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200" windowHeight="8633" firstSheet="3" activeTab="6"/>
  </bookViews>
  <sheets>
    <sheet name="Nifty Live Trades" sheetId="4" r:id="rId1"/>
    <sheet name="Nifty Backtest" sheetId="3" r:id="rId2"/>
    <sheet name="No Of Trades Count" sheetId="5" r:id="rId3"/>
    <sheet name="Trades Match" sheetId="6" r:id="rId4"/>
    <sheet name="Live PL" sheetId="7" r:id="rId5"/>
    <sheet name="Historical Performance" sheetId="8" r:id="rId6"/>
    <sheet name="Historical Performance (1 Min)" sheetId="9" r:id="rId7"/>
    <sheet name="Sheet2" sheetId="10" r:id="rId8"/>
    <sheet name="Sheet3" sheetId="11" r:id="rId9"/>
  </sheets>
  <definedNames>
    <definedName name="_xlnm._FilterDatabase" localSheetId="5" hidden="1">'Historical Performance'!$AH$1:$AX$1</definedName>
    <definedName name="_xlnm._FilterDatabase" localSheetId="6" hidden="1">'Historical Performance (1 Min)'!$AS$1:$BI$1</definedName>
    <definedName name="_xlnm._FilterDatabase" localSheetId="1" hidden="1">'Nifty Backtest'!$T$2:$AJ$2</definedName>
    <definedName name="_xlnm._FilterDatabase" localSheetId="2" hidden="1">'No Of Trades Count'!$K$2:$N$2</definedName>
    <definedName name="_xlnm._FilterDatabase" localSheetId="7" hidden="1">Sheet2!$B$2:$D$2070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3" i="9" l="1"/>
  <c r="AA4" i="9"/>
  <c r="AA6" i="9"/>
  <c r="AA7" i="9"/>
  <c r="AA10" i="9"/>
  <c r="AA11" i="9"/>
  <c r="AA12" i="9"/>
  <c r="AA14" i="9"/>
  <c r="AA17" i="9"/>
  <c r="AA18" i="9"/>
  <c r="AA21" i="9"/>
  <c r="AA23" i="9"/>
  <c r="AA24" i="9"/>
  <c r="AA25" i="9"/>
  <c r="AA27" i="9"/>
  <c r="AA28" i="9"/>
  <c r="AA29" i="9"/>
  <c r="AA31" i="9"/>
  <c r="AA32" i="9"/>
  <c r="AA33" i="9"/>
  <c r="AA35" i="9"/>
  <c r="AA37" i="9"/>
  <c r="AA38" i="9"/>
  <c r="AA40" i="9"/>
  <c r="AA42" i="9"/>
  <c r="AA43" i="9"/>
  <c r="AA44" i="9"/>
  <c r="AA46" i="9"/>
  <c r="AA49" i="9"/>
  <c r="AA50" i="9"/>
  <c r="AA53" i="9"/>
  <c r="AA54" i="9"/>
  <c r="AA55" i="9"/>
  <c r="AA57" i="9"/>
  <c r="AA58" i="9"/>
  <c r="AA59" i="9"/>
  <c r="AA61" i="9"/>
  <c r="AA62" i="9"/>
  <c r="AA65" i="9"/>
  <c r="AA66" i="9"/>
  <c r="AA67" i="9"/>
  <c r="AA69" i="9"/>
  <c r="AA71" i="9"/>
  <c r="AA72" i="9"/>
  <c r="AA74" i="9"/>
  <c r="AA75" i="9"/>
  <c r="AA76" i="9"/>
  <c r="AA78" i="9"/>
  <c r="AA79" i="9"/>
  <c r="AA80" i="9"/>
  <c r="AA82" i="9"/>
  <c r="AA84" i="9"/>
  <c r="AA87" i="9"/>
  <c r="AA88" i="9"/>
  <c r="AA91" i="9"/>
  <c r="AA92" i="9"/>
  <c r="AA93" i="9"/>
  <c r="AA95" i="9"/>
  <c r="AA96" i="9"/>
  <c r="AA97" i="9"/>
  <c r="AA99" i="9"/>
  <c r="AA101" i="9"/>
  <c r="AA102" i="9"/>
  <c r="AA103" i="9"/>
  <c r="AA105" i="9"/>
  <c r="AA106" i="9"/>
  <c r="AA108" i="9"/>
  <c r="AA110" i="9"/>
  <c r="AA112" i="9"/>
  <c r="AA113" i="9"/>
  <c r="AA114" i="9"/>
  <c r="AA116" i="9"/>
  <c r="AA117" i="9"/>
  <c r="AA119" i="9"/>
  <c r="AA121" i="9"/>
  <c r="AA122" i="9"/>
  <c r="AA124" i="9"/>
  <c r="AA125" i="9"/>
  <c r="AA126" i="9"/>
  <c r="AA128" i="9"/>
  <c r="AA129" i="9"/>
  <c r="AA130" i="9"/>
  <c r="AA132" i="9"/>
  <c r="AA133" i="9"/>
  <c r="AA136" i="9"/>
  <c r="AA138" i="9"/>
  <c r="AA140" i="9"/>
  <c r="AA141" i="9"/>
  <c r="AA142" i="9"/>
  <c r="AA144" i="9"/>
  <c r="AA145" i="9"/>
  <c r="AA146" i="9"/>
  <c r="AA148" i="9"/>
  <c r="AA149" i="9"/>
  <c r="AA150" i="9"/>
  <c r="AA152" i="9"/>
  <c r="AA156" i="9"/>
  <c r="AA158" i="9"/>
  <c r="AA160" i="9"/>
  <c r="AA162" i="9"/>
  <c r="AA164" i="9"/>
  <c r="AA165" i="9"/>
  <c r="AA166" i="9"/>
  <c r="AA168" i="9"/>
  <c r="AA169" i="9"/>
  <c r="AA170" i="9"/>
  <c r="AA172" i="9"/>
  <c r="AA173" i="9"/>
  <c r="AA174" i="9"/>
  <c r="AA177" i="9"/>
  <c r="AA178" i="9"/>
  <c r="AA180" i="9"/>
  <c r="AA181" i="9"/>
  <c r="AA182" i="9"/>
  <c r="AA184" i="9"/>
  <c r="AA185" i="9"/>
  <c r="AA187" i="9"/>
  <c r="AA189" i="9"/>
  <c r="AA192" i="9"/>
  <c r="AA193" i="9"/>
  <c r="AA194" i="9"/>
  <c r="AA196" i="9"/>
  <c r="AA197" i="9"/>
  <c r="AA198" i="9"/>
  <c r="AA200" i="9"/>
  <c r="AA204" i="9"/>
  <c r="AA205" i="9"/>
  <c r="AA206" i="9"/>
  <c r="AA209" i="9"/>
  <c r="AA210" i="9"/>
  <c r="AA211" i="9"/>
  <c r="AA213" i="9"/>
  <c r="AA215" i="9"/>
  <c r="AA216" i="9"/>
  <c r="AA217" i="9"/>
  <c r="AA219" i="9"/>
  <c r="AA221" i="9"/>
  <c r="AA223" i="9"/>
  <c r="AA224" i="9"/>
  <c r="AA225" i="9"/>
  <c r="AA227" i="9"/>
  <c r="AA228" i="9"/>
  <c r="AA229" i="9"/>
  <c r="AA231" i="9"/>
  <c r="AA232" i="9"/>
  <c r="AA233" i="9"/>
  <c r="AA235" i="9"/>
  <c r="AA236" i="9"/>
  <c r="AA237" i="9"/>
  <c r="AA239" i="9"/>
  <c r="AA240" i="9"/>
  <c r="AA241" i="9"/>
  <c r="AA243" i="9"/>
  <c r="AA245" i="9"/>
  <c r="AA246" i="9"/>
  <c r="AA247" i="9"/>
  <c r="AA250" i="9"/>
  <c r="AA251" i="9"/>
  <c r="AA252" i="9"/>
  <c r="AA254" i="9"/>
  <c r="AA256" i="9"/>
  <c r="AA257" i="9"/>
  <c r="AA258" i="9"/>
  <c r="AA260" i="9"/>
  <c r="AA261" i="9"/>
  <c r="AA262" i="9"/>
  <c r="AA264" i="9"/>
  <c r="AA265" i="9"/>
  <c r="AA268" i="9"/>
  <c r="AA269" i="9"/>
  <c r="AA270" i="9"/>
  <c r="AA272" i="9"/>
  <c r="AA273" i="9"/>
  <c r="AA275" i="9"/>
  <c r="AA276" i="9"/>
  <c r="AA277" i="9"/>
  <c r="AA279" i="9"/>
  <c r="AA280" i="9"/>
  <c r="AA281" i="9"/>
  <c r="AA283" i="9"/>
  <c r="AA284" i="9"/>
  <c r="AA285" i="9"/>
  <c r="AA287" i="9"/>
  <c r="AA289" i="9"/>
  <c r="AA290" i="9"/>
  <c r="AA292" i="9"/>
  <c r="AA293" i="9"/>
  <c r="AA294" i="9"/>
  <c r="AA296" i="9"/>
  <c r="AA298" i="9"/>
  <c r="AA299" i="9"/>
  <c r="AA300" i="9"/>
  <c r="AA303" i="9"/>
  <c r="AA304" i="9"/>
  <c r="AA305" i="9"/>
  <c r="AA307" i="9"/>
  <c r="AA308" i="9"/>
  <c r="AA310" i="9"/>
  <c r="AA311" i="9"/>
  <c r="AA312" i="9"/>
  <c r="AA314" i="9"/>
  <c r="AA315" i="9"/>
  <c r="AA316" i="9"/>
  <c r="AA318" i="9"/>
  <c r="AA319" i="9"/>
  <c r="AA320" i="9"/>
  <c r="AA322" i="9"/>
  <c r="AA323" i="9"/>
  <c r="AA326" i="9"/>
  <c r="AA327" i="9"/>
  <c r="AA328" i="9"/>
  <c r="AA330" i="9"/>
  <c r="AA331" i="9"/>
  <c r="AA332" i="9"/>
  <c r="AA336" i="9"/>
  <c r="AA337" i="9"/>
  <c r="AA338" i="9"/>
  <c r="AA341" i="9"/>
  <c r="AA342" i="9"/>
  <c r="AA343" i="9"/>
  <c r="AA345" i="9"/>
  <c r="AA346" i="9"/>
  <c r="AA347" i="9"/>
  <c r="AA349" i="9"/>
  <c r="AA350" i="9"/>
  <c r="AA352" i="9"/>
  <c r="AA353" i="9"/>
  <c r="AA355" i="9"/>
  <c r="AA357" i="9"/>
  <c r="AA358" i="9"/>
  <c r="AA360" i="9"/>
  <c r="AA361" i="9"/>
  <c r="AA363" i="9"/>
  <c r="AA364" i="9"/>
  <c r="AA365" i="9"/>
  <c r="AA367" i="9"/>
  <c r="AA369" i="9"/>
  <c r="AA370" i="9"/>
  <c r="AA371" i="9"/>
  <c r="AA373" i="9"/>
  <c r="AA375" i="9"/>
  <c r="AA376" i="9"/>
  <c r="AA377" i="9"/>
  <c r="AA379" i="9"/>
  <c r="AA383" i="9"/>
  <c r="AA384" i="9"/>
  <c r="AA385" i="9"/>
  <c r="AA387" i="9"/>
  <c r="AA388" i="9"/>
  <c r="AA389" i="9"/>
  <c r="AA392" i="9"/>
  <c r="AA393" i="9"/>
  <c r="AA395" i="9"/>
  <c r="AA396" i="9"/>
  <c r="AA397" i="9"/>
  <c r="AA399" i="9"/>
  <c r="AA403" i="9"/>
  <c r="AA404" i="9"/>
  <c r="AA405" i="9"/>
  <c r="AA409" i="9"/>
  <c r="AA410" i="9"/>
  <c r="AA411" i="9"/>
  <c r="AA413" i="9"/>
  <c r="AA414" i="9"/>
  <c r="AA416" i="9"/>
  <c r="AA417" i="9"/>
  <c r="AA418" i="9"/>
  <c r="AA420" i="9"/>
  <c r="AA421" i="9"/>
  <c r="AA422" i="9"/>
  <c r="AA424" i="9"/>
  <c r="AA425" i="9"/>
  <c r="AA426" i="9"/>
  <c r="AA429" i="9"/>
  <c r="AA430" i="9"/>
  <c r="AA431" i="9"/>
  <c r="AA433" i="9"/>
  <c r="AA434" i="9"/>
  <c r="AA435" i="9"/>
  <c r="AA438" i="9"/>
  <c r="AA439" i="9"/>
  <c r="AA440" i="9"/>
  <c r="AA443" i="9"/>
  <c r="AA444" i="9"/>
  <c r="AA446" i="9"/>
  <c r="AA447" i="9"/>
  <c r="AA449" i="9"/>
  <c r="AA451" i="9"/>
  <c r="AA452" i="9"/>
  <c r="AA453" i="9"/>
  <c r="AA455" i="9"/>
  <c r="AA457" i="9"/>
  <c r="AA458" i="9"/>
  <c r="AA460" i="9"/>
  <c r="AA461" i="9"/>
  <c r="AA462" i="9"/>
  <c r="AA464" i="9"/>
  <c r="AA465" i="9"/>
  <c r="AA466" i="9"/>
  <c r="AA468" i="9"/>
  <c r="AA469" i="9"/>
  <c r="AA472" i="9"/>
  <c r="AA473" i="9"/>
  <c r="AA478" i="9"/>
  <c r="AA479" i="9"/>
  <c r="AA481" i="9"/>
  <c r="AA482" i="9"/>
  <c r="AA483" i="9"/>
  <c r="AA485" i="9"/>
  <c r="AA487" i="9"/>
  <c r="AA488" i="9"/>
  <c r="AA489" i="9"/>
  <c r="AA491" i="9"/>
  <c r="AA492" i="9"/>
  <c r="AA494" i="9"/>
  <c r="AA496" i="9"/>
  <c r="AA498" i="9"/>
  <c r="AA499" i="9"/>
  <c r="AA501" i="9"/>
  <c r="AA503" i="9"/>
  <c r="AA505" i="9"/>
  <c r="AA507" i="9"/>
  <c r="AA508" i="9"/>
  <c r="AA509" i="9"/>
  <c r="AA511" i="9"/>
  <c r="AA513" i="9"/>
  <c r="AA514" i="9"/>
  <c r="AA515" i="9"/>
  <c r="AA517" i="9"/>
  <c r="AA518" i="9"/>
  <c r="AA519" i="9"/>
  <c r="AA521" i="9"/>
  <c r="AA522" i="9"/>
  <c r="AA524" i="9"/>
  <c r="AA526" i="9"/>
  <c r="AA527" i="9"/>
  <c r="AA530" i="9"/>
  <c r="AA531" i="9"/>
  <c r="AA532" i="9"/>
  <c r="AA534" i="9"/>
  <c r="AA535" i="9"/>
  <c r="AA537" i="9"/>
  <c r="AA538" i="9"/>
  <c r="AA539" i="9"/>
  <c r="AA541" i="9"/>
  <c r="AA544" i="9"/>
  <c r="AA545" i="9"/>
  <c r="AA546" i="9"/>
  <c r="AA548" i="9"/>
  <c r="AA549" i="9"/>
  <c r="AA551" i="9"/>
  <c r="AA553" i="9"/>
  <c r="AA554" i="9"/>
  <c r="AA555" i="9"/>
  <c r="AA557" i="9"/>
  <c r="AA558" i="9"/>
  <c r="AA560" i="9"/>
  <c r="AA562" i="9"/>
  <c r="AA563" i="9"/>
  <c r="AA564" i="9"/>
  <c r="AA567" i="9"/>
  <c r="AA568" i="9"/>
  <c r="AA569" i="9"/>
  <c r="AA571" i="9"/>
  <c r="AA572" i="9"/>
  <c r="AA573" i="9"/>
  <c r="AA575" i="9"/>
  <c r="AA576" i="9"/>
  <c r="AA577" i="9"/>
  <c r="AA579" i="9"/>
  <c r="AA580" i="9"/>
  <c r="AA581" i="9"/>
  <c r="AA583" i="9"/>
  <c r="AA584" i="9"/>
  <c r="AA585" i="9"/>
  <c r="AA587" i="9"/>
  <c r="AA588" i="9"/>
  <c r="AA589" i="9"/>
  <c r="AA591" i="9"/>
  <c r="AA592" i="9"/>
  <c r="AA593" i="9"/>
  <c r="AA595" i="9"/>
  <c r="AA596" i="9"/>
  <c r="AA597" i="9"/>
  <c r="AA599" i="9"/>
  <c r="AA601" i="9"/>
  <c r="AA602" i="9"/>
  <c r="AA603" i="9"/>
  <c r="AA605" i="9"/>
  <c r="AA607" i="9"/>
  <c r="AA608" i="9"/>
  <c r="AA609" i="9"/>
  <c r="AA612" i="9"/>
  <c r="AA614" i="9"/>
  <c r="AA615" i="9"/>
  <c r="AA616" i="9"/>
  <c r="AA618" i="9"/>
  <c r="AA619" i="9"/>
  <c r="AA620" i="9"/>
  <c r="AA622" i="9"/>
  <c r="AA623" i="9"/>
  <c r="AA625" i="9"/>
  <c r="AA626" i="9"/>
  <c r="AA627" i="9"/>
  <c r="AA629" i="9"/>
  <c r="AA631" i="9"/>
  <c r="AA632" i="9"/>
  <c r="AA634" i="9"/>
  <c r="AA636" i="9"/>
  <c r="AA637" i="9"/>
  <c r="AA638" i="9"/>
  <c r="AA641" i="9"/>
  <c r="AA644" i="9"/>
  <c r="AA645" i="9"/>
  <c r="AA646" i="9"/>
  <c r="AA648" i="9"/>
  <c r="AA649" i="9"/>
  <c r="AA650" i="9"/>
  <c r="AA652" i="9"/>
  <c r="AA653" i="9"/>
  <c r="AA654" i="9"/>
  <c r="AA656" i="9"/>
  <c r="AA657" i="9"/>
  <c r="AA659" i="9"/>
  <c r="AA660" i="9"/>
  <c r="AA663" i="9"/>
  <c r="AA664" i="9"/>
  <c r="AA665" i="9"/>
  <c r="AA667" i="9"/>
  <c r="AA668" i="9"/>
  <c r="AA669" i="9"/>
  <c r="AA671" i="9"/>
  <c r="AA672" i="9"/>
  <c r="AA673" i="9"/>
  <c r="AA676" i="9"/>
  <c r="AA677" i="9"/>
  <c r="AA678" i="9"/>
  <c r="AA680" i="9"/>
  <c r="AA681" i="9"/>
  <c r="AA682" i="9"/>
  <c r="AA685" i="9"/>
  <c r="AA687" i="9"/>
  <c r="AA688" i="9"/>
  <c r="AA690" i="9"/>
  <c r="AA691" i="9"/>
  <c r="AA692" i="9"/>
  <c r="AA694" i="9"/>
  <c r="AA695" i="9"/>
  <c r="AA696" i="9"/>
  <c r="AA698" i="9"/>
  <c r="AA699" i="9"/>
  <c r="AA700" i="9"/>
  <c r="AA702" i="9"/>
  <c r="AA703" i="9"/>
  <c r="AA704" i="9"/>
  <c r="AA706" i="9"/>
  <c r="AA707" i="9"/>
  <c r="AA708" i="9"/>
  <c r="AA710" i="9"/>
  <c r="AA712" i="9"/>
  <c r="AA713" i="9"/>
  <c r="AA716" i="9"/>
  <c r="AA717" i="9"/>
  <c r="AA718" i="9"/>
  <c r="AA720" i="9"/>
  <c r="AA721" i="9"/>
  <c r="AA722" i="9"/>
  <c r="AA724" i="9"/>
  <c r="AA726" i="9"/>
  <c r="AA727" i="9"/>
  <c r="AA728" i="9"/>
  <c r="AA730" i="9"/>
  <c r="AA731" i="9"/>
  <c r="AA732" i="9"/>
  <c r="AA734" i="9"/>
  <c r="AA735" i="9"/>
  <c r="AA736" i="9"/>
  <c r="AA738" i="9"/>
  <c r="AA739" i="9"/>
  <c r="AA740" i="9"/>
  <c r="AA742" i="9"/>
  <c r="AA743" i="9"/>
  <c r="AA745" i="9"/>
  <c r="AA746" i="9"/>
  <c r="AA747" i="9"/>
  <c r="AA749" i="9"/>
  <c r="AA751" i="9"/>
  <c r="AA753" i="9"/>
  <c r="AA754" i="9"/>
  <c r="AA755" i="9"/>
  <c r="AA757" i="9"/>
  <c r="AA758" i="9"/>
  <c r="AA759" i="9"/>
  <c r="AA761" i="9"/>
  <c r="AA764" i="9"/>
  <c r="AA765" i="9"/>
  <c r="AA766" i="9"/>
  <c r="AA768" i="9"/>
  <c r="AA769" i="9"/>
  <c r="AA770" i="9"/>
  <c r="AA772" i="9"/>
  <c r="AA774" i="9"/>
  <c r="AA775" i="9"/>
  <c r="AA776" i="9"/>
  <c r="AA779" i="9"/>
  <c r="AA780" i="9"/>
  <c r="AA783" i="9"/>
  <c r="AA784" i="9"/>
  <c r="AA785" i="9"/>
  <c r="AA787" i="9"/>
  <c r="AA788" i="9"/>
  <c r="AA789" i="9"/>
  <c r="AA792" i="9"/>
  <c r="AA793" i="9"/>
  <c r="AA794" i="9"/>
  <c r="AA796" i="9"/>
  <c r="AA798" i="9"/>
  <c r="AA799" i="9"/>
  <c r="AA800" i="9"/>
  <c r="AA802" i="9"/>
  <c r="AA803" i="9"/>
  <c r="AA804" i="9"/>
  <c r="AA806" i="9"/>
  <c r="AA808" i="9"/>
  <c r="AA809" i="9"/>
  <c r="AA810" i="9"/>
  <c r="AA812" i="9"/>
  <c r="AA813" i="9"/>
  <c r="AA814" i="9"/>
  <c r="AA816" i="9"/>
  <c r="AA817" i="9"/>
  <c r="AA818" i="9"/>
  <c r="AA820" i="9"/>
  <c r="AA821" i="9"/>
  <c r="AA822" i="9"/>
  <c r="AA824" i="9"/>
  <c r="AA825" i="9"/>
  <c r="AA826" i="9"/>
  <c r="AA828" i="9"/>
  <c r="AA833" i="9"/>
  <c r="AA834" i="9"/>
  <c r="AA835" i="9"/>
  <c r="AA838" i="9"/>
  <c r="AA839" i="9"/>
  <c r="AA840" i="9"/>
  <c r="AA842" i="9"/>
  <c r="AA843" i="9"/>
  <c r="AA844" i="9"/>
  <c r="AA846" i="9"/>
  <c r="AA848" i="9"/>
  <c r="AA849" i="9"/>
  <c r="AA851" i="9"/>
  <c r="AA853" i="9"/>
  <c r="AA854" i="9"/>
  <c r="AA855" i="9"/>
  <c r="AA857" i="9"/>
  <c r="AA858" i="9"/>
  <c r="AA861" i="9"/>
  <c r="AA864" i="9"/>
  <c r="AA865" i="9"/>
  <c r="AA866" i="9"/>
  <c r="AA868" i="9"/>
  <c r="AA870" i="9"/>
  <c r="AA872" i="9"/>
  <c r="AA874" i="9"/>
  <c r="AA875" i="9"/>
  <c r="AA876" i="9"/>
  <c r="AA878" i="9"/>
  <c r="AA879" i="9"/>
  <c r="AA880" i="9"/>
  <c r="AA882" i="9"/>
  <c r="AA883" i="9"/>
  <c r="AA884" i="9"/>
  <c r="AA886" i="9"/>
  <c r="AA887" i="9"/>
  <c r="AA888" i="9"/>
  <c r="AA890" i="9"/>
  <c r="AA891" i="9"/>
  <c r="AA892" i="9"/>
  <c r="AA894" i="9"/>
  <c r="AA895" i="9"/>
  <c r="AA896" i="9"/>
  <c r="AA898" i="9"/>
  <c r="AA900" i="9"/>
  <c r="AA901" i="9"/>
  <c r="AA903" i="9"/>
  <c r="AA904" i="9"/>
  <c r="AA906" i="9"/>
  <c r="AA908" i="9"/>
  <c r="AA910" i="9"/>
  <c r="AA911" i="9"/>
  <c r="AA912" i="9"/>
  <c r="AA914" i="9"/>
  <c r="AA915" i="9"/>
  <c r="AA917" i="9"/>
  <c r="AA918" i="9"/>
  <c r="AA919" i="9"/>
  <c r="AA921" i="9"/>
  <c r="AA922" i="9"/>
  <c r="AA924" i="9"/>
  <c r="AA925" i="9"/>
  <c r="AA926" i="9"/>
  <c r="AA929" i="9"/>
  <c r="AA930" i="9"/>
  <c r="AA932" i="9"/>
  <c r="AA933" i="9"/>
  <c r="AA934" i="9"/>
  <c r="AA937" i="9"/>
  <c r="AA938" i="9"/>
  <c r="AA939" i="9"/>
  <c r="AA941" i="9"/>
  <c r="AA943" i="9"/>
  <c r="AA944" i="9"/>
  <c r="AA945" i="9"/>
  <c r="AA948" i="9"/>
  <c r="AA949" i="9"/>
  <c r="AA951" i="9"/>
  <c r="AA955" i="9"/>
  <c r="AA957" i="9"/>
  <c r="AA958" i="9"/>
  <c r="AA959" i="9"/>
  <c r="AA961" i="9"/>
  <c r="AA962" i="9"/>
  <c r="AA963" i="9"/>
  <c r="AA965" i="9"/>
  <c r="AA966" i="9"/>
  <c r="AA967" i="9"/>
  <c r="AA970" i="9"/>
  <c r="AA971" i="9"/>
  <c r="AA972" i="9"/>
  <c r="AA974" i="9"/>
  <c r="AA975" i="9"/>
  <c r="AA977" i="9"/>
  <c r="AA979" i="9"/>
  <c r="AA981" i="9"/>
  <c r="AA983" i="9"/>
  <c r="AA984" i="9"/>
  <c r="AA985" i="9"/>
  <c r="AA988" i="9"/>
  <c r="AA990" i="9"/>
  <c r="AA991" i="9"/>
  <c r="AA994" i="9"/>
  <c r="AA995" i="9"/>
  <c r="AA996" i="9"/>
  <c r="AA998" i="9"/>
  <c r="AA1000" i="9"/>
  <c r="AA1001" i="9"/>
  <c r="AA1002" i="9"/>
  <c r="AA1004" i="9"/>
  <c r="AA1006" i="9"/>
  <c r="AA1007" i="9"/>
  <c r="AA1008" i="9"/>
  <c r="AA1010" i="9"/>
  <c r="AA1011" i="9"/>
  <c r="AA1013" i="9"/>
  <c r="AA1017" i="9"/>
  <c r="AA1018" i="9"/>
  <c r="AA1019" i="9"/>
  <c r="AA1021" i="9"/>
  <c r="AA1022" i="9"/>
  <c r="AA1023" i="9"/>
  <c r="AA1025" i="9"/>
  <c r="AA1026" i="9"/>
  <c r="AA1027" i="9"/>
  <c r="AA1029" i="9"/>
  <c r="AA1030" i="9"/>
  <c r="AA1032" i="9"/>
  <c r="AA1034" i="9"/>
  <c r="AA1036" i="9"/>
  <c r="AA1037" i="9"/>
  <c r="AA1039" i="9"/>
  <c r="AA1041" i="9"/>
  <c r="AA1042" i="9"/>
  <c r="AA1043" i="9"/>
  <c r="AA1045" i="9"/>
  <c r="AA1046" i="9"/>
  <c r="AA1047" i="9"/>
  <c r="AA1049" i="9"/>
  <c r="AA1050" i="9"/>
  <c r="AA1051" i="9"/>
  <c r="AA1053" i="9"/>
  <c r="AA1055" i="9"/>
  <c r="AA1056" i="9"/>
  <c r="AA1057" i="9"/>
  <c r="AA1059" i="9"/>
  <c r="AA1060" i="9"/>
  <c r="AA1061" i="9"/>
  <c r="AA1064" i="9"/>
  <c r="AA1065" i="9"/>
  <c r="AA1066" i="9"/>
  <c r="AA1068" i="9"/>
  <c r="AA1070" i="9"/>
  <c r="AA1071" i="9"/>
  <c r="AA1072" i="9"/>
  <c r="AA1074" i="9"/>
  <c r="AA1075" i="9"/>
  <c r="AA1076" i="9"/>
  <c r="AA1078" i="9"/>
  <c r="AA1079" i="9"/>
  <c r="AA1080" i="9"/>
  <c r="AA1082" i="9"/>
  <c r="AA1083" i="9"/>
  <c r="AA1084" i="9"/>
  <c r="AA1086" i="9"/>
  <c r="AA1087" i="9"/>
  <c r="AA1088" i="9"/>
  <c r="AA1091" i="9"/>
  <c r="AA1092" i="9"/>
  <c r="AA1093" i="9"/>
  <c r="AA1095" i="9"/>
  <c r="AA1096" i="9"/>
  <c r="AA1097" i="9"/>
  <c r="AA1099" i="9"/>
  <c r="AA1100" i="9"/>
  <c r="AA1101" i="9"/>
  <c r="AA1103" i="9"/>
  <c r="AA1104" i="9"/>
  <c r="AA1106" i="9"/>
  <c r="AA1110" i="9"/>
  <c r="AA1111" i="9"/>
  <c r="AA1112" i="9"/>
  <c r="AA1115" i="9"/>
  <c r="AA1117" i="9"/>
  <c r="AA1119" i="9"/>
  <c r="AA1120" i="9"/>
  <c r="AA1122" i="9"/>
  <c r="AA1124" i="9"/>
  <c r="AA1126" i="9"/>
  <c r="AA1127" i="9"/>
  <c r="AA1129" i="9"/>
  <c r="AA1130" i="9"/>
  <c r="AA1131" i="9"/>
  <c r="AA1133" i="9"/>
  <c r="AA1136" i="9"/>
  <c r="AA1138" i="9"/>
  <c r="AA1139" i="9"/>
  <c r="AA1140" i="9"/>
  <c r="AA1142" i="9"/>
  <c r="AA1143" i="9"/>
  <c r="AA1144" i="9"/>
  <c r="AA1146" i="9"/>
  <c r="AA1147" i="9"/>
  <c r="AA1149" i="9"/>
  <c r="AA1151" i="9"/>
  <c r="AA1152" i="9"/>
  <c r="AA1153" i="9"/>
  <c r="AA1155" i="9"/>
  <c r="AA1156" i="9"/>
  <c r="AA1157" i="9"/>
  <c r="AA1159" i="9"/>
  <c r="AA1160" i="9"/>
  <c r="AA1161" i="9"/>
  <c r="AA1163" i="9"/>
  <c r="AA1164" i="9"/>
  <c r="AA1165" i="9"/>
  <c r="AA1167" i="9"/>
  <c r="AA1168" i="9"/>
  <c r="AA1169" i="9"/>
  <c r="AA1171" i="9"/>
  <c r="AA1174" i="9"/>
  <c r="AA1175" i="9"/>
  <c r="AA1176" i="9"/>
  <c r="AA1178" i="9"/>
  <c r="AA1179" i="9"/>
  <c r="AA1180" i="9"/>
  <c r="AA1182" i="9"/>
  <c r="AA1183" i="9"/>
  <c r="AA1184" i="9"/>
  <c r="AA1186" i="9"/>
  <c r="AA1188" i="9"/>
  <c r="AA1190" i="9"/>
  <c r="AA1191" i="9"/>
  <c r="AA1192" i="9"/>
  <c r="AA1194" i="9"/>
  <c r="AA1196" i="9"/>
  <c r="AA1197" i="9"/>
  <c r="AA1198" i="9"/>
  <c r="AA1201" i="9"/>
  <c r="AA1202" i="9"/>
  <c r="AA1203" i="9"/>
  <c r="AA1205" i="9"/>
  <c r="AA1208" i="9"/>
  <c r="AA1209" i="9"/>
  <c r="AA1210" i="9"/>
  <c r="AA1212" i="9"/>
  <c r="AA1213" i="9"/>
  <c r="AA1214" i="9"/>
  <c r="AA1216" i="9"/>
  <c r="AA1218" i="9"/>
  <c r="AA1219" i="9"/>
  <c r="AA1221" i="9"/>
  <c r="AA1222" i="9"/>
  <c r="AA1223" i="9"/>
  <c r="AA1225" i="9"/>
  <c r="AA1227" i="9"/>
  <c r="AA1228" i="9"/>
  <c r="AA1229" i="9"/>
  <c r="AA1231" i="9"/>
  <c r="AA1232" i="9"/>
  <c r="AA1233" i="9"/>
  <c r="AA1238" i="9"/>
  <c r="AA1239" i="9"/>
  <c r="AA1240" i="9"/>
  <c r="AA1244" i="9"/>
  <c r="AA1245" i="9"/>
  <c r="AA1246" i="9"/>
  <c r="AA1249" i="9"/>
  <c r="AA1250" i="9"/>
  <c r="AA1251" i="9"/>
  <c r="AA1253" i="9"/>
  <c r="AA1255" i="9"/>
  <c r="AA1256" i="9"/>
  <c r="AA1257" i="9"/>
  <c r="AA1259" i="9"/>
  <c r="AA1262" i="9"/>
  <c r="AA1263" i="9"/>
  <c r="AA1264" i="9"/>
  <c r="AA1268" i="9"/>
  <c r="AA1270" i="9"/>
  <c r="AA1271" i="9"/>
  <c r="AA1272" i="9"/>
  <c r="AA1274" i="9"/>
  <c r="AA1275" i="9"/>
  <c r="AA1276" i="9"/>
  <c r="AA1278" i="9"/>
  <c r="AA1280" i="9"/>
  <c r="AA1281" i="9"/>
  <c r="AA1282" i="9"/>
  <c r="AA1284" i="9"/>
  <c r="AA1286" i="9"/>
  <c r="AA1287" i="9"/>
  <c r="AA1289" i="9"/>
  <c r="AA1291" i="9"/>
  <c r="AA1293" i="9"/>
  <c r="AA1294" i="9"/>
  <c r="AA1295" i="9"/>
  <c r="AA1297" i="9"/>
  <c r="AA1298" i="9"/>
  <c r="AA1299" i="9"/>
  <c r="AA1301" i="9"/>
  <c r="AA1303" i="9"/>
  <c r="AA1304" i="9"/>
  <c r="AA1305" i="9"/>
  <c r="AA1307" i="9"/>
  <c r="AA1308" i="9"/>
  <c r="AA1309" i="9"/>
  <c r="AA1311" i="9"/>
  <c r="AA1313" i="9"/>
  <c r="AA1314" i="9"/>
  <c r="AA1316" i="9"/>
  <c r="AA1317" i="9"/>
  <c r="AA1318" i="9"/>
  <c r="AA1321" i="9"/>
  <c r="AA1322" i="9"/>
  <c r="AA1323" i="9"/>
  <c r="AA1325" i="9"/>
  <c r="AA1326" i="9"/>
  <c r="AA1328" i="9"/>
  <c r="AA1331" i="9"/>
  <c r="AA1332" i="9"/>
  <c r="AA1333" i="9"/>
  <c r="AA1335" i="9"/>
  <c r="AA1338" i="9"/>
  <c r="AA1340" i="9"/>
  <c r="AA1341" i="9"/>
  <c r="AA1342" i="9"/>
  <c r="AA1344" i="9"/>
  <c r="AA1345" i="9"/>
  <c r="AA1346" i="9"/>
  <c r="AA1349" i="9"/>
  <c r="AA1350" i="9"/>
  <c r="AA1351" i="9"/>
  <c r="AA1354" i="9"/>
  <c r="AA1356" i="9"/>
  <c r="AA1359" i="9"/>
  <c r="AA1360" i="9"/>
  <c r="AA1362" i="9"/>
  <c r="AA1366" i="9"/>
  <c r="AA1368" i="9"/>
  <c r="AA1369" i="9"/>
  <c r="AA1370" i="9"/>
  <c r="AA1372" i="9"/>
  <c r="AA1373" i="9"/>
  <c r="AA1374" i="9"/>
  <c r="AA1376" i="9"/>
  <c r="AA1378" i="9"/>
  <c r="AA1379" i="9"/>
  <c r="AA1380" i="9"/>
  <c r="AA1383" i="9"/>
  <c r="AA1384" i="9"/>
  <c r="AA1385" i="9"/>
  <c r="AA1388" i="9"/>
  <c r="AA1389" i="9"/>
  <c r="AA1390" i="9"/>
  <c r="AA1392" i="9"/>
  <c r="AA1393" i="9"/>
  <c r="AA1395" i="9"/>
  <c r="AA1396" i="9"/>
  <c r="AA1397" i="9"/>
  <c r="AA1399" i="9"/>
  <c r="AA1400" i="9"/>
  <c r="AA1403" i="9"/>
  <c r="AA1404" i="9"/>
  <c r="AA1405" i="9"/>
  <c r="AA1407" i="9"/>
  <c r="AA1409" i="9"/>
  <c r="AA1410" i="9"/>
  <c r="AA1411" i="9"/>
  <c r="AA1413" i="9"/>
  <c r="AA1414" i="9"/>
  <c r="AA1416" i="9"/>
  <c r="AA1419" i="9"/>
  <c r="AA1420" i="9"/>
  <c r="AA1422" i="9"/>
  <c r="AA1423" i="9"/>
  <c r="AA1424" i="9"/>
  <c r="AA1426" i="9"/>
  <c r="AA1427" i="9"/>
  <c r="AA1428" i="9"/>
  <c r="AA1431" i="9"/>
  <c r="AA1432" i="9"/>
  <c r="AA1433" i="9"/>
  <c r="AA1435" i="9"/>
  <c r="AA1436" i="9"/>
  <c r="AA1437" i="9"/>
  <c r="AA1441" i="9"/>
  <c r="AA1442" i="9"/>
  <c r="AA1443" i="9"/>
  <c r="AA1445" i="9"/>
  <c r="AA1446" i="9"/>
  <c r="AA1447" i="9"/>
  <c r="AA1449" i="9"/>
  <c r="AA1450" i="9"/>
  <c r="AA1451" i="9"/>
  <c r="AA1453" i="9"/>
  <c r="AA1454" i="9"/>
  <c r="AA1455" i="9"/>
  <c r="AA1457" i="9"/>
  <c r="AA1460" i="9"/>
  <c r="AA1462" i="9"/>
  <c r="AA1463" i="9"/>
  <c r="AA1464" i="9"/>
  <c r="AA1466" i="9"/>
  <c r="AA1468" i="9"/>
  <c r="AA1469" i="9"/>
  <c r="AA1470" i="9"/>
  <c r="AA1472" i="9"/>
  <c r="AA1473" i="9"/>
  <c r="AA1474" i="9"/>
  <c r="AA1476" i="9"/>
  <c r="AA1477" i="9"/>
  <c r="AA1479" i="9"/>
  <c r="AA1480" i="9"/>
  <c r="AA1481" i="9"/>
  <c r="AA1485" i="9"/>
  <c r="AA1486" i="9"/>
  <c r="AA1487" i="9"/>
  <c r="AA1489" i="9"/>
  <c r="AA1490" i="9"/>
  <c r="AA1491" i="9"/>
  <c r="AA1493" i="9"/>
  <c r="AA1496" i="9"/>
  <c r="AA1497" i="9"/>
  <c r="AA1498" i="9"/>
  <c r="AA1500" i="9"/>
  <c r="AA1501" i="9"/>
  <c r="AA1502" i="9"/>
  <c r="AA1504" i="9"/>
  <c r="AA1505" i="9"/>
  <c r="AA1506" i="9"/>
  <c r="AA1508" i="9"/>
  <c r="AA1510" i="9"/>
  <c r="AA1512" i="9"/>
  <c r="AA1513" i="9"/>
  <c r="AA1514" i="9"/>
  <c r="AA1517" i="9"/>
  <c r="AA1519" i="9"/>
  <c r="AA1521" i="9"/>
  <c r="AA1523" i="9"/>
  <c r="AA1524" i="9"/>
  <c r="AA1525" i="9"/>
  <c r="AA1527" i="9"/>
  <c r="AA1528" i="9"/>
  <c r="AA1529" i="9"/>
  <c r="AA1531" i="9"/>
  <c r="AA1532" i="9"/>
  <c r="AA1533" i="9"/>
  <c r="AA1535" i="9"/>
  <c r="AA1536" i="9"/>
  <c r="AA1537" i="9"/>
  <c r="AA1539" i="9"/>
  <c r="AA1541" i="9"/>
  <c r="AA1542" i="9"/>
  <c r="AA1543" i="9"/>
  <c r="AA1545" i="9"/>
  <c r="AA1547" i="9"/>
  <c r="AA1548" i="9"/>
  <c r="AA1551" i="9"/>
  <c r="AA1552" i="9"/>
  <c r="AA1553" i="9"/>
  <c r="AA1555" i="9"/>
  <c r="AA1556" i="9"/>
  <c r="AA1557" i="9"/>
  <c r="AA1559" i="9"/>
  <c r="AA1560" i="9"/>
  <c r="AA1561" i="9"/>
  <c r="AA1563" i="9"/>
  <c r="AA1565" i="9"/>
  <c r="AA1566" i="9"/>
  <c r="AA1568" i="9"/>
  <c r="AA1569" i="9"/>
  <c r="AA1572" i="9"/>
  <c r="AA1574" i="9"/>
  <c r="AA1575" i="9"/>
  <c r="AA1576" i="9"/>
  <c r="AA1578" i="9"/>
  <c r="AA1579" i="9"/>
  <c r="AA1581" i="9"/>
  <c r="AA1582" i="9"/>
  <c r="AA1583" i="9"/>
  <c r="AA1585" i="9"/>
  <c r="AA1587" i="9"/>
  <c r="AA1591" i="9"/>
  <c r="AA1593" i="9"/>
  <c r="AA1594" i="9"/>
  <c r="AA1595" i="9"/>
  <c r="AA1597" i="9"/>
  <c r="AA1598" i="9"/>
  <c r="AA1599" i="9"/>
  <c r="AA1601" i="9"/>
  <c r="AA1602" i="9"/>
  <c r="AA1603" i="9"/>
  <c r="AA1605" i="9"/>
  <c r="AA1607" i="9"/>
  <c r="AA1608" i="9"/>
  <c r="AA1609" i="9"/>
  <c r="AA1611" i="9"/>
  <c r="AA1612" i="9"/>
  <c r="AA1613" i="9"/>
  <c r="AA1616" i="9"/>
  <c r="AA1617" i="9"/>
  <c r="AA1618" i="9"/>
  <c r="AA1620" i="9"/>
  <c r="AA1621" i="9"/>
  <c r="AA1622" i="9"/>
  <c r="AA1624" i="9"/>
  <c r="AA1625" i="9"/>
  <c r="AA1627" i="9"/>
  <c r="AA1628" i="9"/>
  <c r="AA1630" i="9"/>
  <c r="AA1631" i="9"/>
  <c r="AA1632" i="9"/>
  <c r="AA1634" i="9"/>
  <c r="AA1636" i="9"/>
  <c r="AA1637" i="9"/>
  <c r="AA1639" i="9"/>
  <c r="AA1640" i="9"/>
  <c r="AA1641" i="9"/>
  <c r="AA1643" i="9"/>
  <c r="AA1644" i="9"/>
  <c r="AA1646" i="9"/>
  <c r="AA1648" i="9"/>
  <c r="AA1649" i="9"/>
  <c r="AA1650" i="9"/>
  <c r="AA1652" i="9"/>
  <c r="AA1653" i="9"/>
  <c r="AA1654" i="9"/>
  <c r="AA1656" i="9"/>
  <c r="AA1658" i="9"/>
  <c r="AA1659" i="9"/>
  <c r="AA1660" i="9"/>
  <c r="AA1664" i="9"/>
  <c r="AA1665" i="9"/>
  <c r="AA1666" i="9"/>
  <c r="AA1668" i="9"/>
  <c r="AA1670" i="9"/>
  <c r="AA1671" i="9"/>
  <c r="AA1672" i="9"/>
  <c r="AA1674" i="9"/>
  <c r="AA1675" i="9"/>
  <c r="AA1678" i="9"/>
  <c r="AA1679" i="9"/>
  <c r="AA1680" i="9"/>
  <c r="AA1682" i="9"/>
  <c r="AA1683" i="9"/>
  <c r="AA1684" i="9"/>
  <c r="AA1686" i="9"/>
  <c r="AA1687" i="9"/>
  <c r="AA1689" i="9"/>
  <c r="AA1691" i="9"/>
  <c r="AA1692" i="9"/>
  <c r="AA1693" i="9"/>
  <c r="AA1695" i="9"/>
  <c r="AA1696" i="9"/>
  <c r="AA1697" i="9"/>
  <c r="AA1699" i="9"/>
  <c r="AA1700" i="9"/>
  <c r="AA1701" i="9"/>
  <c r="AA1704" i="9"/>
  <c r="AA1705" i="9"/>
  <c r="AA1707" i="9"/>
  <c r="AA1709" i="9"/>
  <c r="AA1711" i="9"/>
  <c r="AA1712" i="9"/>
  <c r="AA1713" i="9"/>
  <c r="AA1715" i="9"/>
  <c r="AA1716" i="9"/>
  <c r="AA1717" i="9"/>
  <c r="AA1719" i="9"/>
  <c r="AA1722" i="9"/>
  <c r="AA1723" i="9"/>
  <c r="AA1724" i="9"/>
  <c r="AA1727" i="9"/>
  <c r="AA1728" i="9"/>
  <c r="AA1729" i="9"/>
  <c r="AA1731" i="9"/>
  <c r="AA1732" i="9"/>
  <c r="AA1733" i="9"/>
  <c r="AA1735" i="9"/>
  <c r="AA1736" i="9"/>
  <c r="AA1738" i="9"/>
  <c r="AA1739" i="9"/>
  <c r="AA1740" i="9"/>
  <c r="AA1742" i="9"/>
  <c r="AA1743" i="9"/>
  <c r="AA1744" i="9"/>
  <c r="AA1746" i="9"/>
  <c r="AA1747" i="9"/>
  <c r="AA1748" i="9"/>
  <c r="AA1750" i="9"/>
  <c r="AA1752" i="9"/>
  <c r="AA1753" i="9"/>
  <c r="AA1754" i="9"/>
  <c r="AA1756" i="9"/>
  <c r="AA1757" i="9"/>
  <c r="AA1758" i="9"/>
  <c r="AA1760" i="9"/>
  <c r="AA1761" i="9"/>
  <c r="AA1762" i="9"/>
  <c r="AA1764" i="9"/>
  <c r="AA1765" i="9"/>
  <c r="AA1766" i="9"/>
  <c r="AA1768" i="9"/>
  <c r="AA1769" i="9"/>
  <c r="AA1770" i="9"/>
  <c r="AA1772" i="9"/>
  <c r="AA1775" i="9"/>
  <c r="AA1776" i="9"/>
  <c r="AA1779" i="9"/>
  <c r="AA1780" i="9"/>
  <c r="AA1781" i="9"/>
  <c r="AA1783" i="9"/>
  <c r="AA1784" i="9"/>
  <c r="AA1785" i="9"/>
  <c r="AA1787" i="9"/>
  <c r="AA1788" i="9"/>
  <c r="AA1789" i="9"/>
  <c r="AA1791" i="9"/>
  <c r="AA1793" i="9"/>
  <c r="AA1794" i="9"/>
  <c r="AA1795" i="9"/>
  <c r="AA1797" i="9"/>
  <c r="AA1799" i="9"/>
  <c r="AA1801" i="9"/>
  <c r="AA1802" i="9"/>
  <c r="AA1803" i="9"/>
  <c r="AA1806" i="9"/>
  <c r="AA1807" i="9"/>
  <c r="AA1808" i="9"/>
  <c r="AA1810" i="9"/>
  <c r="AA1812" i="9"/>
  <c r="AA1813" i="9"/>
  <c r="AA1815" i="9"/>
  <c r="AA1817" i="9"/>
  <c r="AA1818" i="9"/>
  <c r="AA1820" i="9"/>
  <c r="AA1821" i="9"/>
  <c r="AA1822" i="9"/>
  <c r="AA1824" i="9"/>
  <c r="AA1825" i="9"/>
  <c r="AA1827" i="9"/>
  <c r="AA1829" i="9"/>
  <c r="AA1831" i="9"/>
  <c r="AA1832" i="9"/>
  <c r="AA1834" i="9"/>
  <c r="AA1835" i="9"/>
  <c r="AA1836" i="9"/>
  <c r="AA1838" i="9"/>
  <c r="AA1839" i="9"/>
  <c r="AA1842" i="9"/>
  <c r="AA1843" i="9"/>
  <c r="AA1844" i="9"/>
  <c r="AA1846" i="9"/>
  <c r="AA1847" i="9"/>
  <c r="AA1848" i="9"/>
  <c r="AA1850" i="9"/>
  <c r="AA1851" i="9"/>
  <c r="AA1852" i="9"/>
  <c r="AA1854" i="9"/>
  <c r="AA1857" i="9"/>
  <c r="AA1858" i="9"/>
  <c r="AA1861" i="9"/>
  <c r="AA1863" i="9"/>
  <c r="AA1865" i="9"/>
  <c r="AA1866" i="9"/>
  <c r="AA1867" i="9"/>
  <c r="AA1869" i="9"/>
  <c r="AA1870" i="9"/>
  <c r="AA1871" i="9"/>
  <c r="AA1874" i="9"/>
  <c r="AA1875" i="9"/>
  <c r="AA1876" i="9"/>
  <c r="AA1880" i="9"/>
  <c r="AA1881" i="9"/>
  <c r="AA1883" i="9"/>
  <c r="AA1884" i="9"/>
  <c r="AA1885" i="9"/>
  <c r="AA1887" i="9"/>
  <c r="AA1888" i="9"/>
  <c r="AA1890" i="9"/>
  <c r="AA1892" i="9"/>
  <c r="AA1893" i="9"/>
  <c r="AA1895" i="9"/>
  <c r="AA1897" i="9"/>
  <c r="AA1898" i="9"/>
  <c r="AA1899" i="9"/>
  <c r="AA1901" i="9"/>
  <c r="AA1902" i="9"/>
  <c r="AA1903" i="9"/>
  <c r="AA1906" i="9"/>
  <c r="AA1907" i="9"/>
  <c r="AA1909" i="9"/>
  <c r="AA1910" i="9"/>
  <c r="AA1911" i="9"/>
  <c r="AA1913" i="9"/>
  <c r="AA1914" i="9"/>
  <c r="AA1916" i="9"/>
  <c r="AA1917" i="9"/>
  <c r="AA1918" i="9"/>
  <c r="AA1920" i="9"/>
  <c r="AA1921" i="9"/>
  <c r="AA1922" i="9"/>
  <c r="AA1924" i="9"/>
  <c r="AA1927" i="9"/>
  <c r="AA1928" i="9"/>
  <c r="AA1929" i="9"/>
  <c r="AA1931" i="9"/>
  <c r="AA1932" i="9"/>
  <c r="AA1933" i="9"/>
  <c r="AA1935" i="9"/>
  <c r="AA1936" i="9"/>
  <c r="AA1937" i="9"/>
  <c r="AA1939" i="9"/>
  <c r="AA1940" i="9"/>
  <c r="AA1941" i="9"/>
  <c r="AA1944" i="9"/>
  <c r="AA1947" i="9"/>
  <c r="AA1948" i="9"/>
  <c r="AA1950" i="9"/>
  <c r="AA1951" i="9"/>
  <c r="AA1952" i="9"/>
  <c r="AA1954" i="9"/>
  <c r="AA1955" i="9"/>
  <c r="AA1957" i="9"/>
  <c r="AA1960" i="9"/>
  <c r="AA1962" i="9"/>
  <c r="AA1965" i="9"/>
  <c r="AA1966" i="9"/>
  <c r="AA1967" i="9"/>
  <c r="AA1969" i="9"/>
  <c r="AA1970" i="9"/>
  <c r="AA1971" i="9"/>
  <c r="AA1973" i="9"/>
  <c r="AA1974" i="9"/>
  <c r="AA1975" i="9"/>
  <c r="AA1978" i="9"/>
  <c r="AA1979" i="9"/>
  <c r="AA1980" i="9"/>
  <c r="AA1982" i="9"/>
  <c r="AA1983" i="9"/>
  <c r="AA1984" i="9"/>
  <c r="AA1987" i="9"/>
  <c r="AA1988" i="9"/>
  <c r="AA1989" i="9"/>
  <c r="AA1991" i="9"/>
  <c r="AA1992" i="9"/>
  <c r="AA1995" i="9"/>
  <c r="AA1996" i="9"/>
  <c r="AA1998" i="9"/>
  <c r="AA1999" i="9"/>
  <c r="AA2000" i="9"/>
  <c r="AA2002" i="9"/>
  <c r="AA2003" i="9"/>
  <c r="AA2004" i="9"/>
  <c r="AA2006" i="9"/>
  <c r="AA2007" i="9"/>
  <c r="AA2008" i="9"/>
  <c r="AA2010" i="9"/>
  <c r="AA2011" i="9"/>
  <c r="AA2012" i="9"/>
  <c r="AA2014" i="9"/>
  <c r="AA2015" i="9"/>
  <c r="AA2016" i="9"/>
  <c r="AA2018" i="9"/>
  <c r="AA2019" i="9"/>
  <c r="AA2020" i="9"/>
  <c r="AA2022" i="9"/>
  <c r="AA2023" i="9"/>
  <c r="AA2024" i="9"/>
  <c r="AA2026" i="9"/>
  <c r="AA2028" i="9"/>
  <c r="AA2033" i="9"/>
  <c r="AA2034" i="9"/>
  <c r="AA2035" i="9"/>
  <c r="AA2037" i="9"/>
  <c r="AA2038" i="9"/>
  <c r="AA2041" i="9"/>
  <c r="AA2042" i="9"/>
  <c r="AA2044" i="9"/>
  <c r="AA2045" i="9"/>
  <c r="AA2046" i="9"/>
  <c r="AA2048" i="9"/>
  <c r="AA2049" i="9"/>
  <c r="AA2050" i="9"/>
  <c r="AA2052" i="9"/>
  <c r="AA2054" i="9"/>
  <c r="AA2058" i="9"/>
  <c r="AA2059" i="9"/>
  <c r="AA2060" i="9"/>
  <c r="AA2062" i="9"/>
  <c r="AA2063" i="9"/>
  <c r="AA2065" i="9"/>
  <c r="AA2068" i="9"/>
  <c r="Z2" i="9"/>
  <c r="Z3" i="9"/>
  <c r="Y2" i="9"/>
  <c r="Y3" i="9"/>
  <c r="X2" i="9"/>
  <c r="X3" i="9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3" i="10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1921" i="9"/>
  <c r="S1920" i="9"/>
  <c r="S1919" i="9"/>
  <c r="S1918" i="9"/>
  <c r="S1917" i="9"/>
  <c r="S1916" i="9"/>
  <c r="S1915" i="9"/>
  <c r="S1914" i="9"/>
  <c r="S1913" i="9"/>
  <c r="S1912" i="9"/>
  <c r="S1911" i="9"/>
  <c r="S1910" i="9"/>
  <c r="S1909" i="9"/>
  <c r="S1908" i="9"/>
  <c r="S1907" i="9"/>
  <c r="S1906" i="9"/>
  <c r="S1905" i="9"/>
  <c r="S1904" i="9"/>
  <c r="S1903" i="9"/>
  <c r="S1902" i="9"/>
  <c r="S1901" i="9"/>
  <c r="S1900" i="9"/>
  <c r="S1899" i="9"/>
  <c r="S1898" i="9"/>
  <c r="S1897" i="9"/>
  <c r="S1896" i="9"/>
  <c r="S1895" i="9"/>
  <c r="S1894" i="9"/>
  <c r="S1893" i="9"/>
  <c r="S1892" i="9"/>
  <c r="S1891" i="9"/>
  <c r="S1890" i="9"/>
  <c r="S1889" i="9"/>
  <c r="S1888" i="9"/>
  <c r="S1887" i="9"/>
  <c r="S1886" i="9"/>
  <c r="S1885" i="9"/>
  <c r="S1884" i="9"/>
  <c r="S1883" i="9"/>
  <c r="S1882" i="9"/>
  <c r="S1881" i="9"/>
  <c r="S1880" i="9"/>
  <c r="S1879" i="9"/>
  <c r="S1878" i="9"/>
  <c r="S1877" i="9"/>
  <c r="S1876" i="9"/>
  <c r="S1875" i="9"/>
  <c r="S1874" i="9"/>
  <c r="S1873" i="9"/>
  <c r="S1872" i="9"/>
  <c r="S1871" i="9"/>
  <c r="S1870" i="9"/>
  <c r="S1869" i="9"/>
  <c r="S1868" i="9"/>
  <c r="S1867" i="9"/>
  <c r="S1866" i="9"/>
  <c r="S1865" i="9"/>
  <c r="S1864" i="9"/>
  <c r="S1863" i="9"/>
  <c r="S1862" i="9"/>
  <c r="S1861" i="9"/>
  <c r="S1860" i="9"/>
  <c r="S1859" i="9"/>
  <c r="S1858" i="9"/>
  <c r="S1857" i="9"/>
  <c r="S1856" i="9"/>
  <c r="S1855" i="9"/>
  <c r="S1854" i="9"/>
  <c r="S1853" i="9"/>
  <c r="S1852" i="9"/>
  <c r="S1851" i="9"/>
  <c r="S1850" i="9"/>
  <c r="S1849" i="9"/>
  <c r="S1848" i="9"/>
  <c r="S1847" i="9"/>
  <c r="S1846" i="9"/>
  <c r="S1845" i="9"/>
  <c r="S1844" i="9"/>
  <c r="S1843" i="9"/>
  <c r="S1842" i="9"/>
  <c r="S1841" i="9"/>
  <c r="S1840" i="9"/>
  <c r="S1839" i="9"/>
  <c r="S1838" i="9"/>
  <c r="S1837" i="9"/>
  <c r="S1836" i="9"/>
  <c r="S1835" i="9"/>
  <c r="S1834" i="9"/>
  <c r="S1833" i="9"/>
  <c r="S1832" i="9"/>
  <c r="S1831" i="9"/>
  <c r="S1830" i="9"/>
  <c r="S1829" i="9"/>
  <c r="S1828" i="9"/>
  <c r="S1827" i="9"/>
  <c r="S1826" i="9"/>
  <c r="S1825" i="9"/>
  <c r="S1824" i="9"/>
  <c r="S1823" i="9"/>
  <c r="S1822" i="9"/>
  <c r="S1821" i="9"/>
  <c r="S1820" i="9"/>
  <c r="S1819" i="9"/>
  <c r="S1818" i="9"/>
  <c r="S1817" i="9"/>
  <c r="S1816" i="9"/>
  <c r="S1815" i="9"/>
  <c r="S1814" i="9"/>
  <c r="S1813" i="9"/>
  <c r="S1812" i="9"/>
  <c r="S1811" i="9"/>
  <c r="S1810" i="9"/>
  <c r="S1809" i="9"/>
  <c r="S1808" i="9"/>
  <c r="S1807" i="9"/>
  <c r="S1806" i="9"/>
  <c r="S1805" i="9"/>
  <c r="S1804" i="9"/>
  <c r="S1803" i="9"/>
  <c r="S1802" i="9"/>
  <c r="S1801" i="9"/>
  <c r="S1800" i="9"/>
  <c r="S1799" i="9"/>
  <c r="S1798" i="9"/>
  <c r="S1797" i="9"/>
  <c r="S1796" i="9"/>
  <c r="S1795" i="9"/>
  <c r="S1794" i="9"/>
  <c r="S1793" i="9"/>
  <c r="S1792" i="9"/>
  <c r="S1791" i="9"/>
  <c r="S1790" i="9"/>
  <c r="S1789" i="9"/>
  <c r="S1788" i="9"/>
  <c r="S1787" i="9"/>
  <c r="S1786" i="9"/>
  <c r="S1785" i="9"/>
  <c r="S1784" i="9"/>
  <c r="S1783" i="9"/>
  <c r="S1782" i="9"/>
  <c r="S1781" i="9"/>
  <c r="S1780" i="9"/>
  <c r="S1779" i="9"/>
  <c r="S1778" i="9"/>
  <c r="S1777" i="9"/>
  <c r="S1776" i="9"/>
  <c r="S1775" i="9"/>
  <c r="S1774" i="9"/>
  <c r="S1773" i="9"/>
  <c r="S1772" i="9"/>
  <c r="S1771" i="9"/>
  <c r="S1770" i="9"/>
  <c r="S1769" i="9"/>
  <c r="S1768" i="9"/>
  <c r="S1767" i="9"/>
  <c r="S1766" i="9"/>
  <c r="S1765" i="9"/>
  <c r="S1764" i="9"/>
  <c r="S1763" i="9"/>
  <c r="S1762" i="9"/>
  <c r="S1761" i="9"/>
  <c r="S1760" i="9"/>
  <c r="S1759" i="9"/>
  <c r="S1758" i="9"/>
  <c r="S1757" i="9"/>
  <c r="S1756" i="9"/>
  <c r="S1755" i="9"/>
  <c r="S1754" i="9"/>
  <c r="S1753" i="9"/>
  <c r="S1752" i="9"/>
  <c r="S1751" i="9"/>
  <c r="S1750" i="9"/>
  <c r="S1749" i="9"/>
  <c r="S1748" i="9"/>
  <c r="S1747" i="9"/>
  <c r="S1746" i="9"/>
  <c r="S1745" i="9"/>
  <c r="S1744" i="9"/>
  <c r="S1743" i="9"/>
  <c r="S1742" i="9"/>
  <c r="S1741" i="9"/>
  <c r="S1740" i="9"/>
  <c r="S1739" i="9"/>
  <c r="S1738" i="9"/>
  <c r="S1737" i="9"/>
  <c r="S1736" i="9"/>
  <c r="S1735" i="9"/>
  <c r="S1734" i="9"/>
  <c r="S1733" i="9"/>
  <c r="S1732" i="9"/>
  <c r="S1731" i="9"/>
  <c r="S1730" i="9"/>
  <c r="S1729" i="9"/>
  <c r="S1728" i="9"/>
  <c r="S1727" i="9"/>
  <c r="S1726" i="9"/>
  <c r="S1725" i="9"/>
  <c r="S1724" i="9"/>
  <c r="S1723" i="9"/>
  <c r="S1722" i="9"/>
  <c r="S1721" i="9"/>
  <c r="S1720" i="9"/>
  <c r="S1719" i="9"/>
  <c r="S1718" i="9"/>
  <c r="S1717" i="9"/>
  <c r="S1716" i="9"/>
  <c r="S1715" i="9"/>
  <c r="S1714" i="9"/>
  <c r="S1713" i="9"/>
  <c r="S1712" i="9"/>
  <c r="S1711" i="9"/>
  <c r="S1710" i="9"/>
  <c r="S1709" i="9"/>
  <c r="S1708" i="9"/>
  <c r="S1707" i="9"/>
  <c r="S1706" i="9"/>
  <c r="S1705" i="9"/>
  <c r="S1704" i="9"/>
  <c r="S1703" i="9"/>
  <c r="S1702" i="9"/>
  <c r="S1701" i="9"/>
  <c r="S1700" i="9"/>
  <c r="S1699" i="9"/>
  <c r="S1698" i="9"/>
  <c r="S1697" i="9"/>
  <c r="S1696" i="9"/>
  <c r="S1695" i="9"/>
  <c r="S1694" i="9"/>
  <c r="S1693" i="9"/>
  <c r="S1692" i="9"/>
  <c r="S1691" i="9"/>
  <c r="S1690" i="9"/>
  <c r="S1689" i="9"/>
  <c r="S1688" i="9"/>
  <c r="S1687" i="9"/>
  <c r="S1686" i="9"/>
  <c r="S1685" i="9"/>
  <c r="S1684" i="9"/>
  <c r="S1683" i="9"/>
  <c r="S1682" i="9"/>
  <c r="S1681" i="9"/>
  <c r="S1680" i="9"/>
  <c r="S1679" i="9"/>
  <c r="S1678" i="9"/>
  <c r="S1677" i="9"/>
  <c r="S1676" i="9"/>
  <c r="S1675" i="9"/>
  <c r="S1674" i="9"/>
  <c r="S1673" i="9"/>
  <c r="S1672" i="9"/>
  <c r="S1671" i="9"/>
  <c r="S1670" i="9"/>
  <c r="S1669" i="9"/>
  <c r="S1668" i="9"/>
  <c r="S1667" i="9"/>
  <c r="S1666" i="9"/>
  <c r="S1665" i="9"/>
  <c r="S1664" i="9"/>
  <c r="S1663" i="9"/>
  <c r="S1662" i="9"/>
  <c r="S1661" i="9"/>
  <c r="S1660" i="9"/>
  <c r="S1659" i="9"/>
  <c r="S1658" i="9"/>
  <c r="S1657" i="9"/>
  <c r="S1656" i="9"/>
  <c r="S1655" i="9"/>
  <c r="S1654" i="9"/>
  <c r="S1653" i="9"/>
  <c r="S1652" i="9"/>
  <c r="S1651" i="9"/>
  <c r="S1650" i="9"/>
  <c r="S1649" i="9"/>
  <c r="S1648" i="9"/>
  <c r="S1647" i="9"/>
  <c r="S1646" i="9"/>
  <c r="S1645" i="9"/>
  <c r="S1644" i="9"/>
  <c r="S1643" i="9"/>
  <c r="S1642" i="9"/>
  <c r="S1641" i="9"/>
  <c r="S1640" i="9"/>
  <c r="S1639" i="9"/>
  <c r="S1638" i="9"/>
  <c r="S1637" i="9"/>
  <c r="S1636" i="9"/>
  <c r="S1635" i="9"/>
  <c r="S1634" i="9"/>
  <c r="S1633" i="9"/>
  <c r="S1632" i="9"/>
  <c r="S1631" i="9"/>
  <c r="S1630" i="9"/>
  <c r="S1629" i="9"/>
  <c r="S1628" i="9"/>
  <c r="S1627" i="9"/>
  <c r="S1626" i="9"/>
  <c r="S1625" i="9"/>
  <c r="S1624" i="9"/>
  <c r="S1623" i="9"/>
  <c r="S1622" i="9"/>
  <c r="S1621" i="9"/>
  <c r="S1620" i="9"/>
  <c r="S1619" i="9"/>
  <c r="S1618" i="9"/>
  <c r="S1617" i="9"/>
  <c r="S1616" i="9"/>
  <c r="S1615" i="9"/>
  <c r="S1614" i="9"/>
  <c r="S1613" i="9"/>
  <c r="S1612" i="9"/>
  <c r="S1611" i="9"/>
  <c r="S1610" i="9"/>
  <c r="S1609" i="9"/>
  <c r="S1608" i="9"/>
  <c r="S1607" i="9"/>
  <c r="S1606" i="9"/>
  <c r="S1605" i="9"/>
  <c r="S1604" i="9"/>
  <c r="S1603" i="9"/>
  <c r="S1602" i="9"/>
  <c r="S1601" i="9"/>
  <c r="S1600" i="9"/>
  <c r="S1599" i="9"/>
  <c r="S1598" i="9"/>
  <c r="S1597" i="9"/>
  <c r="S1596" i="9"/>
  <c r="S1595" i="9"/>
  <c r="S1594" i="9"/>
  <c r="S1593" i="9"/>
  <c r="S1592" i="9"/>
  <c r="S1591" i="9"/>
  <c r="S1590" i="9"/>
  <c r="S1589" i="9"/>
  <c r="S1588" i="9"/>
  <c r="S1587" i="9"/>
  <c r="S1586" i="9"/>
  <c r="S1585" i="9"/>
  <c r="S1584" i="9"/>
  <c r="S1583" i="9"/>
  <c r="S1582" i="9"/>
  <c r="S1581" i="9"/>
  <c r="S1580" i="9"/>
  <c r="S1579" i="9"/>
  <c r="S1578" i="9"/>
  <c r="S1577" i="9"/>
  <c r="S1576" i="9"/>
  <c r="S1575" i="9"/>
  <c r="S1574" i="9"/>
  <c r="S1573" i="9"/>
  <c r="S1572" i="9"/>
  <c r="S1571" i="9"/>
  <c r="S1570" i="9"/>
  <c r="S1569" i="9"/>
  <c r="S1568" i="9"/>
  <c r="S1567" i="9"/>
  <c r="S1566" i="9"/>
  <c r="S1565" i="9"/>
  <c r="S1564" i="9"/>
  <c r="S1563" i="9"/>
  <c r="S1562" i="9"/>
  <c r="S1561" i="9"/>
  <c r="S1560" i="9"/>
  <c r="S1559" i="9"/>
  <c r="S1558" i="9"/>
  <c r="S1557" i="9"/>
  <c r="S1556" i="9"/>
  <c r="S1555" i="9"/>
  <c r="S1554" i="9"/>
  <c r="S1553" i="9"/>
  <c r="S1552" i="9"/>
  <c r="S1551" i="9"/>
  <c r="S1550" i="9"/>
  <c r="S1549" i="9"/>
  <c r="S1548" i="9"/>
  <c r="S1547" i="9"/>
  <c r="S1546" i="9"/>
  <c r="S1545" i="9"/>
  <c r="S1544" i="9"/>
  <c r="S1543" i="9"/>
  <c r="S1542" i="9"/>
  <c r="S1541" i="9"/>
  <c r="S1540" i="9"/>
  <c r="S1539" i="9"/>
  <c r="S1538" i="9"/>
  <c r="S1537" i="9"/>
  <c r="S1536" i="9"/>
  <c r="S1535" i="9"/>
  <c r="S1534" i="9"/>
  <c r="S1533" i="9"/>
  <c r="S1532" i="9"/>
  <c r="S1531" i="9"/>
  <c r="S1530" i="9"/>
  <c r="S1529" i="9"/>
  <c r="S1528" i="9"/>
  <c r="S1527" i="9"/>
  <c r="S1526" i="9"/>
  <c r="S1525" i="9"/>
  <c r="S1524" i="9"/>
  <c r="S1523" i="9"/>
  <c r="S1522" i="9"/>
  <c r="S1521" i="9"/>
  <c r="S1520" i="9"/>
  <c r="S1519" i="9"/>
  <c r="S1518" i="9"/>
  <c r="S1517" i="9"/>
  <c r="S1516" i="9"/>
  <c r="S1515" i="9"/>
  <c r="S1514" i="9"/>
  <c r="S1513" i="9"/>
  <c r="S1512" i="9"/>
  <c r="S1511" i="9"/>
  <c r="S1510" i="9"/>
  <c r="S1509" i="9"/>
  <c r="S1508" i="9"/>
  <c r="S1507" i="9"/>
  <c r="S1506" i="9"/>
  <c r="S1505" i="9"/>
  <c r="S1504" i="9"/>
  <c r="S1503" i="9"/>
  <c r="S1502" i="9"/>
  <c r="S1501" i="9"/>
  <c r="S1500" i="9"/>
  <c r="S1499" i="9"/>
  <c r="S1498" i="9"/>
  <c r="S1497" i="9"/>
  <c r="S1496" i="9"/>
  <c r="S1495" i="9"/>
  <c r="S1494" i="9"/>
  <c r="S1493" i="9"/>
  <c r="S1492" i="9"/>
  <c r="S1491" i="9"/>
  <c r="S1490" i="9"/>
  <c r="S1489" i="9"/>
  <c r="S1488" i="9"/>
  <c r="S1487" i="9"/>
  <c r="S1486" i="9"/>
  <c r="S1485" i="9"/>
  <c r="S1484" i="9"/>
  <c r="S1483" i="9"/>
  <c r="S1482" i="9"/>
  <c r="S1481" i="9"/>
  <c r="S1480" i="9"/>
  <c r="S1479" i="9"/>
  <c r="S1478" i="9"/>
  <c r="S1477" i="9"/>
  <c r="S1476" i="9"/>
  <c r="S1475" i="9"/>
  <c r="S1474" i="9"/>
  <c r="S1473" i="9"/>
  <c r="S1472" i="9"/>
  <c r="S1471" i="9"/>
  <c r="S1470" i="9"/>
  <c r="S1469" i="9"/>
  <c r="S1468" i="9"/>
  <c r="S1467" i="9"/>
  <c r="S1466" i="9"/>
  <c r="S1465" i="9"/>
  <c r="S1464" i="9"/>
  <c r="S1463" i="9"/>
  <c r="S1462" i="9"/>
  <c r="S1461" i="9"/>
  <c r="S1460" i="9"/>
  <c r="S1459" i="9"/>
  <c r="S1458" i="9"/>
  <c r="S1457" i="9"/>
  <c r="S1456" i="9"/>
  <c r="S1455" i="9"/>
  <c r="S1454" i="9"/>
  <c r="S1453" i="9"/>
  <c r="S1452" i="9"/>
  <c r="S1451" i="9"/>
  <c r="S1450" i="9"/>
  <c r="S1449" i="9"/>
  <c r="S1448" i="9"/>
  <c r="S1447" i="9"/>
  <c r="S1446" i="9"/>
  <c r="S1445" i="9"/>
  <c r="S1444" i="9"/>
  <c r="S1443" i="9"/>
  <c r="S1442" i="9"/>
  <c r="S1441" i="9"/>
  <c r="S1440" i="9"/>
  <c r="S1439" i="9"/>
  <c r="S1438" i="9"/>
  <c r="S1437" i="9"/>
  <c r="S1436" i="9"/>
  <c r="S1435" i="9"/>
  <c r="S1434" i="9"/>
  <c r="S1433" i="9"/>
  <c r="S1432" i="9"/>
  <c r="S1431" i="9"/>
  <c r="S1430" i="9"/>
  <c r="S1429" i="9"/>
  <c r="S1428" i="9"/>
  <c r="S1427" i="9"/>
  <c r="S1426" i="9"/>
  <c r="S1425" i="9"/>
  <c r="S1424" i="9"/>
  <c r="S1423" i="9"/>
  <c r="S1422" i="9"/>
  <c r="S1421" i="9"/>
  <c r="S1420" i="9"/>
  <c r="S1419" i="9"/>
  <c r="S1418" i="9"/>
  <c r="S1417" i="9"/>
  <c r="S1416" i="9"/>
  <c r="S1415" i="9"/>
  <c r="S1414" i="9"/>
  <c r="S1413" i="9"/>
  <c r="S1412" i="9"/>
  <c r="S1411" i="9"/>
  <c r="S1410" i="9"/>
  <c r="S1409" i="9"/>
  <c r="S1408" i="9"/>
  <c r="S1407" i="9"/>
  <c r="S1406" i="9"/>
  <c r="S1405" i="9"/>
  <c r="S1404" i="9"/>
  <c r="S1403" i="9"/>
  <c r="S1402" i="9"/>
  <c r="S1401" i="9"/>
  <c r="S1400" i="9"/>
  <c r="S1399" i="9"/>
  <c r="S1398" i="9"/>
  <c r="S1397" i="9"/>
  <c r="S1396" i="9"/>
  <c r="S1395" i="9"/>
  <c r="S1394" i="9"/>
  <c r="S1393" i="9"/>
  <c r="S1392" i="9"/>
  <c r="S1391" i="9"/>
  <c r="S1390" i="9"/>
  <c r="S1389" i="9"/>
  <c r="S1388" i="9"/>
  <c r="S1387" i="9"/>
  <c r="S1386" i="9"/>
  <c r="S1385" i="9"/>
  <c r="AK1384" i="9"/>
  <c r="AM1384" i="9" s="1"/>
  <c r="AI1384" i="9"/>
  <c r="S1384" i="9"/>
  <c r="AI1383" i="9"/>
  <c r="S1383" i="9"/>
  <c r="AI1382" i="9"/>
  <c r="S1382" i="9"/>
  <c r="AI1381" i="9"/>
  <c r="S1381" i="9"/>
  <c r="AI1380" i="9"/>
  <c r="S1380" i="9"/>
  <c r="AI1379" i="9"/>
  <c r="S1379" i="9"/>
  <c r="AI1378" i="9"/>
  <c r="S1378" i="9"/>
  <c r="AI1377" i="9"/>
  <c r="S1377" i="9"/>
  <c r="AI1376" i="9"/>
  <c r="S1376" i="9"/>
  <c r="AI1375" i="9"/>
  <c r="S1375" i="9"/>
  <c r="AI1374" i="9"/>
  <c r="S1374" i="9"/>
  <c r="AI1373" i="9"/>
  <c r="S1373" i="9"/>
  <c r="AI1372" i="9"/>
  <c r="S1372" i="9"/>
  <c r="AI1371" i="9"/>
  <c r="S1371" i="9"/>
  <c r="AI1370" i="9"/>
  <c r="S1370" i="9"/>
  <c r="AI1369" i="9"/>
  <c r="S1369" i="9"/>
  <c r="AI1368" i="9"/>
  <c r="S1368" i="9"/>
  <c r="AI1367" i="9"/>
  <c r="S1367" i="9"/>
  <c r="AI1366" i="9"/>
  <c r="S1366" i="9"/>
  <c r="AI1365" i="9"/>
  <c r="S1365" i="9"/>
  <c r="AI1364" i="9"/>
  <c r="S1364" i="9"/>
  <c r="AI1363" i="9"/>
  <c r="S1363" i="9"/>
  <c r="AI1362" i="9"/>
  <c r="S1362" i="9"/>
  <c r="AI1361" i="9"/>
  <c r="S1361" i="9"/>
  <c r="AI1360" i="9"/>
  <c r="S1360" i="9"/>
  <c r="AI1359" i="9"/>
  <c r="S1359" i="9"/>
  <c r="AI1358" i="9"/>
  <c r="S1358" i="9"/>
  <c r="AI1357" i="9"/>
  <c r="S1357" i="9"/>
  <c r="AI1356" i="9"/>
  <c r="S1356" i="9"/>
  <c r="AI1355" i="9"/>
  <c r="S1355" i="9"/>
  <c r="AI1354" i="9"/>
  <c r="S1354" i="9"/>
  <c r="AI1353" i="9"/>
  <c r="S1353" i="9"/>
  <c r="AI1352" i="9"/>
  <c r="S1352" i="9"/>
  <c r="AI1351" i="9"/>
  <c r="S1351" i="9"/>
  <c r="AI1350" i="9"/>
  <c r="S1350" i="9"/>
  <c r="AI1349" i="9"/>
  <c r="S1349" i="9"/>
  <c r="AI1348" i="9"/>
  <c r="S1348" i="9"/>
  <c r="AI1347" i="9"/>
  <c r="S1347" i="9"/>
  <c r="AI1346" i="9"/>
  <c r="S1346" i="9"/>
  <c r="AI1345" i="9"/>
  <c r="S1345" i="9"/>
  <c r="AI1344" i="9"/>
  <c r="S1344" i="9"/>
  <c r="AI1343" i="9"/>
  <c r="S1343" i="9"/>
  <c r="AI1342" i="9"/>
  <c r="S1342" i="9"/>
  <c r="AI1341" i="9"/>
  <c r="S1341" i="9"/>
  <c r="AI1340" i="9"/>
  <c r="S1340" i="9"/>
  <c r="AI1339" i="9"/>
  <c r="S1339" i="9"/>
  <c r="AI1338" i="9"/>
  <c r="S1338" i="9"/>
  <c r="AI1337" i="9"/>
  <c r="S1337" i="9"/>
  <c r="AI1336" i="9"/>
  <c r="S1336" i="9"/>
  <c r="AI1335" i="9"/>
  <c r="S1335" i="9"/>
  <c r="AI1334" i="9"/>
  <c r="S1334" i="9"/>
  <c r="AI1333" i="9"/>
  <c r="S1333" i="9"/>
  <c r="AI1332" i="9"/>
  <c r="S1332" i="9"/>
  <c r="AI1331" i="9"/>
  <c r="S1331" i="9"/>
  <c r="AI1330" i="9"/>
  <c r="S1330" i="9"/>
  <c r="AI1329" i="9"/>
  <c r="S1329" i="9"/>
  <c r="AI1328" i="9"/>
  <c r="S1328" i="9"/>
  <c r="AI1327" i="9"/>
  <c r="S1327" i="9"/>
  <c r="AI1326" i="9"/>
  <c r="S1326" i="9"/>
  <c r="AI1325" i="9"/>
  <c r="S1325" i="9"/>
  <c r="AI1324" i="9"/>
  <c r="S1324" i="9"/>
  <c r="AI1323" i="9"/>
  <c r="S1323" i="9"/>
  <c r="AI1322" i="9"/>
  <c r="S1322" i="9"/>
  <c r="AI1321" i="9"/>
  <c r="S1321" i="9"/>
  <c r="AI1320" i="9"/>
  <c r="S1320" i="9"/>
  <c r="AI1319" i="9"/>
  <c r="S1319" i="9"/>
  <c r="AI1318" i="9"/>
  <c r="S1318" i="9"/>
  <c r="AI1317" i="9"/>
  <c r="S1317" i="9"/>
  <c r="AI1316" i="9"/>
  <c r="S1316" i="9"/>
  <c r="AI1315" i="9"/>
  <c r="S1315" i="9"/>
  <c r="AI1314" i="9"/>
  <c r="S1314" i="9"/>
  <c r="AI1313" i="9"/>
  <c r="S1313" i="9"/>
  <c r="AI1312" i="9"/>
  <c r="S1312" i="9"/>
  <c r="AI1311" i="9"/>
  <c r="S1311" i="9"/>
  <c r="AI1310" i="9"/>
  <c r="S1310" i="9"/>
  <c r="AI1309" i="9"/>
  <c r="S1309" i="9"/>
  <c r="AI1308" i="9"/>
  <c r="S1308" i="9"/>
  <c r="AI1307" i="9"/>
  <c r="S1307" i="9"/>
  <c r="AI1306" i="9"/>
  <c r="S1306" i="9"/>
  <c r="AI1305" i="9"/>
  <c r="S1305" i="9"/>
  <c r="AI1304" i="9"/>
  <c r="S1304" i="9"/>
  <c r="AI1303" i="9"/>
  <c r="S1303" i="9"/>
  <c r="AI1302" i="9"/>
  <c r="S1302" i="9"/>
  <c r="AI1301" i="9"/>
  <c r="S1301" i="9"/>
  <c r="AI1300" i="9"/>
  <c r="S1300" i="9"/>
  <c r="AI1299" i="9"/>
  <c r="S1299" i="9"/>
  <c r="AI1298" i="9"/>
  <c r="S1298" i="9"/>
  <c r="AI1297" i="9"/>
  <c r="S1297" i="9"/>
  <c r="AI1296" i="9"/>
  <c r="S1296" i="9"/>
  <c r="AI1295" i="9"/>
  <c r="S1295" i="9"/>
  <c r="AI1294" i="9"/>
  <c r="S1294" i="9"/>
  <c r="AI1293" i="9"/>
  <c r="S1293" i="9"/>
  <c r="AI1292" i="9"/>
  <c r="S1292" i="9"/>
  <c r="AI1291" i="9"/>
  <c r="S1291" i="9"/>
  <c r="AI1290" i="9"/>
  <c r="S1290" i="9"/>
  <c r="AI1289" i="9"/>
  <c r="S1289" i="9"/>
  <c r="AI1288" i="9"/>
  <c r="S1288" i="9"/>
  <c r="AI1287" i="9"/>
  <c r="S1287" i="9"/>
  <c r="AI1286" i="9"/>
  <c r="S1286" i="9"/>
  <c r="AI1285" i="9"/>
  <c r="S1285" i="9"/>
  <c r="AI1284" i="9"/>
  <c r="S1284" i="9"/>
  <c r="AI1283" i="9"/>
  <c r="S1283" i="9"/>
  <c r="AI1282" i="9"/>
  <c r="S1282" i="9"/>
  <c r="AI1281" i="9"/>
  <c r="S1281" i="9"/>
  <c r="AI1280" i="9"/>
  <c r="S1280" i="9"/>
  <c r="AI1279" i="9"/>
  <c r="S1279" i="9"/>
  <c r="AI1278" i="9"/>
  <c r="S1278" i="9"/>
  <c r="AI1277" i="9"/>
  <c r="S1277" i="9"/>
  <c r="AI1276" i="9"/>
  <c r="S1276" i="9"/>
  <c r="AI1275" i="9"/>
  <c r="S1275" i="9"/>
  <c r="AI1274" i="9"/>
  <c r="S1274" i="9"/>
  <c r="AI1273" i="9"/>
  <c r="S1273" i="9"/>
  <c r="AI1272" i="9"/>
  <c r="S1272" i="9"/>
  <c r="AI1271" i="9"/>
  <c r="S1271" i="9"/>
  <c r="AI1270" i="9"/>
  <c r="S1270" i="9"/>
  <c r="AI1269" i="9"/>
  <c r="S1269" i="9"/>
  <c r="AI1268" i="9"/>
  <c r="S1268" i="9"/>
  <c r="AI1267" i="9"/>
  <c r="S1267" i="9"/>
  <c r="AI1266" i="9"/>
  <c r="S1266" i="9"/>
  <c r="AI1265" i="9"/>
  <c r="S1265" i="9"/>
  <c r="AI1264" i="9"/>
  <c r="S1264" i="9"/>
  <c r="AI1263" i="9"/>
  <c r="S1263" i="9"/>
  <c r="AI1262" i="9"/>
  <c r="S1262" i="9"/>
  <c r="AI1261" i="9"/>
  <c r="S1261" i="9"/>
  <c r="AI1260" i="9"/>
  <c r="S1260" i="9"/>
  <c r="AI1259" i="9"/>
  <c r="S1259" i="9"/>
  <c r="AI1258" i="9"/>
  <c r="S1258" i="9"/>
  <c r="AI1257" i="9"/>
  <c r="S1257" i="9"/>
  <c r="AI1256" i="9"/>
  <c r="S1256" i="9"/>
  <c r="AI1255" i="9"/>
  <c r="S1255" i="9"/>
  <c r="AI1254" i="9"/>
  <c r="S1254" i="9"/>
  <c r="AI1253" i="9"/>
  <c r="S1253" i="9"/>
  <c r="AI1252" i="9"/>
  <c r="S1252" i="9"/>
  <c r="AI1251" i="9"/>
  <c r="S1251" i="9"/>
  <c r="AI1250" i="9"/>
  <c r="S1250" i="9"/>
  <c r="AI1249" i="9"/>
  <c r="S1249" i="9"/>
  <c r="AI1248" i="9"/>
  <c r="S1248" i="9"/>
  <c r="AI1247" i="9"/>
  <c r="S1247" i="9"/>
  <c r="AI1246" i="9"/>
  <c r="S1246" i="9"/>
  <c r="AI1245" i="9"/>
  <c r="S1245" i="9"/>
  <c r="AI1244" i="9"/>
  <c r="S1244" i="9"/>
  <c r="AI1243" i="9"/>
  <c r="S1243" i="9"/>
  <c r="AI1242" i="9"/>
  <c r="S1242" i="9"/>
  <c r="AI1241" i="9"/>
  <c r="S1241" i="9"/>
  <c r="AI1240" i="9"/>
  <c r="S1240" i="9"/>
  <c r="AI1239" i="9"/>
  <c r="S1239" i="9"/>
  <c r="AI1238" i="9"/>
  <c r="S1238" i="9"/>
  <c r="AI1237" i="9"/>
  <c r="S1237" i="9"/>
  <c r="AI1236" i="9"/>
  <c r="S1236" i="9"/>
  <c r="AI1235" i="9"/>
  <c r="S1235" i="9"/>
  <c r="AI1234" i="9"/>
  <c r="S1234" i="9"/>
  <c r="AI1233" i="9"/>
  <c r="S1233" i="9"/>
  <c r="AI1232" i="9"/>
  <c r="S1232" i="9"/>
  <c r="AI1231" i="9"/>
  <c r="S1231" i="9"/>
  <c r="AI1230" i="9"/>
  <c r="S1230" i="9"/>
  <c r="AI1229" i="9"/>
  <c r="S1229" i="9"/>
  <c r="AI1228" i="9"/>
  <c r="S1228" i="9"/>
  <c r="AI1227" i="9"/>
  <c r="S1227" i="9"/>
  <c r="AI1226" i="9"/>
  <c r="S1226" i="9"/>
  <c r="AI1225" i="9"/>
  <c r="S1225" i="9"/>
  <c r="AI1224" i="9"/>
  <c r="S1224" i="9"/>
  <c r="AI1223" i="9"/>
  <c r="S1223" i="9"/>
  <c r="AI1222" i="9"/>
  <c r="S1222" i="9"/>
  <c r="AI1221" i="9"/>
  <c r="S1221" i="9"/>
  <c r="AI1220" i="9"/>
  <c r="S1220" i="9"/>
  <c r="AI1219" i="9"/>
  <c r="S1219" i="9"/>
  <c r="AI1218" i="9"/>
  <c r="S1218" i="9"/>
  <c r="AI1217" i="9"/>
  <c r="S1217" i="9"/>
  <c r="AI1216" i="9"/>
  <c r="S1216" i="9"/>
  <c r="AI1215" i="9"/>
  <c r="S1215" i="9"/>
  <c r="AI1214" i="9"/>
  <c r="S1214" i="9"/>
  <c r="AI1213" i="9"/>
  <c r="S1213" i="9"/>
  <c r="AI1212" i="9"/>
  <c r="S1212" i="9"/>
  <c r="AI1211" i="9"/>
  <c r="S1211" i="9"/>
  <c r="AI1210" i="9"/>
  <c r="S1210" i="9"/>
  <c r="AI1209" i="9"/>
  <c r="S1209" i="9"/>
  <c r="AI1208" i="9"/>
  <c r="S1208" i="9"/>
  <c r="AI1207" i="9"/>
  <c r="S1207" i="9"/>
  <c r="AI1206" i="9"/>
  <c r="S1206" i="9"/>
  <c r="AI1205" i="9"/>
  <c r="S1205" i="9"/>
  <c r="AI1204" i="9"/>
  <c r="S1204" i="9"/>
  <c r="AI1203" i="9"/>
  <c r="S1203" i="9"/>
  <c r="AI1202" i="9"/>
  <c r="S1202" i="9"/>
  <c r="AI1201" i="9"/>
  <c r="S1201" i="9"/>
  <c r="AI1200" i="9"/>
  <c r="S1200" i="9"/>
  <c r="AI1199" i="9"/>
  <c r="S1199" i="9"/>
  <c r="AI1198" i="9"/>
  <c r="S1198" i="9"/>
  <c r="AI1197" i="9"/>
  <c r="S1197" i="9"/>
  <c r="AI1196" i="9"/>
  <c r="S1196" i="9"/>
  <c r="AI1195" i="9"/>
  <c r="S1195" i="9"/>
  <c r="AI1194" i="9"/>
  <c r="S1194" i="9"/>
  <c r="AI1193" i="9"/>
  <c r="S1193" i="9"/>
  <c r="AI1192" i="9"/>
  <c r="S1192" i="9"/>
  <c r="AI1191" i="9"/>
  <c r="S1191" i="9"/>
  <c r="AI1190" i="9"/>
  <c r="S1190" i="9"/>
  <c r="AI1189" i="9"/>
  <c r="S1189" i="9"/>
  <c r="AI1188" i="9"/>
  <c r="S1188" i="9"/>
  <c r="AI1187" i="9"/>
  <c r="S1187" i="9"/>
  <c r="AI1186" i="9"/>
  <c r="S1186" i="9"/>
  <c r="AI1185" i="9"/>
  <c r="S1185" i="9"/>
  <c r="AI1184" i="9"/>
  <c r="S1184" i="9"/>
  <c r="AI1183" i="9"/>
  <c r="S1183" i="9"/>
  <c r="AI1182" i="9"/>
  <c r="S1182" i="9"/>
  <c r="AI1181" i="9"/>
  <c r="S1181" i="9"/>
  <c r="AI1180" i="9"/>
  <c r="S1180" i="9"/>
  <c r="AI1179" i="9"/>
  <c r="S1179" i="9"/>
  <c r="AI1178" i="9"/>
  <c r="S1178" i="9"/>
  <c r="AI1177" i="9"/>
  <c r="S1177" i="9"/>
  <c r="AI1176" i="9"/>
  <c r="S1176" i="9"/>
  <c r="AI1175" i="9"/>
  <c r="S1175" i="9"/>
  <c r="AI1174" i="9"/>
  <c r="S1174" i="9"/>
  <c r="AI1173" i="9"/>
  <c r="S1173" i="9"/>
  <c r="AI1172" i="9"/>
  <c r="S1172" i="9"/>
  <c r="AI1171" i="9"/>
  <c r="S1171" i="9"/>
  <c r="AI1170" i="9"/>
  <c r="S1170" i="9"/>
  <c r="AI1169" i="9"/>
  <c r="S1169" i="9"/>
  <c r="AI1168" i="9"/>
  <c r="S1168" i="9"/>
  <c r="AI1167" i="9"/>
  <c r="S1167" i="9"/>
  <c r="AI1166" i="9"/>
  <c r="S1166" i="9"/>
  <c r="AI1165" i="9"/>
  <c r="S1165" i="9"/>
  <c r="AI1164" i="9"/>
  <c r="S1164" i="9"/>
  <c r="AI1163" i="9"/>
  <c r="S1163" i="9"/>
  <c r="AI1162" i="9"/>
  <c r="S1162" i="9"/>
  <c r="AI1161" i="9"/>
  <c r="S1161" i="9"/>
  <c r="AI1160" i="9"/>
  <c r="S1160" i="9"/>
  <c r="AI1159" i="9"/>
  <c r="S1159" i="9"/>
  <c r="AI1158" i="9"/>
  <c r="S1158" i="9"/>
  <c r="AI1157" i="9"/>
  <c r="S1157" i="9"/>
  <c r="AI1156" i="9"/>
  <c r="S1156" i="9"/>
  <c r="AI1155" i="9"/>
  <c r="S1155" i="9"/>
  <c r="AI1154" i="9"/>
  <c r="S1154" i="9"/>
  <c r="AI1153" i="9"/>
  <c r="S1153" i="9"/>
  <c r="AI1152" i="9"/>
  <c r="S1152" i="9"/>
  <c r="AI1151" i="9"/>
  <c r="S1151" i="9"/>
  <c r="AI1150" i="9"/>
  <c r="S1150" i="9"/>
  <c r="AI1149" i="9"/>
  <c r="S1149" i="9"/>
  <c r="AI1148" i="9"/>
  <c r="S1148" i="9"/>
  <c r="AI1147" i="9"/>
  <c r="S1147" i="9"/>
  <c r="AI1146" i="9"/>
  <c r="S1146" i="9"/>
  <c r="AI1145" i="9"/>
  <c r="S1145" i="9"/>
  <c r="AI1144" i="9"/>
  <c r="S1144" i="9"/>
  <c r="AI1143" i="9"/>
  <c r="S1143" i="9"/>
  <c r="AI1142" i="9"/>
  <c r="S1142" i="9"/>
  <c r="AI1141" i="9"/>
  <c r="S1141" i="9"/>
  <c r="AI1140" i="9"/>
  <c r="S1140" i="9"/>
  <c r="AI1139" i="9"/>
  <c r="S1139" i="9"/>
  <c r="AI1138" i="9"/>
  <c r="S1138" i="9"/>
  <c r="AI1137" i="9"/>
  <c r="S1137" i="9"/>
  <c r="AI1136" i="9"/>
  <c r="S1136" i="9"/>
  <c r="AI1135" i="9"/>
  <c r="S1135" i="9"/>
  <c r="AI1134" i="9"/>
  <c r="S1134" i="9"/>
  <c r="AI1133" i="9"/>
  <c r="S1133" i="9"/>
  <c r="AI1132" i="9"/>
  <c r="S1132" i="9"/>
  <c r="AI1131" i="9"/>
  <c r="S1131" i="9"/>
  <c r="AI1130" i="9"/>
  <c r="S1130" i="9"/>
  <c r="AI1129" i="9"/>
  <c r="S1129" i="9"/>
  <c r="AI1128" i="9"/>
  <c r="S1128" i="9"/>
  <c r="AI1127" i="9"/>
  <c r="S1127" i="9"/>
  <c r="AI1126" i="9"/>
  <c r="S1126" i="9"/>
  <c r="AI1125" i="9"/>
  <c r="S1125" i="9"/>
  <c r="AI1124" i="9"/>
  <c r="S1124" i="9"/>
  <c r="AI1123" i="9"/>
  <c r="S1123" i="9"/>
  <c r="AI1122" i="9"/>
  <c r="S1122" i="9"/>
  <c r="AI1121" i="9"/>
  <c r="S1121" i="9"/>
  <c r="AI1120" i="9"/>
  <c r="S1120" i="9"/>
  <c r="AI1119" i="9"/>
  <c r="S1119" i="9"/>
  <c r="AI1118" i="9"/>
  <c r="S1118" i="9"/>
  <c r="AI1117" i="9"/>
  <c r="S1117" i="9"/>
  <c r="AI1116" i="9"/>
  <c r="S1116" i="9"/>
  <c r="AI1115" i="9"/>
  <c r="S1115" i="9"/>
  <c r="AI1114" i="9"/>
  <c r="S1114" i="9"/>
  <c r="AI1113" i="9"/>
  <c r="S1113" i="9"/>
  <c r="AI1112" i="9"/>
  <c r="S1112" i="9"/>
  <c r="AI1111" i="9"/>
  <c r="S1111" i="9"/>
  <c r="AI1110" i="9"/>
  <c r="S1110" i="9"/>
  <c r="AI1109" i="9"/>
  <c r="S1109" i="9"/>
  <c r="AI1108" i="9"/>
  <c r="S1108" i="9"/>
  <c r="AI1107" i="9"/>
  <c r="S1107" i="9"/>
  <c r="AI1106" i="9"/>
  <c r="S1106" i="9"/>
  <c r="AI1105" i="9"/>
  <c r="S1105" i="9"/>
  <c r="AI1104" i="9"/>
  <c r="S1104" i="9"/>
  <c r="AI1103" i="9"/>
  <c r="S1103" i="9"/>
  <c r="AI1102" i="9"/>
  <c r="S1102" i="9"/>
  <c r="AI1101" i="9"/>
  <c r="S1101" i="9"/>
  <c r="AI1100" i="9"/>
  <c r="S1100" i="9"/>
  <c r="AI1099" i="9"/>
  <c r="S1099" i="9"/>
  <c r="AI1098" i="9"/>
  <c r="S1098" i="9"/>
  <c r="AI1097" i="9"/>
  <c r="S1097" i="9"/>
  <c r="AI1096" i="9"/>
  <c r="S1096" i="9"/>
  <c r="AI1095" i="9"/>
  <c r="S1095" i="9"/>
  <c r="AI1094" i="9"/>
  <c r="S1094" i="9"/>
  <c r="AI1093" i="9"/>
  <c r="S1093" i="9"/>
  <c r="AI1092" i="9"/>
  <c r="S1092" i="9"/>
  <c r="AI1091" i="9"/>
  <c r="S1091" i="9"/>
  <c r="AI1090" i="9"/>
  <c r="S1090" i="9"/>
  <c r="AI1089" i="9"/>
  <c r="S1089" i="9"/>
  <c r="AI1088" i="9"/>
  <c r="S1088" i="9"/>
  <c r="AI1087" i="9"/>
  <c r="S1087" i="9"/>
  <c r="AI1086" i="9"/>
  <c r="S1086" i="9"/>
  <c r="AI1085" i="9"/>
  <c r="S1085" i="9"/>
  <c r="AI1084" i="9"/>
  <c r="S1084" i="9"/>
  <c r="AI1083" i="9"/>
  <c r="S1083" i="9"/>
  <c r="AI1082" i="9"/>
  <c r="S1082" i="9"/>
  <c r="AI1081" i="9"/>
  <c r="S1081" i="9"/>
  <c r="AI1080" i="9"/>
  <c r="S1080" i="9"/>
  <c r="AI1079" i="9"/>
  <c r="S1079" i="9"/>
  <c r="AI1078" i="9"/>
  <c r="S1078" i="9"/>
  <c r="AI1077" i="9"/>
  <c r="S1077" i="9"/>
  <c r="AI1076" i="9"/>
  <c r="S1076" i="9"/>
  <c r="AI1075" i="9"/>
  <c r="S1075" i="9"/>
  <c r="AI1074" i="9"/>
  <c r="S1074" i="9"/>
  <c r="AI1073" i="9"/>
  <c r="S1073" i="9"/>
  <c r="AI1072" i="9"/>
  <c r="S1072" i="9"/>
  <c r="AI1071" i="9"/>
  <c r="S1071" i="9"/>
  <c r="AI1070" i="9"/>
  <c r="S1070" i="9"/>
  <c r="AI1069" i="9"/>
  <c r="S1069" i="9"/>
  <c r="AI1068" i="9"/>
  <c r="S1068" i="9"/>
  <c r="AI1067" i="9"/>
  <c r="S1067" i="9"/>
  <c r="AI1066" i="9"/>
  <c r="S1066" i="9"/>
  <c r="AI1065" i="9"/>
  <c r="S1065" i="9"/>
  <c r="AI1064" i="9"/>
  <c r="S1064" i="9"/>
  <c r="AI1063" i="9"/>
  <c r="S1063" i="9"/>
  <c r="AI1062" i="9"/>
  <c r="S1062" i="9"/>
  <c r="AI1061" i="9"/>
  <c r="S1061" i="9"/>
  <c r="AI1060" i="9"/>
  <c r="S1060" i="9"/>
  <c r="AI1059" i="9"/>
  <c r="S1059" i="9"/>
  <c r="AI1058" i="9"/>
  <c r="S1058" i="9"/>
  <c r="AI1057" i="9"/>
  <c r="S1057" i="9"/>
  <c r="AI1056" i="9"/>
  <c r="S1056" i="9"/>
  <c r="AI1055" i="9"/>
  <c r="S1055" i="9"/>
  <c r="AI1054" i="9"/>
  <c r="S1054" i="9"/>
  <c r="AI1053" i="9"/>
  <c r="S1053" i="9"/>
  <c r="AI1052" i="9"/>
  <c r="S1052" i="9"/>
  <c r="AI1051" i="9"/>
  <c r="S1051" i="9"/>
  <c r="AI1050" i="9"/>
  <c r="S1050" i="9"/>
  <c r="AI1049" i="9"/>
  <c r="S1049" i="9"/>
  <c r="AI1048" i="9"/>
  <c r="S1048" i="9"/>
  <c r="AI1047" i="9"/>
  <c r="S1047" i="9"/>
  <c r="AI1046" i="9"/>
  <c r="S1046" i="9"/>
  <c r="AI1045" i="9"/>
  <c r="S1045" i="9"/>
  <c r="AI1044" i="9"/>
  <c r="S1044" i="9"/>
  <c r="AI1043" i="9"/>
  <c r="S1043" i="9"/>
  <c r="AI1042" i="9"/>
  <c r="S1042" i="9"/>
  <c r="AI1041" i="9"/>
  <c r="S1041" i="9"/>
  <c r="AI1040" i="9"/>
  <c r="S1040" i="9"/>
  <c r="AI1039" i="9"/>
  <c r="S1039" i="9"/>
  <c r="AI1038" i="9"/>
  <c r="S1038" i="9"/>
  <c r="AI1037" i="9"/>
  <c r="S1037" i="9"/>
  <c r="AI1036" i="9"/>
  <c r="S1036" i="9"/>
  <c r="AI1035" i="9"/>
  <c r="S1035" i="9"/>
  <c r="AI1034" i="9"/>
  <c r="S1034" i="9"/>
  <c r="AI1033" i="9"/>
  <c r="S1033" i="9"/>
  <c r="AI1032" i="9"/>
  <c r="S1032" i="9"/>
  <c r="AI1031" i="9"/>
  <c r="S1031" i="9"/>
  <c r="AI1030" i="9"/>
  <c r="S1030" i="9"/>
  <c r="AI1029" i="9"/>
  <c r="S1029" i="9"/>
  <c r="AI1028" i="9"/>
  <c r="S1028" i="9"/>
  <c r="AI1027" i="9"/>
  <c r="S1027" i="9"/>
  <c r="AI1026" i="9"/>
  <c r="S1026" i="9"/>
  <c r="AI1025" i="9"/>
  <c r="S1025" i="9"/>
  <c r="AI1024" i="9"/>
  <c r="S1024" i="9"/>
  <c r="AI1023" i="9"/>
  <c r="S1023" i="9"/>
  <c r="AI1022" i="9"/>
  <c r="S1022" i="9"/>
  <c r="AI1021" i="9"/>
  <c r="S1021" i="9"/>
  <c r="AI1020" i="9"/>
  <c r="S1020" i="9"/>
  <c r="AI1019" i="9"/>
  <c r="S1019" i="9"/>
  <c r="AI1018" i="9"/>
  <c r="S1018" i="9"/>
  <c r="AI1017" i="9"/>
  <c r="S1017" i="9"/>
  <c r="AI1016" i="9"/>
  <c r="S1016" i="9"/>
  <c r="AI1015" i="9"/>
  <c r="S1015" i="9"/>
  <c r="AI1014" i="9"/>
  <c r="S1014" i="9"/>
  <c r="AI1013" i="9"/>
  <c r="S1013" i="9"/>
  <c r="AI1012" i="9"/>
  <c r="S1012" i="9"/>
  <c r="AI1011" i="9"/>
  <c r="S1011" i="9"/>
  <c r="AI1010" i="9"/>
  <c r="S1010" i="9"/>
  <c r="AI1009" i="9"/>
  <c r="S1009" i="9"/>
  <c r="AI1008" i="9"/>
  <c r="S1008" i="9"/>
  <c r="AI1007" i="9"/>
  <c r="S1007" i="9"/>
  <c r="AI1006" i="9"/>
  <c r="S1006" i="9"/>
  <c r="AI1005" i="9"/>
  <c r="S1005" i="9"/>
  <c r="AI1004" i="9"/>
  <c r="S1004" i="9"/>
  <c r="AI1003" i="9"/>
  <c r="S1003" i="9"/>
  <c r="AI1002" i="9"/>
  <c r="S1002" i="9"/>
  <c r="AI1001" i="9"/>
  <c r="S1001" i="9"/>
  <c r="AI1000" i="9"/>
  <c r="S1000" i="9"/>
  <c r="AI999" i="9"/>
  <c r="S999" i="9"/>
  <c r="AI998" i="9"/>
  <c r="S998" i="9"/>
  <c r="AI997" i="9"/>
  <c r="S997" i="9"/>
  <c r="AI996" i="9"/>
  <c r="S996" i="9"/>
  <c r="AI995" i="9"/>
  <c r="S995" i="9"/>
  <c r="AI994" i="9"/>
  <c r="S994" i="9"/>
  <c r="AI993" i="9"/>
  <c r="S993" i="9"/>
  <c r="AI992" i="9"/>
  <c r="S992" i="9"/>
  <c r="AI991" i="9"/>
  <c r="S991" i="9"/>
  <c r="AI990" i="9"/>
  <c r="S990" i="9"/>
  <c r="AI989" i="9"/>
  <c r="S989" i="9"/>
  <c r="AI988" i="9"/>
  <c r="S988" i="9"/>
  <c r="AI987" i="9"/>
  <c r="S987" i="9"/>
  <c r="AI986" i="9"/>
  <c r="S986" i="9"/>
  <c r="AI985" i="9"/>
  <c r="S985" i="9"/>
  <c r="AI984" i="9"/>
  <c r="S984" i="9"/>
  <c r="AI983" i="9"/>
  <c r="S983" i="9"/>
  <c r="AI982" i="9"/>
  <c r="S982" i="9"/>
  <c r="AI981" i="9"/>
  <c r="S981" i="9"/>
  <c r="AI980" i="9"/>
  <c r="S980" i="9"/>
  <c r="AI979" i="9"/>
  <c r="S979" i="9"/>
  <c r="AI978" i="9"/>
  <c r="S978" i="9"/>
  <c r="AI977" i="9"/>
  <c r="S977" i="9"/>
  <c r="AI976" i="9"/>
  <c r="S976" i="9"/>
  <c r="AI975" i="9"/>
  <c r="S975" i="9"/>
  <c r="AI974" i="9"/>
  <c r="S974" i="9"/>
  <c r="AI973" i="9"/>
  <c r="S973" i="9"/>
  <c r="AI972" i="9"/>
  <c r="S972" i="9"/>
  <c r="AI971" i="9"/>
  <c r="S971" i="9"/>
  <c r="AI970" i="9"/>
  <c r="S970" i="9"/>
  <c r="AI969" i="9"/>
  <c r="S969" i="9"/>
  <c r="AI968" i="9"/>
  <c r="S968" i="9"/>
  <c r="AI967" i="9"/>
  <c r="S967" i="9"/>
  <c r="AI966" i="9"/>
  <c r="S966" i="9"/>
  <c r="AI965" i="9"/>
  <c r="S965" i="9"/>
  <c r="AI964" i="9"/>
  <c r="S964" i="9"/>
  <c r="AI963" i="9"/>
  <c r="S963" i="9"/>
  <c r="AI962" i="9"/>
  <c r="S962" i="9"/>
  <c r="AI961" i="9"/>
  <c r="S961" i="9"/>
  <c r="AI960" i="9"/>
  <c r="S960" i="9"/>
  <c r="AI959" i="9"/>
  <c r="S959" i="9"/>
  <c r="AI958" i="9"/>
  <c r="S958" i="9"/>
  <c r="AI957" i="9"/>
  <c r="S957" i="9"/>
  <c r="AI956" i="9"/>
  <c r="S956" i="9"/>
  <c r="AI955" i="9"/>
  <c r="S955" i="9"/>
  <c r="AI954" i="9"/>
  <c r="S954" i="9"/>
  <c r="AI953" i="9"/>
  <c r="S953" i="9"/>
  <c r="AI952" i="9"/>
  <c r="S952" i="9"/>
  <c r="AI951" i="9"/>
  <c r="S951" i="9"/>
  <c r="AI950" i="9"/>
  <c r="S950" i="9"/>
  <c r="AI949" i="9"/>
  <c r="S949" i="9"/>
  <c r="AI948" i="9"/>
  <c r="S948" i="9"/>
  <c r="AI947" i="9"/>
  <c r="S947" i="9"/>
  <c r="AI946" i="9"/>
  <c r="S946" i="9"/>
  <c r="AI945" i="9"/>
  <c r="S945" i="9"/>
  <c r="AI944" i="9"/>
  <c r="S944" i="9"/>
  <c r="AI943" i="9"/>
  <c r="S943" i="9"/>
  <c r="AI942" i="9"/>
  <c r="S942" i="9"/>
  <c r="AI941" i="9"/>
  <c r="S941" i="9"/>
  <c r="AI940" i="9"/>
  <c r="S940" i="9"/>
  <c r="AI939" i="9"/>
  <c r="S939" i="9"/>
  <c r="AI938" i="9"/>
  <c r="S938" i="9"/>
  <c r="AI937" i="9"/>
  <c r="S937" i="9"/>
  <c r="AI936" i="9"/>
  <c r="S936" i="9"/>
  <c r="AI935" i="9"/>
  <c r="S935" i="9"/>
  <c r="AI934" i="9"/>
  <c r="S934" i="9"/>
  <c r="AI933" i="9"/>
  <c r="S933" i="9"/>
  <c r="AI932" i="9"/>
  <c r="S932" i="9"/>
  <c r="AI931" i="9"/>
  <c r="S931" i="9"/>
  <c r="AI930" i="9"/>
  <c r="S930" i="9"/>
  <c r="AI929" i="9"/>
  <c r="S929" i="9"/>
  <c r="AI928" i="9"/>
  <c r="S928" i="9"/>
  <c r="AI927" i="9"/>
  <c r="S927" i="9"/>
  <c r="AI926" i="9"/>
  <c r="S926" i="9"/>
  <c r="AI925" i="9"/>
  <c r="S925" i="9"/>
  <c r="AI924" i="9"/>
  <c r="S924" i="9"/>
  <c r="AI923" i="9"/>
  <c r="S923" i="9"/>
  <c r="AI922" i="9"/>
  <c r="S922" i="9"/>
  <c r="AI921" i="9"/>
  <c r="S921" i="9"/>
  <c r="AI920" i="9"/>
  <c r="S920" i="9"/>
  <c r="AI919" i="9"/>
  <c r="S919" i="9"/>
  <c r="AI918" i="9"/>
  <c r="S918" i="9"/>
  <c r="AI917" i="9"/>
  <c r="S917" i="9"/>
  <c r="AI916" i="9"/>
  <c r="S916" i="9"/>
  <c r="AI915" i="9"/>
  <c r="S915" i="9"/>
  <c r="AI914" i="9"/>
  <c r="S914" i="9"/>
  <c r="AI913" i="9"/>
  <c r="S913" i="9"/>
  <c r="AI912" i="9"/>
  <c r="S912" i="9"/>
  <c r="AI911" i="9"/>
  <c r="S911" i="9"/>
  <c r="AI910" i="9"/>
  <c r="S910" i="9"/>
  <c r="AI909" i="9"/>
  <c r="S909" i="9"/>
  <c r="AI908" i="9"/>
  <c r="S908" i="9"/>
  <c r="AI907" i="9"/>
  <c r="S907" i="9"/>
  <c r="AI906" i="9"/>
  <c r="S906" i="9"/>
  <c r="AI905" i="9"/>
  <c r="S905" i="9"/>
  <c r="AI904" i="9"/>
  <c r="S904" i="9"/>
  <c r="AI903" i="9"/>
  <c r="S903" i="9"/>
  <c r="AI902" i="9"/>
  <c r="S902" i="9"/>
  <c r="AI901" i="9"/>
  <c r="S901" i="9"/>
  <c r="AI900" i="9"/>
  <c r="S900" i="9"/>
  <c r="AI899" i="9"/>
  <c r="S899" i="9"/>
  <c r="AI898" i="9"/>
  <c r="S898" i="9"/>
  <c r="AI897" i="9"/>
  <c r="S897" i="9"/>
  <c r="AI896" i="9"/>
  <c r="S896" i="9"/>
  <c r="AI895" i="9"/>
  <c r="S895" i="9"/>
  <c r="AI894" i="9"/>
  <c r="S894" i="9"/>
  <c r="AI893" i="9"/>
  <c r="S893" i="9"/>
  <c r="AI892" i="9"/>
  <c r="S892" i="9"/>
  <c r="AI891" i="9"/>
  <c r="S891" i="9"/>
  <c r="AI890" i="9"/>
  <c r="S890" i="9"/>
  <c r="AI889" i="9"/>
  <c r="S889" i="9"/>
  <c r="AI888" i="9"/>
  <c r="S888" i="9"/>
  <c r="AI887" i="9"/>
  <c r="S887" i="9"/>
  <c r="AI886" i="9"/>
  <c r="S886" i="9"/>
  <c r="AI885" i="9"/>
  <c r="S885" i="9"/>
  <c r="AI884" i="9"/>
  <c r="S884" i="9"/>
  <c r="AI883" i="9"/>
  <c r="S883" i="9"/>
  <c r="AI882" i="9"/>
  <c r="S882" i="9"/>
  <c r="AI881" i="9"/>
  <c r="S881" i="9"/>
  <c r="AI880" i="9"/>
  <c r="S880" i="9"/>
  <c r="AI879" i="9"/>
  <c r="S879" i="9"/>
  <c r="AI878" i="9"/>
  <c r="S878" i="9"/>
  <c r="AI877" i="9"/>
  <c r="S877" i="9"/>
  <c r="AI876" i="9"/>
  <c r="S876" i="9"/>
  <c r="AI875" i="9"/>
  <c r="S875" i="9"/>
  <c r="AI874" i="9"/>
  <c r="S874" i="9"/>
  <c r="AI873" i="9"/>
  <c r="S873" i="9"/>
  <c r="AI872" i="9"/>
  <c r="S872" i="9"/>
  <c r="AI871" i="9"/>
  <c r="S871" i="9"/>
  <c r="AI870" i="9"/>
  <c r="S870" i="9"/>
  <c r="AI869" i="9"/>
  <c r="S869" i="9"/>
  <c r="AI868" i="9"/>
  <c r="S868" i="9"/>
  <c r="AI867" i="9"/>
  <c r="S867" i="9"/>
  <c r="AI866" i="9"/>
  <c r="S866" i="9"/>
  <c r="AI865" i="9"/>
  <c r="S865" i="9"/>
  <c r="AI864" i="9"/>
  <c r="S864" i="9"/>
  <c r="AI863" i="9"/>
  <c r="S863" i="9"/>
  <c r="AI862" i="9"/>
  <c r="S862" i="9"/>
  <c r="AI861" i="9"/>
  <c r="S861" i="9"/>
  <c r="AI860" i="9"/>
  <c r="S860" i="9"/>
  <c r="AI859" i="9"/>
  <c r="S859" i="9"/>
  <c r="AI858" i="9"/>
  <c r="S858" i="9"/>
  <c r="AI857" i="9"/>
  <c r="S857" i="9"/>
  <c r="AI856" i="9"/>
  <c r="S856" i="9"/>
  <c r="AI855" i="9"/>
  <c r="S855" i="9"/>
  <c r="AI854" i="9"/>
  <c r="S854" i="9"/>
  <c r="AI853" i="9"/>
  <c r="S853" i="9"/>
  <c r="AI852" i="9"/>
  <c r="S852" i="9"/>
  <c r="AI851" i="9"/>
  <c r="S851" i="9"/>
  <c r="AI850" i="9"/>
  <c r="S850" i="9"/>
  <c r="AI849" i="9"/>
  <c r="S849" i="9"/>
  <c r="AI848" i="9"/>
  <c r="S848" i="9"/>
  <c r="AI847" i="9"/>
  <c r="S847" i="9"/>
  <c r="AI846" i="9"/>
  <c r="S846" i="9"/>
  <c r="AI845" i="9"/>
  <c r="S845" i="9"/>
  <c r="AI844" i="9"/>
  <c r="S844" i="9"/>
  <c r="AI843" i="9"/>
  <c r="S843" i="9"/>
  <c r="AI842" i="9"/>
  <c r="S842" i="9"/>
  <c r="AI841" i="9"/>
  <c r="S841" i="9"/>
  <c r="AI840" i="9"/>
  <c r="S840" i="9"/>
  <c r="AI839" i="9"/>
  <c r="S839" i="9"/>
  <c r="AI838" i="9"/>
  <c r="S838" i="9"/>
  <c r="AI837" i="9"/>
  <c r="S837" i="9"/>
  <c r="AI836" i="9"/>
  <c r="S836" i="9"/>
  <c r="AI835" i="9"/>
  <c r="S835" i="9"/>
  <c r="AI834" i="9"/>
  <c r="S834" i="9"/>
  <c r="AI833" i="9"/>
  <c r="S833" i="9"/>
  <c r="AI832" i="9"/>
  <c r="S832" i="9"/>
  <c r="AI831" i="9"/>
  <c r="S831" i="9"/>
  <c r="AI830" i="9"/>
  <c r="S830" i="9"/>
  <c r="AI829" i="9"/>
  <c r="S829" i="9"/>
  <c r="AI828" i="9"/>
  <c r="S828" i="9"/>
  <c r="AI827" i="9"/>
  <c r="S827" i="9"/>
  <c r="AI826" i="9"/>
  <c r="S826" i="9"/>
  <c r="AI825" i="9"/>
  <c r="S825" i="9"/>
  <c r="AI824" i="9"/>
  <c r="S824" i="9"/>
  <c r="AI823" i="9"/>
  <c r="S823" i="9"/>
  <c r="AI822" i="9"/>
  <c r="S822" i="9"/>
  <c r="AI821" i="9"/>
  <c r="S821" i="9"/>
  <c r="AI820" i="9"/>
  <c r="S820" i="9"/>
  <c r="AI819" i="9"/>
  <c r="S819" i="9"/>
  <c r="AI818" i="9"/>
  <c r="S818" i="9"/>
  <c r="AI817" i="9"/>
  <c r="S817" i="9"/>
  <c r="AI816" i="9"/>
  <c r="S816" i="9"/>
  <c r="AI815" i="9"/>
  <c r="S815" i="9"/>
  <c r="AI814" i="9"/>
  <c r="S814" i="9"/>
  <c r="AI813" i="9"/>
  <c r="S813" i="9"/>
  <c r="AI812" i="9"/>
  <c r="S812" i="9"/>
  <c r="AI811" i="9"/>
  <c r="S811" i="9"/>
  <c r="AI810" i="9"/>
  <c r="S810" i="9"/>
  <c r="AI809" i="9"/>
  <c r="S809" i="9"/>
  <c r="AI808" i="9"/>
  <c r="S808" i="9"/>
  <c r="AI807" i="9"/>
  <c r="S807" i="9"/>
  <c r="AI806" i="9"/>
  <c r="S806" i="9"/>
  <c r="AI805" i="9"/>
  <c r="S805" i="9"/>
  <c r="AI804" i="9"/>
  <c r="S804" i="9"/>
  <c r="AI803" i="9"/>
  <c r="S803" i="9"/>
  <c r="AI802" i="9"/>
  <c r="S802" i="9"/>
  <c r="AI801" i="9"/>
  <c r="S801" i="9"/>
  <c r="AI800" i="9"/>
  <c r="S800" i="9"/>
  <c r="AI799" i="9"/>
  <c r="S799" i="9"/>
  <c r="AI798" i="9"/>
  <c r="S798" i="9"/>
  <c r="AI797" i="9"/>
  <c r="S797" i="9"/>
  <c r="AI796" i="9"/>
  <c r="S796" i="9"/>
  <c r="AI795" i="9"/>
  <c r="S795" i="9"/>
  <c r="AI794" i="9"/>
  <c r="S794" i="9"/>
  <c r="AI793" i="9"/>
  <c r="S793" i="9"/>
  <c r="AI792" i="9"/>
  <c r="S792" i="9"/>
  <c r="AI791" i="9"/>
  <c r="S791" i="9"/>
  <c r="AI790" i="9"/>
  <c r="S790" i="9"/>
  <c r="AI789" i="9"/>
  <c r="S789" i="9"/>
  <c r="AI788" i="9"/>
  <c r="S788" i="9"/>
  <c r="AI787" i="9"/>
  <c r="S787" i="9"/>
  <c r="AI786" i="9"/>
  <c r="S786" i="9"/>
  <c r="AI785" i="9"/>
  <c r="S785" i="9"/>
  <c r="AI784" i="9"/>
  <c r="S784" i="9"/>
  <c r="AI783" i="9"/>
  <c r="S783" i="9"/>
  <c r="AI782" i="9"/>
  <c r="S782" i="9"/>
  <c r="AI781" i="9"/>
  <c r="S781" i="9"/>
  <c r="AI780" i="9"/>
  <c r="S780" i="9"/>
  <c r="AI779" i="9"/>
  <c r="S779" i="9"/>
  <c r="AI778" i="9"/>
  <c r="S778" i="9"/>
  <c r="AI777" i="9"/>
  <c r="S777" i="9"/>
  <c r="AI776" i="9"/>
  <c r="S776" i="9"/>
  <c r="AI775" i="9"/>
  <c r="S775" i="9"/>
  <c r="AI774" i="9"/>
  <c r="S774" i="9"/>
  <c r="AI773" i="9"/>
  <c r="S773" i="9"/>
  <c r="AI772" i="9"/>
  <c r="S772" i="9"/>
  <c r="AI771" i="9"/>
  <c r="S771" i="9"/>
  <c r="AI770" i="9"/>
  <c r="S770" i="9"/>
  <c r="AI769" i="9"/>
  <c r="S769" i="9"/>
  <c r="AI768" i="9"/>
  <c r="S768" i="9"/>
  <c r="AI767" i="9"/>
  <c r="S767" i="9"/>
  <c r="AI766" i="9"/>
  <c r="S766" i="9"/>
  <c r="AI765" i="9"/>
  <c r="S765" i="9"/>
  <c r="AI764" i="9"/>
  <c r="S764" i="9"/>
  <c r="AI763" i="9"/>
  <c r="S763" i="9"/>
  <c r="AI762" i="9"/>
  <c r="S762" i="9"/>
  <c r="AI761" i="9"/>
  <c r="S761" i="9"/>
  <c r="AI760" i="9"/>
  <c r="S760" i="9"/>
  <c r="AI759" i="9"/>
  <c r="S759" i="9"/>
  <c r="AI758" i="9"/>
  <c r="S758" i="9"/>
  <c r="AI757" i="9"/>
  <c r="S757" i="9"/>
  <c r="AI756" i="9"/>
  <c r="S756" i="9"/>
  <c r="AI755" i="9"/>
  <c r="S755" i="9"/>
  <c r="AI754" i="9"/>
  <c r="S754" i="9"/>
  <c r="AI753" i="9"/>
  <c r="S753" i="9"/>
  <c r="AI752" i="9"/>
  <c r="S752" i="9"/>
  <c r="AI751" i="9"/>
  <c r="S751" i="9"/>
  <c r="AI750" i="9"/>
  <c r="S750" i="9"/>
  <c r="AI749" i="9"/>
  <c r="S749" i="9"/>
  <c r="AI748" i="9"/>
  <c r="S748" i="9"/>
  <c r="AI747" i="9"/>
  <c r="S747" i="9"/>
  <c r="AI746" i="9"/>
  <c r="S746" i="9"/>
  <c r="AI745" i="9"/>
  <c r="S745" i="9"/>
  <c r="AI744" i="9"/>
  <c r="S744" i="9"/>
  <c r="AI743" i="9"/>
  <c r="S743" i="9"/>
  <c r="AI742" i="9"/>
  <c r="S742" i="9"/>
  <c r="AI741" i="9"/>
  <c r="S741" i="9"/>
  <c r="AI740" i="9"/>
  <c r="S740" i="9"/>
  <c r="AI739" i="9"/>
  <c r="S739" i="9"/>
  <c r="AI738" i="9"/>
  <c r="S738" i="9"/>
  <c r="AI737" i="9"/>
  <c r="S737" i="9"/>
  <c r="AI736" i="9"/>
  <c r="S736" i="9"/>
  <c r="AI735" i="9"/>
  <c r="S735" i="9"/>
  <c r="AI734" i="9"/>
  <c r="S734" i="9"/>
  <c r="AI733" i="9"/>
  <c r="S733" i="9"/>
  <c r="AI732" i="9"/>
  <c r="S732" i="9"/>
  <c r="AI731" i="9"/>
  <c r="S731" i="9"/>
  <c r="AI730" i="9"/>
  <c r="S730" i="9"/>
  <c r="AI729" i="9"/>
  <c r="S729" i="9"/>
  <c r="AI728" i="9"/>
  <c r="S728" i="9"/>
  <c r="AI727" i="9"/>
  <c r="S727" i="9"/>
  <c r="AI726" i="9"/>
  <c r="S726" i="9"/>
  <c r="AI725" i="9"/>
  <c r="S725" i="9"/>
  <c r="AI724" i="9"/>
  <c r="S724" i="9"/>
  <c r="AI723" i="9"/>
  <c r="S723" i="9"/>
  <c r="AI722" i="9"/>
  <c r="S722" i="9"/>
  <c r="AI721" i="9"/>
  <c r="S721" i="9"/>
  <c r="AI720" i="9"/>
  <c r="S720" i="9"/>
  <c r="AI719" i="9"/>
  <c r="S719" i="9"/>
  <c r="AI718" i="9"/>
  <c r="S718" i="9"/>
  <c r="AI717" i="9"/>
  <c r="S717" i="9"/>
  <c r="AI716" i="9"/>
  <c r="S716" i="9"/>
  <c r="AI715" i="9"/>
  <c r="S715" i="9"/>
  <c r="AI714" i="9"/>
  <c r="S714" i="9"/>
  <c r="AI713" i="9"/>
  <c r="S713" i="9"/>
  <c r="AI712" i="9"/>
  <c r="S712" i="9"/>
  <c r="AI711" i="9"/>
  <c r="S711" i="9"/>
  <c r="AI710" i="9"/>
  <c r="S710" i="9"/>
  <c r="AI709" i="9"/>
  <c r="S709" i="9"/>
  <c r="AI708" i="9"/>
  <c r="S708" i="9"/>
  <c r="AI707" i="9"/>
  <c r="S707" i="9"/>
  <c r="AI706" i="9"/>
  <c r="S706" i="9"/>
  <c r="AI705" i="9"/>
  <c r="S705" i="9"/>
  <c r="AI704" i="9"/>
  <c r="S704" i="9"/>
  <c r="AI703" i="9"/>
  <c r="S703" i="9"/>
  <c r="AI702" i="9"/>
  <c r="S702" i="9"/>
  <c r="AI701" i="9"/>
  <c r="S701" i="9"/>
  <c r="AI700" i="9"/>
  <c r="S700" i="9"/>
  <c r="AI699" i="9"/>
  <c r="S699" i="9"/>
  <c r="AI698" i="9"/>
  <c r="S698" i="9"/>
  <c r="AI697" i="9"/>
  <c r="S697" i="9"/>
  <c r="AI696" i="9"/>
  <c r="S696" i="9"/>
  <c r="AI695" i="9"/>
  <c r="S695" i="9"/>
  <c r="AI694" i="9"/>
  <c r="S694" i="9"/>
  <c r="AI693" i="9"/>
  <c r="S693" i="9"/>
  <c r="AI692" i="9"/>
  <c r="S692" i="9"/>
  <c r="AI691" i="9"/>
  <c r="S691" i="9"/>
  <c r="AI690" i="9"/>
  <c r="S690" i="9"/>
  <c r="AI689" i="9"/>
  <c r="S689" i="9"/>
  <c r="AI688" i="9"/>
  <c r="S688" i="9"/>
  <c r="AI687" i="9"/>
  <c r="S687" i="9"/>
  <c r="AI686" i="9"/>
  <c r="S686" i="9"/>
  <c r="AI685" i="9"/>
  <c r="S685" i="9"/>
  <c r="AI684" i="9"/>
  <c r="S684" i="9"/>
  <c r="AI683" i="9"/>
  <c r="S683" i="9"/>
  <c r="AI682" i="9"/>
  <c r="S682" i="9"/>
  <c r="AI681" i="9"/>
  <c r="S681" i="9"/>
  <c r="AI680" i="9"/>
  <c r="S680" i="9"/>
  <c r="AI679" i="9"/>
  <c r="S679" i="9"/>
  <c r="AI678" i="9"/>
  <c r="S678" i="9"/>
  <c r="AI677" i="9"/>
  <c r="S677" i="9"/>
  <c r="AI676" i="9"/>
  <c r="S676" i="9"/>
  <c r="AI675" i="9"/>
  <c r="S675" i="9"/>
  <c r="AI674" i="9"/>
  <c r="S674" i="9"/>
  <c r="AI673" i="9"/>
  <c r="S673" i="9"/>
  <c r="AI672" i="9"/>
  <c r="S672" i="9"/>
  <c r="AI671" i="9"/>
  <c r="S671" i="9"/>
  <c r="AI670" i="9"/>
  <c r="S670" i="9"/>
  <c r="AI669" i="9"/>
  <c r="S669" i="9"/>
  <c r="AI668" i="9"/>
  <c r="S668" i="9"/>
  <c r="AI667" i="9"/>
  <c r="S667" i="9"/>
  <c r="AI666" i="9"/>
  <c r="S666" i="9"/>
  <c r="AI665" i="9"/>
  <c r="S665" i="9"/>
  <c r="AI664" i="9"/>
  <c r="S664" i="9"/>
  <c r="AI663" i="9"/>
  <c r="S663" i="9"/>
  <c r="AI662" i="9"/>
  <c r="S662" i="9"/>
  <c r="AI661" i="9"/>
  <c r="S661" i="9"/>
  <c r="AI660" i="9"/>
  <c r="S660" i="9"/>
  <c r="AI659" i="9"/>
  <c r="S659" i="9"/>
  <c r="AI658" i="9"/>
  <c r="S658" i="9"/>
  <c r="AI657" i="9"/>
  <c r="S657" i="9"/>
  <c r="AI656" i="9"/>
  <c r="S656" i="9"/>
  <c r="AI655" i="9"/>
  <c r="S655" i="9"/>
  <c r="AI654" i="9"/>
  <c r="S654" i="9"/>
  <c r="AI653" i="9"/>
  <c r="S653" i="9"/>
  <c r="AI652" i="9"/>
  <c r="S652" i="9"/>
  <c r="AI651" i="9"/>
  <c r="S651" i="9"/>
  <c r="AI650" i="9"/>
  <c r="S650" i="9"/>
  <c r="AI649" i="9"/>
  <c r="S649" i="9"/>
  <c r="AI648" i="9"/>
  <c r="S648" i="9"/>
  <c r="AI647" i="9"/>
  <c r="S647" i="9"/>
  <c r="AI646" i="9"/>
  <c r="S646" i="9"/>
  <c r="AI645" i="9"/>
  <c r="S645" i="9"/>
  <c r="AI644" i="9"/>
  <c r="S644" i="9"/>
  <c r="AI643" i="9"/>
  <c r="S643" i="9"/>
  <c r="AI642" i="9"/>
  <c r="S642" i="9"/>
  <c r="AI641" i="9"/>
  <c r="S641" i="9"/>
  <c r="AI640" i="9"/>
  <c r="S640" i="9"/>
  <c r="AI639" i="9"/>
  <c r="S639" i="9"/>
  <c r="AI638" i="9"/>
  <c r="S638" i="9"/>
  <c r="AI637" i="9"/>
  <c r="S637" i="9"/>
  <c r="AI636" i="9"/>
  <c r="S636" i="9"/>
  <c r="AI635" i="9"/>
  <c r="S635" i="9"/>
  <c r="AI634" i="9"/>
  <c r="S634" i="9"/>
  <c r="AI633" i="9"/>
  <c r="S633" i="9"/>
  <c r="AI632" i="9"/>
  <c r="S632" i="9"/>
  <c r="AI631" i="9"/>
  <c r="S631" i="9"/>
  <c r="AI630" i="9"/>
  <c r="S630" i="9"/>
  <c r="AI629" i="9"/>
  <c r="S629" i="9"/>
  <c r="AI628" i="9"/>
  <c r="S628" i="9"/>
  <c r="AI627" i="9"/>
  <c r="S627" i="9"/>
  <c r="AI626" i="9"/>
  <c r="S626" i="9"/>
  <c r="AI625" i="9"/>
  <c r="S625" i="9"/>
  <c r="AI624" i="9"/>
  <c r="S624" i="9"/>
  <c r="AI623" i="9"/>
  <c r="S623" i="9"/>
  <c r="AI622" i="9"/>
  <c r="S622" i="9"/>
  <c r="AI621" i="9"/>
  <c r="S621" i="9"/>
  <c r="AI620" i="9"/>
  <c r="S620" i="9"/>
  <c r="AI619" i="9"/>
  <c r="S619" i="9"/>
  <c r="AI618" i="9"/>
  <c r="S618" i="9"/>
  <c r="AI617" i="9"/>
  <c r="S617" i="9"/>
  <c r="AI616" i="9"/>
  <c r="S616" i="9"/>
  <c r="AI615" i="9"/>
  <c r="S615" i="9"/>
  <c r="AI614" i="9"/>
  <c r="S614" i="9"/>
  <c r="AI613" i="9"/>
  <c r="S613" i="9"/>
  <c r="AI612" i="9"/>
  <c r="S612" i="9"/>
  <c r="AI611" i="9"/>
  <c r="S611" i="9"/>
  <c r="AI610" i="9"/>
  <c r="S610" i="9"/>
  <c r="AI609" i="9"/>
  <c r="S609" i="9"/>
  <c r="AI608" i="9"/>
  <c r="S608" i="9"/>
  <c r="AI607" i="9"/>
  <c r="S607" i="9"/>
  <c r="AI606" i="9"/>
  <c r="S606" i="9"/>
  <c r="AI605" i="9"/>
  <c r="S605" i="9"/>
  <c r="AI604" i="9"/>
  <c r="S604" i="9"/>
  <c r="AI603" i="9"/>
  <c r="S603" i="9"/>
  <c r="AI602" i="9"/>
  <c r="S602" i="9"/>
  <c r="AI601" i="9"/>
  <c r="S601" i="9"/>
  <c r="AI600" i="9"/>
  <c r="S600" i="9"/>
  <c r="AI599" i="9"/>
  <c r="S599" i="9"/>
  <c r="AI598" i="9"/>
  <c r="S598" i="9"/>
  <c r="AI597" i="9"/>
  <c r="S597" i="9"/>
  <c r="AI596" i="9"/>
  <c r="S596" i="9"/>
  <c r="AI595" i="9"/>
  <c r="S595" i="9"/>
  <c r="AI594" i="9"/>
  <c r="S594" i="9"/>
  <c r="AI593" i="9"/>
  <c r="S593" i="9"/>
  <c r="AI592" i="9"/>
  <c r="S592" i="9"/>
  <c r="AI591" i="9"/>
  <c r="S591" i="9"/>
  <c r="AI590" i="9"/>
  <c r="S590" i="9"/>
  <c r="AI589" i="9"/>
  <c r="S589" i="9"/>
  <c r="AI588" i="9"/>
  <c r="S588" i="9"/>
  <c r="AI587" i="9"/>
  <c r="S587" i="9"/>
  <c r="AI586" i="9"/>
  <c r="S586" i="9"/>
  <c r="AI585" i="9"/>
  <c r="S585" i="9"/>
  <c r="AI584" i="9"/>
  <c r="S584" i="9"/>
  <c r="AI583" i="9"/>
  <c r="S583" i="9"/>
  <c r="AI582" i="9"/>
  <c r="S582" i="9"/>
  <c r="AI581" i="9"/>
  <c r="S581" i="9"/>
  <c r="AI580" i="9"/>
  <c r="S580" i="9"/>
  <c r="AI579" i="9"/>
  <c r="S579" i="9"/>
  <c r="AI578" i="9"/>
  <c r="S578" i="9"/>
  <c r="AI577" i="9"/>
  <c r="S577" i="9"/>
  <c r="AI576" i="9"/>
  <c r="S576" i="9"/>
  <c r="AI575" i="9"/>
  <c r="S575" i="9"/>
  <c r="AI574" i="9"/>
  <c r="S574" i="9"/>
  <c r="AI573" i="9"/>
  <c r="S573" i="9"/>
  <c r="AI572" i="9"/>
  <c r="S572" i="9"/>
  <c r="AI571" i="9"/>
  <c r="S571" i="9"/>
  <c r="AI570" i="9"/>
  <c r="S570" i="9"/>
  <c r="AI569" i="9"/>
  <c r="S569" i="9"/>
  <c r="AI568" i="9"/>
  <c r="S568" i="9"/>
  <c r="AI567" i="9"/>
  <c r="S567" i="9"/>
  <c r="AI566" i="9"/>
  <c r="S566" i="9"/>
  <c r="AI565" i="9"/>
  <c r="S565" i="9"/>
  <c r="AI564" i="9"/>
  <c r="S564" i="9"/>
  <c r="AI563" i="9"/>
  <c r="S563" i="9"/>
  <c r="AI562" i="9"/>
  <c r="S562" i="9"/>
  <c r="AI561" i="9"/>
  <c r="S561" i="9"/>
  <c r="AI560" i="9"/>
  <c r="S560" i="9"/>
  <c r="AI559" i="9"/>
  <c r="S559" i="9"/>
  <c r="AI558" i="9"/>
  <c r="S558" i="9"/>
  <c r="AI557" i="9"/>
  <c r="S557" i="9"/>
  <c r="AI556" i="9"/>
  <c r="S556" i="9"/>
  <c r="AI555" i="9"/>
  <c r="S555" i="9"/>
  <c r="AI554" i="9"/>
  <c r="S554" i="9"/>
  <c r="AI553" i="9"/>
  <c r="S553" i="9"/>
  <c r="AI552" i="9"/>
  <c r="S552" i="9"/>
  <c r="AI551" i="9"/>
  <c r="S551" i="9"/>
  <c r="AI550" i="9"/>
  <c r="S550" i="9"/>
  <c r="AI549" i="9"/>
  <c r="S549" i="9"/>
  <c r="AI548" i="9"/>
  <c r="S548" i="9"/>
  <c r="AI547" i="9"/>
  <c r="S547" i="9"/>
  <c r="AI546" i="9"/>
  <c r="S546" i="9"/>
  <c r="AI545" i="9"/>
  <c r="S545" i="9"/>
  <c r="AI544" i="9"/>
  <c r="S544" i="9"/>
  <c r="AI543" i="9"/>
  <c r="S543" i="9"/>
  <c r="AI542" i="9"/>
  <c r="S542" i="9"/>
  <c r="AI541" i="9"/>
  <c r="S541" i="9"/>
  <c r="AI540" i="9"/>
  <c r="S540" i="9"/>
  <c r="AI539" i="9"/>
  <c r="S539" i="9"/>
  <c r="AI538" i="9"/>
  <c r="S538" i="9"/>
  <c r="AI537" i="9"/>
  <c r="S537" i="9"/>
  <c r="AI536" i="9"/>
  <c r="S536" i="9"/>
  <c r="AI535" i="9"/>
  <c r="S535" i="9"/>
  <c r="AI534" i="9"/>
  <c r="S534" i="9"/>
  <c r="AI533" i="9"/>
  <c r="S533" i="9"/>
  <c r="AI532" i="9"/>
  <c r="S532" i="9"/>
  <c r="AI531" i="9"/>
  <c r="S531" i="9"/>
  <c r="AI530" i="9"/>
  <c r="S530" i="9"/>
  <c r="AI529" i="9"/>
  <c r="S529" i="9"/>
  <c r="AI528" i="9"/>
  <c r="S528" i="9"/>
  <c r="AI527" i="9"/>
  <c r="S527" i="9"/>
  <c r="AI526" i="9"/>
  <c r="S526" i="9"/>
  <c r="AI525" i="9"/>
  <c r="S525" i="9"/>
  <c r="AI524" i="9"/>
  <c r="S524" i="9"/>
  <c r="AI523" i="9"/>
  <c r="S523" i="9"/>
  <c r="AI522" i="9"/>
  <c r="S522" i="9"/>
  <c r="AI521" i="9"/>
  <c r="S521" i="9"/>
  <c r="AI520" i="9"/>
  <c r="S520" i="9"/>
  <c r="AI519" i="9"/>
  <c r="S519" i="9"/>
  <c r="AI518" i="9"/>
  <c r="S518" i="9"/>
  <c r="AI517" i="9"/>
  <c r="S517" i="9"/>
  <c r="AI516" i="9"/>
  <c r="S516" i="9"/>
  <c r="AI515" i="9"/>
  <c r="S515" i="9"/>
  <c r="AI514" i="9"/>
  <c r="S514" i="9"/>
  <c r="AI513" i="9"/>
  <c r="S513" i="9"/>
  <c r="AI512" i="9"/>
  <c r="S512" i="9"/>
  <c r="AI511" i="9"/>
  <c r="S511" i="9"/>
  <c r="AI510" i="9"/>
  <c r="S510" i="9"/>
  <c r="AI509" i="9"/>
  <c r="S509" i="9"/>
  <c r="AI508" i="9"/>
  <c r="S508" i="9"/>
  <c r="AI507" i="9"/>
  <c r="S507" i="9"/>
  <c r="AI506" i="9"/>
  <c r="S506" i="9"/>
  <c r="AI505" i="9"/>
  <c r="S505" i="9"/>
  <c r="AI504" i="9"/>
  <c r="S504" i="9"/>
  <c r="AI503" i="9"/>
  <c r="S503" i="9"/>
  <c r="AI502" i="9"/>
  <c r="S502" i="9"/>
  <c r="AI501" i="9"/>
  <c r="S501" i="9"/>
  <c r="AI500" i="9"/>
  <c r="S500" i="9"/>
  <c r="AI499" i="9"/>
  <c r="S499" i="9"/>
  <c r="AI498" i="9"/>
  <c r="S498" i="9"/>
  <c r="AI497" i="9"/>
  <c r="S497" i="9"/>
  <c r="AI496" i="9"/>
  <c r="S496" i="9"/>
  <c r="AI495" i="9"/>
  <c r="S495" i="9"/>
  <c r="AI494" i="9"/>
  <c r="S494" i="9"/>
  <c r="AI493" i="9"/>
  <c r="S493" i="9"/>
  <c r="AI492" i="9"/>
  <c r="S492" i="9"/>
  <c r="AI491" i="9"/>
  <c r="S491" i="9"/>
  <c r="AI490" i="9"/>
  <c r="S490" i="9"/>
  <c r="AI489" i="9"/>
  <c r="S489" i="9"/>
  <c r="AI488" i="9"/>
  <c r="S488" i="9"/>
  <c r="AI487" i="9"/>
  <c r="S487" i="9"/>
  <c r="AI486" i="9"/>
  <c r="S486" i="9"/>
  <c r="AI485" i="9"/>
  <c r="S485" i="9"/>
  <c r="AI484" i="9"/>
  <c r="S484" i="9"/>
  <c r="AI483" i="9"/>
  <c r="S483" i="9"/>
  <c r="AI482" i="9"/>
  <c r="S482" i="9"/>
  <c r="AI481" i="9"/>
  <c r="S481" i="9"/>
  <c r="AI480" i="9"/>
  <c r="S480" i="9"/>
  <c r="AI479" i="9"/>
  <c r="S479" i="9"/>
  <c r="AI478" i="9"/>
  <c r="S478" i="9"/>
  <c r="AI477" i="9"/>
  <c r="S477" i="9"/>
  <c r="AI476" i="9"/>
  <c r="S476" i="9"/>
  <c r="AI475" i="9"/>
  <c r="S475" i="9"/>
  <c r="AI474" i="9"/>
  <c r="S474" i="9"/>
  <c r="AI473" i="9"/>
  <c r="S473" i="9"/>
  <c r="AI472" i="9"/>
  <c r="S472" i="9"/>
  <c r="AI471" i="9"/>
  <c r="S471" i="9"/>
  <c r="AI470" i="9"/>
  <c r="S470" i="9"/>
  <c r="AI469" i="9"/>
  <c r="S469" i="9"/>
  <c r="AI468" i="9"/>
  <c r="S468" i="9"/>
  <c r="AI467" i="9"/>
  <c r="S467" i="9"/>
  <c r="AI466" i="9"/>
  <c r="S466" i="9"/>
  <c r="AI465" i="9"/>
  <c r="S465" i="9"/>
  <c r="AI464" i="9"/>
  <c r="S464" i="9"/>
  <c r="AI463" i="9"/>
  <c r="S463" i="9"/>
  <c r="AI462" i="9"/>
  <c r="S462" i="9"/>
  <c r="AI461" i="9"/>
  <c r="S461" i="9"/>
  <c r="AI460" i="9"/>
  <c r="S460" i="9"/>
  <c r="AI459" i="9"/>
  <c r="S459" i="9"/>
  <c r="AI458" i="9"/>
  <c r="S458" i="9"/>
  <c r="AI457" i="9"/>
  <c r="S457" i="9"/>
  <c r="AI456" i="9"/>
  <c r="S456" i="9"/>
  <c r="AI455" i="9"/>
  <c r="S455" i="9"/>
  <c r="AI454" i="9"/>
  <c r="S454" i="9"/>
  <c r="AI453" i="9"/>
  <c r="S453" i="9"/>
  <c r="AI452" i="9"/>
  <c r="S452" i="9"/>
  <c r="AI451" i="9"/>
  <c r="S451" i="9"/>
  <c r="AI450" i="9"/>
  <c r="S450" i="9"/>
  <c r="AI449" i="9"/>
  <c r="S449" i="9"/>
  <c r="AI448" i="9"/>
  <c r="S448" i="9"/>
  <c r="AI447" i="9"/>
  <c r="S447" i="9"/>
  <c r="AI446" i="9"/>
  <c r="S446" i="9"/>
  <c r="AI445" i="9"/>
  <c r="S445" i="9"/>
  <c r="AI444" i="9"/>
  <c r="S444" i="9"/>
  <c r="AI443" i="9"/>
  <c r="S443" i="9"/>
  <c r="AI442" i="9"/>
  <c r="S442" i="9"/>
  <c r="AI441" i="9"/>
  <c r="S441" i="9"/>
  <c r="AI440" i="9"/>
  <c r="S440" i="9"/>
  <c r="AI439" i="9"/>
  <c r="S439" i="9"/>
  <c r="AI438" i="9"/>
  <c r="S438" i="9"/>
  <c r="AI437" i="9"/>
  <c r="S437" i="9"/>
  <c r="AI436" i="9"/>
  <c r="S436" i="9"/>
  <c r="AI435" i="9"/>
  <c r="S435" i="9"/>
  <c r="AI434" i="9"/>
  <c r="S434" i="9"/>
  <c r="AI433" i="9"/>
  <c r="S433" i="9"/>
  <c r="AI432" i="9"/>
  <c r="S432" i="9"/>
  <c r="AI431" i="9"/>
  <c r="S431" i="9"/>
  <c r="AI430" i="9"/>
  <c r="S430" i="9"/>
  <c r="AI429" i="9"/>
  <c r="S429" i="9"/>
  <c r="AI428" i="9"/>
  <c r="S428" i="9"/>
  <c r="AI427" i="9"/>
  <c r="S427" i="9"/>
  <c r="AI426" i="9"/>
  <c r="S426" i="9"/>
  <c r="AI425" i="9"/>
  <c r="S425" i="9"/>
  <c r="AI424" i="9"/>
  <c r="S424" i="9"/>
  <c r="AI423" i="9"/>
  <c r="S423" i="9"/>
  <c r="AI422" i="9"/>
  <c r="S422" i="9"/>
  <c r="AI421" i="9"/>
  <c r="S421" i="9"/>
  <c r="AI420" i="9"/>
  <c r="S420" i="9"/>
  <c r="AI419" i="9"/>
  <c r="S419" i="9"/>
  <c r="AI418" i="9"/>
  <c r="S418" i="9"/>
  <c r="AI417" i="9"/>
  <c r="S417" i="9"/>
  <c r="AI416" i="9"/>
  <c r="S416" i="9"/>
  <c r="AI415" i="9"/>
  <c r="S415" i="9"/>
  <c r="AI414" i="9"/>
  <c r="S414" i="9"/>
  <c r="AI413" i="9"/>
  <c r="S413" i="9"/>
  <c r="AI412" i="9"/>
  <c r="S412" i="9"/>
  <c r="AI411" i="9"/>
  <c r="S411" i="9"/>
  <c r="AI410" i="9"/>
  <c r="S410" i="9"/>
  <c r="AI409" i="9"/>
  <c r="S409" i="9"/>
  <c r="AI408" i="9"/>
  <c r="S408" i="9"/>
  <c r="AI407" i="9"/>
  <c r="S407" i="9"/>
  <c r="AI406" i="9"/>
  <c r="S406" i="9"/>
  <c r="AI405" i="9"/>
  <c r="S405" i="9"/>
  <c r="AI404" i="9"/>
  <c r="S404" i="9"/>
  <c r="AI403" i="9"/>
  <c r="S403" i="9"/>
  <c r="AI402" i="9"/>
  <c r="S402" i="9"/>
  <c r="AI401" i="9"/>
  <c r="S401" i="9"/>
  <c r="AI400" i="9"/>
  <c r="S400" i="9"/>
  <c r="AI399" i="9"/>
  <c r="S399" i="9"/>
  <c r="AI398" i="9"/>
  <c r="S398" i="9"/>
  <c r="AI397" i="9"/>
  <c r="S397" i="9"/>
  <c r="AI396" i="9"/>
  <c r="S396" i="9"/>
  <c r="AI395" i="9"/>
  <c r="S395" i="9"/>
  <c r="AI394" i="9"/>
  <c r="S394" i="9"/>
  <c r="AI393" i="9"/>
  <c r="S393" i="9"/>
  <c r="AI392" i="9"/>
  <c r="S392" i="9"/>
  <c r="AI391" i="9"/>
  <c r="S391" i="9"/>
  <c r="AI390" i="9"/>
  <c r="S390" i="9"/>
  <c r="AI389" i="9"/>
  <c r="S389" i="9"/>
  <c r="AI388" i="9"/>
  <c r="S388" i="9"/>
  <c r="AI387" i="9"/>
  <c r="S387" i="9"/>
  <c r="AI386" i="9"/>
  <c r="S386" i="9"/>
  <c r="AI385" i="9"/>
  <c r="S385" i="9"/>
  <c r="AI384" i="9"/>
  <c r="S384" i="9"/>
  <c r="AI383" i="9"/>
  <c r="S383" i="9"/>
  <c r="AI382" i="9"/>
  <c r="S382" i="9"/>
  <c r="AI381" i="9"/>
  <c r="S381" i="9"/>
  <c r="AI380" i="9"/>
  <c r="S380" i="9"/>
  <c r="AI379" i="9"/>
  <c r="S379" i="9"/>
  <c r="AI378" i="9"/>
  <c r="S378" i="9"/>
  <c r="AI377" i="9"/>
  <c r="S377" i="9"/>
  <c r="AI376" i="9"/>
  <c r="S376" i="9"/>
  <c r="AI375" i="9"/>
  <c r="S375" i="9"/>
  <c r="AI374" i="9"/>
  <c r="S374" i="9"/>
  <c r="AI373" i="9"/>
  <c r="S373" i="9"/>
  <c r="AI372" i="9"/>
  <c r="S372" i="9"/>
  <c r="AI371" i="9"/>
  <c r="S371" i="9"/>
  <c r="AI370" i="9"/>
  <c r="S370" i="9"/>
  <c r="AI369" i="9"/>
  <c r="S369" i="9"/>
  <c r="AI368" i="9"/>
  <c r="S368" i="9"/>
  <c r="AI367" i="9"/>
  <c r="S367" i="9"/>
  <c r="AI366" i="9"/>
  <c r="S366" i="9"/>
  <c r="AI365" i="9"/>
  <c r="S365" i="9"/>
  <c r="AI364" i="9"/>
  <c r="S364" i="9"/>
  <c r="AI363" i="9"/>
  <c r="S363" i="9"/>
  <c r="AI362" i="9"/>
  <c r="S362" i="9"/>
  <c r="AI361" i="9"/>
  <c r="S361" i="9"/>
  <c r="AI360" i="9"/>
  <c r="S360" i="9"/>
  <c r="AI359" i="9"/>
  <c r="S359" i="9"/>
  <c r="AI358" i="9"/>
  <c r="S358" i="9"/>
  <c r="AI357" i="9"/>
  <c r="S357" i="9"/>
  <c r="AI356" i="9"/>
  <c r="S356" i="9"/>
  <c r="AI355" i="9"/>
  <c r="S355" i="9"/>
  <c r="AI354" i="9"/>
  <c r="S354" i="9"/>
  <c r="AI353" i="9"/>
  <c r="S353" i="9"/>
  <c r="AI352" i="9"/>
  <c r="S352" i="9"/>
  <c r="AI351" i="9"/>
  <c r="S351" i="9"/>
  <c r="AI350" i="9"/>
  <c r="S350" i="9"/>
  <c r="AI349" i="9"/>
  <c r="S349" i="9"/>
  <c r="AI348" i="9"/>
  <c r="S348" i="9"/>
  <c r="AI347" i="9"/>
  <c r="S347" i="9"/>
  <c r="AI346" i="9"/>
  <c r="S346" i="9"/>
  <c r="AI345" i="9"/>
  <c r="S345" i="9"/>
  <c r="AI344" i="9"/>
  <c r="S344" i="9"/>
  <c r="AI343" i="9"/>
  <c r="S343" i="9"/>
  <c r="AI342" i="9"/>
  <c r="S342" i="9"/>
  <c r="AI341" i="9"/>
  <c r="S341" i="9"/>
  <c r="AI340" i="9"/>
  <c r="S340" i="9"/>
  <c r="AI339" i="9"/>
  <c r="S339" i="9"/>
  <c r="AI338" i="9"/>
  <c r="S338" i="9"/>
  <c r="AI337" i="9"/>
  <c r="S337" i="9"/>
  <c r="AI336" i="9"/>
  <c r="S336" i="9"/>
  <c r="AI335" i="9"/>
  <c r="S335" i="9"/>
  <c r="AI334" i="9"/>
  <c r="S334" i="9"/>
  <c r="AI333" i="9"/>
  <c r="S333" i="9"/>
  <c r="AI332" i="9"/>
  <c r="S332" i="9"/>
  <c r="AI331" i="9"/>
  <c r="S331" i="9"/>
  <c r="AI330" i="9"/>
  <c r="S330" i="9"/>
  <c r="AI329" i="9"/>
  <c r="S329" i="9"/>
  <c r="AI328" i="9"/>
  <c r="S328" i="9"/>
  <c r="AI327" i="9"/>
  <c r="S327" i="9"/>
  <c r="AI326" i="9"/>
  <c r="S326" i="9"/>
  <c r="AI325" i="9"/>
  <c r="S325" i="9"/>
  <c r="AI324" i="9"/>
  <c r="S324" i="9"/>
  <c r="AI323" i="9"/>
  <c r="S323" i="9"/>
  <c r="AI322" i="9"/>
  <c r="S322" i="9"/>
  <c r="AI321" i="9"/>
  <c r="S321" i="9"/>
  <c r="AI320" i="9"/>
  <c r="S320" i="9"/>
  <c r="AI319" i="9"/>
  <c r="S319" i="9"/>
  <c r="AI318" i="9"/>
  <c r="S318" i="9"/>
  <c r="AI317" i="9"/>
  <c r="S317" i="9"/>
  <c r="AI316" i="9"/>
  <c r="S316" i="9"/>
  <c r="AI315" i="9"/>
  <c r="S315" i="9"/>
  <c r="AI314" i="9"/>
  <c r="S314" i="9"/>
  <c r="AI313" i="9"/>
  <c r="S313" i="9"/>
  <c r="AI312" i="9"/>
  <c r="S312" i="9"/>
  <c r="AI311" i="9"/>
  <c r="S311" i="9"/>
  <c r="AI310" i="9"/>
  <c r="S310" i="9"/>
  <c r="AI309" i="9"/>
  <c r="S309" i="9"/>
  <c r="AI308" i="9"/>
  <c r="S308" i="9"/>
  <c r="AI307" i="9"/>
  <c r="S307" i="9"/>
  <c r="AI306" i="9"/>
  <c r="S306" i="9"/>
  <c r="AI305" i="9"/>
  <c r="S305" i="9"/>
  <c r="AI304" i="9"/>
  <c r="S304" i="9"/>
  <c r="AI303" i="9"/>
  <c r="S303" i="9"/>
  <c r="AI302" i="9"/>
  <c r="S302" i="9"/>
  <c r="AI301" i="9"/>
  <c r="S301" i="9"/>
  <c r="AI300" i="9"/>
  <c r="S300" i="9"/>
  <c r="AI299" i="9"/>
  <c r="S299" i="9"/>
  <c r="AI298" i="9"/>
  <c r="S298" i="9"/>
  <c r="AI297" i="9"/>
  <c r="S297" i="9"/>
  <c r="AI296" i="9"/>
  <c r="S296" i="9"/>
  <c r="AI295" i="9"/>
  <c r="S295" i="9"/>
  <c r="AI294" i="9"/>
  <c r="S294" i="9"/>
  <c r="AI293" i="9"/>
  <c r="S293" i="9"/>
  <c r="AI292" i="9"/>
  <c r="S292" i="9"/>
  <c r="AI291" i="9"/>
  <c r="S291" i="9"/>
  <c r="AI290" i="9"/>
  <c r="S290" i="9"/>
  <c r="AI289" i="9"/>
  <c r="S289" i="9"/>
  <c r="AI288" i="9"/>
  <c r="S288" i="9"/>
  <c r="AI287" i="9"/>
  <c r="S287" i="9"/>
  <c r="AI286" i="9"/>
  <c r="S286" i="9"/>
  <c r="AI285" i="9"/>
  <c r="S285" i="9"/>
  <c r="AI284" i="9"/>
  <c r="S284" i="9"/>
  <c r="AI283" i="9"/>
  <c r="S283" i="9"/>
  <c r="AI282" i="9"/>
  <c r="S282" i="9"/>
  <c r="AI281" i="9"/>
  <c r="S281" i="9"/>
  <c r="AI280" i="9"/>
  <c r="S280" i="9"/>
  <c r="AI279" i="9"/>
  <c r="S279" i="9"/>
  <c r="AI278" i="9"/>
  <c r="S278" i="9"/>
  <c r="AI277" i="9"/>
  <c r="S277" i="9"/>
  <c r="AI276" i="9"/>
  <c r="S276" i="9"/>
  <c r="AI275" i="9"/>
  <c r="S275" i="9"/>
  <c r="AI274" i="9"/>
  <c r="S274" i="9"/>
  <c r="AI273" i="9"/>
  <c r="S273" i="9"/>
  <c r="AI272" i="9"/>
  <c r="S272" i="9"/>
  <c r="AI271" i="9"/>
  <c r="S271" i="9"/>
  <c r="AI270" i="9"/>
  <c r="S270" i="9"/>
  <c r="AI269" i="9"/>
  <c r="S269" i="9"/>
  <c r="AI268" i="9"/>
  <c r="S268" i="9"/>
  <c r="AI267" i="9"/>
  <c r="S267" i="9"/>
  <c r="AI266" i="9"/>
  <c r="S266" i="9"/>
  <c r="AI265" i="9"/>
  <c r="S265" i="9"/>
  <c r="AI264" i="9"/>
  <c r="S264" i="9"/>
  <c r="AI263" i="9"/>
  <c r="S263" i="9"/>
  <c r="AI262" i="9"/>
  <c r="S262" i="9"/>
  <c r="AI261" i="9"/>
  <c r="S261" i="9"/>
  <c r="AI260" i="9"/>
  <c r="S260" i="9"/>
  <c r="AI259" i="9"/>
  <c r="S259" i="9"/>
  <c r="AI258" i="9"/>
  <c r="S258" i="9"/>
  <c r="AI257" i="9"/>
  <c r="S257" i="9"/>
  <c r="AI256" i="9"/>
  <c r="S256" i="9"/>
  <c r="AI255" i="9"/>
  <c r="S255" i="9"/>
  <c r="AI254" i="9"/>
  <c r="S254" i="9"/>
  <c r="AI253" i="9"/>
  <c r="S253" i="9"/>
  <c r="AI252" i="9"/>
  <c r="S252" i="9"/>
  <c r="AI251" i="9"/>
  <c r="S251" i="9"/>
  <c r="AI250" i="9"/>
  <c r="S250" i="9"/>
  <c r="AI249" i="9"/>
  <c r="S249" i="9"/>
  <c r="AI248" i="9"/>
  <c r="S248" i="9"/>
  <c r="AI247" i="9"/>
  <c r="S247" i="9"/>
  <c r="AI246" i="9"/>
  <c r="S246" i="9"/>
  <c r="AI245" i="9"/>
  <c r="S245" i="9"/>
  <c r="AI244" i="9"/>
  <c r="S244" i="9"/>
  <c r="AI243" i="9"/>
  <c r="S243" i="9"/>
  <c r="AI242" i="9"/>
  <c r="S242" i="9"/>
  <c r="AI241" i="9"/>
  <c r="S241" i="9"/>
  <c r="AI240" i="9"/>
  <c r="S240" i="9"/>
  <c r="AI239" i="9"/>
  <c r="S239" i="9"/>
  <c r="AI238" i="9"/>
  <c r="S238" i="9"/>
  <c r="AI237" i="9"/>
  <c r="S237" i="9"/>
  <c r="AI236" i="9"/>
  <c r="S236" i="9"/>
  <c r="AI235" i="9"/>
  <c r="S235" i="9"/>
  <c r="AI234" i="9"/>
  <c r="S234" i="9"/>
  <c r="AI233" i="9"/>
  <c r="S233" i="9"/>
  <c r="AI232" i="9"/>
  <c r="S232" i="9"/>
  <c r="AI231" i="9"/>
  <c r="S231" i="9"/>
  <c r="AI230" i="9"/>
  <c r="S230" i="9"/>
  <c r="AI229" i="9"/>
  <c r="S229" i="9"/>
  <c r="AI228" i="9"/>
  <c r="S228" i="9"/>
  <c r="AI227" i="9"/>
  <c r="S227" i="9"/>
  <c r="AI226" i="9"/>
  <c r="S226" i="9"/>
  <c r="AI225" i="9"/>
  <c r="S225" i="9"/>
  <c r="AI224" i="9"/>
  <c r="S224" i="9"/>
  <c r="AI223" i="9"/>
  <c r="S223" i="9"/>
  <c r="AI222" i="9"/>
  <c r="S222" i="9"/>
  <c r="AI221" i="9"/>
  <c r="S221" i="9"/>
  <c r="AI220" i="9"/>
  <c r="S220" i="9"/>
  <c r="AI219" i="9"/>
  <c r="S219" i="9"/>
  <c r="AI218" i="9"/>
  <c r="S218" i="9"/>
  <c r="AI217" i="9"/>
  <c r="S217" i="9"/>
  <c r="AI216" i="9"/>
  <c r="S216" i="9"/>
  <c r="AI215" i="9"/>
  <c r="S215" i="9"/>
  <c r="AI214" i="9"/>
  <c r="S214" i="9"/>
  <c r="AI213" i="9"/>
  <c r="S213" i="9"/>
  <c r="AI212" i="9"/>
  <c r="S212" i="9"/>
  <c r="AI211" i="9"/>
  <c r="S211" i="9"/>
  <c r="AI210" i="9"/>
  <c r="S210" i="9"/>
  <c r="AI209" i="9"/>
  <c r="S209" i="9"/>
  <c r="AI208" i="9"/>
  <c r="S208" i="9"/>
  <c r="AI207" i="9"/>
  <c r="S207" i="9"/>
  <c r="AI206" i="9"/>
  <c r="S206" i="9"/>
  <c r="AI205" i="9"/>
  <c r="S205" i="9"/>
  <c r="AI204" i="9"/>
  <c r="S204" i="9"/>
  <c r="AI203" i="9"/>
  <c r="S203" i="9"/>
  <c r="AI202" i="9"/>
  <c r="S202" i="9"/>
  <c r="AI201" i="9"/>
  <c r="S201" i="9"/>
  <c r="AI200" i="9"/>
  <c r="S200" i="9"/>
  <c r="AI199" i="9"/>
  <c r="S199" i="9"/>
  <c r="AI198" i="9"/>
  <c r="S198" i="9"/>
  <c r="AI197" i="9"/>
  <c r="S197" i="9"/>
  <c r="AI196" i="9"/>
  <c r="S196" i="9"/>
  <c r="AI195" i="9"/>
  <c r="S195" i="9"/>
  <c r="AI194" i="9"/>
  <c r="S194" i="9"/>
  <c r="AI193" i="9"/>
  <c r="S193" i="9"/>
  <c r="AI192" i="9"/>
  <c r="S192" i="9"/>
  <c r="AI191" i="9"/>
  <c r="S191" i="9"/>
  <c r="AI190" i="9"/>
  <c r="S190" i="9"/>
  <c r="AI189" i="9"/>
  <c r="S189" i="9"/>
  <c r="AI188" i="9"/>
  <c r="S188" i="9"/>
  <c r="AI187" i="9"/>
  <c r="S187" i="9"/>
  <c r="AI186" i="9"/>
  <c r="S186" i="9"/>
  <c r="AI185" i="9"/>
  <c r="S185" i="9"/>
  <c r="AI184" i="9"/>
  <c r="S184" i="9"/>
  <c r="AI183" i="9"/>
  <c r="S183" i="9"/>
  <c r="AI182" i="9"/>
  <c r="S182" i="9"/>
  <c r="AI181" i="9"/>
  <c r="S181" i="9"/>
  <c r="AI180" i="9"/>
  <c r="S180" i="9"/>
  <c r="AI179" i="9"/>
  <c r="S179" i="9"/>
  <c r="AI178" i="9"/>
  <c r="S178" i="9"/>
  <c r="AI177" i="9"/>
  <c r="S177" i="9"/>
  <c r="AI176" i="9"/>
  <c r="S176" i="9"/>
  <c r="AI175" i="9"/>
  <c r="S175" i="9"/>
  <c r="AI174" i="9"/>
  <c r="S174" i="9"/>
  <c r="AI173" i="9"/>
  <c r="S173" i="9"/>
  <c r="AI172" i="9"/>
  <c r="S172" i="9"/>
  <c r="AI171" i="9"/>
  <c r="S171" i="9"/>
  <c r="AI170" i="9"/>
  <c r="S170" i="9"/>
  <c r="AI169" i="9"/>
  <c r="S169" i="9"/>
  <c r="AI168" i="9"/>
  <c r="S168" i="9"/>
  <c r="AI167" i="9"/>
  <c r="S167" i="9"/>
  <c r="AI166" i="9"/>
  <c r="S166" i="9"/>
  <c r="AI165" i="9"/>
  <c r="S165" i="9"/>
  <c r="AI164" i="9"/>
  <c r="S164" i="9"/>
  <c r="AI163" i="9"/>
  <c r="S163" i="9"/>
  <c r="AI162" i="9"/>
  <c r="S162" i="9"/>
  <c r="AI161" i="9"/>
  <c r="S161" i="9"/>
  <c r="AI160" i="9"/>
  <c r="S160" i="9"/>
  <c r="AI159" i="9"/>
  <c r="S159" i="9"/>
  <c r="AI158" i="9"/>
  <c r="S158" i="9"/>
  <c r="AI157" i="9"/>
  <c r="S157" i="9"/>
  <c r="AI156" i="9"/>
  <c r="S156" i="9"/>
  <c r="AI155" i="9"/>
  <c r="S155" i="9"/>
  <c r="AI154" i="9"/>
  <c r="S154" i="9"/>
  <c r="AI153" i="9"/>
  <c r="S153" i="9"/>
  <c r="AI152" i="9"/>
  <c r="S152" i="9"/>
  <c r="AI151" i="9"/>
  <c r="S151" i="9"/>
  <c r="AI150" i="9"/>
  <c r="S150" i="9"/>
  <c r="AI149" i="9"/>
  <c r="S149" i="9"/>
  <c r="AI148" i="9"/>
  <c r="S148" i="9"/>
  <c r="AI147" i="9"/>
  <c r="S147" i="9"/>
  <c r="AI146" i="9"/>
  <c r="S146" i="9"/>
  <c r="AI145" i="9"/>
  <c r="S145" i="9"/>
  <c r="AI144" i="9"/>
  <c r="S144" i="9"/>
  <c r="AI143" i="9"/>
  <c r="S143" i="9"/>
  <c r="AI142" i="9"/>
  <c r="S142" i="9"/>
  <c r="AI141" i="9"/>
  <c r="S141" i="9"/>
  <c r="AI140" i="9"/>
  <c r="S140" i="9"/>
  <c r="AI139" i="9"/>
  <c r="S139" i="9"/>
  <c r="AI138" i="9"/>
  <c r="S138" i="9"/>
  <c r="AI137" i="9"/>
  <c r="S137" i="9"/>
  <c r="AI136" i="9"/>
  <c r="S136" i="9"/>
  <c r="AI135" i="9"/>
  <c r="S135" i="9"/>
  <c r="AI134" i="9"/>
  <c r="S134" i="9"/>
  <c r="AI133" i="9"/>
  <c r="S133" i="9"/>
  <c r="AI132" i="9"/>
  <c r="S132" i="9"/>
  <c r="AI131" i="9"/>
  <c r="S131" i="9"/>
  <c r="AI130" i="9"/>
  <c r="S130" i="9"/>
  <c r="AI129" i="9"/>
  <c r="S129" i="9"/>
  <c r="AI128" i="9"/>
  <c r="S128" i="9"/>
  <c r="AI127" i="9"/>
  <c r="S127" i="9"/>
  <c r="AI126" i="9"/>
  <c r="S126" i="9"/>
  <c r="AI125" i="9"/>
  <c r="S125" i="9"/>
  <c r="AI124" i="9"/>
  <c r="S124" i="9"/>
  <c r="AI123" i="9"/>
  <c r="S123" i="9"/>
  <c r="AI122" i="9"/>
  <c r="S122" i="9"/>
  <c r="AI121" i="9"/>
  <c r="S121" i="9"/>
  <c r="AI120" i="9"/>
  <c r="S120" i="9"/>
  <c r="AI119" i="9"/>
  <c r="S119" i="9"/>
  <c r="AI118" i="9"/>
  <c r="S118" i="9"/>
  <c r="AI117" i="9"/>
  <c r="S117" i="9"/>
  <c r="AI116" i="9"/>
  <c r="S116" i="9"/>
  <c r="AI115" i="9"/>
  <c r="S115" i="9"/>
  <c r="AI114" i="9"/>
  <c r="S114" i="9"/>
  <c r="AI113" i="9"/>
  <c r="S113" i="9"/>
  <c r="AI112" i="9"/>
  <c r="S112" i="9"/>
  <c r="AI111" i="9"/>
  <c r="S111" i="9"/>
  <c r="AI110" i="9"/>
  <c r="S110" i="9"/>
  <c r="AI109" i="9"/>
  <c r="S109" i="9"/>
  <c r="AI108" i="9"/>
  <c r="S108" i="9"/>
  <c r="AI107" i="9"/>
  <c r="S107" i="9"/>
  <c r="AI106" i="9"/>
  <c r="S106" i="9"/>
  <c r="AI105" i="9"/>
  <c r="S105" i="9"/>
  <c r="AI104" i="9"/>
  <c r="S104" i="9"/>
  <c r="AI103" i="9"/>
  <c r="S103" i="9"/>
  <c r="AI102" i="9"/>
  <c r="S102" i="9"/>
  <c r="AI101" i="9"/>
  <c r="S101" i="9"/>
  <c r="AI100" i="9"/>
  <c r="S100" i="9"/>
  <c r="AI99" i="9"/>
  <c r="S99" i="9"/>
  <c r="AI98" i="9"/>
  <c r="S98" i="9"/>
  <c r="AI97" i="9"/>
  <c r="S97" i="9"/>
  <c r="AI96" i="9"/>
  <c r="S96" i="9"/>
  <c r="AI95" i="9"/>
  <c r="S95" i="9"/>
  <c r="AI94" i="9"/>
  <c r="S94" i="9"/>
  <c r="AI93" i="9"/>
  <c r="S93" i="9"/>
  <c r="AI92" i="9"/>
  <c r="S92" i="9"/>
  <c r="AI91" i="9"/>
  <c r="S91" i="9"/>
  <c r="AI90" i="9"/>
  <c r="S90" i="9"/>
  <c r="AI89" i="9"/>
  <c r="S89" i="9"/>
  <c r="AI88" i="9"/>
  <c r="S88" i="9"/>
  <c r="AI87" i="9"/>
  <c r="S87" i="9"/>
  <c r="AI86" i="9"/>
  <c r="S86" i="9"/>
  <c r="AI85" i="9"/>
  <c r="S85" i="9"/>
  <c r="AI84" i="9"/>
  <c r="S84" i="9"/>
  <c r="AI83" i="9"/>
  <c r="S83" i="9"/>
  <c r="AI82" i="9"/>
  <c r="S82" i="9"/>
  <c r="AI81" i="9"/>
  <c r="S81" i="9"/>
  <c r="AI80" i="9"/>
  <c r="S80" i="9"/>
  <c r="AI79" i="9"/>
  <c r="S79" i="9"/>
  <c r="AI78" i="9"/>
  <c r="S78" i="9"/>
  <c r="AI77" i="9"/>
  <c r="S77" i="9"/>
  <c r="AI76" i="9"/>
  <c r="S76" i="9"/>
  <c r="AI75" i="9"/>
  <c r="S75" i="9"/>
  <c r="AI74" i="9"/>
  <c r="S74" i="9"/>
  <c r="AI73" i="9"/>
  <c r="S73" i="9"/>
  <c r="AI72" i="9"/>
  <c r="S72" i="9"/>
  <c r="AI71" i="9"/>
  <c r="S71" i="9"/>
  <c r="AI70" i="9"/>
  <c r="S70" i="9"/>
  <c r="AI69" i="9"/>
  <c r="S69" i="9"/>
  <c r="AI68" i="9"/>
  <c r="S68" i="9"/>
  <c r="AI67" i="9"/>
  <c r="S67" i="9"/>
  <c r="AI66" i="9"/>
  <c r="S66" i="9"/>
  <c r="AI65" i="9"/>
  <c r="S65" i="9"/>
  <c r="AI64" i="9"/>
  <c r="S64" i="9"/>
  <c r="AI63" i="9"/>
  <c r="S63" i="9"/>
  <c r="AI62" i="9"/>
  <c r="S62" i="9"/>
  <c r="AI61" i="9"/>
  <c r="S61" i="9"/>
  <c r="AI60" i="9"/>
  <c r="S60" i="9"/>
  <c r="AI59" i="9"/>
  <c r="S59" i="9"/>
  <c r="AI58" i="9"/>
  <c r="S58" i="9"/>
  <c r="AI57" i="9"/>
  <c r="S57" i="9"/>
  <c r="AI56" i="9"/>
  <c r="S56" i="9"/>
  <c r="AI55" i="9"/>
  <c r="S55" i="9"/>
  <c r="AI54" i="9"/>
  <c r="S54" i="9"/>
  <c r="AI53" i="9"/>
  <c r="S53" i="9"/>
  <c r="AI52" i="9"/>
  <c r="S52" i="9"/>
  <c r="AI51" i="9"/>
  <c r="S51" i="9"/>
  <c r="AI50" i="9"/>
  <c r="S50" i="9"/>
  <c r="AI49" i="9"/>
  <c r="S49" i="9"/>
  <c r="AI48" i="9"/>
  <c r="S48" i="9"/>
  <c r="AI47" i="9"/>
  <c r="S47" i="9"/>
  <c r="AI46" i="9"/>
  <c r="S46" i="9"/>
  <c r="AI45" i="9"/>
  <c r="S45" i="9"/>
  <c r="AI44" i="9"/>
  <c r="S44" i="9"/>
  <c r="AI43" i="9"/>
  <c r="S43" i="9"/>
  <c r="AI42" i="9"/>
  <c r="S42" i="9"/>
  <c r="AI41" i="9"/>
  <c r="S41" i="9"/>
  <c r="AI40" i="9"/>
  <c r="S40" i="9"/>
  <c r="AI39" i="9"/>
  <c r="S39" i="9"/>
  <c r="AI38" i="9"/>
  <c r="S38" i="9"/>
  <c r="AI37" i="9"/>
  <c r="S37" i="9"/>
  <c r="AI36" i="9"/>
  <c r="S36" i="9"/>
  <c r="AI35" i="9"/>
  <c r="S35" i="9"/>
  <c r="AI34" i="9"/>
  <c r="S34" i="9"/>
  <c r="AI33" i="9"/>
  <c r="S33" i="9"/>
  <c r="AI32" i="9"/>
  <c r="S32" i="9"/>
  <c r="AI31" i="9"/>
  <c r="S31" i="9"/>
  <c r="AI30" i="9"/>
  <c r="S30" i="9"/>
  <c r="AI29" i="9"/>
  <c r="S29" i="9"/>
  <c r="AI28" i="9"/>
  <c r="S28" i="9"/>
  <c r="AI27" i="9"/>
  <c r="S27" i="9"/>
  <c r="AI26" i="9"/>
  <c r="S26" i="9"/>
  <c r="AI25" i="9"/>
  <c r="S25" i="9"/>
  <c r="AI24" i="9"/>
  <c r="S24" i="9"/>
  <c r="AI23" i="9"/>
  <c r="S23" i="9"/>
  <c r="AI22" i="9"/>
  <c r="S22" i="9"/>
  <c r="AI21" i="9"/>
  <c r="S21" i="9"/>
  <c r="AI20" i="9"/>
  <c r="S20" i="9"/>
  <c r="AI19" i="9"/>
  <c r="S19" i="9"/>
  <c r="AI18" i="9"/>
  <c r="S18" i="9"/>
  <c r="AI17" i="9"/>
  <c r="S17" i="9"/>
  <c r="AI16" i="9"/>
  <c r="S16" i="9"/>
  <c r="AI15" i="9"/>
  <c r="S15" i="9"/>
  <c r="AI14" i="9"/>
  <c r="S14" i="9"/>
  <c r="AI13" i="9"/>
  <c r="S13" i="9"/>
  <c r="AI12" i="9"/>
  <c r="S12" i="9"/>
  <c r="AI11" i="9"/>
  <c r="S11" i="9"/>
  <c r="AI10" i="9"/>
  <c r="S10" i="9"/>
  <c r="AI9" i="9"/>
  <c r="S9" i="9"/>
  <c r="AI8" i="9"/>
  <c r="S8" i="9"/>
  <c r="AI7" i="9"/>
  <c r="S7" i="9"/>
  <c r="AI6" i="9"/>
  <c r="S6" i="9"/>
  <c r="AI5" i="9"/>
  <c r="S5" i="9"/>
  <c r="AQ4" i="9"/>
  <c r="AI4" i="9"/>
  <c r="S4" i="9"/>
  <c r="AQ3" i="9"/>
  <c r="AI3" i="9"/>
  <c r="S3" i="9"/>
  <c r="AJ2" i="9"/>
  <c r="AJ3" i="9" s="1"/>
  <c r="AI2" i="9"/>
  <c r="S2" i="9"/>
  <c r="AQ6" i="9" l="1"/>
  <c r="AK1383" i="9"/>
  <c r="AK1382" i="9" s="1"/>
  <c r="AK1381" i="9" s="1"/>
  <c r="AK1380" i="9" s="1"/>
  <c r="AL2" i="9"/>
  <c r="AJ4" i="9"/>
  <c r="AL3" i="9"/>
  <c r="AK1379" i="9"/>
  <c r="AM1383" i="9"/>
  <c r="AM1382" i="9" s="1"/>
  <c r="AM1381" i="9" s="1"/>
  <c r="N9" i="7"/>
  <c r="AB3" i="9" l="1"/>
  <c r="AK1378" i="9"/>
  <c r="W4" i="9"/>
  <c r="X4" i="9" s="1"/>
  <c r="Y4" i="9" s="1"/>
  <c r="Z4" i="9" s="1"/>
  <c r="AM1380" i="9"/>
  <c r="AM1379" i="9" s="1"/>
  <c r="AJ5" i="9"/>
  <c r="AL4" i="9"/>
  <c r="AM1384" i="8"/>
  <c r="AM1383" i="8" s="1"/>
  <c r="AM1382" i="8" s="1"/>
  <c r="AM1381" i="8" s="1"/>
  <c r="AM1380" i="8" s="1"/>
  <c r="AM1379" i="8" s="1"/>
  <c r="AM1378" i="8" s="1"/>
  <c r="AM1377" i="8" s="1"/>
  <c r="AM1376" i="8" s="1"/>
  <c r="AM1375" i="8" s="1"/>
  <c r="AM1374" i="8" s="1"/>
  <c r="AM1373" i="8" s="1"/>
  <c r="AM1372" i="8" s="1"/>
  <c r="AM1371" i="8" s="1"/>
  <c r="AM1370" i="8" s="1"/>
  <c r="AM1369" i="8" s="1"/>
  <c r="AM1368" i="8" s="1"/>
  <c r="AM1367" i="8" s="1"/>
  <c r="AM1366" i="8" s="1"/>
  <c r="AM1365" i="8" s="1"/>
  <c r="AM1364" i="8" s="1"/>
  <c r="AM1363" i="8" s="1"/>
  <c r="AM1362" i="8" s="1"/>
  <c r="AM1361" i="8" s="1"/>
  <c r="AM1360" i="8" s="1"/>
  <c r="AM1359" i="8" s="1"/>
  <c r="AM1358" i="8" s="1"/>
  <c r="AM1357" i="8" s="1"/>
  <c r="AM1356" i="8" s="1"/>
  <c r="AM1355" i="8" s="1"/>
  <c r="AM1354" i="8" s="1"/>
  <c r="AM1353" i="8" s="1"/>
  <c r="AM1352" i="8" s="1"/>
  <c r="AM1351" i="8" s="1"/>
  <c r="AM1350" i="8" s="1"/>
  <c r="AM1349" i="8" s="1"/>
  <c r="AM1348" i="8" s="1"/>
  <c r="AM1347" i="8" s="1"/>
  <c r="AM1346" i="8" s="1"/>
  <c r="AM1345" i="8" s="1"/>
  <c r="AM1344" i="8" s="1"/>
  <c r="AM1343" i="8" s="1"/>
  <c r="AM1342" i="8" s="1"/>
  <c r="AM1341" i="8" s="1"/>
  <c r="AM1340" i="8" s="1"/>
  <c r="AM1339" i="8" s="1"/>
  <c r="AM1338" i="8" s="1"/>
  <c r="AM1337" i="8" s="1"/>
  <c r="AM1336" i="8" s="1"/>
  <c r="AM1335" i="8" s="1"/>
  <c r="AM1334" i="8" s="1"/>
  <c r="AM1333" i="8" s="1"/>
  <c r="AM1332" i="8" s="1"/>
  <c r="AM1331" i="8" s="1"/>
  <c r="AM1330" i="8" s="1"/>
  <c r="AM1329" i="8" s="1"/>
  <c r="AM1328" i="8" s="1"/>
  <c r="AM1327" i="8" s="1"/>
  <c r="AM1326" i="8" s="1"/>
  <c r="AM1325" i="8" s="1"/>
  <c r="AM1324" i="8" s="1"/>
  <c r="AM1323" i="8" s="1"/>
  <c r="AM1322" i="8" s="1"/>
  <c r="AM1321" i="8" s="1"/>
  <c r="AM1320" i="8" s="1"/>
  <c r="AM1319" i="8" s="1"/>
  <c r="AM1318" i="8" s="1"/>
  <c r="AM1317" i="8" s="1"/>
  <c r="AM1316" i="8" s="1"/>
  <c r="AM1315" i="8" s="1"/>
  <c r="AM1314" i="8" s="1"/>
  <c r="AM1313" i="8" s="1"/>
  <c r="AM1312" i="8" s="1"/>
  <c r="AM1311" i="8" s="1"/>
  <c r="AM1310" i="8" s="1"/>
  <c r="AM1309" i="8" s="1"/>
  <c r="AM1308" i="8" s="1"/>
  <c r="AM1307" i="8" s="1"/>
  <c r="AM1306" i="8" s="1"/>
  <c r="AM1305" i="8" s="1"/>
  <c r="AM1304" i="8" s="1"/>
  <c r="AM1303" i="8" s="1"/>
  <c r="AM1302" i="8" s="1"/>
  <c r="AM1301" i="8" s="1"/>
  <c r="AM1300" i="8" s="1"/>
  <c r="AM1299" i="8" s="1"/>
  <c r="AM1298" i="8" s="1"/>
  <c r="AM1297" i="8" s="1"/>
  <c r="AM1296" i="8" s="1"/>
  <c r="AM1295" i="8" s="1"/>
  <c r="AM1294" i="8" s="1"/>
  <c r="AM1293" i="8" s="1"/>
  <c r="AM1292" i="8" s="1"/>
  <c r="AM1291" i="8" s="1"/>
  <c r="AM1290" i="8" s="1"/>
  <c r="AM1289" i="8" s="1"/>
  <c r="AM1288" i="8" s="1"/>
  <c r="AM1287" i="8" s="1"/>
  <c r="AM1286" i="8" s="1"/>
  <c r="AM1285" i="8" s="1"/>
  <c r="AM1284" i="8" s="1"/>
  <c r="AM1283" i="8" s="1"/>
  <c r="AM1282" i="8" s="1"/>
  <c r="AM1281" i="8" s="1"/>
  <c r="AM1280" i="8" s="1"/>
  <c r="AM1279" i="8" s="1"/>
  <c r="AM1278" i="8" s="1"/>
  <c r="AM1277" i="8" s="1"/>
  <c r="AM1276" i="8" s="1"/>
  <c r="AM1275" i="8" s="1"/>
  <c r="AM1274" i="8" s="1"/>
  <c r="AM1273" i="8" s="1"/>
  <c r="AM1272" i="8" s="1"/>
  <c r="AM1271" i="8" s="1"/>
  <c r="AM1270" i="8" s="1"/>
  <c r="AM1269" i="8" s="1"/>
  <c r="AM1268" i="8" s="1"/>
  <c r="AM1267" i="8" s="1"/>
  <c r="AM1266" i="8" s="1"/>
  <c r="AM1265" i="8" s="1"/>
  <c r="AM1264" i="8" s="1"/>
  <c r="AM1263" i="8" s="1"/>
  <c r="AM1262" i="8" s="1"/>
  <c r="AM1261" i="8" s="1"/>
  <c r="AM1260" i="8" s="1"/>
  <c r="AM1259" i="8" s="1"/>
  <c r="AM1258" i="8" s="1"/>
  <c r="AM1257" i="8" s="1"/>
  <c r="AM1256" i="8" s="1"/>
  <c r="AM1255" i="8" s="1"/>
  <c r="AM1254" i="8" s="1"/>
  <c r="AM1253" i="8" s="1"/>
  <c r="AM1252" i="8" s="1"/>
  <c r="AM1251" i="8" s="1"/>
  <c r="AM1250" i="8" s="1"/>
  <c r="AM1249" i="8" s="1"/>
  <c r="AM1248" i="8" s="1"/>
  <c r="AM1247" i="8" s="1"/>
  <c r="AM1246" i="8" s="1"/>
  <c r="AM1245" i="8" s="1"/>
  <c r="AM1244" i="8" s="1"/>
  <c r="AM1243" i="8" s="1"/>
  <c r="AM1242" i="8" s="1"/>
  <c r="AM1241" i="8" s="1"/>
  <c r="AM1240" i="8" s="1"/>
  <c r="AM1239" i="8" s="1"/>
  <c r="AM1238" i="8" s="1"/>
  <c r="AM1237" i="8" s="1"/>
  <c r="AM1236" i="8" s="1"/>
  <c r="AM1235" i="8" s="1"/>
  <c r="AM1234" i="8" s="1"/>
  <c r="AM1233" i="8" s="1"/>
  <c r="AM1232" i="8" s="1"/>
  <c r="AM1231" i="8" s="1"/>
  <c r="AM1230" i="8" s="1"/>
  <c r="AM1229" i="8" s="1"/>
  <c r="AM1228" i="8" s="1"/>
  <c r="AM1227" i="8" s="1"/>
  <c r="AM1226" i="8" s="1"/>
  <c r="AM1225" i="8" s="1"/>
  <c r="AM1224" i="8" s="1"/>
  <c r="AM1223" i="8" s="1"/>
  <c r="AM1222" i="8" s="1"/>
  <c r="AM1221" i="8" s="1"/>
  <c r="AM1220" i="8" s="1"/>
  <c r="AM1219" i="8" s="1"/>
  <c r="AM1218" i="8" s="1"/>
  <c r="AM1217" i="8" s="1"/>
  <c r="AM1216" i="8" s="1"/>
  <c r="AM1215" i="8" s="1"/>
  <c r="AM1214" i="8" s="1"/>
  <c r="AM1213" i="8" s="1"/>
  <c r="AM1212" i="8" s="1"/>
  <c r="AM1211" i="8" s="1"/>
  <c r="AM1210" i="8" s="1"/>
  <c r="AM1209" i="8" s="1"/>
  <c r="AM1208" i="8" s="1"/>
  <c r="AM1207" i="8" s="1"/>
  <c r="AM1206" i="8" s="1"/>
  <c r="AM1205" i="8" s="1"/>
  <c r="AM1204" i="8" s="1"/>
  <c r="AM1203" i="8" s="1"/>
  <c r="AM1202" i="8" s="1"/>
  <c r="AM1201" i="8" s="1"/>
  <c r="AM1200" i="8" s="1"/>
  <c r="AM1199" i="8" s="1"/>
  <c r="AM1198" i="8" s="1"/>
  <c r="AM1197" i="8" s="1"/>
  <c r="AM1196" i="8" s="1"/>
  <c r="AM1195" i="8" s="1"/>
  <c r="AM1194" i="8" s="1"/>
  <c r="AM1193" i="8" s="1"/>
  <c r="AM1192" i="8" s="1"/>
  <c r="AM1191" i="8" s="1"/>
  <c r="AM1190" i="8" s="1"/>
  <c r="AM1189" i="8" s="1"/>
  <c r="AM1188" i="8" s="1"/>
  <c r="AM1187" i="8" s="1"/>
  <c r="AM1186" i="8" s="1"/>
  <c r="AM1185" i="8" s="1"/>
  <c r="AM1184" i="8" s="1"/>
  <c r="AM1183" i="8" s="1"/>
  <c r="AM1182" i="8" s="1"/>
  <c r="AM1181" i="8" s="1"/>
  <c r="AM1180" i="8" s="1"/>
  <c r="AM1179" i="8" s="1"/>
  <c r="AM1178" i="8" s="1"/>
  <c r="AM1177" i="8" s="1"/>
  <c r="AM1176" i="8" s="1"/>
  <c r="AM1175" i="8" s="1"/>
  <c r="AM1174" i="8" s="1"/>
  <c r="AM1173" i="8" s="1"/>
  <c r="AM1172" i="8" s="1"/>
  <c r="AM1171" i="8" s="1"/>
  <c r="AM1170" i="8" s="1"/>
  <c r="AM1169" i="8" s="1"/>
  <c r="AM1168" i="8" s="1"/>
  <c r="AM1167" i="8" s="1"/>
  <c r="AM1166" i="8" s="1"/>
  <c r="AM1165" i="8" s="1"/>
  <c r="AM1164" i="8" s="1"/>
  <c r="AM1163" i="8" s="1"/>
  <c r="AM1162" i="8" s="1"/>
  <c r="AM1161" i="8" s="1"/>
  <c r="AM1160" i="8" s="1"/>
  <c r="AM1159" i="8" s="1"/>
  <c r="AM1158" i="8" s="1"/>
  <c r="AM1157" i="8" s="1"/>
  <c r="AM1156" i="8" s="1"/>
  <c r="AM1155" i="8" s="1"/>
  <c r="AM1154" i="8" s="1"/>
  <c r="AM1153" i="8" s="1"/>
  <c r="AM1152" i="8" s="1"/>
  <c r="AM1151" i="8" s="1"/>
  <c r="AM1150" i="8" s="1"/>
  <c r="AM1149" i="8" s="1"/>
  <c r="AM1148" i="8" s="1"/>
  <c r="AM1147" i="8" s="1"/>
  <c r="AM1146" i="8" s="1"/>
  <c r="AM1145" i="8" s="1"/>
  <c r="AM1144" i="8" s="1"/>
  <c r="AM1143" i="8" s="1"/>
  <c r="AM1142" i="8" s="1"/>
  <c r="AM1141" i="8" s="1"/>
  <c r="AM1140" i="8" s="1"/>
  <c r="AM1139" i="8" s="1"/>
  <c r="AM1138" i="8" s="1"/>
  <c r="AM1137" i="8" s="1"/>
  <c r="AM1136" i="8" s="1"/>
  <c r="AM1135" i="8" s="1"/>
  <c r="AM1134" i="8" s="1"/>
  <c r="AM1133" i="8" s="1"/>
  <c r="AM1132" i="8" s="1"/>
  <c r="AM1131" i="8" s="1"/>
  <c r="AM1130" i="8" s="1"/>
  <c r="AM1129" i="8" s="1"/>
  <c r="AM1128" i="8" s="1"/>
  <c r="AM1127" i="8" s="1"/>
  <c r="AM1126" i="8" s="1"/>
  <c r="AM1125" i="8" s="1"/>
  <c r="AM1124" i="8" s="1"/>
  <c r="AM1123" i="8" s="1"/>
  <c r="AM1122" i="8" s="1"/>
  <c r="AM1121" i="8" s="1"/>
  <c r="AM1120" i="8" s="1"/>
  <c r="AM1119" i="8" s="1"/>
  <c r="AM1118" i="8" s="1"/>
  <c r="AM1117" i="8" s="1"/>
  <c r="AM1116" i="8" s="1"/>
  <c r="AM1115" i="8" s="1"/>
  <c r="AM1114" i="8" s="1"/>
  <c r="AM1113" i="8" s="1"/>
  <c r="AM1112" i="8" s="1"/>
  <c r="AM1111" i="8" s="1"/>
  <c r="AM1110" i="8" s="1"/>
  <c r="AM1109" i="8" s="1"/>
  <c r="AM1108" i="8" s="1"/>
  <c r="AM1107" i="8" s="1"/>
  <c r="AM1106" i="8" s="1"/>
  <c r="AM1105" i="8" s="1"/>
  <c r="AM1104" i="8" s="1"/>
  <c r="AM1103" i="8" s="1"/>
  <c r="AM1102" i="8" s="1"/>
  <c r="AM1101" i="8" s="1"/>
  <c r="AM1100" i="8" s="1"/>
  <c r="AM1099" i="8" s="1"/>
  <c r="AM1098" i="8" s="1"/>
  <c r="AM1097" i="8" s="1"/>
  <c r="AM1096" i="8" s="1"/>
  <c r="AM1095" i="8" s="1"/>
  <c r="AM1094" i="8" s="1"/>
  <c r="AM1093" i="8" s="1"/>
  <c r="AM1092" i="8" s="1"/>
  <c r="AM1091" i="8" s="1"/>
  <c r="AM1090" i="8" s="1"/>
  <c r="AM1089" i="8" s="1"/>
  <c r="AM1088" i="8" s="1"/>
  <c r="AM1087" i="8" s="1"/>
  <c r="AM1086" i="8" s="1"/>
  <c r="AM1085" i="8" s="1"/>
  <c r="AM1084" i="8" s="1"/>
  <c r="AM1083" i="8" s="1"/>
  <c r="AM1082" i="8" s="1"/>
  <c r="AM1081" i="8" s="1"/>
  <c r="AM1080" i="8" s="1"/>
  <c r="AM1079" i="8" s="1"/>
  <c r="AM1078" i="8" s="1"/>
  <c r="AM1077" i="8" s="1"/>
  <c r="AM1076" i="8" s="1"/>
  <c r="AM1075" i="8" s="1"/>
  <c r="AM1074" i="8" s="1"/>
  <c r="AM1073" i="8" s="1"/>
  <c r="AM1072" i="8" s="1"/>
  <c r="AM1071" i="8" s="1"/>
  <c r="AM1070" i="8" s="1"/>
  <c r="AM1069" i="8" s="1"/>
  <c r="AM1068" i="8" s="1"/>
  <c r="AM1067" i="8" s="1"/>
  <c r="AM1066" i="8" s="1"/>
  <c r="AM1065" i="8" s="1"/>
  <c r="AM1064" i="8" s="1"/>
  <c r="AM1063" i="8" s="1"/>
  <c r="AM1062" i="8" s="1"/>
  <c r="AM1061" i="8" s="1"/>
  <c r="AM1060" i="8" s="1"/>
  <c r="AM1059" i="8" s="1"/>
  <c r="AM1058" i="8" s="1"/>
  <c r="AM1057" i="8" s="1"/>
  <c r="AM1056" i="8" s="1"/>
  <c r="AM1055" i="8" s="1"/>
  <c r="AM1054" i="8" s="1"/>
  <c r="AM1053" i="8" s="1"/>
  <c r="AM1052" i="8" s="1"/>
  <c r="AM1051" i="8" s="1"/>
  <c r="AM1050" i="8" s="1"/>
  <c r="AM1049" i="8" s="1"/>
  <c r="AM1048" i="8" s="1"/>
  <c r="AM1047" i="8" s="1"/>
  <c r="AM1046" i="8" s="1"/>
  <c r="AM1045" i="8" s="1"/>
  <c r="AM1044" i="8" s="1"/>
  <c r="AM1043" i="8" s="1"/>
  <c r="AM1042" i="8" s="1"/>
  <c r="AM1041" i="8" s="1"/>
  <c r="AM1040" i="8" s="1"/>
  <c r="AM1039" i="8" s="1"/>
  <c r="AM1038" i="8" s="1"/>
  <c r="AM1037" i="8" s="1"/>
  <c r="AM1036" i="8" s="1"/>
  <c r="AM1035" i="8" s="1"/>
  <c r="AM1034" i="8" s="1"/>
  <c r="AM1033" i="8" s="1"/>
  <c r="AM1032" i="8" s="1"/>
  <c r="AM1031" i="8" s="1"/>
  <c r="AM1030" i="8" s="1"/>
  <c r="AM1029" i="8" s="1"/>
  <c r="AM1028" i="8" s="1"/>
  <c r="AM1027" i="8" s="1"/>
  <c r="AM1026" i="8" s="1"/>
  <c r="AM1025" i="8" s="1"/>
  <c r="AM1024" i="8" s="1"/>
  <c r="AM1023" i="8" s="1"/>
  <c r="AM1022" i="8" s="1"/>
  <c r="AM1021" i="8" s="1"/>
  <c r="AM1020" i="8" s="1"/>
  <c r="AM1019" i="8" s="1"/>
  <c r="AM1018" i="8" s="1"/>
  <c r="AM1017" i="8" s="1"/>
  <c r="AM1016" i="8" s="1"/>
  <c r="AM1015" i="8" s="1"/>
  <c r="AM1014" i="8" s="1"/>
  <c r="AM1013" i="8" s="1"/>
  <c r="AM1012" i="8" s="1"/>
  <c r="AM1011" i="8" s="1"/>
  <c r="AM1010" i="8" s="1"/>
  <c r="AM1009" i="8" s="1"/>
  <c r="AM1008" i="8" s="1"/>
  <c r="AM1007" i="8" s="1"/>
  <c r="AM1006" i="8" s="1"/>
  <c r="AM1005" i="8" s="1"/>
  <c r="AM1004" i="8" s="1"/>
  <c r="AM1003" i="8" s="1"/>
  <c r="AM1002" i="8" s="1"/>
  <c r="AM1001" i="8" s="1"/>
  <c r="AM1000" i="8" s="1"/>
  <c r="AM999" i="8" s="1"/>
  <c r="AM998" i="8" s="1"/>
  <c r="AM997" i="8" s="1"/>
  <c r="AM996" i="8" s="1"/>
  <c r="AM995" i="8" s="1"/>
  <c r="AM994" i="8" s="1"/>
  <c r="AM993" i="8" s="1"/>
  <c r="AM992" i="8" s="1"/>
  <c r="AM991" i="8" s="1"/>
  <c r="AM990" i="8" s="1"/>
  <c r="AM989" i="8" s="1"/>
  <c r="AM988" i="8" s="1"/>
  <c r="AM987" i="8" s="1"/>
  <c r="AM986" i="8" s="1"/>
  <c r="AM985" i="8" s="1"/>
  <c r="AM984" i="8" s="1"/>
  <c r="AM983" i="8" s="1"/>
  <c r="AM982" i="8" s="1"/>
  <c r="AM981" i="8" s="1"/>
  <c r="AM980" i="8" s="1"/>
  <c r="AM979" i="8" s="1"/>
  <c r="AM978" i="8" s="1"/>
  <c r="AM977" i="8" s="1"/>
  <c r="AM976" i="8" s="1"/>
  <c r="AM975" i="8" s="1"/>
  <c r="AM974" i="8" s="1"/>
  <c r="AM973" i="8" s="1"/>
  <c r="AM972" i="8" s="1"/>
  <c r="AM971" i="8" s="1"/>
  <c r="AM970" i="8" s="1"/>
  <c r="AM969" i="8" s="1"/>
  <c r="AM968" i="8" s="1"/>
  <c r="AM967" i="8" s="1"/>
  <c r="AM966" i="8" s="1"/>
  <c r="AM965" i="8" s="1"/>
  <c r="AM964" i="8" s="1"/>
  <c r="AM963" i="8" s="1"/>
  <c r="AM962" i="8" s="1"/>
  <c r="AM961" i="8" s="1"/>
  <c r="AM960" i="8" s="1"/>
  <c r="AM959" i="8" s="1"/>
  <c r="AM958" i="8" s="1"/>
  <c r="AM957" i="8" s="1"/>
  <c r="AM956" i="8" s="1"/>
  <c r="AM955" i="8" s="1"/>
  <c r="AM954" i="8" s="1"/>
  <c r="AM953" i="8" s="1"/>
  <c r="AM952" i="8" s="1"/>
  <c r="AM951" i="8" s="1"/>
  <c r="AM950" i="8" s="1"/>
  <c r="AM949" i="8" s="1"/>
  <c r="AM948" i="8" s="1"/>
  <c r="AM947" i="8" s="1"/>
  <c r="AM946" i="8" s="1"/>
  <c r="AM945" i="8" s="1"/>
  <c r="AM944" i="8" s="1"/>
  <c r="AM943" i="8" s="1"/>
  <c r="AM942" i="8" s="1"/>
  <c r="AM941" i="8" s="1"/>
  <c r="AM940" i="8" s="1"/>
  <c r="AM939" i="8" s="1"/>
  <c r="AM938" i="8" s="1"/>
  <c r="AM937" i="8" s="1"/>
  <c r="AM936" i="8" s="1"/>
  <c r="AM935" i="8" s="1"/>
  <c r="AM934" i="8" s="1"/>
  <c r="AM933" i="8" s="1"/>
  <c r="AM932" i="8" s="1"/>
  <c r="AM931" i="8" s="1"/>
  <c r="AM930" i="8" s="1"/>
  <c r="AM929" i="8" s="1"/>
  <c r="AM928" i="8" s="1"/>
  <c r="AM927" i="8" s="1"/>
  <c r="AM926" i="8" s="1"/>
  <c r="AM925" i="8" s="1"/>
  <c r="AM924" i="8" s="1"/>
  <c r="AM923" i="8" s="1"/>
  <c r="AM922" i="8" s="1"/>
  <c r="AM921" i="8" s="1"/>
  <c r="AM920" i="8" s="1"/>
  <c r="AM919" i="8" s="1"/>
  <c r="AM918" i="8" s="1"/>
  <c r="AM917" i="8" s="1"/>
  <c r="AM916" i="8" s="1"/>
  <c r="AM915" i="8" s="1"/>
  <c r="AM914" i="8" s="1"/>
  <c r="AM913" i="8" s="1"/>
  <c r="AM912" i="8" s="1"/>
  <c r="AM911" i="8" s="1"/>
  <c r="AM910" i="8" s="1"/>
  <c r="AM909" i="8" s="1"/>
  <c r="AM908" i="8" s="1"/>
  <c r="AM907" i="8" s="1"/>
  <c r="AM906" i="8" s="1"/>
  <c r="AM905" i="8" s="1"/>
  <c r="AM904" i="8" s="1"/>
  <c r="AM903" i="8" s="1"/>
  <c r="AM902" i="8" s="1"/>
  <c r="AM901" i="8" s="1"/>
  <c r="AM900" i="8" s="1"/>
  <c r="AM899" i="8" s="1"/>
  <c r="AM898" i="8" s="1"/>
  <c r="AM897" i="8" s="1"/>
  <c r="AM896" i="8" s="1"/>
  <c r="AM895" i="8" s="1"/>
  <c r="AM894" i="8" s="1"/>
  <c r="AM893" i="8" s="1"/>
  <c r="AM892" i="8" s="1"/>
  <c r="AM891" i="8" s="1"/>
  <c r="AM890" i="8" s="1"/>
  <c r="AM889" i="8" s="1"/>
  <c r="AM888" i="8" s="1"/>
  <c r="AM887" i="8" s="1"/>
  <c r="AM886" i="8" s="1"/>
  <c r="AM885" i="8" s="1"/>
  <c r="AM884" i="8" s="1"/>
  <c r="AM883" i="8" s="1"/>
  <c r="AM882" i="8" s="1"/>
  <c r="AM881" i="8" s="1"/>
  <c r="AM880" i="8" s="1"/>
  <c r="AM879" i="8" s="1"/>
  <c r="AM878" i="8" s="1"/>
  <c r="AM877" i="8" s="1"/>
  <c r="AM876" i="8" s="1"/>
  <c r="AM875" i="8" s="1"/>
  <c r="AM874" i="8" s="1"/>
  <c r="AM873" i="8" s="1"/>
  <c r="AM872" i="8" s="1"/>
  <c r="AM871" i="8" s="1"/>
  <c r="AM870" i="8" s="1"/>
  <c r="AM869" i="8" s="1"/>
  <c r="AM868" i="8" s="1"/>
  <c r="AM867" i="8" s="1"/>
  <c r="AM866" i="8" s="1"/>
  <c r="AM865" i="8" s="1"/>
  <c r="AM864" i="8" s="1"/>
  <c r="AM863" i="8" s="1"/>
  <c r="AM862" i="8" s="1"/>
  <c r="AM861" i="8" s="1"/>
  <c r="AM860" i="8" s="1"/>
  <c r="AM859" i="8" s="1"/>
  <c r="AM858" i="8" s="1"/>
  <c r="AM857" i="8" s="1"/>
  <c r="AM856" i="8" s="1"/>
  <c r="AM855" i="8" s="1"/>
  <c r="AM854" i="8" s="1"/>
  <c r="AM853" i="8" s="1"/>
  <c r="AM852" i="8" s="1"/>
  <c r="AM851" i="8" s="1"/>
  <c r="AM850" i="8" s="1"/>
  <c r="AM849" i="8" s="1"/>
  <c r="AM848" i="8" s="1"/>
  <c r="AM847" i="8" s="1"/>
  <c r="AM846" i="8" s="1"/>
  <c r="AM845" i="8" s="1"/>
  <c r="AM844" i="8" s="1"/>
  <c r="AM843" i="8" s="1"/>
  <c r="AM842" i="8" s="1"/>
  <c r="AM841" i="8" s="1"/>
  <c r="AM840" i="8" s="1"/>
  <c r="AM839" i="8" s="1"/>
  <c r="AM838" i="8" s="1"/>
  <c r="AM837" i="8" s="1"/>
  <c r="AM836" i="8" s="1"/>
  <c r="AM835" i="8" s="1"/>
  <c r="AM834" i="8" s="1"/>
  <c r="AM833" i="8" s="1"/>
  <c r="AM832" i="8" s="1"/>
  <c r="AM831" i="8" s="1"/>
  <c r="AM830" i="8" s="1"/>
  <c r="AM829" i="8" s="1"/>
  <c r="AM828" i="8" s="1"/>
  <c r="AM827" i="8" s="1"/>
  <c r="AM826" i="8" s="1"/>
  <c r="AM825" i="8" s="1"/>
  <c r="AM824" i="8" s="1"/>
  <c r="AM823" i="8" s="1"/>
  <c r="AM822" i="8" s="1"/>
  <c r="AM821" i="8" s="1"/>
  <c r="AM820" i="8" s="1"/>
  <c r="AM819" i="8" s="1"/>
  <c r="AM818" i="8" s="1"/>
  <c r="AM817" i="8" s="1"/>
  <c r="AM816" i="8" s="1"/>
  <c r="AM815" i="8" s="1"/>
  <c r="AM814" i="8" s="1"/>
  <c r="AM813" i="8" s="1"/>
  <c r="AM812" i="8" s="1"/>
  <c r="AM811" i="8" s="1"/>
  <c r="AM810" i="8" s="1"/>
  <c r="AM809" i="8" s="1"/>
  <c r="AM808" i="8" s="1"/>
  <c r="AM807" i="8" s="1"/>
  <c r="AM806" i="8" s="1"/>
  <c r="AM805" i="8" s="1"/>
  <c r="AM804" i="8" s="1"/>
  <c r="AM803" i="8" s="1"/>
  <c r="AM802" i="8" s="1"/>
  <c r="AM801" i="8" s="1"/>
  <c r="AM800" i="8" s="1"/>
  <c r="AM799" i="8" s="1"/>
  <c r="AM798" i="8" s="1"/>
  <c r="AM797" i="8" s="1"/>
  <c r="AM796" i="8" s="1"/>
  <c r="AM795" i="8" s="1"/>
  <c r="AM794" i="8" s="1"/>
  <c r="AM793" i="8" s="1"/>
  <c r="AM792" i="8" s="1"/>
  <c r="AM791" i="8" s="1"/>
  <c r="AM790" i="8" s="1"/>
  <c r="AM789" i="8" s="1"/>
  <c r="AM788" i="8" s="1"/>
  <c r="AM787" i="8" s="1"/>
  <c r="AM786" i="8" s="1"/>
  <c r="AM785" i="8" s="1"/>
  <c r="AM784" i="8" s="1"/>
  <c r="AM783" i="8" s="1"/>
  <c r="AM782" i="8" s="1"/>
  <c r="AM781" i="8" s="1"/>
  <c r="AM780" i="8" s="1"/>
  <c r="AM779" i="8" s="1"/>
  <c r="AM778" i="8" s="1"/>
  <c r="AM777" i="8" s="1"/>
  <c r="AM776" i="8" s="1"/>
  <c r="AM775" i="8" s="1"/>
  <c r="AM774" i="8" s="1"/>
  <c r="AM773" i="8" s="1"/>
  <c r="AM772" i="8" s="1"/>
  <c r="AM771" i="8" s="1"/>
  <c r="AM770" i="8" s="1"/>
  <c r="AM769" i="8" s="1"/>
  <c r="AM768" i="8" s="1"/>
  <c r="AM767" i="8" s="1"/>
  <c r="AM766" i="8" s="1"/>
  <c r="AM765" i="8" s="1"/>
  <c r="AM764" i="8" s="1"/>
  <c r="AM763" i="8" s="1"/>
  <c r="AM762" i="8" s="1"/>
  <c r="AM761" i="8" s="1"/>
  <c r="AM760" i="8" s="1"/>
  <c r="AM759" i="8" s="1"/>
  <c r="AM758" i="8" s="1"/>
  <c r="AM757" i="8" s="1"/>
  <c r="AM756" i="8" s="1"/>
  <c r="AM755" i="8" s="1"/>
  <c r="AM754" i="8" s="1"/>
  <c r="AM753" i="8" s="1"/>
  <c r="AM752" i="8" s="1"/>
  <c r="AM751" i="8" s="1"/>
  <c r="AM750" i="8" s="1"/>
  <c r="AM749" i="8" s="1"/>
  <c r="AM748" i="8" s="1"/>
  <c r="AM747" i="8" s="1"/>
  <c r="AM746" i="8" s="1"/>
  <c r="AM745" i="8" s="1"/>
  <c r="AM744" i="8" s="1"/>
  <c r="AM743" i="8" s="1"/>
  <c r="AM742" i="8" s="1"/>
  <c r="AM741" i="8" s="1"/>
  <c r="AM740" i="8" s="1"/>
  <c r="AM739" i="8" s="1"/>
  <c r="AM738" i="8" s="1"/>
  <c r="AM737" i="8" s="1"/>
  <c r="AM736" i="8" s="1"/>
  <c r="AM735" i="8" s="1"/>
  <c r="AM734" i="8" s="1"/>
  <c r="AM733" i="8" s="1"/>
  <c r="AM732" i="8" s="1"/>
  <c r="AM731" i="8" s="1"/>
  <c r="AM730" i="8" s="1"/>
  <c r="AM729" i="8" s="1"/>
  <c r="AM728" i="8" s="1"/>
  <c r="AM727" i="8" s="1"/>
  <c r="AM726" i="8" s="1"/>
  <c r="AM725" i="8" s="1"/>
  <c r="AM724" i="8" s="1"/>
  <c r="AM723" i="8" s="1"/>
  <c r="AM722" i="8" s="1"/>
  <c r="AM721" i="8" s="1"/>
  <c r="AM720" i="8" s="1"/>
  <c r="AM719" i="8" s="1"/>
  <c r="AM718" i="8" s="1"/>
  <c r="AM717" i="8" s="1"/>
  <c r="AM716" i="8" s="1"/>
  <c r="AM715" i="8" s="1"/>
  <c r="AM714" i="8" s="1"/>
  <c r="AM713" i="8" s="1"/>
  <c r="AM712" i="8" s="1"/>
  <c r="AM711" i="8" s="1"/>
  <c r="AM710" i="8" s="1"/>
  <c r="AM709" i="8" s="1"/>
  <c r="AM708" i="8" s="1"/>
  <c r="AM707" i="8" s="1"/>
  <c r="AM706" i="8" s="1"/>
  <c r="AM705" i="8" s="1"/>
  <c r="AM704" i="8" s="1"/>
  <c r="AM703" i="8" s="1"/>
  <c r="AM702" i="8" s="1"/>
  <c r="AM701" i="8" s="1"/>
  <c r="AM700" i="8" s="1"/>
  <c r="AM699" i="8" s="1"/>
  <c r="AM698" i="8" s="1"/>
  <c r="AM697" i="8" s="1"/>
  <c r="AM696" i="8" s="1"/>
  <c r="AM695" i="8" s="1"/>
  <c r="AM694" i="8" s="1"/>
  <c r="AM693" i="8" s="1"/>
  <c r="AM692" i="8" s="1"/>
  <c r="AM691" i="8" s="1"/>
  <c r="AM690" i="8" s="1"/>
  <c r="AM689" i="8" s="1"/>
  <c r="AM688" i="8" s="1"/>
  <c r="AM687" i="8" s="1"/>
  <c r="AM686" i="8" s="1"/>
  <c r="AM685" i="8" s="1"/>
  <c r="AM684" i="8" s="1"/>
  <c r="AM683" i="8" s="1"/>
  <c r="AM682" i="8" s="1"/>
  <c r="AM681" i="8" s="1"/>
  <c r="AM680" i="8" s="1"/>
  <c r="AM679" i="8" s="1"/>
  <c r="AM678" i="8" s="1"/>
  <c r="AM677" i="8" s="1"/>
  <c r="AM676" i="8" s="1"/>
  <c r="AM675" i="8" s="1"/>
  <c r="AM674" i="8" s="1"/>
  <c r="AM673" i="8" s="1"/>
  <c r="AM672" i="8" s="1"/>
  <c r="AM671" i="8" s="1"/>
  <c r="AM670" i="8" s="1"/>
  <c r="AM669" i="8" s="1"/>
  <c r="AM668" i="8" s="1"/>
  <c r="AM667" i="8" s="1"/>
  <c r="AM666" i="8" s="1"/>
  <c r="AM665" i="8" s="1"/>
  <c r="AM664" i="8" s="1"/>
  <c r="AM663" i="8" s="1"/>
  <c r="AM662" i="8" s="1"/>
  <c r="AM661" i="8" s="1"/>
  <c r="AM660" i="8" s="1"/>
  <c r="AM659" i="8" s="1"/>
  <c r="AM658" i="8" s="1"/>
  <c r="AM657" i="8" s="1"/>
  <c r="AM656" i="8" s="1"/>
  <c r="AM655" i="8" s="1"/>
  <c r="AM654" i="8" s="1"/>
  <c r="AM653" i="8" s="1"/>
  <c r="AM652" i="8" s="1"/>
  <c r="AM651" i="8" s="1"/>
  <c r="AM650" i="8" s="1"/>
  <c r="AM649" i="8" s="1"/>
  <c r="AM648" i="8" s="1"/>
  <c r="AM647" i="8" s="1"/>
  <c r="AM646" i="8" s="1"/>
  <c r="AM645" i="8" s="1"/>
  <c r="AM644" i="8" s="1"/>
  <c r="AM643" i="8" s="1"/>
  <c r="AM642" i="8" s="1"/>
  <c r="AM641" i="8" s="1"/>
  <c r="AM640" i="8" s="1"/>
  <c r="AM639" i="8" s="1"/>
  <c r="AM638" i="8" s="1"/>
  <c r="AM637" i="8" s="1"/>
  <c r="AM636" i="8" s="1"/>
  <c r="AM635" i="8" s="1"/>
  <c r="AM634" i="8" s="1"/>
  <c r="AM633" i="8" s="1"/>
  <c r="AM632" i="8" s="1"/>
  <c r="AM631" i="8" s="1"/>
  <c r="AM630" i="8" s="1"/>
  <c r="AM629" i="8" s="1"/>
  <c r="AM628" i="8" s="1"/>
  <c r="AM627" i="8" s="1"/>
  <c r="AM626" i="8" s="1"/>
  <c r="AM625" i="8" s="1"/>
  <c r="AM624" i="8" s="1"/>
  <c r="AM623" i="8" s="1"/>
  <c r="AM622" i="8" s="1"/>
  <c r="AM621" i="8" s="1"/>
  <c r="AM620" i="8" s="1"/>
  <c r="AM619" i="8" s="1"/>
  <c r="AM618" i="8" s="1"/>
  <c r="AM617" i="8" s="1"/>
  <c r="AM616" i="8" s="1"/>
  <c r="AM615" i="8" s="1"/>
  <c r="AM614" i="8" s="1"/>
  <c r="AM613" i="8" s="1"/>
  <c r="AM612" i="8" s="1"/>
  <c r="AM611" i="8" s="1"/>
  <c r="AM610" i="8" s="1"/>
  <c r="AM609" i="8" s="1"/>
  <c r="AM608" i="8" s="1"/>
  <c r="AM607" i="8" s="1"/>
  <c r="AM606" i="8" s="1"/>
  <c r="AM605" i="8" s="1"/>
  <c r="AM604" i="8" s="1"/>
  <c r="AM603" i="8" s="1"/>
  <c r="AM602" i="8" s="1"/>
  <c r="AM601" i="8" s="1"/>
  <c r="AM600" i="8" s="1"/>
  <c r="AM599" i="8" s="1"/>
  <c r="AM598" i="8" s="1"/>
  <c r="AM597" i="8" s="1"/>
  <c r="AM596" i="8" s="1"/>
  <c r="AM595" i="8" s="1"/>
  <c r="AM594" i="8" s="1"/>
  <c r="AM593" i="8" s="1"/>
  <c r="AM592" i="8" s="1"/>
  <c r="AM591" i="8" s="1"/>
  <c r="AM590" i="8" s="1"/>
  <c r="AM589" i="8" s="1"/>
  <c r="AM588" i="8" s="1"/>
  <c r="AM587" i="8" s="1"/>
  <c r="AM586" i="8" s="1"/>
  <c r="AM585" i="8" s="1"/>
  <c r="AM584" i="8" s="1"/>
  <c r="AM583" i="8" s="1"/>
  <c r="AM582" i="8" s="1"/>
  <c r="AM581" i="8" s="1"/>
  <c r="AM580" i="8" s="1"/>
  <c r="AM579" i="8" s="1"/>
  <c r="AM578" i="8" s="1"/>
  <c r="AM577" i="8" s="1"/>
  <c r="AM576" i="8" s="1"/>
  <c r="AM575" i="8" s="1"/>
  <c r="AM574" i="8" s="1"/>
  <c r="AM573" i="8" s="1"/>
  <c r="AM572" i="8" s="1"/>
  <c r="AM571" i="8" s="1"/>
  <c r="AM570" i="8" s="1"/>
  <c r="AM569" i="8" s="1"/>
  <c r="AM568" i="8" s="1"/>
  <c r="AM567" i="8" s="1"/>
  <c r="AM566" i="8" s="1"/>
  <c r="AM565" i="8" s="1"/>
  <c r="AM564" i="8" s="1"/>
  <c r="AM563" i="8" s="1"/>
  <c r="AM562" i="8" s="1"/>
  <c r="AM561" i="8" s="1"/>
  <c r="AM560" i="8" s="1"/>
  <c r="AM559" i="8" s="1"/>
  <c r="AM558" i="8" s="1"/>
  <c r="AM557" i="8" s="1"/>
  <c r="AM556" i="8" s="1"/>
  <c r="AM555" i="8" s="1"/>
  <c r="AM554" i="8" s="1"/>
  <c r="AM553" i="8" s="1"/>
  <c r="AM552" i="8" s="1"/>
  <c r="AM551" i="8" s="1"/>
  <c r="AM550" i="8" s="1"/>
  <c r="AM549" i="8" s="1"/>
  <c r="AM548" i="8" s="1"/>
  <c r="AM547" i="8" s="1"/>
  <c r="AM546" i="8" s="1"/>
  <c r="AM545" i="8" s="1"/>
  <c r="AM544" i="8" s="1"/>
  <c r="AM543" i="8" s="1"/>
  <c r="AM542" i="8" s="1"/>
  <c r="AM541" i="8" s="1"/>
  <c r="AM540" i="8" s="1"/>
  <c r="AM539" i="8" s="1"/>
  <c r="AM538" i="8" s="1"/>
  <c r="AM537" i="8" s="1"/>
  <c r="AM536" i="8" s="1"/>
  <c r="AM535" i="8" s="1"/>
  <c r="AM534" i="8" s="1"/>
  <c r="AM533" i="8" s="1"/>
  <c r="AM532" i="8" s="1"/>
  <c r="AM531" i="8" s="1"/>
  <c r="AM530" i="8" s="1"/>
  <c r="AM529" i="8" s="1"/>
  <c r="AM528" i="8" s="1"/>
  <c r="AM527" i="8" s="1"/>
  <c r="AM526" i="8" s="1"/>
  <c r="AM525" i="8" s="1"/>
  <c r="AM524" i="8" s="1"/>
  <c r="AM523" i="8" s="1"/>
  <c r="AM522" i="8" s="1"/>
  <c r="AM521" i="8" s="1"/>
  <c r="AM520" i="8" s="1"/>
  <c r="AM519" i="8" s="1"/>
  <c r="AM518" i="8" s="1"/>
  <c r="AM517" i="8" s="1"/>
  <c r="AM516" i="8" s="1"/>
  <c r="AM515" i="8" s="1"/>
  <c r="AM514" i="8" s="1"/>
  <c r="AM513" i="8" s="1"/>
  <c r="AM512" i="8" s="1"/>
  <c r="AM511" i="8" s="1"/>
  <c r="AM510" i="8" s="1"/>
  <c r="AM509" i="8" s="1"/>
  <c r="AM508" i="8" s="1"/>
  <c r="AM507" i="8" s="1"/>
  <c r="AM506" i="8" s="1"/>
  <c r="AM505" i="8" s="1"/>
  <c r="AM504" i="8" s="1"/>
  <c r="AM503" i="8" s="1"/>
  <c r="AM502" i="8" s="1"/>
  <c r="AM501" i="8" s="1"/>
  <c r="AM500" i="8" s="1"/>
  <c r="AM499" i="8" s="1"/>
  <c r="AM498" i="8" s="1"/>
  <c r="AM497" i="8" s="1"/>
  <c r="AM496" i="8" s="1"/>
  <c r="AM495" i="8" s="1"/>
  <c r="AM494" i="8" s="1"/>
  <c r="AM493" i="8" s="1"/>
  <c r="AM492" i="8" s="1"/>
  <c r="AM491" i="8" s="1"/>
  <c r="AM490" i="8" s="1"/>
  <c r="AM489" i="8" s="1"/>
  <c r="AM488" i="8" s="1"/>
  <c r="AM487" i="8" s="1"/>
  <c r="AM486" i="8" s="1"/>
  <c r="AM485" i="8" s="1"/>
  <c r="AM484" i="8" s="1"/>
  <c r="AM483" i="8" s="1"/>
  <c r="AM482" i="8" s="1"/>
  <c r="AM481" i="8" s="1"/>
  <c r="AM480" i="8" s="1"/>
  <c r="AM479" i="8" s="1"/>
  <c r="AM478" i="8" s="1"/>
  <c r="AM477" i="8" s="1"/>
  <c r="AM476" i="8" s="1"/>
  <c r="AM475" i="8" s="1"/>
  <c r="AM474" i="8" s="1"/>
  <c r="AM473" i="8" s="1"/>
  <c r="AM472" i="8" s="1"/>
  <c r="AM471" i="8" s="1"/>
  <c r="AM470" i="8" s="1"/>
  <c r="AM469" i="8" s="1"/>
  <c r="AM468" i="8" s="1"/>
  <c r="AM467" i="8" s="1"/>
  <c r="AM466" i="8" s="1"/>
  <c r="AM465" i="8" s="1"/>
  <c r="AM464" i="8" s="1"/>
  <c r="AM463" i="8" s="1"/>
  <c r="AM462" i="8" s="1"/>
  <c r="AM461" i="8" s="1"/>
  <c r="AM460" i="8" s="1"/>
  <c r="AM459" i="8" s="1"/>
  <c r="AM458" i="8" s="1"/>
  <c r="AM457" i="8" s="1"/>
  <c r="AM456" i="8" s="1"/>
  <c r="AM455" i="8" s="1"/>
  <c r="AM454" i="8" s="1"/>
  <c r="AM453" i="8" s="1"/>
  <c r="AM452" i="8" s="1"/>
  <c r="AM451" i="8" s="1"/>
  <c r="AM450" i="8" s="1"/>
  <c r="AM449" i="8" s="1"/>
  <c r="AM448" i="8" s="1"/>
  <c r="AM447" i="8" s="1"/>
  <c r="AM446" i="8" s="1"/>
  <c r="AM445" i="8" s="1"/>
  <c r="AM444" i="8" s="1"/>
  <c r="AM443" i="8" s="1"/>
  <c r="AM442" i="8" s="1"/>
  <c r="AM441" i="8" s="1"/>
  <c r="AM440" i="8" s="1"/>
  <c r="AM439" i="8" s="1"/>
  <c r="AM438" i="8" s="1"/>
  <c r="AM437" i="8" s="1"/>
  <c r="AM436" i="8" s="1"/>
  <c r="AM435" i="8" s="1"/>
  <c r="AM434" i="8" s="1"/>
  <c r="AM433" i="8" s="1"/>
  <c r="AM432" i="8" s="1"/>
  <c r="AM431" i="8" s="1"/>
  <c r="AM430" i="8" s="1"/>
  <c r="AM429" i="8" s="1"/>
  <c r="AM428" i="8" s="1"/>
  <c r="AM427" i="8" s="1"/>
  <c r="AM426" i="8" s="1"/>
  <c r="AM425" i="8" s="1"/>
  <c r="AM424" i="8" s="1"/>
  <c r="AM423" i="8" s="1"/>
  <c r="AM422" i="8" s="1"/>
  <c r="AM421" i="8" s="1"/>
  <c r="AM420" i="8" s="1"/>
  <c r="AM419" i="8" s="1"/>
  <c r="AM418" i="8" s="1"/>
  <c r="AM417" i="8" s="1"/>
  <c r="AM416" i="8" s="1"/>
  <c r="AM415" i="8" s="1"/>
  <c r="AM414" i="8" s="1"/>
  <c r="AM413" i="8" s="1"/>
  <c r="AM412" i="8" s="1"/>
  <c r="AM411" i="8" s="1"/>
  <c r="AM410" i="8" s="1"/>
  <c r="AM409" i="8" s="1"/>
  <c r="AM408" i="8" s="1"/>
  <c r="AM407" i="8" s="1"/>
  <c r="AM406" i="8" s="1"/>
  <c r="AM405" i="8" s="1"/>
  <c r="AM404" i="8" s="1"/>
  <c r="AM403" i="8" s="1"/>
  <c r="AM402" i="8" s="1"/>
  <c r="AM401" i="8" s="1"/>
  <c r="AM400" i="8" s="1"/>
  <c r="AM399" i="8" s="1"/>
  <c r="AM398" i="8" s="1"/>
  <c r="AM397" i="8" s="1"/>
  <c r="AM396" i="8" s="1"/>
  <c r="AM395" i="8" s="1"/>
  <c r="AM394" i="8" s="1"/>
  <c r="AM393" i="8" s="1"/>
  <c r="AM392" i="8" s="1"/>
  <c r="AM391" i="8" s="1"/>
  <c r="AM390" i="8" s="1"/>
  <c r="AM389" i="8" s="1"/>
  <c r="AM388" i="8" s="1"/>
  <c r="AM387" i="8" s="1"/>
  <c r="AM386" i="8" s="1"/>
  <c r="AM385" i="8" s="1"/>
  <c r="AM384" i="8" s="1"/>
  <c r="AM383" i="8" s="1"/>
  <c r="AM382" i="8" s="1"/>
  <c r="AM381" i="8" s="1"/>
  <c r="AM380" i="8" s="1"/>
  <c r="AM379" i="8" s="1"/>
  <c r="AM378" i="8" s="1"/>
  <c r="AM377" i="8" s="1"/>
  <c r="AM376" i="8" s="1"/>
  <c r="AM375" i="8" s="1"/>
  <c r="AM374" i="8" s="1"/>
  <c r="AM373" i="8" s="1"/>
  <c r="AM372" i="8" s="1"/>
  <c r="AM371" i="8" s="1"/>
  <c r="AM370" i="8" s="1"/>
  <c r="AM369" i="8" s="1"/>
  <c r="AM368" i="8" s="1"/>
  <c r="AM367" i="8" s="1"/>
  <c r="AM366" i="8" s="1"/>
  <c r="AM365" i="8" s="1"/>
  <c r="AM364" i="8" s="1"/>
  <c r="AM363" i="8" s="1"/>
  <c r="AM362" i="8" s="1"/>
  <c r="AM361" i="8" s="1"/>
  <c r="AM360" i="8" s="1"/>
  <c r="AM359" i="8" s="1"/>
  <c r="AM358" i="8" s="1"/>
  <c r="AM357" i="8" s="1"/>
  <c r="AM356" i="8" s="1"/>
  <c r="AM355" i="8" s="1"/>
  <c r="AM354" i="8" s="1"/>
  <c r="AM353" i="8" s="1"/>
  <c r="AM352" i="8" s="1"/>
  <c r="AM351" i="8" s="1"/>
  <c r="AM350" i="8" s="1"/>
  <c r="AM349" i="8" s="1"/>
  <c r="AM348" i="8" s="1"/>
  <c r="AM347" i="8" s="1"/>
  <c r="AM346" i="8" s="1"/>
  <c r="AM345" i="8" s="1"/>
  <c r="AM344" i="8" s="1"/>
  <c r="AM343" i="8" s="1"/>
  <c r="AM342" i="8" s="1"/>
  <c r="AM341" i="8" s="1"/>
  <c r="AM340" i="8" s="1"/>
  <c r="AM339" i="8" s="1"/>
  <c r="AM338" i="8" s="1"/>
  <c r="AM337" i="8" s="1"/>
  <c r="AM336" i="8" s="1"/>
  <c r="AM335" i="8" s="1"/>
  <c r="AM334" i="8" s="1"/>
  <c r="AM333" i="8" s="1"/>
  <c r="AM332" i="8" s="1"/>
  <c r="AM331" i="8" s="1"/>
  <c r="AM330" i="8" s="1"/>
  <c r="AM329" i="8" s="1"/>
  <c r="AM328" i="8" s="1"/>
  <c r="AM327" i="8" s="1"/>
  <c r="AM326" i="8" s="1"/>
  <c r="AM325" i="8" s="1"/>
  <c r="AM324" i="8" s="1"/>
  <c r="AM323" i="8" s="1"/>
  <c r="AM322" i="8" s="1"/>
  <c r="AM321" i="8" s="1"/>
  <c r="AM320" i="8" s="1"/>
  <c r="AM319" i="8" s="1"/>
  <c r="AM318" i="8" s="1"/>
  <c r="AM317" i="8" s="1"/>
  <c r="AM316" i="8" s="1"/>
  <c r="AM315" i="8" s="1"/>
  <c r="AM314" i="8" s="1"/>
  <c r="AM313" i="8" s="1"/>
  <c r="AM312" i="8" s="1"/>
  <c r="AM311" i="8" s="1"/>
  <c r="AM310" i="8" s="1"/>
  <c r="AM309" i="8" s="1"/>
  <c r="AM308" i="8" s="1"/>
  <c r="AM307" i="8" s="1"/>
  <c r="AM306" i="8" s="1"/>
  <c r="AM305" i="8" s="1"/>
  <c r="AM304" i="8" s="1"/>
  <c r="AM303" i="8" s="1"/>
  <c r="AM302" i="8" s="1"/>
  <c r="AM301" i="8" s="1"/>
  <c r="AM300" i="8" s="1"/>
  <c r="AM299" i="8" s="1"/>
  <c r="AM298" i="8" s="1"/>
  <c r="AM297" i="8" s="1"/>
  <c r="AM296" i="8" s="1"/>
  <c r="AM295" i="8" s="1"/>
  <c r="AM294" i="8" s="1"/>
  <c r="AM293" i="8" s="1"/>
  <c r="AM292" i="8" s="1"/>
  <c r="AM291" i="8" s="1"/>
  <c r="AM290" i="8" s="1"/>
  <c r="AM289" i="8" s="1"/>
  <c r="AM288" i="8" s="1"/>
  <c r="AM287" i="8" s="1"/>
  <c r="AM286" i="8" s="1"/>
  <c r="AM285" i="8" s="1"/>
  <c r="AM284" i="8" s="1"/>
  <c r="AM283" i="8" s="1"/>
  <c r="AM282" i="8" s="1"/>
  <c r="AM281" i="8" s="1"/>
  <c r="AM280" i="8" s="1"/>
  <c r="AM279" i="8" s="1"/>
  <c r="AM278" i="8" s="1"/>
  <c r="AM277" i="8" s="1"/>
  <c r="AM276" i="8" s="1"/>
  <c r="AM275" i="8" s="1"/>
  <c r="AM274" i="8" s="1"/>
  <c r="AM273" i="8" s="1"/>
  <c r="AM272" i="8" s="1"/>
  <c r="AM271" i="8" s="1"/>
  <c r="AM270" i="8" s="1"/>
  <c r="AM269" i="8" s="1"/>
  <c r="AM268" i="8" s="1"/>
  <c r="AM267" i="8" s="1"/>
  <c r="AM266" i="8" s="1"/>
  <c r="AM265" i="8" s="1"/>
  <c r="AM264" i="8" s="1"/>
  <c r="AM263" i="8" s="1"/>
  <c r="AM262" i="8" s="1"/>
  <c r="AM261" i="8" s="1"/>
  <c r="AM260" i="8" s="1"/>
  <c r="AM259" i="8" s="1"/>
  <c r="AM258" i="8" s="1"/>
  <c r="AM257" i="8" s="1"/>
  <c r="AM256" i="8" s="1"/>
  <c r="AM255" i="8" s="1"/>
  <c r="AM254" i="8" s="1"/>
  <c r="AM253" i="8" s="1"/>
  <c r="AM252" i="8" s="1"/>
  <c r="AM251" i="8" s="1"/>
  <c r="AM250" i="8" s="1"/>
  <c r="AM249" i="8" s="1"/>
  <c r="AM248" i="8" s="1"/>
  <c r="AM247" i="8" s="1"/>
  <c r="AM246" i="8" s="1"/>
  <c r="AM245" i="8" s="1"/>
  <c r="AM244" i="8" s="1"/>
  <c r="AM243" i="8" s="1"/>
  <c r="AM242" i="8" s="1"/>
  <c r="AM241" i="8" s="1"/>
  <c r="AM240" i="8" s="1"/>
  <c r="AM239" i="8" s="1"/>
  <c r="AM238" i="8" s="1"/>
  <c r="AM237" i="8" s="1"/>
  <c r="AM236" i="8" s="1"/>
  <c r="AM235" i="8" s="1"/>
  <c r="AM234" i="8" s="1"/>
  <c r="AM233" i="8" s="1"/>
  <c r="AM232" i="8" s="1"/>
  <c r="AM231" i="8" s="1"/>
  <c r="AM230" i="8" s="1"/>
  <c r="AM229" i="8" s="1"/>
  <c r="AM228" i="8" s="1"/>
  <c r="AM227" i="8" s="1"/>
  <c r="AM226" i="8" s="1"/>
  <c r="AM225" i="8" s="1"/>
  <c r="AM224" i="8" s="1"/>
  <c r="AM223" i="8" s="1"/>
  <c r="AM222" i="8" s="1"/>
  <c r="AM221" i="8" s="1"/>
  <c r="AM220" i="8" s="1"/>
  <c r="AM219" i="8" s="1"/>
  <c r="AM218" i="8" s="1"/>
  <c r="AM217" i="8" s="1"/>
  <c r="AM216" i="8" s="1"/>
  <c r="AM215" i="8" s="1"/>
  <c r="AM214" i="8" s="1"/>
  <c r="AM213" i="8" s="1"/>
  <c r="AM212" i="8" s="1"/>
  <c r="AM211" i="8" s="1"/>
  <c r="AM210" i="8" s="1"/>
  <c r="AM209" i="8" s="1"/>
  <c r="AM208" i="8" s="1"/>
  <c r="AM207" i="8" s="1"/>
  <c r="AM206" i="8" s="1"/>
  <c r="AM205" i="8" s="1"/>
  <c r="AM204" i="8" s="1"/>
  <c r="AM203" i="8" s="1"/>
  <c r="AM202" i="8" s="1"/>
  <c r="AM201" i="8" s="1"/>
  <c r="AM200" i="8" s="1"/>
  <c r="AM199" i="8" s="1"/>
  <c r="AM198" i="8" s="1"/>
  <c r="AM197" i="8" s="1"/>
  <c r="AM196" i="8" s="1"/>
  <c r="AM195" i="8" s="1"/>
  <c r="AM194" i="8" s="1"/>
  <c r="AM193" i="8" s="1"/>
  <c r="AM192" i="8" s="1"/>
  <c r="AM191" i="8" s="1"/>
  <c r="AM190" i="8" s="1"/>
  <c r="AM189" i="8" s="1"/>
  <c r="AM188" i="8" s="1"/>
  <c r="AM187" i="8" s="1"/>
  <c r="AM186" i="8" s="1"/>
  <c r="AM185" i="8" s="1"/>
  <c r="AM184" i="8" s="1"/>
  <c r="AM183" i="8" s="1"/>
  <c r="AM182" i="8" s="1"/>
  <c r="AM181" i="8" s="1"/>
  <c r="AM180" i="8" s="1"/>
  <c r="AM179" i="8" s="1"/>
  <c r="AM178" i="8" s="1"/>
  <c r="AM177" i="8" s="1"/>
  <c r="AM176" i="8" s="1"/>
  <c r="AM175" i="8" s="1"/>
  <c r="AM174" i="8" s="1"/>
  <c r="AM173" i="8" s="1"/>
  <c r="AM172" i="8" s="1"/>
  <c r="AM171" i="8" s="1"/>
  <c r="AM170" i="8" s="1"/>
  <c r="AM169" i="8" s="1"/>
  <c r="AM168" i="8" s="1"/>
  <c r="AM167" i="8" s="1"/>
  <c r="AM166" i="8" s="1"/>
  <c r="AM165" i="8" s="1"/>
  <c r="AM164" i="8" s="1"/>
  <c r="AM163" i="8" s="1"/>
  <c r="AM162" i="8" s="1"/>
  <c r="AM161" i="8" s="1"/>
  <c r="AM160" i="8" s="1"/>
  <c r="AM159" i="8" s="1"/>
  <c r="AM158" i="8" s="1"/>
  <c r="AM157" i="8" s="1"/>
  <c r="AM156" i="8" s="1"/>
  <c r="AM155" i="8" s="1"/>
  <c r="AM154" i="8" s="1"/>
  <c r="AM153" i="8" s="1"/>
  <c r="AM152" i="8" s="1"/>
  <c r="AM151" i="8" s="1"/>
  <c r="AM150" i="8" s="1"/>
  <c r="AM149" i="8" s="1"/>
  <c r="AM148" i="8" s="1"/>
  <c r="AM147" i="8" s="1"/>
  <c r="AM146" i="8" s="1"/>
  <c r="AM145" i="8" s="1"/>
  <c r="AM144" i="8" s="1"/>
  <c r="AM143" i="8" s="1"/>
  <c r="AM142" i="8" s="1"/>
  <c r="AM141" i="8" s="1"/>
  <c r="AM140" i="8" s="1"/>
  <c r="AM139" i="8" s="1"/>
  <c r="AM138" i="8" s="1"/>
  <c r="AM137" i="8" s="1"/>
  <c r="AM136" i="8" s="1"/>
  <c r="AM135" i="8" s="1"/>
  <c r="AM134" i="8" s="1"/>
  <c r="AM133" i="8" s="1"/>
  <c r="AM132" i="8" s="1"/>
  <c r="AM131" i="8" s="1"/>
  <c r="AM130" i="8" s="1"/>
  <c r="AM129" i="8" s="1"/>
  <c r="AM128" i="8" s="1"/>
  <c r="AM127" i="8" s="1"/>
  <c r="AM126" i="8" s="1"/>
  <c r="AM125" i="8" s="1"/>
  <c r="AM124" i="8" s="1"/>
  <c r="AM123" i="8" s="1"/>
  <c r="AM122" i="8" s="1"/>
  <c r="AM121" i="8" s="1"/>
  <c r="AM120" i="8" s="1"/>
  <c r="AM119" i="8" s="1"/>
  <c r="AM118" i="8" s="1"/>
  <c r="AM117" i="8" s="1"/>
  <c r="AM116" i="8" s="1"/>
  <c r="AM115" i="8" s="1"/>
  <c r="AM114" i="8" s="1"/>
  <c r="AM113" i="8" s="1"/>
  <c r="AM112" i="8" s="1"/>
  <c r="AM111" i="8" s="1"/>
  <c r="AM110" i="8" s="1"/>
  <c r="AM109" i="8" s="1"/>
  <c r="AM108" i="8" s="1"/>
  <c r="AM107" i="8" s="1"/>
  <c r="AM106" i="8" s="1"/>
  <c r="AM105" i="8" s="1"/>
  <c r="AM104" i="8" s="1"/>
  <c r="AM103" i="8" s="1"/>
  <c r="AM102" i="8" s="1"/>
  <c r="AM101" i="8" s="1"/>
  <c r="AM100" i="8" s="1"/>
  <c r="AM99" i="8" s="1"/>
  <c r="AM98" i="8" s="1"/>
  <c r="AM97" i="8" s="1"/>
  <c r="AM96" i="8" s="1"/>
  <c r="AM95" i="8" s="1"/>
  <c r="AM94" i="8" s="1"/>
  <c r="AM93" i="8" s="1"/>
  <c r="AM92" i="8" s="1"/>
  <c r="AM91" i="8" s="1"/>
  <c r="AM90" i="8" s="1"/>
  <c r="AM89" i="8" s="1"/>
  <c r="AM88" i="8" s="1"/>
  <c r="AM87" i="8" s="1"/>
  <c r="AM86" i="8" s="1"/>
  <c r="AM85" i="8" s="1"/>
  <c r="AM84" i="8" s="1"/>
  <c r="AM83" i="8" s="1"/>
  <c r="AM82" i="8" s="1"/>
  <c r="AM81" i="8" s="1"/>
  <c r="AM80" i="8" s="1"/>
  <c r="AM79" i="8" s="1"/>
  <c r="AM78" i="8" s="1"/>
  <c r="AM77" i="8" s="1"/>
  <c r="AM76" i="8" s="1"/>
  <c r="AM75" i="8" s="1"/>
  <c r="AM74" i="8" s="1"/>
  <c r="AM73" i="8" s="1"/>
  <c r="AM72" i="8" s="1"/>
  <c r="AM71" i="8" s="1"/>
  <c r="AM70" i="8" s="1"/>
  <c r="AM69" i="8" s="1"/>
  <c r="AM68" i="8" s="1"/>
  <c r="AM67" i="8" s="1"/>
  <c r="AM66" i="8" s="1"/>
  <c r="AM65" i="8" s="1"/>
  <c r="AM64" i="8" s="1"/>
  <c r="AM63" i="8" s="1"/>
  <c r="AM62" i="8" s="1"/>
  <c r="AM61" i="8" s="1"/>
  <c r="AM60" i="8" s="1"/>
  <c r="AM59" i="8" s="1"/>
  <c r="AM58" i="8" s="1"/>
  <c r="AM57" i="8" s="1"/>
  <c r="AM56" i="8" s="1"/>
  <c r="AM55" i="8" s="1"/>
  <c r="AM54" i="8" s="1"/>
  <c r="AM53" i="8" s="1"/>
  <c r="AM52" i="8" s="1"/>
  <c r="AM51" i="8" s="1"/>
  <c r="AM50" i="8" s="1"/>
  <c r="AM49" i="8" s="1"/>
  <c r="AM48" i="8" s="1"/>
  <c r="AM47" i="8" s="1"/>
  <c r="AM46" i="8" s="1"/>
  <c r="AM45" i="8" s="1"/>
  <c r="AM44" i="8" s="1"/>
  <c r="AM43" i="8" s="1"/>
  <c r="AM42" i="8" s="1"/>
  <c r="AM41" i="8" s="1"/>
  <c r="AM40" i="8" s="1"/>
  <c r="AM39" i="8" s="1"/>
  <c r="AM38" i="8" s="1"/>
  <c r="AM37" i="8" s="1"/>
  <c r="AM36" i="8" s="1"/>
  <c r="AM35" i="8" s="1"/>
  <c r="AM34" i="8" s="1"/>
  <c r="AM33" i="8" s="1"/>
  <c r="AM32" i="8" s="1"/>
  <c r="AM31" i="8" s="1"/>
  <c r="AM30" i="8" s="1"/>
  <c r="AM29" i="8" s="1"/>
  <c r="AM28" i="8" s="1"/>
  <c r="AM27" i="8" s="1"/>
  <c r="AM26" i="8" s="1"/>
  <c r="AM25" i="8" s="1"/>
  <c r="AM24" i="8" s="1"/>
  <c r="AM23" i="8" s="1"/>
  <c r="AM22" i="8" s="1"/>
  <c r="AM21" i="8" s="1"/>
  <c r="AM20" i="8" s="1"/>
  <c r="AM19" i="8" s="1"/>
  <c r="AM18" i="8" s="1"/>
  <c r="AM17" i="8" s="1"/>
  <c r="AM16" i="8" s="1"/>
  <c r="AM15" i="8" s="1"/>
  <c r="AM14" i="8" s="1"/>
  <c r="AM13" i="8" s="1"/>
  <c r="AM12" i="8" s="1"/>
  <c r="AM11" i="8" s="1"/>
  <c r="AM10" i="8" s="1"/>
  <c r="AM9" i="8" s="1"/>
  <c r="AM8" i="8" s="1"/>
  <c r="AM7" i="8" s="1"/>
  <c r="AM6" i="8" s="1"/>
  <c r="AM5" i="8" s="1"/>
  <c r="AM4" i="8" s="1"/>
  <c r="AM3" i="8" s="1"/>
  <c r="AK1383" i="8"/>
  <c r="AK1382" i="8" s="1"/>
  <c r="AK1381" i="8" s="1"/>
  <c r="AK1380" i="8" s="1"/>
  <c r="AK1379" i="8" s="1"/>
  <c r="AK1378" i="8" s="1"/>
  <c r="AK1377" i="8" s="1"/>
  <c r="AK1376" i="8" s="1"/>
  <c r="AK1375" i="8" s="1"/>
  <c r="AK1374" i="8" s="1"/>
  <c r="AK1373" i="8" s="1"/>
  <c r="AK1372" i="8" s="1"/>
  <c r="AK1371" i="8" s="1"/>
  <c r="AK1370" i="8" s="1"/>
  <c r="AK1369" i="8" s="1"/>
  <c r="AK1368" i="8" s="1"/>
  <c r="AK1367" i="8" s="1"/>
  <c r="AK1366" i="8" s="1"/>
  <c r="AK1365" i="8" s="1"/>
  <c r="AK1364" i="8" s="1"/>
  <c r="AK1363" i="8" s="1"/>
  <c r="AK1362" i="8" s="1"/>
  <c r="AK1361" i="8" s="1"/>
  <c r="AK1360" i="8" s="1"/>
  <c r="AK1359" i="8" s="1"/>
  <c r="AK1358" i="8" s="1"/>
  <c r="AK1357" i="8" s="1"/>
  <c r="AK1356" i="8" s="1"/>
  <c r="AK1355" i="8" s="1"/>
  <c r="AK1354" i="8" s="1"/>
  <c r="AK1353" i="8" s="1"/>
  <c r="AK1352" i="8" s="1"/>
  <c r="AK1351" i="8" s="1"/>
  <c r="AK1350" i="8" s="1"/>
  <c r="AK1349" i="8" s="1"/>
  <c r="AK1348" i="8" s="1"/>
  <c r="AK1347" i="8" s="1"/>
  <c r="AK1346" i="8" s="1"/>
  <c r="AK1345" i="8" s="1"/>
  <c r="AK1344" i="8" s="1"/>
  <c r="AK1343" i="8" s="1"/>
  <c r="AK1342" i="8" s="1"/>
  <c r="AK1341" i="8" s="1"/>
  <c r="AK1340" i="8" s="1"/>
  <c r="AK1339" i="8" s="1"/>
  <c r="AK1338" i="8" s="1"/>
  <c r="AK1337" i="8" s="1"/>
  <c r="AK1336" i="8" s="1"/>
  <c r="AK1335" i="8" s="1"/>
  <c r="AK1334" i="8" s="1"/>
  <c r="AK1333" i="8" s="1"/>
  <c r="AK1332" i="8" s="1"/>
  <c r="AK1331" i="8" s="1"/>
  <c r="AK1330" i="8" s="1"/>
  <c r="AK1329" i="8" s="1"/>
  <c r="AK1328" i="8" s="1"/>
  <c r="AK1327" i="8" s="1"/>
  <c r="AK1326" i="8" s="1"/>
  <c r="AK1325" i="8" s="1"/>
  <c r="AK1324" i="8" s="1"/>
  <c r="AK1323" i="8" s="1"/>
  <c r="AK1322" i="8" s="1"/>
  <c r="AK1321" i="8" s="1"/>
  <c r="AK1320" i="8" s="1"/>
  <c r="AK1319" i="8" s="1"/>
  <c r="AK1318" i="8" s="1"/>
  <c r="AK1317" i="8" s="1"/>
  <c r="AK1316" i="8" s="1"/>
  <c r="AK1315" i="8" s="1"/>
  <c r="AK1314" i="8" s="1"/>
  <c r="AK1313" i="8" s="1"/>
  <c r="AK1312" i="8" s="1"/>
  <c r="AK1311" i="8" s="1"/>
  <c r="AK1310" i="8" s="1"/>
  <c r="AK1309" i="8" s="1"/>
  <c r="AK1308" i="8" s="1"/>
  <c r="AK1307" i="8" s="1"/>
  <c r="AK1306" i="8" s="1"/>
  <c r="AK1305" i="8" s="1"/>
  <c r="AK1304" i="8" s="1"/>
  <c r="AK1303" i="8" s="1"/>
  <c r="AK1302" i="8" s="1"/>
  <c r="AK1301" i="8" s="1"/>
  <c r="AK1300" i="8" s="1"/>
  <c r="AK1299" i="8" s="1"/>
  <c r="AK1298" i="8" s="1"/>
  <c r="AK1297" i="8" s="1"/>
  <c r="AK1296" i="8" s="1"/>
  <c r="AK1295" i="8" s="1"/>
  <c r="AK1294" i="8" s="1"/>
  <c r="AK1293" i="8" s="1"/>
  <c r="AK1292" i="8" s="1"/>
  <c r="AK1291" i="8" s="1"/>
  <c r="AK1290" i="8" s="1"/>
  <c r="AK1289" i="8" s="1"/>
  <c r="AK1288" i="8" s="1"/>
  <c r="AK1287" i="8" s="1"/>
  <c r="AK1286" i="8" s="1"/>
  <c r="AK1285" i="8" s="1"/>
  <c r="AK1284" i="8" s="1"/>
  <c r="AK1283" i="8" s="1"/>
  <c r="AK1282" i="8" s="1"/>
  <c r="AK1281" i="8" s="1"/>
  <c r="AK1280" i="8" s="1"/>
  <c r="AK1279" i="8" s="1"/>
  <c r="AK1278" i="8" s="1"/>
  <c r="AK1277" i="8" s="1"/>
  <c r="AK1276" i="8" s="1"/>
  <c r="AK1275" i="8" s="1"/>
  <c r="AK1274" i="8" s="1"/>
  <c r="AK1273" i="8" s="1"/>
  <c r="AK1272" i="8" s="1"/>
  <c r="AK1271" i="8" s="1"/>
  <c r="AK1270" i="8" s="1"/>
  <c r="AK1269" i="8" s="1"/>
  <c r="AK1268" i="8" s="1"/>
  <c r="AK1267" i="8" s="1"/>
  <c r="AK1266" i="8" s="1"/>
  <c r="AK1265" i="8" s="1"/>
  <c r="AK1264" i="8" s="1"/>
  <c r="AK1263" i="8" s="1"/>
  <c r="AK1262" i="8" s="1"/>
  <c r="AK1261" i="8" s="1"/>
  <c r="AK1260" i="8" s="1"/>
  <c r="AK1259" i="8" s="1"/>
  <c r="AK1258" i="8" s="1"/>
  <c r="AK1257" i="8" s="1"/>
  <c r="AK1256" i="8" s="1"/>
  <c r="AK1255" i="8" s="1"/>
  <c r="AK1254" i="8" s="1"/>
  <c r="AK1253" i="8" s="1"/>
  <c r="AK1252" i="8" s="1"/>
  <c r="AK1251" i="8" s="1"/>
  <c r="AK1250" i="8" s="1"/>
  <c r="AK1249" i="8" s="1"/>
  <c r="AK1248" i="8" s="1"/>
  <c r="AK1247" i="8" s="1"/>
  <c r="AK1246" i="8" s="1"/>
  <c r="AK1245" i="8" s="1"/>
  <c r="AK1244" i="8" s="1"/>
  <c r="AK1243" i="8" s="1"/>
  <c r="AK1242" i="8" s="1"/>
  <c r="AK1241" i="8" s="1"/>
  <c r="AK1240" i="8" s="1"/>
  <c r="AK1239" i="8" s="1"/>
  <c r="AK1238" i="8" s="1"/>
  <c r="AK1237" i="8" s="1"/>
  <c r="AK1236" i="8" s="1"/>
  <c r="AK1235" i="8" s="1"/>
  <c r="AK1234" i="8" s="1"/>
  <c r="AK1233" i="8" s="1"/>
  <c r="AK1232" i="8" s="1"/>
  <c r="AK1231" i="8" s="1"/>
  <c r="AK1230" i="8" s="1"/>
  <c r="AK1229" i="8" s="1"/>
  <c r="AK1228" i="8" s="1"/>
  <c r="AK1227" i="8" s="1"/>
  <c r="AK1226" i="8" s="1"/>
  <c r="AK1225" i="8" s="1"/>
  <c r="AK1224" i="8" s="1"/>
  <c r="AK1223" i="8" s="1"/>
  <c r="AK1222" i="8" s="1"/>
  <c r="AK1221" i="8" s="1"/>
  <c r="AK1220" i="8" s="1"/>
  <c r="AK1219" i="8" s="1"/>
  <c r="AK1218" i="8" s="1"/>
  <c r="AK1217" i="8" s="1"/>
  <c r="AK1216" i="8" s="1"/>
  <c r="AK1215" i="8" s="1"/>
  <c r="AK1214" i="8" s="1"/>
  <c r="AK1213" i="8" s="1"/>
  <c r="AK1212" i="8" s="1"/>
  <c r="AK1211" i="8" s="1"/>
  <c r="AK1210" i="8" s="1"/>
  <c r="AK1209" i="8" s="1"/>
  <c r="AK1208" i="8" s="1"/>
  <c r="AK1207" i="8" s="1"/>
  <c r="AK1206" i="8" s="1"/>
  <c r="AK1205" i="8" s="1"/>
  <c r="AK1204" i="8" s="1"/>
  <c r="AK1203" i="8" s="1"/>
  <c r="AK1202" i="8" s="1"/>
  <c r="AK1201" i="8" s="1"/>
  <c r="AK1200" i="8" s="1"/>
  <c r="AK1199" i="8" s="1"/>
  <c r="AK1198" i="8" s="1"/>
  <c r="AK1197" i="8" s="1"/>
  <c r="AK1196" i="8" s="1"/>
  <c r="AK1195" i="8" s="1"/>
  <c r="AK1194" i="8" s="1"/>
  <c r="AK1193" i="8" s="1"/>
  <c r="AK1192" i="8" s="1"/>
  <c r="AK1191" i="8" s="1"/>
  <c r="AK1190" i="8" s="1"/>
  <c r="AK1189" i="8" s="1"/>
  <c r="AK1188" i="8" s="1"/>
  <c r="AK1187" i="8" s="1"/>
  <c r="AK1186" i="8" s="1"/>
  <c r="AK1185" i="8" s="1"/>
  <c r="AK1184" i="8" s="1"/>
  <c r="AK1183" i="8" s="1"/>
  <c r="AK1182" i="8" s="1"/>
  <c r="AK1181" i="8" s="1"/>
  <c r="AK1180" i="8" s="1"/>
  <c r="AK1179" i="8" s="1"/>
  <c r="AK1178" i="8" s="1"/>
  <c r="AK1177" i="8" s="1"/>
  <c r="AK1176" i="8" s="1"/>
  <c r="AK1175" i="8" s="1"/>
  <c r="AK1174" i="8" s="1"/>
  <c r="AK1173" i="8" s="1"/>
  <c r="AK1172" i="8" s="1"/>
  <c r="AK1171" i="8" s="1"/>
  <c r="AK1170" i="8" s="1"/>
  <c r="AK1169" i="8" s="1"/>
  <c r="AK1168" i="8" s="1"/>
  <c r="AK1167" i="8" s="1"/>
  <c r="AK1166" i="8" s="1"/>
  <c r="AK1165" i="8" s="1"/>
  <c r="AK1164" i="8" s="1"/>
  <c r="AK1163" i="8" s="1"/>
  <c r="AK1162" i="8" s="1"/>
  <c r="AK1161" i="8" s="1"/>
  <c r="AK1160" i="8" s="1"/>
  <c r="AK1159" i="8" s="1"/>
  <c r="AK1158" i="8" s="1"/>
  <c r="AK1157" i="8" s="1"/>
  <c r="AK1156" i="8" s="1"/>
  <c r="AK1155" i="8" s="1"/>
  <c r="AK1154" i="8" s="1"/>
  <c r="AK1153" i="8" s="1"/>
  <c r="AK1152" i="8" s="1"/>
  <c r="AK1151" i="8" s="1"/>
  <c r="AK1150" i="8" s="1"/>
  <c r="AK1149" i="8" s="1"/>
  <c r="AK1148" i="8" s="1"/>
  <c r="AK1147" i="8" s="1"/>
  <c r="AK1146" i="8" s="1"/>
  <c r="AK1145" i="8" s="1"/>
  <c r="AK1144" i="8" s="1"/>
  <c r="AK1143" i="8" s="1"/>
  <c r="AK1142" i="8" s="1"/>
  <c r="AK1141" i="8" s="1"/>
  <c r="AK1140" i="8" s="1"/>
  <c r="AK1139" i="8" s="1"/>
  <c r="AK1138" i="8" s="1"/>
  <c r="AK1137" i="8" s="1"/>
  <c r="AK1136" i="8" s="1"/>
  <c r="AK1135" i="8" s="1"/>
  <c r="AK1134" i="8" s="1"/>
  <c r="AK1133" i="8" s="1"/>
  <c r="AK1132" i="8" s="1"/>
  <c r="AK1131" i="8" s="1"/>
  <c r="AK1130" i="8" s="1"/>
  <c r="AK1129" i="8" s="1"/>
  <c r="AK1128" i="8" s="1"/>
  <c r="AK1127" i="8" s="1"/>
  <c r="AK1126" i="8" s="1"/>
  <c r="AK1125" i="8" s="1"/>
  <c r="AK1124" i="8" s="1"/>
  <c r="AK1123" i="8" s="1"/>
  <c r="AK1122" i="8" s="1"/>
  <c r="AK1121" i="8" s="1"/>
  <c r="AK1120" i="8" s="1"/>
  <c r="AK1119" i="8" s="1"/>
  <c r="AK1118" i="8" s="1"/>
  <c r="AK1117" i="8" s="1"/>
  <c r="AK1116" i="8" s="1"/>
  <c r="AK1115" i="8" s="1"/>
  <c r="AK1114" i="8" s="1"/>
  <c r="AK1113" i="8" s="1"/>
  <c r="AK1112" i="8" s="1"/>
  <c r="AK1111" i="8" s="1"/>
  <c r="AK1110" i="8" s="1"/>
  <c r="AK1109" i="8" s="1"/>
  <c r="AK1108" i="8" s="1"/>
  <c r="AK1107" i="8" s="1"/>
  <c r="AK1106" i="8" s="1"/>
  <c r="AK1105" i="8" s="1"/>
  <c r="AK1104" i="8" s="1"/>
  <c r="AK1103" i="8" s="1"/>
  <c r="AK1102" i="8" s="1"/>
  <c r="AK1101" i="8" s="1"/>
  <c r="AK1100" i="8" s="1"/>
  <c r="AK1099" i="8" s="1"/>
  <c r="AK1098" i="8" s="1"/>
  <c r="AK1097" i="8" s="1"/>
  <c r="AK1096" i="8" s="1"/>
  <c r="AK1095" i="8" s="1"/>
  <c r="AK1094" i="8" s="1"/>
  <c r="AK1093" i="8" s="1"/>
  <c r="AK1092" i="8" s="1"/>
  <c r="AK1091" i="8" s="1"/>
  <c r="AK1090" i="8" s="1"/>
  <c r="AK1089" i="8" s="1"/>
  <c r="AK1088" i="8" s="1"/>
  <c r="AK1087" i="8" s="1"/>
  <c r="AK1086" i="8" s="1"/>
  <c r="AK1085" i="8" s="1"/>
  <c r="AK1084" i="8" s="1"/>
  <c r="AK1083" i="8" s="1"/>
  <c r="AK1082" i="8" s="1"/>
  <c r="AK1081" i="8" s="1"/>
  <c r="AK1080" i="8" s="1"/>
  <c r="AK1079" i="8" s="1"/>
  <c r="AK1078" i="8" s="1"/>
  <c r="AK1077" i="8" s="1"/>
  <c r="AK1076" i="8" s="1"/>
  <c r="AK1075" i="8" s="1"/>
  <c r="AK1074" i="8" s="1"/>
  <c r="AK1073" i="8" s="1"/>
  <c r="AK1072" i="8" s="1"/>
  <c r="AK1071" i="8" s="1"/>
  <c r="AK1070" i="8" s="1"/>
  <c r="AK1069" i="8" s="1"/>
  <c r="AK1068" i="8" s="1"/>
  <c r="AK1067" i="8" s="1"/>
  <c r="AK1066" i="8" s="1"/>
  <c r="AK1065" i="8" s="1"/>
  <c r="AK1064" i="8" s="1"/>
  <c r="AK1063" i="8" s="1"/>
  <c r="AK1062" i="8" s="1"/>
  <c r="AK1061" i="8" s="1"/>
  <c r="AK1060" i="8" s="1"/>
  <c r="AK1059" i="8" s="1"/>
  <c r="AK1058" i="8" s="1"/>
  <c r="AK1057" i="8" s="1"/>
  <c r="AK1056" i="8" s="1"/>
  <c r="AK1055" i="8" s="1"/>
  <c r="AK1054" i="8" s="1"/>
  <c r="AK1053" i="8" s="1"/>
  <c r="AK1052" i="8" s="1"/>
  <c r="AK1051" i="8" s="1"/>
  <c r="AK1050" i="8" s="1"/>
  <c r="AK1049" i="8" s="1"/>
  <c r="AK1048" i="8" s="1"/>
  <c r="AK1047" i="8" s="1"/>
  <c r="AK1046" i="8" s="1"/>
  <c r="AK1045" i="8" s="1"/>
  <c r="AK1044" i="8" s="1"/>
  <c r="AK1043" i="8" s="1"/>
  <c r="AK1042" i="8" s="1"/>
  <c r="AK1041" i="8" s="1"/>
  <c r="AK1040" i="8" s="1"/>
  <c r="AK1039" i="8" s="1"/>
  <c r="AK1038" i="8" s="1"/>
  <c r="AK1037" i="8" s="1"/>
  <c r="AK1036" i="8" s="1"/>
  <c r="AK1035" i="8" s="1"/>
  <c r="AK1034" i="8" s="1"/>
  <c r="AK1033" i="8" s="1"/>
  <c r="AK1032" i="8" s="1"/>
  <c r="AK1031" i="8" s="1"/>
  <c r="AK1030" i="8" s="1"/>
  <c r="AK1029" i="8" s="1"/>
  <c r="AK1028" i="8" s="1"/>
  <c r="AK1027" i="8" s="1"/>
  <c r="AK1026" i="8" s="1"/>
  <c r="AK1025" i="8" s="1"/>
  <c r="AK1024" i="8" s="1"/>
  <c r="AK1023" i="8" s="1"/>
  <c r="AK1022" i="8" s="1"/>
  <c r="AK1021" i="8" s="1"/>
  <c r="AK1020" i="8" s="1"/>
  <c r="AK1019" i="8" s="1"/>
  <c r="AK1018" i="8" s="1"/>
  <c r="AK1017" i="8" s="1"/>
  <c r="AK1016" i="8" s="1"/>
  <c r="AK1015" i="8" s="1"/>
  <c r="AK1014" i="8" s="1"/>
  <c r="AK1013" i="8" s="1"/>
  <c r="AK1012" i="8" s="1"/>
  <c r="AK1011" i="8" s="1"/>
  <c r="AK1010" i="8" s="1"/>
  <c r="AK1009" i="8" s="1"/>
  <c r="AK1008" i="8" s="1"/>
  <c r="AK1007" i="8" s="1"/>
  <c r="AK1006" i="8" s="1"/>
  <c r="AK1005" i="8" s="1"/>
  <c r="AK1004" i="8" s="1"/>
  <c r="AK1003" i="8" s="1"/>
  <c r="AK1002" i="8" s="1"/>
  <c r="AK1001" i="8" s="1"/>
  <c r="AK1000" i="8" s="1"/>
  <c r="AK999" i="8" s="1"/>
  <c r="AK998" i="8" s="1"/>
  <c r="AK997" i="8" s="1"/>
  <c r="AK996" i="8" s="1"/>
  <c r="AK995" i="8" s="1"/>
  <c r="AK994" i="8" s="1"/>
  <c r="AK993" i="8" s="1"/>
  <c r="AK992" i="8" s="1"/>
  <c r="AK991" i="8" s="1"/>
  <c r="AK990" i="8" s="1"/>
  <c r="AK989" i="8" s="1"/>
  <c r="AK988" i="8" s="1"/>
  <c r="AK987" i="8" s="1"/>
  <c r="AK986" i="8" s="1"/>
  <c r="AK985" i="8" s="1"/>
  <c r="AK984" i="8" s="1"/>
  <c r="AK983" i="8" s="1"/>
  <c r="AK982" i="8" s="1"/>
  <c r="AK981" i="8" s="1"/>
  <c r="AK980" i="8" s="1"/>
  <c r="AK979" i="8" s="1"/>
  <c r="AK978" i="8" s="1"/>
  <c r="AK977" i="8" s="1"/>
  <c r="AK976" i="8" s="1"/>
  <c r="AK975" i="8" s="1"/>
  <c r="AK974" i="8" s="1"/>
  <c r="AK973" i="8" s="1"/>
  <c r="AK972" i="8" s="1"/>
  <c r="AK971" i="8" s="1"/>
  <c r="AK970" i="8" s="1"/>
  <c r="AK969" i="8" s="1"/>
  <c r="AK968" i="8" s="1"/>
  <c r="AK967" i="8" s="1"/>
  <c r="AK966" i="8" s="1"/>
  <c r="AK965" i="8" s="1"/>
  <c r="AK964" i="8" s="1"/>
  <c r="AK963" i="8" s="1"/>
  <c r="AK962" i="8" s="1"/>
  <c r="AK961" i="8" s="1"/>
  <c r="AK960" i="8" s="1"/>
  <c r="AK959" i="8" s="1"/>
  <c r="AK958" i="8" s="1"/>
  <c r="AK957" i="8" s="1"/>
  <c r="AK956" i="8" s="1"/>
  <c r="AK955" i="8" s="1"/>
  <c r="AK954" i="8" s="1"/>
  <c r="AK953" i="8" s="1"/>
  <c r="AK952" i="8" s="1"/>
  <c r="AK951" i="8" s="1"/>
  <c r="AK950" i="8" s="1"/>
  <c r="AK949" i="8" s="1"/>
  <c r="AK948" i="8" s="1"/>
  <c r="AK947" i="8" s="1"/>
  <c r="AK946" i="8" s="1"/>
  <c r="AK945" i="8" s="1"/>
  <c r="AK944" i="8" s="1"/>
  <c r="AK943" i="8" s="1"/>
  <c r="AK942" i="8" s="1"/>
  <c r="AK941" i="8" s="1"/>
  <c r="AK940" i="8" s="1"/>
  <c r="AK939" i="8" s="1"/>
  <c r="AK938" i="8" s="1"/>
  <c r="AK937" i="8" s="1"/>
  <c r="AK936" i="8" s="1"/>
  <c r="AK935" i="8" s="1"/>
  <c r="AK934" i="8" s="1"/>
  <c r="AK933" i="8" s="1"/>
  <c r="AK932" i="8" s="1"/>
  <c r="AK931" i="8" s="1"/>
  <c r="AK930" i="8" s="1"/>
  <c r="AK929" i="8" s="1"/>
  <c r="AK928" i="8" s="1"/>
  <c r="AK927" i="8" s="1"/>
  <c r="AK926" i="8" s="1"/>
  <c r="AK925" i="8" s="1"/>
  <c r="AK924" i="8" s="1"/>
  <c r="AK923" i="8" s="1"/>
  <c r="AK922" i="8" s="1"/>
  <c r="AK921" i="8" s="1"/>
  <c r="AK920" i="8" s="1"/>
  <c r="AK919" i="8" s="1"/>
  <c r="AK918" i="8" s="1"/>
  <c r="AK917" i="8" s="1"/>
  <c r="AK916" i="8" s="1"/>
  <c r="AK915" i="8" s="1"/>
  <c r="AK914" i="8" s="1"/>
  <c r="AK913" i="8" s="1"/>
  <c r="AK912" i="8" s="1"/>
  <c r="AK911" i="8" s="1"/>
  <c r="AK910" i="8" s="1"/>
  <c r="AK909" i="8" s="1"/>
  <c r="AK908" i="8" s="1"/>
  <c r="AK907" i="8" s="1"/>
  <c r="AK906" i="8" s="1"/>
  <c r="AK905" i="8" s="1"/>
  <c r="AK904" i="8" s="1"/>
  <c r="AK903" i="8" s="1"/>
  <c r="AK902" i="8" s="1"/>
  <c r="AK901" i="8" s="1"/>
  <c r="AK900" i="8" s="1"/>
  <c r="AK899" i="8" s="1"/>
  <c r="AK898" i="8" s="1"/>
  <c r="AK897" i="8" s="1"/>
  <c r="AK896" i="8" s="1"/>
  <c r="AK895" i="8" s="1"/>
  <c r="AK894" i="8" s="1"/>
  <c r="AK893" i="8" s="1"/>
  <c r="AK892" i="8" s="1"/>
  <c r="AK891" i="8" s="1"/>
  <c r="AK890" i="8" s="1"/>
  <c r="AK889" i="8" s="1"/>
  <c r="AK888" i="8" s="1"/>
  <c r="AK887" i="8" s="1"/>
  <c r="AK886" i="8" s="1"/>
  <c r="AK885" i="8" s="1"/>
  <c r="AK884" i="8" s="1"/>
  <c r="AK883" i="8" s="1"/>
  <c r="AK882" i="8" s="1"/>
  <c r="AK881" i="8" s="1"/>
  <c r="AK880" i="8" s="1"/>
  <c r="AK879" i="8" s="1"/>
  <c r="AK878" i="8" s="1"/>
  <c r="AK877" i="8" s="1"/>
  <c r="AK876" i="8" s="1"/>
  <c r="AK875" i="8" s="1"/>
  <c r="AK874" i="8" s="1"/>
  <c r="AK873" i="8" s="1"/>
  <c r="AK872" i="8" s="1"/>
  <c r="AK871" i="8" s="1"/>
  <c r="AK870" i="8" s="1"/>
  <c r="AK869" i="8" s="1"/>
  <c r="AK868" i="8" s="1"/>
  <c r="AK867" i="8" s="1"/>
  <c r="AK866" i="8" s="1"/>
  <c r="AK865" i="8" s="1"/>
  <c r="AK864" i="8" s="1"/>
  <c r="AK863" i="8" s="1"/>
  <c r="AK862" i="8" s="1"/>
  <c r="AK861" i="8" s="1"/>
  <c r="AK860" i="8" s="1"/>
  <c r="AK859" i="8" s="1"/>
  <c r="AK858" i="8" s="1"/>
  <c r="AK857" i="8" s="1"/>
  <c r="AK856" i="8" s="1"/>
  <c r="AK855" i="8" s="1"/>
  <c r="AK854" i="8" s="1"/>
  <c r="AK853" i="8" s="1"/>
  <c r="AK852" i="8" s="1"/>
  <c r="AK851" i="8" s="1"/>
  <c r="AK850" i="8" s="1"/>
  <c r="AK849" i="8" s="1"/>
  <c r="AK848" i="8" s="1"/>
  <c r="AK847" i="8" s="1"/>
  <c r="AK846" i="8" s="1"/>
  <c r="AK845" i="8" s="1"/>
  <c r="AK844" i="8" s="1"/>
  <c r="AK843" i="8" s="1"/>
  <c r="AK842" i="8" s="1"/>
  <c r="AK841" i="8" s="1"/>
  <c r="AK840" i="8" s="1"/>
  <c r="AK839" i="8" s="1"/>
  <c r="AK838" i="8" s="1"/>
  <c r="AK837" i="8" s="1"/>
  <c r="AK836" i="8" s="1"/>
  <c r="AK835" i="8" s="1"/>
  <c r="AK834" i="8" s="1"/>
  <c r="AK833" i="8" s="1"/>
  <c r="AK832" i="8" s="1"/>
  <c r="AK831" i="8" s="1"/>
  <c r="AK830" i="8" s="1"/>
  <c r="AK829" i="8" s="1"/>
  <c r="AK828" i="8" s="1"/>
  <c r="AK827" i="8" s="1"/>
  <c r="AK826" i="8" s="1"/>
  <c r="AK825" i="8" s="1"/>
  <c r="AK824" i="8" s="1"/>
  <c r="AK823" i="8" s="1"/>
  <c r="AK822" i="8" s="1"/>
  <c r="AK821" i="8" s="1"/>
  <c r="AK820" i="8" s="1"/>
  <c r="AK819" i="8" s="1"/>
  <c r="AK818" i="8" s="1"/>
  <c r="AK817" i="8" s="1"/>
  <c r="AK816" i="8" s="1"/>
  <c r="AK815" i="8" s="1"/>
  <c r="AK814" i="8" s="1"/>
  <c r="AK813" i="8" s="1"/>
  <c r="AK812" i="8" s="1"/>
  <c r="AK811" i="8" s="1"/>
  <c r="AK810" i="8" s="1"/>
  <c r="AK809" i="8" s="1"/>
  <c r="AK808" i="8" s="1"/>
  <c r="AK807" i="8" s="1"/>
  <c r="AK806" i="8" s="1"/>
  <c r="AK805" i="8" s="1"/>
  <c r="AK804" i="8" s="1"/>
  <c r="AK803" i="8" s="1"/>
  <c r="AK802" i="8" s="1"/>
  <c r="AK801" i="8" s="1"/>
  <c r="AK800" i="8" s="1"/>
  <c r="AK799" i="8" s="1"/>
  <c r="AK798" i="8" s="1"/>
  <c r="AK797" i="8" s="1"/>
  <c r="AK796" i="8" s="1"/>
  <c r="AK795" i="8" s="1"/>
  <c r="AK794" i="8" s="1"/>
  <c r="AK793" i="8" s="1"/>
  <c r="AK792" i="8" s="1"/>
  <c r="AK791" i="8" s="1"/>
  <c r="AK790" i="8" s="1"/>
  <c r="AK789" i="8" s="1"/>
  <c r="AK788" i="8" s="1"/>
  <c r="AK787" i="8" s="1"/>
  <c r="AK786" i="8" s="1"/>
  <c r="AK785" i="8" s="1"/>
  <c r="AK784" i="8" s="1"/>
  <c r="AK783" i="8" s="1"/>
  <c r="AK782" i="8" s="1"/>
  <c r="AK781" i="8" s="1"/>
  <c r="AK780" i="8" s="1"/>
  <c r="AK779" i="8" s="1"/>
  <c r="AK778" i="8" s="1"/>
  <c r="AK777" i="8" s="1"/>
  <c r="AK776" i="8" s="1"/>
  <c r="AK775" i="8" s="1"/>
  <c r="AK774" i="8" s="1"/>
  <c r="AK773" i="8" s="1"/>
  <c r="AK772" i="8" s="1"/>
  <c r="AK771" i="8" s="1"/>
  <c r="AK770" i="8" s="1"/>
  <c r="AK769" i="8" s="1"/>
  <c r="AK768" i="8" s="1"/>
  <c r="AK767" i="8" s="1"/>
  <c r="AK766" i="8" s="1"/>
  <c r="AK765" i="8" s="1"/>
  <c r="AK764" i="8" s="1"/>
  <c r="AK763" i="8" s="1"/>
  <c r="AK762" i="8" s="1"/>
  <c r="AK761" i="8" s="1"/>
  <c r="AK760" i="8" s="1"/>
  <c r="AK759" i="8" s="1"/>
  <c r="AK758" i="8" s="1"/>
  <c r="AK757" i="8" s="1"/>
  <c r="AK756" i="8" s="1"/>
  <c r="AK755" i="8" s="1"/>
  <c r="AK754" i="8" s="1"/>
  <c r="AK753" i="8" s="1"/>
  <c r="AK752" i="8" s="1"/>
  <c r="AK751" i="8" s="1"/>
  <c r="AK750" i="8" s="1"/>
  <c r="AK749" i="8" s="1"/>
  <c r="AK748" i="8" s="1"/>
  <c r="AK747" i="8" s="1"/>
  <c r="AK746" i="8" s="1"/>
  <c r="AK745" i="8" s="1"/>
  <c r="AK744" i="8" s="1"/>
  <c r="AK743" i="8" s="1"/>
  <c r="AK742" i="8" s="1"/>
  <c r="AK741" i="8" s="1"/>
  <c r="AK740" i="8" s="1"/>
  <c r="AK739" i="8" s="1"/>
  <c r="AK738" i="8" s="1"/>
  <c r="AK737" i="8" s="1"/>
  <c r="AK736" i="8" s="1"/>
  <c r="AK735" i="8" s="1"/>
  <c r="AK734" i="8" s="1"/>
  <c r="AK733" i="8" s="1"/>
  <c r="AK732" i="8" s="1"/>
  <c r="AK731" i="8" s="1"/>
  <c r="AK730" i="8" s="1"/>
  <c r="AK729" i="8" s="1"/>
  <c r="AK728" i="8" s="1"/>
  <c r="AK727" i="8" s="1"/>
  <c r="AK726" i="8" s="1"/>
  <c r="AK725" i="8" s="1"/>
  <c r="AK724" i="8" s="1"/>
  <c r="AK723" i="8" s="1"/>
  <c r="AK722" i="8" s="1"/>
  <c r="AK721" i="8" s="1"/>
  <c r="AK720" i="8" s="1"/>
  <c r="AK719" i="8" s="1"/>
  <c r="AK718" i="8" s="1"/>
  <c r="AK717" i="8" s="1"/>
  <c r="AK716" i="8" s="1"/>
  <c r="AK715" i="8" s="1"/>
  <c r="AK714" i="8" s="1"/>
  <c r="AK713" i="8" s="1"/>
  <c r="AK712" i="8" s="1"/>
  <c r="AK711" i="8" s="1"/>
  <c r="AK710" i="8" s="1"/>
  <c r="AK709" i="8" s="1"/>
  <c r="AK708" i="8" s="1"/>
  <c r="AK707" i="8" s="1"/>
  <c r="AK706" i="8" s="1"/>
  <c r="AK705" i="8" s="1"/>
  <c r="AK704" i="8" s="1"/>
  <c r="AK703" i="8" s="1"/>
  <c r="AK702" i="8" s="1"/>
  <c r="AK701" i="8" s="1"/>
  <c r="AK700" i="8" s="1"/>
  <c r="AK699" i="8" s="1"/>
  <c r="AK698" i="8" s="1"/>
  <c r="AK697" i="8" s="1"/>
  <c r="AK696" i="8" s="1"/>
  <c r="AK695" i="8" s="1"/>
  <c r="AK694" i="8" s="1"/>
  <c r="AK693" i="8" s="1"/>
  <c r="AK692" i="8" s="1"/>
  <c r="AK691" i="8" s="1"/>
  <c r="AK690" i="8" s="1"/>
  <c r="AK689" i="8" s="1"/>
  <c r="AK688" i="8" s="1"/>
  <c r="AK687" i="8" s="1"/>
  <c r="AK686" i="8" s="1"/>
  <c r="AK685" i="8" s="1"/>
  <c r="AK684" i="8" s="1"/>
  <c r="AK683" i="8" s="1"/>
  <c r="AK682" i="8" s="1"/>
  <c r="AK681" i="8" s="1"/>
  <c r="AK680" i="8" s="1"/>
  <c r="AK679" i="8" s="1"/>
  <c r="AK678" i="8" s="1"/>
  <c r="AK677" i="8" s="1"/>
  <c r="AK676" i="8" s="1"/>
  <c r="AK675" i="8" s="1"/>
  <c r="AK674" i="8" s="1"/>
  <c r="AK673" i="8" s="1"/>
  <c r="AK672" i="8" s="1"/>
  <c r="AK671" i="8" s="1"/>
  <c r="AK670" i="8" s="1"/>
  <c r="AK669" i="8" s="1"/>
  <c r="AK668" i="8" s="1"/>
  <c r="AK667" i="8" s="1"/>
  <c r="AK666" i="8" s="1"/>
  <c r="AK665" i="8" s="1"/>
  <c r="AK664" i="8" s="1"/>
  <c r="AK663" i="8" s="1"/>
  <c r="AK662" i="8" s="1"/>
  <c r="AK661" i="8" s="1"/>
  <c r="AK660" i="8" s="1"/>
  <c r="AK659" i="8" s="1"/>
  <c r="AK658" i="8" s="1"/>
  <c r="AK657" i="8" s="1"/>
  <c r="AK656" i="8" s="1"/>
  <c r="AK655" i="8" s="1"/>
  <c r="AK654" i="8" s="1"/>
  <c r="AK653" i="8" s="1"/>
  <c r="AK652" i="8" s="1"/>
  <c r="AK651" i="8" s="1"/>
  <c r="AK650" i="8" s="1"/>
  <c r="AK649" i="8" s="1"/>
  <c r="AK648" i="8" s="1"/>
  <c r="AK647" i="8" s="1"/>
  <c r="AK646" i="8" s="1"/>
  <c r="AK645" i="8" s="1"/>
  <c r="AK644" i="8" s="1"/>
  <c r="AK643" i="8" s="1"/>
  <c r="AK642" i="8" s="1"/>
  <c r="AK641" i="8" s="1"/>
  <c r="AK640" i="8" s="1"/>
  <c r="AK639" i="8" s="1"/>
  <c r="AK638" i="8" s="1"/>
  <c r="AK637" i="8" s="1"/>
  <c r="AK636" i="8" s="1"/>
  <c r="AK635" i="8" s="1"/>
  <c r="AK634" i="8" s="1"/>
  <c r="AK633" i="8" s="1"/>
  <c r="AK632" i="8" s="1"/>
  <c r="AK631" i="8" s="1"/>
  <c r="AK630" i="8" s="1"/>
  <c r="AK629" i="8" s="1"/>
  <c r="AK628" i="8" s="1"/>
  <c r="AK627" i="8" s="1"/>
  <c r="AK626" i="8" s="1"/>
  <c r="AK625" i="8" s="1"/>
  <c r="AK624" i="8" s="1"/>
  <c r="AK623" i="8" s="1"/>
  <c r="AK622" i="8" s="1"/>
  <c r="AK621" i="8" s="1"/>
  <c r="AK620" i="8" s="1"/>
  <c r="AK619" i="8" s="1"/>
  <c r="AK618" i="8" s="1"/>
  <c r="AK617" i="8" s="1"/>
  <c r="AK616" i="8" s="1"/>
  <c r="AK615" i="8" s="1"/>
  <c r="AK614" i="8" s="1"/>
  <c r="AK613" i="8" s="1"/>
  <c r="AK612" i="8" s="1"/>
  <c r="AK611" i="8" s="1"/>
  <c r="AK610" i="8" s="1"/>
  <c r="AK609" i="8" s="1"/>
  <c r="AK608" i="8" s="1"/>
  <c r="AK607" i="8" s="1"/>
  <c r="AK606" i="8" s="1"/>
  <c r="AK605" i="8" s="1"/>
  <c r="AK604" i="8" s="1"/>
  <c r="AK603" i="8" s="1"/>
  <c r="AK602" i="8" s="1"/>
  <c r="AK601" i="8" s="1"/>
  <c r="AK600" i="8" s="1"/>
  <c r="AK599" i="8" s="1"/>
  <c r="AK598" i="8" s="1"/>
  <c r="AK597" i="8" s="1"/>
  <c r="AK596" i="8" s="1"/>
  <c r="AK595" i="8" s="1"/>
  <c r="AK594" i="8" s="1"/>
  <c r="AK593" i="8" s="1"/>
  <c r="AK592" i="8" s="1"/>
  <c r="AK591" i="8" s="1"/>
  <c r="AK590" i="8" s="1"/>
  <c r="AK589" i="8" s="1"/>
  <c r="AK588" i="8" s="1"/>
  <c r="AK587" i="8" s="1"/>
  <c r="AK586" i="8" s="1"/>
  <c r="AK585" i="8" s="1"/>
  <c r="AK584" i="8" s="1"/>
  <c r="AK583" i="8" s="1"/>
  <c r="AK582" i="8" s="1"/>
  <c r="AK581" i="8" s="1"/>
  <c r="AK580" i="8" s="1"/>
  <c r="AK579" i="8" s="1"/>
  <c r="AK578" i="8" s="1"/>
  <c r="AK577" i="8" s="1"/>
  <c r="AK576" i="8" s="1"/>
  <c r="AK575" i="8" s="1"/>
  <c r="AK574" i="8" s="1"/>
  <c r="AK573" i="8" s="1"/>
  <c r="AK572" i="8" s="1"/>
  <c r="AK571" i="8" s="1"/>
  <c r="AK570" i="8" s="1"/>
  <c r="AK569" i="8" s="1"/>
  <c r="AK568" i="8" s="1"/>
  <c r="AK567" i="8" s="1"/>
  <c r="AK566" i="8" s="1"/>
  <c r="AK565" i="8" s="1"/>
  <c r="AK564" i="8" s="1"/>
  <c r="AK563" i="8" s="1"/>
  <c r="AK562" i="8" s="1"/>
  <c r="AK561" i="8" s="1"/>
  <c r="AK560" i="8" s="1"/>
  <c r="AK559" i="8" s="1"/>
  <c r="AK558" i="8" s="1"/>
  <c r="AK557" i="8" s="1"/>
  <c r="AK556" i="8" s="1"/>
  <c r="AK555" i="8" s="1"/>
  <c r="AK554" i="8" s="1"/>
  <c r="AK553" i="8" s="1"/>
  <c r="AK552" i="8" s="1"/>
  <c r="AK551" i="8" s="1"/>
  <c r="AK550" i="8" s="1"/>
  <c r="AK549" i="8" s="1"/>
  <c r="AK548" i="8" s="1"/>
  <c r="AK547" i="8" s="1"/>
  <c r="AK546" i="8" s="1"/>
  <c r="AK545" i="8" s="1"/>
  <c r="AK544" i="8" s="1"/>
  <c r="AK543" i="8" s="1"/>
  <c r="AK542" i="8" s="1"/>
  <c r="AK541" i="8" s="1"/>
  <c r="AK540" i="8" s="1"/>
  <c r="AK539" i="8" s="1"/>
  <c r="AK538" i="8" s="1"/>
  <c r="AK537" i="8" s="1"/>
  <c r="AK536" i="8" s="1"/>
  <c r="AK535" i="8" s="1"/>
  <c r="AK534" i="8" s="1"/>
  <c r="AK533" i="8" s="1"/>
  <c r="AK532" i="8" s="1"/>
  <c r="AK531" i="8" s="1"/>
  <c r="AK530" i="8" s="1"/>
  <c r="AK529" i="8" s="1"/>
  <c r="AK528" i="8" s="1"/>
  <c r="AK527" i="8" s="1"/>
  <c r="AK526" i="8" s="1"/>
  <c r="AK525" i="8" s="1"/>
  <c r="AK524" i="8" s="1"/>
  <c r="AK523" i="8" s="1"/>
  <c r="AK522" i="8" s="1"/>
  <c r="AK521" i="8" s="1"/>
  <c r="AK520" i="8" s="1"/>
  <c r="AK519" i="8" s="1"/>
  <c r="AK518" i="8" s="1"/>
  <c r="AK517" i="8" s="1"/>
  <c r="AK516" i="8" s="1"/>
  <c r="AK515" i="8" s="1"/>
  <c r="AK514" i="8" s="1"/>
  <c r="AK513" i="8" s="1"/>
  <c r="AK512" i="8" s="1"/>
  <c r="AK511" i="8" s="1"/>
  <c r="AK510" i="8" s="1"/>
  <c r="AK509" i="8" s="1"/>
  <c r="AK508" i="8" s="1"/>
  <c r="AK507" i="8" s="1"/>
  <c r="AK506" i="8" s="1"/>
  <c r="AK505" i="8" s="1"/>
  <c r="AK504" i="8" s="1"/>
  <c r="AK503" i="8" s="1"/>
  <c r="AK502" i="8" s="1"/>
  <c r="AK501" i="8" s="1"/>
  <c r="AK500" i="8" s="1"/>
  <c r="AK499" i="8" s="1"/>
  <c r="AK498" i="8" s="1"/>
  <c r="AK497" i="8" s="1"/>
  <c r="AK496" i="8" s="1"/>
  <c r="AK495" i="8" s="1"/>
  <c r="AK494" i="8" s="1"/>
  <c r="AK493" i="8" s="1"/>
  <c r="AK492" i="8" s="1"/>
  <c r="AK491" i="8" s="1"/>
  <c r="AK490" i="8" s="1"/>
  <c r="AK489" i="8" s="1"/>
  <c r="AK488" i="8" s="1"/>
  <c r="AK487" i="8" s="1"/>
  <c r="AK486" i="8" s="1"/>
  <c r="AK485" i="8" s="1"/>
  <c r="AK484" i="8" s="1"/>
  <c r="AK483" i="8" s="1"/>
  <c r="AK482" i="8" s="1"/>
  <c r="AK481" i="8" s="1"/>
  <c r="AK480" i="8" s="1"/>
  <c r="AK479" i="8" s="1"/>
  <c r="AK478" i="8" s="1"/>
  <c r="AK477" i="8" s="1"/>
  <c r="AK476" i="8" s="1"/>
  <c r="AK475" i="8" s="1"/>
  <c r="AK474" i="8" s="1"/>
  <c r="AK473" i="8" s="1"/>
  <c r="AK472" i="8" s="1"/>
  <c r="AK471" i="8" s="1"/>
  <c r="AK470" i="8" s="1"/>
  <c r="AK469" i="8" s="1"/>
  <c r="AK468" i="8" s="1"/>
  <c r="AK467" i="8" s="1"/>
  <c r="AK466" i="8" s="1"/>
  <c r="AK465" i="8" s="1"/>
  <c r="AK464" i="8" s="1"/>
  <c r="AK463" i="8" s="1"/>
  <c r="AK462" i="8" s="1"/>
  <c r="AK461" i="8" s="1"/>
  <c r="AK460" i="8" s="1"/>
  <c r="AK459" i="8" s="1"/>
  <c r="AK458" i="8" s="1"/>
  <c r="AK457" i="8" s="1"/>
  <c r="AK456" i="8" s="1"/>
  <c r="AK455" i="8" s="1"/>
  <c r="AK454" i="8" s="1"/>
  <c r="AK453" i="8" s="1"/>
  <c r="AK452" i="8" s="1"/>
  <c r="AK451" i="8" s="1"/>
  <c r="AK450" i="8" s="1"/>
  <c r="AK449" i="8" s="1"/>
  <c r="AK448" i="8" s="1"/>
  <c r="AK447" i="8" s="1"/>
  <c r="AK446" i="8" s="1"/>
  <c r="AK445" i="8" s="1"/>
  <c r="AK444" i="8" s="1"/>
  <c r="AK443" i="8" s="1"/>
  <c r="AK442" i="8" s="1"/>
  <c r="AK441" i="8" s="1"/>
  <c r="AK440" i="8" s="1"/>
  <c r="AK439" i="8" s="1"/>
  <c r="AK438" i="8" s="1"/>
  <c r="AK437" i="8" s="1"/>
  <c r="AK436" i="8" s="1"/>
  <c r="AK435" i="8" s="1"/>
  <c r="AK434" i="8" s="1"/>
  <c r="AK433" i="8" s="1"/>
  <c r="AK432" i="8" s="1"/>
  <c r="AK431" i="8" s="1"/>
  <c r="AK430" i="8" s="1"/>
  <c r="AK429" i="8" s="1"/>
  <c r="AK428" i="8" s="1"/>
  <c r="AK427" i="8" s="1"/>
  <c r="AK426" i="8" s="1"/>
  <c r="AK425" i="8" s="1"/>
  <c r="AK424" i="8" s="1"/>
  <c r="AK423" i="8" s="1"/>
  <c r="AK422" i="8" s="1"/>
  <c r="AK421" i="8" s="1"/>
  <c r="AK420" i="8" s="1"/>
  <c r="AK419" i="8" s="1"/>
  <c r="AK418" i="8" s="1"/>
  <c r="AK417" i="8" s="1"/>
  <c r="AK416" i="8" s="1"/>
  <c r="AK415" i="8" s="1"/>
  <c r="AK414" i="8" s="1"/>
  <c r="AK413" i="8" s="1"/>
  <c r="AK412" i="8" s="1"/>
  <c r="AK411" i="8" s="1"/>
  <c r="AK410" i="8" s="1"/>
  <c r="AK409" i="8" s="1"/>
  <c r="AK408" i="8" s="1"/>
  <c r="AK407" i="8" s="1"/>
  <c r="AK406" i="8" s="1"/>
  <c r="AK405" i="8" s="1"/>
  <c r="AK404" i="8" s="1"/>
  <c r="AK403" i="8" s="1"/>
  <c r="AK402" i="8" s="1"/>
  <c r="AK401" i="8" s="1"/>
  <c r="AK400" i="8" s="1"/>
  <c r="AK399" i="8" s="1"/>
  <c r="AK398" i="8" s="1"/>
  <c r="AK397" i="8" s="1"/>
  <c r="AK396" i="8" s="1"/>
  <c r="AK395" i="8" s="1"/>
  <c r="AK394" i="8" s="1"/>
  <c r="AK393" i="8" s="1"/>
  <c r="AK392" i="8" s="1"/>
  <c r="AK391" i="8" s="1"/>
  <c r="AK390" i="8" s="1"/>
  <c r="AK389" i="8" s="1"/>
  <c r="AK388" i="8" s="1"/>
  <c r="AK387" i="8" s="1"/>
  <c r="AK386" i="8" s="1"/>
  <c r="AK385" i="8" s="1"/>
  <c r="AK384" i="8" s="1"/>
  <c r="AK383" i="8" s="1"/>
  <c r="AK382" i="8" s="1"/>
  <c r="AK381" i="8" s="1"/>
  <c r="AK380" i="8" s="1"/>
  <c r="AK379" i="8" s="1"/>
  <c r="AK378" i="8" s="1"/>
  <c r="AK377" i="8" s="1"/>
  <c r="AK376" i="8" s="1"/>
  <c r="AK375" i="8" s="1"/>
  <c r="AK374" i="8" s="1"/>
  <c r="AK373" i="8" s="1"/>
  <c r="AK372" i="8" s="1"/>
  <c r="AK371" i="8" s="1"/>
  <c r="AK370" i="8" s="1"/>
  <c r="AK369" i="8" s="1"/>
  <c r="AK368" i="8" s="1"/>
  <c r="AK367" i="8" s="1"/>
  <c r="AK366" i="8" s="1"/>
  <c r="AK365" i="8" s="1"/>
  <c r="AK364" i="8" s="1"/>
  <c r="AK363" i="8" s="1"/>
  <c r="AK362" i="8" s="1"/>
  <c r="AK361" i="8" s="1"/>
  <c r="AK360" i="8" s="1"/>
  <c r="AK359" i="8" s="1"/>
  <c r="AK358" i="8" s="1"/>
  <c r="AK357" i="8" s="1"/>
  <c r="AK356" i="8" s="1"/>
  <c r="AK355" i="8" s="1"/>
  <c r="AK354" i="8" s="1"/>
  <c r="AK353" i="8" s="1"/>
  <c r="AK352" i="8" s="1"/>
  <c r="AK351" i="8" s="1"/>
  <c r="AK350" i="8" s="1"/>
  <c r="AK349" i="8" s="1"/>
  <c r="AK348" i="8" s="1"/>
  <c r="AK347" i="8" s="1"/>
  <c r="AK346" i="8" s="1"/>
  <c r="AK345" i="8" s="1"/>
  <c r="AK344" i="8" s="1"/>
  <c r="AK343" i="8" s="1"/>
  <c r="AK342" i="8" s="1"/>
  <c r="AK341" i="8" s="1"/>
  <c r="AK340" i="8" s="1"/>
  <c r="AK339" i="8" s="1"/>
  <c r="AK338" i="8" s="1"/>
  <c r="AK337" i="8" s="1"/>
  <c r="AK336" i="8" s="1"/>
  <c r="AK335" i="8" s="1"/>
  <c r="AK334" i="8" s="1"/>
  <c r="AK333" i="8" s="1"/>
  <c r="AK332" i="8" s="1"/>
  <c r="AK331" i="8" s="1"/>
  <c r="AK330" i="8" s="1"/>
  <c r="AK329" i="8" s="1"/>
  <c r="AK328" i="8" s="1"/>
  <c r="AK327" i="8" s="1"/>
  <c r="AK326" i="8" s="1"/>
  <c r="AK325" i="8" s="1"/>
  <c r="AK324" i="8" s="1"/>
  <c r="AK323" i="8" s="1"/>
  <c r="AK322" i="8" s="1"/>
  <c r="AK321" i="8" s="1"/>
  <c r="AK320" i="8" s="1"/>
  <c r="AK319" i="8" s="1"/>
  <c r="AK318" i="8" s="1"/>
  <c r="AK317" i="8" s="1"/>
  <c r="AK316" i="8" s="1"/>
  <c r="AK315" i="8" s="1"/>
  <c r="AK314" i="8" s="1"/>
  <c r="AK313" i="8" s="1"/>
  <c r="AK312" i="8" s="1"/>
  <c r="AK311" i="8" s="1"/>
  <c r="AK310" i="8" s="1"/>
  <c r="AK309" i="8" s="1"/>
  <c r="AK308" i="8" s="1"/>
  <c r="AK307" i="8" s="1"/>
  <c r="AK306" i="8" s="1"/>
  <c r="AK305" i="8" s="1"/>
  <c r="AK304" i="8" s="1"/>
  <c r="AK303" i="8" s="1"/>
  <c r="AK302" i="8" s="1"/>
  <c r="AK301" i="8" s="1"/>
  <c r="AK300" i="8" s="1"/>
  <c r="AK299" i="8" s="1"/>
  <c r="AK298" i="8" s="1"/>
  <c r="AK297" i="8" s="1"/>
  <c r="AK296" i="8" s="1"/>
  <c r="AK295" i="8" s="1"/>
  <c r="AK294" i="8" s="1"/>
  <c r="AK293" i="8" s="1"/>
  <c r="AK292" i="8" s="1"/>
  <c r="AK291" i="8" s="1"/>
  <c r="AK290" i="8" s="1"/>
  <c r="AK289" i="8" s="1"/>
  <c r="AK288" i="8" s="1"/>
  <c r="AK287" i="8" s="1"/>
  <c r="AK286" i="8" s="1"/>
  <c r="AK285" i="8" s="1"/>
  <c r="AK284" i="8" s="1"/>
  <c r="AK283" i="8" s="1"/>
  <c r="AK282" i="8" s="1"/>
  <c r="AK281" i="8" s="1"/>
  <c r="AK280" i="8" s="1"/>
  <c r="AK279" i="8" s="1"/>
  <c r="AK278" i="8" s="1"/>
  <c r="AK277" i="8" s="1"/>
  <c r="AK276" i="8" s="1"/>
  <c r="AK275" i="8" s="1"/>
  <c r="AK274" i="8" s="1"/>
  <c r="AK273" i="8" s="1"/>
  <c r="AK272" i="8" s="1"/>
  <c r="AK271" i="8" s="1"/>
  <c r="AK270" i="8" s="1"/>
  <c r="AK269" i="8" s="1"/>
  <c r="AK268" i="8" s="1"/>
  <c r="AK267" i="8" s="1"/>
  <c r="AK266" i="8" s="1"/>
  <c r="AK265" i="8" s="1"/>
  <c r="AK264" i="8" s="1"/>
  <c r="AK263" i="8" s="1"/>
  <c r="AK262" i="8" s="1"/>
  <c r="AK261" i="8" s="1"/>
  <c r="AK260" i="8" s="1"/>
  <c r="AK259" i="8" s="1"/>
  <c r="AK258" i="8" s="1"/>
  <c r="AK257" i="8" s="1"/>
  <c r="AK256" i="8" s="1"/>
  <c r="AK255" i="8" s="1"/>
  <c r="AK254" i="8" s="1"/>
  <c r="AK253" i="8" s="1"/>
  <c r="AK252" i="8" s="1"/>
  <c r="AK251" i="8" s="1"/>
  <c r="AK250" i="8" s="1"/>
  <c r="AK249" i="8" s="1"/>
  <c r="AK248" i="8" s="1"/>
  <c r="AK247" i="8" s="1"/>
  <c r="AK246" i="8" s="1"/>
  <c r="AK245" i="8" s="1"/>
  <c r="AK244" i="8" s="1"/>
  <c r="AK243" i="8" s="1"/>
  <c r="AK242" i="8" s="1"/>
  <c r="AK241" i="8" s="1"/>
  <c r="AK240" i="8" s="1"/>
  <c r="AK239" i="8" s="1"/>
  <c r="AK238" i="8" s="1"/>
  <c r="AK237" i="8" s="1"/>
  <c r="AK236" i="8" s="1"/>
  <c r="AK235" i="8" s="1"/>
  <c r="AK234" i="8" s="1"/>
  <c r="AK233" i="8" s="1"/>
  <c r="AK232" i="8" s="1"/>
  <c r="AK231" i="8" s="1"/>
  <c r="AK230" i="8" s="1"/>
  <c r="AK229" i="8" s="1"/>
  <c r="AK228" i="8" s="1"/>
  <c r="AK227" i="8" s="1"/>
  <c r="AK226" i="8" s="1"/>
  <c r="AK225" i="8" s="1"/>
  <c r="AK224" i="8" s="1"/>
  <c r="AK223" i="8" s="1"/>
  <c r="AK222" i="8" s="1"/>
  <c r="AK221" i="8" s="1"/>
  <c r="AK220" i="8" s="1"/>
  <c r="AK219" i="8" s="1"/>
  <c r="AK218" i="8" s="1"/>
  <c r="AK217" i="8" s="1"/>
  <c r="AK216" i="8" s="1"/>
  <c r="AK215" i="8" s="1"/>
  <c r="AK214" i="8" s="1"/>
  <c r="AK213" i="8" s="1"/>
  <c r="AK212" i="8" s="1"/>
  <c r="AK211" i="8" s="1"/>
  <c r="AK210" i="8" s="1"/>
  <c r="AK209" i="8" s="1"/>
  <c r="AK208" i="8" s="1"/>
  <c r="AK207" i="8" s="1"/>
  <c r="AK206" i="8" s="1"/>
  <c r="AK205" i="8" s="1"/>
  <c r="AK204" i="8" s="1"/>
  <c r="AK203" i="8" s="1"/>
  <c r="AK202" i="8" s="1"/>
  <c r="AK201" i="8" s="1"/>
  <c r="AK200" i="8" s="1"/>
  <c r="AK199" i="8" s="1"/>
  <c r="AK198" i="8" s="1"/>
  <c r="AK197" i="8" s="1"/>
  <c r="AK196" i="8" s="1"/>
  <c r="AK195" i="8" s="1"/>
  <c r="AK194" i="8" s="1"/>
  <c r="AK193" i="8" s="1"/>
  <c r="AK192" i="8" s="1"/>
  <c r="AK191" i="8" s="1"/>
  <c r="AK190" i="8" s="1"/>
  <c r="AK189" i="8" s="1"/>
  <c r="AK188" i="8" s="1"/>
  <c r="AK187" i="8" s="1"/>
  <c r="AK186" i="8" s="1"/>
  <c r="AK185" i="8" s="1"/>
  <c r="AK184" i="8" s="1"/>
  <c r="AK183" i="8" s="1"/>
  <c r="AK182" i="8" s="1"/>
  <c r="AK181" i="8" s="1"/>
  <c r="AK180" i="8" s="1"/>
  <c r="AK179" i="8" s="1"/>
  <c r="AK178" i="8" s="1"/>
  <c r="AK177" i="8" s="1"/>
  <c r="AK176" i="8" s="1"/>
  <c r="AK175" i="8" s="1"/>
  <c r="AK174" i="8" s="1"/>
  <c r="AK173" i="8" s="1"/>
  <c r="AK172" i="8" s="1"/>
  <c r="AK171" i="8" s="1"/>
  <c r="AK170" i="8" s="1"/>
  <c r="AK169" i="8" s="1"/>
  <c r="AK168" i="8" s="1"/>
  <c r="AK167" i="8" s="1"/>
  <c r="AK166" i="8" s="1"/>
  <c r="AK165" i="8" s="1"/>
  <c r="AK164" i="8" s="1"/>
  <c r="AK163" i="8" s="1"/>
  <c r="AK162" i="8" s="1"/>
  <c r="AK161" i="8" s="1"/>
  <c r="AK160" i="8" s="1"/>
  <c r="AK159" i="8" s="1"/>
  <c r="AK158" i="8" s="1"/>
  <c r="AK157" i="8" s="1"/>
  <c r="AK156" i="8" s="1"/>
  <c r="AK155" i="8" s="1"/>
  <c r="AK154" i="8" s="1"/>
  <c r="AK153" i="8" s="1"/>
  <c r="AK152" i="8" s="1"/>
  <c r="AK151" i="8" s="1"/>
  <c r="AK150" i="8" s="1"/>
  <c r="AK149" i="8" s="1"/>
  <c r="AK148" i="8" s="1"/>
  <c r="AK147" i="8" s="1"/>
  <c r="AK146" i="8" s="1"/>
  <c r="AK145" i="8" s="1"/>
  <c r="AK144" i="8" s="1"/>
  <c r="AK143" i="8" s="1"/>
  <c r="AK142" i="8" s="1"/>
  <c r="AK141" i="8" s="1"/>
  <c r="AK140" i="8" s="1"/>
  <c r="AK139" i="8" s="1"/>
  <c r="AK138" i="8" s="1"/>
  <c r="AK137" i="8" s="1"/>
  <c r="AK136" i="8" s="1"/>
  <c r="AK135" i="8" s="1"/>
  <c r="AK134" i="8" s="1"/>
  <c r="AK133" i="8" s="1"/>
  <c r="AK132" i="8" s="1"/>
  <c r="AK131" i="8" s="1"/>
  <c r="AK130" i="8" s="1"/>
  <c r="AK129" i="8" s="1"/>
  <c r="AK128" i="8" s="1"/>
  <c r="AK127" i="8" s="1"/>
  <c r="AK126" i="8" s="1"/>
  <c r="AK125" i="8" s="1"/>
  <c r="AK124" i="8" s="1"/>
  <c r="AK123" i="8" s="1"/>
  <c r="AK122" i="8" s="1"/>
  <c r="AK121" i="8" s="1"/>
  <c r="AK120" i="8" s="1"/>
  <c r="AK119" i="8" s="1"/>
  <c r="AK118" i="8" s="1"/>
  <c r="AK117" i="8" s="1"/>
  <c r="AK116" i="8" s="1"/>
  <c r="AK115" i="8" s="1"/>
  <c r="AK114" i="8" s="1"/>
  <c r="AK113" i="8" s="1"/>
  <c r="AK112" i="8" s="1"/>
  <c r="AK111" i="8" s="1"/>
  <c r="AK110" i="8" s="1"/>
  <c r="AK109" i="8" s="1"/>
  <c r="AK108" i="8" s="1"/>
  <c r="AK107" i="8" s="1"/>
  <c r="AK106" i="8" s="1"/>
  <c r="AK105" i="8" s="1"/>
  <c r="AK104" i="8" s="1"/>
  <c r="AK103" i="8" s="1"/>
  <c r="AK102" i="8" s="1"/>
  <c r="AK101" i="8" s="1"/>
  <c r="AK100" i="8" s="1"/>
  <c r="AK99" i="8" s="1"/>
  <c r="AK98" i="8" s="1"/>
  <c r="AK97" i="8" s="1"/>
  <c r="AK96" i="8" s="1"/>
  <c r="AK95" i="8" s="1"/>
  <c r="AK94" i="8" s="1"/>
  <c r="AK93" i="8" s="1"/>
  <c r="AK92" i="8" s="1"/>
  <c r="AK91" i="8" s="1"/>
  <c r="AK90" i="8" s="1"/>
  <c r="AK89" i="8" s="1"/>
  <c r="AK88" i="8" s="1"/>
  <c r="AK87" i="8" s="1"/>
  <c r="AK86" i="8" s="1"/>
  <c r="AK85" i="8" s="1"/>
  <c r="AK84" i="8" s="1"/>
  <c r="AK83" i="8" s="1"/>
  <c r="AK82" i="8" s="1"/>
  <c r="AK81" i="8" s="1"/>
  <c r="AK80" i="8" s="1"/>
  <c r="AK79" i="8" s="1"/>
  <c r="AK78" i="8" s="1"/>
  <c r="AK77" i="8" s="1"/>
  <c r="AK76" i="8" s="1"/>
  <c r="AK75" i="8" s="1"/>
  <c r="AK74" i="8" s="1"/>
  <c r="AK73" i="8" s="1"/>
  <c r="AK72" i="8" s="1"/>
  <c r="AK71" i="8" s="1"/>
  <c r="AK70" i="8" s="1"/>
  <c r="AK69" i="8" s="1"/>
  <c r="AK68" i="8" s="1"/>
  <c r="AK67" i="8" s="1"/>
  <c r="AK66" i="8" s="1"/>
  <c r="AK65" i="8" s="1"/>
  <c r="AK64" i="8" s="1"/>
  <c r="AK63" i="8" s="1"/>
  <c r="AK62" i="8" s="1"/>
  <c r="AK61" i="8" s="1"/>
  <c r="AK60" i="8" s="1"/>
  <c r="AK59" i="8" s="1"/>
  <c r="AK58" i="8" s="1"/>
  <c r="AK57" i="8" s="1"/>
  <c r="AK56" i="8" s="1"/>
  <c r="AK55" i="8" s="1"/>
  <c r="AK54" i="8" s="1"/>
  <c r="AK53" i="8" s="1"/>
  <c r="AK52" i="8" s="1"/>
  <c r="AK51" i="8" s="1"/>
  <c r="AK50" i="8" s="1"/>
  <c r="AK49" i="8" s="1"/>
  <c r="AK48" i="8" s="1"/>
  <c r="AK47" i="8" s="1"/>
  <c r="AK46" i="8" s="1"/>
  <c r="AK45" i="8" s="1"/>
  <c r="AK44" i="8" s="1"/>
  <c r="AK43" i="8" s="1"/>
  <c r="AK42" i="8" s="1"/>
  <c r="AK41" i="8" s="1"/>
  <c r="AK40" i="8" s="1"/>
  <c r="AK39" i="8" s="1"/>
  <c r="AK38" i="8" s="1"/>
  <c r="AK37" i="8" s="1"/>
  <c r="AK36" i="8" s="1"/>
  <c r="AK35" i="8" s="1"/>
  <c r="AK34" i="8" s="1"/>
  <c r="AK33" i="8" s="1"/>
  <c r="AK32" i="8" s="1"/>
  <c r="AK31" i="8" s="1"/>
  <c r="AK30" i="8" s="1"/>
  <c r="AK29" i="8" s="1"/>
  <c r="AK28" i="8" s="1"/>
  <c r="AK27" i="8" s="1"/>
  <c r="AK26" i="8" s="1"/>
  <c r="AK25" i="8" s="1"/>
  <c r="AK24" i="8" s="1"/>
  <c r="AK23" i="8" s="1"/>
  <c r="AK22" i="8" s="1"/>
  <c r="AK21" i="8" s="1"/>
  <c r="AK20" i="8" s="1"/>
  <c r="AK19" i="8" s="1"/>
  <c r="AK18" i="8" s="1"/>
  <c r="AK17" i="8" s="1"/>
  <c r="AK16" i="8" s="1"/>
  <c r="AK15" i="8" s="1"/>
  <c r="AK14" i="8" s="1"/>
  <c r="AK13" i="8" s="1"/>
  <c r="AK12" i="8" s="1"/>
  <c r="AK11" i="8" s="1"/>
  <c r="AK10" i="8" s="1"/>
  <c r="AK9" i="8" s="1"/>
  <c r="AK8" i="8" s="1"/>
  <c r="AK7" i="8" s="1"/>
  <c r="AK6" i="8" s="1"/>
  <c r="AK5" i="8" s="1"/>
  <c r="AK4" i="8" s="1"/>
  <c r="AK3" i="8" s="1"/>
  <c r="AK2" i="8" s="1"/>
  <c r="AK1384" i="8"/>
  <c r="AQ4" i="8"/>
  <c r="AQ3" i="8"/>
  <c r="AQ6" i="8" s="1"/>
  <c r="AI3" i="8"/>
  <c r="AI4" i="8"/>
  <c r="AI5" i="8"/>
  <c r="AI6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69" i="8"/>
  <c r="AI70" i="8"/>
  <c r="AI71" i="8"/>
  <c r="AI72" i="8"/>
  <c r="AI73" i="8"/>
  <c r="AI74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11" i="8"/>
  <c r="AI112" i="8"/>
  <c r="AI113" i="8"/>
  <c r="AI114" i="8"/>
  <c r="AI115" i="8"/>
  <c r="AI116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134" i="8"/>
  <c r="AI135" i="8"/>
  <c r="AI136" i="8"/>
  <c r="AI137" i="8"/>
  <c r="AI138" i="8"/>
  <c r="AI139" i="8"/>
  <c r="AI140" i="8"/>
  <c r="AI141" i="8"/>
  <c r="AI142" i="8"/>
  <c r="AI143" i="8"/>
  <c r="AI144" i="8"/>
  <c r="AI145" i="8"/>
  <c r="AI146" i="8"/>
  <c r="AI147" i="8"/>
  <c r="AI148" i="8"/>
  <c r="AI149" i="8"/>
  <c r="AI150" i="8"/>
  <c r="AI151" i="8"/>
  <c r="AI152" i="8"/>
  <c r="AI153" i="8"/>
  <c r="AI154" i="8"/>
  <c r="AI155" i="8"/>
  <c r="AI156" i="8"/>
  <c r="AI157" i="8"/>
  <c r="AI158" i="8"/>
  <c r="AI159" i="8"/>
  <c r="AI160" i="8"/>
  <c r="AI161" i="8"/>
  <c r="AI162" i="8"/>
  <c r="AI163" i="8"/>
  <c r="AI164" i="8"/>
  <c r="AI165" i="8"/>
  <c r="AI166" i="8"/>
  <c r="AI167" i="8"/>
  <c r="AI168" i="8"/>
  <c r="AI169" i="8"/>
  <c r="AI170" i="8"/>
  <c r="AI171" i="8"/>
  <c r="AI172" i="8"/>
  <c r="AI173" i="8"/>
  <c r="AI174" i="8"/>
  <c r="AI175" i="8"/>
  <c r="AI176" i="8"/>
  <c r="AI177" i="8"/>
  <c r="AI178" i="8"/>
  <c r="AI179" i="8"/>
  <c r="AI180" i="8"/>
  <c r="AI181" i="8"/>
  <c r="AI182" i="8"/>
  <c r="AI183" i="8"/>
  <c r="AI184" i="8"/>
  <c r="AI185" i="8"/>
  <c r="AI186" i="8"/>
  <c r="AI187" i="8"/>
  <c r="AI188" i="8"/>
  <c r="AI189" i="8"/>
  <c r="AI190" i="8"/>
  <c r="AI191" i="8"/>
  <c r="AI192" i="8"/>
  <c r="AI193" i="8"/>
  <c r="AI194" i="8"/>
  <c r="AI195" i="8"/>
  <c r="AI196" i="8"/>
  <c r="AI197" i="8"/>
  <c r="AI198" i="8"/>
  <c r="AI199" i="8"/>
  <c r="AI200" i="8"/>
  <c r="AI201" i="8"/>
  <c r="AI202" i="8"/>
  <c r="AI203" i="8"/>
  <c r="AI204" i="8"/>
  <c r="AI205" i="8"/>
  <c r="AI206" i="8"/>
  <c r="AI207" i="8"/>
  <c r="AI208" i="8"/>
  <c r="AI209" i="8"/>
  <c r="AI210" i="8"/>
  <c r="AI211" i="8"/>
  <c r="AI212" i="8"/>
  <c r="AI213" i="8"/>
  <c r="AI214" i="8"/>
  <c r="AI215" i="8"/>
  <c r="AI216" i="8"/>
  <c r="AI217" i="8"/>
  <c r="AI218" i="8"/>
  <c r="AI219" i="8"/>
  <c r="AI220" i="8"/>
  <c r="AI221" i="8"/>
  <c r="AI222" i="8"/>
  <c r="AI223" i="8"/>
  <c r="AI224" i="8"/>
  <c r="AI225" i="8"/>
  <c r="AI226" i="8"/>
  <c r="AI227" i="8"/>
  <c r="AI228" i="8"/>
  <c r="AI229" i="8"/>
  <c r="AI230" i="8"/>
  <c r="AI231" i="8"/>
  <c r="AI232" i="8"/>
  <c r="AI233" i="8"/>
  <c r="AI234" i="8"/>
  <c r="AI235" i="8"/>
  <c r="AI236" i="8"/>
  <c r="AI237" i="8"/>
  <c r="AI238" i="8"/>
  <c r="AI239" i="8"/>
  <c r="AI240" i="8"/>
  <c r="AI241" i="8"/>
  <c r="AI242" i="8"/>
  <c r="AI243" i="8"/>
  <c r="AI244" i="8"/>
  <c r="AI245" i="8"/>
  <c r="AI246" i="8"/>
  <c r="AI247" i="8"/>
  <c r="AI248" i="8"/>
  <c r="AI249" i="8"/>
  <c r="AI250" i="8"/>
  <c r="AI251" i="8"/>
  <c r="AI252" i="8"/>
  <c r="AI253" i="8"/>
  <c r="AI254" i="8"/>
  <c r="AI255" i="8"/>
  <c r="AI256" i="8"/>
  <c r="AI257" i="8"/>
  <c r="AI258" i="8"/>
  <c r="AI259" i="8"/>
  <c r="AI260" i="8"/>
  <c r="AI261" i="8"/>
  <c r="AI262" i="8"/>
  <c r="AI263" i="8"/>
  <c r="AI264" i="8"/>
  <c r="AI265" i="8"/>
  <c r="AI266" i="8"/>
  <c r="AI267" i="8"/>
  <c r="AI268" i="8"/>
  <c r="AI269" i="8"/>
  <c r="AI270" i="8"/>
  <c r="AI271" i="8"/>
  <c r="AI272" i="8"/>
  <c r="AI273" i="8"/>
  <c r="AI274" i="8"/>
  <c r="AI275" i="8"/>
  <c r="AI276" i="8"/>
  <c r="AI277" i="8"/>
  <c r="AI278" i="8"/>
  <c r="AI279" i="8"/>
  <c r="AI280" i="8"/>
  <c r="AI281" i="8"/>
  <c r="AI282" i="8"/>
  <c r="AI283" i="8"/>
  <c r="AI284" i="8"/>
  <c r="AI285" i="8"/>
  <c r="AI286" i="8"/>
  <c r="AI287" i="8"/>
  <c r="AI288" i="8"/>
  <c r="AI289" i="8"/>
  <c r="AI290" i="8"/>
  <c r="AI291" i="8"/>
  <c r="AI292" i="8"/>
  <c r="AI293" i="8"/>
  <c r="AI294" i="8"/>
  <c r="AI295" i="8"/>
  <c r="AI296" i="8"/>
  <c r="AI297" i="8"/>
  <c r="AI298" i="8"/>
  <c r="AI299" i="8"/>
  <c r="AI300" i="8"/>
  <c r="AI301" i="8"/>
  <c r="AI302" i="8"/>
  <c r="AI303" i="8"/>
  <c r="AI304" i="8"/>
  <c r="AI305" i="8"/>
  <c r="AI306" i="8"/>
  <c r="AI307" i="8"/>
  <c r="AI308" i="8"/>
  <c r="AI309" i="8"/>
  <c r="AI310" i="8"/>
  <c r="AI311" i="8"/>
  <c r="AI312" i="8"/>
  <c r="AI313" i="8"/>
  <c r="AI314" i="8"/>
  <c r="AI315" i="8"/>
  <c r="AI316" i="8"/>
  <c r="AI317" i="8"/>
  <c r="AI318" i="8"/>
  <c r="AI319" i="8"/>
  <c r="AI320" i="8"/>
  <c r="AI321" i="8"/>
  <c r="AI322" i="8"/>
  <c r="AI323" i="8"/>
  <c r="AI324" i="8"/>
  <c r="AI325" i="8"/>
  <c r="AI326" i="8"/>
  <c r="AI327" i="8"/>
  <c r="AI328" i="8"/>
  <c r="AI329" i="8"/>
  <c r="AI330" i="8"/>
  <c r="AI331" i="8"/>
  <c r="AI332" i="8"/>
  <c r="AI333" i="8"/>
  <c r="AI334" i="8"/>
  <c r="AI335" i="8"/>
  <c r="AI336" i="8"/>
  <c r="AI337" i="8"/>
  <c r="AI338" i="8"/>
  <c r="AI339" i="8"/>
  <c r="AI340" i="8"/>
  <c r="AI341" i="8"/>
  <c r="AI342" i="8"/>
  <c r="AI343" i="8"/>
  <c r="AI344" i="8"/>
  <c r="AI345" i="8"/>
  <c r="AI346" i="8"/>
  <c r="AI347" i="8"/>
  <c r="AI348" i="8"/>
  <c r="AI349" i="8"/>
  <c r="AI350" i="8"/>
  <c r="AI351" i="8"/>
  <c r="AI352" i="8"/>
  <c r="AI353" i="8"/>
  <c r="AI354" i="8"/>
  <c r="AI355" i="8"/>
  <c r="AI356" i="8"/>
  <c r="AI357" i="8"/>
  <c r="AI358" i="8"/>
  <c r="AI359" i="8"/>
  <c r="AI360" i="8"/>
  <c r="AI361" i="8"/>
  <c r="AI362" i="8"/>
  <c r="AI363" i="8"/>
  <c r="AI364" i="8"/>
  <c r="AI365" i="8"/>
  <c r="AI366" i="8"/>
  <c r="AI367" i="8"/>
  <c r="AI368" i="8"/>
  <c r="AI369" i="8"/>
  <c r="AI370" i="8"/>
  <c r="AI371" i="8"/>
  <c r="AI372" i="8"/>
  <c r="AI373" i="8"/>
  <c r="AI374" i="8"/>
  <c r="AI375" i="8"/>
  <c r="AI376" i="8"/>
  <c r="AI377" i="8"/>
  <c r="AI378" i="8"/>
  <c r="AI379" i="8"/>
  <c r="AI380" i="8"/>
  <c r="AI381" i="8"/>
  <c r="AI382" i="8"/>
  <c r="AI383" i="8"/>
  <c r="AI384" i="8"/>
  <c r="AI385" i="8"/>
  <c r="AI386" i="8"/>
  <c r="AI387" i="8"/>
  <c r="AI388" i="8"/>
  <c r="AI389" i="8"/>
  <c r="AI390" i="8"/>
  <c r="AI391" i="8"/>
  <c r="AI392" i="8"/>
  <c r="AI393" i="8"/>
  <c r="AI394" i="8"/>
  <c r="AI395" i="8"/>
  <c r="AI396" i="8"/>
  <c r="AI397" i="8"/>
  <c r="AI398" i="8"/>
  <c r="AI399" i="8"/>
  <c r="AI400" i="8"/>
  <c r="AI401" i="8"/>
  <c r="AI402" i="8"/>
  <c r="AI403" i="8"/>
  <c r="AI404" i="8"/>
  <c r="AI405" i="8"/>
  <c r="AI406" i="8"/>
  <c r="AI407" i="8"/>
  <c r="AI408" i="8"/>
  <c r="AI409" i="8"/>
  <c r="AI410" i="8"/>
  <c r="AI411" i="8"/>
  <c r="AI412" i="8"/>
  <c r="AI413" i="8"/>
  <c r="AI414" i="8"/>
  <c r="AI415" i="8"/>
  <c r="AI416" i="8"/>
  <c r="AI417" i="8"/>
  <c r="AI418" i="8"/>
  <c r="AI419" i="8"/>
  <c r="AI420" i="8"/>
  <c r="AI421" i="8"/>
  <c r="AI422" i="8"/>
  <c r="AI423" i="8"/>
  <c r="AI424" i="8"/>
  <c r="AI425" i="8"/>
  <c r="AI426" i="8"/>
  <c r="AI427" i="8"/>
  <c r="AI428" i="8"/>
  <c r="AI429" i="8"/>
  <c r="AI430" i="8"/>
  <c r="AI431" i="8"/>
  <c r="AI432" i="8"/>
  <c r="AI433" i="8"/>
  <c r="AI434" i="8"/>
  <c r="AI435" i="8"/>
  <c r="AI436" i="8"/>
  <c r="AI437" i="8"/>
  <c r="AI438" i="8"/>
  <c r="AI439" i="8"/>
  <c r="AI440" i="8"/>
  <c r="AI441" i="8"/>
  <c r="AI442" i="8"/>
  <c r="AI443" i="8"/>
  <c r="AI444" i="8"/>
  <c r="AI445" i="8"/>
  <c r="AI446" i="8"/>
  <c r="AI447" i="8"/>
  <c r="AI448" i="8"/>
  <c r="AI449" i="8"/>
  <c r="AI450" i="8"/>
  <c r="AI451" i="8"/>
  <c r="AI452" i="8"/>
  <c r="AI453" i="8"/>
  <c r="AI454" i="8"/>
  <c r="AI455" i="8"/>
  <c r="AI456" i="8"/>
  <c r="AI457" i="8"/>
  <c r="AI458" i="8"/>
  <c r="AI459" i="8"/>
  <c r="AI460" i="8"/>
  <c r="AI461" i="8"/>
  <c r="AI462" i="8"/>
  <c r="AI463" i="8"/>
  <c r="AI464" i="8"/>
  <c r="AI465" i="8"/>
  <c r="AI466" i="8"/>
  <c r="AI467" i="8"/>
  <c r="AI468" i="8"/>
  <c r="AI469" i="8"/>
  <c r="AI470" i="8"/>
  <c r="AI471" i="8"/>
  <c r="AI472" i="8"/>
  <c r="AI473" i="8"/>
  <c r="AI474" i="8"/>
  <c r="AI475" i="8"/>
  <c r="AI476" i="8"/>
  <c r="AI477" i="8"/>
  <c r="AI478" i="8"/>
  <c r="AI479" i="8"/>
  <c r="AI480" i="8"/>
  <c r="AI481" i="8"/>
  <c r="AI482" i="8"/>
  <c r="AI483" i="8"/>
  <c r="AI484" i="8"/>
  <c r="AI485" i="8"/>
  <c r="AI486" i="8"/>
  <c r="AI487" i="8"/>
  <c r="AI488" i="8"/>
  <c r="AI489" i="8"/>
  <c r="AI490" i="8"/>
  <c r="AI491" i="8"/>
  <c r="AI492" i="8"/>
  <c r="AI493" i="8"/>
  <c r="AI494" i="8"/>
  <c r="AI495" i="8"/>
  <c r="AI496" i="8"/>
  <c r="AI497" i="8"/>
  <c r="AI498" i="8"/>
  <c r="AI499" i="8"/>
  <c r="AI500" i="8"/>
  <c r="AI501" i="8"/>
  <c r="AI502" i="8"/>
  <c r="AI503" i="8"/>
  <c r="AI504" i="8"/>
  <c r="AI505" i="8"/>
  <c r="AI506" i="8"/>
  <c r="AI507" i="8"/>
  <c r="AI508" i="8"/>
  <c r="AI509" i="8"/>
  <c r="AI510" i="8"/>
  <c r="AI511" i="8"/>
  <c r="AI512" i="8"/>
  <c r="AI513" i="8"/>
  <c r="AI514" i="8"/>
  <c r="AI515" i="8"/>
  <c r="AI516" i="8"/>
  <c r="AI517" i="8"/>
  <c r="AI518" i="8"/>
  <c r="AI519" i="8"/>
  <c r="AI520" i="8"/>
  <c r="AI521" i="8"/>
  <c r="AI522" i="8"/>
  <c r="AI523" i="8"/>
  <c r="AI524" i="8"/>
  <c r="AI525" i="8"/>
  <c r="AI526" i="8"/>
  <c r="AI527" i="8"/>
  <c r="AI528" i="8"/>
  <c r="AI529" i="8"/>
  <c r="AI530" i="8"/>
  <c r="AI531" i="8"/>
  <c r="AI532" i="8"/>
  <c r="AI533" i="8"/>
  <c r="AI534" i="8"/>
  <c r="AI535" i="8"/>
  <c r="AI536" i="8"/>
  <c r="AI537" i="8"/>
  <c r="AI538" i="8"/>
  <c r="AI539" i="8"/>
  <c r="AI540" i="8"/>
  <c r="AI541" i="8"/>
  <c r="AI542" i="8"/>
  <c r="AI543" i="8"/>
  <c r="AI544" i="8"/>
  <c r="AI545" i="8"/>
  <c r="AI546" i="8"/>
  <c r="AI547" i="8"/>
  <c r="AI548" i="8"/>
  <c r="AI549" i="8"/>
  <c r="AI550" i="8"/>
  <c r="AI551" i="8"/>
  <c r="AI552" i="8"/>
  <c r="AI553" i="8"/>
  <c r="AI554" i="8"/>
  <c r="AI555" i="8"/>
  <c r="AI556" i="8"/>
  <c r="AI557" i="8"/>
  <c r="AI558" i="8"/>
  <c r="AI559" i="8"/>
  <c r="AI560" i="8"/>
  <c r="AI561" i="8"/>
  <c r="AI562" i="8"/>
  <c r="AI563" i="8"/>
  <c r="AI564" i="8"/>
  <c r="AI565" i="8"/>
  <c r="AI566" i="8"/>
  <c r="AI567" i="8"/>
  <c r="AI568" i="8"/>
  <c r="AI569" i="8"/>
  <c r="AI570" i="8"/>
  <c r="AI571" i="8"/>
  <c r="AI572" i="8"/>
  <c r="AI573" i="8"/>
  <c r="AI574" i="8"/>
  <c r="AI575" i="8"/>
  <c r="AI576" i="8"/>
  <c r="AI577" i="8"/>
  <c r="AI578" i="8"/>
  <c r="AI579" i="8"/>
  <c r="AI580" i="8"/>
  <c r="AI581" i="8"/>
  <c r="AI582" i="8"/>
  <c r="AI583" i="8"/>
  <c r="AI584" i="8"/>
  <c r="AI585" i="8"/>
  <c r="AI586" i="8"/>
  <c r="AI587" i="8"/>
  <c r="AI588" i="8"/>
  <c r="AI589" i="8"/>
  <c r="AI590" i="8"/>
  <c r="AI591" i="8"/>
  <c r="AI592" i="8"/>
  <c r="AI593" i="8"/>
  <c r="AI594" i="8"/>
  <c r="AI595" i="8"/>
  <c r="AI596" i="8"/>
  <c r="AI597" i="8"/>
  <c r="AI598" i="8"/>
  <c r="AI599" i="8"/>
  <c r="AI600" i="8"/>
  <c r="AI601" i="8"/>
  <c r="AI602" i="8"/>
  <c r="AI603" i="8"/>
  <c r="AI604" i="8"/>
  <c r="AI605" i="8"/>
  <c r="AI606" i="8"/>
  <c r="AI607" i="8"/>
  <c r="AI608" i="8"/>
  <c r="AI609" i="8"/>
  <c r="AI610" i="8"/>
  <c r="AI611" i="8"/>
  <c r="AI612" i="8"/>
  <c r="AI613" i="8"/>
  <c r="AI614" i="8"/>
  <c r="AI615" i="8"/>
  <c r="AI616" i="8"/>
  <c r="AI617" i="8"/>
  <c r="AI618" i="8"/>
  <c r="AI619" i="8"/>
  <c r="AI620" i="8"/>
  <c r="AI621" i="8"/>
  <c r="AI622" i="8"/>
  <c r="AI623" i="8"/>
  <c r="AI624" i="8"/>
  <c r="AI625" i="8"/>
  <c r="AI626" i="8"/>
  <c r="AI627" i="8"/>
  <c r="AI628" i="8"/>
  <c r="AI629" i="8"/>
  <c r="AI630" i="8"/>
  <c r="AI631" i="8"/>
  <c r="AI632" i="8"/>
  <c r="AI633" i="8"/>
  <c r="AI634" i="8"/>
  <c r="AI635" i="8"/>
  <c r="AI636" i="8"/>
  <c r="AI637" i="8"/>
  <c r="AI638" i="8"/>
  <c r="AI639" i="8"/>
  <c r="AI640" i="8"/>
  <c r="AI641" i="8"/>
  <c r="AI642" i="8"/>
  <c r="AI643" i="8"/>
  <c r="AI644" i="8"/>
  <c r="AI645" i="8"/>
  <c r="AI646" i="8"/>
  <c r="AI647" i="8"/>
  <c r="AI648" i="8"/>
  <c r="AI649" i="8"/>
  <c r="AI650" i="8"/>
  <c r="AI651" i="8"/>
  <c r="AI652" i="8"/>
  <c r="AI653" i="8"/>
  <c r="AI654" i="8"/>
  <c r="AI655" i="8"/>
  <c r="AI656" i="8"/>
  <c r="AI657" i="8"/>
  <c r="AI658" i="8"/>
  <c r="AI659" i="8"/>
  <c r="AI660" i="8"/>
  <c r="AI661" i="8"/>
  <c r="AI662" i="8"/>
  <c r="AI663" i="8"/>
  <c r="AI664" i="8"/>
  <c r="AI665" i="8"/>
  <c r="AI666" i="8"/>
  <c r="AI667" i="8"/>
  <c r="AI668" i="8"/>
  <c r="AI669" i="8"/>
  <c r="AI670" i="8"/>
  <c r="AI671" i="8"/>
  <c r="AI672" i="8"/>
  <c r="AI673" i="8"/>
  <c r="AI674" i="8"/>
  <c r="AI675" i="8"/>
  <c r="AI676" i="8"/>
  <c r="AI677" i="8"/>
  <c r="AI678" i="8"/>
  <c r="AI679" i="8"/>
  <c r="AI680" i="8"/>
  <c r="AI681" i="8"/>
  <c r="AI682" i="8"/>
  <c r="AI683" i="8"/>
  <c r="AI684" i="8"/>
  <c r="AI685" i="8"/>
  <c r="AI686" i="8"/>
  <c r="AI687" i="8"/>
  <c r="AI688" i="8"/>
  <c r="AI689" i="8"/>
  <c r="AI690" i="8"/>
  <c r="AI691" i="8"/>
  <c r="AI692" i="8"/>
  <c r="AI693" i="8"/>
  <c r="AI694" i="8"/>
  <c r="AI695" i="8"/>
  <c r="AI696" i="8"/>
  <c r="AI697" i="8"/>
  <c r="AI698" i="8"/>
  <c r="AI699" i="8"/>
  <c r="AI700" i="8"/>
  <c r="AI701" i="8"/>
  <c r="AI702" i="8"/>
  <c r="AI703" i="8"/>
  <c r="AI704" i="8"/>
  <c r="AI705" i="8"/>
  <c r="AI706" i="8"/>
  <c r="AI707" i="8"/>
  <c r="AI708" i="8"/>
  <c r="AI709" i="8"/>
  <c r="AI710" i="8"/>
  <c r="AI711" i="8"/>
  <c r="AI712" i="8"/>
  <c r="AI713" i="8"/>
  <c r="AI714" i="8"/>
  <c r="AI715" i="8"/>
  <c r="AI716" i="8"/>
  <c r="AI717" i="8"/>
  <c r="AI718" i="8"/>
  <c r="AI719" i="8"/>
  <c r="AI720" i="8"/>
  <c r="AI721" i="8"/>
  <c r="AI722" i="8"/>
  <c r="AI723" i="8"/>
  <c r="AI724" i="8"/>
  <c r="AI725" i="8"/>
  <c r="AI726" i="8"/>
  <c r="AI727" i="8"/>
  <c r="AI728" i="8"/>
  <c r="AI729" i="8"/>
  <c r="AI730" i="8"/>
  <c r="AI731" i="8"/>
  <c r="AI732" i="8"/>
  <c r="AI733" i="8"/>
  <c r="AI734" i="8"/>
  <c r="AI735" i="8"/>
  <c r="AI736" i="8"/>
  <c r="AI737" i="8"/>
  <c r="AI738" i="8"/>
  <c r="AI739" i="8"/>
  <c r="AI740" i="8"/>
  <c r="AI741" i="8"/>
  <c r="AI742" i="8"/>
  <c r="AI743" i="8"/>
  <c r="AI744" i="8"/>
  <c r="AI745" i="8"/>
  <c r="AI746" i="8"/>
  <c r="AI747" i="8"/>
  <c r="AI748" i="8"/>
  <c r="AI749" i="8"/>
  <c r="AI750" i="8"/>
  <c r="AI751" i="8"/>
  <c r="AI752" i="8"/>
  <c r="AI753" i="8"/>
  <c r="AI754" i="8"/>
  <c r="AI755" i="8"/>
  <c r="AI756" i="8"/>
  <c r="AI757" i="8"/>
  <c r="AI758" i="8"/>
  <c r="AI759" i="8"/>
  <c r="AI760" i="8"/>
  <c r="AI761" i="8"/>
  <c r="AI762" i="8"/>
  <c r="AI763" i="8"/>
  <c r="AI764" i="8"/>
  <c r="AI765" i="8"/>
  <c r="AI766" i="8"/>
  <c r="AI767" i="8"/>
  <c r="AI768" i="8"/>
  <c r="AI769" i="8"/>
  <c r="AI770" i="8"/>
  <c r="AI771" i="8"/>
  <c r="AI772" i="8"/>
  <c r="AI773" i="8"/>
  <c r="AI774" i="8"/>
  <c r="AI775" i="8"/>
  <c r="AI776" i="8"/>
  <c r="AI777" i="8"/>
  <c r="AI778" i="8"/>
  <c r="AI779" i="8"/>
  <c r="AI780" i="8"/>
  <c r="AI781" i="8"/>
  <c r="AI782" i="8"/>
  <c r="AI783" i="8"/>
  <c r="AI784" i="8"/>
  <c r="AI785" i="8"/>
  <c r="AI786" i="8"/>
  <c r="AI787" i="8"/>
  <c r="AI788" i="8"/>
  <c r="AI789" i="8"/>
  <c r="AI790" i="8"/>
  <c r="AI791" i="8"/>
  <c r="AI792" i="8"/>
  <c r="AI793" i="8"/>
  <c r="AI794" i="8"/>
  <c r="AI795" i="8"/>
  <c r="AI796" i="8"/>
  <c r="AI797" i="8"/>
  <c r="AI798" i="8"/>
  <c r="AI799" i="8"/>
  <c r="AI800" i="8"/>
  <c r="AI801" i="8"/>
  <c r="AI802" i="8"/>
  <c r="AI803" i="8"/>
  <c r="AI804" i="8"/>
  <c r="AI805" i="8"/>
  <c r="AI806" i="8"/>
  <c r="AI807" i="8"/>
  <c r="AI808" i="8"/>
  <c r="AI809" i="8"/>
  <c r="AI810" i="8"/>
  <c r="AI811" i="8"/>
  <c r="AI812" i="8"/>
  <c r="AI813" i="8"/>
  <c r="AI814" i="8"/>
  <c r="AI815" i="8"/>
  <c r="AI816" i="8"/>
  <c r="AI817" i="8"/>
  <c r="AI818" i="8"/>
  <c r="AI819" i="8"/>
  <c r="AI820" i="8"/>
  <c r="AI821" i="8"/>
  <c r="AI822" i="8"/>
  <c r="AI823" i="8"/>
  <c r="AI824" i="8"/>
  <c r="AI825" i="8"/>
  <c r="AI826" i="8"/>
  <c r="AI827" i="8"/>
  <c r="AI828" i="8"/>
  <c r="AI829" i="8"/>
  <c r="AI830" i="8"/>
  <c r="AI831" i="8"/>
  <c r="AI832" i="8"/>
  <c r="AI833" i="8"/>
  <c r="AI834" i="8"/>
  <c r="AI835" i="8"/>
  <c r="AI836" i="8"/>
  <c r="AI837" i="8"/>
  <c r="AI838" i="8"/>
  <c r="AI839" i="8"/>
  <c r="AI840" i="8"/>
  <c r="AI841" i="8"/>
  <c r="AI842" i="8"/>
  <c r="AI843" i="8"/>
  <c r="AI844" i="8"/>
  <c r="AI845" i="8"/>
  <c r="AI846" i="8"/>
  <c r="AI847" i="8"/>
  <c r="AI848" i="8"/>
  <c r="AI849" i="8"/>
  <c r="AI850" i="8"/>
  <c r="AI851" i="8"/>
  <c r="AI852" i="8"/>
  <c r="AI853" i="8"/>
  <c r="AI854" i="8"/>
  <c r="AI855" i="8"/>
  <c r="AI856" i="8"/>
  <c r="AI857" i="8"/>
  <c r="AI858" i="8"/>
  <c r="AI859" i="8"/>
  <c r="AI860" i="8"/>
  <c r="AI861" i="8"/>
  <c r="AI862" i="8"/>
  <c r="AI863" i="8"/>
  <c r="AI864" i="8"/>
  <c r="AI865" i="8"/>
  <c r="AI866" i="8"/>
  <c r="AI867" i="8"/>
  <c r="AI868" i="8"/>
  <c r="AI869" i="8"/>
  <c r="AI870" i="8"/>
  <c r="AI871" i="8"/>
  <c r="AI872" i="8"/>
  <c r="AI873" i="8"/>
  <c r="AI874" i="8"/>
  <c r="AI875" i="8"/>
  <c r="AI876" i="8"/>
  <c r="AI877" i="8"/>
  <c r="AI878" i="8"/>
  <c r="AI879" i="8"/>
  <c r="AI880" i="8"/>
  <c r="AI881" i="8"/>
  <c r="AI882" i="8"/>
  <c r="AI883" i="8"/>
  <c r="AI884" i="8"/>
  <c r="AI885" i="8"/>
  <c r="AI886" i="8"/>
  <c r="AI887" i="8"/>
  <c r="AI888" i="8"/>
  <c r="AI889" i="8"/>
  <c r="AI890" i="8"/>
  <c r="AI891" i="8"/>
  <c r="AI892" i="8"/>
  <c r="AI893" i="8"/>
  <c r="AI894" i="8"/>
  <c r="AI895" i="8"/>
  <c r="AI896" i="8"/>
  <c r="AI897" i="8"/>
  <c r="AI898" i="8"/>
  <c r="AI899" i="8"/>
  <c r="AI900" i="8"/>
  <c r="AI901" i="8"/>
  <c r="AI902" i="8"/>
  <c r="AI903" i="8"/>
  <c r="AI904" i="8"/>
  <c r="AI905" i="8"/>
  <c r="AI906" i="8"/>
  <c r="AI907" i="8"/>
  <c r="AI908" i="8"/>
  <c r="AI909" i="8"/>
  <c r="AI910" i="8"/>
  <c r="AI911" i="8"/>
  <c r="AI912" i="8"/>
  <c r="AI913" i="8"/>
  <c r="AI914" i="8"/>
  <c r="AI915" i="8"/>
  <c r="AI916" i="8"/>
  <c r="AI917" i="8"/>
  <c r="AI918" i="8"/>
  <c r="AI919" i="8"/>
  <c r="AI920" i="8"/>
  <c r="AI921" i="8"/>
  <c r="AI922" i="8"/>
  <c r="AI923" i="8"/>
  <c r="AI924" i="8"/>
  <c r="AI925" i="8"/>
  <c r="AI926" i="8"/>
  <c r="AI927" i="8"/>
  <c r="AI928" i="8"/>
  <c r="AI929" i="8"/>
  <c r="AI930" i="8"/>
  <c r="AI931" i="8"/>
  <c r="AI932" i="8"/>
  <c r="AI933" i="8"/>
  <c r="AI934" i="8"/>
  <c r="AI935" i="8"/>
  <c r="AI936" i="8"/>
  <c r="AI937" i="8"/>
  <c r="AI938" i="8"/>
  <c r="AI939" i="8"/>
  <c r="AI940" i="8"/>
  <c r="AI941" i="8"/>
  <c r="AI942" i="8"/>
  <c r="AI943" i="8"/>
  <c r="AI944" i="8"/>
  <c r="AI945" i="8"/>
  <c r="AI946" i="8"/>
  <c r="AI947" i="8"/>
  <c r="AI948" i="8"/>
  <c r="AI949" i="8"/>
  <c r="AI950" i="8"/>
  <c r="AI951" i="8"/>
  <c r="AI952" i="8"/>
  <c r="AI953" i="8"/>
  <c r="AI954" i="8"/>
  <c r="AI955" i="8"/>
  <c r="AI956" i="8"/>
  <c r="AI957" i="8"/>
  <c r="AI958" i="8"/>
  <c r="AI959" i="8"/>
  <c r="AI960" i="8"/>
  <c r="AI961" i="8"/>
  <c r="AI962" i="8"/>
  <c r="AI963" i="8"/>
  <c r="AI964" i="8"/>
  <c r="AI965" i="8"/>
  <c r="AI966" i="8"/>
  <c r="AI967" i="8"/>
  <c r="AI968" i="8"/>
  <c r="AI969" i="8"/>
  <c r="AI970" i="8"/>
  <c r="AI971" i="8"/>
  <c r="AI972" i="8"/>
  <c r="AI973" i="8"/>
  <c r="AI974" i="8"/>
  <c r="AI975" i="8"/>
  <c r="AI976" i="8"/>
  <c r="AI977" i="8"/>
  <c r="AI978" i="8"/>
  <c r="AI979" i="8"/>
  <c r="AI980" i="8"/>
  <c r="AI981" i="8"/>
  <c r="AI982" i="8"/>
  <c r="AI983" i="8"/>
  <c r="AI984" i="8"/>
  <c r="AI985" i="8"/>
  <c r="AI986" i="8"/>
  <c r="AI987" i="8"/>
  <c r="AI988" i="8"/>
  <c r="AI989" i="8"/>
  <c r="AI990" i="8"/>
  <c r="AI991" i="8"/>
  <c r="AI992" i="8"/>
  <c r="AI993" i="8"/>
  <c r="AI994" i="8"/>
  <c r="AI995" i="8"/>
  <c r="AI996" i="8"/>
  <c r="AI997" i="8"/>
  <c r="AI998" i="8"/>
  <c r="AI999" i="8"/>
  <c r="AI1000" i="8"/>
  <c r="AI1001" i="8"/>
  <c r="AI1002" i="8"/>
  <c r="AI1003" i="8"/>
  <c r="AI1004" i="8"/>
  <c r="AI1005" i="8"/>
  <c r="AI1006" i="8"/>
  <c r="AI1007" i="8"/>
  <c r="AI1008" i="8"/>
  <c r="AI1009" i="8"/>
  <c r="AI1010" i="8"/>
  <c r="AI1011" i="8"/>
  <c r="AI1012" i="8"/>
  <c r="AI1013" i="8"/>
  <c r="AI1014" i="8"/>
  <c r="AI1015" i="8"/>
  <c r="AI1016" i="8"/>
  <c r="AI1017" i="8"/>
  <c r="AI1018" i="8"/>
  <c r="AI1019" i="8"/>
  <c r="AI1020" i="8"/>
  <c r="AI1021" i="8"/>
  <c r="AI1022" i="8"/>
  <c r="AI1023" i="8"/>
  <c r="AI1024" i="8"/>
  <c r="AI1025" i="8"/>
  <c r="AI1026" i="8"/>
  <c r="AI1027" i="8"/>
  <c r="AI1028" i="8"/>
  <c r="AI1029" i="8"/>
  <c r="AI1030" i="8"/>
  <c r="AI1031" i="8"/>
  <c r="AI1032" i="8"/>
  <c r="AI1033" i="8"/>
  <c r="AI1034" i="8"/>
  <c r="AI1035" i="8"/>
  <c r="AI1036" i="8"/>
  <c r="AI1037" i="8"/>
  <c r="AI1038" i="8"/>
  <c r="AI1039" i="8"/>
  <c r="AI1040" i="8"/>
  <c r="AI1041" i="8"/>
  <c r="AI1042" i="8"/>
  <c r="AI1043" i="8"/>
  <c r="AI1044" i="8"/>
  <c r="AI1045" i="8"/>
  <c r="AI1046" i="8"/>
  <c r="AI1047" i="8"/>
  <c r="AI1048" i="8"/>
  <c r="AI1049" i="8"/>
  <c r="AI1050" i="8"/>
  <c r="AI1051" i="8"/>
  <c r="AI1052" i="8"/>
  <c r="AI1053" i="8"/>
  <c r="AI1054" i="8"/>
  <c r="AI1055" i="8"/>
  <c r="AI1056" i="8"/>
  <c r="AI1057" i="8"/>
  <c r="AI1058" i="8"/>
  <c r="AI1059" i="8"/>
  <c r="AI1060" i="8"/>
  <c r="AI1061" i="8"/>
  <c r="AI1062" i="8"/>
  <c r="AI1063" i="8"/>
  <c r="AI1064" i="8"/>
  <c r="AI1065" i="8"/>
  <c r="AI1066" i="8"/>
  <c r="AI1067" i="8"/>
  <c r="AI1068" i="8"/>
  <c r="AI1069" i="8"/>
  <c r="AI1070" i="8"/>
  <c r="AI1071" i="8"/>
  <c r="AI1072" i="8"/>
  <c r="AI1073" i="8"/>
  <c r="AI1074" i="8"/>
  <c r="AI1075" i="8"/>
  <c r="AI1076" i="8"/>
  <c r="AI1077" i="8"/>
  <c r="AI1078" i="8"/>
  <c r="AI1079" i="8"/>
  <c r="AI1080" i="8"/>
  <c r="AI1081" i="8"/>
  <c r="AI1082" i="8"/>
  <c r="AI1083" i="8"/>
  <c r="AI1084" i="8"/>
  <c r="AI1085" i="8"/>
  <c r="AI1086" i="8"/>
  <c r="AI1087" i="8"/>
  <c r="AI1088" i="8"/>
  <c r="AI1089" i="8"/>
  <c r="AI1090" i="8"/>
  <c r="AI1091" i="8"/>
  <c r="AI1092" i="8"/>
  <c r="AI1093" i="8"/>
  <c r="AI1094" i="8"/>
  <c r="AI1095" i="8"/>
  <c r="AI1096" i="8"/>
  <c r="AI1097" i="8"/>
  <c r="AI1098" i="8"/>
  <c r="AI1099" i="8"/>
  <c r="AI1100" i="8"/>
  <c r="AI1101" i="8"/>
  <c r="AI1102" i="8"/>
  <c r="AI1103" i="8"/>
  <c r="AI1104" i="8"/>
  <c r="AI1105" i="8"/>
  <c r="AI1106" i="8"/>
  <c r="AI1107" i="8"/>
  <c r="AI1108" i="8"/>
  <c r="AI1109" i="8"/>
  <c r="AI1110" i="8"/>
  <c r="AI1111" i="8"/>
  <c r="AI1112" i="8"/>
  <c r="AI1113" i="8"/>
  <c r="AI1114" i="8"/>
  <c r="AI1115" i="8"/>
  <c r="AI1116" i="8"/>
  <c r="AI1117" i="8"/>
  <c r="AI1118" i="8"/>
  <c r="AI1119" i="8"/>
  <c r="AI1120" i="8"/>
  <c r="AI1121" i="8"/>
  <c r="AI1122" i="8"/>
  <c r="AI1123" i="8"/>
  <c r="AI1124" i="8"/>
  <c r="AI1125" i="8"/>
  <c r="AI1126" i="8"/>
  <c r="AI1127" i="8"/>
  <c r="AI1128" i="8"/>
  <c r="AI1129" i="8"/>
  <c r="AI1130" i="8"/>
  <c r="AI1131" i="8"/>
  <c r="AI1132" i="8"/>
  <c r="AI1133" i="8"/>
  <c r="AI1134" i="8"/>
  <c r="AI1135" i="8"/>
  <c r="AI1136" i="8"/>
  <c r="AI1137" i="8"/>
  <c r="AI1138" i="8"/>
  <c r="AI1139" i="8"/>
  <c r="AI1140" i="8"/>
  <c r="AI1141" i="8"/>
  <c r="AI1142" i="8"/>
  <c r="AI1143" i="8"/>
  <c r="AI1144" i="8"/>
  <c r="AI1145" i="8"/>
  <c r="AI1146" i="8"/>
  <c r="AI1147" i="8"/>
  <c r="AI1148" i="8"/>
  <c r="AI1149" i="8"/>
  <c r="AI1150" i="8"/>
  <c r="AI1151" i="8"/>
  <c r="AI1152" i="8"/>
  <c r="AI1153" i="8"/>
  <c r="AI1154" i="8"/>
  <c r="AI1155" i="8"/>
  <c r="AI1156" i="8"/>
  <c r="AI1157" i="8"/>
  <c r="AI1158" i="8"/>
  <c r="AI1159" i="8"/>
  <c r="AI1160" i="8"/>
  <c r="AI1161" i="8"/>
  <c r="AI1162" i="8"/>
  <c r="AI1163" i="8"/>
  <c r="AI1164" i="8"/>
  <c r="AI1165" i="8"/>
  <c r="AI1166" i="8"/>
  <c r="AI1167" i="8"/>
  <c r="AI1168" i="8"/>
  <c r="AI1169" i="8"/>
  <c r="AI1170" i="8"/>
  <c r="AI1171" i="8"/>
  <c r="AI1172" i="8"/>
  <c r="AI1173" i="8"/>
  <c r="AI1174" i="8"/>
  <c r="AI1175" i="8"/>
  <c r="AI1176" i="8"/>
  <c r="AI1177" i="8"/>
  <c r="AI1178" i="8"/>
  <c r="AI1179" i="8"/>
  <c r="AI1180" i="8"/>
  <c r="AI1181" i="8"/>
  <c r="AI1182" i="8"/>
  <c r="AI1183" i="8"/>
  <c r="AI1184" i="8"/>
  <c r="AI1185" i="8"/>
  <c r="AI1186" i="8"/>
  <c r="AI1187" i="8"/>
  <c r="AI1188" i="8"/>
  <c r="AI1189" i="8"/>
  <c r="AI1190" i="8"/>
  <c r="AI1191" i="8"/>
  <c r="AI1192" i="8"/>
  <c r="AI1193" i="8"/>
  <c r="AI1194" i="8"/>
  <c r="AI1195" i="8"/>
  <c r="AI1196" i="8"/>
  <c r="AI1197" i="8"/>
  <c r="AI1198" i="8"/>
  <c r="AI1199" i="8"/>
  <c r="AI1200" i="8"/>
  <c r="AI1201" i="8"/>
  <c r="AI1202" i="8"/>
  <c r="AI1203" i="8"/>
  <c r="AI1204" i="8"/>
  <c r="AI1205" i="8"/>
  <c r="AI1206" i="8"/>
  <c r="AI1207" i="8"/>
  <c r="AI1208" i="8"/>
  <c r="AI1209" i="8"/>
  <c r="AI1210" i="8"/>
  <c r="AI1211" i="8"/>
  <c r="AI1212" i="8"/>
  <c r="AI1213" i="8"/>
  <c r="AI1214" i="8"/>
  <c r="AI1215" i="8"/>
  <c r="AI1216" i="8"/>
  <c r="AI1217" i="8"/>
  <c r="AI1218" i="8"/>
  <c r="AI1219" i="8"/>
  <c r="AI1220" i="8"/>
  <c r="AI1221" i="8"/>
  <c r="AI1222" i="8"/>
  <c r="AI1223" i="8"/>
  <c r="AI1224" i="8"/>
  <c r="AI1225" i="8"/>
  <c r="AI1226" i="8"/>
  <c r="AI1227" i="8"/>
  <c r="AI1228" i="8"/>
  <c r="AI1229" i="8"/>
  <c r="AI1230" i="8"/>
  <c r="AI1231" i="8"/>
  <c r="AI1232" i="8"/>
  <c r="AI1233" i="8"/>
  <c r="AI1234" i="8"/>
  <c r="AI1235" i="8"/>
  <c r="AI1236" i="8"/>
  <c r="AI1237" i="8"/>
  <c r="AI1238" i="8"/>
  <c r="AI1239" i="8"/>
  <c r="AI1240" i="8"/>
  <c r="AI1241" i="8"/>
  <c r="AI1242" i="8"/>
  <c r="AI1243" i="8"/>
  <c r="AI1244" i="8"/>
  <c r="AI1245" i="8"/>
  <c r="AI1246" i="8"/>
  <c r="AI1247" i="8"/>
  <c r="AI1248" i="8"/>
  <c r="AI1249" i="8"/>
  <c r="AI1250" i="8"/>
  <c r="AI1251" i="8"/>
  <c r="AI1252" i="8"/>
  <c r="AI1253" i="8"/>
  <c r="AI1254" i="8"/>
  <c r="AI1255" i="8"/>
  <c r="AI1256" i="8"/>
  <c r="AI1257" i="8"/>
  <c r="AI1258" i="8"/>
  <c r="AI1259" i="8"/>
  <c r="AI1260" i="8"/>
  <c r="AI1261" i="8"/>
  <c r="AI1262" i="8"/>
  <c r="AI1263" i="8"/>
  <c r="AI1264" i="8"/>
  <c r="AI1265" i="8"/>
  <c r="AI1266" i="8"/>
  <c r="AI1267" i="8"/>
  <c r="AI1268" i="8"/>
  <c r="AI1269" i="8"/>
  <c r="AI1270" i="8"/>
  <c r="AI1271" i="8"/>
  <c r="AI1272" i="8"/>
  <c r="AI1273" i="8"/>
  <c r="AI1274" i="8"/>
  <c r="AI1275" i="8"/>
  <c r="AI1276" i="8"/>
  <c r="AI1277" i="8"/>
  <c r="AI1278" i="8"/>
  <c r="AI1279" i="8"/>
  <c r="AI1280" i="8"/>
  <c r="AI1281" i="8"/>
  <c r="AI1282" i="8"/>
  <c r="AI1283" i="8"/>
  <c r="AI1284" i="8"/>
  <c r="AI1285" i="8"/>
  <c r="AI1286" i="8"/>
  <c r="AI1287" i="8"/>
  <c r="AI1288" i="8"/>
  <c r="AI1289" i="8"/>
  <c r="AI1290" i="8"/>
  <c r="AI1291" i="8"/>
  <c r="AI1292" i="8"/>
  <c r="AI1293" i="8"/>
  <c r="AI1294" i="8"/>
  <c r="AI1295" i="8"/>
  <c r="AI1296" i="8"/>
  <c r="AI1297" i="8"/>
  <c r="AI1298" i="8"/>
  <c r="AI1299" i="8"/>
  <c r="AI1300" i="8"/>
  <c r="AI1301" i="8"/>
  <c r="AI1302" i="8"/>
  <c r="AI1303" i="8"/>
  <c r="AI1304" i="8"/>
  <c r="AI1305" i="8"/>
  <c r="AI1306" i="8"/>
  <c r="AI1307" i="8"/>
  <c r="AI1308" i="8"/>
  <c r="AI1309" i="8"/>
  <c r="AI1310" i="8"/>
  <c r="AI1311" i="8"/>
  <c r="AI1312" i="8"/>
  <c r="AI1313" i="8"/>
  <c r="AI1314" i="8"/>
  <c r="AI1315" i="8"/>
  <c r="AI1316" i="8"/>
  <c r="AI1317" i="8"/>
  <c r="AI1318" i="8"/>
  <c r="AI1319" i="8"/>
  <c r="AI1320" i="8"/>
  <c r="AI1321" i="8"/>
  <c r="AI1322" i="8"/>
  <c r="AI1323" i="8"/>
  <c r="AI1324" i="8"/>
  <c r="AI1325" i="8"/>
  <c r="AI1326" i="8"/>
  <c r="AI1327" i="8"/>
  <c r="AI1328" i="8"/>
  <c r="AI1329" i="8"/>
  <c r="AI1330" i="8"/>
  <c r="AI1331" i="8"/>
  <c r="AI1332" i="8"/>
  <c r="AI1333" i="8"/>
  <c r="AI1334" i="8"/>
  <c r="AI1335" i="8"/>
  <c r="AI1336" i="8"/>
  <c r="AI1337" i="8"/>
  <c r="AI1338" i="8"/>
  <c r="AI1339" i="8"/>
  <c r="AI1340" i="8"/>
  <c r="AI1341" i="8"/>
  <c r="AI1342" i="8"/>
  <c r="AI1343" i="8"/>
  <c r="AI1344" i="8"/>
  <c r="AI1345" i="8"/>
  <c r="AI1346" i="8"/>
  <c r="AI1347" i="8"/>
  <c r="AI1348" i="8"/>
  <c r="AI1349" i="8"/>
  <c r="AI1350" i="8"/>
  <c r="AI1351" i="8"/>
  <c r="AI1352" i="8"/>
  <c r="AI1353" i="8"/>
  <c r="AI1354" i="8"/>
  <c r="AI1355" i="8"/>
  <c r="AI1356" i="8"/>
  <c r="AI1357" i="8"/>
  <c r="AI1358" i="8"/>
  <c r="AI1359" i="8"/>
  <c r="AI1360" i="8"/>
  <c r="AI1361" i="8"/>
  <c r="AI1362" i="8"/>
  <c r="AI1363" i="8"/>
  <c r="AI1364" i="8"/>
  <c r="AI1365" i="8"/>
  <c r="AI1366" i="8"/>
  <c r="AI1367" i="8"/>
  <c r="AI1368" i="8"/>
  <c r="AI1369" i="8"/>
  <c r="AI1370" i="8"/>
  <c r="AI1371" i="8"/>
  <c r="AI1372" i="8"/>
  <c r="AI1373" i="8"/>
  <c r="AI1374" i="8"/>
  <c r="AI1375" i="8"/>
  <c r="AI1376" i="8"/>
  <c r="AI1377" i="8"/>
  <c r="AI1378" i="8"/>
  <c r="AI1379" i="8"/>
  <c r="AI1380" i="8"/>
  <c r="AI1381" i="8"/>
  <c r="AI1382" i="8"/>
  <c r="AI1383" i="8"/>
  <c r="AI1384" i="8"/>
  <c r="AJ2" i="8"/>
  <c r="AL2" i="8" s="1"/>
  <c r="AI2" i="8"/>
  <c r="AB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AB602" i="8"/>
  <c r="AB603" i="8"/>
  <c r="AB604" i="8"/>
  <c r="AB605" i="8"/>
  <c r="AB606" i="8"/>
  <c r="AB607" i="8"/>
  <c r="AB608" i="8"/>
  <c r="AB609" i="8"/>
  <c r="AB610" i="8"/>
  <c r="AB611" i="8"/>
  <c r="AB612" i="8"/>
  <c r="AB613" i="8"/>
  <c r="AB614" i="8"/>
  <c r="AB615" i="8"/>
  <c r="AB616" i="8"/>
  <c r="AB617" i="8"/>
  <c r="AB618" i="8"/>
  <c r="AB619" i="8"/>
  <c r="AB620" i="8"/>
  <c r="AB621" i="8"/>
  <c r="AB622" i="8"/>
  <c r="AB623" i="8"/>
  <c r="AB624" i="8"/>
  <c r="AB625" i="8"/>
  <c r="AB626" i="8"/>
  <c r="AB627" i="8"/>
  <c r="AB628" i="8"/>
  <c r="AB629" i="8"/>
  <c r="AB630" i="8"/>
  <c r="AB631" i="8"/>
  <c r="AB632" i="8"/>
  <c r="AB633" i="8"/>
  <c r="AB634" i="8"/>
  <c r="AB635" i="8"/>
  <c r="AB636" i="8"/>
  <c r="AB637" i="8"/>
  <c r="AB638" i="8"/>
  <c r="AB639" i="8"/>
  <c r="AB640" i="8"/>
  <c r="AB641" i="8"/>
  <c r="AB642" i="8"/>
  <c r="AB643" i="8"/>
  <c r="AB644" i="8"/>
  <c r="AB645" i="8"/>
  <c r="AB646" i="8"/>
  <c r="AB647" i="8"/>
  <c r="AB648" i="8"/>
  <c r="AB649" i="8"/>
  <c r="AB650" i="8"/>
  <c r="AB651" i="8"/>
  <c r="AB652" i="8"/>
  <c r="AB653" i="8"/>
  <c r="AB654" i="8"/>
  <c r="AB655" i="8"/>
  <c r="AB656" i="8"/>
  <c r="AB657" i="8"/>
  <c r="AB658" i="8"/>
  <c r="AB659" i="8"/>
  <c r="AB660" i="8"/>
  <c r="AB661" i="8"/>
  <c r="AB662" i="8"/>
  <c r="AB663" i="8"/>
  <c r="AB664" i="8"/>
  <c r="AB665" i="8"/>
  <c r="AB666" i="8"/>
  <c r="AB667" i="8"/>
  <c r="AB668" i="8"/>
  <c r="AB669" i="8"/>
  <c r="AB670" i="8"/>
  <c r="AB671" i="8"/>
  <c r="AB672" i="8"/>
  <c r="AB673" i="8"/>
  <c r="AB674" i="8"/>
  <c r="AB675" i="8"/>
  <c r="AB676" i="8"/>
  <c r="AB677" i="8"/>
  <c r="AB678" i="8"/>
  <c r="AB679" i="8"/>
  <c r="AB680" i="8"/>
  <c r="AB681" i="8"/>
  <c r="AB682" i="8"/>
  <c r="AB683" i="8"/>
  <c r="AB684" i="8"/>
  <c r="AB685" i="8"/>
  <c r="AB686" i="8"/>
  <c r="AB687" i="8"/>
  <c r="AB688" i="8"/>
  <c r="AB689" i="8"/>
  <c r="AB690" i="8"/>
  <c r="AB691" i="8"/>
  <c r="AB692" i="8"/>
  <c r="AB693" i="8"/>
  <c r="AB694" i="8"/>
  <c r="AB695" i="8"/>
  <c r="AB696" i="8"/>
  <c r="AB697" i="8"/>
  <c r="AB698" i="8"/>
  <c r="AB699" i="8"/>
  <c r="AB700" i="8"/>
  <c r="AB701" i="8"/>
  <c r="AB702" i="8"/>
  <c r="AB703" i="8"/>
  <c r="AB704" i="8"/>
  <c r="AB705" i="8"/>
  <c r="AB706" i="8"/>
  <c r="AB707" i="8"/>
  <c r="AB708" i="8"/>
  <c r="AB709" i="8"/>
  <c r="AB710" i="8"/>
  <c r="AB711" i="8"/>
  <c r="AB712" i="8"/>
  <c r="AB713" i="8"/>
  <c r="AB714" i="8"/>
  <c r="AB715" i="8"/>
  <c r="AB716" i="8"/>
  <c r="AB717" i="8"/>
  <c r="AB718" i="8"/>
  <c r="AB719" i="8"/>
  <c r="AB720" i="8"/>
  <c r="AB721" i="8"/>
  <c r="AB722" i="8"/>
  <c r="AB723" i="8"/>
  <c r="AB724" i="8"/>
  <c r="AB725" i="8"/>
  <c r="AB726" i="8"/>
  <c r="AB727" i="8"/>
  <c r="AB728" i="8"/>
  <c r="AB729" i="8"/>
  <c r="AB730" i="8"/>
  <c r="AB731" i="8"/>
  <c r="AB732" i="8"/>
  <c r="AB733" i="8"/>
  <c r="AB734" i="8"/>
  <c r="AB735" i="8"/>
  <c r="AB736" i="8"/>
  <c r="AB737" i="8"/>
  <c r="AB738" i="8"/>
  <c r="AB739" i="8"/>
  <c r="AB740" i="8"/>
  <c r="AB741" i="8"/>
  <c r="AB742" i="8"/>
  <c r="AB743" i="8"/>
  <c r="AB744" i="8"/>
  <c r="AB745" i="8"/>
  <c r="AB746" i="8"/>
  <c r="AB747" i="8"/>
  <c r="AB748" i="8"/>
  <c r="AB749" i="8"/>
  <c r="AB750" i="8"/>
  <c r="AB751" i="8"/>
  <c r="AB752" i="8"/>
  <c r="AB753" i="8"/>
  <c r="AB754" i="8"/>
  <c r="AB755" i="8"/>
  <c r="AB756" i="8"/>
  <c r="AB757" i="8"/>
  <c r="AB758" i="8"/>
  <c r="AB759" i="8"/>
  <c r="AB760" i="8"/>
  <c r="AB761" i="8"/>
  <c r="AB762" i="8"/>
  <c r="AB763" i="8"/>
  <c r="AB764" i="8"/>
  <c r="AB765" i="8"/>
  <c r="AB766" i="8"/>
  <c r="AB767" i="8"/>
  <c r="AB768" i="8"/>
  <c r="AB769" i="8"/>
  <c r="AB770" i="8"/>
  <c r="AB771" i="8"/>
  <c r="AB772" i="8"/>
  <c r="AB773" i="8"/>
  <c r="AB774" i="8"/>
  <c r="AB775" i="8"/>
  <c r="AB776" i="8"/>
  <c r="AB777" i="8"/>
  <c r="AB778" i="8"/>
  <c r="AB779" i="8"/>
  <c r="AB780" i="8"/>
  <c r="AB781" i="8"/>
  <c r="AB782" i="8"/>
  <c r="AB783" i="8"/>
  <c r="AB784" i="8"/>
  <c r="AB785" i="8"/>
  <c r="AB786" i="8"/>
  <c r="AB787" i="8"/>
  <c r="AB788" i="8"/>
  <c r="AB789" i="8"/>
  <c r="AB790" i="8"/>
  <c r="AB791" i="8"/>
  <c r="AB792" i="8"/>
  <c r="AB793" i="8"/>
  <c r="AB794" i="8"/>
  <c r="AB795" i="8"/>
  <c r="AB796" i="8"/>
  <c r="AB797" i="8"/>
  <c r="AB798" i="8"/>
  <c r="AB799" i="8"/>
  <c r="AB800" i="8"/>
  <c r="AB801" i="8"/>
  <c r="AB802" i="8"/>
  <c r="AB803" i="8"/>
  <c r="AB804" i="8"/>
  <c r="AB805" i="8"/>
  <c r="AB806" i="8"/>
  <c r="AB807" i="8"/>
  <c r="AB808" i="8"/>
  <c r="AB809" i="8"/>
  <c r="AB810" i="8"/>
  <c r="AB811" i="8"/>
  <c r="AB812" i="8"/>
  <c r="AB813" i="8"/>
  <c r="AB814" i="8"/>
  <c r="AB815" i="8"/>
  <c r="AB816" i="8"/>
  <c r="AB817" i="8"/>
  <c r="AB818" i="8"/>
  <c r="AB819" i="8"/>
  <c r="AB820" i="8"/>
  <c r="AB821" i="8"/>
  <c r="AB822" i="8"/>
  <c r="AB823" i="8"/>
  <c r="AB824" i="8"/>
  <c r="AB825" i="8"/>
  <c r="AB826" i="8"/>
  <c r="AB827" i="8"/>
  <c r="AB828" i="8"/>
  <c r="AB829" i="8"/>
  <c r="AB830" i="8"/>
  <c r="AB831" i="8"/>
  <c r="AB832" i="8"/>
  <c r="AB833" i="8"/>
  <c r="AB834" i="8"/>
  <c r="AB835" i="8"/>
  <c r="AB836" i="8"/>
  <c r="AB837" i="8"/>
  <c r="AB838" i="8"/>
  <c r="AB839" i="8"/>
  <c r="AB840" i="8"/>
  <c r="AB841" i="8"/>
  <c r="AB842" i="8"/>
  <c r="AB843" i="8"/>
  <c r="AB844" i="8"/>
  <c r="AB845" i="8"/>
  <c r="AB846" i="8"/>
  <c r="AB847" i="8"/>
  <c r="AB848" i="8"/>
  <c r="AB849" i="8"/>
  <c r="AB850" i="8"/>
  <c r="AB851" i="8"/>
  <c r="AB852" i="8"/>
  <c r="AB853" i="8"/>
  <c r="AB854" i="8"/>
  <c r="AB855" i="8"/>
  <c r="AB856" i="8"/>
  <c r="AB857" i="8"/>
  <c r="AB858" i="8"/>
  <c r="AB859" i="8"/>
  <c r="AB860" i="8"/>
  <c r="AB861" i="8"/>
  <c r="AB862" i="8"/>
  <c r="AB863" i="8"/>
  <c r="AB864" i="8"/>
  <c r="AB865" i="8"/>
  <c r="AB866" i="8"/>
  <c r="AB867" i="8"/>
  <c r="AB868" i="8"/>
  <c r="AB869" i="8"/>
  <c r="AB870" i="8"/>
  <c r="AB871" i="8"/>
  <c r="AB872" i="8"/>
  <c r="AB873" i="8"/>
  <c r="AB874" i="8"/>
  <c r="AB875" i="8"/>
  <c r="AB876" i="8"/>
  <c r="AB877" i="8"/>
  <c r="AB878" i="8"/>
  <c r="AB879" i="8"/>
  <c r="AB880" i="8"/>
  <c r="AB881" i="8"/>
  <c r="AB882" i="8"/>
  <c r="AB883" i="8"/>
  <c r="AB884" i="8"/>
  <c r="AB885" i="8"/>
  <c r="AB886" i="8"/>
  <c r="AB887" i="8"/>
  <c r="AB888" i="8"/>
  <c r="AB889" i="8"/>
  <c r="AB890" i="8"/>
  <c r="AB891" i="8"/>
  <c r="AB892" i="8"/>
  <c r="AB893" i="8"/>
  <c r="AB894" i="8"/>
  <c r="AB895" i="8"/>
  <c r="AB896" i="8"/>
  <c r="AB897" i="8"/>
  <c r="AB898" i="8"/>
  <c r="AB899" i="8"/>
  <c r="AB900" i="8"/>
  <c r="AB901" i="8"/>
  <c r="AB902" i="8"/>
  <c r="AB903" i="8"/>
  <c r="AB904" i="8"/>
  <c r="AB905" i="8"/>
  <c r="AB906" i="8"/>
  <c r="AB907" i="8"/>
  <c r="AB908" i="8"/>
  <c r="AB909" i="8"/>
  <c r="AB910" i="8"/>
  <c r="AB911" i="8"/>
  <c r="AB912" i="8"/>
  <c r="AB913" i="8"/>
  <c r="AB914" i="8"/>
  <c r="AB915" i="8"/>
  <c r="AB916" i="8"/>
  <c r="AB917" i="8"/>
  <c r="AB918" i="8"/>
  <c r="AB919" i="8"/>
  <c r="AB920" i="8"/>
  <c r="AB921" i="8"/>
  <c r="AB922" i="8"/>
  <c r="AB923" i="8"/>
  <c r="AB924" i="8"/>
  <c r="AB925" i="8"/>
  <c r="AB926" i="8"/>
  <c r="AB927" i="8"/>
  <c r="AB928" i="8"/>
  <c r="AB929" i="8"/>
  <c r="AB930" i="8"/>
  <c r="AB931" i="8"/>
  <c r="AB932" i="8"/>
  <c r="AB933" i="8"/>
  <c r="AB934" i="8"/>
  <c r="AB935" i="8"/>
  <c r="AB936" i="8"/>
  <c r="AB937" i="8"/>
  <c r="AB938" i="8"/>
  <c r="AB939" i="8"/>
  <c r="AB940" i="8"/>
  <c r="AB941" i="8"/>
  <c r="AB942" i="8"/>
  <c r="AB943" i="8"/>
  <c r="AB944" i="8"/>
  <c r="AB945" i="8"/>
  <c r="AB946" i="8"/>
  <c r="AB947" i="8"/>
  <c r="AB948" i="8"/>
  <c r="AB949" i="8"/>
  <c r="AB950" i="8"/>
  <c r="AB951" i="8"/>
  <c r="AB952" i="8"/>
  <c r="AB953" i="8"/>
  <c r="AB954" i="8"/>
  <c r="AB955" i="8"/>
  <c r="AB956" i="8"/>
  <c r="AB957" i="8"/>
  <c r="AB958" i="8"/>
  <c r="AB959" i="8"/>
  <c r="AB960" i="8"/>
  <c r="AB961" i="8"/>
  <c r="AB962" i="8"/>
  <c r="AB963" i="8"/>
  <c r="AB964" i="8"/>
  <c r="AB965" i="8"/>
  <c r="AB966" i="8"/>
  <c r="AB967" i="8"/>
  <c r="AB968" i="8"/>
  <c r="AB969" i="8"/>
  <c r="AB970" i="8"/>
  <c r="AB971" i="8"/>
  <c r="AB972" i="8"/>
  <c r="AB973" i="8"/>
  <c r="AB974" i="8"/>
  <c r="AB975" i="8"/>
  <c r="AB976" i="8"/>
  <c r="AB977" i="8"/>
  <c r="AB978" i="8"/>
  <c r="AB979" i="8"/>
  <c r="AB980" i="8"/>
  <c r="AB981" i="8"/>
  <c r="AB982" i="8"/>
  <c r="AB983" i="8"/>
  <c r="AB984" i="8"/>
  <c r="AB985" i="8"/>
  <c r="AB986" i="8"/>
  <c r="AB987" i="8"/>
  <c r="AB988" i="8"/>
  <c r="AB989" i="8"/>
  <c r="AB990" i="8"/>
  <c r="AB991" i="8"/>
  <c r="AB992" i="8"/>
  <c r="AB993" i="8"/>
  <c r="AB994" i="8"/>
  <c r="AB995" i="8"/>
  <c r="AB996" i="8"/>
  <c r="AB997" i="8"/>
  <c r="AB998" i="8"/>
  <c r="AB999" i="8"/>
  <c r="AB1000" i="8"/>
  <c r="AB1001" i="8"/>
  <c r="AB1002" i="8"/>
  <c r="AB1003" i="8"/>
  <c r="AB1004" i="8"/>
  <c r="AB1005" i="8"/>
  <c r="AB1006" i="8"/>
  <c r="AB1007" i="8"/>
  <c r="AB1008" i="8"/>
  <c r="AB1009" i="8"/>
  <c r="AB1010" i="8"/>
  <c r="AB1011" i="8"/>
  <c r="AB1012" i="8"/>
  <c r="AB1013" i="8"/>
  <c r="AB1014" i="8"/>
  <c r="AB1015" i="8"/>
  <c r="AB1016" i="8"/>
  <c r="AB1017" i="8"/>
  <c r="AB1018" i="8"/>
  <c r="AB1019" i="8"/>
  <c r="AB1020" i="8"/>
  <c r="AB1021" i="8"/>
  <c r="AB1022" i="8"/>
  <c r="AB1023" i="8"/>
  <c r="AB1024" i="8"/>
  <c r="AB1025" i="8"/>
  <c r="AB1026" i="8"/>
  <c r="AB1027" i="8"/>
  <c r="AB1028" i="8"/>
  <c r="AB1029" i="8"/>
  <c r="AB1030" i="8"/>
  <c r="AB1031" i="8"/>
  <c r="AB1032" i="8"/>
  <c r="AB1033" i="8"/>
  <c r="AB1034" i="8"/>
  <c r="AB1035" i="8"/>
  <c r="AB1036" i="8"/>
  <c r="AB1037" i="8"/>
  <c r="AB1038" i="8"/>
  <c r="AB1039" i="8"/>
  <c r="AB1040" i="8"/>
  <c r="AB1041" i="8"/>
  <c r="AB1042" i="8"/>
  <c r="AB1043" i="8"/>
  <c r="AB1044" i="8"/>
  <c r="AB1045" i="8"/>
  <c r="AB1046" i="8"/>
  <c r="AB1047" i="8"/>
  <c r="AB1048" i="8"/>
  <c r="AB1049" i="8"/>
  <c r="AB1050" i="8"/>
  <c r="AB1051" i="8"/>
  <c r="AB1052" i="8"/>
  <c r="AB1053" i="8"/>
  <c r="AB1054" i="8"/>
  <c r="AB1055" i="8"/>
  <c r="AB1056" i="8"/>
  <c r="AB1057" i="8"/>
  <c r="AB1058" i="8"/>
  <c r="AB1059" i="8"/>
  <c r="AB1060" i="8"/>
  <c r="AB1061" i="8"/>
  <c r="AB1062" i="8"/>
  <c r="AB1063" i="8"/>
  <c r="AB1064" i="8"/>
  <c r="AB1065" i="8"/>
  <c r="AB1066" i="8"/>
  <c r="AB1067" i="8"/>
  <c r="AB1068" i="8"/>
  <c r="AB1069" i="8"/>
  <c r="AB1070" i="8"/>
  <c r="AB1071" i="8"/>
  <c r="AB1072" i="8"/>
  <c r="AB1073" i="8"/>
  <c r="AB1074" i="8"/>
  <c r="AB1075" i="8"/>
  <c r="AB1076" i="8"/>
  <c r="AB1077" i="8"/>
  <c r="AB1078" i="8"/>
  <c r="AB1079" i="8"/>
  <c r="AB1080" i="8"/>
  <c r="AB1081" i="8"/>
  <c r="AB1082" i="8"/>
  <c r="AB1083" i="8"/>
  <c r="AB1084" i="8"/>
  <c r="AB1085" i="8"/>
  <c r="AB1086" i="8"/>
  <c r="AB1087" i="8"/>
  <c r="AB1088" i="8"/>
  <c r="AB1089" i="8"/>
  <c r="AB1090" i="8"/>
  <c r="AB1091" i="8"/>
  <c r="AB1092" i="8"/>
  <c r="AB1093" i="8"/>
  <c r="AB1094" i="8"/>
  <c r="AB1095" i="8"/>
  <c r="AB1096" i="8"/>
  <c r="AB1097" i="8"/>
  <c r="AB1098" i="8"/>
  <c r="AB1099" i="8"/>
  <c r="AB1100" i="8"/>
  <c r="AB1101" i="8"/>
  <c r="AB1102" i="8"/>
  <c r="AB1103" i="8"/>
  <c r="AB1104" i="8"/>
  <c r="AB1105" i="8"/>
  <c r="AB1106" i="8"/>
  <c r="AB1107" i="8"/>
  <c r="AB1108" i="8"/>
  <c r="AB1109" i="8"/>
  <c r="AB1110" i="8"/>
  <c r="AB1111" i="8"/>
  <c r="AB1112" i="8"/>
  <c r="AB1113" i="8"/>
  <c r="AB1114" i="8"/>
  <c r="AB1115" i="8"/>
  <c r="AB1116" i="8"/>
  <c r="AB1117" i="8"/>
  <c r="AB1118" i="8"/>
  <c r="AB1119" i="8"/>
  <c r="AB1120" i="8"/>
  <c r="AB1121" i="8"/>
  <c r="AB1122" i="8"/>
  <c r="AB1123" i="8"/>
  <c r="AB1124" i="8"/>
  <c r="AB1125" i="8"/>
  <c r="AB1126" i="8"/>
  <c r="AB1127" i="8"/>
  <c r="AB1128" i="8"/>
  <c r="AB1129" i="8"/>
  <c r="AB1130" i="8"/>
  <c r="AB1131" i="8"/>
  <c r="AB1132" i="8"/>
  <c r="AB1133" i="8"/>
  <c r="AB1134" i="8"/>
  <c r="AB1135" i="8"/>
  <c r="AB1136" i="8"/>
  <c r="AB1137" i="8"/>
  <c r="AB1138" i="8"/>
  <c r="AB1139" i="8"/>
  <c r="AB1140" i="8"/>
  <c r="AB1141" i="8"/>
  <c r="AB1142" i="8"/>
  <c r="AB1143" i="8"/>
  <c r="AB1144" i="8"/>
  <c r="AB1145" i="8"/>
  <c r="AB1146" i="8"/>
  <c r="AB1147" i="8"/>
  <c r="AB1148" i="8"/>
  <c r="AB1149" i="8"/>
  <c r="AB1150" i="8"/>
  <c r="AB1151" i="8"/>
  <c r="AB1152" i="8"/>
  <c r="AB1153" i="8"/>
  <c r="AB1154" i="8"/>
  <c r="AB1155" i="8"/>
  <c r="AB1156" i="8"/>
  <c r="AB1157" i="8"/>
  <c r="AB1158" i="8"/>
  <c r="AB1159" i="8"/>
  <c r="AB1160" i="8"/>
  <c r="AB1161" i="8"/>
  <c r="AB1162" i="8"/>
  <c r="AB1163" i="8"/>
  <c r="AB1164" i="8"/>
  <c r="AB1165" i="8"/>
  <c r="AB1166" i="8"/>
  <c r="AB1167" i="8"/>
  <c r="AB1168" i="8"/>
  <c r="AB1169" i="8"/>
  <c r="AB1170" i="8"/>
  <c r="AB1171" i="8"/>
  <c r="AB1172" i="8"/>
  <c r="AB1173" i="8"/>
  <c r="AB1174" i="8"/>
  <c r="AB1175" i="8"/>
  <c r="AB1176" i="8"/>
  <c r="AB1177" i="8"/>
  <c r="AB1178" i="8"/>
  <c r="AB1179" i="8"/>
  <c r="AB1180" i="8"/>
  <c r="AB1181" i="8"/>
  <c r="AB1182" i="8"/>
  <c r="AB1183" i="8"/>
  <c r="AB1184" i="8"/>
  <c r="AB1185" i="8"/>
  <c r="AB1186" i="8"/>
  <c r="AB1187" i="8"/>
  <c r="AB1188" i="8"/>
  <c r="AB1189" i="8"/>
  <c r="AB1190" i="8"/>
  <c r="AB1191" i="8"/>
  <c r="AB1192" i="8"/>
  <c r="AB1193" i="8"/>
  <c r="AB1194" i="8"/>
  <c r="AB1195" i="8"/>
  <c r="AB1196" i="8"/>
  <c r="AB1197" i="8"/>
  <c r="AB1198" i="8"/>
  <c r="AB1199" i="8"/>
  <c r="AB1200" i="8"/>
  <c r="AB1201" i="8"/>
  <c r="AB1202" i="8"/>
  <c r="AB1203" i="8"/>
  <c r="AB1204" i="8"/>
  <c r="AB1205" i="8"/>
  <c r="AB1206" i="8"/>
  <c r="AB1207" i="8"/>
  <c r="AB1208" i="8"/>
  <c r="AB1209" i="8"/>
  <c r="AB1210" i="8"/>
  <c r="AB1211" i="8"/>
  <c r="AB1212" i="8"/>
  <c r="AB1213" i="8"/>
  <c r="AB1214" i="8"/>
  <c r="AB1215" i="8"/>
  <c r="AB1216" i="8"/>
  <c r="AB1217" i="8"/>
  <c r="AB1218" i="8"/>
  <c r="AB1219" i="8"/>
  <c r="AB1220" i="8"/>
  <c r="AB1221" i="8"/>
  <c r="AB1222" i="8"/>
  <c r="AB1223" i="8"/>
  <c r="AB1224" i="8"/>
  <c r="AB1225" i="8"/>
  <c r="AB1226" i="8"/>
  <c r="AB1227" i="8"/>
  <c r="AB1228" i="8"/>
  <c r="AB1229" i="8"/>
  <c r="AB1230" i="8"/>
  <c r="AB1231" i="8"/>
  <c r="AB1232" i="8"/>
  <c r="AB1233" i="8"/>
  <c r="AB1234" i="8"/>
  <c r="AB1235" i="8"/>
  <c r="AB1236" i="8"/>
  <c r="AB1237" i="8"/>
  <c r="AB1238" i="8"/>
  <c r="AB1239" i="8"/>
  <c r="AB1240" i="8"/>
  <c r="AB1241" i="8"/>
  <c r="AB1242" i="8"/>
  <c r="AB1243" i="8"/>
  <c r="AB1244" i="8"/>
  <c r="AB1245" i="8"/>
  <c r="AB1246" i="8"/>
  <c r="AB1247" i="8"/>
  <c r="AB1248" i="8"/>
  <c r="AB1249" i="8"/>
  <c r="AB1250" i="8"/>
  <c r="AB1251" i="8"/>
  <c r="AB1252" i="8"/>
  <c r="AB1253" i="8"/>
  <c r="AB1254" i="8"/>
  <c r="AB1255" i="8"/>
  <c r="AB1256" i="8"/>
  <c r="AB1257" i="8"/>
  <c r="AB1258" i="8"/>
  <c r="AB1259" i="8"/>
  <c r="AB1260" i="8"/>
  <c r="AB1261" i="8"/>
  <c r="AB1262" i="8"/>
  <c r="AB1263" i="8"/>
  <c r="AB1264" i="8"/>
  <c r="AB1265" i="8"/>
  <c r="AB1266" i="8"/>
  <c r="AB1267" i="8"/>
  <c r="AB1268" i="8"/>
  <c r="AB1269" i="8"/>
  <c r="AB1270" i="8"/>
  <c r="AB1271" i="8"/>
  <c r="AB1272" i="8"/>
  <c r="AB1273" i="8"/>
  <c r="AB1274" i="8"/>
  <c r="AB1275" i="8"/>
  <c r="AB1276" i="8"/>
  <c r="AB1277" i="8"/>
  <c r="AB1278" i="8"/>
  <c r="AB1279" i="8"/>
  <c r="AB1280" i="8"/>
  <c r="AB1281" i="8"/>
  <c r="AB1282" i="8"/>
  <c r="AB1283" i="8"/>
  <c r="AB1284" i="8"/>
  <c r="AB1285" i="8"/>
  <c r="AB1286" i="8"/>
  <c r="AB1287" i="8"/>
  <c r="AB1288" i="8"/>
  <c r="AB1289" i="8"/>
  <c r="AB1290" i="8"/>
  <c r="AB1291" i="8"/>
  <c r="AB1292" i="8"/>
  <c r="AB1293" i="8"/>
  <c r="AB1294" i="8"/>
  <c r="AB1295" i="8"/>
  <c r="AB1296" i="8"/>
  <c r="AB1297" i="8"/>
  <c r="AB1298" i="8"/>
  <c r="AB1299" i="8"/>
  <c r="AB1300" i="8"/>
  <c r="AB1301" i="8"/>
  <c r="AB1302" i="8"/>
  <c r="AB1303" i="8"/>
  <c r="AB1304" i="8"/>
  <c r="AB1305" i="8"/>
  <c r="AB1306" i="8"/>
  <c r="AB1307" i="8"/>
  <c r="AB1308" i="8"/>
  <c r="AB1309" i="8"/>
  <c r="AB1310" i="8"/>
  <c r="AB1311" i="8"/>
  <c r="AB1312" i="8"/>
  <c r="AB1313" i="8"/>
  <c r="AB1314" i="8"/>
  <c r="AB1315" i="8"/>
  <c r="AB1316" i="8"/>
  <c r="AB1317" i="8"/>
  <c r="AB1318" i="8"/>
  <c r="AB1319" i="8"/>
  <c r="AB1320" i="8"/>
  <c r="AB1321" i="8"/>
  <c r="AB1322" i="8"/>
  <c r="AB1323" i="8"/>
  <c r="AB1324" i="8"/>
  <c r="AB1325" i="8"/>
  <c r="AB1326" i="8"/>
  <c r="AB1327" i="8"/>
  <c r="AB1328" i="8"/>
  <c r="AB1329" i="8"/>
  <c r="AB1330" i="8"/>
  <c r="AB1331" i="8"/>
  <c r="AB1332" i="8"/>
  <c r="AB1333" i="8"/>
  <c r="AB1334" i="8"/>
  <c r="AB1335" i="8"/>
  <c r="AB1336" i="8"/>
  <c r="AB1337" i="8"/>
  <c r="AB1338" i="8"/>
  <c r="AB1339" i="8"/>
  <c r="AB1340" i="8"/>
  <c r="AB1341" i="8"/>
  <c r="AB1342" i="8"/>
  <c r="AB1343" i="8"/>
  <c r="AB1344" i="8"/>
  <c r="AB1345" i="8"/>
  <c r="AB1346" i="8"/>
  <c r="AB1347" i="8"/>
  <c r="AB1348" i="8"/>
  <c r="AB1349" i="8"/>
  <c r="AB1350" i="8"/>
  <c r="AB1351" i="8"/>
  <c r="AB1352" i="8"/>
  <c r="AB1353" i="8"/>
  <c r="AB1354" i="8"/>
  <c r="AB1355" i="8"/>
  <c r="AB1356" i="8"/>
  <c r="AB1357" i="8"/>
  <c r="AB1358" i="8"/>
  <c r="AB1359" i="8"/>
  <c r="AB1360" i="8"/>
  <c r="AB1361" i="8"/>
  <c r="AB1362" i="8"/>
  <c r="AB1363" i="8"/>
  <c r="AB1364" i="8"/>
  <c r="AB1365" i="8"/>
  <c r="AB1366" i="8"/>
  <c r="AB1367" i="8"/>
  <c r="AB1368" i="8"/>
  <c r="AB1369" i="8"/>
  <c r="AB1370" i="8"/>
  <c r="AB1371" i="8"/>
  <c r="AB1372" i="8"/>
  <c r="AB1373" i="8"/>
  <c r="AB1374" i="8"/>
  <c r="AB1375" i="8"/>
  <c r="AB1376" i="8"/>
  <c r="AB1377" i="8"/>
  <c r="AB1378" i="8"/>
  <c r="AB1379" i="8"/>
  <c r="AB1380" i="8"/>
  <c r="AB1381" i="8"/>
  <c r="AB1382" i="8"/>
  <c r="AB1383" i="8"/>
  <c r="AB1384" i="8"/>
  <c r="AB1385" i="8"/>
  <c r="AB1386" i="8"/>
  <c r="AB1387" i="8"/>
  <c r="AB1388" i="8"/>
  <c r="AB1389" i="8"/>
  <c r="AB1390" i="8"/>
  <c r="AB1391" i="8"/>
  <c r="AB1392" i="8"/>
  <c r="AB1393" i="8"/>
  <c r="AB1394" i="8"/>
  <c r="AB1395" i="8"/>
  <c r="AB1396" i="8"/>
  <c r="AB1397" i="8"/>
  <c r="AB1398" i="8"/>
  <c r="AB1399" i="8"/>
  <c r="AB1400" i="8"/>
  <c r="AB1401" i="8"/>
  <c r="AB1402" i="8"/>
  <c r="AB1403" i="8"/>
  <c r="AB1404" i="8"/>
  <c r="AB1405" i="8"/>
  <c r="AB1406" i="8"/>
  <c r="AB1407" i="8"/>
  <c r="AB1408" i="8"/>
  <c r="AB1409" i="8"/>
  <c r="AB1410" i="8"/>
  <c r="AB1411" i="8"/>
  <c r="AB1412" i="8"/>
  <c r="AB1413" i="8"/>
  <c r="AB1414" i="8"/>
  <c r="AB1415" i="8"/>
  <c r="AB1416" i="8"/>
  <c r="AB1417" i="8"/>
  <c r="AB1418" i="8"/>
  <c r="AB1419" i="8"/>
  <c r="AB1420" i="8"/>
  <c r="AB1421" i="8"/>
  <c r="AB1422" i="8"/>
  <c r="AB1423" i="8"/>
  <c r="AB1424" i="8"/>
  <c r="AB1425" i="8"/>
  <c r="AB1426" i="8"/>
  <c r="AB1427" i="8"/>
  <c r="AB1428" i="8"/>
  <c r="AB1429" i="8"/>
  <c r="AB1430" i="8"/>
  <c r="AB1431" i="8"/>
  <c r="AB1432" i="8"/>
  <c r="AB1433" i="8"/>
  <c r="AB1434" i="8"/>
  <c r="AB1435" i="8"/>
  <c r="AB1436" i="8"/>
  <c r="AB1437" i="8"/>
  <c r="AB1438" i="8"/>
  <c r="AB1439" i="8"/>
  <c r="AB1440" i="8"/>
  <c r="AB1441" i="8"/>
  <c r="AB1442" i="8"/>
  <c r="AB1443" i="8"/>
  <c r="AB1444" i="8"/>
  <c r="AB1445" i="8"/>
  <c r="AB1446" i="8"/>
  <c r="AB1447" i="8"/>
  <c r="AB1448" i="8"/>
  <c r="AB1449" i="8"/>
  <c r="AB1450" i="8"/>
  <c r="AB1451" i="8"/>
  <c r="AB1452" i="8"/>
  <c r="AB1453" i="8"/>
  <c r="AB1454" i="8"/>
  <c r="AB1455" i="8"/>
  <c r="AB1456" i="8"/>
  <c r="AB1457" i="8"/>
  <c r="AB1458" i="8"/>
  <c r="AB1459" i="8"/>
  <c r="AB1460" i="8"/>
  <c r="AB1461" i="8"/>
  <c r="AB1462" i="8"/>
  <c r="AB1463" i="8"/>
  <c r="AB1464" i="8"/>
  <c r="AB1465" i="8"/>
  <c r="AB1466" i="8"/>
  <c r="AB1467" i="8"/>
  <c r="AB1468" i="8"/>
  <c r="AB1469" i="8"/>
  <c r="AB1470" i="8"/>
  <c r="AB1471" i="8"/>
  <c r="AB1472" i="8"/>
  <c r="AB1473" i="8"/>
  <c r="AB1474" i="8"/>
  <c r="AB1475" i="8"/>
  <c r="AB1476" i="8"/>
  <c r="AB1477" i="8"/>
  <c r="AB1478" i="8"/>
  <c r="AB1479" i="8"/>
  <c r="AB1480" i="8"/>
  <c r="AB1481" i="8"/>
  <c r="AB1482" i="8"/>
  <c r="AB1483" i="8"/>
  <c r="AB1484" i="8"/>
  <c r="AB1485" i="8"/>
  <c r="AB1486" i="8"/>
  <c r="AB1487" i="8"/>
  <c r="AB1488" i="8"/>
  <c r="AB1489" i="8"/>
  <c r="AB1490" i="8"/>
  <c r="AB1491" i="8"/>
  <c r="AB1492" i="8"/>
  <c r="AB1493" i="8"/>
  <c r="AB1494" i="8"/>
  <c r="AB1495" i="8"/>
  <c r="AB1496" i="8"/>
  <c r="AB1497" i="8"/>
  <c r="AB1498" i="8"/>
  <c r="AB1499" i="8"/>
  <c r="AB1500" i="8"/>
  <c r="AB1501" i="8"/>
  <c r="AB1502" i="8"/>
  <c r="AB1503" i="8"/>
  <c r="AB1504" i="8"/>
  <c r="AB1505" i="8"/>
  <c r="AB1506" i="8"/>
  <c r="AB1507" i="8"/>
  <c r="AB1508" i="8"/>
  <c r="AB1509" i="8"/>
  <c r="AB1510" i="8"/>
  <c r="AB1511" i="8"/>
  <c r="AB1512" i="8"/>
  <c r="AB1513" i="8"/>
  <c r="AB1514" i="8"/>
  <c r="AB1515" i="8"/>
  <c r="AB1516" i="8"/>
  <c r="AB1517" i="8"/>
  <c r="AB1518" i="8"/>
  <c r="AB1519" i="8"/>
  <c r="AB1520" i="8"/>
  <c r="AB1521" i="8"/>
  <c r="AB1522" i="8"/>
  <c r="AB1523" i="8"/>
  <c r="AB1524" i="8"/>
  <c r="AB1525" i="8"/>
  <c r="AB1526" i="8"/>
  <c r="AB1527" i="8"/>
  <c r="AB1528" i="8"/>
  <c r="AB1529" i="8"/>
  <c r="AB1530" i="8"/>
  <c r="AB1531" i="8"/>
  <c r="AB1532" i="8"/>
  <c r="AB1533" i="8"/>
  <c r="AB1534" i="8"/>
  <c r="AB1535" i="8"/>
  <c r="AB1536" i="8"/>
  <c r="AB1537" i="8"/>
  <c r="AB1538" i="8"/>
  <c r="AB1539" i="8"/>
  <c r="AB1540" i="8"/>
  <c r="AB1541" i="8"/>
  <c r="AB1542" i="8"/>
  <c r="AB1543" i="8"/>
  <c r="AB1544" i="8"/>
  <c r="AB1545" i="8"/>
  <c r="AB1546" i="8"/>
  <c r="AB1547" i="8"/>
  <c r="AB1548" i="8"/>
  <c r="AB1549" i="8"/>
  <c r="AB1550" i="8"/>
  <c r="AB1551" i="8"/>
  <c r="AB1552" i="8"/>
  <c r="AB1553" i="8"/>
  <c r="AB1554" i="8"/>
  <c r="AB1555" i="8"/>
  <c r="AB1556" i="8"/>
  <c r="AB1557" i="8"/>
  <c r="AB1558" i="8"/>
  <c r="AB1559" i="8"/>
  <c r="AB1560" i="8"/>
  <c r="AB1561" i="8"/>
  <c r="AB1562" i="8"/>
  <c r="AB1563" i="8"/>
  <c r="AB1564" i="8"/>
  <c r="AB1565" i="8"/>
  <c r="AB1566" i="8"/>
  <c r="AB1567" i="8"/>
  <c r="AB1568" i="8"/>
  <c r="AB1569" i="8"/>
  <c r="AB1570" i="8"/>
  <c r="AB1571" i="8"/>
  <c r="AB1572" i="8"/>
  <c r="AB1573" i="8"/>
  <c r="AB1574" i="8"/>
  <c r="AB1575" i="8"/>
  <c r="AB1576" i="8"/>
  <c r="AB1577" i="8"/>
  <c r="AB1578" i="8"/>
  <c r="AB1579" i="8"/>
  <c r="AB1580" i="8"/>
  <c r="AB1581" i="8"/>
  <c r="AB1582" i="8"/>
  <c r="AB1583" i="8"/>
  <c r="AB1584" i="8"/>
  <c r="AB1585" i="8"/>
  <c r="AB1586" i="8"/>
  <c r="AB1587" i="8"/>
  <c r="AB1588" i="8"/>
  <c r="AB1589" i="8"/>
  <c r="AB1590" i="8"/>
  <c r="AB1591" i="8"/>
  <c r="AB1592" i="8"/>
  <c r="AB1593" i="8"/>
  <c r="AB1594" i="8"/>
  <c r="AB1595" i="8"/>
  <c r="AB1596" i="8"/>
  <c r="AB1597" i="8"/>
  <c r="AB1598" i="8"/>
  <c r="AB1599" i="8"/>
  <c r="AB1600" i="8"/>
  <c r="AB1601" i="8"/>
  <c r="AB1602" i="8"/>
  <c r="AB1603" i="8"/>
  <c r="AB1604" i="8"/>
  <c r="AB1605" i="8"/>
  <c r="AB1606" i="8"/>
  <c r="AB1607" i="8"/>
  <c r="AB1608" i="8"/>
  <c r="AB1609" i="8"/>
  <c r="AB1610" i="8"/>
  <c r="AB1611" i="8"/>
  <c r="AB1612" i="8"/>
  <c r="AB1613" i="8"/>
  <c r="AB1614" i="8"/>
  <c r="AB1615" i="8"/>
  <c r="AB1616" i="8"/>
  <c r="AB1617" i="8"/>
  <c r="AB1618" i="8"/>
  <c r="AB1619" i="8"/>
  <c r="AB1620" i="8"/>
  <c r="AB1621" i="8"/>
  <c r="AB1622" i="8"/>
  <c r="AB1623" i="8"/>
  <c r="AB1624" i="8"/>
  <c r="AB1625" i="8"/>
  <c r="AB1626" i="8"/>
  <c r="AB1627" i="8"/>
  <c r="AB1628" i="8"/>
  <c r="AB1629" i="8"/>
  <c r="AB1630" i="8"/>
  <c r="AB1631" i="8"/>
  <c r="AB1632" i="8"/>
  <c r="AB1633" i="8"/>
  <c r="AB1634" i="8"/>
  <c r="AB1635" i="8"/>
  <c r="AB1636" i="8"/>
  <c r="AB1637" i="8"/>
  <c r="AB1638" i="8"/>
  <c r="AB1639" i="8"/>
  <c r="AB1640" i="8"/>
  <c r="AB1641" i="8"/>
  <c r="AB1642" i="8"/>
  <c r="AB1643" i="8"/>
  <c r="AB1644" i="8"/>
  <c r="AB1645" i="8"/>
  <c r="AB1646" i="8"/>
  <c r="AB1647" i="8"/>
  <c r="AB1648" i="8"/>
  <c r="AB1649" i="8"/>
  <c r="AB1650" i="8"/>
  <c r="AB1651" i="8"/>
  <c r="AB1652" i="8"/>
  <c r="AB1653" i="8"/>
  <c r="AB1654" i="8"/>
  <c r="AB1655" i="8"/>
  <c r="AB1656" i="8"/>
  <c r="AB1657" i="8"/>
  <c r="AB1658" i="8"/>
  <c r="AB1659" i="8"/>
  <c r="AB1660" i="8"/>
  <c r="AB1661" i="8"/>
  <c r="AB1662" i="8"/>
  <c r="AB1663" i="8"/>
  <c r="AB1664" i="8"/>
  <c r="AB1665" i="8"/>
  <c r="AB1666" i="8"/>
  <c r="AB1667" i="8"/>
  <c r="AB1668" i="8"/>
  <c r="AB1669" i="8"/>
  <c r="AB1670" i="8"/>
  <c r="AB1671" i="8"/>
  <c r="AB1672" i="8"/>
  <c r="AB1673" i="8"/>
  <c r="AB1674" i="8"/>
  <c r="AB1675" i="8"/>
  <c r="AB1676" i="8"/>
  <c r="AB1677" i="8"/>
  <c r="AB1678" i="8"/>
  <c r="AB1679" i="8"/>
  <c r="AB1680" i="8"/>
  <c r="AB1681" i="8"/>
  <c r="AB1682" i="8"/>
  <c r="AB1683" i="8"/>
  <c r="AB1684" i="8"/>
  <c r="AB1685" i="8"/>
  <c r="AB1686" i="8"/>
  <c r="AB1687" i="8"/>
  <c r="AB1688" i="8"/>
  <c r="AB1689" i="8"/>
  <c r="AB1690" i="8"/>
  <c r="AB1691" i="8"/>
  <c r="AB1692" i="8"/>
  <c r="AB1693" i="8"/>
  <c r="AB1694" i="8"/>
  <c r="AB1695" i="8"/>
  <c r="AB1696" i="8"/>
  <c r="AB1697" i="8"/>
  <c r="AB1698" i="8"/>
  <c r="AB1699" i="8"/>
  <c r="AB1700" i="8"/>
  <c r="AB1701" i="8"/>
  <c r="AB1702" i="8"/>
  <c r="AB1703" i="8"/>
  <c r="AB1704" i="8"/>
  <c r="AB1705" i="8"/>
  <c r="AB1706" i="8"/>
  <c r="AB1707" i="8"/>
  <c r="AB1708" i="8"/>
  <c r="AB1709" i="8"/>
  <c r="AB1710" i="8"/>
  <c r="AB1711" i="8"/>
  <c r="AB1712" i="8"/>
  <c r="AB1713" i="8"/>
  <c r="AB1714" i="8"/>
  <c r="AB1715" i="8"/>
  <c r="AB1716" i="8"/>
  <c r="AB1717" i="8"/>
  <c r="AB1718" i="8"/>
  <c r="AB1719" i="8"/>
  <c r="AB1720" i="8"/>
  <c r="AB1721" i="8"/>
  <c r="AB1722" i="8"/>
  <c r="AB1723" i="8"/>
  <c r="AB1724" i="8"/>
  <c r="AB1725" i="8"/>
  <c r="AB1726" i="8"/>
  <c r="AB1727" i="8"/>
  <c r="AB1728" i="8"/>
  <c r="AB1729" i="8"/>
  <c r="AB1730" i="8"/>
  <c r="AB1731" i="8"/>
  <c r="AB1732" i="8"/>
  <c r="AB1733" i="8"/>
  <c r="AB1734" i="8"/>
  <c r="AB1735" i="8"/>
  <c r="AB1736" i="8"/>
  <c r="AB1737" i="8"/>
  <c r="AB1738" i="8"/>
  <c r="AB1739" i="8"/>
  <c r="AB1740" i="8"/>
  <c r="AB1741" i="8"/>
  <c r="AB1742" i="8"/>
  <c r="AB1743" i="8"/>
  <c r="AB1744" i="8"/>
  <c r="AB1745" i="8"/>
  <c r="AB1746" i="8"/>
  <c r="AB1747" i="8"/>
  <c r="AB1748" i="8"/>
  <c r="AB1749" i="8"/>
  <c r="AB1750" i="8"/>
  <c r="AB1751" i="8"/>
  <c r="AB1752" i="8"/>
  <c r="AB1753" i="8"/>
  <c r="AB1754" i="8"/>
  <c r="AB1755" i="8"/>
  <c r="AB1756" i="8"/>
  <c r="AB1757" i="8"/>
  <c r="AB1758" i="8"/>
  <c r="AB1759" i="8"/>
  <c r="AB1760" i="8"/>
  <c r="AB1761" i="8"/>
  <c r="AB1762" i="8"/>
  <c r="AB1763" i="8"/>
  <c r="AB1764" i="8"/>
  <c r="AB1765" i="8"/>
  <c r="AB1766" i="8"/>
  <c r="AB1767" i="8"/>
  <c r="AB1768" i="8"/>
  <c r="AB1769" i="8"/>
  <c r="AB1770" i="8"/>
  <c r="AB1771" i="8"/>
  <c r="AB1772" i="8"/>
  <c r="AB1773" i="8"/>
  <c r="AB1774" i="8"/>
  <c r="AB1775" i="8"/>
  <c r="AB1776" i="8"/>
  <c r="AB1777" i="8"/>
  <c r="AB1778" i="8"/>
  <c r="AB1779" i="8"/>
  <c r="AB1780" i="8"/>
  <c r="AB1781" i="8"/>
  <c r="AB1782" i="8"/>
  <c r="AB1783" i="8"/>
  <c r="AB1784" i="8"/>
  <c r="AB1785" i="8"/>
  <c r="AB1786" i="8"/>
  <c r="AB1787" i="8"/>
  <c r="AB1788" i="8"/>
  <c r="AB1789" i="8"/>
  <c r="AB1790" i="8"/>
  <c r="AB1791" i="8"/>
  <c r="AB1792" i="8"/>
  <c r="AB1793" i="8"/>
  <c r="AB1794" i="8"/>
  <c r="AB1795" i="8"/>
  <c r="AB1796" i="8"/>
  <c r="AB1797" i="8"/>
  <c r="AB1798" i="8"/>
  <c r="AB1799" i="8"/>
  <c r="AB1800" i="8"/>
  <c r="AB1801" i="8"/>
  <c r="AB1802" i="8"/>
  <c r="AB1803" i="8"/>
  <c r="AB1804" i="8"/>
  <c r="AB1805" i="8"/>
  <c r="AB1806" i="8"/>
  <c r="AB1807" i="8"/>
  <c r="AB1808" i="8"/>
  <c r="AB1809" i="8"/>
  <c r="AB1810" i="8"/>
  <c r="AB1811" i="8"/>
  <c r="AB1812" i="8"/>
  <c r="AB1813" i="8"/>
  <c r="AB1814" i="8"/>
  <c r="AB1815" i="8"/>
  <c r="AB1816" i="8"/>
  <c r="AB1817" i="8"/>
  <c r="AB1818" i="8"/>
  <c r="AB1819" i="8"/>
  <c r="AB1820" i="8"/>
  <c r="AB1821" i="8"/>
  <c r="AB1822" i="8"/>
  <c r="AB1823" i="8"/>
  <c r="AB1824" i="8"/>
  <c r="AB1825" i="8"/>
  <c r="AB1826" i="8"/>
  <c r="AB1827" i="8"/>
  <c r="AB1828" i="8"/>
  <c r="AB1829" i="8"/>
  <c r="AB1830" i="8"/>
  <c r="AB1831" i="8"/>
  <c r="AB1832" i="8"/>
  <c r="AB1833" i="8"/>
  <c r="AB1834" i="8"/>
  <c r="AB1835" i="8"/>
  <c r="AB1836" i="8"/>
  <c r="AB1837" i="8"/>
  <c r="AB1838" i="8"/>
  <c r="AB1839" i="8"/>
  <c r="AB1840" i="8"/>
  <c r="AB1841" i="8"/>
  <c r="AB1842" i="8"/>
  <c r="AB1843" i="8"/>
  <c r="AB1844" i="8"/>
  <c r="AB1845" i="8"/>
  <c r="AB1846" i="8"/>
  <c r="AB1847" i="8"/>
  <c r="AB1848" i="8"/>
  <c r="AB1849" i="8"/>
  <c r="AB1850" i="8"/>
  <c r="AB1851" i="8"/>
  <c r="AB1852" i="8"/>
  <c r="AB1853" i="8"/>
  <c r="AB1854" i="8"/>
  <c r="AB1855" i="8"/>
  <c r="AB1856" i="8"/>
  <c r="AB1857" i="8"/>
  <c r="AB1858" i="8"/>
  <c r="AB1859" i="8"/>
  <c r="AB1860" i="8"/>
  <c r="AB1861" i="8"/>
  <c r="AB1862" i="8"/>
  <c r="AB1863" i="8"/>
  <c r="AB1864" i="8"/>
  <c r="AB1865" i="8"/>
  <c r="AB1866" i="8"/>
  <c r="AB1867" i="8"/>
  <c r="AB1868" i="8"/>
  <c r="AB1869" i="8"/>
  <c r="AB1870" i="8"/>
  <c r="AB1871" i="8"/>
  <c r="AB1872" i="8"/>
  <c r="AB1873" i="8"/>
  <c r="AB1874" i="8"/>
  <c r="AB1875" i="8"/>
  <c r="AB1876" i="8"/>
  <c r="AB1877" i="8"/>
  <c r="AB1878" i="8"/>
  <c r="AB1879" i="8"/>
  <c r="AB1880" i="8"/>
  <c r="AB1881" i="8"/>
  <c r="AB1882" i="8"/>
  <c r="AB1883" i="8"/>
  <c r="AB1884" i="8"/>
  <c r="AB1885" i="8"/>
  <c r="AB1886" i="8"/>
  <c r="AB1887" i="8"/>
  <c r="AB1888" i="8"/>
  <c r="AB1889" i="8"/>
  <c r="AB1890" i="8"/>
  <c r="AB1891" i="8"/>
  <c r="AB1892" i="8"/>
  <c r="AB1893" i="8"/>
  <c r="AB1894" i="8"/>
  <c r="AB1895" i="8"/>
  <c r="AB1896" i="8"/>
  <c r="AB1897" i="8"/>
  <c r="AB1898" i="8"/>
  <c r="AB1899" i="8"/>
  <c r="AB1900" i="8"/>
  <c r="AB1901" i="8"/>
  <c r="AB1902" i="8"/>
  <c r="AB1903" i="8"/>
  <c r="AB1904" i="8"/>
  <c r="AB1905" i="8"/>
  <c r="AB1906" i="8"/>
  <c r="AB1907" i="8"/>
  <c r="AB1908" i="8"/>
  <c r="AB1909" i="8"/>
  <c r="AB1910" i="8"/>
  <c r="AB1911" i="8"/>
  <c r="AB1912" i="8"/>
  <c r="AB1913" i="8"/>
  <c r="AB1914" i="8"/>
  <c r="AB1915" i="8"/>
  <c r="AB1916" i="8"/>
  <c r="AB1917" i="8"/>
  <c r="AB1918" i="8"/>
  <c r="AB1919" i="8"/>
  <c r="AB1920" i="8"/>
  <c r="AB1921" i="8"/>
  <c r="AA3" i="8"/>
  <c r="AA4" i="8"/>
  <c r="AA6" i="8"/>
  <c r="AA7" i="8"/>
  <c r="AA9" i="8"/>
  <c r="AA12" i="8"/>
  <c r="AA13" i="8"/>
  <c r="AA16" i="8"/>
  <c r="AA18" i="8"/>
  <c r="AA19" i="8"/>
  <c r="AA21" i="8"/>
  <c r="AA22" i="8"/>
  <c r="AA23" i="8"/>
  <c r="AA25" i="8"/>
  <c r="AA26" i="8"/>
  <c r="AA27" i="8"/>
  <c r="AA29" i="8"/>
  <c r="AA31" i="8"/>
  <c r="AA32" i="8"/>
  <c r="AA34" i="8"/>
  <c r="AA35" i="8"/>
  <c r="AA37" i="8"/>
  <c r="AA38" i="8"/>
  <c r="AA39" i="8"/>
  <c r="AA41" i="8"/>
  <c r="AA43" i="8"/>
  <c r="AA45" i="8"/>
  <c r="AA46" i="8"/>
  <c r="AA47" i="8"/>
  <c r="AA50" i="8"/>
  <c r="AA51" i="8"/>
  <c r="AA52" i="8"/>
  <c r="AA54" i="8"/>
  <c r="AA55" i="8"/>
  <c r="AA56" i="8"/>
  <c r="AA58" i="8"/>
  <c r="AA59" i="8"/>
  <c r="AA62" i="8"/>
  <c r="AA63" i="8"/>
  <c r="AA64" i="8"/>
  <c r="AA66" i="8"/>
  <c r="AA68" i="8"/>
  <c r="AA69" i="8"/>
  <c r="AA71" i="8"/>
  <c r="AA73" i="8"/>
  <c r="AA74" i="8"/>
  <c r="AA75" i="8"/>
  <c r="AA77" i="8"/>
  <c r="AA79" i="8"/>
  <c r="AA82" i="8"/>
  <c r="AA83" i="8"/>
  <c r="AA85" i="8"/>
  <c r="AA86" i="8"/>
  <c r="AA87" i="8"/>
  <c r="AA89" i="8"/>
  <c r="AA90" i="8"/>
  <c r="AA91" i="8"/>
  <c r="AA93" i="8"/>
  <c r="AA95" i="8"/>
  <c r="AA96" i="8"/>
  <c r="AA97" i="8"/>
  <c r="AA100" i="8"/>
  <c r="AA102" i="8"/>
  <c r="AA103" i="8"/>
  <c r="AA104" i="8"/>
  <c r="AA106" i="8"/>
  <c r="AA107" i="8"/>
  <c r="AA109" i="8"/>
  <c r="AA111" i="8"/>
  <c r="AA113" i="8"/>
  <c r="AA114" i="8"/>
  <c r="AA115" i="8"/>
  <c r="AA117" i="8"/>
  <c r="AA118" i="8"/>
  <c r="AA119" i="8"/>
  <c r="AA121" i="8"/>
  <c r="AA124" i="8"/>
  <c r="AA126" i="8"/>
  <c r="AA128" i="8"/>
  <c r="AA129" i="8"/>
  <c r="AA130" i="8"/>
  <c r="AA132" i="8"/>
  <c r="AA133" i="8"/>
  <c r="AA134" i="8"/>
  <c r="AA136" i="8"/>
  <c r="AA137" i="8"/>
  <c r="AA138" i="8"/>
  <c r="AA143" i="8"/>
  <c r="AA145" i="8"/>
  <c r="AA148" i="8"/>
  <c r="AA149" i="8"/>
  <c r="AA150" i="8"/>
  <c r="AA152" i="8"/>
  <c r="AA153" i="8"/>
  <c r="AA154" i="8"/>
  <c r="AA156" i="8"/>
  <c r="AA157" i="8"/>
  <c r="AA158" i="8"/>
  <c r="AA160" i="8"/>
  <c r="AA162" i="8"/>
  <c r="AA163" i="8"/>
  <c r="AA165" i="8"/>
  <c r="AA166" i="8"/>
  <c r="AA168" i="8"/>
  <c r="AA170" i="8"/>
  <c r="AA173" i="8"/>
  <c r="AA174" i="8"/>
  <c r="AA175" i="8"/>
  <c r="AA177" i="8"/>
  <c r="AA178" i="8"/>
  <c r="AA179" i="8"/>
  <c r="AA181" i="8"/>
  <c r="AA182" i="8"/>
  <c r="AA185" i="8"/>
  <c r="AA187" i="8"/>
  <c r="AA188" i="8"/>
  <c r="AA191" i="8"/>
  <c r="AA192" i="8"/>
  <c r="AA193" i="8"/>
  <c r="AA195" i="8"/>
  <c r="AA197" i="8"/>
  <c r="AA198" i="8"/>
  <c r="AA199" i="8"/>
  <c r="AA201" i="8"/>
  <c r="AA203" i="8"/>
  <c r="AA205" i="8"/>
  <c r="AA206" i="8"/>
  <c r="AA207" i="8"/>
  <c r="AA209" i="8"/>
  <c r="AA210" i="8"/>
  <c r="AA211" i="8"/>
  <c r="AA213" i="8"/>
  <c r="AA214" i="8"/>
  <c r="AA215" i="8"/>
  <c r="AA217" i="8"/>
  <c r="AA218" i="8"/>
  <c r="AA219" i="8"/>
  <c r="AA221" i="8"/>
  <c r="AA222" i="8"/>
  <c r="AA223" i="8"/>
  <c r="AA225" i="8"/>
  <c r="AA227" i="8"/>
  <c r="AA228" i="8"/>
  <c r="AA231" i="8"/>
  <c r="AA232" i="8"/>
  <c r="AA235" i="8"/>
  <c r="AA236" i="8"/>
  <c r="AA237" i="8"/>
  <c r="AA239" i="8"/>
  <c r="AA240" i="8"/>
  <c r="AA241" i="8"/>
  <c r="AA243" i="8"/>
  <c r="AA244" i="8"/>
  <c r="AA246" i="8"/>
  <c r="AA248" i="8"/>
  <c r="AA249" i="8"/>
  <c r="AA250" i="8"/>
  <c r="AA252" i="8"/>
  <c r="AA253" i="8"/>
  <c r="AA255" i="8"/>
  <c r="AA256" i="8"/>
  <c r="AA257" i="8"/>
  <c r="AA259" i="8"/>
  <c r="AA260" i="8"/>
  <c r="AA261" i="8"/>
  <c r="AA263" i="8"/>
  <c r="AA264" i="8"/>
  <c r="AA265" i="8"/>
  <c r="AA267" i="8"/>
  <c r="AA269" i="8"/>
  <c r="AA271" i="8"/>
  <c r="AA272" i="8"/>
  <c r="AA273" i="8"/>
  <c r="AA275" i="8"/>
  <c r="AA276" i="8"/>
  <c r="AA277" i="8"/>
  <c r="AA279" i="8"/>
  <c r="AA280" i="8"/>
  <c r="AA281" i="8"/>
  <c r="AA283" i="8"/>
  <c r="AA284" i="8"/>
  <c r="AA287" i="8"/>
  <c r="AA288" i="8"/>
  <c r="AA289" i="8"/>
  <c r="AA291" i="8"/>
  <c r="AA292" i="8"/>
  <c r="AA294" i="8"/>
  <c r="AA295" i="8"/>
  <c r="AA296" i="8"/>
  <c r="AA298" i="8"/>
  <c r="AA299" i="8"/>
  <c r="AA302" i="8"/>
  <c r="AA303" i="8"/>
  <c r="AA304" i="8"/>
  <c r="AA306" i="8"/>
  <c r="AA307" i="8"/>
  <c r="AA308" i="8"/>
  <c r="AA311" i="8"/>
  <c r="AA313" i="8"/>
  <c r="AA314" i="8"/>
  <c r="AA315" i="8"/>
  <c r="AA318" i="8"/>
  <c r="AA319" i="8"/>
  <c r="AA320" i="8"/>
  <c r="AA322" i="8"/>
  <c r="AA323" i="8"/>
  <c r="AA324" i="8"/>
  <c r="AA326" i="8"/>
  <c r="AA328" i="8"/>
  <c r="AA329" i="8"/>
  <c r="AA331" i="8"/>
  <c r="AA332" i="8"/>
  <c r="AA334" i="8"/>
  <c r="AA335" i="8"/>
  <c r="AA337" i="8"/>
  <c r="AA338" i="8"/>
  <c r="AA340" i="8"/>
  <c r="AA341" i="8"/>
  <c r="AA342" i="8"/>
  <c r="AA344" i="8"/>
  <c r="AA345" i="8"/>
  <c r="AA347" i="8"/>
  <c r="AA348" i="8"/>
  <c r="AA350" i="8"/>
  <c r="AA352" i="8"/>
  <c r="AA353" i="8"/>
  <c r="AA354" i="8"/>
  <c r="AA359" i="8"/>
  <c r="AA360" i="8"/>
  <c r="AA361" i="8"/>
  <c r="AA363" i="8"/>
  <c r="AA364" i="8"/>
  <c r="AA365" i="8"/>
  <c r="AA368" i="8"/>
  <c r="AA369" i="8"/>
  <c r="AA371" i="8"/>
  <c r="AA373" i="8"/>
  <c r="AA376" i="8"/>
  <c r="AA377" i="8"/>
  <c r="AA378" i="8"/>
  <c r="AA381" i="8"/>
  <c r="AA383" i="8"/>
  <c r="AA384" i="8"/>
  <c r="AA385" i="8"/>
  <c r="AA387" i="8"/>
  <c r="AA388" i="8"/>
  <c r="AA390" i="8"/>
  <c r="AA392" i="8"/>
  <c r="AA393" i="8"/>
  <c r="AA394" i="8"/>
  <c r="AA396" i="8"/>
  <c r="AA397" i="8"/>
  <c r="AA398" i="8"/>
  <c r="AA401" i="8"/>
  <c r="AA402" i="8"/>
  <c r="AA403" i="8"/>
  <c r="AA405" i="8"/>
  <c r="AA407" i="8"/>
  <c r="AA408" i="8"/>
  <c r="AA411" i="8"/>
  <c r="AA412" i="8"/>
  <c r="AA413" i="8"/>
  <c r="AA415" i="8"/>
  <c r="AA416" i="8"/>
  <c r="AA418" i="8"/>
  <c r="AA419" i="8"/>
  <c r="AA422" i="8"/>
  <c r="AA423" i="8"/>
  <c r="AA424" i="8"/>
  <c r="AA426" i="8"/>
  <c r="AA428" i="8"/>
  <c r="AA430" i="8"/>
  <c r="AA431" i="8"/>
  <c r="AA432" i="8"/>
  <c r="AA434" i="8"/>
  <c r="AA435" i="8"/>
  <c r="AA436" i="8"/>
  <c r="AA438" i="8"/>
  <c r="AA441" i="8"/>
  <c r="AA442" i="8"/>
  <c r="AA448" i="8"/>
  <c r="AA449" i="8"/>
  <c r="AA450" i="8"/>
  <c r="AA452" i="8"/>
  <c r="AA454" i="8"/>
  <c r="AA455" i="8"/>
  <c r="AA456" i="8"/>
  <c r="AA458" i="8"/>
  <c r="AA460" i="8"/>
  <c r="AA463" i="8"/>
  <c r="AA465" i="8"/>
  <c r="AA467" i="8"/>
  <c r="AA469" i="8"/>
  <c r="AA471" i="8"/>
  <c r="AA472" i="8"/>
  <c r="AA473" i="8"/>
  <c r="AA475" i="8"/>
  <c r="AA477" i="8"/>
  <c r="AA478" i="8"/>
  <c r="AA479" i="8"/>
  <c r="AA481" i="8"/>
  <c r="AA482" i="8"/>
  <c r="AA483" i="8"/>
  <c r="AA485" i="8"/>
  <c r="AA486" i="8"/>
  <c r="AA488" i="8"/>
  <c r="AA490" i="8"/>
  <c r="AA491" i="8"/>
  <c r="AA494" i="8"/>
  <c r="AA495" i="8"/>
  <c r="AA496" i="8"/>
  <c r="AA498" i="8"/>
  <c r="AA499" i="8"/>
  <c r="AA500" i="8"/>
  <c r="AA502" i="8"/>
  <c r="AA503" i="8"/>
  <c r="AA504" i="8"/>
  <c r="AA508" i="8"/>
  <c r="AA509" i="8"/>
  <c r="AA510" i="8"/>
  <c r="AA512" i="8"/>
  <c r="AA513" i="8"/>
  <c r="AA514" i="8"/>
  <c r="AA516" i="8"/>
  <c r="AA518" i="8"/>
  <c r="AA519" i="8"/>
  <c r="AA521" i="8"/>
  <c r="AA522" i="8"/>
  <c r="AA524" i="8"/>
  <c r="AA526" i="8"/>
  <c r="AA527" i="8"/>
  <c r="AA528" i="8"/>
  <c r="AA530" i="8"/>
  <c r="AA531" i="8"/>
  <c r="AA532" i="8"/>
  <c r="AA534" i="8"/>
  <c r="AA535" i="8"/>
  <c r="AA536" i="8"/>
  <c r="AA538" i="8"/>
  <c r="AA539" i="8"/>
  <c r="AA540" i="8"/>
  <c r="AA542" i="8"/>
  <c r="AA543" i="8"/>
  <c r="AA545" i="8"/>
  <c r="AA546" i="8"/>
  <c r="AA547" i="8"/>
  <c r="AA549" i="8"/>
  <c r="AA550" i="8"/>
  <c r="AA551" i="8"/>
  <c r="AA553" i="8"/>
  <c r="AA554" i="8"/>
  <c r="AA555" i="8"/>
  <c r="AA557" i="8"/>
  <c r="AA558" i="8"/>
  <c r="AA559" i="8"/>
  <c r="AA561" i="8"/>
  <c r="AA563" i="8"/>
  <c r="AA564" i="8"/>
  <c r="AA565" i="8"/>
  <c r="AA567" i="8"/>
  <c r="AA569" i="8"/>
  <c r="AA570" i="8"/>
  <c r="AA571" i="8"/>
  <c r="AA573" i="8"/>
  <c r="AA575" i="8"/>
  <c r="AA577" i="8"/>
  <c r="AA578" i="8"/>
  <c r="AA579" i="8"/>
  <c r="AA581" i="8"/>
  <c r="AA582" i="8"/>
  <c r="AA583" i="8"/>
  <c r="AA585" i="8"/>
  <c r="AA587" i="8"/>
  <c r="AA588" i="8"/>
  <c r="AA590" i="8"/>
  <c r="AA591" i="8"/>
  <c r="AA593" i="8"/>
  <c r="AA594" i="8"/>
  <c r="AA595" i="8"/>
  <c r="AA597" i="8"/>
  <c r="AA598" i="8"/>
  <c r="AA599" i="8"/>
  <c r="AA601" i="8"/>
  <c r="AA602" i="8"/>
  <c r="AA603" i="8"/>
  <c r="AA606" i="8"/>
  <c r="AA609" i="8"/>
  <c r="AA610" i="8"/>
  <c r="AA611" i="8"/>
  <c r="AA613" i="8"/>
  <c r="AA614" i="8"/>
  <c r="AA615" i="8"/>
  <c r="AA617" i="8"/>
  <c r="AA619" i="8"/>
  <c r="AA620" i="8"/>
  <c r="AA622" i="8"/>
  <c r="AA623" i="8"/>
  <c r="AA627" i="8"/>
  <c r="AA628" i="8"/>
  <c r="AA629" i="8"/>
  <c r="AA631" i="8"/>
  <c r="AA634" i="8"/>
  <c r="AA635" i="8"/>
  <c r="AA636" i="8"/>
  <c r="AA638" i="8"/>
  <c r="AA639" i="8"/>
  <c r="AA642" i="8"/>
  <c r="AA644" i="8"/>
  <c r="AA645" i="8"/>
  <c r="AA647" i="8"/>
  <c r="AA648" i="8"/>
  <c r="AA649" i="8"/>
  <c r="AA651" i="8"/>
  <c r="AA653" i="8"/>
  <c r="AA654" i="8"/>
  <c r="AA656" i="8"/>
  <c r="AA657" i="8"/>
  <c r="AA658" i="8"/>
  <c r="AA660" i="8"/>
  <c r="AA661" i="8"/>
  <c r="AA662" i="8"/>
  <c r="AA665" i="8"/>
  <c r="AA666" i="8"/>
  <c r="AA669" i="8"/>
  <c r="AA670" i="8"/>
  <c r="AA671" i="8"/>
  <c r="AA673" i="8"/>
  <c r="AA674" i="8"/>
  <c r="AA675" i="8"/>
  <c r="AA677" i="8"/>
  <c r="AA679" i="8"/>
  <c r="AA680" i="8"/>
  <c r="AA681" i="8"/>
  <c r="AA683" i="8"/>
  <c r="AA684" i="8"/>
  <c r="AA685" i="8"/>
  <c r="AA687" i="8"/>
  <c r="AA688" i="8"/>
  <c r="AA689" i="8"/>
  <c r="AA691" i="8"/>
  <c r="AA692" i="8"/>
  <c r="AA693" i="8"/>
  <c r="AA695" i="8"/>
  <c r="AA696" i="8"/>
  <c r="AA698" i="8"/>
  <c r="AA699" i="8"/>
  <c r="AA700" i="8"/>
  <c r="AA702" i="8"/>
  <c r="AA704" i="8"/>
  <c r="AA706" i="8"/>
  <c r="AA707" i="8"/>
  <c r="AA709" i="8"/>
  <c r="AA710" i="8"/>
  <c r="AA711" i="8"/>
  <c r="AA713" i="8"/>
  <c r="AA716" i="8"/>
  <c r="AA717" i="8"/>
  <c r="AA718" i="8"/>
  <c r="AA720" i="8"/>
  <c r="AA721" i="8"/>
  <c r="AA722" i="8"/>
  <c r="AA724" i="8"/>
  <c r="AA725" i="8"/>
  <c r="AA727" i="8"/>
  <c r="AA728" i="8"/>
  <c r="AA729" i="8"/>
  <c r="AA732" i="8"/>
  <c r="AA735" i="8"/>
  <c r="AA736" i="8"/>
  <c r="AA737" i="8"/>
  <c r="AA739" i="8"/>
  <c r="AA740" i="8"/>
  <c r="AA741" i="8"/>
  <c r="AA744" i="8"/>
  <c r="AA745" i="8"/>
  <c r="AA747" i="8"/>
  <c r="AA749" i="8"/>
  <c r="AA751" i="8"/>
  <c r="AA753" i="8"/>
  <c r="AA755" i="8"/>
  <c r="AA756" i="8"/>
  <c r="AA757" i="8"/>
  <c r="AA759" i="8"/>
  <c r="AA760" i="8"/>
  <c r="AA761" i="8"/>
  <c r="AA763" i="8"/>
  <c r="AA764" i="8"/>
  <c r="AA765" i="8"/>
  <c r="AA767" i="8"/>
  <c r="AA768" i="8"/>
  <c r="AA769" i="8"/>
  <c r="AA771" i="8"/>
  <c r="AA772" i="8"/>
  <c r="AA773" i="8"/>
  <c r="AA775" i="8"/>
  <c r="AA780" i="8"/>
  <c r="AA781" i="8"/>
  <c r="AA782" i="8"/>
  <c r="AA784" i="8"/>
  <c r="AA785" i="8"/>
  <c r="AA786" i="8"/>
  <c r="AA788" i="8"/>
  <c r="AA789" i="8"/>
  <c r="AA791" i="8"/>
  <c r="AA793" i="8"/>
  <c r="AA795" i="8"/>
  <c r="AA797" i="8"/>
  <c r="AA798" i="8"/>
  <c r="AA799" i="8"/>
  <c r="AA801" i="8"/>
  <c r="AA802" i="8"/>
  <c r="AA804" i="8"/>
  <c r="AA807" i="8"/>
  <c r="AA810" i="8"/>
  <c r="AA811" i="8"/>
  <c r="AA812" i="8"/>
  <c r="AA814" i="8"/>
  <c r="AA818" i="8"/>
  <c r="AA819" i="8"/>
  <c r="AA820" i="8"/>
  <c r="AA822" i="8"/>
  <c r="AA823" i="8"/>
  <c r="AA824" i="8"/>
  <c r="AA826" i="8"/>
  <c r="AA827" i="8"/>
  <c r="AA828" i="8"/>
  <c r="AA830" i="8"/>
  <c r="AA831" i="8"/>
  <c r="AA832" i="8"/>
  <c r="AA834" i="8"/>
  <c r="AA835" i="8"/>
  <c r="AA836" i="8"/>
  <c r="AA838" i="8"/>
  <c r="AA839" i="8"/>
  <c r="AA840" i="8"/>
  <c r="AA842" i="8"/>
  <c r="AA846" i="8"/>
  <c r="AA848" i="8"/>
  <c r="AA850" i="8"/>
  <c r="AA851" i="8"/>
  <c r="AA852" i="8"/>
  <c r="AA854" i="8"/>
  <c r="AA856" i="8"/>
  <c r="AA857" i="8"/>
  <c r="AA858" i="8"/>
  <c r="AA860" i="8"/>
  <c r="AA861" i="8"/>
  <c r="AA862" i="8"/>
  <c r="AA865" i="8"/>
  <c r="AA867" i="8"/>
  <c r="AA868" i="8"/>
  <c r="AA869" i="8"/>
  <c r="AA872" i="8"/>
  <c r="AA873" i="8"/>
  <c r="AA874" i="8"/>
  <c r="AA876" i="8"/>
  <c r="AA878" i="8"/>
  <c r="AA879" i="8"/>
  <c r="AA880" i="8"/>
  <c r="AA883" i="8"/>
  <c r="AA884" i="8"/>
  <c r="AA889" i="8"/>
  <c r="AA891" i="8"/>
  <c r="AA892" i="8"/>
  <c r="AA893" i="8"/>
  <c r="AA895" i="8"/>
  <c r="AA896" i="8"/>
  <c r="AA897" i="8"/>
  <c r="AA899" i="8"/>
  <c r="AA900" i="8"/>
  <c r="AA901" i="8"/>
  <c r="AA904" i="8"/>
  <c r="AA906" i="8"/>
  <c r="AA907" i="8"/>
  <c r="AA908" i="8"/>
  <c r="AA911" i="8"/>
  <c r="AA914" i="8"/>
  <c r="AA915" i="8"/>
  <c r="AA916" i="8"/>
  <c r="AA919" i="8"/>
  <c r="AA921" i="8"/>
  <c r="AA922" i="8"/>
  <c r="AA925" i="8"/>
  <c r="AA926" i="8"/>
  <c r="AA928" i="8"/>
  <c r="AA930" i="8"/>
  <c r="AA931" i="8"/>
  <c r="AA932" i="8"/>
  <c r="AA934" i="8"/>
  <c r="AA936" i="8"/>
  <c r="AA937" i="8"/>
  <c r="AA938" i="8"/>
  <c r="AA941" i="8"/>
  <c r="AA944" i="8"/>
  <c r="AA945" i="8"/>
  <c r="AA946" i="8"/>
  <c r="AA948" i="8"/>
  <c r="AA949" i="8"/>
  <c r="AA950" i="8"/>
  <c r="AA952" i="8"/>
  <c r="AA953" i="8"/>
  <c r="AA954" i="8"/>
  <c r="AA956" i="8"/>
  <c r="AA957" i="8"/>
  <c r="AA959" i="8"/>
  <c r="AA964" i="8"/>
  <c r="AA965" i="8"/>
  <c r="AA967" i="8"/>
  <c r="AA968" i="8"/>
  <c r="AA969" i="8"/>
  <c r="AA971" i="8"/>
  <c r="AA972" i="8"/>
  <c r="AA973" i="8"/>
  <c r="AA975" i="8"/>
  <c r="AA977" i="8"/>
  <c r="AA978" i="8"/>
  <c r="AA979" i="8"/>
  <c r="AA981" i="8"/>
  <c r="AA982" i="8"/>
  <c r="AA983" i="8"/>
  <c r="AA986" i="8"/>
  <c r="AA987" i="8"/>
  <c r="AA988" i="8"/>
  <c r="AA990" i="8"/>
  <c r="AA992" i="8"/>
  <c r="AA993" i="8"/>
  <c r="AA994" i="8"/>
  <c r="AA996" i="8"/>
  <c r="AA998" i="8"/>
  <c r="AA999" i="8"/>
  <c r="AA1000" i="8"/>
  <c r="AA1002" i="8"/>
  <c r="AA1003" i="8"/>
  <c r="AA1004" i="8"/>
  <c r="AA1006" i="8"/>
  <c r="AA1007" i="8"/>
  <c r="AA1008" i="8"/>
  <c r="AA1010" i="8"/>
  <c r="AA1011" i="8"/>
  <c r="AA1012" i="8"/>
  <c r="AA1014" i="8"/>
  <c r="AA1015" i="8"/>
  <c r="AA1016" i="8"/>
  <c r="AA1018" i="8"/>
  <c r="AA1020" i="8"/>
  <c r="AA1021" i="8"/>
  <c r="AA1023" i="8"/>
  <c r="AA1025" i="8"/>
  <c r="AA1026" i="8"/>
  <c r="AA1027" i="8"/>
  <c r="AA1030" i="8"/>
  <c r="AA1031" i="8"/>
  <c r="AA1034" i="8"/>
  <c r="AA1035" i="8"/>
  <c r="AA1037" i="8"/>
  <c r="AA1039" i="8"/>
  <c r="AA1041" i="8"/>
  <c r="AA1042" i="8"/>
  <c r="AA1044" i="8"/>
  <c r="AA1045" i="8"/>
  <c r="AA1046" i="8"/>
  <c r="AA1048" i="8"/>
  <c r="AA1051" i="8"/>
  <c r="AA1053" i="8"/>
  <c r="AA1054" i="8"/>
  <c r="AA1055" i="8"/>
  <c r="AA1057" i="8"/>
  <c r="AA1058" i="8"/>
  <c r="AA1059" i="8"/>
  <c r="AA1061" i="8"/>
  <c r="AA1062" i="8"/>
  <c r="AA1065" i="8"/>
  <c r="AA1066" i="8"/>
  <c r="AA1067" i="8"/>
  <c r="AA1069" i="8"/>
  <c r="AA1070" i="8"/>
  <c r="AA1071" i="8"/>
  <c r="AA1073" i="8"/>
  <c r="AA1074" i="8"/>
  <c r="AA1076" i="8"/>
  <c r="AA1077" i="8"/>
  <c r="AA1078" i="8"/>
  <c r="AA1080" i="8"/>
  <c r="AA1081" i="8"/>
  <c r="AA1082" i="8"/>
  <c r="AA1086" i="8"/>
  <c r="AA1087" i="8"/>
  <c r="AA1088" i="8"/>
  <c r="AA1090" i="8"/>
  <c r="AA1091" i="8"/>
  <c r="AA1092" i="8"/>
  <c r="AA1094" i="8"/>
  <c r="AA1095" i="8"/>
  <c r="AA1096" i="8"/>
  <c r="AA1098" i="8"/>
  <c r="AA1100" i="8"/>
  <c r="AA1102" i="8"/>
  <c r="AA1103" i="8"/>
  <c r="AA1104" i="8"/>
  <c r="AA1107" i="8"/>
  <c r="AA1108" i="8"/>
  <c r="AA1111" i="8"/>
  <c r="AA1112" i="8"/>
  <c r="AA1113" i="8"/>
  <c r="AA1115" i="8"/>
  <c r="AA1117" i="8"/>
  <c r="AA1119" i="8"/>
  <c r="AA1120" i="8"/>
  <c r="AA1121" i="8"/>
  <c r="AA1123" i="8"/>
  <c r="AA1124" i="8"/>
  <c r="AA1125" i="8"/>
  <c r="AA1127" i="8"/>
  <c r="AA1129" i="8"/>
  <c r="AA1130" i="8"/>
  <c r="AA1132" i="8"/>
  <c r="AA1133" i="8"/>
  <c r="AA1134" i="8"/>
  <c r="AA1136" i="8"/>
  <c r="AA1137" i="8"/>
  <c r="AA1139" i="8"/>
  <c r="AA1140" i="8"/>
  <c r="AA1142" i="8"/>
  <c r="AA1143" i="8"/>
  <c r="AA1144" i="8"/>
  <c r="AA1147" i="8"/>
  <c r="AA1150" i="8"/>
  <c r="AA1151" i="8"/>
  <c r="AA1152" i="8"/>
  <c r="AA1155" i="8"/>
  <c r="AA1156" i="8"/>
  <c r="AA1157" i="8"/>
  <c r="AA1160" i="8"/>
  <c r="AA1161" i="8"/>
  <c r="AA1162" i="8"/>
  <c r="AA1164" i="8"/>
  <c r="AA1166" i="8"/>
  <c r="AA1167" i="8"/>
  <c r="AA1168" i="8"/>
  <c r="AA1170" i="8"/>
  <c r="AA1172" i="8"/>
  <c r="AA1173" i="8"/>
  <c r="AA1174" i="8"/>
  <c r="AA1179" i="8"/>
  <c r="AA1180" i="8"/>
  <c r="AA1181" i="8"/>
  <c r="AA1183" i="8"/>
  <c r="AA1184" i="8"/>
  <c r="AA1185" i="8"/>
  <c r="AA1187" i="8"/>
  <c r="AA1189" i="8"/>
  <c r="AA1190" i="8"/>
  <c r="AA1191" i="8"/>
  <c r="AA1193" i="8"/>
  <c r="AA1195" i="8"/>
  <c r="AA1197" i="8"/>
  <c r="AA1198" i="8"/>
  <c r="AA1201" i="8"/>
  <c r="AA1202" i="8"/>
  <c r="AA1204" i="8"/>
  <c r="AA1205" i="8"/>
  <c r="AA1206" i="8"/>
  <c r="AA1208" i="8"/>
  <c r="AA1210" i="8"/>
  <c r="AA1211" i="8"/>
  <c r="AA1212" i="8"/>
  <c r="AA1214" i="8"/>
  <c r="AA1215" i="8"/>
  <c r="AA1216" i="8"/>
  <c r="AA1218" i="8"/>
  <c r="AA1220" i="8"/>
  <c r="AA1221" i="8"/>
  <c r="AA1223" i="8"/>
  <c r="AA1224" i="8"/>
  <c r="AA1227" i="8"/>
  <c r="AA1228" i="8"/>
  <c r="AA1229" i="8"/>
  <c r="AA1231" i="8"/>
  <c r="AA1233" i="8"/>
  <c r="AA1236" i="8"/>
  <c r="AA1237" i="8"/>
  <c r="AA1238" i="8"/>
  <c r="AA1240" i="8"/>
  <c r="AA1242" i="8"/>
  <c r="AA1244" i="8"/>
  <c r="AA1245" i="8"/>
  <c r="AA1246" i="8"/>
  <c r="AA1248" i="8"/>
  <c r="AA1249" i="8"/>
  <c r="AA1250" i="8"/>
  <c r="AA1253" i="8"/>
  <c r="AA1254" i="8"/>
  <c r="AA1255" i="8"/>
  <c r="AA1257" i="8"/>
  <c r="AA1259" i="8"/>
  <c r="AA1262" i="8"/>
  <c r="AA1264" i="8"/>
  <c r="AA1268" i="8"/>
  <c r="AA1270" i="8"/>
  <c r="AA1271" i="8"/>
  <c r="AA1272" i="8"/>
  <c r="AA1274" i="8"/>
  <c r="AA1275" i="8"/>
  <c r="AA1276" i="8"/>
  <c r="AA1279" i="8"/>
  <c r="AA1280" i="8"/>
  <c r="AA1281" i="8"/>
  <c r="AA1284" i="8"/>
  <c r="AA1285" i="8"/>
  <c r="AA1286" i="8"/>
  <c r="AA1288" i="8"/>
  <c r="AA1289" i="8"/>
  <c r="AA1290" i="8"/>
  <c r="AA1292" i="8"/>
  <c r="AA1294" i="8"/>
  <c r="AA1295" i="8"/>
  <c r="AA1296" i="8"/>
  <c r="AA1298" i="8"/>
  <c r="AA1299" i="8"/>
  <c r="AA1300" i="8"/>
  <c r="AA1303" i="8"/>
  <c r="AA1304" i="8"/>
  <c r="AA1305" i="8"/>
  <c r="AA1307" i="8"/>
  <c r="AA1308" i="8"/>
  <c r="AA1309" i="8"/>
  <c r="AA1311" i="8"/>
  <c r="AA1314" i="8"/>
  <c r="AA1315" i="8"/>
  <c r="AA1317" i="8"/>
  <c r="AA1318" i="8"/>
  <c r="AA1319" i="8"/>
  <c r="AA1321" i="8"/>
  <c r="AA1322" i="8"/>
  <c r="AA1323" i="8"/>
  <c r="AA1326" i="8"/>
  <c r="AA1327" i="8"/>
  <c r="AA1328" i="8"/>
  <c r="AA1330" i="8"/>
  <c r="AA1331" i="8"/>
  <c r="AA1332" i="8"/>
  <c r="AA1335" i="8"/>
  <c r="AA1336" i="8"/>
  <c r="AA1337" i="8"/>
  <c r="AA1339" i="8"/>
  <c r="AA1340" i="8"/>
  <c r="AA1341" i="8"/>
  <c r="AA1343" i="8"/>
  <c r="AA1344" i="8"/>
  <c r="AA1345" i="8"/>
  <c r="AA1347" i="8"/>
  <c r="AA1348" i="8"/>
  <c r="AA1349" i="8"/>
  <c r="AA1351" i="8"/>
  <c r="AA1354" i="8"/>
  <c r="AA1355" i="8"/>
  <c r="AA1356" i="8"/>
  <c r="AA1359" i="8"/>
  <c r="AA1360" i="8"/>
  <c r="AA1361" i="8"/>
  <c r="AA1363" i="8"/>
  <c r="AA1364" i="8"/>
  <c r="AA1365" i="8"/>
  <c r="AA1367" i="8"/>
  <c r="AA1369" i="8"/>
  <c r="AA1370" i="8"/>
  <c r="AA1371" i="8"/>
  <c r="AA1374" i="8"/>
  <c r="AA1376" i="8"/>
  <c r="AA1377" i="8"/>
  <c r="AA1378" i="8"/>
  <c r="AA1380" i="8"/>
  <c r="AA1381" i="8"/>
  <c r="AA1382" i="8"/>
  <c r="AA1387" i="8"/>
  <c r="AA1388" i="8"/>
  <c r="AA1389" i="8"/>
  <c r="AA1391" i="8"/>
  <c r="AA1392" i="8"/>
  <c r="AA1393" i="8"/>
  <c r="AA1395" i="8"/>
  <c r="AA1396" i="8"/>
  <c r="AA1397" i="8"/>
  <c r="AA1399" i="8"/>
  <c r="AA1401" i="8"/>
  <c r="AA1403" i="8"/>
  <c r="AA1404" i="8"/>
  <c r="AA1405" i="8"/>
  <c r="AA1407" i="8"/>
  <c r="AA1408" i="8"/>
  <c r="AA1410" i="8"/>
  <c r="AA1411" i="8"/>
  <c r="AA1413" i="8"/>
  <c r="AA1415" i="8"/>
  <c r="AA1417" i="8"/>
  <c r="AA1418" i="8"/>
  <c r="AA1419" i="8"/>
  <c r="AA1421" i="8"/>
  <c r="AA1422" i="8"/>
  <c r="AA1423" i="8"/>
  <c r="AA1425" i="8"/>
  <c r="AA1426" i="8"/>
  <c r="AA1427" i="8"/>
  <c r="AA1429" i="8"/>
  <c r="AA1430" i="8"/>
  <c r="AA1432" i="8"/>
  <c r="AA1434" i="8"/>
  <c r="AA1435" i="8"/>
  <c r="AA1436" i="8"/>
  <c r="AA1438" i="8"/>
  <c r="AA1440" i="8"/>
  <c r="AA1441" i="8"/>
  <c r="AA1444" i="8"/>
  <c r="AA1445" i="8"/>
  <c r="AA1446" i="8"/>
  <c r="AA1448" i="8"/>
  <c r="AA1449" i="8"/>
  <c r="AA1450" i="8"/>
  <c r="AA1452" i="8"/>
  <c r="AA1453" i="8"/>
  <c r="AA1454" i="8"/>
  <c r="AA1456" i="8"/>
  <c r="AA1458" i="8"/>
  <c r="AA1460" i="8"/>
  <c r="AA1461" i="8"/>
  <c r="AA1465" i="8"/>
  <c r="AA1466" i="8"/>
  <c r="AA1467" i="8"/>
  <c r="AA1469" i="8"/>
  <c r="AA1470" i="8"/>
  <c r="AA1472" i="8"/>
  <c r="AA1473" i="8"/>
  <c r="AA1474" i="8"/>
  <c r="AA1476" i="8"/>
  <c r="AA1478" i="8"/>
  <c r="AA1482" i="8"/>
  <c r="AA1484" i="8"/>
  <c r="AA1485" i="8"/>
  <c r="AA1486" i="8"/>
  <c r="AA1488" i="8"/>
  <c r="AA1489" i="8"/>
  <c r="AA1490" i="8"/>
  <c r="AA1492" i="8"/>
  <c r="AA1493" i="8"/>
  <c r="AA1494" i="8"/>
  <c r="AA1496" i="8"/>
  <c r="AA1498" i="8"/>
  <c r="AA1499" i="8"/>
  <c r="AA1500" i="8"/>
  <c r="AA1502" i="8"/>
  <c r="AA1503" i="8"/>
  <c r="AA1504" i="8"/>
  <c r="AA1507" i="8"/>
  <c r="AA1508" i="8"/>
  <c r="AA1510" i="8"/>
  <c r="AA1511" i="8"/>
  <c r="AA1512" i="8"/>
  <c r="AA1514" i="8"/>
  <c r="AA1515" i="8"/>
  <c r="AA1517" i="8"/>
  <c r="AA1519" i="8"/>
  <c r="AA1520" i="8"/>
  <c r="AA1521" i="8"/>
  <c r="AA1523" i="8"/>
  <c r="AA1525" i="8"/>
  <c r="AA1527" i="8"/>
  <c r="AA1528" i="8"/>
  <c r="AA1529" i="8"/>
  <c r="AA1531" i="8"/>
  <c r="AA1532" i="8"/>
  <c r="AA1534" i="8"/>
  <c r="AA1537" i="8"/>
  <c r="AA1538" i="8"/>
  <c r="AA1539" i="8"/>
  <c r="AA1541" i="8"/>
  <c r="AA1542" i="8"/>
  <c r="AA1544" i="8"/>
  <c r="AA1546" i="8"/>
  <c r="AA1547" i="8"/>
  <c r="AA1548" i="8"/>
  <c r="AA1552" i="8"/>
  <c r="AA1554" i="8"/>
  <c r="AA1555" i="8"/>
  <c r="AA1557" i="8"/>
  <c r="AA1558" i="8"/>
  <c r="AA1559" i="8"/>
  <c r="AA1561" i="8"/>
  <c r="AA1562" i="8"/>
  <c r="AA1564" i="8"/>
  <c r="AA1565" i="8"/>
  <c r="AA1566" i="8"/>
  <c r="AA1568" i="8"/>
  <c r="AA1569" i="8"/>
  <c r="AA1570" i="8"/>
  <c r="AA1572" i="8"/>
  <c r="AA1574" i="8"/>
  <c r="AA1576" i="8"/>
  <c r="AA1577" i="8"/>
  <c r="AA1579" i="8"/>
  <c r="AA1580" i="8"/>
  <c r="AA1581" i="8"/>
  <c r="AA1583" i="8"/>
  <c r="AA1584" i="8"/>
  <c r="AA1585" i="8"/>
  <c r="AA1587" i="8"/>
  <c r="AA1589" i="8"/>
  <c r="AA1591" i="8"/>
  <c r="AA1593" i="8"/>
  <c r="AA1595" i="8"/>
  <c r="AA1596" i="8"/>
  <c r="AA1597" i="8"/>
  <c r="AA1599" i="8"/>
  <c r="AA1602" i="8"/>
  <c r="AA1603" i="8"/>
  <c r="AA1604" i="8"/>
  <c r="AA1607" i="8"/>
  <c r="AA1608" i="8"/>
  <c r="AA1609" i="8"/>
  <c r="AA1611" i="8"/>
  <c r="AA1612" i="8"/>
  <c r="AA1613" i="8"/>
  <c r="AA1615" i="8"/>
  <c r="AA1617" i="8"/>
  <c r="AA1618" i="8"/>
  <c r="AA1619" i="8"/>
  <c r="AA1621" i="8"/>
  <c r="AA1622" i="8"/>
  <c r="AA1623" i="8"/>
  <c r="AA1625" i="8"/>
  <c r="AA1626" i="8"/>
  <c r="AA1627" i="8"/>
  <c r="AA1629" i="8"/>
  <c r="AA1631" i="8"/>
  <c r="AA1632" i="8"/>
  <c r="AA1633" i="8"/>
  <c r="AA1635" i="8"/>
  <c r="AA1636" i="8"/>
  <c r="AA1637" i="8"/>
  <c r="AA1639" i="8"/>
  <c r="AA1640" i="8"/>
  <c r="AA1641" i="8"/>
  <c r="AA1644" i="8"/>
  <c r="AA1645" i="8"/>
  <c r="AA1646" i="8"/>
  <c r="AA1648" i="8"/>
  <c r="AA1651" i="8"/>
  <c r="AA1652" i="8"/>
  <c r="AA1655" i="8"/>
  <c r="AA1656" i="8"/>
  <c r="AA1657" i="8"/>
  <c r="AA1659" i="8"/>
  <c r="AA1660" i="8"/>
  <c r="AA1661" i="8"/>
  <c r="AA1663" i="8"/>
  <c r="AA1666" i="8"/>
  <c r="AA1667" i="8"/>
  <c r="AA1668" i="8"/>
  <c r="AA1671" i="8"/>
  <c r="AA1673" i="8"/>
  <c r="AA1674" i="8"/>
  <c r="AA1675" i="8"/>
  <c r="AA1678" i="8"/>
  <c r="AA1679" i="8"/>
  <c r="AA1680" i="8"/>
  <c r="AA1682" i="8"/>
  <c r="AA1684" i="8"/>
  <c r="AA1685" i="8"/>
  <c r="AA1687" i="8"/>
  <c r="AA1689" i="8"/>
  <c r="AA1690" i="8"/>
  <c r="AA1692" i="8"/>
  <c r="AA1693" i="8"/>
  <c r="AA1694" i="8"/>
  <c r="AA1696" i="8"/>
  <c r="AA1698" i="8"/>
  <c r="AA1700" i="8"/>
  <c r="AA1702" i="8"/>
  <c r="AA1703" i="8"/>
  <c r="AA1705" i="8"/>
  <c r="AA1706" i="8"/>
  <c r="AA1708" i="8"/>
  <c r="AA1709" i="8"/>
  <c r="AA1712" i="8"/>
  <c r="AA1713" i="8"/>
  <c r="AA1714" i="8"/>
  <c r="AA1716" i="8"/>
  <c r="AA1717" i="8"/>
  <c r="AA1718" i="8"/>
  <c r="AA1720" i="8"/>
  <c r="AA1721" i="8"/>
  <c r="AA1722" i="8"/>
  <c r="AA1724" i="8"/>
  <c r="AA1727" i="8"/>
  <c r="AA1730" i="8"/>
  <c r="AA1732" i="8"/>
  <c r="AA1734" i="8"/>
  <c r="AA1735" i="8"/>
  <c r="AA1736" i="8"/>
  <c r="AA1738" i="8"/>
  <c r="AA1739" i="8"/>
  <c r="AA1740" i="8"/>
  <c r="AA1742" i="8"/>
  <c r="AA1743" i="8"/>
  <c r="AA1744" i="8"/>
  <c r="AA1746" i="8"/>
  <c r="AA1747" i="8"/>
  <c r="AA1748" i="8"/>
  <c r="AA1750" i="8"/>
  <c r="AA1751" i="8"/>
  <c r="AA1752" i="8"/>
  <c r="AA1754" i="8"/>
  <c r="AA1756" i="8"/>
  <c r="AA1758" i="8"/>
  <c r="AA1761" i="8"/>
  <c r="AA1762" i="8"/>
  <c r="AA1763" i="8"/>
  <c r="AA1765" i="8"/>
  <c r="AA1766" i="8"/>
  <c r="AA1767" i="8"/>
  <c r="AA1770" i="8"/>
  <c r="AA1771" i="8"/>
  <c r="AA1774" i="8"/>
  <c r="AA1776" i="8"/>
  <c r="AA1777" i="8"/>
  <c r="AA1778" i="8"/>
  <c r="AA1780" i="8"/>
  <c r="AA1781" i="8"/>
  <c r="AA1782" i="8"/>
  <c r="AA1784" i="8"/>
  <c r="AA1787" i="8"/>
  <c r="AA1788" i="8"/>
  <c r="AA1789" i="8"/>
  <c r="AA1791" i="8"/>
  <c r="AA1792" i="8"/>
  <c r="AA1793" i="8"/>
  <c r="AA1795" i="8"/>
  <c r="AA1796" i="8"/>
  <c r="AA1797" i="8"/>
  <c r="AA1799" i="8"/>
  <c r="AA1800" i="8"/>
  <c r="AA1801" i="8"/>
  <c r="AA1803" i="8"/>
  <c r="AA1805" i="8"/>
  <c r="AA1806" i="8"/>
  <c r="AA1807" i="8"/>
  <c r="AA1809" i="8"/>
  <c r="AA1810" i="8"/>
  <c r="AA1811" i="8"/>
  <c r="AA1813" i="8"/>
  <c r="AA1816" i="8"/>
  <c r="AA1818" i="8"/>
  <c r="AA1821" i="8"/>
  <c r="AA1822" i="8"/>
  <c r="AA1823" i="8"/>
  <c r="AA1825" i="8"/>
  <c r="AA1826" i="8"/>
  <c r="AA1827" i="8"/>
  <c r="AA1829" i="8"/>
  <c r="AA1830" i="8"/>
  <c r="AA1831" i="8"/>
  <c r="AA1833" i="8"/>
  <c r="AA1834" i="8"/>
  <c r="AA1836" i="8"/>
  <c r="AA1837" i="8"/>
  <c r="AA1838" i="8"/>
  <c r="AA1841" i="8"/>
  <c r="AA1842" i="8"/>
  <c r="AA1843" i="8"/>
  <c r="AA1845" i="8"/>
  <c r="AA1847" i="8"/>
  <c r="AA1849" i="8"/>
  <c r="AA1850" i="8"/>
  <c r="AA1851" i="8"/>
  <c r="AA1853" i="8"/>
  <c r="AA1854" i="8"/>
  <c r="AA1855" i="8"/>
  <c r="AA1857" i="8"/>
  <c r="AA1858" i="8"/>
  <c r="AA1859" i="8"/>
  <c r="AA1861" i="8"/>
  <c r="AA1862" i="8"/>
  <c r="AA1863" i="8"/>
  <c r="AA1865" i="8"/>
  <c r="AA1867" i="8"/>
  <c r="AA1868" i="8"/>
  <c r="AA1869" i="8"/>
  <c r="AA1871" i="8"/>
  <c r="AA1872" i="8"/>
  <c r="AA1873" i="8"/>
  <c r="AA1875" i="8"/>
  <c r="AA1876" i="8"/>
  <c r="AA1878" i="8"/>
  <c r="AA1881" i="8"/>
  <c r="AA1882" i="8"/>
  <c r="AA1888" i="8"/>
  <c r="AA1889" i="8"/>
  <c r="AA1891" i="8"/>
  <c r="AA1892" i="8"/>
  <c r="AA1895" i="8"/>
  <c r="AA1897" i="8"/>
  <c r="AA1898" i="8"/>
  <c r="AA1899" i="8"/>
  <c r="AA1901" i="8"/>
  <c r="AA1902" i="8"/>
  <c r="AA1903" i="8"/>
  <c r="AA1906" i="8"/>
  <c r="AA1910" i="8"/>
  <c r="AA1911" i="8"/>
  <c r="AA1912" i="8"/>
  <c r="AA1914" i="8"/>
  <c r="AA1915" i="8"/>
  <c r="AA1917" i="8"/>
  <c r="AA1919" i="8"/>
  <c r="X2" i="8"/>
  <c r="S2" i="8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" i="3"/>
  <c r="AJ6" i="9" l="1"/>
  <c r="AL5" i="9"/>
  <c r="W5" i="9"/>
  <c r="AK1377" i="9"/>
  <c r="AM1378" i="9"/>
  <c r="AJ3" i="8"/>
  <c r="AM2" i="8"/>
  <c r="AN2" i="8"/>
  <c r="X5" i="9" l="1"/>
  <c r="Y5" i="9" s="1"/>
  <c r="Z5" i="9" s="1"/>
  <c r="AA5" i="9"/>
  <c r="AJ7" i="9"/>
  <c r="AL6" i="9"/>
  <c r="AK1376" i="9"/>
  <c r="AM1377" i="9"/>
  <c r="AJ4" i="8"/>
  <c r="AL3" i="8"/>
  <c r="AJ8" i="9" l="1"/>
  <c r="AL7" i="9"/>
  <c r="AK1375" i="9"/>
  <c r="AM1376" i="9"/>
  <c r="AL4" i="8"/>
  <c r="AJ5" i="8"/>
  <c r="AN4" i="8"/>
  <c r="AN3" i="8"/>
  <c r="AB4" i="9" l="1"/>
  <c r="AJ9" i="9"/>
  <c r="AL8" i="9"/>
  <c r="W6" i="9"/>
  <c r="AM1375" i="9"/>
  <c r="AK1374" i="9"/>
  <c r="AL5" i="8"/>
  <c r="AJ6" i="8"/>
  <c r="AN5" i="8"/>
  <c r="W7" i="9" l="1"/>
  <c r="X6" i="9"/>
  <c r="Y6" i="9" s="1"/>
  <c r="Z6" i="9" s="1"/>
  <c r="AB5" i="9"/>
  <c r="AK1373" i="9"/>
  <c r="AM1374" i="9"/>
  <c r="AJ10" i="9"/>
  <c r="AL9" i="9"/>
  <c r="AJ7" i="8"/>
  <c r="AL6" i="8"/>
  <c r="W8" i="9" l="1"/>
  <c r="X7" i="9"/>
  <c r="Y7" i="9" s="1"/>
  <c r="Z7" i="9" s="1"/>
  <c r="AK1372" i="9"/>
  <c r="AM1373" i="9"/>
  <c r="AJ11" i="9"/>
  <c r="AL10" i="9"/>
  <c r="AL7" i="8"/>
  <c r="AJ8" i="8"/>
  <c r="AL8" i="8" s="1"/>
  <c r="AN7" i="8"/>
  <c r="AN6" i="8"/>
  <c r="AN8" i="8"/>
  <c r="X8" i="9" l="1"/>
  <c r="Y8" i="9" s="1"/>
  <c r="Z8" i="9" s="1"/>
  <c r="AA8" i="9"/>
  <c r="AJ12" i="9"/>
  <c r="AL11" i="9"/>
  <c r="AK1371" i="9"/>
  <c r="AM1372" i="9"/>
  <c r="AB6" i="9"/>
  <c r="AB7" i="9"/>
  <c r="AJ9" i="8"/>
  <c r="AL12" i="9" l="1"/>
  <c r="AJ13" i="9"/>
  <c r="AM1371" i="9"/>
  <c r="AK1370" i="9"/>
  <c r="W9" i="9"/>
  <c r="AJ10" i="8"/>
  <c r="AL9" i="8"/>
  <c r="X9" i="9" l="1"/>
  <c r="Y9" i="9" s="1"/>
  <c r="Z9" i="9" s="1"/>
  <c r="AA9" i="9"/>
  <c r="AB8" i="9"/>
  <c r="AK1369" i="9"/>
  <c r="AM1370" i="9"/>
  <c r="AL13" i="9"/>
  <c r="AJ14" i="9"/>
  <c r="AL10" i="8"/>
  <c r="AJ11" i="8"/>
  <c r="AN10" i="8"/>
  <c r="AN9" i="8"/>
  <c r="AJ15" i="9" l="1"/>
  <c r="AL14" i="9"/>
  <c r="AK1368" i="9"/>
  <c r="AM1369" i="9"/>
  <c r="AJ12" i="8"/>
  <c r="AL11" i="8"/>
  <c r="AL15" i="9" l="1"/>
  <c r="AJ16" i="9"/>
  <c r="AK1367" i="9"/>
  <c r="AM1368" i="9"/>
  <c r="AL12" i="8"/>
  <c r="AJ13" i="8"/>
  <c r="AN11" i="8"/>
  <c r="AN12" i="8"/>
  <c r="W10" i="9" l="1"/>
  <c r="AB9" i="9"/>
  <c r="AL16" i="9"/>
  <c r="AJ17" i="9"/>
  <c r="AM1367" i="9"/>
  <c r="AK1366" i="9"/>
  <c r="AJ14" i="8"/>
  <c r="AL13" i="8"/>
  <c r="W11" i="9" l="1"/>
  <c r="X10" i="9"/>
  <c r="Y10" i="9" s="1"/>
  <c r="Z10" i="9" s="1"/>
  <c r="AK1365" i="9"/>
  <c r="AM1366" i="9"/>
  <c r="AL17" i="9"/>
  <c r="AJ18" i="9"/>
  <c r="AL14" i="8"/>
  <c r="AJ15" i="8"/>
  <c r="AN14" i="8"/>
  <c r="AN13" i="8"/>
  <c r="W12" i="9" l="1"/>
  <c r="X11" i="9"/>
  <c r="AB10" i="9"/>
  <c r="AJ19" i="9"/>
  <c r="AL18" i="9"/>
  <c r="AK1364" i="9"/>
  <c r="AM1365" i="9"/>
  <c r="AJ16" i="8"/>
  <c r="AL15" i="8"/>
  <c r="Y11" i="9" l="1"/>
  <c r="W13" i="9"/>
  <c r="X12" i="9"/>
  <c r="AK1363" i="9"/>
  <c r="AM1364" i="9"/>
  <c r="AJ20" i="9"/>
  <c r="AL19" i="9"/>
  <c r="AL16" i="8"/>
  <c r="AJ17" i="8"/>
  <c r="AN16" i="8"/>
  <c r="AN15" i="8"/>
  <c r="X13" i="9" l="1"/>
  <c r="Y13" i="9" s="1"/>
  <c r="Z13" i="9" s="1"/>
  <c r="AB11" i="9"/>
  <c r="Z11" i="9"/>
  <c r="Y12" i="9"/>
  <c r="AJ21" i="9"/>
  <c r="AL20" i="9"/>
  <c r="AM1363" i="9"/>
  <c r="AK1362" i="9"/>
  <c r="AJ18" i="8"/>
  <c r="AL17" i="8"/>
  <c r="AB12" i="9" l="1"/>
  <c r="Z12" i="9"/>
  <c r="AA13" i="9" s="1"/>
  <c r="W14" i="9" s="1"/>
  <c r="W15" i="9" s="1"/>
  <c r="AL21" i="9"/>
  <c r="AJ22" i="9"/>
  <c r="AK1361" i="9"/>
  <c r="AM1362" i="9"/>
  <c r="AL18" i="8"/>
  <c r="AJ19" i="8"/>
  <c r="AN17" i="8"/>
  <c r="AN18" i="8"/>
  <c r="X15" i="9" l="1"/>
  <c r="Y15" i="9" s="1"/>
  <c r="Z15" i="9" s="1"/>
  <c r="AB13" i="9"/>
  <c r="X14" i="9"/>
  <c r="Y14" i="9" s="1"/>
  <c r="Z14" i="9" s="1"/>
  <c r="AA15" i="9" s="1"/>
  <c r="AK1360" i="9"/>
  <c r="AM1361" i="9"/>
  <c r="AJ23" i="9"/>
  <c r="AL22" i="9"/>
  <c r="AJ20" i="8"/>
  <c r="AL19" i="8"/>
  <c r="AN19" i="8"/>
  <c r="AB14" i="9" l="1"/>
  <c r="AL23" i="9"/>
  <c r="AJ24" i="9"/>
  <c r="AK1359" i="9"/>
  <c r="AM1360" i="9"/>
  <c r="W16" i="9"/>
  <c r="AL20" i="8"/>
  <c r="AJ21" i="8"/>
  <c r="AN20" i="8"/>
  <c r="X16" i="9" l="1"/>
  <c r="Y16" i="9" s="1"/>
  <c r="Z16" i="9" s="1"/>
  <c r="AA16" i="9"/>
  <c r="AJ25" i="9"/>
  <c r="AL24" i="9"/>
  <c r="AB15" i="9"/>
  <c r="AM1359" i="9"/>
  <c r="AK1358" i="9"/>
  <c r="AJ22" i="8"/>
  <c r="AL21" i="8"/>
  <c r="AN21" i="8"/>
  <c r="W17" i="9" l="1"/>
  <c r="AK1357" i="9"/>
  <c r="AM1358" i="9"/>
  <c r="AL25" i="9"/>
  <c r="AJ26" i="9"/>
  <c r="AL22" i="8"/>
  <c r="AJ23" i="8"/>
  <c r="AN22" i="8"/>
  <c r="W18" i="9" l="1"/>
  <c r="X17" i="9"/>
  <c r="Y17" i="9" s="1"/>
  <c r="AB16" i="9"/>
  <c r="AK1356" i="9"/>
  <c r="AM1357" i="9"/>
  <c r="AJ27" i="9"/>
  <c r="AL26" i="9"/>
  <c r="AJ24" i="8"/>
  <c r="AL23" i="8"/>
  <c r="AN23" i="8"/>
  <c r="Z17" i="9" l="1"/>
  <c r="W19" i="9"/>
  <c r="X18" i="9"/>
  <c r="Y18" i="9" s="1"/>
  <c r="Z18" i="9" s="1"/>
  <c r="AB17" i="9"/>
  <c r="AJ28" i="9"/>
  <c r="AL27" i="9"/>
  <c r="AK1355" i="9"/>
  <c r="AM1356" i="9"/>
  <c r="AL24" i="8"/>
  <c r="AJ25" i="8"/>
  <c r="AN24" i="8"/>
  <c r="X19" i="9" l="1"/>
  <c r="Y19" i="9" s="1"/>
  <c r="Z19" i="9" s="1"/>
  <c r="AA19" i="9"/>
  <c r="AJ29" i="9"/>
  <c r="AL28" i="9"/>
  <c r="AM1355" i="9"/>
  <c r="AK1354" i="9"/>
  <c r="AB18" i="9"/>
  <c r="AJ26" i="8"/>
  <c r="AL25" i="8"/>
  <c r="AN25" i="8"/>
  <c r="W20" i="9" l="1"/>
  <c r="AL29" i="9"/>
  <c r="AJ30" i="9"/>
  <c r="AK1353" i="9"/>
  <c r="AM1354" i="9"/>
  <c r="AL26" i="8"/>
  <c r="AJ27" i="8"/>
  <c r="AN26" i="8"/>
  <c r="X20" i="9" l="1"/>
  <c r="Y20" i="9" s="1"/>
  <c r="Z20" i="9" s="1"/>
  <c r="AA20" i="9"/>
  <c r="W21" i="9" s="1"/>
  <c r="AB19" i="9"/>
  <c r="AK1352" i="9"/>
  <c r="AM1353" i="9"/>
  <c r="AJ31" i="9"/>
  <c r="AL30" i="9"/>
  <c r="AJ28" i="8"/>
  <c r="AL27" i="8"/>
  <c r="AL28" i="8" s="1"/>
  <c r="AN28" i="8"/>
  <c r="W22" i="9" l="1"/>
  <c r="X21" i="9"/>
  <c r="Y21" i="9" s="1"/>
  <c r="Z21" i="9" s="1"/>
  <c r="AJ32" i="9"/>
  <c r="AL31" i="9"/>
  <c r="AK1351" i="9"/>
  <c r="AM1352" i="9"/>
  <c r="AB20" i="9"/>
  <c r="AJ29" i="8"/>
  <c r="AN27" i="8"/>
  <c r="X22" i="9" l="1"/>
  <c r="Y22" i="9" s="1"/>
  <c r="Z22" i="9" s="1"/>
  <c r="AA22" i="9"/>
  <c r="AL32" i="9"/>
  <c r="AJ33" i="9"/>
  <c r="AM1351" i="9"/>
  <c r="AK1350" i="9"/>
  <c r="AB21" i="9"/>
  <c r="AJ30" i="8"/>
  <c r="AL29" i="8"/>
  <c r="AL30" i="8" s="1"/>
  <c r="AN30" i="8"/>
  <c r="AL33" i="9" l="1"/>
  <c r="AJ34" i="9"/>
  <c r="W23" i="9"/>
  <c r="AK1349" i="9"/>
  <c r="AM1350" i="9"/>
  <c r="AJ31" i="8"/>
  <c r="AN29" i="8"/>
  <c r="W24" i="9" l="1"/>
  <c r="X23" i="9"/>
  <c r="Y23" i="9" s="1"/>
  <c r="Z23" i="9" s="1"/>
  <c r="AB22" i="9"/>
  <c r="AK1348" i="9"/>
  <c r="AM1349" i="9"/>
  <c r="AB23" i="9"/>
  <c r="AL34" i="9"/>
  <c r="AJ35" i="9"/>
  <c r="AJ32" i="8"/>
  <c r="AL31" i="8"/>
  <c r="AL32" i="8" s="1"/>
  <c r="AN32" i="8"/>
  <c r="W25" i="9" l="1"/>
  <c r="X24" i="9"/>
  <c r="Y24" i="9" s="1"/>
  <c r="Z24" i="9" s="1"/>
  <c r="AJ36" i="9"/>
  <c r="AL35" i="9"/>
  <c r="AK1347" i="9"/>
  <c r="AM1348" i="9"/>
  <c r="AJ33" i="8"/>
  <c r="AN31" i="8"/>
  <c r="W26" i="9" l="1"/>
  <c r="X25" i="9"/>
  <c r="Y25" i="9" s="1"/>
  <c r="Z25" i="9" s="1"/>
  <c r="AM1347" i="9"/>
  <c r="AK1346" i="9"/>
  <c r="AL36" i="9"/>
  <c r="AJ37" i="9"/>
  <c r="AB24" i="9"/>
  <c r="AJ34" i="8"/>
  <c r="AL33" i="8"/>
  <c r="AL34" i="8" s="1"/>
  <c r="AN34" i="8"/>
  <c r="X26" i="9" l="1"/>
  <c r="Y26" i="9" s="1"/>
  <c r="Z26" i="9" s="1"/>
  <c r="AA26" i="9"/>
  <c r="AB25" i="9"/>
  <c r="AL37" i="9"/>
  <c r="AJ38" i="9"/>
  <c r="AK1345" i="9"/>
  <c r="AM1346" i="9"/>
  <c r="AJ35" i="8"/>
  <c r="AN33" i="8"/>
  <c r="W27" i="9" l="1"/>
  <c r="AL38" i="9"/>
  <c r="AJ39" i="9"/>
  <c r="AK1344" i="9"/>
  <c r="AM1345" i="9"/>
  <c r="AJ36" i="8"/>
  <c r="AL35" i="8"/>
  <c r="AL36" i="8" s="1"/>
  <c r="AN36" i="8"/>
  <c r="W28" i="9" l="1"/>
  <c r="X27" i="9"/>
  <c r="AB26" i="9"/>
  <c r="AJ40" i="9"/>
  <c r="AL39" i="9"/>
  <c r="AK1343" i="9"/>
  <c r="AM1344" i="9"/>
  <c r="AJ37" i="8"/>
  <c r="AN35" i="8"/>
  <c r="AB27" i="9" l="1"/>
  <c r="Y27" i="9"/>
  <c r="Z27" i="9" s="1"/>
  <c r="W29" i="9"/>
  <c r="X28" i="9"/>
  <c r="Y28" i="9" s="1"/>
  <c r="Z28" i="9" s="1"/>
  <c r="AM1343" i="9"/>
  <c r="AK1342" i="9"/>
  <c r="AJ41" i="9"/>
  <c r="AL40" i="9"/>
  <c r="AJ38" i="8"/>
  <c r="AL37" i="8"/>
  <c r="AN37" i="8"/>
  <c r="W30" i="9" l="1"/>
  <c r="X29" i="9"/>
  <c r="Y29" i="9" s="1"/>
  <c r="Z29" i="9" s="1"/>
  <c r="AB28" i="9"/>
  <c r="AL41" i="9"/>
  <c r="AJ42" i="9"/>
  <c r="AK1341" i="9"/>
  <c r="AM1342" i="9"/>
  <c r="AL38" i="8"/>
  <c r="AJ39" i="8"/>
  <c r="AN39" i="8"/>
  <c r="X30" i="9" l="1"/>
  <c r="Y30" i="9" s="1"/>
  <c r="Z30" i="9" s="1"/>
  <c r="AA30" i="9"/>
  <c r="AK1340" i="9"/>
  <c r="AM1341" i="9"/>
  <c r="AL42" i="9"/>
  <c r="AJ43" i="9"/>
  <c r="AB29" i="9"/>
  <c r="AL39" i="8"/>
  <c r="AJ40" i="8"/>
  <c r="AL40" i="8" s="1"/>
  <c r="AN38" i="8"/>
  <c r="W31" i="9" l="1"/>
  <c r="AK1339" i="9"/>
  <c r="AM1340" i="9"/>
  <c r="AJ44" i="9"/>
  <c r="AL43" i="9"/>
  <c r="AJ41" i="8"/>
  <c r="AN40" i="8"/>
  <c r="W32" i="9" l="1"/>
  <c r="X31" i="9"/>
  <c r="Y31" i="9" s="1"/>
  <c r="Z31" i="9" s="1"/>
  <c r="AM1339" i="9"/>
  <c r="AK1338" i="9"/>
  <c r="AB30" i="9"/>
  <c r="AJ45" i="9"/>
  <c r="AL44" i="9"/>
  <c r="AJ42" i="8"/>
  <c r="AL41" i="8"/>
  <c r="AL42" i="8" s="1"/>
  <c r="AN42" i="8"/>
  <c r="W33" i="9" l="1"/>
  <c r="X32" i="9"/>
  <c r="Y32" i="9" s="1"/>
  <c r="Z32" i="9" s="1"/>
  <c r="AB31" i="9"/>
  <c r="AL45" i="9"/>
  <c r="AJ46" i="9"/>
  <c r="AK1337" i="9"/>
  <c r="AM1338" i="9"/>
  <c r="AJ43" i="8"/>
  <c r="AN41" i="8"/>
  <c r="W34" i="9" l="1"/>
  <c r="X33" i="9"/>
  <c r="Y33" i="9" s="1"/>
  <c r="Z33" i="9" s="1"/>
  <c r="AL46" i="9"/>
  <c r="AJ47" i="9"/>
  <c r="AK1336" i="9"/>
  <c r="AM1337" i="9"/>
  <c r="AB32" i="9"/>
  <c r="AJ44" i="8"/>
  <c r="AL43" i="8"/>
  <c r="AL44" i="8" s="1"/>
  <c r="AN44" i="8"/>
  <c r="X34" i="9" l="1"/>
  <c r="Y34" i="9" s="1"/>
  <c r="Z34" i="9" s="1"/>
  <c r="AA34" i="9"/>
  <c r="AJ48" i="9"/>
  <c r="AL47" i="9"/>
  <c r="AK1335" i="9"/>
  <c r="AM1336" i="9"/>
  <c r="AJ45" i="8"/>
  <c r="AN43" i="8"/>
  <c r="AB33" i="9" l="1"/>
  <c r="AM1335" i="9"/>
  <c r="AK1334" i="9"/>
  <c r="AL48" i="9"/>
  <c r="AJ49" i="9"/>
  <c r="AJ46" i="8"/>
  <c r="AL45" i="8"/>
  <c r="AL46" i="8" s="1"/>
  <c r="AN46" i="8"/>
  <c r="W35" i="9" l="1"/>
  <c r="AL49" i="9"/>
  <c r="AJ50" i="9"/>
  <c r="AK1333" i="9"/>
  <c r="AM1334" i="9"/>
  <c r="AJ47" i="8"/>
  <c r="AN45" i="8"/>
  <c r="W36" i="9" l="1"/>
  <c r="X35" i="9"/>
  <c r="Y35" i="9" s="1"/>
  <c r="Z35" i="9" s="1"/>
  <c r="AB34" i="9"/>
  <c r="AK1332" i="9"/>
  <c r="AM1333" i="9"/>
  <c r="AB35" i="9"/>
  <c r="AL50" i="9"/>
  <c r="AJ51" i="9"/>
  <c r="AJ48" i="8"/>
  <c r="AL47" i="8"/>
  <c r="AL48" i="8" s="1"/>
  <c r="AN48" i="8"/>
  <c r="X36" i="9" l="1"/>
  <c r="Y36" i="9" s="1"/>
  <c r="Z36" i="9" s="1"/>
  <c r="AA36" i="9"/>
  <c r="W37" i="9" s="1"/>
  <c r="AK1331" i="9"/>
  <c r="AM1332" i="9"/>
  <c r="AJ52" i="9"/>
  <c r="AL51" i="9"/>
  <c r="AJ49" i="8"/>
  <c r="AN47" i="8"/>
  <c r="W38" i="9" l="1"/>
  <c r="X37" i="9"/>
  <c r="Y37" i="9" s="1"/>
  <c r="Z37" i="9" s="1"/>
  <c r="AJ53" i="9"/>
  <c r="AL52" i="9"/>
  <c r="AB36" i="9"/>
  <c r="AM1331" i="9"/>
  <c r="AK1330" i="9"/>
  <c r="AJ50" i="8"/>
  <c r="AL49" i="8"/>
  <c r="AL50" i="8" s="1"/>
  <c r="AN50" i="8"/>
  <c r="W39" i="9" l="1"/>
  <c r="X38" i="9"/>
  <c r="Y38" i="9" s="1"/>
  <c r="Z38" i="9" s="1"/>
  <c r="AL53" i="9"/>
  <c r="AJ54" i="9"/>
  <c r="AB37" i="9"/>
  <c r="AK1329" i="9"/>
  <c r="AM1330" i="9"/>
  <c r="AJ51" i="8"/>
  <c r="AN49" i="8"/>
  <c r="X39" i="9" l="1"/>
  <c r="Y39" i="9" s="1"/>
  <c r="Z39" i="9" s="1"/>
  <c r="AA39" i="9"/>
  <c r="AK1328" i="9"/>
  <c r="AM1329" i="9"/>
  <c r="AB38" i="9"/>
  <c r="AL54" i="9"/>
  <c r="AJ55" i="9"/>
  <c r="AJ52" i="8"/>
  <c r="AL51" i="8"/>
  <c r="AL52" i="8" s="1"/>
  <c r="AN52" i="8"/>
  <c r="W40" i="9" l="1"/>
  <c r="AJ56" i="9"/>
  <c r="AL55" i="9"/>
  <c r="AK1327" i="9"/>
  <c r="AM1328" i="9"/>
  <c r="AJ53" i="8"/>
  <c r="AN51" i="8"/>
  <c r="W41" i="9" l="1"/>
  <c r="X40" i="9"/>
  <c r="Y40" i="9" s="1"/>
  <c r="Z40" i="9" s="1"/>
  <c r="AB39" i="9"/>
  <c r="AJ57" i="9"/>
  <c r="AL56" i="9"/>
  <c r="AM1327" i="9"/>
  <c r="AK1326" i="9"/>
  <c r="AJ54" i="8"/>
  <c r="AL53" i="8"/>
  <c r="AL54" i="8" s="1"/>
  <c r="AN54" i="8"/>
  <c r="X41" i="9" l="1"/>
  <c r="Y41" i="9" s="1"/>
  <c r="Z41" i="9" s="1"/>
  <c r="AA41" i="9"/>
  <c r="AB40" i="9"/>
  <c r="AK1325" i="9"/>
  <c r="AM1326" i="9"/>
  <c r="AL57" i="9"/>
  <c r="AJ58" i="9"/>
  <c r="AJ55" i="8"/>
  <c r="AN53" i="8"/>
  <c r="AL58" i="9" l="1"/>
  <c r="AJ59" i="9"/>
  <c r="AK1324" i="9"/>
  <c r="AM1325" i="9"/>
  <c r="W42" i="9"/>
  <c r="AJ56" i="8"/>
  <c r="AL55" i="8"/>
  <c r="AL56" i="8" s="1"/>
  <c r="AN56" i="8"/>
  <c r="W43" i="9" l="1"/>
  <c r="X42" i="9"/>
  <c r="Y42" i="9" s="1"/>
  <c r="Z42" i="9" s="1"/>
  <c r="AB41" i="9"/>
  <c r="AJ60" i="9"/>
  <c r="AL59" i="9"/>
  <c r="AK1323" i="9"/>
  <c r="AM1324" i="9"/>
  <c r="AJ57" i="8"/>
  <c r="AN55" i="8"/>
  <c r="W44" i="9" l="1"/>
  <c r="X43" i="9"/>
  <c r="Y43" i="9" s="1"/>
  <c r="Z43" i="9" s="1"/>
  <c r="AB42" i="9"/>
  <c r="AL60" i="9"/>
  <c r="AJ61" i="9"/>
  <c r="AM1323" i="9"/>
  <c r="AK1322" i="9"/>
  <c r="AJ58" i="8"/>
  <c r="AL57" i="8"/>
  <c r="AL58" i="8" s="1"/>
  <c r="AN58" i="8"/>
  <c r="W45" i="9" l="1"/>
  <c r="X44" i="9"/>
  <c r="Y44" i="9" s="1"/>
  <c r="Z44" i="9" s="1"/>
  <c r="AK1321" i="9"/>
  <c r="AM1322" i="9"/>
  <c r="AL61" i="9"/>
  <c r="AJ62" i="9"/>
  <c r="AB43" i="9"/>
  <c r="AJ59" i="8"/>
  <c r="AN57" i="8"/>
  <c r="X45" i="9" l="1"/>
  <c r="Y45" i="9" s="1"/>
  <c r="Z45" i="9" s="1"/>
  <c r="AA45" i="9"/>
  <c r="AK1320" i="9"/>
  <c r="AM1321" i="9"/>
  <c r="AL62" i="9"/>
  <c r="AJ63" i="9"/>
  <c r="AJ60" i="8"/>
  <c r="AL59" i="8"/>
  <c r="AL60" i="8" s="1"/>
  <c r="AN60" i="8"/>
  <c r="AB44" i="9" l="1"/>
  <c r="AJ64" i="9"/>
  <c r="AL63" i="9"/>
  <c r="AK1319" i="9"/>
  <c r="AM1320" i="9"/>
  <c r="AJ61" i="8"/>
  <c r="AN59" i="8"/>
  <c r="W46" i="9" l="1"/>
  <c r="AL64" i="9"/>
  <c r="AJ65" i="9"/>
  <c r="AM1319" i="9"/>
  <c r="AK1318" i="9"/>
  <c r="AJ62" i="8"/>
  <c r="AL61" i="8"/>
  <c r="AN61" i="8"/>
  <c r="W47" i="9" l="1"/>
  <c r="X46" i="9"/>
  <c r="Y46" i="9" s="1"/>
  <c r="AB45" i="9"/>
  <c r="AK1317" i="9"/>
  <c r="AM1318" i="9"/>
  <c r="AL65" i="9"/>
  <c r="AJ66" i="9"/>
  <c r="AL62" i="8"/>
  <c r="AJ63" i="8"/>
  <c r="AN62" i="8"/>
  <c r="X47" i="9" l="1"/>
  <c r="Y47" i="9" s="1"/>
  <c r="Z47" i="9" s="1"/>
  <c r="AA47" i="9"/>
  <c r="AB46" i="9"/>
  <c r="Z46" i="9"/>
  <c r="AL66" i="9"/>
  <c r="AJ67" i="9"/>
  <c r="AK1316" i="9"/>
  <c r="AM1317" i="9"/>
  <c r="AJ64" i="8"/>
  <c r="AL63" i="8"/>
  <c r="W48" i="9" l="1"/>
  <c r="AB47" i="9"/>
  <c r="AK1315" i="9"/>
  <c r="AM1316" i="9"/>
  <c r="AJ68" i="9"/>
  <c r="AL67" i="9"/>
  <c r="AL64" i="8"/>
  <c r="AJ65" i="8"/>
  <c r="AN63" i="8"/>
  <c r="AN64" i="8"/>
  <c r="X48" i="9" l="1"/>
  <c r="Y48" i="9" s="1"/>
  <c r="Z48" i="9" s="1"/>
  <c r="AA48" i="9" s="1"/>
  <c r="AJ69" i="9"/>
  <c r="AL68" i="9"/>
  <c r="AM1315" i="9"/>
  <c r="AK1314" i="9"/>
  <c r="AJ66" i="8"/>
  <c r="AL65" i="8"/>
  <c r="AL66" i="8" s="1"/>
  <c r="AN66" i="8"/>
  <c r="W49" i="9" l="1"/>
  <c r="AB48" i="9"/>
  <c r="AK1313" i="9"/>
  <c r="AM1314" i="9"/>
  <c r="AL69" i="9"/>
  <c r="AJ70" i="9"/>
  <c r="AJ67" i="8"/>
  <c r="AN65" i="8"/>
  <c r="W50" i="9" l="1"/>
  <c r="X49" i="9"/>
  <c r="Y49" i="9" s="1"/>
  <c r="Z49" i="9" s="1"/>
  <c r="AB49" i="9"/>
  <c r="AL70" i="9"/>
  <c r="AJ71" i="9"/>
  <c r="AK1312" i="9"/>
  <c r="AM1313" i="9"/>
  <c r="AJ68" i="8"/>
  <c r="AL67" i="8"/>
  <c r="AL68" i="8" s="1"/>
  <c r="AN68" i="8"/>
  <c r="X50" i="9" l="1"/>
  <c r="Y50" i="9" s="1"/>
  <c r="Z50" i="9" s="1"/>
  <c r="W51" i="9"/>
  <c r="AK1311" i="9"/>
  <c r="AM1312" i="9"/>
  <c r="AJ72" i="9"/>
  <c r="AL71" i="9"/>
  <c r="AB50" i="9"/>
  <c r="AJ69" i="8"/>
  <c r="AN67" i="8"/>
  <c r="X51" i="9" l="1"/>
  <c r="Y51" i="9" s="1"/>
  <c r="Z51" i="9" s="1"/>
  <c r="AA51" i="9"/>
  <c r="W52" i="9" s="1"/>
  <c r="AL72" i="9"/>
  <c r="AJ73" i="9"/>
  <c r="AM1311" i="9"/>
  <c r="AK1310" i="9"/>
  <c r="AJ70" i="8"/>
  <c r="AL69" i="8"/>
  <c r="AL70" i="8" s="1"/>
  <c r="AN70" i="8"/>
  <c r="X52" i="9" l="1"/>
  <c r="Y52" i="9" s="1"/>
  <c r="Z52" i="9" s="1"/>
  <c r="AA52" i="9"/>
  <c r="W53" i="9" s="1"/>
  <c r="AB51" i="9"/>
  <c r="AK1309" i="9"/>
  <c r="AM1310" i="9"/>
  <c r="AL73" i="9"/>
  <c r="AJ74" i="9"/>
  <c r="AJ71" i="8"/>
  <c r="AN69" i="8"/>
  <c r="W54" i="9" l="1"/>
  <c r="X53" i="9"/>
  <c r="Y53" i="9" s="1"/>
  <c r="Z53" i="9" s="1"/>
  <c r="AB52" i="9"/>
  <c r="AK1308" i="9"/>
  <c r="AM1309" i="9"/>
  <c r="AL74" i="9"/>
  <c r="AJ75" i="9"/>
  <c r="AJ72" i="8"/>
  <c r="AL71" i="8"/>
  <c r="AL72" i="8" s="1"/>
  <c r="AN72" i="8"/>
  <c r="W55" i="9" l="1"/>
  <c r="X54" i="9"/>
  <c r="Y54" i="9" s="1"/>
  <c r="Z54" i="9" s="1"/>
  <c r="AB53" i="9"/>
  <c r="AJ76" i="9"/>
  <c r="AL75" i="9"/>
  <c r="AK1307" i="9"/>
  <c r="AM1308" i="9"/>
  <c r="AJ73" i="8"/>
  <c r="AN71" i="8"/>
  <c r="W56" i="9" l="1"/>
  <c r="X55" i="9"/>
  <c r="Y55" i="9" s="1"/>
  <c r="Z55" i="9" s="1"/>
  <c r="AM1307" i="9"/>
  <c r="AK1306" i="9"/>
  <c r="AL76" i="9"/>
  <c r="AJ77" i="9"/>
  <c r="AB54" i="9"/>
  <c r="AJ74" i="8"/>
  <c r="AL73" i="8"/>
  <c r="AL74" i="8" s="1"/>
  <c r="AN74" i="8"/>
  <c r="X56" i="9" l="1"/>
  <c r="Y56" i="9" s="1"/>
  <c r="Z56" i="9" s="1"/>
  <c r="AA56" i="9"/>
  <c r="AM1306" i="9"/>
  <c r="AK1305" i="9"/>
  <c r="AB55" i="9"/>
  <c r="AL77" i="9"/>
  <c r="AJ78" i="9"/>
  <c r="AJ75" i="8"/>
  <c r="AN73" i="8"/>
  <c r="W57" i="9" l="1"/>
  <c r="AL78" i="9"/>
  <c r="AJ79" i="9"/>
  <c r="AK1304" i="9"/>
  <c r="AM1305" i="9"/>
  <c r="AJ76" i="8"/>
  <c r="AL75" i="8"/>
  <c r="AL76" i="8" s="1"/>
  <c r="AN76" i="8"/>
  <c r="W58" i="9" l="1"/>
  <c r="X57" i="9"/>
  <c r="Y57" i="9" s="1"/>
  <c r="Z57" i="9" s="1"/>
  <c r="AB56" i="9"/>
  <c r="AM1304" i="9"/>
  <c r="AK1303" i="9"/>
  <c r="AJ80" i="9"/>
  <c r="AL79" i="9"/>
  <c r="AJ77" i="8"/>
  <c r="AN75" i="8"/>
  <c r="W59" i="9" l="1"/>
  <c r="X58" i="9"/>
  <c r="Y58" i="9" s="1"/>
  <c r="Z58" i="9" s="1"/>
  <c r="AM1303" i="9"/>
  <c r="AK1302" i="9"/>
  <c r="AJ81" i="9"/>
  <c r="AL80" i="9"/>
  <c r="AB57" i="9"/>
  <c r="AJ78" i="8"/>
  <c r="AL77" i="8"/>
  <c r="AL78" i="8" s="1"/>
  <c r="AN78" i="8"/>
  <c r="W60" i="9" l="1"/>
  <c r="X59" i="9"/>
  <c r="Y59" i="9" s="1"/>
  <c r="Z59" i="9" s="1"/>
  <c r="AM1302" i="9"/>
  <c r="AK1301" i="9"/>
  <c r="AB58" i="9"/>
  <c r="AL81" i="9"/>
  <c r="AJ82" i="9"/>
  <c r="AJ79" i="8"/>
  <c r="AN77" i="8"/>
  <c r="X60" i="9" l="1"/>
  <c r="Y60" i="9" s="1"/>
  <c r="Z60" i="9" s="1"/>
  <c r="AA60" i="9"/>
  <c r="AB59" i="9"/>
  <c r="AL82" i="9"/>
  <c r="AJ83" i="9"/>
  <c r="AK1300" i="9"/>
  <c r="AM1301" i="9"/>
  <c r="AJ80" i="8"/>
  <c r="AL79" i="8"/>
  <c r="AL80" i="8" s="1"/>
  <c r="AN80" i="8"/>
  <c r="AK1299" i="9" l="1"/>
  <c r="AM1300" i="9"/>
  <c r="W61" i="9"/>
  <c r="AJ84" i="9"/>
  <c r="AL83" i="9"/>
  <c r="AJ81" i="8"/>
  <c r="AN79" i="8"/>
  <c r="W62" i="9" l="1"/>
  <c r="X61" i="9"/>
  <c r="Y61" i="9" s="1"/>
  <c r="Z61" i="9" s="1"/>
  <c r="AM1299" i="9"/>
  <c r="AK1298" i="9"/>
  <c r="AB60" i="9"/>
  <c r="AJ85" i="9"/>
  <c r="AL84" i="9"/>
  <c r="AJ82" i="8"/>
  <c r="AL81" i="8"/>
  <c r="AL82" i="8" s="1"/>
  <c r="AN82" i="8"/>
  <c r="W63" i="9" l="1"/>
  <c r="X62" i="9"/>
  <c r="Y62" i="9" s="1"/>
  <c r="Z62" i="9" s="1"/>
  <c r="AL85" i="9"/>
  <c r="AJ86" i="9"/>
  <c r="AK1297" i="9"/>
  <c r="AM1298" i="9"/>
  <c r="AJ83" i="8"/>
  <c r="AN81" i="8"/>
  <c r="X63" i="9" l="1"/>
  <c r="Y63" i="9" s="1"/>
  <c r="Z63" i="9" s="1"/>
  <c r="AA63" i="9"/>
  <c r="AB61" i="9"/>
  <c r="AK1296" i="9"/>
  <c r="AM1297" i="9"/>
  <c r="AL86" i="9"/>
  <c r="AJ87" i="9"/>
  <c r="AJ84" i="8"/>
  <c r="AL83" i="8"/>
  <c r="AL84" i="8" s="1"/>
  <c r="AN84" i="8"/>
  <c r="AJ88" i="9" l="1"/>
  <c r="AL87" i="9"/>
  <c r="AK1295" i="9"/>
  <c r="AM1296" i="9"/>
  <c r="AB62" i="9"/>
  <c r="AJ85" i="8"/>
  <c r="AN83" i="8"/>
  <c r="W64" i="9" l="1"/>
  <c r="AM1295" i="9"/>
  <c r="AK1294" i="9"/>
  <c r="AL88" i="9"/>
  <c r="AJ89" i="9"/>
  <c r="AJ86" i="8"/>
  <c r="AL85" i="8"/>
  <c r="AN86" i="8"/>
  <c r="X64" i="9" l="1"/>
  <c r="Y64" i="9" s="1"/>
  <c r="Z64" i="9" s="1"/>
  <c r="AA64" i="9"/>
  <c r="W65" i="9" s="1"/>
  <c r="AB63" i="9"/>
  <c r="AK1293" i="9"/>
  <c r="AM1294" i="9"/>
  <c r="AL89" i="9"/>
  <c r="AJ90" i="9"/>
  <c r="AL86" i="8"/>
  <c r="AJ87" i="8"/>
  <c r="AN85" i="8"/>
  <c r="W66" i="9" l="1"/>
  <c r="X65" i="9"/>
  <c r="Y65" i="9" s="1"/>
  <c r="Z65" i="9" s="1"/>
  <c r="AB64" i="9"/>
  <c r="AK1292" i="9"/>
  <c r="AM1293" i="9"/>
  <c r="AL90" i="9"/>
  <c r="AJ91" i="9"/>
  <c r="AJ88" i="8"/>
  <c r="AL87" i="8"/>
  <c r="AL88" i="8" s="1"/>
  <c r="AN88" i="8"/>
  <c r="W67" i="9" l="1"/>
  <c r="X66" i="9"/>
  <c r="Y66" i="9" s="1"/>
  <c r="Z66" i="9" s="1"/>
  <c r="AB65" i="9"/>
  <c r="AK1291" i="9"/>
  <c r="AM1292" i="9"/>
  <c r="AJ92" i="9"/>
  <c r="AL91" i="9"/>
  <c r="AJ89" i="8"/>
  <c r="AN87" i="8"/>
  <c r="W68" i="9" l="1"/>
  <c r="X67" i="9"/>
  <c r="Y67" i="9" s="1"/>
  <c r="Z67" i="9" s="1"/>
  <c r="AL92" i="9"/>
  <c r="AJ93" i="9"/>
  <c r="AM1291" i="9"/>
  <c r="AK1290" i="9"/>
  <c r="AB66" i="9"/>
  <c r="AJ90" i="8"/>
  <c r="AL89" i="8"/>
  <c r="AL90" i="8" s="1"/>
  <c r="AN90" i="8"/>
  <c r="X68" i="9" l="1"/>
  <c r="Y68" i="9" s="1"/>
  <c r="Z68" i="9" s="1"/>
  <c r="AA68" i="9"/>
  <c r="AL93" i="9"/>
  <c r="AJ94" i="9"/>
  <c r="AK1289" i="9"/>
  <c r="AM1290" i="9"/>
  <c r="AJ91" i="8"/>
  <c r="AL91" i="8" s="1"/>
  <c r="AN89" i="8"/>
  <c r="AB67" i="9" l="1"/>
  <c r="AL94" i="9"/>
  <c r="AJ95" i="9"/>
  <c r="AK1288" i="9"/>
  <c r="AM1289" i="9"/>
  <c r="AJ92" i="8"/>
  <c r="AN91" i="8"/>
  <c r="W69" i="9" l="1"/>
  <c r="AK1287" i="9"/>
  <c r="AM1288" i="9"/>
  <c r="AJ96" i="9"/>
  <c r="AL95" i="9"/>
  <c r="AJ93" i="8"/>
  <c r="AL92" i="8"/>
  <c r="AL93" i="8" s="1"/>
  <c r="AN93" i="8"/>
  <c r="W70" i="9" l="1"/>
  <c r="X69" i="9"/>
  <c r="Y69" i="9" s="1"/>
  <c r="AB68" i="9"/>
  <c r="AJ97" i="9"/>
  <c r="AL96" i="9"/>
  <c r="AM1287" i="9"/>
  <c r="AK1286" i="9"/>
  <c r="AJ94" i="8"/>
  <c r="AN92" i="8"/>
  <c r="X70" i="9" l="1"/>
  <c r="Y70" i="9" s="1"/>
  <c r="Z70" i="9" s="1"/>
  <c r="AA70" i="9"/>
  <c r="W71" i="9" s="1"/>
  <c r="AB69" i="9"/>
  <c r="Z69" i="9"/>
  <c r="AL97" i="9"/>
  <c r="AJ98" i="9"/>
  <c r="AK1285" i="9"/>
  <c r="AM1286" i="9"/>
  <c r="AJ95" i="8"/>
  <c r="AL94" i="8"/>
  <c r="AL95" i="8" s="1"/>
  <c r="AN95" i="8"/>
  <c r="W72" i="9" l="1"/>
  <c r="X71" i="9"/>
  <c r="Y71" i="9" s="1"/>
  <c r="Z71" i="9" s="1"/>
  <c r="AB70" i="9"/>
  <c r="AK1284" i="9"/>
  <c r="AM1285" i="9"/>
  <c r="AL98" i="9"/>
  <c r="AJ99" i="9"/>
  <c r="AJ96" i="8"/>
  <c r="AN94" i="8"/>
  <c r="W73" i="9" l="1"/>
  <c r="X72" i="9"/>
  <c r="Y72" i="9" s="1"/>
  <c r="Z72" i="9" s="1"/>
  <c r="AL99" i="9"/>
  <c r="AJ100" i="9"/>
  <c r="AK1283" i="9"/>
  <c r="AM1284" i="9"/>
  <c r="AB71" i="9"/>
  <c r="AJ97" i="8"/>
  <c r="AL96" i="8"/>
  <c r="AL97" i="8" s="1"/>
  <c r="AN97" i="8"/>
  <c r="X73" i="9" l="1"/>
  <c r="Y73" i="9" s="1"/>
  <c r="Z73" i="9" s="1"/>
  <c r="AA73" i="9"/>
  <c r="AJ101" i="9"/>
  <c r="AL100" i="9"/>
  <c r="AM1283" i="9"/>
  <c r="AK1282" i="9"/>
  <c r="AJ98" i="8"/>
  <c r="AN96" i="8"/>
  <c r="AK1281" i="9" l="1"/>
  <c r="AM1282" i="9"/>
  <c r="AB72" i="9"/>
  <c r="AL101" i="9"/>
  <c r="AJ102" i="9"/>
  <c r="AJ99" i="8"/>
  <c r="AL98" i="8"/>
  <c r="AL99" i="8" s="1"/>
  <c r="AN99" i="8"/>
  <c r="W74" i="9" l="1"/>
  <c r="AL102" i="9"/>
  <c r="AJ103" i="9"/>
  <c r="AK1280" i="9"/>
  <c r="AM1281" i="9"/>
  <c r="AJ100" i="8"/>
  <c r="AN98" i="8"/>
  <c r="W75" i="9" l="1"/>
  <c r="X74" i="9"/>
  <c r="Y74" i="9" s="1"/>
  <c r="AB73" i="9"/>
  <c r="AK1279" i="9"/>
  <c r="AM1280" i="9"/>
  <c r="AL103" i="9"/>
  <c r="AJ104" i="9"/>
  <c r="AJ101" i="8"/>
  <c r="AL100" i="8"/>
  <c r="AL101" i="8" s="1"/>
  <c r="AN101" i="8"/>
  <c r="AB74" i="9" l="1"/>
  <c r="Z74" i="9"/>
  <c r="W76" i="9"/>
  <c r="X75" i="9"/>
  <c r="Y75" i="9" s="1"/>
  <c r="Z75" i="9" s="1"/>
  <c r="AM1279" i="9"/>
  <c r="AK1278" i="9"/>
  <c r="AJ105" i="9"/>
  <c r="AL104" i="9"/>
  <c r="AB75" i="9"/>
  <c r="AJ102" i="8"/>
  <c r="AN100" i="8"/>
  <c r="W77" i="9" l="1"/>
  <c r="X76" i="9"/>
  <c r="Y76" i="9" s="1"/>
  <c r="Z76" i="9" s="1"/>
  <c r="AJ106" i="9"/>
  <c r="AL105" i="9"/>
  <c r="AK1277" i="9"/>
  <c r="AM1278" i="9"/>
  <c r="AJ103" i="8"/>
  <c r="AL102" i="8"/>
  <c r="X77" i="9" l="1"/>
  <c r="Y77" i="9" s="1"/>
  <c r="Z77" i="9" s="1"/>
  <c r="AA77" i="9"/>
  <c r="AK1276" i="9"/>
  <c r="AM1277" i="9"/>
  <c r="AL106" i="9"/>
  <c r="AJ107" i="9"/>
  <c r="AB76" i="9"/>
  <c r="AL103" i="8"/>
  <c r="AJ104" i="8"/>
  <c r="AN102" i="8"/>
  <c r="AN103" i="8"/>
  <c r="W78" i="9" l="1"/>
  <c r="AK1275" i="9"/>
  <c r="AM1276" i="9"/>
  <c r="AL107" i="9"/>
  <c r="AJ108" i="9"/>
  <c r="AJ105" i="8"/>
  <c r="AL104" i="8"/>
  <c r="AL105" i="8" s="1"/>
  <c r="AN105" i="8"/>
  <c r="W79" i="9" l="1"/>
  <c r="X78" i="9"/>
  <c r="Y78" i="9" s="1"/>
  <c r="Z78" i="9" s="1"/>
  <c r="AB77" i="9"/>
  <c r="AL108" i="9"/>
  <c r="AJ109" i="9"/>
  <c r="AM1275" i="9"/>
  <c r="AK1274" i="9"/>
  <c r="AJ106" i="8"/>
  <c r="AN104" i="8"/>
  <c r="W80" i="9" l="1"/>
  <c r="X79" i="9"/>
  <c r="Y79" i="9" s="1"/>
  <c r="Z79" i="9" s="1"/>
  <c r="AB78" i="9"/>
  <c r="AK1273" i="9"/>
  <c r="AM1274" i="9"/>
  <c r="AJ110" i="9"/>
  <c r="AL109" i="9"/>
  <c r="AJ107" i="8"/>
  <c r="AL106" i="8"/>
  <c r="AL107" i="8" s="1"/>
  <c r="AN107" i="8"/>
  <c r="W81" i="9" l="1"/>
  <c r="X80" i="9"/>
  <c r="Y80" i="9" s="1"/>
  <c r="Z80" i="9" s="1"/>
  <c r="AL110" i="9"/>
  <c r="AJ111" i="9"/>
  <c r="AK1272" i="9"/>
  <c r="AM1273" i="9"/>
  <c r="AB79" i="9"/>
  <c r="AJ108" i="8"/>
  <c r="AN106" i="8"/>
  <c r="X81" i="9" l="1"/>
  <c r="Y81" i="9" s="1"/>
  <c r="Z81" i="9" s="1"/>
  <c r="AA81" i="9"/>
  <c r="AK1271" i="9"/>
  <c r="AM1272" i="9"/>
  <c r="AL111" i="9"/>
  <c r="AJ112" i="9"/>
  <c r="AJ109" i="8"/>
  <c r="AL108" i="8"/>
  <c r="AL109" i="8" s="1"/>
  <c r="AN109" i="8"/>
  <c r="AL112" i="9" l="1"/>
  <c r="AJ113" i="9"/>
  <c r="AB80" i="9"/>
  <c r="AM1271" i="9"/>
  <c r="AK1270" i="9"/>
  <c r="AJ110" i="8"/>
  <c r="AN108" i="8"/>
  <c r="AK1269" i="9" l="1"/>
  <c r="AM1270" i="9"/>
  <c r="W82" i="9"/>
  <c r="AJ114" i="9"/>
  <c r="AL113" i="9"/>
  <c r="AJ111" i="8"/>
  <c r="AL110" i="8"/>
  <c r="AL111" i="8" s="1"/>
  <c r="AN111" i="8"/>
  <c r="W83" i="9" l="1"/>
  <c r="X82" i="9"/>
  <c r="Y82" i="9" s="1"/>
  <c r="Z82" i="9" s="1"/>
  <c r="AB81" i="9"/>
  <c r="AL114" i="9"/>
  <c r="AJ115" i="9"/>
  <c r="AK1268" i="9"/>
  <c r="AM1269" i="9"/>
  <c r="AJ112" i="8"/>
  <c r="AN110" i="8"/>
  <c r="X83" i="9" l="1"/>
  <c r="Y83" i="9" s="1"/>
  <c r="Z83" i="9" s="1"/>
  <c r="AA83" i="9"/>
  <c r="AK1267" i="9"/>
  <c r="AM1268" i="9"/>
  <c r="AL115" i="9"/>
  <c r="AJ116" i="9"/>
  <c r="AB82" i="9"/>
  <c r="AJ113" i="8"/>
  <c r="AL112" i="8"/>
  <c r="AL113" i="8" s="1"/>
  <c r="AN113" i="8"/>
  <c r="W84" i="9" l="1"/>
  <c r="AM1267" i="9"/>
  <c r="AK1266" i="9"/>
  <c r="AL116" i="9"/>
  <c r="AJ117" i="9"/>
  <c r="AJ114" i="8"/>
  <c r="AN112" i="8"/>
  <c r="W85" i="9" l="1"/>
  <c r="X84" i="9"/>
  <c r="Y84" i="9" s="1"/>
  <c r="Z84" i="9" s="1"/>
  <c r="AB83" i="9"/>
  <c r="AK1265" i="9"/>
  <c r="AM1266" i="9"/>
  <c r="AJ118" i="9"/>
  <c r="AL117" i="9"/>
  <c r="AJ115" i="8"/>
  <c r="AL114" i="8"/>
  <c r="AL115" i="8" s="1"/>
  <c r="AN115" i="8"/>
  <c r="X85" i="9" l="1"/>
  <c r="Y85" i="9" s="1"/>
  <c r="Z85" i="9" s="1"/>
  <c r="AA85" i="9"/>
  <c r="AB84" i="9"/>
  <c r="AL118" i="9"/>
  <c r="AJ119" i="9"/>
  <c r="AK1264" i="9"/>
  <c r="AM1265" i="9"/>
  <c r="AJ116" i="8"/>
  <c r="AN114" i="8"/>
  <c r="W86" i="9" l="1"/>
  <c r="AK1263" i="9"/>
  <c r="AM1264" i="9"/>
  <c r="AL119" i="9"/>
  <c r="AJ120" i="9"/>
  <c r="AJ117" i="8"/>
  <c r="AL116" i="8"/>
  <c r="AN117" i="8"/>
  <c r="X86" i="9" l="1"/>
  <c r="Y86" i="9" s="1"/>
  <c r="Z86" i="9" s="1"/>
  <c r="AA86" i="9"/>
  <c r="W87" i="9" s="1"/>
  <c r="AB85" i="9"/>
  <c r="AM1263" i="9"/>
  <c r="AK1262" i="9"/>
  <c r="AL120" i="9"/>
  <c r="AJ121" i="9"/>
  <c r="AL117" i="8"/>
  <c r="AJ118" i="8"/>
  <c r="AN116" i="8"/>
  <c r="W88" i="9" l="1"/>
  <c r="X87" i="9"/>
  <c r="Y87" i="9" s="1"/>
  <c r="Z87" i="9" s="1"/>
  <c r="AB86" i="9"/>
  <c r="AK1261" i="9"/>
  <c r="AM1262" i="9"/>
  <c r="AB87" i="9"/>
  <c r="AJ122" i="9"/>
  <c r="AL121" i="9"/>
  <c r="AJ119" i="8"/>
  <c r="AL118" i="8"/>
  <c r="W89" i="9" l="1"/>
  <c r="X88" i="9"/>
  <c r="Y88" i="9" s="1"/>
  <c r="Z88" i="9" s="1"/>
  <c r="AL122" i="9"/>
  <c r="AJ123" i="9"/>
  <c r="AK1260" i="9"/>
  <c r="AM1261" i="9"/>
  <c r="AL119" i="8"/>
  <c r="AJ120" i="8"/>
  <c r="AN119" i="8"/>
  <c r="AN118" i="8"/>
  <c r="X89" i="9" l="1"/>
  <c r="Y89" i="9" s="1"/>
  <c r="Z89" i="9" s="1"/>
  <c r="AA89" i="9"/>
  <c r="AB88" i="9"/>
  <c r="AL123" i="9"/>
  <c r="AJ124" i="9"/>
  <c r="AK1259" i="9"/>
  <c r="AM1260" i="9"/>
  <c r="AJ121" i="8"/>
  <c r="AL120" i="8"/>
  <c r="W90" i="9" l="1"/>
  <c r="AM1259" i="9"/>
  <c r="AK1258" i="9"/>
  <c r="AL124" i="9"/>
  <c r="AJ125" i="9"/>
  <c r="AL121" i="8"/>
  <c r="AJ122" i="8"/>
  <c r="AN121" i="8"/>
  <c r="AN120" i="8"/>
  <c r="X90" i="9" l="1"/>
  <c r="Y90" i="9" s="1"/>
  <c r="Z90" i="9" s="1"/>
  <c r="AA90" i="9"/>
  <c r="W91" i="9" s="1"/>
  <c r="AB89" i="9"/>
  <c r="AK1257" i="9"/>
  <c r="AM1258" i="9"/>
  <c r="AJ126" i="9"/>
  <c r="AL125" i="9"/>
  <c r="AJ123" i="8"/>
  <c r="AL122" i="8"/>
  <c r="W92" i="9" l="1"/>
  <c r="X91" i="9"/>
  <c r="Y91" i="9" s="1"/>
  <c r="Z91" i="9" s="1"/>
  <c r="AB90" i="9"/>
  <c r="AK1256" i="9"/>
  <c r="AM1257" i="9"/>
  <c r="AL126" i="9"/>
  <c r="AJ127" i="9"/>
  <c r="AB91" i="9"/>
  <c r="AL123" i="8"/>
  <c r="AJ124" i="8"/>
  <c r="AN123" i="8"/>
  <c r="AN122" i="8"/>
  <c r="W93" i="9" l="1"/>
  <c r="X92" i="9"/>
  <c r="Y92" i="9" s="1"/>
  <c r="Z92" i="9" s="1"/>
  <c r="AL127" i="9"/>
  <c r="AJ128" i="9"/>
  <c r="AK1255" i="9"/>
  <c r="AM1256" i="9"/>
  <c r="AJ125" i="8"/>
  <c r="AL124" i="8"/>
  <c r="AN124" i="8"/>
  <c r="W94" i="9" l="1"/>
  <c r="X93" i="9"/>
  <c r="Y93" i="9" s="1"/>
  <c r="Z93" i="9" s="1"/>
  <c r="AL128" i="9"/>
  <c r="AJ129" i="9"/>
  <c r="AB92" i="9"/>
  <c r="AM1255" i="9"/>
  <c r="AK1254" i="9"/>
  <c r="AJ126" i="8"/>
  <c r="AL125" i="8"/>
  <c r="X94" i="9" l="1"/>
  <c r="Y94" i="9" s="1"/>
  <c r="Z94" i="9" s="1"/>
  <c r="AA94" i="9"/>
  <c r="AK1253" i="9"/>
  <c r="AM1254" i="9"/>
  <c r="AB93" i="9"/>
  <c r="AJ130" i="9"/>
  <c r="AL129" i="9"/>
  <c r="AL126" i="8"/>
  <c r="AJ127" i="8"/>
  <c r="AN126" i="8"/>
  <c r="AN125" i="8"/>
  <c r="W95" i="9" l="1"/>
  <c r="AL130" i="9"/>
  <c r="AJ131" i="9"/>
  <c r="AK1252" i="9"/>
  <c r="AM1253" i="9"/>
  <c r="AJ128" i="8"/>
  <c r="AL127" i="8"/>
  <c r="AL128" i="8" s="1"/>
  <c r="AN128" i="8"/>
  <c r="W96" i="9" l="1"/>
  <c r="X95" i="9"/>
  <c r="Y95" i="9" s="1"/>
  <c r="Z95" i="9" s="1"/>
  <c r="AK1251" i="9"/>
  <c r="AM1252" i="9"/>
  <c r="AL131" i="9"/>
  <c r="AJ132" i="9"/>
  <c r="AB94" i="9"/>
  <c r="AJ129" i="8"/>
  <c r="AN127" i="8"/>
  <c r="W97" i="9" l="1"/>
  <c r="X96" i="9"/>
  <c r="Y96" i="9" s="1"/>
  <c r="Z96" i="9" s="1"/>
  <c r="AL132" i="9"/>
  <c r="AJ133" i="9"/>
  <c r="AB95" i="9"/>
  <c r="AM1251" i="9"/>
  <c r="AK1250" i="9"/>
  <c r="AJ130" i="8"/>
  <c r="AL129" i="8"/>
  <c r="AL130" i="8" s="1"/>
  <c r="AN130" i="8"/>
  <c r="W98" i="9" l="1"/>
  <c r="X97" i="9"/>
  <c r="Y97" i="9" s="1"/>
  <c r="Z97" i="9" s="1"/>
  <c r="AJ134" i="9"/>
  <c r="AL133" i="9"/>
  <c r="AB96" i="9"/>
  <c r="AK1249" i="9"/>
  <c r="AM1250" i="9"/>
  <c r="AJ131" i="8"/>
  <c r="AN129" i="8"/>
  <c r="X98" i="9" l="1"/>
  <c r="Y98" i="9" s="1"/>
  <c r="Z98" i="9" s="1"/>
  <c r="AA98" i="9"/>
  <c r="AK1248" i="9"/>
  <c r="AM1249" i="9"/>
  <c r="AB97" i="9"/>
  <c r="AL134" i="9"/>
  <c r="AJ135" i="9"/>
  <c r="AJ132" i="8"/>
  <c r="AL131" i="8"/>
  <c r="AL132" i="8" s="1"/>
  <c r="AN132" i="8"/>
  <c r="W99" i="9" l="1"/>
  <c r="AL135" i="9"/>
  <c r="AJ136" i="9"/>
  <c r="AK1247" i="9"/>
  <c r="AM1248" i="9"/>
  <c r="AJ133" i="8"/>
  <c r="AN131" i="8"/>
  <c r="W100" i="9" l="1"/>
  <c r="X99" i="9"/>
  <c r="Y99" i="9" s="1"/>
  <c r="Z99" i="9" s="1"/>
  <c r="AM1247" i="9"/>
  <c r="AK1246" i="9"/>
  <c r="AL136" i="9"/>
  <c r="AJ137" i="9"/>
  <c r="AB98" i="9"/>
  <c r="AJ134" i="8"/>
  <c r="AL133" i="8"/>
  <c r="AL134" i="8" s="1"/>
  <c r="AN134" i="8"/>
  <c r="X100" i="9" l="1"/>
  <c r="Y100" i="9" s="1"/>
  <c r="Z100" i="9" s="1"/>
  <c r="AA100" i="9"/>
  <c r="AJ138" i="9"/>
  <c r="AL137" i="9"/>
  <c r="AK1245" i="9"/>
  <c r="AM1246" i="9"/>
  <c r="AJ135" i="8"/>
  <c r="AN133" i="8"/>
  <c r="AB99" i="9" l="1"/>
  <c r="AL138" i="9"/>
  <c r="AJ139" i="9"/>
  <c r="AK1244" i="9"/>
  <c r="AM1245" i="9"/>
  <c r="AJ136" i="8"/>
  <c r="AL135" i="8"/>
  <c r="AL136" i="8" s="1"/>
  <c r="AN136" i="8"/>
  <c r="W101" i="9" l="1"/>
  <c r="AK1243" i="9"/>
  <c r="AM1244" i="9"/>
  <c r="AL139" i="9"/>
  <c r="AJ140" i="9"/>
  <c r="AJ137" i="8"/>
  <c r="AN135" i="8"/>
  <c r="W102" i="9" l="1"/>
  <c r="X101" i="9"/>
  <c r="Y101" i="9" s="1"/>
  <c r="Z101" i="9" s="1"/>
  <c r="AB100" i="9"/>
  <c r="AM1243" i="9"/>
  <c r="AK1242" i="9"/>
  <c r="AL140" i="9"/>
  <c r="AJ141" i="9"/>
  <c r="AJ138" i="8"/>
  <c r="AL137" i="8"/>
  <c r="AL138" i="8" s="1"/>
  <c r="AN138" i="8"/>
  <c r="W103" i="9" l="1"/>
  <c r="X102" i="9"/>
  <c r="Y102" i="9" s="1"/>
  <c r="Z102" i="9" s="1"/>
  <c r="AB101" i="9"/>
  <c r="AJ142" i="9"/>
  <c r="AL141" i="9"/>
  <c r="AK1241" i="9"/>
  <c r="AM1242" i="9"/>
  <c r="AJ139" i="8"/>
  <c r="AN137" i="8"/>
  <c r="W104" i="9" l="1"/>
  <c r="X103" i="9"/>
  <c r="Y103" i="9" s="1"/>
  <c r="Z103" i="9" s="1"/>
  <c r="AK1240" i="9"/>
  <c r="AM1241" i="9"/>
  <c r="AL142" i="9"/>
  <c r="AJ143" i="9"/>
  <c r="AB102" i="9"/>
  <c r="AJ140" i="8"/>
  <c r="AL139" i="8"/>
  <c r="AL140" i="8" s="1"/>
  <c r="AN140" i="8"/>
  <c r="X104" i="9" l="1"/>
  <c r="Y104" i="9" s="1"/>
  <c r="Z104" i="9" s="1"/>
  <c r="AA104" i="9"/>
  <c r="AK1239" i="9"/>
  <c r="AM1240" i="9"/>
  <c r="AL143" i="9"/>
  <c r="AJ144" i="9"/>
  <c r="AB103" i="9"/>
  <c r="AJ141" i="8"/>
  <c r="AN139" i="8"/>
  <c r="W105" i="9" l="1"/>
  <c r="AM1239" i="9"/>
  <c r="AK1238" i="9"/>
  <c r="AL144" i="9"/>
  <c r="AJ145" i="9"/>
  <c r="AJ142" i="8"/>
  <c r="AL141" i="8"/>
  <c r="AL142" i="8" s="1"/>
  <c r="AN142" i="8"/>
  <c r="W106" i="9" l="1"/>
  <c r="X105" i="9"/>
  <c r="Y105" i="9" s="1"/>
  <c r="Z105" i="9" s="1"/>
  <c r="AB104" i="9"/>
  <c r="AJ146" i="9"/>
  <c r="AL145" i="9"/>
  <c r="AK1237" i="9"/>
  <c r="AM1238" i="9"/>
  <c r="AJ143" i="8"/>
  <c r="AN141" i="8"/>
  <c r="W107" i="9" l="1"/>
  <c r="X106" i="9"/>
  <c r="Y106" i="9" s="1"/>
  <c r="Z106" i="9" s="1"/>
  <c r="AL146" i="9"/>
  <c r="AJ147" i="9"/>
  <c r="AK1236" i="9"/>
  <c r="AM1237" i="9"/>
  <c r="AB105" i="9"/>
  <c r="AJ144" i="8"/>
  <c r="AL143" i="8"/>
  <c r="AN144" i="8"/>
  <c r="X107" i="9" l="1"/>
  <c r="Y107" i="9" s="1"/>
  <c r="Z107" i="9" s="1"/>
  <c r="AA107" i="9"/>
  <c r="AB106" i="9"/>
  <c r="AK1235" i="9"/>
  <c r="AM1236" i="9"/>
  <c r="AL147" i="9"/>
  <c r="AJ148" i="9"/>
  <c r="AL144" i="8"/>
  <c r="AJ145" i="8"/>
  <c r="AN143" i="8"/>
  <c r="W108" i="9" l="1"/>
  <c r="AM1235" i="9"/>
  <c r="AK1234" i="9"/>
  <c r="AL148" i="9"/>
  <c r="AJ149" i="9"/>
  <c r="AJ146" i="8"/>
  <c r="AL145" i="8"/>
  <c r="AL146" i="8" s="1"/>
  <c r="AN146" i="8"/>
  <c r="W109" i="9" l="1"/>
  <c r="X108" i="9"/>
  <c r="Y108" i="9" s="1"/>
  <c r="Z108" i="9" s="1"/>
  <c r="AB107" i="9"/>
  <c r="AJ150" i="9"/>
  <c r="AL149" i="9"/>
  <c r="AK1233" i="9"/>
  <c r="AM1234" i="9"/>
  <c r="AJ147" i="8"/>
  <c r="AN145" i="8"/>
  <c r="X109" i="9" l="1"/>
  <c r="Y109" i="9" s="1"/>
  <c r="Z109" i="9" s="1"/>
  <c r="AA109" i="9"/>
  <c r="AL150" i="9"/>
  <c r="AJ151" i="9"/>
  <c r="AK1232" i="9"/>
  <c r="AM1233" i="9"/>
  <c r="AB108" i="9"/>
  <c r="AJ148" i="8"/>
  <c r="AL147" i="8"/>
  <c r="AL148" i="8" s="1"/>
  <c r="AN148" i="8"/>
  <c r="W110" i="9" l="1"/>
  <c r="AK1231" i="9"/>
  <c r="AM1232" i="9"/>
  <c r="AL151" i="9"/>
  <c r="AJ152" i="9"/>
  <c r="AJ149" i="8"/>
  <c r="AN147" i="8"/>
  <c r="W111" i="9" l="1"/>
  <c r="X110" i="9"/>
  <c r="Y110" i="9" s="1"/>
  <c r="Z110" i="9" s="1"/>
  <c r="AB109" i="9"/>
  <c r="AM1231" i="9"/>
  <c r="AK1230" i="9"/>
  <c r="AL152" i="9"/>
  <c r="AJ153" i="9"/>
  <c r="AJ150" i="8"/>
  <c r="AL149" i="8"/>
  <c r="AL150" i="8" s="1"/>
  <c r="AN150" i="8"/>
  <c r="X111" i="9" l="1"/>
  <c r="Y111" i="9" s="1"/>
  <c r="Z111" i="9" s="1"/>
  <c r="AA111" i="9"/>
  <c r="AB110" i="9"/>
  <c r="AK1229" i="9"/>
  <c r="AM1230" i="9"/>
  <c r="AJ154" i="9"/>
  <c r="AL153" i="9"/>
  <c r="AJ151" i="8"/>
  <c r="AN149" i="8"/>
  <c r="W112" i="9" l="1"/>
  <c r="AL154" i="9"/>
  <c r="AJ155" i="9"/>
  <c r="AK1228" i="9"/>
  <c r="AM1229" i="9"/>
  <c r="AJ152" i="8"/>
  <c r="AL151" i="8"/>
  <c r="AL152" i="8" s="1"/>
  <c r="AN152" i="8"/>
  <c r="W113" i="9" l="1"/>
  <c r="X112" i="9"/>
  <c r="Y112" i="9" s="1"/>
  <c r="Z112" i="9" s="1"/>
  <c r="AB111" i="9"/>
  <c r="AK1227" i="9"/>
  <c r="AM1228" i="9"/>
  <c r="AL155" i="9"/>
  <c r="AJ156" i="9"/>
  <c r="AJ153" i="8"/>
  <c r="AN151" i="8"/>
  <c r="W114" i="9" l="1"/>
  <c r="X113" i="9"/>
  <c r="Y113" i="9" s="1"/>
  <c r="Z113" i="9" s="1"/>
  <c r="AL156" i="9"/>
  <c r="AJ157" i="9"/>
  <c r="AM1227" i="9"/>
  <c r="AK1226" i="9"/>
  <c r="AB112" i="9"/>
  <c r="AJ154" i="8"/>
  <c r="AL153" i="8"/>
  <c r="AL154" i="8" s="1"/>
  <c r="AN154" i="8"/>
  <c r="W115" i="9" l="1"/>
  <c r="X114" i="9"/>
  <c r="Y114" i="9" s="1"/>
  <c r="Z114" i="9" s="1"/>
  <c r="AB113" i="9"/>
  <c r="AJ158" i="9"/>
  <c r="AL157" i="9"/>
  <c r="AK1225" i="9"/>
  <c r="AM1226" i="9"/>
  <c r="AJ155" i="8"/>
  <c r="AN153" i="8"/>
  <c r="X115" i="9" l="1"/>
  <c r="Y115" i="9" s="1"/>
  <c r="Z115" i="9" s="1"/>
  <c r="AA115" i="9"/>
  <c r="AB114" i="9"/>
  <c r="AK1224" i="9"/>
  <c r="AM1225" i="9"/>
  <c r="AL158" i="9"/>
  <c r="AJ159" i="9"/>
  <c r="AJ156" i="8"/>
  <c r="AL155" i="8"/>
  <c r="AL156" i="8" s="1"/>
  <c r="AN156" i="8"/>
  <c r="AK1223" i="9" l="1"/>
  <c r="AM1224" i="9"/>
  <c r="AL159" i="9"/>
  <c r="AJ160" i="9"/>
  <c r="W116" i="9"/>
  <c r="AJ157" i="8"/>
  <c r="AN155" i="8"/>
  <c r="W117" i="9" l="1"/>
  <c r="X116" i="9"/>
  <c r="Y116" i="9" s="1"/>
  <c r="Z116" i="9" s="1"/>
  <c r="AB115" i="9"/>
  <c r="AL160" i="9"/>
  <c r="AJ161" i="9"/>
  <c r="AM1223" i="9"/>
  <c r="AK1222" i="9"/>
  <c r="AJ158" i="8"/>
  <c r="AL157" i="8"/>
  <c r="AN158" i="8"/>
  <c r="W118" i="9" l="1"/>
  <c r="X117" i="9"/>
  <c r="Y117" i="9" s="1"/>
  <c r="Z117" i="9" s="1"/>
  <c r="AB116" i="9"/>
  <c r="AK1221" i="9"/>
  <c r="AM1222" i="9"/>
  <c r="AJ162" i="9"/>
  <c r="AL161" i="9"/>
  <c r="AL158" i="8"/>
  <c r="AJ159" i="8"/>
  <c r="AN157" i="8"/>
  <c r="X118" i="9" l="1"/>
  <c r="Y118" i="9" s="1"/>
  <c r="Z118" i="9" s="1"/>
  <c r="AA118" i="9"/>
  <c r="AK1220" i="9"/>
  <c r="AM1221" i="9"/>
  <c r="AL162" i="9"/>
  <c r="AJ163" i="9"/>
  <c r="AB117" i="9"/>
  <c r="AJ160" i="8"/>
  <c r="AL159" i="8"/>
  <c r="AL160" i="8" s="1"/>
  <c r="AN160" i="8"/>
  <c r="W119" i="9" l="1"/>
  <c r="AL163" i="9"/>
  <c r="AJ164" i="9"/>
  <c r="AK1219" i="9"/>
  <c r="AM1220" i="9"/>
  <c r="AJ161" i="8"/>
  <c r="AN159" i="8"/>
  <c r="W120" i="9" l="1"/>
  <c r="X119" i="9"/>
  <c r="Y119" i="9" s="1"/>
  <c r="Z119" i="9" s="1"/>
  <c r="AB118" i="9"/>
  <c r="AM1219" i="9"/>
  <c r="AK1218" i="9"/>
  <c r="AB119" i="9"/>
  <c r="AL164" i="9"/>
  <c r="AJ165" i="9"/>
  <c r="AJ162" i="8"/>
  <c r="AL161" i="8"/>
  <c r="AL162" i="8" s="1"/>
  <c r="AN162" i="8"/>
  <c r="X120" i="9" l="1"/>
  <c r="Y120" i="9" s="1"/>
  <c r="Z120" i="9" s="1"/>
  <c r="AA120" i="9"/>
  <c r="W121" i="9" s="1"/>
  <c r="AJ166" i="9"/>
  <c r="AL165" i="9"/>
  <c r="AK1217" i="9"/>
  <c r="AM1218" i="9"/>
  <c r="AJ163" i="8"/>
  <c r="AN161" i="8"/>
  <c r="W122" i="9" l="1"/>
  <c r="X121" i="9"/>
  <c r="Y121" i="9" s="1"/>
  <c r="Z121" i="9" s="1"/>
  <c r="AB120" i="9"/>
  <c r="AK1216" i="9"/>
  <c r="AM1217" i="9"/>
  <c r="AL166" i="9"/>
  <c r="AJ167" i="9"/>
  <c r="AJ164" i="8"/>
  <c r="AL163" i="8"/>
  <c r="AL164" i="8" s="1"/>
  <c r="AN164" i="8"/>
  <c r="W123" i="9" l="1"/>
  <c r="X122" i="9"/>
  <c r="Y122" i="9" s="1"/>
  <c r="Z122" i="9" s="1"/>
  <c r="AK1215" i="9"/>
  <c r="AM1216" i="9"/>
  <c r="AL167" i="9"/>
  <c r="AJ168" i="9"/>
  <c r="AB121" i="9"/>
  <c r="AJ165" i="8"/>
  <c r="AN163" i="8"/>
  <c r="X123" i="9" l="1"/>
  <c r="Y123" i="9" s="1"/>
  <c r="Z123" i="9" s="1"/>
  <c r="AA123" i="9"/>
  <c r="AM1215" i="9"/>
  <c r="AK1214" i="9"/>
  <c r="AL168" i="9"/>
  <c r="AJ169" i="9"/>
  <c r="AJ166" i="8"/>
  <c r="AL165" i="8"/>
  <c r="AN166" i="8"/>
  <c r="AJ170" i="9" l="1"/>
  <c r="AL169" i="9"/>
  <c r="AB122" i="9"/>
  <c r="AK1213" i="9"/>
  <c r="AM1214" i="9"/>
  <c r="AL166" i="8"/>
  <c r="AJ167" i="8"/>
  <c r="AN165" i="8"/>
  <c r="W124" i="9" l="1"/>
  <c r="AK1212" i="9"/>
  <c r="AM1213" i="9"/>
  <c r="AL170" i="9"/>
  <c r="AJ171" i="9"/>
  <c r="AJ168" i="8"/>
  <c r="AL167" i="8"/>
  <c r="AL168" i="8" s="1"/>
  <c r="AN168" i="8"/>
  <c r="W125" i="9" l="1"/>
  <c r="X124" i="9"/>
  <c r="Y124" i="9" s="1"/>
  <c r="Z124" i="9" s="1"/>
  <c r="AB123" i="9"/>
  <c r="AK1211" i="9"/>
  <c r="AM1212" i="9"/>
  <c r="AL171" i="9"/>
  <c r="AJ172" i="9"/>
  <c r="AJ169" i="8"/>
  <c r="AN167" i="8"/>
  <c r="W126" i="9" l="1"/>
  <c r="X125" i="9"/>
  <c r="Y125" i="9" s="1"/>
  <c r="Z125" i="9" s="1"/>
  <c r="AL172" i="9"/>
  <c r="AJ173" i="9"/>
  <c r="AB124" i="9"/>
  <c r="AM1211" i="9"/>
  <c r="AK1210" i="9"/>
  <c r="AJ170" i="8"/>
  <c r="AL169" i="8"/>
  <c r="AL170" i="8" s="1"/>
  <c r="AN170" i="8"/>
  <c r="W127" i="9" l="1"/>
  <c r="X126" i="9"/>
  <c r="Y126" i="9" s="1"/>
  <c r="Z126" i="9" s="1"/>
  <c r="AK1209" i="9"/>
  <c r="AM1210" i="9"/>
  <c r="AJ174" i="9"/>
  <c r="AL173" i="9"/>
  <c r="AJ171" i="8"/>
  <c r="AN169" i="8"/>
  <c r="X127" i="9" l="1"/>
  <c r="Y127" i="9" s="1"/>
  <c r="Z127" i="9" s="1"/>
  <c r="AA127" i="9"/>
  <c r="AL174" i="9"/>
  <c r="AJ175" i="9"/>
  <c r="AK1208" i="9"/>
  <c r="AM1209" i="9"/>
  <c r="AB125" i="9"/>
  <c r="AJ172" i="8"/>
  <c r="AL171" i="8"/>
  <c r="AB126" i="9" l="1"/>
  <c r="AK1207" i="9"/>
  <c r="AM1208" i="9"/>
  <c r="AL175" i="9"/>
  <c r="AJ176" i="9"/>
  <c r="AL172" i="8"/>
  <c r="AJ173" i="8"/>
  <c r="AN171" i="8"/>
  <c r="AN172" i="8"/>
  <c r="AM1207" i="9" l="1"/>
  <c r="AK1206" i="9"/>
  <c r="AL176" i="9"/>
  <c r="AJ177" i="9"/>
  <c r="W128" i="9"/>
  <c r="AJ174" i="8"/>
  <c r="AL173" i="8"/>
  <c r="AL174" i="8" s="1"/>
  <c r="AN174" i="8"/>
  <c r="W129" i="9" l="1"/>
  <c r="X128" i="9"/>
  <c r="Y128" i="9" s="1"/>
  <c r="Z128" i="9" s="1"/>
  <c r="AJ178" i="9"/>
  <c r="AL177" i="9"/>
  <c r="AB127" i="9"/>
  <c r="AK1205" i="9"/>
  <c r="AM1206" i="9"/>
  <c r="AJ175" i="8"/>
  <c r="AN173" i="8"/>
  <c r="W130" i="9" l="1"/>
  <c r="X129" i="9"/>
  <c r="Y129" i="9" s="1"/>
  <c r="Z129" i="9" s="1"/>
  <c r="AK1204" i="9"/>
  <c r="AM1205" i="9"/>
  <c r="AL178" i="9"/>
  <c r="AJ179" i="9"/>
  <c r="AB128" i="9"/>
  <c r="AJ176" i="8"/>
  <c r="AL175" i="8"/>
  <c r="AL176" i="8" s="1"/>
  <c r="AN176" i="8"/>
  <c r="W131" i="9" l="1"/>
  <c r="X130" i="9"/>
  <c r="Y130" i="9" s="1"/>
  <c r="Z130" i="9" s="1"/>
  <c r="AK1203" i="9"/>
  <c r="AM1204" i="9"/>
  <c r="AB129" i="9"/>
  <c r="AL179" i="9"/>
  <c r="AJ180" i="9"/>
  <c r="AJ177" i="8"/>
  <c r="AN175" i="8"/>
  <c r="X131" i="9" l="1"/>
  <c r="Y131" i="9" s="1"/>
  <c r="Z131" i="9" s="1"/>
  <c r="AA131" i="9"/>
  <c r="AM1203" i="9"/>
  <c r="AK1202" i="9"/>
  <c r="AB130" i="9"/>
  <c r="AL180" i="9"/>
  <c r="AJ181" i="9"/>
  <c r="AJ178" i="8"/>
  <c r="AL177" i="8"/>
  <c r="AL178" i="8" s="1"/>
  <c r="AN178" i="8"/>
  <c r="W132" i="9" l="1"/>
  <c r="AJ182" i="9"/>
  <c r="AL181" i="9"/>
  <c r="AK1201" i="9"/>
  <c r="AM1202" i="9"/>
  <c r="AJ179" i="8"/>
  <c r="AN177" i="8"/>
  <c r="W133" i="9" l="1"/>
  <c r="X132" i="9"/>
  <c r="Y132" i="9" s="1"/>
  <c r="Z132" i="9" s="1"/>
  <c r="AL182" i="9"/>
  <c r="AJ183" i="9"/>
  <c r="AK1200" i="9"/>
  <c r="AM1201" i="9"/>
  <c r="AB131" i="9"/>
  <c r="AJ180" i="8"/>
  <c r="AL179" i="8"/>
  <c r="AL180" i="8" s="1"/>
  <c r="AN180" i="8"/>
  <c r="W134" i="9" l="1"/>
  <c r="X133" i="9"/>
  <c r="Y133" i="9" s="1"/>
  <c r="Z133" i="9" s="1"/>
  <c r="AL183" i="9"/>
  <c r="AJ184" i="9"/>
  <c r="AB132" i="9"/>
  <c r="AK1199" i="9"/>
  <c r="AM1200" i="9"/>
  <c r="AJ181" i="8"/>
  <c r="AN179" i="8"/>
  <c r="X134" i="9" l="1"/>
  <c r="Y134" i="9" s="1"/>
  <c r="Z134" i="9" s="1"/>
  <c r="AA134" i="9"/>
  <c r="AM1199" i="9"/>
  <c r="AK1198" i="9"/>
  <c r="AL184" i="9"/>
  <c r="AJ185" i="9"/>
  <c r="AB133" i="9"/>
  <c r="AJ182" i="8"/>
  <c r="AL181" i="8"/>
  <c r="AL182" i="8" s="1"/>
  <c r="AN182" i="8"/>
  <c r="W135" i="9" l="1"/>
  <c r="AJ186" i="9"/>
  <c r="AL185" i="9"/>
  <c r="AK1197" i="9"/>
  <c r="AM1198" i="9"/>
  <c r="AJ183" i="8"/>
  <c r="AN181" i="8"/>
  <c r="X135" i="9" l="1"/>
  <c r="Y135" i="9" s="1"/>
  <c r="Z135" i="9" s="1"/>
  <c r="AA135" i="9"/>
  <c r="W136" i="9" s="1"/>
  <c r="AB134" i="9"/>
  <c r="AK1196" i="9"/>
  <c r="AM1197" i="9"/>
  <c r="AL186" i="9"/>
  <c r="AJ187" i="9"/>
  <c r="AJ184" i="8"/>
  <c r="AL183" i="8"/>
  <c r="W137" i="9" l="1"/>
  <c r="X136" i="9"/>
  <c r="Y136" i="9" s="1"/>
  <c r="Z136" i="9" s="1"/>
  <c r="AL187" i="9"/>
  <c r="AJ188" i="9"/>
  <c r="AB135" i="9"/>
  <c r="AM1196" i="9"/>
  <c r="AK1195" i="9"/>
  <c r="AL184" i="8"/>
  <c r="AJ185" i="8"/>
  <c r="AN183" i="8"/>
  <c r="AN184" i="8"/>
  <c r="X137" i="9" l="1"/>
  <c r="Y137" i="9" s="1"/>
  <c r="Z137" i="9" s="1"/>
  <c r="AA137" i="9"/>
  <c r="AL188" i="9"/>
  <c r="AJ189" i="9"/>
  <c r="AB136" i="9"/>
  <c r="AM1195" i="9"/>
  <c r="AK1194" i="9"/>
  <c r="AJ186" i="8"/>
  <c r="AL185" i="8"/>
  <c r="AL186" i="8" s="1"/>
  <c r="AN186" i="8"/>
  <c r="W138" i="9" l="1"/>
  <c r="AM1194" i="9"/>
  <c r="AK1193" i="9"/>
  <c r="AJ190" i="9"/>
  <c r="AL189" i="9"/>
  <c r="AJ187" i="8"/>
  <c r="AN185" i="8"/>
  <c r="W139" i="9" l="1"/>
  <c r="X138" i="9"/>
  <c r="Y138" i="9" s="1"/>
  <c r="Z138" i="9" s="1"/>
  <c r="AB137" i="9"/>
  <c r="AB138" i="9"/>
  <c r="AL190" i="9"/>
  <c r="AJ191" i="9"/>
  <c r="AK1192" i="9"/>
  <c r="AM1193" i="9"/>
  <c r="AJ188" i="8"/>
  <c r="AL187" i="8"/>
  <c r="AL188" i="8" s="1"/>
  <c r="AN188" i="8"/>
  <c r="X139" i="9" l="1"/>
  <c r="Y139" i="9" s="1"/>
  <c r="Z139" i="9" s="1"/>
  <c r="AA139" i="9"/>
  <c r="W140" i="9" s="1"/>
  <c r="AL191" i="9"/>
  <c r="AJ192" i="9"/>
  <c r="AK1191" i="9"/>
  <c r="AM1192" i="9"/>
  <c r="AJ189" i="8"/>
  <c r="AN187" i="8"/>
  <c r="W141" i="9" l="1"/>
  <c r="X140" i="9"/>
  <c r="Y140" i="9" s="1"/>
  <c r="Z140" i="9" s="1"/>
  <c r="AL192" i="9"/>
  <c r="AJ193" i="9"/>
  <c r="AB139" i="9"/>
  <c r="AK1190" i="9"/>
  <c r="AM1191" i="9"/>
  <c r="AJ190" i="8"/>
  <c r="AL189" i="8"/>
  <c r="AN190" i="8"/>
  <c r="W142" i="9" l="1"/>
  <c r="X141" i="9"/>
  <c r="Y141" i="9" s="1"/>
  <c r="Z141" i="9" s="1"/>
  <c r="AJ194" i="9"/>
  <c r="AL193" i="9"/>
  <c r="AM1190" i="9"/>
  <c r="AK1189" i="9"/>
  <c r="AL190" i="8"/>
  <c r="AJ191" i="8"/>
  <c r="AN189" i="8"/>
  <c r="W143" i="9" l="1"/>
  <c r="X142" i="9"/>
  <c r="Y142" i="9" s="1"/>
  <c r="Z142" i="9" s="1"/>
  <c r="AB140" i="9"/>
  <c r="AL194" i="9"/>
  <c r="AJ195" i="9"/>
  <c r="AM1189" i="9"/>
  <c r="AK1188" i="9"/>
  <c r="AJ192" i="8"/>
  <c r="AL191" i="8"/>
  <c r="X143" i="9" l="1"/>
  <c r="Y143" i="9" s="1"/>
  <c r="Z143" i="9" s="1"/>
  <c r="AA143" i="9"/>
  <c r="AK1187" i="9"/>
  <c r="AM1188" i="9"/>
  <c r="AL195" i="9"/>
  <c r="AJ196" i="9"/>
  <c r="AL192" i="8"/>
  <c r="AJ193" i="8"/>
  <c r="AN192" i="8"/>
  <c r="AN191" i="8"/>
  <c r="AB141" i="9" l="1"/>
  <c r="AK1186" i="9"/>
  <c r="AM1187" i="9"/>
  <c r="AL196" i="9"/>
  <c r="AJ197" i="9"/>
  <c r="AJ194" i="8"/>
  <c r="AL193" i="8"/>
  <c r="AL194" i="8" s="1"/>
  <c r="AN194" i="8"/>
  <c r="AJ198" i="9" l="1"/>
  <c r="AL197" i="9"/>
  <c r="AK1185" i="9"/>
  <c r="AM1186" i="9"/>
  <c r="AJ195" i="8"/>
  <c r="AN193" i="8"/>
  <c r="AM1185" i="9" l="1"/>
  <c r="AK1184" i="9"/>
  <c r="AL198" i="9"/>
  <c r="AJ199" i="9"/>
  <c r="AB142" i="9"/>
  <c r="AJ196" i="8"/>
  <c r="AL195" i="8"/>
  <c r="W144" i="9" l="1"/>
  <c r="AL199" i="9"/>
  <c r="AJ200" i="9"/>
  <c r="AK1183" i="9"/>
  <c r="AM1184" i="9"/>
  <c r="AL196" i="8"/>
  <c r="AJ197" i="8"/>
  <c r="AN196" i="8"/>
  <c r="AN195" i="8"/>
  <c r="W145" i="9" l="1"/>
  <c r="X144" i="9"/>
  <c r="Y144" i="9" s="1"/>
  <c r="Z144" i="9" s="1"/>
  <c r="AB143" i="9"/>
  <c r="AK1182" i="9"/>
  <c r="AM1183" i="9"/>
  <c r="AL200" i="9"/>
  <c r="AJ201" i="9"/>
  <c r="AJ198" i="8"/>
  <c r="AL197" i="8"/>
  <c r="W146" i="9" l="1"/>
  <c r="X145" i="9"/>
  <c r="Y145" i="9" s="1"/>
  <c r="Z145" i="9" s="1"/>
  <c r="AB144" i="9"/>
  <c r="AJ202" i="9"/>
  <c r="AL201" i="9"/>
  <c r="AK1181" i="9"/>
  <c r="AM1182" i="9"/>
  <c r="AL198" i="8"/>
  <c r="AJ199" i="8"/>
  <c r="AN198" i="8"/>
  <c r="AN197" i="8"/>
  <c r="W147" i="9" l="1"/>
  <c r="X146" i="9"/>
  <c r="Y146" i="9" s="1"/>
  <c r="Z146" i="9" s="1"/>
  <c r="AL202" i="9"/>
  <c r="AJ203" i="9"/>
  <c r="AM1181" i="9"/>
  <c r="AK1180" i="9"/>
  <c r="AB145" i="9"/>
  <c r="AJ200" i="8"/>
  <c r="AL199" i="8"/>
  <c r="X147" i="9" l="1"/>
  <c r="Y147" i="9" s="1"/>
  <c r="Z147" i="9" s="1"/>
  <c r="AA147" i="9"/>
  <c r="AL203" i="9"/>
  <c r="AJ204" i="9"/>
  <c r="AK1179" i="9"/>
  <c r="AM1180" i="9"/>
  <c r="AL200" i="8"/>
  <c r="AJ201" i="8"/>
  <c r="AN200" i="8"/>
  <c r="AN199" i="8"/>
  <c r="AB146" i="9" l="1"/>
  <c r="AK1178" i="9"/>
  <c r="AM1179" i="9"/>
  <c r="AL204" i="9"/>
  <c r="AJ205" i="9"/>
  <c r="AJ202" i="8"/>
  <c r="AL201" i="8"/>
  <c r="AK1177" i="9" l="1"/>
  <c r="AM1178" i="9"/>
  <c r="AJ206" i="9"/>
  <c r="AL205" i="9"/>
  <c r="W148" i="9"/>
  <c r="AL202" i="8"/>
  <c r="AJ203" i="8"/>
  <c r="AN201" i="8"/>
  <c r="AN202" i="8"/>
  <c r="W149" i="9" l="1"/>
  <c r="X148" i="9"/>
  <c r="Y148" i="9" s="1"/>
  <c r="Z148" i="9" s="1"/>
  <c r="AL206" i="9"/>
  <c r="AJ207" i="9"/>
  <c r="AB147" i="9"/>
  <c r="AM1177" i="9"/>
  <c r="AK1176" i="9"/>
  <c r="AJ204" i="8"/>
  <c r="AL203" i="8"/>
  <c r="AL204" i="8" s="1"/>
  <c r="AN204" i="8"/>
  <c r="W150" i="9" l="1"/>
  <c r="X149" i="9"/>
  <c r="Y149" i="9" s="1"/>
  <c r="Z149" i="9" s="1"/>
  <c r="AB148" i="9"/>
  <c r="AK1175" i="9"/>
  <c r="AM1176" i="9"/>
  <c r="AL207" i="9"/>
  <c r="AJ208" i="9"/>
  <c r="AJ205" i="8"/>
  <c r="AN203" i="8"/>
  <c r="W151" i="9" l="1"/>
  <c r="X150" i="9"/>
  <c r="Y150" i="9" s="1"/>
  <c r="Z150" i="9" s="1"/>
  <c r="AK1174" i="9"/>
  <c r="AM1175" i="9"/>
  <c r="AL208" i="9"/>
  <c r="AJ209" i="9"/>
  <c r="AB149" i="9"/>
  <c r="AJ206" i="8"/>
  <c r="AL205" i="8"/>
  <c r="AL206" i="8" s="1"/>
  <c r="AN206" i="8"/>
  <c r="X151" i="9" l="1"/>
  <c r="Y151" i="9" s="1"/>
  <c r="Z151" i="9" s="1"/>
  <c r="AA151" i="9"/>
  <c r="AJ210" i="9"/>
  <c r="AL209" i="9"/>
  <c r="AB150" i="9"/>
  <c r="AK1173" i="9"/>
  <c r="AM1174" i="9"/>
  <c r="AJ207" i="8"/>
  <c r="AN205" i="8"/>
  <c r="W152" i="9" l="1"/>
  <c r="AM1173" i="9"/>
  <c r="AK1172" i="9"/>
  <c r="AL210" i="9"/>
  <c r="AJ211" i="9"/>
  <c r="AJ208" i="8"/>
  <c r="AL207" i="8"/>
  <c r="AL208" i="8" s="1"/>
  <c r="AN208" i="8"/>
  <c r="W153" i="9" l="1"/>
  <c r="X152" i="9"/>
  <c r="Y152" i="9" s="1"/>
  <c r="Z152" i="9" s="1"/>
  <c r="AB151" i="9"/>
  <c r="AL211" i="9"/>
  <c r="AJ212" i="9"/>
  <c r="AK1171" i="9"/>
  <c r="AM1172" i="9"/>
  <c r="AJ209" i="8"/>
  <c r="AN207" i="8"/>
  <c r="X153" i="9" l="1"/>
  <c r="Y153" i="9" s="1"/>
  <c r="Z153" i="9" s="1"/>
  <c r="AA153" i="9"/>
  <c r="AK1170" i="9"/>
  <c r="AM1171" i="9"/>
  <c r="AB152" i="9"/>
  <c r="AL212" i="9"/>
  <c r="AJ213" i="9"/>
  <c r="AJ210" i="8"/>
  <c r="AL209" i="8"/>
  <c r="W154" i="9" l="1"/>
  <c r="AK1169" i="9"/>
  <c r="AM1170" i="9"/>
  <c r="AJ214" i="9"/>
  <c r="AL213" i="9"/>
  <c r="AL210" i="8"/>
  <c r="AJ211" i="8"/>
  <c r="AN209" i="8"/>
  <c r="AN210" i="8"/>
  <c r="X154" i="9" l="1"/>
  <c r="Y154" i="9" s="1"/>
  <c r="Z154" i="9" s="1"/>
  <c r="AA154" i="9"/>
  <c r="W155" i="9" s="1"/>
  <c r="AB153" i="9"/>
  <c r="AM1169" i="9"/>
  <c r="AK1168" i="9"/>
  <c r="AL214" i="9"/>
  <c r="AJ215" i="9"/>
  <c r="AJ212" i="8"/>
  <c r="AL211" i="8"/>
  <c r="AL212" i="8" s="1"/>
  <c r="AN212" i="8"/>
  <c r="X155" i="9" l="1"/>
  <c r="Y155" i="9" s="1"/>
  <c r="Z155" i="9" s="1"/>
  <c r="AA155" i="9"/>
  <c r="W156" i="9" s="1"/>
  <c r="AB154" i="9"/>
  <c r="AK1167" i="9"/>
  <c r="AM1168" i="9"/>
  <c r="AL215" i="9"/>
  <c r="AJ216" i="9"/>
  <c r="AJ213" i="8"/>
  <c r="AN211" i="8"/>
  <c r="W157" i="9" l="1"/>
  <c r="X156" i="9"/>
  <c r="Y156" i="9" s="1"/>
  <c r="Z156" i="9" s="1"/>
  <c r="AL216" i="9"/>
  <c r="AJ217" i="9"/>
  <c r="AK1166" i="9"/>
  <c r="AM1167" i="9"/>
  <c r="AB155" i="9"/>
  <c r="AJ214" i="8"/>
  <c r="AL213" i="8"/>
  <c r="X157" i="9" l="1"/>
  <c r="Y157" i="9" s="1"/>
  <c r="Z157" i="9" s="1"/>
  <c r="AA157" i="9"/>
  <c r="AK1165" i="9"/>
  <c r="AM1166" i="9"/>
  <c r="AJ218" i="9"/>
  <c r="AL217" i="9"/>
  <c r="AB156" i="9"/>
  <c r="AL214" i="8"/>
  <c r="AJ215" i="8"/>
  <c r="AN213" i="8"/>
  <c r="AN214" i="8"/>
  <c r="W158" i="9" l="1"/>
  <c r="AL218" i="9"/>
  <c r="AJ219" i="9"/>
  <c r="AM1165" i="9"/>
  <c r="AK1164" i="9"/>
  <c r="AJ216" i="8"/>
  <c r="AL215" i="8"/>
  <c r="AL216" i="8" s="1"/>
  <c r="AN216" i="8"/>
  <c r="W159" i="9" l="1"/>
  <c r="X158" i="9"/>
  <c r="Y158" i="9" s="1"/>
  <c r="Z158" i="9" s="1"/>
  <c r="AB157" i="9"/>
  <c r="AK1163" i="9"/>
  <c r="AM1164" i="9"/>
  <c r="AB158" i="9"/>
  <c r="AL219" i="9"/>
  <c r="AJ220" i="9"/>
  <c r="AJ217" i="8"/>
  <c r="AN215" i="8"/>
  <c r="X159" i="9" l="1"/>
  <c r="Y159" i="9" s="1"/>
  <c r="Z159" i="9" s="1"/>
  <c r="AA159" i="9"/>
  <c r="W160" i="9" s="1"/>
  <c r="AK1162" i="9"/>
  <c r="AM1163" i="9"/>
  <c r="AL220" i="9"/>
  <c r="AJ221" i="9"/>
  <c r="AJ218" i="8"/>
  <c r="AL217" i="8"/>
  <c r="W161" i="9" l="1"/>
  <c r="X160" i="9"/>
  <c r="Y160" i="9" s="1"/>
  <c r="Z160" i="9" s="1"/>
  <c r="AK1161" i="9"/>
  <c r="AM1162" i="9"/>
  <c r="AB159" i="9"/>
  <c r="AJ222" i="9"/>
  <c r="AL221" i="9"/>
  <c r="AL218" i="8"/>
  <c r="AJ219" i="8"/>
  <c r="AN217" i="8"/>
  <c r="AN218" i="8"/>
  <c r="X161" i="9" l="1"/>
  <c r="Y161" i="9" s="1"/>
  <c r="Z161" i="9" s="1"/>
  <c r="AA161" i="9"/>
  <c r="AL222" i="9"/>
  <c r="AJ223" i="9"/>
  <c r="AM1161" i="9"/>
  <c r="AK1160" i="9"/>
  <c r="AB160" i="9"/>
  <c r="AJ220" i="8"/>
  <c r="AL219" i="8"/>
  <c r="AL220" i="8" s="1"/>
  <c r="AN220" i="8"/>
  <c r="W162" i="9" l="1"/>
  <c r="AL223" i="9"/>
  <c r="AJ224" i="9"/>
  <c r="AK1159" i="9"/>
  <c r="AM1160" i="9"/>
  <c r="AJ221" i="8"/>
  <c r="AN219" i="8"/>
  <c r="W163" i="9" l="1"/>
  <c r="X162" i="9"/>
  <c r="Y162" i="9" s="1"/>
  <c r="Z162" i="9" s="1"/>
  <c r="AL224" i="9"/>
  <c r="AJ225" i="9"/>
  <c r="AK1158" i="9"/>
  <c r="AM1159" i="9"/>
  <c r="AB161" i="9"/>
  <c r="AJ222" i="8"/>
  <c r="AL221" i="8"/>
  <c r="X163" i="9" l="1"/>
  <c r="Y163" i="9" s="1"/>
  <c r="Z163" i="9" s="1"/>
  <c r="AA163" i="9"/>
  <c r="AJ226" i="9"/>
  <c r="AL225" i="9"/>
  <c r="AB162" i="9"/>
  <c r="AK1157" i="9"/>
  <c r="AM1158" i="9"/>
  <c r="AL222" i="8"/>
  <c r="AJ223" i="8"/>
  <c r="AN221" i="8"/>
  <c r="AN222" i="8"/>
  <c r="W164" i="9" l="1"/>
  <c r="AM1157" i="9"/>
  <c r="AK1156" i="9"/>
  <c r="AL226" i="9"/>
  <c r="AJ227" i="9"/>
  <c r="AJ224" i="8"/>
  <c r="AL223" i="8"/>
  <c r="AN224" i="8"/>
  <c r="W165" i="9" l="1"/>
  <c r="X164" i="9"/>
  <c r="Y164" i="9" s="1"/>
  <c r="Z164" i="9" s="1"/>
  <c r="AB163" i="9"/>
  <c r="AL227" i="9"/>
  <c r="AJ228" i="9"/>
  <c r="AK1155" i="9"/>
  <c r="AM1156" i="9"/>
  <c r="AL224" i="8"/>
  <c r="AJ225" i="8"/>
  <c r="AN223" i="8"/>
  <c r="W166" i="9" l="1"/>
  <c r="X165" i="9"/>
  <c r="Y165" i="9" s="1"/>
  <c r="Z165" i="9" s="1"/>
  <c r="AL228" i="9"/>
  <c r="AJ229" i="9"/>
  <c r="AB164" i="9"/>
  <c r="AK1154" i="9"/>
  <c r="AM1155" i="9"/>
  <c r="AJ226" i="8"/>
  <c r="AL225" i="8"/>
  <c r="W167" i="9" l="1"/>
  <c r="X166" i="9"/>
  <c r="Y166" i="9" s="1"/>
  <c r="Z166" i="9" s="1"/>
  <c r="AB165" i="9"/>
  <c r="AK1153" i="9"/>
  <c r="AM1154" i="9"/>
  <c r="AJ230" i="9"/>
  <c r="AL229" i="9"/>
  <c r="AL226" i="8"/>
  <c r="AJ227" i="8"/>
  <c r="AN225" i="8"/>
  <c r="AN226" i="8"/>
  <c r="X167" i="9" l="1"/>
  <c r="Y167" i="9" s="1"/>
  <c r="Z167" i="9" s="1"/>
  <c r="AA167" i="9"/>
  <c r="AL230" i="9"/>
  <c r="AJ231" i="9"/>
  <c r="AM1153" i="9"/>
  <c r="AK1152" i="9"/>
  <c r="AB166" i="9"/>
  <c r="AJ228" i="8"/>
  <c r="AL227" i="8"/>
  <c r="AL228" i="8" s="1"/>
  <c r="AN228" i="8"/>
  <c r="W168" i="9" l="1"/>
  <c r="AL231" i="9"/>
  <c r="AJ232" i="9"/>
  <c r="AK1151" i="9"/>
  <c r="AM1152" i="9"/>
  <c r="AJ229" i="8"/>
  <c r="AN227" i="8"/>
  <c r="W169" i="9" l="1"/>
  <c r="X168" i="9"/>
  <c r="Y168" i="9" s="1"/>
  <c r="Z168" i="9" s="1"/>
  <c r="AK1150" i="9"/>
  <c r="AM1151" i="9"/>
  <c r="AL232" i="9"/>
  <c r="AJ233" i="9"/>
  <c r="AB167" i="9"/>
  <c r="AJ230" i="8"/>
  <c r="AL229" i="8"/>
  <c r="W170" i="9" l="1"/>
  <c r="X169" i="9"/>
  <c r="Y169" i="9" s="1"/>
  <c r="Z169" i="9" s="1"/>
  <c r="AB168" i="9"/>
  <c r="AK1149" i="9"/>
  <c r="AM1150" i="9"/>
  <c r="AJ234" i="9"/>
  <c r="AL233" i="9"/>
  <c r="AL230" i="8"/>
  <c r="AJ231" i="8"/>
  <c r="AN229" i="8"/>
  <c r="AN230" i="8"/>
  <c r="W171" i="9" l="1"/>
  <c r="X170" i="9"/>
  <c r="Y170" i="9" s="1"/>
  <c r="Z170" i="9" s="1"/>
  <c r="AM1149" i="9"/>
  <c r="AK1148" i="9"/>
  <c r="AL234" i="9"/>
  <c r="AJ235" i="9"/>
  <c r="AJ232" i="8"/>
  <c r="AL231" i="8"/>
  <c r="AL232" i="8" s="1"/>
  <c r="AN232" i="8"/>
  <c r="X171" i="9" l="1"/>
  <c r="Y171" i="9" s="1"/>
  <c r="Z171" i="9" s="1"/>
  <c r="AA171" i="9"/>
  <c r="AB169" i="9"/>
  <c r="AL235" i="9"/>
  <c r="AJ236" i="9"/>
  <c r="AK1147" i="9"/>
  <c r="AM1148" i="9"/>
  <c r="AJ233" i="8"/>
  <c r="AN231" i="8"/>
  <c r="AK1146" i="9" l="1"/>
  <c r="AM1147" i="9"/>
  <c r="AL236" i="9"/>
  <c r="AJ237" i="9"/>
  <c r="AB170" i="9"/>
  <c r="AJ234" i="8"/>
  <c r="AL233" i="8"/>
  <c r="AJ238" i="9" l="1"/>
  <c r="AL237" i="9"/>
  <c r="W172" i="9"/>
  <c r="AK1145" i="9"/>
  <c r="AM1146" i="9"/>
  <c r="AL234" i="8"/>
  <c r="AJ235" i="8"/>
  <c r="AN233" i="8"/>
  <c r="AN234" i="8"/>
  <c r="W173" i="9" l="1"/>
  <c r="X172" i="9"/>
  <c r="Y172" i="9" s="1"/>
  <c r="Z172" i="9" s="1"/>
  <c r="AM1145" i="9"/>
  <c r="AK1144" i="9"/>
  <c r="AL238" i="9"/>
  <c r="AJ239" i="9"/>
  <c r="AB171" i="9"/>
  <c r="AJ236" i="8"/>
  <c r="AL235" i="8"/>
  <c r="AL236" i="8" s="1"/>
  <c r="AN236" i="8"/>
  <c r="W174" i="9" l="1"/>
  <c r="X173" i="9"/>
  <c r="Y173" i="9" s="1"/>
  <c r="Z173" i="9" s="1"/>
  <c r="AL239" i="9"/>
  <c r="AJ240" i="9"/>
  <c r="AK1143" i="9"/>
  <c r="AM1144" i="9"/>
  <c r="AJ237" i="8"/>
  <c r="AN235" i="8"/>
  <c r="W175" i="9" l="1"/>
  <c r="X174" i="9"/>
  <c r="Y174" i="9" s="1"/>
  <c r="Z174" i="9" s="1"/>
  <c r="AK1142" i="9"/>
  <c r="AM1143" i="9"/>
  <c r="AB172" i="9"/>
  <c r="AL240" i="9"/>
  <c r="AJ241" i="9"/>
  <c r="AJ238" i="8"/>
  <c r="AL237" i="8"/>
  <c r="X175" i="9" l="1"/>
  <c r="Y175" i="9" s="1"/>
  <c r="Z175" i="9" s="1"/>
  <c r="AA175" i="9"/>
  <c r="AK1141" i="9"/>
  <c r="AM1142" i="9"/>
  <c r="AJ242" i="9"/>
  <c r="AL241" i="9"/>
  <c r="AB173" i="9"/>
  <c r="AL238" i="8"/>
  <c r="AJ239" i="8"/>
  <c r="AN237" i="8"/>
  <c r="AN238" i="8"/>
  <c r="AM1141" i="9" l="1"/>
  <c r="AK1140" i="9"/>
  <c r="AL242" i="9"/>
  <c r="AJ243" i="9"/>
  <c r="AB174" i="9"/>
  <c r="AJ240" i="8"/>
  <c r="AL239" i="8"/>
  <c r="AL240" i="8" s="1"/>
  <c r="AN240" i="8"/>
  <c r="W176" i="9" l="1"/>
  <c r="AL243" i="9"/>
  <c r="AJ244" i="9"/>
  <c r="AK1139" i="9"/>
  <c r="AM1140" i="9"/>
  <c r="AJ241" i="8"/>
  <c r="AN239" i="8"/>
  <c r="X176" i="9" l="1"/>
  <c r="Y176" i="9" s="1"/>
  <c r="Z176" i="9" s="1"/>
  <c r="AA176" i="9"/>
  <c r="W177" i="9" s="1"/>
  <c r="AB175" i="9"/>
  <c r="AK1138" i="9"/>
  <c r="AM1139" i="9"/>
  <c r="AL244" i="9"/>
  <c r="AJ245" i="9"/>
  <c r="AJ242" i="8"/>
  <c r="AL241" i="8"/>
  <c r="W178" i="9" l="1"/>
  <c r="X177" i="9"/>
  <c r="Y177" i="9" s="1"/>
  <c r="Z177" i="9" s="1"/>
  <c r="AB176" i="9"/>
  <c r="AJ246" i="9"/>
  <c r="AL245" i="9"/>
  <c r="AK1137" i="9"/>
  <c r="AM1138" i="9"/>
  <c r="AL242" i="8"/>
  <c r="AJ243" i="8"/>
  <c r="AN241" i="8"/>
  <c r="AN242" i="8"/>
  <c r="W179" i="9" l="1"/>
  <c r="X178" i="9"/>
  <c r="Y178" i="9" s="1"/>
  <c r="Z178" i="9" s="1"/>
  <c r="AL246" i="9"/>
  <c r="AJ247" i="9"/>
  <c r="AM1137" i="9"/>
  <c r="AK1136" i="9"/>
  <c r="AB177" i="9"/>
  <c r="AJ244" i="8"/>
  <c r="AL243" i="8"/>
  <c r="AL244" i="8" s="1"/>
  <c r="AN244" i="8"/>
  <c r="X179" i="9" l="1"/>
  <c r="Y179" i="9" s="1"/>
  <c r="Z179" i="9" s="1"/>
  <c r="AA179" i="9"/>
  <c r="AB178" i="9"/>
  <c r="AL247" i="9"/>
  <c r="AJ248" i="9"/>
  <c r="AK1135" i="9"/>
  <c r="AM1136" i="9"/>
  <c r="AJ245" i="8"/>
  <c r="AN243" i="8"/>
  <c r="W180" i="9" l="1"/>
  <c r="AL248" i="9"/>
  <c r="AJ249" i="9"/>
  <c r="AK1134" i="9"/>
  <c r="AM1135" i="9"/>
  <c r="AJ246" i="8"/>
  <c r="AL245" i="8"/>
  <c r="W181" i="9" l="1"/>
  <c r="X180" i="9"/>
  <c r="Y180" i="9" s="1"/>
  <c r="Z180" i="9" s="1"/>
  <c r="AB179" i="9"/>
  <c r="AK1133" i="9"/>
  <c r="AM1134" i="9"/>
  <c r="AJ250" i="9"/>
  <c r="AL249" i="9"/>
  <c r="AL246" i="8"/>
  <c r="AJ247" i="8"/>
  <c r="AN245" i="8"/>
  <c r="AN246" i="8"/>
  <c r="W182" i="9" l="1"/>
  <c r="X181" i="9"/>
  <c r="Y181" i="9" s="1"/>
  <c r="Z181" i="9" s="1"/>
  <c r="AL250" i="9"/>
  <c r="AJ251" i="9"/>
  <c r="AB180" i="9"/>
  <c r="AM1133" i="9"/>
  <c r="AK1132" i="9"/>
  <c r="AJ248" i="8"/>
  <c r="AL247" i="8"/>
  <c r="AL248" i="8" s="1"/>
  <c r="AN248" i="8"/>
  <c r="W183" i="9" l="1"/>
  <c r="X182" i="9"/>
  <c r="Y182" i="9" s="1"/>
  <c r="Z182" i="9" s="1"/>
  <c r="AB181" i="9"/>
  <c r="AK1131" i="9"/>
  <c r="AM1132" i="9"/>
  <c r="AL251" i="9"/>
  <c r="AJ252" i="9"/>
  <c r="AJ249" i="8"/>
  <c r="AN247" i="8"/>
  <c r="X183" i="9" l="1"/>
  <c r="Y183" i="9" s="1"/>
  <c r="Z183" i="9" s="1"/>
  <c r="AA183" i="9"/>
  <c r="AL252" i="9"/>
  <c r="AJ253" i="9"/>
  <c r="AK1130" i="9"/>
  <c r="AM1131" i="9"/>
  <c r="AB182" i="9"/>
  <c r="AJ250" i="8"/>
  <c r="AL249" i="8"/>
  <c r="W184" i="9" l="1"/>
  <c r="AJ254" i="9"/>
  <c r="AL253" i="9"/>
  <c r="AK1129" i="9"/>
  <c r="AM1130" i="9"/>
  <c r="AL250" i="8"/>
  <c r="AJ251" i="8"/>
  <c r="AN249" i="8"/>
  <c r="AN250" i="8"/>
  <c r="W185" i="9" l="1"/>
  <c r="X184" i="9"/>
  <c r="Y184" i="9" s="1"/>
  <c r="Z184" i="9" s="1"/>
  <c r="AL254" i="9"/>
  <c r="AJ255" i="9"/>
  <c r="AM1129" i="9"/>
  <c r="AK1128" i="9"/>
  <c r="AB183" i="9"/>
  <c r="AJ252" i="8"/>
  <c r="AL251" i="8"/>
  <c r="AL252" i="8" s="1"/>
  <c r="AN252" i="8"/>
  <c r="W186" i="9" l="1"/>
  <c r="X185" i="9"/>
  <c r="Y185" i="9" s="1"/>
  <c r="Z185" i="9" s="1"/>
  <c r="AL255" i="9"/>
  <c r="AJ256" i="9"/>
  <c r="AK1127" i="9"/>
  <c r="AM1128" i="9"/>
  <c r="AJ253" i="8"/>
  <c r="AN251" i="8"/>
  <c r="X186" i="9" l="1"/>
  <c r="Y186" i="9" s="1"/>
  <c r="Z186" i="9" s="1"/>
  <c r="AA186" i="9"/>
  <c r="AB184" i="9"/>
  <c r="AK1126" i="9"/>
  <c r="AM1127" i="9"/>
  <c r="AL256" i="9"/>
  <c r="AJ257" i="9"/>
  <c r="AJ254" i="8"/>
  <c r="AL253" i="8"/>
  <c r="AJ258" i="9" l="1"/>
  <c r="AL257" i="9"/>
  <c r="AK1125" i="9"/>
  <c r="AM1126" i="9"/>
  <c r="AB185" i="9"/>
  <c r="AL254" i="8"/>
  <c r="AJ255" i="8"/>
  <c r="AN253" i="8"/>
  <c r="AN254" i="8"/>
  <c r="W187" i="9" l="1"/>
  <c r="AL258" i="9"/>
  <c r="AJ259" i="9"/>
  <c r="AM1125" i="9"/>
  <c r="AK1124" i="9"/>
  <c r="AJ256" i="8"/>
  <c r="AL255" i="8"/>
  <c r="AL256" i="8" s="1"/>
  <c r="AN256" i="8"/>
  <c r="W188" i="9" l="1"/>
  <c r="X187" i="9"/>
  <c r="Y187" i="9" s="1"/>
  <c r="Z187" i="9" s="1"/>
  <c r="AK1123" i="9"/>
  <c r="AM1124" i="9"/>
  <c r="AL259" i="9"/>
  <c r="AJ260" i="9"/>
  <c r="AB186" i="9"/>
  <c r="AJ257" i="8"/>
  <c r="AN255" i="8"/>
  <c r="X188" i="9" l="1"/>
  <c r="Y188" i="9" s="1"/>
  <c r="Z188" i="9" s="1"/>
  <c r="AA188" i="9"/>
  <c r="AB187" i="9"/>
  <c r="AL260" i="9"/>
  <c r="AJ261" i="9"/>
  <c r="AK1122" i="9"/>
  <c r="AM1123" i="9"/>
  <c r="AJ258" i="8"/>
  <c r="AL257" i="8"/>
  <c r="W189" i="9" l="1"/>
  <c r="AK1121" i="9"/>
  <c r="AM1122" i="9"/>
  <c r="AJ262" i="9"/>
  <c r="AL261" i="9"/>
  <c r="AL258" i="8"/>
  <c r="AJ259" i="8"/>
  <c r="AN257" i="8"/>
  <c r="AN258" i="8"/>
  <c r="W190" i="9" l="1"/>
  <c r="X189" i="9"/>
  <c r="Y189" i="9" s="1"/>
  <c r="Z189" i="9" s="1"/>
  <c r="AB188" i="9"/>
  <c r="AL262" i="9"/>
  <c r="AJ263" i="9"/>
  <c r="AM1121" i="9"/>
  <c r="AK1120" i="9"/>
  <c r="AJ260" i="8"/>
  <c r="AL259" i="8"/>
  <c r="AL260" i="8" s="1"/>
  <c r="AN260" i="8"/>
  <c r="X190" i="9" l="1"/>
  <c r="Y190" i="9" s="1"/>
  <c r="Z190" i="9" s="1"/>
  <c r="AA190" i="9"/>
  <c r="AB189" i="9"/>
  <c r="AL263" i="9"/>
  <c r="AJ264" i="9"/>
  <c r="AK1119" i="9"/>
  <c r="AM1120" i="9"/>
  <c r="AJ261" i="8"/>
  <c r="AN259" i="8"/>
  <c r="AL264" i="9" l="1"/>
  <c r="AJ265" i="9"/>
  <c r="AK1118" i="9"/>
  <c r="AM1119" i="9"/>
  <c r="W191" i="9"/>
  <c r="AJ262" i="8"/>
  <c r="AL261" i="8"/>
  <c r="X191" i="9" l="1"/>
  <c r="Y191" i="9" s="1"/>
  <c r="Z191" i="9" s="1"/>
  <c r="AA191" i="9"/>
  <c r="AK1117" i="9"/>
  <c r="AM1118" i="9"/>
  <c r="AB190" i="9"/>
  <c r="AJ266" i="9"/>
  <c r="AL265" i="9"/>
  <c r="AL262" i="8"/>
  <c r="AJ263" i="8"/>
  <c r="AN261" i="8"/>
  <c r="AN262" i="8"/>
  <c r="W192" i="9" l="1"/>
  <c r="AL266" i="9"/>
  <c r="AJ267" i="9"/>
  <c r="AM1117" i="9"/>
  <c r="AK1116" i="9"/>
  <c r="AJ264" i="8"/>
  <c r="AL263" i="8"/>
  <c r="AL264" i="8" s="1"/>
  <c r="AN264" i="8"/>
  <c r="W193" i="9" l="1"/>
  <c r="X192" i="9"/>
  <c r="Y192" i="9" s="1"/>
  <c r="Z192" i="9" s="1"/>
  <c r="AB191" i="9"/>
  <c r="AK1115" i="9"/>
  <c r="AM1116" i="9"/>
  <c r="AL267" i="9"/>
  <c r="AJ268" i="9"/>
  <c r="AB192" i="9"/>
  <c r="AJ265" i="8"/>
  <c r="AL265" i="8" s="1"/>
  <c r="AN263" i="8"/>
  <c r="AN265" i="8"/>
  <c r="W194" i="9" l="1"/>
  <c r="X193" i="9"/>
  <c r="Y193" i="9" s="1"/>
  <c r="Z193" i="9" s="1"/>
  <c r="AL268" i="9"/>
  <c r="AJ269" i="9"/>
  <c r="AB193" i="9"/>
  <c r="AK1114" i="9"/>
  <c r="AM1115" i="9"/>
  <c r="AJ266" i="8"/>
  <c r="W195" i="9" l="1"/>
  <c r="X194" i="9"/>
  <c r="Y194" i="9" s="1"/>
  <c r="Z194" i="9" s="1"/>
  <c r="AK1113" i="9"/>
  <c r="AM1114" i="9"/>
  <c r="AJ270" i="9"/>
  <c r="AL269" i="9"/>
  <c r="AJ267" i="8"/>
  <c r="AL266" i="8"/>
  <c r="AL267" i="8" s="1"/>
  <c r="AN267" i="8"/>
  <c r="X195" i="9" l="1"/>
  <c r="Y195" i="9" s="1"/>
  <c r="Z195" i="9" s="1"/>
  <c r="AA195" i="9"/>
  <c r="AB194" i="9"/>
  <c r="AJ271" i="9"/>
  <c r="AL270" i="9"/>
  <c r="AM1113" i="9"/>
  <c r="AK1112" i="9"/>
  <c r="AJ268" i="8"/>
  <c r="AN266" i="8"/>
  <c r="W196" i="9" l="1"/>
  <c r="AK1111" i="9"/>
  <c r="AM1112" i="9"/>
  <c r="AL271" i="9"/>
  <c r="AJ272" i="9"/>
  <c r="AJ269" i="8"/>
  <c r="AL268" i="8"/>
  <c r="W197" i="9" l="1"/>
  <c r="X196" i="9"/>
  <c r="Y196" i="9" s="1"/>
  <c r="Z196" i="9" s="1"/>
  <c r="AB195" i="9"/>
  <c r="AK1110" i="9"/>
  <c r="AM1111" i="9"/>
  <c r="AL272" i="9"/>
  <c r="AJ273" i="9"/>
  <c r="AL269" i="8"/>
  <c r="AJ270" i="8"/>
  <c r="AN268" i="8"/>
  <c r="AN269" i="8"/>
  <c r="W198" i="9" l="1"/>
  <c r="X197" i="9"/>
  <c r="Y197" i="9" s="1"/>
  <c r="Z197" i="9" s="1"/>
  <c r="AK1109" i="9"/>
  <c r="AM1110" i="9"/>
  <c r="AJ274" i="9"/>
  <c r="AL273" i="9"/>
  <c r="AB196" i="9"/>
  <c r="AJ271" i="8"/>
  <c r="AL270" i="8"/>
  <c r="AL271" i="8" s="1"/>
  <c r="AN271" i="8"/>
  <c r="W199" i="9" l="1"/>
  <c r="X198" i="9"/>
  <c r="Y198" i="9" s="1"/>
  <c r="Z198" i="9" s="1"/>
  <c r="AJ275" i="9"/>
  <c r="AL274" i="9"/>
  <c r="AB197" i="9"/>
  <c r="AM1109" i="9"/>
  <c r="AK1108" i="9"/>
  <c r="AJ272" i="8"/>
  <c r="AN270" i="8"/>
  <c r="X199" i="9" l="1"/>
  <c r="Y199" i="9" s="1"/>
  <c r="Z199" i="9" s="1"/>
  <c r="AA199" i="9"/>
  <c r="AB198" i="9"/>
  <c r="AK1107" i="9"/>
  <c r="AM1108" i="9"/>
  <c r="AJ276" i="9"/>
  <c r="AL275" i="9"/>
  <c r="AJ273" i="8"/>
  <c r="AL272" i="8"/>
  <c r="W200" i="9" l="1"/>
  <c r="AL276" i="9"/>
  <c r="AJ277" i="9"/>
  <c r="AK1106" i="9"/>
  <c r="AM1107" i="9"/>
  <c r="AL273" i="8"/>
  <c r="AJ274" i="8"/>
  <c r="AN272" i="8"/>
  <c r="AN273" i="8"/>
  <c r="W201" i="9" l="1"/>
  <c r="X200" i="9"/>
  <c r="Y200" i="9" s="1"/>
  <c r="Z200" i="9" s="1"/>
  <c r="AB199" i="9"/>
  <c r="AK1105" i="9"/>
  <c r="AM1106" i="9"/>
  <c r="AJ278" i="9"/>
  <c r="AL277" i="9"/>
  <c r="AJ275" i="8"/>
  <c r="AL274" i="8"/>
  <c r="X201" i="9" l="1"/>
  <c r="Y201" i="9" s="1"/>
  <c r="Z201" i="9" s="1"/>
  <c r="AA201" i="9"/>
  <c r="AJ279" i="9"/>
  <c r="AL278" i="9"/>
  <c r="AM1105" i="9"/>
  <c r="AK1104" i="9"/>
  <c r="AB200" i="9"/>
  <c r="AL275" i="8"/>
  <c r="AJ276" i="8"/>
  <c r="AN274" i="8"/>
  <c r="AN275" i="8"/>
  <c r="W202" i="9" l="1"/>
  <c r="AK1103" i="9"/>
  <c r="AM1104" i="9"/>
  <c r="AL279" i="9"/>
  <c r="AJ280" i="9"/>
  <c r="AJ277" i="8"/>
  <c r="AL276" i="8"/>
  <c r="AL277" i="8" s="1"/>
  <c r="AN277" i="8"/>
  <c r="X202" i="9" l="1"/>
  <c r="Y202" i="9" s="1"/>
  <c r="Z202" i="9" s="1"/>
  <c r="AA202" i="9"/>
  <c r="W203" i="9" s="1"/>
  <c r="AB201" i="9"/>
  <c r="AK1102" i="9"/>
  <c r="AM1103" i="9"/>
  <c r="AL280" i="9"/>
  <c r="AJ281" i="9"/>
  <c r="AJ278" i="8"/>
  <c r="AN276" i="8"/>
  <c r="X203" i="9" l="1"/>
  <c r="Y203" i="9" s="1"/>
  <c r="Z203" i="9" s="1"/>
  <c r="AA203" i="9"/>
  <c r="AJ282" i="9"/>
  <c r="AL281" i="9"/>
  <c r="AK1101" i="9"/>
  <c r="AM1102" i="9"/>
  <c r="AB202" i="9"/>
  <c r="AJ279" i="8"/>
  <c r="AL278" i="8"/>
  <c r="W204" i="9" l="1"/>
  <c r="AJ283" i="9"/>
  <c r="AL282" i="9"/>
  <c r="AM1101" i="9"/>
  <c r="AK1100" i="9"/>
  <c r="AL279" i="8"/>
  <c r="AJ280" i="8"/>
  <c r="AN278" i="8"/>
  <c r="AN279" i="8"/>
  <c r="W205" i="9" l="1"/>
  <c r="X204" i="9"/>
  <c r="Y204" i="9" s="1"/>
  <c r="Z204" i="9" s="1"/>
  <c r="AB203" i="9"/>
  <c r="AK1099" i="9"/>
  <c r="AM1100" i="9"/>
  <c r="AJ284" i="9"/>
  <c r="AL283" i="9"/>
  <c r="AJ281" i="8"/>
  <c r="AL280" i="8"/>
  <c r="AL281" i="8" s="1"/>
  <c r="AN281" i="8"/>
  <c r="W206" i="9" l="1"/>
  <c r="X205" i="9"/>
  <c r="Y205" i="9" s="1"/>
  <c r="Z205" i="9" s="1"/>
  <c r="AB204" i="9"/>
  <c r="AK1098" i="9"/>
  <c r="AM1099" i="9"/>
  <c r="AL284" i="9"/>
  <c r="AJ285" i="9"/>
  <c r="AJ282" i="8"/>
  <c r="AN280" i="8"/>
  <c r="W207" i="9" l="1"/>
  <c r="X206" i="9"/>
  <c r="Y206" i="9" s="1"/>
  <c r="Z206" i="9" s="1"/>
  <c r="AK1097" i="9"/>
  <c r="AM1098" i="9"/>
  <c r="AJ286" i="9"/>
  <c r="AL285" i="9"/>
  <c r="AB205" i="9"/>
  <c r="AJ283" i="8"/>
  <c r="AL282" i="8"/>
  <c r="X207" i="9" l="1"/>
  <c r="Y207" i="9" s="1"/>
  <c r="Z207" i="9" s="1"/>
  <c r="AA207" i="9"/>
  <c r="AJ287" i="9"/>
  <c r="AL286" i="9"/>
  <c r="AB206" i="9"/>
  <c r="AM1097" i="9"/>
  <c r="AK1096" i="9"/>
  <c r="AL283" i="8"/>
  <c r="AJ284" i="8"/>
  <c r="AN283" i="8"/>
  <c r="AN282" i="8"/>
  <c r="W208" i="9" l="1"/>
  <c r="AK1095" i="9"/>
  <c r="AM1096" i="9"/>
  <c r="AL287" i="9"/>
  <c r="AJ288" i="9"/>
  <c r="AJ285" i="8"/>
  <c r="AL284" i="8"/>
  <c r="AL285" i="8" s="1"/>
  <c r="AN285" i="8"/>
  <c r="X208" i="9" l="1"/>
  <c r="Y208" i="9" s="1"/>
  <c r="Z208" i="9" s="1"/>
  <c r="AA208" i="9"/>
  <c r="W209" i="9" s="1"/>
  <c r="AB207" i="9"/>
  <c r="AK1094" i="9"/>
  <c r="AM1095" i="9"/>
  <c r="AL288" i="9"/>
  <c r="AJ289" i="9"/>
  <c r="AJ286" i="8"/>
  <c r="AN284" i="8"/>
  <c r="W210" i="9" l="1"/>
  <c r="X209" i="9"/>
  <c r="Y209" i="9" s="1"/>
  <c r="Z209" i="9" s="1"/>
  <c r="AK1093" i="9"/>
  <c r="AM1094" i="9"/>
  <c r="AJ290" i="9"/>
  <c r="AL289" i="9"/>
  <c r="AB208" i="9"/>
  <c r="AJ287" i="8"/>
  <c r="AL286" i="8"/>
  <c r="W211" i="9" l="1"/>
  <c r="X210" i="9"/>
  <c r="Y210" i="9" s="1"/>
  <c r="Z210" i="9" s="1"/>
  <c r="AM1093" i="9"/>
  <c r="AK1092" i="9"/>
  <c r="AJ291" i="9"/>
  <c r="AL290" i="9"/>
  <c r="AB209" i="9"/>
  <c r="AL287" i="8"/>
  <c r="AJ288" i="8"/>
  <c r="AN286" i="8"/>
  <c r="AN287" i="8"/>
  <c r="W212" i="9" l="1"/>
  <c r="X211" i="9"/>
  <c r="Y211" i="9" s="1"/>
  <c r="Z211" i="9" s="1"/>
  <c r="AJ292" i="9"/>
  <c r="AL291" i="9"/>
  <c r="AB210" i="9"/>
  <c r="AM1092" i="9"/>
  <c r="AK1091" i="9"/>
  <c r="AJ289" i="8"/>
  <c r="AL288" i="8"/>
  <c r="AL289" i="8" s="1"/>
  <c r="AN289" i="8"/>
  <c r="X212" i="9" l="1"/>
  <c r="Y212" i="9" s="1"/>
  <c r="Z212" i="9" s="1"/>
  <c r="AA212" i="9"/>
  <c r="AL292" i="9"/>
  <c r="AJ293" i="9"/>
  <c r="AB211" i="9"/>
  <c r="AK1090" i="9"/>
  <c r="AM1091" i="9"/>
  <c r="AJ290" i="8"/>
  <c r="AN288" i="8"/>
  <c r="W213" i="9" l="1"/>
  <c r="AJ294" i="9"/>
  <c r="AL293" i="9"/>
  <c r="AM1090" i="9"/>
  <c r="AK1089" i="9"/>
  <c r="AJ291" i="8"/>
  <c r="AL290" i="8"/>
  <c r="W214" i="9" l="1"/>
  <c r="X213" i="9"/>
  <c r="Y213" i="9" s="1"/>
  <c r="Z213" i="9" s="1"/>
  <c r="AL294" i="9"/>
  <c r="AJ295" i="9"/>
  <c r="AK1088" i="9"/>
  <c r="AM1089" i="9"/>
  <c r="AB212" i="9"/>
  <c r="AL291" i="8"/>
  <c r="AJ292" i="8"/>
  <c r="AN290" i="8"/>
  <c r="AN291" i="8"/>
  <c r="X214" i="9" l="1"/>
  <c r="Y214" i="9" s="1"/>
  <c r="Z214" i="9" s="1"/>
  <c r="AA214" i="9"/>
  <c r="AM1088" i="9"/>
  <c r="AK1087" i="9"/>
  <c r="AB213" i="9"/>
  <c r="AJ296" i="9"/>
  <c r="AL295" i="9"/>
  <c r="AJ293" i="8"/>
  <c r="AL292" i="8"/>
  <c r="AL293" i="8" s="1"/>
  <c r="AN293" i="8"/>
  <c r="W215" i="9" l="1"/>
  <c r="AK1086" i="9"/>
  <c r="AM1087" i="9"/>
  <c r="AL296" i="9"/>
  <c r="AJ297" i="9"/>
  <c r="AJ294" i="8"/>
  <c r="AN292" i="8"/>
  <c r="W216" i="9" l="1"/>
  <c r="X215" i="9"/>
  <c r="Y215" i="9" s="1"/>
  <c r="AB214" i="9"/>
  <c r="AM1086" i="9"/>
  <c r="AK1085" i="9"/>
  <c r="AJ298" i="9"/>
  <c r="AL297" i="9"/>
  <c r="AJ295" i="8"/>
  <c r="AL294" i="8"/>
  <c r="AB215" i="9" l="1"/>
  <c r="Z215" i="9"/>
  <c r="W217" i="9"/>
  <c r="X216" i="9"/>
  <c r="Y216" i="9" s="1"/>
  <c r="Z216" i="9" s="1"/>
  <c r="AL298" i="9"/>
  <c r="AJ299" i="9"/>
  <c r="AK1084" i="9"/>
  <c r="AM1085" i="9"/>
  <c r="AL295" i="8"/>
  <c r="AJ296" i="8"/>
  <c r="AN295" i="8"/>
  <c r="AN294" i="8"/>
  <c r="W218" i="9" l="1"/>
  <c r="X217" i="9"/>
  <c r="Y217" i="9" s="1"/>
  <c r="Z217" i="9" s="1"/>
  <c r="AM1084" i="9"/>
  <c r="AK1083" i="9"/>
  <c r="AB216" i="9"/>
  <c r="AL299" i="9"/>
  <c r="AJ300" i="9"/>
  <c r="AJ297" i="8"/>
  <c r="AL296" i="8"/>
  <c r="AL297" i="8" s="1"/>
  <c r="AN297" i="8"/>
  <c r="X218" i="9" l="1"/>
  <c r="Y218" i="9" s="1"/>
  <c r="Z218" i="9" s="1"/>
  <c r="AA218" i="9"/>
  <c r="AB217" i="9"/>
  <c r="AL300" i="9"/>
  <c r="AJ301" i="9"/>
  <c r="AK1082" i="9"/>
  <c r="AM1083" i="9"/>
  <c r="AJ298" i="8"/>
  <c r="AN296" i="8"/>
  <c r="W219" i="9" l="1"/>
  <c r="AM1082" i="9"/>
  <c r="AK1081" i="9"/>
  <c r="AJ302" i="9"/>
  <c r="AL301" i="9"/>
  <c r="AJ299" i="8"/>
  <c r="AL298" i="8"/>
  <c r="AL299" i="8" s="1"/>
  <c r="AN299" i="8"/>
  <c r="W220" i="9" l="1"/>
  <c r="X219" i="9"/>
  <c r="Y219" i="9" s="1"/>
  <c r="AB218" i="9"/>
  <c r="AL302" i="9"/>
  <c r="AJ303" i="9"/>
  <c r="AK1080" i="9"/>
  <c r="AM1081" i="9"/>
  <c r="AJ300" i="8"/>
  <c r="AN298" i="8"/>
  <c r="X220" i="9" l="1"/>
  <c r="Y220" i="9" s="1"/>
  <c r="Z220" i="9" s="1"/>
  <c r="AA220" i="9"/>
  <c r="W221" i="9" s="1"/>
  <c r="AB219" i="9"/>
  <c r="Z219" i="9"/>
  <c r="AL303" i="9"/>
  <c r="AJ304" i="9"/>
  <c r="AK1079" i="9"/>
  <c r="AM1080" i="9"/>
  <c r="AJ301" i="8"/>
  <c r="AL300" i="8"/>
  <c r="AL301" i="8" s="1"/>
  <c r="AN301" i="8"/>
  <c r="W222" i="9" l="1"/>
  <c r="X221" i="9"/>
  <c r="Y221" i="9" s="1"/>
  <c r="Z221" i="9" s="1"/>
  <c r="AK1078" i="9"/>
  <c r="AM1079" i="9"/>
  <c r="AB220" i="9"/>
  <c r="AL304" i="9"/>
  <c r="AJ305" i="9"/>
  <c r="AJ302" i="8"/>
  <c r="AN300" i="8"/>
  <c r="X222" i="9" l="1"/>
  <c r="Y222" i="9" s="1"/>
  <c r="Z222" i="9" s="1"/>
  <c r="AA222" i="9"/>
  <c r="AB221" i="9"/>
  <c r="AJ306" i="9"/>
  <c r="AL305" i="9"/>
  <c r="AM1078" i="9"/>
  <c r="AK1077" i="9"/>
  <c r="AJ303" i="8"/>
  <c r="AL302" i="8"/>
  <c r="AL303" i="8" s="1"/>
  <c r="AN303" i="8"/>
  <c r="W223" i="9" l="1"/>
  <c r="AK1076" i="9"/>
  <c r="AM1077" i="9"/>
  <c r="AL306" i="9"/>
  <c r="AJ307" i="9"/>
  <c r="AJ304" i="8"/>
  <c r="AN302" i="8"/>
  <c r="W224" i="9" l="1"/>
  <c r="X223" i="9"/>
  <c r="Y223" i="9" s="1"/>
  <c r="AB222" i="9"/>
  <c r="AK1075" i="9"/>
  <c r="AM1076" i="9"/>
  <c r="AL307" i="9"/>
  <c r="AJ308" i="9"/>
  <c r="AJ305" i="8"/>
  <c r="AL304" i="8"/>
  <c r="AL305" i="8" s="1"/>
  <c r="AN305" i="8"/>
  <c r="AB223" i="9" l="1"/>
  <c r="Z223" i="9"/>
  <c r="W225" i="9"/>
  <c r="X224" i="9"/>
  <c r="Y224" i="9" s="1"/>
  <c r="Z224" i="9" s="1"/>
  <c r="AM1075" i="9"/>
  <c r="AK1074" i="9"/>
  <c r="AL308" i="9"/>
  <c r="AJ309" i="9"/>
  <c r="AJ306" i="8"/>
  <c r="AN304" i="8"/>
  <c r="W226" i="9" l="1"/>
  <c r="X225" i="9"/>
  <c r="Y225" i="9" s="1"/>
  <c r="Z225" i="9" s="1"/>
  <c r="AJ310" i="9"/>
  <c r="AL309" i="9"/>
  <c r="AB224" i="9"/>
  <c r="AK1073" i="9"/>
  <c r="AM1074" i="9"/>
  <c r="AJ307" i="8"/>
  <c r="AL306" i="8"/>
  <c r="X226" i="9" l="1"/>
  <c r="Y226" i="9" s="1"/>
  <c r="Z226" i="9" s="1"/>
  <c r="AA226" i="9"/>
  <c r="AK1072" i="9"/>
  <c r="AM1073" i="9"/>
  <c r="AL310" i="9"/>
  <c r="AJ311" i="9"/>
  <c r="AB225" i="9"/>
  <c r="AL307" i="8"/>
  <c r="AJ308" i="8"/>
  <c r="AN306" i="8"/>
  <c r="AN307" i="8"/>
  <c r="AK1071" i="9" l="1"/>
  <c r="AM1072" i="9"/>
  <c r="AL311" i="9"/>
  <c r="AJ312" i="9"/>
  <c r="W227" i="9"/>
  <c r="AJ309" i="8"/>
  <c r="AL308" i="8"/>
  <c r="W228" i="9" l="1"/>
  <c r="X227" i="9"/>
  <c r="Y227" i="9" s="1"/>
  <c r="Z227" i="9" s="1"/>
  <c r="AL312" i="9"/>
  <c r="AJ313" i="9"/>
  <c r="AB226" i="9"/>
  <c r="AM1071" i="9"/>
  <c r="AK1070" i="9"/>
  <c r="AL309" i="8"/>
  <c r="AJ310" i="8"/>
  <c r="AN308" i="8"/>
  <c r="AN309" i="8"/>
  <c r="W229" i="9" l="1"/>
  <c r="X228" i="9"/>
  <c r="Y228" i="9" s="1"/>
  <c r="Z228" i="9" s="1"/>
  <c r="AB227" i="9"/>
  <c r="AK1069" i="9"/>
  <c r="AM1070" i="9"/>
  <c r="AJ314" i="9"/>
  <c r="AL313" i="9"/>
  <c r="AJ311" i="8"/>
  <c r="AL310" i="8"/>
  <c r="W230" i="9" l="1"/>
  <c r="X229" i="9"/>
  <c r="Y229" i="9" s="1"/>
  <c r="Z229" i="9" s="1"/>
  <c r="AK1068" i="9"/>
  <c r="AM1069" i="9"/>
  <c r="AL314" i="9"/>
  <c r="AJ315" i="9"/>
  <c r="AB228" i="9"/>
  <c r="AL311" i="8"/>
  <c r="AJ312" i="8"/>
  <c r="AN310" i="8"/>
  <c r="AN311" i="8"/>
  <c r="X230" i="9" l="1"/>
  <c r="Y230" i="9" s="1"/>
  <c r="Z230" i="9" s="1"/>
  <c r="AA230" i="9"/>
  <c r="AL315" i="9"/>
  <c r="AJ316" i="9"/>
  <c r="AK1067" i="9"/>
  <c r="AM1068" i="9"/>
  <c r="AJ313" i="8"/>
  <c r="AL312" i="8"/>
  <c r="AL313" i="8" s="1"/>
  <c r="AN313" i="8"/>
  <c r="AB229" i="9" l="1"/>
  <c r="AM1067" i="9"/>
  <c r="AK1066" i="9"/>
  <c r="AL316" i="9"/>
  <c r="AJ317" i="9"/>
  <c r="AJ314" i="8"/>
  <c r="AN312" i="8"/>
  <c r="AJ318" i="9" l="1"/>
  <c r="AL317" i="9"/>
  <c r="W231" i="9"/>
  <c r="AK1065" i="9"/>
  <c r="AM1066" i="9"/>
  <c r="AJ315" i="8"/>
  <c r="AL314" i="8"/>
  <c r="W232" i="9" l="1"/>
  <c r="X231" i="9"/>
  <c r="Y231" i="9" s="1"/>
  <c r="Z231" i="9" s="1"/>
  <c r="AK1064" i="9"/>
  <c r="AM1065" i="9"/>
  <c r="AL318" i="9"/>
  <c r="AJ319" i="9"/>
  <c r="AB230" i="9"/>
  <c r="AL315" i="8"/>
  <c r="AJ316" i="8"/>
  <c r="AN314" i="8"/>
  <c r="AN315" i="8"/>
  <c r="W233" i="9" l="1"/>
  <c r="X232" i="9"/>
  <c r="Y232" i="9" s="1"/>
  <c r="Z232" i="9" s="1"/>
  <c r="AB231" i="9"/>
  <c r="AL319" i="9"/>
  <c r="AJ320" i="9"/>
  <c r="AK1063" i="9"/>
  <c r="AM1064" i="9"/>
  <c r="AJ317" i="8"/>
  <c r="AL316" i="8"/>
  <c r="AL317" i="8" s="1"/>
  <c r="AN317" i="8"/>
  <c r="W234" i="9" l="1"/>
  <c r="X233" i="9"/>
  <c r="Y233" i="9" s="1"/>
  <c r="Z233" i="9" s="1"/>
  <c r="AL320" i="9"/>
  <c r="AJ321" i="9"/>
  <c r="AM1063" i="9"/>
  <c r="AK1062" i="9"/>
  <c r="AB232" i="9"/>
  <c r="AJ318" i="8"/>
  <c r="AN316" i="8"/>
  <c r="X234" i="9" l="1"/>
  <c r="Y234" i="9" s="1"/>
  <c r="Z234" i="9" s="1"/>
  <c r="AA234" i="9"/>
  <c r="AJ322" i="9"/>
  <c r="AL321" i="9"/>
  <c r="AK1061" i="9"/>
  <c r="AM1062" i="9"/>
  <c r="AJ319" i="8"/>
  <c r="AL318" i="8"/>
  <c r="AK1060" i="9" l="1"/>
  <c r="AM1061" i="9"/>
  <c r="AL322" i="9"/>
  <c r="AJ323" i="9"/>
  <c r="AB233" i="9"/>
  <c r="AL319" i="8"/>
  <c r="AJ320" i="8"/>
  <c r="AN318" i="8"/>
  <c r="AN319" i="8"/>
  <c r="AL323" i="9" l="1"/>
  <c r="AJ324" i="9"/>
  <c r="W235" i="9"/>
  <c r="AK1059" i="9"/>
  <c r="AM1060" i="9"/>
  <c r="AJ321" i="8"/>
  <c r="AL320" i="8"/>
  <c r="AL321" i="8" s="1"/>
  <c r="AN321" i="8"/>
  <c r="W236" i="9" l="1"/>
  <c r="X235" i="9"/>
  <c r="Y235" i="9" s="1"/>
  <c r="Z235" i="9" s="1"/>
  <c r="AB234" i="9"/>
  <c r="AM1059" i="9"/>
  <c r="AK1058" i="9"/>
  <c r="AL324" i="9"/>
  <c r="AJ325" i="9"/>
  <c r="AJ322" i="8"/>
  <c r="AN320" i="8"/>
  <c r="W237" i="9" l="1"/>
  <c r="X236" i="9"/>
  <c r="Y236" i="9" s="1"/>
  <c r="Z236" i="9" s="1"/>
  <c r="AK1057" i="9"/>
  <c r="AM1058" i="9"/>
  <c r="AJ326" i="9"/>
  <c r="AL325" i="9"/>
  <c r="AB235" i="9"/>
  <c r="AJ323" i="8"/>
  <c r="AL322" i="8"/>
  <c r="W238" i="9" l="1"/>
  <c r="X237" i="9"/>
  <c r="Y237" i="9" s="1"/>
  <c r="Z237" i="9" s="1"/>
  <c r="AL326" i="9"/>
  <c r="AJ327" i="9"/>
  <c r="AB236" i="9"/>
  <c r="AK1056" i="9"/>
  <c r="AM1057" i="9"/>
  <c r="AL323" i="8"/>
  <c r="AJ324" i="8"/>
  <c r="AN323" i="8"/>
  <c r="AN322" i="8"/>
  <c r="X238" i="9" l="1"/>
  <c r="Y238" i="9" s="1"/>
  <c r="Z238" i="9" s="1"/>
  <c r="AA238" i="9"/>
  <c r="AB237" i="9"/>
  <c r="AK1055" i="9"/>
  <c r="AM1056" i="9"/>
  <c r="AL327" i="9"/>
  <c r="AJ328" i="9"/>
  <c r="AJ325" i="8"/>
  <c r="AL324" i="8"/>
  <c r="AN325" i="8"/>
  <c r="AM1055" i="9" l="1"/>
  <c r="AK1054" i="9"/>
  <c r="AL328" i="9"/>
  <c r="AJ329" i="9"/>
  <c r="W239" i="9"/>
  <c r="AL325" i="8"/>
  <c r="AJ326" i="8"/>
  <c r="AN324" i="8"/>
  <c r="W240" i="9" l="1"/>
  <c r="X239" i="9"/>
  <c r="Y239" i="9" s="1"/>
  <c r="Z239" i="9" s="1"/>
  <c r="AJ330" i="9"/>
  <c r="AL329" i="9"/>
  <c r="AB238" i="9"/>
  <c r="AK1053" i="9"/>
  <c r="AM1054" i="9"/>
  <c r="AJ327" i="8"/>
  <c r="AL326" i="8"/>
  <c r="W241" i="9" l="1"/>
  <c r="X240" i="9"/>
  <c r="Y240" i="9" s="1"/>
  <c r="Z240" i="9" s="1"/>
  <c r="AB239" i="9"/>
  <c r="AL330" i="9"/>
  <c r="AJ331" i="9"/>
  <c r="AK1052" i="9"/>
  <c r="AM1053" i="9"/>
  <c r="AL327" i="8"/>
  <c r="AJ328" i="8"/>
  <c r="AN326" i="8"/>
  <c r="AN327" i="8"/>
  <c r="W242" i="9" l="1"/>
  <c r="X241" i="9"/>
  <c r="Y241" i="9" s="1"/>
  <c r="Z241" i="9" s="1"/>
  <c r="AL331" i="9"/>
  <c r="AJ332" i="9"/>
  <c r="AK1051" i="9"/>
  <c r="AM1052" i="9"/>
  <c r="AB240" i="9"/>
  <c r="AJ329" i="8"/>
  <c r="AL328" i="8"/>
  <c r="AL329" i="8" s="1"/>
  <c r="AN329" i="8"/>
  <c r="X242" i="9" l="1"/>
  <c r="Y242" i="9" s="1"/>
  <c r="Z242" i="9" s="1"/>
  <c r="AA242" i="9"/>
  <c r="AL332" i="9"/>
  <c r="AJ333" i="9"/>
  <c r="AM1051" i="9"/>
  <c r="AK1050" i="9"/>
  <c r="AB241" i="9"/>
  <c r="AJ330" i="8"/>
  <c r="AN328" i="8"/>
  <c r="W243" i="9" l="1"/>
  <c r="AJ334" i="9"/>
  <c r="AL333" i="9"/>
  <c r="AK1049" i="9"/>
  <c r="AM1050" i="9"/>
  <c r="AJ331" i="8"/>
  <c r="AL330" i="8"/>
  <c r="W244" i="9" l="1"/>
  <c r="X243" i="9"/>
  <c r="Y243" i="9" s="1"/>
  <c r="Z243" i="9" s="1"/>
  <c r="AL334" i="9"/>
  <c r="AJ335" i="9"/>
  <c r="AB242" i="9"/>
  <c r="AK1048" i="9"/>
  <c r="AM1049" i="9"/>
  <c r="AL331" i="8"/>
  <c r="AJ332" i="8"/>
  <c r="AN330" i="8"/>
  <c r="AN331" i="8"/>
  <c r="X244" i="9" l="1"/>
  <c r="Y244" i="9" s="1"/>
  <c r="Z244" i="9" s="1"/>
  <c r="AA244" i="9"/>
  <c r="AB243" i="9"/>
  <c r="AL335" i="9"/>
  <c r="AJ336" i="9"/>
  <c r="AK1047" i="9"/>
  <c r="AM1048" i="9"/>
  <c r="AJ333" i="8"/>
  <c r="AL332" i="8"/>
  <c r="AL333" i="8" s="1"/>
  <c r="AN333" i="8"/>
  <c r="W245" i="9" l="1"/>
  <c r="AM1047" i="9"/>
  <c r="AK1046" i="9"/>
  <c r="AL336" i="9"/>
  <c r="AJ337" i="9"/>
  <c r="AJ334" i="8"/>
  <c r="AN332" i="8"/>
  <c r="W246" i="9" l="1"/>
  <c r="X245" i="9"/>
  <c r="Y245" i="9" s="1"/>
  <c r="Z245" i="9" s="1"/>
  <c r="AB244" i="9"/>
  <c r="AJ338" i="9"/>
  <c r="AL337" i="9"/>
  <c r="AK1045" i="9"/>
  <c r="AM1046" i="9"/>
  <c r="AJ335" i="8"/>
  <c r="AL334" i="8"/>
  <c r="W247" i="9" l="1"/>
  <c r="X246" i="9"/>
  <c r="Y246" i="9" s="1"/>
  <c r="Z246" i="9" s="1"/>
  <c r="AB245" i="9"/>
  <c r="AL338" i="9"/>
  <c r="AJ339" i="9"/>
  <c r="AK1044" i="9"/>
  <c r="AM1045" i="9"/>
  <c r="AL335" i="8"/>
  <c r="AJ336" i="8"/>
  <c r="AN334" i="8"/>
  <c r="AN335" i="8"/>
  <c r="W248" i="9" l="1"/>
  <c r="X247" i="9"/>
  <c r="Y247" i="9" s="1"/>
  <c r="Z247" i="9" s="1"/>
  <c r="AL339" i="9"/>
  <c r="AJ340" i="9"/>
  <c r="AK1043" i="9"/>
  <c r="AM1044" i="9"/>
  <c r="AB246" i="9"/>
  <c r="AJ337" i="8"/>
  <c r="AL336" i="8"/>
  <c r="AL337" i="8" s="1"/>
  <c r="AN337" i="8"/>
  <c r="X248" i="9" l="1"/>
  <c r="Y248" i="9" s="1"/>
  <c r="Z248" i="9" s="1"/>
  <c r="AA248" i="9"/>
  <c r="AM1043" i="9"/>
  <c r="AK1042" i="9"/>
  <c r="AL340" i="9"/>
  <c r="AJ341" i="9"/>
  <c r="AJ338" i="8"/>
  <c r="AN336" i="8"/>
  <c r="AJ342" i="9" l="1"/>
  <c r="AL341" i="9"/>
  <c r="AK1041" i="9"/>
  <c r="AM1042" i="9"/>
  <c r="AB247" i="9"/>
  <c r="AJ339" i="8"/>
  <c r="AL338" i="8"/>
  <c r="W249" i="9" l="1"/>
  <c r="AL342" i="9"/>
  <c r="AJ343" i="9"/>
  <c r="AK1040" i="9"/>
  <c r="AM1041" i="9"/>
  <c r="AL339" i="8"/>
  <c r="AJ340" i="8"/>
  <c r="AN338" i="8"/>
  <c r="AN339" i="8"/>
  <c r="X249" i="9" l="1"/>
  <c r="Y249" i="9" s="1"/>
  <c r="Z249" i="9" s="1"/>
  <c r="AA249" i="9"/>
  <c r="W250" i="9" s="1"/>
  <c r="AB248" i="9"/>
  <c r="AK1039" i="9"/>
  <c r="AM1040" i="9"/>
  <c r="AL343" i="9"/>
  <c r="AJ344" i="9"/>
  <c r="AJ341" i="8"/>
  <c r="AL340" i="8"/>
  <c r="AL341" i="8" s="1"/>
  <c r="AN341" i="8"/>
  <c r="W251" i="9" l="1"/>
  <c r="X250" i="9"/>
  <c r="Y250" i="9" s="1"/>
  <c r="Z250" i="9" s="1"/>
  <c r="AB249" i="9"/>
  <c r="AB250" i="9"/>
  <c r="AL344" i="9"/>
  <c r="AJ345" i="9"/>
  <c r="AM1039" i="9"/>
  <c r="AK1038" i="9"/>
  <c r="AJ342" i="8"/>
  <c r="AN340" i="8"/>
  <c r="W252" i="9" l="1"/>
  <c r="X251" i="9"/>
  <c r="Y251" i="9" s="1"/>
  <c r="Z251" i="9" s="1"/>
  <c r="AJ346" i="9"/>
  <c r="AL345" i="9"/>
  <c r="AK1037" i="9"/>
  <c r="AM1038" i="9"/>
  <c r="AJ343" i="8"/>
  <c r="AL342" i="8"/>
  <c r="W253" i="9" l="1"/>
  <c r="X252" i="9"/>
  <c r="Y252" i="9" s="1"/>
  <c r="Z252" i="9" s="1"/>
  <c r="AB251" i="9"/>
  <c r="AL346" i="9"/>
  <c r="AJ347" i="9"/>
  <c r="AK1036" i="9"/>
  <c r="AM1037" i="9"/>
  <c r="AL343" i="8"/>
  <c r="AJ344" i="8"/>
  <c r="AN342" i="8"/>
  <c r="AN343" i="8"/>
  <c r="X253" i="9" l="1"/>
  <c r="Y253" i="9" s="1"/>
  <c r="Z253" i="9" s="1"/>
  <c r="AA253" i="9"/>
  <c r="AK1035" i="9"/>
  <c r="AM1036" i="9"/>
  <c r="AB252" i="9"/>
  <c r="AL347" i="9"/>
  <c r="AJ348" i="9"/>
  <c r="AJ345" i="8"/>
  <c r="AL344" i="8"/>
  <c r="AL345" i="8" s="1"/>
  <c r="AN345" i="8"/>
  <c r="W254" i="9" l="1"/>
  <c r="AL348" i="9"/>
  <c r="AJ349" i="9"/>
  <c r="AM1035" i="9"/>
  <c r="AK1034" i="9"/>
  <c r="AJ346" i="8"/>
  <c r="AN344" i="8"/>
  <c r="W255" i="9" l="1"/>
  <c r="X254" i="9"/>
  <c r="Y254" i="9" s="1"/>
  <c r="Z254" i="9" s="1"/>
  <c r="AB253" i="9"/>
  <c r="AJ350" i="9"/>
  <c r="AL349" i="9"/>
  <c r="AK1033" i="9"/>
  <c r="AM1034" i="9"/>
  <c r="AJ347" i="8"/>
  <c r="AL346" i="8"/>
  <c r="X255" i="9" l="1"/>
  <c r="Y255" i="9" s="1"/>
  <c r="Z255" i="9" s="1"/>
  <c r="AA255" i="9"/>
  <c r="AK1032" i="9"/>
  <c r="AM1033" i="9"/>
  <c r="AL350" i="9"/>
  <c r="AJ351" i="9"/>
  <c r="AB254" i="9"/>
  <c r="AL347" i="8"/>
  <c r="AJ348" i="8"/>
  <c r="AN346" i="8"/>
  <c r="AN347" i="8"/>
  <c r="W256" i="9" l="1"/>
  <c r="AK1031" i="9"/>
  <c r="AM1032" i="9"/>
  <c r="AL351" i="9"/>
  <c r="AJ352" i="9"/>
  <c r="AJ349" i="8"/>
  <c r="AL348" i="8"/>
  <c r="AN349" i="8"/>
  <c r="W257" i="9" l="1"/>
  <c r="X256" i="9"/>
  <c r="Y256" i="9" s="1"/>
  <c r="AB255" i="9"/>
  <c r="AM1031" i="9"/>
  <c r="AK1030" i="9"/>
  <c r="AL352" i="9"/>
  <c r="AJ353" i="9"/>
  <c r="AL349" i="8"/>
  <c r="AJ350" i="8"/>
  <c r="AN348" i="8"/>
  <c r="AB256" i="9" l="1"/>
  <c r="Z256" i="9"/>
  <c r="W258" i="9"/>
  <c r="X257" i="9"/>
  <c r="Y257" i="9" s="1"/>
  <c r="Z257" i="9" s="1"/>
  <c r="AB257" i="9"/>
  <c r="AJ354" i="9"/>
  <c r="AL353" i="9"/>
  <c r="AK1029" i="9"/>
  <c r="AM1030" i="9"/>
  <c r="AJ351" i="8"/>
  <c r="AL350" i="8"/>
  <c r="W259" i="9" l="1"/>
  <c r="X258" i="9"/>
  <c r="Y258" i="9" s="1"/>
  <c r="Z258" i="9" s="1"/>
  <c r="AL354" i="9"/>
  <c r="AJ355" i="9"/>
  <c r="AK1028" i="9"/>
  <c r="AM1029" i="9"/>
  <c r="AL351" i="8"/>
  <c r="AJ352" i="8"/>
  <c r="AN350" i="8"/>
  <c r="AN351" i="8"/>
  <c r="X259" i="9" l="1"/>
  <c r="Y259" i="9" s="1"/>
  <c r="Z259" i="9" s="1"/>
  <c r="AA259" i="9"/>
  <c r="AK1027" i="9"/>
  <c r="AM1028" i="9"/>
  <c r="AB258" i="9"/>
  <c r="AL355" i="9"/>
  <c r="AJ356" i="9"/>
  <c r="AJ353" i="8"/>
  <c r="AL352" i="8"/>
  <c r="AN353" i="8"/>
  <c r="W260" i="9" l="1"/>
  <c r="AL356" i="9"/>
  <c r="AJ357" i="9"/>
  <c r="AM1027" i="9"/>
  <c r="AK1026" i="9"/>
  <c r="AL353" i="8"/>
  <c r="AJ354" i="8"/>
  <c r="AN352" i="8"/>
  <c r="W261" i="9" l="1"/>
  <c r="X260" i="9"/>
  <c r="Y260" i="9" s="1"/>
  <c r="Z260" i="9" s="1"/>
  <c r="AB259" i="9"/>
  <c r="AK1025" i="9"/>
  <c r="AM1026" i="9"/>
  <c r="AB260" i="9"/>
  <c r="AJ358" i="9"/>
  <c r="AL357" i="9"/>
  <c r="AJ355" i="8"/>
  <c r="AL354" i="8"/>
  <c r="W262" i="9" l="1"/>
  <c r="X261" i="9"/>
  <c r="Y261" i="9" s="1"/>
  <c r="Z261" i="9" s="1"/>
  <c r="AK1024" i="9"/>
  <c r="AM1025" i="9"/>
  <c r="AB261" i="9"/>
  <c r="AL358" i="9"/>
  <c r="AJ359" i="9"/>
  <c r="AL355" i="8"/>
  <c r="AJ356" i="8"/>
  <c r="AN354" i="8"/>
  <c r="AN355" i="8"/>
  <c r="W263" i="9" l="1"/>
  <c r="X262" i="9"/>
  <c r="Y262" i="9" s="1"/>
  <c r="Z262" i="9" s="1"/>
  <c r="AK1023" i="9"/>
  <c r="AM1024" i="9"/>
  <c r="AL359" i="9"/>
  <c r="AJ360" i="9"/>
  <c r="AJ357" i="8"/>
  <c r="AL356" i="8"/>
  <c r="AL357" i="8" s="1"/>
  <c r="AN357" i="8"/>
  <c r="X263" i="9" l="1"/>
  <c r="Y263" i="9" s="1"/>
  <c r="Z263" i="9" s="1"/>
  <c r="AA263" i="9"/>
  <c r="AB262" i="9"/>
  <c r="AM1023" i="9"/>
  <c r="AK1022" i="9"/>
  <c r="AL360" i="9"/>
  <c r="AJ361" i="9"/>
  <c r="AJ358" i="8"/>
  <c r="AN356" i="8"/>
  <c r="W264" i="9" l="1"/>
  <c r="AK1021" i="9"/>
  <c r="AM1022" i="9"/>
  <c r="AJ362" i="9"/>
  <c r="AL361" i="9"/>
  <c r="AJ359" i="8"/>
  <c r="AL358" i="8"/>
  <c r="W265" i="9" l="1"/>
  <c r="X264" i="9"/>
  <c r="Y264" i="9" s="1"/>
  <c r="Z264" i="9" s="1"/>
  <c r="AB263" i="9"/>
  <c r="AK1020" i="9"/>
  <c r="AM1021" i="9"/>
  <c r="AL362" i="9"/>
  <c r="AJ363" i="9"/>
  <c r="AB264" i="9"/>
  <c r="AL359" i="8"/>
  <c r="AJ360" i="8"/>
  <c r="AN358" i="8"/>
  <c r="AN359" i="8"/>
  <c r="W266" i="9" l="1"/>
  <c r="X265" i="9"/>
  <c r="Y265" i="9" s="1"/>
  <c r="Z265" i="9" s="1"/>
  <c r="AB265" i="9"/>
  <c r="AK1019" i="9"/>
  <c r="AM1020" i="9"/>
  <c r="AL363" i="9"/>
  <c r="AJ364" i="9"/>
  <c r="AJ361" i="8"/>
  <c r="AL360" i="8"/>
  <c r="AL361" i="8" s="1"/>
  <c r="AN361" i="8"/>
  <c r="X266" i="9" l="1"/>
  <c r="Y266" i="9" s="1"/>
  <c r="Z266" i="9" s="1"/>
  <c r="AA266" i="9"/>
  <c r="W267" i="9" s="1"/>
  <c r="AM1019" i="9"/>
  <c r="AK1018" i="9"/>
  <c r="AL364" i="9"/>
  <c r="AJ365" i="9"/>
  <c r="AJ362" i="8"/>
  <c r="AN360" i="8"/>
  <c r="X267" i="9" l="1"/>
  <c r="Y267" i="9" s="1"/>
  <c r="Z267" i="9" s="1"/>
  <c r="AA267" i="9"/>
  <c r="AB266" i="9"/>
  <c r="AK1017" i="9"/>
  <c r="AM1018" i="9"/>
  <c r="AJ366" i="9"/>
  <c r="AL365" i="9"/>
  <c r="AJ363" i="8"/>
  <c r="AL362" i="8"/>
  <c r="W268" i="9" l="1"/>
  <c r="AK1016" i="9"/>
  <c r="AM1017" i="9"/>
  <c r="AL366" i="9"/>
  <c r="AJ367" i="9"/>
  <c r="AL363" i="8"/>
  <c r="AJ364" i="8"/>
  <c r="AN363" i="8"/>
  <c r="AN362" i="8"/>
  <c r="W269" i="9" l="1"/>
  <c r="X268" i="9"/>
  <c r="Y268" i="9" s="1"/>
  <c r="Z268" i="9" s="1"/>
  <c r="AB267" i="9"/>
  <c r="AL367" i="9"/>
  <c r="AJ368" i="9"/>
  <c r="AK1015" i="9"/>
  <c r="AM1016" i="9"/>
  <c r="AJ365" i="8"/>
  <c r="AL364" i="8"/>
  <c r="W270" i="9" l="1"/>
  <c r="X269" i="9"/>
  <c r="Y269" i="9" s="1"/>
  <c r="Z269" i="9" s="1"/>
  <c r="AB268" i="9"/>
  <c r="AM1015" i="9"/>
  <c r="AK1014" i="9"/>
  <c r="AL368" i="9"/>
  <c r="AJ369" i="9"/>
  <c r="AL365" i="8"/>
  <c r="AJ366" i="8"/>
  <c r="AN365" i="8"/>
  <c r="AN364" i="8"/>
  <c r="W271" i="9" l="1"/>
  <c r="X270" i="9"/>
  <c r="Y270" i="9" s="1"/>
  <c r="Z270" i="9" s="1"/>
  <c r="AJ370" i="9"/>
  <c r="AL369" i="9"/>
  <c r="AK1013" i="9"/>
  <c r="AM1014" i="9"/>
  <c r="AB269" i="9"/>
  <c r="AJ367" i="8"/>
  <c r="AL366" i="8"/>
  <c r="AL367" i="8" s="1"/>
  <c r="AN367" i="8"/>
  <c r="X271" i="9" l="1"/>
  <c r="Y271" i="9" s="1"/>
  <c r="Z271" i="9" s="1"/>
  <c r="AA271" i="9"/>
  <c r="AL370" i="9"/>
  <c r="AJ371" i="9"/>
  <c r="AK1012" i="9"/>
  <c r="AM1013" i="9"/>
  <c r="AJ368" i="8"/>
  <c r="AN366" i="8"/>
  <c r="AK1011" i="9" l="1"/>
  <c r="AM1012" i="9"/>
  <c r="AB270" i="9"/>
  <c r="AL371" i="9"/>
  <c r="AJ372" i="9"/>
  <c r="AJ369" i="8"/>
  <c r="AL368" i="8"/>
  <c r="AL369" i="8" s="1"/>
  <c r="AN369" i="8"/>
  <c r="W272" i="9" l="1"/>
  <c r="AL372" i="9"/>
  <c r="AJ373" i="9"/>
  <c r="AM1011" i="9"/>
  <c r="AK1010" i="9"/>
  <c r="AJ370" i="8"/>
  <c r="AN368" i="8"/>
  <c r="W273" i="9" l="1"/>
  <c r="X272" i="9"/>
  <c r="Y272" i="9" s="1"/>
  <c r="AB271" i="9"/>
  <c r="AJ374" i="9"/>
  <c r="AL373" i="9"/>
  <c r="AK1009" i="9"/>
  <c r="AM1010" i="9"/>
  <c r="AJ371" i="8"/>
  <c r="AL370" i="8"/>
  <c r="AB272" i="9" l="1"/>
  <c r="Z272" i="9"/>
  <c r="W274" i="9"/>
  <c r="X273" i="9"/>
  <c r="Y273" i="9" s="1"/>
  <c r="Z273" i="9" s="1"/>
  <c r="AB273" i="9"/>
  <c r="AK1008" i="9"/>
  <c r="AM1009" i="9"/>
  <c r="AL374" i="9"/>
  <c r="AJ375" i="9"/>
  <c r="AL371" i="8"/>
  <c r="AJ372" i="8"/>
  <c r="AN371" i="8"/>
  <c r="AN370" i="8"/>
  <c r="X274" i="9" l="1"/>
  <c r="Y274" i="9" s="1"/>
  <c r="Z274" i="9" s="1"/>
  <c r="AA274" i="9"/>
  <c r="W275" i="9" s="1"/>
  <c r="AK1007" i="9"/>
  <c r="AM1008" i="9"/>
  <c r="AL375" i="9"/>
  <c r="AJ376" i="9"/>
  <c r="AJ373" i="8"/>
  <c r="AL372" i="8"/>
  <c r="W276" i="9" l="1"/>
  <c r="X275" i="9"/>
  <c r="Y275" i="9" s="1"/>
  <c r="Z275" i="9" s="1"/>
  <c r="AL376" i="9"/>
  <c r="AJ377" i="9"/>
  <c r="AB274" i="9"/>
  <c r="AM1007" i="9"/>
  <c r="AK1006" i="9"/>
  <c r="AL373" i="8"/>
  <c r="AJ374" i="8"/>
  <c r="AN372" i="8"/>
  <c r="AN373" i="8"/>
  <c r="W277" i="9" l="1"/>
  <c r="X276" i="9"/>
  <c r="Y276" i="9" s="1"/>
  <c r="Z276" i="9" s="1"/>
  <c r="AK1005" i="9"/>
  <c r="AM1006" i="9"/>
  <c r="AB275" i="9"/>
  <c r="AJ378" i="9"/>
  <c r="AL377" i="9"/>
  <c r="AJ375" i="8"/>
  <c r="AL374" i="8"/>
  <c r="AL375" i="8" s="1"/>
  <c r="AN375" i="8"/>
  <c r="W278" i="9" l="1"/>
  <c r="X277" i="9"/>
  <c r="Y277" i="9" s="1"/>
  <c r="Z277" i="9" s="1"/>
  <c r="AK1004" i="9"/>
  <c r="AM1005" i="9"/>
  <c r="AB276" i="9"/>
  <c r="AL378" i="9"/>
  <c r="AJ379" i="9"/>
  <c r="AJ376" i="8"/>
  <c r="AN374" i="8"/>
  <c r="X278" i="9" l="1"/>
  <c r="Y278" i="9" s="1"/>
  <c r="Z278" i="9" s="1"/>
  <c r="AA278" i="9"/>
  <c r="AK1003" i="9"/>
  <c r="AM1004" i="9"/>
  <c r="AB277" i="9"/>
  <c r="AL379" i="9"/>
  <c r="AJ380" i="9"/>
  <c r="AJ377" i="8"/>
  <c r="AL376" i="8"/>
  <c r="AM1003" i="9" l="1"/>
  <c r="AK1002" i="9"/>
  <c r="W279" i="9"/>
  <c r="AL380" i="9"/>
  <c r="AJ381" i="9"/>
  <c r="AL377" i="8"/>
  <c r="AJ378" i="8"/>
  <c r="AN376" i="8"/>
  <c r="AN377" i="8"/>
  <c r="W280" i="9" l="1"/>
  <c r="X279" i="9"/>
  <c r="Y279" i="9" s="1"/>
  <c r="Z279" i="9" s="1"/>
  <c r="AB278" i="9"/>
  <c r="AJ382" i="9"/>
  <c r="AL381" i="9"/>
  <c r="AK1001" i="9"/>
  <c r="AM1002" i="9"/>
  <c r="AJ379" i="8"/>
  <c r="AL378" i="8"/>
  <c r="AL379" i="8" s="1"/>
  <c r="AN379" i="8"/>
  <c r="W281" i="9" l="1"/>
  <c r="X280" i="9"/>
  <c r="Y280" i="9" s="1"/>
  <c r="Z280" i="9" s="1"/>
  <c r="AK1000" i="9"/>
  <c r="AM1001" i="9"/>
  <c r="AB279" i="9"/>
  <c r="AL382" i="9"/>
  <c r="AJ383" i="9"/>
  <c r="AJ380" i="8"/>
  <c r="AN378" i="8"/>
  <c r="W282" i="9" l="1"/>
  <c r="X281" i="9"/>
  <c r="Y281" i="9" s="1"/>
  <c r="Z281" i="9" s="1"/>
  <c r="AB280" i="9"/>
  <c r="AL383" i="9"/>
  <c r="AJ384" i="9"/>
  <c r="AK999" i="9"/>
  <c r="AM1000" i="9"/>
  <c r="AJ381" i="8"/>
  <c r="AL380" i="8"/>
  <c r="X282" i="9" l="1"/>
  <c r="Y282" i="9" s="1"/>
  <c r="Z282" i="9" s="1"/>
  <c r="AA282" i="9"/>
  <c r="AL384" i="9"/>
  <c r="AJ385" i="9"/>
  <c r="AM999" i="9"/>
  <c r="AK998" i="9"/>
  <c r="AB281" i="9"/>
  <c r="AL381" i="8"/>
  <c r="AJ382" i="8"/>
  <c r="AN381" i="8"/>
  <c r="AN380" i="8"/>
  <c r="W283" i="9" l="1"/>
  <c r="AJ386" i="9"/>
  <c r="AL385" i="9"/>
  <c r="AK997" i="9"/>
  <c r="AM998" i="9"/>
  <c r="AJ383" i="8"/>
  <c r="AL382" i="8"/>
  <c r="AL383" i="8" s="1"/>
  <c r="AN383" i="8"/>
  <c r="W284" i="9" l="1"/>
  <c r="X283" i="9"/>
  <c r="Y283" i="9" s="1"/>
  <c r="Z283" i="9" s="1"/>
  <c r="AL386" i="9"/>
  <c r="AJ387" i="9"/>
  <c r="AB282" i="9"/>
  <c r="AK996" i="9"/>
  <c r="AM997" i="9"/>
  <c r="AJ384" i="8"/>
  <c r="AN382" i="8"/>
  <c r="W285" i="9" l="1"/>
  <c r="X284" i="9"/>
  <c r="Y284" i="9" s="1"/>
  <c r="Z284" i="9" s="1"/>
  <c r="AB283" i="9"/>
  <c r="AL387" i="9"/>
  <c r="AJ388" i="9"/>
  <c r="AK995" i="9"/>
  <c r="AM996" i="9"/>
  <c r="AJ385" i="8"/>
  <c r="AL384" i="8"/>
  <c r="AL385" i="8" s="1"/>
  <c r="AN385" i="8"/>
  <c r="W286" i="9" l="1"/>
  <c r="X285" i="9"/>
  <c r="Y285" i="9" s="1"/>
  <c r="Z285" i="9" s="1"/>
  <c r="AL388" i="9"/>
  <c r="AJ389" i="9"/>
  <c r="AM995" i="9"/>
  <c r="AK994" i="9"/>
  <c r="AB284" i="9"/>
  <c r="AJ386" i="8"/>
  <c r="AN384" i="8"/>
  <c r="X286" i="9" l="1"/>
  <c r="Y286" i="9" s="1"/>
  <c r="Z286" i="9" s="1"/>
  <c r="AA286" i="9"/>
  <c r="AK993" i="9"/>
  <c r="AM994" i="9"/>
  <c r="AJ390" i="9"/>
  <c r="AL389" i="9"/>
  <c r="AJ387" i="8"/>
  <c r="AL386" i="8"/>
  <c r="AL387" i="8" s="1"/>
  <c r="AN387" i="8"/>
  <c r="AK992" i="9" l="1"/>
  <c r="AM993" i="9"/>
  <c r="AL390" i="9"/>
  <c r="AJ391" i="9"/>
  <c r="AB285" i="9"/>
  <c r="AJ388" i="8"/>
  <c r="AN386" i="8"/>
  <c r="W287" i="9" l="1"/>
  <c r="AK991" i="9"/>
  <c r="AM992" i="9"/>
  <c r="AL391" i="9"/>
  <c r="AJ392" i="9"/>
  <c r="AJ389" i="8"/>
  <c r="AL388" i="8"/>
  <c r="AL389" i="8" s="1"/>
  <c r="AN389" i="8"/>
  <c r="W288" i="9" l="1"/>
  <c r="X287" i="9"/>
  <c r="Y287" i="9" s="1"/>
  <c r="Z287" i="9" s="1"/>
  <c r="AM991" i="9"/>
  <c r="AK990" i="9"/>
  <c r="AL392" i="9"/>
  <c r="AJ393" i="9"/>
  <c r="AB286" i="9"/>
  <c r="AJ390" i="8"/>
  <c r="AN388" i="8"/>
  <c r="X288" i="9" l="1"/>
  <c r="Y288" i="9" s="1"/>
  <c r="Z288" i="9" s="1"/>
  <c r="AA288" i="9"/>
  <c r="AJ394" i="9"/>
  <c r="AL393" i="9"/>
  <c r="AB287" i="9"/>
  <c r="AK989" i="9"/>
  <c r="AM990" i="9"/>
  <c r="AJ391" i="8"/>
  <c r="AL390" i="8"/>
  <c r="AL391" i="8" s="1"/>
  <c r="AN391" i="8"/>
  <c r="W289" i="9" l="1"/>
  <c r="AK988" i="9"/>
  <c r="AM989" i="9"/>
  <c r="AL394" i="9"/>
  <c r="AJ395" i="9"/>
  <c r="AJ392" i="8"/>
  <c r="AN390" i="8"/>
  <c r="W290" i="9" l="1"/>
  <c r="X289" i="9"/>
  <c r="Y289" i="9" s="1"/>
  <c r="Z289" i="9" s="1"/>
  <c r="AB288" i="9"/>
  <c r="AK987" i="9"/>
  <c r="AM988" i="9"/>
  <c r="AL395" i="9"/>
  <c r="AJ396" i="9"/>
  <c r="AB289" i="9"/>
  <c r="AJ393" i="8"/>
  <c r="AL392" i="8"/>
  <c r="AL393" i="8" s="1"/>
  <c r="AN393" i="8"/>
  <c r="W291" i="9" l="1"/>
  <c r="X290" i="9"/>
  <c r="Y290" i="9" s="1"/>
  <c r="Z290" i="9" s="1"/>
  <c r="AL396" i="9"/>
  <c r="AJ397" i="9"/>
  <c r="AM987" i="9"/>
  <c r="AK986" i="9"/>
  <c r="AJ394" i="8"/>
  <c r="AN392" i="8"/>
  <c r="X291" i="9" l="1"/>
  <c r="Y291" i="9" s="1"/>
  <c r="Z291" i="9" s="1"/>
  <c r="AA291" i="9"/>
  <c r="AK985" i="9"/>
  <c r="AM986" i="9"/>
  <c r="AJ398" i="9"/>
  <c r="AL397" i="9"/>
  <c r="AB290" i="9"/>
  <c r="AJ395" i="8"/>
  <c r="AL394" i="8"/>
  <c r="AL395" i="8" s="1"/>
  <c r="AN395" i="8"/>
  <c r="W292" i="9" l="1"/>
  <c r="AK984" i="9"/>
  <c r="AM985" i="9"/>
  <c r="AL398" i="9"/>
  <c r="AJ399" i="9"/>
  <c r="AJ396" i="8"/>
  <c r="AN394" i="8"/>
  <c r="W293" i="9" l="1"/>
  <c r="X292" i="9"/>
  <c r="Y292" i="9" s="1"/>
  <c r="AB291" i="9"/>
  <c r="AK983" i="9"/>
  <c r="AM984" i="9"/>
  <c r="AL399" i="9"/>
  <c r="AJ400" i="9"/>
  <c r="AJ397" i="8"/>
  <c r="AL396" i="8"/>
  <c r="AL397" i="8" s="1"/>
  <c r="AN397" i="8"/>
  <c r="AB292" i="9" l="1"/>
  <c r="Z292" i="9"/>
  <c r="W294" i="9"/>
  <c r="X293" i="9"/>
  <c r="Y293" i="9" s="1"/>
  <c r="Z293" i="9" s="1"/>
  <c r="AM983" i="9"/>
  <c r="AK982" i="9"/>
  <c r="AL400" i="9"/>
  <c r="AJ401" i="9"/>
  <c r="AJ398" i="8"/>
  <c r="AN396" i="8"/>
  <c r="W295" i="9" l="1"/>
  <c r="X294" i="9"/>
  <c r="Y294" i="9" s="1"/>
  <c r="Z294" i="9" s="1"/>
  <c r="AJ402" i="9"/>
  <c r="AL401" i="9"/>
  <c r="AB293" i="9"/>
  <c r="AK981" i="9"/>
  <c r="AM982" i="9"/>
  <c r="AJ399" i="8"/>
  <c r="AL398" i="8"/>
  <c r="AL399" i="8" s="1"/>
  <c r="AN399" i="8"/>
  <c r="X295" i="9" l="1"/>
  <c r="Y295" i="9" s="1"/>
  <c r="Z295" i="9" s="1"/>
  <c r="AA295" i="9"/>
  <c r="AK980" i="9"/>
  <c r="AM981" i="9"/>
  <c r="AL402" i="9"/>
  <c r="AJ403" i="9"/>
  <c r="AB294" i="9"/>
  <c r="AJ400" i="8"/>
  <c r="AN398" i="8"/>
  <c r="W296" i="9" l="1"/>
  <c r="AK979" i="9"/>
  <c r="AM980" i="9"/>
  <c r="AL403" i="9"/>
  <c r="AJ404" i="9"/>
  <c r="AJ401" i="8"/>
  <c r="AL400" i="8"/>
  <c r="AL401" i="8" s="1"/>
  <c r="AN401" i="8"/>
  <c r="W297" i="9" l="1"/>
  <c r="X296" i="9"/>
  <c r="Y296" i="9" s="1"/>
  <c r="Z296" i="9" s="1"/>
  <c r="AB295" i="9"/>
  <c r="AM979" i="9"/>
  <c r="AK978" i="9"/>
  <c r="AL404" i="9"/>
  <c r="AJ405" i="9"/>
  <c r="AB296" i="9"/>
  <c r="AJ402" i="8"/>
  <c r="AN400" i="8"/>
  <c r="X297" i="9" l="1"/>
  <c r="Y297" i="9" s="1"/>
  <c r="Z297" i="9" s="1"/>
  <c r="AA297" i="9"/>
  <c r="W298" i="9" s="1"/>
  <c r="AJ406" i="9"/>
  <c r="AL405" i="9"/>
  <c r="AK977" i="9"/>
  <c r="AM978" i="9"/>
  <c r="AJ403" i="8"/>
  <c r="AL402" i="8"/>
  <c r="AL403" i="8" s="1"/>
  <c r="AN403" i="8"/>
  <c r="W299" i="9" l="1"/>
  <c r="X298" i="9"/>
  <c r="Y298" i="9" s="1"/>
  <c r="Z298" i="9" s="1"/>
  <c r="AB297" i="9"/>
  <c r="AK976" i="9"/>
  <c r="AM977" i="9"/>
  <c r="AL406" i="9"/>
  <c r="AJ407" i="9"/>
  <c r="AJ404" i="8"/>
  <c r="AN402" i="8"/>
  <c r="W300" i="9" l="1"/>
  <c r="X299" i="9"/>
  <c r="Y299" i="9" s="1"/>
  <c r="Z299" i="9" s="1"/>
  <c r="AK975" i="9"/>
  <c r="AM976" i="9"/>
  <c r="AL407" i="9"/>
  <c r="AJ408" i="9"/>
  <c r="AB298" i="9"/>
  <c r="AJ405" i="8"/>
  <c r="AL404" i="8"/>
  <c r="AL405" i="8" s="1"/>
  <c r="AN405" i="8"/>
  <c r="W301" i="9" l="1"/>
  <c r="X300" i="9"/>
  <c r="Y300" i="9" s="1"/>
  <c r="Z300" i="9" s="1"/>
  <c r="AL408" i="9"/>
  <c r="AJ409" i="9"/>
  <c r="AM975" i="9"/>
  <c r="AK974" i="9"/>
  <c r="AB299" i="9"/>
  <c r="AJ406" i="8"/>
  <c r="AN404" i="8"/>
  <c r="X301" i="9" l="1"/>
  <c r="Y301" i="9" s="1"/>
  <c r="Z301" i="9" s="1"/>
  <c r="AA301" i="9"/>
  <c r="AK973" i="9"/>
  <c r="AM974" i="9"/>
  <c r="AJ410" i="9"/>
  <c r="AL409" i="9"/>
  <c r="AJ407" i="8"/>
  <c r="AL406" i="8"/>
  <c r="AL407" i="8" s="1"/>
  <c r="AN407" i="8"/>
  <c r="AB300" i="9" l="1"/>
  <c r="AK972" i="9"/>
  <c r="AM973" i="9"/>
  <c r="AL410" i="9"/>
  <c r="AJ411" i="9"/>
  <c r="AJ408" i="8"/>
  <c r="AN406" i="8"/>
  <c r="AK971" i="9" l="1"/>
  <c r="AM972" i="9"/>
  <c r="AL411" i="9"/>
  <c r="AJ412" i="9"/>
  <c r="W302" i="9"/>
  <c r="AJ409" i="8"/>
  <c r="AL408" i="8"/>
  <c r="AL409" i="8" s="1"/>
  <c r="AN409" i="8"/>
  <c r="X302" i="9" l="1"/>
  <c r="Y302" i="9" s="1"/>
  <c r="Z302" i="9" s="1"/>
  <c r="AA302" i="9"/>
  <c r="AL412" i="9"/>
  <c r="AJ413" i="9"/>
  <c r="AM971" i="9"/>
  <c r="AK970" i="9"/>
  <c r="AB301" i="9"/>
  <c r="AJ410" i="8"/>
  <c r="AN408" i="8"/>
  <c r="W303" i="9" l="1"/>
  <c r="AK969" i="9"/>
  <c r="AM970" i="9"/>
  <c r="AJ414" i="9"/>
  <c r="AL413" i="9"/>
  <c r="AJ411" i="8"/>
  <c r="AL410" i="8"/>
  <c r="AL411" i="8" s="1"/>
  <c r="AN411" i="8"/>
  <c r="W304" i="9" l="1"/>
  <c r="X303" i="9"/>
  <c r="Y303" i="9" s="1"/>
  <c r="Z303" i="9" s="1"/>
  <c r="AB302" i="9"/>
  <c r="AK968" i="9"/>
  <c r="AM969" i="9"/>
  <c r="AB303" i="9"/>
  <c r="AL414" i="9"/>
  <c r="AJ415" i="9"/>
  <c r="AJ412" i="8"/>
  <c r="AN410" i="8"/>
  <c r="W305" i="9" l="1"/>
  <c r="X304" i="9"/>
  <c r="Y304" i="9" s="1"/>
  <c r="Z304" i="9" s="1"/>
  <c r="AK967" i="9"/>
  <c r="AM968" i="9"/>
  <c r="AB304" i="9"/>
  <c r="AL415" i="9"/>
  <c r="AJ416" i="9"/>
  <c r="AJ413" i="8"/>
  <c r="AL412" i="8"/>
  <c r="W306" i="9" l="1"/>
  <c r="X305" i="9"/>
  <c r="Y305" i="9" s="1"/>
  <c r="Z305" i="9" s="1"/>
  <c r="AM967" i="9"/>
  <c r="AK966" i="9"/>
  <c r="AL416" i="9"/>
  <c r="AJ417" i="9"/>
  <c r="AL413" i="8"/>
  <c r="AJ414" i="8"/>
  <c r="AN412" i="8"/>
  <c r="AN413" i="8"/>
  <c r="X306" i="9" l="1"/>
  <c r="Y306" i="9" s="1"/>
  <c r="Z306" i="9" s="1"/>
  <c r="AA306" i="9"/>
  <c r="AB305" i="9"/>
  <c r="AJ418" i="9"/>
  <c r="AL417" i="9"/>
  <c r="AK965" i="9"/>
  <c r="AM966" i="9"/>
  <c r="AJ415" i="8"/>
  <c r="AL414" i="8"/>
  <c r="AL415" i="8" s="1"/>
  <c r="AN415" i="8"/>
  <c r="W307" i="9" l="1"/>
  <c r="AL418" i="9"/>
  <c r="AJ419" i="9"/>
  <c r="AK964" i="9"/>
  <c r="AM965" i="9"/>
  <c r="AJ416" i="8"/>
  <c r="AN414" i="8"/>
  <c r="W308" i="9" l="1"/>
  <c r="X307" i="9"/>
  <c r="Y307" i="9" s="1"/>
  <c r="Z307" i="9" s="1"/>
  <c r="AB306" i="9"/>
  <c r="AK963" i="9"/>
  <c r="AM964" i="9"/>
  <c r="AB307" i="9"/>
  <c r="AL419" i="9"/>
  <c r="AJ420" i="9"/>
  <c r="AJ417" i="8"/>
  <c r="AL416" i="8"/>
  <c r="W309" i="9" l="1"/>
  <c r="X308" i="9"/>
  <c r="Y308" i="9" s="1"/>
  <c r="Z308" i="9" s="1"/>
  <c r="AB308" i="9"/>
  <c r="AL420" i="9"/>
  <c r="AJ421" i="9"/>
  <c r="AK962" i="9"/>
  <c r="AM963" i="9"/>
  <c r="AL417" i="8"/>
  <c r="AJ418" i="8"/>
  <c r="AN416" i="8"/>
  <c r="AN417" i="8"/>
  <c r="X309" i="9" l="1"/>
  <c r="Y309" i="9" s="1"/>
  <c r="Z309" i="9" s="1"/>
  <c r="AA309" i="9"/>
  <c r="W310" i="9" s="1"/>
  <c r="AJ422" i="9"/>
  <c r="AL421" i="9"/>
  <c r="AM962" i="9"/>
  <c r="AK961" i="9"/>
  <c r="AJ419" i="8"/>
  <c r="AL418" i="8"/>
  <c r="W311" i="9" l="1"/>
  <c r="X310" i="9"/>
  <c r="Y310" i="9" s="1"/>
  <c r="Z310" i="9" s="1"/>
  <c r="AK960" i="9"/>
  <c r="AM961" i="9"/>
  <c r="AL422" i="9"/>
  <c r="AJ423" i="9"/>
  <c r="AB309" i="9"/>
  <c r="AL419" i="8"/>
  <c r="AJ420" i="8"/>
  <c r="AN418" i="8"/>
  <c r="AN419" i="8"/>
  <c r="W312" i="9" l="1"/>
  <c r="X311" i="9"/>
  <c r="Y311" i="9" s="1"/>
  <c r="Z311" i="9" s="1"/>
  <c r="AM960" i="9"/>
  <c r="AK959" i="9"/>
  <c r="AL423" i="9"/>
  <c r="AJ424" i="9"/>
  <c r="AJ421" i="8"/>
  <c r="AL420" i="8"/>
  <c r="AN420" i="8"/>
  <c r="W313" i="9" l="1"/>
  <c r="X312" i="9"/>
  <c r="Y312" i="9" s="1"/>
  <c r="Z312" i="9" s="1"/>
  <c r="AL424" i="9"/>
  <c r="AJ425" i="9"/>
  <c r="AK958" i="9"/>
  <c r="AM959" i="9"/>
  <c r="AB310" i="9"/>
  <c r="AL421" i="8"/>
  <c r="AJ422" i="8"/>
  <c r="AN421" i="8"/>
  <c r="X313" i="9" l="1"/>
  <c r="Y313" i="9" s="1"/>
  <c r="Z313" i="9" s="1"/>
  <c r="AA313" i="9"/>
  <c r="AJ426" i="9"/>
  <c r="AL425" i="9"/>
  <c r="AM958" i="9"/>
  <c r="AK957" i="9"/>
  <c r="AB311" i="9"/>
  <c r="AL422" i="8"/>
  <c r="AJ423" i="8"/>
  <c r="AL423" i="8" s="1"/>
  <c r="AN422" i="8"/>
  <c r="AK956" i="9" l="1"/>
  <c r="AM957" i="9"/>
  <c r="AL426" i="9"/>
  <c r="AJ427" i="9"/>
  <c r="AJ424" i="8"/>
  <c r="AN423" i="8"/>
  <c r="AB312" i="9" l="1"/>
  <c r="AM956" i="9"/>
  <c r="AK955" i="9"/>
  <c r="AL427" i="9"/>
  <c r="AJ428" i="9"/>
  <c r="AJ425" i="8"/>
  <c r="AL424" i="8"/>
  <c r="W314" i="9" l="1"/>
  <c r="AK954" i="9"/>
  <c r="AM955" i="9"/>
  <c r="AL428" i="9"/>
  <c r="AJ429" i="9"/>
  <c r="AL425" i="8"/>
  <c r="AJ426" i="8"/>
  <c r="AN424" i="8"/>
  <c r="AN425" i="8"/>
  <c r="W315" i="9" l="1"/>
  <c r="X314" i="9"/>
  <c r="Y314" i="9" s="1"/>
  <c r="AB313" i="9"/>
  <c r="AJ430" i="9"/>
  <c r="AL429" i="9"/>
  <c r="AM954" i="9"/>
  <c r="AK953" i="9"/>
  <c r="AJ427" i="8"/>
  <c r="AL426" i="8"/>
  <c r="AL427" i="8" s="1"/>
  <c r="AN427" i="8"/>
  <c r="AB314" i="9" l="1"/>
  <c r="Z314" i="9"/>
  <c r="W316" i="9"/>
  <c r="X315" i="9"/>
  <c r="Y315" i="9" s="1"/>
  <c r="Z315" i="9" s="1"/>
  <c r="AL430" i="9"/>
  <c r="AJ431" i="9"/>
  <c r="AM953" i="9"/>
  <c r="AK952" i="9"/>
  <c r="AB315" i="9"/>
  <c r="AJ428" i="8"/>
  <c r="AN426" i="8"/>
  <c r="W317" i="9" l="1"/>
  <c r="X316" i="9"/>
  <c r="Y316" i="9" s="1"/>
  <c r="Z316" i="9" s="1"/>
  <c r="AM952" i="9"/>
  <c r="AK951" i="9"/>
  <c r="AL431" i="9"/>
  <c r="AJ432" i="9"/>
  <c r="AJ429" i="8"/>
  <c r="AL428" i="8"/>
  <c r="X317" i="9" l="1"/>
  <c r="Y317" i="9" s="1"/>
  <c r="Z317" i="9" s="1"/>
  <c r="AA317" i="9"/>
  <c r="AB316" i="9"/>
  <c r="AL432" i="9"/>
  <c r="AJ433" i="9"/>
  <c r="AK950" i="9"/>
  <c r="AM951" i="9"/>
  <c r="AL429" i="8"/>
  <c r="AJ430" i="8"/>
  <c r="AN428" i="8"/>
  <c r="AN429" i="8"/>
  <c r="AJ434" i="9" l="1"/>
  <c r="AL433" i="9"/>
  <c r="AK949" i="9"/>
  <c r="AM950" i="9"/>
  <c r="W318" i="9"/>
  <c r="AJ431" i="8"/>
  <c r="AL430" i="8"/>
  <c r="AL431" i="8" s="1"/>
  <c r="AN431" i="8"/>
  <c r="W319" i="9" l="1"/>
  <c r="X318" i="9"/>
  <c r="Y318" i="9" s="1"/>
  <c r="Z318" i="9" s="1"/>
  <c r="AB317" i="9"/>
  <c r="AL434" i="9"/>
  <c r="AJ435" i="9"/>
  <c r="AM949" i="9"/>
  <c r="AK948" i="9"/>
  <c r="AJ432" i="8"/>
  <c r="AN430" i="8"/>
  <c r="W320" i="9" l="1"/>
  <c r="X319" i="9"/>
  <c r="Y319" i="9" s="1"/>
  <c r="Z319" i="9" s="1"/>
  <c r="AL435" i="9"/>
  <c r="AJ436" i="9"/>
  <c r="AK947" i="9"/>
  <c r="AM948" i="9"/>
  <c r="AB318" i="9"/>
  <c r="AJ433" i="8"/>
  <c r="AL432" i="8"/>
  <c r="W321" i="9" l="1"/>
  <c r="X320" i="9"/>
  <c r="Y320" i="9" s="1"/>
  <c r="Z320" i="9" s="1"/>
  <c r="AK946" i="9"/>
  <c r="AM947" i="9"/>
  <c r="AB319" i="9"/>
  <c r="AL436" i="9"/>
  <c r="AJ437" i="9"/>
  <c r="AL433" i="8"/>
  <c r="AJ434" i="8"/>
  <c r="AN432" i="8"/>
  <c r="AN433" i="8"/>
  <c r="X321" i="9" l="1"/>
  <c r="Y321" i="9" s="1"/>
  <c r="Z321" i="9" s="1"/>
  <c r="AA321" i="9"/>
  <c r="AB320" i="9"/>
  <c r="AJ438" i="9"/>
  <c r="AL437" i="9"/>
  <c r="AK945" i="9"/>
  <c r="AM946" i="9"/>
  <c r="AJ435" i="8"/>
  <c r="AL434" i="8"/>
  <c r="AL435" i="8" s="1"/>
  <c r="AN435" i="8"/>
  <c r="AL438" i="9" l="1"/>
  <c r="AJ439" i="9"/>
  <c r="AM945" i="9"/>
  <c r="AK944" i="9"/>
  <c r="W322" i="9"/>
  <c r="AJ436" i="8"/>
  <c r="AN434" i="8"/>
  <c r="W323" i="9" l="1"/>
  <c r="X322" i="9"/>
  <c r="Y322" i="9" s="1"/>
  <c r="Z322" i="9" s="1"/>
  <c r="AK943" i="9"/>
  <c r="AM944" i="9"/>
  <c r="AB321" i="9"/>
  <c r="AL439" i="9"/>
  <c r="AJ440" i="9"/>
  <c r="AJ437" i="8"/>
  <c r="AL436" i="8"/>
  <c r="W324" i="9" l="1"/>
  <c r="X323" i="9"/>
  <c r="Y323" i="9" s="1"/>
  <c r="Z323" i="9" s="1"/>
  <c r="AL440" i="9"/>
  <c r="AJ441" i="9"/>
  <c r="AB322" i="9"/>
  <c r="AK942" i="9"/>
  <c r="AM943" i="9"/>
  <c r="AL437" i="8"/>
  <c r="AJ438" i="8"/>
  <c r="AN436" i="8"/>
  <c r="AN437" i="8"/>
  <c r="X324" i="9" l="1"/>
  <c r="Y324" i="9" s="1"/>
  <c r="Z324" i="9" s="1"/>
  <c r="AA324" i="9"/>
  <c r="AB323" i="9"/>
  <c r="AK941" i="9"/>
  <c r="AM942" i="9"/>
  <c r="AJ442" i="9"/>
  <c r="AL441" i="9"/>
  <c r="AJ439" i="8"/>
  <c r="AL438" i="8"/>
  <c r="AL439" i="8" s="1"/>
  <c r="AN439" i="8"/>
  <c r="W325" i="9" l="1"/>
  <c r="AM941" i="9"/>
  <c r="AK940" i="9"/>
  <c r="AL442" i="9"/>
  <c r="AJ443" i="9"/>
  <c r="AJ440" i="8"/>
  <c r="AN438" i="8"/>
  <c r="X325" i="9" l="1"/>
  <c r="Y325" i="9" s="1"/>
  <c r="Z325" i="9" s="1"/>
  <c r="AA325" i="9"/>
  <c r="W326" i="9" s="1"/>
  <c r="AB324" i="9"/>
  <c r="AL443" i="9"/>
  <c r="AJ444" i="9"/>
  <c r="AK939" i="9"/>
  <c r="AM940" i="9"/>
  <c r="AJ441" i="8"/>
  <c r="AL440" i="8"/>
  <c r="W327" i="9" l="1"/>
  <c r="X326" i="9"/>
  <c r="Y326" i="9" s="1"/>
  <c r="Z326" i="9" s="1"/>
  <c r="AB325" i="9"/>
  <c r="AL444" i="9"/>
  <c r="AJ445" i="9"/>
  <c r="AK938" i="9"/>
  <c r="AM939" i="9"/>
  <c r="AL441" i="8"/>
  <c r="AJ442" i="8"/>
  <c r="AN440" i="8"/>
  <c r="AN441" i="8"/>
  <c r="W328" i="9" l="1"/>
  <c r="X327" i="9"/>
  <c r="Y327" i="9" s="1"/>
  <c r="Z327" i="9" s="1"/>
  <c r="AJ446" i="9"/>
  <c r="AL445" i="9"/>
  <c r="AK937" i="9"/>
  <c r="AM938" i="9"/>
  <c r="AB326" i="9"/>
  <c r="AJ443" i="8"/>
  <c r="AL442" i="8"/>
  <c r="AL443" i="8" s="1"/>
  <c r="AN443" i="8"/>
  <c r="W329" i="9" l="1"/>
  <c r="X328" i="9"/>
  <c r="Y328" i="9" s="1"/>
  <c r="Z328" i="9" s="1"/>
  <c r="AM937" i="9"/>
  <c r="AK936" i="9"/>
  <c r="AL446" i="9"/>
  <c r="AJ447" i="9"/>
  <c r="AJ444" i="8"/>
  <c r="AN442" i="8"/>
  <c r="X329" i="9" l="1"/>
  <c r="Y329" i="9" s="1"/>
  <c r="Z329" i="9" s="1"/>
  <c r="AA329" i="9"/>
  <c r="AB327" i="9"/>
  <c r="AL447" i="9"/>
  <c r="AJ448" i="9"/>
  <c r="AK935" i="9"/>
  <c r="AM936" i="9"/>
  <c r="AJ445" i="8"/>
  <c r="AL444" i="8"/>
  <c r="AL448" i="9" l="1"/>
  <c r="AJ449" i="9"/>
  <c r="AK934" i="9"/>
  <c r="AM935" i="9"/>
  <c r="AB328" i="9"/>
  <c r="AL445" i="8"/>
  <c r="AJ446" i="8"/>
  <c r="AN444" i="8"/>
  <c r="AN445" i="8"/>
  <c r="W330" i="9" l="1"/>
  <c r="AK933" i="9"/>
  <c r="AM934" i="9"/>
  <c r="AJ450" i="9"/>
  <c r="AL449" i="9"/>
  <c r="AJ447" i="8"/>
  <c r="AL446" i="8"/>
  <c r="AN446" i="8"/>
  <c r="W331" i="9" l="1"/>
  <c r="X330" i="9"/>
  <c r="Y330" i="9" s="1"/>
  <c r="Z330" i="9" s="1"/>
  <c r="AB329" i="9"/>
  <c r="AL450" i="9"/>
  <c r="AJ451" i="9"/>
  <c r="AM933" i="9"/>
  <c r="AK932" i="9"/>
  <c r="AL447" i="8"/>
  <c r="AJ448" i="8"/>
  <c r="AN447" i="8"/>
  <c r="W332" i="9" l="1"/>
  <c r="X331" i="9"/>
  <c r="Y331" i="9" s="1"/>
  <c r="Z331" i="9" s="1"/>
  <c r="AK931" i="9"/>
  <c r="AM932" i="9"/>
  <c r="AB330" i="9"/>
  <c r="AL451" i="9"/>
  <c r="AJ452" i="9"/>
  <c r="AJ449" i="8"/>
  <c r="AL448" i="8"/>
  <c r="AL449" i="8" s="1"/>
  <c r="AN449" i="8"/>
  <c r="W333" i="9" l="1"/>
  <c r="X332" i="9"/>
  <c r="Y332" i="9" s="1"/>
  <c r="Z332" i="9" s="1"/>
  <c r="AL452" i="9"/>
  <c r="AJ453" i="9"/>
  <c r="AB331" i="9"/>
  <c r="AK930" i="9"/>
  <c r="AM931" i="9"/>
  <c r="AJ450" i="8"/>
  <c r="AL450" i="8" s="1"/>
  <c r="AN448" i="8"/>
  <c r="X333" i="9" l="1"/>
  <c r="Y333" i="9" s="1"/>
  <c r="Z333" i="9" s="1"/>
  <c r="AA333" i="9"/>
  <c r="AB332" i="9"/>
  <c r="AJ454" i="9"/>
  <c r="AL453" i="9"/>
  <c r="AK929" i="9"/>
  <c r="AM930" i="9"/>
  <c r="AJ451" i="8"/>
  <c r="AN450" i="8"/>
  <c r="AM929" i="9" l="1"/>
  <c r="AK928" i="9"/>
  <c r="AL454" i="9"/>
  <c r="AJ455" i="9"/>
  <c r="W334" i="9"/>
  <c r="AJ452" i="8"/>
  <c r="AL451" i="8"/>
  <c r="X334" i="9" l="1"/>
  <c r="Y334" i="9" s="1"/>
  <c r="Z334" i="9" s="1"/>
  <c r="AA334" i="9"/>
  <c r="AL455" i="9"/>
  <c r="AJ456" i="9"/>
  <c r="AK927" i="9"/>
  <c r="AM928" i="9"/>
  <c r="AB333" i="9"/>
  <c r="AL452" i="8"/>
  <c r="AJ453" i="8"/>
  <c r="AN451" i="8"/>
  <c r="AN452" i="8"/>
  <c r="W335" i="9" l="1"/>
  <c r="AK926" i="9"/>
  <c r="AM927" i="9"/>
  <c r="AL456" i="9"/>
  <c r="AJ457" i="9"/>
  <c r="AJ454" i="8"/>
  <c r="AL453" i="8"/>
  <c r="AL454" i="8" s="1"/>
  <c r="AN454" i="8"/>
  <c r="X335" i="9" l="1"/>
  <c r="Y335" i="9" s="1"/>
  <c r="Z335" i="9" s="1"/>
  <c r="AA335" i="9"/>
  <c r="W336" i="9" s="1"/>
  <c r="AB334" i="9"/>
  <c r="AJ458" i="9"/>
  <c r="AL457" i="9"/>
  <c r="AK925" i="9"/>
  <c r="AM926" i="9"/>
  <c r="AJ455" i="8"/>
  <c r="AN453" i="8"/>
  <c r="W337" i="9" l="1"/>
  <c r="X336" i="9"/>
  <c r="Y336" i="9" s="1"/>
  <c r="Z336" i="9" s="1"/>
  <c r="AB335" i="9"/>
  <c r="AL458" i="9"/>
  <c r="AJ459" i="9"/>
  <c r="AM925" i="9"/>
  <c r="AK924" i="9"/>
  <c r="AJ456" i="8"/>
  <c r="AL455" i="8"/>
  <c r="W338" i="9" l="1"/>
  <c r="X337" i="9"/>
  <c r="Y337" i="9" s="1"/>
  <c r="Z337" i="9" s="1"/>
  <c r="AB336" i="9"/>
  <c r="AL459" i="9"/>
  <c r="AJ460" i="9"/>
  <c r="AK923" i="9"/>
  <c r="AM924" i="9"/>
  <c r="AL456" i="8"/>
  <c r="AJ457" i="8"/>
  <c r="AN455" i="8"/>
  <c r="AN456" i="8"/>
  <c r="W339" i="9" l="1"/>
  <c r="X338" i="9"/>
  <c r="Y338" i="9" s="1"/>
  <c r="Z338" i="9" s="1"/>
  <c r="AL460" i="9"/>
  <c r="AJ461" i="9"/>
  <c r="AK922" i="9"/>
  <c r="AM923" i="9"/>
  <c r="AB337" i="9"/>
  <c r="AJ458" i="8"/>
  <c r="AL457" i="8"/>
  <c r="AL458" i="8" s="1"/>
  <c r="AN458" i="8"/>
  <c r="X339" i="9" l="1"/>
  <c r="Y339" i="9" s="1"/>
  <c r="Z339" i="9" s="1"/>
  <c r="AA339" i="9"/>
  <c r="AK921" i="9"/>
  <c r="AM922" i="9"/>
  <c r="AB338" i="9"/>
  <c r="AJ462" i="9"/>
  <c r="AL461" i="9"/>
  <c r="AJ459" i="8"/>
  <c r="AN457" i="8"/>
  <c r="W340" i="9" l="1"/>
  <c r="AL462" i="9"/>
  <c r="AJ463" i="9"/>
  <c r="AM921" i="9"/>
  <c r="AK920" i="9"/>
  <c r="AJ460" i="8"/>
  <c r="AL459" i="8"/>
  <c r="AN459" i="8"/>
  <c r="X340" i="9" l="1"/>
  <c r="Y340" i="9" s="1"/>
  <c r="Z340" i="9" s="1"/>
  <c r="AA340" i="9"/>
  <c r="AB339" i="9"/>
  <c r="AK919" i="9"/>
  <c r="AM920" i="9"/>
  <c r="AL463" i="9"/>
  <c r="AJ464" i="9"/>
  <c r="AL460" i="8"/>
  <c r="AJ461" i="8"/>
  <c r="W341" i="9" l="1"/>
  <c r="AK918" i="9"/>
  <c r="AM919" i="9"/>
  <c r="AL464" i="9"/>
  <c r="AJ465" i="9"/>
  <c r="AL461" i="8"/>
  <c r="AJ462" i="8"/>
  <c r="AL462" i="8" s="1"/>
  <c r="AN461" i="8"/>
  <c r="AN460" i="8"/>
  <c r="AN462" i="8"/>
  <c r="W342" i="9" l="1"/>
  <c r="X341" i="9"/>
  <c r="Y341" i="9" s="1"/>
  <c r="AB340" i="9"/>
  <c r="AK917" i="9"/>
  <c r="AM918" i="9"/>
  <c r="AJ466" i="9"/>
  <c r="AL465" i="9"/>
  <c r="AJ463" i="8"/>
  <c r="AB341" i="9" l="1"/>
  <c r="Z341" i="9"/>
  <c r="W343" i="9"/>
  <c r="X342" i="9"/>
  <c r="Y342" i="9" s="1"/>
  <c r="Z342" i="9" s="1"/>
  <c r="AB342" i="9"/>
  <c r="AL466" i="9"/>
  <c r="AJ467" i="9"/>
  <c r="AM917" i="9"/>
  <c r="AK916" i="9"/>
  <c r="AJ464" i="8"/>
  <c r="AL463" i="8"/>
  <c r="AL464" i="8" s="1"/>
  <c r="AN464" i="8"/>
  <c r="W344" i="9" l="1"/>
  <c r="X343" i="9"/>
  <c r="Y343" i="9" s="1"/>
  <c r="Z343" i="9" s="1"/>
  <c r="AK915" i="9"/>
  <c r="AM916" i="9"/>
  <c r="AL467" i="9"/>
  <c r="AJ468" i="9"/>
  <c r="AJ465" i="8"/>
  <c r="AN463" i="8"/>
  <c r="X344" i="9" l="1"/>
  <c r="Y344" i="9" s="1"/>
  <c r="Z344" i="9" s="1"/>
  <c r="AA344" i="9"/>
  <c r="AL468" i="9"/>
  <c r="AJ469" i="9"/>
  <c r="AK914" i="9"/>
  <c r="AM915" i="9"/>
  <c r="AB343" i="9"/>
  <c r="AJ466" i="8"/>
  <c r="AL465" i="8"/>
  <c r="W345" i="9" l="1"/>
  <c r="AK913" i="9"/>
  <c r="AM914" i="9"/>
  <c r="AJ470" i="9"/>
  <c r="AL469" i="9"/>
  <c r="AL466" i="8"/>
  <c r="AJ467" i="8"/>
  <c r="AN465" i="8"/>
  <c r="AN466" i="8"/>
  <c r="W346" i="9" l="1"/>
  <c r="X345" i="9"/>
  <c r="Y345" i="9" s="1"/>
  <c r="Z345" i="9" s="1"/>
  <c r="AB344" i="9"/>
  <c r="AM913" i="9"/>
  <c r="AK912" i="9"/>
  <c r="AB345" i="9"/>
  <c r="AL470" i="9"/>
  <c r="AJ471" i="9"/>
  <c r="AJ468" i="8"/>
  <c r="AL467" i="8"/>
  <c r="AN467" i="8"/>
  <c r="W347" i="9" l="1"/>
  <c r="X346" i="9"/>
  <c r="Y346" i="9" s="1"/>
  <c r="Z346" i="9" s="1"/>
  <c r="AL471" i="9"/>
  <c r="AJ472" i="9"/>
  <c r="AK911" i="9"/>
  <c r="AM912" i="9"/>
  <c r="AL468" i="8"/>
  <c r="AJ469" i="8"/>
  <c r="AN469" i="8"/>
  <c r="W348" i="9" l="1"/>
  <c r="X347" i="9"/>
  <c r="Y347" i="9" s="1"/>
  <c r="Z347" i="9" s="1"/>
  <c r="AL472" i="9"/>
  <c r="AJ473" i="9"/>
  <c r="AB346" i="9"/>
  <c r="AK910" i="9"/>
  <c r="AM911" i="9"/>
  <c r="AL469" i="8"/>
  <c r="AJ470" i="8"/>
  <c r="AL470" i="8" s="1"/>
  <c r="AN468" i="8"/>
  <c r="AN470" i="8"/>
  <c r="X348" i="9" l="1"/>
  <c r="Y348" i="9" s="1"/>
  <c r="Z348" i="9" s="1"/>
  <c r="AA348" i="9"/>
  <c r="AB347" i="9"/>
  <c r="AJ474" i="9"/>
  <c r="AL473" i="9"/>
  <c r="AK909" i="9"/>
  <c r="AM910" i="9"/>
  <c r="AJ471" i="8"/>
  <c r="AL471" i="8" s="1"/>
  <c r="AN471" i="8"/>
  <c r="W349" i="9" l="1"/>
  <c r="AM909" i="9"/>
  <c r="AK908" i="9"/>
  <c r="AL474" i="9"/>
  <c r="AJ475" i="9"/>
  <c r="AJ472" i="8"/>
  <c r="AL472" i="8" s="1"/>
  <c r="W350" i="9" l="1"/>
  <c r="X349" i="9"/>
  <c r="Y349" i="9" s="1"/>
  <c r="Z349" i="9" s="1"/>
  <c r="AB348" i="9"/>
  <c r="AL475" i="9"/>
  <c r="AJ476" i="9"/>
  <c r="AK907" i="9"/>
  <c r="AM908" i="9"/>
  <c r="AJ473" i="8"/>
  <c r="AN472" i="8"/>
  <c r="W351" i="9" l="1"/>
  <c r="X350" i="9"/>
  <c r="Y350" i="9" s="1"/>
  <c r="Z350" i="9" s="1"/>
  <c r="AK906" i="9"/>
  <c r="AM907" i="9"/>
  <c r="AL476" i="9"/>
  <c r="AJ477" i="9"/>
  <c r="AB349" i="9"/>
  <c r="AJ474" i="8"/>
  <c r="AL473" i="8"/>
  <c r="X351" i="9" l="1"/>
  <c r="Y351" i="9" s="1"/>
  <c r="Z351" i="9" s="1"/>
  <c r="AA351" i="9"/>
  <c r="AB350" i="9"/>
  <c r="AJ478" i="9"/>
  <c r="AL477" i="9"/>
  <c r="AK905" i="9"/>
  <c r="AM906" i="9"/>
  <c r="AL474" i="8"/>
  <c r="AJ475" i="8"/>
  <c r="AN473" i="8"/>
  <c r="AN474" i="8"/>
  <c r="AM905" i="9" l="1"/>
  <c r="AK904" i="9"/>
  <c r="W352" i="9"/>
  <c r="AL478" i="9"/>
  <c r="AJ479" i="9"/>
  <c r="AJ476" i="8"/>
  <c r="AL475" i="8"/>
  <c r="AL476" i="8" s="1"/>
  <c r="AN476" i="8"/>
  <c r="W353" i="9" l="1"/>
  <c r="X352" i="9"/>
  <c r="Y352" i="9" s="1"/>
  <c r="Z352" i="9" s="1"/>
  <c r="AB351" i="9"/>
  <c r="AL479" i="9"/>
  <c r="AJ480" i="9"/>
  <c r="AK903" i="9"/>
  <c r="AM904" i="9"/>
  <c r="AJ477" i="8"/>
  <c r="AN475" i="8"/>
  <c r="W354" i="9" l="1"/>
  <c r="X353" i="9"/>
  <c r="Y353" i="9" s="1"/>
  <c r="Z353" i="9" s="1"/>
  <c r="AK902" i="9"/>
  <c r="AM903" i="9"/>
  <c r="AB352" i="9"/>
  <c r="AL480" i="9"/>
  <c r="AJ481" i="9"/>
  <c r="AJ478" i="8"/>
  <c r="AL477" i="8"/>
  <c r="X354" i="9" l="1"/>
  <c r="Y354" i="9" s="1"/>
  <c r="Z354" i="9" s="1"/>
  <c r="AA354" i="9"/>
  <c r="AB353" i="9"/>
  <c r="AJ482" i="9"/>
  <c r="AL481" i="9"/>
  <c r="AK901" i="9"/>
  <c r="AM902" i="9"/>
  <c r="AL478" i="8"/>
  <c r="AJ479" i="8"/>
  <c r="AN477" i="8"/>
  <c r="AN478" i="8"/>
  <c r="W355" i="9" l="1"/>
  <c r="AJ483" i="9"/>
  <c r="AL482" i="9"/>
  <c r="AM901" i="9"/>
  <c r="AK900" i="9"/>
  <c r="AJ480" i="8"/>
  <c r="AL479" i="8"/>
  <c r="AN479" i="8"/>
  <c r="W356" i="9" l="1"/>
  <c r="X355" i="9"/>
  <c r="Y355" i="9" s="1"/>
  <c r="Z355" i="9" s="1"/>
  <c r="AB354" i="9"/>
  <c r="AK899" i="9"/>
  <c r="AM900" i="9"/>
  <c r="AL483" i="9"/>
  <c r="AJ484" i="9"/>
  <c r="AJ481" i="8"/>
  <c r="AL480" i="8"/>
  <c r="AN480" i="8"/>
  <c r="X356" i="9" l="1"/>
  <c r="Y356" i="9" s="1"/>
  <c r="Z356" i="9" s="1"/>
  <c r="AA356" i="9"/>
  <c r="AB355" i="9"/>
  <c r="AK898" i="9"/>
  <c r="AM899" i="9"/>
  <c r="AJ485" i="9"/>
  <c r="AL484" i="9"/>
  <c r="AJ482" i="8"/>
  <c r="AL481" i="8"/>
  <c r="AL482" i="8" s="1"/>
  <c r="AN482" i="8"/>
  <c r="AK897" i="9" l="1"/>
  <c r="AM898" i="9"/>
  <c r="AL485" i="9"/>
  <c r="AJ486" i="9"/>
  <c r="W357" i="9"/>
  <c r="AJ483" i="8"/>
  <c r="AN481" i="8"/>
  <c r="W358" i="9" l="1"/>
  <c r="X357" i="9"/>
  <c r="Y357" i="9" s="1"/>
  <c r="Z357" i="9" s="1"/>
  <c r="AM897" i="9"/>
  <c r="AK896" i="9"/>
  <c r="AJ487" i="9"/>
  <c r="AL486" i="9"/>
  <c r="AB356" i="9"/>
  <c r="AJ484" i="8"/>
  <c r="AL483" i="8"/>
  <c r="AN483" i="8"/>
  <c r="W359" i="9" l="1"/>
  <c r="X358" i="9"/>
  <c r="Y358" i="9" s="1"/>
  <c r="Z358" i="9" s="1"/>
  <c r="AL487" i="9"/>
  <c r="AJ488" i="9"/>
  <c r="AK895" i="9"/>
  <c r="AM896" i="9"/>
  <c r="AJ485" i="8"/>
  <c r="AL484" i="8"/>
  <c r="AN484" i="8"/>
  <c r="X359" i="9" l="1"/>
  <c r="Y359" i="9" s="1"/>
  <c r="Z359" i="9" s="1"/>
  <c r="AA359" i="9"/>
  <c r="AK894" i="9"/>
  <c r="AM895" i="9"/>
  <c r="AJ489" i="9"/>
  <c r="AL488" i="9"/>
  <c r="AB357" i="9"/>
  <c r="AJ486" i="8"/>
  <c r="AL485" i="8"/>
  <c r="AN485" i="8"/>
  <c r="AK893" i="9" l="1"/>
  <c r="AM894" i="9"/>
  <c r="AL489" i="9"/>
  <c r="AJ490" i="9"/>
  <c r="AJ487" i="8"/>
  <c r="AL486" i="8"/>
  <c r="AN486" i="8"/>
  <c r="AJ491" i="9" l="1"/>
  <c r="AL490" i="9"/>
  <c r="AM893" i="9"/>
  <c r="AK892" i="9"/>
  <c r="AB358" i="9"/>
  <c r="AJ488" i="8"/>
  <c r="AL487" i="8"/>
  <c r="AN487" i="8"/>
  <c r="W360" i="9" l="1"/>
  <c r="AK891" i="9"/>
  <c r="AM892" i="9"/>
  <c r="AL491" i="9"/>
  <c r="AJ492" i="9"/>
  <c r="AJ489" i="8"/>
  <c r="AL488" i="8"/>
  <c r="AN488" i="8"/>
  <c r="W361" i="9" l="1"/>
  <c r="X360" i="9"/>
  <c r="Y360" i="9" s="1"/>
  <c r="Z360" i="9" s="1"/>
  <c r="AB359" i="9"/>
  <c r="AK890" i="9"/>
  <c r="AM891" i="9"/>
  <c r="AJ493" i="9"/>
  <c r="AL492" i="9"/>
  <c r="AB360" i="9"/>
  <c r="AJ490" i="8"/>
  <c r="AL489" i="8"/>
  <c r="AN489" i="8"/>
  <c r="W362" i="9" l="1"/>
  <c r="X361" i="9"/>
  <c r="Y361" i="9" s="1"/>
  <c r="Z361" i="9" s="1"/>
  <c r="AK889" i="9"/>
  <c r="AM890" i="9"/>
  <c r="AL493" i="9"/>
  <c r="AJ494" i="9"/>
  <c r="AB361" i="9"/>
  <c r="AJ491" i="8"/>
  <c r="AL490" i="8"/>
  <c r="AN490" i="8"/>
  <c r="X362" i="9" l="1"/>
  <c r="Y362" i="9" s="1"/>
  <c r="Z362" i="9" s="1"/>
  <c r="AA362" i="9"/>
  <c r="W363" i="9" s="1"/>
  <c r="AM889" i="9"/>
  <c r="AK888" i="9"/>
  <c r="AJ495" i="9"/>
  <c r="AL494" i="9"/>
  <c r="AJ492" i="8"/>
  <c r="AL491" i="8"/>
  <c r="AN491" i="8"/>
  <c r="W364" i="9" l="1"/>
  <c r="X363" i="9"/>
  <c r="Y363" i="9" s="1"/>
  <c r="Z363" i="9" s="1"/>
  <c r="AL495" i="9"/>
  <c r="AJ496" i="9"/>
  <c r="AB362" i="9"/>
  <c r="AK887" i="9"/>
  <c r="AM888" i="9"/>
  <c r="AJ493" i="8"/>
  <c r="AL492" i="8"/>
  <c r="AN492" i="8"/>
  <c r="W365" i="9" l="1"/>
  <c r="X364" i="9"/>
  <c r="Y364" i="9" s="1"/>
  <c r="Z364" i="9" s="1"/>
  <c r="AB363" i="9"/>
  <c r="AK886" i="9"/>
  <c r="AM887" i="9"/>
  <c r="AJ497" i="9"/>
  <c r="AL496" i="9"/>
  <c r="AJ494" i="8"/>
  <c r="AL493" i="8"/>
  <c r="AN493" i="8"/>
  <c r="W366" i="9" l="1"/>
  <c r="X365" i="9"/>
  <c r="Y365" i="9" s="1"/>
  <c r="Z365" i="9" s="1"/>
  <c r="AL497" i="9"/>
  <c r="AJ498" i="9"/>
  <c r="AB364" i="9"/>
  <c r="AK885" i="9"/>
  <c r="AM886" i="9"/>
  <c r="AJ495" i="8"/>
  <c r="AL494" i="8"/>
  <c r="AN494" i="8"/>
  <c r="X366" i="9" l="1"/>
  <c r="Y366" i="9" s="1"/>
  <c r="Z366" i="9" s="1"/>
  <c r="AA366" i="9"/>
  <c r="AB365" i="9"/>
  <c r="AM885" i="9"/>
  <c r="AK884" i="9"/>
  <c r="AJ499" i="9"/>
  <c r="AL498" i="9"/>
  <c r="AJ496" i="8"/>
  <c r="AL495" i="8"/>
  <c r="AN495" i="8"/>
  <c r="AK883" i="9" l="1"/>
  <c r="AM884" i="9"/>
  <c r="AL499" i="9"/>
  <c r="AJ500" i="9"/>
  <c r="W367" i="9"/>
  <c r="AJ497" i="8"/>
  <c r="AL496" i="8"/>
  <c r="AN496" i="8"/>
  <c r="W368" i="9" l="1"/>
  <c r="X367" i="9"/>
  <c r="Y367" i="9" s="1"/>
  <c r="Z367" i="9" s="1"/>
  <c r="AB366" i="9"/>
  <c r="AL500" i="9"/>
  <c r="AJ501" i="9"/>
  <c r="AK882" i="9"/>
  <c r="AM883" i="9"/>
  <c r="AJ498" i="8"/>
  <c r="AL497" i="8"/>
  <c r="AN497" i="8"/>
  <c r="X368" i="9" l="1"/>
  <c r="Y368" i="9" s="1"/>
  <c r="Z368" i="9" s="1"/>
  <c r="AA368" i="9"/>
  <c r="AK881" i="9"/>
  <c r="AM882" i="9"/>
  <c r="AJ502" i="9"/>
  <c r="AL501" i="9"/>
  <c r="AJ499" i="8"/>
  <c r="AL498" i="8"/>
  <c r="AN498" i="8"/>
  <c r="AB367" i="9" l="1"/>
  <c r="AJ503" i="9"/>
  <c r="AL502" i="9"/>
  <c r="AM881" i="9"/>
  <c r="AK880" i="9"/>
  <c r="AJ500" i="8"/>
  <c r="AL499" i="8"/>
  <c r="AN499" i="8"/>
  <c r="W369" i="9" l="1"/>
  <c r="AK879" i="9"/>
  <c r="AM880" i="9"/>
  <c r="AL503" i="9"/>
  <c r="AJ504" i="9"/>
  <c r="AJ501" i="8"/>
  <c r="AL500" i="8"/>
  <c r="AN500" i="8"/>
  <c r="W370" i="9" l="1"/>
  <c r="X369" i="9"/>
  <c r="Y369" i="9" s="1"/>
  <c r="AB368" i="9"/>
  <c r="AK878" i="9"/>
  <c r="AM879" i="9"/>
  <c r="AL504" i="9"/>
  <c r="AJ505" i="9"/>
  <c r="AJ502" i="8"/>
  <c r="AL501" i="8"/>
  <c r="AN501" i="8"/>
  <c r="AB369" i="9" l="1"/>
  <c r="Z369" i="9"/>
  <c r="W371" i="9"/>
  <c r="X370" i="9"/>
  <c r="Y370" i="9" s="1"/>
  <c r="Z370" i="9" s="1"/>
  <c r="AK877" i="9"/>
  <c r="AM878" i="9"/>
  <c r="AJ506" i="9"/>
  <c r="AL505" i="9"/>
  <c r="AJ503" i="8"/>
  <c r="AL502" i="8"/>
  <c r="AN502" i="8"/>
  <c r="W372" i="9" l="1"/>
  <c r="X371" i="9"/>
  <c r="Y371" i="9" s="1"/>
  <c r="Z371" i="9" s="1"/>
  <c r="AB370" i="9"/>
  <c r="AJ507" i="9"/>
  <c r="AL506" i="9"/>
  <c r="AM877" i="9"/>
  <c r="AK876" i="9"/>
  <c r="AJ504" i="8"/>
  <c r="AL503" i="8"/>
  <c r="AL504" i="8" s="1"/>
  <c r="AN504" i="8"/>
  <c r="X372" i="9" l="1"/>
  <c r="Y372" i="9" s="1"/>
  <c r="Z372" i="9" s="1"/>
  <c r="AA372" i="9"/>
  <c r="AK875" i="9"/>
  <c r="AM876" i="9"/>
  <c r="AL507" i="9"/>
  <c r="AJ508" i="9"/>
  <c r="AB371" i="9"/>
  <c r="AJ505" i="8"/>
  <c r="AN503" i="8"/>
  <c r="AK874" i="9" l="1"/>
  <c r="AM875" i="9"/>
  <c r="AL508" i="9"/>
  <c r="AJ509" i="9"/>
  <c r="W373" i="9"/>
  <c r="AJ506" i="8"/>
  <c r="AL505" i="8"/>
  <c r="W374" i="9" l="1"/>
  <c r="X373" i="9"/>
  <c r="Y373" i="9" s="1"/>
  <c r="Z373" i="9" s="1"/>
  <c r="AK873" i="9"/>
  <c r="AM874" i="9"/>
  <c r="AJ510" i="9"/>
  <c r="AL509" i="9"/>
  <c r="AB372" i="9"/>
  <c r="AL506" i="8"/>
  <c r="AJ507" i="8"/>
  <c r="AN505" i="8"/>
  <c r="AN506" i="8"/>
  <c r="X374" i="9" l="1"/>
  <c r="Y374" i="9" s="1"/>
  <c r="Z374" i="9" s="1"/>
  <c r="AA374" i="9"/>
  <c r="AM873" i="9"/>
  <c r="AK872" i="9"/>
  <c r="AJ511" i="9"/>
  <c r="AL510" i="9"/>
  <c r="AB373" i="9"/>
  <c r="AJ508" i="8"/>
  <c r="AL507" i="8"/>
  <c r="AL508" i="8" s="1"/>
  <c r="AN508" i="8"/>
  <c r="AL511" i="9" l="1"/>
  <c r="AJ512" i="9"/>
  <c r="W375" i="9"/>
  <c r="AK871" i="9"/>
  <c r="AM872" i="9"/>
  <c r="AJ509" i="8"/>
  <c r="AN507" i="8"/>
  <c r="W376" i="9" l="1"/>
  <c r="X375" i="9"/>
  <c r="Y375" i="9" s="1"/>
  <c r="Z375" i="9" s="1"/>
  <c r="AB374" i="9"/>
  <c r="AL512" i="9"/>
  <c r="AJ513" i="9"/>
  <c r="AK870" i="9"/>
  <c r="AM871" i="9"/>
  <c r="AJ510" i="8"/>
  <c r="AL509" i="8"/>
  <c r="W377" i="9" l="1"/>
  <c r="X376" i="9"/>
  <c r="Y376" i="9" s="1"/>
  <c r="Z376" i="9" s="1"/>
  <c r="AK869" i="9"/>
  <c r="AM870" i="9"/>
  <c r="AJ514" i="9"/>
  <c r="AL513" i="9"/>
  <c r="AL510" i="8"/>
  <c r="AJ511" i="8"/>
  <c r="AN509" i="8"/>
  <c r="AN510" i="8"/>
  <c r="W378" i="9" l="1"/>
  <c r="X377" i="9"/>
  <c r="Y377" i="9" s="1"/>
  <c r="Z377" i="9" s="1"/>
  <c r="AB375" i="9"/>
  <c r="AJ515" i="9"/>
  <c r="AL514" i="9"/>
  <c r="AM869" i="9"/>
  <c r="AK868" i="9"/>
  <c r="AJ512" i="8"/>
  <c r="AL511" i="8"/>
  <c r="AL512" i="8" s="1"/>
  <c r="AN512" i="8"/>
  <c r="X378" i="9" l="1"/>
  <c r="Y378" i="9" s="1"/>
  <c r="Z378" i="9" s="1"/>
  <c r="AA378" i="9"/>
  <c r="AK867" i="9"/>
  <c r="AM868" i="9"/>
  <c r="AL515" i="9"/>
  <c r="AJ516" i="9"/>
  <c r="AB376" i="9"/>
  <c r="AJ513" i="8"/>
  <c r="AN511" i="8"/>
  <c r="AB377" i="9" l="1"/>
  <c r="AK866" i="9"/>
  <c r="AM867" i="9"/>
  <c r="AL516" i="9"/>
  <c r="AJ517" i="9"/>
  <c r="AJ514" i="8"/>
  <c r="AL513" i="8"/>
  <c r="W379" i="9" l="1"/>
  <c r="AK865" i="9"/>
  <c r="AM866" i="9"/>
  <c r="AJ518" i="9"/>
  <c r="AL517" i="9"/>
  <c r="AL514" i="8"/>
  <c r="AJ515" i="8"/>
  <c r="AN514" i="8"/>
  <c r="AN513" i="8"/>
  <c r="W380" i="9" l="1"/>
  <c r="X379" i="9"/>
  <c r="Y379" i="9" s="1"/>
  <c r="Z379" i="9" s="1"/>
  <c r="AB378" i="9"/>
  <c r="AJ519" i="9"/>
  <c r="AL518" i="9"/>
  <c r="AM865" i="9"/>
  <c r="AK864" i="9"/>
  <c r="AJ516" i="8"/>
  <c r="AL515" i="8"/>
  <c r="AL516" i="8" s="1"/>
  <c r="AN516" i="8"/>
  <c r="X380" i="9" l="1"/>
  <c r="Y380" i="9" s="1"/>
  <c r="Z380" i="9" s="1"/>
  <c r="AA380" i="9"/>
  <c r="AB379" i="9"/>
  <c r="AL519" i="9"/>
  <c r="AJ520" i="9"/>
  <c r="AK863" i="9"/>
  <c r="AM864" i="9"/>
  <c r="AJ517" i="8"/>
  <c r="AN515" i="8"/>
  <c r="AK862" i="9" l="1"/>
  <c r="AM863" i="9"/>
  <c r="W381" i="9"/>
  <c r="AL520" i="9"/>
  <c r="AJ521" i="9"/>
  <c r="AJ518" i="8"/>
  <c r="AL517" i="8"/>
  <c r="AL518" i="8" s="1"/>
  <c r="AN518" i="8"/>
  <c r="X381" i="9" l="1"/>
  <c r="Y381" i="9" s="1"/>
  <c r="Z381" i="9" s="1"/>
  <c r="AA381" i="9"/>
  <c r="AB380" i="9"/>
  <c r="AJ522" i="9"/>
  <c r="AL521" i="9"/>
  <c r="AK861" i="9"/>
  <c r="AM862" i="9"/>
  <c r="AJ519" i="8"/>
  <c r="AN517" i="8"/>
  <c r="W382" i="9" l="1"/>
  <c r="AJ523" i="9"/>
  <c r="AL522" i="9"/>
  <c r="AM861" i="9"/>
  <c r="AK860" i="9"/>
  <c r="AJ520" i="8"/>
  <c r="AL519" i="8"/>
  <c r="X382" i="9" l="1"/>
  <c r="Y382" i="9" s="1"/>
  <c r="Z382" i="9" s="1"/>
  <c r="AA382" i="9"/>
  <c r="W383" i="9" s="1"/>
  <c r="AB381" i="9"/>
  <c r="AK859" i="9"/>
  <c r="AM860" i="9"/>
  <c r="AL523" i="9"/>
  <c r="AJ524" i="9"/>
  <c r="AL520" i="8"/>
  <c r="AJ521" i="8"/>
  <c r="AN519" i="8"/>
  <c r="AN520" i="8"/>
  <c r="W384" i="9" l="1"/>
  <c r="X383" i="9"/>
  <c r="Y383" i="9" s="1"/>
  <c r="Z383" i="9" s="1"/>
  <c r="AL524" i="9"/>
  <c r="AJ525" i="9"/>
  <c r="AB382" i="9"/>
  <c r="AK858" i="9"/>
  <c r="AM859" i="9"/>
  <c r="AJ522" i="8"/>
  <c r="AL521" i="8"/>
  <c r="AL522" i="8" s="1"/>
  <c r="AN522" i="8"/>
  <c r="W385" i="9" l="1"/>
  <c r="X384" i="9"/>
  <c r="Y384" i="9" s="1"/>
  <c r="Z384" i="9" s="1"/>
  <c r="AK857" i="9"/>
  <c r="AM858" i="9"/>
  <c r="AB383" i="9"/>
  <c r="AJ526" i="9"/>
  <c r="AL525" i="9"/>
  <c r="AJ523" i="8"/>
  <c r="AN521" i="8"/>
  <c r="W386" i="9" l="1"/>
  <c r="X385" i="9"/>
  <c r="Y385" i="9" s="1"/>
  <c r="Z385" i="9" s="1"/>
  <c r="AB384" i="9"/>
  <c r="AJ527" i="9"/>
  <c r="AL526" i="9"/>
  <c r="AM857" i="9"/>
  <c r="AK856" i="9"/>
  <c r="AJ524" i="8"/>
  <c r="AL523" i="8"/>
  <c r="X386" i="9" l="1"/>
  <c r="Y386" i="9" s="1"/>
  <c r="Z386" i="9" s="1"/>
  <c r="AA386" i="9"/>
  <c r="AL527" i="9"/>
  <c r="AJ528" i="9"/>
  <c r="AK855" i="9"/>
  <c r="AM856" i="9"/>
  <c r="AB385" i="9"/>
  <c r="AL524" i="8"/>
  <c r="AJ525" i="8"/>
  <c r="AN523" i="8"/>
  <c r="AN524" i="8"/>
  <c r="W387" i="9" l="1"/>
  <c r="AK854" i="9"/>
  <c r="AM855" i="9"/>
  <c r="AL528" i="9"/>
  <c r="AJ529" i="9"/>
  <c r="AJ526" i="8"/>
  <c r="AL525" i="8"/>
  <c r="AL526" i="8" s="1"/>
  <c r="AN526" i="8"/>
  <c r="W388" i="9" l="1"/>
  <c r="X387" i="9"/>
  <c r="Y387" i="9" s="1"/>
  <c r="Z387" i="9" s="1"/>
  <c r="AJ530" i="9"/>
  <c r="AL529" i="9"/>
  <c r="AK853" i="9"/>
  <c r="AM854" i="9"/>
  <c r="AB386" i="9"/>
  <c r="AJ527" i="8"/>
  <c r="AN525" i="8"/>
  <c r="W389" i="9" l="1"/>
  <c r="X388" i="9"/>
  <c r="Y388" i="9" s="1"/>
  <c r="Z388" i="9" s="1"/>
  <c r="AJ531" i="9"/>
  <c r="AL530" i="9"/>
  <c r="AM853" i="9"/>
  <c r="AK852" i="9"/>
  <c r="AB387" i="9"/>
  <c r="AJ528" i="8"/>
  <c r="AL527" i="8"/>
  <c r="W390" i="9" l="1"/>
  <c r="X389" i="9"/>
  <c r="Y389" i="9" s="1"/>
  <c r="Z389" i="9" s="1"/>
  <c r="AK851" i="9"/>
  <c r="AM852" i="9"/>
  <c r="AL531" i="9"/>
  <c r="AJ532" i="9"/>
  <c r="AB388" i="9"/>
  <c r="AL528" i="8"/>
  <c r="AJ529" i="8"/>
  <c r="AN527" i="8"/>
  <c r="AN528" i="8"/>
  <c r="X390" i="9" l="1"/>
  <c r="Y390" i="9" s="1"/>
  <c r="Z390" i="9" s="1"/>
  <c r="AA390" i="9"/>
  <c r="AK850" i="9"/>
  <c r="AM851" i="9"/>
  <c r="AL532" i="9"/>
  <c r="AJ533" i="9"/>
  <c r="AJ530" i="8"/>
  <c r="AL529" i="8"/>
  <c r="AL530" i="8" s="1"/>
  <c r="AN530" i="8"/>
  <c r="AK849" i="9" l="1"/>
  <c r="AM850" i="9"/>
  <c r="AJ534" i="9"/>
  <c r="AL533" i="9"/>
  <c r="AB389" i="9"/>
  <c r="AJ531" i="8"/>
  <c r="AN529" i="8"/>
  <c r="W391" i="9" l="1"/>
  <c r="AJ535" i="9"/>
  <c r="AL534" i="9"/>
  <c r="AM849" i="9"/>
  <c r="AK848" i="9"/>
  <c r="AJ532" i="8"/>
  <c r="AL531" i="8"/>
  <c r="X391" i="9" l="1"/>
  <c r="Y391" i="9" s="1"/>
  <c r="Z391" i="9" s="1"/>
  <c r="AA391" i="9"/>
  <c r="W392" i="9" s="1"/>
  <c r="AB390" i="9"/>
  <c r="AL535" i="9"/>
  <c r="AJ536" i="9"/>
  <c r="AK847" i="9"/>
  <c r="AM848" i="9"/>
  <c r="AL532" i="8"/>
  <c r="AJ533" i="8"/>
  <c r="AN531" i="8"/>
  <c r="AN532" i="8"/>
  <c r="W393" i="9" l="1"/>
  <c r="X392" i="9"/>
  <c r="Y392" i="9" s="1"/>
  <c r="Z392" i="9" s="1"/>
  <c r="AB391" i="9"/>
  <c r="AK846" i="9"/>
  <c r="AM847" i="9"/>
  <c r="AL536" i="9"/>
  <c r="AJ537" i="9"/>
  <c r="AJ534" i="8"/>
  <c r="AL533" i="8"/>
  <c r="AL534" i="8" s="1"/>
  <c r="AN534" i="8"/>
  <c r="W394" i="9" l="1"/>
  <c r="X393" i="9"/>
  <c r="Y393" i="9" s="1"/>
  <c r="Z393" i="9" s="1"/>
  <c r="AJ538" i="9"/>
  <c r="AL537" i="9"/>
  <c r="AB392" i="9"/>
  <c r="AK845" i="9"/>
  <c r="AM846" i="9"/>
  <c r="AJ535" i="8"/>
  <c r="AN533" i="8"/>
  <c r="X394" i="9" l="1"/>
  <c r="Y394" i="9" s="1"/>
  <c r="Z394" i="9" s="1"/>
  <c r="AA394" i="9"/>
  <c r="AB393" i="9"/>
  <c r="AL538" i="9"/>
  <c r="AJ539" i="9"/>
  <c r="AM845" i="9"/>
  <c r="AK844" i="9"/>
  <c r="AJ536" i="8"/>
  <c r="AL535" i="8"/>
  <c r="W395" i="9" l="1"/>
  <c r="AL539" i="9"/>
  <c r="AJ540" i="9"/>
  <c r="AK843" i="9"/>
  <c r="AM844" i="9"/>
  <c r="AL536" i="8"/>
  <c r="AJ537" i="8"/>
  <c r="AL537" i="8" s="1"/>
  <c r="AN535" i="8"/>
  <c r="AN536" i="8"/>
  <c r="AN537" i="8"/>
  <c r="W396" i="9" l="1"/>
  <c r="X395" i="9"/>
  <c r="Y395" i="9" s="1"/>
  <c r="Z395" i="9" s="1"/>
  <c r="AB394" i="9"/>
  <c r="AK842" i="9"/>
  <c r="AM843" i="9"/>
  <c r="AL540" i="9"/>
  <c r="AJ541" i="9"/>
  <c r="AJ538" i="8"/>
  <c r="AL538" i="8" s="1"/>
  <c r="W397" i="9" l="1"/>
  <c r="X396" i="9"/>
  <c r="Y396" i="9" s="1"/>
  <c r="Z396" i="9" s="1"/>
  <c r="AB395" i="9"/>
  <c r="AJ542" i="9"/>
  <c r="AL541" i="9"/>
  <c r="AK841" i="9"/>
  <c r="AM842" i="9"/>
  <c r="AJ539" i="8"/>
  <c r="AL539" i="8" s="1"/>
  <c r="AN539" i="8"/>
  <c r="AN538" i="8"/>
  <c r="W398" i="9" l="1"/>
  <c r="X397" i="9"/>
  <c r="Y397" i="9" s="1"/>
  <c r="Z397" i="9" s="1"/>
  <c r="AL542" i="9"/>
  <c r="AJ543" i="9"/>
  <c r="AM841" i="9"/>
  <c r="AK840" i="9"/>
  <c r="AB396" i="9"/>
  <c r="AJ540" i="8"/>
  <c r="AL540" i="8" s="1"/>
  <c r="X398" i="9" l="1"/>
  <c r="Y398" i="9" s="1"/>
  <c r="Z398" i="9" s="1"/>
  <c r="AA398" i="9"/>
  <c r="AB397" i="9"/>
  <c r="AL543" i="9"/>
  <c r="AJ544" i="9"/>
  <c r="AK839" i="9"/>
  <c r="AM840" i="9"/>
  <c r="AJ541" i="8"/>
  <c r="AN540" i="8"/>
  <c r="W399" i="9" l="1"/>
  <c r="AL544" i="9"/>
  <c r="AJ545" i="9"/>
  <c r="AK838" i="9"/>
  <c r="AM839" i="9"/>
  <c r="AJ542" i="8"/>
  <c r="AL541" i="8"/>
  <c r="AN541" i="8"/>
  <c r="W400" i="9" l="1"/>
  <c r="X399" i="9"/>
  <c r="Y399" i="9" s="1"/>
  <c r="Z399" i="9" s="1"/>
  <c r="AB398" i="9"/>
  <c r="AK837" i="9"/>
  <c r="AM838" i="9"/>
  <c r="AJ546" i="9"/>
  <c r="AL545" i="9"/>
  <c r="AJ543" i="8"/>
  <c r="AL542" i="8"/>
  <c r="AN542" i="8"/>
  <c r="X400" i="9" l="1"/>
  <c r="Y400" i="9" s="1"/>
  <c r="Z400" i="9" s="1"/>
  <c r="AA400" i="9"/>
  <c r="AB399" i="9"/>
  <c r="AL546" i="9"/>
  <c r="AJ547" i="9"/>
  <c r="AM837" i="9"/>
  <c r="AK836" i="9"/>
  <c r="AJ544" i="8"/>
  <c r="AL543" i="8"/>
  <c r="AN543" i="8"/>
  <c r="AK835" i="9" l="1"/>
  <c r="AM836" i="9"/>
  <c r="AL547" i="9"/>
  <c r="AJ548" i="9"/>
  <c r="W401" i="9"/>
  <c r="AJ545" i="8"/>
  <c r="AL544" i="8"/>
  <c r="X401" i="9" l="1"/>
  <c r="Y401" i="9" s="1"/>
  <c r="Z401" i="9" s="1"/>
  <c r="AA401" i="9"/>
  <c r="AL548" i="9"/>
  <c r="AJ549" i="9"/>
  <c r="AK834" i="9"/>
  <c r="AM835" i="9"/>
  <c r="AB400" i="9"/>
  <c r="AL545" i="8"/>
  <c r="AJ546" i="8"/>
  <c r="AN544" i="8"/>
  <c r="AN545" i="8"/>
  <c r="W402" i="9" l="1"/>
  <c r="AK833" i="9"/>
  <c r="AM834" i="9"/>
  <c r="AJ550" i="9"/>
  <c r="AL549" i="9"/>
  <c r="AJ547" i="8"/>
  <c r="AL546" i="8"/>
  <c r="AN546" i="8"/>
  <c r="X402" i="9" l="1"/>
  <c r="Y402" i="9" s="1"/>
  <c r="Z402" i="9" s="1"/>
  <c r="AA402" i="9"/>
  <c r="W403" i="9" s="1"/>
  <c r="AB401" i="9"/>
  <c r="AL550" i="9"/>
  <c r="AJ551" i="9"/>
  <c r="AM833" i="9"/>
  <c r="AK832" i="9"/>
  <c r="AJ548" i="8"/>
  <c r="AL547" i="8"/>
  <c r="AN547" i="8"/>
  <c r="W404" i="9" l="1"/>
  <c r="X403" i="9"/>
  <c r="Y403" i="9" s="1"/>
  <c r="Z403" i="9" s="1"/>
  <c r="AB402" i="9"/>
  <c r="AK831" i="9"/>
  <c r="AM832" i="9"/>
  <c r="AL551" i="9"/>
  <c r="AJ552" i="9"/>
  <c r="AB403" i="9"/>
  <c r="AJ549" i="8"/>
  <c r="AL548" i="8"/>
  <c r="AL549" i="8" s="1"/>
  <c r="AN549" i="8"/>
  <c r="W405" i="9" l="1"/>
  <c r="X404" i="9"/>
  <c r="Y404" i="9" s="1"/>
  <c r="Z404" i="9" s="1"/>
  <c r="AL552" i="9"/>
  <c r="AJ553" i="9"/>
  <c r="AK830" i="9"/>
  <c r="AM831" i="9"/>
  <c r="AJ550" i="8"/>
  <c r="AL550" i="8" s="1"/>
  <c r="AN548" i="8"/>
  <c r="AN550" i="8"/>
  <c r="W406" i="9" l="1"/>
  <c r="X405" i="9"/>
  <c r="Y405" i="9" s="1"/>
  <c r="Z405" i="9" s="1"/>
  <c r="AK829" i="9"/>
  <c r="AM830" i="9"/>
  <c r="AB404" i="9"/>
  <c r="AJ554" i="9"/>
  <c r="AL553" i="9"/>
  <c r="AJ551" i="8"/>
  <c r="AL551" i="8" s="1"/>
  <c r="X406" i="9" l="1"/>
  <c r="Y406" i="9" s="1"/>
  <c r="Z406" i="9" s="1"/>
  <c r="AA406" i="9"/>
  <c r="AB405" i="9"/>
  <c r="AM829" i="9"/>
  <c r="AK828" i="9"/>
  <c r="AL554" i="9"/>
  <c r="AJ555" i="9"/>
  <c r="AJ552" i="8"/>
  <c r="AL552" i="8" s="1"/>
  <c r="AN552" i="8"/>
  <c r="AN551" i="8"/>
  <c r="AK827" i="9" l="1"/>
  <c r="AM828" i="9"/>
  <c r="AL555" i="9"/>
  <c r="AJ556" i="9"/>
  <c r="W407" i="9"/>
  <c r="AJ553" i="8"/>
  <c r="AL553" i="8" s="1"/>
  <c r="X407" i="9" l="1"/>
  <c r="Y407" i="9" s="1"/>
  <c r="Z407" i="9" s="1"/>
  <c r="AA407" i="9"/>
  <c r="AL556" i="9"/>
  <c r="AJ557" i="9"/>
  <c r="AK826" i="9"/>
  <c r="AM827" i="9"/>
  <c r="AB406" i="9"/>
  <c r="AJ554" i="8"/>
  <c r="AL554" i="8" s="1"/>
  <c r="AN554" i="8"/>
  <c r="AN553" i="8"/>
  <c r="W408" i="9" l="1"/>
  <c r="AK825" i="9"/>
  <c r="AM826" i="9"/>
  <c r="AJ558" i="9"/>
  <c r="AL557" i="9"/>
  <c r="AJ555" i="8"/>
  <c r="AL555" i="8" s="1"/>
  <c r="X408" i="9" l="1"/>
  <c r="Y408" i="9" s="1"/>
  <c r="Z408" i="9" s="1"/>
  <c r="AA408" i="9"/>
  <c r="W409" i="9" s="1"/>
  <c r="AB407" i="9"/>
  <c r="AM825" i="9"/>
  <c r="AK824" i="9"/>
  <c r="AL558" i="9"/>
  <c r="AJ559" i="9"/>
  <c r="AJ556" i="8"/>
  <c r="AL556" i="8" s="1"/>
  <c r="AN555" i="8"/>
  <c r="W410" i="9" l="1"/>
  <c r="X409" i="9"/>
  <c r="Y409" i="9" s="1"/>
  <c r="Z409" i="9" s="1"/>
  <c r="AB408" i="9"/>
  <c r="AL559" i="9"/>
  <c r="AJ560" i="9"/>
  <c r="AK823" i="9"/>
  <c r="AM824" i="9"/>
  <c r="AJ557" i="8"/>
  <c r="AL557" i="8" s="1"/>
  <c r="AN556" i="8"/>
  <c r="W411" i="9" l="1"/>
  <c r="X410" i="9"/>
  <c r="Y410" i="9" s="1"/>
  <c r="Z410" i="9" s="1"/>
  <c r="AL560" i="9"/>
  <c r="AJ561" i="9"/>
  <c r="AB409" i="9"/>
  <c r="AK822" i="9"/>
  <c r="AM823" i="9"/>
  <c r="AJ558" i="8"/>
  <c r="AL558" i="8" s="1"/>
  <c r="AN557" i="8"/>
  <c r="AN558" i="8"/>
  <c r="W412" i="9" l="1"/>
  <c r="X411" i="9"/>
  <c r="Y411" i="9" s="1"/>
  <c r="Z411" i="9" s="1"/>
  <c r="AJ562" i="9"/>
  <c r="AL561" i="9"/>
  <c r="AK821" i="9"/>
  <c r="AM822" i="9"/>
  <c r="AJ559" i="8"/>
  <c r="AL559" i="8" s="1"/>
  <c r="X412" i="9" l="1"/>
  <c r="Y412" i="9" s="1"/>
  <c r="Z412" i="9" s="1"/>
  <c r="AA412" i="9"/>
  <c r="AM821" i="9"/>
  <c r="AK820" i="9"/>
  <c r="AL562" i="9"/>
  <c r="AJ563" i="9"/>
  <c r="AB410" i="9"/>
  <c r="AJ560" i="8"/>
  <c r="AN559" i="8"/>
  <c r="AL563" i="9" l="1"/>
  <c r="AJ564" i="9"/>
  <c r="AK819" i="9"/>
  <c r="AM820" i="9"/>
  <c r="AB411" i="9"/>
  <c r="AJ561" i="8"/>
  <c r="AL560" i="8"/>
  <c r="W413" i="9" l="1"/>
  <c r="AK818" i="9"/>
  <c r="AM819" i="9"/>
  <c r="AL564" i="9"/>
  <c r="AJ565" i="9"/>
  <c r="AL561" i="8"/>
  <c r="AJ562" i="8"/>
  <c r="AN560" i="8"/>
  <c r="AN561" i="8"/>
  <c r="W414" i="9" l="1"/>
  <c r="X413" i="9"/>
  <c r="Y413" i="9" s="1"/>
  <c r="Z413" i="9" s="1"/>
  <c r="AB412" i="9"/>
  <c r="AK817" i="9"/>
  <c r="AM818" i="9"/>
  <c r="AB413" i="9"/>
  <c r="AJ566" i="9"/>
  <c r="AL565" i="9"/>
  <c r="AJ563" i="8"/>
  <c r="AL562" i="8"/>
  <c r="AL563" i="8" s="1"/>
  <c r="AN563" i="8"/>
  <c r="W415" i="9" l="1"/>
  <c r="X414" i="9"/>
  <c r="Y414" i="9" s="1"/>
  <c r="Z414" i="9" s="1"/>
  <c r="AL566" i="9"/>
  <c r="AJ567" i="9"/>
  <c r="AM817" i="9"/>
  <c r="AK816" i="9"/>
  <c r="AJ564" i="8"/>
  <c r="AN562" i="8"/>
  <c r="X415" i="9" l="1"/>
  <c r="Y415" i="9" s="1"/>
  <c r="Z415" i="9" s="1"/>
  <c r="AA415" i="9"/>
  <c r="AB414" i="9"/>
  <c r="AL567" i="9"/>
  <c r="AJ568" i="9"/>
  <c r="AK815" i="9"/>
  <c r="AM816" i="9"/>
  <c r="AJ565" i="8"/>
  <c r="AL564" i="8"/>
  <c r="AN564" i="8"/>
  <c r="W416" i="9" l="1"/>
  <c r="AL568" i="9"/>
  <c r="AJ569" i="9"/>
  <c r="AK814" i="9"/>
  <c r="AM815" i="9"/>
  <c r="AL565" i="8"/>
  <c r="AJ566" i="8"/>
  <c r="AN565" i="8"/>
  <c r="W417" i="9" l="1"/>
  <c r="X416" i="9"/>
  <c r="Y416" i="9" s="1"/>
  <c r="Z416" i="9" s="1"/>
  <c r="AB415" i="9"/>
  <c r="AK813" i="9"/>
  <c r="AM814" i="9"/>
  <c r="AB416" i="9"/>
  <c r="AJ570" i="9"/>
  <c r="AL569" i="9"/>
  <c r="AJ567" i="8"/>
  <c r="AL566" i="8"/>
  <c r="W418" i="9" l="1"/>
  <c r="X417" i="9"/>
  <c r="Y417" i="9" s="1"/>
  <c r="Z417" i="9" s="1"/>
  <c r="AL570" i="9"/>
  <c r="AJ571" i="9"/>
  <c r="AM813" i="9"/>
  <c r="AK812" i="9"/>
  <c r="AL567" i="8"/>
  <c r="AJ568" i="8"/>
  <c r="AN566" i="8"/>
  <c r="AN567" i="8"/>
  <c r="W419" i="9" l="1"/>
  <c r="X418" i="9"/>
  <c r="Y418" i="9" s="1"/>
  <c r="Z418" i="9" s="1"/>
  <c r="AK811" i="9"/>
  <c r="AM812" i="9"/>
  <c r="AB417" i="9"/>
  <c r="AL571" i="9"/>
  <c r="AJ572" i="9"/>
  <c r="AJ569" i="8"/>
  <c r="AL568" i="8"/>
  <c r="AN568" i="8"/>
  <c r="X419" i="9" l="1"/>
  <c r="Y419" i="9" s="1"/>
  <c r="Z419" i="9" s="1"/>
  <c r="AA419" i="9"/>
  <c r="AL572" i="9"/>
  <c r="AJ573" i="9"/>
  <c r="AK810" i="9"/>
  <c r="AM811" i="9"/>
  <c r="AB418" i="9"/>
  <c r="AJ570" i="8"/>
  <c r="AL569" i="8"/>
  <c r="AL570" i="8" s="1"/>
  <c r="AN570" i="8"/>
  <c r="W420" i="9" l="1"/>
  <c r="AK809" i="9"/>
  <c r="AM810" i="9"/>
  <c r="AJ574" i="9"/>
  <c r="AL573" i="9"/>
  <c r="AJ571" i="8"/>
  <c r="AN569" i="8"/>
  <c r="W421" i="9" l="1"/>
  <c r="X420" i="9"/>
  <c r="Y420" i="9" s="1"/>
  <c r="Z420" i="9" s="1"/>
  <c r="AB419" i="9"/>
  <c r="AM809" i="9"/>
  <c r="AK808" i="9"/>
  <c r="AL574" i="9"/>
  <c r="AJ575" i="9"/>
  <c r="AJ572" i="8"/>
  <c r="AL571" i="8"/>
  <c r="W422" i="9" l="1"/>
  <c r="X421" i="9"/>
  <c r="Y421" i="9" s="1"/>
  <c r="Z421" i="9" s="1"/>
  <c r="AB420" i="9"/>
  <c r="AL575" i="9"/>
  <c r="AJ576" i="9"/>
  <c r="AK807" i="9"/>
  <c r="AM808" i="9"/>
  <c r="AL572" i="8"/>
  <c r="AJ573" i="8"/>
  <c r="AN571" i="8"/>
  <c r="AN572" i="8"/>
  <c r="W423" i="9" l="1"/>
  <c r="X422" i="9"/>
  <c r="Y422" i="9" s="1"/>
  <c r="Z422" i="9" s="1"/>
  <c r="AL576" i="9"/>
  <c r="AJ577" i="9"/>
  <c r="AK806" i="9"/>
  <c r="AM807" i="9"/>
  <c r="AJ574" i="8"/>
  <c r="AL573" i="8"/>
  <c r="AL574" i="8" s="1"/>
  <c r="AN574" i="8"/>
  <c r="X423" i="9" l="1"/>
  <c r="Y423" i="9" s="1"/>
  <c r="Z423" i="9" s="1"/>
  <c r="AA423" i="9"/>
  <c r="AK805" i="9"/>
  <c r="AM806" i="9"/>
  <c r="AB421" i="9"/>
  <c r="AJ578" i="9"/>
  <c r="AL577" i="9"/>
  <c r="AJ575" i="8"/>
  <c r="AN573" i="8"/>
  <c r="AB422" i="9" l="1"/>
  <c r="AL578" i="9"/>
  <c r="AJ579" i="9"/>
  <c r="AM805" i="9"/>
  <c r="AK804" i="9"/>
  <c r="AJ576" i="8"/>
  <c r="AL575" i="8"/>
  <c r="W424" i="9" l="1"/>
  <c r="AK803" i="9"/>
  <c r="AM804" i="9"/>
  <c r="AL579" i="9"/>
  <c r="AJ580" i="9"/>
  <c r="AL576" i="8"/>
  <c r="AJ577" i="8"/>
  <c r="AN576" i="8"/>
  <c r="AN575" i="8"/>
  <c r="W425" i="9" l="1"/>
  <c r="X424" i="9"/>
  <c r="Y424" i="9" s="1"/>
  <c r="Z424" i="9" s="1"/>
  <c r="AB423" i="9"/>
  <c r="AL580" i="9"/>
  <c r="AJ581" i="9"/>
  <c r="AK802" i="9"/>
  <c r="AM803" i="9"/>
  <c r="AB424" i="9"/>
  <c r="AJ578" i="8"/>
  <c r="AL577" i="8"/>
  <c r="AL578" i="8" s="1"/>
  <c r="AN578" i="8"/>
  <c r="W426" i="9" l="1"/>
  <c r="X425" i="9"/>
  <c r="Y425" i="9" s="1"/>
  <c r="Z425" i="9" s="1"/>
  <c r="AK801" i="9"/>
  <c r="AM802" i="9"/>
  <c r="AJ582" i="9"/>
  <c r="AL581" i="9"/>
  <c r="AJ579" i="8"/>
  <c r="AN577" i="8"/>
  <c r="W427" i="9" l="1"/>
  <c r="X426" i="9"/>
  <c r="Y426" i="9" s="1"/>
  <c r="Z426" i="9" s="1"/>
  <c r="AB425" i="9"/>
  <c r="AL582" i="9"/>
  <c r="AJ583" i="9"/>
  <c r="AM801" i="9"/>
  <c r="AK800" i="9"/>
  <c r="AJ580" i="8"/>
  <c r="AL579" i="8"/>
  <c r="AN579" i="8"/>
  <c r="X427" i="9" l="1"/>
  <c r="Y427" i="9" s="1"/>
  <c r="Z427" i="9" s="1"/>
  <c r="AA427" i="9"/>
  <c r="AL583" i="9"/>
  <c r="AJ584" i="9"/>
  <c r="AK799" i="9"/>
  <c r="AM800" i="9"/>
  <c r="AB426" i="9"/>
  <c r="AJ581" i="8"/>
  <c r="AL580" i="8"/>
  <c r="AN580" i="8"/>
  <c r="AK798" i="9" l="1"/>
  <c r="AM799" i="9"/>
  <c r="W428" i="9"/>
  <c r="AL584" i="9"/>
  <c r="AJ585" i="9"/>
  <c r="AJ582" i="8"/>
  <c r="AL581" i="8"/>
  <c r="AN581" i="8"/>
  <c r="X428" i="9" l="1"/>
  <c r="Y428" i="9" s="1"/>
  <c r="Z428" i="9" s="1"/>
  <c r="AA428" i="9"/>
  <c r="AB427" i="9"/>
  <c r="AJ586" i="9"/>
  <c r="AL585" i="9"/>
  <c r="AK797" i="9"/>
  <c r="AM798" i="9"/>
  <c r="AJ583" i="8"/>
  <c r="AL582" i="8"/>
  <c r="AN582" i="8"/>
  <c r="W429" i="9" l="1"/>
  <c r="AL586" i="9"/>
  <c r="AJ587" i="9"/>
  <c r="AM797" i="9"/>
  <c r="AK796" i="9"/>
  <c r="AJ584" i="8"/>
  <c r="AL583" i="8"/>
  <c r="AN583" i="8"/>
  <c r="W430" i="9" l="1"/>
  <c r="X429" i="9"/>
  <c r="Y429" i="9" s="1"/>
  <c r="Z429" i="9" s="1"/>
  <c r="AB428" i="9"/>
  <c r="AL587" i="9"/>
  <c r="AJ588" i="9"/>
  <c r="AK795" i="9"/>
  <c r="AM796" i="9"/>
  <c r="AJ585" i="8"/>
  <c r="AL584" i="8"/>
  <c r="AN584" i="8"/>
  <c r="W431" i="9" l="1"/>
  <c r="X430" i="9"/>
  <c r="Y430" i="9" s="1"/>
  <c r="Z430" i="9" s="1"/>
  <c r="AK794" i="9"/>
  <c r="AM795" i="9"/>
  <c r="AL588" i="9"/>
  <c r="AJ589" i="9"/>
  <c r="AB429" i="9"/>
  <c r="AJ586" i="8"/>
  <c r="AL585" i="8"/>
  <c r="AN585" i="8"/>
  <c r="W432" i="9" l="1"/>
  <c r="X431" i="9"/>
  <c r="Y431" i="9" s="1"/>
  <c r="Z431" i="9" s="1"/>
  <c r="AB430" i="9"/>
  <c r="AJ590" i="9"/>
  <c r="AL589" i="9"/>
  <c r="AK793" i="9"/>
  <c r="AM794" i="9"/>
  <c r="AJ587" i="8"/>
  <c r="AL586" i="8"/>
  <c r="AN586" i="8"/>
  <c r="X432" i="9" l="1"/>
  <c r="Y432" i="9" s="1"/>
  <c r="Z432" i="9" s="1"/>
  <c r="AA432" i="9"/>
  <c r="AM793" i="9"/>
  <c r="AK792" i="9"/>
  <c r="AB431" i="9"/>
  <c r="AL590" i="9"/>
  <c r="AJ591" i="9"/>
  <c r="AJ588" i="8"/>
  <c r="AL587" i="8"/>
  <c r="AN587" i="8"/>
  <c r="W433" i="9" l="1"/>
  <c r="AL591" i="9"/>
  <c r="AJ592" i="9"/>
  <c r="AK791" i="9"/>
  <c r="AM792" i="9"/>
  <c r="AJ589" i="8"/>
  <c r="AL588" i="8"/>
  <c r="AN588" i="8"/>
  <c r="W434" i="9" l="1"/>
  <c r="X433" i="9"/>
  <c r="Y433" i="9" s="1"/>
  <c r="Z433" i="9" s="1"/>
  <c r="AB432" i="9"/>
  <c r="AL592" i="9"/>
  <c r="AJ593" i="9"/>
  <c r="AK790" i="9"/>
  <c r="AM791" i="9"/>
  <c r="AJ590" i="8"/>
  <c r="AL589" i="8"/>
  <c r="AN589" i="8"/>
  <c r="W435" i="9" l="1"/>
  <c r="X434" i="9"/>
  <c r="Y434" i="9" s="1"/>
  <c r="Z434" i="9" s="1"/>
  <c r="AB433" i="9"/>
  <c r="AK789" i="9"/>
  <c r="AM790" i="9"/>
  <c r="AJ594" i="9"/>
  <c r="AL593" i="9"/>
  <c r="AJ591" i="8"/>
  <c r="AL590" i="8"/>
  <c r="AN590" i="8"/>
  <c r="W436" i="9" l="1"/>
  <c r="X435" i="9"/>
  <c r="Y435" i="9" s="1"/>
  <c r="Z435" i="9" s="1"/>
  <c r="AB434" i="9"/>
  <c r="AL594" i="9"/>
  <c r="AJ595" i="9"/>
  <c r="AM789" i="9"/>
  <c r="AK788" i="9"/>
  <c r="AJ592" i="8"/>
  <c r="AL591" i="8"/>
  <c r="AN591" i="8"/>
  <c r="X436" i="9" l="1"/>
  <c r="Y436" i="9" s="1"/>
  <c r="Z436" i="9" s="1"/>
  <c r="AA436" i="9"/>
  <c r="AK787" i="9"/>
  <c r="AM788" i="9"/>
  <c r="AB435" i="9"/>
  <c r="AL595" i="9"/>
  <c r="AJ596" i="9"/>
  <c r="AJ593" i="8"/>
  <c r="AL592" i="8"/>
  <c r="AN592" i="8"/>
  <c r="W437" i="9" l="1"/>
  <c r="AL596" i="9"/>
  <c r="AJ597" i="9"/>
  <c r="AK786" i="9"/>
  <c r="AM787" i="9"/>
  <c r="AJ594" i="8"/>
  <c r="AL593" i="8"/>
  <c r="AN593" i="8"/>
  <c r="X437" i="9" l="1"/>
  <c r="Y437" i="9" s="1"/>
  <c r="Z437" i="9" s="1"/>
  <c r="AA437" i="9"/>
  <c r="W438" i="9" s="1"/>
  <c r="AB436" i="9"/>
  <c r="AJ598" i="9"/>
  <c r="AL597" i="9"/>
  <c r="AK785" i="9"/>
  <c r="AM786" i="9"/>
  <c r="AL594" i="8"/>
  <c r="AJ595" i="8"/>
  <c r="AN594" i="8"/>
  <c r="W439" i="9" l="1"/>
  <c r="X438" i="9"/>
  <c r="Y438" i="9" s="1"/>
  <c r="Z438" i="9" s="1"/>
  <c r="AB437" i="9"/>
  <c r="AL598" i="9"/>
  <c r="AJ599" i="9"/>
  <c r="AM785" i="9"/>
  <c r="AK784" i="9"/>
  <c r="AL595" i="8"/>
  <c r="AJ596" i="8"/>
  <c r="AL596" i="8" s="1"/>
  <c r="AN596" i="8"/>
  <c r="AN595" i="8"/>
  <c r="W440" i="9" l="1"/>
  <c r="X439" i="9"/>
  <c r="Y439" i="9" s="1"/>
  <c r="Z439" i="9" s="1"/>
  <c r="AL599" i="9"/>
  <c r="AJ600" i="9"/>
  <c r="AK783" i="9"/>
  <c r="AM784" i="9"/>
  <c r="AB438" i="9"/>
  <c r="AJ597" i="8"/>
  <c r="AL597" i="8" s="1"/>
  <c r="W441" i="9" l="1"/>
  <c r="X440" i="9"/>
  <c r="Y440" i="9" s="1"/>
  <c r="Z440" i="9" s="1"/>
  <c r="AK782" i="9"/>
  <c r="AM783" i="9"/>
  <c r="AL600" i="9"/>
  <c r="AJ601" i="9"/>
  <c r="AJ598" i="8"/>
  <c r="AL598" i="8" s="1"/>
  <c r="AN598" i="8"/>
  <c r="AN597" i="8"/>
  <c r="X441" i="9" l="1"/>
  <c r="Y441" i="9" s="1"/>
  <c r="Z441" i="9" s="1"/>
  <c r="AA441" i="9"/>
  <c r="AB439" i="9"/>
  <c r="AJ602" i="9"/>
  <c r="AL601" i="9"/>
  <c r="AK781" i="9"/>
  <c r="AM782" i="9"/>
  <c r="AJ599" i="8"/>
  <c r="AL599" i="8" s="1"/>
  <c r="AL602" i="9" l="1"/>
  <c r="AJ603" i="9"/>
  <c r="AM781" i="9"/>
  <c r="AK780" i="9"/>
  <c r="AJ600" i="8"/>
  <c r="AL600" i="8" s="1"/>
  <c r="AN599" i="8"/>
  <c r="AB440" i="9" l="1"/>
  <c r="AK779" i="9"/>
  <c r="AM780" i="9"/>
  <c r="AL603" i="9"/>
  <c r="AJ604" i="9"/>
  <c r="AJ601" i="8"/>
  <c r="AN600" i="8"/>
  <c r="W442" i="9" l="1"/>
  <c r="AL604" i="9"/>
  <c r="AJ605" i="9"/>
  <c r="AK778" i="9"/>
  <c r="AM779" i="9"/>
  <c r="AJ602" i="8"/>
  <c r="AL601" i="8"/>
  <c r="AN601" i="8"/>
  <c r="X442" i="9" l="1"/>
  <c r="Y442" i="9" s="1"/>
  <c r="Z442" i="9" s="1"/>
  <c r="AA442" i="9"/>
  <c r="W443" i="9" s="1"/>
  <c r="AB441" i="9"/>
  <c r="AJ606" i="9"/>
  <c r="AL605" i="9"/>
  <c r="AK777" i="9"/>
  <c r="AM778" i="9"/>
  <c r="AJ603" i="8"/>
  <c r="AL602" i="8"/>
  <c r="AN602" i="8"/>
  <c r="W444" i="9" l="1"/>
  <c r="X443" i="9"/>
  <c r="Y443" i="9" s="1"/>
  <c r="Z443" i="9" s="1"/>
  <c r="AB442" i="9"/>
  <c r="AL606" i="9"/>
  <c r="AJ607" i="9"/>
  <c r="AM777" i="9"/>
  <c r="AK776" i="9"/>
  <c r="AJ604" i="8"/>
  <c r="AL603" i="8"/>
  <c r="AN603" i="8"/>
  <c r="W445" i="9" l="1"/>
  <c r="X444" i="9"/>
  <c r="Y444" i="9" s="1"/>
  <c r="Z444" i="9" s="1"/>
  <c r="AK775" i="9"/>
  <c r="AM776" i="9"/>
  <c r="AB443" i="9"/>
  <c r="AL607" i="9"/>
  <c r="AJ608" i="9"/>
  <c r="AJ605" i="8"/>
  <c r="AL604" i="8"/>
  <c r="AN604" i="8"/>
  <c r="X445" i="9" l="1"/>
  <c r="Y445" i="9" s="1"/>
  <c r="Z445" i="9" s="1"/>
  <c r="AA445" i="9"/>
  <c r="AK774" i="9"/>
  <c r="AM775" i="9"/>
  <c r="AL608" i="9"/>
  <c r="AJ609" i="9"/>
  <c r="AJ606" i="8"/>
  <c r="AL605" i="8"/>
  <c r="AN605" i="8"/>
  <c r="AB444" i="9" l="1"/>
  <c r="AK773" i="9"/>
  <c r="AM774" i="9"/>
  <c r="AJ610" i="9"/>
  <c r="AL609" i="9"/>
  <c r="AJ607" i="8"/>
  <c r="AL606" i="8"/>
  <c r="AN606" i="8"/>
  <c r="AL610" i="9" l="1"/>
  <c r="AJ611" i="9"/>
  <c r="AM773" i="9"/>
  <c r="AK772" i="9"/>
  <c r="W446" i="9"/>
  <c r="AJ608" i="8"/>
  <c r="AL607" i="8"/>
  <c r="AN607" i="8"/>
  <c r="W447" i="9" l="1"/>
  <c r="X446" i="9"/>
  <c r="Y446" i="9" s="1"/>
  <c r="Z446" i="9" s="1"/>
  <c r="AK771" i="9"/>
  <c r="AM772" i="9"/>
  <c r="AB445" i="9"/>
  <c r="AL611" i="9"/>
  <c r="AJ612" i="9"/>
  <c r="AJ609" i="8"/>
  <c r="AL608" i="8"/>
  <c r="AN608" i="8"/>
  <c r="W448" i="9" l="1"/>
  <c r="X447" i="9"/>
  <c r="Y447" i="9" s="1"/>
  <c r="Z447" i="9" s="1"/>
  <c r="AK770" i="9"/>
  <c r="AM771" i="9"/>
  <c r="AL612" i="9"/>
  <c r="AJ613" i="9"/>
  <c r="AJ610" i="8"/>
  <c r="AL609" i="8"/>
  <c r="AN609" i="8"/>
  <c r="X448" i="9" l="1"/>
  <c r="Y448" i="9" s="1"/>
  <c r="Z448" i="9" s="1"/>
  <c r="AA448" i="9"/>
  <c r="AK769" i="9"/>
  <c r="AM770" i="9"/>
  <c r="AJ614" i="9"/>
  <c r="AL613" i="9"/>
  <c r="AB446" i="9"/>
  <c r="AJ611" i="8"/>
  <c r="AL610" i="8"/>
  <c r="AN610" i="8"/>
  <c r="AM769" i="9" l="1"/>
  <c r="AK768" i="9"/>
  <c r="AL614" i="9"/>
  <c r="AJ615" i="9"/>
  <c r="AJ612" i="8"/>
  <c r="AL611" i="8"/>
  <c r="AN611" i="8"/>
  <c r="AL615" i="9" l="1"/>
  <c r="AJ616" i="9"/>
  <c r="AB447" i="9"/>
  <c r="AK767" i="9"/>
  <c r="AM768" i="9"/>
  <c r="AJ613" i="8"/>
  <c r="AL612" i="8"/>
  <c r="AN612" i="8"/>
  <c r="W449" i="9" l="1"/>
  <c r="AL616" i="9"/>
  <c r="AJ617" i="9"/>
  <c r="AK766" i="9"/>
  <c r="AM767" i="9"/>
  <c r="AJ614" i="8"/>
  <c r="AL613" i="8"/>
  <c r="AN613" i="8"/>
  <c r="W450" i="9" l="1"/>
  <c r="X449" i="9"/>
  <c r="Y449" i="9" s="1"/>
  <c r="Z449" i="9" s="1"/>
  <c r="AB448" i="9"/>
  <c r="AJ618" i="9"/>
  <c r="AL617" i="9"/>
  <c r="AK765" i="9"/>
  <c r="AM766" i="9"/>
  <c r="AB449" i="9"/>
  <c r="AJ615" i="8"/>
  <c r="AL614" i="8"/>
  <c r="AN614" i="8"/>
  <c r="X450" i="9" l="1"/>
  <c r="Y450" i="9" s="1"/>
  <c r="Z450" i="9" s="1"/>
  <c r="AA450" i="9"/>
  <c r="W451" i="9" s="1"/>
  <c r="AL618" i="9"/>
  <c r="AJ619" i="9"/>
  <c r="AM765" i="9"/>
  <c r="AK764" i="9"/>
  <c r="AJ616" i="8"/>
  <c r="AL615" i="8"/>
  <c r="AN615" i="8"/>
  <c r="W452" i="9" l="1"/>
  <c r="X451" i="9"/>
  <c r="Y451" i="9" s="1"/>
  <c r="Z451" i="9" s="1"/>
  <c r="AB450" i="9"/>
  <c r="AK763" i="9"/>
  <c r="AM764" i="9"/>
  <c r="AL619" i="9"/>
  <c r="AJ620" i="9"/>
  <c r="AJ617" i="8"/>
  <c r="AL616" i="8"/>
  <c r="AN616" i="8"/>
  <c r="W453" i="9" l="1"/>
  <c r="X452" i="9"/>
  <c r="Y452" i="9" s="1"/>
  <c r="Z452" i="9" s="1"/>
  <c r="AL620" i="9"/>
  <c r="AJ621" i="9"/>
  <c r="AK762" i="9"/>
  <c r="AM763" i="9"/>
  <c r="AB451" i="9"/>
  <c r="AJ618" i="8"/>
  <c r="AL617" i="8"/>
  <c r="AN617" i="8"/>
  <c r="W454" i="9" l="1"/>
  <c r="X453" i="9"/>
  <c r="Y453" i="9" s="1"/>
  <c r="Z453" i="9" s="1"/>
  <c r="AK761" i="9"/>
  <c r="AM762" i="9"/>
  <c r="AB452" i="9"/>
  <c r="AJ622" i="9"/>
  <c r="AL621" i="9"/>
  <c r="AJ619" i="8"/>
  <c r="AL618" i="8"/>
  <c r="AN618" i="8"/>
  <c r="X454" i="9" l="1"/>
  <c r="Y454" i="9" s="1"/>
  <c r="Z454" i="9" s="1"/>
  <c r="AA454" i="9"/>
  <c r="AM761" i="9"/>
  <c r="AK760" i="9"/>
  <c r="AL622" i="9"/>
  <c r="AJ623" i="9"/>
  <c r="AJ620" i="8"/>
  <c r="AL619" i="8"/>
  <c r="AN619" i="8"/>
  <c r="AB453" i="9" l="1"/>
  <c r="AL623" i="9"/>
  <c r="AJ624" i="9"/>
  <c r="AK759" i="9"/>
  <c r="AM760" i="9"/>
  <c r="AJ621" i="8"/>
  <c r="AL620" i="8"/>
  <c r="AN620" i="8"/>
  <c r="W455" i="9" l="1"/>
  <c r="AL624" i="9"/>
  <c r="AJ625" i="9"/>
  <c r="AK758" i="9"/>
  <c r="AM759" i="9"/>
  <c r="AJ622" i="8"/>
  <c r="AL621" i="8"/>
  <c r="AN621" i="8"/>
  <c r="W456" i="9" l="1"/>
  <c r="X455" i="9"/>
  <c r="Y455" i="9" s="1"/>
  <c r="Z455" i="9" s="1"/>
  <c r="AB454" i="9"/>
  <c r="AK757" i="9"/>
  <c r="AM758" i="9"/>
  <c r="AB455" i="9"/>
  <c r="AJ626" i="9"/>
  <c r="AL625" i="9"/>
  <c r="AJ623" i="8"/>
  <c r="AL622" i="8"/>
  <c r="AN622" i="8"/>
  <c r="X456" i="9" l="1"/>
  <c r="Y456" i="9" s="1"/>
  <c r="Z456" i="9" s="1"/>
  <c r="AA456" i="9"/>
  <c r="W457" i="9" s="1"/>
  <c r="AL626" i="9"/>
  <c r="AJ627" i="9"/>
  <c r="AM757" i="9"/>
  <c r="AK756" i="9"/>
  <c r="AJ624" i="8"/>
  <c r="AL623" i="8"/>
  <c r="AN623" i="8"/>
  <c r="W458" i="9" l="1"/>
  <c r="X457" i="9"/>
  <c r="Y457" i="9" s="1"/>
  <c r="Z457" i="9" s="1"/>
  <c r="AB456" i="9"/>
  <c r="AL627" i="9"/>
  <c r="AJ628" i="9"/>
  <c r="AK755" i="9"/>
  <c r="AM756" i="9"/>
  <c r="AJ625" i="8"/>
  <c r="AL624" i="8"/>
  <c r="AN624" i="8"/>
  <c r="W459" i="9" l="1"/>
  <c r="X458" i="9"/>
  <c r="Y458" i="9" s="1"/>
  <c r="Z458" i="9" s="1"/>
  <c r="AB457" i="9"/>
  <c r="AK754" i="9"/>
  <c r="AM755" i="9"/>
  <c r="AL628" i="9"/>
  <c r="AJ629" i="9"/>
  <c r="AJ626" i="8"/>
  <c r="AL625" i="8"/>
  <c r="AN625" i="8"/>
  <c r="X459" i="9" l="1"/>
  <c r="Y459" i="9" s="1"/>
  <c r="Z459" i="9" s="1"/>
  <c r="AA459" i="9"/>
  <c r="AK753" i="9"/>
  <c r="AM754" i="9"/>
  <c r="AJ630" i="9"/>
  <c r="AL629" i="9"/>
  <c r="AB458" i="9"/>
  <c r="AJ627" i="8"/>
  <c r="AL626" i="8"/>
  <c r="AN626" i="8"/>
  <c r="AM753" i="9" l="1"/>
  <c r="AK752" i="9"/>
  <c r="AL630" i="9"/>
  <c r="AJ631" i="9"/>
  <c r="W460" i="9"/>
  <c r="AJ628" i="8"/>
  <c r="AL627" i="8"/>
  <c r="AN627" i="8"/>
  <c r="W461" i="9" l="1"/>
  <c r="X460" i="9"/>
  <c r="Y460" i="9" s="1"/>
  <c r="Z460" i="9" s="1"/>
  <c r="AL631" i="9"/>
  <c r="AJ632" i="9"/>
  <c r="AB459" i="9"/>
  <c r="AK751" i="9"/>
  <c r="AM752" i="9"/>
  <c r="AJ629" i="8"/>
  <c r="AL628" i="8"/>
  <c r="AN628" i="8"/>
  <c r="W462" i="9" l="1"/>
  <c r="X461" i="9"/>
  <c r="Y461" i="9" s="1"/>
  <c r="Z461" i="9" s="1"/>
  <c r="AB460" i="9"/>
  <c r="AL632" i="9"/>
  <c r="AJ633" i="9"/>
  <c r="AK750" i="9"/>
  <c r="AM751" i="9"/>
  <c r="AJ630" i="8"/>
  <c r="AL629" i="8"/>
  <c r="AN629" i="8"/>
  <c r="W463" i="9" l="1"/>
  <c r="X462" i="9"/>
  <c r="Y462" i="9" s="1"/>
  <c r="Z462" i="9" s="1"/>
  <c r="AJ634" i="9"/>
  <c r="AL633" i="9"/>
  <c r="AK749" i="9"/>
  <c r="AM750" i="9"/>
  <c r="AJ631" i="8"/>
  <c r="AL630" i="8"/>
  <c r="X463" i="9" l="1"/>
  <c r="Y463" i="9" s="1"/>
  <c r="Z463" i="9" s="1"/>
  <c r="AA463" i="9"/>
  <c r="AL634" i="9"/>
  <c r="AJ635" i="9"/>
  <c r="AM749" i="9"/>
  <c r="AK748" i="9"/>
  <c r="AB461" i="9"/>
  <c r="AL631" i="8"/>
  <c r="AJ632" i="8"/>
  <c r="AL632" i="8" s="1"/>
  <c r="AN630" i="8"/>
  <c r="AN631" i="8"/>
  <c r="AL635" i="9" l="1"/>
  <c r="AJ636" i="9"/>
  <c r="AK747" i="9"/>
  <c r="AM748" i="9"/>
  <c r="AJ633" i="8"/>
  <c r="AL633" i="8" s="1"/>
  <c r="AN632" i="8"/>
  <c r="AK746" i="9" l="1"/>
  <c r="AM747" i="9"/>
  <c r="AL636" i="9"/>
  <c r="AJ637" i="9"/>
  <c r="AB462" i="9"/>
  <c r="AJ634" i="8"/>
  <c r="AL634" i="8" s="1"/>
  <c r="AN633" i="8"/>
  <c r="AN634" i="8"/>
  <c r="W464" i="9" l="1"/>
  <c r="AJ638" i="9"/>
  <c r="AL637" i="9"/>
  <c r="AK745" i="9"/>
  <c r="AM746" i="9"/>
  <c r="AJ635" i="8"/>
  <c r="AL635" i="8" s="1"/>
  <c r="W465" i="9" l="1"/>
  <c r="X464" i="9"/>
  <c r="Y464" i="9" s="1"/>
  <c r="Z464" i="9" s="1"/>
  <c r="AB463" i="9"/>
  <c r="AL638" i="9"/>
  <c r="AJ639" i="9"/>
  <c r="AM745" i="9"/>
  <c r="AK744" i="9"/>
  <c r="AJ636" i="8"/>
  <c r="AL636" i="8" s="1"/>
  <c r="AN635" i="8"/>
  <c r="W466" i="9" l="1"/>
  <c r="X465" i="9"/>
  <c r="Y465" i="9" s="1"/>
  <c r="Z465" i="9" s="1"/>
  <c r="AB464" i="9"/>
  <c r="AK743" i="9"/>
  <c r="AM744" i="9"/>
  <c r="AL639" i="9"/>
  <c r="AJ640" i="9"/>
  <c r="AJ637" i="8"/>
  <c r="AL637" i="8" s="1"/>
  <c r="AN636" i="8"/>
  <c r="AN637" i="8"/>
  <c r="W467" i="9" l="1"/>
  <c r="X466" i="9"/>
  <c r="Y466" i="9" s="1"/>
  <c r="Z466" i="9" s="1"/>
  <c r="AL640" i="9"/>
  <c r="AJ641" i="9"/>
  <c r="AK742" i="9"/>
  <c r="AM743" i="9"/>
  <c r="AB465" i="9"/>
  <c r="AJ638" i="8"/>
  <c r="AL638" i="8" s="1"/>
  <c r="X467" i="9" l="1"/>
  <c r="Y467" i="9" s="1"/>
  <c r="Z467" i="9" s="1"/>
  <c r="AA467" i="9"/>
  <c r="AK741" i="9"/>
  <c r="AM742" i="9"/>
  <c r="AJ642" i="9"/>
  <c r="AL641" i="9"/>
  <c r="AJ639" i="8"/>
  <c r="AN638" i="8"/>
  <c r="AB466" i="9" l="1"/>
  <c r="AL642" i="9"/>
  <c r="AJ643" i="9"/>
  <c r="AM741" i="9"/>
  <c r="AK740" i="9"/>
  <c r="AJ640" i="8"/>
  <c r="AL639" i="8"/>
  <c r="W468" i="9" l="1"/>
  <c r="AK739" i="9"/>
  <c r="AM740" i="9"/>
  <c r="AL643" i="9"/>
  <c r="AJ644" i="9"/>
  <c r="AL640" i="8"/>
  <c r="AJ641" i="8"/>
  <c r="AN639" i="8"/>
  <c r="AN640" i="8"/>
  <c r="W469" i="9" l="1"/>
  <c r="X468" i="9"/>
  <c r="Y468" i="9" s="1"/>
  <c r="Z468" i="9" s="1"/>
  <c r="AB467" i="9"/>
  <c r="AK738" i="9"/>
  <c r="AM739" i="9"/>
  <c r="AL644" i="9"/>
  <c r="AJ645" i="9"/>
  <c r="AJ642" i="8"/>
  <c r="AL641" i="8"/>
  <c r="AN641" i="8"/>
  <c r="W470" i="9" l="1"/>
  <c r="X469" i="9"/>
  <c r="Y469" i="9" s="1"/>
  <c r="Z469" i="9" s="1"/>
  <c r="AK737" i="9"/>
  <c r="AM738" i="9"/>
  <c r="AJ646" i="9"/>
  <c r="AL645" i="9"/>
  <c r="AB468" i="9"/>
  <c r="AJ643" i="8"/>
  <c r="AL642" i="8"/>
  <c r="AN642" i="8"/>
  <c r="X470" i="9" l="1"/>
  <c r="Y470" i="9" s="1"/>
  <c r="Z470" i="9" s="1"/>
  <c r="AA470" i="9"/>
  <c r="AM737" i="9"/>
  <c r="AK736" i="9"/>
  <c r="AL646" i="9"/>
  <c r="AJ647" i="9"/>
  <c r="AB469" i="9"/>
  <c r="AJ644" i="8"/>
  <c r="AL643" i="8"/>
  <c r="AN643" i="8"/>
  <c r="AL647" i="9" l="1"/>
  <c r="AJ648" i="9"/>
  <c r="W471" i="9"/>
  <c r="AK735" i="9"/>
  <c r="AM736" i="9"/>
  <c r="AJ645" i="8"/>
  <c r="AL644" i="8"/>
  <c r="AN644" i="8"/>
  <c r="X471" i="9" l="1"/>
  <c r="Y471" i="9" s="1"/>
  <c r="Z471" i="9" s="1"/>
  <c r="AA471" i="9"/>
  <c r="AB470" i="9"/>
  <c r="AL648" i="9"/>
  <c r="AJ649" i="9"/>
  <c r="AK734" i="9"/>
  <c r="AM735" i="9"/>
  <c r="AJ646" i="8"/>
  <c r="AL645" i="8"/>
  <c r="AN645" i="8"/>
  <c r="W472" i="9" l="1"/>
  <c r="AJ650" i="9"/>
  <c r="AL649" i="9"/>
  <c r="AM734" i="9"/>
  <c r="AK733" i="9"/>
  <c r="AJ647" i="8"/>
  <c r="AL646" i="8"/>
  <c r="AN646" i="8"/>
  <c r="W473" i="9" l="1"/>
  <c r="X472" i="9"/>
  <c r="Y472" i="9" s="1"/>
  <c r="Z472" i="9" s="1"/>
  <c r="AB471" i="9"/>
  <c r="AM733" i="9"/>
  <c r="AK732" i="9"/>
  <c r="AL650" i="9"/>
  <c r="AJ651" i="9"/>
  <c r="AB472" i="9"/>
  <c r="AJ648" i="8"/>
  <c r="AL647" i="8"/>
  <c r="AN647" i="8"/>
  <c r="W474" i="9" l="1"/>
  <c r="X473" i="9"/>
  <c r="Y473" i="9" s="1"/>
  <c r="Z473" i="9" s="1"/>
  <c r="AB473" i="9"/>
  <c r="AL651" i="9"/>
  <c r="AJ652" i="9"/>
  <c r="AK731" i="9"/>
  <c r="AM732" i="9"/>
  <c r="AJ649" i="8"/>
  <c r="AL648" i="8"/>
  <c r="AN648" i="8"/>
  <c r="X474" i="9" l="1"/>
  <c r="Y474" i="9" s="1"/>
  <c r="Z474" i="9" s="1"/>
  <c r="AA474" i="9"/>
  <c r="W475" i="9" s="1"/>
  <c r="AL652" i="9"/>
  <c r="AJ653" i="9"/>
  <c r="AK730" i="9"/>
  <c r="AM731" i="9"/>
  <c r="AJ650" i="8"/>
  <c r="AL649" i="8"/>
  <c r="AN649" i="8"/>
  <c r="X475" i="9" l="1"/>
  <c r="Y475" i="9" s="1"/>
  <c r="Z475" i="9" s="1"/>
  <c r="AA475" i="9"/>
  <c r="AM730" i="9"/>
  <c r="AK729" i="9"/>
  <c r="AB474" i="9"/>
  <c r="AJ654" i="9"/>
  <c r="AL653" i="9"/>
  <c r="AJ651" i="8"/>
  <c r="AL650" i="8"/>
  <c r="AN650" i="8"/>
  <c r="W476" i="9" l="1"/>
  <c r="AM729" i="9"/>
  <c r="AK728" i="9"/>
  <c r="AL654" i="9"/>
  <c r="AJ655" i="9"/>
  <c r="AJ652" i="8"/>
  <c r="AL651" i="8"/>
  <c r="AN651" i="8"/>
  <c r="X476" i="9" l="1"/>
  <c r="Y476" i="9" s="1"/>
  <c r="Z476" i="9" s="1"/>
  <c r="AA476" i="9"/>
  <c r="W477" i="9" s="1"/>
  <c r="AB475" i="9"/>
  <c r="AL655" i="9"/>
  <c r="AJ656" i="9"/>
  <c r="AK727" i="9"/>
  <c r="AM728" i="9"/>
  <c r="AJ653" i="8"/>
  <c r="AL652" i="8"/>
  <c r="AN652" i="8"/>
  <c r="X477" i="9" l="1"/>
  <c r="Y477" i="9" s="1"/>
  <c r="Z477" i="9" s="1"/>
  <c r="AA477" i="9"/>
  <c r="AB476" i="9"/>
  <c r="AL656" i="9"/>
  <c r="AJ657" i="9"/>
  <c r="AK726" i="9"/>
  <c r="AM727" i="9"/>
  <c r="AL653" i="8"/>
  <c r="AJ654" i="8"/>
  <c r="AN653" i="8"/>
  <c r="W478" i="9" l="1"/>
  <c r="AJ658" i="9"/>
  <c r="AL657" i="9"/>
  <c r="AK725" i="9"/>
  <c r="AM726" i="9"/>
  <c r="AL654" i="8"/>
  <c r="AJ655" i="8"/>
  <c r="AL655" i="8" s="1"/>
  <c r="AN654" i="8"/>
  <c r="W479" i="9" l="1"/>
  <c r="X478" i="9"/>
  <c r="Y478" i="9" s="1"/>
  <c r="Z478" i="9" s="1"/>
  <c r="AB477" i="9"/>
  <c r="AB478" i="9"/>
  <c r="AL658" i="9"/>
  <c r="AJ659" i="9"/>
  <c r="AM725" i="9"/>
  <c r="AK724" i="9"/>
  <c r="AJ656" i="8"/>
  <c r="AL656" i="8" s="1"/>
  <c r="AN655" i="8"/>
  <c r="AN656" i="8"/>
  <c r="W480" i="9" l="1"/>
  <c r="X479" i="9"/>
  <c r="Y479" i="9" s="1"/>
  <c r="Z479" i="9" s="1"/>
  <c r="AL659" i="9"/>
  <c r="AJ660" i="9"/>
  <c r="AM724" i="9"/>
  <c r="AK723" i="9"/>
  <c r="AB479" i="9"/>
  <c r="AJ657" i="8"/>
  <c r="AL657" i="8" s="1"/>
  <c r="X480" i="9" l="1"/>
  <c r="Y480" i="9" s="1"/>
  <c r="Z480" i="9" s="1"/>
  <c r="AA480" i="9"/>
  <c r="W481" i="9" s="1"/>
  <c r="AK722" i="9"/>
  <c r="AM723" i="9"/>
  <c r="AL660" i="9"/>
  <c r="AJ661" i="9"/>
  <c r="AJ658" i="8"/>
  <c r="AL658" i="8" s="1"/>
  <c r="AN657" i="8"/>
  <c r="W482" i="9" l="1"/>
  <c r="X481" i="9"/>
  <c r="Y481" i="9" s="1"/>
  <c r="Z481" i="9" s="1"/>
  <c r="AB480" i="9"/>
  <c r="AK721" i="9"/>
  <c r="AM722" i="9"/>
  <c r="AJ662" i="9"/>
  <c r="AL661" i="9"/>
  <c r="AJ659" i="8"/>
  <c r="AL659" i="8" s="1"/>
  <c r="AN658" i="8"/>
  <c r="W483" i="9" l="1"/>
  <c r="X482" i="9"/>
  <c r="Y482" i="9" s="1"/>
  <c r="Z482" i="9" s="1"/>
  <c r="AL662" i="9"/>
  <c r="AJ663" i="9"/>
  <c r="AM721" i="9"/>
  <c r="AK720" i="9"/>
  <c r="AB481" i="9"/>
  <c r="AJ660" i="8"/>
  <c r="AL660" i="8" s="1"/>
  <c r="AN659" i="8"/>
  <c r="AN660" i="8"/>
  <c r="W484" i="9" l="1"/>
  <c r="X483" i="9"/>
  <c r="Y483" i="9" s="1"/>
  <c r="Z483" i="9" s="1"/>
  <c r="AB482" i="9"/>
  <c r="AL663" i="9"/>
  <c r="AJ664" i="9"/>
  <c r="AK719" i="9"/>
  <c r="AM720" i="9"/>
  <c r="AJ661" i="8"/>
  <c r="AL661" i="8" s="1"/>
  <c r="AN661" i="8"/>
  <c r="X484" i="9" l="1"/>
  <c r="Y484" i="9" s="1"/>
  <c r="Z484" i="9" s="1"/>
  <c r="AA484" i="9"/>
  <c r="AM719" i="9"/>
  <c r="AK718" i="9"/>
  <c r="AL664" i="9"/>
  <c r="AJ665" i="9"/>
  <c r="AB483" i="9"/>
  <c r="AJ662" i="8"/>
  <c r="AL662" i="8" s="1"/>
  <c r="AN662" i="8"/>
  <c r="W485" i="9" l="1"/>
  <c r="AK717" i="9"/>
  <c r="AM718" i="9"/>
  <c r="AJ666" i="9"/>
  <c r="AL665" i="9"/>
  <c r="AJ663" i="8"/>
  <c r="AL663" i="8" s="1"/>
  <c r="W486" i="9" l="1"/>
  <c r="X485" i="9"/>
  <c r="Y485" i="9" s="1"/>
  <c r="Z485" i="9" s="1"/>
  <c r="AK716" i="9"/>
  <c r="AM717" i="9"/>
  <c r="AL666" i="9"/>
  <c r="AJ667" i="9"/>
  <c r="AB484" i="9"/>
  <c r="AJ664" i="8"/>
  <c r="AL664" i="8" s="1"/>
  <c r="AN663" i="8"/>
  <c r="X486" i="9" l="1"/>
  <c r="Y486" i="9" s="1"/>
  <c r="Z486" i="9" s="1"/>
  <c r="AA486" i="9"/>
  <c r="AB485" i="9"/>
  <c r="AK715" i="9"/>
  <c r="AM716" i="9"/>
  <c r="AL667" i="9"/>
  <c r="AJ668" i="9"/>
  <c r="AJ665" i="8"/>
  <c r="AL665" i="8" s="1"/>
  <c r="AN664" i="8"/>
  <c r="AN665" i="8"/>
  <c r="W487" i="9" l="1"/>
  <c r="AM715" i="9"/>
  <c r="AK714" i="9"/>
  <c r="AL668" i="9"/>
  <c r="AJ669" i="9"/>
  <c r="AJ666" i="8"/>
  <c r="AL666" i="8" s="1"/>
  <c r="W488" i="9" l="1"/>
  <c r="X487" i="9"/>
  <c r="Y487" i="9" s="1"/>
  <c r="Z487" i="9" s="1"/>
  <c r="AB486" i="9"/>
  <c r="AJ670" i="9"/>
  <c r="AL669" i="9"/>
  <c r="AK713" i="9"/>
  <c r="AM714" i="9"/>
  <c r="AJ667" i="8"/>
  <c r="AN666" i="8"/>
  <c r="W489" i="9" l="1"/>
  <c r="X488" i="9"/>
  <c r="Y488" i="9" s="1"/>
  <c r="Z488" i="9" s="1"/>
  <c r="AK712" i="9"/>
  <c r="AM713" i="9"/>
  <c r="AL670" i="9"/>
  <c r="AJ671" i="9"/>
  <c r="AB487" i="9"/>
  <c r="AJ668" i="8"/>
  <c r="AL667" i="8"/>
  <c r="W490" i="9" l="1"/>
  <c r="X489" i="9"/>
  <c r="Y489" i="9" s="1"/>
  <c r="Z489" i="9" s="1"/>
  <c r="AB488" i="9"/>
  <c r="AK711" i="9"/>
  <c r="AM712" i="9"/>
  <c r="AL671" i="9"/>
  <c r="AJ672" i="9"/>
  <c r="AL668" i="8"/>
  <c r="AJ669" i="8"/>
  <c r="AN667" i="8"/>
  <c r="AN668" i="8"/>
  <c r="X490" i="9" l="1"/>
  <c r="Y490" i="9" s="1"/>
  <c r="Z490" i="9" s="1"/>
  <c r="AA490" i="9"/>
  <c r="AM711" i="9"/>
  <c r="AK710" i="9"/>
  <c r="AL672" i="9"/>
  <c r="AJ673" i="9"/>
  <c r="AJ670" i="8"/>
  <c r="AL669" i="8"/>
  <c r="AN669" i="8"/>
  <c r="AJ674" i="9" l="1"/>
  <c r="AL673" i="9"/>
  <c r="AB489" i="9"/>
  <c r="AK709" i="9"/>
  <c r="AM710" i="9"/>
  <c r="AJ671" i="8"/>
  <c r="AL670" i="8"/>
  <c r="AN670" i="8"/>
  <c r="W491" i="9" l="1"/>
  <c r="AK708" i="9"/>
  <c r="AM709" i="9"/>
  <c r="AL674" i="9"/>
  <c r="AJ675" i="9"/>
  <c r="AJ672" i="8"/>
  <c r="AL671" i="8"/>
  <c r="AN671" i="8"/>
  <c r="W492" i="9" l="1"/>
  <c r="X491" i="9"/>
  <c r="Y491" i="9" s="1"/>
  <c r="Z491" i="9" s="1"/>
  <c r="AB490" i="9"/>
  <c r="AK707" i="9"/>
  <c r="AM708" i="9"/>
  <c r="AL675" i="9"/>
  <c r="AJ676" i="9"/>
  <c r="AB491" i="9"/>
  <c r="AJ673" i="8"/>
  <c r="AL672" i="8"/>
  <c r="AN672" i="8"/>
  <c r="W493" i="9" l="1"/>
  <c r="X492" i="9"/>
  <c r="Y492" i="9" s="1"/>
  <c r="Z492" i="9" s="1"/>
  <c r="AL676" i="9"/>
  <c r="AJ677" i="9"/>
  <c r="AM707" i="9"/>
  <c r="AK706" i="9"/>
  <c r="AJ674" i="8"/>
  <c r="AL673" i="8"/>
  <c r="AN674" i="8"/>
  <c r="X493" i="9" l="1"/>
  <c r="Y493" i="9" s="1"/>
  <c r="Z493" i="9" s="1"/>
  <c r="AA493" i="9"/>
  <c r="AK705" i="9"/>
  <c r="AM706" i="9"/>
  <c r="AJ678" i="9"/>
  <c r="AL677" i="9"/>
  <c r="AB492" i="9"/>
  <c r="AL674" i="8"/>
  <c r="AJ675" i="8"/>
  <c r="AN673" i="8"/>
  <c r="W494" i="9" l="1"/>
  <c r="AK704" i="9"/>
  <c r="AM705" i="9"/>
  <c r="AL678" i="9"/>
  <c r="AJ679" i="9"/>
  <c r="AJ676" i="8"/>
  <c r="AL675" i="8"/>
  <c r="AN675" i="8"/>
  <c r="W495" i="9" l="1"/>
  <c r="X494" i="9"/>
  <c r="Y494" i="9" s="1"/>
  <c r="Z494" i="9" s="1"/>
  <c r="AK703" i="9"/>
  <c r="AM704" i="9"/>
  <c r="AL679" i="9"/>
  <c r="AJ680" i="9"/>
  <c r="AB493" i="9"/>
  <c r="AJ677" i="8"/>
  <c r="AL676" i="8"/>
  <c r="AN676" i="8"/>
  <c r="X495" i="9" l="1"/>
  <c r="Y495" i="9" s="1"/>
  <c r="Z495" i="9" s="1"/>
  <c r="AA495" i="9"/>
  <c r="AB494" i="9"/>
  <c r="AM703" i="9"/>
  <c r="AK702" i="9"/>
  <c r="AL680" i="9"/>
  <c r="AJ681" i="9"/>
  <c r="AJ678" i="8"/>
  <c r="AL677" i="8"/>
  <c r="AN677" i="8"/>
  <c r="W496" i="9" l="1"/>
  <c r="AJ682" i="9"/>
  <c r="AL681" i="9"/>
  <c r="AK701" i="9"/>
  <c r="AM702" i="9"/>
  <c r="AJ679" i="8"/>
  <c r="AL678" i="8"/>
  <c r="AN678" i="8"/>
  <c r="W497" i="9" l="1"/>
  <c r="X496" i="9"/>
  <c r="Y496" i="9" s="1"/>
  <c r="Z496" i="9" s="1"/>
  <c r="AB495" i="9"/>
  <c r="AB496" i="9"/>
  <c r="AK700" i="9"/>
  <c r="AM701" i="9"/>
  <c r="AL682" i="9"/>
  <c r="AJ683" i="9"/>
  <c r="AJ680" i="8"/>
  <c r="AL679" i="8"/>
  <c r="AN679" i="8"/>
  <c r="X497" i="9" l="1"/>
  <c r="Y497" i="9" s="1"/>
  <c r="Z497" i="9" s="1"/>
  <c r="AA497" i="9"/>
  <c r="W498" i="9" s="1"/>
  <c r="AL683" i="9"/>
  <c r="AJ684" i="9"/>
  <c r="AK699" i="9"/>
  <c r="AM700" i="9"/>
  <c r="AJ681" i="8"/>
  <c r="AL680" i="8"/>
  <c r="AN680" i="8"/>
  <c r="W499" i="9" l="1"/>
  <c r="X498" i="9"/>
  <c r="Y498" i="9" s="1"/>
  <c r="Z498" i="9" s="1"/>
  <c r="AB497" i="9"/>
  <c r="AM699" i="9"/>
  <c r="AK698" i="9"/>
  <c r="AL684" i="9"/>
  <c r="AJ685" i="9"/>
  <c r="AJ682" i="8"/>
  <c r="AL681" i="8"/>
  <c r="AN681" i="8"/>
  <c r="W500" i="9" l="1"/>
  <c r="X499" i="9"/>
  <c r="Y499" i="9" s="1"/>
  <c r="Z499" i="9" s="1"/>
  <c r="AK697" i="9"/>
  <c r="AM698" i="9"/>
  <c r="AJ686" i="9"/>
  <c r="AL685" i="9"/>
  <c r="AB498" i="9"/>
  <c r="AJ683" i="8"/>
  <c r="AL682" i="8"/>
  <c r="X500" i="9" l="1"/>
  <c r="Y500" i="9" s="1"/>
  <c r="Z500" i="9" s="1"/>
  <c r="AA500" i="9"/>
  <c r="AB499" i="9"/>
  <c r="AL686" i="9"/>
  <c r="AJ687" i="9"/>
  <c r="AK696" i="9"/>
  <c r="AM697" i="9"/>
  <c r="AL683" i="8"/>
  <c r="AJ684" i="8"/>
  <c r="AN682" i="8"/>
  <c r="AN683" i="8"/>
  <c r="W501" i="9" l="1"/>
  <c r="AL687" i="9"/>
  <c r="AJ688" i="9"/>
  <c r="AK695" i="9"/>
  <c r="AM696" i="9"/>
  <c r="AJ685" i="8"/>
  <c r="AL684" i="8"/>
  <c r="AL685" i="8" s="1"/>
  <c r="AN685" i="8"/>
  <c r="W502" i="9" l="1"/>
  <c r="X501" i="9"/>
  <c r="Y501" i="9" s="1"/>
  <c r="Z501" i="9" s="1"/>
  <c r="AB500" i="9"/>
  <c r="AM695" i="9"/>
  <c r="AK694" i="9"/>
  <c r="AL688" i="9"/>
  <c r="AJ689" i="9"/>
  <c r="AJ686" i="8"/>
  <c r="AL686" i="8" s="1"/>
  <c r="AN684" i="8"/>
  <c r="AN686" i="8"/>
  <c r="X502" i="9" l="1"/>
  <c r="Y502" i="9" s="1"/>
  <c r="Z502" i="9" s="1"/>
  <c r="AA502" i="9"/>
  <c r="AB501" i="9"/>
  <c r="AK693" i="9"/>
  <c r="AM694" i="9"/>
  <c r="AJ690" i="9"/>
  <c r="AL689" i="9"/>
  <c r="AJ687" i="8"/>
  <c r="AL687" i="8" s="1"/>
  <c r="W503" i="9" l="1"/>
  <c r="AK692" i="9"/>
  <c r="AM693" i="9"/>
  <c r="AL690" i="9"/>
  <c r="AJ691" i="9"/>
  <c r="AJ688" i="8"/>
  <c r="AN687" i="8"/>
  <c r="W504" i="9" l="1"/>
  <c r="X503" i="9"/>
  <c r="Y503" i="9" s="1"/>
  <c r="AB502" i="9"/>
  <c r="AL691" i="9"/>
  <c r="AJ692" i="9"/>
  <c r="AK691" i="9"/>
  <c r="AM692" i="9"/>
  <c r="AJ689" i="8"/>
  <c r="AL688" i="8"/>
  <c r="AN688" i="8"/>
  <c r="X504" i="9" l="1"/>
  <c r="Y504" i="9" s="1"/>
  <c r="Z504" i="9" s="1"/>
  <c r="AA504" i="9"/>
  <c r="W505" i="9" s="1"/>
  <c r="AB503" i="9"/>
  <c r="Z503" i="9"/>
  <c r="AL692" i="9"/>
  <c r="AJ693" i="9"/>
  <c r="AM691" i="9"/>
  <c r="AK690" i="9"/>
  <c r="AJ690" i="8"/>
  <c r="AL689" i="8"/>
  <c r="AN689" i="8"/>
  <c r="AN692" i="9"/>
  <c r="AN691" i="9"/>
  <c r="W506" i="9" l="1"/>
  <c r="X505" i="9"/>
  <c r="Y505" i="9" s="1"/>
  <c r="Z505" i="9" s="1"/>
  <c r="AB504" i="9"/>
  <c r="AK689" i="9"/>
  <c r="AM690" i="9"/>
  <c r="AJ694" i="9"/>
  <c r="AL693" i="9"/>
  <c r="AJ691" i="8"/>
  <c r="AL690" i="8"/>
  <c r="AN690" i="8"/>
  <c r="AN690" i="9"/>
  <c r="AN693" i="9"/>
  <c r="X506" i="9" l="1"/>
  <c r="Y506" i="9" s="1"/>
  <c r="Z506" i="9" s="1"/>
  <c r="AA506" i="9"/>
  <c r="AB505" i="9"/>
  <c r="AL694" i="9"/>
  <c r="AJ695" i="9"/>
  <c r="AK688" i="9"/>
  <c r="AM689" i="9"/>
  <c r="AJ692" i="8"/>
  <c r="AL691" i="8"/>
  <c r="AN691" i="8"/>
  <c r="AN689" i="9"/>
  <c r="AN694" i="9"/>
  <c r="AL695" i="9" l="1"/>
  <c r="AJ696" i="9"/>
  <c r="AK687" i="9"/>
  <c r="AM688" i="9"/>
  <c r="W507" i="9"/>
  <c r="AJ693" i="8"/>
  <c r="AL692" i="8"/>
  <c r="AN692" i="8"/>
  <c r="AN688" i="9"/>
  <c r="AN695" i="9"/>
  <c r="W508" i="9" l="1"/>
  <c r="X507" i="9"/>
  <c r="Y507" i="9" s="1"/>
  <c r="Z507" i="9" s="1"/>
  <c r="AM687" i="9"/>
  <c r="AK686" i="9"/>
  <c r="AB506" i="9"/>
  <c r="AL696" i="9"/>
  <c r="AJ697" i="9"/>
  <c r="AJ694" i="8"/>
  <c r="AL693" i="8"/>
  <c r="AN693" i="8"/>
  <c r="AN687" i="9"/>
  <c r="AN696" i="9"/>
  <c r="W509" i="9" l="1"/>
  <c r="X508" i="9"/>
  <c r="Y508" i="9" s="1"/>
  <c r="Z508" i="9" s="1"/>
  <c r="AJ698" i="9"/>
  <c r="AL697" i="9"/>
  <c r="AK685" i="9"/>
  <c r="AM686" i="9"/>
  <c r="AJ695" i="8"/>
  <c r="AL694" i="8"/>
  <c r="AN694" i="8"/>
  <c r="AN686" i="9"/>
  <c r="AN697" i="9"/>
  <c r="W510" i="9" l="1"/>
  <c r="X509" i="9"/>
  <c r="Y509" i="9" s="1"/>
  <c r="Z509" i="9" s="1"/>
  <c r="AL698" i="9"/>
  <c r="AJ699" i="9"/>
  <c r="AK684" i="9"/>
  <c r="AM685" i="9"/>
  <c r="AB507" i="9"/>
  <c r="AJ696" i="8"/>
  <c r="AL695" i="8"/>
  <c r="AN685" i="9"/>
  <c r="AN698" i="9"/>
  <c r="X510" i="9" l="1"/>
  <c r="Y510" i="9" s="1"/>
  <c r="Z510" i="9" s="1"/>
  <c r="AA510" i="9"/>
  <c r="AB508" i="9"/>
  <c r="AK683" i="9"/>
  <c r="AM684" i="9"/>
  <c r="AL699" i="9"/>
  <c r="AJ700" i="9"/>
  <c r="AL696" i="8"/>
  <c r="AJ697" i="8"/>
  <c r="AL697" i="8" s="1"/>
  <c r="AN695" i="8"/>
  <c r="AN696" i="8"/>
  <c r="AN684" i="9"/>
  <c r="AN699" i="9"/>
  <c r="AM683" i="9" l="1"/>
  <c r="AK682" i="9"/>
  <c r="AL700" i="9"/>
  <c r="AJ701" i="9"/>
  <c r="AB509" i="9"/>
  <c r="AJ698" i="8"/>
  <c r="AL698" i="8" s="1"/>
  <c r="AN697" i="8"/>
  <c r="AN698" i="8"/>
  <c r="AN683" i="9"/>
  <c r="AN700" i="9"/>
  <c r="W511" i="9" l="1"/>
  <c r="AJ702" i="9"/>
  <c r="AL701" i="9"/>
  <c r="AK681" i="9"/>
  <c r="AM682" i="9"/>
  <c r="AJ699" i="8"/>
  <c r="AL699" i="8" s="1"/>
  <c r="AN682" i="9"/>
  <c r="AN701" i="9"/>
  <c r="W512" i="9" l="1"/>
  <c r="X511" i="9"/>
  <c r="Y511" i="9" s="1"/>
  <c r="Z511" i="9" s="1"/>
  <c r="AB510" i="9"/>
  <c r="AL702" i="9"/>
  <c r="AJ703" i="9"/>
  <c r="AK680" i="9"/>
  <c r="AM681" i="9"/>
  <c r="AJ700" i="8"/>
  <c r="AL700" i="8" s="1"/>
  <c r="AN699" i="8"/>
  <c r="AN681" i="9"/>
  <c r="AN702" i="9"/>
  <c r="X512" i="9" l="1"/>
  <c r="Y512" i="9" s="1"/>
  <c r="Z512" i="9" s="1"/>
  <c r="AA512" i="9"/>
  <c r="AK679" i="9"/>
  <c r="AM680" i="9"/>
  <c r="AB511" i="9"/>
  <c r="AL703" i="9"/>
  <c r="AJ704" i="9"/>
  <c r="AJ701" i="8"/>
  <c r="AL701" i="8" s="1"/>
  <c r="AN700" i="8"/>
  <c r="AN680" i="9"/>
  <c r="AN703" i="9"/>
  <c r="W513" i="9" l="1"/>
  <c r="AM679" i="9"/>
  <c r="AK678" i="9"/>
  <c r="AL704" i="9"/>
  <c r="AJ705" i="9"/>
  <c r="AJ702" i="8"/>
  <c r="AL702" i="8" s="1"/>
  <c r="AN701" i="8"/>
  <c r="AN702" i="8"/>
  <c r="AN679" i="9"/>
  <c r="AN704" i="9"/>
  <c r="W514" i="9" l="1"/>
  <c r="X513" i="9"/>
  <c r="Y513" i="9" s="1"/>
  <c r="AB512" i="9"/>
  <c r="AJ706" i="9"/>
  <c r="AL705" i="9"/>
  <c r="AK677" i="9"/>
  <c r="AM678" i="9"/>
  <c r="AJ703" i="8"/>
  <c r="AL703" i="8" s="1"/>
  <c r="AN678" i="9"/>
  <c r="AN705" i="9"/>
  <c r="AB513" i="9" l="1"/>
  <c r="Z513" i="9"/>
  <c r="W515" i="9"/>
  <c r="X514" i="9"/>
  <c r="Y514" i="9" s="1"/>
  <c r="Z514" i="9" s="1"/>
  <c r="AL706" i="9"/>
  <c r="AJ707" i="9"/>
  <c r="AK676" i="9"/>
  <c r="AM677" i="9"/>
  <c r="AB514" i="9"/>
  <c r="AJ704" i="8"/>
  <c r="AN703" i="8"/>
  <c r="AN677" i="9"/>
  <c r="AN706" i="9"/>
  <c r="W516" i="9" l="1"/>
  <c r="X515" i="9"/>
  <c r="Y515" i="9" s="1"/>
  <c r="Z515" i="9" s="1"/>
  <c r="AK675" i="9"/>
  <c r="AM676" i="9"/>
  <c r="AL707" i="9"/>
  <c r="AJ708" i="9"/>
  <c r="AJ705" i="8"/>
  <c r="AL704" i="8"/>
  <c r="AN676" i="9"/>
  <c r="AN707" i="9"/>
  <c r="X516" i="9" l="1"/>
  <c r="Y516" i="9" s="1"/>
  <c r="Z516" i="9" s="1"/>
  <c r="AA516" i="9"/>
  <c r="AB515" i="9"/>
  <c r="AM675" i="9"/>
  <c r="AK674" i="9"/>
  <c r="AL708" i="9"/>
  <c r="AJ709" i="9"/>
  <c r="AL705" i="8"/>
  <c r="AJ706" i="8"/>
  <c r="AN704" i="8"/>
  <c r="AN705" i="8"/>
  <c r="AN708" i="9"/>
  <c r="AN675" i="9"/>
  <c r="W517" i="9" l="1"/>
  <c r="AK673" i="9"/>
  <c r="AM674" i="9"/>
  <c r="AJ710" i="9"/>
  <c r="AL709" i="9"/>
  <c r="AJ707" i="8"/>
  <c r="AL706" i="8"/>
  <c r="AL707" i="8" s="1"/>
  <c r="AN707" i="8"/>
  <c r="AN674" i="9"/>
  <c r="AN709" i="9"/>
  <c r="W518" i="9" l="1"/>
  <c r="X517" i="9"/>
  <c r="Y517" i="9" s="1"/>
  <c r="Z517" i="9" s="1"/>
  <c r="AB516" i="9"/>
  <c r="AL710" i="9"/>
  <c r="AJ711" i="9"/>
  <c r="AK672" i="9"/>
  <c r="AM673" i="9"/>
  <c r="AJ708" i="8"/>
  <c r="AN706" i="8"/>
  <c r="AN673" i="9"/>
  <c r="AN710" i="9"/>
  <c r="W519" i="9" l="1"/>
  <c r="X518" i="9"/>
  <c r="Y518" i="9" s="1"/>
  <c r="Z518" i="9" s="1"/>
  <c r="AB517" i="9"/>
  <c r="AL711" i="9"/>
  <c r="AJ712" i="9"/>
  <c r="AK671" i="9"/>
  <c r="AM672" i="9"/>
  <c r="AJ709" i="8"/>
  <c r="AL708" i="8"/>
  <c r="AN672" i="9"/>
  <c r="AN711" i="9"/>
  <c r="W520" i="9" l="1"/>
  <c r="X519" i="9"/>
  <c r="Y519" i="9" s="1"/>
  <c r="Z519" i="9" s="1"/>
  <c r="AL712" i="9"/>
  <c r="AJ713" i="9"/>
  <c r="AM671" i="9"/>
  <c r="AK670" i="9"/>
  <c r="AB518" i="9"/>
  <c r="AL709" i="8"/>
  <c r="AJ710" i="8"/>
  <c r="AN708" i="8"/>
  <c r="AN709" i="8"/>
  <c r="AN712" i="9"/>
  <c r="AN671" i="9"/>
  <c r="X520" i="9" l="1"/>
  <c r="Y520" i="9" s="1"/>
  <c r="Z520" i="9" s="1"/>
  <c r="AA520" i="9"/>
  <c r="AK669" i="9"/>
  <c r="AM670" i="9"/>
  <c r="AB519" i="9"/>
  <c r="AJ714" i="9"/>
  <c r="AL713" i="9"/>
  <c r="AJ711" i="8"/>
  <c r="AL710" i="8"/>
  <c r="AL711" i="8" s="1"/>
  <c r="AN711" i="8"/>
  <c r="AN670" i="9"/>
  <c r="AN713" i="9"/>
  <c r="AL714" i="9" l="1"/>
  <c r="AJ715" i="9"/>
  <c r="AK668" i="9"/>
  <c r="AM669" i="9"/>
  <c r="W521" i="9"/>
  <c r="AJ712" i="8"/>
  <c r="AN710" i="8"/>
  <c r="AN669" i="9"/>
  <c r="AN714" i="9"/>
  <c r="W522" i="9" l="1"/>
  <c r="X521" i="9"/>
  <c r="Y521" i="9" s="1"/>
  <c r="Z521" i="9" s="1"/>
  <c r="AK667" i="9"/>
  <c r="AM668" i="9"/>
  <c r="AB520" i="9"/>
  <c r="AL715" i="9"/>
  <c r="AJ716" i="9"/>
  <c r="AJ713" i="8"/>
  <c r="AL712" i="8"/>
  <c r="AN668" i="9"/>
  <c r="AN715" i="9"/>
  <c r="W523" i="9" l="1"/>
  <c r="X522" i="9"/>
  <c r="Y522" i="9" s="1"/>
  <c r="Z522" i="9" s="1"/>
  <c r="AM667" i="9"/>
  <c r="AK666" i="9"/>
  <c r="AB521" i="9"/>
  <c r="AL716" i="9"/>
  <c r="AJ717" i="9"/>
  <c r="AL713" i="8"/>
  <c r="AJ714" i="8"/>
  <c r="AL714" i="8" s="1"/>
  <c r="AN712" i="8"/>
  <c r="AN713" i="8"/>
  <c r="AN667" i="9"/>
  <c r="AN716" i="9"/>
  <c r="X523" i="9" l="1"/>
  <c r="Y523" i="9" s="1"/>
  <c r="Z523" i="9" s="1"/>
  <c r="AA523" i="9"/>
  <c r="AB522" i="9"/>
  <c r="AJ718" i="9"/>
  <c r="AL717" i="9"/>
  <c r="AK665" i="9"/>
  <c r="AM666" i="9"/>
  <c r="AJ715" i="8"/>
  <c r="AL715" i="8" s="1"/>
  <c r="AN714" i="8"/>
  <c r="AN715" i="8"/>
  <c r="AN666" i="9"/>
  <c r="AN717" i="9"/>
  <c r="AL718" i="9" l="1"/>
  <c r="AJ719" i="9"/>
  <c r="AK664" i="9"/>
  <c r="AM665" i="9"/>
  <c r="W524" i="9"/>
  <c r="AJ716" i="8"/>
  <c r="AL716" i="8" s="1"/>
  <c r="AN716" i="8"/>
  <c r="AN665" i="9"/>
  <c r="AN718" i="9"/>
  <c r="W525" i="9" l="1"/>
  <c r="X524" i="9"/>
  <c r="Y524" i="9" s="1"/>
  <c r="Z524" i="9" s="1"/>
  <c r="AK663" i="9"/>
  <c r="AM664" i="9"/>
  <c r="AB523" i="9"/>
  <c r="AL719" i="9"/>
  <c r="AJ720" i="9"/>
  <c r="AJ717" i="8"/>
  <c r="AL717" i="8" s="1"/>
  <c r="AN664" i="9"/>
  <c r="AN719" i="9"/>
  <c r="X525" i="9" l="1"/>
  <c r="Y525" i="9" s="1"/>
  <c r="Z525" i="9" s="1"/>
  <c r="AA525" i="9"/>
  <c r="AM663" i="9"/>
  <c r="AK662" i="9"/>
  <c r="AB524" i="9"/>
  <c r="AL720" i="9"/>
  <c r="AJ721" i="9"/>
  <c r="AJ718" i="8"/>
  <c r="AL718" i="8" s="1"/>
  <c r="AN717" i="8"/>
  <c r="AN663" i="9"/>
  <c r="AN720" i="9"/>
  <c r="W526" i="9" l="1"/>
  <c r="AL721" i="9"/>
  <c r="AJ722" i="9"/>
  <c r="AK661" i="9"/>
  <c r="AM662" i="9"/>
  <c r="AJ719" i="8"/>
  <c r="AL719" i="8" s="1"/>
  <c r="AN718" i="8"/>
  <c r="AN662" i="9"/>
  <c r="AN721" i="9"/>
  <c r="W527" i="9" l="1"/>
  <c r="X526" i="9"/>
  <c r="Y526" i="9" s="1"/>
  <c r="Z526" i="9" s="1"/>
  <c r="AB525" i="9"/>
  <c r="AJ723" i="9"/>
  <c r="AL722" i="9"/>
  <c r="AK660" i="9"/>
  <c r="AM661" i="9"/>
  <c r="AJ720" i="8"/>
  <c r="AL720" i="8" s="1"/>
  <c r="AN719" i="8"/>
  <c r="AN720" i="8"/>
  <c r="AN661" i="9"/>
  <c r="AN722" i="9"/>
  <c r="W528" i="9" l="1"/>
  <c r="X527" i="9"/>
  <c r="Y527" i="9" s="1"/>
  <c r="Z527" i="9" s="1"/>
  <c r="AL723" i="9"/>
  <c r="AJ724" i="9"/>
  <c r="AK659" i="9"/>
  <c r="AM660" i="9"/>
  <c r="AB526" i="9"/>
  <c r="AJ721" i="8"/>
  <c r="AL721" i="8" s="1"/>
  <c r="AN660" i="9"/>
  <c r="AN723" i="9"/>
  <c r="X528" i="9" l="1"/>
  <c r="Y528" i="9" s="1"/>
  <c r="Z528" i="9" s="1"/>
  <c r="AA528" i="9"/>
  <c r="AM659" i="9"/>
  <c r="AK658" i="9"/>
  <c r="AB527" i="9"/>
  <c r="AJ725" i="9"/>
  <c r="AL724" i="9"/>
  <c r="AJ722" i="8"/>
  <c r="AL722" i="8" s="1"/>
  <c r="AN721" i="8"/>
  <c r="AN659" i="9"/>
  <c r="AN724" i="9"/>
  <c r="W529" i="9" l="1"/>
  <c r="AL725" i="9"/>
  <c r="AJ726" i="9"/>
  <c r="AK657" i="9"/>
  <c r="AM658" i="9"/>
  <c r="AJ723" i="8"/>
  <c r="AL723" i="8" s="1"/>
  <c r="AN722" i="8"/>
  <c r="AN658" i="9"/>
  <c r="AN725" i="9"/>
  <c r="X529" i="9" l="1"/>
  <c r="Y529" i="9" s="1"/>
  <c r="Z529" i="9" s="1"/>
  <c r="AA529" i="9"/>
  <c r="W530" i="9" s="1"/>
  <c r="AB528" i="9"/>
  <c r="AK656" i="9"/>
  <c r="AM657" i="9"/>
  <c r="AL726" i="9"/>
  <c r="AJ727" i="9"/>
  <c r="AJ724" i="8"/>
  <c r="AL724" i="8" s="1"/>
  <c r="AN723" i="8"/>
  <c r="AN657" i="9"/>
  <c r="AN726" i="9"/>
  <c r="W531" i="9" l="1"/>
  <c r="X530" i="9"/>
  <c r="Y530" i="9" s="1"/>
  <c r="Z530" i="9" s="1"/>
  <c r="AB529" i="9"/>
  <c r="AK655" i="9"/>
  <c r="AM656" i="9"/>
  <c r="AJ728" i="9"/>
  <c r="AL727" i="9"/>
  <c r="AJ725" i="8"/>
  <c r="AL725" i="8" s="1"/>
  <c r="AN724" i="8"/>
  <c r="AN656" i="9"/>
  <c r="AN727" i="9"/>
  <c r="W532" i="9" l="1"/>
  <c r="X531" i="9"/>
  <c r="Y531" i="9" s="1"/>
  <c r="Z531" i="9" s="1"/>
  <c r="AL728" i="9"/>
  <c r="AJ729" i="9"/>
  <c r="AM655" i="9"/>
  <c r="AK654" i="9"/>
  <c r="AB530" i="9"/>
  <c r="AJ726" i="8"/>
  <c r="AL726" i="8" s="1"/>
  <c r="AN725" i="8"/>
  <c r="AN726" i="8"/>
  <c r="AN655" i="9"/>
  <c r="AN728" i="9"/>
  <c r="W533" i="9" l="1"/>
  <c r="X532" i="9"/>
  <c r="Y532" i="9" s="1"/>
  <c r="Z532" i="9" s="1"/>
  <c r="AB531" i="9"/>
  <c r="AK653" i="9"/>
  <c r="AM654" i="9"/>
  <c r="AL729" i="9"/>
  <c r="AJ730" i="9"/>
  <c r="AJ727" i="8"/>
  <c r="AL727" i="8" s="1"/>
  <c r="AN654" i="9"/>
  <c r="AN729" i="9"/>
  <c r="X533" i="9" l="1"/>
  <c r="Y533" i="9" s="1"/>
  <c r="Z533" i="9" s="1"/>
  <c r="AA533" i="9"/>
  <c r="AK652" i="9"/>
  <c r="AM653" i="9"/>
  <c r="AL730" i="9"/>
  <c r="AJ731" i="9"/>
  <c r="AB532" i="9"/>
  <c r="AJ728" i="8"/>
  <c r="AL728" i="8" s="1"/>
  <c r="AN728" i="8"/>
  <c r="AN727" i="8"/>
  <c r="AN653" i="9"/>
  <c r="AN730" i="9"/>
  <c r="W534" i="9" l="1"/>
  <c r="AK651" i="9"/>
  <c r="AM652" i="9"/>
  <c r="AJ732" i="9"/>
  <c r="AL731" i="9"/>
  <c r="AJ729" i="8"/>
  <c r="AL729" i="8" s="1"/>
  <c r="AN652" i="9"/>
  <c r="AN731" i="9"/>
  <c r="W535" i="9" l="1"/>
  <c r="X534" i="9"/>
  <c r="Y534" i="9" s="1"/>
  <c r="Z534" i="9" s="1"/>
  <c r="AB533" i="9"/>
  <c r="AJ733" i="9"/>
  <c r="AL732" i="9"/>
  <c r="AM651" i="9"/>
  <c r="AK650" i="9"/>
  <c r="AJ730" i="8"/>
  <c r="AL730" i="8" s="1"/>
  <c r="AN729" i="8"/>
  <c r="AN651" i="9"/>
  <c r="AN732" i="9"/>
  <c r="W536" i="9" l="1"/>
  <c r="X535" i="9"/>
  <c r="Y535" i="9" s="1"/>
  <c r="Z535" i="9" s="1"/>
  <c r="AK649" i="9"/>
  <c r="AM650" i="9"/>
  <c r="AL733" i="9"/>
  <c r="AJ734" i="9"/>
  <c r="AB534" i="9"/>
  <c r="AJ731" i="8"/>
  <c r="AL731" i="8" s="1"/>
  <c r="AN730" i="8"/>
  <c r="AN731" i="8"/>
  <c r="AN650" i="9"/>
  <c r="AN733" i="9"/>
  <c r="X536" i="9" l="1"/>
  <c r="Y536" i="9" s="1"/>
  <c r="Z536" i="9" s="1"/>
  <c r="AA536" i="9"/>
  <c r="AK648" i="9"/>
  <c r="AM649" i="9"/>
  <c r="AL734" i="9"/>
  <c r="AJ735" i="9"/>
  <c r="AB535" i="9"/>
  <c r="AJ732" i="8"/>
  <c r="AL732" i="8" s="1"/>
  <c r="AN649" i="9"/>
  <c r="AN734" i="9"/>
  <c r="W537" i="9" l="1"/>
  <c r="AK647" i="9"/>
  <c r="AM648" i="9"/>
  <c r="AJ736" i="9"/>
  <c r="AL735" i="9"/>
  <c r="AJ733" i="8"/>
  <c r="AL733" i="8" s="1"/>
  <c r="AN733" i="8"/>
  <c r="AN732" i="8"/>
  <c r="AN648" i="9"/>
  <c r="AN735" i="9"/>
  <c r="W538" i="9" l="1"/>
  <c r="X537" i="9"/>
  <c r="AB536" i="9"/>
  <c r="AL736" i="9"/>
  <c r="AJ737" i="9"/>
  <c r="AM647" i="9"/>
  <c r="AK646" i="9"/>
  <c r="AJ734" i="8"/>
  <c r="AL734" i="8" s="1"/>
  <c r="AN647" i="9"/>
  <c r="AN736" i="9"/>
  <c r="Y537" i="9" l="1"/>
  <c r="Z537" i="9" s="1"/>
  <c r="W539" i="9"/>
  <c r="X538" i="9"/>
  <c r="Y538" i="9" s="1"/>
  <c r="Z538" i="9" s="1"/>
  <c r="AK645" i="9"/>
  <c r="AM646" i="9"/>
  <c r="AB537" i="9"/>
  <c r="AL737" i="9"/>
  <c r="AJ738" i="9"/>
  <c r="AJ735" i="8"/>
  <c r="AL735" i="8" s="1"/>
  <c r="AN734" i="8"/>
  <c r="AN646" i="9"/>
  <c r="AN737" i="9"/>
  <c r="W540" i="9" l="1"/>
  <c r="X539" i="9"/>
  <c r="Y539" i="9" s="1"/>
  <c r="Z539" i="9" s="1"/>
  <c r="AK644" i="9"/>
  <c r="AM645" i="9"/>
  <c r="AB538" i="9"/>
  <c r="AL738" i="9"/>
  <c r="AJ739" i="9"/>
  <c r="AJ736" i="8"/>
  <c r="AL736" i="8" s="1"/>
  <c r="AN735" i="8"/>
  <c r="AN736" i="8"/>
  <c r="AN645" i="9"/>
  <c r="AN738" i="9"/>
  <c r="X540" i="9" l="1"/>
  <c r="Y540" i="9" s="1"/>
  <c r="Z540" i="9" s="1"/>
  <c r="AA540" i="9"/>
  <c r="AK643" i="9"/>
  <c r="AM644" i="9"/>
  <c r="AB539" i="9"/>
  <c r="AJ740" i="9"/>
  <c r="AL739" i="9"/>
  <c r="AJ737" i="8"/>
  <c r="AL737" i="8" s="1"/>
  <c r="AN644" i="9"/>
  <c r="AN739" i="9"/>
  <c r="W541" i="9" l="1"/>
  <c r="AL740" i="9"/>
  <c r="AJ741" i="9"/>
  <c r="AM643" i="9"/>
  <c r="AK642" i="9"/>
  <c r="AJ738" i="8"/>
  <c r="AL738" i="8" s="1"/>
  <c r="AN738" i="8"/>
  <c r="AN737" i="8"/>
  <c r="AN740" i="9"/>
  <c r="AN643" i="9"/>
  <c r="W542" i="9" l="1"/>
  <c r="X541" i="9"/>
  <c r="Y541" i="9" s="1"/>
  <c r="Z541" i="9" s="1"/>
  <c r="AB540" i="9"/>
  <c r="AK641" i="9"/>
  <c r="AM642" i="9"/>
  <c r="AL741" i="9"/>
  <c r="AJ742" i="9"/>
  <c r="AJ739" i="8"/>
  <c r="AL739" i="8" s="1"/>
  <c r="AN741" i="9"/>
  <c r="AN642" i="9"/>
  <c r="X542" i="9" l="1"/>
  <c r="Y542" i="9" s="1"/>
  <c r="Z542" i="9" s="1"/>
  <c r="AA542" i="9"/>
  <c r="AB541" i="9"/>
  <c r="AK640" i="9"/>
  <c r="AM641" i="9"/>
  <c r="AL742" i="9"/>
  <c r="AJ743" i="9"/>
  <c r="AJ740" i="8"/>
  <c r="AL740" i="8" s="1"/>
  <c r="AN740" i="8"/>
  <c r="AN739" i="8"/>
  <c r="AN742" i="9"/>
  <c r="AN641" i="9"/>
  <c r="W543" i="9" l="1"/>
  <c r="AK639" i="9"/>
  <c r="AM640" i="9"/>
  <c r="AJ744" i="9"/>
  <c r="AL743" i="9"/>
  <c r="AJ741" i="8"/>
  <c r="AL741" i="8" s="1"/>
  <c r="AN640" i="9"/>
  <c r="AN743" i="9"/>
  <c r="X543" i="9" l="1"/>
  <c r="Y543" i="9" s="1"/>
  <c r="Z543" i="9" s="1"/>
  <c r="AA543" i="9"/>
  <c r="W544" i="9" s="1"/>
  <c r="AB542" i="9"/>
  <c r="AM639" i="9"/>
  <c r="AK638" i="9"/>
  <c r="AL744" i="9"/>
  <c r="AJ745" i="9"/>
  <c r="AJ742" i="8"/>
  <c r="AL742" i="8" s="1"/>
  <c r="AN741" i="8"/>
  <c r="AN639" i="9"/>
  <c r="AN744" i="9"/>
  <c r="W545" i="9" l="1"/>
  <c r="X544" i="9"/>
  <c r="Y544" i="9" s="1"/>
  <c r="Z544" i="9" s="1"/>
  <c r="AB543" i="9"/>
  <c r="AL745" i="9"/>
  <c r="AJ746" i="9"/>
  <c r="AK637" i="9"/>
  <c r="AM638" i="9"/>
  <c r="AJ743" i="8"/>
  <c r="AL743" i="8" s="1"/>
  <c r="AN742" i="8"/>
  <c r="AN743" i="8"/>
  <c r="AN638" i="9"/>
  <c r="AN745" i="9"/>
  <c r="W546" i="9" l="1"/>
  <c r="X545" i="9"/>
  <c r="Y545" i="9" s="1"/>
  <c r="Z545" i="9" s="1"/>
  <c r="AK636" i="9"/>
  <c r="AM637" i="9"/>
  <c r="AL746" i="9"/>
  <c r="AJ747" i="9"/>
  <c r="AB544" i="9"/>
  <c r="AJ744" i="8"/>
  <c r="AL744" i="8" s="1"/>
  <c r="AN637" i="9"/>
  <c r="AN746" i="9"/>
  <c r="W547" i="9" l="1"/>
  <c r="X546" i="9"/>
  <c r="Y546" i="9" s="1"/>
  <c r="Z546" i="9" s="1"/>
  <c r="AB545" i="9"/>
  <c r="AK635" i="9"/>
  <c r="AM636" i="9"/>
  <c r="AJ748" i="9"/>
  <c r="AL747" i="9"/>
  <c r="AJ745" i="8"/>
  <c r="AL745" i="8" s="1"/>
  <c r="AN744" i="8"/>
  <c r="AN636" i="9"/>
  <c r="AN747" i="9"/>
  <c r="X547" i="9" l="1"/>
  <c r="Y547" i="9" s="1"/>
  <c r="Z547" i="9" s="1"/>
  <c r="AA547" i="9"/>
  <c r="AL748" i="9"/>
  <c r="AJ749" i="9"/>
  <c r="AM635" i="9"/>
  <c r="AK634" i="9"/>
  <c r="AB546" i="9"/>
  <c r="AJ746" i="8"/>
  <c r="AL746" i="8" s="1"/>
  <c r="AN745" i="8"/>
  <c r="AN635" i="9"/>
  <c r="AN748" i="9"/>
  <c r="W548" i="9" l="1"/>
  <c r="AK633" i="9"/>
  <c r="AM634" i="9"/>
  <c r="AL749" i="9"/>
  <c r="AJ750" i="9"/>
  <c r="AJ747" i="8"/>
  <c r="AL747" i="8" s="1"/>
  <c r="AN746" i="8"/>
  <c r="AN747" i="8"/>
  <c r="AN634" i="9"/>
  <c r="AN749" i="9"/>
  <c r="W549" i="9" l="1"/>
  <c r="X548" i="9"/>
  <c r="Y548" i="9" s="1"/>
  <c r="Z548" i="9" s="1"/>
  <c r="AB547" i="9"/>
  <c r="AK632" i="9"/>
  <c r="AM633" i="9"/>
  <c r="AL750" i="9"/>
  <c r="AJ751" i="9"/>
  <c r="AJ748" i="8"/>
  <c r="AL748" i="8" s="1"/>
  <c r="AN633" i="9"/>
  <c r="AN750" i="9"/>
  <c r="W550" i="9" l="1"/>
  <c r="X549" i="9"/>
  <c r="Y549" i="9" s="1"/>
  <c r="Z549" i="9" s="1"/>
  <c r="AB548" i="9"/>
  <c r="AK631" i="9"/>
  <c r="AM632" i="9"/>
  <c r="AJ752" i="9"/>
  <c r="AL751" i="9"/>
  <c r="AJ749" i="8"/>
  <c r="AL749" i="8" s="1"/>
  <c r="AN748" i="8"/>
  <c r="AN632" i="9"/>
  <c r="AN751" i="9"/>
  <c r="X550" i="9" l="1"/>
  <c r="Y550" i="9" s="1"/>
  <c r="Z550" i="9" s="1"/>
  <c r="AA550" i="9"/>
  <c r="AL752" i="9"/>
  <c r="AJ753" i="9"/>
  <c r="AM631" i="9"/>
  <c r="AK630" i="9"/>
  <c r="AB549" i="9"/>
  <c r="AJ750" i="8"/>
  <c r="AL750" i="8" s="1"/>
  <c r="AN749" i="8"/>
  <c r="AN631" i="9"/>
  <c r="AN752" i="9"/>
  <c r="W551" i="9" l="1"/>
  <c r="AK629" i="9"/>
  <c r="AM630" i="9"/>
  <c r="AL753" i="9"/>
  <c r="AJ754" i="9"/>
  <c r="AJ751" i="8"/>
  <c r="AL751" i="8" s="1"/>
  <c r="AN750" i="8"/>
  <c r="AN751" i="8"/>
  <c r="AN630" i="9"/>
  <c r="AN753" i="9"/>
  <c r="W552" i="9" l="1"/>
  <c r="X551" i="9"/>
  <c r="Y551" i="9" s="1"/>
  <c r="Z551" i="9" s="1"/>
  <c r="AB550" i="9"/>
  <c r="AK628" i="9"/>
  <c r="AM629" i="9"/>
  <c r="AL754" i="9"/>
  <c r="AJ755" i="9"/>
  <c r="AB551" i="9"/>
  <c r="AJ752" i="8"/>
  <c r="AN629" i="9"/>
  <c r="AN754" i="9"/>
  <c r="X552" i="9" l="1"/>
  <c r="Y552" i="9" s="1"/>
  <c r="Z552" i="9" s="1"/>
  <c r="AA552" i="9"/>
  <c r="W553" i="9" s="1"/>
  <c r="AK627" i="9"/>
  <c r="AM628" i="9"/>
  <c r="AJ756" i="9"/>
  <c r="AL755" i="9"/>
  <c r="AL752" i="8"/>
  <c r="AJ753" i="8"/>
  <c r="AN752" i="8"/>
  <c r="AN628" i="9"/>
  <c r="AN755" i="9"/>
  <c r="W554" i="9" l="1"/>
  <c r="X553" i="9"/>
  <c r="Y553" i="9" s="1"/>
  <c r="Z553" i="9" s="1"/>
  <c r="AM627" i="9"/>
  <c r="AK626" i="9"/>
  <c r="AL756" i="9"/>
  <c r="AJ757" i="9"/>
  <c r="AB552" i="9"/>
  <c r="AL753" i="8"/>
  <c r="AJ754" i="8"/>
  <c r="AL754" i="8" s="1"/>
  <c r="AN753" i="8"/>
  <c r="AN627" i="9"/>
  <c r="AN756" i="9"/>
  <c r="W555" i="9" l="1"/>
  <c r="X554" i="9"/>
  <c r="Y554" i="9" s="1"/>
  <c r="Z554" i="9" s="1"/>
  <c r="AB553" i="9"/>
  <c r="AL757" i="9"/>
  <c r="AJ758" i="9"/>
  <c r="AK625" i="9"/>
  <c r="AM626" i="9"/>
  <c r="AJ755" i="8"/>
  <c r="AL755" i="8" s="1"/>
  <c r="AN754" i="8"/>
  <c r="AN755" i="8"/>
  <c r="AN626" i="9"/>
  <c r="AN757" i="9"/>
  <c r="W556" i="9" l="1"/>
  <c r="X555" i="9"/>
  <c r="Y555" i="9" s="1"/>
  <c r="Z555" i="9" s="1"/>
  <c r="AL758" i="9"/>
  <c r="AJ759" i="9"/>
  <c r="AK624" i="9"/>
  <c r="AM625" i="9"/>
  <c r="AB554" i="9"/>
  <c r="AJ756" i="8"/>
  <c r="AL756" i="8" s="1"/>
  <c r="AN625" i="9"/>
  <c r="AN758" i="9"/>
  <c r="X556" i="9" l="1"/>
  <c r="Y556" i="9" s="1"/>
  <c r="Z556" i="9" s="1"/>
  <c r="AA556" i="9"/>
  <c r="AK623" i="9"/>
  <c r="AM624" i="9"/>
  <c r="AB555" i="9"/>
  <c r="AJ760" i="9"/>
  <c r="AL759" i="9"/>
  <c r="AJ757" i="8"/>
  <c r="AL757" i="8" s="1"/>
  <c r="AN756" i="8"/>
  <c r="AN757" i="8"/>
  <c r="AN624" i="9"/>
  <c r="AN759" i="9"/>
  <c r="AL760" i="9" l="1"/>
  <c r="AJ761" i="9"/>
  <c r="AM623" i="9"/>
  <c r="AK622" i="9"/>
  <c r="W557" i="9"/>
  <c r="AJ758" i="8"/>
  <c r="AL758" i="8" s="1"/>
  <c r="AN623" i="9"/>
  <c r="AN760" i="9"/>
  <c r="W558" i="9" l="1"/>
  <c r="X557" i="9"/>
  <c r="Y557" i="9" s="1"/>
  <c r="Z557" i="9" s="1"/>
  <c r="AK621" i="9"/>
  <c r="AM622" i="9"/>
  <c r="AB556" i="9"/>
  <c r="AL761" i="9"/>
  <c r="AJ762" i="9"/>
  <c r="AJ759" i="8"/>
  <c r="AL759" i="8" s="1"/>
  <c r="AN758" i="8"/>
  <c r="AN622" i="9"/>
  <c r="AN761" i="9"/>
  <c r="W559" i="9" l="1"/>
  <c r="X558" i="9"/>
  <c r="Y558" i="9" s="1"/>
  <c r="Z558" i="9" s="1"/>
  <c r="AK620" i="9"/>
  <c r="AM621" i="9"/>
  <c r="AB557" i="9"/>
  <c r="AL762" i="9"/>
  <c r="AJ763" i="9"/>
  <c r="AJ760" i="8"/>
  <c r="AL760" i="8" s="1"/>
  <c r="AN759" i="8"/>
  <c r="AN621" i="9"/>
  <c r="AN762" i="9"/>
  <c r="X559" i="9" l="1"/>
  <c r="Y559" i="9" s="1"/>
  <c r="Z559" i="9" s="1"/>
  <c r="AA559" i="9"/>
  <c r="AK619" i="9"/>
  <c r="AM620" i="9"/>
  <c r="AB558" i="9"/>
  <c r="AJ764" i="9"/>
  <c r="AL763" i="9"/>
  <c r="AJ761" i="8"/>
  <c r="AL761" i="8" s="1"/>
  <c r="AN760" i="8"/>
  <c r="AN761" i="8"/>
  <c r="AN620" i="9"/>
  <c r="AN763" i="9"/>
  <c r="W560" i="9" l="1"/>
  <c r="AL764" i="9"/>
  <c r="AJ765" i="9"/>
  <c r="AM619" i="9"/>
  <c r="AK618" i="9"/>
  <c r="AJ762" i="8"/>
  <c r="AN619" i="9"/>
  <c r="AN764" i="9"/>
  <c r="W561" i="9" l="1"/>
  <c r="X560" i="9"/>
  <c r="Y560" i="9" s="1"/>
  <c r="Z560" i="9" s="1"/>
  <c r="AB559" i="9"/>
  <c r="AK617" i="9"/>
  <c r="AM618" i="9"/>
  <c r="AL765" i="9"/>
  <c r="AJ766" i="9"/>
  <c r="AJ763" i="8"/>
  <c r="AL762" i="8"/>
  <c r="AN763" i="8"/>
  <c r="AN618" i="9"/>
  <c r="AN765" i="9"/>
  <c r="X561" i="9" l="1"/>
  <c r="Y561" i="9" s="1"/>
  <c r="Z561" i="9" s="1"/>
  <c r="AA561" i="9"/>
  <c r="AK616" i="9"/>
  <c r="AM617" i="9"/>
  <c r="AL766" i="9"/>
  <c r="AJ767" i="9"/>
  <c r="AB560" i="9"/>
  <c r="AL763" i="8"/>
  <c r="AJ764" i="8"/>
  <c r="AN762" i="8"/>
  <c r="AN617" i="9"/>
  <c r="AN766" i="9"/>
  <c r="W562" i="9" l="1"/>
  <c r="AK615" i="9"/>
  <c r="AM616" i="9"/>
  <c r="AJ768" i="9"/>
  <c r="AL767" i="9"/>
  <c r="AJ765" i="8"/>
  <c r="AL764" i="8"/>
  <c r="AN764" i="8"/>
  <c r="AN616" i="9"/>
  <c r="AN767" i="9"/>
  <c r="W563" i="9" l="1"/>
  <c r="X562" i="9"/>
  <c r="Y562" i="9" s="1"/>
  <c r="Z562" i="9" s="1"/>
  <c r="AB561" i="9"/>
  <c r="AL768" i="9"/>
  <c r="AJ769" i="9"/>
  <c r="AM615" i="9"/>
  <c r="AK614" i="9"/>
  <c r="AL765" i="8"/>
  <c r="AJ766" i="8"/>
  <c r="AN765" i="8"/>
  <c r="AN768" i="9"/>
  <c r="AN615" i="9"/>
  <c r="W564" i="9" l="1"/>
  <c r="X563" i="9"/>
  <c r="Y563" i="9" s="1"/>
  <c r="Z563" i="9" s="1"/>
  <c r="AK613" i="9"/>
  <c r="AM614" i="9"/>
  <c r="AB562" i="9"/>
  <c r="AL769" i="9"/>
  <c r="AJ770" i="9"/>
  <c r="AJ767" i="8"/>
  <c r="AL766" i="8"/>
  <c r="AN614" i="9"/>
  <c r="AN769" i="9"/>
  <c r="W565" i="9" l="1"/>
  <c r="X564" i="9"/>
  <c r="Y564" i="9" s="1"/>
  <c r="Z564" i="9" s="1"/>
  <c r="AK612" i="9"/>
  <c r="AM613" i="9"/>
  <c r="AB563" i="9"/>
  <c r="AL770" i="9"/>
  <c r="AJ771" i="9"/>
  <c r="AL767" i="8"/>
  <c r="AJ768" i="8"/>
  <c r="AN766" i="8"/>
  <c r="AN767" i="8"/>
  <c r="AN613" i="9"/>
  <c r="AN770" i="9"/>
  <c r="X565" i="9" l="1"/>
  <c r="Y565" i="9" s="1"/>
  <c r="Z565" i="9" s="1"/>
  <c r="AA565" i="9"/>
  <c r="AK611" i="9"/>
  <c r="AM612" i="9"/>
  <c r="AB564" i="9"/>
  <c r="AJ772" i="9"/>
  <c r="AL771" i="9"/>
  <c r="AJ769" i="8"/>
  <c r="AL768" i="8"/>
  <c r="AN768" i="8"/>
  <c r="AN612" i="9"/>
  <c r="AN771" i="9"/>
  <c r="W566" i="9" l="1"/>
  <c r="AL772" i="9"/>
  <c r="AJ773" i="9"/>
  <c r="AM611" i="9"/>
  <c r="AK610" i="9"/>
  <c r="AL769" i="8"/>
  <c r="AJ770" i="8"/>
  <c r="AN769" i="8"/>
  <c r="AN611" i="9"/>
  <c r="AN772" i="9"/>
  <c r="X566" i="9" l="1"/>
  <c r="Y566" i="9" s="1"/>
  <c r="Z566" i="9" s="1"/>
  <c r="AA566" i="9"/>
  <c r="W567" i="9" s="1"/>
  <c r="AB565" i="9"/>
  <c r="AK609" i="9"/>
  <c r="AM610" i="9"/>
  <c r="AL773" i="9"/>
  <c r="AJ774" i="9"/>
  <c r="AJ771" i="8"/>
  <c r="AL770" i="8"/>
  <c r="AN771" i="8"/>
  <c r="AN610" i="9"/>
  <c r="AN773" i="9"/>
  <c r="W568" i="9" l="1"/>
  <c r="X567" i="9"/>
  <c r="Y567" i="9" s="1"/>
  <c r="Z567" i="9" s="1"/>
  <c r="AK608" i="9"/>
  <c r="AM609" i="9"/>
  <c r="AL774" i="9"/>
  <c r="AJ775" i="9"/>
  <c r="AB566" i="9"/>
  <c r="AL771" i="8"/>
  <c r="AJ772" i="8"/>
  <c r="AN770" i="8"/>
  <c r="AN609" i="9"/>
  <c r="AN774" i="9"/>
  <c r="W569" i="9" l="1"/>
  <c r="X568" i="9"/>
  <c r="Y568" i="9" s="1"/>
  <c r="Z568" i="9" s="1"/>
  <c r="AK607" i="9"/>
  <c r="AM608" i="9"/>
  <c r="AJ776" i="9"/>
  <c r="AL775" i="9"/>
  <c r="AB567" i="9"/>
  <c r="AJ773" i="8"/>
  <c r="AL772" i="8"/>
  <c r="AN608" i="9"/>
  <c r="AN775" i="9"/>
  <c r="W570" i="9" l="1"/>
  <c r="X569" i="9"/>
  <c r="Y569" i="9" s="1"/>
  <c r="Z569" i="9" s="1"/>
  <c r="AL776" i="9"/>
  <c r="AJ777" i="9"/>
  <c r="AM607" i="9"/>
  <c r="AK606" i="9"/>
  <c r="AL773" i="8"/>
  <c r="AJ774" i="8"/>
  <c r="AN772" i="8"/>
  <c r="AN773" i="8"/>
  <c r="AN607" i="9"/>
  <c r="AN776" i="9"/>
  <c r="X570" i="9" l="1"/>
  <c r="Y570" i="9" s="1"/>
  <c r="Z570" i="9" s="1"/>
  <c r="AA570" i="9"/>
  <c r="AK605" i="9"/>
  <c r="AM606" i="9"/>
  <c r="AL777" i="9"/>
  <c r="AJ778" i="9"/>
  <c r="AB568" i="9"/>
  <c r="AJ775" i="8"/>
  <c r="AL774" i="8"/>
  <c r="AN775" i="8"/>
  <c r="AN606" i="9"/>
  <c r="AN777" i="9"/>
  <c r="AB569" i="9" l="1"/>
  <c r="AK604" i="9"/>
  <c r="AM605" i="9"/>
  <c r="AL778" i="9"/>
  <c r="AJ779" i="9"/>
  <c r="AL775" i="8"/>
  <c r="AJ776" i="8"/>
  <c r="AN774" i="8"/>
  <c r="AN605" i="9"/>
  <c r="AN778" i="9"/>
  <c r="W571" i="9" l="1"/>
  <c r="AK603" i="9"/>
  <c r="AM604" i="9"/>
  <c r="AJ780" i="9"/>
  <c r="AL779" i="9"/>
  <c r="AJ777" i="8"/>
  <c r="AL776" i="8"/>
  <c r="AN604" i="9"/>
  <c r="AN779" i="9"/>
  <c r="W572" i="9" l="1"/>
  <c r="X571" i="9"/>
  <c r="Y571" i="9" s="1"/>
  <c r="Z571" i="9" s="1"/>
  <c r="AB570" i="9"/>
  <c r="AM603" i="9"/>
  <c r="AK602" i="9"/>
  <c r="AL780" i="9"/>
  <c r="AJ781" i="9"/>
  <c r="AB571" i="9"/>
  <c r="AL777" i="8"/>
  <c r="AJ778" i="8"/>
  <c r="AN777" i="8"/>
  <c r="AN776" i="8"/>
  <c r="AN603" i="9"/>
  <c r="AN780" i="9"/>
  <c r="W573" i="9" l="1"/>
  <c r="X572" i="9"/>
  <c r="Y572" i="9" s="1"/>
  <c r="Z572" i="9" s="1"/>
  <c r="AL781" i="9"/>
  <c r="AJ782" i="9"/>
  <c r="AK601" i="9"/>
  <c r="AM602" i="9"/>
  <c r="AJ779" i="8"/>
  <c r="AL778" i="8"/>
  <c r="AN779" i="8"/>
  <c r="AN602" i="9"/>
  <c r="AN781" i="9"/>
  <c r="W574" i="9" l="1"/>
  <c r="X573" i="9"/>
  <c r="Y573" i="9" s="1"/>
  <c r="Z573" i="9" s="1"/>
  <c r="AK600" i="9"/>
  <c r="AM601" i="9"/>
  <c r="AL782" i="9"/>
  <c r="AJ783" i="9"/>
  <c r="AB572" i="9"/>
  <c r="AL779" i="8"/>
  <c r="AJ780" i="8"/>
  <c r="AN778" i="8"/>
  <c r="AN601" i="9"/>
  <c r="AN782" i="9"/>
  <c r="X574" i="9" l="1"/>
  <c r="Y574" i="9" s="1"/>
  <c r="Z574" i="9" s="1"/>
  <c r="AA574" i="9"/>
  <c r="AB573" i="9"/>
  <c r="AK599" i="9"/>
  <c r="AM600" i="9"/>
  <c r="AJ784" i="9"/>
  <c r="AL783" i="9"/>
  <c r="AJ781" i="8"/>
  <c r="AL780" i="8"/>
  <c r="AN780" i="8"/>
  <c r="AN600" i="9"/>
  <c r="AN783" i="9"/>
  <c r="AL784" i="9" l="1"/>
  <c r="AJ785" i="9"/>
  <c r="AM599" i="9"/>
  <c r="AK598" i="9"/>
  <c r="W575" i="9"/>
  <c r="AJ782" i="8"/>
  <c r="AL781" i="8"/>
  <c r="AN781" i="8"/>
  <c r="AN599" i="9"/>
  <c r="AN784" i="9"/>
  <c r="W576" i="9" l="1"/>
  <c r="X575" i="9"/>
  <c r="Y575" i="9" s="1"/>
  <c r="Z575" i="9" s="1"/>
  <c r="AK597" i="9"/>
  <c r="AM598" i="9"/>
  <c r="AB574" i="9"/>
  <c r="AL785" i="9"/>
  <c r="AJ786" i="9"/>
  <c r="AJ783" i="8"/>
  <c r="AL782" i="8"/>
  <c r="AN782" i="8"/>
  <c r="AN598" i="9"/>
  <c r="AN785" i="9"/>
  <c r="W577" i="9" l="1"/>
  <c r="X576" i="9"/>
  <c r="Y576" i="9" s="1"/>
  <c r="Z576" i="9" s="1"/>
  <c r="AK596" i="9"/>
  <c r="AM597" i="9"/>
  <c r="AB575" i="9"/>
  <c r="AL786" i="9"/>
  <c r="AJ787" i="9"/>
  <c r="AJ784" i="8"/>
  <c r="AL783" i="8"/>
  <c r="AN783" i="8"/>
  <c r="AN597" i="9"/>
  <c r="AN786" i="9"/>
  <c r="W578" i="9" l="1"/>
  <c r="X577" i="9"/>
  <c r="Y577" i="9" s="1"/>
  <c r="Z577" i="9" s="1"/>
  <c r="AK595" i="9"/>
  <c r="AM596" i="9"/>
  <c r="AJ788" i="9"/>
  <c r="AL787" i="9"/>
  <c r="AJ785" i="8"/>
  <c r="AL784" i="8"/>
  <c r="AN784" i="8"/>
  <c r="AN596" i="9"/>
  <c r="AN787" i="9"/>
  <c r="X578" i="9" l="1"/>
  <c r="Y578" i="9" s="1"/>
  <c r="Z578" i="9" s="1"/>
  <c r="AA578" i="9"/>
  <c r="AB576" i="9"/>
  <c r="AL788" i="9"/>
  <c r="AJ789" i="9"/>
  <c r="AM595" i="9"/>
  <c r="AK594" i="9"/>
  <c r="AJ786" i="8"/>
  <c r="AL785" i="8"/>
  <c r="AN785" i="8"/>
  <c r="AN595" i="9"/>
  <c r="AN788" i="9"/>
  <c r="AL789" i="9" l="1"/>
  <c r="AJ790" i="9"/>
  <c r="AK593" i="9"/>
  <c r="AM594" i="9"/>
  <c r="AB577" i="9"/>
  <c r="AJ787" i="8"/>
  <c r="AL786" i="8"/>
  <c r="AN786" i="8"/>
  <c r="AN594" i="9"/>
  <c r="AN789" i="9"/>
  <c r="W579" i="9" l="1"/>
  <c r="AK592" i="9"/>
  <c r="AM593" i="9"/>
  <c r="AL790" i="9"/>
  <c r="AJ791" i="9"/>
  <c r="AJ788" i="8"/>
  <c r="AL787" i="8"/>
  <c r="AN787" i="8"/>
  <c r="AN593" i="9"/>
  <c r="AN790" i="9"/>
  <c r="W580" i="9" l="1"/>
  <c r="X579" i="9"/>
  <c r="Y579" i="9" s="1"/>
  <c r="Z579" i="9" s="1"/>
  <c r="AB578" i="9"/>
  <c r="AK591" i="9"/>
  <c r="AM592" i="9"/>
  <c r="AJ792" i="9"/>
  <c r="AL791" i="9"/>
  <c r="AB579" i="9"/>
  <c r="AJ789" i="8"/>
  <c r="AL788" i="8"/>
  <c r="AN788" i="8"/>
  <c r="AN592" i="9"/>
  <c r="AN791" i="9"/>
  <c r="W581" i="9" l="1"/>
  <c r="X580" i="9"/>
  <c r="Y580" i="9" s="1"/>
  <c r="Z580" i="9" s="1"/>
  <c r="AL792" i="9"/>
  <c r="AJ793" i="9"/>
  <c r="AM591" i="9"/>
  <c r="AK590" i="9"/>
  <c r="AJ790" i="8"/>
  <c r="AL789" i="8"/>
  <c r="AN789" i="8"/>
  <c r="AN591" i="9"/>
  <c r="AN792" i="9"/>
  <c r="W582" i="9" l="1"/>
  <c r="X581" i="9"/>
  <c r="Y581" i="9" s="1"/>
  <c r="Z581" i="9" s="1"/>
  <c r="AK589" i="9"/>
  <c r="AM590" i="9"/>
  <c r="AL793" i="9"/>
  <c r="AJ794" i="9"/>
  <c r="AB580" i="9"/>
  <c r="AJ791" i="8"/>
  <c r="AL790" i="8"/>
  <c r="AN790" i="8"/>
  <c r="AN590" i="9"/>
  <c r="AN793" i="9"/>
  <c r="X582" i="9" l="1"/>
  <c r="Y582" i="9" s="1"/>
  <c r="Z582" i="9" s="1"/>
  <c r="AA582" i="9"/>
  <c r="AB581" i="9"/>
  <c r="AK588" i="9"/>
  <c r="AM589" i="9"/>
  <c r="AL794" i="9"/>
  <c r="AJ795" i="9"/>
  <c r="AJ792" i="8"/>
  <c r="AL791" i="8"/>
  <c r="AN791" i="8"/>
  <c r="AN589" i="9"/>
  <c r="AN794" i="9"/>
  <c r="W583" i="9" l="1"/>
  <c r="AK587" i="9"/>
  <c r="AM588" i="9"/>
  <c r="AJ796" i="9"/>
  <c r="AL795" i="9"/>
  <c r="AJ793" i="8"/>
  <c r="AL792" i="8"/>
  <c r="AN792" i="8"/>
  <c r="AN588" i="9"/>
  <c r="AN795" i="9"/>
  <c r="W584" i="9" l="1"/>
  <c r="X583" i="9"/>
  <c r="Y583" i="9" s="1"/>
  <c r="Z583" i="9" s="1"/>
  <c r="AB582" i="9"/>
  <c r="AM587" i="9"/>
  <c r="AK586" i="9"/>
  <c r="AL796" i="9"/>
  <c r="AJ797" i="9"/>
  <c r="AB583" i="9"/>
  <c r="AJ794" i="8"/>
  <c r="AL793" i="8"/>
  <c r="AN793" i="8"/>
  <c r="AN587" i="9"/>
  <c r="AN796" i="9"/>
  <c r="W585" i="9" l="1"/>
  <c r="X584" i="9"/>
  <c r="Y584" i="9" s="1"/>
  <c r="Z584" i="9" s="1"/>
  <c r="AL797" i="9"/>
  <c r="AJ798" i="9"/>
  <c r="AK585" i="9"/>
  <c r="AM586" i="9"/>
  <c r="AJ795" i="8"/>
  <c r="AL794" i="8"/>
  <c r="AN794" i="8"/>
  <c r="AN586" i="9"/>
  <c r="AN797" i="9"/>
  <c r="W586" i="9" l="1"/>
  <c r="X585" i="9"/>
  <c r="Y585" i="9" s="1"/>
  <c r="Z585" i="9" s="1"/>
  <c r="AK584" i="9"/>
  <c r="AM585" i="9"/>
  <c r="AL798" i="9"/>
  <c r="AJ799" i="9"/>
  <c r="AB584" i="9"/>
  <c r="AJ796" i="8"/>
  <c r="AL795" i="8"/>
  <c r="AN795" i="8"/>
  <c r="AN585" i="9"/>
  <c r="AN798" i="9"/>
  <c r="X586" i="9" l="1"/>
  <c r="Y586" i="9" s="1"/>
  <c r="Z586" i="9" s="1"/>
  <c r="AA586" i="9"/>
  <c r="AB585" i="9"/>
  <c r="AK583" i="9"/>
  <c r="AM584" i="9"/>
  <c r="AJ800" i="9"/>
  <c r="AL799" i="9"/>
  <c r="AJ797" i="8"/>
  <c r="AL796" i="8"/>
  <c r="AN796" i="8"/>
  <c r="AN584" i="9"/>
  <c r="AN799" i="9"/>
  <c r="AL800" i="9" l="1"/>
  <c r="AJ801" i="9"/>
  <c r="AM583" i="9"/>
  <c r="AK582" i="9"/>
  <c r="W587" i="9"/>
  <c r="AJ798" i="8"/>
  <c r="AL797" i="8"/>
  <c r="AN797" i="8"/>
  <c r="AN583" i="9"/>
  <c r="AN800" i="9"/>
  <c r="W588" i="9" l="1"/>
  <c r="X587" i="9"/>
  <c r="Y587" i="9" s="1"/>
  <c r="Z587" i="9" s="1"/>
  <c r="AK581" i="9"/>
  <c r="AM582" i="9"/>
  <c r="AB586" i="9"/>
  <c r="AL801" i="9"/>
  <c r="AJ802" i="9"/>
  <c r="AL798" i="8"/>
  <c r="AJ799" i="8"/>
  <c r="AN798" i="8"/>
  <c r="AN582" i="9"/>
  <c r="AN801" i="9"/>
  <c r="W589" i="9" l="1"/>
  <c r="X588" i="9"/>
  <c r="Y588" i="9" s="1"/>
  <c r="Z588" i="9" s="1"/>
  <c r="AK580" i="9"/>
  <c r="AM581" i="9"/>
  <c r="AB587" i="9"/>
  <c r="AL802" i="9"/>
  <c r="AJ803" i="9"/>
  <c r="AJ800" i="8"/>
  <c r="AL799" i="8"/>
  <c r="AN799" i="8"/>
  <c r="AN581" i="9"/>
  <c r="AN802" i="9"/>
  <c r="W590" i="9" l="1"/>
  <c r="X589" i="9"/>
  <c r="Y589" i="9" s="1"/>
  <c r="Z589" i="9" s="1"/>
  <c r="AK579" i="9"/>
  <c r="AM580" i="9"/>
  <c r="AB588" i="9"/>
  <c r="AJ804" i="9"/>
  <c r="AL803" i="9"/>
  <c r="AJ801" i="8"/>
  <c r="AL800" i="8"/>
  <c r="AN800" i="8"/>
  <c r="AN580" i="9"/>
  <c r="AN803" i="9"/>
  <c r="X590" i="9" l="1"/>
  <c r="Y590" i="9" s="1"/>
  <c r="Z590" i="9" s="1"/>
  <c r="AA590" i="9"/>
  <c r="AL804" i="9"/>
  <c r="AJ805" i="9"/>
  <c r="AM579" i="9"/>
  <c r="AK578" i="9"/>
  <c r="AL801" i="8"/>
  <c r="AJ802" i="8"/>
  <c r="AN804" i="9"/>
  <c r="AN579" i="9"/>
  <c r="AK577" i="9" l="1"/>
  <c r="AM578" i="9"/>
  <c r="AB589" i="9"/>
  <c r="AL805" i="9"/>
  <c r="AJ806" i="9"/>
  <c r="AL802" i="8"/>
  <c r="AJ803" i="8"/>
  <c r="AL803" i="8" s="1"/>
  <c r="AN801" i="8"/>
  <c r="AN802" i="8"/>
  <c r="AN803" i="8"/>
  <c r="AN578" i="9"/>
  <c r="AN805" i="9"/>
  <c r="W591" i="9" l="1"/>
  <c r="AK576" i="9"/>
  <c r="AM577" i="9"/>
  <c r="AL806" i="9"/>
  <c r="AJ807" i="9"/>
  <c r="AJ804" i="8"/>
  <c r="AL804" i="8" s="1"/>
  <c r="AN577" i="9"/>
  <c r="AN806" i="9"/>
  <c r="W592" i="9" l="1"/>
  <c r="X591" i="9"/>
  <c r="Y591" i="9" s="1"/>
  <c r="Z591" i="9" s="1"/>
  <c r="AB590" i="9"/>
  <c r="AK575" i="9"/>
  <c r="AM576" i="9"/>
  <c r="AB591" i="9"/>
  <c r="AJ808" i="9"/>
  <c r="AL807" i="9"/>
  <c r="AJ805" i="8"/>
  <c r="AL805" i="8" s="1"/>
  <c r="AN804" i="8"/>
  <c r="AN805" i="8"/>
  <c r="AN576" i="9"/>
  <c r="AN807" i="9"/>
  <c r="W593" i="9" l="1"/>
  <c r="X592" i="9"/>
  <c r="Y592" i="9" s="1"/>
  <c r="Z592" i="9" s="1"/>
  <c r="AL808" i="9"/>
  <c r="AJ809" i="9"/>
  <c r="AM575" i="9"/>
  <c r="AK574" i="9"/>
  <c r="AJ806" i="8"/>
  <c r="AL806" i="8" s="1"/>
  <c r="AN575" i="9"/>
  <c r="AN808" i="9"/>
  <c r="W594" i="9" l="1"/>
  <c r="X593" i="9"/>
  <c r="Y593" i="9" s="1"/>
  <c r="Z593" i="9" s="1"/>
  <c r="AK573" i="9"/>
  <c r="AM574" i="9"/>
  <c r="AB592" i="9"/>
  <c r="AL809" i="9"/>
  <c r="AJ810" i="9"/>
  <c r="AJ807" i="8"/>
  <c r="AL807" i="8" s="1"/>
  <c r="AN806" i="8"/>
  <c r="AN574" i="9"/>
  <c r="AN809" i="9"/>
  <c r="X594" i="9" l="1"/>
  <c r="Y594" i="9" s="1"/>
  <c r="Z594" i="9" s="1"/>
  <c r="AA594" i="9"/>
  <c r="AK572" i="9"/>
  <c r="AM573" i="9"/>
  <c r="AB593" i="9"/>
  <c r="AL810" i="9"/>
  <c r="AJ811" i="9"/>
  <c r="AJ808" i="8"/>
  <c r="AL808" i="8" s="1"/>
  <c r="AN807" i="8"/>
  <c r="AN573" i="9"/>
  <c r="AN810" i="9"/>
  <c r="W595" i="9" l="1"/>
  <c r="AK571" i="9"/>
  <c r="AM572" i="9"/>
  <c r="AJ812" i="9"/>
  <c r="AL811" i="9"/>
  <c r="AJ809" i="8"/>
  <c r="AL809" i="8" s="1"/>
  <c r="AN808" i="8"/>
  <c r="AN809" i="8"/>
  <c r="AN572" i="9"/>
  <c r="AN811" i="9"/>
  <c r="W596" i="9" l="1"/>
  <c r="X595" i="9"/>
  <c r="Y595" i="9" s="1"/>
  <c r="AB594" i="9"/>
  <c r="AL812" i="9"/>
  <c r="AJ813" i="9"/>
  <c r="AM571" i="9"/>
  <c r="AK570" i="9"/>
  <c r="AJ810" i="8"/>
  <c r="AN571" i="9"/>
  <c r="AN812" i="9"/>
  <c r="AB595" i="9" l="1"/>
  <c r="Z595" i="9"/>
  <c r="W597" i="9"/>
  <c r="X596" i="9"/>
  <c r="Y596" i="9" s="1"/>
  <c r="Z596" i="9" s="1"/>
  <c r="AK569" i="9"/>
  <c r="AM570" i="9"/>
  <c r="AL813" i="9"/>
  <c r="AJ814" i="9"/>
  <c r="AJ811" i="8"/>
  <c r="AL810" i="8"/>
  <c r="AL811" i="8" s="1"/>
  <c r="AN811" i="8"/>
  <c r="AN813" i="9"/>
  <c r="AN570" i="9"/>
  <c r="W598" i="9" l="1"/>
  <c r="X597" i="9"/>
  <c r="Y597" i="9" s="1"/>
  <c r="Z597" i="9" s="1"/>
  <c r="AK568" i="9"/>
  <c r="AM569" i="9"/>
  <c r="AL814" i="9"/>
  <c r="AJ815" i="9"/>
  <c r="AB596" i="9"/>
  <c r="AJ812" i="8"/>
  <c r="AN810" i="8"/>
  <c r="AN569" i="9"/>
  <c r="AN814" i="9"/>
  <c r="X598" i="9" l="1"/>
  <c r="Y598" i="9" s="1"/>
  <c r="Z598" i="9" s="1"/>
  <c r="AA598" i="9"/>
  <c r="AB597" i="9"/>
  <c r="AK567" i="9"/>
  <c r="AM568" i="9"/>
  <c r="AJ816" i="9"/>
  <c r="AL815" i="9"/>
  <c r="AJ813" i="8"/>
  <c r="AL812" i="8"/>
  <c r="AN812" i="8"/>
  <c r="AN568" i="9"/>
  <c r="AN815" i="9"/>
  <c r="W599" i="9" l="1"/>
  <c r="AL816" i="9"/>
  <c r="AJ817" i="9"/>
  <c r="AM567" i="9"/>
  <c r="AK566" i="9"/>
  <c r="AJ814" i="8"/>
  <c r="AL813" i="8"/>
  <c r="AN813" i="8"/>
  <c r="AN816" i="9"/>
  <c r="AN567" i="9"/>
  <c r="W600" i="9" l="1"/>
  <c r="X599" i="9"/>
  <c r="Y599" i="9" s="1"/>
  <c r="Z599" i="9" s="1"/>
  <c r="AB598" i="9"/>
  <c r="AK565" i="9"/>
  <c r="AM566" i="9"/>
  <c r="AB599" i="9"/>
  <c r="AL817" i="9"/>
  <c r="AJ818" i="9"/>
  <c r="AJ815" i="8"/>
  <c r="AL814" i="8"/>
  <c r="AN814" i="8"/>
  <c r="AN817" i="9"/>
  <c r="AN566" i="9"/>
  <c r="X600" i="9" l="1"/>
  <c r="Y600" i="9" s="1"/>
  <c r="Z600" i="9" s="1"/>
  <c r="AA600" i="9"/>
  <c r="W601" i="9" s="1"/>
  <c r="AK564" i="9"/>
  <c r="AM565" i="9"/>
  <c r="AL818" i="9"/>
  <c r="AJ819" i="9"/>
  <c r="AJ816" i="8"/>
  <c r="AL815" i="8"/>
  <c r="AN815" i="8"/>
  <c r="AN565" i="9"/>
  <c r="AN818" i="9"/>
  <c r="W602" i="9" l="1"/>
  <c r="X601" i="9"/>
  <c r="Y601" i="9" s="1"/>
  <c r="Z601" i="9" s="1"/>
  <c r="AB600" i="9"/>
  <c r="AK563" i="9"/>
  <c r="AM564" i="9"/>
  <c r="AJ820" i="9"/>
  <c r="AL819" i="9"/>
  <c r="AJ817" i="8"/>
  <c r="AL816" i="8"/>
  <c r="AN816" i="8"/>
  <c r="AN564" i="9"/>
  <c r="AN819" i="9"/>
  <c r="W603" i="9" l="1"/>
  <c r="X602" i="9"/>
  <c r="Y602" i="9" s="1"/>
  <c r="Z602" i="9" s="1"/>
  <c r="AL820" i="9"/>
  <c r="AJ821" i="9"/>
  <c r="AM563" i="9"/>
  <c r="AK562" i="9"/>
  <c r="AB601" i="9"/>
  <c r="AJ818" i="8"/>
  <c r="AL817" i="8"/>
  <c r="AN817" i="8"/>
  <c r="AN563" i="9"/>
  <c r="AN820" i="9"/>
  <c r="W604" i="9" l="1"/>
  <c r="X603" i="9"/>
  <c r="Y603" i="9" s="1"/>
  <c r="Z603" i="9" s="1"/>
  <c r="AB602" i="9"/>
  <c r="AK561" i="9"/>
  <c r="AM562" i="9"/>
  <c r="AL821" i="9"/>
  <c r="AJ822" i="9"/>
  <c r="AJ819" i="8"/>
  <c r="AL818" i="8"/>
  <c r="AN818" i="8"/>
  <c r="AN562" i="9"/>
  <c r="AN821" i="9"/>
  <c r="X604" i="9" l="1"/>
  <c r="Y604" i="9" s="1"/>
  <c r="Z604" i="9" s="1"/>
  <c r="AA604" i="9"/>
  <c r="AK560" i="9"/>
  <c r="AM561" i="9"/>
  <c r="AL822" i="9"/>
  <c r="AJ823" i="9"/>
  <c r="AB603" i="9"/>
  <c r="AJ820" i="8"/>
  <c r="AL819" i="8"/>
  <c r="AN819" i="8"/>
  <c r="AN561" i="9"/>
  <c r="AN822" i="9"/>
  <c r="W605" i="9" l="1"/>
  <c r="AK559" i="9"/>
  <c r="AM560" i="9"/>
  <c r="AJ824" i="9"/>
  <c r="AL823" i="9"/>
  <c r="AJ821" i="8"/>
  <c r="AL820" i="8"/>
  <c r="AN820" i="8"/>
  <c r="AN560" i="9"/>
  <c r="AN823" i="9"/>
  <c r="W606" i="9" l="1"/>
  <c r="X605" i="9"/>
  <c r="Y605" i="9" s="1"/>
  <c r="Z605" i="9" s="1"/>
  <c r="AM559" i="9"/>
  <c r="AK558" i="9"/>
  <c r="AL824" i="9"/>
  <c r="AJ825" i="9"/>
  <c r="AB604" i="9"/>
  <c r="AJ822" i="8"/>
  <c r="AL821" i="8"/>
  <c r="AN821" i="8"/>
  <c r="AN559" i="9"/>
  <c r="AN824" i="9"/>
  <c r="X606" i="9" l="1"/>
  <c r="Y606" i="9" s="1"/>
  <c r="Z606" i="9" s="1"/>
  <c r="AA606" i="9"/>
  <c r="AL825" i="9"/>
  <c r="AJ826" i="9"/>
  <c r="AK557" i="9"/>
  <c r="AM558" i="9"/>
  <c r="AJ823" i="8"/>
  <c r="AL822" i="8"/>
  <c r="AN822" i="8"/>
  <c r="AN558" i="9"/>
  <c r="AN825" i="9"/>
  <c r="AB605" i="9" l="1"/>
  <c r="AL826" i="9"/>
  <c r="AJ827" i="9"/>
  <c r="AK556" i="9"/>
  <c r="AM557" i="9"/>
  <c r="AJ824" i="8"/>
  <c r="AL823" i="8"/>
  <c r="AN823" i="8"/>
  <c r="AN557" i="9"/>
  <c r="AN826" i="9"/>
  <c r="W607" i="9" l="1"/>
  <c r="AJ828" i="9"/>
  <c r="AL827" i="9"/>
  <c r="AK555" i="9"/>
  <c r="AM556" i="9"/>
  <c r="AJ825" i="8"/>
  <c r="AL824" i="8"/>
  <c r="AN824" i="8"/>
  <c r="AN556" i="9"/>
  <c r="AN827" i="9"/>
  <c r="W608" i="9" l="1"/>
  <c r="X607" i="9"/>
  <c r="Y607" i="9" s="1"/>
  <c r="Z607" i="9" s="1"/>
  <c r="AB606" i="9"/>
  <c r="AL828" i="9"/>
  <c r="AJ829" i="9"/>
  <c r="AM555" i="9"/>
  <c r="AK554" i="9"/>
  <c r="AJ826" i="8"/>
  <c r="AL825" i="8"/>
  <c r="AN555" i="9"/>
  <c r="AN828" i="9"/>
  <c r="W609" i="9" l="1"/>
  <c r="X608" i="9"/>
  <c r="Y608" i="9" s="1"/>
  <c r="Z608" i="9" s="1"/>
  <c r="AK553" i="9"/>
  <c r="AM554" i="9"/>
  <c r="AB607" i="9"/>
  <c r="AL829" i="9"/>
  <c r="AJ830" i="9"/>
  <c r="AL826" i="8"/>
  <c r="AJ827" i="8"/>
  <c r="AL827" i="8" s="1"/>
  <c r="AN825" i="8"/>
  <c r="AN826" i="8"/>
  <c r="AN827" i="8"/>
  <c r="AN554" i="9"/>
  <c r="AN829" i="9"/>
  <c r="W610" i="9" l="1"/>
  <c r="X609" i="9"/>
  <c r="Y609" i="9" s="1"/>
  <c r="Z609" i="9" s="1"/>
  <c r="AK552" i="9"/>
  <c r="AM553" i="9"/>
  <c r="AL830" i="9"/>
  <c r="AJ831" i="9"/>
  <c r="AJ828" i="8"/>
  <c r="AL828" i="8" s="1"/>
  <c r="AN553" i="9"/>
  <c r="AN830" i="9"/>
  <c r="X610" i="9" l="1"/>
  <c r="Y610" i="9" s="1"/>
  <c r="Z610" i="9" s="1"/>
  <c r="AA610" i="9"/>
  <c r="AB608" i="9"/>
  <c r="AK551" i="9"/>
  <c r="AM552" i="9"/>
  <c r="AJ832" i="9"/>
  <c r="AL831" i="9"/>
  <c r="AJ829" i="8"/>
  <c r="AL829" i="8" s="1"/>
  <c r="AN829" i="8"/>
  <c r="AN828" i="8"/>
  <c r="AN552" i="9"/>
  <c r="AN831" i="9"/>
  <c r="AL832" i="9" l="1"/>
  <c r="AJ833" i="9"/>
  <c r="AM551" i="9"/>
  <c r="AK550" i="9"/>
  <c r="AB609" i="9"/>
  <c r="AJ830" i="8"/>
  <c r="AL830" i="8" s="1"/>
  <c r="AN551" i="9"/>
  <c r="AN832" i="9"/>
  <c r="W611" i="9" l="1"/>
  <c r="AK549" i="9"/>
  <c r="AM550" i="9"/>
  <c r="AL833" i="9"/>
  <c r="AJ834" i="9"/>
  <c r="AJ831" i="8"/>
  <c r="AL831" i="8" s="1"/>
  <c r="AN831" i="8"/>
  <c r="AN830" i="8"/>
  <c r="AN550" i="9"/>
  <c r="AN833" i="9"/>
  <c r="X611" i="9" l="1"/>
  <c r="Y611" i="9" s="1"/>
  <c r="Z611" i="9" s="1"/>
  <c r="AA611" i="9"/>
  <c r="W612" i="9" s="1"/>
  <c r="AB610" i="9"/>
  <c r="AK548" i="9"/>
  <c r="AM549" i="9"/>
  <c r="AL834" i="9"/>
  <c r="AJ835" i="9"/>
  <c r="AJ832" i="8"/>
  <c r="AL832" i="8" s="1"/>
  <c r="AN549" i="9"/>
  <c r="AN834" i="9"/>
  <c r="W613" i="9" l="1"/>
  <c r="X612" i="9"/>
  <c r="Y612" i="9" s="1"/>
  <c r="Z612" i="9" s="1"/>
  <c r="AB611" i="9"/>
  <c r="AK547" i="9"/>
  <c r="AM548" i="9"/>
  <c r="AJ836" i="9"/>
  <c r="AL835" i="9"/>
  <c r="AJ833" i="8"/>
  <c r="AL833" i="8" s="1"/>
  <c r="AN832" i="8"/>
  <c r="AN548" i="9"/>
  <c r="AN835" i="9"/>
  <c r="X613" i="9" l="1"/>
  <c r="Y613" i="9" s="1"/>
  <c r="Z613" i="9" s="1"/>
  <c r="AA613" i="9"/>
  <c r="AM547" i="9"/>
  <c r="AK546" i="9"/>
  <c r="AL836" i="9"/>
  <c r="AJ837" i="9"/>
  <c r="AB612" i="9"/>
  <c r="AJ834" i="8"/>
  <c r="AL834" i="8" s="1"/>
  <c r="AN833" i="8"/>
  <c r="AN834" i="8"/>
  <c r="AN547" i="9"/>
  <c r="AN836" i="9"/>
  <c r="W614" i="9" l="1"/>
  <c r="AL837" i="9"/>
  <c r="AJ838" i="9"/>
  <c r="AK545" i="9"/>
  <c r="AM546" i="9"/>
  <c r="AJ835" i="8"/>
  <c r="AL835" i="8" s="1"/>
  <c r="AN546" i="9"/>
  <c r="AN837" i="9"/>
  <c r="W615" i="9" l="1"/>
  <c r="X614" i="9"/>
  <c r="Y614" i="9" s="1"/>
  <c r="Z614" i="9" s="1"/>
  <c r="AB613" i="9"/>
  <c r="AL838" i="9"/>
  <c r="AJ839" i="9"/>
  <c r="AK544" i="9"/>
  <c r="AM545" i="9"/>
  <c r="AB614" i="9"/>
  <c r="AJ836" i="8"/>
  <c r="AL836" i="8" s="1"/>
  <c r="AN835" i="8"/>
  <c r="AN545" i="9"/>
  <c r="AN838" i="9"/>
  <c r="W616" i="9" l="1"/>
  <c r="X615" i="9"/>
  <c r="Y615" i="9" s="1"/>
  <c r="Z615" i="9" s="1"/>
  <c r="AK543" i="9"/>
  <c r="AM544" i="9"/>
  <c r="AB615" i="9"/>
  <c r="AJ840" i="9"/>
  <c r="AL839" i="9"/>
  <c r="AJ837" i="8"/>
  <c r="AL837" i="8" s="1"/>
  <c r="AN836" i="8"/>
  <c r="AN544" i="9"/>
  <c r="AN839" i="9"/>
  <c r="W617" i="9" l="1"/>
  <c r="X616" i="9"/>
  <c r="Y616" i="9" s="1"/>
  <c r="Z616" i="9" s="1"/>
  <c r="AL840" i="9"/>
  <c r="AJ841" i="9"/>
  <c r="AM543" i="9"/>
  <c r="AK542" i="9"/>
  <c r="AJ838" i="8"/>
  <c r="AL838" i="8" s="1"/>
  <c r="AN837" i="8"/>
  <c r="AN840" i="9"/>
  <c r="AN543" i="9"/>
  <c r="X617" i="9" l="1"/>
  <c r="Y617" i="9" s="1"/>
  <c r="Z617" i="9" s="1"/>
  <c r="AA617" i="9"/>
  <c r="AK541" i="9"/>
  <c r="AM542" i="9"/>
  <c r="AB616" i="9"/>
  <c r="AL841" i="9"/>
  <c r="AJ842" i="9"/>
  <c r="AJ839" i="8"/>
  <c r="AL839" i="8" s="1"/>
  <c r="AN838" i="8"/>
  <c r="AN542" i="9"/>
  <c r="AN841" i="9"/>
  <c r="W618" i="9" l="1"/>
  <c r="AK540" i="9"/>
  <c r="AM541" i="9"/>
  <c r="AL842" i="9"/>
  <c r="AJ843" i="9"/>
  <c r="AJ840" i="8"/>
  <c r="AL840" i="8" s="1"/>
  <c r="AN839" i="8"/>
  <c r="AN541" i="9"/>
  <c r="AN842" i="9"/>
  <c r="W619" i="9" l="1"/>
  <c r="X618" i="9"/>
  <c r="Y618" i="9" s="1"/>
  <c r="Z618" i="9" s="1"/>
  <c r="AB617" i="9"/>
  <c r="AK539" i="9"/>
  <c r="AM540" i="9"/>
  <c r="AJ844" i="9"/>
  <c r="AL843" i="9"/>
  <c r="AJ841" i="8"/>
  <c r="AL841" i="8" s="1"/>
  <c r="AN840" i="8"/>
  <c r="AN841" i="8"/>
  <c r="AN540" i="9"/>
  <c r="AN843" i="9"/>
  <c r="W620" i="9" l="1"/>
  <c r="X619" i="9"/>
  <c r="Y619" i="9" s="1"/>
  <c r="Z619" i="9" s="1"/>
  <c r="AB618" i="9"/>
  <c r="AL844" i="9"/>
  <c r="AJ845" i="9"/>
  <c r="AM539" i="9"/>
  <c r="AK538" i="9"/>
  <c r="AJ842" i="8"/>
  <c r="AN539" i="9"/>
  <c r="AN844" i="9"/>
  <c r="W621" i="9" l="1"/>
  <c r="X620" i="9"/>
  <c r="Y620" i="9" s="1"/>
  <c r="Z620" i="9" s="1"/>
  <c r="AK537" i="9"/>
  <c r="AM538" i="9"/>
  <c r="AB619" i="9"/>
  <c r="AL845" i="9"/>
  <c r="AJ846" i="9"/>
  <c r="AJ843" i="8"/>
  <c r="AL842" i="8"/>
  <c r="AN843" i="8"/>
  <c r="AN538" i="9"/>
  <c r="AN845" i="9"/>
  <c r="X621" i="9" l="1"/>
  <c r="Y621" i="9" s="1"/>
  <c r="Z621" i="9" s="1"/>
  <c r="AA621" i="9"/>
  <c r="AK536" i="9"/>
  <c r="AM537" i="9"/>
  <c r="AB620" i="9"/>
  <c r="AL846" i="9"/>
  <c r="AJ847" i="9"/>
  <c r="AL843" i="8"/>
  <c r="AJ844" i="8"/>
  <c r="AN842" i="8"/>
  <c r="AN537" i="9"/>
  <c r="AN846" i="9"/>
  <c r="AM536" i="9" l="1"/>
  <c r="AK535" i="9"/>
  <c r="W622" i="9"/>
  <c r="AJ848" i="9"/>
  <c r="AL847" i="9"/>
  <c r="AJ845" i="8"/>
  <c r="AL844" i="8"/>
  <c r="AN536" i="9"/>
  <c r="AN847" i="9"/>
  <c r="W623" i="9" l="1"/>
  <c r="X622" i="9"/>
  <c r="Y622" i="9" s="1"/>
  <c r="Z622" i="9" s="1"/>
  <c r="AL848" i="9"/>
  <c r="AJ849" i="9"/>
  <c r="AB621" i="9"/>
  <c r="AM535" i="9"/>
  <c r="AK534" i="9"/>
  <c r="AL845" i="8"/>
  <c r="AJ846" i="8"/>
  <c r="AL846" i="8" s="1"/>
  <c r="AN844" i="8"/>
  <c r="AN845" i="8"/>
  <c r="AN846" i="8"/>
  <c r="AN535" i="9"/>
  <c r="AN848" i="9"/>
  <c r="W624" i="9" l="1"/>
  <c r="X623" i="9"/>
  <c r="Y623" i="9" s="1"/>
  <c r="Z623" i="9" s="1"/>
  <c r="AB622" i="9"/>
  <c r="AK533" i="9"/>
  <c r="AM534" i="9"/>
  <c r="AL849" i="9"/>
  <c r="AJ850" i="9"/>
  <c r="AJ847" i="8"/>
  <c r="AL847" i="8" s="1"/>
  <c r="AN534" i="9"/>
  <c r="AN849" i="9"/>
  <c r="X624" i="9" l="1"/>
  <c r="Y624" i="9" s="1"/>
  <c r="Z624" i="9" s="1"/>
  <c r="AA624" i="9"/>
  <c r="AK532" i="9"/>
  <c r="AM533" i="9"/>
  <c r="AL850" i="9"/>
  <c r="AJ851" i="9"/>
  <c r="AB623" i="9"/>
  <c r="AJ848" i="8"/>
  <c r="AN847" i="8"/>
  <c r="AN533" i="9"/>
  <c r="AN850" i="9"/>
  <c r="W625" i="9" l="1"/>
  <c r="AM532" i="9"/>
  <c r="AK531" i="9"/>
  <c r="AJ852" i="9"/>
  <c r="AL851" i="9"/>
  <c r="AJ849" i="8"/>
  <c r="AL848" i="8"/>
  <c r="AN849" i="8"/>
  <c r="AN851" i="9"/>
  <c r="AN532" i="9"/>
  <c r="W626" i="9" l="1"/>
  <c r="X625" i="9"/>
  <c r="Y625" i="9" s="1"/>
  <c r="Z625" i="9" s="1"/>
  <c r="AL852" i="9"/>
  <c r="AJ853" i="9"/>
  <c r="AM531" i="9"/>
  <c r="AK530" i="9"/>
  <c r="AB624" i="9"/>
  <c r="AL849" i="8"/>
  <c r="AJ850" i="8"/>
  <c r="AN848" i="8"/>
  <c r="AN531" i="9"/>
  <c r="AN852" i="9"/>
  <c r="W627" i="9" l="1"/>
  <c r="X626" i="9"/>
  <c r="Y626" i="9" s="1"/>
  <c r="Z626" i="9" s="1"/>
  <c r="AK529" i="9"/>
  <c r="AM530" i="9"/>
  <c r="AL853" i="9"/>
  <c r="AJ854" i="9"/>
  <c r="AJ851" i="8"/>
  <c r="AL850" i="8"/>
  <c r="AN853" i="9"/>
  <c r="AN530" i="9"/>
  <c r="W628" i="9" l="1"/>
  <c r="X627" i="9"/>
  <c r="Y627" i="9" s="1"/>
  <c r="Z627" i="9" s="1"/>
  <c r="AB625" i="9"/>
  <c r="AK528" i="9"/>
  <c r="AM529" i="9"/>
  <c r="AL854" i="9"/>
  <c r="AJ855" i="9"/>
  <c r="AL851" i="8"/>
  <c r="AJ852" i="8"/>
  <c r="AN850" i="8"/>
  <c r="AN851" i="8"/>
  <c r="AN854" i="9"/>
  <c r="AN529" i="9"/>
  <c r="X628" i="9" l="1"/>
  <c r="Y628" i="9" s="1"/>
  <c r="Z628" i="9" s="1"/>
  <c r="AA628" i="9"/>
  <c r="AM528" i="9"/>
  <c r="AK527" i="9"/>
  <c r="AJ856" i="9"/>
  <c r="AL855" i="9"/>
  <c r="AJ853" i="8"/>
  <c r="AL852" i="8"/>
  <c r="AN852" i="8"/>
  <c r="AN528" i="9"/>
  <c r="AN855" i="9"/>
  <c r="AM527" i="9" l="1"/>
  <c r="AK526" i="9"/>
  <c r="AB626" i="9"/>
  <c r="AL856" i="9"/>
  <c r="AJ857" i="9"/>
  <c r="AL853" i="8"/>
  <c r="AJ854" i="8"/>
  <c r="AN853" i="8"/>
  <c r="AN527" i="9"/>
  <c r="AN856" i="9"/>
  <c r="AB627" i="9" l="1"/>
  <c r="AL857" i="9"/>
  <c r="AJ858" i="9"/>
  <c r="AK525" i="9"/>
  <c r="AM526" i="9"/>
  <c r="AL854" i="8"/>
  <c r="AJ855" i="8"/>
  <c r="AN854" i="8"/>
  <c r="AN526" i="9"/>
  <c r="AN857" i="9"/>
  <c r="W629" i="9" l="1"/>
  <c r="AL858" i="9"/>
  <c r="AJ859" i="9"/>
  <c r="AK524" i="9"/>
  <c r="AM525" i="9"/>
  <c r="AJ856" i="8"/>
  <c r="AL855" i="8"/>
  <c r="AN856" i="8"/>
  <c r="AN525" i="9"/>
  <c r="AN858" i="9"/>
  <c r="W630" i="9" l="1"/>
  <c r="X629" i="9"/>
  <c r="Y629" i="9" s="1"/>
  <c r="Z629" i="9" s="1"/>
  <c r="AB628" i="9"/>
  <c r="AB629" i="9"/>
  <c r="AM524" i="9"/>
  <c r="AK523" i="9"/>
  <c r="AJ860" i="9"/>
  <c r="AL859" i="9"/>
  <c r="AL856" i="8"/>
  <c r="AJ857" i="8"/>
  <c r="AN855" i="8"/>
  <c r="AN859" i="9"/>
  <c r="AN524" i="9"/>
  <c r="X630" i="9" l="1"/>
  <c r="Y630" i="9" s="1"/>
  <c r="Z630" i="9" s="1"/>
  <c r="AA630" i="9"/>
  <c r="W631" i="9" s="1"/>
  <c r="AM523" i="9"/>
  <c r="AK522" i="9"/>
  <c r="AL860" i="9"/>
  <c r="AJ861" i="9"/>
  <c r="AJ858" i="8"/>
  <c r="AL857" i="8"/>
  <c r="AN523" i="9"/>
  <c r="AN860" i="9"/>
  <c r="W632" i="9" l="1"/>
  <c r="X631" i="9"/>
  <c r="Y631" i="9" s="1"/>
  <c r="Z631" i="9" s="1"/>
  <c r="AL861" i="9"/>
  <c r="AJ862" i="9"/>
  <c r="AB630" i="9"/>
  <c r="AK521" i="9"/>
  <c r="AM522" i="9"/>
  <c r="AL858" i="8"/>
  <c r="AJ859" i="8"/>
  <c r="AL859" i="8" s="1"/>
  <c r="AN857" i="8"/>
  <c r="AN858" i="8"/>
  <c r="AN522" i="9"/>
  <c r="AN861" i="9"/>
  <c r="W633" i="9" l="1"/>
  <c r="X632" i="9"/>
  <c r="Y632" i="9" s="1"/>
  <c r="Z632" i="9" s="1"/>
  <c r="AB631" i="9"/>
  <c r="AK520" i="9"/>
  <c r="AM521" i="9"/>
  <c r="AL862" i="9"/>
  <c r="AJ863" i="9"/>
  <c r="AJ860" i="8"/>
  <c r="AL860" i="8" s="1"/>
  <c r="AN859" i="8"/>
  <c r="AN521" i="9"/>
  <c r="AN862" i="9"/>
  <c r="X633" i="9" l="1"/>
  <c r="Y633" i="9" s="1"/>
  <c r="Z633" i="9" s="1"/>
  <c r="AA633" i="9"/>
  <c r="AM520" i="9"/>
  <c r="AK519" i="9"/>
  <c r="AJ864" i="9"/>
  <c r="AL863" i="9"/>
  <c r="AJ861" i="8"/>
  <c r="AL861" i="8" s="1"/>
  <c r="AN860" i="8"/>
  <c r="AN861" i="8"/>
  <c r="AN520" i="9"/>
  <c r="AN863" i="9"/>
  <c r="AB632" i="9" l="1"/>
  <c r="AL864" i="9"/>
  <c r="AJ865" i="9"/>
  <c r="AM519" i="9"/>
  <c r="AK518" i="9"/>
  <c r="AJ862" i="8"/>
  <c r="AL862" i="8" s="1"/>
  <c r="AN519" i="9"/>
  <c r="AN864" i="9"/>
  <c r="AL865" i="9" l="1"/>
  <c r="AJ866" i="9"/>
  <c r="AK517" i="9"/>
  <c r="AM518" i="9"/>
  <c r="W634" i="9"/>
  <c r="AJ863" i="8"/>
  <c r="AL863" i="8" s="1"/>
  <c r="AN862" i="8"/>
  <c r="AN863" i="8"/>
  <c r="AN518" i="9"/>
  <c r="AN865" i="9"/>
  <c r="W635" i="9" l="1"/>
  <c r="X634" i="9"/>
  <c r="Y634" i="9" s="1"/>
  <c r="Z634" i="9" s="1"/>
  <c r="AK516" i="9"/>
  <c r="AM517" i="9"/>
  <c r="AB633" i="9"/>
  <c r="AL866" i="9"/>
  <c r="AJ867" i="9"/>
  <c r="AJ864" i="8"/>
  <c r="AN517" i="9"/>
  <c r="AN866" i="9"/>
  <c r="X635" i="9" l="1"/>
  <c r="Y635" i="9" s="1"/>
  <c r="Z635" i="9" s="1"/>
  <c r="AA635" i="9"/>
  <c r="AM516" i="9"/>
  <c r="AK515" i="9"/>
  <c r="AB634" i="9"/>
  <c r="AJ868" i="9"/>
  <c r="AL867" i="9"/>
  <c r="AJ865" i="8"/>
  <c r="AL864" i="8"/>
  <c r="AN864" i="8"/>
  <c r="AN516" i="9"/>
  <c r="AN867" i="9"/>
  <c r="W636" i="9" l="1"/>
  <c r="AL868" i="9"/>
  <c r="AJ869" i="9"/>
  <c r="AM515" i="9"/>
  <c r="AK514" i="9"/>
  <c r="AJ866" i="8"/>
  <c r="AL865" i="8"/>
  <c r="AN865" i="8"/>
  <c r="AN515" i="9"/>
  <c r="AN868" i="9"/>
  <c r="W637" i="9" l="1"/>
  <c r="X636" i="9"/>
  <c r="Y636" i="9" s="1"/>
  <c r="AB635" i="9"/>
  <c r="AK513" i="9"/>
  <c r="AM514" i="9"/>
  <c r="AL869" i="9"/>
  <c r="AJ870" i="9"/>
  <c r="AJ867" i="8"/>
  <c r="AL866" i="8"/>
  <c r="AN866" i="8"/>
  <c r="AN514" i="9"/>
  <c r="AN869" i="9"/>
  <c r="AB636" i="9" l="1"/>
  <c r="Z636" i="9"/>
  <c r="W638" i="9"/>
  <c r="X637" i="9"/>
  <c r="Y637" i="9" s="1"/>
  <c r="Z637" i="9" s="1"/>
  <c r="AK512" i="9"/>
  <c r="AM513" i="9"/>
  <c r="AL870" i="9"/>
  <c r="AJ871" i="9"/>
  <c r="AJ868" i="8"/>
  <c r="AL867" i="8"/>
  <c r="AN867" i="8"/>
  <c r="AN513" i="9"/>
  <c r="AN870" i="9"/>
  <c r="W639" i="9" l="1"/>
  <c r="X638" i="9"/>
  <c r="Y638" i="9" s="1"/>
  <c r="Z638" i="9" s="1"/>
  <c r="AM512" i="9"/>
  <c r="AK511" i="9"/>
  <c r="AJ872" i="9"/>
  <c r="AL871" i="9"/>
  <c r="AB637" i="9"/>
  <c r="AL868" i="8"/>
  <c r="AL869" i="8" s="1"/>
  <c r="AJ869" i="8"/>
  <c r="AN869" i="8"/>
  <c r="AN512" i="9"/>
  <c r="AN871" i="9"/>
  <c r="X639" i="9" l="1"/>
  <c r="Y639" i="9" s="1"/>
  <c r="Z639" i="9" s="1"/>
  <c r="AA639" i="9"/>
  <c r="AB638" i="9"/>
  <c r="AL872" i="9"/>
  <c r="AJ873" i="9"/>
  <c r="AM511" i="9"/>
  <c r="AK510" i="9"/>
  <c r="AJ870" i="8"/>
  <c r="AL870" i="8" s="1"/>
  <c r="AN868" i="8"/>
  <c r="AN870" i="8"/>
  <c r="AN511" i="9"/>
  <c r="AN872" i="9"/>
  <c r="W640" i="9" l="1"/>
  <c r="AK509" i="9"/>
  <c r="AM510" i="9"/>
  <c r="AL873" i="9"/>
  <c r="AJ874" i="9"/>
  <c r="AJ871" i="8"/>
  <c r="AL871" i="8" s="1"/>
  <c r="AN510" i="9"/>
  <c r="AN873" i="9"/>
  <c r="X640" i="9" l="1"/>
  <c r="Y640" i="9" s="1"/>
  <c r="Z640" i="9" s="1"/>
  <c r="AA640" i="9"/>
  <c r="W641" i="9" s="1"/>
  <c r="AB639" i="9"/>
  <c r="AK508" i="9"/>
  <c r="AM509" i="9"/>
  <c r="AL874" i="9"/>
  <c r="AJ875" i="9"/>
  <c r="AJ872" i="8"/>
  <c r="AL872" i="8" s="1"/>
  <c r="AN872" i="8"/>
  <c r="AN871" i="8"/>
  <c r="AN509" i="9"/>
  <c r="AN874" i="9"/>
  <c r="W642" i="9" l="1"/>
  <c r="X641" i="9"/>
  <c r="Y641" i="9" s="1"/>
  <c r="Z641" i="9" s="1"/>
  <c r="AB640" i="9"/>
  <c r="AM508" i="9"/>
  <c r="AK507" i="9"/>
  <c r="AJ876" i="9"/>
  <c r="AL875" i="9"/>
  <c r="AJ873" i="8"/>
  <c r="AL873" i="8" s="1"/>
  <c r="AN508" i="9"/>
  <c r="AN875" i="9"/>
  <c r="X642" i="9" l="1"/>
  <c r="Y642" i="9" s="1"/>
  <c r="Z642" i="9" s="1"/>
  <c r="AA642" i="9"/>
  <c r="AM507" i="9"/>
  <c r="AK506" i="9"/>
  <c r="AL876" i="9"/>
  <c r="AJ877" i="9"/>
  <c r="AJ874" i="8"/>
  <c r="AL874" i="8" s="1"/>
  <c r="AN874" i="8"/>
  <c r="AN873" i="8"/>
  <c r="AN507" i="9"/>
  <c r="AN876" i="9"/>
  <c r="AL877" i="9" l="1"/>
  <c r="AJ878" i="9"/>
  <c r="AB641" i="9"/>
  <c r="AK505" i="9"/>
  <c r="AM506" i="9"/>
  <c r="AJ875" i="8"/>
  <c r="AL875" i="8" s="1"/>
  <c r="AN506" i="9"/>
  <c r="AN877" i="9"/>
  <c r="W643" i="9" l="1"/>
  <c r="AK504" i="9"/>
  <c r="AM505" i="9"/>
  <c r="AL878" i="9"/>
  <c r="AJ879" i="9"/>
  <c r="AJ876" i="8"/>
  <c r="AL876" i="8" s="1"/>
  <c r="AN876" i="8"/>
  <c r="AN875" i="8"/>
  <c r="AN505" i="9"/>
  <c r="AN878" i="9"/>
  <c r="X643" i="9" l="1"/>
  <c r="Y643" i="9" s="1"/>
  <c r="Z643" i="9" s="1"/>
  <c r="AA643" i="9"/>
  <c r="W644" i="9" s="1"/>
  <c r="AB642" i="9"/>
  <c r="AM504" i="9"/>
  <c r="AK503" i="9"/>
  <c r="AJ880" i="9"/>
  <c r="AL879" i="9"/>
  <c r="AJ877" i="8"/>
  <c r="AL877" i="8" s="1"/>
  <c r="AN504" i="9"/>
  <c r="AN879" i="9"/>
  <c r="W645" i="9" l="1"/>
  <c r="X644" i="9"/>
  <c r="Y644" i="9" s="1"/>
  <c r="Z644" i="9" s="1"/>
  <c r="AB643" i="9"/>
  <c r="AL880" i="9"/>
  <c r="AJ881" i="9"/>
  <c r="AM503" i="9"/>
  <c r="AK502" i="9"/>
  <c r="AJ878" i="8"/>
  <c r="AL878" i="8" s="1"/>
  <c r="AN878" i="8"/>
  <c r="AN877" i="8"/>
  <c r="AN503" i="9"/>
  <c r="AN880" i="9"/>
  <c r="W646" i="9" l="1"/>
  <c r="X645" i="9"/>
  <c r="Y645" i="9" s="1"/>
  <c r="Z645" i="9" s="1"/>
  <c r="AL881" i="9"/>
  <c r="AJ882" i="9"/>
  <c r="AK501" i="9"/>
  <c r="AM502" i="9"/>
  <c r="AB644" i="9"/>
  <c r="AJ879" i="8"/>
  <c r="AN502" i="9"/>
  <c r="AN881" i="9"/>
  <c r="W647" i="9" l="1"/>
  <c r="X646" i="9"/>
  <c r="Y646" i="9" s="1"/>
  <c r="Z646" i="9" s="1"/>
  <c r="AB645" i="9"/>
  <c r="AK500" i="9"/>
  <c r="AM501" i="9"/>
  <c r="AL882" i="9"/>
  <c r="AJ883" i="9"/>
  <c r="AJ880" i="8"/>
  <c r="AL879" i="8"/>
  <c r="AN880" i="8"/>
  <c r="AN501" i="9"/>
  <c r="AN882" i="9"/>
  <c r="X647" i="9" l="1"/>
  <c r="Y647" i="9" s="1"/>
  <c r="Z647" i="9" s="1"/>
  <c r="AA647" i="9"/>
  <c r="AM500" i="9"/>
  <c r="AK499" i="9"/>
  <c r="AJ884" i="9"/>
  <c r="AL883" i="9"/>
  <c r="AL880" i="8"/>
  <c r="AJ881" i="8"/>
  <c r="AN879" i="8"/>
  <c r="AN500" i="9"/>
  <c r="AN883" i="9"/>
  <c r="AB646" i="9" l="1"/>
  <c r="AL884" i="9"/>
  <c r="AJ885" i="9"/>
  <c r="AM499" i="9"/>
  <c r="AK498" i="9"/>
  <c r="AJ882" i="8"/>
  <c r="AL881" i="8"/>
  <c r="AN499" i="9"/>
  <c r="AN884" i="9"/>
  <c r="W648" i="9" l="1"/>
  <c r="AM498" i="9"/>
  <c r="AK497" i="9"/>
  <c r="AL885" i="9"/>
  <c r="AJ886" i="9"/>
  <c r="AL882" i="8"/>
  <c r="AJ883" i="8"/>
  <c r="AN881" i="8"/>
  <c r="AN882" i="8"/>
  <c r="AN498" i="9"/>
  <c r="AN885" i="9"/>
  <c r="W649" i="9" l="1"/>
  <c r="X648" i="9"/>
  <c r="Y648" i="9" s="1"/>
  <c r="AB647" i="9"/>
  <c r="AL886" i="9"/>
  <c r="AJ887" i="9"/>
  <c r="AK496" i="9"/>
  <c r="AM497" i="9"/>
  <c r="AJ884" i="8"/>
  <c r="AL883" i="8"/>
  <c r="AN884" i="8"/>
  <c r="AN497" i="9"/>
  <c r="AN886" i="9"/>
  <c r="AB648" i="9" l="1"/>
  <c r="Z648" i="9"/>
  <c r="W650" i="9"/>
  <c r="X649" i="9"/>
  <c r="Y649" i="9" s="1"/>
  <c r="Z649" i="9" s="1"/>
  <c r="AJ888" i="9"/>
  <c r="AL887" i="9"/>
  <c r="AM496" i="9"/>
  <c r="AK495" i="9"/>
  <c r="AB649" i="9"/>
  <c r="AL884" i="8"/>
  <c r="AJ885" i="8"/>
  <c r="AN883" i="8"/>
  <c r="AN496" i="9"/>
  <c r="AN887" i="9"/>
  <c r="W651" i="9" l="1"/>
  <c r="X650" i="9"/>
  <c r="Y650" i="9" s="1"/>
  <c r="Z650" i="9" s="1"/>
  <c r="AK494" i="9"/>
  <c r="AM495" i="9"/>
  <c r="AL888" i="9"/>
  <c r="AJ889" i="9"/>
  <c r="AJ886" i="8"/>
  <c r="AL885" i="8"/>
  <c r="AN495" i="9"/>
  <c r="AN888" i="9"/>
  <c r="X651" i="9" l="1"/>
  <c r="Y651" i="9" s="1"/>
  <c r="Z651" i="9" s="1"/>
  <c r="AA651" i="9"/>
  <c r="AM494" i="9"/>
  <c r="AK493" i="9"/>
  <c r="AL889" i="9"/>
  <c r="AJ890" i="9"/>
  <c r="AB650" i="9"/>
  <c r="AL886" i="8"/>
  <c r="AJ887" i="8"/>
  <c r="AL887" i="8" s="1"/>
  <c r="AN885" i="8"/>
  <c r="AN886" i="8"/>
  <c r="AN494" i="9"/>
  <c r="AN889" i="9"/>
  <c r="W652" i="9" l="1"/>
  <c r="AL890" i="9"/>
  <c r="AJ891" i="9"/>
  <c r="AK492" i="9"/>
  <c r="AM493" i="9"/>
  <c r="AJ888" i="8"/>
  <c r="AL888" i="8" s="1"/>
  <c r="AN887" i="8"/>
  <c r="AN493" i="9"/>
  <c r="AN890" i="9"/>
  <c r="W653" i="9" l="1"/>
  <c r="X652" i="9"/>
  <c r="Y652" i="9" s="1"/>
  <c r="Z652" i="9" s="1"/>
  <c r="AB651" i="9"/>
  <c r="AM492" i="9"/>
  <c r="AK491" i="9"/>
  <c r="AJ892" i="9"/>
  <c r="AL891" i="9"/>
  <c r="AJ889" i="8"/>
  <c r="AL889" i="8" s="1"/>
  <c r="AN888" i="8"/>
  <c r="AN889" i="8"/>
  <c r="AN492" i="9"/>
  <c r="AN891" i="9"/>
  <c r="W654" i="9" l="1"/>
  <c r="X653" i="9"/>
  <c r="Y653" i="9" s="1"/>
  <c r="Z653" i="9" s="1"/>
  <c r="AL892" i="9"/>
  <c r="AJ893" i="9"/>
  <c r="AK490" i="9"/>
  <c r="AM491" i="9"/>
  <c r="AB652" i="9"/>
  <c r="AJ890" i="8"/>
  <c r="AL890" i="8" s="1"/>
  <c r="AN491" i="9"/>
  <c r="AN892" i="9"/>
  <c r="W655" i="9" l="1"/>
  <c r="X654" i="9"/>
  <c r="Y654" i="9" s="1"/>
  <c r="Z654" i="9" s="1"/>
  <c r="AB653" i="9"/>
  <c r="AM490" i="9"/>
  <c r="AK489" i="9"/>
  <c r="AL893" i="9"/>
  <c r="AJ894" i="9"/>
  <c r="AJ891" i="8"/>
  <c r="AL891" i="8" s="1"/>
  <c r="AN890" i="8"/>
  <c r="AN893" i="9"/>
  <c r="AN490" i="9"/>
  <c r="X655" i="9" l="1"/>
  <c r="Y655" i="9" s="1"/>
  <c r="Z655" i="9" s="1"/>
  <c r="AA655" i="9"/>
  <c r="AK488" i="9"/>
  <c r="AM489" i="9"/>
  <c r="AL894" i="9"/>
  <c r="AJ895" i="9"/>
  <c r="AB654" i="9"/>
  <c r="AJ892" i="8"/>
  <c r="AL892" i="8" s="1"/>
  <c r="AN891" i="8"/>
  <c r="AN892" i="8"/>
  <c r="AN489" i="9"/>
  <c r="AN894" i="9"/>
  <c r="AM488" i="9" l="1"/>
  <c r="AK487" i="9"/>
  <c r="AJ896" i="9"/>
  <c r="AL895" i="9"/>
  <c r="W656" i="9"/>
  <c r="AJ893" i="8"/>
  <c r="AL893" i="8" s="1"/>
  <c r="AN488" i="9"/>
  <c r="AN895" i="9"/>
  <c r="W657" i="9" l="1"/>
  <c r="X656" i="9"/>
  <c r="Y656" i="9" s="1"/>
  <c r="Z656" i="9" s="1"/>
  <c r="AB655" i="9"/>
  <c r="AL896" i="9"/>
  <c r="AJ897" i="9"/>
  <c r="AK486" i="9"/>
  <c r="AM487" i="9"/>
  <c r="AJ894" i="8"/>
  <c r="AL894" i="8" s="1"/>
  <c r="AN894" i="8"/>
  <c r="AN893" i="8"/>
  <c r="AN487" i="9"/>
  <c r="AN896" i="9"/>
  <c r="W658" i="9" l="1"/>
  <c r="X657" i="9"/>
  <c r="Y657" i="9" s="1"/>
  <c r="Z657" i="9" s="1"/>
  <c r="AL897" i="9"/>
  <c r="AJ898" i="9"/>
  <c r="AM486" i="9"/>
  <c r="AK485" i="9"/>
  <c r="AB656" i="9"/>
  <c r="AJ895" i="8"/>
  <c r="AL895" i="8" s="1"/>
  <c r="AN486" i="9"/>
  <c r="AN897" i="9"/>
  <c r="X658" i="9" l="1"/>
  <c r="Y658" i="9" s="1"/>
  <c r="Z658" i="9" s="1"/>
  <c r="AA658" i="9"/>
  <c r="AB657" i="9"/>
  <c r="AK484" i="9"/>
  <c r="AM485" i="9"/>
  <c r="AL898" i="9"/>
  <c r="AJ899" i="9"/>
  <c r="AJ896" i="8"/>
  <c r="AL896" i="8" s="1"/>
  <c r="AN896" i="8"/>
  <c r="AN895" i="8"/>
  <c r="AN898" i="9"/>
  <c r="AN485" i="9"/>
  <c r="W659" i="9" l="1"/>
  <c r="AM484" i="9"/>
  <c r="AK483" i="9"/>
  <c r="AJ900" i="9"/>
  <c r="AL899" i="9"/>
  <c r="AJ897" i="8"/>
  <c r="AL897" i="8" s="1"/>
  <c r="AN484" i="9"/>
  <c r="AN899" i="9"/>
  <c r="W660" i="9" l="1"/>
  <c r="X659" i="9"/>
  <c r="Y659" i="9" s="1"/>
  <c r="Z659" i="9" s="1"/>
  <c r="AB658" i="9"/>
  <c r="AL900" i="9"/>
  <c r="AJ901" i="9"/>
  <c r="AM483" i="9"/>
  <c r="AK482" i="9"/>
  <c r="AJ898" i="8"/>
  <c r="AL898" i="8" s="1"/>
  <c r="AN897" i="8"/>
  <c r="AN898" i="8"/>
  <c r="AN483" i="9"/>
  <c r="AN900" i="9"/>
  <c r="W661" i="9" l="1"/>
  <c r="X660" i="9"/>
  <c r="Y660" i="9" s="1"/>
  <c r="Z660" i="9" s="1"/>
  <c r="AB659" i="9"/>
  <c r="AM482" i="9"/>
  <c r="AK481" i="9"/>
  <c r="AL901" i="9"/>
  <c r="AJ902" i="9"/>
  <c r="AJ899" i="8"/>
  <c r="AL899" i="8" s="1"/>
  <c r="AN482" i="9"/>
  <c r="AN901" i="9"/>
  <c r="X661" i="9" l="1"/>
  <c r="Y661" i="9" s="1"/>
  <c r="Z661" i="9" s="1"/>
  <c r="AA661" i="9"/>
  <c r="AK480" i="9"/>
  <c r="AM481" i="9"/>
  <c r="AL902" i="9"/>
  <c r="AJ903" i="9"/>
  <c r="AB660" i="9"/>
  <c r="AJ900" i="8"/>
  <c r="AL900" i="8" s="1"/>
  <c r="AN900" i="8"/>
  <c r="AN899" i="8"/>
  <c r="AN481" i="9"/>
  <c r="AN902" i="9"/>
  <c r="W662" i="9" l="1"/>
  <c r="AK479" i="9"/>
  <c r="AM480" i="9"/>
  <c r="AJ904" i="9"/>
  <c r="AL903" i="9"/>
  <c r="AJ901" i="8"/>
  <c r="AL901" i="8" s="1"/>
  <c r="AN480" i="9"/>
  <c r="AN903" i="9"/>
  <c r="X662" i="9" l="1"/>
  <c r="Y662" i="9" s="1"/>
  <c r="Z662" i="9" s="1"/>
  <c r="AA662" i="9"/>
  <c r="W663" i="9" s="1"/>
  <c r="AB661" i="9"/>
  <c r="AL904" i="9"/>
  <c r="AJ905" i="9"/>
  <c r="AM479" i="9"/>
  <c r="AK478" i="9"/>
  <c r="AJ902" i="8"/>
  <c r="AL902" i="8" s="1"/>
  <c r="AN902" i="8"/>
  <c r="AN901" i="8"/>
  <c r="AN479" i="9"/>
  <c r="AN904" i="9"/>
  <c r="W664" i="9" l="1"/>
  <c r="X663" i="9"/>
  <c r="Y663" i="9" s="1"/>
  <c r="Z663" i="9" s="1"/>
  <c r="AB662" i="9"/>
  <c r="AK477" i="9"/>
  <c r="AM478" i="9"/>
  <c r="AL905" i="9"/>
  <c r="AJ906" i="9"/>
  <c r="AJ903" i="8"/>
  <c r="AL903" i="8" s="1"/>
  <c r="AN478" i="9"/>
  <c r="AN905" i="9"/>
  <c r="W665" i="9" l="1"/>
  <c r="X664" i="9"/>
  <c r="Y664" i="9" s="1"/>
  <c r="Z664" i="9" s="1"/>
  <c r="AB663" i="9"/>
  <c r="AK476" i="9"/>
  <c r="AM477" i="9"/>
  <c r="AL906" i="9"/>
  <c r="AJ907" i="9"/>
  <c r="AJ904" i="8"/>
  <c r="AL904" i="8" s="1"/>
  <c r="AN904" i="8"/>
  <c r="AN903" i="8"/>
  <c r="AN477" i="9"/>
  <c r="AN906" i="9"/>
  <c r="W666" i="9" l="1"/>
  <c r="X665" i="9"/>
  <c r="Y665" i="9" s="1"/>
  <c r="Z665" i="9" s="1"/>
  <c r="AK475" i="9"/>
  <c r="AM476" i="9"/>
  <c r="AJ908" i="9"/>
  <c r="AL907" i="9"/>
  <c r="AJ905" i="8"/>
  <c r="AL905" i="8" s="1"/>
  <c r="AN476" i="9"/>
  <c r="AN907" i="9"/>
  <c r="X666" i="9" l="1"/>
  <c r="Y666" i="9" s="1"/>
  <c r="Z666" i="9" s="1"/>
  <c r="AA666" i="9"/>
  <c r="AL908" i="9"/>
  <c r="AJ909" i="9"/>
  <c r="AB664" i="9"/>
  <c r="AM475" i="9"/>
  <c r="AK474" i="9"/>
  <c r="AJ906" i="8"/>
  <c r="AL906" i="8" s="1"/>
  <c r="AN906" i="8"/>
  <c r="AN905" i="8"/>
  <c r="AN475" i="9"/>
  <c r="AN908" i="9"/>
  <c r="AK473" i="9" l="1"/>
  <c r="AM474" i="9"/>
  <c r="AL909" i="9"/>
  <c r="AJ910" i="9"/>
  <c r="AB665" i="9"/>
  <c r="AJ907" i="8"/>
  <c r="AL907" i="8" s="1"/>
  <c r="AN474" i="9"/>
  <c r="AN909" i="9"/>
  <c r="W667" i="9" l="1"/>
  <c r="AL910" i="9"/>
  <c r="AJ911" i="9"/>
  <c r="AK472" i="9"/>
  <c r="AM473" i="9"/>
  <c r="AJ908" i="8"/>
  <c r="AL908" i="8" s="1"/>
  <c r="AN908" i="8"/>
  <c r="AN907" i="8"/>
  <c r="AN473" i="9"/>
  <c r="AN910" i="9"/>
  <c r="W668" i="9" l="1"/>
  <c r="X667" i="9"/>
  <c r="Y667" i="9" s="1"/>
  <c r="Z667" i="9" s="1"/>
  <c r="AB666" i="9"/>
  <c r="AK471" i="9"/>
  <c r="AM472" i="9"/>
  <c r="AJ912" i="9"/>
  <c r="AL911" i="9"/>
  <c r="AJ909" i="8"/>
  <c r="AL909" i="8" s="1"/>
  <c r="AN472" i="9"/>
  <c r="AN911" i="9"/>
  <c r="W669" i="9" l="1"/>
  <c r="X668" i="9"/>
  <c r="Y668" i="9" s="1"/>
  <c r="Z668" i="9" s="1"/>
  <c r="AB667" i="9"/>
  <c r="AL912" i="9"/>
  <c r="AJ913" i="9"/>
  <c r="AM471" i="9"/>
  <c r="AK470" i="9"/>
  <c r="AJ910" i="8"/>
  <c r="AL910" i="8" s="1"/>
  <c r="AN909" i="8"/>
  <c r="AN471" i="9"/>
  <c r="AN912" i="9"/>
  <c r="W670" i="9" l="1"/>
  <c r="X669" i="9"/>
  <c r="Y669" i="9" s="1"/>
  <c r="Z669" i="9" s="1"/>
  <c r="AL913" i="9"/>
  <c r="AJ914" i="9"/>
  <c r="AK469" i="9"/>
  <c r="AM470" i="9"/>
  <c r="AJ911" i="8"/>
  <c r="AL911" i="8" s="1"/>
  <c r="AN910" i="8"/>
  <c r="AN470" i="9"/>
  <c r="AN913" i="9"/>
  <c r="X670" i="9" l="1"/>
  <c r="Y670" i="9" s="1"/>
  <c r="Z670" i="9" s="1"/>
  <c r="AA670" i="9"/>
  <c r="AK468" i="9"/>
  <c r="AM469" i="9"/>
  <c r="AB668" i="9"/>
  <c r="AL914" i="9"/>
  <c r="AJ915" i="9"/>
  <c r="AJ912" i="8"/>
  <c r="AL912" i="8" s="1"/>
  <c r="AN911" i="8"/>
  <c r="AN912" i="8"/>
  <c r="AN469" i="9"/>
  <c r="AN914" i="9"/>
  <c r="AK467" i="9" l="1"/>
  <c r="AM468" i="9"/>
  <c r="AB669" i="9"/>
  <c r="AJ916" i="9"/>
  <c r="AL915" i="9"/>
  <c r="AJ913" i="8"/>
  <c r="AL913" i="8" s="1"/>
  <c r="AN468" i="9"/>
  <c r="AN915" i="9"/>
  <c r="W671" i="9" l="1"/>
  <c r="AL916" i="9"/>
  <c r="AJ917" i="9"/>
  <c r="AM467" i="9"/>
  <c r="AK466" i="9"/>
  <c r="AJ914" i="8"/>
  <c r="AL914" i="8" s="1"/>
  <c r="AN913" i="8"/>
  <c r="AN916" i="9"/>
  <c r="AN467" i="9"/>
  <c r="W672" i="9" l="1"/>
  <c r="X671" i="9"/>
  <c r="Y671" i="9" s="1"/>
  <c r="AB670" i="9"/>
  <c r="AK465" i="9"/>
  <c r="AM466" i="9"/>
  <c r="AL917" i="9"/>
  <c r="AJ918" i="9"/>
  <c r="AJ915" i="8"/>
  <c r="AL915" i="8" s="1"/>
  <c r="AN914" i="8"/>
  <c r="AN915" i="8"/>
  <c r="AN466" i="9"/>
  <c r="AN917" i="9"/>
  <c r="AB671" i="9" l="1"/>
  <c r="Z671" i="9"/>
  <c r="W673" i="9"/>
  <c r="X672" i="9"/>
  <c r="Y672" i="9" s="1"/>
  <c r="Z672" i="9" s="1"/>
  <c r="AK464" i="9"/>
  <c r="AM465" i="9"/>
  <c r="AL918" i="9"/>
  <c r="AJ919" i="9"/>
  <c r="AJ916" i="8"/>
  <c r="AL916" i="8" s="1"/>
  <c r="AN465" i="9"/>
  <c r="AN918" i="9"/>
  <c r="W674" i="9" l="1"/>
  <c r="X673" i="9"/>
  <c r="Y673" i="9" s="1"/>
  <c r="Z673" i="9" s="1"/>
  <c r="AB672" i="9"/>
  <c r="AK463" i="9"/>
  <c r="AM464" i="9"/>
  <c r="AJ920" i="9"/>
  <c r="AL919" i="9"/>
  <c r="AJ917" i="8"/>
  <c r="AL917" i="8" s="1"/>
  <c r="AN917" i="8"/>
  <c r="AN916" i="8"/>
  <c r="AN464" i="9"/>
  <c r="AN919" i="9"/>
  <c r="X674" i="9" l="1"/>
  <c r="Y674" i="9" s="1"/>
  <c r="Z674" i="9" s="1"/>
  <c r="AA674" i="9"/>
  <c r="AL920" i="9"/>
  <c r="AJ921" i="9"/>
  <c r="AM463" i="9"/>
  <c r="AK462" i="9"/>
  <c r="AB673" i="9"/>
  <c r="AJ918" i="8"/>
  <c r="AL918" i="8" s="1"/>
  <c r="AN463" i="9"/>
  <c r="AN920" i="9"/>
  <c r="W675" i="9" l="1"/>
  <c r="AK461" i="9"/>
  <c r="AM462" i="9"/>
  <c r="AL921" i="9"/>
  <c r="AJ922" i="9"/>
  <c r="AJ919" i="8"/>
  <c r="AL919" i="8" s="1"/>
  <c r="AN919" i="8"/>
  <c r="AN918" i="8"/>
  <c r="AN462" i="9"/>
  <c r="AN921" i="9"/>
  <c r="X675" i="9" l="1"/>
  <c r="Y675" i="9" s="1"/>
  <c r="Z675" i="9" s="1"/>
  <c r="AA675" i="9"/>
  <c r="W676" i="9" s="1"/>
  <c r="AB674" i="9"/>
  <c r="AK460" i="9"/>
  <c r="AM461" i="9"/>
  <c r="AL922" i="9"/>
  <c r="AJ923" i="9"/>
  <c r="AJ920" i="8"/>
  <c r="AL920" i="8" s="1"/>
  <c r="AN461" i="9"/>
  <c r="AN922" i="9"/>
  <c r="W677" i="9" l="1"/>
  <c r="X676" i="9"/>
  <c r="Y676" i="9" s="1"/>
  <c r="Z676" i="9" s="1"/>
  <c r="AB675" i="9"/>
  <c r="AK459" i="9"/>
  <c r="AM460" i="9"/>
  <c r="AJ924" i="9"/>
  <c r="AL923" i="9"/>
  <c r="AJ921" i="8"/>
  <c r="AN920" i="8"/>
  <c r="AN460" i="9"/>
  <c r="AN923" i="9"/>
  <c r="W678" i="9" l="1"/>
  <c r="X677" i="9"/>
  <c r="Y677" i="9" s="1"/>
  <c r="Z677" i="9" s="1"/>
  <c r="AM459" i="9"/>
  <c r="AK458" i="9"/>
  <c r="AL924" i="9"/>
  <c r="AJ925" i="9"/>
  <c r="AB676" i="9"/>
  <c r="AJ922" i="8"/>
  <c r="AL921" i="8"/>
  <c r="AN459" i="9"/>
  <c r="AN924" i="9"/>
  <c r="W679" i="9" l="1"/>
  <c r="X678" i="9"/>
  <c r="Y678" i="9" s="1"/>
  <c r="Z678" i="9" s="1"/>
  <c r="AB677" i="9"/>
  <c r="AL925" i="9"/>
  <c r="AJ926" i="9"/>
  <c r="AK457" i="9"/>
  <c r="AM458" i="9"/>
  <c r="AL922" i="8"/>
  <c r="AJ923" i="8"/>
  <c r="AN921" i="8"/>
  <c r="AN922" i="8"/>
  <c r="AN458" i="9"/>
  <c r="AN925" i="9"/>
  <c r="X679" i="9" l="1"/>
  <c r="Y679" i="9" s="1"/>
  <c r="Z679" i="9" s="1"/>
  <c r="AA679" i="9"/>
  <c r="AL926" i="9"/>
  <c r="AJ927" i="9"/>
  <c r="AK456" i="9"/>
  <c r="AM457" i="9"/>
  <c r="AJ924" i="8"/>
  <c r="AL923" i="8"/>
  <c r="AN923" i="8"/>
  <c r="AN457" i="9"/>
  <c r="AN926" i="9"/>
  <c r="AK455" i="9" l="1"/>
  <c r="AM456" i="9"/>
  <c r="AB678" i="9"/>
  <c r="AJ928" i="9"/>
  <c r="AL927" i="9"/>
  <c r="AJ925" i="8"/>
  <c r="AL924" i="8"/>
  <c r="AN924" i="8"/>
  <c r="AN456" i="9"/>
  <c r="AN927" i="9"/>
  <c r="W680" i="9" l="1"/>
  <c r="AL928" i="9"/>
  <c r="AJ929" i="9"/>
  <c r="AM455" i="9"/>
  <c r="AK454" i="9"/>
  <c r="AJ926" i="8"/>
  <c r="AL925" i="8"/>
  <c r="AN925" i="8"/>
  <c r="AN928" i="9"/>
  <c r="AN455" i="9"/>
  <c r="W681" i="9" l="1"/>
  <c r="X680" i="9"/>
  <c r="Y680" i="9" s="1"/>
  <c r="AB679" i="9"/>
  <c r="AK453" i="9"/>
  <c r="AM454" i="9"/>
  <c r="AL929" i="9"/>
  <c r="AJ930" i="9"/>
  <c r="AJ927" i="8"/>
  <c r="AL926" i="8"/>
  <c r="AN926" i="8"/>
  <c r="AN929" i="9"/>
  <c r="AN454" i="9"/>
  <c r="AB680" i="9" l="1"/>
  <c r="Z680" i="9"/>
  <c r="W682" i="9"/>
  <c r="X681" i="9"/>
  <c r="Y681" i="9" s="1"/>
  <c r="Z681" i="9" s="1"/>
  <c r="AK452" i="9"/>
  <c r="AM453" i="9"/>
  <c r="AL930" i="9"/>
  <c r="AJ931" i="9"/>
  <c r="AB681" i="9"/>
  <c r="AJ928" i="8"/>
  <c r="AL927" i="8"/>
  <c r="AN927" i="8"/>
  <c r="AN453" i="9"/>
  <c r="AN930" i="9"/>
  <c r="W683" i="9" l="1"/>
  <c r="X682" i="9"/>
  <c r="Y682" i="9" s="1"/>
  <c r="Z682" i="9" s="1"/>
  <c r="AK451" i="9"/>
  <c r="AM452" i="9"/>
  <c r="AJ932" i="9"/>
  <c r="AL931" i="9"/>
  <c r="AJ929" i="8"/>
  <c r="AL928" i="8"/>
  <c r="AN928" i="8"/>
  <c r="AN931" i="9"/>
  <c r="AN452" i="9"/>
  <c r="X683" i="9" l="1"/>
  <c r="Y683" i="9" s="1"/>
  <c r="Z683" i="9" s="1"/>
  <c r="AA683" i="9"/>
  <c r="AM451" i="9"/>
  <c r="AK450" i="9"/>
  <c r="AL932" i="9"/>
  <c r="AJ933" i="9"/>
  <c r="AB682" i="9"/>
  <c r="AJ930" i="8"/>
  <c r="AL929" i="8"/>
  <c r="AN930" i="8"/>
  <c r="AN451" i="9"/>
  <c r="AN932" i="9"/>
  <c r="W684" i="9" l="1"/>
  <c r="AL933" i="9"/>
  <c r="AJ934" i="9"/>
  <c r="AK449" i="9"/>
  <c r="AM450" i="9"/>
  <c r="AL930" i="8"/>
  <c r="AJ931" i="8"/>
  <c r="AN929" i="8"/>
  <c r="AN450" i="9"/>
  <c r="AN933" i="9"/>
  <c r="X684" i="9" l="1"/>
  <c r="Y684" i="9" s="1"/>
  <c r="Z684" i="9" s="1"/>
  <c r="AA684" i="9"/>
  <c r="W685" i="9" s="1"/>
  <c r="AB683" i="9"/>
  <c r="AK448" i="9"/>
  <c r="AM449" i="9"/>
  <c r="AL934" i="9"/>
  <c r="AJ935" i="9"/>
  <c r="AJ932" i="8"/>
  <c r="AL931" i="8"/>
  <c r="AN931" i="8"/>
  <c r="AN449" i="9"/>
  <c r="AN934" i="9"/>
  <c r="W686" i="9" l="1"/>
  <c r="X685" i="9"/>
  <c r="Y685" i="9" s="1"/>
  <c r="AB684" i="9"/>
  <c r="AK447" i="9"/>
  <c r="AM448" i="9"/>
  <c r="AJ936" i="9"/>
  <c r="AL935" i="9"/>
  <c r="AJ933" i="8"/>
  <c r="AL932" i="8"/>
  <c r="AN448" i="9"/>
  <c r="AN935" i="9"/>
  <c r="X686" i="9" l="1"/>
  <c r="Y686" i="9" s="1"/>
  <c r="Z686" i="9" s="1"/>
  <c r="AA686" i="9"/>
  <c r="W687" i="9" s="1"/>
  <c r="AB685" i="9"/>
  <c r="Z685" i="9"/>
  <c r="AL936" i="9"/>
  <c r="AJ937" i="9"/>
  <c r="AM447" i="9"/>
  <c r="AK446" i="9"/>
  <c r="AL933" i="8"/>
  <c r="AJ934" i="8"/>
  <c r="AL934" i="8" s="1"/>
  <c r="AN933" i="8"/>
  <c r="AN932" i="8"/>
  <c r="AN447" i="9"/>
  <c r="AN936" i="9"/>
  <c r="W688" i="9" l="1"/>
  <c r="X687" i="9"/>
  <c r="Y687" i="9" s="1"/>
  <c r="Z687" i="9" s="1"/>
  <c r="AK445" i="9"/>
  <c r="AM446" i="9"/>
  <c r="AL937" i="9"/>
  <c r="AJ938" i="9"/>
  <c r="AB686" i="9"/>
  <c r="AJ935" i="8"/>
  <c r="AL935" i="8" s="1"/>
  <c r="AN934" i="8"/>
  <c r="AN446" i="9"/>
  <c r="AN937" i="9"/>
  <c r="W689" i="9" l="1"/>
  <c r="X688" i="9"/>
  <c r="Y688" i="9" s="1"/>
  <c r="Z688" i="9" s="1"/>
  <c r="AK444" i="9"/>
  <c r="AM445" i="9"/>
  <c r="AL938" i="9"/>
  <c r="AJ939" i="9"/>
  <c r="AB687" i="9"/>
  <c r="AJ936" i="8"/>
  <c r="AL936" i="8" s="1"/>
  <c r="AN935" i="8"/>
  <c r="AN445" i="9"/>
  <c r="AN938" i="9"/>
  <c r="X689" i="9" l="1"/>
  <c r="Y689" i="9" s="1"/>
  <c r="Z689" i="9" s="1"/>
  <c r="AA689" i="9"/>
  <c r="AB688" i="9"/>
  <c r="AK443" i="9"/>
  <c r="AM444" i="9"/>
  <c r="AJ940" i="9"/>
  <c r="AL939" i="9"/>
  <c r="AJ937" i="8"/>
  <c r="AL937" i="8" s="1"/>
  <c r="AN936" i="8"/>
  <c r="AN444" i="9"/>
  <c r="AN939" i="9"/>
  <c r="W690" i="9" l="1"/>
  <c r="AL940" i="9"/>
  <c r="AJ941" i="9"/>
  <c r="AM443" i="9"/>
  <c r="AK442" i="9"/>
  <c r="AJ938" i="8"/>
  <c r="AL938" i="8" s="1"/>
  <c r="AN937" i="8"/>
  <c r="AN938" i="8"/>
  <c r="AN940" i="9"/>
  <c r="AN443" i="9"/>
  <c r="W691" i="9" l="1"/>
  <c r="X690" i="9"/>
  <c r="Y690" i="9" s="1"/>
  <c r="Z690" i="9" s="1"/>
  <c r="AB689" i="9"/>
  <c r="AK441" i="9"/>
  <c r="AM442" i="9"/>
  <c r="AL941" i="9"/>
  <c r="AJ942" i="9"/>
  <c r="AJ939" i="8"/>
  <c r="AL939" i="8" s="1"/>
  <c r="AN941" i="9"/>
  <c r="AN442" i="9"/>
  <c r="W692" i="9" l="1"/>
  <c r="X691" i="9"/>
  <c r="Y691" i="9" s="1"/>
  <c r="Z691" i="9" s="1"/>
  <c r="AK440" i="9"/>
  <c r="AM441" i="9"/>
  <c r="AL942" i="9"/>
  <c r="AJ943" i="9"/>
  <c r="AB690" i="9"/>
  <c r="AJ940" i="8"/>
  <c r="AL940" i="8" s="1"/>
  <c r="AN939" i="8"/>
  <c r="AN441" i="9"/>
  <c r="AN942" i="9"/>
  <c r="W693" i="9" l="1"/>
  <c r="X692" i="9"/>
  <c r="Y692" i="9" s="1"/>
  <c r="Z692" i="9" s="1"/>
  <c r="AK439" i="9"/>
  <c r="AM440" i="9"/>
  <c r="AJ944" i="9"/>
  <c r="AL943" i="9"/>
  <c r="AB691" i="9"/>
  <c r="AJ941" i="8"/>
  <c r="AL941" i="8" s="1"/>
  <c r="AN940" i="8"/>
  <c r="AN941" i="8"/>
  <c r="AN440" i="9"/>
  <c r="AN943" i="9"/>
  <c r="X693" i="9" l="1"/>
  <c r="Y693" i="9" s="1"/>
  <c r="Z693" i="9" s="1"/>
  <c r="AA693" i="9"/>
  <c r="AB692" i="9"/>
  <c r="AL944" i="9"/>
  <c r="AJ945" i="9"/>
  <c r="AM439" i="9"/>
  <c r="AK438" i="9"/>
  <c r="AJ942" i="8"/>
  <c r="AL942" i="8" s="1"/>
  <c r="AN439" i="9"/>
  <c r="AN944" i="9"/>
  <c r="W694" i="9" l="1"/>
  <c r="AL945" i="9"/>
  <c r="AJ946" i="9"/>
  <c r="AK437" i="9"/>
  <c r="AM438" i="9"/>
  <c r="AJ943" i="8"/>
  <c r="AL943" i="8" s="1"/>
  <c r="AN943" i="8"/>
  <c r="AN942" i="8"/>
  <c r="AN438" i="9"/>
  <c r="AN945" i="9"/>
  <c r="W695" i="9" l="1"/>
  <c r="X694" i="9"/>
  <c r="Y694" i="9" s="1"/>
  <c r="Z694" i="9" s="1"/>
  <c r="AB693" i="9"/>
  <c r="AK436" i="9"/>
  <c r="AM437" i="9"/>
  <c r="AL946" i="9"/>
  <c r="AJ947" i="9"/>
  <c r="AJ944" i="8"/>
  <c r="AL944" i="8" s="1"/>
  <c r="AN946" i="9"/>
  <c r="AN437" i="9"/>
  <c r="W696" i="9" l="1"/>
  <c r="X695" i="9"/>
  <c r="Y695" i="9" s="1"/>
  <c r="Z695" i="9" s="1"/>
  <c r="AK435" i="9"/>
  <c r="AM436" i="9"/>
  <c r="AJ948" i="9"/>
  <c r="AL947" i="9"/>
  <c r="AB694" i="9"/>
  <c r="AJ945" i="8"/>
  <c r="AL945" i="8" s="1"/>
  <c r="AN945" i="8"/>
  <c r="AN944" i="8"/>
  <c r="AN436" i="9"/>
  <c r="AN947" i="9"/>
  <c r="W697" i="9" l="1"/>
  <c r="X696" i="9"/>
  <c r="Y696" i="9" s="1"/>
  <c r="Z696" i="9" s="1"/>
  <c r="AM435" i="9"/>
  <c r="AK434" i="9"/>
  <c r="AL948" i="9"/>
  <c r="AJ949" i="9"/>
  <c r="AB695" i="9"/>
  <c r="AJ946" i="8"/>
  <c r="AL946" i="8" s="1"/>
  <c r="AN435" i="9"/>
  <c r="AN948" i="9"/>
  <c r="X697" i="9" l="1"/>
  <c r="Y697" i="9" s="1"/>
  <c r="Z697" i="9" s="1"/>
  <c r="AA697" i="9"/>
  <c r="AB696" i="9"/>
  <c r="AL949" i="9"/>
  <c r="AJ950" i="9"/>
  <c r="AK433" i="9"/>
  <c r="AM434" i="9"/>
  <c r="AJ947" i="8"/>
  <c r="AL947" i="8" s="1"/>
  <c r="AN947" i="8"/>
  <c r="AN946" i="8"/>
  <c r="AN434" i="9"/>
  <c r="AN949" i="9"/>
  <c r="AL950" i="9" l="1"/>
  <c r="AJ951" i="9"/>
  <c r="AK432" i="9"/>
  <c r="AM433" i="9"/>
  <c r="W698" i="9"/>
  <c r="AJ948" i="8"/>
  <c r="AL948" i="8" s="1"/>
  <c r="AN433" i="9"/>
  <c r="AN950" i="9"/>
  <c r="W699" i="9" l="1"/>
  <c r="X698" i="9"/>
  <c r="Y698" i="9" s="1"/>
  <c r="Z698" i="9" s="1"/>
  <c r="AK431" i="9"/>
  <c r="AM432" i="9"/>
  <c r="AB697" i="9"/>
  <c r="AJ952" i="9"/>
  <c r="AL951" i="9"/>
  <c r="AJ949" i="8"/>
  <c r="AL949" i="8" s="1"/>
  <c r="AN948" i="8"/>
  <c r="AN432" i="9"/>
  <c r="AN951" i="9"/>
  <c r="W700" i="9" l="1"/>
  <c r="X699" i="9"/>
  <c r="Y699" i="9" s="1"/>
  <c r="Z699" i="9" s="1"/>
  <c r="AJ953" i="9"/>
  <c r="AL952" i="9"/>
  <c r="AM431" i="9"/>
  <c r="AK430" i="9"/>
  <c r="AB698" i="9"/>
  <c r="AJ950" i="8"/>
  <c r="AL950" i="8" s="1"/>
  <c r="AN949" i="8"/>
  <c r="AN950" i="8"/>
  <c r="AN431" i="9"/>
  <c r="AN952" i="9"/>
  <c r="W701" i="9" l="1"/>
  <c r="X700" i="9"/>
  <c r="Y700" i="9" s="1"/>
  <c r="Z700" i="9" s="1"/>
  <c r="AK429" i="9"/>
  <c r="AM430" i="9"/>
  <c r="AL953" i="9"/>
  <c r="AJ954" i="9"/>
  <c r="AB699" i="9"/>
  <c r="AJ951" i="8"/>
  <c r="AL951" i="8" s="1"/>
  <c r="AN430" i="9"/>
  <c r="AN953" i="9"/>
  <c r="X701" i="9" l="1"/>
  <c r="Y701" i="9" s="1"/>
  <c r="Z701" i="9" s="1"/>
  <c r="AA701" i="9"/>
  <c r="AB700" i="9"/>
  <c r="AK428" i="9"/>
  <c r="AM429" i="9"/>
  <c r="AJ955" i="9"/>
  <c r="AL954" i="9"/>
  <c r="AJ952" i="8"/>
  <c r="AN951" i="8"/>
  <c r="AN429" i="9"/>
  <c r="AN954" i="9"/>
  <c r="AL955" i="9" l="1"/>
  <c r="AJ956" i="9"/>
  <c r="AK427" i="9"/>
  <c r="AM428" i="9"/>
  <c r="W702" i="9"/>
  <c r="AJ953" i="8"/>
  <c r="AL952" i="8"/>
  <c r="AN428" i="9"/>
  <c r="AN955" i="9"/>
  <c r="W703" i="9" l="1"/>
  <c r="X702" i="9"/>
  <c r="Y702" i="9" s="1"/>
  <c r="Z702" i="9" s="1"/>
  <c r="AM427" i="9"/>
  <c r="AK426" i="9"/>
  <c r="AB701" i="9"/>
  <c r="AJ957" i="9"/>
  <c r="AL956" i="9"/>
  <c r="AL953" i="8"/>
  <c r="AJ954" i="8"/>
  <c r="AN952" i="8"/>
  <c r="AN953" i="8"/>
  <c r="AN427" i="9"/>
  <c r="AN956" i="9"/>
  <c r="W704" i="9" l="1"/>
  <c r="X703" i="9"/>
  <c r="Y703" i="9" s="1"/>
  <c r="Z703" i="9" s="1"/>
  <c r="AL957" i="9"/>
  <c r="AJ958" i="9"/>
  <c r="AB702" i="9"/>
  <c r="AK425" i="9"/>
  <c r="AM426" i="9"/>
  <c r="AJ955" i="8"/>
  <c r="AL954" i="8"/>
  <c r="AN955" i="8"/>
  <c r="AN426" i="9"/>
  <c r="AN957" i="9"/>
  <c r="W705" i="9" l="1"/>
  <c r="X704" i="9"/>
  <c r="Y704" i="9" s="1"/>
  <c r="Z704" i="9" s="1"/>
  <c r="AK424" i="9"/>
  <c r="AM425" i="9"/>
  <c r="AJ959" i="9"/>
  <c r="AL958" i="9"/>
  <c r="AL955" i="8"/>
  <c r="AJ956" i="8"/>
  <c r="AN954" i="8"/>
  <c r="AN425" i="9"/>
  <c r="AN958" i="9"/>
  <c r="X705" i="9" l="1"/>
  <c r="Y705" i="9" s="1"/>
  <c r="Z705" i="9" s="1"/>
  <c r="AA705" i="9"/>
  <c r="AK423" i="9"/>
  <c r="AM424" i="9"/>
  <c r="AL959" i="9"/>
  <c r="AJ960" i="9"/>
  <c r="AB703" i="9"/>
  <c r="AJ957" i="8"/>
  <c r="AL956" i="8"/>
  <c r="AN956" i="8"/>
  <c r="AN424" i="9"/>
  <c r="AN959" i="9"/>
  <c r="AJ961" i="9" l="1"/>
  <c r="AL960" i="9"/>
  <c r="AB704" i="9"/>
  <c r="AM423" i="9"/>
  <c r="AK422" i="9"/>
  <c r="AL957" i="8"/>
  <c r="AJ958" i="8"/>
  <c r="AN957" i="8"/>
  <c r="AN423" i="9"/>
  <c r="AN960" i="9"/>
  <c r="W706" i="9" l="1"/>
  <c r="AL961" i="9"/>
  <c r="AJ962" i="9"/>
  <c r="AK421" i="9"/>
  <c r="AM422" i="9"/>
  <c r="AJ959" i="8"/>
  <c r="AL958" i="8"/>
  <c r="AN422" i="9"/>
  <c r="AN961" i="9"/>
  <c r="W707" i="9" l="1"/>
  <c r="X706" i="9"/>
  <c r="Y706" i="9" s="1"/>
  <c r="Z706" i="9" s="1"/>
  <c r="AB705" i="9"/>
  <c r="AL962" i="9"/>
  <c r="AJ963" i="9"/>
  <c r="AK420" i="9"/>
  <c r="AM421" i="9"/>
  <c r="AL959" i="8"/>
  <c r="AJ960" i="8"/>
  <c r="AN958" i="8"/>
  <c r="AN959" i="8"/>
  <c r="AN421" i="9"/>
  <c r="AN962" i="9"/>
  <c r="W708" i="9" l="1"/>
  <c r="X707" i="9"/>
  <c r="Y707" i="9" s="1"/>
  <c r="Z707" i="9" s="1"/>
  <c r="AL963" i="9"/>
  <c r="AJ964" i="9"/>
  <c r="AK419" i="9"/>
  <c r="AM420" i="9"/>
  <c r="AB706" i="9"/>
  <c r="AJ961" i="8"/>
  <c r="AL960" i="8"/>
  <c r="AN961" i="8"/>
  <c r="AN420" i="9"/>
  <c r="AN963" i="9"/>
  <c r="W709" i="9" l="1"/>
  <c r="X708" i="9"/>
  <c r="Y708" i="9" s="1"/>
  <c r="Z708" i="9" s="1"/>
  <c r="AM419" i="9"/>
  <c r="AK418" i="9"/>
  <c r="AB707" i="9"/>
  <c r="AL964" i="9"/>
  <c r="AJ965" i="9"/>
  <c r="AL961" i="8"/>
  <c r="AJ962" i="8"/>
  <c r="AN960" i="8"/>
  <c r="AN419" i="9"/>
  <c r="AN964" i="9"/>
  <c r="X709" i="9" l="1"/>
  <c r="Y709" i="9" s="1"/>
  <c r="Z709" i="9" s="1"/>
  <c r="AA709" i="9"/>
  <c r="AJ966" i="9"/>
  <c r="AL965" i="9"/>
  <c r="AK417" i="9"/>
  <c r="AM418" i="9"/>
  <c r="AJ963" i="8"/>
  <c r="AL962" i="8"/>
  <c r="AN418" i="9"/>
  <c r="AN965" i="9"/>
  <c r="AL966" i="9" l="1"/>
  <c r="AJ967" i="9"/>
  <c r="AK416" i="9"/>
  <c r="AM417" i="9"/>
  <c r="AB708" i="9"/>
  <c r="AL963" i="8"/>
  <c r="AJ964" i="8"/>
  <c r="AN962" i="8"/>
  <c r="AN963" i="8"/>
  <c r="AN417" i="9"/>
  <c r="AN966" i="9"/>
  <c r="W710" i="9" l="1"/>
  <c r="AK415" i="9"/>
  <c r="AM416" i="9"/>
  <c r="AL967" i="9"/>
  <c r="AJ968" i="9"/>
  <c r="AJ965" i="8"/>
  <c r="AL964" i="8"/>
  <c r="AN965" i="8"/>
  <c r="AN967" i="9"/>
  <c r="AN416" i="9"/>
  <c r="W711" i="9" l="1"/>
  <c r="X710" i="9"/>
  <c r="Y710" i="9" s="1"/>
  <c r="Z710" i="9" s="1"/>
  <c r="AB709" i="9"/>
  <c r="AM415" i="9"/>
  <c r="AK414" i="9"/>
  <c r="AL968" i="9"/>
  <c r="AJ969" i="9"/>
  <c r="AB710" i="9"/>
  <c r="AL965" i="8"/>
  <c r="AJ966" i="8"/>
  <c r="AN964" i="8"/>
  <c r="AN415" i="9"/>
  <c r="AN968" i="9"/>
  <c r="X711" i="9" l="1"/>
  <c r="Y711" i="9" s="1"/>
  <c r="Z711" i="9" s="1"/>
  <c r="AA711" i="9"/>
  <c r="W712" i="9" s="1"/>
  <c r="AJ970" i="9"/>
  <c r="AL969" i="9"/>
  <c r="AK413" i="9"/>
  <c r="AM414" i="9"/>
  <c r="AJ967" i="8"/>
  <c r="AL966" i="8"/>
  <c r="AN414" i="9"/>
  <c r="AN969" i="9"/>
  <c r="W713" i="9" l="1"/>
  <c r="X712" i="9"/>
  <c r="Y712" i="9" s="1"/>
  <c r="Z712" i="9" s="1"/>
  <c r="AB711" i="9"/>
  <c r="AL970" i="9"/>
  <c r="AJ971" i="9"/>
  <c r="AK412" i="9"/>
  <c r="AM413" i="9"/>
  <c r="AL967" i="8"/>
  <c r="AJ968" i="8"/>
  <c r="AN966" i="8"/>
  <c r="AN967" i="8"/>
  <c r="AN413" i="9"/>
  <c r="AN970" i="9"/>
  <c r="W714" i="9" l="1"/>
  <c r="X713" i="9"/>
  <c r="Y713" i="9" s="1"/>
  <c r="Z713" i="9" s="1"/>
  <c r="AK411" i="9"/>
  <c r="AM412" i="9"/>
  <c r="AL971" i="9"/>
  <c r="AJ972" i="9"/>
  <c r="AB712" i="9"/>
  <c r="AJ969" i="8"/>
  <c r="AL968" i="8"/>
  <c r="AN968" i="8"/>
  <c r="AN412" i="9"/>
  <c r="AN971" i="9"/>
  <c r="X714" i="9" l="1"/>
  <c r="Y714" i="9" s="1"/>
  <c r="Z714" i="9" s="1"/>
  <c r="AA714" i="9"/>
  <c r="AB713" i="9"/>
  <c r="AM411" i="9"/>
  <c r="AK410" i="9"/>
  <c r="AL972" i="9"/>
  <c r="AJ973" i="9"/>
  <c r="AJ970" i="8"/>
  <c r="AL969" i="8"/>
  <c r="AN969" i="8"/>
  <c r="AN411" i="9"/>
  <c r="AN972" i="9"/>
  <c r="AK409" i="9" l="1"/>
  <c r="AM410" i="9"/>
  <c r="AJ974" i="9"/>
  <c r="AL973" i="9"/>
  <c r="W715" i="9"/>
  <c r="AJ971" i="8"/>
  <c r="AL970" i="8"/>
  <c r="AN970" i="8"/>
  <c r="AN410" i="9"/>
  <c r="AN973" i="9"/>
  <c r="X715" i="9" l="1"/>
  <c r="Y715" i="9" s="1"/>
  <c r="Z715" i="9" s="1"/>
  <c r="AA715" i="9"/>
  <c r="AK408" i="9"/>
  <c r="AM409" i="9"/>
  <c r="AB714" i="9"/>
  <c r="AL974" i="9"/>
  <c r="AJ975" i="9"/>
  <c r="AJ972" i="8"/>
  <c r="AL971" i="8"/>
  <c r="AN971" i="8"/>
  <c r="AN409" i="9"/>
  <c r="AN974" i="9"/>
  <c r="AK407" i="9" l="1"/>
  <c r="AM408" i="9"/>
  <c r="W716" i="9"/>
  <c r="AL975" i="9"/>
  <c r="AJ976" i="9"/>
  <c r="AJ973" i="8"/>
  <c r="AL972" i="8"/>
  <c r="AN972" i="8"/>
  <c r="AN408" i="9"/>
  <c r="AN975" i="9"/>
  <c r="W717" i="9" l="1"/>
  <c r="X716" i="9"/>
  <c r="Y716" i="9" s="1"/>
  <c r="Z716" i="9" s="1"/>
  <c r="AB715" i="9"/>
  <c r="AM407" i="9"/>
  <c r="AK406" i="9"/>
  <c r="AL976" i="9"/>
  <c r="AJ977" i="9"/>
  <c r="AJ974" i="8"/>
  <c r="AL973" i="8"/>
  <c r="AN973" i="8"/>
  <c r="AN976" i="9"/>
  <c r="AN407" i="9"/>
  <c r="W718" i="9" l="1"/>
  <c r="X717" i="9"/>
  <c r="Y717" i="9" s="1"/>
  <c r="Z717" i="9" s="1"/>
  <c r="AK405" i="9"/>
  <c r="AM406" i="9"/>
  <c r="AJ978" i="9"/>
  <c r="AL977" i="9"/>
  <c r="AB716" i="9"/>
  <c r="AJ975" i="8"/>
  <c r="AL974" i="8"/>
  <c r="AN974" i="8"/>
  <c r="AN406" i="9"/>
  <c r="AN977" i="9"/>
  <c r="W719" i="9" l="1"/>
  <c r="X718" i="9"/>
  <c r="Y718" i="9" s="1"/>
  <c r="Z718" i="9" s="1"/>
  <c r="AB717" i="9"/>
  <c r="AL978" i="9"/>
  <c r="AJ979" i="9"/>
  <c r="AK404" i="9"/>
  <c r="AM405" i="9"/>
  <c r="AL975" i="8"/>
  <c r="AJ976" i="8"/>
  <c r="AN975" i="8"/>
  <c r="AN405" i="9"/>
  <c r="AN978" i="9"/>
  <c r="X719" i="9" l="1"/>
  <c r="Y719" i="9" s="1"/>
  <c r="Z719" i="9" s="1"/>
  <c r="AA719" i="9"/>
  <c r="AL979" i="9"/>
  <c r="AJ980" i="9"/>
  <c r="AK403" i="9"/>
  <c r="AM404" i="9"/>
  <c r="AB718" i="9"/>
  <c r="AL976" i="8"/>
  <c r="AJ977" i="8"/>
  <c r="AL977" i="8" s="1"/>
  <c r="AN976" i="8"/>
  <c r="AN404" i="9"/>
  <c r="AN979" i="9"/>
  <c r="AM403" i="9" l="1"/>
  <c r="AK402" i="9"/>
  <c r="W720" i="9"/>
  <c r="AL980" i="9"/>
  <c r="AJ981" i="9"/>
  <c r="AJ978" i="8"/>
  <c r="AL978" i="8" s="1"/>
  <c r="AN977" i="8"/>
  <c r="AN403" i="9"/>
  <c r="AN980" i="9"/>
  <c r="W721" i="9" l="1"/>
  <c r="X720" i="9"/>
  <c r="Y720" i="9" s="1"/>
  <c r="Z720" i="9" s="1"/>
  <c r="AB719" i="9"/>
  <c r="AJ982" i="9"/>
  <c r="AL981" i="9"/>
  <c r="AK401" i="9"/>
  <c r="AM402" i="9"/>
  <c r="AJ979" i="8"/>
  <c r="AL979" i="8" s="1"/>
  <c r="AN978" i="8"/>
  <c r="AN979" i="8"/>
  <c r="AN402" i="9"/>
  <c r="AN981" i="9"/>
  <c r="W722" i="9" l="1"/>
  <c r="X721" i="9"/>
  <c r="Y721" i="9" s="1"/>
  <c r="Z721" i="9" s="1"/>
  <c r="AL982" i="9"/>
  <c r="AJ983" i="9"/>
  <c r="AK400" i="9"/>
  <c r="AM401" i="9"/>
  <c r="AB720" i="9"/>
  <c r="AJ980" i="8"/>
  <c r="AL980" i="8" s="1"/>
  <c r="AN401" i="9"/>
  <c r="AN982" i="9"/>
  <c r="W723" i="9" l="1"/>
  <c r="X722" i="9"/>
  <c r="Y722" i="9" s="1"/>
  <c r="Z722" i="9" s="1"/>
  <c r="AB721" i="9"/>
  <c r="AK399" i="9"/>
  <c r="AM400" i="9"/>
  <c r="AL983" i="9"/>
  <c r="AJ984" i="9"/>
  <c r="AJ981" i="8"/>
  <c r="AL981" i="8" s="1"/>
  <c r="AN980" i="8"/>
  <c r="AN400" i="9"/>
  <c r="AN983" i="9"/>
  <c r="X723" i="9" l="1"/>
  <c r="Y723" i="9" s="1"/>
  <c r="Z723" i="9" s="1"/>
  <c r="AA723" i="9"/>
  <c r="AM399" i="9"/>
  <c r="AK398" i="9"/>
  <c r="AL984" i="9"/>
  <c r="AJ985" i="9"/>
  <c r="AB722" i="9"/>
  <c r="AJ982" i="8"/>
  <c r="AL982" i="8" s="1"/>
  <c r="AN981" i="8"/>
  <c r="AN982" i="8"/>
  <c r="AN399" i="9"/>
  <c r="AN984" i="9"/>
  <c r="W724" i="9" l="1"/>
  <c r="AJ986" i="9"/>
  <c r="AL985" i="9"/>
  <c r="AK397" i="9"/>
  <c r="AM398" i="9"/>
  <c r="AJ983" i="8"/>
  <c r="AL983" i="8" s="1"/>
  <c r="AN398" i="9"/>
  <c r="AN985" i="9"/>
  <c r="W725" i="9" l="1"/>
  <c r="X724" i="9"/>
  <c r="Y724" i="9" s="1"/>
  <c r="Z724" i="9" s="1"/>
  <c r="AL986" i="9"/>
  <c r="AJ987" i="9"/>
  <c r="AK396" i="9"/>
  <c r="AM397" i="9"/>
  <c r="AB723" i="9"/>
  <c r="AJ984" i="8"/>
  <c r="AL984" i="8" s="1"/>
  <c r="AN984" i="8"/>
  <c r="AN983" i="8"/>
  <c r="AN397" i="9"/>
  <c r="AN986" i="9"/>
  <c r="X725" i="9" l="1"/>
  <c r="Y725" i="9" s="1"/>
  <c r="Z725" i="9" s="1"/>
  <c r="AA725" i="9"/>
  <c r="AB724" i="9"/>
  <c r="AK395" i="9"/>
  <c r="AM396" i="9"/>
  <c r="AL987" i="9"/>
  <c r="AJ988" i="9"/>
  <c r="AJ985" i="8"/>
  <c r="AL985" i="8" s="1"/>
  <c r="AN396" i="9"/>
  <c r="AN987" i="9"/>
  <c r="W726" i="9" l="1"/>
  <c r="AM395" i="9"/>
  <c r="AK394" i="9"/>
  <c r="AL988" i="9"/>
  <c r="AJ989" i="9"/>
  <c r="AJ986" i="8"/>
  <c r="AL986" i="8" s="1"/>
  <c r="AN985" i="8"/>
  <c r="AN395" i="9"/>
  <c r="AN988" i="9"/>
  <c r="W727" i="9" l="1"/>
  <c r="X726" i="9"/>
  <c r="Y726" i="9" s="1"/>
  <c r="Z726" i="9" s="1"/>
  <c r="AB725" i="9"/>
  <c r="AJ990" i="9"/>
  <c r="AL989" i="9"/>
  <c r="AK393" i="9"/>
  <c r="AM394" i="9"/>
  <c r="AJ987" i="8"/>
  <c r="AL987" i="8" s="1"/>
  <c r="AN986" i="8"/>
  <c r="AN987" i="8"/>
  <c r="AN394" i="9"/>
  <c r="AN989" i="9"/>
  <c r="W728" i="9" l="1"/>
  <c r="X727" i="9"/>
  <c r="Y727" i="9" s="1"/>
  <c r="Z727" i="9" s="1"/>
  <c r="AL990" i="9"/>
  <c r="AJ991" i="9"/>
  <c r="AK392" i="9"/>
  <c r="AM393" i="9"/>
  <c r="AB726" i="9"/>
  <c r="AJ988" i="8"/>
  <c r="AL988" i="8" s="1"/>
  <c r="AN393" i="9"/>
  <c r="AN990" i="9"/>
  <c r="W729" i="9" l="1"/>
  <c r="X728" i="9"/>
  <c r="Y728" i="9" s="1"/>
  <c r="Z728" i="9" s="1"/>
  <c r="AB727" i="9"/>
  <c r="AK391" i="9"/>
  <c r="AM392" i="9"/>
  <c r="AL991" i="9"/>
  <c r="AJ992" i="9"/>
  <c r="AJ989" i="8"/>
  <c r="AL989" i="8" s="1"/>
  <c r="AN988" i="8"/>
  <c r="AN392" i="9"/>
  <c r="AN991" i="9"/>
  <c r="X729" i="9" l="1"/>
  <c r="Y729" i="9" s="1"/>
  <c r="Z729" i="9" s="1"/>
  <c r="AA729" i="9"/>
  <c r="AM391" i="9"/>
  <c r="AK390" i="9"/>
  <c r="AL992" i="9"/>
  <c r="AJ993" i="9"/>
  <c r="AB728" i="9"/>
  <c r="AJ990" i="8"/>
  <c r="AL990" i="8" s="1"/>
  <c r="AN989" i="8"/>
  <c r="AN391" i="9"/>
  <c r="AN992" i="9"/>
  <c r="W730" i="9" l="1"/>
  <c r="AJ994" i="9"/>
  <c r="AL993" i="9"/>
  <c r="AK389" i="9"/>
  <c r="AM390" i="9"/>
  <c r="AJ991" i="8"/>
  <c r="AL991" i="8" s="1"/>
  <c r="AN990" i="8"/>
  <c r="AN991" i="8"/>
  <c r="AN390" i="9"/>
  <c r="AN993" i="9"/>
  <c r="W731" i="9" l="1"/>
  <c r="X730" i="9"/>
  <c r="Y730" i="9" s="1"/>
  <c r="Z730" i="9" s="1"/>
  <c r="AB729" i="9"/>
  <c r="AL994" i="9"/>
  <c r="AJ995" i="9"/>
  <c r="AK388" i="9"/>
  <c r="AM389" i="9"/>
  <c r="AJ992" i="8"/>
  <c r="AL992" i="8" s="1"/>
  <c r="AN389" i="9"/>
  <c r="AN994" i="9"/>
  <c r="W732" i="9" l="1"/>
  <c r="X731" i="9"/>
  <c r="Y731" i="9" s="1"/>
  <c r="Z731" i="9" s="1"/>
  <c r="AK387" i="9"/>
  <c r="AM388" i="9"/>
  <c r="AB730" i="9"/>
  <c r="AL995" i="9"/>
  <c r="AJ996" i="9"/>
  <c r="AJ993" i="8"/>
  <c r="AL993" i="8" s="1"/>
  <c r="AN992" i="8"/>
  <c r="AN388" i="9"/>
  <c r="AN995" i="9"/>
  <c r="W733" i="9" l="1"/>
  <c r="X732" i="9"/>
  <c r="Y732" i="9" s="1"/>
  <c r="Z732" i="9" s="1"/>
  <c r="AM387" i="9"/>
  <c r="AK386" i="9"/>
  <c r="AL996" i="9"/>
  <c r="AJ997" i="9"/>
  <c r="AJ994" i="8"/>
  <c r="AL994" i="8" s="1"/>
  <c r="AN993" i="8"/>
  <c r="AN994" i="8"/>
  <c r="AN387" i="9"/>
  <c r="AN996" i="9"/>
  <c r="X733" i="9" l="1"/>
  <c r="Y733" i="9" s="1"/>
  <c r="Z733" i="9" s="1"/>
  <c r="AA733" i="9"/>
  <c r="AB731" i="9"/>
  <c r="AJ998" i="9"/>
  <c r="AL997" i="9"/>
  <c r="AK385" i="9"/>
  <c r="AM386" i="9"/>
  <c r="AJ995" i="8"/>
  <c r="AL995" i="8" s="1"/>
  <c r="AN995" i="8"/>
  <c r="AN386" i="9"/>
  <c r="AN997" i="9"/>
  <c r="AL998" i="9" l="1"/>
  <c r="AJ999" i="9"/>
  <c r="AK384" i="9"/>
  <c r="AM385" i="9"/>
  <c r="AB732" i="9"/>
  <c r="AJ996" i="8"/>
  <c r="AL996" i="8" s="1"/>
  <c r="AN385" i="9"/>
  <c r="AN998" i="9"/>
  <c r="W734" i="9" l="1"/>
  <c r="AK383" i="9"/>
  <c r="AM384" i="9"/>
  <c r="AL999" i="9"/>
  <c r="AJ1000" i="9"/>
  <c r="AJ997" i="8"/>
  <c r="AL997" i="8" s="1"/>
  <c r="AN996" i="8"/>
  <c r="AN384" i="9"/>
  <c r="AN999" i="9"/>
  <c r="W735" i="9" l="1"/>
  <c r="X734" i="9"/>
  <c r="Y734" i="9" s="1"/>
  <c r="Z734" i="9" s="1"/>
  <c r="AM383" i="9"/>
  <c r="AK382" i="9"/>
  <c r="AL1000" i="9"/>
  <c r="AJ1001" i="9"/>
  <c r="AB733" i="9"/>
  <c r="AJ998" i="8"/>
  <c r="AL998" i="8" s="1"/>
  <c r="AN997" i="8"/>
  <c r="AN383" i="9"/>
  <c r="AN1000" i="9"/>
  <c r="W736" i="9" l="1"/>
  <c r="X735" i="9"/>
  <c r="Y735" i="9" s="1"/>
  <c r="Z735" i="9" s="1"/>
  <c r="AJ1002" i="9"/>
  <c r="AL1001" i="9"/>
  <c r="AK381" i="9"/>
  <c r="AM382" i="9"/>
  <c r="AJ999" i="8"/>
  <c r="AL999" i="8" s="1"/>
  <c r="AN998" i="8"/>
  <c r="AN999" i="8"/>
  <c r="AN382" i="9"/>
  <c r="AN1001" i="9"/>
  <c r="W737" i="9" l="1"/>
  <c r="X736" i="9"/>
  <c r="Y736" i="9" s="1"/>
  <c r="Z736" i="9" s="1"/>
  <c r="AL1002" i="9"/>
  <c r="AJ1003" i="9"/>
  <c r="AK380" i="9"/>
  <c r="AM381" i="9"/>
  <c r="AB734" i="9"/>
  <c r="AJ1000" i="8"/>
  <c r="AL1000" i="8" s="1"/>
  <c r="AN381" i="9"/>
  <c r="AN1002" i="9"/>
  <c r="X737" i="9" l="1"/>
  <c r="Y737" i="9" s="1"/>
  <c r="Z737" i="9" s="1"/>
  <c r="AA737" i="9"/>
  <c r="AB735" i="9"/>
  <c r="AK379" i="9"/>
  <c r="AM380" i="9"/>
  <c r="AL1003" i="9"/>
  <c r="AJ1004" i="9"/>
  <c r="AJ1001" i="8"/>
  <c r="AL1001" i="8" s="1"/>
  <c r="AN1001" i="8"/>
  <c r="AN1000" i="8"/>
  <c r="AN380" i="9"/>
  <c r="AN1003" i="9"/>
  <c r="AM379" i="9" l="1"/>
  <c r="AK378" i="9"/>
  <c r="AL1004" i="9"/>
  <c r="AJ1005" i="9"/>
  <c r="AB736" i="9"/>
  <c r="AJ1002" i="8"/>
  <c r="AL1002" i="8" s="1"/>
  <c r="AN379" i="9"/>
  <c r="AN1004" i="9"/>
  <c r="W738" i="9" l="1"/>
  <c r="AJ1006" i="9"/>
  <c r="AL1005" i="9"/>
  <c r="AK377" i="9"/>
  <c r="AM378" i="9"/>
  <c r="AJ1003" i="8"/>
  <c r="AN1002" i="8"/>
  <c r="AN1005" i="9"/>
  <c r="AN378" i="9"/>
  <c r="W739" i="9" l="1"/>
  <c r="X738" i="9"/>
  <c r="Y738" i="9" s="1"/>
  <c r="Z738" i="9" s="1"/>
  <c r="AB737" i="9"/>
  <c r="AL1006" i="9"/>
  <c r="AJ1007" i="9"/>
  <c r="AK376" i="9"/>
  <c r="AM377" i="9"/>
  <c r="AJ1004" i="8"/>
  <c r="AL1003" i="8"/>
  <c r="AN1003" i="8"/>
  <c r="AN377" i="9"/>
  <c r="AN1006" i="9"/>
  <c r="W740" i="9" l="1"/>
  <c r="X739" i="9"/>
  <c r="Y739" i="9" s="1"/>
  <c r="Z739" i="9" s="1"/>
  <c r="AK375" i="9"/>
  <c r="AM376" i="9"/>
  <c r="AL1007" i="9"/>
  <c r="AJ1008" i="9"/>
  <c r="AB738" i="9"/>
  <c r="AJ1005" i="8"/>
  <c r="AL1004" i="8"/>
  <c r="AN1004" i="8"/>
  <c r="AN376" i="9"/>
  <c r="AN1007" i="9"/>
  <c r="W741" i="9" l="1"/>
  <c r="X740" i="9"/>
  <c r="Y740" i="9" s="1"/>
  <c r="Z740" i="9" s="1"/>
  <c r="AB739" i="9"/>
  <c r="AM375" i="9"/>
  <c r="AK374" i="9"/>
  <c r="AL1008" i="9"/>
  <c r="AJ1009" i="9"/>
  <c r="AJ1006" i="8"/>
  <c r="AL1005" i="8"/>
  <c r="AN1005" i="8"/>
  <c r="AN375" i="9"/>
  <c r="AN1008" i="9"/>
  <c r="X741" i="9" l="1"/>
  <c r="Y741" i="9" s="1"/>
  <c r="Z741" i="9" s="1"/>
  <c r="AA741" i="9"/>
  <c r="AJ1010" i="9"/>
  <c r="AL1009" i="9"/>
  <c r="AB740" i="9"/>
  <c r="AK373" i="9"/>
  <c r="AM374" i="9"/>
  <c r="AJ1007" i="8"/>
  <c r="AL1006" i="8"/>
  <c r="AN1006" i="8"/>
  <c r="AN374" i="9"/>
  <c r="AN1009" i="9"/>
  <c r="W742" i="9" l="1"/>
  <c r="AL1010" i="9"/>
  <c r="AJ1011" i="9"/>
  <c r="AK372" i="9"/>
  <c r="AM373" i="9"/>
  <c r="AJ1008" i="8"/>
  <c r="AL1007" i="8"/>
  <c r="AN1007" i="8"/>
  <c r="AN373" i="9"/>
  <c r="AN1010" i="9"/>
  <c r="W743" i="9" l="1"/>
  <c r="X742" i="9"/>
  <c r="Y742" i="9" s="1"/>
  <c r="Z742" i="9" s="1"/>
  <c r="AB741" i="9"/>
  <c r="AK371" i="9"/>
  <c r="AM372" i="9"/>
  <c r="AL1011" i="9"/>
  <c r="AJ1012" i="9"/>
  <c r="AJ1009" i="8"/>
  <c r="AL1008" i="8"/>
  <c r="AN1008" i="8"/>
  <c r="AN372" i="9"/>
  <c r="AN1011" i="9"/>
  <c r="W744" i="9" l="1"/>
  <c r="X743" i="9"/>
  <c r="Y743" i="9" s="1"/>
  <c r="Z743" i="9" s="1"/>
  <c r="AM371" i="9"/>
  <c r="AK370" i="9"/>
  <c r="AL1012" i="9"/>
  <c r="AJ1013" i="9"/>
  <c r="AB742" i="9"/>
  <c r="AJ1010" i="8"/>
  <c r="AL1009" i="8"/>
  <c r="AN1009" i="8"/>
  <c r="AN371" i="9"/>
  <c r="AN1012" i="9"/>
  <c r="X744" i="9" l="1"/>
  <c r="Y744" i="9" s="1"/>
  <c r="Z744" i="9" s="1"/>
  <c r="AA744" i="9"/>
  <c r="AJ1014" i="9"/>
  <c r="AL1013" i="9"/>
  <c r="AK369" i="9"/>
  <c r="AM370" i="9"/>
  <c r="AJ1011" i="8"/>
  <c r="AL1010" i="8"/>
  <c r="AN1010" i="8"/>
  <c r="AN370" i="9"/>
  <c r="AN1013" i="9"/>
  <c r="AB743" i="9" l="1"/>
  <c r="AL1014" i="9"/>
  <c r="AJ1015" i="9"/>
  <c r="AK368" i="9"/>
  <c r="AM369" i="9"/>
  <c r="AJ1012" i="8"/>
  <c r="AL1011" i="8"/>
  <c r="AN1011" i="8"/>
  <c r="AN369" i="9"/>
  <c r="AN1014" i="9"/>
  <c r="W745" i="9" l="1"/>
  <c r="AK367" i="9"/>
  <c r="AM368" i="9"/>
  <c r="AL1015" i="9"/>
  <c r="AJ1016" i="9"/>
  <c r="AJ1013" i="8"/>
  <c r="AL1012" i="8"/>
  <c r="AN1012" i="8"/>
  <c r="AN368" i="9"/>
  <c r="AN1015" i="9"/>
  <c r="W746" i="9" l="1"/>
  <c r="X745" i="9"/>
  <c r="Y745" i="9" s="1"/>
  <c r="Z745" i="9" s="1"/>
  <c r="AB744" i="9"/>
  <c r="AM367" i="9"/>
  <c r="AK366" i="9"/>
  <c r="AB745" i="9"/>
  <c r="AL1016" i="9"/>
  <c r="AJ1017" i="9"/>
  <c r="AJ1014" i="8"/>
  <c r="AL1013" i="8"/>
  <c r="AN1013" i="8"/>
  <c r="AN367" i="9"/>
  <c r="AN1016" i="9"/>
  <c r="W747" i="9" l="1"/>
  <c r="X746" i="9"/>
  <c r="Y746" i="9" s="1"/>
  <c r="Z746" i="9" s="1"/>
  <c r="AJ1018" i="9"/>
  <c r="AL1017" i="9"/>
  <c r="AK365" i="9"/>
  <c r="AM366" i="9"/>
  <c r="AJ1015" i="8"/>
  <c r="AL1014" i="8"/>
  <c r="AN1014" i="8"/>
  <c r="AN366" i="9"/>
  <c r="AN1017" i="9"/>
  <c r="W748" i="9" l="1"/>
  <c r="X747" i="9"/>
  <c r="Y747" i="9" s="1"/>
  <c r="Z747" i="9" s="1"/>
  <c r="AL1018" i="9"/>
  <c r="AJ1019" i="9"/>
  <c r="AK364" i="9"/>
  <c r="AM365" i="9"/>
  <c r="AB746" i="9"/>
  <c r="AJ1016" i="8"/>
  <c r="AL1015" i="8"/>
  <c r="AN365" i="9"/>
  <c r="AN1018" i="9"/>
  <c r="X748" i="9" l="1"/>
  <c r="Y748" i="9" s="1"/>
  <c r="Z748" i="9" s="1"/>
  <c r="AA748" i="9"/>
  <c r="AB747" i="9"/>
  <c r="AK363" i="9"/>
  <c r="AM364" i="9"/>
  <c r="AL1019" i="9"/>
  <c r="AJ1020" i="9"/>
  <c r="AL1016" i="8"/>
  <c r="AJ1017" i="8"/>
  <c r="AL1017" i="8" s="1"/>
  <c r="AN1015" i="8"/>
  <c r="AN1016" i="8"/>
  <c r="AN1019" i="9"/>
  <c r="AN364" i="9"/>
  <c r="AM363" i="9" l="1"/>
  <c r="AK362" i="9"/>
  <c r="AL1020" i="9"/>
  <c r="AJ1021" i="9"/>
  <c r="W749" i="9"/>
  <c r="AJ1018" i="8"/>
  <c r="AL1018" i="8" s="1"/>
  <c r="AN1017" i="8"/>
  <c r="AN1018" i="8"/>
  <c r="AN363" i="9"/>
  <c r="AN1020" i="9"/>
  <c r="W750" i="9" l="1"/>
  <c r="X749" i="9"/>
  <c r="Y749" i="9" s="1"/>
  <c r="Z749" i="9" s="1"/>
  <c r="AJ1022" i="9"/>
  <c r="AL1021" i="9"/>
  <c r="AB748" i="9"/>
  <c r="AK361" i="9"/>
  <c r="AM362" i="9"/>
  <c r="AJ1019" i="8"/>
  <c r="AL1019" i="8" s="1"/>
  <c r="AN362" i="9"/>
  <c r="AN1021" i="9"/>
  <c r="X750" i="9" l="1"/>
  <c r="Y750" i="9" s="1"/>
  <c r="Z750" i="9" s="1"/>
  <c r="AA750" i="9"/>
  <c r="AL1022" i="9"/>
  <c r="AJ1023" i="9"/>
  <c r="AB749" i="9"/>
  <c r="AK360" i="9"/>
  <c r="AM361" i="9"/>
  <c r="AJ1020" i="8"/>
  <c r="AL1020" i="8" s="1"/>
  <c r="AN1019" i="8"/>
  <c r="AN361" i="9"/>
  <c r="AN1022" i="9"/>
  <c r="W751" i="9" l="1"/>
  <c r="AK359" i="9"/>
  <c r="AM360" i="9"/>
  <c r="AL1023" i="9"/>
  <c r="AJ1024" i="9"/>
  <c r="AJ1021" i="8"/>
  <c r="AL1021" i="8" s="1"/>
  <c r="AN1020" i="8"/>
  <c r="AN360" i="9"/>
  <c r="AN1023" i="9"/>
  <c r="W752" i="9" l="1"/>
  <c r="X751" i="9"/>
  <c r="Y751" i="9" s="1"/>
  <c r="Z751" i="9" s="1"/>
  <c r="AM359" i="9"/>
  <c r="AK358" i="9"/>
  <c r="AL1024" i="9"/>
  <c r="AJ1025" i="9"/>
  <c r="AB750" i="9"/>
  <c r="AJ1022" i="8"/>
  <c r="AL1022" i="8" s="1"/>
  <c r="AN1021" i="8"/>
  <c r="AN359" i="9"/>
  <c r="AN1024" i="9"/>
  <c r="X752" i="9" l="1"/>
  <c r="Y752" i="9" s="1"/>
  <c r="Z752" i="9" s="1"/>
  <c r="AA752" i="9"/>
  <c r="AB751" i="9"/>
  <c r="AJ1026" i="9"/>
  <c r="AL1025" i="9"/>
  <c r="AK357" i="9"/>
  <c r="AM358" i="9"/>
  <c r="AJ1023" i="8"/>
  <c r="AL1023" i="8" s="1"/>
  <c r="AN1022" i="8"/>
  <c r="AN1023" i="8"/>
  <c r="AN358" i="9"/>
  <c r="AN1025" i="9"/>
  <c r="AL1026" i="9" l="1"/>
  <c r="AJ1027" i="9"/>
  <c r="AK356" i="9"/>
  <c r="AM357" i="9"/>
  <c r="W753" i="9"/>
  <c r="AJ1024" i="8"/>
  <c r="AL1024" i="8" s="1"/>
  <c r="AN357" i="9"/>
  <c r="AN1026" i="9"/>
  <c r="W754" i="9" l="1"/>
  <c r="X753" i="9"/>
  <c r="Y753" i="9" s="1"/>
  <c r="Z753" i="9" s="1"/>
  <c r="AK355" i="9"/>
  <c r="AM356" i="9"/>
  <c r="AB752" i="9"/>
  <c r="AL1027" i="9"/>
  <c r="AJ1028" i="9"/>
  <c r="AJ1025" i="8"/>
  <c r="AL1025" i="8" s="1"/>
  <c r="AN1025" i="8"/>
  <c r="AN1024" i="8"/>
  <c r="AN356" i="9"/>
  <c r="AN1027" i="9"/>
  <c r="W755" i="9" l="1"/>
  <c r="X754" i="9"/>
  <c r="Y754" i="9" s="1"/>
  <c r="Z754" i="9" s="1"/>
  <c r="AM355" i="9"/>
  <c r="AK354" i="9"/>
  <c r="AB753" i="9"/>
  <c r="AL1028" i="9"/>
  <c r="AJ1029" i="9"/>
  <c r="AJ1026" i="8"/>
  <c r="AL1026" i="8" s="1"/>
  <c r="AN355" i="9"/>
  <c r="AN1028" i="9"/>
  <c r="W756" i="9" l="1"/>
  <c r="X755" i="9"/>
  <c r="Y755" i="9" s="1"/>
  <c r="Z755" i="9" s="1"/>
  <c r="AJ1030" i="9"/>
  <c r="AL1029" i="9"/>
  <c r="AK353" i="9"/>
  <c r="AM354" i="9"/>
  <c r="AJ1027" i="8"/>
  <c r="AL1027" i="8" s="1"/>
  <c r="AN1026" i="8"/>
  <c r="AN1027" i="8"/>
  <c r="AN354" i="9"/>
  <c r="AN1029" i="9"/>
  <c r="X756" i="9" l="1"/>
  <c r="Y756" i="9" s="1"/>
  <c r="Z756" i="9" s="1"/>
  <c r="AA756" i="9"/>
  <c r="AL1030" i="9"/>
  <c r="AJ1031" i="9"/>
  <c r="AK352" i="9"/>
  <c r="AM353" i="9"/>
  <c r="AB754" i="9"/>
  <c r="AJ1028" i="8"/>
  <c r="AL1028" i="8" s="1"/>
  <c r="AN353" i="9"/>
  <c r="AN1030" i="9"/>
  <c r="AB755" i="9" l="1"/>
  <c r="AK351" i="9"/>
  <c r="AM352" i="9"/>
  <c r="AL1031" i="9"/>
  <c r="AJ1032" i="9"/>
  <c r="AJ1029" i="8"/>
  <c r="AL1029" i="8" s="1"/>
  <c r="AN1028" i="8"/>
  <c r="AN352" i="9"/>
  <c r="AN1031" i="9"/>
  <c r="W757" i="9" l="1"/>
  <c r="AM351" i="9"/>
  <c r="AK350" i="9"/>
  <c r="AL1032" i="9"/>
  <c r="AJ1033" i="9"/>
  <c r="AJ1030" i="8"/>
  <c r="AL1030" i="8" s="1"/>
  <c r="AN1029" i="8"/>
  <c r="AN1030" i="8"/>
  <c r="AN351" i="9"/>
  <c r="AN1032" i="9"/>
  <c r="W758" i="9" l="1"/>
  <c r="X757" i="9"/>
  <c r="Y757" i="9" s="1"/>
  <c r="Z757" i="9" s="1"/>
  <c r="AB756" i="9"/>
  <c r="AJ1034" i="9"/>
  <c r="AL1033" i="9"/>
  <c r="AB757" i="9"/>
  <c r="AK349" i="9"/>
  <c r="AM350" i="9"/>
  <c r="AJ1031" i="8"/>
  <c r="AL1031" i="8" s="1"/>
  <c r="AN350" i="9"/>
  <c r="AN1033" i="9"/>
  <c r="W759" i="9" l="1"/>
  <c r="X758" i="9"/>
  <c r="Y758" i="9" s="1"/>
  <c r="Z758" i="9" s="1"/>
  <c r="AL1034" i="9"/>
  <c r="AJ1035" i="9"/>
  <c r="AK348" i="9"/>
  <c r="AM349" i="9"/>
  <c r="AJ1032" i="8"/>
  <c r="AL1032" i="8" s="1"/>
  <c r="AN1031" i="8"/>
  <c r="AN349" i="9"/>
  <c r="AN1034" i="9"/>
  <c r="W760" i="9" l="1"/>
  <c r="X759" i="9"/>
  <c r="Y759" i="9" s="1"/>
  <c r="Z759" i="9" s="1"/>
  <c r="AK347" i="9"/>
  <c r="AM348" i="9"/>
  <c r="AL1035" i="9"/>
  <c r="AJ1036" i="9"/>
  <c r="AB758" i="9"/>
  <c r="AJ1033" i="8"/>
  <c r="AL1033" i="8" s="1"/>
  <c r="AN1032" i="8"/>
  <c r="AN1033" i="8"/>
  <c r="AN348" i="9"/>
  <c r="AN1035" i="9"/>
  <c r="X760" i="9" l="1"/>
  <c r="Y760" i="9" s="1"/>
  <c r="Z760" i="9" s="1"/>
  <c r="AA760" i="9"/>
  <c r="AB759" i="9"/>
  <c r="AM347" i="9"/>
  <c r="AK346" i="9"/>
  <c r="AL1036" i="9"/>
  <c r="AJ1037" i="9"/>
  <c r="AJ1034" i="8"/>
  <c r="AL1034" i="8" s="1"/>
  <c r="AN1036" i="9"/>
  <c r="AN347" i="9"/>
  <c r="W761" i="9" l="1"/>
  <c r="AJ1038" i="9"/>
  <c r="AL1037" i="9"/>
  <c r="AK345" i="9"/>
  <c r="AM346" i="9"/>
  <c r="AJ1035" i="8"/>
  <c r="AL1035" i="8" s="1"/>
  <c r="AN1034" i="8"/>
  <c r="AN1035" i="8"/>
  <c r="AN346" i="9"/>
  <c r="AN1037" i="9"/>
  <c r="W762" i="9" l="1"/>
  <c r="X761" i="9"/>
  <c r="Y761" i="9" s="1"/>
  <c r="Z761" i="9" s="1"/>
  <c r="AB760" i="9"/>
  <c r="AL1038" i="9"/>
  <c r="AJ1039" i="9"/>
  <c r="AB761" i="9"/>
  <c r="AK344" i="9"/>
  <c r="AM345" i="9"/>
  <c r="AJ1036" i="8"/>
  <c r="AL1036" i="8" s="1"/>
  <c r="AN345" i="9"/>
  <c r="AN1038" i="9"/>
  <c r="X762" i="9" l="1"/>
  <c r="Y762" i="9" s="1"/>
  <c r="Z762" i="9" s="1"/>
  <c r="AA762" i="9"/>
  <c r="W763" i="9" s="1"/>
  <c r="AK343" i="9"/>
  <c r="AM344" i="9"/>
  <c r="AL1039" i="9"/>
  <c r="AJ1040" i="9"/>
  <c r="AJ1037" i="8"/>
  <c r="AL1037" i="8" s="1"/>
  <c r="AN1036" i="8"/>
  <c r="AN344" i="9"/>
  <c r="AN1039" i="9"/>
  <c r="X763" i="9" l="1"/>
  <c r="Y763" i="9" s="1"/>
  <c r="Z763" i="9" s="1"/>
  <c r="AA763" i="9"/>
  <c r="AM343" i="9"/>
  <c r="AK342" i="9"/>
  <c r="AL1040" i="9"/>
  <c r="AJ1041" i="9"/>
  <c r="AB762" i="9"/>
  <c r="AJ1038" i="8"/>
  <c r="AL1038" i="8" s="1"/>
  <c r="AN1037" i="8"/>
  <c r="AN1038" i="8"/>
  <c r="AN343" i="9"/>
  <c r="AN1040" i="9"/>
  <c r="W764" i="9" l="1"/>
  <c r="AJ1042" i="9"/>
  <c r="AL1041" i="9"/>
  <c r="AK341" i="9"/>
  <c r="AM342" i="9"/>
  <c r="AJ1039" i="8"/>
  <c r="AN342" i="9"/>
  <c r="AN1041" i="9"/>
  <c r="W765" i="9" l="1"/>
  <c r="X764" i="9"/>
  <c r="Y764" i="9" s="1"/>
  <c r="Z764" i="9" s="1"/>
  <c r="AB763" i="9"/>
  <c r="AL1042" i="9"/>
  <c r="AJ1043" i="9"/>
  <c r="AK340" i="9"/>
  <c r="AM341" i="9"/>
  <c r="AB764" i="9"/>
  <c r="AJ1040" i="8"/>
  <c r="AL1039" i="8"/>
  <c r="AN1040" i="8"/>
  <c r="AN341" i="9"/>
  <c r="AN1042" i="9"/>
  <c r="W766" i="9" l="1"/>
  <c r="X765" i="9"/>
  <c r="Y765" i="9" s="1"/>
  <c r="Z765" i="9" s="1"/>
  <c r="AK339" i="9"/>
  <c r="AM340" i="9"/>
  <c r="AB765" i="9"/>
  <c r="AL1043" i="9"/>
  <c r="AJ1044" i="9"/>
  <c r="AL1040" i="8"/>
  <c r="AJ1041" i="8"/>
  <c r="AN1039" i="8"/>
  <c r="AN340" i="9"/>
  <c r="AN1043" i="9"/>
  <c r="W767" i="9" l="1"/>
  <c r="X766" i="9"/>
  <c r="Y766" i="9" s="1"/>
  <c r="Z766" i="9" s="1"/>
  <c r="AM339" i="9"/>
  <c r="AK338" i="9"/>
  <c r="AL1044" i="9"/>
  <c r="AJ1045" i="9"/>
  <c r="AJ1042" i="8"/>
  <c r="AL1041" i="8"/>
  <c r="AN1041" i="8"/>
  <c r="AN339" i="9"/>
  <c r="AN1044" i="9"/>
  <c r="X767" i="9" l="1"/>
  <c r="Y767" i="9" s="1"/>
  <c r="Z767" i="9" s="1"/>
  <c r="AA767" i="9"/>
  <c r="AB766" i="9"/>
  <c r="AJ1046" i="9"/>
  <c r="AL1045" i="9"/>
  <c r="AK337" i="9"/>
  <c r="AM338" i="9"/>
  <c r="AL1042" i="8"/>
  <c r="AJ1043" i="8"/>
  <c r="AN1042" i="8"/>
  <c r="AN338" i="9"/>
  <c r="AN1045" i="9"/>
  <c r="W768" i="9" l="1"/>
  <c r="AL1046" i="9"/>
  <c r="AJ1047" i="9"/>
  <c r="AK336" i="9"/>
  <c r="AM337" i="9"/>
  <c r="AJ1044" i="8"/>
  <c r="AL1043" i="8"/>
  <c r="AN337" i="9"/>
  <c r="AN1046" i="9"/>
  <c r="W769" i="9" l="1"/>
  <c r="X768" i="9"/>
  <c r="Y768" i="9" s="1"/>
  <c r="Z768" i="9" s="1"/>
  <c r="AB767" i="9"/>
  <c r="AK335" i="9"/>
  <c r="AM336" i="9"/>
  <c r="AB768" i="9"/>
  <c r="AL1047" i="9"/>
  <c r="AJ1048" i="9"/>
  <c r="AL1044" i="8"/>
  <c r="AJ1045" i="8"/>
  <c r="AN1043" i="8"/>
  <c r="AN1044" i="8"/>
  <c r="AN336" i="9"/>
  <c r="AN1047" i="9"/>
  <c r="W770" i="9" l="1"/>
  <c r="X769" i="9"/>
  <c r="Y769" i="9" s="1"/>
  <c r="Z769" i="9" s="1"/>
  <c r="AM335" i="9"/>
  <c r="AK334" i="9"/>
  <c r="AB769" i="9"/>
  <c r="AL1048" i="9"/>
  <c r="AJ1049" i="9"/>
  <c r="AJ1046" i="8"/>
  <c r="AL1045" i="8"/>
  <c r="AN1046" i="8"/>
  <c r="AN335" i="9"/>
  <c r="AN1048" i="9"/>
  <c r="W771" i="9" l="1"/>
  <c r="X770" i="9"/>
  <c r="Y770" i="9" s="1"/>
  <c r="Z770" i="9" s="1"/>
  <c r="AJ1050" i="9"/>
  <c r="AL1049" i="9"/>
  <c r="AK333" i="9"/>
  <c r="AM334" i="9"/>
  <c r="AL1046" i="8"/>
  <c r="AJ1047" i="8"/>
  <c r="AN1045" i="8"/>
  <c r="AN1049" i="9"/>
  <c r="AN334" i="9"/>
  <c r="X771" i="9" l="1"/>
  <c r="Y771" i="9" s="1"/>
  <c r="Z771" i="9" s="1"/>
  <c r="AA771" i="9"/>
  <c r="AL1050" i="9"/>
  <c r="AJ1051" i="9"/>
  <c r="AK332" i="9"/>
  <c r="AM333" i="9"/>
  <c r="AB770" i="9"/>
  <c r="AJ1048" i="8"/>
  <c r="AL1047" i="8"/>
  <c r="AN1047" i="8"/>
  <c r="AN333" i="9"/>
  <c r="AN1050" i="9"/>
  <c r="W772" i="9" l="1"/>
  <c r="AK331" i="9"/>
  <c r="AM332" i="9"/>
  <c r="AL1051" i="9"/>
  <c r="AJ1052" i="9"/>
  <c r="AJ1049" i="8"/>
  <c r="AL1048" i="8"/>
  <c r="AN1048" i="8"/>
  <c r="AN332" i="9"/>
  <c r="AN1051" i="9"/>
  <c r="W773" i="9" l="1"/>
  <c r="X772" i="9"/>
  <c r="Y772" i="9" s="1"/>
  <c r="Z772" i="9" s="1"/>
  <c r="AB771" i="9"/>
  <c r="AM331" i="9"/>
  <c r="AK330" i="9"/>
  <c r="AL1052" i="9"/>
  <c r="AJ1053" i="9"/>
  <c r="AB772" i="9"/>
  <c r="AJ1050" i="8"/>
  <c r="AL1049" i="8"/>
  <c r="AN1049" i="8"/>
  <c r="AN331" i="9"/>
  <c r="AN1052" i="9"/>
  <c r="X773" i="9" l="1"/>
  <c r="Y773" i="9" s="1"/>
  <c r="Z773" i="9" s="1"/>
  <c r="AA773" i="9"/>
  <c r="W774" i="9" s="1"/>
  <c r="AJ1054" i="9"/>
  <c r="AL1053" i="9"/>
  <c r="AK329" i="9"/>
  <c r="AM330" i="9"/>
  <c r="AJ1051" i="8"/>
  <c r="AL1050" i="8"/>
  <c r="AN1050" i="8"/>
  <c r="AN330" i="9"/>
  <c r="AN1053" i="9"/>
  <c r="W775" i="9" l="1"/>
  <c r="X774" i="9"/>
  <c r="Y774" i="9" s="1"/>
  <c r="Z774" i="9" s="1"/>
  <c r="AB773" i="9"/>
  <c r="AL1054" i="9"/>
  <c r="AJ1055" i="9"/>
  <c r="AK328" i="9"/>
  <c r="AM329" i="9"/>
  <c r="AJ1052" i="8"/>
  <c r="AL1051" i="8"/>
  <c r="AN1051" i="8"/>
  <c r="AN329" i="9"/>
  <c r="AN1054" i="9"/>
  <c r="W776" i="9" l="1"/>
  <c r="X775" i="9"/>
  <c r="Y775" i="9" s="1"/>
  <c r="Z775" i="9" s="1"/>
  <c r="AK327" i="9"/>
  <c r="AM328" i="9"/>
  <c r="AL1055" i="9"/>
  <c r="AJ1056" i="9"/>
  <c r="AB774" i="9"/>
  <c r="AJ1053" i="8"/>
  <c r="AL1052" i="8"/>
  <c r="AN1052" i="8"/>
  <c r="AN328" i="9"/>
  <c r="AN1055" i="9"/>
  <c r="W777" i="9" l="1"/>
  <c r="X776" i="9"/>
  <c r="Y776" i="9" s="1"/>
  <c r="Z776" i="9" s="1"/>
  <c r="AB775" i="9"/>
  <c r="AM327" i="9"/>
  <c r="AK326" i="9"/>
  <c r="AL1056" i="9"/>
  <c r="AJ1057" i="9"/>
  <c r="AJ1054" i="8"/>
  <c r="AL1053" i="8"/>
  <c r="AN1053" i="8"/>
  <c r="AN1056" i="9"/>
  <c r="AN327" i="9"/>
  <c r="X777" i="9" l="1"/>
  <c r="Y777" i="9" s="1"/>
  <c r="Z777" i="9" s="1"/>
  <c r="AA777" i="9"/>
  <c r="AJ1058" i="9"/>
  <c r="AL1057" i="9"/>
  <c r="AK325" i="9"/>
  <c r="AM326" i="9"/>
  <c r="AJ1055" i="8"/>
  <c r="AL1054" i="8"/>
  <c r="AN1054" i="8"/>
  <c r="AN326" i="9"/>
  <c r="AN1057" i="9"/>
  <c r="AB776" i="9" l="1"/>
  <c r="AK324" i="9"/>
  <c r="AM325" i="9"/>
  <c r="AL1058" i="9"/>
  <c r="AJ1059" i="9"/>
  <c r="AJ1056" i="8"/>
  <c r="AL1055" i="8"/>
  <c r="AN1055" i="8"/>
  <c r="AN325" i="9"/>
  <c r="AN1058" i="9"/>
  <c r="AK323" i="9" l="1"/>
  <c r="AM324" i="9"/>
  <c r="AL1059" i="9"/>
  <c r="AJ1060" i="9"/>
  <c r="W778" i="9"/>
  <c r="AJ1057" i="8"/>
  <c r="AL1056" i="8"/>
  <c r="AN324" i="9"/>
  <c r="AN1059" i="9"/>
  <c r="X778" i="9" l="1"/>
  <c r="Y778" i="9" s="1"/>
  <c r="Z778" i="9" s="1"/>
  <c r="AA778" i="9"/>
  <c r="AB777" i="9"/>
  <c r="AL1060" i="9"/>
  <c r="AJ1061" i="9"/>
  <c r="AM323" i="9"/>
  <c r="AK322" i="9"/>
  <c r="AL1057" i="8"/>
  <c r="AJ1058" i="8"/>
  <c r="AN1056" i="8"/>
  <c r="AN1057" i="8"/>
  <c r="AN323" i="9"/>
  <c r="AN1060" i="9"/>
  <c r="AJ1062" i="9" l="1"/>
  <c r="AL1061" i="9"/>
  <c r="AK321" i="9"/>
  <c r="AM322" i="9"/>
  <c r="W779" i="9"/>
  <c r="AJ1059" i="8"/>
  <c r="AL1058" i="8"/>
  <c r="AN1058" i="8"/>
  <c r="AN322" i="9"/>
  <c r="AN1061" i="9"/>
  <c r="W780" i="9" l="1"/>
  <c r="X779" i="9"/>
  <c r="Y779" i="9" s="1"/>
  <c r="Z779" i="9" s="1"/>
  <c r="AB778" i="9"/>
  <c r="AK320" i="9"/>
  <c r="AM321" i="9"/>
  <c r="AL1062" i="9"/>
  <c r="AJ1063" i="9"/>
  <c r="AJ1060" i="8"/>
  <c r="AL1059" i="8"/>
  <c r="AN1059" i="8"/>
  <c r="AN321" i="9"/>
  <c r="AN1062" i="9"/>
  <c r="W781" i="9" l="1"/>
  <c r="X780" i="9"/>
  <c r="Y780" i="9" s="1"/>
  <c r="Z780" i="9" s="1"/>
  <c r="AK319" i="9"/>
  <c r="AM320" i="9"/>
  <c r="AL1063" i="9"/>
  <c r="AJ1064" i="9"/>
  <c r="AJ1061" i="8"/>
  <c r="AL1060" i="8"/>
  <c r="AN1060" i="8"/>
  <c r="AN320" i="9"/>
  <c r="AN1063" i="9"/>
  <c r="X781" i="9" l="1"/>
  <c r="Y781" i="9" s="1"/>
  <c r="Z781" i="9" s="1"/>
  <c r="AA781" i="9"/>
  <c r="AL1064" i="9"/>
  <c r="AJ1065" i="9"/>
  <c r="AB779" i="9"/>
  <c r="AM319" i="9"/>
  <c r="AK318" i="9"/>
  <c r="AJ1062" i="8"/>
  <c r="AL1061" i="8"/>
  <c r="AN1061" i="8"/>
  <c r="AN319" i="9"/>
  <c r="AN1064" i="9"/>
  <c r="AB780" i="9" l="1"/>
  <c r="AK317" i="9"/>
  <c r="AM318" i="9"/>
  <c r="AJ1066" i="9"/>
  <c r="AL1065" i="9"/>
  <c r="AJ1063" i="8"/>
  <c r="AL1062" i="8"/>
  <c r="AN1062" i="8"/>
  <c r="AN318" i="9"/>
  <c r="AN1065" i="9"/>
  <c r="W782" i="9" l="1"/>
  <c r="AK316" i="9"/>
  <c r="AM317" i="9"/>
  <c r="AL1066" i="9"/>
  <c r="AJ1067" i="9"/>
  <c r="AJ1064" i="8"/>
  <c r="AL1063" i="8"/>
  <c r="AN1063" i="8"/>
  <c r="AN317" i="9"/>
  <c r="AN1066" i="9"/>
  <c r="X782" i="9" l="1"/>
  <c r="Y782" i="9" s="1"/>
  <c r="Z782" i="9" s="1"/>
  <c r="AA782" i="9"/>
  <c r="W783" i="9" s="1"/>
  <c r="AB781" i="9"/>
  <c r="AL1067" i="9"/>
  <c r="AJ1068" i="9"/>
  <c r="AK315" i="9"/>
  <c r="AM316" i="9"/>
  <c r="AJ1065" i="8"/>
  <c r="AL1064" i="8"/>
  <c r="AN1064" i="8"/>
  <c r="AN316" i="9"/>
  <c r="AN1067" i="9"/>
  <c r="W784" i="9" l="1"/>
  <c r="X783" i="9"/>
  <c r="Y783" i="9" s="1"/>
  <c r="Z783" i="9" s="1"/>
  <c r="AB782" i="9"/>
  <c r="AL1068" i="9"/>
  <c r="AJ1069" i="9"/>
  <c r="AM315" i="9"/>
  <c r="AK314" i="9"/>
  <c r="AJ1066" i="8"/>
  <c r="AL1065" i="8"/>
  <c r="AN1065" i="8"/>
  <c r="AN1068" i="9"/>
  <c r="AN315" i="9"/>
  <c r="W785" i="9" l="1"/>
  <c r="X784" i="9"/>
  <c r="Y784" i="9" s="1"/>
  <c r="Z784" i="9" s="1"/>
  <c r="AB783" i="9"/>
  <c r="AJ1070" i="9"/>
  <c r="AL1069" i="9"/>
  <c r="AK313" i="9"/>
  <c r="AM314" i="9"/>
  <c r="AJ1067" i="8"/>
  <c r="AL1066" i="8"/>
  <c r="AN1066" i="8"/>
  <c r="AN314" i="9"/>
  <c r="AN1069" i="9"/>
  <c r="W786" i="9" l="1"/>
  <c r="X785" i="9"/>
  <c r="Y785" i="9" s="1"/>
  <c r="Z785" i="9" s="1"/>
  <c r="AL1070" i="9"/>
  <c r="AJ1071" i="9"/>
  <c r="AK312" i="9"/>
  <c r="AM313" i="9"/>
  <c r="AB784" i="9"/>
  <c r="AJ1068" i="8"/>
  <c r="AL1067" i="8"/>
  <c r="AN1067" i="8"/>
  <c r="AN313" i="9"/>
  <c r="AN1070" i="9"/>
  <c r="X786" i="9" l="1"/>
  <c r="Y786" i="9" s="1"/>
  <c r="Z786" i="9" s="1"/>
  <c r="AA786" i="9"/>
  <c r="AK311" i="9"/>
  <c r="AM312" i="9"/>
  <c r="AB785" i="9"/>
  <c r="AL1071" i="9"/>
  <c r="AJ1072" i="9"/>
  <c r="AJ1069" i="8"/>
  <c r="AL1068" i="8"/>
  <c r="AN1068" i="8"/>
  <c r="AN312" i="9"/>
  <c r="AN1071" i="9"/>
  <c r="W787" i="9" l="1"/>
  <c r="AL1072" i="9"/>
  <c r="AJ1073" i="9"/>
  <c r="AM311" i="9"/>
  <c r="AK310" i="9"/>
  <c r="AJ1070" i="8"/>
  <c r="AL1069" i="8"/>
  <c r="AN1069" i="8"/>
  <c r="AN311" i="9"/>
  <c r="AN1072" i="9"/>
  <c r="W788" i="9" l="1"/>
  <c r="X787" i="9"/>
  <c r="Y787" i="9" s="1"/>
  <c r="Z787" i="9" s="1"/>
  <c r="AB786" i="9"/>
  <c r="AJ1074" i="9"/>
  <c r="AL1073" i="9"/>
  <c r="AK309" i="9"/>
  <c r="AM310" i="9"/>
  <c r="AJ1071" i="8"/>
  <c r="AL1070" i="8"/>
  <c r="AN1070" i="8"/>
  <c r="AN310" i="9"/>
  <c r="AN1073" i="9"/>
  <c r="W789" i="9" l="1"/>
  <c r="X788" i="9"/>
  <c r="Y788" i="9" s="1"/>
  <c r="Z788" i="9" s="1"/>
  <c r="AK308" i="9"/>
  <c r="AM309" i="9"/>
  <c r="AB787" i="9"/>
  <c r="AL1074" i="9"/>
  <c r="AJ1075" i="9"/>
  <c r="AJ1072" i="8"/>
  <c r="AL1071" i="8"/>
  <c r="AN1071" i="8"/>
  <c r="AN309" i="9"/>
  <c r="AN1074" i="9"/>
  <c r="W790" i="9" l="1"/>
  <c r="X789" i="9"/>
  <c r="Y789" i="9" s="1"/>
  <c r="Z789" i="9" s="1"/>
  <c r="AB788" i="9"/>
  <c r="AL1075" i="9"/>
  <c r="AJ1076" i="9"/>
  <c r="AK307" i="9"/>
  <c r="AM308" i="9"/>
  <c r="AJ1073" i="8"/>
  <c r="AL1072" i="8"/>
  <c r="AN1072" i="8"/>
  <c r="AN308" i="9"/>
  <c r="AN1075" i="9"/>
  <c r="X790" i="9" l="1"/>
  <c r="Y790" i="9" s="1"/>
  <c r="Z790" i="9" s="1"/>
  <c r="AA790" i="9"/>
  <c r="AJ1077" i="9"/>
  <c r="AL1076" i="9"/>
  <c r="AM307" i="9"/>
  <c r="AK306" i="9"/>
  <c r="AB789" i="9"/>
  <c r="AJ1074" i="8"/>
  <c r="AL1073" i="8"/>
  <c r="AN1073" i="8"/>
  <c r="AN307" i="9"/>
  <c r="AN1076" i="9"/>
  <c r="W791" i="9" l="1"/>
  <c r="AK305" i="9"/>
  <c r="AM306" i="9"/>
  <c r="AL1077" i="9"/>
  <c r="AJ1078" i="9"/>
  <c r="AL1074" i="8"/>
  <c r="AJ1075" i="8"/>
  <c r="AN1074" i="8"/>
  <c r="AN306" i="9"/>
  <c r="AN1077" i="9"/>
  <c r="X791" i="9" l="1"/>
  <c r="Y791" i="9" s="1"/>
  <c r="Z791" i="9" s="1"/>
  <c r="AA791" i="9"/>
  <c r="AK304" i="9"/>
  <c r="AM305" i="9"/>
  <c r="AJ1079" i="9"/>
  <c r="AL1078" i="9"/>
  <c r="AB790" i="9"/>
  <c r="AL1075" i="8"/>
  <c r="AJ1076" i="8"/>
  <c r="AN1075" i="8"/>
  <c r="AN305" i="9"/>
  <c r="AN1078" i="9"/>
  <c r="W792" i="9" l="1"/>
  <c r="AL1079" i="9"/>
  <c r="AJ1080" i="9"/>
  <c r="AK303" i="9"/>
  <c r="AM304" i="9"/>
  <c r="AL1076" i="8"/>
  <c r="AJ1077" i="8"/>
  <c r="AN1076" i="8"/>
  <c r="AN304" i="9"/>
  <c r="AN1079" i="9"/>
  <c r="W793" i="9" l="1"/>
  <c r="X792" i="9"/>
  <c r="Y792" i="9" s="1"/>
  <c r="Z792" i="9" s="1"/>
  <c r="AB791" i="9"/>
  <c r="AM303" i="9"/>
  <c r="AK302" i="9"/>
  <c r="AJ1081" i="9"/>
  <c r="AL1080" i="9"/>
  <c r="AL1077" i="8"/>
  <c r="AJ1078" i="8"/>
  <c r="AN1077" i="8"/>
  <c r="AN303" i="9"/>
  <c r="AN1080" i="9"/>
  <c r="W794" i="9" l="1"/>
  <c r="X793" i="9"/>
  <c r="Y793" i="9" s="1"/>
  <c r="Z793" i="9" s="1"/>
  <c r="AB792" i="9"/>
  <c r="AJ1082" i="9"/>
  <c r="AL1081" i="9"/>
  <c r="AK301" i="9"/>
  <c r="AM302" i="9"/>
  <c r="AL1078" i="8"/>
  <c r="AJ1079" i="8"/>
  <c r="AN1078" i="8"/>
  <c r="AN302" i="9"/>
  <c r="AN1081" i="9"/>
  <c r="W795" i="9" l="1"/>
  <c r="X794" i="9"/>
  <c r="Y794" i="9" s="1"/>
  <c r="Z794" i="9" s="1"/>
  <c r="AJ1083" i="9"/>
  <c r="AL1082" i="9"/>
  <c r="AK300" i="9"/>
  <c r="AM301" i="9"/>
  <c r="AB793" i="9"/>
  <c r="AL1079" i="8"/>
  <c r="AJ1080" i="8"/>
  <c r="AN1079" i="8"/>
  <c r="AN301" i="9"/>
  <c r="AN1082" i="9"/>
  <c r="X795" i="9" l="1"/>
  <c r="Y795" i="9" s="1"/>
  <c r="Z795" i="9" s="1"/>
  <c r="AA795" i="9"/>
  <c r="AL1083" i="9"/>
  <c r="AJ1084" i="9"/>
  <c r="AK299" i="9"/>
  <c r="AM300" i="9"/>
  <c r="AL1080" i="8"/>
  <c r="AJ1081" i="8"/>
  <c r="AN1080" i="8"/>
  <c r="AN300" i="9"/>
  <c r="AN1083" i="9"/>
  <c r="AM299" i="9" l="1"/>
  <c r="AK298" i="9"/>
  <c r="AJ1085" i="9"/>
  <c r="AL1084" i="9"/>
  <c r="AB794" i="9"/>
  <c r="AL1081" i="8"/>
  <c r="AJ1082" i="8"/>
  <c r="AN1081" i="8"/>
  <c r="AN299" i="9"/>
  <c r="AN1084" i="9"/>
  <c r="W796" i="9" l="1"/>
  <c r="AL1085" i="9"/>
  <c r="AJ1086" i="9"/>
  <c r="AK297" i="9"/>
  <c r="AM298" i="9"/>
  <c r="AL1082" i="8"/>
  <c r="AJ1083" i="8"/>
  <c r="AN1082" i="8"/>
  <c r="AN298" i="9"/>
  <c r="AN1085" i="9"/>
  <c r="W797" i="9" l="1"/>
  <c r="X796" i="9"/>
  <c r="Y796" i="9" s="1"/>
  <c r="Z796" i="9" s="1"/>
  <c r="AB795" i="9"/>
  <c r="AM297" i="9"/>
  <c r="AK296" i="9"/>
  <c r="AJ1087" i="9"/>
  <c r="AL1086" i="9"/>
  <c r="AL1083" i="8"/>
  <c r="AJ1084" i="8"/>
  <c r="AN1083" i="8"/>
  <c r="AN297" i="9"/>
  <c r="AN1086" i="9"/>
  <c r="X797" i="9" l="1"/>
  <c r="Y797" i="9" s="1"/>
  <c r="Z797" i="9" s="1"/>
  <c r="AA797" i="9"/>
  <c r="AB796" i="9"/>
  <c r="AL1087" i="9"/>
  <c r="AJ1088" i="9"/>
  <c r="AK295" i="9"/>
  <c r="AM296" i="9"/>
  <c r="AL1084" i="8"/>
  <c r="AJ1085" i="8"/>
  <c r="AN1084" i="8"/>
  <c r="AN296" i="9"/>
  <c r="AN1087" i="9"/>
  <c r="W798" i="9" l="1"/>
  <c r="AM295" i="9"/>
  <c r="AK294" i="9"/>
  <c r="AJ1089" i="9"/>
  <c r="AL1088" i="9"/>
  <c r="AL1085" i="8"/>
  <c r="AJ1086" i="8"/>
  <c r="AN1085" i="8"/>
  <c r="AN295" i="9"/>
  <c r="AN1088" i="9"/>
  <c r="W799" i="9" l="1"/>
  <c r="X798" i="9"/>
  <c r="Y798" i="9" s="1"/>
  <c r="Z798" i="9" s="1"/>
  <c r="AB797" i="9"/>
  <c r="AL1089" i="9"/>
  <c r="AJ1090" i="9"/>
  <c r="AB798" i="9"/>
  <c r="AK293" i="9"/>
  <c r="AM294" i="9"/>
  <c r="AL1086" i="8"/>
  <c r="AJ1087" i="8"/>
  <c r="AN1086" i="8"/>
  <c r="AN294" i="9"/>
  <c r="AN1089" i="9"/>
  <c r="W800" i="9" l="1"/>
  <c r="X799" i="9"/>
  <c r="Y799" i="9" s="1"/>
  <c r="Z799" i="9" s="1"/>
  <c r="AB799" i="9"/>
  <c r="AM293" i="9"/>
  <c r="AK292" i="9"/>
  <c r="AJ1091" i="9"/>
  <c r="AL1090" i="9"/>
  <c r="AL1087" i="8"/>
  <c r="AJ1088" i="8"/>
  <c r="AN1087" i="8"/>
  <c r="AN1090" i="9"/>
  <c r="AN293" i="9"/>
  <c r="W801" i="9" l="1"/>
  <c r="X800" i="9"/>
  <c r="AL1091" i="9"/>
  <c r="AJ1092" i="9"/>
  <c r="AM292" i="9"/>
  <c r="AK291" i="9"/>
  <c r="AL1088" i="8"/>
  <c r="AJ1089" i="8"/>
  <c r="AN1088" i="8"/>
  <c r="AN292" i="9"/>
  <c r="AN1091" i="9"/>
  <c r="X801" i="9" l="1"/>
  <c r="Y801" i="9" s="1"/>
  <c r="Z801" i="9" s="1"/>
  <c r="AA801" i="9"/>
  <c r="Y800" i="9"/>
  <c r="Z800" i="9" s="1"/>
  <c r="AB800" i="9"/>
  <c r="AM291" i="9"/>
  <c r="AK290" i="9"/>
  <c r="AL1092" i="9"/>
  <c r="AJ1093" i="9"/>
  <c r="AL1089" i="8"/>
  <c r="AJ1090" i="8"/>
  <c r="AN1089" i="8"/>
  <c r="AN1092" i="9"/>
  <c r="AN291" i="9"/>
  <c r="W802" i="9" l="1"/>
  <c r="AL1093" i="9"/>
  <c r="AJ1094" i="9"/>
  <c r="AK289" i="9"/>
  <c r="AM290" i="9"/>
  <c r="AL1090" i="8"/>
  <c r="AJ1091" i="8"/>
  <c r="AN1090" i="8"/>
  <c r="AN290" i="9"/>
  <c r="AN1093" i="9"/>
  <c r="W803" i="9" l="1"/>
  <c r="X802" i="9"/>
  <c r="Y802" i="9" s="1"/>
  <c r="AB801" i="9"/>
  <c r="AK288" i="9"/>
  <c r="AM289" i="9"/>
  <c r="AL1094" i="9"/>
  <c r="AJ1095" i="9"/>
  <c r="AL1091" i="8"/>
  <c r="AJ1092" i="8"/>
  <c r="AN1091" i="8"/>
  <c r="AN289" i="9"/>
  <c r="AN1094" i="9"/>
  <c r="AB802" i="9" l="1"/>
  <c r="Z802" i="9"/>
  <c r="W804" i="9"/>
  <c r="X803" i="9"/>
  <c r="Y803" i="9" s="1"/>
  <c r="Z803" i="9" s="1"/>
  <c r="AM288" i="9"/>
  <c r="AK287" i="9"/>
  <c r="AJ1096" i="9"/>
  <c r="AL1095" i="9"/>
  <c r="AL1092" i="8"/>
  <c r="AJ1093" i="8"/>
  <c r="AN1092" i="8"/>
  <c r="AN288" i="9"/>
  <c r="AN1095" i="9"/>
  <c r="W805" i="9" l="1"/>
  <c r="X804" i="9"/>
  <c r="Y804" i="9" s="1"/>
  <c r="Z804" i="9" s="1"/>
  <c r="AL1096" i="9"/>
  <c r="AJ1097" i="9"/>
  <c r="AB803" i="9"/>
  <c r="AM287" i="9"/>
  <c r="AK286" i="9"/>
  <c r="AL1093" i="8"/>
  <c r="AJ1094" i="8"/>
  <c r="AN1093" i="8"/>
  <c r="AN287" i="9"/>
  <c r="AN1096" i="9"/>
  <c r="X805" i="9" l="1"/>
  <c r="Y805" i="9" s="1"/>
  <c r="Z805" i="9" s="1"/>
  <c r="AA805" i="9"/>
  <c r="AB804" i="9"/>
  <c r="AK285" i="9"/>
  <c r="AM286" i="9"/>
  <c r="AL1097" i="9"/>
  <c r="AJ1098" i="9"/>
  <c r="AL1094" i="8"/>
  <c r="AJ1095" i="8"/>
  <c r="AN1094" i="8"/>
  <c r="AN286" i="9"/>
  <c r="AN1097" i="9"/>
  <c r="AM285" i="9" l="1"/>
  <c r="AK284" i="9"/>
  <c r="AL1098" i="9"/>
  <c r="AJ1099" i="9"/>
  <c r="W806" i="9"/>
  <c r="AL1095" i="8"/>
  <c r="AJ1096" i="8"/>
  <c r="AN1095" i="8"/>
  <c r="AN285" i="9"/>
  <c r="AN1098" i="9"/>
  <c r="W807" i="9" l="1"/>
  <c r="X806" i="9"/>
  <c r="Y806" i="9" s="1"/>
  <c r="Z806" i="9" s="1"/>
  <c r="AJ1100" i="9"/>
  <c r="AL1099" i="9"/>
  <c r="AB805" i="9"/>
  <c r="AM284" i="9"/>
  <c r="AK283" i="9"/>
  <c r="AL1096" i="8"/>
  <c r="AJ1097" i="8"/>
  <c r="AN1096" i="8"/>
  <c r="AN284" i="9"/>
  <c r="AN1099" i="9"/>
  <c r="X807" i="9" l="1"/>
  <c r="Y807" i="9" s="1"/>
  <c r="Z807" i="9" s="1"/>
  <c r="AA807" i="9"/>
  <c r="AL1100" i="9"/>
  <c r="AJ1101" i="9"/>
  <c r="AM283" i="9"/>
  <c r="AK282" i="9"/>
  <c r="AL1097" i="8"/>
  <c r="AJ1098" i="8"/>
  <c r="AN1097" i="8"/>
  <c r="AN283" i="9"/>
  <c r="AN1100" i="9"/>
  <c r="AK281" i="9" l="1"/>
  <c r="AM282" i="9"/>
  <c r="AL1101" i="9"/>
  <c r="AJ1102" i="9"/>
  <c r="AB806" i="9"/>
  <c r="AL1098" i="8"/>
  <c r="AJ1099" i="8"/>
  <c r="AN1098" i="8"/>
  <c r="AN282" i="9"/>
  <c r="AN1101" i="9"/>
  <c r="W808" i="9" l="1"/>
  <c r="AL1102" i="9"/>
  <c r="AJ1103" i="9"/>
  <c r="AK280" i="9"/>
  <c r="AM281" i="9"/>
  <c r="AL1099" i="8"/>
  <c r="AJ1100" i="8"/>
  <c r="AN1099" i="8"/>
  <c r="AN281" i="9"/>
  <c r="AN1102" i="9"/>
  <c r="W809" i="9" l="1"/>
  <c r="X808" i="9"/>
  <c r="Y808" i="9" s="1"/>
  <c r="Z808" i="9" s="1"/>
  <c r="AB807" i="9"/>
  <c r="AM280" i="9"/>
  <c r="AK279" i="9"/>
  <c r="AJ1104" i="9"/>
  <c r="AL1103" i="9"/>
  <c r="AL1100" i="8"/>
  <c r="AJ1101" i="8"/>
  <c r="AN1100" i="8"/>
  <c r="AN1103" i="9"/>
  <c r="AN280" i="9"/>
  <c r="W810" i="9" l="1"/>
  <c r="X809" i="9"/>
  <c r="Y809" i="9" s="1"/>
  <c r="Z809" i="9" s="1"/>
  <c r="AL1104" i="9"/>
  <c r="AJ1105" i="9"/>
  <c r="AM279" i="9"/>
  <c r="AK278" i="9"/>
  <c r="AB808" i="9"/>
  <c r="AL1101" i="8"/>
  <c r="AJ1102" i="8"/>
  <c r="AN1101" i="8"/>
  <c r="AN279" i="9"/>
  <c r="AN1104" i="9"/>
  <c r="W811" i="9" l="1"/>
  <c r="X810" i="9"/>
  <c r="Y810" i="9" s="1"/>
  <c r="Z810" i="9" s="1"/>
  <c r="AK277" i="9"/>
  <c r="AM278" i="9"/>
  <c r="AL1105" i="9"/>
  <c r="AJ1106" i="9"/>
  <c r="AL1102" i="8"/>
  <c r="AJ1103" i="8"/>
  <c r="AN1102" i="8"/>
  <c r="AN278" i="9"/>
  <c r="AN1105" i="9"/>
  <c r="X811" i="9" l="1"/>
  <c r="Y811" i="9" s="1"/>
  <c r="Z811" i="9" s="1"/>
  <c r="AA811" i="9"/>
  <c r="AB809" i="9"/>
  <c r="AM277" i="9"/>
  <c r="AK276" i="9"/>
  <c r="AL1106" i="9"/>
  <c r="AJ1107" i="9"/>
  <c r="AL1103" i="8"/>
  <c r="AJ1104" i="8"/>
  <c r="AN1103" i="8"/>
  <c r="AN1106" i="9"/>
  <c r="AN277" i="9"/>
  <c r="AM276" i="9" l="1"/>
  <c r="AK275" i="9"/>
  <c r="AJ1108" i="9"/>
  <c r="AL1107" i="9"/>
  <c r="AB810" i="9"/>
  <c r="AL1104" i="8"/>
  <c r="AJ1105" i="8"/>
  <c r="AN1104" i="8"/>
  <c r="AN276" i="9"/>
  <c r="AN1107" i="9"/>
  <c r="W812" i="9" l="1"/>
  <c r="AL1108" i="9"/>
  <c r="AJ1109" i="9"/>
  <c r="AM275" i="9"/>
  <c r="AK274" i="9"/>
  <c r="AL1105" i="8"/>
  <c r="AJ1106" i="8"/>
  <c r="AN1105" i="8"/>
  <c r="AN275" i="9"/>
  <c r="AN1108" i="9"/>
  <c r="W813" i="9" l="1"/>
  <c r="X812" i="9"/>
  <c r="Y812" i="9" s="1"/>
  <c r="Z812" i="9" s="1"/>
  <c r="AB811" i="9"/>
  <c r="AK273" i="9"/>
  <c r="AM274" i="9"/>
  <c r="AB812" i="9"/>
  <c r="AL1109" i="9"/>
  <c r="AJ1110" i="9"/>
  <c r="AL1106" i="8"/>
  <c r="AJ1107" i="8"/>
  <c r="AN1106" i="8"/>
  <c r="AN274" i="9"/>
  <c r="AN1109" i="9"/>
  <c r="W814" i="9" l="1"/>
  <c r="X813" i="9"/>
  <c r="Y813" i="9" s="1"/>
  <c r="Z813" i="9" s="1"/>
  <c r="AK272" i="9"/>
  <c r="AM273" i="9"/>
  <c r="AL1110" i="9"/>
  <c r="AJ1111" i="9"/>
  <c r="AL1107" i="8"/>
  <c r="AJ1108" i="8"/>
  <c r="AN1107" i="8"/>
  <c r="AN273" i="9"/>
  <c r="AN1110" i="9"/>
  <c r="W815" i="9" l="1"/>
  <c r="X814" i="9"/>
  <c r="Y814" i="9" s="1"/>
  <c r="Z814" i="9" s="1"/>
  <c r="AB813" i="9"/>
  <c r="AM272" i="9"/>
  <c r="AK271" i="9"/>
  <c r="AJ1112" i="9"/>
  <c r="AL1111" i="9"/>
  <c r="AL1108" i="8"/>
  <c r="AJ1109" i="8"/>
  <c r="AN1108" i="8"/>
  <c r="AN1111" i="9"/>
  <c r="AN272" i="9"/>
  <c r="X815" i="9" l="1"/>
  <c r="Y815" i="9" s="1"/>
  <c r="Z815" i="9" s="1"/>
  <c r="AA815" i="9"/>
  <c r="AM271" i="9"/>
  <c r="AK270" i="9"/>
  <c r="AL1112" i="9"/>
  <c r="AJ1113" i="9"/>
  <c r="AB814" i="9"/>
  <c r="AL1109" i="8"/>
  <c r="AJ1110" i="8"/>
  <c r="AN1109" i="8"/>
  <c r="AN271" i="9"/>
  <c r="AN1112" i="9"/>
  <c r="W816" i="9" l="1"/>
  <c r="AL1113" i="9"/>
  <c r="AJ1114" i="9"/>
  <c r="AM270" i="9"/>
  <c r="AK269" i="9"/>
  <c r="AL1110" i="8"/>
  <c r="AJ1111" i="8"/>
  <c r="AN1110" i="8"/>
  <c r="AN270" i="9"/>
  <c r="AN1113" i="9"/>
  <c r="W817" i="9" l="1"/>
  <c r="X816" i="9"/>
  <c r="Y816" i="9" s="1"/>
  <c r="Z816" i="9" s="1"/>
  <c r="AB815" i="9"/>
  <c r="AL1114" i="9"/>
  <c r="AJ1115" i="9"/>
  <c r="AM269" i="9"/>
  <c r="AK268" i="9"/>
  <c r="AL1111" i="8"/>
  <c r="AJ1112" i="8"/>
  <c r="AN1111" i="8"/>
  <c r="AN269" i="9"/>
  <c r="AN1114" i="9"/>
  <c r="W818" i="9" l="1"/>
  <c r="X817" i="9"/>
  <c r="Y817" i="9" s="1"/>
  <c r="Z817" i="9" s="1"/>
  <c r="AK267" i="9"/>
  <c r="AM268" i="9"/>
  <c r="AJ1116" i="9"/>
  <c r="AL1115" i="9"/>
  <c r="AL1112" i="8"/>
  <c r="AJ1113" i="8"/>
  <c r="AN1112" i="8"/>
  <c r="AN268" i="9"/>
  <c r="AN1115" i="9"/>
  <c r="W819" i="9" l="1"/>
  <c r="X818" i="9"/>
  <c r="Y818" i="9" s="1"/>
  <c r="Z818" i="9" s="1"/>
  <c r="AB816" i="9"/>
  <c r="AL1116" i="9"/>
  <c r="AJ1117" i="9"/>
  <c r="AM267" i="9"/>
  <c r="AK266" i="9"/>
  <c r="AL1113" i="8"/>
  <c r="AJ1114" i="8"/>
  <c r="AN1113" i="8"/>
  <c r="AN267" i="9"/>
  <c r="AN1116" i="9"/>
  <c r="X819" i="9" l="1"/>
  <c r="Y819" i="9" s="1"/>
  <c r="Z819" i="9" s="1"/>
  <c r="AA819" i="9"/>
  <c r="AK265" i="9"/>
  <c r="AM266" i="9"/>
  <c r="AL1117" i="9"/>
  <c r="AJ1118" i="9"/>
  <c r="AL1114" i="8"/>
  <c r="AJ1115" i="8"/>
  <c r="AN1114" i="8"/>
  <c r="AN266" i="9"/>
  <c r="AN1117" i="9"/>
  <c r="AB817" i="9" l="1"/>
  <c r="AK264" i="9"/>
  <c r="AM265" i="9"/>
  <c r="AL1118" i="9"/>
  <c r="AJ1119" i="9"/>
  <c r="AL1115" i="8"/>
  <c r="AJ1116" i="8"/>
  <c r="AN1115" i="8"/>
  <c r="AN265" i="9"/>
  <c r="AN1118" i="9"/>
  <c r="AK263" i="9" l="1"/>
  <c r="AM264" i="9"/>
  <c r="AJ1120" i="9"/>
  <c r="AL1119" i="9"/>
  <c r="AB818" i="9"/>
  <c r="AL1116" i="8"/>
  <c r="AJ1117" i="8"/>
  <c r="AN1116" i="8"/>
  <c r="AN264" i="9"/>
  <c r="AN1119" i="9"/>
  <c r="W820" i="9" l="1"/>
  <c r="AL1120" i="9"/>
  <c r="AJ1121" i="9"/>
  <c r="AM263" i="9"/>
  <c r="AK262" i="9"/>
  <c r="AL1117" i="8"/>
  <c r="AJ1118" i="8"/>
  <c r="AN1117" i="8"/>
  <c r="AN263" i="9"/>
  <c r="AN1120" i="9"/>
  <c r="W821" i="9" l="1"/>
  <c r="X820" i="9"/>
  <c r="Y820" i="9" s="1"/>
  <c r="Z820" i="9" s="1"/>
  <c r="AB819" i="9"/>
  <c r="AK261" i="9"/>
  <c r="AM262" i="9"/>
  <c r="AB820" i="9"/>
  <c r="AL1121" i="9"/>
  <c r="AJ1122" i="9"/>
  <c r="AL1118" i="8"/>
  <c r="AJ1119" i="8"/>
  <c r="AN1118" i="8"/>
  <c r="AN262" i="9"/>
  <c r="AN1121" i="9"/>
  <c r="W822" i="9" l="1"/>
  <c r="X821" i="9"/>
  <c r="Y821" i="9" s="1"/>
  <c r="Z821" i="9" s="1"/>
  <c r="AK260" i="9"/>
  <c r="AM261" i="9"/>
  <c r="AL1122" i="9"/>
  <c r="AJ1123" i="9"/>
  <c r="AL1119" i="8"/>
  <c r="AJ1120" i="8"/>
  <c r="AN1119" i="8"/>
  <c r="AN261" i="9"/>
  <c r="AN1122" i="9"/>
  <c r="W823" i="9" l="1"/>
  <c r="X822" i="9"/>
  <c r="Y822" i="9" s="1"/>
  <c r="Z822" i="9" s="1"/>
  <c r="AB821" i="9"/>
  <c r="AK259" i="9"/>
  <c r="AM260" i="9"/>
  <c r="AJ1124" i="9"/>
  <c r="AL1123" i="9"/>
  <c r="AL1120" i="8"/>
  <c r="AJ1121" i="8"/>
  <c r="AN1120" i="8"/>
  <c r="AN260" i="9"/>
  <c r="AN1123" i="9"/>
  <c r="X823" i="9" l="1"/>
  <c r="Y823" i="9" s="1"/>
  <c r="Z823" i="9" s="1"/>
  <c r="AA823" i="9"/>
  <c r="AL1124" i="9"/>
  <c r="AJ1125" i="9"/>
  <c r="AM259" i="9"/>
  <c r="AK258" i="9"/>
  <c r="AB822" i="9"/>
  <c r="AL1121" i="8"/>
  <c r="AJ1122" i="8"/>
  <c r="AN1121" i="8"/>
  <c r="AN1124" i="9"/>
  <c r="AN259" i="9"/>
  <c r="W824" i="9" l="1"/>
  <c r="AK257" i="9"/>
  <c r="AM258" i="9"/>
  <c r="AL1125" i="9"/>
  <c r="AJ1126" i="9"/>
  <c r="AL1122" i="8"/>
  <c r="AJ1123" i="8"/>
  <c r="AN1122" i="8"/>
  <c r="AN258" i="9"/>
  <c r="AN1125" i="9"/>
  <c r="W825" i="9" l="1"/>
  <c r="X824" i="9"/>
  <c r="Y824" i="9" s="1"/>
  <c r="Z824" i="9" s="1"/>
  <c r="AB823" i="9"/>
  <c r="AK256" i="9"/>
  <c r="AM257" i="9"/>
  <c r="AL1126" i="9"/>
  <c r="AJ1127" i="9"/>
  <c r="AB824" i="9"/>
  <c r="AL1123" i="8"/>
  <c r="AJ1124" i="8"/>
  <c r="AN1123" i="8"/>
  <c r="AN257" i="9"/>
  <c r="AN1126" i="9"/>
  <c r="W826" i="9" l="1"/>
  <c r="X825" i="9"/>
  <c r="Y825" i="9" s="1"/>
  <c r="Z825" i="9" s="1"/>
  <c r="AK255" i="9"/>
  <c r="AM256" i="9"/>
  <c r="AJ1128" i="9"/>
  <c r="AL1127" i="9"/>
  <c r="AJ1125" i="8"/>
  <c r="AL1124" i="8"/>
  <c r="AN1124" i="8"/>
  <c r="AN256" i="9"/>
  <c r="AN1127" i="9"/>
  <c r="W827" i="9" l="1"/>
  <c r="X826" i="9"/>
  <c r="Y826" i="9" s="1"/>
  <c r="Z826" i="9" s="1"/>
  <c r="AB825" i="9"/>
  <c r="AM255" i="9"/>
  <c r="AK254" i="9"/>
  <c r="AL1128" i="9"/>
  <c r="AJ1129" i="9"/>
  <c r="AL1125" i="8"/>
  <c r="AJ1126" i="8"/>
  <c r="AN1125" i="8"/>
  <c r="AN1128" i="9"/>
  <c r="AN255" i="9"/>
  <c r="X827" i="9" l="1"/>
  <c r="Y827" i="9" s="1"/>
  <c r="Z827" i="9" s="1"/>
  <c r="AA827" i="9"/>
  <c r="AK253" i="9"/>
  <c r="AM254" i="9"/>
  <c r="AL1129" i="9"/>
  <c r="AJ1130" i="9"/>
  <c r="AB826" i="9"/>
  <c r="AJ1127" i="8"/>
  <c r="AL1126" i="8"/>
  <c r="AN1126" i="8"/>
  <c r="AN254" i="9"/>
  <c r="AN1129" i="9"/>
  <c r="W828" i="9" l="1"/>
  <c r="AK252" i="9"/>
  <c r="AM253" i="9"/>
  <c r="AL1130" i="9"/>
  <c r="AJ1131" i="9"/>
  <c r="AJ1128" i="8"/>
  <c r="AL1127" i="8"/>
  <c r="AN1127" i="8"/>
  <c r="AN253" i="9"/>
  <c r="AN1130" i="9"/>
  <c r="W829" i="9" l="1"/>
  <c r="X828" i="9"/>
  <c r="Y828" i="9" s="1"/>
  <c r="AB827" i="9"/>
  <c r="AK251" i="9"/>
  <c r="AM252" i="9"/>
  <c r="AJ1132" i="9"/>
  <c r="AL1131" i="9"/>
  <c r="AJ1129" i="8"/>
  <c r="AL1128" i="8"/>
  <c r="AN1128" i="8"/>
  <c r="AN252" i="9"/>
  <c r="AN1131" i="9"/>
  <c r="X829" i="9" l="1"/>
  <c r="Y829" i="9" s="1"/>
  <c r="Z829" i="9" s="1"/>
  <c r="AA829" i="9"/>
  <c r="W830" i="9" s="1"/>
  <c r="AB828" i="9"/>
  <c r="Z828" i="9"/>
  <c r="AM251" i="9"/>
  <c r="AK250" i="9"/>
  <c r="AL1132" i="9"/>
  <c r="AJ1133" i="9"/>
  <c r="AJ1130" i="8"/>
  <c r="AL1129" i="8"/>
  <c r="AN1129" i="8"/>
  <c r="AN251" i="9"/>
  <c r="AN1132" i="9"/>
  <c r="X830" i="9" l="1"/>
  <c r="Y830" i="9" s="1"/>
  <c r="Z830" i="9" s="1"/>
  <c r="AA830" i="9"/>
  <c r="AL1133" i="9"/>
  <c r="AJ1134" i="9"/>
  <c r="AB829" i="9"/>
  <c r="AK249" i="9"/>
  <c r="AM250" i="9"/>
  <c r="AJ1131" i="8"/>
  <c r="AL1130" i="8"/>
  <c r="AN1130" i="8"/>
  <c r="AN250" i="9"/>
  <c r="AN1133" i="9"/>
  <c r="W831" i="9" l="1"/>
  <c r="AK248" i="9"/>
  <c r="AM249" i="9"/>
  <c r="AL1134" i="9"/>
  <c r="AJ1135" i="9"/>
  <c r="AJ1132" i="8"/>
  <c r="AL1131" i="8"/>
  <c r="AN1131" i="8"/>
  <c r="AN1134" i="9"/>
  <c r="AN249" i="9"/>
  <c r="X831" i="9" l="1"/>
  <c r="Y831" i="9" s="1"/>
  <c r="Z831" i="9" s="1"/>
  <c r="AA831" i="9"/>
  <c r="W832" i="9" s="1"/>
  <c r="AB830" i="9"/>
  <c r="AK247" i="9"/>
  <c r="AM248" i="9"/>
  <c r="AJ1136" i="9"/>
  <c r="AL1135" i="9"/>
  <c r="AJ1133" i="8"/>
  <c r="AL1132" i="8"/>
  <c r="AN1132" i="8"/>
  <c r="AN248" i="9"/>
  <c r="AN1135" i="9"/>
  <c r="X832" i="9" l="1"/>
  <c r="Y832" i="9" s="1"/>
  <c r="Z832" i="9" s="1"/>
  <c r="AA832" i="9"/>
  <c r="W833" i="9" s="1"/>
  <c r="AB831" i="9"/>
  <c r="AM247" i="9"/>
  <c r="AK246" i="9"/>
  <c r="AL1136" i="9"/>
  <c r="AJ1137" i="9"/>
  <c r="AJ1134" i="8"/>
  <c r="AL1133" i="8"/>
  <c r="AN1133" i="8"/>
  <c r="AN247" i="9"/>
  <c r="AN1136" i="9"/>
  <c r="W834" i="9" l="1"/>
  <c r="X833" i="9"/>
  <c r="Y833" i="9" s="1"/>
  <c r="Z833" i="9" s="1"/>
  <c r="AB832" i="9"/>
  <c r="AL1137" i="9"/>
  <c r="AJ1138" i="9"/>
  <c r="AK245" i="9"/>
  <c r="AM246" i="9"/>
  <c r="AL1134" i="8"/>
  <c r="AJ1135" i="8"/>
  <c r="AN1134" i="8"/>
  <c r="AN1137" i="9"/>
  <c r="AN246" i="9"/>
  <c r="W835" i="9" l="1"/>
  <c r="X834" i="9"/>
  <c r="Y834" i="9" s="1"/>
  <c r="Z834" i="9" s="1"/>
  <c r="AB833" i="9"/>
  <c r="AK244" i="9"/>
  <c r="AM245" i="9"/>
  <c r="AL1138" i="9"/>
  <c r="AJ1139" i="9"/>
  <c r="AL1135" i="8"/>
  <c r="AJ1136" i="8"/>
  <c r="AN1135" i="8"/>
  <c r="AN1138" i="9"/>
  <c r="AN245" i="9"/>
  <c r="W836" i="9" l="1"/>
  <c r="X835" i="9"/>
  <c r="Y835" i="9" s="1"/>
  <c r="Z835" i="9" s="1"/>
  <c r="AK243" i="9"/>
  <c r="AM244" i="9"/>
  <c r="AJ1140" i="9"/>
  <c r="AL1139" i="9"/>
  <c r="AB834" i="9"/>
  <c r="AL1136" i="8"/>
  <c r="AJ1137" i="8"/>
  <c r="AN1136" i="8"/>
  <c r="AN244" i="9"/>
  <c r="AN1139" i="9"/>
  <c r="X836" i="9" l="1"/>
  <c r="Y836" i="9" s="1"/>
  <c r="Z836" i="9" s="1"/>
  <c r="AA836" i="9"/>
  <c r="AB835" i="9"/>
  <c r="AL1140" i="9"/>
  <c r="AJ1141" i="9"/>
  <c r="AM243" i="9"/>
  <c r="AK242" i="9"/>
  <c r="AL1137" i="8"/>
  <c r="AJ1138" i="8"/>
  <c r="AN1137" i="8"/>
  <c r="AN243" i="9"/>
  <c r="AN1140" i="9"/>
  <c r="W837" i="9" l="1"/>
  <c r="AK241" i="9"/>
  <c r="AM242" i="9"/>
  <c r="AL1141" i="9"/>
  <c r="AJ1142" i="9"/>
  <c r="AL1138" i="8"/>
  <c r="AJ1139" i="8"/>
  <c r="AN1138" i="8"/>
  <c r="AN242" i="9"/>
  <c r="AN1141" i="9"/>
  <c r="X837" i="9" l="1"/>
  <c r="Y837" i="9" s="1"/>
  <c r="Z837" i="9" s="1"/>
  <c r="AA837" i="9"/>
  <c r="W838" i="9" s="1"/>
  <c r="AB836" i="9"/>
  <c r="AK240" i="9"/>
  <c r="AM241" i="9"/>
  <c r="AL1142" i="9"/>
  <c r="AJ1143" i="9"/>
  <c r="AL1139" i="8"/>
  <c r="AJ1140" i="8"/>
  <c r="AN1139" i="8"/>
  <c r="AN1142" i="9"/>
  <c r="AN241" i="9"/>
  <c r="W839" i="9" l="1"/>
  <c r="X838" i="9"/>
  <c r="Y838" i="9" s="1"/>
  <c r="Z838" i="9" s="1"/>
  <c r="AB837" i="9"/>
  <c r="AK239" i="9"/>
  <c r="AM240" i="9"/>
  <c r="AJ1144" i="9"/>
  <c r="AL1143" i="9"/>
  <c r="AL1140" i="8"/>
  <c r="AJ1141" i="8"/>
  <c r="AN1140" i="8"/>
  <c r="AN240" i="9"/>
  <c r="AN1143" i="9"/>
  <c r="W840" i="9" l="1"/>
  <c r="X839" i="9"/>
  <c r="Y839" i="9" s="1"/>
  <c r="Z839" i="9" s="1"/>
  <c r="AL1144" i="9"/>
  <c r="AJ1145" i="9"/>
  <c r="AM239" i="9"/>
  <c r="AK238" i="9"/>
  <c r="AB838" i="9"/>
  <c r="AL1141" i="8"/>
  <c r="AJ1142" i="8"/>
  <c r="AN1141" i="8"/>
  <c r="AN239" i="9"/>
  <c r="AN1144" i="9"/>
  <c r="W841" i="9" l="1"/>
  <c r="X840" i="9"/>
  <c r="Y840" i="9" s="1"/>
  <c r="Z840" i="9" s="1"/>
  <c r="AB839" i="9"/>
  <c r="AK237" i="9"/>
  <c r="AM238" i="9"/>
  <c r="AL1145" i="9"/>
  <c r="AJ1146" i="9"/>
  <c r="AJ1147" i="9" s="1"/>
  <c r="AJ1148" i="9" s="1"/>
  <c r="AJ1149" i="9" s="1"/>
  <c r="AJ1150" i="9" s="1"/>
  <c r="AJ1151" i="9" s="1"/>
  <c r="AJ1152" i="9" s="1"/>
  <c r="AJ1153" i="9" s="1"/>
  <c r="AJ1154" i="9" s="1"/>
  <c r="AJ1155" i="9" s="1"/>
  <c r="AJ1156" i="9" s="1"/>
  <c r="AJ1157" i="9" s="1"/>
  <c r="AJ1158" i="9" s="1"/>
  <c r="AJ1159" i="9" s="1"/>
  <c r="AJ1160" i="9" s="1"/>
  <c r="AJ1161" i="9" s="1"/>
  <c r="AJ1162" i="9" s="1"/>
  <c r="AJ1163" i="9" s="1"/>
  <c r="AJ1164" i="9" s="1"/>
  <c r="AJ1165" i="9" s="1"/>
  <c r="AJ1166" i="9" s="1"/>
  <c r="AJ1167" i="9" s="1"/>
  <c r="AJ1168" i="9" s="1"/>
  <c r="AJ1169" i="9" s="1"/>
  <c r="AJ1170" i="9" s="1"/>
  <c r="AJ1171" i="9" s="1"/>
  <c r="AJ1172" i="9" s="1"/>
  <c r="AJ1173" i="9" s="1"/>
  <c r="AJ1174" i="9" s="1"/>
  <c r="AJ1175" i="9" s="1"/>
  <c r="AJ1176" i="9" s="1"/>
  <c r="AJ1177" i="9" s="1"/>
  <c r="AJ1178" i="9" s="1"/>
  <c r="AJ1179" i="9" s="1"/>
  <c r="AJ1180" i="9" s="1"/>
  <c r="AJ1181" i="9" s="1"/>
  <c r="AJ1182" i="9" s="1"/>
  <c r="AJ1183" i="9" s="1"/>
  <c r="AJ1184" i="9" s="1"/>
  <c r="AJ1185" i="9" s="1"/>
  <c r="AJ1186" i="9" s="1"/>
  <c r="AJ1187" i="9" s="1"/>
  <c r="AJ1188" i="9" s="1"/>
  <c r="AJ1189" i="9" s="1"/>
  <c r="AJ1190" i="9" s="1"/>
  <c r="AJ1191" i="9" s="1"/>
  <c r="AJ1192" i="9" s="1"/>
  <c r="AJ1193" i="9" s="1"/>
  <c r="AJ1194" i="9" s="1"/>
  <c r="AJ1195" i="9" s="1"/>
  <c r="AJ1196" i="9" s="1"/>
  <c r="AJ1197" i="9" s="1"/>
  <c r="AJ1198" i="9" s="1"/>
  <c r="AJ1199" i="9" s="1"/>
  <c r="AJ1200" i="9" s="1"/>
  <c r="AJ1201" i="9" s="1"/>
  <c r="AJ1202" i="9" s="1"/>
  <c r="AJ1203" i="9" s="1"/>
  <c r="AJ1204" i="9" s="1"/>
  <c r="AJ1205" i="9" s="1"/>
  <c r="AJ1206" i="9" s="1"/>
  <c r="AJ1207" i="9" s="1"/>
  <c r="AJ1208" i="9" s="1"/>
  <c r="AJ1209" i="9" s="1"/>
  <c r="AJ1210" i="9" s="1"/>
  <c r="AJ1211" i="9" s="1"/>
  <c r="AJ1212" i="9" s="1"/>
  <c r="AJ1213" i="9" s="1"/>
  <c r="AJ1214" i="9" s="1"/>
  <c r="AJ1215" i="9" s="1"/>
  <c r="AJ1216" i="9" s="1"/>
  <c r="AJ1217" i="9" s="1"/>
  <c r="AJ1218" i="9" s="1"/>
  <c r="AJ1219" i="9" s="1"/>
  <c r="AJ1220" i="9" s="1"/>
  <c r="AJ1221" i="9" s="1"/>
  <c r="AJ1222" i="9" s="1"/>
  <c r="AJ1223" i="9" s="1"/>
  <c r="AJ1224" i="9" s="1"/>
  <c r="AJ1225" i="9" s="1"/>
  <c r="AJ1226" i="9" s="1"/>
  <c r="AJ1227" i="9" s="1"/>
  <c r="AJ1228" i="9" s="1"/>
  <c r="AJ1229" i="9" s="1"/>
  <c r="AJ1230" i="9" s="1"/>
  <c r="AJ1231" i="9" s="1"/>
  <c r="AJ1232" i="9" s="1"/>
  <c r="AJ1233" i="9" s="1"/>
  <c r="AJ1234" i="9" s="1"/>
  <c r="AJ1235" i="9" s="1"/>
  <c r="AJ1236" i="9" s="1"/>
  <c r="AJ1237" i="9" s="1"/>
  <c r="AJ1238" i="9" s="1"/>
  <c r="AJ1239" i="9" s="1"/>
  <c r="AJ1240" i="9" s="1"/>
  <c r="AJ1241" i="9" s="1"/>
  <c r="AJ1242" i="9" s="1"/>
  <c r="AJ1243" i="9" s="1"/>
  <c r="AJ1244" i="9" s="1"/>
  <c r="AJ1245" i="9" s="1"/>
  <c r="AJ1246" i="9" s="1"/>
  <c r="AJ1247" i="9" s="1"/>
  <c r="AJ1248" i="9" s="1"/>
  <c r="AJ1249" i="9" s="1"/>
  <c r="AJ1250" i="9" s="1"/>
  <c r="AJ1251" i="9" s="1"/>
  <c r="AJ1252" i="9" s="1"/>
  <c r="AJ1253" i="9" s="1"/>
  <c r="AJ1254" i="9" s="1"/>
  <c r="AJ1255" i="9" s="1"/>
  <c r="AJ1256" i="9" s="1"/>
  <c r="AJ1257" i="9" s="1"/>
  <c r="AJ1258" i="9" s="1"/>
  <c r="AJ1259" i="9" s="1"/>
  <c r="AJ1260" i="9" s="1"/>
  <c r="AJ1261" i="9" s="1"/>
  <c r="AJ1262" i="9" s="1"/>
  <c r="AJ1263" i="9" s="1"/>
  <c r="AJ1264" i="9" s="1"/>
  <c r="AJ1265" i="9" s="1"/>
  <c r="AJ1266" i="9" s="1"/>
  <c r="AJ1267" i="9" s="1"/>
  <c r="AJ1268" i="9" s="1"/>
  <c r="AJ1269" i="9" s="1"/>
  <c r="AJ1270" i="9" s="1"/>
  <c r="AJ1271" i="9" s="1"/>
  <c r="AJ1272" i="9" s="1"/>
  <c r="AJ1273" i="9" s="1"/>
  <c r="AJ1274" i="9" s="1"/>
  <c r="AJ1275" i="9" s="1"/>
  <c r="AJ1276" i="9" s="1"/>
  <c r="AJ1277" i="9" s="1"/>
  <c r="AJ1278" i="9" s="1"/>
  <c r="AJ1279" i="9" s="1"/>
  <c r="AJ1280" i="9" s="1"/>
  <c r="AJ1281" i="9" s="1"/>
  <c r="AJ1282" i="9" s="1"/>
  <c r="AJ1283" i="9" s="1"/>
  <c r="AJ1284" i="9" s="1"/>
  <c r="AJ1285" i="9" s="1"/>
  <c r="AJ1286" i="9" s="1"/>
  <c r="AJ1287" i="9" s="1"/>
  <c r="AJ1288" i="9" s="1"/>
  <c r="AJ1289" i="9" s="1"/>
  <c r="AJ1290" i="9" s="1"/>
  <c r="AJ1291" i="9" s="1"/>
  <c r="AJ1292" i="9" s="1"/>
  <c r="AJ1293" i="9" s="1"/>
  <c r="AJ1294" i="9" s="1"/>
  <c r="AJ1295" i="9" s="1"/>
  <c r="AJ1296" i="9" s="1"/>
  <c r="AJ1297" i="9" s="1"/>
  <c r="AJ1298" i="9" s="1"/>
  <c r="AJ1299" i="9" s="1"/>
  <c r="AJ1300" i="9" s="1"/>
  <c r="AJ1301" i="9" s="1"/>
  <c r="AJ1302" i="9" s="1"/>
  <c r="AJ1303" i="9" s="1"/>
  <c r="AJ1304" i="9" s="1"/>
  <c r="AJ1305" i="9" s="1"/>
  <c r="AJ1306" i="9" s="1"/>
  <c r="AJ1307" i="9" s="1"/>
  <c r="AJ1308" i="9" s="1"/>
  <c r="AJ1309" i="9" s="1"/>
  <c r="AJ1310" i="9" s="1"/>
  <c r="AJ1311" i="9" s="1"/>
  <c r="AJ1312" i="9" s="1"/>
  <c r="AJ1313" i="9" s="1"/>
  <c r="AJ1314" i="9" s="1"/>
  <c r="AJ1315" i="9" s="1"/>
  <c r="AJ1316" i="9" s="1"/>
  <c r="AJ1317" i="9" s="1"/>
  <c r="AJ1318" i="9" s="1"/>
  <c r="AJ1319" i="9" s="1"/>
  <c r="AJ1320" i="9" s="1"/>
  <c r="AJ1321" i="9" s="1"/>
  <c r="AJ1322" i="9" s="1"/>
  <c r="AJ1323" i="9" s="1"/>
  <c r="AJ1324" i="9" s="1"/>
  <c r="AJ1325" i="9" s="1"/>
  <c r="AJ1326" i="9" s="1"/>
  <c r="AJ1327" i="9" s="1"/>
  <c r="AJ1328" i="9" s="1"/>
  <c r="AJ1329" i="9" s="1"/>
  <c r="AJ1330" i="9" s="1"/>
  <c r="AJ1331" i="9" s="1"/>
  <c r="AJ1332" i="9" s="1"/>
  <c r="AJ1333" i="9" s="1"/>
  <c r="AJ1334" i="9" s="1"/>
  <c r="AJ1335" i="9" s="1"/>
  <c r="AJ1336" i="9" s="1"/>
  <c r="AJ1337" i="9" s="1"/>
  <c r="AJ1338" i="9" s="1"/>
  <c r="AJ1339" i="9" s="1"/>
  <c r="AJ1340" i="9" s="1"/>
  <c r="AJ1341" i="9" s="1"/>
  <c r="AJ1342" i="9" s="1"/>
  <c r="AJ1343" i="9" s="1"/>
  <c r="AJ1344" i="9" s="1"/>
  <c r="AJ1345" i="9" s="1"/>
  <c r="AJ1346" i="9" s="1"/>
  <c r="AJ1347" i="9" s="1"/>
  <c r="AJ1348" i="9" s="1"/>
  <c r="AJ1349" i="9" s="1"/>
  <c r="AJ1350" i="9" s="1"/>
  <c r="AJ1351" i="9" s="1"/>
  <c r="AJ1352" i="9" s="1"/>
  <c r="AJ1353" i="9" s="1"/>
  <c r="AJ1354" i="9" s="1"/>
  <c r="AJ1355" i="9" s="1"/>
  <c r="AJ1356" i="9" s="1"/>
  <c r="AJ1357" i="9" s="1"/>
  <c r="AJ1358" i="9" s="1"/>
  <c r="AJ1359" i="9" s="1"/>
  <c r="AJ1360" i="9" s="1"/>
  <c r="AJ1361" i="9" s="1"/>
  <c r="AJ1362" i="9" s="1"/>
  <c r="AJ1363" i="9" s="1"/>
  <c r="AJ1364" i="9" s="1"/>
  <c r="AJ1365" i="9" s="1"/>
  <c r="AJ1366" i="9" s="1"/>
  <c r="AJ1367" i="9" s="1"/>
  <c r="AJ1368" i="9" s="1"/>
  <c r="AJ1369" i="9" s="1"/>
  <c r="AJ1370" i="9" s="1"/>
  <c r="AJ1371" i="9" s="1"/>
  <c r="AJ1372" i="9" s="1"/>
  <c r="AJ1373" i="9" s="1"/>
  <c r="AJ1374" i="9" s="1"/>
  <c r="AJ1375" i="9" s="1"/>
  <c r="AJ1376" i="9" s="1"/>
  <c r="AJ1377" i="9" s="1"/>
  <c r="AJ1378" i="9" s="1"/>
  <c r="AJ1379" i="9" s="1"/>
  <c r="AJ1380" i="9" s="1"/>
  <c r="AJ1381" i="9" s="1"/>
  <c r="AJ1382" i="9" s="1"/>
  <c r="AJ1383" i="9" s="1"/>
  <c r="AJ1384" i="9" s="1"/>
  <c r="AL1142" i="8"/>
  <c r="AJ1143" i="8"/>
  <c r="AN1142" i="8"/>
  <c r="AN1145" i="9"/>
  <c r="AN238" i="9"/>
  <c r="X841" i="9" l="1"/>
  <c r="Y841" i="9" s="1"/>
  <c r="Z841" i="9" s="1"/>
  <c r="AA841" i="9"/>
  <c r="AK236" i="9"/>
  <c r="AM237" i="9"/>
  <c r="AL1146" i="9"/>
  <c r="AL1147" i="9" s="1"/>
  <c r="AB840" i="9"/>
  <c r="AL1143" i="8"/>
  <c r="AJ1144" i="8"/>
  <c r="AN1143" i="8"/>
  <c r="AN237" i="9"/>
  <c r="AN1146" i="9"/>
  <c r="AK235" i="9" l="1"/>
  <c r="AM236" i="9"/>
  <c r="AL1148" i="9"/>
  <c r="W842" i="9"/>
  <c r="AL1144" i="8"/>
  <c r="AJ1145" i="8"/>
  <c r="AN1144" i="8"/>
  <c r="AN236" i="9"/>
  <c r="AN1147" i="9"/>
  <c r="W843" i="9" l="1"/>
  <c r="X842" i="9"/>
  <c r="Y842" i="9" s="1"/>
  <c r="Z842" i="9" s="1"/>
  <c r="AL1149" i="9"/>
  <c r="AM235" i="9"/>
  <c r="AK234" i="9"/>
  <c r="AB841" i="9"/>
  <c r="AL1145" i="8"/>
  <c r="AJ1146" i="8"/>
  <c r="AN1145" i="8"/>
  <c r="AN235" i="9"/>
  <c r="AN1148" i="9"/>
  <c r="W844" i="9" l="1"/>
  <c r="X843" i="9"/>
  <c r="Y843" i="9" s="1"/>
  <c r="Z843" i="9" s="1"/>
  <c r="AK233" i="9"/>
  <c r="AM234" i="9"/>
  <c r="AB842" i="9"/>
  <c r="AL1150" i="9"/>
  <c r="AJ1147" i="8"/>
  <c r="AL1146" i="8"/>
  <c r="AN1146" i="8"/>
  <c r="AN234" i="9"/>
  <c r="AN1149" i="9"/>
  <c r="W845" i="9" l="1"/>
  <c r="X844" i="9"/>
  <c r="Y844" i="9" s="1"/>
  <c r="Z844" i="9" s="1"/>
  <c r="AL1151" i="9"/>
  <c r="AK232" i="9"/>
  <c r="AM233" i="9"/>
  <c r="AL1147" i="8"/>
  <c r="AJ1148" i="8"/>
  <c r="AN233" i="9"/>
  <c r="AN1150" i="9"/>
  <c r="AN1147" i="8"/>
  <c r="X845" i="9" l="1"/>
  <c r="Y845" i="9" s="1"/>
  <c r="Z845" i="9" s="1"/>
  <c r="AA845" i="9"/>
  <c r="AL1152" i="9"/>
  <c r="AB843" i="9"/>
  <c r="AK231" i="9"/>
  <c r="AM232" i="9"/>
  <c r="AJ1149" i="8"/>
  <c r="AL1148" i="8"/>
  <c r="AN232" i="9"/>
  <c r="AN1151" i="9"/>
  <c r="AN1148" i="8"/>
  <c r="AM231" i="9" l="1"/>
  <c r="AK230" i="9"/>
  <c r="AL1153" i="9"/>
  <c r="AL1149" i="8"/>
  <c r="AJ1150" i="8"/>
  <c r="AN231" i="9"/>
  <c r="AN1152" i="9"/>
  <c r="AN1149" i="8"/>
  <c r="AL1154" i="9" l="1"/>
  <c r="AB844" i="9"/>
  <c r="AK229" i="9"/>
  <c r="AM230" i="9"/>
  <c r="AJ1151" i="8"/>
  <c r="AL1150" i="8"/>
  <c r="AN230" i="9"/>
  <c r="AN1153" i="9"/>
  <c r="AN1150" i="8"/>
  <c r="AK228" i="9" l="1"/>
  <c r="AM229" i="9"/>
  <c r="AL1155" i="9"/>
  <c r="W846" i="9"/>
  <c r="AL1151" i="8"/>
  <c r="AJ1152" i="8"/>
  <c r="AN229" i="9"/>
  <c r="AN1154" i="9"/>
  <c r="AN1151" i="8"/>
  <c r="W847" i="9" l="1"/>
  <c r="X846" i="9"/>
  <c r="Y846" i="9" s="1"/>
  <c r="Z846" i="9" s="1"/>
  <c r="AL1156" i="9"/>
  <c r="AK227" i="9"/>
  <c r="AM228" i="9"/>
  <c r="AB845" i="9"/>
  <c r="AJ1153" i="8"/>
  <c r="AL1152" i="8"/>
  <c r="AN228" i="9"/>
  <c r="AN1155" i="9"/>
  <c r="AN1152" i="8"/>
  <c r="X847" i="9" l="1"/>
  <c r="Y847" i="9" s="1"/>
  <c r="Z847" i="9" s="1"/>
  <c r="AA847" i="9"/>
  <c r="AL1157" i="9"/>
  <c r="AM227" i="9"/>
  <c r="AK226" i="9"/>
  <c r="AB846" i="9"/>
  <c r="AL1153" i="8"/>
  <c r="AJ1154" i="8"/>
  <c r="AN227" i="9"/>
  <c r="AN1156" i="9"/>
  <c r="AN1153" i="8"/>
  <c r="AL1158" i="9" l="1"/>
  <c r="AK225" i="9"/>
  <c r="AM226" i="9"/>
  <c r="W848" i="9"/>
  <c r="AJ1155" i="8"/>
  <c r="AL1154" i="8"/>
  <c r="AN226" i="9"/>
  <c r="AN1157" i="9"/>
  <c r="AN1154" i="8"/>
  <c r="W849" i="9" l="1"/>
  <c r="X848" i="9"/>
  <c r="Y848" i="9" s="1"/>
  <c r="Z848" i="9" s="1"/>
  <c r="AL1159" i="9"/>
  <c r="AB847" i="9"/>
  <c r="AK224" i="9"/>
  <c r="AM225" i="9"/>
  <c r="AJ1156" i="8"/>
  <c r="AL1155" i="8"/>
  <c r="AN225" i="9"/>
  <c r="AN1158" i="9"/>
  <c r="AN1155" i="8"/>
  <c r="W850" i="9" l="1"/>
  <c r="X849" i="9"/>
  <c r="Y849" i="9" s="1"/>
  <c r="Z849" i="9" s="1"/>
  <c r="AK223" i="9"/>
  <c r="AM224" i="9"/>
  <c r="AL1160" i="9"/>
  <c r="AB848" i="9"/>
  <c r="AJ1157" i="8"/>
  <c r="AL1156" i="8"/>
  <c r="AN224" i="9"/>
  <c r="AN1159" i="9"/>
  <c r="AN1156" i="8"/>
  <c r="X850" i="9" l="1"/>
  <c r="Y850" i="9" s="1"/>
  <c r="Z850" i="9" s="1"/>
  <c r="AA850" i="9"/>
  <c r="AL1161" i="9"/>
  <c r="AM223" i="9"/>
  <c r="AK222" i="9"/>
  <c r="AL1157" i="8"/>
  <c r="AJ1158" i="8"/>
  <c r="AN223" i="9"/>
  <c r="AN1160" i="9"/>
  <c r="AN1157" i="8"/>
  <c r="AB849" i="9" l="1"/>
  <c r="AL1162" i="9"/>
  <c r="AK221" i="9"/>
  <c r="AM222" i="9"/>
  <c r="AL1158" i="8"/>
  <c r="AJ1159" i="8"/>
  <c r="AN222" i="9"/>
  <c r="AN1161" i="9"/>
  <c r="AN1158" i="8"/>
  <c r="W851" i="9" l="1"/>
  <c r="AK220" i="9"/>
  <c r="AM221" i="9"/>
  <c r="AL1163" i="9"/>
  <c r="AL1159" i="8"/>
  <c r="AJ1160" i="8"/>
  <c r="AN221" i="9"/>
  <c r="AN1162" i="9"/>
  <c r="AN1159" i="8"/>
  <c r="W852" i="9" l="1"/>
  <c r="X851" i="9"/>
  <c r="Y851" i="9" s="1"/>
  <c r="Z851" i="9" s="1"/>
  <c r="AB850" i="9"/>
  <c r="AK219" i="9"/>
  <c r="AM220" i="9"/>
  <c r="AL1164" i="9"/>
  <c r="AB851" i="9"/>
  <c r="AL1160" i="8"/>
  <c r="AJ1161" i="8"/>
  <c r="AN220" i="9"/>
  <c r="AN1163" i="9"/>
  <c r="AN1160" i="8"/>
  <c r="X852" i="9" l="1"/>
  <c r="Y852" i="9" s="1"/>
  <c r="Z852" i="9" s="1"/>
  <c r="AA852" i="9"/>
  <c r="W853" i="9" s="1"/>
  <c r="AL1165" i="9"/>
  <c r="AM219" i="9"/>
  <c r="AK218" i="9"/>
  <c r="AL1161" i="8"/>
  <c r="AJ1162" i="8"/>
  <c r="AN219" i="9"/>
  <c r="AN1164" i="9"/>
  <c r="AN1161" i="8"/>
  <c r="W854" i="9" l="1"/>
  <c r="X853" i="9"/>
  <c r="Y853" i="9" s="1"/>
  <c r="Z853" i="9" s="1"/>
  <c r="AB852" i="9"/>
  <c r="AL1166" i="9"/>
  <c r="AK217" i="9"/>
  <c r="AM218" i="9"/>
  <c r="AL1162" i="8"/>
  <c r="AJ1163" i="8"/>
  <c r="AN218" i="9"/>
  <c r="AN1165" i="9"/>
  <c r="AN1162" i="8"/>
  <c r="W855" i="9" l="1"/>
  <c r="X854" i="9"/>
  <c r="Y854" i="9" s="1"/>
  <c r="Z854" i="9" s="1"/>
  <c r="AB853" i="9"/>
  <c r="AK216" i="9"/>
  <c r="AM217" i="9"/>
  <c r="AL1167" i="9"/>
  <c r="AL1163" i="8"/>
  <c r="AJ1164" i="8"/>
  <c r="AN217" i="9"/>
  <c r="AN1166" i="9"/>
  <c r="AN1163" i="8"/>
  <c r="W856" i="9" l="1"/>
  <c r="X855" i="9"/>
  <c r="Y855" i="9" s="1"/>
  <c r="Z855" i="9" s="1"/>
  <c r="AL1168" i="9"/>
  <c r="AK215" i="9"/>
  <c r="AM216" i="9"/>
  <c r="AB854" i="9"/>
  <c r="AL1164" i="8"/>
  <c r="AJ1165" i="8"/>
  <c r="AN216" i="9"/>
  <c r="AN1167" i="9"/>
  <c r="AN1164" i="8"/>
  <c r="X856" i="9" l="1"/>
  <c r="Y856" i="9" s="1"/>
  <c r="Z856" i="9" s="1"/>
  <c r="AA856" i="9"/>
  <c r="AL1169" i="9"/>
  <c r="AM215" i="9"/>
  <c r="AK214" i="9"/>
  <c r="AL1165" i="8"/>
  <c r="AJ1166" i="8"/>
  <c r="AN215" i="9"/>
  <c r="AN1168" i="9"/>
  <c r="AN1165" i="8"/>
  <c r="AB855" i="9" l="1"/>
  <c r="AL1170" i="9"/>
  <c r="AK213" i="9"/>
  <c r="AM214" i="9"/>
  <c r="AL1166" i="8"/>
  <c r="AJ1167" i="8"/>
  <c r="AN214" i="9"/>
  <c r="AN1169" i="9"/>
  <c r="AN1166" i="8"/>
  <c r="W857" i="9" l="1"/>
  <c r="AL1171" i="9"/>
  <c r="AK212" i="9"/>
  <c r="AM213" i="9"/>
  <c r="AL1167" i="8"/>
  <c r="AJ1168" i="8"/>
  <c r="AN213" i="9"/>
  <c r="AN1170" i="9"/>
  <c r="AN1167" i="8"/>
  <c r="W858" i="9" l="1"/>
  <c r="X857" i="9"/>
  <c r="Y857" i="9" s="1"/>
  <c r="Z857" i="9" s="1"/>
  <c r="AB856" i="9"/>
  <c r="AK211" i="9"/>
  <c r="AM212" i="9"/>
  <c r="AB857" i="9"/>
  <c r="AL1172" i="9"/>
  <c r="AJ1169" i="8"/>
  <c r="AL1168" i="8"/>
  <c r="AN212" i="9"/>
  <c r="AN1171" i="9"/>
  <c r="AN1168" i="8"/>
  <c r="W859" i="9" l="1"/>
  <c r="X858" i="9"/>
  <c r="Y858" i="9" s="1"/>
  <c r="Z858" i="9" s="1"/>
  <c r="AB858" i="9"/>
  <c r="AL1173" i="9"/>
  <c r="AM211" i="9"/>
  <c r="AK210" i="9"/>
  <c r="AJ1170" i="8"/>
  <c r="AL1169" i="8"/>
  <c r="AN211" i="9"/>
  <c r="AN1172" i="9"/>
  <c r="AN1169" i="8"/>
  <c r="X859" i="9" l="1"/>
  <c r="Y859" i="9" s="1"/>
  <c r="Z859" i="9" s="1"/>
  <c r="AA859" i="9"/>
  <c r="W860" i="9" s="1"/>
  <c r="AK209" i="9"/>
  <c r="AM210" i="9"/>
  <c r="AL1174" i="9"/>
  <c r="AJ1171" i="8"/>
  <c r="AL1170" i="8"/>
  <c r="AN210" i="9"/>
  <c r="AN1173" i="9"/>
  <c r="AN1170" i="8"/>
  <c r="X860" i="9" l="1"/>
  <c r="Y860" i="9" s="1"/>
  <c r="Z860" i="9" s="1"/>
  <c r="AA860" i="9"/>
  <c r="AB859" i="9"/>
  <c r="AL1175" i="9"/>
  <c r="AK208" i="9"/>
  <c r="AM209" i="9"/>
  <c r="AJ1172" i="8"/>
  <c r="AL1171" i="8"/>
  <c r="AN209" i="9"/>
  <c r="AN1174" i="9"/>
  <c r="AN1171" i="8"/>
  <c r="W861" i="9" l="1"/>
  <c r="AL1176" i="9"/>
  <c r="AK207" i="9"/>
  <c r="AM208" i="9"/>
  <c r="AJ1173" i="8"/>
  <c r="AL1172" i="8"/>
  <c r="AN208" i="9"/>
  <c r="AN1175" i="9"/>
  <c r="AN1172" i="8"/>
  <c r="W862" i="9" l="1"/>
  <c r="X861" i="9"/>
  <c r="Y861" i="9" s="1"/>
  <c r="Z861" i="9" s="1"/>
  <c r="AB860" i="9"/>
  <c r="AM207" i="9"/>
  <c r="AK206" i="9"/>
  <c r="AB861" i="9"/>
  <c r="AL1177" i="9"/>
  <c r="AL1173" i="8"/>
  <c r="AJ1174" i="8"/>
  <c r="AN207" i="9"/>
  <c r="AN1176" i="9"/>
  <c r="AN1173" i="8"/>
  <c r="X862" i="9" l="1"/>
  <c r="Y862" i="9" s="1"/>
  <c r="Z862" i="9" s="1"/>
  <c r="AA862" i="9"/>
  <c r="W863" i="9" s="1"/>
  <c r="AL1178" i="9"/>
  <c r="AK205" i="9"/>
  <c r="AM206" i="9"/>
  <c r="AL1174" i="8"/>
  <c r="AJ1175" i="8"/>
  <c r="AN206" i="9"/>
  <c r="AN1177" i="9"/>
  <c r="AN1174" i="8"/>
  <c r="X863" i="9" l="1"/>
  <c r="Y863" i="9" s="1"/>
  <c r="Z863" i="9" s="1"/>
  <c r="AA863" i="9"/>
  <c r="W864" i="9" s="1"/>
  <c r="AB862" i="9"/>
  <c r="AK204" i="9"/>
  <c r="AM205" i="9"/>
  <c r="AL1179" i="9"/>
  <c r="AL1175" i="8"/>
  <c r="AJ1176" i="8"/>
  <c r="AN205" i="9"/>
  <c r="AN1178" i="9"/>
  <c r="AN1175" i="8"/>
  <c r="W865" i="9" l="1"/>
  <c r="X864" i="9"/>
  <c r="Y864" i="9" s="1"/>
  <c r="Z864" i="9" s="1"/>
  <c r="AB863" i="9"/>
  <c r="AK203" i="9"/>
  <c r="AM204" i="9"/>
  <c r="AL1180" i="9"/>
  <c r="AL1176" i="8"/>
  <c r="AJ1177" i="8"/>
  <c r="AN204" i="9"/>
  <c r="AN1179" i="9"/>
  <c r="AN1176" i="8"/>
  <c r="W866" i="9" l="1"/>
  <c r="X865" i="9"/>
  <c r="Y865" i="9" s="1"/>
  <c r="Z865" i="9" s="1"/>
  <c r="AM203" i="9"/>
  <c r="AK202" i="9"/>
  <c r="AL1181" i="9"/>
  <c r="AL1177" i="8"/>
  <c r="AJ1178" i="8"/>
  <c r="AN203" i="9"/>
  <c r="AN1180" i="9"/>
  <c r="AN1177" i="8"/>
  <c r="W867" i="9" l="1"/>
  <c r="X866" i="9"/>
  <c r="Y866" i="9" s="1"/>
  <c r="Z866" i="9" s="1"/>
  <c r="AL1182" i="9"/>
  <c r="AB864" i="9"/>
  <c r="AK201" i="9"/>
  <c r="AM202" i="9"/>
  <c r="AL1178" i="8"/>
  <c r="AJ1179" i="8"/>
  <c r="AN202" i="9"/>
  <c r="AN1181" i="9"/>
  <c r="AN1178" i="8"/>
  <c r="X867" i="9" l="1"/>
  <c r="Y867" i="9" s="1"/>
  <c r="Z867" i="9" s="1"/>
  <c r="AA867" i="9"/>
  <c r="AK200" i="9"/>
  <c r="AM201" i="9"/>
  <c r="AL1183" i="9"/>
  <c r="AB865" i="9"/>
  <c r="AL1179" i="8"/>
  <c r="AJ1180" i="8"/>
  <c r="AN201" i="9"/>
  <c r="AN1182" i="9"/>
  <c r="AN1179" i="8"/>
  <c r="AK199" i="9" l="1"/>
  <c r="AM200" i="9"/>
  <c r="AL1184" i="9"/>
  <c r="AL1180" i="8"/>
  <c r="AJ1181" i="8"/>
  <c r="AN200" i="9"/>
  <c r="AN1183" i="9"/>
  <c r="AN1180" i="8"/>
  <c r="AL1185" i="9" l="1"/>
  <c r="AM199" i="9"/>
  <c r="AK198" i="9"/>
  <c r="AB866" i="9"/>
  <c r="AL1181" i="8"/>
  <c r="AJ1182" i="8"/>
  <c r="AN199" i="9"/>
  <c r="AN1184" i="9"/>
  <c r="AN1181" i="8"/>
  <c r="W868" i="9" l="1"/>
  <c r="AL1186" i="9"/>
  <c r="AK197" i="9"/>
  <c r="AM198" i="9"/>
  <c r="AL1182" i="8"/>
  <c r="AJ1183" i="8"/>
  <c r="AN198" i="9"/>
  <c r="AN1185" i="9"/>
  <c r="AN1182" i="8"/>
  <c r="W869" i="9" l="1"/>
  <c r="X868" i="9"/>
  <c r="Y868" i="9" s="1"/>
  <c r="Z868" i="9" s="1"/>
  <c r="AB867" i="9"/>
  <c r="AK196" i="9"/>
  <c r="AM197" i="9"/>
  <c r="AB868" i="9"/>
  <c r="AL1187" i="9"/>
  <c r="AL1183" i="8"/>
  <c r="AJ1184" i="8"/>
  <c r="AN197" i="9"/>
  <c r="AN1186" i="9"/>
  <c r="AN1183" i="8"/>
  <c r="X869" i="9" l="1"/>
  <c r="Y869" i="9" s="1"/>
  <c r="Z869" i="9" s="1"/>
  <c r="AA869" i="9"/>
  <c r="W870" i="9" s="1"/>
  <c r="AL1188" i="9"/>
  <c r="AK195" i="9"/>
  <c r="AM196" i="9"/>
  <c r="AL1184" i="8"/>
  <c r="AJ1185" i="8"/>
  <c r="AN196" i="9"/>
  <c r="AN1187" i="9"/>
  <c r="AN1184" i="8"/>
  <c r="W871" i="9" l="1"/>
  <c r="X870" i="9"/>
  <c r="Y870" i="9" s="1"/>
  <c r="Z870" i="9" s="1"/>
  <c r="AB869" i="9"/>
  <c r="AL1189" i="9"/>
  <c r="AM195" i="9"/>
  <c r="AK194" i="9"/>
  <c r="AL1185" i="8"/>
  <c r="AJ1186" i="8"/>
  <c r="AN195" i="9"/>
  <c r="AN1188" i="9"/>
  <c r="AN1185" i="8"/>
  <c r="X871" i="9" l="1"/>
  <c r="Y871" i="9" s="1"/>
  <c r="Z871" i="9" s="1"/>
  <c r="AA871" i="9"/>
  <c r="AL1190" i="9"/>
  <c r="AK193" i="9"/>
  <c r="AM194" i="9"/>
  <c r="AB870" i="9"/>
  <c r="AL1186" i="8"/>
  <c r="AJ1187" i="8"/>
  <c r="AN194" i="9"/>
  <c r="AN1189" i="9"/>
  <c r="AN1186" i="8"/>
  <c r="AL1191" i="9" l="1"/>
  <c r="AK192" i="9"/>
  <c r="AM193" i="9"/>
  <c r="W872" i="9"/>
  <c r="AL1187" i="8"/>
  <c r="AJ1188" i="8"/>
  <c r="AN193" i="9"/>
  <c r="AN1190" i="9"/>
  <c r="AN1187" i="8"/>
  <c r="W873" i="9" l="1"/>
  <c r="X872" i="9"/>
  <c r="Y872" i="9" s="1"/>
  <c r="Z872" i="9" s="1"/>
  <c r="AL1192" i="9"/>
  <c r="AB871" i="9"/>
  <c r="AK191" i="9"/>
  <c r="AM192" i="9"/>
  <c r="AL1188" i="8"/>
  <c r="AJ1189" i="8"/>
  <c r="AN192" i="9"/>
  <c r="AN1191" i="9"/>
  <c r="AN1188" i="8"/>
  <c r="X873" i="9" l="1"/>
  <c r="Y873" i="9" s="1"/>
  <c r="Z873" i="9" s="1"/>
  <c r="AA873" i="9"/>
  <c r="AM191" i="9"/>
  <c r="AK190" i="9"/>
  <c r="AL1193" i="9"/>
  <c r="AB872" i="9"/>
  <c r="AL1189" i="8"/>
  <c r="AJ1190" i="8"/>
  <c r="AN191" i="9"/>
  <c r="AN1192" i="9"/>
  <c r="AN1189" i="8"/>
  <c r="W874" i="9" l="1"/>
  <c r="AL1194" i="9"/>
  <c r="AK189" i="9"/>
  <c r="AM190" i="9"/>
  <c r="AL1190" i="8"/>
  <c r="AJ1191" i="8"/>
  <c r="AN190" i="9"/>
  <c r="AN1193" i="9"/>
  <c r="AN1190" i="8"/>
  <c r="W875" i="9" l="1"/>
  <c r="X874" i="9"/>
  <c r="Y874" i="9" s="1"/>
  <c r="Z874" i="9" s="1"/>
  <c r="AB873" i="9"/>
  <c r="AK188" i="9"/>
  <c r="AM189" i="9"/>
  <c r="AL1195" i="9"/>
  <c r="AB874" i="9"/>
  <c r="AL1191" i="8"/>
  <c r="AJ1192" i="8"/>
  <c r="AN189" i="9"/>
  <c r="AN1194" i="9"/>
  <c r="AN1191" i="8"/>
  <c r="W876" i="9" l="1"/>
  <c r="X875" i="9"/>
  <c r="Y875" i="9" s="1"/>
  <c r="Z875" i="9" s="1"/>
  <c r="AK187" i="9"/>
  <c r="AM188" i="9"/>
  <c r="AL1196" i="9"/>
  <c r="AL1192" i="8"/>
  <c r="AJ1193" i="8"/>
  <c r="AN188" i="9"/>
  <c r="AN1195" i="9"/>
  <c r="AN1192" i="8"/>
  <c r="W877" i="9" l="1"/>
  <c r="X876" i="9"/>
  <c r="Y876" i="9" s="1"/>
  <c r="Z876" i="9" s="1"/>
  <c r="AB875" i="9"/>
  <c r="AM187" i="9"/>
  <c r="AK186" i="9"/>
  <c r="AL1197" i="9"/>
  <c r="AL1193" i="8"/>
  <c r="AJ1194" i="8"/>
  <c r="AN187" i="9"/>
  <c r="AN1196" i="9"/>
  <c r="AN1193" i="8"/>
  <c r="X877" i="9" l="1"/>
  <c r="Y877" i="9" s="1"/>
  <c r="Z877" i="9" s="1"/>
  <c r="AA877" i="9"/>
  <c r="AL1198" i="9"/>
  <c r="AB876" i="9"/>
  <c r="AK185" i="9"/>
  <c r="AM186" i="9"/>
  <c r="AL1194" i="8"/>
  <c r="AJ1195" i="8"/>
  <c r="AN186" i="9"/>
  <c r="AN1197" i="9"/>
  <c r="AN1194" i="8"/>
  <c r="AK184" i="9" l="1"/>
  <c r="AM185" i="9"/>
  <c r="AL1199" i="9"/>
  <c r="W878" i="9"/>
  <c r="AL1195" i="8"/>
  <c r="AJ1196" i="8"/>
  <c r="AN185" i="9"/>
  <c r="AN1198" i="9"/>
  <c r="AN1195" i="8"/>
  <c r="W879" i="9" l="1"/>
  <c r="X878" i="9"/>
  <c r="Y878" i="9" s="1"/>
  <c r="Z878" i="9" s="1"/>
  <c r="AB877" i="9"/>
  <c r="AL1200" i="9"/>
  <c r="AK183" i="9"/>
  <c r="AM184" i="9"/>
  <c r="AL1196" i="8"/>
  <c r="AJ1197" i="8"/>
  <c r="AN184" i="9"/>
  <c r="AN1199" i="9"/>
  <c r="AN1196" i="8"/>
  <c r="W880" i="9" l="1"/>
  <c r="X879" i="9"/>
  <c r="Y879" i="9" s="1"/>
  <c r="Z879" i="9" s="1"/>
  <c r="AM183" i="9"/>
  <c r="AK182" i="9"/>
  <c r="AL1201" i="9"/>
  <c r="AB878" i="9"/>
  <c r="AL1197" i="8"/>
  <c r="AJ1198" i="8"/>
  <c r="AN183" i="9"/>
  <c r="AN1200" i="9"/>
  <c r="AN1197" i="8"/>
  <c r="W881" i="9" l="1"/>
  <c r="X880" i="9"/>
  <c r="Y880" i="9" s="1"/>
  <c r="Z880" i="9" s="1"/>
  <c r="AL1202" i="9"/>
  <c r="AB879" i="9"/>
  <c r="AK181" i="9"/>
  <c r="AM182" i="9"/>
  <c r="AL1198" i="8"/>
  <c r="AJ1199" i="8"/>
  <c r="AN182" i="9"/>
  <c r="AN1201" i="9"/>
  <c r="AN1198" i="8"/>
  <c r="X881" i="9" l="1"/>
  <c r="Y881" i="9" s="1"/>
  <c r="Z881" i="9" s="1"/>
  <c r="AA881" i="9"/>
  <c r="AB880" i="9"/>
  <c r="AK180" i="9"/>
  <c r="AM181" i="9"/>
  <c r="AL1203" i="9"/>
  <c r="AL1199" i="8"/>
  <c r="AJ1200" i="8"/>
  <c r="AN181" i="9"/>
  <c r="AN1202" i="9"/>
  <c r="AN1199" i="8"/>
  <c r="AK179" i="9" l="1"/>
  <c r="AM180" i="9"/>
  <c r="AL1204" i="9"/>
  <c r="W882" i="9"/>
  <c r="AL1200" i="8"/>
  <c r="AJ1201" i="8"/>
  <c r="AN180" i="9"/>
  <c r="AN1203" i="9"/>
  <c r="AN1200" i="8"/>
  <c r="W883" i="9" l="1"/>
  <c r="X882" i="9"/>
  <c r="Y882" i="9" s="1"/>
  <c r="Z882" i="9" s="1"/>
  <c r="AL1205" i="9"/>
  <c r="AM179" i="9"/>
  <c r="AK178" i="9"/>
  <c r="AB881" i="9"/>
  <c r="AL1201" i="8"/>
  <c r="AJ1202" i="8"/>
  <c r="AN179" i="9"/>
  <c r="AN1204" i="9"/>
  <c r="AN1201" i="8"/>
  <c r="W884" i="9" l="1"/>
  <c r="X883" i="9"/>
  <c r="Y883" i="9" s="1"/>
  <c r="Z883" i="9" s="1"/>
  <c r="AL1206" i="9"/>
  <c r="AK177" i="9"/>
  <c r="AM178" i="9"/>
  <c r="AL1202" i="8"/>
  <c r="AJ1203" i="8"/>
  <c r="AN178" i="9"/>
  <c r="AN1205" i="9"/>
  <c r="AN1202" i="8"/>
  <c r="W885" i="9" l="1"/>
  <c r="X884" i="9"/>
  <c r="Y884" i="9" s="1"/>
  <c r="Z884" i="9" s="1"/>
  <c r="AK176" i="9"/>
  <c r="AM177" i="9"/>
  <c r="AL1207" i="9"/>
  <c r="AB882" i="9"/>
  <c r="AL1203" i="8"/>
  <c r="AJ1204" i="8"/>
  <c r="AN177" i="9"/>
  <c r="AN1206" i="9"/>
  <c r="AN1203" i="8"/>
  <c r="X885" i="9" l="1"/>
  <c r="Y885" i="9" s="1"/>
  <c r="Z885" i="9" s="1"/>
  <c r="AA885" i="9"/>
  <c r="AK175" i="9"/>
  <c r="AM176" i="9"/>
  <c r="AL1208" i="9"/>
  <c r="AB883" i="9"/>
  <c r="AL1204" i="8"/>
  <c r="AJ1205" i="8"/>
  <c r="AN176" i="9"/>
  <c r="AN1207" i="9"/>
  <c r="AN1204" i="8"/>
  <c r="AL1209" i="9" l="1"/>
  <c r="AB884" i="9"/>
  <c r="AM175" i="9"/>
  <c r="AK174" i="9"/>
  <c r="AL1205" i="8"/>
  <c r="AJ1206" i="8"/>
  <c r="AN175" i="9"/>
  <c r="AN1208" i="9"/>
  <c r="AN1205" i="8"/>
  <c r="AL1210" i="9" l="1"/>
  <c r="W886" i="9"/>
  <c r="AK173" i="9"/>
  <c r="AM174" i="9"/>
  <c r="AL1206" i="8"/>
  <c r="AJ1207" i="8"/>
  <c r="AN174" i="9"/>
  <c r="AN1209" i="9"/>
  <c r="AN1206" i="8"/>
  <c r="W887" i="9" l="1"/>
  <c r="X886" i="9"/>
  <c r="Y886" i="9" s="1"/>
  <c r="Z886" i="9" s="1"/>
  <c r="AB885" i="9"/>
  <c r="AK172" i="9"/>
  <c r="AM173" i="9"/>
  <c r="AL1211" i="9"/>
  <c r="AL1207" i="8"/>
  <c r="AJ1208" i="8"/>
  <c r="AN173" i="9"/>
  <c r="AN1210" i="9"/>
  <c r="AN1207" i="8"/>
  <c r="W888" i="9" l="1"/>
  <c r="X887" i="9"/>
  <c r="Y887" i="9" s="1"/>
  <c r="Z887" i="9" s="1"/>
  <c r="AL1212" i="9"/>
  <c r="AK171" i="9"/>
  <c r="AM172" i="9"/>
  <c r="AL1208" i="8"/>
  <c r="AJ1209" i="8"/>
  <c r="AN172" i="9"/>
  <c r="AN1211" i="9"/>
  <c r="AN1208" i="8"/>
  <c r="W889" i="9" l="1"/>
  <c r="X888" i="9"/>
  <c r="Y888" i="9" s="1"/>
  <c r="Z888" i="9" s="1"/>
  <c r="AM171" i="9"/>
  <c r="AK170" i="9"/>
  <c r="AL1213" i="9"/>
  <c r="AB886" i="9"/>
  <c r="AL1209" i="8"/>
  <c r="AJ1210" i="8"/>
  <c r="AN171" i="9"/>
  <c r="AN1212" i="9"/>
  <c r="AN1209" i="8"/>
  <c r="X889" i="9" l="1"/>
  <c r="Y889" i="9" s="1"/>
  <c r="Z889" i="9" s="1"/>
  <c r="AA889" i="9"/>
  <c r="AL1214" i="9"/>
  <c r="AK169" i="9"/>
  <c r="AM170" i="9"/>
  <c r="AL1210" i="8"/>
  <c r="AJ1211" i="8"/>
  <c r="AN170" i="9"/>
  <c r="AN1213" i="9"/>
  <c r="AN1210" i="8"/>
  <c r="AB887" i="9" l="1"/>
  <c r="AK168" i="9"/>
  <c r="AM169" i="9"/>
  <c r="AL1215" i="9"/>
  <c r="AL1211" i="8"/>
  <c r="AJ1212" i="8"/>
  <c r="AN169" i="9"/>
  <c r="AN1214" i="9"/>
  <c r="AN1211" i="8"/>
  <c r="AK167" i="9" l="1"/>
  <c r="AM168" i="9"/>
  <c r="AL1216" i="9"/>
  <c r="AL1212" i="8"/>
  <c r="AJ1213" i="8"/>
  <c r="AN168" i="9"/>
  <c r="AN1215" i="9"/>
  <c r="AN1212" i="8"/>
  <c r="AL1217" i="9" l="1"/>
  <c r="AM167" i="9"/>
  <c r="AK166" i="9"/>
  <c r="AB888" i="9"/>
  <c r="AL1213" i="8"/>
  <c r="AJ1214" i="8"/>
  <c r="AN167" i="9"/>
  <c r="AN1216" i="9"/>
  <c r="AN1213" i="8"/>
  <c r="W890" i="9" l="1"/>
  <c r="AL1218" i="9"/>
  <c r="AK165" i="9"/>
  <c r="AM166" i="9"/>
  <c r="AL1214" i="8"/>
  <c r="AJ1215" i="8"/>
  <c r="AN166" i="9"/>
  <c r="AN1217" i="9"/>
  <c r="AN1214" i="8"/>
  <c r="W891" i="9" l="1"/>
  <c r="X890" i="9"/>
  <c r="Y890" i="9" s="1"/>
  <c r="Z890" i="9" s="1"/>
  <c r="AB889" i="9"/>
  <c r="AK164" i="9"/>
  <c r="AM165" i="9"/>
  <c r="AL1219" i="9"/>
  <c r="AJ1216" i="8"/>
  <c r="AL1215" i="8"/>
  <c r="AN165" i="9"/>
  <c r="AN1218" i="9"/>
  <c r="AN1215" i="8"/>
  <c r="W892" i="9" l="1"/>
  <c r="X891" i="9"/>
  <c r="Y891" i="9" s="1"/>
  <c r="Z891" i="9" s="1"/>
  <c r="AL1220" i="9"/>
  <c r="AK163" i="9"/>
  <c r="AM164" i="9"/>
  <c r="AB890" i="9"/>
  <c r="AJ1217" i="8"/>
  <c r="AL1216" i="8"/>
  <c r="AN164" i="9"/>
  <c r="AN1219" i="9"/>
  <c r="AN1216" i="8"/>
  <c r="W893" i="9" l="1"/>
  <c r="X892" i="9"/>
  <c r="Y892" i="9" s="1"/>
  <c r="Z892" i="9" s="1"/>
  <c r="AL1221" i="9"/>
  <c r="AM163" i="9"/>
  <c r="AK162" i="9"/>
  <c r="AB891" i="9"/>
  <c r="AJ1218" i="8"/>
  <c r="AL1217" i="8"/>
  <c r="AN163" i="9"/>
  <c r="AN1220" i="9"/>
  <c r="AN1217" i="8"/>
  <c r="X893" i="9" l="1"/>
  <c r="Y893" i="9" s="1"/>
  <c r="Z893" i="9" s="1"/>
  <c r="AA893" i="9"/>
  <c r="AB892" i="9"/>
  <c r="AL1222" i="9"/>
  <c r="AK161" i="9"/>
  <c r="AM162" i="9"/>
  <c r="AJ1219" i="8"/>
  <c r="AL1218" i="8"/>
  <c r="AN162" i="9"/>
  <c r="AN1221" i="9"/>
  <c r="AN1218" i="8"/>
  <c r="W894" i="9" l="1"/>
  <c r="AL1223" i="9"/>
  <c r="AK160" i="9"/>
  <c r="AM161" i="9"/>
  <c r="AJ1220" i="8"/>
  <c r="AL1219" i="8"/>
  <c r="AN161" i="9"/>
  <c r="AN1222" i="9"/>
  <c r="AN1219" i="8"/>
  <c r="W895" i="9" l="1"/>
  <c r="X894" i="9"/>
  <c r="Y894" i="9" s="1"/>
  <c r="Z894" i="9" s="1"/>
  <c r="AB893" i="9"/>
  <c r="AL1224" i="9"/>
  <c r="AK159" i="9"/>
  <c r="AM160" i="9"/>
  <c r="AJ1221" i="8"/>
  <c r="AL1220" i="8"/>
  <c r="AN160" i="9"/>
  <c r="AN1223" i="9"/>
  <c r="AN1220" i="8"/>
  <c r="W896" i="9" l="1"/>
  <c r="X895" i="9"/>
  <c r="Y895" i="9" s="1"/>
  <c r="Z895" i="9" s="1"/>
  <c r="AM159" i="9"/>
  <c r="AK158" i="9"/>
  <c r="AL1225" i="9"/>
  <c r="AB894" i="9"/>
  <c r="AJ1222" i="8"/>
  <c r="AL1221" i="8"/>
  <c r="AN159" i="9"/>
  <c r="AN1224" i="9"/>
  <c r="AN1221" i="8"/>
  <c r="W897" i="9" l="1"/>
  <c r="X896" i="9"/>
  <c r="Y896" i="9" s="1"/>
  <c r="Z896" i="9" s="1"/>
  <c r="AL1226" i="9"/>
  <c r="AB895" i="9"/>
  <c r="AK157" i="9"/>
  <c r="AM158" i="9"/>
  <c r="AJ1223" i="8"/>
  <c r="AL1222" i="8"/>
  <c r="AN158" i="9"/>
  <c r="AN1225" i="9"/>
  <c r="AN1222" i="8"/>
  <c r="X897" i="9" l="1"/>
  <c r="Y897" i="9" s="1"/>
  <c r="Z897" i="9" s="1"/>
  <c r="AA897" i="9"/>
  <c r="AK156" i="9"/>
  <c r="AM157" i="9"/>
  <c r="AL1227" i="9"/>
  <c r="AB896" i="9"/>
  <c r="AJ1224" i="8"/>
  <c r="AL1223" i="8"/>
  <c r="AN157" i="9"/>
  <c r="AN1226" i="9"/>
  <c r="AN1223" i="8"/>
  <c r="W898" i="9" l="1"/>
  <c r="AL1228" i="9"/>
  <c r="AK155" i="9"/>
  <c r="AM156" i="9"/>
  <c r="AJ1225" i="8"/>
  <c r="AL1224" i="8"/>
  <c r="AN156" i="9"/>
  <c r="AN1227" i="9"/>
  <c r="AN1224" i="8"/>
  <c r="W899" i="9" l="1"/>
  <c r="X898" i="9"/>
  <c r="Y898" i="9" s="1"/>
  <c r="Z898" i="9" s="1"/>
  <c r="AB897" i="9"/>
  <c r="AM155" i="9"/>
  <c r="AK154" i="9"/>
  <c r="AL1229" i="9"/>
  <c r="AL1225" i="8"/>
  <c r="AJ1226" i="8"/>
  <c r="AN155" i="9"/>
  <c r="AN1228" i="9"/>
  <c r="AN1225" i="8"/>
  <c r="X899" i="9" l="1"/>
  <c r="Y899" i="9" s="1"/>
  <c r="Z899" i="9" s="1"/>
  <c r="AA899" i="9"/>
  <c r="AL1230" i="9"/>
  <c r="AB898" i="9"/>
  <c r="AK153" i="9"/>
  <c r="AM154" i="9"/>
  <c r="AL1226" i="8"/>
  <c r="AJ1227" i="8"/>
  <c r="AN154" i="9"/>
  <c r="AN1229" i="9"/>
  <c r="AN1226" i="8"/>
  <c r="W900" i="9" l="1"/>
  <c r="AK152" i="9"/>
  <c r="AM153" i="9"/>
  <c r="AL1231" i="9"/>
  <c r="AL1227" i="8"/>
  <c r="AJ1228" i="8"/>
  <c r="AN153" i="9"/>
  <c r="AN1230" i="9"/>
  <c r="AN1227" i="8"/>
  <c r="W901" i="9" l="1"/>
  <c r="X900" i="9"/>
  <c r="Y900" i="9" s="1"/>
  <c r="Z900" i="9" s="1"/>
  <c r="AB899" i="9"/>
  <c r="AL1232" i="9"/>
  <c r="AB900" i="9"/>
  <c r="AK151" i="9"/>
  <c r="AM152" i="9"/>
  <c r="AL1228" i="8"/>
  <c r="AJ1229" i="8"/>
  <c r="AN152" i="9"/>
  <c r="AN1231" i="9"/>
  <c r="AN1228" i="8"/>
  <c r="W902" i="9" l="1"/>
  <c r="X901" i="9"/>
  <c r="Y901" i="9" s="1"/>
  <c r="Z901" i="9" s="1"/>
  <c r="AM151" i="9"/>
  <c r="AK150" i="9"/>
  <c r="AL1233" i="9"/>
  <c r="AB901" i="9"/>
  <c r="AL1229" i="8"/>
  <c r="AJ1230" i="8"/>
  <c r="AN151" i="9"/>
  <c r="AN1232" i="9"/>
  <c r="AN1229" i="8"/>
  <c r="X902" i="9" l="1"/>
  <c r="Y902" i="9" s="1"/>
  <c r="Z902" i="9" s="1"/>
  <c r="AA902" i="9"/>
  <c r="W903" i="9" s="1"/>
  <c r="AL1234" i="9"/>
  <c r="AK149" i="9"/>
  <c r="AM150" i="9"/>
  <c r="AL1230" i="8"/>
  <c r="AJ1231" i="8"/>
  <c r="AN150" i="9"/>
  <c r="AN1233" i="9"/>
  <c r="AN1230" i="8"/>
  <c r="W904" i="9" l="1"/>
  <c r="X903" i="9"/>
  <c r="Y903" i="9" s="1"/>
  <c r="Z903" i="9" s="1"/>
  <c r="AB902" i="9"/>
  <c r="AK148" i="9"/>
  <c r="AM149" i="9"/>
  <c r="AL1235" i="9"/>
  <c r="AJ1232" i="8"/>
  <c r="AL1231" i="8"/>
  <c r="AN149" i="9"/>
  <c r="AN1234" i="9"/>
  <c r="AN1231" i="8"/>
  <c r="W905" i="9" l="1"/>
  <c r="X904" i="9"/>
  <c r="Y904" i="9" s="1"/>
  <c r="Z904" i="9" s="1"/>
  <c r="AK147" i="9"/>
  <c r="AM148" i="9"/>
  <c r="AL1236" i="9"/>
  <c r="AJ1233" i="8"/>
  <c r="AL1232" i="8"/>
  <c r="AN148" i="9"/>
  <c r="AN1235" i="9"/>
  <c r="AN1232" i="8"/>
  <c r="X905" i="9" l="1"/>
  <c r="Y905" i="9" s="1"/>
  <c r="Z905" i="9" s="1"/>
  <c r="AA905" i="9"/>
  <c r="AB903" i="9"/>
  <c r="AM147" i="9"/>
  <c r="AK146" i="9"/>
  <c r="AL1237" i="9"/>
  <c r="AJ1234" i="8"/>
  <c r="AL1233" i="8"/>
  <c r="AN147" i="9"/>
  <c r="AN1236" i="9"/>
  <c r="AN1233" i="8"/>
  <c r="AL1238" i="9" l="1"/>
  <c r="AB904" i="9"/>
  <c r="AK145" i="9"/>
  <c r="AM146" i="9"/>
  <c r="AJ1235" i="8"/>
  <c r="AL1234" i="8"/>
  <c r="AN146" i="9"/>
  <c r="AN1237" i="9"/>
  <c r="AN1234" i="8"/>
  <c r="AK144" i="9" l="1"/>
  <c r="AM145" i="9"/>
  <c r="AL1239" i="9"/>
  <c r="W906" i="9"/>
  <c r="AJ1236" i="8"/>
  <c r="AL1235" i="8"/>
  <c r="AN145" i="9"/>
  <c r="AN1238" i="9"/>
  <c r="AN1235" i="8"/>
  <c r="W907" i="9" l="1"/>
  <c r="X906" i="9"/>
  <c r="Y906" i="9" s="1"/>
  <c r="Z906" i="9" s="1"/>
  <c r="AL1240" i="9"/>
  <c r="AK143" i="9"/>
  <c r="AM144" i="9"/>
  <c r="AB905" i="9"/>
  <c r="AJ1237" i="8"/>
  <c r="AL1236" i="8"/>
  <c r="AN144" i="9"/>
  <c r="AN1239" i="9"/>
  <c r="AN1236" i="8"/>
  <c r="X907" i="9" l="1"/>
  <c r="Y907" i="9" s="1"/>
  <c r="Z907" i="9" s="1"/>
  <c r="AA907" i="9"/>
  <c r="AL1241" i="9"/>
  <c r="AM143" i="9"/>
  <c r="AK142" i="9"/>
  <c r="AB906" i="9"/>
  <c r="AJ1238" i="8"/>
  <c r="AL1237" i="8"/>
  <c r="AN143" i="9"/>
  <c r="AN1240" i="9"/>
  <c r="AN1237" i="8"/>
  <c r="W908" i="9" l="1"/>
  <c r="AL1242" i="9"/>
  <c r="AK141" i="9"/>
  <c r="AM142" i="9"/>
  <c r="AJ1239" i="8"/>
  <c r="AL1238" i="8"/>
  <c r="AN142" i="9"/>
  <c r="AN1241" i="9"/>
  <c r="AN1238" i="8"/>
  <c r="W909" i="9" l="1"/>
  <c r="X908" i="9"/>
  <c r="Y908" i="9" s="1"/>
  <c r="Z908" i="9" s="1"/>
  <c r="AB907" i="9"/>
  <c r="AK140" i="9"/>
  <c r="AM141" i="9"/>
  <c r="AB908" i="9"/>
  <c r="AL1243" i="9"/>
  <c r="AJ1240" i="8"/>
  <c r="AL1239" i="8"/>
  <c r="AN141" i="9"/>
  <c r="AN1242" i="9"/>
  <c r="AN1239" i="8"/>
  <c r="X909" i="9" l="1"/>
  <c r="Y909" i="9" s="1"/>
  <c r="Z909" i="9" s="1"/>
  <c r="AA909" i="9"/>
  <c r="W910" i="9" s="1"/>
  <c r="AL1244" i="9"/>
  <c r="AK139" i="9"/>
  <c r="AM140" i="9"/>
  <c r="AJ1241" i="8"/>
  <c r="AL1240" i="8"/>
  <c r="AN140" i="9"/>
  <c r="AN1243" i="9"/>
  <c r="AN1240" i="8"/>
  <c r="W911" i="9" l="1"/>
  <c r="X910" i="9"/>
  <c r="Y910" i="9" s="1"/>
  <c r="Z910" i="9" s="1"/>
  <c r="AM139" i="9"/>
  <c r="AK138" i="9"/>
  <c r="AL1245" i="9"/>
  <c r="AB909" i="9"/>
  <c r="AJ1242" i="8"/>
  <c r="AL1241" i="8"/>
  <c r="AN139" i="9"/>
  <c r="AN1244" i="9"/>
  <c r="AN1241" i="8"/>
  <c r="W912" i="9" l="1"/>
  <c r="X911" i="9"/>
  <c r="Y911" i="9" s="1"/>
  <c r="Z911" i="9" s="1"/>
  <c r="AL1246" i="9"/>
  <c r="AK137" i="9"/>
  <c r="AM138" i="9"/>
  <c r="AJ1243" i="8"/>
  <c r="AL1242" i="8"/>
  <c r="AN138" i="9"/>
  <c r="AN1245" i="9"/>
  <c r="AN1242" i="8"/>
  <c r="W913" i="9" l="1"/>
  <c r="X912" i="9"/>
  <c r="Y912" i="9" s="1"/>
  <c r="Z912" i="9" s="1"/>
  <c r="AB910" i="9"/>
  <c r="AK136" i="9"/>
  <c r="AM137" i="9"/>
  <c r="AL1247" i="9"/>
  <c r="AJ1244" i="8"/>
  <c r="AL1243" i="8"/>
  <c r="AN137" i="9"/>
  <c r="AN1246" i="9"/>
  <c r="AN1243" i="8"/>
  <c r="X913" i="9" l="1"/>
  <c r="Y913" i="9" s="1"/>
  <c r="Z913" i="9" s="1"/>
  <c r="AA913" i="9"/>
  <c r="AL1248" i="9"/>
  <c r="AK135" i="9"/>
  <c r="AM136" i="9"/>
  <c r="AB911" i="9"/>
  <c r="AJ1245" i="8"/>
  <c r="AL1244" i="8"/>
  <c r="AN136" i="9"/>
  <c r="AN1247" i="9"/>
  <c r="AN1244" i="8"/>
  <c r="AM135" i="9" l="1"/>
  <c r="AK134" i="9"/>
  <c r="AL1249" i="9"/>
  <c r="AJ1246" i="8"/>
  <c r="AL1245" i="8"/>
  <c r="AN135" i="9"/>
  <c r="AN1248" i="9"/>
  <c r="AN1245" i="8"/>
  <c r="AB912" i="9" l="1"/>
  <c r="AL1250" i="9"/>
  <c r="AK133" i="9"/>
  <c r="AM134" i="9"/>
  <c r="AJ1247" i="8"/>
  <c r="AL1246" i="8"/>
  <c r="AN134" i="9"/>
  <c r="AN1249" i="9"/>
  <c r="AN1246" i="8"/>
  <c r="AL1251" i="9" l="1"/>
  <c r="AK132" i="9"/>
  <c r="AM133" i="9"/>
  <c r="W914" i="9"/>
  <c r="AJ1248" i="8"/>
  <c r="AL1247" i="8"/>
  <c r="AN133" i="9"/>
  <c r="AN1250" i="9"/>
  <c r="AN1247" i="8"/>
  <c r="W915" i="9" l="1"/>
  <c r="X914" i="9"/>
  <c r="Y914" i="9" s="1"/>
  <c r="Z914" i="9" s="1"/>
  <c r="AK131" i="9"/>
  <c r="AM132" i="9"/>
  <c r="AL1252" i="9"/>
  <c r="AB913" i="9"/>
  <c r="AJ1249" i="8"/>
  <c r="AL1248" i="8"/>
  <c r="AN132" i="9"/>
  <c r="AN1251" i="9"/>
  <c r="AN1248" i="8"/>
  <c r="W916" i="9" l="1"/>
  <c r="X915" i="9"/>
  <c r="Y915" i="9" s="1"/>
  <c r="Z915" i="9" s="1"/>
  <c r="AM131" i="9"/>
  <c r="AK130" i="9"/>
  <c r="AL1253" i="9"/>
  <c r="AB914" i="9"/>
  <c r="AJ1250" i="8"/>
  <c r="AL1249" i="8"/>
  <c r="AN131" i="9"/>
  <c r="AN1252" i="9"/>
  <c r="AN1249" i="8"/>
  <c r="X916" i="9" l="1"/>
  <c r="Y916" i="9" s="1"/>
  <c r="Z916" i="9" s="1"/>
  <c r="AA916" i="9"/>
  <c r="AL1254" i="9"/>
  <c r="AB915" i="9"/>
  <c r="AK129" i="9"/>
  <c r="AM130" i="9"/>
  <c r="AJ1251" i="8"/>
  <c r="AL1250" i="8"/>
  <c r="AN130" i="9"/>
  <c r="AN1253" i="9"/>
  <c r="AN1250" i="8"/>
  <c r="W917" i="9" l="1"/>
  <c r="AK128" i="9"/>
  <c r="AM129" i="9"/>
  <c r="AL1255" i="9"/>
  <c r="AJ1252" i="8"/>
  <c r="AL1251" i="8"/>
  <c r="AN129" i="9"/>
  <c r="AN1254" i="9"/>
  <c r="AN1251" i="8"/>
  <c r="W918" i="9" l="1"/>
  <c r="X917" i="9"/>
  <c r="Y917" i="9" s="1"/>
  <c r="Z917" i="9" s="1"/>
  <c r="AB916" i="9"/>
  <c r="AL1256" i="9"/>
  <c r="AK127" i="9"/>
  <c r="AM128" i="9"/>
  <c r="AL1252" i="8"/>
  <c r="AJ1253" i="8"/>
  <c r="AN128" i="9"/>
  <c r="AN1255" i="9"/>
  <c r="AN1252" i="8"/>
  <c r="W919" i="9" l="1"/>
  <c r="X918" i="9"/>
  <c r="Y918" i="9" s="1"/>
  <c r="Z918" i="9" s="1"/>
  <c r="AB917" i="9"/>
  <c r="AM127" i="9"/>
  <c r="AK126" i="9"/>
  <c r="AL1257" i="9"/>
  <c r="AL1253" i="8"/>
  <c r="AJ1254" i="8"/>
  <c r="AN127" i="9"/>
  <c r="AN1256" i="9"/>
  <c r="AN1253" i="8"/>
  <c r="W920" i="9" l="1"/>
  <c r="X919" i="9"/>
  <c r="Y919" i="9" s="1"/>
  <c r="Z919" i="9" s="1"/>
  <c r="AK125" i="9"/>
  <c r="AM126" i="9"/>
  <c r="AL1258" i="9"/>
  <c r="AL1254" i="8"/>
  <c r="AJ1255" i="8"/>
  <c r="AN126" i="9"/>
  <c r="AN1257" i="9"/>
  <c r="AN1254" i="8"/>
  <c r="X920" i="9" l="1"/>
  <c r="Y920" i="9" s="1"/>
  <c r="Z920" i="9" s="1"/>
  <c r="AA920" i="9"/>
  <c r="AL1259" i="9"/>
  <c r="AK124" i="9"/>
  <c r="AM125" i="9"/>
  <c r="AB918" i="9"/>
  <c r="AL1255" i="8"/>
  <c r="AJ1256" i="8"/>
  <c r="AN125" i="9"/>
  <c r="AN1258" i="9"/>
  <c r="AN1255" i="8"/>
  <c r="AL1260" i="9" l="1"/>
  <c r="AK123" i="9"/>
  <c r="AM124" i="9"/>
  <c r="AB919" i="9"/>
  <c r="AL1256" i="8"/>
  <c r="AJ1257" i="8"/>
  <c r="AN124" i="9"/>
  <c r="AN1259" i="9"/>
  <c r="AN1256" i="8"/>
  <c r="AM123" i="9" l="1"/>
  <c r="AK122" i="9"/>
  <c r="W921" i="9"/>
  <c r="AL1261" i="9"/>
  <c r="AJ1258" i="8"/>
  <c r="AL1257" i="8"/>
  <c r="AN123" i="9"/>
  <c r="AN1260" i="9"/>
  <c r="AN1257" i="8"/>
  <c r="W922" i="9" l="1"/>
  <c r="X921" i="9"/>
  <c r="Y921" i="9" s="1"/>
  <c r="Z921" i="9" s="1"/>
  <c r="AB920" i="9"/>
  <c r="AL1262" i="9"/>
  <c r="AK121" i="9"/>
  <c r="AM122" i="9"/>
  <c r="AL1258" i="8"/>
  <c r="AJ1259" i="8"/>
  <c r="AN122" i="9"/>
  <c r="AN1261" i="9"/>
  <c r="AN1258" i="8"/>
  <c r="W923" i="9" l="1"/>
  <c r="X922" i="9"/>
  <c r="Y922" i="9" s="1"/>
  <c r="Z922" i="9" s="1"/>
  <c r="AL1263" i="9"/>
  <c r="AK120" i="9"/>
  <c r="AM121" i="9"/>
  <c r="AB921" i="9"/>
  <c r="AJ1260" i="8"/>
  <c r="AL1259" i="8"/>
  <c r="AN121" i="9"/>
  <c r="AN1262" i="9"/>
  <c r="AN1259" i="8"/>
  <c r="X923" i="9" l="1"/>
  <c r="Y923" i="9" s="1"/>
  <c r="Z923" i="9" s="1"/>
  <c r="AA923" i="9"/>
  <c r="AL1264" i="9"/>
  <c r="AK119" i="9"/>
  <c r="AM120" i="9"/>
  <c r="AB922" i="9"/>
  <c r="AJ1261" i="8"/>
  <c r="AL1260" i="8"/>
  <c r="AN120" i="9"/>
  <c r="AN1263" i="9"/>
  <c r="AN1260" i="8"/>
  <c r="AL1265" i="9" l="1"/>
  <c r="AM119" i="9"/>
  <c r="AK118" i="9"/>
  <c r="W924" i="9"/>
  <c r="AJ1262" i="8"/>
  <c r="AL1261" i="8"/>
  <c r="AN119" i="9"/>
  <c r="AN1264" i="9"/>
  <c r="AN1261" i="8"/>
  <c r="W925" i="9" l="1"/>
  <c r="X924" i="9"/>
  <c r="Y924" i="9" s="1"/>
  <c r="Z924" i="9" s="1"/>
  <c r="AB923" i="9"/>
  <c r="AK117" i="9"/>
  <c r="AM118" i="9"/>
  <c r="AL1266" i="9"/>
  <c r="AL1262" i="8"/>
  <c r="AJ1263" i="8"/>
  <c r="AN118" i="9"/>
  <c r="AN1265" i="9"/>
  <c r="AN1262" i="8"/>
  <c r="W926" i="9" l="1"/>
  <c r="X925" i="9"/>
  <c r="Y925" i="9" s="1"/>
  <c r="Z925" i="9" s="1"/>
  <c r="AK116" i="9"/>
  <c r="AM117" i="9"/>
  <c r="AL1267" i="9"/>
  <c r="AL1263" i="8"/>
  <c r="AJ1264" i="8"/>
  <c r="AN117" i="9"/>
  <c r="AN1266" i="9"/>
  <c r="AN1263" i="8"/>
  <c r="W927" i="9" l="1"/>
  <c r="X926" i="9"/>
  <c r="Y926" i="9" s="1"/>
  <c r="Z926" i="9" s="1"/>
  <c r="AK115" i="9"/>
  <c r="AM116" i="9"/>
  <c r="AL1268" i="9"/>
  <c r="AB924" i="9"/>
  <c r="AL1264" i="8"/>
  <c r="AJ1265" i="8"/>
  <c r="AN116" i="9"/>
  <c r="AN1267" i="9"/>
  <c r="AN1264" i="8"/>
  <c r="X927" i="9" l="1"/>
  <c r="Y927" i="9" s="1"/>
  <c r="Z927" i="9" s="1"/>
  <c r="AA927" i="9"/>
  <c r="AB925" i="9"/>
  <c r="AM115" i="9"/>
  <c r="AK114" i="9"/>
  <c r="AL1269" i="9"/>
  <c r="AL1265" i="8"/>
  <c r="AJ1266" i="8"/>
  <c r="AN115" i="9"/>
  <c r="AN1268" i="9"/>
  <c r="AN1265" i="8"/>
  <c r="AK113" i="9" l="1"/>
  <c r="AM114" i="9"/>
  <c r="AL1270" i="9"/>
  <c r="AB926" i="9"/>
  <c r="AL1266" i="8"/>
  <c r="AJ1267" i="8"/>
  <c r="AN114" i="9"/>
  <c r="AN1269" i="9"/>
  <c r="AN1266" i="8"/>
  <c r="AK112" i="9" l="1"/>
  <c r="AM113" i="9"/>
  <c r="AL1271" i="9"/>
  <c r="W928" i="9"/>
  <c r="AL1267" i="8"/>
  <c r="AJ1268" i="8"/>
  <c r="AN113" i="9"/>
  <c r="AN1270" i="9"/>
  <c r="AN1267" i="8"/>
  <c r="X928" i="9" l="1"/>
  <c r="Y928" i="9" s="1"/>
  <c r="Z928" i="9" s="1"/>
  <c r="AA928" i="9"/>
  <c r="AB927" i="9"/>
  <c r="AK111" i="9"/>
  <c r="AM112" i="9"/>
  <c r="AL1272" i="9"/>
  <c r="AL1268" i="8"/>
  <c r="AJ1269" i="8"/>
  <c r="AN112" i="9"/>
  <c r="AN1271" i="9"/>
  <c r="AN1268" i="8"/>
  <c r="W929" i="9" l="1"/>
  <c r="AM111" i="9"/>
  <c r="AK110" i="9"/>
  <c r="AL1273" i="9"/>
  <c r="AL1269" i="8"/>
  <c r="AJ1270" i="8"/>
  <c r="AN111" i="9"/>
  <c r="AN1272" i="9"/>
  <c r="AN1269" i="8"/>
  <c r="W930" i="9" l="1"/>
  <c r="X929" i="9"/>
  <c r="Y929" i="9" s="1"/>
  <c r="Z929" i="9" s="1"/>
  <c r="AB928" i="9"/>
  <c r="AL1274" i="9"/>
  <c r="AK109" i="9"/>
  <c r="AM110" i="9"/>
  <c r="AL1270" i="8"/>
  <c r="AJ1271" i="8"/>
  <c r="AN110" i="9"/>
  <c r="AN1273" i="9"/>
  <c r="AN1270" i="8"/>
  <c r="W931" i="9" l="1"/>
  <c r="X930" i="9"/>
  <c r="Y930" i="9" s="1"/>
  <c r="Z930" i="9" s="1"/>
  <c r="AK108" i="9"/>
  <c r="AM109" i="9"/>
  <c r="AL1275" i="9"/>
  <c r="AB929" i="9"/>
  <c r="AL1271" i="8"/>
  <c r="AJ1272" i="8"/>
  <c r="AN109" i="9"/>
  <c r="AN1274" i="9"/>
  <c r="AN1271" i="8"/>
  <c r="X931" i="9" l="1"/>
  <c r="Y931" i="9" s="1"/>
  <c r="Z931" i="9" s="1"/>
  <c r="AA931" i="9"/>
  <c r="AK107" i="9"/>
  <c r="AM108" i="9"/>
  <c r="AL1276" i="9"/>
  <c r="AB930" i="9"/>
  <c r="AL1272" i="8"/>
  <c r="AJ1273" i="8"/>
  <c r="AN108" i="9"/>
  <c r="AN1275" i="9"/>
  <c r="AN1272" i="8"/>
  <c r="W932" i="9" l="1"/>
  <c r="AM107" i="9"/>
  <c r="AK106" i="9"/>
  <c r="AL1277" i="9"/>
  <c r="AL1273" i="8"/>
  <c r="AJ1274" i="8"/>
  <c r="AN107" i="9"/>
  <c r="AN1276" i="9"/>
  <c r="AN1273" i="8"/>
  <c r="W933" i="9" l="1"/>
  <c r="X932" i="9"/>
  <c r="Y932" i="9" s="1"/>
  <c r="AB931" i="9"/>
  <c r="AL1278" i="9"/>
  <c r="AM106" i="9"/>
  <c r="AK105" i="9"/>
  <c r="AL1274" i="8"/>
  <c r="AJ1275" i="8"/>
  <c r="AN106" i="9"/>
  <c r="AN1277" i="9"/>
  <c r="AN1274" i="8"/>
  <c r="AB932" i="9" l="1"/>
  <c r="Z932" i="9"/>
  <c r="W934" i="9"/>
  <c r="X933" i="9"/>
  <c r="Y933" i="9" s="1"/>
  <c r="Z933" i="9" s="1"/>
  <c r="AK104" i="9"/>
  <c r="AM105" i="9"/>
  <c r="AL1279" i="9"/>
  <c r="AL1275" i="8"/>
  <c r="AJ1276" i="8"/>
  <c r="AN105" i="9"/>
  <c r="AN1278" i="9"/>
  <c r="AN1275" i="8"/>
  <c r="W935" i="9" l="1"/>
  <c r="X934" i="9"/>
  <c r="Y934" i="9" s="1"/>
  <c r="Z934" i="9" s="1"/>
  <c r="AB933" i="9"/>
  <c r="AK103" i="9"/>
  <c r="AM104" i="9"/>
  <c r="AL1280" i="9"/>
  <c r="AL1276" i="8"/>
  <c r="AJ1277" i="8"/>
  <c r="AN104" i="9"/>
  <c r="AN1279" i="9"/>
  <c r="AN1276" i="8"/>
  <c r="X935" i="9" l="1"/>
  <c r="Y935" i="9" s="1"/>
  <c r="Z935" i="9" s="1"/>
  <c r="AA935" i="9"/>
  <c r="AK102" i="9"/>
  <c r="AM103" i="9"/>
  <c r="AL1281" i="9"/>
  <c r="AB934" i="9"/>
  <c r="AL1277" i="8"/>
  <c r="AJ1278" i="8"/>
  <c r="AN103" i="9"/>
  <c r="AN1280" i="9"/>
  <c r="AN1277" i="8"/>
  <c r="AM102" i="9" l="1"/>
  <c r="AK101" i="9"/>
  <c r="AL1282" i="9"/>
  <c r="W936" i="9"/>
  <c r="AL1278" i="8"/>
  <c r="AJ1279" i="8"/>
  <c r="AN102" i="9"/>
  <c r="AN1281" i="9"/>
  <c r="AN1278" i="8"/>
  <c r="X936" i="9" l="1"/>
  <c r="Y936" i="9" s="1"/>
  <c r="Z936" i="9" s="1"/>
  <c r="AA936" i="9"/>
  <c r="AB935" i="9"/>
  <c r="AL1283" i="9"/>
  <c r="AK100" i="9"/>
  <c r="AM101" i="9"/>
  <c r="AL1279" i="8"/>
  <c r="AJ1280" i="8"/>
  <c r="AN101" i="9"/>
  <c r="AN1282" i="9"/>
  <c r="AN1279" i="8"/>
  <c r="W937" i="9" l="1"/>
  <c r="AK99" i="9"/>
  <c r="AM100" i="9"/>
  <c r="AL1284" i="9"/>
  <c r="AL1280" i="8"/>
  <c r="AJ1281" i="8"/>
  <c r="AN100" i="9"/>
  <c r="AN1283" i="9"/>
  <c r="AN1280" i="8"/>
  <c r="W938" i="9" l="1"/>
  <c r="X937" i="9"/>
  <c r="Y937" i="9" s="1"/>
  <c r="Z937" i="9" s="1"/>
  <c r="AB936" i="9"/>
  <c r="AK98" i="9"/>
  <c r="AM99" i="9"/>
  <c r="AB937" i="9"/>
  <c r="AL1285" i="9"/>
  <c r="AL1281" i="8"/>
  <c r="AJ1282" i="8"/>
  <c r="AN99" i="9"/>
  <c r="AN1284" i="9"/>
  <c r="AN1281" i="8"/>
  <c r="W939" i="9" l="1"/>
  <c r="X938" i="9"/>
  <c r="Y938" i="9" s="1"/>
  <c r="Z938" i="9" s="1"/>
  <c r="AM98" i="9"/>
  <c r="AK97" i="9"/>
  <c r="AB938" i="9"/>
  <c r="AL1286" i="9"/>
  <c r="AL1282" i="8"/>
  <c r="AJ1283" i="8"/>
  <c r="AN98" i="9"/>
  <c r="AN1285" i="9"/>
  <c r="AN1282" i="8"/>
  <c r="W940" i="9" l="1"/>
  <c r="X939" i="9"/>
  <c r="Y939" i="9" s="1"/>
  <c r="Z939" i="9" s="1"/>
  <c r="AL1287" i="9"/>
  <c r="AM97" i="9"/>
  <c r="AK96" i="9"/>
  <c r="AL1283" i="8"/>
  <c r="AJ1284" i="8"/>
  <c r="AN97" i="9"/>
  <c r="AN1286" i="9"/>
  <c r="AN1283" i="8"/>
  <c r="X940" i="9" l="1"/>
  <c r="Y940" i="9" s="1"/>
  <c r="Z940" i="9" s="1"/>
  <c r="AA940" i="9"/>
  <c r="AB939" i="9"/>
  <c r="AL1288" i="9"/>
  <c r="AK95" i="9"/>
  <c r="AM96" i="9"/>
  <c r="AL1284" i="8"/>
  <c r="AJ1285" i="8"/>
  <c r="AN96" i="9"/>
  <c r="AN1287" i="9"/>
  <c r="AN1284" i="8"/>
  <c r="AK94" i="9" l="1"/>
  <c r="AM95" i="9"/>
  <c r="W941" i="9"/>
  <c r="AL1289" i="9"/>
  <c r="AL1285" i="8"/>
  <c r="AJ1286" i="8"/>
  <c r="AN95" i="9"/>
  <c r="AN1288" i="9"/>
  <c r="AN1285" i="8"/>
  <c r="W942" i="9" l="1"/>
  <c r="X941" i="9"/>
  <c r="Y941" i="9" s="1"/>
  <c r="Z941" i="9" s="1"/>
  <c r="AB940" i="9"/>
  <c r="AK93" i="9"/>
  <c r="AM94" i="9"/>
  <c r="AL1290" i="9"/>
  <c r="AL1286" i="8"/>
  <c r="AJ1287" i="8"/>
  <c r="AN94" i="9"/>
  <c r="AN1289" i="9"/>
  <c r="AN1286" i="8"/>
  <c r="X942" i="9" l="1"/>
  <c r="Y942" i="9" s="1"/>
  <c r="Z942" i="9" s="1"/>
  <c r="AA942" i="9"/>
  <c r="AM93" i="9"/>
  <c r="AK92" i="9"/>
  <c r="AL1291" i="9"/>
  <c r="AB941" i="9"/>
  <c r="AL1287" i="8"/>
  <c r="AJ1288" i="8"/>
  <c r="AN93" i="9"/>
  <c r="AN1290" i="9"/>
  <c r="AN1287" i="8"/>
  <c r="AL1292" i="9" l="1"/>
  <c r="W943" i="9"/>
  <c r="AK91" i="9"/>
  <c r="AM92" i="9"/>
  <c r="AL1288" i="8"/>
  <c r="AJ1289" i="8"/>
  <c r="AN92" i="9"/>
  <c r="AN1291" i="9"/>
  <c r="AN1288" i="8"/>
  <c r="W944" i="9" l="1"/>
  <c r="X943" i="9"/>
  <c r="Y943" i="9" s="1"/>
  <c r="Z943" i="9" s="1"/>
  <c r="AB942" i="9"/>
  <c r="AK90" i="9"/>
  <c r="AM91" i="9"/>
  <c r="AL1293" i="9"/>
  <c r="AL1289" i="8"/>
  <c r="AJ1290" i="8"/>
  <c r="AN91" i="9"/>
  <c r="AN1292" i="9"/>
  <c r="AN1289" i="8"/>
  <c r="W945" i="9" l="1"/>
  <c r="X944" i="9"/>
  <c r="Y944" i="9" s="1"/>
  <c r="Z944" i="9" s="1"/>
  <c r="AK89" i="9"/>
  <c r="AM90" i="9"/>
  <c r="AL1294" i="9"/>
  <c r="AL1290" i="8"/>
  <c r="AJ1291" i="8"/>
  <c r="AN90" i="9"/>
  <c r="AN1293" i="9"/>
  <c r="AN1290" i="8"/>
  <c r="W946" i="9" l="1"/>
  <c r="X945" i="9"/>
  <c r="Y945" i="9" s="1"/>
  <c r="Z945" i="9" s="1"/>
  <c r="AB943" i="9"/>
  <c r="AM89" i="9"/>
  <c r="AK88" i="9"/>
  <c r="AL1295" i="9"/>
  <c r="AL1291" i="8"/>
  <c r="AJ1292" i="8"/>
  <c r="AN89" i="9"/>
  <c r="AN1294" i="9"/>
  <c r="AN1291" i="8"/>
  <c r="X946" i="9" l="1"/>
  <c r="Y946" i="9" s="1"/>
  <c r="Z946" i="9" s="1"/>
  <c r="AA946" i="9"/>
  <c r="AL1296" i="9"/>
  <c r="AB944" i="9"/>
  <c r="AK87" i="9"/>
  <c r="AM88" i="9"/>
  <c r="AL1292" i="8"/>
  <c r="AJ1293" i="8"/>
  <c r="AN88" i="9"/>
  <c r="AN1295" i="9"/>
  <c r="AN1292" i="8"/>
  <c r="AK86" i="9" l="1"/>
  <c r="AM87" i="9"/>
  <c r="AB945" i="9"/>
  <c r="AL1297" i="9"/>
  <c r="AL1293" i="8"/>
  <c r="AJ1294" i="8"/>
  <c r="AN87" i="9"/>
  <c r="AN1296" i="9"/>
  <c r="AN1293" i="8"/>
  <c r="W947" i="9" l="1"/>
  <c r="AK85" i="9"/>
  <c r="AM86" i="9"/>
  <c r="AL1298" i="9"/>
  <c r="AL1294" i="8"/>
  <c r="AJ1295" i="8"/>
  <c r="AN86" i="9"/>
  <c r="AN1297" i="9"/>
  <c r="AN1294" i="8"/>
  <c r="X947" i="9" l="1"/>
  <c r="Y947" i="9" s="1"/>
  <c r="Z947" i="9" s="1"/>
  <c r="AA947" i="9"/>
  <c r="W948" i="9" s="1"/>
  <c r="AB946" i="9"/>
  <c r="AM85" i="9"/>
  <c r="AK84" i="9"/>
  <c r="AL1299" i="9"/>
  <c r="AL1295" i="8"/>
  <c r="AJ1296" i="8"/>
  <c r="AN85" i="9"/>
  <c r="AN1298" i="9"/>
  <c r="AN1295" i="8"/>
  <c r="W949" i="9" l="1"/>
  <c r="X948" i="9"/>
  <c r="Y948" i="9" s="1"/>
  <c r="Z948" i="9" s="1"/>
  <c r="AB947" i="9"/>
  <c r="AL1300" i="9"/>
  <c r="AK83" i="9"/>
  <c r="AM84" i="9"/>
  <c r="AL1296" i="8"/>
  <c r="AJ1297" i="8"/>
  <c r="AN84" i="9"/>
  <c r="AN1299" i="9"/>
  <c r="AN1296" i="8"/>
  <c r="W950" i="9" l="1"/>
  <c r="X949" i="9"/>
  <c r="Y949" i="9" s="1"/>
  <c r="Z949" i="9" s="1"/>
  <c r="AK82" i="9"/>
  <c r="AM83" i="9"/>
  <c r="AB948" i="9"/>
  <c r="AL1301" i="9"/>
  <c r="AL1297" i="8"/>
  <c r="AJ1298" i="8"/>
  <c r="AN83" i="9"/>
  <c r="AN1300" i="9"/>
  <c r="AN1297" i="8"/>
  <c r="X950" i="9" l="1"/>
  <c r="Y950" i="9" s="1"/>
  <c r="Z950" i="9" s="1"/>
  <c r="AA950" i="9"/>
  <c r="AM82" i="9"/>
  <c r="AK81" i="9"/>
  <c r="AB949" i="9"/>
  <c r="AL1302" i="9"/>
  <c r="AL1298" i="8"/>
  <c r="AJ1299" i="8"/>
  <c r="AN82" i="9"/>
  <c r="AN1301" i="9"/>
  <c r="AN1298" i="8"/>
  <c r="W951" i="9" l="1"/>
  <c r="AL1303" i="9"/>
  <c r="AM81" i="9"/>
  <c r="AK80" i="9"/>
  <c r="AL1299" i="8"/>
  <c r="AJ1300" i="8"/>
  <c r="AN81" i="9"/>
  <c r="AN1302" i="9"/>
  <c r="AN1299" i="8"/>
  <c r="W952" i="9" l="1"/>
  <c r="X951" i="9"/>
  <c r="Y951" i="9" s="1"/>
  <c r="Z951" i="9" s="1"/>
  <c r="AB950" i="9"/>
  <c r="AL1304" i="9"/>
  <c r="AK79" i="9"/>
  <c r="AM80" i="9"/>
  <c r="AL1300" i="8"/>
  <c r="AJ1301" i="8"/>
  <c r="AN80" i="9"/>
  <c r="AN1303" i="9"/>
  <c r="AN1300" i="8"/>
  <c r="X952" i="9" l="1"/>
  <c r="Y952" i="9" s="1"/>
  <c r="Z952" i="9" s="1"/>
  <c r="AA952" i="9"/>
  <c r="AB951" i="9"/>
  <c r="AK78" i="9"/>
  <c r="AM79" i="9"/>
  <c r="AL1305" i="9"/>
  <c r="AL1301" i="8"/>
  <c r="AJ1302" i="8"/>
  <c r="AN79" i="9"/>
  <c r="AN1304" i="9"/>
  <c r="AN1301" i="8"/>
  <c r="W953" i="9" l="1"/>
  <c r="AK77" i="9"/>
  <c r="AM78" i="9"/>
  <c r="AL1306" i="9"/>
  <c r="AL1302" i="8"/>
  <c r="AJ1303" i="8"/>
  <c r="AN78" i="9"/>
  <c r="AN1305" i="9"/>
  <c r="AN1302" i="8"/>
  <c r="X953" i="9" l="1"/>
  <c r="Y953" i="9" s="1"/>
  <c r="Z953" i="9" s="1"/>
  <c r="AA953" i="9"/>
  <c r="W954" i="9" s="1"/>
  <c r="AB952" i="9"/>
  <c r="AM77" i="9"/>
  <c r="AK76" i="9"/>
  <c r="AL1307" i="9"/>
  <c r="AL1303" i="8"/>
  <c r="AJ1304" i="8"/>
  <c r="AN77" i="9"/>
  <c r="AN1306" i="9"/>
  <c r="AN1303" i="8"/>
  <c r="X954" i="9" l="1"/>
  <c r="Y954" i="9" s="1"/>
  <c r="Z954" i="9" s="1"/>
  <c r="AA954" i="9"/>
  <c r="W955" i="9" s="1"/>
  <c r="AB953" i="9"/>
  <c r="AL1308" i="9"/>
  <c r="AK75" i="9"/>
  <c r="AM76" i="9"/>
  <c r="AL1304" i="8"/>
  <c r="AJ1305" i="8"/>
  <c r="AN76" i="9"/>
  <c r="AN1307" i="9"/>
  <c r="AN1304" i="8"/>
  <c r="W956" i="9" l="1"/>
  <c r="X955" i="9"/>
  <c r="Y955" i="9" s="1"/>
  <c r="Z955" i="9" s="1"/>
  <c r="AB954" i="9"/>
  <c r="AK74" i="9"/>
  <c r="AM75" i="9"/>
  <c r="AL1309" i="9"/>
  <c r="AL1305" i="8"/>
  <c r="AJ1306" i="8"/>
  <c r="AN75" i="9"/>
  <c r="AN1308" i="9"/>
  <c r="AN1305" i="8"/>
  <c r="X956" i="9" l="1"/>
  <c r="Y956" i="9" s="1"/>
  <c r="Z956" i="9" s="1"/>
  <c r="AA956" i="9"/>
  <c r="AB955" i="9"/>
  <c r="AK73" i="9"/>
  <c r="AM74" i="9"/>
  <c r="AL1310" i="9"/>
  <c r="AL1306" i="8"/>
  <c r="AJ1307" i="8"/>
  <c r="AN74" i="9"/>
  <c r="AN1309" i="9"/>
  <c r="AN1306" i="8"/>
  <c r="W957" i="9" l="1"/>
  <c r="AM73" i="9"/>
  <c r="AK72" i="9"/>
  <c r="AL1311" i="9"/>
  <c r="AL1307" i="8"/>
  <c r="AJ1308" i="8"/>
  <c r="AN73" i="9"/>
  <c r="AN1310" i="9"/>
  <c r="AN1307" i="8"/>
  <c r="W958" i="9" l="1"/>
  <c r="X957" i="9"/>
  <c r="Y957" i="9" s="1"/>
  <c r="Z957" i="9" s="1"/>
  <c r="AB956" i="9"/>
  <c r="AL1312" i="9"/>
  <c r="AB957" i="9"/>
  <c r="AK71" i="9"/>
  <c r="AM72" i="9"/>
  <c r="AL1308" i="8"/>
  <c r="AJ1309" i="8"/>
  <c r="AN72" i="9"/>
  <c r="AN1311" i="9"/>
  <c r="AN1308" i="8"/>
  <c r="W959" i="9" l="1"/>
  <c r="X958" i="9"/>
  <c r="Y958" i="9" s="1"/>
  <c r="Z958" i="9" s="1"/>
  <c r="AK70" i="9"/>
  <c r="AM71" i="9"/>
  <c r="AL1313" i="9"/>
  <c r="AJ1310" i="8"/>
  <c r="AL1309" i="8"/>
  <c r="AN71" i="9"/>
  <c r="AN1312" i="9"/>
  <c r="AN1309" i="8"/>
  <c r="W960" i="9" l="1"/>
  <c r="X959" i="9"/>
  <c r="Y959" i="9" s="1"/>
  <c r="Z959" i="9" s="1"/>
  <c r="AB958" i="9"/>
  <c r="AK69" i="9"/>
  <c r="AM70" i="9"/>
  <c r="AL1314" i="9"/>
  <c r="AJ1311" i="8"/>
  <c r="AL1310" i="8"/>
  <c r="AN70" i="9"/>
  <c r="AN1313" i="9"/>
  <c r="AN1310" i="8"/>
  <c r="X960" i="9" l="1"/>
  <c r="Y960" i="9" s="1"/>
  <c r="Z960" i="9" s="1"/>
  <c r="AA960" i="9"/>
  <c r="AM69" i="9"/>
  <c r="AK68" i="9"/>
  <c r="AL1315" i="9"/>
  <c r="AB959" i="9"/>
  <c r="AJ1312" i="8"/>
  <c r="AL1311" i="8"/>
  <c r="AN69" i="9"/>
  <c r="AN1314" i="9"/>
  <c r="AN1311" i="8"/>
  <c r="AL1316" i="9" l="1"/>
  <c r="W961" i="9"/>
  <c r="AK67" i="9"/>
  <c r="AM68" i="9"/>
  <c r="AJ1313" i="8"/>
  <c r="AL1312" i="8"/>
  <c r="AN68" i="9"/>
  <c r="AN1315" i="9"/>
  <c r="AN1312" i="8"/>
  <c r="W962" i="9" l="1"/>
  <c r="X961" i="9"/>
  <c r="Y961" i="9" s="1"/>
  <c r="Z961" i="9" s="1"/>
  <c r="AB960" i="9"/>
  <c r="AK66" i="9"/>
  <c r="AM67" i="9"/>
  <c r="AL1317" i="9"/>
  <c r="AJ1314" i="8"/>
  <c r="AL1313" i="8"/>
  <c r="AN67" i="9"/>
  <c r="AN1316" i="9"/>
  <c r="AN1313" i="8"/>
  <c r="W963" i="9" l="1"/>
  <c r="X962" i="9"/>
  <c r="Y962" i="9" s="1"/>
  <c r="Z962" i="9" s="1"/>
  <c r="AK65" i="9"/>
  <c r="AM66" i="9"/>
  <c r="AL1318" i="9"/>
  <c r="AJ1315" i="8"/>
  <c r="AL1314" i="8"/>
  <c r="AN66" i="9"/>
  <c r="AN1317" i="9"/>
  <c r="AN1314" i="8"/>
  <c r="W964" i="9" l="1"/>
  <c r="X963" i="9"/>
  <c r="Y963" i="9" s="1"/>
  <c r="Z963" i="9" s="1"/>
  <c r="AM65" i="9"/>
  <c r="AK64" i="9"/>
  <c r="AL1319" i="9"/>
  <c r="AB961" i="9"/>
  <c r="AJ1316" i="8"/>
  <c r="AL1315" i="8"/>
  <c r="AN65" i="9"/>
  <c r="AN1318" i="9"/>
  <c r="AN1315" i="8"/>
  <c r="X964" i="9" l="1"/>
  <c r="Y964" i="9" s="1"/>
  <c r="Z964" i="9" s="1"/>
  <c r="AA964" i="9"/>
  <c r="AL1320" i="9"/>
  <c r="AK63" i="9"/>
  <c r="AM64" i="9"/>
  <c r="AJ1317" i="8"/>
  <c r="AL1316" i="8"/>
  <c r="AN64" i="9"/>
  <c r="AN1319" i="9"/>
  <c r="AN1316" i="8"/>
  <c r="AB962" i="9" l="1"/>
  <c r="AK62" i="9"/>
  <c r="AM63" i="9"/>
  <c r="AL1321" i="9"/>
  <c r="AJ1318" i="8"/>
  <c r="AL1317" i="8"/>
  <c r="AN63" i="9"/>
  <c r="AN1320" i="9"/>
  <c r="AN1317" i="8"/>
  <c r="AK61" i="9" l="1"/>
  <c r="AM62" i="9"/>
  <c r="AL1322" i="9"/>
  <c r="AJ1319" i="8"/>
  <c r="AL1318" i="8"/>
  <c r="AN62" i="9"/>
  <c r="AN1321" i="9"/>
  <c r="AN1318" i="8"/>
  <c r="AM61" i="9" l="1"/>
  <c r="AK60" i="9"/>
  <c r="AL1323" i="9"/>
  <c r="AB963" i="9"/>
  <c r="AJ1320" i="8"/>
  <c r="AL1319" i="8"/>
  <c r="AN61" i="9"/>
  <c r="AN1322" i="9"/>
  <c r="AN1319" i="8"/>
  <c r="W965" i="9" l="1"/>
  <c r="AL1324" i="9"/>
  <c r="AK59" i="9"/>
  <c r="AM60" i="9"/>
  <c r="AJ1321" i="8"/>
  <c r="AL1320" i="8"/>
  <c r="AN60" i="9"/>
  <c r="AN1323" i="9"/>
  <c r="AN1320" i="8"/>
  <c r="W966" i="9" l="1"/>
  <c r="X965" i="9"/>
  <c r="Y965" i="9" s="1"/>
  <c r="Z965" i="9" s="1"/>
  <c r="AB964" i="9"/>
  <c r="AK58" i="9"/>
  <c r="AM59" i="9"/>
  <c r="AB965" i="9"/>
  <c r="AL1325" i="9"/>
  <c r="AJ1322" i="8"/>
  <c r="AL1321" i="8"/>
  <c r="AN59" i="9"/>
  <c r="AN1324" i="9"/>
  <c r="AN1321" i="8"/>
  <c r="W967" i="9" l="1"/>
  <c r="X966" i="9"/>
  <c r="Y966" i="9" s="1"/>
  <c r="Z966" i="9" s="1"/>
  <c r="AK57" i="9"/>
  <c r="AM58" i="9"/>
  <c r="AL1326" i="9"/>
  <c r="AJ1323" i="8"/>
  <c r="AL1322" i="8"/>
  <c r="AN58" i="9"/>
  <c r="AN1325" i="9"/>
  <c r="AN1322" i="8"/>
  <c r="W968" i="9" l="1"/>
  <c r="X967" i="9"/>
  <c r="Y967" i="9" s="1"/>
  <c r="Z967" i="9" s="1"/>
  <c r="AB966" i="9"/>
  <c r="AM57" i="9"/>
  <c r="AK56" i="9"/>
  <c r="AL1327" i="9"/>
  <c r="AJ1324" i="8"/>
  <c r="AL1323" i="8"/>
  <c r="AN57" i="9"/>
  <c r="AN1326" i="9"/>
  <c r="AN1323" i="8"/>
  <c r="X968" i="9" l="1"/>
  <c r="Y968" i="9" s="1"/>
  <c r="Z968" i="9" s="1"/>
  <c r="AA968" i="9"/>
  <c r="AK55" i="9"/>
  <c r="AM56" i="9"/>
  <c r="AL1328" i="9"/>
  <c r="AB967" i="9"/>
  <c r="AJ1325" i="8"/>
  <c r="AL1324" i="8"/>
  <c r="AN56" i="9"/>
  <c r="AN1327" i="9"/>
  <c r="AN1324" i="8"/>
  <c r="W969" i="9" l="1"/>
  <c r="AK54" i="9"/>
  <c r="AM55" i="9"/>
  <c r="AL1329" i="9"/>
  <c r="AJ1326" i="8"/>
  <c r="AL1325" i="8"/>
  <c r="AN55" i="9"/>
  <c r="AN1328" i="9"/>
  <c r="AN1325" i="8"/>
  <c r="X969" i="9" l="1"/>
  <c r="Y969" i="9" s="1"/>
  <c r="Z969" i="9" s="1"/>
  <c r="AA969" i="9"/>
  <c r="AB968" i="9"/>
  <c r="AM54" i="9"/>
  <c r="AK53" i="9"/>
  <c r="AL1330" i="9"/>
  <c r="AJ1327" i="8"/>
  <c r="AL1326" i="8"/>
  <c r="AN54" i="9"/>
  <c r="AN1329" i="9"/>
  <c r="AN1326" i="8"/>
  <c r="AM53" i="9" l="1"/>
  <c r="AK52" i="9"/>
  <c r="AL1331" i="9"/>
  <c r="AJ1328" i="8"/>
  <c r="AL1327" i="8"/>
  <c r="AN53" i="9"/>
  <c r="AN1330" i="9"/>
  <c r="AN1327" i="8"/>
  <c r="W970" i="9" l="1"/>
  <c r="AB969" i="9"/>
  <c r="AL1332" i="9"/>
  <c r="AK51" i="9"/>
  <c r="AM52" i="9"/>
  <c r="AJ1329" i="8"/>
  <c r="AL1328" i="8"/>
  <c r="AN52" i="9"/>
  <c r="AN1331" i="9"/>
  <c r="AN1328" i="8"/>
  <c r="W971" i="9" l="1"/>
  <c r="X970" i="9"/>
  <c r="Y970" i="9" s="1"/>
  <c r="Z970" i="9" s="1"/>
  <c r="AK50" i="9"/>
  <c r="AM51" i="9"/>
  <c r="AL1333" i="9"/>
  <c r="AJ1330" i="8"/>
  <c r="AL1329" i="8"/>
  <c r="AN51" i="9"/>
  <c r="AN1332" i="9"/>
  <c r="AN1329" i="8"/>
  <c r="W972" i="9" l="1"/>
  <c r="X971" i="9"/>
  <c r="AB970" i="9"/>
  <c r="AK49" i="9"/>
  <c r="AM50" i="9"/>
  <c r="AL1334" i="9"/>
  <c r="AJ1331" i="8"/>
  <c r="AL1330" i="8"/>
  <c r="AN50" i="9"/>
  <c r="AN1333" i="9"/>
  <c r="AN1330" i="8"/>
  <c r="AB971" i="9" l="1"/>
  <c r="Y971" i="9"/>
  <c r="Z971" i="9" s="1"/>
  <c r="W973" i="9"/>
  <c r="X972" i="9"/>
  <c r="AM49" i="9"/>
  <c r="AK48" i="9"/>
  <c r="AL1335" i="9"/>
  <c r="AJ1332" i="8"/>
  <c r="AL1331" i="8"/>
  <c r="AN49" i="9"/>
  <c r="AN1334" i="9"/>
  <c r="AN1331" i="8"/>
  <c r="X973" i="9" l="1"/>
  <c r="Y973" i="9" s="1"/>
  <c r="Z973" i="9" s="1"/>
  <c r="AA973" i="9"/>
  <c r="Y972" i="9"/>
  <c r="Z972" i="9" s="1"/>
  <c r="AL1336" i="9"/>
  <c r="AK47" i="9"/>
  <c r="AM48" i="9"/>
  <c r="AJ1333" i="8"/>
  <c r="AL1332" i="8"/>
  <c r="AN48" i="9"/>
  <c r="AN1335" i="9"/>
  <c r="AN1332" i="8"/>
  <c r="AB972" i="9" l="1"/>
  <c r="AK46" i="9"/>
  <c r="AM47" i="9"/>
  <c r="AL1337" i="9"/>
  <c r="AJ1334" i="8"/>
  <c r="AL1333" i="8"/>
  <c r="AN47" i="9"/>
  <c r="AN1336" i="9"/>
  <c r="AN1333" i="8"/>
  <c r="W974" i="9" l="1"/>
  <c r="AB973" i="9"/>
  <c r="AK45" i="9"/>
  <c r="AM46" i="9"/>
  <c r="AL1338" i="9"/>
  <c r="AJ1335" i="8"/>
  <c r="AL1334" i="8"/>
  <c r="AN46" i="9"/>
  <c r="AN1337" i="9"/>
  <c r="AN1334" i="8"/>
  <c r="W975" i="9" l="1"/>
  <c r="X974" i="9"/>
  <c r="AM45" i="9"/>
  <c r="AK44" i="9"/>
  <c r="AL1339" i="9"/>
  <c r="AL1335" i="8"/>
  <c r="AJ1336" i="8"/>
  <c r="AN45" i="9"/>
  <c r="AN1338" i="9"/>
  <c r="AN1335" i="8"/>
  <c r="W976" i="9" l="1"/>
  <c r="X975" i="9"/>
  <c r="Y975" i="9" s="1"/>
  <c r="Y974" i="9"/>
  <c r="Z974" i="9" s="1"/>
  <c r="AB974" i="9"/>
  <c r="AL1340" i="9"/>
  <c r="AK43" i="9"/>
  <c r="AM44" i="9"/>
  <c r="AJ1337" i="8"/>
  <c r="AL1336" i="8"/>
  <c r="AN44" i="9"/>
  <c r="AN1339" i="9"/>
  <c r="AN1336" i="8"/>
  <c r="AA976" i="9" l="1"/>
  <c r="AB975" i="9"/>
  <c r="Z975" i="9"/>
  <c r="X976" i="9"/>
  <c r="Y976" i="9" s="1"/>
  <c r="Z976" i="9" s="1"/>
  <c r="AK42" i="9"/>
  <c r="AM43" i="9"/>
  <c r="AL1341" i="9"/>
  <c r="AL1337" i="8"/>
  <c r="AJ1338" i="8"/>
  <c r="AN43" i="9"/>
  <c r="AN1340" i="9"/>
  <c r="AN1337" i="8"/>
  <c r="W977" i="9" l="1"/>
  <c r="AB976" i="9"/>
  <c r="AM42" i="9"/>
  <c r="AK41" i="9"/>
  <c r="AL1342" i="9"/>
  <c r="AJ1339" i="8"/>
  <c r="AL1338" i="8"/>
  <c r="AN42" i="9"/>
  <c r="AN1341" i="9"/>
  <c r="AN1338" i="8"/>
  <c r="W978" i="9" l="1"/>
  <c r="X977" i="9"/>
  <c r="Y977" i="9" s="1"/>
  <c r="AL1343" i="9"/>
  <c r="AM41" i="9"/>
  <c r="AK40" i="9"/>
  <c r="AL1339" i="8"/>
  <c r="AJ1340" i="8"/>
  <c r="AN41" i="9"/>
  <c r="AN1342" i="9"/>
  <c r="AN1339" i="8"/>
  <c r="AA978" i="9" l="1"/>
  <c r="AB977" i="9"/>
  <c r="Z977" i="9"/>
  <c r="X978" i="9"/>
  <c r="Y978" i="9" s="1"/>
  <c r="Z978" i="9" s="1"/>
  <c r="AL1344" i="9"/>
  <c r="AK39" i="9"/>
  <c r="AM40" i="9"/>
  <c r="AJ1341" i="8"/>
  <c r="AL1340" i="8"/>
  <c r="AN40" i="9"/>
  <c r="AN1343" i="9"/>
  <c r="AN1340" i="8"/>
  <c r="W979" i="9" l="1"/>
  <c r="AB978" i="9"/>
  <c r="AK38" i="9"/>
  <c r="AM39" i="9"/>
  <c r="AL1345" i="9"/>
  <c r="AJ1342" i="8"/>
  <c r="AL1341" i="8"/>
  <c r="AN39" i="9"/>
  <c r="AN1344" i="9"/>
  <c r="AN1341" i="8"/>
  <c r="X979" i="9" l="1"/>
  <c r="Y979" i="9" s="1"/>
  <c r="W980" i="9"/>
  <c r="AK37" i="9"/>
  <c r="AM38" i="9"/>
  <c r="AL1346" i="9"/>
  <c r="AJ1343" i="8"/>
  <c r="AL1342" i="8"/>
  <c r="AN38" i="9"/>
  <c r="AN1345" i="9"/>
  <c r="AN1342" i="8"/>
  <c r="AA980" i="9" l="1"/>
  <c r="AB979" i="9"/>
  <c r="Z979" i="9"/>
  <c r="X980" i="9"/>
  <c r="Y980" i="9" s="1"/>
  <c r="Z980" i="9" s="1"/>
  <c r="AM37" i="9"/>
  <c r="AK36" i="9"/>
  <c r="AL1347" i="9"/>
  <c r="AJ1344" i="8"/>
  <c r="AL1343" i="8"/>
  <c r="AN37" i="9"/>
  <c r="AN1346" i="9"/>
  <c r="AN1343" i="8"/>
  <c r="W981" i="9" l="1"/>
  <c r="AB980" i="9"/>
  <c r="AL1348" i="9"/>
  <c r="AK35" i="9"/>
  <c r="AM36" i="9"/>
  <c r="AJ1345" i="8"/>
  <c r="AL1344" i="8"/>
  <c r="AN36" i="9"/>
  <c r="AN1347" i="9"/>
  <c r="AN1344" i="8"/>
  <c r="X981" i="9" l="1"/>
  <c r="Y981" i="9" s="1"/>
  <c r="W982" i="9"/>
  <c r="AL1349" i="9"/>
  <c r="AK34" i="9"/>
  <c r="AM35" i="9"/>
  <c r="AJ1346" i="8"/>
  <c r="AL1345" i="8"/>
  <c r="AN35" i="9"/>
  <c r="AN1348" i="9"/>
  <c r="AN1345" i="8"/>
  <c r="AA982" i="9" l="1"/>
  <c r="AB981" i="9"/>
  <c r="Z981" i="9"/>
  <c r="X982" i="9"/>
  <c r="Y982" i="9" s="1"/>
  <c r="Z982" i="9" s="1"/>
  <c r="AK33" i="9"/>
  <c r="AM34" i="9"/>
  <c r="AL1350" i="9"/>
  <c r="AJ1347" i="8"/>
  <c r="AL1346" i="8"/>
  <c r="AN34" i="9"/>
  <c r="AN1349" i="9"/>
  <c r="AN1346" i="8"/>
  <c r="W983" i="9" l="1"/>
  <c r="AB982" i="9"/>
  <c r="AM33" i="9"/>
  <c r="AK32" i="9"/>
  <c r="AL1351" i="9"/>
  <c r="AJ1348" i="8"/>
  <c r="AL1347" i="8"/>
  <c r="AN33" i="9"/>
  <c r="AN1350" i="9"/>
  <c r="AN1347" i="8"/>
  <c r="X983" i="9" l="1"/>
  <c r="Y983" i="9" s="1"/>
  <c r="W984" i="9"/>
  <c r="AL1352" i="9"/>
  <c r="AM32" i="9"/>
  <c r="AK31" i="9"/>
  <c r="AJ1349" i="8"/>
  <c r="AL1348" i="8"/>
  <c r="AN32" i="9"/>
  <c r="AN1351" i="9"/>
  <c r="AN1348" i="8"/>
  <c r="AB983" i="9" l="1"/>
  <c r="Z983" i="9"/>
  <c r="W985" i="9"/>
  <c r="X984" i="9"/>
  <c r="AL1353" i="9"/>
  <c r="AK30" i="9"/>
  <c r="AM31" i="9"/>
  <c r="AJ1350" i="8"/>
  <c r="AL1349" i="8"/>
  <c r="AN31" i="9"/>
  <c r="AN1352" i="9"/>
  <c r="AN1349" i="8"/>
  <c r="X985" i="9" l="1"/>
  <c r="Y985" i="9" s="1"/>
  <c r="Z985" i="9" s="1"/>
  <c r="W986" i="9"/>
  <c r="Y984" i="9"/>
  <c r="Z984" i="9" s="1"/>
  <c r="AB984" i="9"/>
  <c r="AB985" i="9"/>
  <c r="AK29" i="9"/>
  <c r="AM30" i="9"/>
  <c r="AL1354" i="9"/>
  <c r="AJ1351" i="8"/>
  <c r="AL1350" i="8"/>
  <c r="AN30" i="9"/>
  <c r="AN1353" i="9"/>
  <c r="AN1350" i="8"/>
  <c r="AA986" i="9" l="1"/>
  <c r="X986" i="9"/>
  <c r="Y986" i="9" s="1"/>
  <c r="Z986" i="9" s="1"/>
  <c r="AL1355" i="9"/>
  <c r="AK28" i="9"/>
  <c r="AM29" i="9"/>
  <c r="AJ1352" i="8"/>
  <c r="AL1351" i="8"/>
  <c r="AN29" i="9"/>
  <c r="AN1354" i="9"/>
  <c r="AN1351" i="8"/>
  <c r="W987" i="9" l="1"/>
  <c r="AB986" i="9"/>
  <c r="AM28" i="9"/>
  <c r="AK27" i="9"/>
  <c r="AL1356" i="9"/>
  <c r="AJ1353" i="8"/>
  <c r="AL1352" i="8"/>
  <c r="AN28" i="9"/>
  <c r="AN1355" i="9"/>
  <c r="AN1352" i="8"/>
  <c r="AA987" i="9" l="1"/>
  <c r="X987" i="9"/>
  <c r="Y987" i="9" s="1"/>
  <c r="Z987" i="9" s="1"/>
  <c r="AL1357" i="9"/>
  <c r="AK26" i="9"/>
  <c r="AM27" i="9"/>
  <c r="AJ1354" i="8"/>
  <c r="AL1353" i="8"/>
  <c r="AN27" i="9"/>
  <c r="AN1356" i="9"/>
  <c r="AN1353" i="8"/>
  <c r="W988" i="9" l="1"/>
  <c r="AB987" i="9"/>
  <c r="AL1358" i="9"/>
  <c r="AK25" i="9"/>
  <c r="AM26" i="9"/>
  <c r="AJ1355" i="8"/>
  <c r="AL1354" i="8"/>
  <c r="AN26" i="9"/>
  <c r="AN1357" i="9"/>
  <c r="AN1354" i="8"/>
  <c r="X988" i="9" l="1"/>
  <c r="Y988" i="9" s="1"/>
  <c r="W989" i="9"/>
  <c r="AM25" i="9"/>
  <c r="AK24" i="9"/>
  <c r="AL1359" i="9"/>
  <c r="AJ1356" i="8"/>
  <c r="AL1355" i="8"/>
  <c r="AN25" i="9"/>
  <c r="AN1358" i="9"/>
  <c r="AN1355" i="8"/>
  <c r="AA989" i="9" l="1"/>
  <c r="AB988" i="9"/>
  <c r="Z988" i="9"/>
  <c r="X989" i="9"/>
  <c r="Y989" i="9" s="1"/>
  <c r="Z989" i="9" s="1"/>
  <c r="AL1360" i="9"/>
  <c r="AM24" i="9"/>
  <c r="AK23" i="9"/>
  <c r="AJ1357" i="8"/>
  <c r="AL1356" i="8"/>
  <c r="AN24" i="9"/>
  <c r="AN1359" i="9"/>
  <c r="AN1356" i="8"/>
  <c r="W990" i="9" l="1"/>
  <c r="AB989" i="9"/>
  <c r="AL1361" i="9"/>
  <c r="AK22" i="9"/>
  <c r="AM23" i="9"/>
  <c r="AL1357" i="8"/>
  <c r="AJ1358" i="8"/>
  <c r="AN23" i="9"/>
  <c r="AN1360" i="9"/>
  <c r="AN1357" i="8"/>
  <c r="X990" i="9" l="1"/>
  <c r="Y990" i="9" s="1"/>
  <c r="W991" i="9"/>
  <c r="AK21" i="9"/>
  <c r="AM22" i="9"/>
  <c r="AL1362" i="9"/>
  <c r="AL1358" i="8"/>
  <c r="AJ1359" i="8"/>
  <c r="AN22" i="9"/>
  <c r="AN1361" i="9"/>
  <c r="AN1358" i="8"/>
  <c r="AB990" i="9" l="1"/>
  <c r="Z990" i="9"/>
  <c r="X991" i="9"/>
  <c r="W992" i="9"/>
  <c r="AK20" i="9"/>
  <c r="AM21" i="9"/>
  <c r="AL1363" i="9"/>
  <c r="AL1359" i="8"/>
  <c r="AJ1360" i="8"/>
  <c r="AN21" i="9"/>
  <c r="AN1362" i="9"/>
  <c r="AN1359" i="8"/>
  <c r="AA992" i="9" l="1"/>
  <c r="X992" i="9"/>
  <c r="Y992" i="9" s="1"/>
  <c r="Z992" i="9" s="1"/>
  <c r="Y991" i="9"/>
  <c r="Z991" i="9" s="1"/>
  <c r="AB991" i="9"/>
  <c r="AM20" i="9"/>
  <c r="AK19" i="9"/>
  <c r="AL1364" i="9"/>
  <c r="AL1360" i="8"/>
  <c r="AJ1361" i="8"/>
  <c r="AN20" i="9"/>
  <c r="AN1363" i="9"/>
  <c r="AN1360" i="8"/>
  <c r="W993" i="9" l="1"/>
  <c r="AB992" i="9"/>
  <c r="AL1365" i="9"/>
  <c r="AK18" i="9"/>
  <c r="AM19" i="9"/>
  <c r="AJ1362" i="8"/>
  <c r="AL1361" i="8"/>
  <c r="AN19" i="9"/>
  <c r="AN1364" i="9"/>
  <c r="AN1361" i="8"/>
  <c r="X993" i="9" l="1"/>
  <c r="AL1366" i="9"/>
  <c r="AM18" i="9"/>
  <c r="AK17" i="9"/>
  <c r="AL1362" i="8"/>
  <c r="AJ1363" i="8"/>
  <c r="AN18" i="9"/>
  <c r="AN1365" i="9"/>
  <c r="AN1362" i="8"/>
  <c r="Y993" i="9" l="1"/>
  <c r="AK16" i="9"/>
  <c r="AM17" i="9"/>
  <c r="AL1367" i="9"/>
  <c r="AJ1364" i="8"/>
  <c r="AL1363" i="8"/>
  <c r="AN17" i="9"/>
  <c r="AN1366" i="9"/>
  <c r="AN1363" i="8"/>
  <c r="Z993" i="9" l="1"/>
  <c r="AA993" i="9" s="1"/>
  <c r="W994" i="9" s="1"/>
  <c r="AK15" i="9"/>
  <c r="AM16" i="9"/>
  <c r="AL1368" i="9"/>
  <c r="AJ1365" i="8"/>
  <c r="AL1364" i="8"/>
  <c r="AN16" i="9"/>
  <c r="AN1367" i="9"/>
  <c r="AN1364" i="8"/>
  <c r="AB993" i="9" l="1"/>
  <c r="W995" i="9"/>
  <c r="X994" i="9"/>
  <c r="Y994" i="9" s="1"/>
  <c r="AK14" i="9"/>
  <c r="AM15" i="9"/>
  <c r="AL1369" i="9"/>
  <c r="AJ1366" i="8"/>
  <c r="AL1365" i="8"/>
  <c r="AN15" i="9"/>
  <c r="AN1368" i="9"/>
  <c r="AN1365" i="8"/>
  <c r="AB994" i="9" l="1"/>
  <c r="Z994" i="9"/>
  <c r="W996" i="9"/>
  <c r="X995" i="9"/>
  <c r="AK13" i="9"/>
  <c r="AM14" i="9"/>
  <c r="AL1370" i="9"/>
  <c r="AJ1367" i="8"/>
  <c r="AL1366" i="8"/>
  <c r="AN14" i="9"/>
  <c r="AN1369" i="9"/>
  <c r="AN1366" i="8"/>
  <c r="W997" i="9" l="1"/>
  <c r="X996" i="9"/>
  <c r="Y996" i="9" s="1"/>
  <c r="Y995" i="9"/>
  <c r="Z995" i="9" s="1"/>
  <c r="AB995" i="9"/>
  <c r="AK12" i="9"/>
  <c r="AM13" i="9"/>
  <c r="AL1371" i="9"/>
  <c r="AJ1368" i="8"/>
  <c r="AL1367" i="8"/>
  <c r="AN13" i="9"/>
  <c r="AN1370" i="9"/>
  <c r="AN1367" i="8"/>
  <c r="AA997" i="9" l="1"/>
  <c r="AB996" i="9"/>
  <c r="Z996" i="9"/>
  <c r="X997" i="9"/>
  <c r="Y997" i="9" s="1"/>
  <c r="Z997" i="9" s="1"/>
  <c r="AK11" i="9"/>
  <c r="AM12" i="9"/>
  <c r="AL1372" i="9"/>
  <c r="AL1368" i="8"/>
  <c r="AJ1369" i="8"/>
  <c r="AN12" i="9"/>
  <c r="AN1371" i="9"/>
  <c r="AN1368" i="8"/>
  <c r="W998" i="9" l="1"/>
  <c r="AB997" i="9"/>
  <c r="AK10" i="9"/>
  <c r="AM11" i="9"/>
  <c r="AL1373" i="9"/>
  <c r="AJ1370" i="8"/>
  <c r="AL1369" i="8"/>
  <c r="AN11" i="9"/>
  <c r="AN1372" i="9"/>
  <c r="AN1369" i="8"/>
  <c r="W999" i="9" l="1"/>
  <c r="X998" i="9"/>
  <c r="AM10" i="9"/>
  <c r="AK9" i="9"/>
  <c r="AL1374" i="9"/>
  <c r="AL1370" i="8"/>
  <c r="AJ1371" i="8"/>
  <c r="AN10" i="9"/>
  <c r="AN1373" i="9"/>
  <c r="AN1370" i="8"/>
  <c r="X999" i="9" l="1"/>
  <c r="Y999" i="9" s="1"/>
  <c r="Z999" i="9" s="1"/>
  <c r="Y998" i="9"/>
  <c r="AL1375" i="9"/>
  <c r="AM9" i="9"/>
  <c r="AK8" i="9"/>
  <c r="AJ1372" i="8"/>
  <c r="AL1371" i="8"/>
  <c r="AN9" i="9"/>
  <c r="AN1374" i="9"/>
  <c r="AN1371" i="8"/>
  <c r="AB998" i="9" l="1"/>
  <c r="Z998" i="9"/>
  <c r="AK7" i="9"/>
  <c r="AM8" i="9"/>
  <c r="AL1376" i="9"/>
  <c r="AJ1373" i="8"/>
  <c r="AL1372" i="8"/>
  <c r="AN8" i="9"/>
  <c r="AN1375" i="9"/>
  <c r="AN1372" i="8"/>
  <c r="AA999" i="9" l="1"/>
  <c r="W1000" i="9" s="1"/>
  <c r="AM7" i="9"/>
  <c r="AK6" i="9"/>
  <c r="AL1377" i="9"/>
  <c r="AJ1374" i="8"/>
  <c r="AL1373" i="8"/>
  <c r="AN7" i="9"/>
  <c r="AN1376" i="9"/>
  <c r="AN1373" i="8"/>
  <c r="W1001" i="9" l="1"/>
  <c r="W1002" i="9" s="1"/>
  <c r="X1000" i="9"/>
  <c r="Y1000" i="9" s="1"/>
  <c r="AB999" i="9"/>
  <c r="AB1000" i="9"/>
  <c r="Z1000" i="9"/>
  <c r="AL1378" i="9"/>
  <c r="AK5" i="9"/>
  <c r="AM6" i="9"/>
  <c r="AJ1375" i="8"/>
  <c r="AL1374" i="8"/>
  <c r="AN6" i="9"/>
  <c r="AN1377" i="9"/>
  <c r="AN1374" i="8"/>
  <c r="X1001" i="9" l="1"/>
  <c r="Y1001" i="9" s="1"/>
  <c r="W1003" i="9"/>
  <c r="X1002" i="9"/>
  <c r="Y1002" i="9" s="1"/>
  <c r="AL1379" i="9"/>
  <c r="AM5" i="9"/>
  <c r="AK4" i="9"/>
  <c r="AJ1376" i="8"/>
  <c r="AL1375" i="8"/>
  <c r="AN5" i="9"/>
  <c r="AN1378" i="9"/>
  <c r="AN1375" i="8"/>
  <c r="Z1001" i="9" l="1"/>
  <c r="AB1001" i="9"/>
  <c r="AA1003" i="9"/>
  <c r="AB1002" i="9"/>
  <c r="Z1002" i="9"/>
  <c r="X1003" i="9"/>
  <c r="Y1003" i="9" s="1"/>
  <c r="Z1003" i="9" s="1"/>
  <c r="AM4" i="9"/>
  <c r="AK3" i="9"/>
  <c r="AL1380" i="9"/>
  <c r="AJ1377" i="8"/>
  <c r="AL1376" i="8"/>
  <c r="AN4" i="9"/>
  <c r="AN1379" i="9"/>
  <c r="AN1376" i="8"/>
  <c r="W1004" i="9" l="1"/>
  <c r="AB1003" i="9"/>
  <c r="AL1381" i="9"/>
  <c r="AK2" i="9"/>
  <c r="AM3" i="9"/>
  <c r="AL1377" i="8"/>
  <c r="AJ1378" i="8"/>
  <c r="AN3" i="9"/>
  <c r="AN1380" i="9"/>
  <c r="AN1377" i="8"/>
  <c r="X1004" i="9" l="1"/>
  <c r="Y1004" i="9" s="1"/>
  <c r="W1005" i="9"/>
  <c r="AM2" i="9"/>
  <c r="AL1382" i="9"/>
  <c r="AJ1379" i="8"/>
  <c r="AL1378" i="8"/>
  <c r="AN2" i="9"/>
  <c r="AN1381" i="9"/>
  <c r="AN1378" i="8"/>
  <c r="AA1005" i="9" l="1"/>
  <c r="AB1004" i="9"/>
  <c r="Z1004" i="9"/>
  <c r="X1005" i="9"/>
  <c r="Y1005" i="9" s="1"/>
  <c r="Z1005" i="9" s="1"/>
  <c r="AL1383" i="9"/>
  <c r="AJ1380" i="8"/>
  <c r="AL1379" i="8"/>
  <c r="AN1382" i="9"/>
  <c r="AN1379" i="8"/>
  <c r="W1006" i="9" l="1"/>
  <c r="AB1005" i="9"/>
  <c r="AL1384" i="9"/>
  <c r="AJ1381" i="8"/>
  <c r="AL1380" i="8"/>
  <c r="AN1384" i="9"/>
  <c r="AN1383" i="9"/>
  <c r="AN1380" i="8"/>
  <c r="W1007" i="9" l="1"/>
  <c r="X1006" i="9"/>
  <c r="Y1006" i="9" s="1"/>
  <c r="AQ7" i="9"/>
  <c r="AQ9" i="9" s="1"/>
  <c r="AJ1382" i="8"/>
  <c r="AL1381" i="8"/>
  <c r="AN1381" i="8"/>
  <c r="AB1006" i="9" l="1"/>
  <c r="Z1006" i="9"/>
  <c r="W1008" i="9"/>
  <c r="X1007" i="9"/>
  <c r="Y1007" i="9" s="1"/>
  <c r="AJ1383" i="8"/>
  <c r="AL1382" i="8"/>
  <c r="AN1382" i="8"/>
  <c r="AB1007" i="9" l="1"/>
  <c r="Z1007" i="9"/>
  <c r="X1008" i="9"/>
  <c r="Y1008" i="9" s="1"/>
  <c r="W1009" i="9"/>
  <c r="AJ1384" i="8"/>
  <c r="AL1383" i="8"/>
  <c r="AN1383" i="8"/>
  <c r="AA1009" i="9" l="1"/>
  <c r="AB1008" i="9"/>
  <c r="Z1008" i="9"/>
  <c r="X1009" i="9"/>
  <c r="Y1009" i="9" s="1"/>
  <c r="Z1009" i="9" s="1"/>
  <c r="AL1384" i="8"/>
  <c r="AN1384" i="8"/>
  <c r="W1010" i="9" l="1"/>
  <c r="AB1009" i="9"/>
  <c r="AQ7" i="8"/>
  <c r="AQ9" i="8" s="1"/>
  <c r="X1010" i="9" l="1"/>
  <c r="Y1010" i="9" s="1"/>
  <c r="W1011" i="9"/>
  <c r="X3" i="8"/>
  <c r="Y3" i="8"/>
  <c r="Z3" i="8" s="1"/>
  <c r="Y2" i="8"/>
  <c r="Z2" i="8" s="1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1008" i="8"/>
  <c r="S1009" i="8"/>
  <c r="S1010" i="8"/>
  <c r="S1011" i="8"/>
  <c r="S1012" i="8"/>
  <c r="S1013" i="8"/>
  <c r="S1014" i="8"/>
  <c r="S1015" i="8"/>
  <c r="S1016" i="8"/>
  <c r="S1017" i="8"/>
  <c r="S1018" i="8"/>
  <c r="S1019" i="8"/>
  <c r="S1020" i="8"/>
  <c r="S1021" i="8"/>
  <c r="S1022" i="8"/>
  <c r="S1023" i="8"/>
  <c r="S1024" i="8"/>
  <c r="S1025" i="8"/>
  <c r="S1026" i="8"/>
  <c r="S1027" i="8"/>
  <c r="S1028" i="8"/>
  <c r="S1029" i="8"/>
  <c r="S1030" i="8"/>
  <c r="S1031" i="8"/>
  <c r="S1032" i="8"/>
  <c r="S1033" i="8"/>
  <c r="S1034" i="8"/>
  <c r="S1035" i="8"/>
  <c r="S1036" i="8"/>
  <c r="S1037" i="8"/>
  <c r="S1038" i="8"/>
  <c r="S1039" i="8"/>
  <c r="S1040" i="8"/>
  <c r="S1041" i="8"/>
  <c r="S1042" i="8"/>
  <c r="S1043" i="8"/>
  <c r="S1044" i="8"/>
  <c r="S1045" i="8"/>
  <c r="S1046" i="8"/>
  <c r="S1047" i="8"/>
  <c r="S1048" i="8"/>
  <c r="S1049" i="8"/>
  <c r="S1050" i="8"/>
  <c r="S1051" i="8"/>
  <c r="S1052" i="8"/>
  <c r="S1053" i="8"/>
  <c r="S1054" i="8"/>
  <c r="S1055" i="8"/>
  <c r="S1056" i="8"/>
  <c r="S1057" i="8"/>
  <c r="S1058" i="8"/>
  <c r="S1059" i="8"/>
  <c r="S1060" i="8"/>
  <c r="S1061" i="8"/>
  <c r="S1062" i="8"/>
  <c r="S1063" i="8"/>
  <c r="S1064" i="8"/>
  <c r="S1065" i="8"/>
  <c r="S1066" i="8"/>
  <c r="S1067" i="8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348" i="8"/>
  <c r="S1349" i="8"/>
  <c r="S1350" i="8"/>
  <c r="S1351" i="8"/>
  <c r="S1352" i="8"/>
  <c r="S1353" i="8"/>
  <c r="S1354" i="8"/>
  <c r="S1355" i="8"/>
  <c r="S1356" i="8"/>
  <c r="S1357" i="8"/>
  <c r="S1358" i="8"/>
  <c r="S1359" i="8"/>
  <c r="S1360" i="8"/>
  <c r="S1361" i="8"/>
  <c r="S1362" i="8"/>
  <c r="S1363" i="8"/>
  <c r="S1364" i="8"/>
  <c r="S1365" i="8"/>
  <c r="S1366" i="8"/>
  <c r="S1367" i="8"/>
  <c r="S1368" i="8"/>
  <c r="S1369" i="8"/>
  <c r="S1370" i="8"/>
  <c r="S1371" i="8"/>
  <c r="S1372" i="8"/>
  <c r="S1373" i="8"/>
  <c r="S1374" i="8"/>
  <c r="S1375" i="8"/>
  <c r="S1376" i="8"/>
  <c r="S1377" i="8"/>
  <c r="S1378" i="8"/>
  <c r="S1379" i="8"/>
  <c r="S1380" i="8"/>
  <c r="S1381" i="8"/>
  <c r="S1382" i="8"/>
  <c r="S1383" i="8"/>
  <c r="S1384" i="8"/>
  <c r="S1385" i="8"/>
  <c r="S1386" i="8"/>
  <c r="S1387" i="8"/>
  <c r="S1388" i="8"/>
  <c r="S1389" i="8"/>
  <c r="S1390" i="8"/>
  <c r="S1391" i="8"/>
  <c r="S1392" i="8"/>
  <c r="S1393" i="8"/>
  <c r="S1394" i="8"/>
  <c r="S1395" i="8"/>
  <c r="S1396" i="8"/>
  <c r="S1397" i="8"/>
  <c r="S1398" i="8"/>
  <c r="S1399" i="8"/>
  <c r="S1400" i="8"/>
  <c r="S1401" i="8"/>
  <c r="S1402" i="8"/>
  <c r="S1403" i="8"/>
  <c r="S1404" i="8"/>
  <c r="S1405" i="8"/>
  <c r="S1406" i="8"/>
  <c r="S1407" i="8"/>
  <c r="S1408" i="8"/>
  <c r="S1409" i="8"/>
  <c r="S1410" i="8"/>
  <c r="S1411" i="8"/>
  <c r="S1412" i="8"/>
  <c r="S1413" i="8"/>
  <c r="S1414" i="8"/>
  <c r="S1415" i="8"/>
  <c r="S1416" i="8"/>
  <c r="S1417" i="8"/>
  <c r="S1418" i="8"/>
  <c r="S1419" i="8"/>
  <c r="S1420" i="8"/>
  <c r="S1421" i="8"/>
  <c r="S1422" i="8"/>
  <c r="S1423" i="8"/>
  <c r="S1424" i="8"/>
  <c r="S1425" i="8"/>
  <c r="S1426" i="8"/>
  <c r="S1427" i="8"/>
  <c r="S1428" i="8"/>
  <c r="S1429" i="8"/>
  <c r="S1430" i="8"/>
  <c r="S1431" i="8"/>
  <c r="S1432" i="8"/>
  <c r="S1433" i="8"/>
  <c r="S1434" i="8"/>
  <c r="S1435" i="8"/>
  <c r="S1436" i="8"/>
  <c r="S1437" i="8"/>
  <c r="S1438" i="8"/>
  <c r="S1439" i="8"/>
  <c r="S1440" i="8"/>
  <c r="S1441" i="8"/>
  <c r="S1442" i="8"/>
  <c r="S1443" i="8"/>
  <c r="S1444" i="8"/>
  <c r="S1445" i="8"/>
  <c r="S1446" i="8"/>
  <c r="S1447" i="8"/>
  <c r="S1448" i="8"/>
  <c r="S1449" i="8"/>
  <c r="S1450" i="8"/>
  <c r="S1451" i="8"/>
  <c r="S1452" i="8"/>
  <c r="S1453" i="8"/>
  <c r="S1454" i="8"/>
  <c r="S1455" i="8"/>
  <c r="S1456" i="8"/>
  <c r="S1457" i="8"/>
  <c r="S1458" i="8"/>
  <c r="S1459" i="8"/>
  <c r="S1460" i="8"/>
  <c r="S1461" i="8"/>
  <c r="S1462" i="8"/>
  <c r="S1463" i="8"/>
  <c r="S1464" i="8"/>
  <c r="S1465" i="8"/>
  <c r="S1466" i="8"/>
  <c r="S1467" i="8"/>
  <c r="S1468" i="8"/>
  <c r="S1469" i="8"/>
  <c r="S1470" i="8"/>
  <c r="S1471" i="8"/>
  <c r="S1472" i="8"/>
  <c r="S1473" i="8"/>
  <c r="S1474" i="8"/>
  <c r="S1475" i="8"/>
  <c r="S1476" i="8"/>
  <c r="S1477" i="8"/>
  <c r="S1478" i="8"/>
  <c r="S1479" i="8"/>
  <c r="S1480" i="8"/>
  <c r="S1481" i="8"/>
  <c r="S1482" i="8"/>
  <c r="S1483" i="8"/>
  <c r="S1484" i="8"/>
  <c r="S1485" i="8"/>
  <c r="S1486" i="8"/>
  <c r="S1487" i="8"/>
  <c r="S1488" i="8"/>
  <c r="S1489" i="8"/>
  <c r="S1490" i="8"/>
  <c r="S1491" i="8"/>
  <c r="S1492" i="8"/>
  <c r="S1493" i="8"/>
  <c r="S1494" i="8"/>
  <c r="S1495" i="8"/>
  <c r="S1496" i="8"/>
  <c r="S1497" i="8"/>
  <c r="S1498" i="8"/>
  <c r="S1499" i="8"/>
  <c r="S1500" i="8"/>
  <c r="S1501" i="8"/>
  <c r="S1502" i="8"/>
  <c r="S1503" i="8"/>
  <c r="S1504" i="8"/>
  <c r="S1505" i="8"/>
  <c r="S1506" i="8"/>
  <c r="S1507" i="8"/>
  <c r="S1508" i="8"/>
  <c r="S1509" i="8"/>
  <c r="S1510" i="8"/>
  <c r="S1511" i="8"/>
  <c r="S1512" i="8"/>
  <c r="S1513" i="8"/>
  <c r="S1514" i="8"/>
  <c r="S1515" i="8"/>
  <c r="S1516" i="8"/>
  <c r="S1517" i="8"/>
  <c r="S1518" i="8"/>
  <c r="S1519" i="8"/>
  <c r="S1520" i="8"/>
  <c r="S1521" i="8"/>
  <c r="S1522" i="8"/>
  <c r="S1523" i="8"/>
  <c r="S1524" i="8"/>
  <c r="S1525" i="8"/>
  <c r="S1526" i="8"/>
  <c r="S1527" i="8"/>
  <c r="S1528" i="8"/>
  <c r="S1529" i="8"/>
  <c r="S1530" i="8"/>
  <c r="S1531" i="8"/>
  <c r="S1532" i="8"/>
  <c r="S1533" i="8"/>
  <c r="S1534" i="8"/>
  <c r="S1535" i="8"/>
  <c r="S1536" i="8"/>
  <c r="S1537" i="8"/>
  <c r="S1538" i="8"/>
  <c r="S1539" i="8"/>
  <c r="S1540" i="8"/>
  <c r="S1541" i="8"/>
  <c r="S1542" i="8"/>
  <c r="S1543" i="8"/>
  <c r="S1544" i="8"/>
  <c r="S1545" i="8"/>
  <c r="S1546" i="8"/>
  <c r="S1547" i="8"/>
  <c r="S1548" i="8"/>
  <c r="S1549" i="8"/>
  <c r="S1550" i="8"/>
  <c r="S1551" i="8"/>
  <c r="S1552" i="8"/>
  <c r="S1553" i="8"/>
  <c r="S1554" i="8"/>
  <c r="S1555" i="8"/>
  <c r="S1556" i="8"/>
  <c r="S1557" i="8"/>
  <c r="S1558" i="8"/>
  <c r="S1559" i="8"/>
  <c r="S1560" i="8"/>
  <c r="S1561" i="8"/>
  <c r="S1562" i="8"/>
  <c r="S1563" i="8"/>
  <c r="S1564" i="8"/>
  <c r="S1565" i="8"/>
  <c r="S1566" i="8"/>
  <c r="S1567" i="8"/>
  <c r="S1568" i="8"/>
  <c r="S1569" i="8"/>
  <c r="S1570" i="8"/>
  <c r="S1571" i="8"/>
  <c r="S1572" i="8"/>
  <c r="S1573" i="8"/>
  <c r="S1574" i="8"/>
  <c r="S1575" i="8"/>
  <c r="S1576" i="8"/>
  <c r="S1577" i="8"/>
  <c r="S1578" i="8"/>
  <c r="S1579" i="8"/>
  <c r="S1580" i="8"/>
  <c r="S1581" i="8"/>
  <c r="S1582" i="8"/>
  <c r="S1583" i="8"/>
  <c r="S1584" i="8"/>
  <c r="S1585" i="8"/>
  <c r="S1586" i="8"/>
  <c r="S1587" i="8"/>
  <c r="S1588" i="8"/>
  <c r="S1589" i="8"/>
  <c r="S1590" i="8"/>
  <c r="S1591" i="8"/>
  <c r="S1592" i="8"/>
  <c r="S1593" i="8"/>
  <c r="S1594" i="8"/>
  <c r="S1595" i="8"/>
  <c r="S1596" i="8"/>
  <c r="S1597" i="8"/>
  <c r="S1598" i="8"/>
  <c r="S1599" i="8"/>
  <c r="S1600" i="8"/>
  <c r="S1601" i="8"/>
  <c r="S1602" i="8"/>
  <c r="S1603" i="8"/>
  <c r="S1604" i="8"/>
  <c r="S1605" i="8"/>
  <c r="S1606" i="8"/>
  <c r="S1607" i="8"/>
  <c r="S1608" i="8"/>
  <c r="S1609" i="8"/>
  <c r="S1610" i="8"/>
  <c r="S1611" i="8"/>
  <c r="S1612" i="8"/>
  <c r="S1613" i="8"/>
  <c r="S1614" i="8"/>
  <c r="S1615" i="8"/>
  <c r="S1616" i="8"/>
  <c r="S1617" i="8"/>
  <c r="S1618" i="8"/>
  <c r="S1619" i="8"/>
  <c r="S1620" i="8"/>
  <c r="S1621" i="8"/>
  <c r="S1622" i="8"/>
  <c r="S1623" i="8"/>
  <c r="S1624" i="8"/>
  <c r="S1625" i="8"/>
  <c r="S1626" i="8"/>
  <c r="S1627" i="8"/>
  <c r="S1628" i="8"/>
  <c r="S1629" i="8"/>
  <c r="S1630" i="8"/>
  <c r="S1631" i="8"/>
  <c r="S1632" i="8"/>
  <c r="S1633" i="8"/>
  <c r="S1634" i="8"/>
  <c r="S1635" i="8"/>
  <c r="S1636" i="8"/>
  <c r="S1637" i="8"/>
  <c r="S1638" i="8"/>
  <c r="S1639" i="8"/>
  <c r="S1640" i="8"/>
  <c r="S1641" i="8"/>
  <c r="S1642" i="8"/>
  <c r="S1643" i="8"/>
  <c r="S1644" i="8"/>
  <c r="S1645" i="8"/>
  <c r="S1646" i="8"/>
  <c r="S1647" i="8"/>
  <c r="S1648" i="8"/>
  <c r="S1649" i="8"/>
  <c r="S1650" i="8"/>
  <c r="S1651" i="8"/>
  <c r="S1652" i="8"/>
  <c r="S1653" i="8"/>
  <c r="S1654" i="8"/>
  <c r="S1655" i="8"/>
  <c r="S1656" i="8"/>
  <c r="S1657" i="8"/>
  <c r="S1658" i="8"/>
  <c r="S1659" i="8"/>
  <c r="S1660" i="8"/>
  <c r="S1661" i="8"/>
  <c r="S1662" i="8"/>
  <c r="S1663" i="8"/>
  <c r="S1664" i="8"/>
  <c r="S1665" i="8"/>
  <c r="S1666" i="8"/>
  <c r="S1667" i="8"/>
  <c r="S1668" i="8"/>
  <c r="S1669" i="8"/>
  <c r="S1670" i="8"/>
  <c r="S1671" i="8"/>
  <c r="S1672" i="8"/>
  <c r="S1673" i="8"/>
  <c r="S1674" i="8"/>
  <c r="S1675" i="8"/>
  <c r="S1676" i="8"/>
  <c r="S1677" i="8"/>
  <c r="S1678" i="8"/>
  <c r="S1679" i="8"/>
  <c r="S1680" i="8"/>
  <c r="S1681" i="8"/>
  <c r="S1682" i="8"/>
  <c r="S1683" i="8"/>
  <c r="S1684" i="8"/>
  <c r="S1685" i="8"/>
  <c r="S1686" i="8"/>
  <c r="S1687" i="8"/>
  <c r="S1688" i="8"/>
  <c r="S1689" i="8"/>
  <c r="S1690" i="8"/>
  <c r="S1691" i="8"/>
  <c r="S1692" i="8"/>
  <c r="S1693" i="8"/>
  <c r="S1694" i="8"/>
  <c r="S1695" i="8"/>
  <c r="S1696" i="8"/>
  <c r="S1697" i="8"/>
  <c r="S1698" i="8"/>
  <c r="S1699" i="8"/>
  <c r="S1700" i="8"/>
  <c r="S1701" i="8"/>
  <c r="S1702" i="8"/>
  <c r="S1703" i="8"/>
  <c r="S1704" i="8"/>
  <c r="S1705" i="8"/>
  <c r="S1706" i="8"/>
  <c r="S1707" i="8"/>
  <c r="S1708" i="8"/>
  <c r="S1709" i="8"/>
  <c r="S1710" i="8"/>
  <c r="S1711" i="8"/>
  <c r="S1712" i="8"/>
  <c r="S1713" i="8"/>
  <c r="S1714" i="8"/>
  <c r="S1715" i="8"/>
  <c r="S1716" i="8"/>
  <c r="S1717" i="8"/>
  <c r="S1718" i="8"/>
  <c r="S1719" i="8"/>
  <c r="S1720" i="8"/>
  <c r="S1721" i="8"/>
  <c r="S1722" i="8"/>
  <c r="S1723" i="8"/>
  <c r="S1724" i="8"/>
  <c r="S1725" i="8"/>
  <c r="S1726" i="8"/>
  <c r="S1727" i="8"/>
  <c r="S1728" i="8"/>
  <c r="S1729" i="8"/>
  <c r="S1730" i="8"/>
  <c r="S1731" i="8"/>
  <c r="S1732" i="8"/>
  <c r="S1733" i="8"/>
  <c r="S1734" i="8"/>
  <c r="S1735" i="8"/>
  <c r="S1736" i="8"/>
  <c r="S1737" i="8"/>
  <c r="S1738" i="8"/>
  <c r="S1739" i="8"/>
  <c r="S1740" i="8"/>
  <c r="S1741" i="8"/>
  <c r="S1742" i="8"/>
  <c r="S1743" i="8"/>
  <c r="S1744" i="8"/>
  <c r="S1745" i="8"/>
  <c r="S1746" i="8"/>
  <c r="S1747" i="8"/>
  <c r="S1748" i="8"/>
  <c r="S1749" i="8"/>
  <c r="S1750" i="8"/>
  <c r="S1751" i="8"/>
  <c r="S1752" i="8"/>
  <c r="S1753" i="8"/>
  <c r="S1754" i="8"/>
  <c r="S1755" i="8"/>
  <c r="S1756" i="8"/>
  <c r="S1757" i="8"/>
  <c r="S1758" i="8"/>
  <c r="S1759" i="8"/>
  <c r="S1760" i="8"/>
  <c r="S1761" i="8"/>
  <c r="S1762" i="8"/>
  <c r="S1763" i="8"/>
  <c r="S1764" i="8"/>
  <c r="S1765" i="8"/>
  <c r="S1766" i="8"/>
  <c r="S1767" i="8"/>
  <c r="S1768" i="8"/>
  <c r="S1769" i="8"/>
  <c r="S1770" i="8"/>
  <c r="S1771" i="8"/>
  <c r="S1772" i="8"/>
  <c r="S1773" i="8"/>
  <c r="S1774" i="8"/>
  <c r="S1775" i="8"/>
  <c r="S1776" i="8"/>
  <c r="S1777" i="8"/>
  <c r="S1778" i="8"/>
  <c r="S1779" i="8"/>
  <c r="S1780" i="8"/>
  <c r="S1781" i="8"/>
  <c r="S1782" i="8"/>
  <c r="S1783" i="8"/>
  <c r="S1784" i="8"/>
  <c r="S1785" i="8"/>
  <c r="S1786" i="8"/>
  <c r="S1787" i="8"/>
  <c r="S1788" i="8"/>
  <c r="S1789" i="8"/>
  <c r="S1790" i="8"/>
  <c r="S1791" i="8"/>
  <c r="S1792" i="8"/>
  <c r="S1793" i="8"/>
  <c r="S1794" i="8"/>
  <c r="S1795" i="8"/>
  <c r="S1796" i="8"/>
  <c r="S1797" i="8"/>
  <c r="S1798" i="8"/>
  <c r="S1799" i="8"/>
  <c r="S1800" i="8"/>
  <c r="S1801" i="8"/>
  <c r="S1802" i="8"/>
  <c r="S1803" i="8"/>
  <c r="S1804" i="8"/>
  <c r="S1805" i="8"/>
  <c r="S1806" i="8"/>
  <c r="S1807" i="8"/>
  <c r="S1808" i="8"/>
  <c r="S1809" i="8"/>
  <c r="S1810" i="8"/>
  <c r="S1811" i="8"/>
  <c r="S1812" i="8"/>
  <c r="S1813" i="8"/>
  <c r="S1814" i="8"/>
  <c r="S1815" i="8"/>
  <c r="S1816" i="8"/>
  <c r="S1817" i="8"/>
  <c r="S1818" i="8"/>
  <c r="S1819" i="8"/>
  <c r="S1820" i="8"/>
  <c r="S1821" i="8"/>
  <c r="S1822" i="8"/>
  <c r="S1823" i="8"/>
  <c r="S1824" i="8"/>
  <c r="S1825" i="8"/>
  <c r="S1826" i="8"/>
  <c r="S1827" i="8"/>
  <c r="S1828" i="8"/>
  <c r="S1829" i="8"/>
  <c r="S1830" i="8"/>
  <c r="S1831" i="8"/>
  <c r="S1832" i="8"/>
  <c r="S1833" i="8"/>
  <c r="S1834" i="8"/>
  <c r="S1835" i="8"/>
  <c r="S1836" i="8"/>
  <c r="S1837" i="8"/>
  <c r="S1838" i="8"/>
  <c r="S1839" i="8"/>
  <c r="S1840" i="8"/>
  <c r="S1841" i="8"/>
  <c r="S1842" i="8"/>
  <c r="S1843" i="8"/>
  <c r="S1844" i="8"/>
  <c r="S1845" i="8"/>
  <c r="S1846" i="8"/>
  <c r="S1847" i="8"/>
  <c r="S1848" i="8"/>
  <c r="S1849" i="8"/>
  <c r="S1850" i="8"/>
  <c r="S1851" i="8"/>
  <c r="S1852" i="8"/>
  <c r="S1853" i="8"/>
  <c r="S1854" i="8"/>
  <c r="S1855" i="8"/>
  <c r="S1856" i="8"/>
  <c r="S1857" i="8"/>
  <c r="S1858" i="8"/>
  <c r="S1859" i="8"/>
  <c r="S1860" i="8"/>
  <c r="S1861" i="8"/>
  <c r="S1862" i="8"/>
  <c r="S1863" i="8"/>
  <c r="S1864" i="8"/>
  <c r="S1865" i="8"/>
  <c r="S1866" i="8"/>
  <c r="S1867" i="8"/>
  <c r="S1868" i="8"/>
  <c r="S1869" i="8"/>
  <c r="S1870" i="8"/>
  <c r="S1871" i="8"/>
  <c r="S1872" i="8"/>
  <c r="S1873" i="8"/>
  <c r="S1874" i="8"/>
  <c r="S1875" i="8"/>
  <c r="S1876" i="8"/>
  <c r="S1877" i="8"/>
  <c r="S1878" i="8"/>
  <c r="S1879" i="8"/>
  <c r="S1880" i="8"/>
  <c r="S1881" i="8"/>
  <c r="S1882" i="8"/>
  <c r="S1883" i="8"/>
  <c r="S1884" i="8"/>
  <c r="S1885" i="8"/>
  <c r="S1886" i="8"/>
  <c r="S1887" i="8"/>
  <c r="S1888" i="8"/>
  <c r="S1889" i="8"/>
  <c r="S1890" i="8"/>
  <c r="S1891" i="8"/>
  <c r="S1892" i="8"/>
  <c r="S1893" i="8"/>
  <c r="S1894" i="8"/>
  <c r="S1895" i="8"/>
  <c r="S1896" i="8"/>
  <c r="S1897" i="8"/>
  <c r="S1898" i="8"/>
  <c r="S1899" i="8"/>
  <c r="S1900" i="8"/>
  <c r="S1901" i="8"/>
  <c r="S1902" i="8"/>
  <c r="S1903" i="8"/>
  <c r="S1904" i="8"/>
  <c r="S1905" i="8"/>
  <c r="S1906" i="8"/>
  <c r="S1907" i="8"/>
  <c r="S1908" i="8"/>
  <c r="S1909" i="8"/>
  <c r="S1910" i="8"/>
  <c r="S1911" i="8"/>
  <c r="S1912" i="8"/>
  <c r="S1913" i="8"/>
  <c r="S1914" i="8"/>
  <c r="S1915" i="8"/>
  <c r="S1916" i="8"/>
  <c r="S1917" i="8"/>
  <c r="S1918" i="8"/>
  <c r="S1919" i="8"/>
  <c r="S1920" i="8"/>
  <c r="S1921" i="8"/>
  <c r="AB1010" i="9" l="1"/>
  <c r="Z1010" i="9"/>
  <c r="X1011" i="9"/>
  <c r="W1012" i="9"/>
  <c r="W4" i="8"/>
  <c r="X4" i="8" s="1"/>
  <c r="Y1011" i="9" l="1"/>
  <c r="X1012" i="9"/>
  <c r="Y1012" i="9" s="1"/>
  <c r="Z1012" i="9" s="1"/>
  <c r="W5" i="8"/>
  <c r="N3" i="7"/>
  <c r="J5" i="7"/>
  <c r="J7" i="7"/>
  <c r="J9" i="7"/>
  <c r="J11" i="7"/>
  <c r="J13" i="7"/>
  <c r="J15" i="7"/>
  <c r="J17" i="7"/>
  <c r="J19" i="7"/>
  <c r="J21" i="7"/>
  <c r="J23" i="7"/>
  <c r="J26" i="7"/>
  <c r="J28" i="7"/>
  <c r="J30" i="7"/>
  <c r="J32" i="7"/>
  <c r="J34" i="7"/>
  <c r="J38" i="7"/>
  <c r="J39" i="7"/>
  <c r="J40" i="7"/>
  <c r="J42" i="7"/>
  <c r="J43" i="7"/>
  <c r="J44" i="7"/>
  <c r="J46" i="7"/>
  <c r="J47" i="7"/>
  <c r="J48" i="7"/>
  <c r="J50" i="7"/>
  <c r="J52" i="7"/>
  <c r="J53" i="7"/>
  <c r="J54" i="7"/>
  <c r="J56" i="7"/>
  <c r="J58" i="7"/>
  <c r="J59" i="7"/>
  <c r="J61" i="7"/>
  <c r="J62" i="7"/>
  <c r="J63" i="7"/>
  <c r="J66" i="7"/>
  <c r="J67" i="7"/>
  <c r="J68" i="7"/>
  <c r="J70" i="7"/>
  <c r="J72" i="7"/>
  <c r="J73" i="7"/>
  <c r="J75" i="7"/>
  <c r="J77" i="7"/>
  <c r="J78" i="7"/>
  <c r="J80" i="7"/>
  <c r="J81" i="7"/>
  <c r="J82" i="7"/>
  <c r="J84" i="7"/>
  <c r="J85" i="7"/>
  <c r="J87" i="7"/>
  <c r="J89" i="7"/>
  <c r="J91" i="7"/>
  <c r="J92" i="7"/>
  <c r="J93" i="7"/>
  <c r="J95" i="7"/>
  <c r="J96" i="7"/>
  <c r="J97" i="7"/>
  <c r="J99" i="7"/>
  <c r="J100" i="7"/>
  <c r="J103" i="7"/>
  <c r="J104" i="7"/>
  <c r="J105" i="7"/>
  <c r="J107" i="7"/>
  <c r="J108" i="7"/>
  <c r="J109" i="7"/>
  <c r="J111" i="7"/>
  <c r="J112" i="7"/>
  <c r="J113" i="7"/>
  <c r="J115" i="7"/>
  <c r="J116" i="7"/>
  <c r="J117" i="7"/>
  <c r="J120" i="7"/>
  <c r="J121" i="7"/>
  <c r="J124" i="7"/>
  <c r="J126" i="7"/>
  <c r="J128" i="7"/>
  <c r="J129" i="7"/>
  <c r="J130" i="7"/>
  <c r="J132" i="7"/>
  <c r="J133" i="7"/>
  <c r="J134" i="7"/>
  <c r="J137" i="7"/>
  <c r="J138" i="7"/>
  <c r="J139" i="7"/>
  <c r="J143" i="7"/>
  <c r="J144" i="7"/>
  <c r="J146" i="7"/>
  <c r="J147" i="7"/>
  <c r="J148" i="7"/>
  <c r="J150" i="7"/>
  <c r="J151" i="7"/>
  <c r="J153" i="7"/>
  <c r="J155" i="7"/>
  <c r="J156" i="7"/>
  <c r="J158" i="7"/>
  <c r="J160" i="7"/>
  <c r="J161" i="7"/>
  <c r="J162" i="7"/>
  <c r="J164" i="7"/>
  <c r="J165" i="7"/>
  <c r="J166" i="7"/>
  <c r="J169" i="7"/>
  <c r="J170" i="7"/>
  <c r="J172" i="7"/>
  <c r="J173" i="7"/>
  <c r="J174" i="7"/>
  <c r="J176" i="7"/>
  <c r="J177" i="7"/>
  <c r="J179" i="7"/>
  <c r="J180" i="7"/>
  <c r="J181" i="7"/>
  <c r="J183" i="7"/>
  <c r="J184" i="7"/>
  <c r="J185" i="7"/>
  <c r="J187" i="7"/>
  <c r="J190" i="7"/>
  <c r="J191" i="7"/>
  <c r="J192" i="7"/>
  <c r="J194" i="7"/>
  <c r="J195" i="7"/>
  <c r="J196" i="7"/>
  <c r="J198" i="7"/>
  <c r="J199" i="7"/>
  <c r="J200" i="7"/>
  <c r="J202" i="7"/>
  <c r="J203" i="7"/>
  <c r="J204" i="7"/>
  <c r="J207" i="7"/>
  <c r="J208" i="7"/>
  <c r="J211" i="7"/>
  <c r="J212" i="7"/>
  <c r="J214" i="7"/>
  <c r="J215" i="7"/>
  <c r="J216" i="7"/>
  <c r="J218" i="7"/>
  <c r="J220" i="7"/>
  <c r="J223" i="7"/>
  <c r="J225" i="7"/>
  <c r="J228" i="7"/>
  <c r="J229" i="7"/>
  <c r="J230" i="7"/>
  <c r="J232" i="7"/>
  <c r="J233" i="7"/>
  <c r="J234" i="7"/>
  <c r="J236" i="7"/>
  <c r="J237" i="7"/>
  <c r="J238" i="7"/>
  <c r="J241" i="7"/>
  <c r="J242" i="7"/>
  <c r="J243" i="7"/>
  <c r="J245" i="7"/>
  <c r="J246" i="7"/>
  <c r="J247" i="7"/>
  <c r="J250" i="7"/>
  <c r="J251" i="7"/>
  <c r="J252" i="7"/>
  <c r="J254" i="7"/>
  <c r="J255" i="7"/>
  <c r="J258" i="7"/>
  <c r="J259" i="7"/>
  <c r="J261" i="7"/>
  <c r="J262" i="7"/>
  <c r="J263" i="7"/>
  <c r="J265" i="7"/>
  <c r="J266" i="7"/>
  <c r="J267" i="7"/>
  <c r="J269" i="7"/>
  <c r="J270" i="7"/>
  <c r="J271" i="7"/>
  <c r="J273" i="7"/>
  <c r="J274" i="7"/>
  <c r="J275" i="7"/>
  <c r="J277" i="7"/>
  <c r="J278" i="7"/>
  <c r="J279" i="7"/>
  <c r="J281" i="7"/>
  <c r="J282" i="7"/>
  <c r="J283" i="7"/>
  <c r="J285" i="7"/>
  <c r="J286" i="7"/>
  <c r="J287" i="7"/>
  <c r="J289" i="7"/>
  <c r="J291" i="7"/>
  <c r="J294" i="7"/>
  <c r="J295" i="7"/>
  <c r="J298" i="7"/>
  <c r="J299" i="7"/>
  <c r="J300" i="7"/>
  <c r="J302" i="7"/>
  <c r="J303" i="7"/>
  <c r="J306" i="7"/>
  <c r="J307" i="7"/>
  <c r="J309" i="7"/>
  <c r="J310" i="7"/>
  <c r="J311" i="7"/>
  <c r="J313" i="7"/>
  <c r="J314" i="7"/>
  <c r="J315" i="7"/>
  <c r="J317" i="7"/>
  <c r="J319" i="7"/>
  <c r="J323" i="7"/>
  <c r="J324" i="7"/>
  <c r="J325" i="7"/>
  <c r="J327" i="7"/>
  <c r="J328" i="7"/>
  <c r="J330" i="7"/>
  <c r="J333" i="7"/>
  <c r="G3" i="7"/>
  <c r="H3" i="7" s="1"/>
  <c r="I3" i="7" s="1"/>
  <c r="G4" i="7"/>
  <c r="H4" i="7" s="1"/>
  <c r="I4" i="7" s="1"/>
  <c r="S4" i="6"/>
  <c r="S3" i="6"/>
  <c r="K5" i="6"/>
  <c r="M5" i="6" s="1"/>
  <c r="K6" i="6"/>
  <c r="M6" i="6" s="1"/>
  <c r="K7" i="6"/>
  <c r="M7" i="6" s="1"/>
  <c r="K8" i="6"/>
  <c r="M8" i="6" s="1"/>
  <c r="K9" i="6"/>
  <c r="M9" i="6" s="1"/>
  <c r="K10" i="6"/>
  <c r="M10" i="6" s="1"/>
  <c r="K11" i="6"/>
  <c r="M11" i="6" s="1"/>
  <c r="K12" i="6"/>
  <c r="M12" i="6" s="1"/>
  <c r="K13" i="6"/>
  <c r="M13" i="6" s="1"/>
  <c r="K14" i="6"/>
  <c r="M14" i="6" s="1"/>
  <c r="K15" i="6"/>
  <c r="M15" i="6" s="1"/>
  <c r="K16" i="6"/>
  <c r="M16" i="6" s="1"/>
  <c r="K17" i="6"/>
  <c r="M17" i="6" s="1"/>
  <c r="K18" i="6"/>
  <c r="M18" i="6" s="1"/>
  <c r="K19" i="6"/>
  <c r="M19" i="6" s="1"/>
  <c r="K20" i="6"/>
  <c r="M20" i="6" s="1"/>
  <c r="K21" i="6"/>
  <c r="M21" i="6" s="1"/>
  <c r="K22" i="6"/>
  <c r="M22" i="6" s="1"/>
  <c r="K23" i="6"/>
  <c r="M23" i="6" s="1"/>
  <c r="K24" i="6"/>
  <c r="M24" i="6" s="1"/>
  <c r="K25" i="6"/>
  <c r="M25" i="6" s="1"/>
  <c r="K26" i="6"/>
  <c r="M26" i="6" s="1"/>
  <c r="K27" i="6"/>
  <c r="M27" i="6" s="1"/>
  <c r="K28" i="6"/>
  <c r="M28" i="6" s="1"/>
  <c r="K29" i="6"/>
  <c r="M29" i="6" s="1"/>
  <c r="K30" i="6"/>
  <c r="M30" i="6" s="1"/>
  <c r="K31" i="6"/>
  <c r="M31" i="6" s="1"/>
  <c r="K32" i="6"/>
  <c r="M32" i="6" s="1"/>
  <c r="K33" i="6"/>
  <c r="M33" i="6" s="1"/>
  <c r="K34" i="6"/>
  <c r="M34" i="6" s="1"/>
  <c r="K35" i="6"/>
  <c r="M35" i="6" s="1"/>
  <c r="K36" i="6"/>
  <c r="M36" i="6" s="1"/>
  <c r="K37" i="6"/>
  <c r="M37" i="6" s="1"/>
  <c r="K38" i="6"/>
  <c r="M38" i="6" s="1"/>
  <c r="K39" i="6"/>
  <c r="M39" i="6" s="1"/>
  <c r="K40" i="6"/>
  <c r="M40" i="6" s="1"/>
  <c r="K41" i="6"/>
  <c r="M41" i="6" s="1"/>
  <c r="K42" i="6"/>
  <c r="M42" i="6" s="1"/>
  <c r="K43" i="6"/>
  <c r="M43" i="6" s="1"/>
  <c r="K44" i="6"/>
  <c r="M44" i="6" s="1"/>
  <c r="K45" i="6"/>
  <c r="M45" i="6" s="1"/>
  <c r="K46" i="6"/>
  <c r="M46" i="6" s="1"/>
  <c r="K47" i="6"/>
  <c r="M47" i="6" s="1"/>
  <c r="K48" i="6"/>
  <c r="M48" i="6" s="1"/>
  <c r="K49" i="6"/>
  <c r="M49" i="6" s="1"/>
  <c r="K50" i="6"/>
  <c r="M50" i="6" s="1"/>
  <c r="K51" i="6"/>
  <c r="M51" i="6" s="1"/>
  <c r="K52" i="6"/>
  <c r="M52" i="6" s="1"/>
  <c r="K53" i="6"/>
  <c r="M53" i="6" s="1"/>
  <c r="K54" i="6"/>
  <c r="M54" i="6" s="1"/>
  <c r="K55" i="6"/>
  <c r="M55" i="6" s="1"/>
  <c r="K56" i="6"/>
  <c r="M56" i="6" s="1"/>
  <c r="K57" i="6"/>
  <c r="M57" i="6" s="1"/>
  <c r="K58" i="6"/>
  <c r="M58" i="6" s="1"/>
  <c r="K59" i="6"/>
  <c r="M59" i="6" s="1"/>
  <c r="K60" i="6"/>
  <c r="M60" i="6" s="1"/>
  <c r="K61" i="6"/>
  <c r="M61" i="6" s="1"/>
  <c r="K62" i="6"/>
  <c r="M62" i="6" s="1"/>
  <c r="K63" i="6"/>
  <c r="M63" i="6" s="1"/>
  <c r="K64" i="6"/>
  <c r="M64" i="6" s="1"/>
  <c r="K65" i="6"/>
  <c r="M65" i="6" s="1"/>
  <c r="K66" i="6"/>
  <c r="M66" i="6" s="1"/>
  <c r="K67" i="6"/>
  <c r="M67" i="6" s="1"/>
  <c r="K68" i="6"/>
  <c r="M68" i="6" s="1"/>
  <c r="K69" i="6"/>
  <c r="M69" i="6" s="1"/>
  <c r="K70" i="6"/>
  <c r="M70" i="6" s="1"/>
  <c r="K71" i="6"/>
  <c r="M71" i="6" s="1"/>
  <c r="K72" i="6"/>
  <c r="M72" i="6" s="1"/>
  <c r="K73" i="6"/>
  <c r="M73" i="6" s="1"/>
  <c r="K74" i="6"/>
  <c r="M74" i="6" s="1"/>
  <c r="K75" i="6"/>
  <c r="M75" i="6" s="1"/>
  <c r="K76" i="6"/>
  <c r="M76" i="6" s="1"/>
  <c r="K77" i="6"/>
  <c r="M77" i="6" s="1"/>
  <c r="K78" i="6"/>
  <c r="M78" i="6" s="1"/>
  <c r="K79" i="6"/>
  <c r="M79" i="6" s="1"/>
  <c r="K80" i="6"/>
  <c r="M80" i="6" s="1"/>
  <c r="K81" i="6"/>
  <c r="M81" i="6" s="1"/>
  <c r="K82" i="6"/>
  <c r="M82" i="6" s="1"/>
  <c r="K83" i="6"/>
  <c r="M83" i="6" s="1"/>
  <c r="K84" i="6"/>
  <c r="M84" i="6" s="1"/>
  <c r="K85" i="6"/>
  <c r="M85" i="6" s="1"/>
  <c r="K86" i="6"/>
  <c r="M86" i="6" s="1"/>
  <c r="K87" i="6"/>
  <c r="M87" i="6" s="1"/>
  <c r="K88" i="6"/>
  <c r="M88" i="6" s="1"/>
  <c r="K89" i="6"/>
  <c r="M89" i="6" s="1"/>
  <c r="K90" i="6"/>
  <c r="M90" i="6" s="1"/>
  <c r="K91" i="6"/>
  <c r="M91" i="6" s="1"/>
  <c r="K92" i="6"/>
  <c r="M92" i="6" s="1"/>
  <c r="K93" i="6"/>
  <c r="M93" i="6" s="1"/>
  <c r="K94" i="6"/>
  <c r="M94" i="6" s="1"/>
  <c r="K95" i="6"/>
  <c r="M95" i="6" s="1"/>
  <c r="K96" i="6"/>
  <c r="M96" i="6" s="1"/>
  <c r="K97" i="6"/>
  <c r="M97" i="6" s="1"/>
  <c r="K98" i="6"/>
  <c r="M98" i="6" s="1"/>
  <c r="K99" i="6"/>
  <c r="M99" i="6" s="1"/>
  <c r="K100" i="6"/>
  <c r="M100" i="6" s="1"/>
  <c r="K101" i="6"/>
  <c r="M101" i="6" s="1"/>
  <c r="K102" i="6"/>
  <c r="M102" i="6" s="1"/>
  <c r="K103" i="6"/>
  <c r="M103" i="6" s="1"/>
  <c r="K104" i="6"/>
  <c r="M104" i="6" s="1"/>
  <c r="K105" i="6"/>
  <c r="M105" i="6" s="1"/>
  <c r="K106" i="6"/>
  <c r="M106" i="6" s="1"/>
  <c r="K107" i="6"/>
  <c r="M107" i="6" s="1"/>
  <c r="K108" i="6"/>
  <c r="M108" i="6" s="1"/>
  <c r="K109" i="6"/>
  <c r="M109" i="6" s="1"/>
  <c r="K110" i="6"/>
  <c r="M110" i="6" s="1"/>
  <c r="K111" i="6"/>
  <c r="M111" i="6" s="1"/>
  <c r="K112" i="6"/>
  <c r="M112" i="6" s="1"/>
  <c r="K113" i="6"/>
  <c r="M113" i="6" s="1"/>
  <c r="K114" i="6"/>
  <c r="M114" i="6" s="1"/>
  <c r="K115" i="6"/>
  <c r="M115" i="6" s="1"/>
  <c r="K116" i="6"/>
  <c r="M116" i="6" s="1"/>
  <c r="K117" i="6"/>
  <c r="M117" i="6" s="1"/>
  <c r="K118" i="6"/>
  <c r="M118" i="6" s="1"/>
  <c r="K119" i="6"/>
  <c r="M119" i="6" s="1"/>
  <c r="K120" i="6"/>
  <c r="M120" i="6" s="1"/>
  <c r="K121" i="6"/>
  <c r="M121" i="6" s="1"/>
  <c r="K122" i="6"/>
  <c r="M122" i="6" s="1"/>
  <c r="K123" i="6"/>
  <c r="M123" i="6" s="1"/>
  <c r="K124" i="6"/>
  <c r="M124" i="6" s="1"/>
  <c r="K125" i="6"/>
  <c r="M125" i="6" s="1"/>
  <c r="K126" i="6"/>
  <c r="M126" i="6" s="1"/>
  <c r="K127" i="6"/>
  <c r="M127" i="6" s="1"/>
  <c r="K128" i="6"/>
  <c r="M128" i="6" s="1"/>
  <c r="K129" i="6"/>
  <c r="M129" i="6" s="1"/>
  <c r="K130" i="6"/>
  <c r="M130" i="6" s="1"/>
  <c r="K131" i="6"/>
  <c r="M131" i="6" s="1"/>
  <c r="K132" i="6"/>
  <c r="M132" i="6" s="1"/>
  <c r="K133" i="6"/>
  <c r="M133" i="6" s="1"/>
  <c r="K134" i="6"/>
  <c r="M134" i="6" s="1"/>
  <c r="K135" i="6"/>
  <c r="M135" i="6" s="1"/>
  <c r="K136" i="6"/>
  <c r="M136" i="6" s="1"/>
  <c r="K137" i="6"/>
  <c r="M137" i="6" s="1"/>
  <c r="K138" i="6"/>
  <c r="M138" i="6" s="1"/>
  <c r="K139" i="6"/>
  <c r="M139" i="6" s="1"/>
  <c r="K140" i="6"/>
  <c r="M140" i="6" s="1"/>
  <c r="K141" i="6"/>
  <c r="M141" i="6" s="1"/>
  <c r="K142" i="6"/>
  <c r="M142" i="6" s="1"/>
  <c r="K143" i="6"/>
  <c r="M143" i="6" s="1"/>
  <c r="K144" i="6"/>
  <c r="M144" i="6" s="1"/>
  <c r="K145" i="6"/>
  <c r="M145" i="6" s="1"/>
  <c r="K146" i="6"/>
  <c r="M146" i="6" s="1"/>
  <c r="K147" i="6"/>
  <c r="M147" i="6" s="1"/>
  <c r="K148" i="6"/>
  <c r="M148" i="6" s="1"/>
  <c r="K149" i="6"/>
  <c r="M149" i="6" s="1"/>
  <c r="K150" i="6"/>
  <c r="M150" i="6" s="1"/>
  <c r="K151" i="6"/>
  <c r="M151" i="6" s="1"/>
  <c r="K152" i="6"/>
  <c r="M152" i="6" s="1"/>
  <c r="K153" i="6"/>
  <c r="M153" i="6" s="1"/>
  <c r="K154" i="6"/>
  <c r="M154" i="6" s="1"/>
  <c r="K155" i="6"/>
  <c r="M155" i="6" s="1"/>
  <c r="K156" i="6"/>
  <c r="M156" i="6" s="1"/>
  <c r="K157" i="6"/>
  <c r="M157" i="6" s="1"/>
  <c r="K158" i="6"/>
  <c r="M158" i="6" s="1"/>
  <c r="K159" i="6"/>
  <c r="M159" i="6" s="1"/>
  <c r="K160" i="6"/>
  <c r="M160" i="6" s="1"/>
  <c r="K161" i="6"/>
  <c r="M161" i="6" s="1"/>
  <c r="K162" i="6"/>
  <c r="M162" i="6" s="1"/>
  <c r="K163" i="6"/>
  <c r="M163" i="6" s="1"/>
  <c r="K164" i="6"/>
  <c r="M164" i="6" s="1"/>
  <c r="K165" i="6"/>
  <c r="M165" i="6" s="1"/>
  <c r="K166" i="6"/>
  <c r="M166" i="6" s="1"/>
  <c r="K167" i="6"/>
  <c r="M167" i="6" s="1"/>
  <c r="K168" i="6"/>
  <c r="M168" i="6" s="1"/>
  <c r="K169" i="6"/>
  <c r="M169" i="6" s="1"/>
  <c r="K170" i="6"/>
  <c r="M170" i="6" s="1"/>
  <c r="K171" i="6"/>
  <c r="M171" i="6" s="1"/>
  <c r="K172" i="6"/>
  <c r="M172" i="6" s="1"/>
  <c r="K173" i="6"/>
  <c r="M173" i="6" s="1"/>
  <c r="K174" i="6"/>
  <c r="M174" i="6" s="1"/>
  <c r="K175" i="6"/>
  <c r="M175" i="6" s="1"/>
  <c r="K176" i="6"/>
  <c r="M176" i="6" s="1"/>
  <c r="K177" i="6"/>
  <c r="M177" i="6" s="1"/>
  <c r="K178" i="6"/>
  <c r="M178" i="6" s="1"/>
  <c r="K179" i="6"/>
  <c r="M179" i="6" s="1"/>
  <c r="K180" i="6"/>
  <c r="M180" i="6" s="1"/>
  <c r="K181" i="6"/>
  <c r="M181" i="6" s="1"/>
  <c r="K182" i="6"/>
  <c r="M182" i="6" s="1"/>
  <c r="K183" i="6"/>
  <c r="M183" i="6" s="1"/>
  <c r="K184" i="6"/>
  <c r="M184" i="6" s="1"/>
  <c r="K185" i="6"/>
  <c r="M185" i="6" s="1"/>
  <c r="K186" i="6"/>
  <c r="M186" i="6" s="1"/>
  <c r="K187" i="6"/>
  <c r="M187" i="6" s="1"/>
  <c r="K188" i="6"/>
  <c r="M188" i="6" s="1"/>
  <c r="K189" i="6"/>
  <c r="M189" i="6" s="1"/>
  <c r="K190" i="6"/>
  <c r="M190" i="6" s="1"/>
  <c r="K191" i="6"/>
  <c r="M191" i="6" s="1"/>
  <c r="K192" i="6"/>
  <c r="M192" i="6" s="1"/>
  <c r="K193" i="6"/>
  <c r="M193" i="6" s="1"/>
  <c r="K194" i="6"/>
  <c r="M194" i="6" s="1"/>
  <c r="K195" i="6"/>
  <c r="M195" i="6" s="1"/>
  <c r="K196" i="6"/>
  <c r="M196" i="6" s="1"/>
  <c r="K197" i="6"/>
  <c r="M197" i="6" s="1"/>
  <c r="K198" i="6"/>
  <c r="M198" i="6" s="1"/>
  <c r="K199" i="6"/>
  <c r="M199" i="6" s="1"/>
  <c r="K200" i="6"/>
  <c r="M200" i="6" s="1"/>
  <c r="K201" i="6"/>
  <c r="M201" i="6" s="1"/>
  <c r="K202" i="6"/>
  <c r="M202" i="6" s="1"/>
  <c r="K203" i="6"/>
  <c r="M203" i="6" s="1"/>
  <c r="K204" i="6"/>
  <c r="M204" i="6" s="1"/>
  <c r="K205" i="6"/>
  <c r="M205" i="6" s="1"/>
  <c r="K206" i="6"/>
  <c r="M206" i="6" s="1"/>
  <c r="K207" i="6"/>
  <c r="M207" i="6" s="1"/>
  <c r="K208" i="6"/>
  <c r="M208" i="6" s="1"/>
  <c r="K209" i="6"/>
  <c r="M209" i="6" s="1"/>
  <c r="K210" i="6"/>
  <c r="M210" i="6" s="1"/>
  <c r="K211" i="6"/>
  <c r="M211" i="6" s="1"/>
  <c r="K212" i="6"/>
  <c r="M212" i="6" s="1"/>
  <c r="K213" i="6"/>
  <c r="M213" i="6" s="1"/>
  <c r="K214" i="6"/>
  <c r="M214" i="6" s="1"/>
  <c r="K215" i="6"/>
  <c r="M215" i="6" s="1"/>
  <c r="K216" i="6"/>
  <c r="M216" i="6" s="1"/>
  <c r="K217" i="6"/>
  <c r="M217" i="6" s="1"/>
  <c r="K218" i="6"/>
  <c r="M218" i="6" s="1"/>
  <c r="K219" i="6"/>
  <c r="M219" i="6" s="1"/>
  <c r="K220" i="6"/>
  <c r="M220" i="6" s="1"/>
  <c r="K221" i="6"/>
  <c r="M221" i="6" s="1"/>
  <c r="K222" i="6"/>
  <c r="M222" i="6" s="1"/>
  <c r="K223" i="6"/>
  <c r="M223" i="6" s="1"/>
  <c r="K224" i="6"/>
  <c r="M224" i="6" s="1"/>
  <c r="K225" i="6"/>
  <c r="M225" i="6" s="1"/>
  <c r="K226" i="6"/>
  <c r="M226" i="6" s="1"/>
  <c r="K227" i="6"/>
  <c r="M227" i="6" s="1"/>
  <c r="K228" i="6"/>
  <c r="M228" i="6" s="1"/>
  <c r="K229" i="6"/>
  <c r="M229" i="6" s="1"/>
  <c r="K230" i="6"/>
  <c r="M230" i="6" s="1"/>
  <c r="K231" i="6"/>
  <c r="M231" i="6" s="1"/>
  <c r="K232" i="6"/>
  <c r="M232" i="6" s="1"/>
  <c r="K233" i="6"/>
  <c r="M233" i="6" s="1"/>
  <c r="K234" i="6"/>
  <c r="M234" i="6" s="1"/>
  <c r="K235" i="6"/>
  <c r="M235" i="6" s="1"/>
  <c r="K236" i="6"/>
  <c r="M236" i="6" s="1"/>
  <c r="K237" i="6"/>
  <c r="M237" i="6" s="1"/>
  <c r="K238" i="6"/>
  <c r="M238" i="6" s="1"/>
  <c r="K239" i="6"/>
  <c r="M239" i="6" s="1"/>
  <c r="K240" i="6"/>
  <c r="M240" i="6" s="1"/>
  <c r="K241" i="6"/>
  <c r="M241" i="6" s="1"/>
  <c r="K242" i="6"/>
  <c r="M242" i="6" s="1"/>
  <c r="K243" i="6"/>
  <c r="M243" i="6" s="1"/>
  <c r="K244" i="6"/>
  <c r="M244" i="6" s="1"/>
  <c r="K245" i="6"/>
  <c r="M245" i="6" s="1"/>
  <c r="K246" i="6"/>
  <c r="M246" i="6" s="1"/>
  <c r="K247" i="6"/>
  <c r="M247" i="6" s="1"/>
  <c r="K248" i="6"/>
  <c r="M248" i="6" s="1"/>
  <c r="K249" i="6"/>
  <c r="M249" i="6" s="1"/>
  <c r="K250" i="6"/>
  <c r="M250" i="6" s="1"/>
  <c r="K251" i="6"/>
  <c r="M251" i="6" s="1"/>
  <c r="K252" i="6"/>
  <c r="M252" i="6" s="1"/>
  <c r="K253" i="6"/>
  <c r="M253" i="6" s="1"/>
  <c r="K254" i="6"/>
  <c r="M254" i="6" s="1"/>
  <c r="K255" i="6"/>
  <c r="M255" i="6" s="1"/>
  <c r="K256" i="6"/>
  <c r="M256" i="6" s="1"/>
  <c r="K257" i="6"/>
  <c r="M257" i="6" s="1"/>
  <c r="K258" i="6"/>
  <c r="M258" i="6" s="1"/>
  <c r="K259" i="6"/>
  <c r="M259" i="6" s="1"/>
  <c r="K260" i="6"/>
  <c r="M260" i="6" s="1"/>
  <c r="K261" i="6"/>
  <c r="M261" i="6" s="1"/>
  <c r="K262" i="6"/>
  <c r="M262" i="6" s="1"/>
  <c r="K263" i="6"/>
  <c r="M263" i="6" s="1"/>
  <c r="K264" i="6"/>
  <c r="M264" i="6" s="1"/>
  <c r="K265" i="6"/>
  <c r="M265" i="6" s="1"/>
  <c r="K266" i="6"/>
  <c r="M266" i="6" s="1"/>
  <c r="K267" i="6"/>
  <c r="M267" i="6" s="1"/>
  <c r="K268" i="6"/>
  <c r="M268" i="6" s="1"/>
  <c r="K269" i="6"/>
  <c r="M269" i="6" s="1"/>
  <c r="K270" i="6"/>
  <c r="M270" i="6" s="1"/>
  <c r="K271" i="6"/>
  <c r="M271" i="6" s="1"/>
  <c r="K272" i="6"/>
  <c r="M272" i="6" s="1"/>
  <c r="K273" i="6"/>
  <c r="M273" i="6" s="1"/>
  <c r="K274" i="6"/>
  <c r="M274" i="6" s="1"/>
  <c r="K275" i="6"/>
  <c r="M275" i="6" s="1"/>
  <c r="K276" i="6"/>
  <c r="M276" i="6" s="1"/>
  <c r="K277" i="6"/>
  <c r="M277" i="6" s="1"/>
  <c r="K278" i="6"/>
  <c r="M278" i="6" s="1"/>
  <c r="K279" i="6"/>
  <c r="M279" i="6" s="1"/>
  <c r="K280" i="6"/>
  <c r="M280" i="6" s="1"/>
  <c r="K281" i="6"/>
  <c r="M281" i="6" s="1"/>
  <c r="K282" i="6"/>
  <c r="M282" i="6" s="1"/>
  <c r="K283" i="6"/>
  <c r="M283" i="6" s="1"/>
  <c r="K284" i="6"/>
  <c r="M284" i="6" s="1"/>
  <c r="K285" i="6"/>
  <c r="M285" i="6" s="1"/>
  <c r="K286" i="6"/>
  <c r="M286" i="6" s="1"/>
  <c r="K287" i="6"/>
  <c r="M287" i="6" s="1"/>
  <c r="K288" i="6"/>
  <c r="M288" i="6" s="1"/>
  <c r="K289" i="6"/>
  <c r="M289" i="6" s="1"/>
  <c r="K290" i="6"/>
  <c r="M290" i="6" s="1"/>
  <c r="K291" i="6"/>
  <c r="M291" i="6" s="1"/>
  <c r="K292" i="6"/>
  <c r="M292" i="6" s="1"/>
  <c r="K293" i="6"/>
  <c r="M293" i="6" s="1"/>
  <c r="K294" i="6"/>
  <c r="M294" i="6" s="1"/>
  <c r="K295" i="6"/>
  <c r="M295" i="6" s="1"/>
  <c r="K296" i="6"/>
  <c r="M296" i="6" s="1"/>
  <c r="K297" i="6"/>
  <c r="M297" i="6" s="1"/>
  <c r="K298" i="6"/>
  <c r="M298" i="6" s="1"/>
  <c r="K299" i="6"/>
  <c r="M299" i="6" s="1"/>
  <c r="K300" i="6"/>
  <c r="M300" i="6" s="1"/>
  <c r="K301" i="6"/>
  <c r="M301" i="6" s="1"/>
  <c r="K302" i="6"/>
  <c r="M302" i="6" s="1"/>
  <c r="K303" i="6"/>
  <c r="M303" i="6" s="1"/>
  <c r="K304" i="6"/>
  <c r="M304" i="6" s="1"/>
  <c r="K305" i="6"/>
  <c r="M305" i="6" s="1"/>
  <c r="K306" i="6"/>
  <c r="M306" i="6" s="1"/>
  <c r="K307" i="6"/>
  <c r="M307" i="6" s="1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4" i="6"/>
  <c r="M16" i="5"/>
  <c r="N16" i="5" s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H4" i="5"/>
  <c r="M4" i="5" s="1"/>
  <c r="N4" i="5" s="1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M59" i="5" s="1"/>
  <c r="N59" i="5" s="1"/>
  <c r="H59" i="5"/>
  <c r="H60" i="5"/>
  <c r="M61" i="5" s="1"/>
  <c r="N61" i="5" s="1"/>
  <c r="H61" i="5"/>
  <c r="M62" i="5" s="1"/>
  <c r="N62" i="5" s="1"/>
  <c r="H62" i="5"/>
  <c r="H63" i="5"/>
  <c r="H64" i="5"/>
  <c r="H65" i="5"/>
  <c r="M66" i="5" s="1"/>
  <c r="N66" i="5" s="1"/>
  <c r="H66" i="5"/>
  <c r="H67" i="5"/>
  <c r="H68" i="5"/>
  <c r="H69" i="5"/>
  <c r="M70" i="5" s="1"/>
  <c r="N70" i="5" s="1"/>
  <c r="H70" i="5"/>
  <c r="H71" i="5"/>
  <c r="H72" i="5"/>
  <c r="H73" i="5"/>
  <c r="M74" i="5" s="1"/>
  <c r="N74" i="5" s="1"/>
  <c r="H74" i="5"/>
  <c r="H75" i="5"/>
  <c r="H76" i="5"/>
  <c r="H77" i="5"/>
  <c r="M78" i="5" s="1"/>
  <c r="N78" i="5" s="1"/>
  <c r="H78" i="5"/>
  <c r="H79" i="5"/>
  <c r="H80" i="5"/>
  <c r="H81" i="5"/>
  <c r="M82" i="5" s="1"/>
  <c r="N82" i="5" s="1"/>
  <c r="H82" i="5"/>
  <c r="M83" i="5" s="1"/>
  <c r="N83" i="5" s="1"/>
  <c r="H83" i="5"/>
  <c r="M84" i="5" s="1"/>
  <c r="N84" i="5" s="1"/>
  <c r="H84" i="5"/>
  <c r="M85" i="5" s="1"/>
  <c r="N85" i="5" s="1"/>
  <c r="H85" i="5"/>
  <c r="H86" i="5"/>
  <c r="M87" i="5" s="1"/>
  <c r="N87" i="5" s="1"/>
  <c r="H87" i="5"/>
  <c r="H88" i="5"/>
  <c r="M89" i="5" s="1"/>
  <c r="N89" i="5" s="1"/>
  <c r="H89" i="5"/>
  <c r="H90" i="5"/>
  <c r="M91" i="5" s="1"/>
  <c r="N91" i="5" s="1"/>
  <c r="H91" i="5"/>
  <c r="H92" i="5"/>
  <c r="M93" i="5" s="1"/>
  <c r="N93" i="5" s="1"/>
  <c r="H93" i="5"/>
  <c r="H94" i="5"/>
  <c r="M95" i="5" s="1"/>
  <c r="N95" i="5" s="1"/>
  <c r="H95" i="5"/>
  <c r="H96" i="5"/>
  <c r="M97" i="5" s="1"/>
  <c r="N97" i="5" s="1"/>
  <c r="H97" i="5"/>
  <c r="M98" i="5" s="1"/>
  <c r="N98" i="5" s="1"/>
  <c r="H98" i="5"/>
  <c r="H99" i="5"/>
  <c r="H100" i="5"/>
  <c r="H101" i="5"/>
  <c r="M102" i="5" s="1"/>
  <c r="N102" i="5" s="1"/>
  <c r="H102" i="5"/>
  <c r="H103" i="5"/>
  <c r="H104" i="5"/>
  <c r="H105" i="5"/>
  <c r="M106" i="5" s="1"/>
  <c r="N106" i="5" s="1"/>
  <c r="H106" i="5"/>
  <c r="H107" i="5"/>
  <c r="H108" i="5"/>
  <c r="H109" i="5"/>
  <c r="M110" i="5" s="1"/>
  <c r="N110" i="5" s="1"/>
  <c r="H110" i="5"/>
  <c r="H111" i="5"/>
  <c r="H112" i="5"/>
  <c r="M113" i="5" s="1"/>
  <c r="N113" i="5" s="1"/>
  <c r="H113" i="5"/>
  <c r="H114" i="5"/>
  <c r="H115" i="5"/>
  <c r="H116" i="5"/>
  <c r="H117" i="5"/>
  <c r="M118" i="5" s="1"/>
  <c r="N118" i="5" s="1"/>
  <c r="H118" i="5"/>
  <c r="H119" i="5"/>
  <c r="H120" i="5"/>
  <c r="H121" i="5"/>
  <c r="M122" i="5" s="1"/>
  <c r="N122" i="5" s="1"/>
  <c r="H122" i="5"/>
  <c r="H123" i="5"/>
  <c r="M129" i="5" s="1"/>
  <c r="N129" i="5" s="1"/>
  <c r="H124" i="5"/>
  <c r="M130" i="5" s="1"/>
  <c r="N130" i="5" s="1"/>
  <c r="H125" i="5"/>
  <c r="M126" i="5" s="1"/>
  <c r="N126" i="5" s="1"/>
  <c r="H3" i="5"/>
  <c r="M3" i="5" s="1"/>
  <c r="N3" i="5" s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3" i="5"/>
  <c r="AB1011" i="9" l="1"/>
  <c r="Z1011" i="9"/>
  <c r="M79" i="5"/>
  <c r="N79" i="5" s="1"/>
  <c r="M75" i="5"/>
  <c r="N75" i="5" s="1"/>
  <c r="M71" i="5"/>
  <c r="N71" i="5" s="1"/>
  <c r="M67" i="5"/>
  <c r="N67" i="5" s="1"/>
  <c r="M63" i="5"/>
  <c r="N63" i="5" s="1"/>
  <c r="M86" i="5"/>
  <c r="N86" i="5" s="1"/>
  <c r="M109" i="5"/>
  <c r="N109" i="5" s="1"/>
  <c r="M105" i="5"/>
  <c r="N105" i="5" s="1"/>
  <c r="M101" i="5"/>
  <c r="N101" i="5" s="1"/>
  <c r="M81" i="5"/>
  <c r="N81" i="5" s="1"/>
  <c r="M77" i="5"/>
  <c r="N77" i="5" s="1"/>
  <c r="M73" i="5"/>
  <c r="N73" i="5" s="1"/>
  <c r="M69" i="5"/>
  <c r="N69" i="5" s="1"/>
  <c r="M65" i="5"/>
  <c r="N65" i="5" s="1"/>
  <c r="M5" i="5"/>
  <c r="N5" i="5" s="1"/>
  <c r="M8" i="5"/>
  <c r="N8" i="5" s="1"/>
  <c r="M127" i="5"/>
  <c r="N127" i="5" s="1"/>
  <c r="M123" i="5"/>
  <c r="N123" i="5" s="1"/>
  <c r="M119" i="5"/>
  <c r="N119" i="5" s="1"/>
  <c r="M115" i="5"/>
  <c r="N115" i="5" s="1"/>
  <c r="M111" i="5"/>
  <c r="N111" i="5" s="1"/>
  <c r="M107" i="5"/>
  <c r="N107" i="5" s="1"/>
  <c r="M103" i="5"/>
  <c r="N103" i="5" s="1"/>
  <c r="M99" i="5"/>
  <c r="N99" i="5" s="1"/>
  <c r="M114" i="5"/>
  <c r="N114" i="5" s="1"/>
  <c r="M94" i="5"/>
  <c r="N94" i="5" s="1"/>
  <c r="M90" i="5"/>
  <c r="N90" i="5" s="1"/>
  <c r="M125" i="5"/>
  <c r="N125" i="5" s="1"/>
  <c r="M121" i="5"/>
  <c r="N121" i="5" s="1"/>
  <c r="M117" i="5"/>
  <c r="N117" i="5" s="1"/>
  <c r="M128" i="5"/>
  <c r="N128" i="5" s="1"/>
  <c r="M124" i="5"/>
  <c r="N124" i="5" s="1"/>
  <c r="M120" i="5"/>
  <c r="N120" i="5" s="1"/>
  <c r="M116" i="5"/>
  <c r="N116" i="5" s="1"/>
  <c r="M112" i="5"/>
  <c r="N112" i="5" s="1"/>
  <c r="M108" i="5"/>
  <c r="N108" i="5" s="1"/>
  <c r="M104" i="5"/>
  <c r="N104" i="5" s="1"/>
  <c r="M100" i="5"/>
  <c r="N100" i="5" s="1"/>
  <c r="M96" i="5"/>
  <c r="N96" i="5" s="1"/>
  <c r="M92" i="5"/>
  <c r="N92" i="5" s="1"/>
  <c r="M88" i="5"/>
  <c r="N88" i="5" s="1"/>
  <c r="X5" i="8"/>
  <c r="M80" i="5"/>
  <c r="N80" i="5" s="1"/>
  <c r="M76" i="5"/>
  <c r="N76" i="5" s="1"/>
  <c r="M72" i="5"/>
  <c r="N72" i="5" s="1"/>
  <c r="M68" i="5"/>
  <c r="N68" i="5" s="1"/>
  <c r="M64" i="5"/>
  <c r="N64" i="5" s="1"/>
  <c r="M131" i="5"/>
  <c r="N131" i="5" s="1"/>
  <c r="M57" i="5"/>
  <c r="N57" i="5" s="1"/>
  <c r="M53" i="5"/>
  <c r="N53" i="5" s="1"/>
  <c r="M49" i="5"/>
  <c r="N49" i="5" s="1"/>
  <c r="M45" i="5"/>
  <c r="N45" i="5" s="1"/>
  <c r="M41" i="5"/>
  <c r="N41" i="5" s="1"/>
  <c r="M37" i="5"/>
  <c r="N37" i="5" s="1"/>
  <c r="M33" i="5"/>
  <c r="N33" i="5" s="1"/>
  <c r="M29" i="5"/>
  <c r="N29" i="5" s="1"/>
  <c r="M25" i="5"/>
  <c r="N25" i="5" s="1"/>
  <c r="M21" i="5"/>
  <c r="N21" i="5" s="1"/>
  <c r="M17" i="5"/>
  <c r="N17" i="5" s="1"/>
  <c r="M12" i="5"/>
  <c r="N12" i="5" s="1"/>
  <c r="M60" i="5"/>
  <c r="N60" i="5" s="1"/>
  <c r="M56" i="5"/>
  <c r="N56" i="5" s="1"/>
  <c r="M52" i="5"/>
  <c r="N52" i="5" s="1"/>
  <c r="M48" i="5"/>
  <c r="N48" i="5" s="1"/>
  <c r="M44" i="5"/>
  <c r="N44" i="5" s="1"/>
  <c r="M40" i="5"/>
  <c r="N40" i="5" s="1"/>
  <c r="M36" i="5"/>
  <c r="N36" i="5" s="1"/>
  <c r="M32" i="5"/>
  <c r="N32" i="5" s="1"/>
  <c r="M28" i="5"/>
  <c r="N28" i="5" s="1"/>
  <c r="M24" i="5"/>
  <c r="N24" i="5" s="1"/>
  <c r="M20" i="5"/>
  <c r="N20" i="5" s="1"/>
  <c r="M15" i="5"/>
  <c r="N15" i="5" s="1"/>
  <c r="M11" i="5"/>
  <c r="N11" i="5" s="1"/>
  <c r="M7" i="5"/>
  <c r="N7" i="5" s="1"/>
  <c r="M55" i="5"/>
  <c r="N55" i="5" s="1"/>
  <c r="M51" i="5"/>
  <c r="N51" i="5" s="1"/>
  <c r="M47" i="5"/>
  <c r="N47" i="5" s="1"/>
  <c r="M43" i="5"/>
  <c r="N43" i="5" s="1"/>
  <c r="M39" i="5"/>
  <c r="N39" i="5" s="1"/>
  <c r="M35" i="5"/>
  <c r="N35" i="5" s="1"/>
  <c r="M31" i="5"/>
  <c r="N31" i="5" s="1"/>
  <c r="M27" i="5"/>
  <c r="N27" i="5" s="1"/>
  <c r="M23" i="5"/>
  <c r="N23" i="5" s="1"/>
  <c r="M19" i="5"/>
  <c r="N19" i="5" s="1"/>
  <c r="M14" i="5"/>
  <c r="N14" i="5" s="1"/>
  <c r="M10" i="5"/>
  <c r="N10" i="5" s="1"/>
  <c r="M6" i="5"/>
  <c r="N6" i="5" s="1"/>
  <c r="M58" i="5"/>
  <c r="N58" i="5" s="1"/>
  <c r="M54" i="5"/>
  <c r="N54" i="5" s="1"/>
  <c r="M50" i="5"/>
  <c r="N50" i="5" s="1"/>
  <c r="M46" i="5"/>
  <c r="N46" i="5" s="1"/>
  <c r="M42" i="5"/>
  <c r="N42" i="5" s="1"/>
  <c r="M38" i="5"/>
  <c r="N38" i="5" s="1"/>
  <c r="M34" i="5"/>
  <c r="N34" i="5" s="1"/>
  <c r="M30" i="5"/>
  <c r="N30" i="5" s="1"/>
  <c r="M26" i="5"/>
  <c r="N26" i="5" s="1"/>
  <c r="M22" i="5"/>
  <c r="N22" i="5" s="1"/>
  <c r="M18" i="5"/>
  <c r="N18" i="5" s="1"/>
  <c r="M13" i="5"/>
  <c r="N13" i="5" s="1"/>
  <c r="M9" i="5"/>
  <c r="N9" i="5" s="1"/>
  <c r="J4" i="7"/>
  <c r="F14" i="6"/>
  <c r="F332" i="6"/>
  <c r="F328" i="6"/>
  <c r="F324" i="6"/>
  <c r="F320" i="6"/>
  <c r="F316" i="6"/>
  <c r="F312" i="6"/>
  <c r="F308" i="6"/>
  <c r="F304" i="6"/>
  <c r="F300" i="6"/>
  <c r="F296" i="6"/>
  <c r="F292" i="6"/>
  <c r="F288" i="6"/>
  <c r="F284" i="6"/>
  <c r="F280" i="6"/>
  <c r="F276" i="6"/>
  <c r="F272" i="6"/>
  <c r="F268" i="6"/>
  <c r="F264" i="6"/>
  <c r="F260" i="6"/>
  <c r="F256" i="6"/>
  <c r="F252" i="6"/>
  <c r="F248" i="6"/>
  <c r="F244" i="6"/>
  <c r="F240" i="6"/>
  <c r="F236" i="6"/>
  <c r="F232" i="6"/>
  <c r="F228" i="6"/>
  <c r="F224" i="6"/>
  <c r="F220" i="6"/>
  <c r="F216" i="6"/>
  <c r="F212" i="6"/>
  <c r="F208" i="6"/>
  <c r="F204" i="6"/>
  <c r="F200" i="6"/>
  <c r="F196" i="6"/>
  <c r="F192" i="6"/>
  <c r="F188" i="6"/>
  <c r="F184" i="6"/>
  <c r="F180" i="6"/>
  <c r="F176" i="6"/>
  <c r="F172" i="6"/>
  <c r="F168" i="6"/>
  <c r="F164" i="6"/>
  <c r="F160" i="6"/>
  <c r="F156" i="6"/>
  <c r="F152" i="6"/>
  <c r="F148" i="6"/>
  <c r="F144" i="6"/>
  <c r="F140" i="6"/>
  <c r="F136" i="6"/>
  <c r="F132" i="6"/>
  <c r="F128" i="6"/>
  <c r="F124" i="6"/>
  <c r="F120" i="6"/>
  <c r="F116" i="6"/>
  <c r="F112" i="6"/>
  <c r="F108" i="6"/>
  <c r="F104" i="6"/>
  <c r="F100" i="6"/>
  <c r="F96" i="6"/>
  <c r="F92" i="6"/>
  <c r="F88" i="6"/>
  <c r="F84" i="6"/>
  <c r="F80" i="6"/>
  <c r="F76" i="6"/>
  <c r="F72" i="6"/>
  <c r="F68" i="6"/>
  <c r="F64" i="6"/>
  <c r="F60" i="6"/>
  <c r="F56" i="6"/>
  <c r="F52" i="6"/>
  <c r="F48" i="6"/>
  <c r="F44" i="6"/>
  <c r="F40" i="6"/>
  <c r="F36" i="6"/>
  <c r="F32" i="6"/>
  <c r="F28" i="6"/>
  <c r="F24" i="6"/>
  <c r="F20" i="6"/>
  <c r="F16" i="6"/>
  <c r="F12" i="6"/>
  <c r="F335" i="6"/>
  <c r="F331" i="6"/>
  <c r="F327" i="6"/>
  <c r="F323" i="6"/>
  <c r="F319" i="6"/>
  <c r="F315" i="6"/>
  <c r="F311" i="6"/>
  <c r="F307" i="6"/>
  <c r="F303" i="6"/>
  <c r="F299" i="6"/>
  <c r="F295" i="6"/>
  <c r="F291" i="6"/>
  <c r="F287" i="6"/>
  <c r="F283" i="6"/>
  <c r="F279" i="6"/>
  <c r="F275" i="6"/>
  <c r="F271" i="6"/>
  <c r="F267" i="6"/>
  <c r="F263" i="6"/>
  <c r="F259" i="6"/>
  <c r="F255" i="6"/>
  <c r="F251" i="6"/>
  <c r="F247" i="6"/>
  <c r="F243" i="6"/>
  <c r="F239" i="6"/>
  <c r="F235" i="6"/>
  <c r="F231" i="6"/>
  <c r="F227" i="6"/>
  <c r="F223" i="6"/>
  <c r="F219" i="6"/>
  <c r="F215" i="6"/>
  <c r="F211" i="6"/>
  <c r="F207" i="6"/>
  <c r="F203" i="6"/>
  <c r="F199" i="6"/>
  <c r="F195" i="6"/>
  <c r="F191" i="6"/>
  <c r="F187" i="6"/>
  <c r="F183" i="6"/>
  <c r="F179" i="6"/>
  <c r="F175" i="6"/>
  <c r="F171" i="6"/>
  <c r="F167" i="6"/>
  <c r="F163" i="6"/>
  <c r="F159" i="6"/>
  <c r="F155" i="6"/>
  <c r="F151" i="6"/>
  <c r="F147" i="6"/>
  <c r="F143" i="6"/>
  <c r="F139" i="6"/>
  <c r="F135" i="6"/>
  <c r="F131" i="6"/>
  <c r="F127" i="6"/>
  <c r="F123" i="6"/>
  <c r="F119" i="6"/>
  <c r="F115" i="6"/>
  <c r="F111" i="6"/>
  <c r="F107" i="6"/>
  <c r="F103" i="6"/>
  <c r="F99" i="6"/>
  <c r="F95" i="6"/>
  <c r="F91" i="6"/>
  <c r="F87" i="6"/>
  <c r="F83" i="6"/>
  <c r="F79" i="6"/>
  <c r="F75" i="6"/>
  <c r="F71" i="6"/>
  <c r="F67" i="6"/>
  <c r="F63" i="6"/>
  <c r="F59" i="6"/>
  <c r="F55" i="6"/>
  <c r="F51" i="6"/>
  <c r="F47" i="6"/>
  <c r="F43" i="6"/>
  <c r="F39" i="6"/>
  <c r="F35" i="6"/>
  <c r="F31" i="6"/>
  <c r="F27" i="6"/>
  <c r="F23" i="6"/>
  <c r="F19" i="6"/>
  <c r="F15" i="6"/>
  <c r="F11" i="6"/>
  <c r="F334" i="6"/>
  <c r="F330" i="6"/>
  <c r="F326" i="6"/>
  <c r="F322" i="6"/>
  <c r="F318" i="6"/>
  <c r="F314" i="6"/>
  <c r="F310" i="6"/>
  <c r="F306" i="6"/>
  <c r="F302" i="6"/>
  <c r="F298" i="6"/>
  <c r="F294" i="6"/>
  <c r="F290" i="6"/>
  <c r="F286" i="6"/>
  <c r="F282" i="6"/>
  <c r="F278" i="6"/>
  <c r="F274" i="6"/>
  <c r="F270" i="6"/>
  <c r="F266" i="6"/>
  <c r="F262" i="6"/>
  <c r="F258" i="6"/>
  <c r="F254" i="6"/>
  <c r="F250" i="6"/>
  <c r="F246" i="6"/>
  <c r="F242" i="6"/>
  <c r="F238" i="6"/>
  <c r="F234" i="6"/>
  <c r="F230" i="6"/>
  <c r="F226" i="6"/>
  <c r="F222" i="6"/>
  <c r="F218" i="6"/>
  <c r="F214" i="6"/>
  <c r="F210" i="6"/>
  <c r="F206" i="6"/>
  <c r="F202" i="6"/>
  <c r="F198" i="6"/>
  <c r="F194" i="6"/>
  <c r="F190" i="6"/>
  <c r="F186" i="6"/>
  <c r="F182" i="6"/>
  <c r="F178" i="6"/>
  <c r="F174" i="6"/>
  <c r="F170" i="6"/>
  <c r="F166" i="6"/>
  <c r="F162" i="6"/>
  <c r="F158" i="6"/>
  <c r="F154" i="6"/>
  <c r="F150" i="6"/>
  <c r="F146" i="6"/>
  <c r="F142" i="6"/>
  <c r="F138" i="6"/>
  <c r="F134" i="6"/>
  <c r="F130" i="6"/>
  <c r="F126" i="6"/>
  <c r="F122" i="6"/>
  <c r="F118" i="6"/>
  <c r="F114" i="6"/>
  <c r="F110" i="6"/>
  <c r="F106" i="6"/>
  <c r="F102" i="6"/>
  <c r="F98" i="6"/>
  <c r="F94" i="6"/>
  <c r="F90" i="6"/>
  <c r="F86" i="6"/>
  <c r="F82" i="6"/>
  <c r="F78" i="6"/>
  <c r="F74" i="6"/>
  <c r="F70" i="6"/>
  <c r="F66" i="6"/>
  <c r="F62" i="6"/>
  <c r="F58" i="6"/>
  <c r="F54" i="6"/>
  <c r="F50" i="6"/>
  <c r="F46" i="6"/>
  <c r="F42" i="6"/>
  <c r="F38" i="6"/>
  <c r="F34" i="6"/>
  <c r="F30" i="6"/>
  <c r="F26" i="6"/>
  <c r="F22" i="6"/>
  <c r="F18" i="6"/>
  <c r="M4" i="6"/>
  <c r="F7" i="6"/>
  <c r="F4" i="6"/>
  <c r="F8" i="6"/>
  <c r="F5" i="6"/>
  <c r="F9" i="6"/>
  <c r="F6" i="6"/>
  <c r="F10" i="6"/>
  <c r="F333" i="6"/>
  <c r="F329" i="6"/>
  <c r="F325" i="6"/>
  <c r="F321" i="6"/>
  <c r="F317" i="6"/>
  <c r="F313" i="6"/>
  <c r="F309" i="6"/>
  <c r="F305" i="6"/>
  <c r="F301" i="6"/>
  <c r="F297" i="6"/>
  <c r="F293" i="6"/>
  <c r="F289" i="6"/>
  <c r="F285" i="6"/>
  <c r="F281" i="6"/>
  <c r="F277" i="6"/>
  <c r="F273" i="6"/>
  <c r="F269" i="6"/>
  <c r="F265" i="6"/>
  <c r="F261" i="6"/>
  <c r="F257" i="6"/>
  <c r="F253" i="6"/>
  <c r="F249" i="6"/>
  <c r="F245" i="6"/>
  <c r="F241" i="6"/>
  <c r="F237" i="6"/>
  <c r="F233" i="6"/>
  <c r="F229" i="6"/>
  <c r="F225" i="6"/>
  <c r="F221" i="6"/>
  <c r="F217" i="6"/>
  <c r="F213" i="6"/>
  <c r="F209" i="6"/>
  <c r="F205" i="6"/>
  <c r="F201" i="6"/>
  <c r="F197" i="6"/>
  <c r="F193" i="6"/>
  <c r="F189" i="6"/>
  <c r="F185" i="6"/>
  <c r="F181" i="6"/>
  <c r="F177" i="6"/>
  <c r="F173" i="6"/>
  <c r="F169" i="6"/>
  <c r="F165" i="6"/>
  <c r="F161" i="6"/>
  <c r="F157" i="6"/>
  <c r="F153" i="6"/>
  <c r="F149" i="6"/>
  <c r="F145" i="6"/>
  <c r="F141" i="6"/>
  <c r="F137" i="6"/>
  <c r="F133" i="6"/>
  <c r="F129" i="6"/>
  <c r="F125" i="6"/>
  <c r="F121" i="6"/>
  <c r="F117" i="6"/>
  <c r="F113" i="6"/>
  <c r="F109" i="6"/>
  <c r="F105" i="6"/>
  <c r="F101" i="6"/>
  <c r="F97" i="6"/>
  <c r="F93" i="6"/>
  <c r="F89" i="6"/>
  <c r="F85" i="6"/>
  <c r="F81" i="6"/>
  <c r="F77" i="6"/>
  <c r="F73" i="6"/>
  <c r="F69" i="6"/>
  <c r="F65" i="6"/>
  <c r="F61" i="6"/>
  <c r="F57" i="6"/>
  <c r="F53" i="6"/>
  <c r="F49" i="6"/>
  <c r="F45" i="6"/>
  <c r="F41" i="6"/>
  <c r="F37" i="6"/>
  <c r="F33" i="6"/>
  <c r="F29" i="6"/>
  <c r="F25" i="6"/>
  <c r="F21" i="6"/>
  <c r="F17" i="6"/>
  <c r="F13" i="6"/>
  <c r="AA1012" i="9" l="1"/>
  <c r="W1013" i="9" s="1"/>
  <c r="N1" i="5"/>
  <c r="K4" i="7"/>
  <c r="K5" i="7"/>
  <c r="S5" i="6"/>
  <c r="F5" i="7"/>
  <c r="W1014" i="9" l="1"/>
  <c r="X1013" i="9"/>
  <c r="AB1012" i="9"/>
  <c r="Y1013" i="9"/>
  <c r="Z1013" i="9" s="1"/>
  <c r="F6" i="7"/>
  <c r="G5" i="7"/>
  <c r="AA1014" i="9" l="1"/>
  <c r="X1014" i="9"/>
  <c r="Y1014" i="9" s="1"/>
  <c r="Z1014" i="9" s="1"/>
  <c r="AB1013" i="9"/>
  <c r="G6" i="7"/>
  <c r="H6" i="7" s="1"/>
  <c r="I6" i="7" s="1"/>
  <c r="H5" i="7"/>
  <c r="I5" i="7" s="1"/>
  <c r="J6" i="7" s="1"/>
  <c r="K6" i="7" l="1"/>
  <c r="K7" i="7"/>
  <c r="F7" i="7"/>
  <c r="F8" i="7" s="1"/>
  <c r="W1015" i="9" l="1"/>
  <c r="AB1014" i="9"/>
  <c r="G8" i="7"/>
  <c r="H8" i="7" s="1"/>
  <c r="I8" i="7" s="1"/>
  <c r="G7" i="7"/>
  <c r="H7" i="7" s="1"/>
  <c r="X1015" i="9" l="1"/>
  <c r="I7" i="7"/>
  <c r="J8" i="7" s="1"/>
  <c r="Y1015" i="9" l="1"/>
  <c r="Z1015" i="9" s="1"/>
  <c r="AA1015" i="9" s="1"/>
  <c r="F9" i="7"/>
  <c r="G9" i="7" s="1"/>
  <c r="H9" i="7" s="1"/>
  <c r="I9" i="7" s="1"/>
  <c r="K8" i="7"/>
  <c r="K9" i="7"/>
  <c r="F10" i="7" l="1"/>
  <c r="G10" i="7" s="1"/>
  <c r="H10" i="7" s="1"/>
  <c r="I10" i="7" s="1"/>
  <c r="J10" i="7" s="1"/>
  <c r="F11" i="7" l="1"/>
  <c r="F12" i="7" s="1"/>
  <c r="G12" i="7" s="1"/>
  <c r="H12" i="7" s="1"/>
  <c r="I12" i="7" s="1"/>
  <c r="K10" i="7"/>
  <c r="K11" i="7"/>
  <c r="W1016" i="9" l="1"/>
  <c r="AB1015" i="9"/>
  <c r="G11" i="7"/>
  <c r="H11" i="7" s="1"/>
  <c r="I11" i="7" s="1"/>
  <c r="J12" i="7" s="1"/>
  <c r="F13" i="7" s="1"/>
  <c r="X1016" i="9" l="1"/>
  <c r="K12" i="7"/>
  <c r="K13" i="7"/>
  <c r="F14" i="7"/>
  <c r="G13" i="7"/>
  <c r="H13" i="7" s="1"/>
  <c r="I13" i="7" s="1"/>
  <c r="Y1016" i="9" l="1"/>
  <c r="G14" i="7"/>
  <c r="H14" i="7" s="1"/>
  <c r="I14" i="7" s="1"/>
  <c r="J14" i="7"/>
  <c r="Z1016" i="9" l="1"/>
  <c r="AA1016" i="9" s="1"/>
  <c r="W1017" i="9" s="1"/>
  <c r="K14" i="7"/>
  <c r="K15" i="7"/>
  <c r="F15" i="7"/>
  <c r="AB1016" i="9" l="1"/>
  <c r="W1018" i="9"/>
  <c r="X1017" i="9"/>
  <c r="F16" i="7"/>
  <c r="G15" i="7"/>
  <c r="H15" i="7" s="1"/>
  <c r="I15" i="7" s="1"/>
  <c r="Y1017" i="9" l="1"/>
  <c r="W1019" i="9"/>
  <c r="X1018" i="9"/>
  <c r="Y1018" i="9" s="1"/>
  <c r="G16" i="7"/>
  <c r="H16" i="7" s="1"/>
  <c r="I16" i="7" s="1"/>
  <c r="J16" i="7"/>
  <c r="AB1017" i="9" l="1"/>
  <c r="Z1017" i="9"/>
  <c r="AB1018" i="9"/>
  <c r="Z1018" i="9"/>
  <c r="W1020" i="9"/>
  <c r="X1019" i="9"/>
  <c r="Y1019" i="9" s="1"/>
  <c r="K16" i="7"/>
  <c r="K17" i="7"/>
  <c r="F17" i="7"/>
  <c r="AA1020" i="9" l="1"/>
  <c r="AB1019" i="9"/>
  <c r="Z1019" i="9"/>
  <c r="X1020" i="9"/>
  <c r="Y1020" i="9" s="1"/>
  <c r="Z1020" i="9" s="1"/>
  <c r="F18" i="7"/>
  <c r="G17" i="7"/>
  <c r="H17" i="7" s="1"/>
  <c r="I17" i="7" s="1"/>
  <c r="W1021" i="9" l="1"/>
  <c r="AB1020" i="9"/>
  <c r="G18" i="7"/>
  <c r="H18" i="7" s="1"/>
  <c r="I18" i="7" s="1"/>
  <c r="J18" i="7" s="1"/>
  <c r="W1022" i="9" l="1"/>
  <c r="X1021" i="9"/>
  <c r="Y1021" i="9" s="1"/>
  <c r="K18" i="7"/>
  <c r="K19" i="7"/>
  <c r="F19" i="7"/>
  <c r="AB1021" i="9" l="1"/>
  <c r="Z1021" i="9"/>
  <c r="W1023" i="9"/>
  <c r="X1022" i="9"/>
  <c r="F20" i="7"/>
  <c r="G19" i="7"/>
  <c r="H19" i="7" s="1"/>
  <c r="I19" i="7" s="1"/>
  <c r="Y1022" i="9" l="1"/>
  <c r="W1024" i="9"/>
  <c r="X1023" i="9"/>
  <c r="Y1023" i="9" s="1"/>
  <c r="G20" i="7"/>
  <c r="H20" i="7" s="1"/>
  <c r="I20" i="7" s="1"/>
  <c r="J20" i="7"/>
  <c r="AB1022" i="9" l="1"/>
  <c r="Z1022" i="9"/>
  <c r="AB1023" i="9"/>
  <c r="Z1023" i="9"/>
  <c r="X1024" i="9"/>
  <c r="K20" i="7"/>
  <c r="K21" i="7"/>
  <c r="F21" i="7"/>
  <c r="Y1024" i="9" l="1"/>
  <c r="F22" i="7"/>
  <c r="G21" i="7"/>
  <c r="H21" i="7" s="1"/>
  <c r="I21" i="7" s="1"/>
  <c r="Z1024" i="9" l="1"/>
  <c r="AA1024" i="9" s="1"/>
  <c r="W1025" i="9" s="1"/>
  <c r="G22" i="7"/>
  <c r="H22" i="7" s="1"/>
  <c r="I22" i="7" s="1"/>
  <c r="J22" i="7" s="1"/>
  <c r="AB1024" i="9" l="1"/>
  <c r="W1026" i="9"/>
  <c r="X1025" i="9"/>
  <c r="Y1025" i="9" s="1"/>
  <c r="K22" i="7"/>
  <c r="K23" i="7"/>
  <c r="F23" i="7"/>
  <c r="AB1025" i="9" l="1"/>
  <c r="Z1025" i="9"/>
  <c r="X1026" i="9"/>
  <c r="W1027" i="9"/>
  <c r="F24" i="7"/>
  <c r="G23" i="7"/>
  <c r="H23" i="7" s="1"/>
  <c r="I23" i="7" s="1"/>
  <c r="X1027" i="9" l="1"/>
  <c r="Y1027" i="9" s="1"/>
  <c r="W1028" i="9"/>
  <c r="Y1026" i="9"/>
  <c r="G24" i="7"/>
  <c r="H24" i="7" s="1"/>
  <c r="I24" i="7" s="1"/>
  <c r="J24" i="7"/>
  <c r="K24" i="7" s="1"/>
  <c r="AB1027" i="9" l="1"/>
  <c r="Z1027" i="9"/>
  <c r="AB1026" i="9"/>
  <c r="Z1026" i="9"/>
  <c r="X1028" i="9"/>
  <c r="F25" i="7"/>
  <c r="Y1028" i="9" l="1"/>
  <c r="G25" i="7"/>
  <c r="H25" i="7" s="1"/>
  <c r="I25" i="7" s="1"/>
  <c r="J25" i="7"/>
  <c r="Z1028" i="9" l="1"/>
  <c r="AA1028" i="9" s="1"/>
  <c r="W1029" i="9" s="1"/>
  <c r="K25" i="7"/>
  <c r="K26" i="7"/>
  <c r="F26" i="7"/>
  <c r="AB1028" i="9" l="1"/>
  <c r="W1030" i="9"/>
  <c r="X1029" i="9"/>
  <c r="F27" i="7"/>
  <c r="G26" i="7"/>
  <c r="H26" i="7" s="1"/>
  <c r="I26" i="7" s="1"/>
  <c r="W1031" i="9" l="1"/>
  <c r="X1030" i="9"/>
  <c r="Y1030" i="9" s="1"/>
  <c r="Y1029" i="9"/>
  <c r="G27" i="7"/>
  <c r="H27" i="7" s="1"/>
  <c r="I27" i="7" s="1"/>
  <c r="J27" i="7"/>
  <c r="AB1029" i="9" l="1"/>
  <c r="Z1029" i="9"/>
  <c r="AB1030" i="9"/>
  <c r="Z1030" i="9"/>
  <c r="X1031" i="9"/>
  <c r="K27" i="7"/>
  <c r="K28" i="7"/>
  <c r="F28" i="7"/>
  <c r="Y1031" i="9" l="1"/>
  <c r="F29" i="7"/>
  <c r="G28" i="7"/>
  <c r="H28" i="7" s="1"/>
  <c r="I28" i="7" s="1"/>
  <c r="Z1031" i="9" l="1"/>
  <c r="AA1031" i="9" s="1"/>
  <c r="W1032" i="9" s="1"/>
  <c r="G29" i="7"/>
  <c r="H29" i="7" s="1"/>
  <c r="I29" i="7" s="1"/>
  <c r="J29" i="7"/>
  <c r="AB1031" i="9" l="1"/>
  <c r="W1033" i="9"/>
  <c r="X1032" i="9"/>
  <c r="Y1032" i="9" s="1"/>
  <c r="K29" i="7"/>
  <c r="K30" i="7"/>
  <c r="F30" i="7"/>
  <c r="AA1033" i="9" l="1"/>
  <c r="AB1032" i="9"/>
  <c r="Z1032" i="9"/>
  <c r="X1033" i="9"/>
  <c r="Y1033" i="9" s="1"/>
  <c r="Z1033" i="9" s="1"/>
  <c r="F31" i="7"/>
  <c r="G30" i="7"/>
  <c r="H30" i="7" s="1"/>
  <c r="I30" i="7" s="1"/>
  <c r="W1034" i="9" l="1"/>
  <c r="AB1033" i="9"/>
  <c r="G31" i="7"/>
  <c r="H31" i="7" s="1"/>
  <c r="I31" i="7" s="1"/>
  <c r="J31" i="7"/>
  <c r="W1035" i="9" l="1"/>
  <c r="X1034" i="9"/>
  <c r="Y1034" i="9" s="1"/>
  <c r="K31" i="7"/>
  <c r="K32" i="7"/>
  <c r="F32" i="7"/>
  <c r="AB1034" i="9" l="1"/>
  <c r="Z1034" i="9"/>
  <c r="X1035" i="9"/>
  <c r="F33" i="7"/>
  <c r="G32" i="7"/>
  <c r="H32" i="7" s="1"/>
  <c r="I32" i="7" s="1"/>
  <c r="Y1035" i="9" l="1"/>
  <c r="G33" i="7"/>
  <c r="H33" i="7" s="1"/>
  <c r="I33" i="7" s="1"/>
  <c r="J33" i="7"/>
  <c r="Z1035" i="9" l="1"/>
  <c r="AA1035" i="9" s="1"/>
  <c r="W1036" i="9" s="1"/>
  <c r="K33" i="7"/>
  <c r="K34" i="7"/>
  <c r="F34" i="7"/>
  <c r="AB1035" i="9" l="1"/>
  <c r="X1036" i="9"/>
  <c r="W1037" i="9"/>
  <c r="F35" i="7"/>
  <c r="G34" i="7"/>
  <c r="H34" i="7" s="1"/>
  <c r="I34" i="7" s="1"/>
  <c r="W1038" i="9" l="1"/>
  <c r="X1037" i="9"/>
  <c r="Y1037" i="9" s="1"/>
  <c r="Z1037" i="9" s="1"/>
  <c r="Y1036" i="9"/>
  <c r="Z1036" i="9" s="1"/>
  <c r="G35" i="7"/>
  <c r="H35" i="7" s="1"/>
  <c r="I35" i="7" s="1"/>
  <c r="J35" i="7"/>
  <c r="K35" i="7" s="1"/>
  <c r="AA1038" i="9" l="1"/>
  <c r="AB1037" i="9"/>
  <c r="X1038" i="9"/>
  <c r="Y1038" i="9" s="1"/>
  <c r="Z1038" i="9" s="1"/>
  <c r="F36" i="7"/>
  <c r="W1039" i="9" l="1"/>
  <c r="AB1038" i="9"/>
  <c r="AB1036" i="9"/>
  <c r="G36" i="7"/>
  <c r="H36" i="7" s="1"/>
  <c r="I36" i="7" s="1"/>
  <c r="J36" i="7"/>
  <c r="K36" i="7" s="1"/>
  <c r="W1040" i="9" l="1"/>
  <c r="X1039" i="9"/>
  <c r="F37" i="7"/>
  <c r="AA1040" i="9" l="1"/>
  <c r="Y1039" i="9"/>
  <c r="Z1039" i="9" s="1"/>
  <c r="X1040" i="9"/>
  <c r="Y1040" i="9" s="1"/>
  <c r="Z1040" i="9" s="1"/>
  <c r="G37" i="7"/>
  <c r="H37" i="7" s="1"/>
  <c r="I37" i="7" s="1"/>
  <c r="J37" i="7" s="1"/>
  <c r="K37" i="7" l="1"/>
  <c r="K40" i="7"/>
  <c r="K38" i="7"/>
  <c r="K39" i="7"/>
  <c r="F38" i="7"/>
  <c r="AB1039" i="9" l="1"/>
  <c r="F39" i="7"/>
  <c r="G38" i="7"/>
  <c r="H38" i="7" s="1"/>
  <c r="I38" i="7" s="1"/>
  <c r="W1041" i="9" l="1"/>
  <c r="AB1040" i="9"/>
  <c r="F40" i="7"/>
  <c r="G39" i="7"/>
  <c r="H39" i="7" s="1"/>
  <c r="I39" i="7" s="1"/>
  <c r="X1041" i="9" l="1"/>
  <c r="W1042" i="9"/>
  <c r="F41" i="7"/>
  <c r="G40" i="7"/>
  <c r="H40" i="7" s="1"/>
  <c r="I40" i="7" s="1"/>
  <c r="Y1041" i="9" l="1"/>
  <c r="W1043" i="9"/>
  <c r="X1042" i="9"/>
  <c r="Y1042" i="9" s="1"/>
  <c r="G41" i="7"/>
  <c r="H41" i="7" s="1"/>
  <c r="I41" i="7" s="1"/>
  <c r="J41" i="7"/>
  <c r="AB1041" i="9" l="1"/>
  <c r="Z1041" i="9"/>
  <c r="AB1042" i="9"/>
  <c r="Z1042" i="9"/>
  <c r="X1043" i="9"/>
  <c r="W1044" i="9"/>
  <c r="K41" i="7"/>
  <c r="K44" i="7"/>
  <c r="K42" i="7"/>
  <c r="K43" i="7"/>
  <c r="F42" i="7"/>
  <c r="Y1043" i="9" l="1"/>
  <c r="X1044" i="9"/>
  <c r="Y1044" i="9" s="1"/>
  <c r="Z1044" i="9" s="1"/>
  <c r="F43" i="7"/>
  <c r="G42" i="7"/>
  <c r="H42" i="7" s="1"/>
  <c r="I42" i="7" s="1"/>
  <c r="AB1043" i="9" l="1"/>
  <c r="Z1043" i="9"/>
  <c r="F44" i="7"/>
  <c r="G43" i="7"/>
  <c r="H43" i="7" s="1"/>
  <c r="I43" i="7" s="1"/>
  <c r="AA1044" i="9" l="1"/>
  <c r="W1045" i="9" s="1"/>
  <c r="F45" i="7"/>
  <c r="G44" i="7"/>
  <c r="H44" i="7" s="1"/>
  <c r="I44" i="7" s="1"/>
  <c r="W1046" i="9" l="1"/>
  <c r="X1046" i="9" s="1"/>
  <c r="X1045" i="9"/>
  <c r="Y1045" i="9" s="1"/>
  <c r="AB1044" i="9"/>
  <c r="AB1045" i="9"/>
  <c r="Z1045" i="9"/>
  <c r="G45" i="7"/>
  <c r="H45" i="7" s="1"/>
  <c r="I45" i="7" s="1"/>
  <c r="J45" i="7" s="1"/>
  <c r="W1047" i="9" l="1"/>
  <c r="W1048" i="9" s="1"/>
  <c r="Y1046" i="9"/>
  <c r="K45" i="7"/>
  <c r="K48" i="7"/>
  <c r="K47" i="7"/>
  <c r="K46" i="7"/>
  <c r="F46" i="7"/>
  <c r="X1047" i="9" l="1"/>
  <c r="Y1047" i="9" s="1"/>
  <c r="AB1046" i="9"/>
  <c r="Z1046" i="9"/>
  <c r="AB1047" i="9"/>
  <c r="Z1047" i="9"/>
  <c r="X1048" i="9"/>
  <c r="F47" i="7"/>
  <c r="G46" i="7"/>
  <c r="H46" i="7" s="1"/>
  <c r="I46" i="7" s="1"/>
  <c r="Y1048" i="9" l="1"/>
  <c r="Z1048" i="9" s="1"/>
  <c r="AA1048" i="9" s="1"/>
  <c r="F48" i="7"/>
  <c r="G47" i="7"/>
  <c r="H47" i="7" s="1"/>
  <c r="I47" i="7" s="1"/>
  <c r="F49" i="7" l="1"/>
  <c r="G48" i="7"/>
  <c r="H48" i="7" s="1"/>
  <c r="I48" i="7" s="1"/>
  <c r="G49" i="7" l="1"/>
  <c r="H49" i="7" s="1"/>
  <c r="I49" i="7" s="1"/>
  <c r="J49" i="7"/>
  <c r="W1049" i="9" l="1"/>
  <c r="AB1048" i="9"/>
  <c r="K49" i="7"/>
  <c r="K50" i="7"/>
  <c r="F50" i="7"/>
  <c r="W1050" i="9" l="1"/>
  <c r="X1049" i="9"/>
  <c r="F51" i="7"/>
  <c r="G50" i="7"/>
  <c r="H50" i="7" s="1"/>
  <c r="I50" i="7" s="1"/>
  <c r="W1051" i="9" l="1"/>
  <c r="X1050" i="9"/>
  <c r="Y1050" i="9" s="1"/>
  <c r="Y1049" i="9"/>
  <c r="G51" i="7"/>
  <c r="H51" i="7" s="1"/>
  <c r="I51" i="7" s="1"/>
  <c r="J51" i="7"/>
  <c r="AB1049" i="9" l="1"/>
  <c r="Z1049" i="9"/>
  <c r="AB1050" i="9"/>
  <c r="Z1050" i="9"/>
  <c r="W1052" i="9"/>
  <c r="X1051" i="9"/>
  <c r="K51" i="7"/>
  <c r="K52" i="7"/>
  <c r="K53" i="7"/>
  <c r="K54" i="7"/>
  <c r="F52" i="7"/>
  <c r="Y1051" i="9" l="1"/>
  <c r="X1052" i="9"/>
  <c r="Y1052" i="9" s="1"/>
  <c r="Z1052" i="9" s="1"/>
  <c r="F53" i="7"/>
  <c r="G52" i="7"/>
  <c r="H52" i="7" s="1"/>
  <c r="I52" i="7" s="1"/>
  <c r="AB1051" i="9" l="1"/>
  <c r="Z1051" i="9"/>
  <c r="F54" i="7"/>
  <c r="G53" i="7"/>
  <c r="H53" i="7" s="1"/>
  <c r="I53" i="7" s="1"/>
  <c r="AA1052" i="9" l="1"/>
  <c r="W1053" i="9" s="1"/>
  <c r="F55" i="7"/>
  <c r="G54" i="7"/>
  <c r="H54" i="7" s="1"/>
  <c r="I54" i="7" s="1"/>
  <c r="X1053" i="9" l="1"/>
  <c r="Y1053" i="9" s="1"/>
  <c r="W1054" i="9"/>
  <c r="AB1052" i="9"/>
  <c r="AB1053" i="9"/>
  <c r="Z1053" i="9"/>
  <c r="X1054" i="9"/>
  <c r="G55" i="7"/>
  <c r="H55" i="7" s="1"/>
  <c r="I55" i="7" s="1"/>
  <c r="J55" i="7"/>
  <c r="AA1054" i="9" l="1"/>
  <c r="Y1054" i="9"/>
  <c r="Z1054" i="9" s="1"/>
  <c r="K55" i="7"/>
  <c r="K56" i="7"/>
  <c r="F56" i="7"/>
  <c r="F57" i="7" l="1"/>
  <c r="G56" i="7"/>
  <c r="H56" i="7" s="1"/>
  <c r="I56" i="7" s="1"/>
  <c r="G57" i="7" l="1"/>
  <c r="H57" i="7" s="1"/>
  <c r="I57" i="7" s="1"/>
  <c r="J57" i="7"/>
  <c r="W1055" i="9" l="1"/>
  <c r="AB1054" i="9"/>
  <c r="K57" i="7"/>
  <c r="K59" i="7"/>
  <c r="K58" i="7"/>
  <c r="F58" i="7"/>
  <c r="W1056" i="9" l="1"/>
  <c r="X1055" i="9"/>
  <c r="F59" i="7"/>
  <c r="G58" i="7"/>
  <c r="H58" i="7" s="1"/>
  <c r="I58" i="7" s="1"/>
  <c r="Y1055" i="9" l="1"/>
  <c r="Z1055" i="9" s="1"/>
  <c r="X1056" i="9"/>
  <c r="Y1056" i="9" s="1"/>
  <c r="Z1056" i="9" s="1"/>
  <c r="W1057" i="9"/>
  <c r="F60" i="7"/>
  <c r="G59" i="7"/>
  <c r="H59" i="7" s="1"/>
  <c r="I59" i="7" s="1"/>
  <c r="AB1056" i="9" l="1"/>
  <c r="W1058" i="9"/>
  <c r="X1057" i="9"/>
  <c r="Y1057" i="9" s="1"/>
  <c r="G60" i="7"/>
  <c r="H60" i="7" s="1"/>
  <c r="I60" i="7" s="1"/>
  <c r="J60" i="7"/>
  <c r="AB1057" i="9" l="1"/>
  <c r="Z1057" i="9"/>
  <c r="X1058" i="9"/>
  <c r="AB1055" i="9"/>
  <c r="K60" i="7"/>
  <c r="K63" i="7"/>
  <c r="K61" i="7"/>
  <c r="K62" i="7"/>
  <c r="F61" i="7"/>
  <c r="Y1058" i="9" l="1"/>
  <c r="Z1058" i="9" s="1"/>
  <c r="AA1058" i="9" s="1"/>
  <c r="F62" i="7"/>
  <c r="G61" i="7"/>
  <c r="H61" i="7" s="1"/>
  <c r="I61" i="7" s="1"/>
  <c r="F63" i="7" l="1"/>
  <c r="G62" i="7"/>
  <c r="H62" i="7" s="1"/>
  <c r="I62" i="7" s="1"/>
  <c r="F64" i="7" l="1"/>
  <c r="G63" i="7"/>
  <c r="H63" i="7" s="1"/>
  <c r="I63" i="7" s="1"/>
  <c r="W1059" i="9" l="1"/>
  <c r="AB1058" i="9"/>
  <c r="G64" i="7"/>
  <c r="H64" i="7" s="1"/>
  <c r="I64" i="7" s="1"/>
  <c r="J64" i="7"/>
  <c r="K64" i="7" s="1"/>
  <c r="W1060" i="9" l="1"/>
  <c r="X1059" i="9"/>
  <c r="F65" i="7"/>
  <c r="W1061" i="9" l="1"/>
  <c r="X1060" i="9"/>
  <c r="Y1060" i="9" s="1"/>
  <c r="Z1060" i="9" s="1"/>
  <c r="Y1059" i="9"/>
  <c r="Z1059" i="9" s="1"/>
  <c r="G65" i="7"/>
  <c r="H65" i="7" s="1"/>
  <c r="I65" i="7" s="1"/>
  <c r="J65" i="7"/>
  <c r="AB1060" i="9" l="1"/>
  <c r="W1062" i="9"/>
  <c r="X1061" i="9"/>
  <c r="Y1061" i="9" s="1"/>
  <c r="K65" i="7"/>
  <c r="K66" i="7"/>
  <c r="K68" i="7"/>
  <c r="K67" i="7"/>
  <c r="F66" i="7"/>
  <c r="AA1062" i="9" l="1"/>
  <c r="AB1061" i="9"/>
  <c r="Z1061" i="9"/>
  <c r="AB1059" i="9"/>
  <c r="X1062" i="9"/>
  <c r="Y1062" i="9" s="1"/>
  <c r="Z1062" i="9" s="1"/>
  <c r="F67" i="7"/>
  <c r="G66" i="7"/>
  <c r="H66" i="7" s="1"/>
  <c r="I66" i="7" s="1"/>
  <c r="W1063" i="9" l="1"/>
  <c r="AB1062" i="9"/>
  <c r="F68" i="7"/>
  <c r="G67" i="7"/>
  <c r="H67" i="7" s="1"/>
  <c r="I67" i="7" s="1"/>
  <c r="X1063" i="9" l="1"/>
  <c r="F69" i="7"/>
  <c r="G68" i="7"/>
  <c r="H68" i="7" s="1"/>
  <c r="I68" i="7" s="1"/>
  <c r="Y1063" i="9" l="1"/>
  <c r="G69" i="7"/>
  <c r="H69" i="7" s="1"/>
  <c r="I69" i="7" s="1"/>
  <c r="J69" i="7"/>
  <c r="Z1063" i="9" l="1"/>
  <c r="AA1063" i="9" s="1"/>
  <c r="W1064" i="9" s="1"/>
  <c r="K69" i="7"/>
  <c r="K70" i="7"/>
  <c r="F70" i="7"/>
  <c r="AB1063" i="9" l="1"/>
  <c r="W1065" i="9"/>
  <c r="X1064" i="9"/>
  <c r="F71" i="7"/>
  <c r="G70" i="7"/>
  <c r="H70" i="7" s="1"/>
  <c r="I70" i="7" s="1"/>
  <c r="W1066" i="9" l="1"/>
  <c r="X1065" i="9"/>
  <c r="Y1065" i="9" s="1"/>
  <c r="Z1065" i="9" s="1"/>
  <c r="Y1064" i="9"/>
  <c r="Z1064" i="9" s="1"/>
  <c r="G71" i="7"/>
  <c r="H71" i="7" s="1"/>
  <c r="I71" i="7" s="1"/>
  <c r="J71" i="7"/>
  <c r="AB1065" i="9" l="1"/>
  <c r="W1067" i="9"/>
  <c r="X1066" i="9"/>
  <c r="Y1066" i="9" s="1"/>
  <c r="K71" i="7"/>
  <c r="K72" i="7"/>
  <c r="K73" i="7"/>
  <c r="F72" i="7"/>
  <c r="AB1066" i="9" l="1"/>
  <c r="Z1066" i="9"/>
  <c r="AB1064" i="9"/>
  <c r="X1067" i="9"/>
  <c r="F73" i="7"/>
  <c r="G72" i="7"/>
  <c r="H72" i="7" s="1"/>
  <c r="I72" i="7" s="1"/>
  <c r="Y1067" i="9" l="1"/>
  <c r="Z1067" i="9" s="1"/>
  <c r="AA1067" i="9" s="1"/>
  <c r="F74" i="7"/>
  <c r="G73" i="7"/>
  <c r="H73" i="7" s="1"/>
  <c r="I73" i="7" s="1"/>
  <c r="G74" i="7" l="1"/>
  <c r="H74" i="7" s="1"/>
  <c r="I74" i="7" s="1"/>
  <c r="J74" i="7"/>
  <c r="K74" i="7" l="1"/>
  <c r="K75" i="7"/>
  <c r="F75" i="7"/>
  <c r="W1068" i="9" l="1"/>
  <c r="AB1067" i="9"/>
  <c r="F76" i="7"/>
  <c r="G75" i="7"/>
  <c r="H75" i="7" s="1"/>
  <c r="I75" i="7" s="1"/>
  <c r="X1068" i="9" l="1"/>
  <c r="Y1068" i="9" s="1"/>
  <c r="W1069" i="9"/>
  <c r="G76" i="7"/>
  <c r="H76" i="7" s="1"/>
  <c r="I76" i="7" s="1"/>
  <c r="J76" i="7"/>
  <c r="AB1068" i="9" l="1"/>
  <c r="Z1068" i="9"/>
  <c r="X1069" i="9"/>
  <c r="K76" i="7"/>
  <c r="K78" i="7"/>
  <c r="K77" i="7"/>
  <c r="F77" i="7"/>
  <c r="Y1069" i="9" l="1"/>
  <c r="F78" i="7"/>
  <c r="G77" i="7"/>
  <c r="H77" i="7" s="1"/>
  <c r="I77" i="7" s="1"/>
  <c r="Z1069" i="9" l="1"/>
  <c r="AA1069" i="9" s="1"/>
  <c r="W1070" i="9" s="1"/>
  <c r="F79" i="7"/>
  <c r="G78" i="7"/>
  <c r="H78" i="7" s="1"/>
  <c r="I78" i="7" s="1"/>
  <c r="AB1069" i="9" l="1"/>
  <c r="X1070" i="9"/>
  <c r="Y1070" i="9" s="1"/>
  <c r="W1071" i="9"/>
  <c r="G79" i="7"/>
  <c r="H79" i="7" s="1"/>
  <c r="I79" i="7" s="1"/>
  <c r="J79" i="7"/>
  <c r="AB1070" i="9" l="1"/>
  <c r="Z1070" i="9"/>
  <c r="W1072" i="9"/>
  <c r="X1071" i="9"/>
  <c r="K79" i="7"/>
  <c r="K82" i="7"/>
  <c r="K81" i="7"/>
  <c r="K80" i="7"/>
  <c r="F80" i="7"/>
  <c r="W1073" i="9" l="1"/>
  <c r="X1072" i="9"/>
  <c r="Y1071" i="9"/>
  <c r="Z1071" i="9" s="1"/>
  <c r="F81" i="7"/>
  <c r="G80" i="7"/>
  <c r="H80" i="7" s="1"/>
  <c r="I80" i="7" s="1"/>
  <c r="AA1073" i="9" l="1"/>
  <c r="AB1071" i="9"/>
  <c r="X1073" i="9"/>
  <c r="Y1073" i="9" s="1"/>
  <c r="Z1073" i="9" s="1"/>
  <c r="Y1072" i="9"/>
  <c r="Z1072" i="9" s="1"/>
  <c r="F82" i="7"/>
  <c r="G81" i="7"/>
  <c r="H81" i="7" s="1"/>
  <c r="I81" i="7" s="1"/>
  <c r="AB1072" i="9" l="1"/>
  <c r="F83" i="7"/>
  <c r="G82" i="7"/>
  <c r="H82" i="7" s="1"/>
  <c r="I82" i="7" s="1"/>
  <c r="W1074" i="9" l="1"/>
  <c r="AB1073" i="9"/>
  <c r="G83" i="7"/>
  <c r="H83" i="7" s="1"/>
  <c r="I83" i="7" s="1"/>
  <c r="J83" i="7"/>
  <c r="W1075" i="9" l="1"/>
  <c r="X1074" i="9"/>
  <c r="K83" i="7"/>
  <c r="K85" i="7"/>
  <c r="K84" i="7"/>
  <c r="F84" i="7"/>
  <c r="W1076" i="9" l="1"/>
  <c r="X1075" i="9"/>
  <c r="Y1075" i="9" s="1"/>
  <c r="AB1074" i="9"/>
  <c r="Y1074" i="9"/>
  <c r="Z1074" i="9" s="1"/>
  <c r="F85" i="7"/>
  <c r="G84" i="7"/>
  <c r="H84" i="7" s="1"/>
  <c r="I84" i="7" s="1"/>
  <c r="AB1075" i="9" l="1"/>
  <c r="Z1075" i="9"/>
  <c r="W1077" i="9"/>
  <c r="X1076" i="9"/>
  <c r="F86" i="7"/>
  <c r="G85" i="7"/>
  <c r="H85" i="7" s="1"/>
  <c r="I85" i="7" s="1"/>
  <c r="AA1077" i="9" l="1"/>
  <c r="Y1076" i="9"/>
  <c r="Z1076" i="9" s="1"/>
  <c r="X1077" i="9"/>
  <c r="Y1077" i="9" s="1"/>
  <c r="Z1077" i="9" s="1"/>
  <c r="G86" i="7"/>
  <c r="H86" i="7" s="1"/>
  <c r="I86" i="7" s="1"/>
  <c r="J86" i="7"/>
  <c r="K86" i="7" l="1"/>
  <c r="K87" i="7"/>
  <c r="F87" i="7"/>
  <c r="AB1076" i="9" l="1"/>
  <c r="F88" i="7"/>
  <c r="G87" i="7"/>
  <c r="H87" i="7" s="1"/>
  <c r="I87" i="7" s="1"/>
  <c r="W1078" i="9" l="1"/>
  <c r="AB1077" i="9"/>
  <c r="G88" i="7"/>
  <c r="H88" i="7" s="1"/>
  <c r="I88" i="7" s="1"/>
  <c r="J88" i="7"/>
  <c r="W1079" i="9" l="1"/>
  <c r="X1078" i="9"/>
  <c r="K88" i="7"/>
  <c r="K89" i="7"/>
  <c r="F89" i="7"/>
  <c r="AB1078" i="9" l="1"/>
  <c r="Y1078" i="9"/>
  <c r="Z1078" i="9" s="1"/>
  <c r="W1080" i="9"/>
  <c r="X1079" i="9"/>
  <c r="Y1079" i="9" s="1"/>
  <c r="F90" i="7"/>
  <c r="G89" i="7"/>
  <c r="H89" i="7" s="1"/>
  <c r="I89" i="7" s="1"/>
  <c r="AB1079" i="9" l="1"/>
  <c r="Z1079" i="9"/>
  <c r="W1081" i="9"/>
  <c r="X1080" i="9"/>
  <c r="G90" i="7"/>
  <c r="H90" i="7" s="1"/>
  <c r="I90" i="7" s="1"/>
  <c r="J90" i="7"/>
  <c r="AA1081" i="9" l="1"/>
  <c r="Y1080" i="9"/>
  <c r="Z1080" i="9" s="1"/>
  <c r="X1081" i="9"/>
  <c r="Y1081" i="9" s="1"/>
  <c r="Z1081" i="9" s="1"/>
  <c r="K90" i="7"/>
  <c r="K93" i="7"/>
  <c r="K92" i="7"/>
  <c r="K91" i="7"/>
  <c r="F91" i="7"/>
  <c r="F92" i="7" l="1"/>
  <c r="G91" i="7"/>
  <c r="H91" i="7" s="1"/>
  <c r="I91" i="7" s="1"/>
  <c r="AB1080" i="9" l="1"/>
  <c r="F93" i="7"/>
  <c r="G92" i="7"/>
  <c r="H92" i="7" s="1"/>
  <c r="I92" i="7" s="1"/>
  <c r="W1082" i="9" l="1"/>
  <c r="AB1081" i="9"/>
  <c r="F94" i="7"/>
  <c r="G93" i="7"/>
  <c r="H93" i="7" s="1"/>
  <c r="I93" i="7" s="1"/>
  <c r="X1082" i="9" l="1"/>
  <c r="W1083" i="9"/>
  <c r="G94" i="7"/>
  <c r="H94" i="7" s="1"/>
  <c r="I94" i="7" s="1"/>
  <c r="J94" i="7"/>
  <c r="Y1082" i="9" l="1"/>
  <c r="Z1082" i="9" s="1"/>
  <c r="W1084" i="9"/>
  <c r="X1083" i="9"/>
  <c r="Y1083" i="9" s="1"/>
  <c r="Z1083" i="9" s="1"/>
  <c r="K94" i="7"/>
  <c r="K95" i="7"/>
  <c r="K96" i="7"/>
  <c r="K97" i="7"/>
  <c r="F95" i="7"/>
  <c r="AB1083" i="9" l="1"/>
  <c r="W1085" i="9"/>
  <c r="X1084" i="9"/>
  <c r="Y1084" i="9" s="1"/>
  <c r="AB1082" i="9"/>
  <c r="F96" i="7"/>
  <c r="G95" i="7"/>
  <c r="H95" i="7" s="1"/>
  <c r="I95" i="7" s="1"/>
  <c r="AB1084" i="9" l="1"/>
  <c r="Z1084" i="9"/>
  <c r="X1085" i="9"/>
  <c r="F97" i="7"/>
  <c r="G96" i="7"/>
  <c r="H96" i="7" s="1"/>
  <c r="I96" i="7" s="1"/>
  <c r="Y1085" i="9" l="1"/>
  <c r="F98" i="7"/>
  <c r="G97" i="7"/>
  <c r="H97" i="7" s="1"/>
  <c r="I97" i="7" s="1"/>
  <c r="Z1085" i="9" l="1"/>
  <c r="AA1085" i="9" s="1"/>
  <c r="AB1085" i="9" s="1"/>
  <c r="G98" i="7"/>
  <c r="H98" i="7" s="1"/>
  <c r="I98" i="7" s="1"/>
  <c r="J98" i="7"/>
  <c r="W1086" i="9" l="1"/>
  <c r="W1087" i="9" s="1"/>
  <c r="K98" i="7"/>
  <c r="K99" i="7"/>
  <c r="K100" i="7"/>
  <c r="F99" i="7"/>
  <c r="X1086" i="9" l="1"/>
  <c r="Y1086" i="9" s="1"/>
  <c r="Z1086" i="9" s="1"/>
  <c r="W1088" i="9"/>
  <c r="X1087" i="9"/>
  <c r="Y1087" i="9" s="1"/>
  <c r="Z1087" i="9" s="1"/>
  <c r="F100" i="7"/>
  <c r="G99" i="7"/>
  <c r="H99" i="7" s="1"/>
  <c r="I99" i="7" s="1"/>
  <c r="AB1087" i="9" l="1"/>
  <c r="X1088" i="9"/>
  <c r="Y1088" i="9" s="1"/>
  <c r="W1089" i="9"/>
  <c r="F101" i="7"/>
  <c r="G100" i="7"/>
  <c r="H100" i="7" s="1"/>
  <c r="I100" i="7" s="1"/>
  <c r="AA1089" i="9" l="1"/>
  <c r="AB1088" i="9"/>
  <c r="Z1088" i="9"/>
  <c r="X1089" i="9"/>
  <c r="Y1089" i="9" s="1"/>
  <c r="Z1089" i="9" s="1"/>
  <c r="AB1086" i="9"/>
  <c r="G101" i="7"/>
  <c r="H101" i="7" s="1"/>
  <c r="I101" i="7" s="1"/>
  <c r="J101" i="7"/>
  <c r="K101" i="7" s="1"/>
  <c r="W1090" i="9" l="1"/>
  <c r="AB1089" i="9"/>
  <c r="F102" i="7"/>
  <c r="AA1090" i="9" l="1"/>
  <c r="X1090" i="9"/>
  <c r="Y1090" i="9" s="1"/>
  <c r="Z1090" i="9" s="1"/>
  <c r="G102" i="7"/>
  <c r="H102" i="7" s="1"/>
  <c r="I102" i="7" s="1"/>
  <c r="J102" i="7"/>
  <c r="W1091" i="9" l="1"/>
  <c r="AB1090" i="9"/>
  <c r="K102" i="7"/>
  <c r="K103" i="7"/>
  <c r="K105" i="7"/>
  <c r="K104" i="7"/>
  <c r="F103" i="7"/>
  <c r="X1091" i="9" l="1"/>
  <c r="Y1091" i="9" s="1"/>
  <c r="W1092" i="9"/>
  <c r="F104" i="7"/>
  <c r="G103" i="7"/>
  <c r="H103" i="7" s="1"/>
  <c r="I103" i="7" s="1"/>
  <c r="AB1091" i="9" l="1"/>
  <c r="Z1091" i="9"/>
  <c r="W1093" i="9"/>
  <c r="X1092" i="9"/>
  <c r="Y1092" i="9" s="1"/>
  <c r="F105" i="7"/>
  <c r="G104" i="7"/>
  <c r="H104" i="7" s="1"/>
  <c r="I104" i="7" s="1"/>
  <c r="AB1092" i="9" l="1"/>
  <c r="Z1092" i="9"/>
  <c r="X1093" i="9"/>
  <c r="Y1093" i="9" s="1"/>
  <c r="W1094" i="9"/>
  <c r="F106" i="7"/>
  <c r="G105" i="7"/>
  <c r="H105" i="7" s="1"/>
  <c r="I105" i="7" s="1"/>
  <c r="AA1094" i="9" l="1"/>
  <c r="AB1093" i="9"/>
  <c r="Z1093" i="9"/>
  <c r="X1094" i="9"/>
  <c r="Y1094" i="9" s="1"/>
  <c r="Z1094" i="9" s="1"/>
  <c r="G106" i="7"/>
  <c r="H106" i="7" s="1"/>
  <c r="I106" i="7" s="1"/>
  <c r="J106" i="7"/>
  <c r="W1095" i="9" l="1"/>
  <c r="AB1094" i="9"/>
  <c r="K106" i="7"/>
  <c r="K109" i="7"/>
  <c r="K108" i="7"/>
  <c r="K107" i="7"/>
  <c r="F107" i="7"/>
  <c r="W1096" i="9" l="1"/>
  <c r="X1095" i="9"/>
  <c r="Y1095" i="9" s="1"/>
  <c r="F108" i="7"/>
  <c r="G107" i="7"/>
  <c r="H107" i="7" s="1"/>
  <c r="I107" i="7" s="1"/>
  <c r="AB1095" i="9" l="1"/>
  <c r="Z1095" i="9"/>
  <c r="W1097" i="9"/>
  <c r="X1096" i="9"/>
  <c r="Y1096" i="9" s="1"/>
  <c r="F109" i="7"/>
  <c r="G108" i="7"/>
  <c r="H108" i="7" s="1"/>
  <c r="I108" i="7" s="1"/>
  <c r="AB1096" i="9" l="1"/>
  <c r="Z1096" i="9"/>
  <c r="X1097" i="9"/>
  <c r="Y1097" i="9" s="1"/>
  <c r="W1098" i="9"/>
  <c r="F110" i="7"/>
  <c r="G109" i="7"/>
  <c r="H109" i="7" s="1"/>
  <c r="I109" i="7" s="1"/>
  <c r="AB1097" i="9" l="1"/>
  <c r="Z1097" i="9"/>
  <c r="X1098" i="9"/>
  <c r="G110" i="7"/>
  <c r="H110" i="7" s="1"/>
  <c r="I110" i="7" s="1"/>
  <c r="J110" i="7"/>
  <c r="Y1098" i="9" l="1"/>
  <c r="K110" i="7"/>
  <c r="K113" i="7"/>
  <c r="K111" i="7"/>
  <c r="K112" i="7"/>
  <c r="F111" i="7"/>
  <c r="Z1098" i="9" l="1"/>
  <c r="AA1098" i="9" s="1"/>
  <c r="W1099" i="9" s="1"/>
  <c r="F112" i="7"/>
  <c r="G111" i="7"/>
  <c r="H111" i="7" s="1"/>
  <c r="I111" i="7" s="1"/>
  <c r="AB1098" i="9" l="1"/>
  <c r="W1100" i="9"/>
  <c r="X1099" i="9"/>
  <c r="Y1099" i="9" s="1"/>
  <c r="F113" i="7"/>
  <c r="G112" i="7"/>
  <c r="H112" i="7" s="1"/>
  <c r="I112" i="7" s="1"/>
  <c r="AB1099" i="9" l="1"/>
  <c r="Z1099" i="9"/>
  <c r="X1100" i="9"/>
  <c r="W1101" i="9"/>
  <c r="F114" i="7"/>
  <c r="G113" i="7"/>
  <c r="H113" i="7" s="1"/>
  <c r="I113" i="7" s="1"/>
  <c r="Y1100" i="9" l="1"/>
  <c r="Z1100" i="9" s="1"/>
  <c r="W1102" i="9"/>
  <c r="X1101" i="9"/>
  <c r="Y1101" i="9" s="1"/>
  <c r="Z1101" i="9" s="1"/>
  <c r="G114" i="7"/>
  <c r="H114" i="7" s="1"/>
  <c r="I114" i="7" s="1"/>
  <c r="J114" i="7"/>
  <c r="AA1102" i="9" l="1"/>
  <c r="AB1101" i="9"/>
  <c r="X1102" i="9"/>
  <c r="Y1102" i="9" s="1"/>
  <c r="Z1102" i="9" s="1"/>
  <c r="K114" i="7"/>
  <c r="K116" i="7"/>
  <c r="K117" i="7"/>
  <c r="K115" i="7"/>
  <c r="F115" i="7"/>
  <c r="AB1100" i="9" l="1"/>
  <c r="W1103" i="9"/>
  <c r="AB1102" i="9"/>
  <c r="F116" i="7"/>
  <c r="G115" i="7"/>
  <c r="H115" i="7" s="1"/>
  <c r="I115" i="7" s="1"/>
  <c r="W1104" i="9" l="1"/>
  <c r="X1103" i="9"/>
  <c r="F117" i="7"/>
  <c r="G116" i="7"/>
  <c r="H116" i="7" s="1"/>
  <c r="I116" i="7" s="1"/>
  <c r="W1105" i="9" l="1"/>
  <c r="X1104" i="9"/>
  <c r="Y1104" i="9" s="1"/>
  <c r="Y1103" i="9"/>
  <c r="F118" i="7"/>
  <c r="G117" i="7"/>
  <c r="H117" i="7" s="1"/>
  <c r="I117" i="7" s="1"/>
  <c r="AB1103" i="9" l="1"/>
  <c r="Z1103" i="9"/>
  <c r="AB1104" i="9"/>
  <c r="Z1104" i="9"/>
  <c r="X1105" i="9"/>
  <c r="G118" i="7"/>
  <c r="H118" i="7" s="1"/>
  <c r="I118" i="7" s="1"/>
  <c r="J118" i="7"/>
  <c r="K118" i="7" s="1"/>
  <c r="Y1105" i="9" l="1"/>
  <c r="F119" i="7"/>
  <c r="Z1105" i="9" l="1"/>
  <c r="AA1105" i="9" s="1"/>
  <c r="W1106" i="9" s="1"/>
  <c r="G119" i="7"/>
  <c r="H119" i="7" s="1"/>
  <c r="I119" i="7" s="1"/>
  <c r="J119" i="7"/>
  <c r="AB1105" i="9" l="1"/>
  <c r="W1107" i="9"/>
  <c r="X1106" i="9"/>
  <c r="K119" i="7"/>
  <c r="K120" i="7"/>
  <c r="K121" i="7"/>
  <c r="F120" i="7"/>
  <c r="X1107" i="9" l="1"/>
  <c r="Y1107" i="9" s="1"/>
  <c r="Z1107" i="9" s="1"/>
  <c r="Y1106" i="9"/>
  <c r="F121" i="7"/>
  <c r="G120" i="7"/>
  <c r="H120" i="7" s="1"/>
  <c r="I120" i="7" s="1"/>
  <c r="AB1106" i="9" l="1"/>
  <c r="Z1106" i="9"/>
  <c r="F122" i="7"/>
  <c r="G121" i="7"/>
  <c r="H121" i="7" s="1"/>
  <c r="I121" i="7" s="1"/>
  <c r="AA1107" i="9" l="1"/>
  <c r="W1108" i="9" s="1"/>
  <c r="G122" i="7"/>
  <c r="H122" i="7" s="1"/>
  <c r="I122" i="7" s="1"/>
  <c r="J122" i="7"/>
  <c r="K122" i="7" s="1"/>
  <c r="AA1108" i="9" l="1"/>
  <c r="AB1108" i="9" s="1"/>
  <c r="X1108" i="9"/>
  <c r="Y1108" i="9" s="1"/>
  <c r="Z1108" i="9" s="1"/>
  <c r="AB1107" i="9"/>
  <c r="F123" i="7"/>
  <c r="W1109" i="9" l="1"/>
  <c r="G123" i="7"/>
  <c r="H123" i="7" s="1"/>
  <c r="I123" i="7" s="1"/>
  <c r="J123" i="7"/>
  <c r="AA1109" i="9" l="1"/>
  <c r="W1110" i="9" s="1"/>
  <c r="X1109" i="9"/>
  <c r="Y1109" i="9" s="1"/>
  <c r="Z1109" i="9" s="1"/>
  <c r="K123" i="7"/>
  <c r="K124" i="7"/>
  <c r="F124" i="7"/>
  <c r="AB1109" i="9" l="1"/>
  <c r="W1111" i="9"/>
  <c r="X1110" i="9"/>
  <c r="Y1110" i="9" s="1"/>
  <c r="F125" i="7"/>
  <c r="G124" i="7"/>
  <c r="H124" i="7" s="1"/>
  <c r="I124" i="7" s="1"/>
  <c r="AB1110" i="9" l="1"/>
  <c r="Z1110" i="9"/>
  <c r="X1111" i="9"/>
  <c r="W1112" i="9"/>
  <c r="G125" i="7"/>
  <c r="H125" i="7" s="1"/>
  <c r="I125" i="7" s="1"/>
  <c r="J125" i="7"/>
  <c r="Y1111" i="9" l="1"/>
  <c r="W1113" i="9"/>
  <c r="X1112" i="9"/>
  <c r="Y1112" i="9" s="1"/>
  <c r="K125" i="7"/>
  <c r="K126" i="7"/>
  <c r="F126" i="7"/>
  <c r="AB1112" i="9" l="1"/>
  <c r="Z1112" i="9"/>
  <c r="AB1111" i="9"/>
  <c r="Z1111" i="9"/>
  <c r="X1113" i="9"/>
  <c r="F127" i="7"/>
  <c r="G126" i="7"/>
  <c r="H126" i="7" s="1"/>
  <c r="I126" i="7" s="1"/>
  <c r="Y1113" i="9" l="1"/>
  <c r="G127" i="7"/>
  <c r="H127" i="7" s="1"/>
  <c r="I127" i="7" s="1"/>
  <c r="J127" i="7"/>
  <c r="Z1113" i="9" l="1"/>
  <c r="AA1113" i="9" s="1"/>
  <c r="W1114" i="9" s="1"/>
  <c r="K127" i="7"/>
  <c r="K130" i="7"/>
  <c r="K128" i="7"/>
  <c r="K129" i="7"/>
  <c r="F128" i="7"/>
  <c r="AA1114" i="9" l="1"/>
  <c r="AB1113" i="9"/>
  <c r="X1114" i="9"/>
  <c r="Y1114" i="9" s="1"/>
  <c r="Z1114" i="9" s="1"/>
  <c r="F129" i="7"/>
  <c r="G128" i="7"/>
  <c r="H128" i="7" s="1"/>
  <c r="I128" i="7" s="1"/>
  <c r="W1115" i="9" l="1"/>
  <c r="AB1114" i="9"/>
  <c r="F130" i="7"/>
  <c r="G129" i="7"/>
  <c r="H129" i="7" s="1"/>
  <c r="I129" i="7" s="1"/>
  <c r="W1116" i="9" l="1"/>
  <c r="X1115" i="9"/>
  <c r="Y1115" i="9" s="1"/>
  <c r="F131" i="7"/>
  <c r="G130" i="7"/>
  <c r="H130" i="7" s="1"/>
  <c r="I130" i="7" s="1"/>
  <c r="AB1115" i="9" l="1"/>
  <c r="Z1115" i="9"/>
  <c r="X1116" i="9"/>
  <c r="G131" i="7"/>
  <c r="H131" i="7" s="1"/>
  <c r="I131" i="7" s="1"/>
  <c r="J131" i="7"/>
  <c r="Y1116" i="9" l="1"/>
  <c r="K131" i="7"/>
  <c r="K132" i="7"/>
  <c r="K134" i="7"/>
  <c r="K133" i="7"/>
  <c r="F132" i="7"/>
  <c r="Z1116" i="9" l="1"/>
  <c r="AA1116" i="9" s="1"/>
  <c r="W1117" i="9" s="1"/>
  <c r="F133" i="7"/>
  <c r="G132" i="7"/>
  <c r="H132" i="7" s="1"/>
  <c r="I132" i="7" s="1"/>
  <c r="AB1116" i="9" l="1"/>
  <c r="W1118" i="9"/>
  <c r="X1117" i="9"/>
  <c r="F134" i="7"/>
  <c r="G133" i="7"/>
  <c r="H133" i="7" s="1"/>
  <c r="I133" i="7" s="1"/>
  <c r="X1118" i="9" l="1"/>
  <c r="Y1118" i="9" s="1"/>
  <c r="Z1118" i="9" s="1"/>
  <c r="Y1117" i="9"/>
  <c r="F135" i="7"/>
  <c r="G134" i="7"/>
  <c r="H134" i="7" s="1"/>
  <c r="I134" i="7" s="1"/>
  <c r="AB1117" i="9" l="1"/>
  <c r="Z1117" i="9"/>
  <c r="G135" i="7"/>
  <c r="H135" i="7" s="1"/>
  <c r="I135" i="7" s="1"/>
  <c r="J135" i="7"/>
  <c r="K135" i="7" s="1"/>
  <c r="AA1118" i="9" l="1"/>
  <c r="W1119" i="9" s="1"/>
  <c r="F136" i="7"/>
  <c r="W1120" i="9" l="1"/>
  <c r="X1120" i="9" s="1"/>
  <c r="X1119" i="9"/>
  <c r="Y1119" i="9" s="1"/>
  <c r="AB1118" i="9"/>
  <c r="AB1119" i="9"/>
  <c r="Z1119" i="9"/>
  <c r="G136" i="7"/>
  <c r="H136" i="7" s="1"/>
  <c r="I136" i="7" s="1"/>
  <c r="J136" i="7"/>
  <c r="W1121" i="9" l="1"/>
  <c r="Y1120" i="9"/>
  <c r="Z1120" i="9" s="1"/>
  <c r="K136" i="7"/>
  <c r="K138" i="7"/>
  <c r="K137" i="7"/>
  <c r="K139" i="7"/>
  <c r="F137" i="7"/>
  <c r="AA1121" i="9" l="1"/>
  <c r="X1121" i="9"/>
  <c r="Y1121" i="9" s="1"/>
  <c r="Z1121" i="9" s="1"/>
  <c r="F138" i="7"/>
  <c r="G137" i="7"/>
  <c r="H137" i="7" s="1"/>
  <c r="I137" i="7" s="1"/>
  <c r="AB1120" i="9" l="1"/>
  <c r="F139" i="7"/>
  <c r="G138" i="7"/>
  <c r="H138" i="7" s="1"/>
  <c r="I138" i="7" s="1"/>
  <c r="W1122" i="9" l="1"/>
  <c r="AB1121" i="9"/>
  <c r="F140" i="7"/>
  <c r="G139" i="7"/>
  <c r="H139" i="7" s="1"/>
  <c r="I139" i="7" s="1"/>
  <c r="X1122" i="9" l="1"/>
  <c r="W1123" i="9"/>
  <c r="G140" i="7"/>
  <c r="H140" i="7" s="1"/>
  <c r="I140" i="7" s="1"/>
  <c r="J140" i="7"/>
  <c r="K140" i="7" s="1"/>
  <c r="AA1123" i="9" l="1"/>
  <c r="X1123" i="9"/>
  <c r="Y1123" i="9" s="1"/>
  <c r="Z1123" i="9" s="1"/>
  <c r="Y1122" i="9"/>
  <c r="Z1122" i="9" s="1"/>
  <c r="F141" i="7"/>
  <c r="G141" i="7" l="1"/>
  <c r="H141" i="7" s="1"/>
  <c r="I141" i="7" s="1"/>
  <c r="J141" i="7"/>
  <c r="K141" i="7" s="1"/>
  <c r="AB1122" i="9" l="1"/>
  <c r="F142" i="7"/>
  <c r="W1124" i="9" l="1"/>
  <c r="AB1123" i="9"/>
  <c r="G142" i="7"/>
  <c r="H142" i="7" s="1"/>
  <c r="I142" i="7" s="1"/>
  <c r="J142" i="7"/>
  <c r="W1125" i="9" l="1"/>
  <c r="X1124" i="9"/>
  <c r="K142" i="7"/>
  <c r="K144" i="7"/>
  <c r="K143" i="7"/>
  <c r="F143" i="7"/>
  <c r="X1125" i="9" l="1"/>
  <c r="Y1125" i="9" s="1"/>
  <c r="Z1125" i="9" s="1"/>
  <c r="Y1124" i="9"/>
  <c r="F144" i="7"/>
  <c r="G143" i="7"/>
  <c r="H143" i="7" s="1"/>
  <c r="I143" i="7" s="1"/>
  <c r="AB1124" i="9" l="1"/>
  <c r="Z1124" i="9"/>
  <c r="F145" i="7"/>
  <c r="G144" i="7"/>
  <c r="H144" i="7" s="1"/>
  <c r="I144" i="7" s="1"/>
  <c r="AA1125" i="9" l="1"/>
  <c r="W1126" i="9" s="1"/>
  <c r="G145" i="7"/>
  <c r="H145" i="7" s="1"/>
  <c r="I145" i="7" s="1"/>
  <c r="J145" i="7"/>
  <c r="W1127" i="9" l="1"/>
  <c r="W1128" i="9" s="1"/>
  <c r="X1126" i="9"/>
  <c r="Y1126" i="9" s="1"/>
  <c r="AB1125" i="9"/>
  <c r="AB1126" i="9"/>
  <c r="Z1126" i="9"/>
  <c r="K145" i="7"/>
  <c r="K148" i="7"/>
  <c r="K147" i="7"/>
  <c r="K146" i="7"/>
  <c r="F146" i="7"/>
  <c r="AA1128" i="9" l="1"/>
  <c r="X1127" i="9"/>
  <c r="X1128" i="9"/>
  <c r="Y1128" i="9" s="1"/>
  <c r="Z1128" i="9" s="1"/>
  <c r="Y1127" i="9"/>
  <c r="Z1127" i="9" s="1"/>
  <c r="F147" i="7"/>
  <c r="G146" i="7"/>
  <c r="H146" i="7" s="1"/>
  <c r="I146" i="7" s="1"/>
  <c r="F148" i="7" l="1"/>
  <c r="G147" i="7"/>
  <c r="H147" i="7" s="1"/>
  <c r="I147" i="7" s="1"/>
  <c r="AB1127" i="9" l="1"/>
  <c r="F149" i="7"/>
  <c r="G148" i="7"/>
  <c r="H148" i="7" s="1"/>
  <c r="I148" i="7" s="1"/>
  <c r="W1129" i="9" l="1"/>
  <c r="AB1128" i="9"/>
  <c r="G149" i="7"/>
  <c r="H149" i="7" s="1"/>
  <c r="I149" i="7" s="1"/>
  <c r="J149" i="7"/>
  <c r="X1129" i="9" l="1"/>
  <c r="W1130" i="9"/>
  <c r="K149" i="7"/>
  <c r="K150" i="7"/>
  <c r="K151" i="7"/>
  <c r="F150" i="7"/>
  <c r="Y1129" i="9" l="1"/>
  <c r="Z1129" i="9" s="1"/>
  <c r="W1131" i="9"/>
  <c r="X1130" i="9"/>
  <c r="Y1130" i="9" s="1"/>
  <c r="Z1130" i="9" s="1"/>
  <c r="F151" i="7"/>
  <c r="G150" i="7"/>
  <c r="H150" i="7" s="1"/>
  <c r="I150" i="7" s="1"/>
  <c r="AB1130" i="9" l="1"/>
  <c r="W1132" i="9"/>
  <c r="X1131" i="9"/>
  <c r="Y1131" i="9" s="1"/>
  <c r="F152" i="7"/>
  <c r="G151" i="7"/>
  <c r="H151" i="7" s="1"/>
  <c r="I151" i="7" s="1"/>
  <c r="AB1131" i="9" l="1"/>
  <c r="Z1131" i="9"/>
  <c r="AB1129" i="9"/>
  <c r="X1132" i="9"/>
  <c r="G152" i="7"/>
  <c r="H152" i="7" s="1"/>
  <c r="I152" i="7" s="1"/>
  <c r="J152" i="7"/>
  <c r="Y1132" i="9" l="1"/>
  <c r="Z1132" i="9" s="1"/>
  <c r="AA1132" i="9" s="1"/>
  <c r="K152" i="7"/>
  <c r="K153" i="7"/>
  <c r="F153" i="7"/>
  <c r="F154" i="7" l="1"/>
  <c r="G153" i="7"/>
  <c r="H153" i="7" s="1"/>
  <c r="I153" i="7" s="1"/>
  <c r="G154" i="7" l="1"/>
  <c r="H154" i="7" s="1"/>
  <c r="I154" i="7" s="1"/>
  <c r="J154" i="7"/>
  <c r="W1133" i="9" l="1"/>
  <c r="AB1132" i="9"/>
  <c r="K154" i="7"/>
  <c r="K156" i="7"/>
  <c r="K155" i="7"/>
  <c r="F155" i="7"/>
  <c r="W1134" i="9" l="1"/>
  <c r="X1133" i="9"/>
  <c r="F156" i="7"/>
  <c r="G155" i="7"/>
  <c r="H155" i="7" s="1"/>
  <c r="I155" i="7" s="1"/>
  <c r="AA1134" i="9" l="1"/>
  <c r="Y1133" i="9"/>
  <c r="Z1133" i="9" s="1"/>
  <c r="X1134" i="9"/>
  <c r="Y1134" i="9" s="1"/>
  <c r="Z1134" i="9" s="1"/>
  <c r="F157" i="7"/>
  <c r="G156" i="7"/>
  <c r="H156" i="7" s="1"/>
  <c r="I156" i="7" s="1"/>
  <c r="G157" i="7" l="1"/>
  <c r="H157" i="7" s="1"/>
  <c r="I157" i="7" s="1"/>
  <c r="J157" i="7" s="1"/>
  <c r="AB1133" i="9" l="1"/>
  <c r="K157" i="7"/>
  <c r="K158" i="7"/>
  <c r="F158" i="7"/>
  <c r="W1135" i="9" l="1"/>
  <c r="AB1134" i="9"/>
  <c r="F159" i="7"/>
  <c r="G158" i="7"/>
  <c r="H158" i="7" s="1"/>
  <c r="I158" i="7" s="1"/>
  <c r="X1135" i="9" l="1"/>
  <c r="G159" i="7"/>
  <c r="H159" i="7" s="1"/>
  <c r="I159" i="7" s="1"/>
  <c r="J159" i="7"/>
  <c r="Y1135" i="9" l="1"/>
  <c r="Z1135" i="9" s="1"/>
  <c r="AA1135" i="9" s="1"/>
  <c r="K159" i="7"/>
  <c r="K162" i="7"/>
  <c r="K161" i="7"/>
  <c r="K160" i="7"/>
  <c r="F160" i="7"/>
  <c r="F161" i="7" l="1"/>
  <c r="G160" i="7"/>
  <c r="H160" i="7" s="1"/>
  <c r="I160" i="7" s="1"/>
  <c r="F162" i="7" l="1"/>
  <c r="G161" i="7"/>
  <c r="H161" i="7" s="1"/>
  <c r="I161" i="7" s="1"/>
  <c r="W1136" i="9" l="1"/>
  <c r="AB1135" i="9"/>
  <c r="F163" i="7"/>
  <c r="G162" i="7"/>
  <c r="H162" i="7" s="1"/>
  <c r="I162" i="7" s="1"/>
  <c r="W1137" i="9" l="1"/>
  <c r="X1136" i="9"/>
  <c r="G163" i="7"/>
  <c r="H163" i="7" s="1"/>
  <c r="I163" i="7" s="1"/>
  <c r="J163" i="7"/>
  <c r="AA1137" i="9" l="1"/>
  <c r="Y1136" i="9"/>
  <c r="Z1136" i="9" s="1"/>
  <c r="X1137" i="9"/>
  <c r="Y1137" i="9" s="1"/>
  <c r="Z1137" i="9" s="1"/>
  <c r="K163" i="7"/>
  <c r="K165" i="7"/>
  <c r="K166" i="7"/>
  <c r="K164" i="7"/>
  <c r="F164" i="7"/>
  <c r="F165" i="7" l="1"/>
  <c r="G164" i="7"/>
  <c r="H164" i="7" s="1"/>
  <c r="I164" i="7" s="1"/>
  <c r="AB1136" i="9" l="1"/>
  <c r="F166" i="7"/>
  <c r="G165" i="7"/>
  <c r="H165" i="7" s="1"/>
  <c r="I165" i="7" s="1"/>
  <c r="W1138" i="9" l="1"/>
  <c r="AB1137" i="9"/>
  <c r="F167" i="7"/>
  <c r="G166" i="7"/>
  <c r="H166" i="7" s="1"/>
  <c r="I166" i="7" s="1"/>
  <c r="X1138" i="9" l="1"/>
  <c r="W1139" i="9"/>
  <c r="G167" i="7"/>
  <c r="H167" i="7" s="1"/>
  <c r="I167" i="7" s="1"/>
  <c r="J167" i="7"/>
  <c r="K167" i="7" s="1"/>
  <c r="Y1138" i="9" l="1"/>
  <c r="Z1138" i="9" s="1"/>
  <c r="W1140" i="9"/>
  <c r="X1139" i="9"/>
  <c r="Y1139" i="9" s="1"/>
  <c r="Z1139" i="9" s="1"/>
  <c r="F168" i="7"/>
  <c r="AB1139" i="9" l="1"/>
  <c r="W1141" i="9"/>
  <c r="X1140" i="9"/>
  <c r="Y1140" i="9" s="1"/>
  <c r="G168" i="7"/>
  <c r="H168" i="7" s="1"/>
  <c r="I168" i="7" s="1"/>
  <c r="J168" i="7"/>
  <c r="AA1141" i="9" l="1"/>
  <c r="AB1140" i="9"/>
  <c r="Z1140" i="9"/>
  <c r="X1141" i="9"/>
  <c r="Y1141" i="9" s="1"/>
  <c r="Z1141" i="9" s="1"/>
  <c r="AB1138" i="9"/>
  <c r="K168" i="7"/>
  <c r="K170" i="7"/>
  <c r="K169" i="7"/>
  <c r="F169" i="7"/>
  <c r="W1142" i="9" l="1"/>
  <c r="AB1141" i="9"/>
  <c r="F170" i="7"/>
  <c r="G169" i="7"/>
  <c r="H169" i="7" s="1"/>
  <c r="I169" i="7" s="1"/>
  <c r="W1143" i="9" l="1"/>
  <c r="X1142" i="9"/>
  <c r="F171" i="7"/>
  <c r="G170" i="7"/>
  <c r="H170" i="7" s="1"/>
  <c r="I170" i="7" s="1"/>
  <c r="Y1142" i="9" l="1"/>
  <c r="Z1142" i="9" s="1"/>
  <c r="X1143" i="9"/>
  <c r="Y1143" i="9" s="1"/>
  <c r="Z1143" i="9" s="1"/>
  <c r="W1144" i="9"/>
  <c r="G171" i="7"/>
  <c r="H171" i="7" s="1"/>
  <c r="I171" i="7" s="1"/>
  <c r="J171" i="7"/>
  <c r="AB1143" i="9" l="1"/>
  <c r="W1145" i="9"/>
  <c r="X1144" i="9"/>
  <c r="Y1144" i="9" s="1"/>
  <c r="K171" i="7"/>
  <c r="K174" i="7"/>
  <c r="K172" i="7"/>
  <c r="K173" i="7"/>
  <c r="F172" i="7"/>
  <c r="AB1144" i="9" l="1"/>
  <c r="Z1144" i="9"/>
  <c r="X1145" i="9"/>
  <c r="AB1142" i="9"/>
  <c r="F173" i="7"/>
  <c r="G172" i="7"/>
  <c r="H172" i="7" s="1"/>
  <c r="I172" i="7" s="1"/>
  <c r="Y1145" i="9" l="1"/>
  <c r="Z1145" i="9" s="1"/>
  <c r="AA1145" i="9" s="1"/>
  <c r="F174" i="7"/>
  <c r="G173" i="7"/>
  <c r="H173" i="7" s="1"/>
  <c r="I173" i="7" s="1"/>
  <c r="F175" i="7" l="1"/>
  <c r="G174" i="7"/>
  <c r="H174" i="7" s="1"/>
  <c r="I174" i="7" s="1"/>
  <c r="G175" i="7" l="1"/>
  <c r="H175" i="7" s="1"/>
  <c r="I175" i="7" s="1"/>
  <c r="J175" i="7"/>
  <c r="W1146" i="9" l="1"/>
  <c r="AB1145" i="9"/>
  <c r="K175" i="7"/>
  <c r="K177" i="7"/>
  <c r="K176" i="7"/>
  <c r="F176" i="7"/>
  <c r="X1146" i="9" l="1"/>
  <c r="W1147" i="9"/>
  <c r="F177" i="7"/>
  <c r="G176" i="7"/>
  <c r="H176" i="7" s="1"/>
  <c r="I176" i="7" s="1"/>
  <c r="Y1146" i="9" l="1"/>
  <c r="Z1146" i="9" s="1"/>
  <c r="W1148" i="9"/>
  <c r="X1147" i="9"/>
  <c r="Y1147" i="9" s="1"/>
  <c r="Z1147" i="9" s="1"/>
  <c r="F178" i="7"/>
  <c r="G177" i="7"/>
  <c r="H177" i="7" s="1"/>
  <c r="I177" i="7" s="1"/>
  <c r="AA1148" i="9" l="1"/>
  <c r="X1148" i="9"/>
  <c r="Y1148" i="9" s="1"/>
  <c r="Z1148" i="9" s="1"/>
  <c r="AB1147" i="9"/>
  <c r="G178" i="7"/>
  <c r="H178" i="7" s="1"/>
  <c r="I178" i="7" s="1"/>
  <c r="J178" i="7"/>
  <c r="AB1146" i="9" l="1"/>
  <c r="W1149" i="9"/>
  <c r="AB1148" i="9"/>
  <c r="K178" i="7"/>
  <c r="K180" i="7"/>
  <c r="K179" i="7"/>
  <c r="K181" i="7"/>
  <c r="F179" i="7"/>
  <c r="X1149" i="9" l="1"/>
  <c r="W1150" i="9"/>
  <c r="F180" i="7"/>
  <c r="G179" i="7"/>
  <c r="H179" i="7" s="1"/>
  <c r="I179" i="7" s="1"/>
  <c r="AA1150" i="9" l="1"/>
  <c r="X1150" i="9"/>
  <c r="Y1150" i="9" s="1"/>
  <c r="Z1150" i="9" s="1"/>
  <c r="Y1149" i="9"/>
  <c r="Z1149" i="9" s="1"/>
  <c r="F181" i="7"/>
  <c r="G180" i="7"/>
  <c r="H180" i="7" s="1"/>
  <c r="I180" i="7" s="1"/>
  <c r="F182" i="7" l="1"/>
  <c r="G181" i="7"/>
  <c r="H181" i="7" s="1"/>
  <c r="I181" i="7" s="1"/>
  <c r="AB1149" i="9" l="1"/>
  <c r="G182" i="7"/>
  <c r="H182" i="7" s="1"/>
  <c r="I182" i="7" s="1"/>
  <c r="J182" i="7"/>
  <c r="W1151" i="9" l="1"/>
  <c r="AB1150" i="9"/>
  <c r="K182" i="7"/>
  <c r="K185" i="7"/>
  <c r="K183" i="7"/>
  <c r="K184" i="7"/>
  <c r="F183" i="7"/>
  <c r="X1151" i="9" l="1"/>
  <c r="W1152" i="9"/>
  <c r="F184" i="7"/>
  <c r="G183" i="7"/>
  <c r="H183" i="7" s="1"/>
  <c r="I183" i="7" s="1"/>
  <c r="X1152" i="9" l="1"/>
  <c r="Y1152" i="9" s="1"/>
  <c r="Z1152" i="9" s="1"/>
  <c r="W1153" i="9"/>
  <c r="Y1151" i="9"/>
  <c r="Z1151" i="9" s="1"/>
  <c r="F185" i="7"/>
  <c r="G184" i="7"/>
  <c r="H184" i="7" s="1"/>
  <c r="I184" i="7" s="1"/>
  <c r="W1154" i="9" l="1"/>
  <c r="X1153" i="9"/>
  <c r="Y1153" i="9" s="1"/>
  <c r="AB1152" i="9"/>
  <c r="F186" i="7"/>
  <c r="G185" i="7"/>
  <c r="H185" i="7" s="1"/>
  <c r="I185" i="7" s="1"/>
  <c r="AB1153" i="9" l="1"/>
  <c r="Z1153" i="9"/>
  <c r="X1154" i="9"/>
  <c r="AB1151" i="9"/>
  <c r="G186" i="7"/>
  <c r="H186" i="7" s="1"/>
  <c r="I186" i="7" s="1"/>
  <c r="J186" i="7"/>
  <c r="Y1154" i="9" l="1"/>
  <c r="Z1154" i="9" s="1"/>
  <c r="AA1154" i="9" s="1"/>
  <c r="K186" i="7"/>
  <c r="K187" i="7"/>
  <c r="F187" i="7"/>
  <c r="F188" i="7" l="1"/>
  <c r="G187" i="7"/>
  <c r="H187" i="7" s="1"/>
  <c r="I187" i="7" s="1"/>
  <c r="G188" i="7" l="1"/>
  <c r="H188" i="7" s="1"/>
  <c r="I188" i="7" s="1"/>
  <c r="J188" i="7"/>
  <c r="K188" i="7" s="1"/>
  <c r="W1155" i="9" l="1"/>
  <c r="AB1154" i="9"/>
  <c r="F189" i="7"/>
  <c r="X1155" i="9" l="1"/>
  <c r="W1156" i="9"/>
  <c r="G189" i="7"/>
  <c r="H189" i="7" s="1"/>
  <c r="I189" i="7" s="1"/>
  <c r="J189" i="7"/>
  <c r="Y1155" i="9" l="1"/>
  <c r="X1156" i="9"/>
  <c r="Y1156" i="9" s="1"/>
  <c r="W1157" i="9"/>
  <c r="K189" i="7"/>
  <c r="K190" i="7"/>
  <c r="K192" i="7"/>
  <c r="K191" i="7"/>
  <c r="F190" i="7"/>
  <c r="AB1155" i="9" l="1"/>
  <c r="Z1155" i="9"/>
  <c r="AB1156" i="9"/>
  <c r="Z1156" i="9"/>
  <c r="X1157" i="9"/>
  <c r="W1158" i="9"/>
  <c r="F191" i="7"/>
  <c r="G190" i="7"/>
  <c r="H190" i="7" s="1"/>
  <c r="I190" i="7" s="1"/>
  <c r="Y1157" i="9" l="1"/>
  <c r="X1158" i="9"/>
  <c r="Y1158" i="9" s="1"/>
  <c r="Z1158" i="9" s="1"/>
  <c r="F192" i="7"/>
  <c r="G191" i="7"/>
  <c r="H191" i="7" s="1"/>
  <c r="I191" i="7" s="1"/>
  <c r="AB1157" i="9" l="1"/>
  <c r="Z1157" i="9"/>
  <c r="F193" i="7"/>
  <c r="G192" i="7"/>
  <c r="H192" i="7" s="1"/>
  <c r="I192" i="7" s="1"/>
  <c r="AA1158" i="9" l="1"/>
  <c r="W1159" i="9" s="1"/>
  <c r="G193" i="7"/>
  <c r="H193" i="7" s="1"/>
  <c r="I193" i="7" s="1"/>
  <c r="J193" i="7"/>
  <c r="X1159" i="9" l="1"/>
  <c r="Y1159" i="9" s="1"/>
  <c r="Z1159" i="9" s="1"/>
  <c r="AB1159" i="9" s="1"/>
  <c r="W1160" i="9"/>
  <c r="AB1158" i="9"/>
  <c r="W1161" i="9"/>
  <c r="X1160" i="9"/>
  <c r="K193" i="7"/>
  <c r="K195" i="7"/>
  <c r="K196" i="7"/>
  <c r="K194" i="7"/>
  <c r="F194" i="7"/>
  <c r="W1162" i="9" l="1"/>
  <c r="X1161" i="9"/>
  <c r="Y1161" i="9" s="1"/>
  <c r="Y1160" i="9"/>
  <c r="F195" i="7"/>
  <c r="G194" i="7"/>
  <c r="H194" i="7" s="1"/>
  <c r="I194" i="7" s="1"/>
  <c r="AB1160" i="9" l="1"/>
  <c r="Z1160" i="9"/>
  <c r="AB1161" i="9"/>
  <c r="Z1161" i="9"/>
  <c r="X1162" i="9"/>
  <c r="F196" i="7"/>
  <c r="G195" i="7"/>
  <c r="H195" i="7" s="1"/>
  <c r="I195" i="7" s="1"/>
  <c r="Y1162" i="9" l="1"/>
  <c r="F197" i="7"/>
  <c r="G196" i="7"/>
  <c r="H196" i="7" s="1"/>
  <c r="I196" i="7" s="1"/>
  <c r="Z1162" i="9" l="1"/>
  <c r="AA1162" i="9" s="1"/>
  <c r="W1163" i="9" s="1"/>
  <c r="G197" i="7"/>
  <c r="H197" i="7" s="1"/>
  <c r="I197" i="7" s="1"/>
  <c r="J197" i="7"/>
  <c r="AB1162" i="9" l="1"/>
  <c r="W1164" i="9"/>
  <c r="X1163" i="9"/>
  <c r="Y1163" i="9" s="1"/>
  <c r="K197" i="7"/>
  <c r="K198" i="7"/>
  <c r="K199" i="7"/>
  <c r="K200" i="7"/>
  <c r="F198" i="7"/>
  <c r="AB1163" i="9" l="1"/>
  <c r="Z1163" i="9"/>
  <c r="W1165" i="9"/>
  <c r="X1164" i="9"/>
  <c r="F199" i="7"/>
  <c r="G198" i="7"/>
  <c r="H198" i="7" s="1"/>
  <c r="I198" i="7" s="1"/>
  <c r="W1166" i="9" l="1"/>
  <c r="X1165" i="9"/>
  <c r="Y1165" i="9" s="1"/>
  <c r="Y1164" i="9"/>
  <c r="F200" i="7"/>
  <c r="G199" i="7"/>
  <c r="H199" i="7" s="1"/>
  <c r="I199" i="7" s="1"/>
  <c r="AB1164" i="9" l="1"/>
  <c r="Z1164" i="9"/>
  <c r="AB1165" i="9"/>
  <c r="Z1165" i="9"/>
  <c r="X1166" i="9"/>
  <c r="F201" i="7"/>
  <c r="G200" i="7"/>
  <c r="H200" i="7" s="1"/>
  <c r="I200" i="7" s="1"/>
  <c r="Y1166" i="9" l="1"/>
  <c r="G201" i="7"/>
  <c r="H201" i="7" s="1"/>
  <c r="I201" i="7" s="1"/>
  <c r="J201" i="7"/>
  <c r="Z1166" i="9" l="1"/>
  <c r="AA1166" i="9" s="1"/>
  <c r="W1167" i="9" s="1"/>
  <c r="K201" i="7"/>
  <c r="K202" i="7"/>
  <c r="K204" i="7"/>
  <c r="K203" i="7"/>
  <c r="F202" i="7"/>
  <c r="AB1166" i="9" l="1"/>
  <c r="W1168" i="9"/>
  <c r="X1167" i="9"/>
  <c r="F203" i="7"/>
  <c r="G202" i="7"/>
  <c r="H202" i="7" s="1"/>
  <c r="I202" i="7" s="1"/>
  <c r="W1169" i="9" l="1"/>
  <c r="X1168" i="9"/>
  <c r="Y1168" i="9" s="1"/>
  <c r="Z1168" i="9" s="1"/>
  <c r="Y1167" i="9"/>
  <c r="Z1167" i="9" s="1"/>
  <c r="F204" i="7"/>
  <c r="G203" i="7"/>
  <c r="H203" i="7" s="1"/>
  <c r="I203" i="7" s="1"/>
  <c r="AB1168" i="9" l="1"/>
  <c r="W1170" i="9"/>
  <c r="X1169" i="9"/>
  <c r="Y1169" i="9" s="1"/>
  <c r="F205" i="7"/>
  <c r="G204" i="7"/>
  <c r="H204" i="7" s="1"/>
  <c r="I204" i="7" s="1"/>
  <c r="AB1169" i="9" l="1"/>
  <c r="Z1169" i="9"/>
  <c r="AB1167" i="9"/>
  <c r="X1170" i="9"/>
  <c r="G205" i="7"/>
  <c r="H205" i="7" s="1"/>
  <c r="I205" i="7" s="1"/>
  <c r="J205" i="7"/>
  <c r="K205" i="7" s="1"/>
  <c r="Y1170" i="9" l="1"/>
  <c r="Z1170" i="9" s="1"/>
  <c r="AA1170" i="9" s="1"/>
  <c r="F206" i="7"/>
  <c r="G206" i="7" l="1"/>
  <c r="H206" i="7" s="1"/>
  <c r="I206" i="7" s="1"/>
  <c r="J206" i="7"/>
  <c r="W1171" i="9" l="1"/>
  <c r="AB1170" i="9"/>
  <c r="K206" i="7"/>
  <c r="K207" i="7"/>
  <c r="K208" i="7"/>
  <c r="F207" i="7"/>
  <c r="W1172" i="9" l="1"/>
  <c r="X1171" i="9"/>
  <c r="Y1171" i="9" s="1"/>
  <c r="F208" i="7"/>
  <c r="G207" i="7"/>
  <c r="H207" i="7" s="1"/>
  <c r="I207" i="7" s="1"/>
  <c r="AB1171" i="9" l="1"/>
  <c r="Z1171" i="9"/>
  <c r="X1172" i="9"/>
  <c r="F209" i="7"/>
  <c r="G208" i="7"/>
  <c r="H208" i="7" s="1"/>
  <c r="I208" i="7" s="1"/>
  <c r="Y1172" i="9" l="1"/>
  <c r="G209" i="7"/>
  <c r="H209" i="7" s="1"/>
  <c r="I209" i="7" s="1"/>
  <c r="J209" i="7"/>
  <c r="K209" i="7" s="1"/>
  <c r="Z1172" i="9" l="1"/>
  <c r="AA1172" i="9" s="1"/>
  <c r="W1173" i="9" s="1"/>
  <c r="F210" i="7"/>
  <c r="AB1172" i="9" l="1"/>
  <c r="X1173" i="9"/>
  <c r="G210" i="7"/>
  <c r="H210" i="7" s="1"/>
  <c r="I210" i="7" s="1"/>
  <c r="J210" i="7"/>
  <c r="Y1173" i="9" l="1"/>
  <c r="Z1173" i="9" s="1"/>
  <c r="AA1173" i="9" s="1"/>
  <c r="K210" i="7"/>
  <c r="K212" i="7"/>
  <c r="K211" i="7"/>
  <c r="F211" i="7"/>
  <c r="F212" i="7" l="1"/>
  <c r="G211" i="7"/>
  <c r="H211" i="7" s="1"/>
  <c r="I211" i="7" s="1"/>
  <c r="F213" i="7" l="1"/>
  <c r="G212" i="7"/>
  <c r="H212" i="7" s="1"/>
  <c r="I212" i="7" s="1"/>
  <c r="W1174" i="9" l="1"/>
  <c r="AB1173" i="9"/>
  <c r="G213" i="7"/>
  <c r="H213" i="7" s="1"/>
  <c r="I213" i="7" s="1"/>
  <c r="J213" i="7"/>
  <c r="X1174" i="9" l="1"/>
  <c r="W1175" i="9"/>
  <c r="K213" i="7"/>
  <c r="K214" i="7"/>
  <c r="K216" i="7"/>
  <c r="K215" i="7"/>
  <c r="F214" i="7"/>
  <c r="Y1174" i="9" l="1"/>
  <c r="X1175" i="9"/>
  <c r="Y1175" i="9" s="1"/>
  <c r="W1176" i="9"/>
  <c r="F215" i="7"/>
  <c r="G214" i="7"/>
  <c r="H214" i="7" s="1"/>
  <c r="I214" i="7" s="1"/>
  <c r="AB1174" i="9" l="1"/>
  <c r="Z1174" i="9"/>
  <c r="AB1175" i="9"/>
  <c r="Z1175" i="9"/>
  <c r="W1177" i="9"/>
  <c r="X1176" i="9"/>
  <c r="F216" i="7"/>
  <c r="G215" i="7"/>
  <c r="H215" i="7" s="1"/>
  <c r="I215" i="7" s="1"/>
  <c r="AA1177" i="9" l="1"/>
  <c r="X1177" i="9"/>
  <c r="Y1177" i="9" s="1"/>
  <c r="Z1177" i="9" s="1"/>
  <c r="Y1176" i="9"/>
  <c r="Z1176" i="9" s="1"/>
  <c r="F217" i="7"/>
  <c r="G216" i="7"/>
  <c r="H216" i="7" s="1"/>
  <c r="I216" i="7" s="1"/>
  <c r="G217" i="7" l="1"/>
  <c r="H217" i="7" s="1"/>
  <c r="I217" i="7" s="1"/>
  <c r="J217" i="7"/>
  <c r="AB1176" i="9" l="1"/>
  <c r="K217" i="7"/>
  <c r="K218" i="7"/>
  <c r="F218" i="7"/>
  <c r="W1178" i="9" l="1"/>
  <c r="AB1177" i="9"/>
  <c r="F219" i="7"/>
  <c r="G218" i="7"/>
  <c r="H218" i="7" s="1"/>
  <c r="I218" i="7" s="1"/>
  <c r="X1178" i="9" l="1"/>
  <c r="W1179" i="9"/>
  <c r="G219" i="7"/>
  <c r="H219" i="7" s="1"/>
  <c r="I219" i="7" s="1"/>
  <c r="J219" i="7"/>
  <c r="Y1178" i="9" l="1"/>
  <c r="W1180" i="9"/>
  <c r="X1179" i="9"/>
  <c r="Y1179" i="9" s="1"/>
  <c r="K219" i="7"/>
  <c r="K220" i="7"/>
  <c r="F220" i="7"/>
  <c r="AB1178" i="9" l="1"/>
  <c r="Z1178" i="9"/>
  <c r="AB1179" i="9"/>
  <c r="Z1179" i="9"/>
  <c r="W1181" i="9"/>
  <c r="X1180" i="9"/>
  <c r="Y1180" i="9" s="1"/>
  <c r="F221" i="7"/>
  <c r="G220" i="7"/>
  <c r="H220" i="7" s="1"/>
  <c r="I220" i="7" s="1"/>
  <c r="AB1180" i="9" l="1"/>
  <c r="Z1180" i="9"/>
  <c r="X1181" i="9"/>
  <c r="G221" i="7"/>
  <c r="H221" i="7" s="1"/>
  <c r="I221" i="7" s="1"/>
  <c r="J221" i="7"/>
  <c r="K221" i="7" s="1"/>
  <c r="Y1181" i="9" l="1"/>
  <c r="F222" i="7"/>
  <c r="Z1181" i="9" l="1"/>
  <c r="AA1181" i="9" s="1"/>
  <c r="W1182" i="9" s="1"/>
  <c r="G222" i="7"/>
  <c r="H222" i="7" s="1"/>
  <c r="I222" i="7" s="1"/>
  <c r="J222" i="7"/>
  <c r="AB1181" i="9" l="1"/>
  <c r="W1183" i="9"/>
  <c r="X1182" i="9"/>
  <c r="Y1182" i="9" s="1"/>
  <c r="K222" i="7"/>
  <c r="K223" i="7"/>
  <c r="F223" i="7"/>
  <c r="AB1182" i="9" l="1"/>
  <c r="Z1182" i="9"/>
  <c r="W1184" i="9"/>
  <c r="X1183" i="9"/>
  <c r="F224" i="7"/>
  <c r="G223" i="7"/>
  <c r="H223" i="7" s="1"/>
  <c r="I223" i="7" s="1"/>
  <c r="X1184" i="9" l="1"/>
  <c r="Y1184" i="9" s="1"/>
  <c r="W1185" i="9"/>
  <c r="Y1183" i="9"/>
  <c r="G224" i="7"/>
  <c r="H224" i="7" s="1"/>
  <c r="I224" i="7" s="1"/>
  <c r="J224" i="7"/>
  <c r="AB1184" i="9" l="1"/>
  <c r="Z1184" i="9"/>
  <c r="AB1183" i="9"/>
  <c r="Z1183" i="9"/>
  <c r="X1185" i="9"/>
  <c r="K224" i="7"/>
  <c r="K225" i="7"/>
  <c r="F225" i="7"/>
  <c r="Y1185" i="9" l="1"/>
  <c r="F226" i="7"/>
  <c r="G225" i="7"/>
  <c r="H225" i="7" s="1"/>
  <c r="I225" i="7" s="1"/>
  <c r="Z1185" i="9" l="1"/>
  <c r="AA1185" i="9" s="1"/>
  <c r="W1186" i="9" s="1"/>
  <c r="G226" i="7"/>
  <c r="H226" i="7" s="1"/>
  <c r="I226" i="7" s="1"/>
  <c r="J226" i="7"/>
  <c r="K226" i="7" s="1"/>
  <c r="AB1185" i="9" l="1"/>
  <c r="W1187" i="9"/>
  <c r="X1186" i="9"/>
  <c r="Y1186" i="9" s="1"/>
  <c r="F227" i="7"/>
  <c r="AB1186" i="9" l="1"/>
  <c r="Z1186" i="9"/>
  <c r="X1187" i="9"/>
  <c r="G227" i="7"/>
  <c r="H227" i="7" s="1"/>
  <c r="I227" i="7" s="1"/>
  <c r="J227" i="7"/>
  <c r="Y1187" i="9" l="1"/>
  <c r="K227" i="7"/>
  <c r="K229" i="7"/>
  <c r="K230" i="7"/>
  <c r="K228" i="7"/>
  <c r="F228" i="7"/>
  <c r="Z1187" i="9" l="1"/>
  <c r="AA1187" i="9" s="1"/>
  <c r="W1188" i="9" s="1"/>
  <c r="F229" i="7"/>
  <c r="G228" i="7"/>
  <c r="H228" i="7" s="1"/>
  <c r="I228" i="7" s="1"/>
  <c r="AB1187" i="9" l="1"/>
  <c r="W1189" i="9"/>
  <c r="X1188" i="9"/>
  <c r="Y1188" i="9" s="1"/>
  <c r="F230" i="7"/>
  <c r="G229" i="7"/>
  <c r="H229" i="7" s="1"/>
  <c r="I229" i="7" s="1"/>
  <c r="AB1188" i="9" l="1"/>
  <c r="Z1188" i="9"/>
  <c r="X1189" i="9"/>
  <c r="F231" i="7"/>
  <c r="G230" i="7"/>
  <c r="H230" i="7" s="1"/>
  <c r="I230" i="7" s="1"/>
  <c r="Y1189" i="9" l="1"/>
  <c r="G231" i="7"/>
  <c r="H231" i="7" s="1"/>
  <c r="I231" i="7" s="1"/>
  <c r="J231" i="7"/>
  <c r="Z1189" i="9" l="1"/>
  <c r="AA1189" i="9" s="1"/>
  <c r="W1190" i="9" s="1"/>
  <c r="K231" i="7"/>
  <c r="K233" i="7"/>
  <c r="K234" i="7"/>
  <c r="K232" i="7"/>
  <c r="F232" i="7"/>
  <c r="AB1189" i="9" l="1"/>
  <c r="W1191" i="9"/>
  <c r="X1190" i="9"/>
  <c r="Y1190" i="9" s="1"/>
  <c r="F233" i="7"/>
  <c r="G232" i="7"/>
  <c r="H232" i="7" s="1"/>
  <c r="I232" i="7" s="1"/>
  <c r="AB1190" i="9" l="1"/>
  <c r="Z1190" i="9"/>
  <c r="W1192" i="9"/>
  <c r="X1191" i="9"/>
  <c r="F234" i="7"/>
  <c r="G233" i="7"/>
  <c r="H233" i="7" s="1"/>
  <c r="I233" i="7" s="1"/>
  <c r="W1193" i="9" l="1"/>
  <c r="X1192" i="9"/>
  <c r="Y1192" i="9" s="1"/>
  <c r="Y1191" i="9"/>
  <c r="F235" i="7"/>
  <c r="G234" i="7"/>
  <c r="H234" i="7" s="1"/>
  <c r="I234" i="7" s="1"/>
  <c r="AA1193" i="9" l="1"/>
  <c r="AB1192" i="9"/>
  <c r="Z1192" i="9"/>
  <c r="AB1191" i="9"/>
  <c r="Z1191" i="9"/>
  <c r="X1193" i="9"/>
  <c r="Y1193" i="9" s="1"/>
  <c r="Z1193" i="9" s="1"/>
  <c r="G235" i="7"/>
  <c r="H235" i="7" s="1"/>
  <c r="I235" i="7" s="1"/>
  <c r="J235" i="7"/>
  <c r="W1194" i="9" l="1"/>
  <c r="AB1193" i="9"/>
  <c r="K235" i="7"/>
  <c r="K238" i="7"/>
  <c r="K237" i="7"/>
  <c r="K236" i="7"/>
  <c r="F236" i="7"/>
  <c r="X1194" i="9" l="1"/>
  <c r="Y1194" i="9" s="1"/>
  <c r="W1195" i="9"/>
  <c r="F237" i="7"/>
  <c r="G236" i="7"/>
  <c r="H236" i="7" s="1"/>
  <c r="I236" i="7" s="1"/>
  <c r="AA1195" i="9" l="1"/>
  <c r="AB1194" i="9"/>
  <c r="Z1194" i="9"/>
  <c r="X1195" i="9"/>
  <c r="Y1195" i="9" s="1"/>
  <c r="Z1195" i="9" s="1"/>
  <c r="F238" i="7"/>
  <c r="G237" i="7"/>
  <c r="H237" i="7" s="1"/>
  <c r="I237" i="7" s="1"/>
  <c r="W1196" i="9" l="1"/>
  <c r="AB1195" i="9"/>
  <c r="F239" i="7"/>
  <c r="G238" i="7"/>
  <c r="H238" i="7" s="1"/>
  <c r="I238" i="7" s="1"/>
  <c r="W1197" i="9" l="1"/>
  <c r="X1196" i="9"/>
  <c r="Y1196" i="9" s="1"/>
  <c r="G239" i="7"/>
  <c r="H239" i="7" s="1"/>
  <c r="I239" i="7" s="1"/>
  <c r="J239" i="7"/>
  <c r="K239" i="7" s="1"/>
  <c r="AB1196" i="9" l="1"/>
  <c r="Z1196" i="9"/>
  <c r="X1197" i="9"/>
  <c r="W1198" i="9"/>
  <c r="F240" i="7"/>
  <c r="Y1197" i="9" l="1"/>
  <c r="X1198" i="9"/>
  <c r="Y1198" i="9" s="1"/>
  <c r="W1199" i="9"/>
  <c r="G240" i="7"/>
  <c r="H240" i="7" s="1"/>
  <c r="I240" i="7" s="1"/>
  <c r="J240" i="7"/>
  <c r="AB1198" i="9" l="1"/>
  <c r="Z1198" i="9"/>
  <c r="AB1197" i="9"/>
  <c r="Z1197" i="9"/>
  <c r="X1199" i="9"/>
  <c r="K240" i="7"/>
  <c r="K241" i="7"/>
  <c r="K243" i="7"/>
  <c r="K242" i="7"/>
  <c r="F241" i="7"/>
  <c r="Y1199" i="9" l="1"/>
  <c r="F242" i="7"/>
  <c r="G241" i="7"/>
  <c r="H241" i="7" s="1"/>
  <c r="I241" i="7" s="1"/>
  <c r="Z1199" i="9" l="1"/>
  <c r="AA1199" i="9" s="1"/>
  <c r="AB1199" i="9" s="1"/>
  <c r="F243" i="7"/>
  <c r="G242" i="7"/>
  <c r="H242" i="7" s="1"/>
  <c r="I242" i="7" s="1"/>
  <c r="W1200" i="9" l="1"/>
  <c r="F244" i="7"/>
  <c r="G243" i="7"/>
  <c r="H243" i="7" s="1"/>
  <c r="I243" i="7" s="1"/>
  <c r="AA1200" i="9" l="1"/>
  <c r="W1201" i="9" s="1"/>
  <c r="X1200" i="9"/>
  <c r="Y1200" i="9" s="1"/>
  <c r="Z1200" i="9" s="1"/>
  <c r="G244" i="7"/>
  <c r="H244" i="7" s="1"/>
  <c r="I244" i="7" s="1"/>
  <c r="J244" i="7"/>
  <c r="AB1200" i="9" l="1"/>
  <c r="W1202" i="9"/>
  <c r="X1201" i="9"/>
  <c r="K244" i="7"/>
  <c r="K246" i="7"/>
  <c r="K245" i="7"/>
  <c r="K247" i="7"/>
  <c r="F245" i="7"/>
  <c r="W1203" i="9" l="1"/>
  <c r="X1202" i="9"/>
  <c r="Y1202" i="9" s="1"/>
  <c r="Z1202" i="9" s="1"/>
  <c r="Y1201" i="9"/>
  <c r="Z1201" i="9" s="1"/>
  <c r="F246" i="7"/>
  <c r="G245" i="7"/>
  <c r="H245" i="7" s="1"/>
  <c r="I245" i="7" s="1"/>
  <c r="AB1202" i="9" l="1"/>
  <c r="W1204" i="9"/>
  <c r="X1203" i="9"/>
  <c r="Y1203" i="9" s="1"/>
  <c r="F247" i="7"/>
  <c r="G246" i="7"/>
  <c r="H246" i="7" s="1"/>
  <c r="I246" i="7" s="1"/>
  <c r="AA1204" i="9" l="1"/>
  <c r="AB1203" i="9"/>
  <c r="Z1203" i="9"/>
  <c r="AB1201" i="9"/>
  <c r="X1204" i="9"/>
  <c r="Y1204" i="9" s="1"/>
  <c r="Z1204" i="9" s="1"/>
  <c r="F248" i="7"/>
  <c r="G247" i="7"/>
  <c r="H247" i="7" s="1"/>
  <c r="I247" i="7" s="1"/>
  <c r="W1205" i="9" l="1"/>
  <c r="AB1204" i="9"/>
  <c r="G248" i="7"/>
  <c r="H248" i="7" s="1"/>
  <c r="I248" i="7" s="1"/>
  <c r="J248" i="7"/>
  <c r="K248" i="7" s="1"/>
  <c r="X1205" i="9" l="1"/>
  <c r="Y1205" i="9" s="1"/>
  <c r="W1206" i="9"/>
  <c r="F249" i="7"/>
  <c r="AB1205" i="9" l="1"/>
  <c r="Z1205" i="9"/>
  <c r="X1206" i="9"/>
  <c r="G249" i="7"/>
  <c r="H249" i="7" s="1"/>
  <c r="I249" i="7" s="1"/>
  <c r="J249" i="7"/>
  <c r="Y1206" i="9" l="1"/>
  <c r="K249" i="7"/>
  <c r="K250" i="7"/>
  <c r="K251" i="7"/>
  <c r="K252" i="7"/>
  <c r="F250" i="7"/>
  <c r="Z1206" i="9" l="1"/>
  <c r="AA1206" i="9" s="1"/>
  <c r="W1207" i="9" s="1"/>
  <c r="F251" i="7"/>
  <c r="G250" i="7"/>
  <c r="H250" i="7" s="1"/>
  <c r="I250" i="7" s="1"/>
  <c r="AA1207" i="9" l="1"/>
  <c r="AB1206" i="9"/>
  <c r="X1207" i="9"/>
  <c r="Y1207" i="9" s="1"/>
  <c r="Z1207" i="9" s="1"/>
  <c r="F252" i="7"/>
  <c r="G251" i="7"/>
  <c r="H251" i="7" s="1"/>
  <c r="I251" i="7" s="1"/>
  <c r="W1208" i="9" l="1"/>
  <c r="AB1207" i="9"/>
  <c r="F253" i="7"/>
  <c r="G252" i="7"/>
  <c r="H252" i="7" s="1"/>
  <c r="I252" i="7" s="1"/>
  <c r="X1208" i="9" l="1"/>
  <c r="W1209" i="9"/>
  <c r="G253" i="7"/>
  <c r="H253" i="7" s="1"/>
  <c r="I253" i="7" s="1"/>
  <c r="J253" i="7"/>
  <c r="Y1208" i="9" l="1"/>
  <c r="W1210" i="9"/>
  <c r="X1209" i="9"/>
  <c r="Y1209" i="9" s="1"/>
  <c r="K253" i="7"/>
  <c r="K255" i="7"/>
  <c r="K254" i="7"/>
  <c r="F254" i="7"/>
  <c r="AB1208" i="9" l="1"/>
  <c r="Z1208" i="9"/>
  <c r="AB1209" i="9"/>
  <c r="Z1209" i="9"/>
  <c r="X1210" i="9"/>
  <c r="W1211" i="9"/>
  <c r="F255" i="7"/>
  <c r="G254" i="7"/>
  <c r="H254" i="7" s="1"/>
  <c r="I254" i="7" s="1"/>
  <c r="Y1210" i="9" l="1"/>
  <c r="X1211" i="9"/>
  <c r="Y1211" i="9" s="1"/>
  <c r="Z1211" i="9" s="1"/>
  <c r="F256" i="7"/>
  <c r="G255" i="7"/>
  <c r="H255" i="7" s="1"/>
  <c r="I255" i="7" s="1"/>
  <c r="AB1210" i="9" l="1"/>
  <c r="Z1210" i="9"/>
  <c r="G256" i="7"/>
  <c r="H256" i="7" s="1"/>
  <c r="I256" i="7" s="1"/>
  <c r="J256" i="7"/>
  <c r="K256" i="7" s="1"/>
  <c r="AA1211" i="9" l="1"/>
  <c r="W1212" i="9" s="1"/>
  <c r="F257" i="7"/>
  <c r="X1212" i="9" l="1"/>
  <c r="Y1212" i="9" s="1"/>
  <c r="Z1212" i="9" s="1"/>
  <c r="AB1212" i="9" s="1"/>
  <c r="W1213" i="9"/>
  <c r="AB1211" i="9"/>
  <c r="W1214" i="9"/>
  <c r="X1213" i="9"/>
  <c r="G257" i="7"/>
  <c r="H257" i="7" s="1"/>
  <c r="I257" i="7" s="1"/>
  <c r="J257" i="7"/>
  <c r="W1215" i="9" l="1"/>
  <c r="X1214" i="9"/>
  <c r="Y1214" i="9" s="1"/>
  <c r="Y1213" i="9"/>
  <c r="K257" i="7"/>
  <c r="K259" i="7"/>
  <c r="K258" i="7"/>
  <c r="F258" i="7"/>
  <c r="AB1213" i="9" l="1"/>
  <c r="Z1213" i="9"/>
  <c r="AB1214" i="9"/>
  <c r="Z1214" i="9"/>
  <c r="X1215" i="9"/>
  <c r="F259" i="7"/>
  <c r="G258" i="7"/>
  <c r="H258" i="7" s="1"/>
  <c r="I258" i="7" s="1"/>
  <c r="Y1215" i="9" l="1"/>
  <c r="F260" i="7"/>
  <c r="G259" i="7"/>
  <c r="H259" i="7" s="1"/>
  <c r="I259" i="7" s="1"/>
  <c r="Z1215" i="9" l="1"/>
  <c r="AA1215" i="9" s="1"/>
  <c r="W1216" i="9" s="1"/>
  <c r="G260" i="7"/>
  <c r="H260" i="7" s="1"/>
  <c r="I260" i="7" s="1"/>
  <c r="J260" i="7"/>
  <c r="AB1215" i="9" l="1"/>
  <c r="W1217" i="9"/>
  <c r="X1216" i="9"/>
  <c r="Y1216" i="9" s="1"/>
  <c r="K260" i="7"/>
  <c r="K262" i="7"/>
  <c r="K261" i="7"/>
  <c r="K263" i="7"/>
  <c r="F261" i="7"/>
  <c r="AA1217" i="9" l="1"/>
  <c r="AB1216" i="9"/>
  <c r="Z1216" i="9"/>
  <c r="X1217" i="9"/>
  <c r="Y1217" i="9" s="1"/>
  <c r="Z1217" i="9" s="1"/>
  <c r="F262" i="7"/>
  <c r="G261" i="7"/>
  <c r="H261" i="7" s="1"/>
  <c r="I261" i="7" s="1"/>
  <c r="W1218" i="9" l="1"/>
  <c r="AB1217" i="9"/>
  <c r="F263" i="7"/>
  <c r="G262" i="7"/>
  <c r="H262" i="7" s="1"/>
  <c r="I262" i="7" s="1"/>
  <c r="X1218" i="9" l="1"/>
  <c r="Y1218" i="9" s="1"/>
  <c r="W1219" i="9"/>
  <c r="F264" i="7"/>
  <c r="G263" i="7"/>
  <c r="H263" i="7" s="1"/>
  <c r="I263" i="7" s="1"/>
  <c r="AB1218" i="9" l="1"/>
  <c r="Z1218" i="9"/>
  <c r="W1220" i="9"/>
  <c r="X1219" i="9"/>
  <c r="Y1219" i="9" s="1"/>
  <c r="G264" i="7"/>
  <c r="H264" i="7" s="1"/>
  <c r="I264" i="7" s="1"/>
  <c r="J264" i="7"/>
  <c r="AA1220" i="9" l="1"/>
  <c r="AB1219" i="9"/>
  <c r="Z1219" i="9"/>
  <c r="X1220" i="9"/>
  <c r="Y1220" i="9" s="1"/>
  <c r="Z1220" i="9" s="1"/>
  <c r="K264" i="7"/>
  <c r="K265" i="7"/>
  <c r="K267" i="7"/>
  <c r="K266" i="7"/>
  <c r="F265" i="7"/>
  <c r="W1221" i="9" l="1"/>
  <c r="AB1220" i="9"/>
  <c r="F266" i="7"/>
  <c r="G265" i="7"/>
  <c r="H265" i="7" s="1"/>
  <c r="I265" i="7" s="1"/>
  <c r="X1221" i="9" l="1"/>
  <c r="Y1221" i="9" s="1"/>
  <c r="W1222" i="9"/>
  <c r="F267" i="7"/>
  <c r="G266" i="7"/>
  <c r="H266" i="7" s="1"/>
  <c r="I266" i="7" s="1"/>
  <c r="AB1221" i="9" l="1"/>
  <c r="Z1221" i="9"/>
  <c r="W1223" i="9"/>
  <c r="X1222" i="9"/>
  <c r="Y1222" i="9" s="1"/>
  <c r="F268" i="7"/>
  <c r="G267" i="7"/>
  <c r="H267" i="7" s="1"/>
  <c r="I267" i="7" s="1"/>
  <c r="AB1222" i="9" l="1"/>
  <c r="Z1222" i="9"/>
  <c r="W1224" i="9"/>
  <c r="X1223" i="9"/>
  <c r="Y1223" i="9" s="1"/>
  <c r="G268" i="7"/>
  <c r="H268" i="7" s="1"/>
  <c r="I268" i="7" s="1"/>
  <c r="J268" i="7"/>
  <c r="AA1224" i="9" l="1"/>
  <c r="AB1223" i="9"/>
  <c r="Z1223" i="9"/>
  <c r="X1224" i="9"/>
  <c r="Y1224" i="9" s="1"/>
  <c r="Z1224" i="9" s="1"/>
  <c r="K268" i="7"/>
  <c r="K271" i="7"/>
  <c r="K269" i="7"/>
  <c r="K270" i="7"/>
  <c r="F269" i="7"/>
  <c r="W1225" i="9" l="1"/>
  <c r="AB1224" i="9"/>
  <c r="F270" i="7"/>
  <c r="G269" i="7"/>
  <c r="H269" i="7" s="1"/>
  <c r="I269" i="7" s="1"/>
  <c r="W1226" i="9" l="1"/>
  <c r="X1225" i="9"/>
  <c r="Y1225" i="9" s="1"/>
  <c r="F271" i="7"/>
  <c r="G270" i="7"/>
  <c r="H270" i="7" s="1"/>
  <c r="I270" i="7" s="1"/>
  <c r="AB1225" i="9" l="1"/>
  <c r="Z1225" i="9"/>
  <c r="X1226" i="9"/>
  <c r="F272" i="7"/>
  <c r="G271" i="7"/>
  <c r="H271" i="7" s="1"/>
  <c r="I271" i="7" s="1"/>
  <c r="Y1226" i="9" l="1"/>
  <c r="G272" i="7"/>
  <c r="H272" i="7" s="1"/>
  <c r="I272" i="7" s="1"/>
  <c r="J272" i="7"/>
  <c r="Z1226" i="9" l="1"/>
  <c r="AA1226" i="9" s="1"/>
  <c r="W1227" i="9" s="1"/>
  <c r="K272" i="7"/>
  <c r="K273" i="7"/>
  <c r="K275" i="7"/>
  <c r="K274" i="7"/>
  <c r="F273" i="7"/>
  <c r="AB1226" i="9" l="1"/>
  <c r="X1227" i="9"/>
  <c r="W1228" i="9"/>
  <c r="F274" i="7"/>
  <c r="G273" i="7"/>
  <c r="H273" i="7" s="1"/>
  <c r="I273" i="7" s="1"/>
  <c r="Y1227" i="9" l="1"/>
  <c r="Z1227" i="9" s="1"/>
  <c r="W1229" i="9"/>
  <c r="X1228" i="9"/>
  <c r="Y1228" i="9" s="1"/>
  <c r="Z1228" i="9" s="1"/>
  <c r="F275" i="7"/>
  <c r="G274" i="7"/>
  <c r="H274" i="7" s="1"/>
  <c r="I274" i="7" s="1"/>
  <c r="AB1228" i="9" l="1"/>
  <c r="W1230" i="9"/>
  <c r="X1229" i="9"/>
  <c r="Y1229" i="9" s="1"/>
  <c r="F276" i="7"/>
  <c r="G275" i="7"/>
  <c r="H275" i="7" s="1"/>
  <c r="I275" i="7" s="1"/>
  <c r="AB1229" i="9" l="1"/>
  <c r="Z1229" i="9"/>
  <c r="AB1227" i="9"/>
  <c r="X1230" i="9"/>
  <c r="G276" i="7"/>
  <c r="H276" i="7" s="1"/>
  <c r="I276" i="7" s="1"/>
  <c r="J276" i="7"/>
  <c r="Y1230" i="9" l="1"/>
  <c r="Z1230" i="9" s="1"/>
  <c r="AA1230" i="9" s="1"/>
  <c r="K276" i="7"/>
  <c r="K277" i="7"/>
  <c r="K278" i="7"/>
  <c r="K279" i="7"/>
  <c r="F277" i="7"/>
  <c r="F278" i="7" l="1"/>
  <c r="G277" i="7"/>
  <c r="H277" i="7" s="1"/>
  <c r="I277" i="7" s="1"/>
  <c r="W1231" i="9" l="1"/>
  <c r="AB1230" i="9"/>
  <c r="F279" i="7"/>
  <c r="G278" i="7"/>
  <c r="H278" i="7" s="1"/>
  <c r="I278" i="7" s="1"/>
  <c r="W1232" i="9" l="1"/>
  <c r="X1231" i="9"/>
  <c r="F280" i="7"/>
  <c r="G279" i="7"/>
  <c r="H279" i="7" s="1"/>
  <c r="I279" i="7" s="1"/>
  <c r="W1233" i="9" l="1"/>
  <c r="X1232" i="9"/>
  <c r="Y1232" i="9" s="1"/>
  <c r="Z1232" i="9" s="1"/>
  <c r="Y1231" i="9"/>
  <c r="Z1231" i="9" s="1"/>
  <c r="G280" i="7"/>
  <c r="H280" i="7" s="1"/>
  <c r="I280" i="7" s="1"/>
  <c r="J280" i="7"/>
  <c r="AB1232" i="9" l="1"/>
  <c r="W1234" i="9"/>
  <c r="X1233" i="9"/>
  <c r="Y1233" i="9" s="1"/>
  <c r="K280" i="7"/>
  <c r="K281" i="7"/>
  <c r="K282" i="7"/>
  <c r="K283" i="7"/>
  <c r="F281" i="7"/>
  <c r="AA1234" i="9" l="1"/>
  <c r="AB1233" i="9"/>
  <c r="Z1233" i="9"/>
  <c r="AB1231" i="9"/>
  <c r="X1234" i="9"/>
  <c r="Y1234" i="9" s="1"/>
  <c r="Z1234" i="9" s="1"/>
  <c r="F282" i="7"/>
  <c r="G281" i="7"/>
  <c r="H281" i="7" s="1"/>
  <c r="I281" i="7" s="1"/>
  <c r="W1235" i="9" l="1"/>
  <c r="AB1234" i="9"/>
  <c r="F283" i="7"/>
  <c r="G282" i="7"/>
  <c r="H282" i="7" s="1"/>
  <c r="I282" i="7" s="1"/>
  <c r="X1235" i="9" l="1"/>
  <c r="F284" i="7"/>
  <c r="G283" i="7"/>
  <c r="H283" i="7" s="1"/>
  <c r="I283" i="7" s="1"/>
  <c r="Y1235" i="9" l="1"/>
  <c r="Z1235" i="9" s="1"/>
  <c r="AA1235" i="9" s="1"/>
  <c r="G284" i="7"/>
  <c r="H284" i="7" s="1"/>
  <c r="I284" i="7" s="1"/>
  <c r="J284" i="7"/>
  <c r="K284" i="7" l="1"/>
  <c r="K287" i="7"/>
  <c r="K285" i="7"/>
  <c r="K286" i="7"/>
  <c r="F285" i="7"/>
  <c r="F286" i="7" l="1"/>
  <c r="G285" i="7"/>
  <c r="H285" i="7" s="1"/>
  <c r="I285" i="7" s="1"/>
  <c r="W1236" i="9" l="1"/>
  <c r="AB1235" i="9"/>
  <c r="F287" i="7"/>
  <c r="G286" i="7"/>
  <c r="H286" i="7" s="1"/>
  <c r="I286" i="7" s="1"/>
  <c r="X1236" i="9" l="1"/>
  <c r="F288" i="7"/>
  <c r="G287" i="7"/>
  <c r="H287" i="7" s="1"/>
  <c r="I287" i="7" s="1"/>
  <c r="Y1236" i="9" l="1"/>
  <c r="Z1236" i="9" s="1"/>
  <c r="AA1236" i="9" s="1"/>
  <c r="G288" i="7"/>
  <c r="H288" i="7" s="1"/>
  <c r="I288" i="7" s="1"/>
  <c r="J288" i="7"/>
  <c r="K288" i="7" l="1"/>
  <c r="K289" i="7"/>
  <c r="F289" i="7"/>
  <c r="F290" i="7" l="1"/>
  <c r="G289" i="7"/>
  <c r="H289" i="7" s="1"/>
  <c r="I289" i="7" s="1"/>
  <c r="W1237" i="9" l="1"/>
  <c r="AB1236" i="9"/>
  <c r="G290" i="7"/>
  <c r="H290" i="7" s="1"/>
  <c r="I290" i="7" s="1"/>
  <c r="J290" i="7"/>
  <c r="X1237" i="9" l="1"/>
  <c r="K290" i="7"/>
  <c r="K291" i="7"/>
  <c r="F291" i="7"/>
  <c r="Y1237" i="9" l="1"/>
  <c r="Z1237" i="9" s="1"/>
  <c r="AA1237" i="9" s="1"/>
  <c r="F292" i="7"/>
  <c r="G291" i="7"/>
  <c r="H291" i="7" s="1"/>
  <c r="I291" i="7" s="1"/>
  <c r="G292" i="7" l="1"/>
  <c r="H292" i="7" s="1"/>
  <c r="I292" i="7" s="1"/>
  <c r="J292" i="7"/>
  <c r="K292" i="7" s="1"/>
  <c r="F293" i="7" l="1"/>
  <c r="W1238" i="9" l="1"/>
  <c r="AB1237" i="9"/>
  <c r="G293" i="7"/>
  <c r="H293" i="7" s="1"/>
  <c r="I293" i="7" s="1"/>
  <c r="J293" i="7"/>
  <c r="W1239" i="9" l="1"/>
  <c r="X1238" i="9"/>
  <c r="K293" i="7"/>
  <c r="K295" i="7"/>
  <c r="K294" i="7"/>
  <c r="F294" i="7"/>
  <c r="X1239" i="9" l="1"/>
  <c r="Y1239" i="9" s="1"/>
  <c r="Z1239" i="9" s="1"/>
  <c r="W1240" i="9"/>
  <c r="Y1238" i="9"/>
  <c r="Z1238" i="9" s="1"/>
  <c r="F295" i="7"/>
  <c r="G294" i="7"/>
  <c r="H294" i="7" s="1"/>
  <c r="I294" i="7" s="1"/>
  <c r="AB1239" i="9" l="1"/>
  <c r="X1240" i="9"/>
  <c r="Y1240" i="9" s="1"/>
  <c r="W1241" i="9"/>
  <c r="F296" i="7"/>
  <c r="G295" i="7"/>
  <c r="H295" i="7" s="1"/>
  <c r="I295" i="7" s="1"/>
  <c r="AA1241" i="9" l="1"/>
  <c r="AB1240" i="9"/>
  <c r="Z1240" i="9"/>
  <c r="X1241" i="9"/>
  <c r="Y1241" i="9" s="1"/>
  <c r="Z1241" i="9" s="1"/>
  <c r="AB1238" i="9"/>
  <c r="G296" i="7"/>
  <c r="H296" i="7" s="1"/>
  <c r="I296" i="7" s="1"/>
  <c r="J296" i="7"/>
  <c r="K296" i="7" s="1"/>
  <c r="W1242" i="9" l="1"/>
  <c r="AB1241" i="9"/>
  <c r="F297" i="7"/>
  <c r="AA1242" i="9" l="1"/>
  <c r="X1242" i="9"/>
  <c r="Y1242" i="9" s="1"/>
  <c r="Z1242" i="9" s="1"/>
  <c r="G297" i="7"/>
  <c r="H297" i="7" s="1"/>
  <c r="I297" i="7" s="1"/>
  <c r="J297" i="7"/>
  <c r="W1243" i="9" l="1"/>
  <c r="AB1242" i="9"/>
  <c r="K297" i="7"/>
  <c r="K299" i="7"/>
  <c r="K298" i="7"/>
  <c r="K300" i="7"/>
  <c r="F298" i="7"/>
  <c r="AA1243" i="9" l="1"/>
  <c r="X1243" i="9"/>
  <c r="Y1243" i="9" s="1"/>
  <c r="Z1243" i="9" s="1"/>
  <c r="F299" i="7"/>
  <c r="G298" i="7"/>
  <c r="H298" i="7" s="1"/>
  <c r="I298" i="7" s="1"/>
  <c r="W1244" i="9" l="1"/>
  <c r="AB1243" i="9"/>
  <c r="F300" i="7"/>
  <c r="G299" i="7"/>
  <c r="H299" i="7" s="1"/>
  <c r="I299" i="7" s="1"/>
  <c r="W1245" i="9" l="1"/>
  <c r="X1244" i="9"/>
  <c r="Y1244" i="9" s="1"/>
  <c r="F301" i="7"/>
  <c r="G300" i="7"/>
  <c r="H300" i="7" s="1"/>
  <c r="I300" i="7" s="1"/>
  <c r="AB1244" i="9" l="1"/>
  <c r="Z1244" i="9"/>
  <c r="X1245" i="9"/>
  <c r="Y1245" i="9" s="1"/>
  <c r="W1246" i="9"/>
  <c r="G301" i="7"/>
  <c r="H301" i="7" s="1"/>
  <c r="I301" i="7" s="1"/>
  <c r="J301" i="7"/>
  <c r="AB1245" i="9" l="1"/>
  <c r="Z1245" i="9"/>
  <c r="X1246" i="9"/>
  <c r="Y1246" i="9" s="1"/>
  <c r="W1247" i="9"/>
  <c r="K301" i="7"/>
  <c r="K303" i="7"/>
  <c r="K302" i="7"/>
  <c r="F302" i="7"/>
  <c r="AA1247" i="9" l="1"/>
  <c r="AB1246" i="9"/>
  <c r="Z1246" i="9"/>
  <c r="X1247" i="9"/>
  <c r="Y1247" i="9" s="1"/>
  <c r="Z1247" i="9" s="1"/>
  <c r="F303" i="7"/>
  <c r="G302" i="7"/>
  <c r="H302" i="7" s="1"/>
  <c r="I302" i="7" s="1"/>
  <c r="W1248" i="9" l="1"/>
  <c r="AB1247" i="9"/>
  <c r="F304" i="7"/>
  <c r="G303" i="7"/>
  <c r="H303" i="7" s="1"/>
  <c r="I303" i="7" s="1"/>
  <c r="AA1248" i="9" l="1"/>
  <c r="X1248" i="9"/>
  <c r="Y1248" i="9" s="1"/>
  <c r="Z1248" i="9" s="1"/>
  <c r="G304" i="7"/>
  <c r="H304" i="7" s="1"/>
  <c r="I304" i="7" s="1"/>
  <c r="J304" i="7"/>
  <c r="K304" i="7" s="1"/>
  <c r="W1249" i="9" l="1"/>
  <c r="AB1248" i="9"/>
  <c r="F305" i="7"/>
  <c r="W1250" i="9" l="1"/>
  <c r="X1249" i="9"/>
  <c r="Y1249" i="9" s="1"/>
  <c r="G305" i="7"/>
  <c r="H305" i="7" s="1"/>
  <c r="I305" i="7" s="1"/>
  <c r="J305" i="7"/>
  <c r="AB1249" i="9" l="1"/>
  <c r="Z1249" i="9"/>
  <c r="X1250" i="9"/>
  <c r="W1251" i="9"/>
  <c r="K305" i="7"/>
  <c r="K307" i="7"/>
  <c r="K306" i="7"/>
  <c r="F306" i="7"/>
  <c r="Y1250" i="9" l="1"/>
  <c r="X1251" i="9"/>
  <c r="Y1251" i="9" s="1"/>
  <c r="W1252" i="9"/>
  <c r="F307" i="7"/>
  <c r="G306" i="7"/>
  <c r="H306" i="7" s="1"/>
  <c r="I306" i="7" s="1"/>
  <c r="AB1250" i="9" l="1"/>
  <c r="Z1250" i="9"/>
  <c r="AB1251" i="9"/>
  <c r="Z1251" i="9"/>
  <c r="X1252" i="9"/>
  <c r="F308" i="7"/>
  <c r="G307" i="7"/>
  <c r="H307" i="7" s="1"/>
  <c r="I307" i="7" s="1"/>
  <c r="Y1252" i="9" l="1"/>
  <c r="G308" i="7"/>
  <c r="H308" i="7" s="1"/>
  <c r="I308" i="7" s="1"/>
  <c r="J308" i="7"/>
  <c r="Z1252" i="9" l="1"/>
  <c r="AA1252" i="9" s="1"/>
  <c r="W1253" i="9" s="1"/>
  <c r="K308" i="7"/>
  <c r="K310" i="7"/>
  <c r="K309" i="7"/>
  <c r="K311" i="7"/>
  <c r="F309" i="7"/>
  <c r="AB1252" i="9" l="1"/>
  <c r="W1254" i="9"/>
  <c r="X1253" i="9"/>
  <c r="F310" i="7"/>
  <c r="G309" i="7"/>
  <c r="H309" i="7" s="1"/>
  <c r="I309" i="7" s="1"/>
  <c r="AA1254" i="9" l="1"/>
  <c r="X1254" i="9"/>
  <c r="Y1254" i="9" s="1"/>
  <c r="Z1254" i="9" s="1"/>
  <c r="Y1253" i="9"/>
  <c r="Z1253" i="9" s="1"/>
  <c r="F311" i="7"/>
  <c r="G310" i="7"/>
  <c r="H310" i="7" s="1"/>
  <c r="I310" i="7" s="1"/>
  <c r="F312" i="7" l="1"/>
  <c r="G311" i="7"/>
  <c r="H311" i="7" s="1"/>
  <c r="I311" i="7" s="1"/>
  <c r="AB1253" i="9" l="1"/>
  <c r="G312" i="7"/>
  <c r="H312" i="7" s="1"/>
  <c r="I312" i="7" s="1"/>
  <c r="J312" i="7"/>
  <c r="W1255" i="9" l="1"/>
  <c r="AB1254" i="9"/>
  <c r="K312" i="7"/>
  <c r="K313" i="7"/>
  <c r="K314" i="7"/>
  <c r="K315" i="7"/>
  <c r="F313" i="7"/>
  <c r="X1255" i="9" l="1"/>
  <c r="W1256" i="9"/>
  <c r="F314" i="7"/>
  <c r="G313" i="7"/>
  <c r="H313" i="7" s="1"/>
  <c r="I313" i="7" s="1"/>
  <c r="Y1255" i="9" l="1"/>
  <c r="W1257" i="9"/>
  <c r="X1256" i="9"/>
  <c r="Y1256" i="9" s="1"/>
  <c r="F315" i="7"/>
  <c r="G314" i="7"/>
  <c r="H314" i="7" s="1"/>
  <c r="I314" i="7" s="1"/>
  <c r="AB1255" i="9" l="1"/>
  <c r="Z1255" i="9"/>
  <c r="AB1256" i="9"/>
  <c r="Z1256" i="9"/>
  <c r="W1258" i="9"/>
  <c r="X1257" i="9"/>
  <c r="Y1257" i="9" s="1"/>
  <c r="F316" i="7"/>
  <c r="G315" i="7"/>
  <c r="H315" i="7" s="1"/>
  <c r="I315" i="7" s="1"/>
  <c r="AA1258" i="9" l="1"/>
  <c r="AB1257" i="9"/>
  <c r="Z1257" i="9"/>
  <c r="X1258" i="9"/>
  <c r="Y1258" i="9" s="1"/>
  <c r="Z1258" i="9" s="1"/>
  <c r="G316" i="7"/>
  <c r="H316" i="7" s="1"/>
  <c r="I316" i="7" s="1"/>
  <c r="J316" i="7"/>
  <c r="W1259" i="9" l="1"/>
  <c r="AB1258" i="9"/>
  <c r="K316" i="7"/>
  <c r="K317" i="7"/>
  <c r="F317" i="7"/>
  <c r="W1260" i="9" l="1"/>
  <c r="X1259" i="9"/>
  <c r="Y1259" i="9" s="1"/>
  <c r="F318" i="7"/>
  <c r="G317" i="7"/>
  <c r="H317" i="7" s="1"/>
  <c r="I317" i="7" s="1"/>
  <c r="AB1259" i="9" l="1"/>
  <c r="Z1259" i="9"/>
  <c r="X1260" i="9"/>
  <c r="G318" i="7"/>
  <c r="H318" i="7" s="1"/>
  <c r="I318" i="7" s="1"/>
  <c r="J318" i="7"/>
  <c r="Y1260" i="9" l="1"/>
  <c r="K318" i="7"/>
  <c r="K319" i="7"/>
  <c r="F319" i="7"/>
  <c r="Z1260" i="9" l="1"/>
  <c r="AA1260" i="9" s="1"/>
  <c r="W1261" i="9" s="1"/>
  <c r="F320" i="7"/>
  <c r="G319" i="7"/>
  <c r="H319" i="7" s="1"/>
  <c r="I319" i="7" s="1"/>
  <c r="AA1261" i="9" l="1"/>
  <c r="AB1260" i="9"/>
  <c r="X1261" i="9"/>
  <c r="Y1261" i="9" s="1"/>
  <c r="Z1261" i="9" s="1"/>
  <c r="G320" i="7"/>
  <c r="H320" i="7" s="1"/>
  <c r="I320" i="7" s="1"/>
  <c r="J320" i="7"/>
  <c r="K320" i="7" s="1"/>
  <c r="W1262" i="9" l="1"/>
  <c r="AB1261" i="9"/>
  <c r="F321" i="7"/>
  <c r="W1263" i="9" l="1"/>
  <c r="X1262" i="9"/>
  <c r="Y1262" i="9" s="1"/>
  <c r="G321" i="7"/>
  <c r="H321" i="7" s="1"/>
  <c r="I321" i="7" s="1"/>
  <c r="J321" i="7"/>
  <c r="K321" i="7" s="1"/>
  <c r="AB1262" i="9" l="1"/>
  <c r="Z1262" i="9"/>
  <c r="X1263" i="9"/>
  <c r="W1264" i="9"/>
  <c r="F322" i="7"/>
  <c r="Y1263" i="9" l="1"/>
  <c r="W1265" i="9"/>
  <c r="X1264" i="9"/>
  <c r="Y1264" i="9" s="1"/>
  <c r="G322" i="7"/>
  <c r="H322" i="7" s="1"/>
  <c r="I322" i="7" s="1"/>
  <c r="J322" i="7"/>
  <c r="AB1263" i="9" l="1"/>
  <c r="Z1263" i="9"/>
  <c r="AB1264" i="9"/>
  <c r="Z1264" i="9"/>
  <c r="X1265" i="9"/>
  <c r="K322" i="7"/>
  <c r="K324" i="7"/>
  <c r="K325" i="7"/>
  <c r="K323" i="7"/>
  <c r="F323" i="7"/>
  <c r="Y1265" i="9" l="1"/>
  <c r="F324" i="7"/>
  <c r="G323" i="7"/>
  <c r="H323" i="7" s="1"/>
  <c r="I323" i="7" s="1"/>
  <c r="Z1265" i="9" l="1"/>
  <c r="AA1265" i="9" s="1"/>
  <c r="W1266" i="9" s="1"/>
  <c r="F325" i="7"/>
  <c r="G324" i="7"/>
  <c r="H324" i="7" s="1"/>
  <c r="I324" i="7" s="1"/>
  <c r="AA1266" i="9" l="1"/>
  <c r="AB1265" i="9"/>
  <c r="X1266" i="9"/>
  <c r="Y1266" i="9" s="1"/>
  <c r="Z1266" i="9" s="1"/>
  <c r="F326" i="7"/>
  <c r="G325" i="7"/>
  <c r="H325" i="7" s="1"/>
  <c r="I325" i="7" s="1"/>
  <c r="W1267" i="9" l="1"/>
  <c r="AB1266" i="9"/>
  <c r="G326" i="7"/>
  <c r="H326" i="7" s="1"/>
  <c r="I326" i="7" s="1"/>
  <c r="J326" i="7"/>
  <c r="AA1267" i="9" l="1"/>
  <c r="X1267" i="9"/>
  <c r="Y1267" i="9" s="1"/>
  <c r="Z1267" i="9" s="1"/>
  <c r="K326" i="7"/>
  <c r="K327" i="7"/>
  <c r="K328" i="7"/>
  <c r="F327" i="7"/>
  <c r="W1268" i="9" l="1"/>
  <c r="AB1267" i="9"/>
  <c r="F328" i="7"/>
  <c r="G327" i="7"/>
  <c r="H327" i="7" s="1"/>
  <c r="I327" i="7" s="1"/>
  <c r="W1269" i="9" l="1"/>
  <c r="X1268" i="9"/>
  <c r="F329" i="7"/>
  <c r="G328" i="7"/>
  <c r="H328" i="7" s="1"/>
  <c r="I328" i="7" s="1"/>
  <c r="AA1269" i="9" l="1"/>
  <c r="X1269" i="9"/>
  <c r="Y1269" i="9" s="1"/>
  <c r="Z1269" i="9" s="1"/>
  <c r="Y1268" i="9"/>
  <c r="Z1268" i="9" s="1"/>
  <c r="G329" i="7"/>
  <c r="H329" i="7" s="1"/>
  <c r="I329" i="7" s="1"/>
  <c r="J329" i="7"/>
  <c r="K329" i="7" l="1"/>
  <c r="K330" i="7"/>
  <c r="F330" i="7"/>
  <c r="AB1268" i="9" l="1"/>
  <c r="F331" i="7"/>
  <c r="G330" i="7"/>
  <c r="H330" i="7" s="1"/>
  <c r="I330" i="7" s="1"/>
  <c r="W1270" i="9" l="1"/>
  <c r="AB1269" i="9"/>
  <c r="G331" i="7"/>
  <c r="H331" i="7" s="1"/>
  <c r="I331" i="7" s="1"/>
  <c r="J331" i="7"/>
  <c r="K331" i="7" s="1"/>
  <c r="W1271" i="9" l="1"/>
  <c r="X1270" i="9"/>
  <c r="F332" i="7"/>
  <c r="X1271" i="9" l="1"/>
  <c r="Y1271" i="9" s="1"/>
  <c r="W1272" i="9"/>
  <c r="Y1270" i="9"/>
  <c r="G332" i="7"/>
  <c r="H332" i="7" s="1"/>
  <c r="I332" i="7" s="1"/>
  <c r="J332" i="7"/>
  <c r="AB1271" i="9" l="1"/>
  <c r="Z1271" i="9"/>
  <c r="AB1270" i="9"/>
  <c r="Z1270" i="9"/>
  <c r="X1272" i="9"/>
  <c r="W1273" i="9"/>
  <c r="K332" i="7"/>
  <c r="K333" i="7"/>
  <c r="F333" i="7"/>
  <c r="Y1272" i="9" l="1"/>
  <c r="X1273" i="9"/>
  <c r="Y1273" i="9" s="1"/>
  <c r="Z1273" i="9" s="1"/>
  <c r="F334" i="7"/>
  <c r="G333" i="7"/>
  <c r="H333" i="7" s="1"/>
  <c r="I333" i="7" s="1"/>
  <c r="AB1272" i="9" l="1"/>
  <c r="Z1272" i="9"/>
  <c r="G334" i="7"/>
  <c r="H334" i="7" s="1"/>
  <c r="I334" i="7" s="1"/>
  <c r="J334" i="7"/>
  <c r="AA1273" i="9" l="1"/>
  <c r="W1274" i="9" s="1"/>
  <c r="N4" i="7"/>
  <c r="N6" i="7" s="1"/>
  <c r="K334" i="7"/>
  <c r="N7" i="7" s="1"/>
  <c r="W1275" i="9" l="1"/>
  <c r="X1275" i="9" s="1"/>
  <c r="Y1275" i="9" s="1"/>
  <c r="Z1275" i="9" s="1"/>
  <c r="X1274" i="9"/>
  <c r="AB1273" i="9"/>
  <c r="W1276" i="9"/>
  <c r="Y1274" i="9"/>
  <c r="Z1274" i="9" s="1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" i="4"/>
  <c r="X1276" i="9" l="1"/>
  <c r="Y1276" i="9" s="1"/>
  <c r="W1277" i="9"/>
  <c r="AB1275" i="9"/>
  <c r="AB1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" i="4"/>
  <c r="I5" i="4"/>
  <c r="I9" i="4"/>
  <c r="I13" i="4"/>
  <c r="I17" i="4"/>
  <c r="I21" i="4"/>
  <c r="I25" i="4"/>
  <c r="I29" i="4"/>
  <c r="I33" i="4"/>
  <c r="I37" i="4"/>
  <c r="I41" i="4"/>
  <c r="I45" i="4"/>
  <c r="I49" i="4"/>
  <c r="I53" i="4"/>
  <c r="I57" i="4"/>
  <c r="I61" i="4"/>
  <c r="I65" i="4"/>
  <c r="I69" i="4"/>
  <c r="I73" i="4"/>
  <c r="I77" i="4"/>
  <c r="I81" i="4"/>
  <c r="I85" i="4"/>
  <c r="I89" i="4"/>
  <c r="I93" i="4"/>
  <c r="I97" i="4"/>
  <c r="I101" i="4"/>
  <c r="I105" i="4"/>
  <c r="I109" i="4"/>
  <c r="I113" i="4"/>
  <c r="I117" i="4"/>
  <c r="I121" i="4"/>
  <c r="I125" i="4"/>
  <c r="I129" i="4"/>
  <c r="I133" i="4"/>
  <c r="I137" i="4"/>
  <c r="I141" i="4"/>
  <c r="I145" i="4"/>
  <c r="I149" i="4"/>
  <c r="I153" i="4"/>
  <c r="I157" i="4"/>
  <c r="I161" i="4"/>
  <c r="I165" i="4"/>
  <c r="I169" i="4"/>
  <c r="I173" i="4"/>
  <c r="I177" i="4"/>
  <c r="I181" i="4"/>
  <c r="I185" i="4"/>
  <c r="I189" i="4"/>
  <c r="I193" i="4"/>
  <c r="I197" i="4"/>
  <c r="I201" i="4"/>
  <c r="I205" i="4"/>
  <c r="I209" i="4"/>
  <c r="I213" i="4"/>
  <c r="I217" i="4"/>
  <c r="I221" i="4"/>
  <c r="I225" i="4"/>
  <c r="I229" i="4"/>
  <c r="I233" i="4"/>
  <c r="I237" i="4"/>
  <c r="I241" i="4"/>
  <c r="I245" i="4"/>
  <c r="I249" i="4"/>
  <c r="I253" i="4"/>
  <c r="I257" i="4"/>
  <c r="I261" i="4"/>
  <c r="I265" i="4"/>
  <c r="I269" i="4"/>
  <c r="I273" i="4"/>
  <c r="I277" i="4"/>
  <c r="I281" i="4"/>
  <c r="I285" i="4"/>
  <c r="I293" i="4"/>
  <c r="I305" i="4"/>
  <c r="I317" i="4"/>
  <c r="I306" i="4"/>
  <c r="I322" i="4"/>
  <c r="I6" i="4"/>
  <c r="I10" i="4"/>
  <c r="I14" i="4"/>
  <c r="I18" i="4"/>
  <c r="I22" i="4"/>
  <c r="I26" i="4"/>
  <c r="I30" i="4"/>
  <c r="I34" i="4"/>
  <c r="I38" i="4"/>
  <c r="I42" i="4"/>
  <c r="I46" i="4"/>
  <c r="I50" i="4"/>
  <c r="I54" i="4"/>
  <c r="I58" i="4"/>
  <c r="I62" i="4"/>
  <c r="I66" i="4"/>
  <c r="I70" i="4"/>
  <c r="I74" i="4"/>
  <c r="I78" i="4"/>
  <c r="I82" i="4"/>
  <c r="I86" i="4"/>
  <c r="I90" i="4"/>
  <c r="I94" i="4"/>
  <c r="I98" i="4"/>
  <c r="I102" i="4"/>
  <c r="I106" i="4"/>
  <c r="I110" i="4"/>
  <c r="I114" i="4"/>
  <c r="I118" i="4"/>
  <c r="I122" i="4"/>
  <c r="I126" i="4"/>
  <c r="I130" i="4"/>
  <c r="I134" i="4"/>
  <c r="I138" i="4"/>
  <c r="I142" i="4"/>
  <c r="I146" i="4"/>
  <c r="I150" i="4"/>
  <c r="I154" i="4"/>
  <c r="I158" i="4"/>
  <c r="I162" i="4"/>
  <c r="I166" i="4"/>
  <c r="I170" i="4"/>
  <c r="I174" i="4"/>
  <c r="I178" i="4"/>
  <c r="I182" i="4"/>
  <c r="I186" i="4"/>
  <c r="I190" i="4"/>
  <c r="I194" i="4"/>
  <c r="I198" i="4"/>
  <c r="I202" i="4"/>
  <c r="I206" i="4"/>
  <c r="I210" i="4"/>
  <c r="I214" i="4"/>
  <c r="I218" i="4"/>
  <c r="I222" i="4"/>
  <c r="I226" i="4"/>
  <c r="I230" i="4"/>
  <c r="I234" i="4"/>
  <c r="I238" i="4"/>
  <c r="I242" i="4"/>
  <c r="I246" i="4"/>
  <c r="I250" i="4"/>
  <c r="I254" i="4"/>
  <c r="I258" i="4"/>
  <c r="I262" i="4"/>
  <c r="I266" i="4"/>
  <c r="I270" i="4"/>
  <c r="I274" i="4"/>
  <c r="I278" i="4"/>
  <c r="I282" i="4"/>
  <c r="I286" i="4"/>
  <c r="I290" i="4"/>
  <c r="I294" i="4"/>
  <c r="I298" i="4"/>
  <c r="I302" i="4"/>
  <c r="I318" i="4"/>
  <c r="I334" i="4"/>
  <c r="I7" i="4"/>
  <c r="I11" i="4"/>
  <c r="I15" i="4"/>
  <c r="I19" i="4"/>
  <c r="I23" i="4"/>
  <c r="I27" i="4"/>
  <c r="I31" i="4"/>
  <c r="I35" i="4"/>
  <c r="I39" i="4"/>
  <c r="I43" i="4"/>
  <c r="I47" i="4"/>
  <c r="I51" i="4"/>
  <c r="I55" i="4"/>
  <c r="I59" i="4"/>
  <c r="I63" i="4"/>
  <c r="I67" i="4"/>
  <c r="I71" i="4"/>
  <c r="I75" i="4"/>
  <c r="I79" i="4"/>
  <c r="I83" i="4"/>
  <c r="I87" i="4"/>
  <c r="I91" i="4"/>
  <c r="I95" i="4"/>
  <c r="I99" i="4"/>
  <c r="I103" i="4"/>
  <c r="I107" i="4"/>
  <c r="I111" i="4"/>
  <c r="I115" i="4"/>
  <c r="I119" i="4"/>
  <c r="I123" i="4"/>
  <c r="I127" i="4"/>
  <c r="I131" i="4"/>
  <c r="I135" i="4"/>
  <c r="I139" i="4"/>
  <c r="I143" i="4"/>
  <c r="I147" i="4"/>
  <c r="I151" i="4"/>
  <c r="I155" i="4"/>
  <c r="I159" i="4"/>
  <c r="I163" i="4"/>
  <c r="I167" i="4"/>
  <c r="I171" i="4"/>
  <c r="I175" i="4"/>
  <c r="I179" i="4"/>
  <c r="I183" i="4"/>
  <c r="I187" i="4"/>
  <c r="I191" i="4"/>
  <c r="I195" i="4"/>
  <c r="I199" i="4"/>
  <c r="I203" i="4"/>
  <c r="I207" i="4"/>
  <c r="I211" i="4"/>
  <c r="I215" i="4"/>
  <c r="I219" i="4"/>
  <c r="I223" i="4"/>
  <c r="I227" i="4"/>
  <c r="I231" i="4"/>
  <c r="I235" i="4"/>
  <c r="I239" i="4"/>
  <c r="I243" i="4"/>
  <c r="I247" i="4"/>
  <c r="I251" i="4"/>
  <c r="I255" i="4"/>
  <c r="I259" i="4"/>
  <c r="I263" i="4"/>
  <c r="I267" i="4"/>
  <c r="I271" i="4"/>
  <c r="I275" i="4"/>
  <c r="I279" i="4"/>
  <c r="I283" i="4"/>
  <c r="I287" i="4"/>
  <c r="I291" i="4"/>
  <c r="I295" i="4"/>
  <c r="I299" i="4"/>
  <c r="I303" i="4"/>
  <c r="I307" i="4"/>
  <c r="I311" i="4"/>
  <c r="I315" i="4"/>
  <c r="I319" i="4"/>
  <c r="I323" i="4"/>
  <c r="I327" i="4"/>
  <c r="I331" i="4"/>
  <c r="I3" i="4"/>
  <c r="I301" i="4"/>
  <c r="I313" i="4"/>
  <c r="I325" i="4"/>
  <c r="I333" i="4"/>
  <c r="I314" i="4"/>
  <c r="I326" i="4"/>
  <c r="I4" i="4"/>
  <c r="I8" i="4"/>
  <c r="I12" i="4"/>
  <c r="I16" i="4"/>
  <c r="I20" i="4"/>
  <c r="I24" i="4"/>
  <c r="I28" i="4"/>
  <c r="I32" i="4"/>
  <c r="I36" i="4"/>
  <c r="I40" i="4"/>
  <c r="I44" i="4"/>
  <c r="I48" i="4"/>
  <c r="I52" i="4"/>
  <c r="I56" i="4"/>
  <c r="I60" i="4"/>
  <c r="I64" i="4"/>
  <c r="I68" i="4"/>
  <c r="I72" i="4"/>
  <c r="I76" i="4"/>
  <c r="I80" i="4"/>
  <c r="I84" i="4"/>
  <c r="I88" i="4"/>
  <c r="I92" i="4"/>
  <c r="I96" i="4"/>
  <c r="I100" i="4"/>
  <c r="I104" i="4"/>
  <c r="I108" i="4"/>
  <c r="I112" i="4"/>
  <c r="I116" i="4"/>
  <c r="I120" i="4"/>
  <c r="I124" i="4"/>
  <c r="I128" i="4"/>
  <c r="I132" i="4"/>
  <c r="I136" i="4"/>
  <c r="I140" i="4"/>
  <c r="I144" i="4"/>
  <c r="I148" i="4"/>
  <c r="I152" i="4"/>
  <c r="I156" i="4"/>
  <c r="I160" i="4"/>
  <c r="I164" i="4"/>
  <c r="I168" i="4"/>
  <c r="I172" i="4"/>
  <c r="I176" i="4"/>
  <c r="I180" i="4"/>
  <c r="I184" i="4"/>
  <c r="I188" i="4"/>
  <c r="I192" i="4"/>
  <c r="I196" i="4"/>
  <c r="I200" i="4"/>
  <c r="I204" i="4"/>
  <c r="I208" i="4"/>
  <c r="I212" i="4"/>
  <c r="I216" i="4"/>
  <c r="I220" i="4"/>
  <c r="I224" i="4"/>
  <c r="I228" i="4"/>
  <c r="I232" i="4"/>
  <c r="I236" i="4"/>
  <c r="I240" i="4"/>
  <c r="I244" i="4"/>
  <c r="I248" i="4"/>
  <c r="I252" i="4"/>
  <c r="I256" i="4"/>
  <c r="I260" i="4"/>
  <c r="I264" i="4"/>
  <c r="I268" i="4"/>
  <c r="I272" i="4"/>
  <c r="I276" i="4"/>
  <c r="I280" i="4"/>
  <c r="I284" i="4"/>
  <c r="I288" i="4"/>
  <c r="I292" i="4"/>
  <c r="I296" i="4"/>
  <c r="I300" i="4"/>
  <c r="I304" i="4"/>
  <c r="I308" i="4"/>
  <c r="I312" i="4"/>
  <c r="I316" i="4"/>
  <c r="I320" i="4"/>
  <c r="I324" i="4"/>
  <c r="I328" i="4"/>
  <c r="I332" i="4"/>
  <c r="I289" i="4"/>
  <c r="I297" i="4"/>
  <c r="I309" i="4"/>
  <c r="I321" i="4"/>
  <c r="I329" i="4"/>
  <c r="I310" i="4"/>
  <c r="I330" i="4"/>
  <c r="AB1276" i="9" l="1"/>
  <c r="Z1276" i="9"/>
  <c r="AB1274" i="9"/>
  <c r="X1277" i="9"/>
  <c r="AF330" i="4"/>
  <c r="AF310" i="4"/>
  <c r="AF329" i="4"/>
  <c r="AF321" i="4"/>
  <c r="AF309" i="4"/>
  <c r="AF297" i="4"/>
  <c r="AF289" i="4"/>
  <c r="AF332" i="4"/>
  <c r="AF328" i="4"/>
  <c r="AF324" i="4"/>
  <c r="AF320" i="4"/>
  <c r="AF316" i="4"/>
  <c r="AF312" i="4"/>
  <c r="AF308" i="4"/>
  <c r="AF304" i="4"/>
  <c r="AF300" i="4"/>
  <c r="AF296" i="4"/>
  <c r="AF292" i="4"/>
  <c r="AF288" i="4"/>
  <c r="AF284" i="4"/>
  <c r="AF280" i="4"/>
  <c r="AF276" i="4"/>
  <c r="AF272" i="4"/>
  <c r="AF268" i="4"/>
  <c r="AF264" i="4"/>
  <c r="AF260" i="4"/>
  <c r="AF256" i="4"/>
  <c r="AF252" i="4"/>
  <c r="AF248" i="4"/>
  <c r="AF244" i="4"/>
  <c r="AF240" i="4"/>
  <c r="AF236" i="4"/>
  <c r="AF232" i="4"/>
  <c r="AF228" i="4"/>
  <c r="AF224" i="4"/>
  <c r="AF220" i="4"/>
  <c r="AF216" i="4"/>
  <c r="AF212" i="4"/>
  <c r="AF208" i="4"/>
  <c r="AF204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F52" i="4"/>
  <c r="AF48" i="4"/>
  <c r="AF44" i="4"/>
  <c r="AF40" i="4"/>
  <c r="AF326" i="4"/>
  <c r="AF314" i="4"/>
  <c r="AF333" i="4"/>
  <c r="AF325" i="4"/>
  <c r="AF313" i="4"/>
  <c r="AF301" i="4"/>
  <c r="AF331" i="4"/>
  <c r="AF327" i="4"/>
  <c r="AF323" i="4"/>
  <c r="AF319" i="4"/>
  <c r="AF315" i="4"/>
  <c r="AF311" i="4"/>
  <c r="AF307" i="4"/>
  <c r="AF303" i="4"/>
  <c r="AF299" i="4"/>
  <c r="AF295" i="4"/>
  <c r="AF291" i="4"/>
  <c r="AF287" i="4"/>
  <c r="AF283" i="4"/>
  <c r="AF279" i="4"/>
  <c r="AF275" i="4"/>
  <c r="AF271" i="4"/>
  <c r="AF267" i="4"/>
  <c r="AF263" i="4"/>
  <c r="AF259" i="4"/>
  <c r="AF255" i="4"/>
  <c r="AF251" i="4"/>
  <c r="AF247" i="4"/>
  <c r="AF243" i="4"/>
  <c r="AF239" i="4"/>
  <c r="AF235" i="4"/>
  <c r="AF231" i="4"/>
  <c r="AF227" i="4"/>
  <c r="AF223" i="4"/>
  <c r="AF219" i="4"/>
  <c r="AF215" i="4"/>
  <c r="AF211" i="4"/>
  <c r="AF207" i="4"/>
  <c r="AF203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34" i="4"/>
  <c r="AF318" i="4"/>
  <c r="AF302" i="4"/>
  <c r="AF298" i="4"/>
  <c r="AF294" i="4"/>
  <c r="AF290" i="4"/>
  <c r="AF286" i="4"/>
  <c r="AF282" i="4"/>
  <c r="AF278" i="4"/>
  <c r="AF274" i="4"/>
  <c r="AF270" i="4"/>
  <c r="AF266" i="4"/>
  <c r="AF262" i="4"/>
  <c r="AF258" i="4"/>
  <c r="AF254" i="4"/>
  <c r="AF250" i="4"/>
  <c r="AF246" i="4"/>
  <c r="AF242" i="4"/>
  <c r="AF238" i="4"/>
  <c r="AF234" i="4"/>
  <c r="AF230" i="4"/>
  <c r="AF226" i="4"/>
  <c r="AF222" i="4"/>
  <c r="AF218" i="4"/>
  <c r="AF214" i="4"/>
  <c r="AF210" i="4"/>
  <c r="AF20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78" i="4"/>
  <c r="AF74" i="4"/>
  <c r="AF70" i="4"/>
  <c r="AF66" i="4"/>
  <c r="AF62" i="4"/>
  <c r="AF58" i="4"/>
  <c r="AF54" i="4"/>
  <c r="AF50" i="4"/>
  <c r="AF46" i="4"/>
  <c r="AF42" i="4"/>
  <c r="AF38" i="4"/>
  <c r="AF322" i="4"/>
  <c r="AF306" i="4"/>
  <c r="AF317" i="4"/>
  <c r="AF305" i="4"/>
  <c r="AF293" i="4"/>
  <c r="AF285" i="4"/>
  <c r="AF281" i="4"/>
  <c r="AF277" i="4"/>
  <c r="AF273" i="4"/>
  <c r="AF269" i="4"/>
  <c r="AF265" i="4"/>
  <c r="AF261" i="4"/>
  <c r="AF257" i="4"/>
  <c r="AF253" i="4"/>
  <c r="AF249" i="4"/>
  <c r="AF245" i="4"/>
  <c r="AF241" i="4"/>
  <c r="AF237" i="4"/>
  <c r="AF233" i="4"/>
  <c r="AF229" i="4"/>
  <c r="AF225" i="4"/>
  <c r="AF221" i="4"/>
  <c r="AF217" i="4"/>
  <c r="AF213" i="4"/>
  <c r="AF209" i="4"/>
  <c r="AF205" i="4"/>
  <c r="AF201" i="4"/>
  <c r="AF197" i="4"/>
  <c r="AF193" i="4"/>
  <c r="AF189" i="4"/>
  <c r="AF185" i="4"/>
  <c r="AF181" i="4"/>
  <c r="AF177" i="4"/>
  <c r="AF173" i="4"/>
  <c r="AF169" i="4"/>
  <c r="AF165" i="4"/>
  <c r="AF161" i="4"/>
  <c r="AF157" i="4"/>
  <c r="AF153" i="4"/>
  <c r="AF149" i="4"/>
  <c r="AF145" i="4"/>
  <c r="AF141" i="4"/>
  <c r="AF137" i="4"/>
  <c r="AF133" i="4"/>
  <c r="AF129" i="4"/>
  <c r="AF125" i="4"/>
  <c r="AF121" i="4"/>
  <c r="AF117" i="4"/>
  <c r="AF113" i="4"/>
  <c r="AF109" i="4"/>
  <c r="AF105" i="4"/>
  <c r="AF101" i="4"/>
  <c r="AF97" i="4"/>
  <c r="AF93" i="4"/>
  <c r="AF89" i="4"/>
  <c r="AF85" i="4"/>
  <c r="AF81" i="4"/>
  <c r="AF77" i="4"/>
  <c r="AF73" i="4"/>
  <c r="AF69" i="4"/>
  <c r="AF65" i="4"/>
  <c r="AF61" i="4"/>
  <c r="AF57" i="4"/>
  <c r="AF53" i="4"/>
  <c r="AF49" i="4"/>
  <c r="AF45" i="4"/>
  <c r="AF41" i="4"/>
  <c r="AF37" i="4"/>
  <c r="S1" i="4"/>
  <c r="Y1277" i="9" l="1"/>
  <c r="Z1277" i="9" s="1"/>
  <c r="AA1277" i="9" s="1"/>
  <c r="Y4" i="8"/>
  <c r="Z4" i="8" s="1"/>
  <c r="Y5" i="8" l="1"/>
  <c r="Z5" i="8" l="1"/>
  <c r="AA5" i="8" s="1"/>
  <c r="W1278" i="9" l="1"/>
  <c r="AB1277" i="9"/>
  <c r="W6" i="8"/>
  <c r="X1278" i="9" l="1"/>
  <c r="W1279" i="9"/>
  <c r="X6" i="8"/>
  <c r="Y6" i="8" s="1"/>
  <c r="W7" i="8"/>
  <c r="AA1279" i="9" l="1"/>
  <c r="Y1278" i="9"/>
  <c r="Z1278" i="9" s="1"/>
  <c r="X1279" i="9"/>
  <c r="Y1279" i="9" s="1"/>
  <c r="Z1279" i="9" s="1"/>
  <c r="Z6" i="8"/>
  <c r="X7" i="8"/>
  <c r="Y7" i="8" s="1"/>
  <c r="Z7" i="8" s="1"/>
  <c r="W8" i="8"/>
  <c r="AA8" i="8" l="1"/>
  <c r="X8" i="8"/>
  <c r="Y8" i="8" s="1"/>
  <c r="Z8" i="8"/>
  <c r="AB1278" i="9" l="1"/>
  <c r="W9" i="8"/>
  <c r="X9" i="8" s="1"/>
  <c r="Y9" i="8" s="1"/>
  <c r="W1280" i="9" l="1"/>
  <c r="AB1279" i="9"/>
  <c r="W10" i="8"/>
  <c r="Z9" i="8"/>
  <c r="W1281" i="9" l="1"/>
  <c r="X1280" i="9"/>
  <c r="AA10" i="8"/>
  <c r="X10" i="8"/>
  <c r="Y10" i="8" s="1"/>
  <c r="Z10" i="8"/>
  <c r="X1281" i="9" l="1"/>
  <c r="Y1281" i="9" s="1"/>
  <c r="W1282" i="9"/>
  <c r="Y1280" i="9"/>
  <c r="W11" i="8"/>
  <c r="AB1281" i="9" l="1"/>
  <c r="Z1281" i="9"/>
  <c r="AB1280" i="9"/>
  <c r="Z1280" i="9"/>
  <c r="W1283" i="9"/>
  <c r="X1282" i="9"/>
  <c r="Y1282" i="9" s="1"/>
  <c r="X11" i="8"/>
  <c r="Y11" i="8" s="1"/>
  <c r="Z11" i="8" s="1"/>
  <c r="AA11" i="8" s="1"/>
  <c r="AA1283" i="9" l="1"/>
  <c r="AB1282" i="9"/>
  <c r="Z1282" i="9"/>
  <c r="X1283" i="9"/>
  <c r="Y1283" i="9" s="1"/>
  <c r="Z1283" i="9" s="1"/>
  <c r="W12" i="8"/>
  <c r="W13" i="8" s="1"/>
  <c r="X13" i="8" s="1"/>
  <c r="Y13" i="8" s="1"/>
  <c r="Z13" i="8" s="1"/>
  <c r="W1284" i="9" l="1"/>
  <c r="AB1283" i="9"/>
  <c r="X12" i="8"/>
  <c r="Y12" i="8" s="1"/>
  <c r="Z12" i="8" s="1"/>
  <c r="W14" i="8"/>
  <c r="W1285" i="9" l="1"/>
  <c r="X1284" i="9"/>
  <c r="Y1284" i="9" s="1"/>
  <c r="AA14" i="8"/>
  <c r="X14" i="8"/>
  <c r="Y14" i="8" s="1"/>
  <c r="Z14" i="8" s="1"/>
  <c r="AA1285" i="9" l="1"/>
  <c r="AB1284" i="9"/>
  <c r="Z1284" i="9"/>
  <c r="X1285" i="9"/>
  <c r="Y1285" i="9" s="1"/>
  <c r="Z1285" i="9" s="1"/>
  <c r="W15" i="8"/>
  <c r="W1286" i="9" l="1"/>
  <c r="AB1285" i="9"/>
  <c r="AA15" i="8"/>
  <c r="X15" i="8"/>
  <c r="Y15" i="8" s="1"/>
  <c r="Z15" i="8" s="1"/>
  <c r="X1286" i="9" l="1"/>
  <c r="Y1286" i="9" s="1"/>
  <c r="W1287" i="9"/>
  <c r="W16" i="8"/>
  <c r="X16" i="8" s="1"/>
  <c r="Y16" i="8" s="1"/>
  <c r="Z16" i="8" s="1"/>
  <c r="AB1286" i="9" l="1"/>
  <c r="Z1286" i="9"/>
  <c r="W1288" i="9"/>
  <c r="X1287" i="9"/>
  <c r="W17" i="8"/>
  <c r="X1288" i="9" l="1"/>
  <c r="Y1288" i="9" s="1"/>
  <c r="Z1288" i="9" s="1"/>
  <c r="Y1287" i="9"/>
  <c r="AA17" i="8"/>
  <c r="X17" i="8"/>
  <c r="Y17" i="8" s="1"/>
  <c r="Z17" i="8" s="1"/>
  <c r="AB1287" i="9" l="1"/>
  <c r="Z1287" i="9"/>
  <c r="W18" i="8"/>
  <c r="X18" i="8" s="1"/>
  <c r="Y18" i="8"/>
  <c r="Z18" i="8" s="1"/>
  <c r="W19" i="8"/>
  <c r="X19" i="8" s="1"/>
  <c r="AA1288" i="9" l="1"/>
  <c r="W1289" i="9" s="1"/>
  <c r="Y19" i="8"/>
  <c r="Z19" i="8" s="1"/>
  <c r="W20" i="8"/>
  <c r="W1290" i="9" l="1"/>
  <c r="X1290" i="9" s="1"/>
  <c r="X1289" i="9"/>
  <c r="Y1289" i="9" s="1"/>
  <c r="AB1288" i="9"/>
  <c r="AB1289" i="9"/>
  <c r="Z1289" i="9"/>
  <c r="AA20" i="8"/>
  <c r="X20" i="8"/>
  <c r="Y20" i="8"/>
  <c r="Z20" i="8" s="1"/>
  <c r="AA1290" i="9" l="1"/>
  <c r="Y1290" i="9"/>
  <c r="Z1290" i="9" s="1"/>
  <c r="W21" i="8"/>
  <c r="X21" i="8" s="1"/>
  <c r="Y21" i="8" l="1"/>
  <c r="Z21" i="8" s="1"/>
  <c r="W22" i="8"/>
  <c r="X22" i="8" s="1"/>
  <c r="Y22" i="8" l="1"/>
  <c r="Z22" i="8" s="1"/>
  <c r="W23" i="8"/>
  <c r="X23" i="8" s="1"/>
  <c r="W1291" i="9" l="1"/>
  <c r="AB1290" i="9"/>
  <c r="Y23" i="8"/>
  <c r="Z23" i="8" s="1"/>
  <c r="W24" i="8"/>
  <c r="W1292" i="9" l="1"/>
  <c r="X1291" i="9"/>
  <c r="AA24" i="8"/>
  <c r="X24" i="8"/>
  <c r="Y24" i="8"/>
  <c r="Z24" i="8" s="1"/>
  <c r="X1292" i="9" l="1"/>
  <c r="Y1292" i="9" s="1"/>
  <c r="Z1292" i="9" s="1"/>
  <c r="Y1291" i="9"/>
  <c r="W25" i="8"/>
  <c r="X25" i="8" s="1"/>
  <c r="AB1291" i="9" l="1"/>
  <c r="Z1291" i="9"/>
  <c r="Y25" i="8"/>
  <c r="Z25" i="8" s="1"/>
  <c r="W26" i="8"/>
  <c r="X26" i="8" s="1"/>
  <c r="AA1292" i="9" l="1"/>
  <c r="W1293" i="9" s="1"/>
  <c r="Y26" i="8"/>
  <c r="Z26" i="8" s="1"/>
  <c r="W27" i="8"/>
  <c r="X27" i="8" s="1"/>
  <c r="X1293" i="9" l="1"/>
  <c r="Y1293" i="9" s="1"/>
  <c r="Z1293" i="9" s="1"/>
  <c r="AB1293" i="9" s="1"/>
  <c r="W1294" i="9"/>
  <c r="AB1292" i="9"/>
  <c r="W1295" i="9"/>
  <c r="X1294" i="9"/>
  <c r="Y27" i="8"/>
  <c r="Z27" i="8" s="1"/>
  <c r="W28" i="8"/>
  <c r="Y1294" i="9" l="1"/>
  <c r="W1296" i="9"/>
  <c r="X1295" i="9"/>
  <c r="Y1295" i="9" s="1"/>
  <c r="AA28" i="8"/>
  <c r="X28" i="8"/>
  <c r="Y28" i="8"/>
  <c r="Z28" i="8" s="1"/>
  <c r="AB1294" i="9" l="1"/>
  <c r="Z1294" i="9"/>
  <c r="AB1295" i="9"/>
  <c r="Z1295" i="9"/>
  <c r="X1296" i="9"/>
  <c r="W29" i="8"/>
  <c r="X29" i="8" s="1"/>
  <c r="Y1296" i="9" l="1"/>
  <c r="Z1296" i="9" s="1"/>
  <c r="AA1296" i="9" s="1"/>
  <c r="Y29" i="8"/>
  <c r="Z29" i="8" s="1"/>
  <c r="W30" i="8"/>
  <c r="AA30" i="8" l="1"/>
  <c r="X30" i="8"/>
  <c r="Y30" i="8"/>
  <c r="Z30" i="8" s="1"/>
  <c r="W31" i="8" l="1"/>
  <c r="X31" i="8" s="1"/>
  <c r="W1297" i="9" l="1"/>
  <c r="AB1296" i="9"/>
  <c r="Y31" i="8"/>
  <c r="Z31" i="8" s="1"/>
  <c r="W32" i="8"/>
  <c r="X32" i="8" s="1"/>
  <c r="X1297" i="9" l="1"/>
  <c r="W1298" i="9"/>
  <c r="Y32" i="8"/>
  <c r="Z32" i="8" s="1"/>
  <c r="W33" i="8"/>
  <c r="Y1297" i="9" l="1"/>
  <c r="Z1297" i="9" s="1"/>
  <c r="X1298" i="9"/>
  <c r="Y1298" i="9" s="1"/>
  <c r="Z1298" i="9" s="1"/>
  <c r="W1299" i="9"/>
  <c r="AA33" i="8"/>
  <c r="X33" i="8"/>
  <c r="Y33" i="8"/>
  <c r="Z33" i="8" s="1"/>
  <c r="AB1298" i="9" l="1"/>
  <c r="AB1297" i="9"/>
  <c r="W1300" i="9"/>
  <c r="X1299" i="9"/>
  <c r="Y1299" i="9" s="1"/>
  <c r="W34" i="8"/>
  <c r="X34" i="8" s="1"/>
  <c r="AB1299" i="9" l="1"/>
  <c r="Z1299" i="9"/>
  <c r="X1300" i="9"/>
  <c r="Y34" i="8"/>
  <c r="Z34" i="8" s="1"/>
  <c r="W35" i="8"/>
  <c r="X35" i="8" s="1"/>
  <c r="Y1300" i="9" l="1"/>
  <c r="Y35" i="8"/>
  <c r="Z35" i="8" s="1"/>
  <c r="W36" i="8"/>
  <c r="Z1300" i="9" l="1"/>
  <c r="AA1300" i="9" s="1"/>
  <c r="W1301" i="9" s="1"/>
  <c r="AA36" i="8"/>
  <c r="X36" i="8"/>
  <c r="Y36" i="8"/>
  <c r="Z36" i="8" s="1"/>
  <c r="AB1300" i="9" l="1"/>
  <c r="X1301" i="9"/>
  <c r="Y1301" i="9" s="1"/>
  <c r="W1302" i="9"/>
  <c r="W37" i="8"/>
  <c r="X37" i="8" s="1"/>
  <c r="AB1301" i="9" l="1"/>
  <c r="Z1301" i="9"/>
  <c r="X1302" i="9"/>
  <c r="Y37" i="8"/>
  <c r="Z37" i="8" s="1"/>
  <c r="W38" i="8"/>
  <c r="X38" i="8" s="1"/>
  <c r="Y1302" i="9" l="1"/>
  <c r="Z1302" i="9" s="1"/>
  <c r="AA1302" i="9" s="1"/>
  <c r="Y38" i="8"/>
  <c r="Z38" i="8" s="1"/>
  <c r="W39" i="8"/>
  <c r="X39" i="8" s="1"/>
  <c r="Y39" i="8" l="1"/>
  <c r="Z39" i="8" s="1"/>
  <c r="W40" i="8"/>
  <c r="AA40" i="8" l="1"/>
  <c r="X40" i="8"/>
  <c r="Y40" i="8"/>
  <c r="Z40" i="8" s="1"/>
  <c r="W1303" i="9" l="1"/>
  <c r="AB1302" i="9"/>
  <c r="W41" i="8"/>
  <c r="X41" i="8" s="1"/>
  <c r="W1304" i="9" l="1"/>
  <c r="X1303" i="9"/>
  <c r="Y41" i="8"/>
  <c r="Z41" i="8" s="1"/>
  <c r="W42" i="8"/>
  <c r="W1305" i="9" l="1"/>
  <c r="X1304" i="9"/>
  <c r="Y1304" i="9" s="1"/>
  <c r="Y1303" i="9"/>
  <c r="AA42" i="8"/>
  <c r="X42" i="8"/>
  <c r="Y42" i="8"/>
  <c r="Z42" i="8" s="1"/>
  <c r="AB1303" i="9" l="1"/>
  <c r="Z1303" i="9"/>
  <c r="AB1304" i="9"/>
  <c r="Z1304" i="9"/>
  <c r="W1306" i="9"/>
  <c r="X1305" i="9"/>
  <c r="W43" i="8"/>
  <c r="X43" i="8" s="1"/>
  <c r="X1306" i="9" l="1"/>
  <c r="Y1306" i="9" s="1"/>
  <c r="Z1306" i="9" s="1"/>
  <c r="Y1305" i="9"/>
  <c r="Y43" i="8"/>
  <c r="Z43" i="8" s="1"/>
  <c r="W44" i="8"/>
  <c r="AB1305" i="9" l="1"/>
  <c r="Z1305" i="9"/>
  <c r="AA44" i="8"/>
  <c r="X44" i="8"/>
  <c r="Y44" i="8"/>
  <c r="Z44" i="8" s="1"/>
  <c r="AA1306" i="9" l="1"/>
  <c r="W1307" i="9" s="1"/>
  <c r="W45" i="8"/>
  <c r="X45" i="8" s="1"/>
  <c r="X1307" i="9" l="1"/>
  <c r="Y1307" i="9" s="1"/>
  <c r="Z1307" i="9" s="1"/>
  <c r="AB1307" i="9" s="1"/>
  <c r="W1308" i="9"/>
  <c r="AB1306" i="9"/>
  <c r="W1309" i="9"/>
  <c r="X1308" i="9"/>
  <c r="Y45" i="8"/>
  <c r="Z45" i="8" s="1"/>
  <c r="W46" i="8"/>
  <c r="X46" i="8" s="1"/>
  <c r="W1310" i="9" l="1"/>
  <c r="X1309" i="9"/>
  <c r="Y1309" i="9" s="1"/>
  <c r="Z1309" i="9" s="1"/>
  <c r="Y1308" i="9"/>
  <c r="Z1308" i="9" s="1"/>
  <c r="Y46" i="8"/>
  <c r="Z46" i="8" s="1"/>
  <c r="W47" i="8"/>
  <c r="X47" i="8" s="1"/>
  <c r="AA1310" i="9" l="1"/>
  <c r="AB1309" i="9"/>
  <c r="X1310" i="9"/>
  <c r="Y1310" i="9" s="1"/>
  <c r="Z1310" i="9" s="1"/>
  <c r="Y47" i="8"/>
  <c r="Z47" i="8" s="1"/>
  <c r="W48" i="8"/>
  <c r="W1311" i="9" l="1"/>
  <c r="AB1310" i="9"/>
  <c r="AB1308" i="9"/>
  <c r="AA48" i="8"/>
  <c r="X48" i="8"/>
  <c r="Y48" i="8"/>
  <c r="Z48" i="8" s="1"/>
  <c r="X1311" i="9" l="1"/>
  <c r="Y1311" i="9" s="1"/>
  <c r="W1312" i="9"/>
  <c r="W49" i="8"/>
  <c r="AB1311" i="9" l="1"/>
  <c r="Z1311" i="9"/>
  <c r="X1312" i="9"/>
  <c r="AA49" i="8"/>
  <c r="X49" i="8"/>
  <c r="Y49" i="8"/>
  <c r="Z49" i="8" s="1"/>
  <c r="Y1312" i="9" l="1"/>
  <c r="W50" i="8"/>
  <c r="X50" i="8" s="1"/>
  <c r="Z1312" i="9" l="1"/>
  <c r="AA1312" i="9" s="1"/>
  <c r="W1313" i="9" s="1"/>
  <c r="Y50" i="8"/>
  <c r="Z50" i="8" s="1"/>
  <c r="W51" i="8"/>
  <c r="X51" i="8" s="1"/>
  <c r="AB1312" i="9" l="1"/>
  <c r="X1313" i="9"/>
  <c r="Y1313" i="9" s="1"/>
  <c r="W1314" i="9"/>
  <c r="Y51" i="8"/>
  <c r="Z51" i="8" s="1"/>
  <c r="W52" i="8"/>
  <c r="X52" i="8" s="1"/>
  <c r="AB1313" i="9" l="1"/>
  <c r="Z1313" i="9"/>
  <c r="X1314" i="9"/>
  <c r="W1315" i="9"/>
  <c r="Y52" i="8"/>
  <c r="Z52" i="8" s="1"/>
  <c r="W53" i="8"/>
  <c r="Y1314" i="9" l="1"/>
  <c r="X1315" i="9"/>
  <c r="Y1315" i="9" s="1"/>
  <c r="Z1315" i="9" s="1"/>
  <c r="AA53" i="8"/>
  <c r="X53" i="8"/>
  <c r="Y53" i="8"/>
  <c r="Z53" i="8" s="1"/>
  <c r="AB1314" i="9" l="1"/>
  <c r="Z1314" i="9"/>
  <c r="W54" i="8"/>
  <c r="X54" i="8" s="1"/>
  <c r="AA1315" i="9" l="1"/>
  <c r="W1316" i="9" s="1"/>
  <c r="Y54" i="8"/>
  <c r="Z54" i="8" s="1"/>
  <c r="W55" i="8"/>
  <c r="X55" i="8" s="1"/>
  <c r="W1317" i="9" l="1"/>
  <c r="W1318" i="9" s="1"/>
  <c r="X1316" i="9"/>
  <c r="Y1316" i="9" s="1"/>
  <c r="AB1315" i="9"/>
  <c r="AB1316" i="9"/>
  <c r="Z1316" i="9"/>
  <c r="Y55" i="8"/>
  <c r="Z55" i="8" s="1"/>
  <c r="W56" i="8"/>
  <c r="X56" i="8" s="1"/>
  <c r="X1317" i="9" l="1"/>
  <c r="Y1317" i="9" s="1"/>
  <c r="AB1317" i="9"/>
  <c r="Z1317" i="9"/>
  <c r="X1318" i="9"/>
  <c r="W1319" i="9"/>
  <c r="Y56" i="8"/>
  <c r="Z56" i="8" s="1"/>
  <c r="W57" i="8"/>
  <c r="Y1318" i="9" l="1"/>
  <c r="X1319" i="9"/>
  <c r="Y1319" i="9" s="1"/>
  <c r="Z1319" i="9" s="1"/>
  <c r="AA57" i="8"/>
  <c r="X57" i="8"/>
  <c r="Y57" i="8"/>
  <c r="Z57" i="8" s="1"/>
  <c r="AB1318" i="9" l="1"/>
  <c r="Z1318" i="9"/>
  <c r="W58" i="8"/>
  <c r="X58" i="8" s="1"/>
  <c r="AA1319" i="9" l="1"/>
  <c r="W1320" i="9" s="1"/>
  <c r="Y58" i="8"/>
  <c r="Z58" i="8" s="1"/>
  <c r="W59" i="8"/>
  <c r="X59" i="8" s="1"/>
  <c r="AA1320" i="9" l="1"/>
  <c r="AB1320" i="9" s="1"/>
  <c r="X1320" i="9"/>
  <c r="Y1320" i="9" s="1"/>
  <c r="Z1320" i="9" s="1"/>
  <c r="AB1319" i="9"/>
  <c r="Y59" i="8"/>
  <c r="Z59" i="8" s="1"/>
  <c r="W60" i="8"/>
  <c r="W1321" i="9" l="1"/>
  <c r="W1322" i="9" s="1"/>
  <c r="AA60" i="8"/>
  <c r="X60" i="8"/>
  <c r="Y60" i="8"/>
  <c r="Z60" i="8" s="1"/>
  <c r="X1321" i="9" l="1"/>
  <c r="Y1321" i="9" s="1"/>
  <c r="AB1321" i="9"/>
  <c r="Z1321" i="9"/>
  <c r="X1322" i="9"/>
  <c r="W1323" i="9"/>
  <c r="W61" i="8"/>
  <c r="Y1322" i="9" l="1"/>
  <c r="W1324" i="9"/>
  <c r="X1323" i="9"/>
  <c r="Y1323" i="9" s="1"/>
  <c r="AA61" i="8"/>
  <c r="X61" i="8"/>
  <c r="Y61" i="8"/>
  <c r="Z61" i="8" s="1"/>
  <c r="AB1322" i="9" l="1"/>
  <c r="Z1322" i="9"/>
  <c r="AB1323" i="9"/>
  <c r="Z1323" i="9"/>
  <c r="X1324" i="9"/>
  <c r="W62" i="8"/>
  <c r="X62" i="8" s="1"/>
  <c r="Y1324" i="9" l="1"/>
  <c r="Y62" i="8"/>
  <c r="Z62" i="8" s="1"/>
  <c r="W63" i="8"/>
  <c r="X63" i="8" s="1"/>
  <c r="Z1324" i="9" l="1"/>
  <c r="AA1324" i="9" s="1"/>
  <c r="W1325" i="9" s="1"/>
  <c r="Y63" i="8"/>
  <c r="Z63" i="8" s="1"/>
  <c r="W64" i="8"/>
  <c r="X64" i="8" s="1"/>
  <c r="AB1324" i="9" l="1"/>
  <c r="W1326" i="9"/>
  <c r="X1325" i="9"/>
  <c r="Y1325" i="9" s="1"/>
  <c r="Y64" i="8"/>
  <c r="Z64" i="8" s="1"/>
  <c r="W65" i="8"/>
  <c r="AB1325" i="9" l="1"/>
  <c r="Z1325" i="9"/>
  <c r="X1326" i="9"/>
  <c r="W1327" i="9"/>
  <c r="AA65" i="8"/>
  <c r="X65" i="8"/>
  <c r="Y65" i="8"/>
  <c r="Z65" i="8" s="1"/>
  <c r="Y1326" i="9" l="1"/>
  <c r="X1327" i="9"/>
  <c r="Y1327" i="9" s="1"/>
  <c r="Z1327" i="9" s="1"/>
  <c r="W66" i="8"/>
  <c r="X66" i="8" s="1"/>
  <c r="AB1326" i="9" l="1"/>
  <c r="Z1326" i="9"/>
  <c r="Y66" i="8"/>
  <c r="Z66" i="8" s="1"/>
  <c r="W67" i="8"/>
  <c r="AA1327" i="9" l="1"/>
  <c r="W1328" i="9" s="1"/>
  <c r="AA67" i="8"/>
  <c r="X67" i="8"/>
  <c r="Y67" i="8"/>
  <c r="Z67" i="8" s="1"/>
  <c r="X1328" i="9" l="1"/>
  <c r="Y1328" i="9" s="1"/>
  <c r="W1329" i="9"/>
  <c r="AB1327" i="9"/>
  <c r="AB1328" i="9"/>
  <c r="Z1328" i="9"/>
  <c r="X1329" i="9"/>
  <c r="W68" i="8"/>
  <c r="X68" i="8" s="1"/>
  <c r="Y1329" i="9" l="1"/>
  <c r="Y68" i="8"/>
  <c r="Z68" i="8" s="1"/>
  <c r="W69" i="8"/>
  <c r="X69" i="8" s="1"/>
  <c r="Z1329" i="9" l="1"/>
  <c r="AA1329" i="9" s="1"/>
  <c r="W1330" i="9" s="1"/>
  <c r="Y69" i="8"/>
  <c r="Z69" i="8" s="1"/>
  <c r="W70" i="8"/>
  <c r="AB1329" i="9" l="1"/>
  <c r="X1330" i="9"/>
  <c r="AA70" i="8"/>
  <c r="X70" i="8"/>
  <c r="Y70" i="8"/>
  <c r="Z70" i="8" s="1"/>
  <c r="Y1330" i="9" l="1"/>
  <c r="Z1330" i="9" s="1"/>
  <c r="AA1330" i="9" s="1"/>
  <c r="W71" i="8"/>
  <c r="X71" i="8" s="1"/>
  <c r="Y71" i="8" l="1"/>
  <c r="Z71" i="8" s="1"/>
  <c r="W72" i="8"/>
  <c r="AA72" i="8" l="1"/>
  <c r="X72" i="8"/>
  <c r="Y72" i="8"/>
  <c r="Z72" i="8" s="1"/>
  <c r="W1331" i="9" l="1"/>
  <c r="AB1330" i="9"/>
  <c r="W73" i="8"/>
  <c r="X73" i="8" s="1"/>
  <c r="X1331" i="9" l="1"/>
  <c r="W1332" i="9"/>
  <c r="Y73" i="8"/>
  <c r="Z73" i="8" s="1"/>
  <c r="W74" i="8"/>
  <c r="X74" i="8" s="1"/>
  <c r="Y1331" i="9" l="1"/>
  <c r="Z1331" i="9" s="1"/>
  <c r="W1333" i="9"/>
  <c r="X1332" i="9"/>
  <c r="Y1332" i="9" s="1"/>
  <c r="Z1332" i="9" s="1"/>
  <c r="Y74" i="8"/>
  <c r="Z74" i="8" s="1"/>
  <c r="W75" i="8"/>
  <c r="X75" i="8" s="1"/>
  <c r="AB1332" i="9" l="1"/>
  <c r="W1334" i="9"/>
  <c r="X1333" i="9"/>
  <c r="Y1333" i="9" s="1"/>
  <c r="Y75" i="8"/>
  <c r="Z75" i="8" s="1"/>
  <c r="W76" i="8"/>
  <c r="AB1333" i="9" l="1"/>
  <c r="Z1333" i="9"/>
  <c r="AB1331" i="9"/>
  <c r="X1334" i="9"/>
  <c r="AA76" i="8"/>
  <c r="X76" i="8"/>
  <c r="Y76" i="8"/>
  <c r="Z76" i="8" s="1"/>
  <c r="Y1334" i="9" l="1"/>
  <c r="Z1334" i="9" s="1"/>
  <c r="AA1334" i="9" s="1"/>
  <c r="W77" i="8"/>
  <c r="X77" i="8" s="1"/>
  <c r="Y77" i="8" l="1"/>
  <c r="Z77" i="8" s="1"/>
  <c r="W78" i="8"/>
  <c r="AA78" i="8" l="1"/>
  <c r="X78" i="8"/>
  <c r="Y78" i="8"/>
  <c r="Z78" i="8" s="1"/>
  <c r="W1335" i="9" l="1"/>
  <c r="AB1334" i="9"/>
  <c r="W79" i="8"/>
  <c r="X79" i="8" s="1"/>
  <c r="W1336" i="9" l="1"/>
  <c r="X1335" i="9"/>
  <c r="Y79" i="8"/>
  <c r="Z79" i="8" s="1"/>
  <c r="W80" i="8"/>
  <c r="AA1336" i="9" l="1"/>
  <c r="X1336" i="9"/>
  <c r="Y1336" i="9" s="1"/>
  <c r="Z1336" i="9" s="1"/>
  <c r="Y1335" i="9"/>
  <c r="Z1335" i="9" s="1"/>
  <c r="AA80" i="8"/>
  <c r="X80" i="8"/>
  <c r="Y80" i="8"/>
  <c r="Z80" i="8" s="1"/>
  <c r="W81" i="8" l="1"/>
  <c r="AB1335" i="9" l="1"/>
  <c r="AA81" i="8"/>
  <c r="X81" i="8"/>
  <c r="Y81" i="8"/>
  <c r="Z81" i="8" s="1"/>
  <c r="W1337" i="9" l="1"/>
  <c r="AB1336" i="9"/>
  <c r="W82" i="8"/>
  <c r="X82" i="8" s="1"/>
  <c r="X1337" i="9" l="1"/>
  <c r="Y82" i="8"/>
  <c r="Z82" i="8" s="1"/>
  <c r="W83" i="8"/>
  <c r="X83" i="8" s="1"/>
  <c r="Y1337" i="9" l="1"/>
  <c r="Y83" i="8"/>
  <c r="Z83" i="8" s="1"/>
  <c r="W84" i="8"/>
  <c r="Z1337" i="9" l="1"/>
  <c r="AA1337" i="9" s="1"/>
  <c r="W1338" i="9" s="1"/>
  <c r="AA84" i="8"/>
  <c r="X84" i="8"/>
  <c r="Y84" i="8"/>
  <c r="Z84" i="8" s="1"/>
  <c r="AB1337" i="9" l="1"/>
  <c r="W1339" i="9"/>
  <c r="X1338" i="9"/>
  <c r="W85" i="8"/>
  <c r="X85" i="8" s="1"/>
  <c r="AA1339" i="9" l="1"/>
  <c r="X1339" i="9"/>
  <c r="Y1339" i="9" s="1"/>
  <c r="Z1339" i="9" s="1"/>
  <c r="Y1338" i="9"/>
  <c r="Z1338" i="9" s="1"/>
  <c r="Y85" i="8"/>
  <c r="Z85" i="8" s="1"/>
  <c r="W86" i="8"/>
  <c r="X86" i="8" s="1"/>
  <c r="Y86" i="8" l="1"/>
  <c r="Z86" i="8" s="1"/>
  <c r="W87" i="8"/>
  <c r="X87" i="8" s="1"/>
  <c r="AB1338" i="9" l="1"/>
  <c r="Y87" i="8"/>
  <c r="Z87" i="8" s="1"/>
  <c r="W88" i="8"/>
  <c r="W1340" i="9" l="1"/>
  <c r="AB1339" i="9"/>
  <c r="AA88" i="8"/>
  <c r="X88" i="8"/>
  <c r="Y88" i="8"/>
  <c r="Z88" i="8" s="1"/>
  <c r="W1341" i="9" l="1"/>
  <c r="X1340" i="9"/>
  <c r="W89" i="8"/>
  <c r="X89" i="8" s="1"/>
  <c r="Y1340" i="9" l="1"/>
  <c r="Z1340" i="9" s="1"/>
  <c r="X1341" i="9"/>
  <c r="Y1341" i="9" s="1"/>
  <c r="Z1341" i="9" s="1"/>
  <c r="W1342" i="9"/>
  <c r="Y89" i="8"/>
  <c r="Z89" i="8" s="1"/>
  <c r="W90" i="8"/>
  <c r="X90" i="8" s="1"/>
  <c r="AB1341" i="9" l="1"/>
  <c r="X1342" i="9"/>
  <c r="Y1342" i="9" s="1"/>
  <c r="W1343" i="9"/>
  <c r="Y90" i="8"/>
  <c r="Z90" i="8" s="1"/>
  <c r="W91" i="8"/>
  <c r="X91" i="8" s="1"/>
  <c r="AB1342" i="9" l="1"/>
  <c r="Z1342" i="9"/>
  <c r="X1343" i="9"/>
  <c r="AB1340" i="9"/>
  <c r="Y91" i="8"/>
  <c r="Z91" i="8" s="1"/>
  <c r="W92" i="8"/>
  <c r="Y1343" i="9" l="1"/>
  <c r="Z1343" i="9" s="1"/>
  <c r="AA1343" i="9" s="1"/>
  <c r="AA92" i="8"/>
  <c r="X92" i="8"/>
  <c r="Y92" i="8"/>
  <c r="Z92" i="8" s="1"/>
  <c r="W93" i="8" l="1"/>
  <c r="X93" i="8" s="1"/>
  <c r="Y93" i="8" l="1"/>
  <c r="Z93" i="8" s="1"/>
  <c r="W94" i="8"/>
  <c r="W1344" i="9" l="1"/>
  <c r="AB1343" i="9"/>
  <c r="AA94" i="8"/>
  <c r="X94" i="8"/>
  <c r="Y94" i="8"/>
  <c r="Z94" i="8" s="1"/>
  <c r="W1345" i="9" l="1"/>
  <c r="X1344" i="9"/>
  <c r="W95" i="8"/>
  <c r="X95" i="8" s="1"/>
  <c r="W1346" i="9" l="1"/>
  <c r="X1345" i="9"/>
  <c r="Y1345" i="9" s="1"/>
  <c r="Y1344" i="9"/>
  <c r="Y95" i="8"/>
  <c r="Z95" i="8" s="1"/>
  <c r="W96" i="8"/>
  <c r="X96" i="8" s="1"/>
  <c r="AB1344" i="9" l="1"/>
  <c r="Z1344" i="9"/>
  <c r="AB1345" i="9"/>
  <c r="Z1345" i="9"/>
  <c r="W1347" i="9"/>
  <c r="X1346" i="9"/>
  <c r="Y96" i="8"/>
  <c r="Z96" i="8" s="1"/>
  <c r="W97" i="8"/>
  <c r="X97" i="8" s="1"/>
  <c r="AA1347" i="9" l="1"/>
  <c r="X1347" i="9"/>
  <c r="Y1347" i="9" s="1"/>
  <c r="Z1347" i="9" s="1"/>
  <c r="Y1346" i="9"/>
  <c r="Z1346" i="9" s="1"/>
  <c r="Y97" i="8"/>
  <c r="Z97" i="8" s="1"/>
  <c r="W98" i="8"/>
  <c r="AA98" i="8" l="1"/>
  <c r="X98" i="8"/>
  <c r="Y98" i="8"/>
  <c r="Z98" i="8" s="1"/>
  <c r="AB1346" i="9" l="1"/>
  <c r="W99" i="8"/>
  <c r="W1348" i="9" l="1"/>
  <c r="AB1347" i="9"/>
  <c r="AA99" i="8"/>
  <c r="X99" i="8"/>
  <c r="Y99" i="8"/>
  <c r="Z99" i="8" s="1"/>
  <c r="X1348" i="9" l="1"/>
  <c r="W100" i="8"/>
  <c r="X100" i="8" s="1"/>
  <c r="Y1348" i="9" l="1"/>
  <c r="Y100" i="8"/>
  <c r="Z100" i="8" s="1"/>
  <c r="W101" i="8"/>
  <c r="Z1348" i="9" l="1"/>
  <c r="AA1348" i="9" s="1"/>
  <c r="W1349" i="9" s="1"/>
  <c r="AA101" i="8"/>
  <c r="X101" i="8"/>
  <c r="Y101" i="8"/>
  <c r="Z101" i="8" s="1"/>
  <c r="AB1348" i="9" l="1"/>
  <c r="W1350" i="9"/>
  <c r="X1349" i="9"/>
  <c r="W102" i="8"/>
  <c r="X102" i="8" s="1"/>
  <c r="W1351" i="9" l="1"/>
  <c r="X1350" i="9"/>
  <c r="Y1350" i="9" s="1"/>
  <c r="Z1350" i="9" s="1"/>
  <c r="Y1349" i="9"/>
  <c r="Z1349" i="9" s="1"/>
  <c r="Y102" i="8"/>
  <c r="Z102" i="8" s="1"/>
  <c r="W103" i="8"/>
  <c r="X103" i="8" s="1"/>
  <c r="AB1350" i="9" l="1"/>
  <c r="W1352" i="9"/>
  <c r="X1351" i="9"/>
  <c r="Y1351" i="9" s="1"/>
  <c r="Y103" i="8"/>
  <c r="Z103" i="8" s="1"/>
  <c r="W104" i="8"/>
  <c r="X104" i="8" s="1"/>
  <c r="AA1352" i="9" l="1"/>
  <c r="AB1351" i="9"/>
  <c r="Z1351" i="9"/>
  <c r="AB1349" i="9"/>
  <c r="X1352" i="9"/>
  <c r="Y1352" i="9" s="1"/>
  <c r="Z1352" i="9" s="1"/>
  <c r="Y104" i="8"/>
  <c r="Z104" i="8" s="1"/>
  <c r="W105" i="8"/>
  <c r="W1353" i="9" l="1"/>
  <c r="AB1352" i="9"/>
  <c r="AA105" i="8"/>
  <c r="X105" i="8"/>
  <c r="Y105" i="8"/>
  <c r="Z105" i="8" s="1"/>
  <c r="X1353" i="9" l="1"/>
  <c r="W106" i="8"/>
  <c r="X106" i="8" s="1"/>
  <c r="Y1353" i="9" l="1"/>
  <c r="Z1353" i="9" s="1"/>
  <c r="AA1353" i="9" s="1"/>
  <c r="Y106" i="8"/>
  <c r="Z106" i="8" s="1"/>
  <c r="W107" i="8"/>
  <c r="X107" i="8" s="1"/>
  <c r="Y107" i="8" l="1"/>
  <c r="Z107" i="8" s="1"/>
  <c r="W108" i="8"/>
  <c r="AA108" i="8" l="1"/>
  <c r="X108" i="8"/>
  <c r="Y108" i="8"/>
  <c r="Z108" i="8" s="1"/>
  <c r="W1354" i="9" l="1"/>
  <c r="AB1353" i="9"/>
  <c r="W109" i="8"/>
  <c r="X109" i="8" s="1"/>
  <c r="W1355" i="9" l="1"/>
  <c r="X1354" i="9"/>
  <c r="Y109" i="8"/>
  <c r="Z109" i="8" s="1"/>
  <c r="W110" i="8"/>
  <c r="AA1355" i="9" l="1"/>
  <c r="X1355" i="9"/>
  <c r="Y1355" i="9" s="1"/>
  <c r="Z1355" i="9" s="1"/>
  <c r="Y1354" i="9"/>
  <c r="Z1354" i="9" s="1"/>
  <c r="AA110" i="8"/>
  <c r="X110" i="8"/>
  <c r="Y110" i="8"/>
  <c r="Z110" i="8" s="1"/>
  <c r="W111" i="8" l="1"/>
  <c r="X111" i="8" s="1"/>
  <c r="AB1354" i="9" l="1"/>
  <c r="Y111" i="8"/>
  <c r="Z111" i="8" s="1"/>
  <c r="W112" i="8"/>
  <c r="W1356" i="9" l="1"/>
  <c r="AB1355" i="9"/>
  <c r="AA112" i="8"/>
  <c r="X112" i="8"/>
  <c r="Y112" i="8"/>
  <c r="Z112" i="8" s="1"/>
  <c r="W1357" i="9" l="1"/>
  <c r="X1356" i="9"/>
  <c r="W113" i="8"/>
  <c r="X113" i="8" s="1"/>
  <c r="X1357" i="9" l="1"/>
  <c r="Y1357" i="9" s="1"/>
  <c r="Z1357" i="9" s="1"/>
  <c r="Y1356" i="9"/>
  <c r="Y113" i="8"/>
  <c r="Z113" i="8" s="1"/>
  <c r="W114" i="8"/>
  <c r="X114" i="8" s="1"/>
  <c r="AB1356" i="9" l="1"/>
  <c r="Z1356" i="9"/>
  <c r="Y114" i="8"/>
  <c r="Z114" i="8" s="1"/>
  <c r="W115" i="8"/>
  <c r="X115" i="8" s="1"/>
  <c r="AA1357" i="9" l="1"/>
  <c r="W1358" i="9" s="1"/>
  <c r="Y115" i="8"/>
  <c r="Z115" i="8" s="1"/>
  <c r="W116" i="8"/>
  <c r="AA1358" i="9" l="1"/>
  <c r="AB1358" i="9" s="1"/>
  <c r="X1358" i="9"/>
  <c r="Y1358" i="9" s="1"/>
  <c r="Z1358" i="9" s="1"/>
  <c r="AB1357" i="9"/>
  <c r="AA116" i="8"/>
  <c r="X116" i="8"/>
  <c r="Y116" i="8"/>
  <c r="Z116" i="8" s="1"/>
  <c r="W1359" i="9" l="1"/>
  <c r="X1359" i="9" s="1"/>
  <c r="W117" i="8"/>
  <c r="X117" i="8" s="1"/>
  <c r="W1360" i="9" l="1"/>
  <c r="X1360" i="9" s="1"/>
  <c r="Y1360" i="9" s="1"/>
  <c r="Z1360" i="9" s="1"/>
  <c r="Y1359" i="9"/>
  <c r="Z1359" i="9" s="1"/>
  <c r="Y117" i="8"/>
  <c r="Z117" i="8" s="1"/>
  <c r="W118" i="8"/>
  <c r="X118" i="8" s="1"/>
  <c r="W1361" i="9" l="1"/>
  <c r="AB1360" i="9"/>
  <c r="Y118" i="8"/>
  <c r="Z118" i="8" s="1"/>
  <c r="W119" i="8"/>
  <c r="X119" i="8" s="1"/>
  <c r="AA1361" i="9" l="1"/>
  <c r="W1362" i="9" s="1"/>
  <c r="X1361" i="9"/>
  <c r="Y1361" i="9" s="1"/>
  <c r="Z1361" i="9" s="1"/>
  <c r="AB1359" i="9"/>
  <c r="Y119" i="8"/>
  <c r="Z119" i="8" s="1"/>
  <c r="W120" i="8"/>
  <c r="AB1361" i="9" l="1"/>
  <c r="X1362" i="9"/>
  <c r="W1363" i="9"/>
  <c r="AA120" i="8"/>
  <c r="X120" i="8"/>
  <c r="Y120" i="8"/>
  <c r="Z120" i="8" s="1"/>
  <c r="Y1362" i="9" l="1"/>
  <c r="X1363" i="9"/>
  <c r="Y1363" i="9" s="1"/>
  <c r="Z1363" i="9" s="1"/>
  <c r="W121" i="8"/>
  <c r="X121" i="8" s="1"/>
  <c r="AB1362" i="9" l="1"/>
  <c r="Z1362" i="9"/>
  <c r="Y121" i="8"/>
  <c r="Z121" i="8" s="1"/>
  <c r="W122" i="8"/>
  <c r="AA1363" i="9" l="1"/>
  <c r="W1364" i="9" s="1"/>
  <c r="AA122" i="8"/>
  <c r="X122" i="8"/>
  <c r="Y122" i="8"/>
  <c r="Z122" i="8" s="1"/>
  <c r="X1364" i="9" l="1"/>
  <c r="AB1363" i="9"/>
  <c r="Y1364" i="9"/>
  <c r="W123" i="8"/>
  <c r="Z1364" i="9" l="1"/>
  <c r="AA1364" i="9" s="1"/>
  <c r="W1365" i="9" s="1"/>
  <c r="AA123" i="8"/>
  <c r="X123" i="8"/>
  <c r="Y123" i="8"/>
  <c r="Z123" i="8" s="1"/>
  <c r="AA1365" i="9" l="1"/>
  <c r="AB1364" i="9"/>
  <c r="X1365" i="9"/>
  <c r="Y1365" i="9" s="1"/>
  <c r="Z1365" i="9" s="1"/>
  <c r="W124" i="8"/>
  <c r="X124" i="8" s="1"/>
  <c r="W1366" i="9" l="1"/>
  <c r="AB1365" i="9"/>
  <c r="Y124" i="8"/>
  <c r="Z124" i="8" s="1"/>
  <c r="W125" i="8"/>
  <c r="W1367" i="9" l="1"/>
  <c r="X1366" i="9"/>
  <c r="Y1366" i="9" s="1"/>
  <c r="AA125" i="8"/>
  <c r="X125" i="8"/>
  <c r="Y125" i="8"/>
  <c r="Z125" i="8" s="1"/>
  <c r="AB1366" i="9" l="1"/>
  <c r="Z1366" i="9"/>
  <c r="X1367" i="9"/>
  <c r="W126" i="8"/>
  <c r="X126" i="8" s="1"/>
  <c r="Y1367" i="9" l="1"/>
  <c r="Y126" i="8"/>
  <c r="Z126" i="8" s="1"/>
  <c r="W127" i="8"/>
  <c r="Z1367" i="9" l="1"/>
  <c r="AA1367" i="9" s="1"/>
  <c r="W1368" i="9" s="1"/>
  <c r="AA127" i="8"/>
  <c r="X127" i="8"/>
  <c r="Y127" i="8"/>
  <c r="Z127" i="8" s="1"/>
  <c r="AB1367" i="9" l="1"/>
  <c r="X1368" i="9"/>
  <c r="Y1368" i="9" s="1"/>
  <c r="W1369" i="9"/>
  <c r="W128" i="8"/>
  <c r="X128" i="8" s="1"/>
  <c r="AB1368" i="9" l="1"/>
  <c r="Z1368" i="9"/>
  <c r="W1370" i="9"/>
  <c r="X1369" i="9"/>
  <c r="Y128" i="8"/>
  <c r="Z128" i="8" s="1"/>
  <c r="W129" i="8"/>
  <c r="X129" i="8" s="1"/>
  <c r="W1371" i="9" l="1"/>
  <c r="X1370" i="9"/>
  <c r="Y1370" i="9" s="1"/>
  <c r="Y1369" i="9"/>
  <c r="Y129" i="8"/>
  <c r="Z129" i="8" s="1"/>
  <c r="W130" i="8"/>
  <c r="X130" i="8" s="1"/>
  <c r="AA1371" i="9" l="1"/>
  <c r="AB1369" i="9"/>
  <c r="Z1369" i="9"/>
  <c r="AB1370" i="9"/>
  <c r="Z1370" i="9"/>
  <c r="X1371" i="9"/>
  <c r="Y1371" i="9" s="1"/>
  <c r="Z1371" i="9" s="1"/>
  <c r="Y130" i="8"/>
  <c r="Z130" i="8" s="1"/>
  <c r="W131" i="8"/>
  <c r="W1372" i="9" l="1"/>
  <c r="AB1371" i="9"/>
  <c r="AA131" i="8"/>
  <c r="X131" i="8"/>
  <c r="Y131" i="8"/>
  <c r="Z131" i="8" s="1"/>
  <c r="X1372" i="9" l="1"/>
  <c r="W1373" i="9"/>
  <c r="W132" i="8"/>
  <c r="X132" i="8" s="1"/>
  <c r="X1373" i="9" l="1"/>
  <c r="Y1373" i="9" s="1"/>
  <c r="W1374" i="9"/>
  <c r="Y1372" i="9"/>
  <c r="Y132" i="8"/>
  <c r="Z132" i="8" s="1"/>
  <c r="W133" i="8"/>
  <c r="X133" i="8" s="1"/>
  <c r="AB1372" i="9" l="1"/>
  <c r="Z1372" i="9"/>
  <c r="AB1373" i="9"/>
  <c r="Z1373" i="9"/>
  <c r="W1375" i="9"/>
  <c r="X1374" i="9"/>
  <c r="W134" i="8"/>
  <c r="X134" i="8" s="1"/>
  <c r="Y133" i="8"/>
  <c r="Z133" i="8" s="1"/>
  <c r="AA1375" i="9" l="1"/>
  <c r="X1375" i="9"/>
  <c r="Y1375" i="9" s="1"/>
  <c r="Z1375" i="9" s="1"/>
  <c r="Y1374" i="9"/>
  <c r="Z1374" i="9" s="1"/>
  <c r="Y134" i="8"/>
  <c r="Z134" i="8" s="1"/>
  <c r="W135" i="8"/>
  <c r="X135" i="8" l="1"/>
  <c r="Y135" i="8" s="1"/>
  <c r="Z135" i="8" s="1"/>
  <c r="AA135" i="8" s="1"/>
  <c r="AB1374" i="9" l="1"/>
  <c r="W136" i="8"/>
  <c r="X136" i="8" s="1"/>
  <c r="W1376" i="9" l="1"/>
  <c r="AB1375" i="9"/>
  <c r="Y136" i="8"/>
  <c r="Z136" i="8" s="1"/>
  <c r="W137" i="8"/>
  <c r="X137" i="8" s="1"/>
  <c r="X1376" i="9" l="1"/>
  <c r="W1377" i="9"/>
  <c r="Y137" i="8"/>
  <c r="Z137" i="8" s="1"/>
  <c r="W138" i="8"/>
  <c r="X138" i="8" s="1"/>
  <c r="Y1376" i="9" l="1"/>
  <c r="X1377" i="9"/>
  <c r="Y1377" i="9" s="1"/>
  <c r="Z1377" i="9" s="1"/>
  <c r="Y138" i="8"/>
  <c r="Z138" i="8" s="1"/>
  <c r="W139" i="8"/>
  <c r="AB1376" i="9" l="1"/>
  <c r="Z1376" i="9"/>
  <c r="X139" i="8"/>
  <c r="Y139" i="8" s="1"/>
  <c r="Z139" i="8" s="1"/>
  <c r="AA139" i="8" s="1"/>
  <c r="AA1377" i="9" l="1"/>
  <c r="W1378" i="9" s="1"/>
  <c r="W140" i="8"/>
  <c r="W1379" i="9" l="1"/>
  <c r="X1379" i="9" s="1"/>
  <c r="Y1379" i="9" s="1"/>
  <c r="X1378" i="9"/>
  <c r="AB1377" i="9"/>
  <c r="Y1378" i="9"/>
  <c r="W1380" i="9"/>
  <c r="AA140" i="8"/>
  <c r="X140" i="8"/>
  <c r="Y140" i="8"/>
  <c r="Z140" i="8" s="1"/>
  <c r="AB1378" i="9" l="1"/>
  <c r="Z1378" i="9"/>
  <c r="AB1379" i="9"/>
  <c r="Z1379" i="9"/>
  <c r="W1381" i="9"/>
  <c r="X1380" i="9"/>
  <c r="W141" i="8"/>
  <c r="Y1380" i="9" l="1"/>
  <c r="X1381" i="9"/>
  <c r="Y1381" i="9" s="1"/>
  <c r="Z1381" i="9" s="1"/>
  <c r="AA141" i="8"/>
  <c r="X141" i="8"/>
  <c r="Y141" i="8"/>
  <c r="Z141" i="8" s="1"/>
  <c r="AB1380" i="9" l="1"/>
  <c r="Z1380" i="9"/>
  <c r="W142" i="8"/>
  <c r="AA1381" i="9" l="1"/>
  <c r="W1382" i="9" s="1"/>
  <c r="AA142" i="8"/>
  <c r="X142" i="8"/>
  <c r="Y142" i="8"/>
  <c r="Z142" i="8" s="1"/>
  <c r="X1382" i="9" l="1"/>
  <c r="AB1381" i="9"/>
  <c r="Y1382" i="9"/>
  <c r="W143" i="8"/>
  <c r="X143" i="8" s="1"/>
  <c r="Z1382" i="9" l="1"/>
  <c r="AA1382" i="9" s="1"/>
  <c r="W1383" i="9" s="1"/>
  <c r="Y143" i="8"/>
  <c r="Z143" i="8" s="1"/>
  <c r="W144" i="8"/>
  <c r="AB1382" i="9" l="1"/>
  <c r="X1383" i="9"/>
  <c r="Y1383" i="9" s="1"/>
  <c r="W1384" i="9"/>
  <c r="AA144" i="8"/>
  <c r="X144" i="8"/>
  <c r="Y144" i="8"/>
  <c r="Z144" i="8" s="1"/>
  <c r="AB1383" i="9" l="1"/>
  <c r="Z1383" i="9"/>
  <c r="W1385" i="9"/>
  <c r="X1384" i="9"/>
  <c r="W145" i="8"/>
  <c r="X145" i="8" s="1"/>
  <c r="X1385" i="9" l="1"/>
  <c r="Y1385" i="9" s="1"/>
  <c r="Z1385" i="9" s="1"/>
  <c r="W1386" i="9"/>
  <c r="Y1384" i="9"/>
  <c r="Z1384" i="9" s="1"/>
  <c r="Y145" i="8"/>
  <c r="Z145" i="8" s="1"/>
  <c r="W146" i="8"/>
  <c r="AA1386" i="9" l="1"/>
  <c r="AB1385" i="9"/>
  <c r="X1386" i="9"/>
  <c r="Y1386" i="9" s="1"/>
  <c r="Z1386" i="9" s="1"/>
  <c r="AA146" i="8"/>
  <c r="X146" i="8"/>
  <c r="Y146" i="8"/>
  <c r="Z146" i="8" s="1"/>
  <c r="AB1384" i="9" l="1"/>
  <c r="W1387" i="9"/>
  <c r="AB1386" i="9"/>
  <c r="W147" i="8"/>
  <c r="X1387" i="9" l="1"/>
  <c r="AA147" i="8"/>
  <c r="X147" i="8"/>
  <c r="Y147" i="8"/>
  <c r="Z147" i="8" s="1"/>
  <c r="Y1387" i="9" l="1"/>
  <c r="Z1387" i="9" s="1"/>
  <c r="AA1387" i="9" s="1"/>
  <c r="W148" i="8"/>
  <c r="X148" i="8" s="1"/>
  <c r="Y148" i="8" l="1"/>
  <c r="Z148" i="8" s="1"/>
  <c r="W149" i="8"/>
  <c r="X149" i="8" s="1"/>
  <c r="W1388" i="9" l="1"/>
  <c r="AB1387" i="9"/>
  <c r="Y149" i="8"/>
  <c r="Z149" i="8" s="1"/>
  <c r="W150" i="8"/>
  <c r="X150" i="8" s="1"/>
  <c r="W1389" i="9" l="1"/>
  <c r="X1388" i="9"/>
  <c r="Y1388" i="9" s="1"/>
  <c r="Y150" i="8"/>
  <c r="Z150" i="8" s="1"/>
  <c r="W151" i="8"/>
  <c r="AB1388" i="9" l="1"/>
  <c r="Z1388" i="9"/>
  <c r="X1389" i="9"/>
  <c r="W1390" i="9"/>
  <c r="AA151" i="8"/>
  <c r="X151" i="8"/>
  <c r="Y151" i="8"/>
  <c r="Z151" i="8" s="1"/>
  <c r="Y1389" i="9" l="1"/>
  <c r="W1391" i="9"/>
  <c r="X1390" i="9"/>
  <c r="Y1390" i="9" s="1"/>
  <c r="W152" i="8"/>
  <c r="X152" i="8" s="1"/>
  <c r="AB1389" i="9" l="1"/>
  <c r="Z1389" i="9"/>
  <c r="AB1390" i="9"/>
  <c r="Z1390" i="9"/>
  <c r="X1391" i="9"/>
  <c r="Y152" i="8"/>
  <c r="Z152" i="8" s="1"/>
  <c r="W153" i="8"/>
  <c r="X153" i="8" s="1"/>
  <c r="Y1391" i="9" l="1"/>
  <c r="Y153" i="8"/>
  <c r="Z153" i="8" s="1"/>
  <c r="W154" i="8"/>
  <c r="X154" i="8" s="1"/>
  <c r="Z1391" i="9" l="1"/>
  <c r="AA1391" i="9" s="1"/>
  <c r="W1392" i="9" s="1"/>
  <c r="Y154" i="8"/>
  <c r="Z154" i="8" s="1"/>
  <c r="W155" i="8"/>
  <c r="AB1391" i="9" l="1"/>
  <c r="W1393" i="9"/>
  <c r="X1392" i="9"/>
  <c r="AA155" i="8"/>
  <c r="X155" i="8"/>
  <c r="Y155" i="8"/>
  <c r="Z155" i="8" s="1"/>
  <c r="Y1392" i="9" l="1"/>
  <c r="Z1392" i="9" s="1"/>
  <c r="W1394" i="9"/>
  <c r="X1393" i="9"/>
  <c r="W156" i="8"/>
  <c r="X156" i="8" s="1"/>
  <c r="AA1394" i="9" l="1"/>
  <c r="X1394" i="9"/>
  <c r="Y1394" i="9" s="1"/>
  <c r="Z1394" i="9" s="1"/>
  <c r="Y1393" i="9"/>
  <c r="Z1393" i="9" s="1"/>
  <c r="Y156" i="8"/>
  <c r="Z156" i="8" s="1"/>
  <c r="W157" i="8"/>
  <c r="X157" i="8" s="1"/>
  <c r="AB1393" i="9" l="1"/>
  <c r="AB1392" i="9"/>
  <c r="Y157" i="8"/>
  <c r="Z157" i="8" s="1"/>
  <c r="W158" i="8"/>
  <c r="X158" i="8" s="1"/>
  <c r="W1395" i="9" l="1"/>
  <c r="AB1394" i="9"/>
  <c r="Y158" i="8"/>
  <c r="Z158" i="8" s="1"/>
  <c r="W159" i="8"/>
  <c r="X1395" i="9" l="1"/>
  <c r="W1396" i="9"/>
  <c r="AA159" i="8"/>
  <c r="X159" i="8"/>
  <c r="Y159" i="8"/>
  <c r="Z159" i="8" s="1"/>
  <c r="Y1395" i="9" l="1"/>
  <c r="Z1395" i="9" s="1"/>
  <c r="W1397" i="9"/>
  <c r="X1396" i="9"/>
  <c r="Y1396" i="9" s="1"/>
  <c r="Z1396" i="9" s="1"/>
  <c r="W160" i="8"/>
  <c r="X160" i="8" s="1"/>
  <c r="AB1396" i="9" l="1"/>
  <c r="X1397" i="9"/>
  <c r="Y1397" i="9" s="1"/>
  <c r="W1398" i="9"/>
  <c r="Y160" i="8"/>
  <c r="Z160" i="8" s="1"/>
  <c r="W161" i="8"/>
  <c r="AB1397" i="9" l="1"/>
  <c r="Z1397" i="9"/>
  <c r="AB1395" i="9"/>
  <c r="X1398" i="9"/>
  <c r="AA161" i="8"/>
  <c r="X161" i="8"/>
  <c r="Y161" i="8"/>
  <c r="Z161" i="8" s="1"/>
  <c r="Y1398" i="9" l="1"/>
  <c r="Z1398" i="9" s="1"/>
  <c r="AA1398" i="9" s="1"/>
  <c r="W162" i="8"/>
  <c r="X162" i="8" s="1"/>
  <c r="Y162" i="8" l="1"/>
  <c r="Z162" i="8" s="1"/>
  <c r="W163" i="8"/>
  <c r="X163" i="8" s="1"/>
  <c r="W1399" i="9" l="1"/>
  <c r="AB1398" i="9"/>
  <c r="Y163" i="8"/>
  <c r="Z163" i="8" s="1"/>
  <c r="W164" i="8"/>
  <c r="W1400" i="9" l="1"/>
  <c r="X1399" i="9"/>
  <c r="AA164" i="8"/>
  <c r="X164" i="8"/>
  <c r="Y164" i="8"/>
  <c r="Z164" i="8" s="1"/>
  <c r="X1400" i="9" l="1"/>
  <c r="Y1400" i="9" s="1"/>
  <c r="Z1400" i="9" s="1"/>
  <c r="W1401" i="9"/>
  <c r="Y1399" i="9"/>
  <c r="Z1399" i="9" s="1"/>
  <c r="W165" i="8"/>
  <c r="X165" i="8" s="1"/>
  <c r="AA1401" i="9" l="1"/>
  <c r="AB1400" i="9"/>
  <c r="AB1399" i="9"/>
  <c r="X1401" i="9"/>
  <c r="Y1401" i="9" s="1"/>
  <c r="Z1401" i="9" s="1"/>
  <c r="Y165" i="8"/>
  <c r="Z165" i="8" s="1"/>
  <c r="W166" i="8"/>
  <c r="X166" i="8" s="1"/>
  <c r="W1402" i="9" l="1"/>
  <c r="AB1401" i="9"/>
  <c r="Y166" i="8"/>
  <c r="Z166" i="8" s="1"/>
  <c r="W167" i="8"/>
  <c r="X1402" i="9" l="1"/>
  <c r="AA167" i="8"/>
  <c r="X167" i="8"/>
  <c r="Y167" i="8"/>
  <c r="Z167" i="8" s="1"/>
  <c r="Y1402" i="9" l="1"/>
  <c r="W168" i="8"/>
  <c r="X168" i="8" s="1"/>
  <c r="Z1402" i="9" l="1"/>
  <c r="AA1402" i="9" s="1"/>
  <c r="W1403" i="9" s="1"/>
  <c r="Y168" i="8"/>
  <c r="Z168" i="8" s="1"/>
  <c r="W169" i="8"/>
  <c r="AB1402" i="9" l="1"/>
  <c r="X1403" i="9"/>
  <c r="Y1403" i="9" s="1"/>
  <c r="W1404" i="9"/>
  <c r="AA169" i="8"/>
  <c r="X169" i="8"/>
  <c r="Y169" i="8"/>
  <c r="Z169" i="8" s="1"/>
  <c r="AB1403" i="9" l="1"/>
  <c r="Z1403" i="9"/>
  <c r="W1405" i="9"/>
  <c r="X1404" i="9"/>
  <c r="W170" i="8"/>
  <c r="X170" i="8" s="1"/>
  <c r="X1405" i="9" l="1"/>
  <c r="Y1405" i="9" s="1"/>
  <c r="W1406" i="9"/>
  <c r="Y1404" i="9"/>
  <c r="Y170" i="8"/>
  <c r="Z170" i="8" s="1"/>
  <c r="W171" i="8"/>
  <c r="AB1405" i="9" l="1"/>
  <c r="Z1405" i="9"/>
  <c r="AB1404" i="9"/>
  <c r="Z1404" i="9"/>
  <c r="X1406" i="9"/>
  <c r="AA171" i="8"/>
  <c r="X171" i="8"/>
  <c r="Y171" i="8"/>
  <c r="Z171" i="8" s="1"/>
  <c r="Y1406" i="9" l="1"/>
  <c r="W172" i="8"/>
  <c r="Z1406" i="9" l="1"/>
  <c r="AA1406" i="9" s="1"/>
  <c r="W1407" i="9" s="1"/>
  <c r="AA172" i="8"/>
  <c r="X172" i="8"/>
  <c r="Y172" i="8"/>
  <c r="Z172" i="8" s="1"/>
  <c r="AB1406" i="9" l="1"/>
  <c r="W1408" i="9"/>
  <c r="X1407" i="9"/>
  <c r="Y1407" i="9" s="1"/>
  <c r="W173" i="8"/>
  <c r="X173" i="8" s="1"/>
  <c r="AA1408" i="9" l="1"/>
  <c r="AB1407" i="9"/>
  <c r="Z1407" i="9"/>
  <c r="X1408" i="9"/>
  <c r="Y1408" i="9" s="1"/>
  <c r="Z1408" i="9" s="1"/>
  <c r="Y173" i="8"/>
  <c r="Z173" i="8" s="1"/>
  <c r="W174" i="8"/>
  <c r="X174" i="8" s="1"/>
  <c r="W1409" i="9" l="1"/>
  <c r="AB1408" i="9"/>
  <c r="Y174" i="8"/>
  <c r="Z174" i="8" s="1"/>
  <c r="W175" i="8"/>
  <c r="X175" i="8" s="1"/>
  <c r="X1409" i="9" l="1"/>
  <c r="Y1409" i="9" s="1"/>
  <c r="W1410" i="9"/>
  <c r="Y175" i="8"/>
  <c r="Z175" i="8" s="1"/>
  <c r="W176" i="8"/>
  <c r="AB1409" i="9" l="1"/>
  <c r="Z1409" i="9"/>
  <c r="W1411" i="9"/>
  <c r="X1410" i="9"/>
  <c r="Y1410" i="9" s="1"/>
  <c r="AA176" i="8"/>
  <c r="X176" i="8"/>
  <c r="Y176" i="8"/>
  <c r="Z176" i="8" s="1"/>
  <c r="AB1410" i="9" l="1"/>
  <c r="Z1410" i="9"/>
  <c r="W1412" i="9"/>
  <c r="X1411" i="9"/>
  <c r="Y1411" i="9" s="1"/>
  <c r="W177" i="8"/>
  <c r="X177" i="8" s="1"/>
  <c r="AB1411" i="9" l="1"/>
  <c r="Z1411" i="9"/>
  <c r="X1412" i="9"/>
  <c r="Y177" i="8"/>
  <c r="Z177" i="8" s="1"/>
  <c r="W178" i="8"/>
  <c r="X178" i="8" s="1"/>
  <c r="Y1412" i="9" l="1"/>
  <c r="Y178" i="8"/>
  <c r="Z178" i="8" s="1"/>
  <c r="W179" i="8"/>
  <c r="X179" i="8" s="1"/>
  <c r="Z1412" i="9" l="1"/>
  <c r="AA1412" i="9" s="1"/>
  <c r="W1413" i="9" s="1"/>
  <c r="Y179" i="8"/>
  <c r="Z179" i="8" s="1"/>
  <c r="W180" i="8"/>
  <c r="AB1412" i="9" l="1"/>
  <c r="X1413" i="9"/>
  <c r="W1414" i="9"/>
  <c r="AA180" i="8"/>
  <c r="X180" i="8"/>
  <c r="Y180" i="8"/>
  <c r="Z180" i="8" s="1"/>
  <c r="Y1413" i="9" l="1"/>
  <c r="X1414" i="9"/>
  <c r="Y1414" i="9" s="1"/>
  <c r="W1415" i="9"/>
  <c r="W181" i="8"/>
  <c r="X181" i="8" s="1"/>
  <c r="AB1413" i="9" l="1"/>
  <c r="Z1413" i="9"/>
  <c r="AB1414" i="9"/>
  <c r="Z1414" i="9"/>
  <c r="X1415" i="9"/>
  <c r="Y181" i="8"/>
  <c r="Z181" i="8" s="1"/>
  <c r="W182" i="8"/>
  <c r="X182" i="8" s="1"/>
  <c r="Y1415" i="9" l="1"/>
  <c r="Y182" i="8"/>
  <c r="Z182" i="8" s="1"/>
  <c r="W183" i="8"/>
  <c r="Z1415" i="9" l="1"/>
  <c r="AA1415" i="9" s="1"/>
  <c r="W1416" i="9" s="1"/>
  <c r="AA183" i="8"/>
  <c r="X183" i="8"/>
  <c r="Y183" i="8"/>
  <c r="Z183" i="8" s="1"/>
  <c r="AB1415" i="9" l="1"/>
  <c r="X1416" i="9"/>
  <c r="Y1416" i="9" s="1"/>
  <c r="W1417" i="9"/>
  <c r="W184" i="8"/>
  <c r="AA1417" i="9" l="1"/>
  <c r="AB1416" i="9"/>
  <c r="Z1416" i="9"/>
  <c r="X1417" i="9"/>
  <c r="Y1417" i="9" s="1"/>
  <c r="Z1417" i="9" s="1"/>
  <c r="AA184" i="8"/>
  <c r="X184" i="8"/>
  <c r="Y184" i="8"/>
  <c r="Z184" i="8" s="1"/>
  <c r="W1418" i="9" l="1"/>
  <c r="AB1417" i="9"/>
  <c r="W185" i="8"/>
  <c r="X185" i="8" s="1"/>
  <c r="AA1418" i="9" l="1"/>
  <c r="X1418" i="9"/>
  <c r="Y1418" i="9" s="1"/>
  <c r="Z1418" i="9" s="1"/>
  <c r="Y185" i="8"/>
  <c r="Z185" i="8" s="1"/>
  <c r="W186" i="8"/>
  <c r="W1419" i="9" l="1"/>
  <c r="AB1418" i="9"/>
  <c r="X186" i="8"/>
  <c r="Y186" i="8" s="1"/>
  <c r="Z186" i="8" s="1"/>
  <c r="AA186" i="8" s="1"/>
  <c r="W1420" i="9" l="1"/>
  <c r="X1419" i="9"/>
  <c r="W187" i="8"/>
  <c r="X187" i="8" s="1"/>
  <c r="Y1419" i="9" l="1"/>
  <c r="W1421" i="9"/>
  <c r="X1420" i="9"/>
  <c r="Y1420" i="9" s="1"/>
  <c r="Y187" i="8"/>
  <c r="Z187" i="8" s="1"/>
  <c r="W188" i="8"/>
  <c r="X188" i="8" s="1"/>
  <c r="AB1419" i="9" l="1"/>
  <c r="Z1419" i="9"/>
  <c r="AB1420" i="9"/>
  <c r="Z1420" i="9"/>
  <c r="X1421" i="9"/>
  <c r="Y188" i="8"/>
  <c r="Z188" i="8" s="1"/>
  <c r="W189" i="8"/>
  <c r="Y1421" i="9" l="1"/>
  <c r="Z1421" i="9" s="1"/>
  <c r="AA1421" i="9" s="1"/>
  <c r="X189" i="8"/>
  <c r="Y189" i="8" s="1"/>
  <c r="Z189" i="8" s="1"/>
  <c r="AA189" i="8" s="1"/>
  <c r="W190" i="8" l="1"/>
  <c r="AA190" i="8" l="1"/>
  <c r="X190" i="8"/>
  <c r="Y190" i="8"/>
  <c r="Z190" i="8" s="1"/>
  <c r="W1422" i="9" l="1"/>
  <c r="AB1421" i="9"/>
  <c r="W191" i="8"/>
  <c r="X191" i="8" s="1"/>
  <c r="W1423" i="9" l="1"/>
  <c r="X1422" i="9"/>
  <c r="Y191" i="8"/>
  <c r="Z191" i="8" s="1"/>
  <c r="W192" i="8"/>
  <c r="X192" i="8" s="1"/>
  <c r="Y1422" i="9" l="1"/>
  <c r="Z1422" i="9" s="1"/>
  <c r="X1423" i="9"/>
  <c r="Y1423" i="9" s="1"/>
  <c r="Z1423" i="9" s="1"/>
  <c r="W1424" i="9"/>
  <c r="Y192" i="8"/>
  <c r="Z192" i="8" s="1"/>
  <c r="W193" i="8"/>
  <c r="X193" i="8" s="1"/>
  <c r="AB1423" i="9" l="1"/>
  <c r="W1425" i="9"/>
  <c r="X1424" i="9"/>
  <c r="Y1424" i="9" s="1"/>
  <c r="Y193" i="8"/>
  <c r="Z193" i="8" s="1"/>
  <c r="W194" i="8"/>
  <c r="AB1424" i="9" l="1"/>
  <c r="Z1424" i="9"/>
  <c r="X1425" i="9"/>
  <c r="AB1422" i="9"/>
  <c r="AA194" i="8"/>
  <c r="X194" i="8"/>
  <c r="Y194" i="8"/>
  <c r="Z194" i="8" s="1"/>
  <c r="Y1425" i="9" l="1"/>
  <c r="W195" i="8"/>
  <c r="X195" i="8" s="1"/>
  <c r="Z1425" i="9" l="1"/>
  <c r="AA1425" i="9" s="1"/>
  <c r="W1426" i="9" s="1"/>
  <c r="Y195" i="8"/>
  <c r="Z195" i="8" s="1"/>
  <c r="W196" i="8"/>
  <c r="AB1425" i="9" l="1"/>
  <c r="W1427" i="9"/>
  <c r="X1426" i="9"/>
  <c r="AA196" i="8"/>
  <c r="X196" i="8"/>
  <c r="Y196" i="8"/>
  <c r="Z196" i="8" s="1"/>
  <c r="X1427" i="9" l="1"/>
  <c r="Y1427" i="9" s="1"/>
  <c r="W1428" i="9"/>
  <c r="Y1426" i="9"/>
  <c r="W197" i="8"/>
  <c r="X197" i="8" s="1"/>
  <c r="AB1427" i="9" l="1"/>
  <c r="Z1427" i="9"/>
  <c r="AB1426" i="9"/>
  <c r="Z1426" i="9"/>
  <c r="X1428" i="9"/>
  <c r="W1429" i="9"/>
  <c r="Y197" i="8"/>
  <c r="Z197" i="8" s="1"/>
  <c r="W198" i="8"/>
  <c r="X198" i="8" s="1"/>
  <c r="AA1429" i="9" l="1"/>
  <c r="Y1428" i="9"/>
  <c r="Z1428" i="9" s="1"/>
  <c r="X1429" i="9"/>
  <c r="Y1429" i="9" s="1"/>
  <c r="Z1429" i="9" s="1"/>
  <c r="Y198" i="8"/>
  <c r="Z198" i="8" s="1"/>
  <c r="W199" i="8"/>
  <c r="X199" i="8" s="1"/>
  <c r="Y199" i="8" l="1"/>
  <c r="Z199" i="8" s="1"/>
  <c r="W200" i="8"/>
  <c r="AB1428" i="9" l="1"/>
  <c r="AA200" i="8"/>
  <c r="X200" i="8"/>
  <c r="Y200" i="8"/>
  <c r="Z200" i="8" s="1"/>
  <c r="W1430" i="9" l="1"/>
  <c r="AB1429" i="9"/>
  <c r="W201" i="8"/>
  <c r="X201" i="8" s="1"/>
  <c r="X1430" i="9" l="1"/>
  <c r="Y201" i="8"/>
  <c r="Z201" i="8" s="1"/>
  <c r="W202" i="8"/>
  <c r="Y1430" i="9" l="1"/>
  <c r="Z1430" i="9" s="1"/>
  <c r="AA1430" i="9" s="1"/>
  <c r="AA202" i="8"/>
  <c r="X202" i="8"/>
  <c r="Y202" i="8"/>
  <c r="Z202" i="8" s="1"/>
  <c r="W203" i="8" l="1"/>
  <c r="X203" i="8" s="1"/>
  <c r="Y203" i="8" l="1"/>
  <c r="Z203" i="8" s="1"/>
  <c r="W204" i="8"/>
  <c r="W1431" i="9" l="1"/>
  <c r="AB1430" i="9"/>
  <c r="AA204" i="8"/>
  <c r="X204" i="8"/>
  <c r="Y204" i="8"/>
  <c r="Z204" i="8" s="1"/>
  <c r="W1432" i="9" l="1"/>
  <c r="X1431" i="9"/>
  <c r="W205" i="8"/>
  <c r="X205" i="8" s="1"/>
  <c r="W1433" i="9" l="1"/>
  <c r="X1432" i="9"/>
  <c r="Y1432" i="9" s="1"/>
  <c r="Y1431" i="9"/>
  <c r="Y205" i="8"/>
  <c r="Z205" i="8" s="1"/>
  <c r="W206" i="8"/>
  <c r="X206" i="8" s="1"/>
  <c r="AB1431" i="9" l="1"/>
  <c r="Z1431" i="9"/>
  <c r="AB1432" i="9"/>
  <c r="Z1432" i="9"/>
  <c r="W1434" i="9"/>
  <c r="X1433" i="9"/>
  <c r="Y206" i="8"/>
  <c r="Z206" i="8" s="1"/>
  <c r="W207" i="8"/>
  <c r="X207" i="8" s="1"/>
  <c r="AA1434" i="9" l="1"/>
  <c r="X1434" i="9"/>
  <c r="Y1434" i="9" s="1"/>
  <c r="Z1434" i="9" s="1"/>
  <c r="Y1433" i="9"/>
  <c r="Z1433" i="9" s="1"/>
  <c r="Y207" i="8"/>
  <c r="Z207" i="8" s="1"/>
  <c r="W208" i="8"/>
  <c r="AA208" i="8" l="1"/>
  <c r="X208" i="8"/>
  <c r="Y208" i="8"/>
  <c r="Z208" i="8" s="1"/>
  <c r="AB1433" i="9" l="1"/>
  <c r="W209" i="8"/>
  <c r="X209" i="8" s="1"/>
  <c r="W1435" i="9" l="1"/>
  <c r="AB1434" i="9"/>
  <c r="Y209" i="8"/>
  <c r="Z209" i="8" s="1"/>
  <c r="W210" i="8"/>
  <c r="X210" i="8" s="1"/>
  <c r="X1435" i="9" l="1"/>
  <c r="W1436" i="9"/>
  <c r="Y210" i="8"/>
  <c r="Z210" i="8" s="1"/>
  <c r="W211" i="8"/>
  <c r="X211" i="8" s="1"/>
  <c r="Y1435" i="9" l="1"/>
  <c r="W1437" i="9"/>
  <c r="X1436" i="9"/>
  <c r="Y1436" i="9" s="1"/>
  <c r="Y211" i="8"/>
  <c r="Z211" i="8" s="1"/>
  <c r="W212" i="8"/>
  <c r="AB1435" i="9" l="1"/>
  <c r="Z1435" i="9"/>
  <c r="AB1436" i="9"/>
  <c r="Z1436" i="9"/>
  <c r="W1438" i="9"/>
  <c r="X1437" i="9"/>
  <c r="AA212" i="8"/>
  <c r="X212" i="8"/>
  <c r="Y212" i="8"/>
  <c r="Z212" i="8" s="1"/>
  <c r="X1438" i="9" l="1"/>
  <c r="Y1438" i="9" s="1"/>
  <c r="Z1438" i="9" s="1"/>
  <c r="Y1437" i="9"/>
  <c r="W213" i="8"/>
  <c r="X213" i="8" s="1"/>
  <c r="AB1437" i="9" l="1"/>
  <c r="Z1437" i="9"/>
  <c r="Y213" i="8"/>
  <c r="Z213" i="8" s="1"/>
  <c r="W214" i="8"/>
  <c r="X214" i="8" s="1"/>
  <c r="AA1438" i="9" l="1"/>
  <c r="W1439" i="9" s="1"/>
  <c r="Y214" i="8"/>
  <c r="Z214" i="8" s="1"/>
  <c r="W215" i="8"/>
  <c r="X215" i="8" s="1"/>
  <c r="AA1439" i="9" l="1"/>
  <c r="X1439" i="9"/>
  <c r="AB1438" i="9"/>
  <c r="Y1439" i="9"/>
  <c r="Z1439" i="9" s="1"/>
  <c r="Y215" i="8"/>
  <c r="Z215" i="8" s="1"/>
  <c r="W216" i="8"/>
  <c r="AA216" i="8" l="1"/>
  <c r="X216" i="8"/>
  <c r="Y216" i="8"/>
  <c r="Z216" i="8" s="1"/>
  <c r="W217" i="8" l="1"/>
  <c r="X217" i="8" s="1"/>
  <c r="W1440" i="9" l="1"/>
  <c r="AB1439" i="9"/>
  <c r="Y217" i="8"/>
  <c r="Z217" i="8" s="1"/>
  <c r="W218" i="8"/>
  <c r="X218" i="8" s="1"/>
  <c r="X1440" i="9" l="1"/>
  <c r="Y218" i="8"/>
  <c r="Z218" i="8" s="1"/>
  <c r="W219" i="8"/>
  <c r="X219" i="8" s="1"/>
  <c r="Y1440" i="9" l="1"/>
  <c r="Z1440" i="9" s="1"/>
  <c r="AA1440" i="9" s="1"/>
  <c r="Y219" i="8"/>
  <c r="Z219" i="8" s="1"/>
  <c r="W220" i="8"/>
  <c r="AA220" i="8" l="1"/>
  <c r="X220" i="8"/>
  <c r="Y220" i="8"/>
  <c r="Z220" i="8" s="1"/>
  <c r="W221" i="8" l="1"/>
  <c r="X221" i="8" s="1"/>
  <c r="W1441" i="9" l="1"/>
  <c r="AB1440" i="9"/>
  <c r="Y221" i="8"/>
  <c r="Z221" i="8" s="1"/>
  <c r="W222" i="8"/>
  <c r="X222" i="8" s="1"/>
  <c r="W1442" i="9" l="1"/>
  <c r="X1441" i="9"/>
  <c r="Y1441" i="9" s="1"/>
  <c r="Y222" i="8"/>
  <c r="Z222" i="8" s="1"/>
  <c r="W223" i="8"/>
  <c r="X223" i="8" s="1"/>
  <c r="AB1441" i="9" l="1"/>
  <c r="Z1441" i="9"/>
  <c r="W1443" i="9"/>
  <c r="X1442" i="9"/>
  <c r="Y223" i="8"/>
  <c r="Z223" i="8" s="1"/>
  <c r="W224" i="8"/>
  <c r="W1444" i="9" l="1"/>
  <c r="X1443" i="9"/>
  <c r="Y1443" i="9" s="1"/>
  <c r="Y1442" i="9"/>
  <c r="AA224" i="8"/>
  <c r="X224" i="8"/>
  <c r="Y224" i="8"/>
  <c r="Z224" i="8" s="1"/>
  <c r="AA1444" i="9" l="1"/>
  <c r="AB1442" i="9"/>
  <c r="Z1442" i="9"/>
  <c r="AB1443" i="9"/>
  <c r="Z1443" i="9"/>
  <c r="X1444" i="9"/>
  <c r="Y1444" i="9" s="1"/>
  <c r="Z1444" i="9" s="1"/>
  <c r="W225" i="8"/>
  <c r="X225" i="8" s="1"/>
  <c r="W1445" i="9" l="1"/>
  <c r="AB1444" i="9"/>
  <c r="Y225" i="8"/>
  <c r="Z225" i="8" s="1"/>
  <c r="W226" i="8"/>
  <c r="W1446" i="9" l="1"/>
  <c r="X1445" i="9"/>
  <c r="Y1445" i="9" s="1"/>
  <c r="AA226" i="8"/>
  <c r="X226" i="8"/>
  <c r="Y226" i="8"/>
  <c r="Z226" i="8" s="1"/>
  <c r="AB1445" i="9" l="1"/>
  <c r="Z1445" i="9"/>
  <c r="X1446" i="9"/>
  <c r="Y1446" i="9" s="1"/>
  <c r="W1447" i="9"/>
  <c r="W227" i="8"/>
  <c r="X227" i="8" s="1"/>
  <c r="AB1446" i="9" l="1"/>
  <c r="Z1446" i="9"/>
  <c r="X1447" i="9"/>
  <c r="Y1447" i="9" s="1"/>
  <c r="W1448" i="9"/>
  <c r="Y227" i="8"/>
  <c r="Z227" i="8" s="1"/>
  <c r="W228" i="8"/>
  <c r="X228" i="8" s="1"/>
  <c r="AA1448" i="9" l="1"/>
  <c r="AB1447" i="9"/>
  <c r="Z1447" i="9"/>
  <c r="X1448" i="9"/>
  <c r="Y1448" i="9" s="1"/>
  <c r="Z1448" i="9" s="1"/>
  <c r="Y228" i="8"/>
  <c r="Z228" i="8" s="1"/>
  <c r="W229" i="8"/>
  <c r="W1449" i="9" l="1"/>
  <c r="AB1448" i="9"/>
  <c r="AA229" i="8"/>
  <c r="X229" i="8"/>
  <c r="Y229" i="8"/>
  <c r="Z229" i="8" s="1"/>
  <c r="X1449" i="9" l="1"/>
  <c r="W1450" i="9"/>
  <c r="W230" i="8"/>
  <c r="Y1449" i="9" l="1"/>
  <c r="W1451" i="9"/>
  <c r="X1450" i="9"/>
  <c r="Y1450" i="9" s="1"/>
  <c r="AA230" i="8"/>
  <c r="X230" i="8"/>
  <c r="Y230" i="8"/>
  <c r="Z230" i="8" s="1"/>
  <c r="AB1449" i="9" l="1"/>
  <c r="Z1449" i="9"/>
  <c r="AB1450" i="9"/>
  <c r="Z1450" i="9"/>
  <c r="W1452" i="9"/>
  <c r="X1451" i="9"/>
  <c r="W231" i="8"/>
  <c r="X231" i="8" s="1"/>
  <c r="X1452" i="9" l="1"/>
  <c r="Y1452" i="9" s="1"/>
  <c r="Z1452" i="9" s="1"/>
  <c r="Y1451" i="9"/>
  <c r="Y231" i="8"/>
  <c r="Z231" i="8" s="1"/>
  <c r="W232" i="8"/>
  <c r="X232" i="8" s="1"/>
  <c r="AB1451" i="9" l="1"/>
  <c r="Z1451" i="9"/>
  <c r="Y232" i="8"/>
  <c r="Z232" i="8" s="1"/>
  <c r="W233" i="8"/>
  <c r="AA1452" i="9" l="1"/>
  <c r="W1453" i="9" s="1"/>
  <c r="AA233" i="8"/>
  <c r="X233" i="8"/>
  <c r="Y233" i="8"/>
  <c r="Z233" i="8" s="1"/>
  <c r="X1453" i="9" l="1"/>
  <c r="Y1453" i="9" s="1"/>
  <c r="Z1453" i="9" s="1"/>
  <c r="AB1453" i="9" s="1"/>
  <c r="W1454" i="9"/>
  <c r="AB1452" i="9"/>
  <c r="X1454" i="9"/>
  <c r="W1455" i="9"/>
  <c r="W234" i="8"/>
  <c r="Y1454" i="9" l="1"/>
  <c r="W1456" i="9"/>
  <c r="X1455" i="9"/>
  <c r="Y1455" i="9" s="1"/>
  <c r="AA234" i="8"/>
  <c r="X234" i="8"/>
  <c r="Y234" i="8"/>
  <c r="Z234" i="8" s="1"/>
  <c r="AB1454" i="9" l="1"/>
  <c r="Z1454" i="9"/>
  <c r="AB1455" i="9"/>
  <c r="Z1455" i="9"/>
  <c r="X1456" i="9"/>
  <c r="W235" i="8"/>
  <c r="X235" i="8" s="1"/>
  <c r="Y1456" i="9" l="1"/>
  <c r="Z1456" i="9" s="1"/>
  <c r="AA1456" i="9" s="1"/>
  <c r="Y235" i="8"/>
  <c r="Z235" i="8" s="1"/>
  <c r="W236" i="8"/>
  <c r="X236" i="8" s="1"/>
  <c r="Y236" i="8" l="1"/>
  <c r="Z236" i="8" s="1"/>
  <c r="W237" i="8"/>
  <c r="X237" i="8" s="1"/>
  <c r="Y237" i="8" l="1"/>
  <c r="Z237" i="8" s="1"/>
  <c r="W238" i="8"/>
  <c r="W1457" i="9" l="1"/>
  <c r="AB1456" i="9"/>
  <c r="AA238" i="8"/>
  <c r="X238" i="8"/>
  <c r="Y238" i="8"/>
  <c r="Z238" i="8" s="1"/>
  <c r="W1458" i="9" l="1"/>
  <c r="X1457" i="9"/>
  <c r="W239" i="8"/>
  <c r="X239" i="8" s="1"/>
  <c r="X1458" i="9" l="1"/>
  <c r="Y1458" i="9" s="1"/>
  <c r="Z1458" i="9" s="1"/>
  <c r="Y1457" i="9"/>
  <c r="Y239" i="8"/>
  <c r="Z239" i="8" s="1"/>
  <c r="W240" i="8"/>
  <c r="X240" i="8" s="1"/>
  <c r="AB1457" i="9" l="1"/>
  <c r="Z1457" i="9"/>
  <c r="Y240" i="8"/>
  <c r="Z240" i="8" s="1"/>
  <c r="W241" i="8"/>
  <c r="X241" i="8" s="1"/>
  <c r="AA1458" i="9" l="1"/>
  <c r="W1459" i="9" s="1"/>
  <c r="Y241" i="8"/>
  <c r="Z241" i="8" s="1"/>
  <c r="W242" i="8"/>
  <c r="AA1459" i="9" l="1"/>
  <c r="AB1459" i="9" s="1"/>
  <c r="X1459" i="9"/>
  <c r="Y1459" i="9" s="1"/>
  <c r="Z1459" i="9" s="1"/>
  <c r="AB1458" i="9"/>
  <c r="AA242" i="8"/>
  <c r="X242" i="8"/>
  <c r="Y242" i="8"/>
  <c r="Z242" i="8" s="1"/>
  <c r="W1460" i="9" l="1"/>
  <c r="W1461" i="9" s="1"/>
  <c r="W243" i="8"/>
  <c r="X243" i="8" s="1"/>
  <c r="AA1461" i="9" l="1"/>
  <c r="X1460" i="9"/>
  <c r="Y1460" i="9" s="1"/>
  <c r="AB1460" i="9"/>
  <c r="Z1460" i="9"/>
  <c r="X1461" i="9"/>
  <c r="Y1461" i="9" s="1"/>
  <c r="Z1461" i="9" s="1"/>
  <c r="Y243" i="8"/>
  <c r="Z243" i="8" s="1"/>
  <c r="W244" i="8"/>
  <c r="X244" i="8" s="1"/>
  <c r="W1462" i="9" l="1"/>
  <c r="AB1461" i="9"/>
  <c r="Y244" i="8"/>
  <c r="Z244" i="8" s="1"/>
  <c r="W245" i="8"/>
  <c r="W1463" i="9" l="1"/>
  <c r="X1462" i="9"/>
  <c r="Y1462" i="9" s="1"/>
  <c r="AA245" i="8"/>
  <c r="X245" i="8"/>
  <c r="Y245" i="8"/>
  <c r="Z245" i="8" s="1"/>
  <c r="AB1462" i="9" l="1"/>
  <c r="Z1462" i="9"/>
  <c r="W1464" i="9"/>
  <c r="X1463" i="9"/>
  <c r="Y1463" i="9" s="1"/>
  <c r="W246" i="8"/>
  <c r="X246" i="8" s="1"/>
  <c r="AB1463" i="9" l="1"/>
  <c r="Z1463" i="9"/>
  <c r="W1465" i="9"/>
  <c r="X1464" i="9"/>
  <c r="Y1464" i="9" s="1"/>
  <c r="Y246" i="8"/>
  <c r="Z246" i="8" s="1"/>
  <c r="W247" i="8"/>
  <c r="AA1465" i="9" l="1"/>
  <c r="AB1464" i="9"/>
  <c r="Z1464" i="9"/>
  <c r="X1465" i="9"/>
  <c r="Y1465" i="9" s="1"/>
  <c r="Z1465" i="9" s="1"/>
  <c r="AA247" i="8"/>
  <c r="X247" i="8"/>
  <c r="Y247" i="8"/>
  <c r="Z247" i="8" s="1"/>
  <c r="W1466" i="9" l="1"/>
  <c r="AB1465" i="9"/>
  <c r="W248" i="8"/>
  <c r="X248" i="8" s="1"/>
  <c r="W1467" i="9" l="1"/>
  <c r="X1466" i="9"/>
  <c r="Y248" i="8"/>
  <c r="Z248" i="8" s="1"/>
  <c r="W249" i="8"/>
  <c r="X249" i="8" s="1"/>
  <c r="X1467" i="9" l="1"/>
  <c r="Y1467" i="9" s="1"/>
  <c r="Z1467" i="9" s="1"/>
  <c r="Y1466" i="9"/>
  <c r="Y249" i="8"/>
  <c r="Z249" i="8" s="1"/>
  <c r="W250" i="8"/>
  <c r="X250" i="8" s="1"/>
  <c r="AB1466" i="9" l="1"/>
  <c r="Z1466" i="9"/>
  <c r="Y250" i="8"/>
  <c r="Z250" i="8" s="1"/>
  <c r="W251" i="8"/>
  <c r="AA1467" i="9" l="1"/>
  <c r="W1468" i="9" s="1"/>
  <c r="AA251" i="8"/>
  <c r="X251" i="8"/>
  <c r="Y251" i="8"/>
  <c r="Z251" i="8" s="1"/>
  <c r="W1469" i="9" l="1"/>
  <c r="X1469" i="9" s="1"/>
  <c r="X1468" i="9"/>
  <c r="Y1468" i="9" s="1"/>
  <c r="AB1467" i="9"/>
  <c r="AB1468" i="9"/>
  <c r="Z1468" i="9"/>
  <c r="W252" i="8"/>
  <c r="X252" i="8" s="1"/>
  <c r="W1470" i="9" l="1"/>
  <c r="X1470" i="9" s="1"/>
  <c r="Y1470" i="9" s="1"/>
  <c r="Z1470" i="9" s="1"/>
  <c r="Y1469" i="9"/>
  <c r="Z1469" i="9" s="1"/>
  <c r="Y252" i="8"/>
  <c r="Z252" i="8" s="1"/>
  <c r="W253" i="8"/>
  <c r="X253" i="8" s="1"/>
  <c r="W1471" i="9" l="1"/>
  <c r="AA1471" i="9" s="1"/>
  <c r="AB1470" i="9"/>
  <c r="X1471" i="9"/>
  <c r="Y1471" i="9" s="1"/>
  <c r="Z1471" i="9" s="1"/>
  <c r="Y253" i="8"/>
  <c r="Z253" i="8" s="1"/>
  <c r="W254" i="8"/>
  <c r="AB1469" i="9" l="1"/>
  <c r="W1472" i="9"/>
  <c r="AB1471" i="9"/>
  <c r="AA254" i="8"/>
  <c r="X254" i="8"/>
  <c r="Y254" i="8"/>
  <c r="Z254" i="8" s="1"/>
  <c r="W1473" i="9" l="1"/>
  <c r="X1472" i="9"/>
  <c r="W255" i="8"/>
  <c r="X255" i="8" s="1"/>
  <c r="X1473" i="9" l="1"/>
  <c r="Y1473" i="9" s="1"/>
  <c r="Z1473" i="9" s="1"/>
  <c r="W1474" i="9"/>
  <c r="Y1472" i="9"/>
  <c r="Z1472" i="9" s="1"/>
  <c r="Y255" i="8"/>
  <c r="Z255" i="8" s="1"/>
  <c r="W256" i="8"/>
  <c r="X256" i="8" s="1"/>
  <c r="W1475" i="9" l="1"/>
  <c r="X1474" i="9"/>
  <c r="Y1474" i="9" s="1"/>
  <c r="AB1473" i="9"/>
  <c r="Y256" i="8"/>
  <c r="Z256" i="8" s="1"/>
  <c r="W257" i="8"/>
  <c r="X257" i="8" s="1"/>
  <c r="AB1474" i="9" l="1"/>
  <c r="Z1474" i="9"/>
  <c r="X1475" i="9"/>
  <c r="AB1472" i="9"/>
  <c r="Y257" i="8"/>
  <c r="Z257" i="8" s="1"/>
  <c r="W258" i="8"/>
  <c r="Y1475" i="9" l="1"/>
  <c r="Z1475" i="9" s="1"/>
  <c r="AA1475" i="9" s="1"/>
  <c r="AA258" i="8"/>
  <c r="X258" i="8"/>
  <c r="Y258" i="8"/>
  <c r="Z258" i="8" s="1"/>
  <c r="W259" i="8" l="1"/>
  <c r="X259" i="8" s="1"/>
  <c r="Y259" i="8" l="1"/>
  <c r="Z259" i="8" s="1"/>
  <c r="W260" i="8"/>
  <c r="X260" i="8" s="1"/>
  <c r="W1476" i="9" l="1"/>
  <c r="AB1475" i="9"/>
  <c r="Y260" i="8"/>
  <c r="Z260" i="8" s="1"/>
  <c r="W261" i="8"/>
  <c r="X261" i="8" s="1"/>
  <c r="W1477" i="9" l="1"/>
  <c r="X1476" i="9"/>
  <c r="Y261" i="8"/>
  <c r="Z261" i="8" s="1"/>
  <c r="W262" i="8"/>
  <c r="W1478" i="9" l="1"/>
  <c r="X1477" i="9"/>
  <c r="Y1477" i="9" s="1"/>
  <c r="Y1476" i="9"/>
  <c r="AA262" i="8"/>
  <c r="X262" i="8"/>
  <c r="Y262" i="8"/>
  <c r="Z262" i="8" s="1"/>
  <c r="AB1476" i="9" l="1"/>
  <c r="Z1476" i="9"/>
  <c r="AB1477" i="9"/>
  <c r="Z1477" i="9"/>
  <c r="X1478" i="9"/>
  <c r="W263" i="8"/>
  <c r="X263" i="8" s="1"/>
  <c r="Y1478" i="9" l="1"/>
  <c r="Y263" i="8"/>
  <c r="Z263" i="8" s="1"/>
  <c r="W264" i="8"/>
  <c r="X264" i="8" s="1"/>
  <c r="Z1478" i="9" l="1"/>
  <c r="AA1478" i="9" s="1"/>
  <c r="W1479" i="9" s="1"/>
  <c r="Y264" i="8"/>
  <c r="Z264" i="8" s="1"/>
  <c r="W265" i="8"/>
  <c r="X265" i="8" s="1"/>
  <c r="AB1478" i="9" l="1"/>
  <c r="X1479" i="9"/>
  <c r="Y1479" i="9" s="1"/>
  <c r="W1480" i="9"/>
  <c r="Y265" i="8"/>
  <c r="Z265" i="8" s="1"/>
  <c r="W266" i="8"/>
  <c r="AB1479" i="9" l="1"/>
  <c r="Z1479" i="9"/>
  <c r="W1481" i="9"/>
  <c r="X1480" i="9"/>
  <c r="AA266" i="8"/>
  <c r="X266" i="8"/>
  <c r="Y266" i="8"/>
  <c r="Z266" i="8" s="1"/>
  <c r="W1482" i="9" l="1"/>
  <c r="X1481" i="9"/>
  <c r="Y1481" i="9" s="1"/>
  <c r="Y1480" i="9"/>
  <c r="W267" i="8"/>
  <c r="X267" i="8" s="1"/>
  <c r="AA1482" i="9" l="1"/>
  <c r="AB1480" i="9"/>
  <c r="Z1480" i="9"/>
  <c r="AB1481" i="9"/>
  <c r="Z1481" i="9"/>
  <c r="X1482" i="9"/>
  <c r="Y1482" i="9" s="1"/>
  <c r="Z1482" i="9" s="1"/>
  <c r="Y267" i="8"/>
  <c r="Z267" i="8" s="1"/>
  <c r="W268" i="8"/>
  <c r="W1483" i="9" l="1"/>
  <c r="AB1482" i="9"/>
  <c r="AA268" i="8"/>
  <c r="X268" i="8"/>
  <c r="Y268" i="8"/>
  <c r="Z268" i="8" s="1"/>
  <c r="AA1483" i="9" l="1"/>
  <c r="X1483" i="9"/>
  <c r="Y1483" i="9" s="1"/>
  <c r="Z1483" i="9" s="1"/>
  <c r="W269" i="8"/>
  <c r="X269" i="8" s="1"/>
  <c r="W1484" i="9" l="1"/>
  <c r="AB1483" i="9"/>
  <c r="W270" i="8"/>
  <c r="Y269" i="8"/>
  <c r="Z269" i="8" s="1"/>
  <c r="AA1484" i="9" l="1"/>
  <c r="X1484" i="9"/>
  <c r="Y1484" i="9" s="1"/>
  <c r="Z1484" i="9" s="1"/>
  <c r="AA270" i="8"/>
  <c r="X270" i="8"/>
  <c r="Y270" i="8"/>
  <c r="Z270" i="8" s="1"/>
  <c r="W1485" i="9" l="1"/>
  <c r="AB1484" i="9"/>
  <c r="W271" i="8"/>
  <c r="X271" i="8" s="1"/>
  <c r="X1485" i="9" l="1"/>
  <c r="W1486" i="9"/>
  <c r="Y271" i="8"/>
  <c r="Z271" i="8" s="1"/>
  <c r="W272" i="8"/>
  <c r="X272" i="8" s="1"/>
  <c r="Y1485" i="9" l="1"/>
  <c r="W1487" i="9"/>
  <c r="X1486" i="9"/>
  <c r="Y1486" i="9" s="1"/>
  <c r="Y272" i="8"/>
  <c r="Z272" i="8" s="1"/>
  <c r="W273" i="8"/>
  <c r="X273" i="8" s="1"/>
  <c r="AB1485" i="9" l="1"/>
  <c r="Z1485" i="9"/>
  <c r="AB1486" i="9"/>
  <c r="Z1486" i="9"/>
  <c r="W1488" i="9"/>
  <c r="X1487" i="9"/>
  <c r="Y273" i="8"/>
  <c r="Z273" i="8" s="1"/>
  <c r="W274" i="8"/>
  <c r="X1488" i="9" l="1"/>
  <c r="Y1488" i="9" s="1"/>
  <c r="Z1488" i="9" s="1"/>
  <c r="Y1487" i="9"/>
  <c r="AA274" i="8"/>
  <c r="X274" i="8"/>
  <c r="Y274" i="8"/>
  <c r="Z274" i="8" s="1"/>
  <c r="AB1487" i="9" l="1"/>
  <c r="Z1487" i="9"/>
  <c r="W275" i="8"/>
  <c r="X275" i="8" s="1"/>
  <c r="AA1488" i="9" l="1"/>
  <c r="W1489" i="9" s="1"/>
  <c r="Y275" i="8"/>
  <c r="Z275" i="8" s="1"/>
  <c r="W276" i="8"/>
  <c r="X276" i="8" s="1"/>
  <c r="W1490" i="9" l="1"/>
  <c r="X1490" i="9" s="1"/>
  <c r="Y1490" i="9" s="1"/>
  <c r="Z1490" i="9" s="1"/>
  <c r="X1489" i="9"/>
  <c r="AB1488" i="9"/>
  <c r="W1491" i="9"/>
  <c r="Y1489" i="9"/>
  <c r="Z1489" i="9" s="1"/>
  <c r="Y276" i="8"/>
  <c r="Z276" i="8" s="1"/>
  <c r="W277" i="8"/>
  <c r="X277" i="8" s="1"/>
  <c r="AB1490" i="9" l="1"/>
  <c r="X1491" i="9"/>
  <c r="Y1491" i="9" s="1"/>
  <c r="W1492" i="9"/>
  <c r="Y277" i="8"/>
  <c r="Z277" i="8" s="1"/>
  <c r="W278" i="8"/>
  <c r="AB1491" i="9" l="1"/>
  <c r="Z1491" i="9"/>
  <c r="X1492" i="9"/>
  <c r="AB1489" i="9"/>
  <c r="AA278" i="8"/>
  <c r="X278" i="8"/>
  <c r="Y278" i="8"/>
  <c r="Z278" i="8" s="1"/>
  <c r="Y1492" i="9" l="1"/>
  <c r="Z1492" i="9" s="1"/>
  <c r="AA1492" i="9" s="1"/>
  <c r="W279" i="8"/>
  <c r="X279" i="8" s="1"/>
  <c r="Y279" i="8" l="1"/>
  <c r="Z279" i="8" s="1"/>
  <c r="W280" i="8"/>
  <c r="X280" i="8" s="1"/>
  <c r="Y280" i="8" l="1"/>
  <c r="Z280" i="8" s="1"/>
  <c r="W281" i="8"/>
  <c r="X281" i="8" s="1"/>
  <c r="W1493" i="9" l="1"/>
  <c r="AB1492" i="9"/>
  <c r="Y281" i="8"/>
  <c r="Z281" i="8" s="1"/>
  <c r="W282" i="8"/>
  <c r="W1494" i="9" l="1"/>
  <c r="X1493" i="9"/>
  <c r="AA282" i="8"/>
  <c r="X282" i="8"/>
  <c r="Y282" i="8"/>
  <c r="Z282" i="8" s="1"/>
  <c r="AA1494" i="9" l="1"/>
  <c r="X1494" i="9"/>
  <c r="Y1494" i="9" s="1"/>
  <c r="Z1494" i="9" s="1"/>
  <c r="Y1493" i="9"/>
  <c r="Z1493" i="9" s="1"/>
  <c r="W283" i="8"/>
  <c r="X283" i="8" s="1"/>
  <c r="Y283" i="8" l="1"/>
  <c r="Z283" i="8" s="1"/>
  <c r="W284" i="8"/>
  <c r="X284" i="8" s="1"/>
  <c r="AB1493" i="9" l="1"/>
  <c r="Y284" i="8"/>
  <c r="Z284" i="8" s="1"/>
  <c r="W285" i="8"/>
  <c r="W1495" i="9" l="1"/>
  <c r="AB1494" i="9"/>
  <c r="AA285" i="8"/>
  <c r="X285" i="8"/>
  <c r="Y285" i="8"/>
  <c r="Z285" i="8" s="1"/>
  <c r="X1495" i="9" l="1"/>
  <c r="W286" i="8"/>
  <c r="Y1495" i="9" l="1"/>
  <c r="AA286" i="8"/>
  <c r="X286" i="8"/>
  <c r="Y286" i="8"/>
  <c r="Z286" i="8" s="1"/>
  <c r="Z1495" i="9" l="1"/>
  <c r="AA1495" i="9" s="1"/>
  <c r="W1496" i="9" s="1"/>
  <c r="W287" i="8"/>
  <c r="X287" i="8" s="1"/>
  <c r="AB1495" i="9" l="1"/>
  <c r="X1496" i="9"/>
  <c r="Y1496" i="9" s="1"/>
  <c r="W1497" i="9"/>
  <c r="Y287" i="8"/>
  <c r="Z287" i="8" s="1"/>
  <c r="W288" i="8"/>
  <c r="X288" i="8" s="1"/>
  <c r="AB1496" i="9" l="1"/>
  <c r="Z1496" i="9"/>
  <c r="W1498" i="9"/>
  <c r="X1497" i="9"/>
  <c r="Y288" i="8"/>
  <c r="Z288" i="8" s="1"/>
  <c r="W289" i="8"/>
  <c r="X289" i="8" s="1"/>
  <c r="X1498" i="9" l="1"/>
  <c r="Y1498" i="9" s="1"/>
  <c r="Z1498" i="9" s="1"/>
  <c r="W1499" i="9"/>
  <c r="Y1497" i="9"/>
  <c r="Z1497" i="9" s="1"/>
  <c r="Y289" i="8"/>
  <c r="Z289" i="8" s="1"/>
  <c r="W290" i="8"/>
  <c r="AA1499" i="9" l="1"/>
  <c r="X1499" i="9"/>
  <c r="Y1499" i="9" s="1"/>
  <c r="Z1499" i="9" s="1"/>
  <c r="AB1498" i="9"/>
  <c r="AA290" i="8"/>
  <c r="X290" i="8"/>
  <c r="Y290" i="8"/>
  <c r="Z290" i="8" s="1"/>
  <c r="W1500" i="9" l="1"/>
  <c r="AB1499" i="9"/>
  <c r="AB1497" i="9"/>
  <c r="W291" i="8"/>
  <c r="X291" i="8" s="1"/>
  <c r="X1500" i="9" l="1"/>
  <c r="W1501" i="9"/>
  <c r="Y291" i="8"/>
  <c r="Z291" i="8" s="1"/>
  <c r="W292" i="8"/>
  <c r="X292" i="8" s="1"/>
  <c r="Y1500" i="9" l="1"/>
  <c r="Z1500" i="9" s="1"/>
  <c r="W1502" i="9"/>
  <c r="X1501" i="9"/>
  <c r="Y1501" i="9" s="1"/>
  <c r="Z1501" i="9" s="1"/>
  <c r="Y292" i="8"/>
  <c r="Z292" i="8" s="1"/>
  <c r="W293" i="8"/>
  <c r="AB1501" i="9" l="1"/>
  <c r="W1503" i="9"/>
  <c r="X1502" i="9"/>
  <c r="Y1502" i="9" s="1"/>
  <c r="AB1500" i="9"/>
  <c r="AA293" i="8"/>
  <c r="X293" i="8"/>
  <c r="Y293" i="8"/>
  <c r="Z293" i="8" s="1"/>
  <c r="AB1502" i="9" l="1"/>
  <c r="Z1502" i="9"/>
  <c r="X1503" i="9"/>
  <c r="W294" i="8"/>
  <c r="X294" i="8" s="1"/>
  <c r="Y1503" i="9" l="1"/>
  <c r="Y294" i="8"/>
  <c r="Z294" i="8" s="1"/>
  <c r="W295" i="8"/>
  <c r="X295" i="8" s="1"/>
  <c r="Z1503" i="9" l="1"/>
  <c r="AA1503" i="9" s="1"/>
  <c r="W1504" i="9" s="1"/>
  <c r="Y295" i="8"/>
  <c r="Z295" i="8" s="1"/>
  <c r="W296" i="8"/>
  <c r="X296" i="8" s="1"/>
  <c r="AB1503" i="9" l="1"/>
  <c r="W1505" i="9"/>
  <c r="X1504" i="9"/>
  <c r="Y1504" i="9" s="1"/>
  <c r="Y296" i="8"/>
  <c r="Z296" i="8" s="1"/>
  <c r="W297" i="8"/>
  <c r="AB1504" i="9" l="1"/>
  <c r="Z1504" i="9"/>
  <c r="W1506" i="9"/>
  <c r="X1505" i="9"/>
  <c r="Y1505" i="9" s="1"/>
  <c r="AA297" i="8"/>
  <c r="X297" i="8"/>
  <c r="Y297" i="8"/>
  <c r="Z297" i="8" s="1"/>
  <c r="AB1505" i="9" l="1"/>
  <c r="Z1505" i="9"/>
  <c r="W1507" i="9"/>
  <c r="X1506" i="9"/>
  <c r="Y1506" i="9" s="1"/>
  <c r="W298" i="8"/>
  <c r="X298" i="8" s="1"/>
  <c r="AB1506" i="9" l="1"/>
  <c r="Z1506" i="9"/>
  <c r="X1507" i="9"/>
  <c r="Y298" i="8"/>
  <c r="Z298" i="8" s="1"/>
  <c r="W299" i="8"/>
  <c r="X299" i="8" s="1"/>
  <c r="Y1507" i="9" l="1"/>
  <c r="Y299" i="8"/>
  <c r="Z299" i="8" s="1"/>
  <c r="W300" i="8"/>
  <c r="Z1507" i="9" l="1"/>
  <c r="AA1507" i="9" s="1"/>
  <c r="W1508" i="9" s="1"/>
  <c r="AA300" i="8"/>
  <c r="X300" i="8"/>
  <c r="Y300" i="8"/>
  <c r="Z300" i="8" s="1"/>
  <c r="AB1507" i="9" l="1"/>
  <c r="W1509" i="9"/>
  <c r="X1508" i="9"/>
  <c r="Y1508" i="9" s="1"/>
  <c r="W301" i="8"/>
  <c r="AB1508" i="9" l="1"/>
  <c r="Z1508" i="9"/>
  <c r="X1509" i="9"/>
  <c r="AA301" i="8"/>
  <c r="X301" i="8"/>
  <c r="Y301" i="8"/>
  <c r="Z301" i="8" s="1"/>
  <c r="Y1509" i="9" l="1"/>
  <c r="W302" i="8"/>
  <c r="X302" i="8" s="1"/>
  <c r="Z1509" i="9" l="1"/>
  <c r="AA1509" i="9" s="1"/>
  <c r="W1510" i="9" s="1"/>
  <c r="Y302" i="8"/>
  <c r="Z302" i="8" s="1"/>
  <c r="W303" i="8"/>
  <c r="X303" i="8" s="1"/>
  <c r="AB1509" i="9" l="1"/>
  <c r="X1510" i="9"/>
  <c r="Y1510" i="9" s="1"/>
  <c r="W1511" i="9"/>
  <c r="Y303" i="8"/>
  <c r="Z303" i="8" s="1"/>
  <c r="W304" i="8"/>
  <c r="X304" i="8" s="1"/>
  <c r="AB1510" i="9" l="1"/>
  <c r="Z1510" i="9"/>
  <c r="X1511" i="9"/>
  <c r="Y304" i="8"/>
  <c r="Z304" i="8" s="1"/>
  <c r="W305" i="8"/>
  <c r="Y1511" i="9" l="1"/>
  <c r="AA305" i="8"/>
  <c r="X305" i="8"/>
  <c r="Y305" i="8"/>
  <c r="Z305" i="8" s="1"/>
  <c r="Z1511" i="9" l="1"/>
  <c r="AA1511" i="9" s="1"/>
  <c r="W1512" i="9" s="1"/>
  <c r="W306" i="8"/>
  <c r="X306" i="8" s="1"/>
  <c r="AB1511" i="9" l="1"/>
  <c r="W1513" i="9"/>
  <c r="X1512" i="9"/>
  <c r="Y1512" i="9" s="1"/>
  <c r="Y306" i="8"/>
  <c r="Z306" i="8" s="1"/>
  <c r="W307" i="8"/>
  <c r="X307" i="8" s="1"/>
  <c r="AB1512" i="9" l="1"/>
  <c r="Z1512" i="9"/>
  <c r="W1514" i="9"/>
  <c r="X1513" i="9"/>
  <c r="Y307" i="8"/>
  <c r="Z307" i="8" s="1"/>
  <c r="W308" i="8"/>
  <c r="X308" i="8" s="1"/>
  <c r="W1515" i="9" l="1"/>
  <c r="X1514" i="9"/>
  <c r="Y1514" i="9" s="1"/>
  <c r="Y1513" i="9"/>
  <c r="Y308" i="8"/>
  <c r="Z308" i="8" s="1"/>
  <c r="W309" i="8"/>
  <c r="AB1513" i="9" l="1"/>
  <c r="Z1513" i="9"/>
  <c r="AB1514" i="9"/>
  <c r="Z1514" i="9"/>
  <c r="X1515" i="9"/>
  <c r="AA309" i="8"/>
  <c r="X309" i="8"/>
  <c r="Y309" i="8"/>
  <c r="Z309" i="8" s="1"/>
  <c r="Y1515" i="9" l="1"/>
  <c r="W310" i="8"/>
  <c r="Z1515" i="9" l="1"/>
  <c r="AA1515" i="9" s="1"/>
  <c r="W1516" i="9" s="1"/>
  <c r="AA310" i="8"/>
  <c r="X310" i="8"/>
  <c r="Y310" i="8"/>
  <c r="Z310" i="8" s="1"/>
  <c r="AA1516" i="9" l="1"/>
  <c r="AB1515" i="9"/>
  <c r="X1516" i="9"/>
  <c r="Y1516" i="9" s="1"/>
  <c r="Z1516" i="9" s="1"/>
  <c r="W311" i="8"/>
  <c r="X311" i="8" s="1"/>
  <c r="W1517" i="9" l="1"/>
  <c r="AB1516" i="9"/>
  <c r="Y311" i="8"/>
  <c r="Z311" i="8" s="1"/>
  <c r="W312" i="8"/>
  <c r="X1517" i="9" l="1"/>
  <c r="Y1517" i="9" s="1"/>
  <c r="W1518" i="9"/>
  <c r="AA312" i="8"/>
  <c r="X312" i="8"/>
  <c r="Y312" i="8"/>
  <c r="Z312" i="8" s="1"/>
  <c r="AB1517" i="9" l="1"/>
  <c r="Z1517" i="9"/>
  <c r="X1518" i="9"/>
  <c r="W313" i="8"/>
  <c r="X313" i="8" s="1"/>
  <c r="Y1518" i="9" l="1"/>
  <c r="Z1518" i="9" s="1"/>
  <c r="AA1518" i="9" s="1"/>
  <c r="Y313" i="8"/>
  <c r="Z313" i="8" s="1"/>
  <c r="W314" i="8"/>
  <c r="X314" i="8" s="1"/>
  <c r="Y314" i="8" l="1"/>
  <c r="Z314" i="8" s="1"/>
  <c r="W315" i="8"/>
  <c r="X315" i="8" s="1"/>
  <c r="Y315" i="8" l="1"/>
  <c r="Z315" i="8" s="1"/>
  <c r="W316" i="8"/>
  <c r="W1519" i="9" l="1"/>
  <c r="AB1518" i="9"/>
  <c r="AA316" i="8"/>
  <c r="X316" i="8"/>
  <c r="Y316" i="8"/>
  <c r="Z316" i="8" s="1"/>
  <c r="X1519" i="9" l="1"/>
  <c r="W1520" i="9"/>
  <c r="W317" i="8"/>
  <c r="Y1519" i="9" l="1"/>
  <c r="X1520" i="9"/>
  <c r="Y1520" i="9" s="1"/>
  <c r="Z1520" i="9" s="1"/>
  <c r="AA317" i="8"/>
  <c r="X317" i="8"/>
  <c r="Y317" i="8"/>
  <c r="Z317" i="8" s="1"/>
  <c r="AB1519" i="9" l="1"/>
  <c r="Z1519" i="9"/>
  <c r="W318" i="8"/>
  <c r="X318" i="8" s="1"/>
  <c r="AA1520" i="9" l="1"/>
  <c r="W1521" i="9" s="1"/>
  <c r="Y318" i="8"/>
  <c r="Z318" i="8" s="1"/>
  <c r="W319" i="8"/>
  <c r="X319" i="8" s="1"/>
  <c r="W1522" i="9" l="1"/>
  <c r="X1522" i="9" s="1"/>
  <c r="X1521" i="9"/>
  <c r="Y1521" i="9" s="1"/>
  <c r="AB1520" i="9"/>
  <c r="AB1521" i="9"/>
  <c r="Z1521" i="9"/>
  <c r="Y319" i="8"/>
  <c r="Z319" i="8" s="1"/>
  <c r="W320" i="8"/>
  <c r="X320" i="8" s="1"/>
  <c r="Y1522" i="9" l="1"/>
  <c r="Y320" i="8"/>
  <c r="Z320" i="8" s="1"/>
  <c r="W321" i="8"/>
  <c r="Z1522" i="9" l="1"/>
  <c r="AA1522" i="9" s="1"/>
  <c r="W1523" i="9" s="1"/>
  <c r="AA321" i="8"/>
  <c r="X321" i="8"/>
  <c r="Y321" i="8"/>
  <c r="Z321" i="8" s="1"/>
  <c r="AB1522" i="9" l="1"/>
  <c r="X1523" i="9"/>
  <c r="Y1523" i="9" s="1"/>
  <c r="W1524" i="9"/>
  <c r="W322" i="8"/>
  <c r="X322" i="8" s="1"/>
  <c r="AB1523" i="9" l="1"/>
  <c r="Z1523" i="9"/>
  <c r="W1525" i="9"/>
  <c r="X1524" i="9"/>
  <c r="Y322" i="8"/>
  <c r="Z322" i="8" s="1"/>
  <c r="W323" i="8"/>
  <c r="X323" i="8" s="1"/>
  <c r="X1525" i="9" l="1"/>
  <c r="Y1525" i="9" s="1"/>
  <c r="W1526" i="9"/>
  <c r="Y1524" i="9"/>
  <c r="Y323" i="8"/>
  <c r="Z323" i="8" s="1"/>
  <c r="W324" i="8"/>
  <c r="X324" i="8" s="1"/>
  <c r="AB1525" i="9" l="1"/>
  <c r="Z1525" i="9"/>
  <c r="AB1524" i="9"/>
  <c r="Z1524" i="9"/>
  <c r="X1526" i="9"/>
  <c r="Y324" i="8"/>
  <c r="Z324" i="8" s="1"/>
  <c r="W325" i="8"/>
  <c r="Y1526" i="9" l="1"/>
  <c r="AA325" i="8"/>
  <c r="X325" i="8"/>
  <c r="Y325" i="8"/>
  <c r="Z325" i="8" s="1"/>
  <c r="Z1526" i="9" l="1"/>
  <c r="AA1526" i="9" s="1"/>
  <c r="W1527" i="9" s="1"/>
  <c r="W326" i="8"/>
  <c r="X326" i="8" s="1"/>
  <c r="AB1526" i="9" l="1"/>
  <c r="X1527" i="9"/>
  <c r="W1528" i="9"/>
  <c r="Y326" i="8"/>
  <c r="Z326" i="8" s="1"/>
  <c r="W327" i="8"/>
  <c r="Y1527" i="9" l="1"/>
  <c r="Z1527" i="9" s="1"/>
  <c r="W1529" i="9"/>
  <c r="X1528" i="9"/>
  <c r="Y1528" i="9" s="1"/>
  <c r="Z1528" i="9" s="1"/>
  <c r="AA327" i="8"/>
  <c r="X327" i="8"/>
  <c r="Y327" i="8"/>
  <c r="Z327" i="8" s="1"/>
  <c r="AB1528" i="9" l="1"/>
  <c r="W1530" i="9"/>
  <c r="X1529" i="9"/>
  <c r="Y1529" i="9" s="1"/>
  <c r="W328" i="8"/>
  <c r="X328" i="8" s="1"/>
  <c r="AB1529" i="9" l="1"/>
  <c r="Z1529" i="9"/>
  <c r="AB1527" i="9"/>
  <c r="X1530" i="9"/>
  <c r="Y328" i="8"/>
  <c r="Z328" i="8" s="1"/>
  <c r="W329" i="8"/>
  <c r="X329" i="8" s="1"/>
  <c r="Y1530" i="9" l="1"/>
  <c r="Z1530" i="9" s="1"/>
  <c r="AA1530" i="9" s="1"/>
  <c r="Y329" i="8"/>
  <c r="Z329" i="8" s="1"/>
  <c r="W330" i="8"/>
  <c r="AA330" i="8" l="1"/>
  <c r="X330" i="8"/>
  <c r="Y330" i="8"/>
  <c r="Z330" i="8" s="1"/>
  <c r="W331" i="8" l="1"/>
  <c r="X331" i="8" s="1"/>
  <c r="W1531" i="9" l="1"/>
  <c r="AB1530" i="9"/>
  <c r="Y331" i="8"/>
  <c r="Z331" i="8" s="1"/>
  <c r="W332" i="8"/>
  <c r="X332" i="8" s="1"/>
  <c r="X1531" i="9" l="1"/>
  <c r="W1532" i="9"/>
  <c r="Y332" i="8"/>
  <c r="Z332" i="8" s="1"/>
  <c r="W333" i="8"/>
  <c r="Y1531" i="9" l="1"/>
  <c r="Z1531" i="9" s="1"/>
  <c r="X1532" i="9"/>
  <c r="Y1532" i="9" s="1"/>
  <c r="Z1532" i="9" s="1"/>
  <c r="W1533" i="9"/>
  <c r="AA333" i="8"/>
  <c r="X333" i="8"/>
  <c r="Y333" i="8"/>
  <c r="Z333" i="8" s="1"/>
  <c r="AB1532" i="9" l="1"/>
  <c r="AB1531" i="9"/>
  <c r="X1533" i="9"/>
  <c r="Y1533" i="9" s="1"/>
  <c r="W1534" i="9"/>
  <c r="W334" i="8"/>
  <c r="X334" i="8" s="1"/>
  <c r="AA1534" i="9" l="1"/>
  <c r="AB1533" i="9"/>
  <c r="Z1533" i="9"/>
  <c r="X1534" i="9"/>
  <c r="Y1534" i="9" s="1"/>
  <c r="Z1534" i="9" s="1"/>
  <c r="Y334" i="8"/>
  <c r="Z334" i="8" s="1"/>
  <c r="W335" i="8"/>
  <c r="X335" i="8" s="1"/>
  <c r="W1535" i="9" l="1"/>
  <c r="AB1534" i="9"/>
  <c r="Y335" i="8"/>
  <c r="Z335" i="8" s="1"/>
  <c r="W336" i="8"/>
  <c r="W1536" i="9" l="1"/>
  <c r="X1535" i="9"/>
  <c r="Y1535" i="9" s="1"/>
  <c r="AA336" i="8"/>
  <c r="X336" i="8"/>
  <c r="Y336" i="8"/>
  <c r="Z336" i="8" s="1"/>
  <c r="AB1535" i="9" l="1"/>
  <c r="Z1535" i="9"/>
  <c r="W1537" i="9"/>
  <c r="X1536" i="9"/>
  <c r="Y1536" i="9" s="1"/>
  <c r="W337" i="8"/>
  <c r="X337" i="8" s="1"/>
  <c r="AB1536" i="9" l="1"/>
  <c r="Z1536" i="9"/>
  <c r="W1538" i="9"/>
  <c r="X1537" i="9"/>
  <c r="Y1537" i="9" s="1"/>
  <c r="Y337" i="8"/>
  <c r="Z337" i="8" s="1"/>
  <c r="W338" i="8"/>
  <c r="X338" i="8" s="1"/>
  <c r="AA1538" i="9" l="1"/>
  <c r="AB1537" i="9"/>
  <c r="Z1537" i="9"/>
  <c r="X1538" i="9"/>
  <c r="Y1538" i="9" s="1"/>
  <c r="Z1538" i="9" s="1"/>
  <c r="Y338" i="8"/>
  <c r="Z338" i="8" s="1"/>
  <c r="W339" i="8"/>
  <c r="W1539" i="9" l="1"/>
  <c r="AB1538" i="9"/>
  <c r="AA339" i="8"/>
  <c r="X339" i="8"/>
  <c r="Y339" i="8"/>
  <c r="Z339" i="8" s="1"/>
  <c r="X1539" i="9" l="1"/>
  <c r="W1540" i="9"/>
  <c r="W340" i="8"/>
  <c r="X340" i="8" s="1"/>
  <c r="Y1539" i="9" l="1"/>
  <c r="X1540" i="9"/>
  <c r="Y1540" i="9" s="1"/>
  <c r="Z1540" i="9" s="1"/>
  <c r="Y340" i="8"/>
  <c r="Z340" i="8" s="1"/>
  <c r="W341" i="8"/>
  <c r="X341" i="8" s="1"/>
  <c r="AB1539" i="9" l="1"/>
  <c r="Z1539" i="9"/>
  <c r="Y341" i="8"/>
  <c r="Z341" i="8" s="1"/>
  <c r="W342" i="8"/>
  <c r="X342" i="8" s="1"/>
  <c r="AA1540" i="9" l="1"/>
  <c r="W1541" i="9" s="1"/>
  <c r="Y342" i="8"/>
  <c r="Z342" i="8" s="1"/>
  <c r="W343" i="8"/>
  <c r="W1542" i="9" l="1"/>
  <c r="W1543" i="9" s="1"/>
  <c r="X1541" i="9"/>
  <c r="Y1541" i="9" s="1"/>
  <c r="AB1540" i="9"/>
  <c r="AB1541" i="9"/>
  <c r="Z1541" i="9"/>
  <c r="AA343" i="8"/>
  <c r="X343" i="8"/>
  <c r="Y343" i="8"/>
  <c r="Z343" i="8" s="1"/>
  <c r="X1542" i="9" l="1"/>
  <c r="Y1542" i="9" s="1"/>
  <c r="W1544" i="9"/>
  <c r="X1543" i="9"/>
  <c r="Y1543" i="9" s="1"/>
  <c r="W344" i="8"/>
  <c r="X344" i="8" s="1"/>
  <c r="AB1542" i="9" l="1"/>
  <c r="Z1542" i="9"/>
  <c r="AB1543" i="9"/>
  <c r="Z1543" i="9"/>
  <c r="X1544" i="9"/>
  <c r="Y344" i="8"/>
  <c r="Z344" i="8" s="1"/>
  <c r="W345" i="8"/>
  <c r="X345" i="8" s="1"/>
  <c r="Y1544" i="9" l="1"/>
  <c r="Y345" i="8"/>
  <c r="Z345" i="8" s="1"/>
  <c r="W346" i="8"/>
  <c r="Z1544" i="9" l="1"/>
  <c r="AA1544" i="9" s="1"/>
  <c r="W1545" i="9" s="1"/>
  <c r="AA346" i="8"/>
  <c r="X346" i="8"/>
  <c r="Y346" i="8"/>
  <c r="Z346" i="8" s="1"/>
  <c r="AB1544" i="9" l="1"/>
  <c r="X1545" i="9"/>
  <c r="Y1545" i="9" s="1"/>
  <c r="W1546" i="9"/>
  <c r="W347" i="8"/>
  <c r="X347" i="8" s="1"/>
  <c r="AB1545" i="9" l="1"/>
  <c r="Z1545" i="9"/>
  <c r="X1546" i="9"/>
  <c r="Y347" i="8"/>
  <c r="Z347" i="8" s="1"/>
  <c r="W348" i="8"/>
  <c r="X348" i="8" s="1"/>
  <c r="Y1546" i="9" l="1"/>
  <c r="Z1546" i="9" s="1"/>
  <c r="AA1546" i="9" s="1"/>
  <c r="Y348" i="8"/>
  <c r="Z348" i="8" s="1"/>
  <c r="W349" i="8"/>
  <c r="AA349" i="8" l="1"/>
  <c r="X349" i="8"/>
  <c r="Y349" i="8"/>
  <c r="Z349" i="8" s="1"/>
  <c r="W350" i="8" l="1"/>
  <c r="X350" i="8" s="1"/>
  <c r="W1547" i="9" l="1"/>
  <c r="AB1546" i="9"/>
  <c r="Y350" i="8"/>
  <c r="Z350" i="8" s="1"/>
  <c r="W351" i="8"/>
  <c r="X1547" i="9" l="1"/>
  <c r="W1548" i="9"/>
  <c r="AA351" i="8"/>
  <c r="X351" i="8"/>
  <c r="Y351" i="8"/>
  <c r="Z351" i="8" s="1"/>
  <c r="Y1547" i="9" l="1"/>
  <c r="Z1547" i="9" s="1"/>
  <c r="X1548" i="9"/>
  <c r="Y1548" i="9" s="1"/>
  <c r="Z1548" i="9" s="1"/>
  <c r="W1549" i="9"/>
  <c r="W352" i="8"/>
  <c r="X352" i="8" s="1"/>
  <c r="AA1549" i="9" l="1"/>
  <c r="AB1548" i="9"/>
  <c r="X1549" i="9"/>
  <c r="Y1549" i="9" s="1"/>
  <c r="Z1549" i="9" s="1"/>
  <c r="Y352" i="8"/>
  <c r="Z352" i="8" s="1"/>
  <c r="W353" i="8"/>
  <c r="X353" i="8" s="1"/>
  <c r="AB1547" i="9" l="1"/>
  <c r="W1550" i="9"/>
  <c r="AB1549" i="9"/>
  <c r="Y353" i="8"/>
  <c r="Z353" i="8" s="1"/>
  <c r="W354" i="8"/>
  <c r="X354" i="8" s="1"/>
  <c r="X1550" i="9" l="1"/>
  <c r="Y354" i="8"/>
  <c r="Z354" i="8" s="1"/>
  <c r="W355" i="8"/>
  <c r="Y1550" i="9" l="1"/>
  <c r="Z1550" i="9" s="1"/>
  <c r="AA1550" i="9" s="1"/>
  <c r="AA355" i="8"/>
  <c r="X355" i="8"/>
  <c r="Y355" i="8"/>
  <c r="Z355" i="8" s="1"/>
  <c r="W356" i="8" l="1"/>
  <c r="AA356" i="8" l="1"/>
  <c r="X356" i="8"/>
  <c r="Y356" i="8"/>
  <c r="Z356" i="8" s="1"/>
  <c r="W1551" i="9" l="1"/>
  <c r="AB1550" i="9"/>
  <c r="W357" i="8"/>
  <c r="X1551" i="9" l="1"/>
  <c r="W1552" i="9"/>
  <c r="AA357" i="8"/>
  <c r="X357" i="8"/>
  <c r="Y357" i="8"/>
  <c r="Z357" i="8" s="1"/>
  <c r="W1553" i="9" l="1"/>
  <c r="X1552" i="9"/>
  <c r="Y1552" i="9" s="1"/>
  <c r="Z1552" i="9" s="1"/>
  <c r="Y1551" i="9"/>
  <c r="Z1551" i="9" s="1"/>
  <c r="W358" i="8"/>
  <c r="AB1552" i="9" l="1"/>
  <c r="W1554" i="9"/>
  <c r="X1553" i="9"/>
  <c r="Y1553" i="9" s="1"/>
  <c r="AA358" i="8"/>
  <c r="X358" i="8"/>
  <c r="Y358" i="8"/>
  <c r="Z358" i="8" s="1"/>
  <c r="AB1553" i="9" l="1"/>
  <c r="Z1553" i="9"/>
  <c r="X1554" i="9"/>
  <c r="AB1551" i="9"/>
  <c r="W359" i="8"/>
  <c r="X359" i="8" s="1"/>
  <c r="Y1554" i="9" l="1"/>
  <c r="Z1554" i="9" s="1"/>
  <c r="AA1554" i="9" s="1"/>
  <c r="Y359" i="8"/>
  <c r="Z359" i="8" s="1"/>
  <c r="W360" i="8"/>
  <c r="X360" i="8" s="1"/>
  <c r="Y360" i="8" l="1"/>
  <c r="Z360" i="8" s="1"/>
  <c r="W361" i="8"/>
  <c r="X361" i="8" s="1"/>
  <c r="Y361" i="8" l="1"/>
  <c r="Z361" i="8" s="1"/>
  <c r="W362" i="8"/>
  <c r="W1555" i="9" l="1"/>
  <c r="AB1554" i="9"/>
  <c r="AA362" i="8"/>
  <c r="X362" i="8"/>
  <c r="Y362" i="8"/>
  <c r="Z362" i="8" s="1"/>
  <c r="X1555" i="9" l="1"/>
  <c r="W1556" i="9"/>
  <c r="W363" i="8"/>
  <c r="X363" i="8" s="1"/>
  <c r="X1556" i="9" l="1"/>
  <c r="Y1556" i="9" s="1"/>
  <c r="Z1556" i="9" s="1"/>
  <c r="W1557" i="9"/>
  <c r="Y1555" i="9"/>
  <c r="Z1555" i="9" s="1"/>
  <c r="Y363" i="8"/>
  <c r="Z363" i="8" s="1"/>
  <c r="W364" i="8"/>
  <c r="X364" i="8" s="1"/>
  <c r="AB1556" i="9" l="1"/>
  <c r="X1557" i="9"/>
  <c r="Y1557" i="9" s="1"/>
  <c r="W1558" i="9"/>
  <c r="Y364" i="8"/>
  <c r="Z364" i="8" s="1"/>
  <c r="W365" i="8"/>
  <c r="X365" i="8" s="1"/>
  <c r="AB1557" i="9" l="1"/>
  <c r="Z1557" i="9"/>
  <c r="X1558" i="9"/>
  <c r="AB1555" i="9"/>
  <c r="Y365" i="8"/>
  <c r="Z365" i="8" s="1"/>
  <c r="W366" i="8"/>
  <c r="Y1558" i="9" l="1"/>
  <c r="Z1558" i="9" s="1"/>
  <c r="AA1558" i="9" s="1"/>
  <c r="AA366" i="8"/>
  <c r="X366" i="8"/>
  <c r="Y366" i="8"/>
  <c r="Z366" i="8" s="1"/>
  <c r="W367" i="8" l="1"/>
  <c r="AA367" i="8" l="1"/>
  <c r="X367" i="8"/>
  <c r="Y367" i="8"/>
  <c r="Z367" i="8" s="1"/>
  <c r="W1559" i="9" l="1"/>
  <c r="AB1558" i="9"/>
  <c r="W368" i="8"/>
  <c r="X368" i="8" s="1"/>
  <c r="W1560" i="9" l="1"/>
  <c r="X1559" i="9"/>
  <c r="Y368" i="8"/>
  <c r="Z368" i="8" s="1"/>
  <c r="W369" i="8"/>
  <c r="X369" i="8" s="1"/>
  <c r="W1561" i="9" l="1"/>
  <c r="X1560" i="9"/>
  <c r="Y1560" i="9" s="1"/>
  <c r="Z1560" i="9" s="1"/>
  <c r="Y1559" i="9"/>
  <c r="Z1559" i="9" s="1"/>
  <c r="Y369" i="8"/>
  <c r="Z369" i="8" s="1"/>
  <c r="W370" i="8"/>
  <c r="AB1560" i="9" l="1"/>
  <c r="W1562" i="9"/>
  <c r="X1561" i="9"/>
  <c r="Y1561" i="9" s="1"/>
  <c r="AA370" i="8"/>
  <c r="X370" i="8"/>
  <c r="Y370" i="8"/>
  <c r="Z370" i="8" s="1"/>
  <c r="AB1561" i="9" l="1"/>
  <c r="Z1561" i="9"/>
  <c r="AB1559" i="9"/>
  <c r="X1562" i="9"/>
  <c r="Y1562" i="9" s="1"/>
  <c r="Z1562" i="9" s="1"/>
  <c r="AA1562" i="9" s="1"/>
  <c r="W371" i="8"/>
  <c r="X371" i="8" s="1"/>
  <c r="W1563" i="9" l="1"/>
  <c r="AB1562" i="9"/>
  <c r="Y371" i="8"/>
  <c r="Z371" i="8" s="1"/>
  <c r="W372" i="8"/>
  <c r="X1563" i="9" l="1"/>
  <c r="Y1563" i="9" s="1"/>
  <c r="W1564" i="9"/>
  <c r="AA372" i="8"/>
  <c r="X372" i="8"/>
  <c r="Y372" i="8"/>
  <c r="Z372" i="8" s="1"/>
  <c r="AB1563" i="9" l="1"/>
  <c r="Z1563" i="9"/>
  <c r="X1564" i="9"/>
  <c r="W373" i="8"/>
  <c r="X373" i="8" s="1"/>
  <c r="Y1564" i="9" l="1"/>
  <c r="W374" i="8"/>
  <c r="Y373" i="8"/>
  <c r="Z373" i="8" s="1"/>
  <c r="Z1564" i="9" l="1"/>
  <c r="AA1564" i="9" s="1"/>
  <c r="W1565" i="9" s="1"/>
  <c r="AA374" i="8"/>
  <c r="X374" i="8"/>
  <c r="Y374" i="8"/>
  <c r="Z374" i="8" s="1"/>
  <c r="AB1564" i="9" l="1"/>
  <c r="W1566" i="9"/>
  <c r="X1565" i="9"/>
  <c r="W375" i="8"/>
  <c r="X1566" i="9" l="1"/>
  <c r="Y1566" i="9" s="1"/>
  <c r="W1567" i="9"/>
  <c r="Y1565" i="9"/>
  <c r="AA375" i="8"/>
  <c r="X375" i="8"/>
  <c r="Y375" i="8"/>
  <c r="Z375" i="8" s="1"/>
  <c r="AB1566" i="9" l="1"/>
  <c r="Z1566" i="9"/>
  <c r="AB1565" i="9"/>
  <c r="Z1565" i="9"/>
  <c r="X1567" i="9"/>
  <c r="W376" i="8"/>
  <c r="X376" i="8" s="1"/>
  <c r="Y1567" i="9" l="1"/>
  <c r="Y376" i="8"/>
  <c r="Z376" i="8" s="1"/>
  <c r="W377" i="8"/>
  <c r="X377" i="8" s="1"/>
  <c r="Z1567" i="9" l="1"/>
  <c r="AA1567" i="9" s="1"/>
  <c r="W1568" i="9" s="1"/>
  <c r="Y377" i="8"/>
  <c r="Z377" i="8" s="1"/>
  <c r="W378" i="8"/>
  <c r="X378" i="8" s="1"/>
  <c r="AB1567" i="9" l="1"/>
  <c r="W1569" i="9"/>
  <c r="X1568" i="9"/>
  <c r="Y378" i="8"/>
  <c r="Z378" i="8" s="1"/>
  <c r="W379" i="8"/>
  <c r="W1570" i="9" l="1"/>
  <c r="X1569" i="9"/>
  <c r="Y1569" i="9" s="1"/>
  <c r="Z1569" i="9" s="1"/>
  <c r="Y1568" i="9"/>
  <c r="Z1568" i="9" s="1"/>
  <c r="AA379" i="8"/>
  <c r="X379" i="8"/>
  <c r="Y379" i="8"/>
  <c r="Z379" i="8" s="1"/>
  <c r="AA1570" i="9" l="1"/>
  <c r="AB1569" i="9"/>
  <c r="X1570" i="9"/>
  <c r="Y1570" i="9" s="1"/>
  <c r="Z1570" i="9" s="1"/>
  <c r="W380" i="8"/>
  <c r="W1571" i="9" l="1"/>
  <c r="AB1570" i="9"/>
  <c r="AB1568" i="9"/>
  <c r="AA380" i="8"/>
  <c r="X380" i="8"/>
  <c r="Y380" i="8"/>
  <c r="Z380" i="8" s="1"/>
  <c r="X1571" i="9" l="1"/>
  <c r="W381" i="8"/>
  <c r="X381" i="8" s="1"/>
  <c r="Y1571" i="9" l="1"/>
  <c r="Y381" i="8"/>
  <c r="Z381" i="8" s="1"/>
  <c r="W382" i="8"/>
  <c r="Z1571" i="9" l="1"/>
  <c r="AA1571" i="9" s="1"/>
  <c r="W1572" i="9" s="1"/>
  <c r="AA382" i="8"/>
  <c r="X382" i="8"/>
  <c r="Y382" i="8"/>
  <c r="Z382" i="8" s="1"/>
  <c r="AB1571" i="9" l="1"/>
  <c r="X1572" i="9"/>
  <c r="Y1572" i="9" s="1"/>
  <c r="W1573" i="9"/>
  <c r="W383" i="8"/>
  <c r="X383" i="8" s="1"/>
  <c r="AB1572" i="9" l="1"/>
  <c r="Z1572" i="9"/>
  <c r="X1573" i="9"/>
  <c r="Y383" i="8"/>
  <c r="Z383" i="8" s="1"/>
  <c r="W384" i="8"/>
  <c r="X384" i="8" s="1"/>
  <c r="Y1573" i="9" l="1"/>
  <c r="Y384" i="8"/>
  <c r="Z384" i="8" s="1"/>
  <c r="W385" i="8"/>
  <c r="X385" i="8" s="1"/>
  <c r="Z1573" i="9" l="1"/>
  <c r="AA1573" i="9" s="1"/>
  <c r="W1574" i="9" s="1"/>
  <c r="Y385" i="8"/>
  <c r="Z385" i="8" s="1"/>
  <c r="W386" i="8"/>
  <c r="AB1573" i="9" l="1"/>
  <c r="W1575" i="9"/>
  <c r="X1574" i="9"/>
  <c r="Y1574" i="9" s="1"/>
  <c r="AA386" i="8"/>
  <c r="X386" i="8"/>
  <c r="Y386" i="8"/>
  <c r="Z386" i="8" s="1"/>
  <c r="AB1574" i="9" l="1"/>
  <c r="Z1574" i="9"/>
  <c r="W1576" i="9"/>
  <c r="X1575" i="9"/>
  <c r="W387" i="8"/>
  <c r="X387" i="8" s="1"/>
  <c r="X1576" i="9" l="1"/>
  <c r="Y1576" i="9" s="1"/>
  <c r="Z1576" i="9" s="1"/>
  <c r="W1577" i="9"/>
  <c r="Y1575" i="9"/>
  <c r="Z1575" i="9" s="1"/>
  <c r="Y387" i="8"/>
  <c r="Z387" i="8" s="1"/>
  <c r="W388" i="8"/>
  <c r="X388" i="8" s="1"/>
  <c r="AA1577" i="9" l="1"/>
  <c r="AB1576" i="9"/>
  <c r="X1577" i="9"/>
  <c r="Y1577" i="9" s="1"/>
  <c r="Z1577" i="9" s="1"/>
  <c r="Y388" i="8"/>
  <c r="Z388" i="8" s="1"/>
  <c r="W389" i="8"/>
  <c r="AB1575" i="9" l="1"/>
  <c r="W1578" i="9"/>
  <c r="AB1577" i="9"/>
  <c r="AA389" i="8"/>
  <c r="X389" i="8"/>
  <c r="Y389" i="8"/>
  <c r="Z389" i="8" s="1"/>
  <c r="W1579" i="9" l="1"/>
  <c r="X1578" i="9"/>
  <c r="W390" i="8"/>
  <c r="X390" i="8" s="1"/>
  <c r="W1580" i="9" l="1"/>
  <c r="X1579" i="9"/>
  <c r="Y1579" i="9" s="1"/>
  <c r="Z1579" i="9" s="1"/>
  <c r="Y1578" i="9"/>
  <c r="Z1578" i="9" s="1"/>
  <c r="Y390" i="8"/>
  <c r="Z390" i="8" s="1"/>
  <c r="W391" i="8"/>
  <c r="AA1580" i="9" l="1"/>
  <c r="AB1579" i="9"/>
  <c r="X1580" i="9"/>
  <c r="Y1580" i="9" s="1"/>
  <c r="Z1580" i="9" s="1"/>
  <c r="AA391" i="8"/>
  <c r="X391" i="8"/>
  <c r="Y391" i="8"/>
  <c r="Z391" i="8" s="1"/>
  <c r="W1581" i="9" l="1"/>
  <c r="AB1580" i="9"/>
  <c r="AB1578" i="9"/>
  <c r="W392" i="8"/>
  <c r="X392" i="8" s="1"/>
  <c r="W1582" i="9" l="1"/>
  <c r="X1581" i="9"/>
  <c r="Y392" i="8"/>
  <c r="Z392" i="8" s="1"/>
  <c r="W393" i="8"/>
  <c r="X393" i="8" s="1"/>
  <c r="X1582" i="9" l="1"/>
  <c r="Y1582" i="9" s="1"/>
  <c r="Z1582" i="9" s="1"/>
  <c r="W1583" i="9"/>
  <c r="Y1581" i="9"/>
  <c r="Z1581" i="9" s="1"/>
  <c r="W394" i="8"/>
  <c r="X394" i="8" s="1"/>
  <c r="Y393" i="8"/>
  <c r="Z393" i="8" s="1"/>
  <c r="AB1582" i="9" l="1"/>
  <c r="W1584" i="9"/>
  <c r="X1583" i="9"/>
  <c r="Y1583" i="9" s="1"/>
  <c r="Y394" i="8"/>
  <c r="Z394" i="8" s="1"/>
  <c r="W395" i="8"/>
  <c r="AA1584" i="9" l="1"/>
  <c r="AB1583" i="9"/>
  <c r="Z1583" i="9"/>
  <c r="X1584" i="9"/>
  <c r="Y1584" i="9" s="1"/>
  <c r="Z1584" i="9" s="1"/>
  <c r="AB1581" i="9"/>
  <c r="AA395" i="8"/>
  <c r="X395" i="8"/>
  <c r="Y395" i="8"/>
  <c r="Z395" i="8" s="1"/>
  <c r="W1585" i="9" l="1"/>
  <c r="AB1584" i="9"/>
  <c r="W396" i="8"/>
  <c r="X396" i="8" s="1"/>
  <c r="W1586" i="9" l="1"/>
  <c r="X1585" i="9"/>
  <c r="Y1585" i="9" s="1"/>
  <c r="Y396" i="8"/>
  <c r="Z396" i="8" s="1"/>
  <c r="W397" i="8"/>
  <c r="X397" i="8" s="1"/>
  <c r="AA1586" i="9" l="1"/>
  <c r="AB1585" i="9"/>
  <c r="Z1585" i="9"/>
  <c r="X1586" i="9"/>
  <c r="Y1586" i="9" s="1"/>
  <c r="Z1586" i="9" s="1"/>
  <c r="Y397" i="8"/>
  <c r="Z397" i="8" s="1"/>
  <c r="W398" i="8"/>
  <c r="X398" i="8" s="1"/>
  <c r="W1587" i="9" l="1"/>
  <c r="AB1586" i="9"/>
  <c r="Y398" i="8"/>
  <c r="Z398" i="8" s="1"/>
  <c r="W399" i="8"/>
  <c r="W1588" i="9" l="1"/>
  <c r="X1587" i="9"/>
  <c r="Y1587" i="9" s="1"/>
  <c r="AA399" i="8"/>
  <c r="X399" i="8"/>
  <c r="Y399" i="8"/>
  <c r="Z399" i="8" s="1"/>
  <c r="AA1588" i="9" l="1"/>
  <c r="AB1587" i="9"/>
  <c r="Z1587" i="9"/>
  <c r="X1588" i="9"/>
  <c r="Y1588" i="9" s="1"/>
  <c r="Z1588" i="9" s="1"/>
  <c r="W400" i="8"/>
  <c r="W1589" i="9" l="1"/>
  <c r="AB1588" i="9"/>
  <c r="AA400" i="8"/>
  <c r="X400" i="8"/>
  <c r="Y400" i="8"/>
  <c r="Z400" i="8" s="1"/>
  <c r="AA1589" i="9" l="1"/>
  <c r="X1589" i="9"/>
  <c r="Y1589" i="9" s="1"/>
  <c r="Z1589" i="9" s="1"/>
  <c r="W401" i="8"/>
  <c r="X401" i="8" s="1"/>
  <c r="W1590" i="9" l="1"/>
  <c r="AB1589" i="9"/>
  <c r="Y401" i="8"/>
  <c r="Z401" i="8" s="1"/>
  <c r="W402" i="8"/>
  <c r="X402" i="8" s="1"/>
  <c r="AA1590" i="9" l="1"/>
  <c r="X1590" i="9"/>
  <c r="Y1590" i="9" s="1"/>
  <c r="Z1590" i="9" s="1"/>
  <c r="Y402" i="8"/>
  <c r="Z402" i="8" s="1"/>
  <c r="W403" i="8"/>
  <c r="X403" i="8" s="1"/>
  <c r="W1591" i="9" l="1"/>
  <c r="AB1590" i="9"/>
  <c r="Y403" i="8"/>
  <c r="Z403" i="8" s="1"/>
  <c r="W404" i="8"/>
  <c r="X1591" i="9" l="1"/>
  <c r="Y1591" i="9" s="1"/>
  <c r="W1592" i="9"/>
  <c r="AA404" i="8"/>
  <c r="X404" i="8"/>
  <c r="Y404" i="8"/>
  <c r="Z404" i="8" s="1"/>
  <c r="AA1592" i="9" l="1"/>
  <c r="AB1591" i="9"/>
  <c r="Z1591" i="9"/>
  <c r="X1592" i="9"/>
  <c r="Y1592" i="9" s="1"/>
  <c r="Z1592" i="9" s="1"/>
  <c r="W405" i="8"/>
  <c r="X405" i="8" s="1"/>
  <c r="W1593" i="9" l="1"/>
  <c r="AB1592" i="9"/>
  <c r="Y405" i="8"/>
  <c r="Z405" i="8" s="1"/>
  <c r="W406" i="8"/>
  <c r="X1593" i="9" l="1"/>
  <c r="Y1593" i="9" s="1"/>
  <c r="W1594" i="9"/>
  <c r="AA406" i="8"/>
  <c r="X406" i="8"/>
  <c r="Y406" i="8"/>
  <c r="Z406" i="8" s="1"/>
  <c r="AB1593" i="9" l="1"/>
  <c r="Z1593" i="9"/>
  <c r="X1594" i="9"/>
  <c r="Y1594" i="9" s="1"/>
  <c r="W1595" i="9"/>
  <c r="W407" i="8"/>
  <c r="X407" i="8" s="1"/>
  <c r="AB1594" i="9" l="1"/>
  <c r="Z1594" i="9"/>
  <c r="W1596" i="9"/>
  <c r="X1595" i="9"/>
  <c r="Y1595" i="9" s="1"/>
  <c r="Y407" i="8"/>
  <c r="Z407" i="8" s="1"/>
  <c r="W408" i="8"/>
  <c r="X408" i="8" s="1"/>
  <c r="AB1595" i="9" l="1"/>
  <c r="Z1595" i="9"/>
  <c r="X1596" i="9"/>
  <c r="Y408" i="8"/>
  <c r="Z408" i="8" s="1"/>
  <c r="W409" i="8"/>
  <c r="Y1596" i="9" l="1"/>
  <c r="AA409" i="8"/>
  <c r="X409" i="8"/>
  <c r="Y409" i="8"/>
  <c r="Z409" i="8" s="1"/>
  <c r="Z1596" i="9" l="1"/>
  <c r="AA1596" i="9" s="1"/>
  <c r="W1597" i="9" s="1"/>
  <c r="W410" i="8"/>
  <c r="AB1596" i="9" l="1"/>
  <c r="X1597" i="9"/>
  <c r="Y1597" i="9" s="1"/>
  <c r="W1598" i="9"/>
  <c r="AA410" i="8"/>
  <c r="X410" i="8"/>
  <c r="Y410" i="8"/>
  <c r="Z410" i="8" s="1"/>
  <c r="AB1597" i="9" l="1"/>
  <c r="Z1597" i="9"/>
  <c r="W1599" i="9"/>
  <c r="X1598" i="9"/>
  <c r="W411" i="8"/>
  <c r="X411" i="8" s="1"/>
  <c r="W1600" i="9" l="1"/>
  <c r="X1599" i="9"/>
  <c r="Y1599" i="9" s="1"/>
  <c r="Y1598" i="9"/>
  <c r="Y411" i="8"/>
  <c r="Z411" i="8" s="1"/>
  <c r="W412" i="8"/>
  <c r="X412" i="8" s="1"/>
  <c r="AB1598" i="9" l="1"/>
  <c r="Z1598" i="9"/>
  <c r="AB1599" i="9"/>
  <c r="Z1599" i="9"/>
  <c r="X1600" i="9"/>
  <c r="Y412" i="8"/>
  <c r="Z412" i="8" s="1"/>
  <c r="W413" i="8"/>
  <c r="X413" i="8" s="1"/>
  <c r="Y1600" i="9" l="1"/>
  <c r="Y413" i="8"/>
  <c r="Z413" i="8" s="1"/>
  <c r="W414" i="8"/>
  <c r="Z1600" i="9" l="1"/>
  <c r="AA1600" i="9" s="1"/>
  <c r="W1601" i="9" s="1"/>
  <c r="AA414" i="8"/>
  <c r="X414" i="8"/>
  <c r="Y414" i="8"/>
  <c r="Z414" i="8" s="1"/>
  <c r="AB1600" i="9" l="1"/>
  <c r="W1602" i="9"/>
  <c r="X1601" i="9"/>
  <c r="Y1601" i="9" s="1"/>
  <c r="W415" i="8"/>
  <c r="X415" i="8" s="1"/>
  <c r="AB1601" i="9" l="1"/>
  <c r="Z1601" i="9"/>
  <c r="W1603" i="9"/>
  <c r="X1602" i="9"/>
  <c r="Y415" i="8"/>
  <c r="Z415" i="8" s="1"/>
  <c r="W416" i="8"/>
  <c r="X416" i="8" s="1"/>
  <c r="X1603" i="9" l="1"/>
  <c r="Y1603" i="9" s="1"/>
  <c r="Z1603" i="9" s="1"/>
  <c r="W1604" i="9"/>
  <c r="Y1602" i="9"/>
  <c r="Z1602" i="9" s="1"/>
  <c r="Y416" i="8"/>
  <c r="Z416" i="8" s="1"/>
  <c r="W417" i="8"/>
  <c r="AA1604" i="9" l="1"/>
  <c r="AB1603" i="9"/>
  <c r="X1604" i="9"/>
  <c r="Y1604" i="9" s="1"/>
  <c r="Z1604" i="9" s="1"/>
  <c r="AA417" i="8"/>
  <c r="X417" i="8"/>
  <c r="Y417" i="8"/>
  <c r="Z417" i="8" s="1"/>
  <c r="AB1602" i="9" l="1"/>
  <c r="W1605" i="9"/>
  <c r="AB1604" i="9"/>
  <c r="W418" i="8"/>
  <c r="X418" i="8" s="1"/>
  <c r="X1605" i="9" l="1"/>
  <c r="W1606" i="9"/>
  <c r="Y418" i="8"/>
  <c r="Z418" i="8" s="1"/>
  <c r="W419" i="8"/>
  <c r="X419" i="8" s="1"/>
  <c r="AA1606" i="9" l="1"/>
  <c r="Y1605" i="9"/>
  <c r="Z1605" i="9" s="1"/>
  <c r="X1606" i="9"/>
  <c r="Y1606" i="9" s="1"/>
  <c r="Z1606" i="9" s="1"/>
  <c r="Y419" i="8"/>
  <c r="Z419" i="8" s="1"/>
  <c r="W420" i="8"/>
  <c r="AA420" i="8" l="1"/>
  <c r="X420" i="8"/>
  <c r="Y420" i="8"/>
  <c r="Z420" i="8" s="1"/>
  <c r="AB1605" i="9" l="1"/>
  <c r="W421" i="8"/>
  <c r="W1607" i="9" l="1"/>
  <c r="AB1606" i="9"/>
  <c r="AA421" i="8"/>
  <c r="X421" i="8"/>
  <c r="Y421" i="8" s="1"/>
  <c r="Z421" i="8" s="1"/>
  <c r="W1608" i="9" l="1"/>
  <c r="X1607" i="9"/>
  <c r="W422" i="8"/>
  <c r="X422" i="8" s="1"/>
  <c r="W1609" i="9" l="1"/>
  <c r="X1608" i="9"/>
  <c r="Y1608" i="9" s="1"/>
  <c r="Z1608" i="9" s="1"/>
  <c r="Y1607" i="9"/>
  <c r="Z1607" i="9" s="1"/>
  <c r="Y422" i="8"/>
  <c r="Z422" i="8" s="1"/>
  <c r="W423" i="8"/>
  <c r="X423" i="8" s="1"/>
  <c r="AB1608" i="9" l="1"/>
  <c r="X1609" i="9"/>
  <c r="Y1609" i="9" s="1"/>
  <c r="W1610" i="9"/>
  <c r="Y423" i="8"/>
  <c r="Z423" i="8" s="1"/>
  <c r="W424" i="8"/>
  <c r="X424" i="8" s="1"/>
  <c r="AB1609" i="9" l="1"/>
  <c r="Z1609" i="9"/>
  <c r="X1610" i="9"/>
  <c r="AB1607" i="9"/>
  <c r="Y424" i="8"/>
  <c r="Z424" i="8" s="1"/>
  <c r="W425" i="8"/>
  <c r="Y1610" i="9" l="1"/>
  <c r="Z1610" i="9" s="1"/>
  <c r="AA1610" i="9" s="1"/>
  <c r="AA425" i="8"/>
  <c r="X425" i="8"/>
  <c r="Y425" i="8"/>
  <c r="Z425" i="8" s="1"/>
  <c r="W426" i="8" l="1"/>
  <c r="X426" i="8" s="1"/>
  <c r="Y426" i="8" l="1"/>
  <c r="Z426" i="8" s="1"/>
  <c r="W427" i="8"/>
  <c r="W1611" i="9" l="1"/>
  <c r="AB1610" i="9"/>
  <c r="AA427" i="8"/>
  <c r="X427" i="8"/>
  <c r="Y427" i="8"/>
  <c r="Z427" i="8" s="1"/>
  <c r="X1611" i="9" l="1"/>
  <c r="W1612" i="9"/>
  <c r="W428" i="8"/>
  <c r="X428" i="8" s="1"/>
  <c r="Y1611" i="9" l="1"/>
  <c r="W1613" i="9"/>
  <c r="X1612" i="9"/>
  <c r="Y1612" i="9" s="1"/>
  <c r="Y428" i="8"/>
  <c r="Z428" i="8" s="1"/>
  <c r="W429" i="8"/>
  <c r="AB1611" i="9" l="1"/>
  <c r="Z1611" i="9"/>
  <c r="AB1612" i="9"/>
  <c r="Z1612" i="9"/>
  <c r="W1614" i="9"/>
  <c r="X1613" i="9"/>
  <c r="AA429" i="8"/>
  <c r="X429" i="8"/>
  <c r="Y429" i="8"/>
  <c r="Z429" i="8" s="1"/>
  <c r="AA1614" i="9" l="1"/>
  <c r="Y1613" i="9"/>
  <c r="Z1613" i="9" s="1"/>
  <c r="X1614" i="9"/>
  <c r="Y1614" i="9" s="1"/>
  <c r="Z1614" i="9" s="1"/>
  <c r="W430" i="8"/>
  <c r="X430" i="8" s="1"/>
  <c r="Y430" i="8" l="1"/>
  <c r="Z430" i="8" s="1"/>
  <c r="W431" i="8"/>
  <c r="X431" i="8" s="1"/>
  <c r="AB1613" i="9" l="1"/>
  <c r="Y431" i="8"/>
  <c r="Z431" i="8" s="1"/>
  <c r="W432" i="8"/>
  <c r="X432" i="8" s="1"/>
  <c r="W1615" i="9" l="1"/>
  <c r="AB1614" i="9"/>
  <c r="Y432" i="8"/>
  <c r="Z432" i="8" s="1"/>
  <c r="W433" i="8"/>
  <c r="X1615" i="9" l="1"/>
  <c r="AA433" i="8"/>
  <c r="X433" i="8"/>
  <c r="Y433" i="8"/>
  <c r="Z433" i="8" s="1"/>
  <c r="Y1615" i="9" l="1"/>
  <c r="W434" i="8"/>
  <c r="X434" i="8" s="1"/>
  <c r="Z1615" i="9" l="1"/>
  <c r="AA1615" i="9" s="1"/>
  <c r="W1616" i="9" s="1"/>
  <c r="Y434" i="8"/>
  <c r="Z434" i="8" s="1"/>
  <c r="W435" i="8"/>
  <c r="X435" i="8" s="1"/>
  <c r="AB1615" i="9" l="1"/>
  <c r="X1616" i="9"/>
  <c r="W1617" i="9"/>
  <c r="Y435" i="8"/>
  <c r="Z435" i="8" s="1"/>
  <c r="W436" i="8"/>
  <c r="X436" i="8" s="1"/>
  <c r="AB1616" i="9" l="1"/>
  <c r="Y1616" i="9"/>
  <c r="Z1616" i="9" s="1"/>
  <c r="W1618" i="9"/>
  <c r="X1617" i="9"/>
  <c r="Y1617" i="9" s="1"/>
  <c r="Y436" i="8"/>
  <c r="Z436" i="8" s="1"/>
  <c r="W437" i="8"/>
  <c r="AB1617" i="9" l="1"/>
  <c r="Z1617" i="9"/>
  <c r="W1619" i="9"/>
  <c r="X1618" i="9"/>
  <c r="AA437" i="8"/>
  <c r="X437" i="8"/>
  <c r="Y437" i="8"/>
  <c r="Z437" i="8" s="1"/>
  <c r="X1619" i="9" l="1"/>
  <c r="Y1619" i="9" s="1"/>
  <c r="Z1619" i="9" s="1"/>
  <c r="Y1618" i="9"/>
  <c r="W438" i="8"/>
  <c r="X438" i="8" s="1"/>
  <c r="AB1618" i="9" l="1"/>
  <c r="Z1618" i="9"/>
  <c r="Y438" i="8"/>
  <c r="Z438" i="8" s="1"/>
  <c r="W439" i="8"/>
  <c r="AA1619" i="9" l="1"/>
  <c r="W1620" i="9" s="1"/>
  <c r="AA439" i="8"/>
  <c r="X439" i="8"/>
  <c r="Y439" i="8"/>
  <c r="Z439" i="8" s="1"/>
  <c r="W1621" i="9" l="1"/>
  <c r="W1622" i="9" s="1"/>
  <c r="X1620" i="9"/>
  <c r="AB1619" i="9"/>
  <c r="X1621" i="9"/>
  <c r="Y1621" i="9" s="1"/>
  <c r="Z1621" i="9" s="1"/>
  <c r="Y1620" i="9"/>
  <c r="Z1620" i="9" s="1"/>
  <c r="W440" i="8"/>
  <c r="AB1621" i="9" l="1"/>
  <c r="W1623" i="9"/>
  <c r="X1622" i="9"/>
  <c r="Y1622" i="9" s="1"/>
  <c r="AA440" i="8"/>
  <c r="X440" i="8"/>
  <c r="Y440" i="8"/>
  <c r="Z440" i="8" s="1"/>
  <c r="AB1622" i="9" l="1"/>
  <c r="Z1622" i="9"/>
  <c r="AB1620" i="9"/>
  <c r="X1623" i="9"/>
  <c r="W441" i="8"/>
  <c r="X441" i="8" s="1"/>
  <c r="Y1623" i="9" l="1"/>
  <c r="Z1623" i="9" s="1"/>
  <c r="AA1623" i="9" s="1"/>
  <c r="Y441" i="8"/>
  <c r="Z441" i="8" s="1"/>
  <c r="W442" i="8"/>
  <c r="X442" i="8" s="1"/>
  <c r="Y442" i="8" l="1"/>
  <c r="Z442" i="8" s="1"/>
  <c r="W443" i="8"/>
  <c r="AA443" i="8" l="1"/>
  <c r="X443" i="8"/>
  <c r="Y443" i="8"/>
  <c r="Z443" i="8" s="1"/>
  <c r="W1624" i="9" l="1"/>
  <c r="AB1623" i="9"/>
  <c r="W444" i="8"/>
  <c r="W1625" i="9" l="1"/>
  <c r="X1624" i="9"/>
  <c r="AA444" i="8"/>
  <c r="X444" i="8"/>
  <c r="Y444" i="8"/>
  <c r="Z444" i="8" s="1"/>
  <c r="W1626" i="9" l="1"/>
  <c r="X1625" i="9"/>
  <c r="Y1625" i="9" s="1"/>
  <c r="Z1625" i="9" s="1"/>
  <c r="Y1624" i="9"/>
  <c r="Z1624" i="9" s="1"/>
  <c r="W445" i="8"/>
  <c r="AA1626" i="9" l="1"/>
  <c r="AB1624" i="9"/>
  <c r="AB1625" i="9"/>
  <c r="X1626" i="9"/>
  <c r="Y1626" i="9" s="1"/>
  <c r="Z1626" i="9" s="1"/>
  <c r="AA445" i="8"/>
  <c r="X445" i="8"/>
  <c r="Y445" i="8"/>
  <c r="Z445" i="8" s="1"/>
  <c r="W1627" i="9" l="1"/>
  <c r="AB1626" i="9"/>
  <c r="W446" i="8"/>
  <c r="W1628" i="9" l="1"/>
  <c r="X1627" i="9"/>
  <c r="Y1627" i="9" s="1"/>
  <c r="AA446" i="8"/>
  <c r="X446" i="8"/>
  <c r="Y446" i="8"/>
  <c r="Z446" i="8" s="1"/>
  <c r="AB1627" i="9" l="1"/>
  <c r="Z1627" i="9"/>
  <c r="W1629" i="9"/>
  <c r="X1628" i="9"/>
  <c r="Y1628" i="9" s="1"/>
  <c r="W447" i="8"/>
  <c r="AA1629" i="9" l="1"/>
  <c r="AB1628" i="9"/>
  <c r="Z1628" i="9"/>
  <c r="X1629" i="9"/>
  <c r="Y1629" i="9" s="1"/>
  <c r="Z1629" i="9" s="1"/>
  <c r="AA447" i="8"/>
  <c r="X447" i="8"/>
  <c r="Y447" i="8"/>
  <c r="Z447" i="8" s="1"/>
  <c r="W1630" i="9" l="1"/>
  <c r="AB1629" i="9"/>
  <c r="W448" i="8"/>
  <c r="X448" i="8" s="1"/>
  <c r="X1630" i="9" l="1"/>
  <c r="Y1630" i="9" s="1"/>
  <c r="W1631" i="9"/>
  <c r="Y448" i="8"/>
  <c r="Z448" i="8" s="1"/>
  <c r="W449" i="8"/>
  <c r="X449" i="8" s="1"/>
  <c r="AB1630" i="9" l="1"/>
  <c r="Z1630" i="9"/>
  <c r="X1631" i="9"/>
  <c r="W1632" i="9"/>
  <c r="Y449" i="8"/>
  <c r="Z449" i="8" s="1"/>
  <c r="W450" i="8"/>
  <c r="X450" i="8" s="1"/>
  <c r="Y1631" i="9" l="1"/>
  <c r="X1632" i="9"/>
  <c r="Y1632" i="9" s="1"/>
  <c r="W1633" i="9"/>
  <c r="Y450" i="8"/>
  <c r="Z450" i="8" s="1"/>
  <c r="W451" i="8"/>
  <c r="AB1631" i="9" l="1"/>
  <c r="Z1631" i="9"/>
  <c r="AB1632" i="9"/>
  <c r="Z1632" i="9"/>
  <c r="X1633" i="9"/>
  <c r="AA451" i="8"/>
  <c r="X451" i="8"/>
  <c r="Y451" i="8"/>
  <c r="Z451" i="8" s="1"/>
  <c r="Y1633" i="9" l="1"/>
  <c r="W452" i="8"/>
  <c r="X452" i="8" s="1"/>
  <c r="Z1633" i="9" l="1"/>
  <c r="AA1633" i="9" s="1"/>
  <c r="W1634" i="9" s="1"/>
  <c r="Y452" i="8"/>
  <c r="Z452" i="8" s="1"/>
  <c r="W453" i="8"/>
  <c r="AB1633" i="9" l="1"/>
  <c r="X1634" i="9"/>
  <c r="Y1634" i="9" s="1"/>
  <c r="W1635" i="9"/>
  <c r="AA453" i="8"/>
  <c r="X453" i="8"/>
  <c r="Y453" i="8"/>
  <c r="Z453" i="8" s="1"/>
  <c r="AB1634" i="9" l="1"/>
  <c r="Z1634" i="9"/>
  <c r="X1635" i="9"/>
  <c r="W454" i="8"/>
  <c r="X454" i="8" s="1"/>
  <c r="Y1635" i="9" l="1"/>
  <c r="Y454" i="8"/>
  <c r="Z454" i="8" s="1"/>
  <c r="W455" i="8"/>
  <c r="X455" i="8" s="1"/>
  <c r="Z1635" i="9" l="1"/>
  <c r="AA1635" i="9" s="1"/>
  <c r="W1636" i="9" s="1"/>
  <c r="Y455" i="8"/>
  <c r="Z455" i="8" s="1"/>
  <c r="W456" i="8"/>
  <c r="X456" i="8" s="1"/>
  <c r="AB1635" i="9" l="1"/>
  <c r="X1636" i="9"/>
  <c r="Y1636" i="9" s="1"/>
  <c r="W1637" i="9"/>
  <c r="Y456" i="8"/>
  <c r="Z456" i="8" s="1"/>
  <c r="W457" i="8"/>
  <c r="AB1636" i="9" l="1"/>
  <c r="Z1636" i="9"/>
  <c r="W1638" i="9"/>
  <c r="X1637" i="9"/>
  <c r="AA457" i="8"/>
  <c r="X457" i="8"/>
  <c r="Y457" i="8"/>
  <c r="Z457" i="8" s="1"/>
  <c r="X1638" i="9" l="1"/>
  <c r="Y1638" i="9" s="1"/>
  <c r="Z1638" i="9" s="1"/>
  <c r="Y1637" i="9"/>
  <c r="W458" i="8"/>
  <c r="X458" i="8" s="1"/>
  <c r="AB1637" i="9" l="1"/>
  <c r="Z1637" i="9"/>
  <c r="Y458" i="8"/>
  <c r="Z458" i="8" s="1"/>
  <c r="W459" i="8"/>
  <c r="AA1638" i="9" l="1"/>
  <c r="W1639" i="9" s="1"/>
  <c r="AA459" i="8"/>
  <c r="X459" i="8"/>
  <c r="Y459" i="8"/>
  <c r="Z459" i="8" s="1"/>
  <c r="W1640" i="9" l="1"/>
  <c r="W1641" i="9" s="1"/>
  <c r="X1639" i="9"/>
  <c r="Y1639" i="9" s="1"/>
  <c r="AB1638" i="9"/>
  <c r="AB1639" i="9"/>
  <c r="Z1639" i="9"/>
  <c r="W460" i="8"/>
  <c r="X460" i="8" s="1"/>
  <c r="X1640" i="9" l="1"/>
  <c r="Y1640" i="9" s="1"/>
  <c r="X1641" i="9"/>
  <c r="Y1641" i="9" s="1"/>
  <c r="W1642" i="9"/>
  <c r="Y460" i="8"/>
  <c r="Z460" i="8" s="1"/>
  <c r="W461" i="8"/>
  <c r="AB1641" i="9" l="1"/>
  <c r="Z1641" i="9"/>
  <c r="AB1640" i="9"/>
  <c r="Z1640" i="9"/>
  <c r="X1642" i="9"/>
  <c r="AA461" i="8"/>
  <c r="X461" i="8"/>
  <c r="Y461" i="8"/>
  <c r="Z461" i="8" s="1"/>
  <c r="Y1642" i="9" l="1"/>
  <c r="W462" i="8"/>
  <c r="Z1642" i="9" l="1"/>
  <c r="AA1642" i="9" s="1"/>
  <c r="W1643" i="9" s="1"/>
  <c r="AA462" i="8"/>
  <c r="X462" i="8"/>
  <c r="Y462" i="8"/>
  <c r="Z462" i="8" s="1"/>
  <c r="AB1642" i="9" l="1"/>
  <c r="W1644" i="9"/>
  <c r="X1643" i="9"/>
  <c r="Y1643" i="9" s="1"/>
  <c r="W463" i="8"/>
  <c r="X463" i="8" s="1"/>
  <c r="AB1643" i="9" l="1"/>
  <c r="Z1643" i="9"/>
  <c r="W1645" i="9"/>
  <c r="X1644" i="9"/>
  <c r="Y463" i="8"/>
  <c r="Z463" i="8" s="1"/>
  <c r="W464" i="8"/>
  <c r="AA1645" i="9" l="1"/>
  <c r="Y1644" i="9"/>
  <c r="Z1644" i="9" s="1"/>
  <c r="X1645" i="9"/>
  <c r="Y1645" i="9" s="1"/>
  <c r="Z1645" i="9" s="1"/>
  <c r="AA464" i="8"/>
  <c r="X464" i="8"/>
  <c r="Y464" i="8"/>
  <c r="Z464" i="8" s="1"/>
  <c r="W465" i="8" l="1"/>
  <c r="X465" i="8" s="1"/>
  <c r="AB1644" i="9" l="1"/>
  <c r="Y465" i="8"/>
  <c r="Z465" i="8" s="1"/>
  <c r="W466" i="8"/>
  <c r="W1646" i="9" l="1"/>
  <c r="AB1645" i="9"/>
  <c r="AA466" i="8"/>
  <c r="X466" i="8"/>
  <c r="Y466" i="8"/>
  <c r="Z466" i="8" s="1"/>
  <c r="X1646" i="9" l="1"/>
  <c r="W1647" i="9"/>
  <c r="W467" i="8"/>
  <c r="X467" i="8" s="1"/>
  <c r="AA1647" i="9" l="1"/>
  <c r="X1647" i="9"/>
  <c r="Y1647" i="9" s="1"/>
  <c r="Z1647" i="9" s="1"/>
  <c r="Y1646" i="9"/>
  <c r="Z1646" i="9" s="1"/>
  <c r="Y467" i="8"/>
  <c r="Z467" i="8" s="1"/>
  <c r="W468" i="8"/>
  <c r="AA468" i="8" l="1"/>
  <c r="X468" i="8"/>
  <c r="Y468" i="8"/>
  <c r="Z468" i="8" s="1"/>
  <c r="AB1646" i="9" l="1"/>
  <c r="W469" i="8"/>
  <c r="X469" i="8" s="1"/>
  <c r="W1648" i="9" l="1"/>
  <c r="AB1647" i="9"/>
  <c r="Y469" i="8"/>
  <c r="Z469" i="8" s="1"/>
  <c r="W470" i="8"/>
  <c r="X1648" i="9" l="1"/>
  <c r="W1649" i="9"/>
  <c r="AA470" i="8"/>
  <c r="X470" i="8"/>
  <c r="Y470" i="8"/>
  <c r="Z470" i="8" s="1"/>
  <c r="W1650" i="9" l="1"/>
  <c r="X1649" i="9"/>
  <c r="Y1649" i="9" s="1"/>
  <c r="Z1649" i="9" s="1"/>
  <c r="Y1648" i="9"/>
  <c r="Z1648" i="9" s="1"/>
  <c r="W471" i="8"/>
  <c r="X471" i="8" s="1"/>
  <c r="AB1649" i="9" l="1"/>
  <c r="X1650" i="9"/>
  <c r="Y1650" i="9" s="1"/>
  <c r="W1651" i="9"/>
  <c r="Y471" i="8"/>
  <c r="Z471" i="8" s="1"/>
  <c r="W472" i="8"/>
  <c r="X472" i="8" s="1"/>
  <c r="AB1650" i="9" l="1"/>
  <c r="Z1650" i="9"/>
  <c r="X1651" i="9"/>
  <c r="AB1648" i="9"/>
  <c r="Y472" i="8"/>
  <c r="Z472" i="8" s="1"/>
  <c r="W473" i="8"/>
  <c r="X473" i="8" s="1"/>
  <c r="Y1651" i="9" l="1"/>
  <c r="Z1651" i="9" s="1"/>
  <c r="AA1651" i="9" s="1"/>
  <c r="Y473" i="8"/>
  <c r="Z473" i="8" s="1"/>
  <c r="W474" i="8"/>
  <c r="AA474" i="8" l="1"/>
  <c r="X474" i="8"/>
  <c r="Y474" i="8"/>
  <c r="Z474" i="8" s="1"/>
  <c r="W475" i="8" l="1"/>
  <c r="X475" i="8" s="1"/>
  <c r="W1652" i="9" l="1"/>
  <c r="AB1651" i="9"/>
  <c r="Y475" i="8"/>
  <c r="Z475" i="8" s="1"/>
  <c r="W476" i="8"/>
  <c r="W1653" i="9" l="1"/>
  <c r="X1652" i="9"/>
  <c r="AA476" i="8"/>
  <c r="X476" i="8"/>
  <c r="Y476" i="8"/>
  <c r="Z476" i="8" s="1"/>
  <c r="W1654" i="9" l="1"/>
  <c r="X1653" i="9"/>
  <c r="Y1653" i="9" s="1"/>
  <c r="Z1653" i="9" s="1"/>
  <c r="Y1652" i="9"/>
  <c r="Z1652" i="9" s="1"/>
  <c r="W477" i="8"/>
  <c r="X477" i="8" s="1"/>
  <c r="AB1653" i="9" l="1"/>
  <c r="W1655" i="9"/>
  <c r="X1654" i="9"/>
  <c r="Y1654" i="9" s="1"/>
  <c r="Y477" i="8"/>
  <c r="Z477" i="8" s="1"/>
  <c r="W478" i="8"/>
  <c r="X478" i="8" s="1"/>
  <c r="AB1654" i="9" l="1"/>
  <c r="Z1654" i="9"/>
  <c r="AB1652" i="9"/>
  <c r="X1655" i="9"/>
  <c r="Y478" i="8"/>
  <c r="Z478" i="8" s="1"/>
  <c r="W479" i="8"/>
  <c r="X479" i="8" s="1"/>
  <c r="Y1655" i="9" l="1"/>
  <c r="Z1655" i="9" s="1"/>
  <c r="AA1655" i="9" s="1"/>
  <c r="Y479" i="8"/>
  <c r="Z479" i="8" s="1"/>
  <c r="W480" i="8"/>
  <c r="AA480" i="8" l="1"/>
  <c r="X480" i="8"/>
  <c r="Y480" i="8"/>
  <c r="Z480" i="8" s="1"/>
  <c r="W481" i="8" l="1"/>
  <c r="X481" i="8" s="1"/>
  <c r="W1656" i="9" l="1"/>
  <c r="AB1655" i="9"/>
  <c r="Y481" i="8"/>
  <c r="Z481" i="8" s="1"/>
  <c r="W482" i="8"/>
  <c r="X482" i="8" s="1"/>
  <c r="W1657" i="9" l="1"/>
  <c r="X1656" i="9"/>
  <c r="Y1656" i="9" s="1"/>
  <c r="Y482" i="8"/>
  <c r="Z482" i="8" s="1"/>
  <c r="W483" i="8"/>
  <c r="X483" i="8" s="1"/>
  <c r="AB1656" i="9" l="1"/>
  <c r="Z1656" i="9"/>
  <c r="X1657" i="9"/>
  <c r="Y483" i="8"/>
  <c r="Z483" i="8" s="1"/>
  <c r="W484" i="8"/>
  <c r="Y1657" i="9" l="1"/>
  <c r="AA484" i="8"/>
  <c r="X484" i="8"/>
  <c r="Y484" i="8"/>
  <c r="Z484" i="8" s="1"/>
  <c r="Z1657" i="9" l="1"/>
  <c r="AA1657" i="9" s="1"/>
  <c r="W1658" i="9" s="1"/>
  <c r="W485" i="8"/>
  <c r="X485" i="8" s="1"/>
  <c r="AB1657" i="9" l="1"/>
  <c r="W1659" i="9"/>
  <c r="X1658" i="9"/>
  <c r="Y1658" i="9" s="1"/>
  <c r="Y485" i="8"/>
  <c r="Z485" i="8" s="1"/>
  <c r="W486" i="8"/>
  <c r="X486" i="8" s="1"/>
  <c r="AB1658" i="9" l="1"/>
  <c r="Z1658" i="9"/>
  <c r="W1660" i="9"/>
  <c r="X1659" i="9"/>
  <c r="Y486" i="8"/>
  <c r="Z486" i="8" s="1"/>
  <c r="W487" i="8"/>
  <c r="W1661" i="9" l="1"/>
  <c r="X1660" i="9"/>
  <c r="Y1660" i="9" s="1"/>
  <c r="Y1659" i="9"/>
  <c r="AA487" i="8"/>
  <c r="X487" i="8"/>
  <c r="Y487" i="8"/>
  <c r="Z487" i="8" s="1"/>
  <c r="AB1659" i="9" l="1"/>
  <c r="Z1659" i="9"/>
  <c r="AB1660" i="9"/>
  <c r="Z1660" i="9"/>
  <c r="X1661" i="9"/>
  <c r="W488" i="8"/>
  <c r="X488" i="8" s="1"/>
  <c r="Y1661" i="9" l="1"/>
  <c r="Y488" i="8"/>
  <c r="Z488" i="8" s="1"/>
  <c r="W489" i="8"/>
  <c r="Z1661" i="9" l="1"/>
  <c r="AA1661" i="9" s="1"/>
  <c r="W1662" i="9" s="1"/>
  <c r="AA489" i="8"/>
  <c r="X489" i="8"/>
  <c r="Y489" i="8"/>
  <c r="Z489" i="8" s="1"/>
  <c r="AA1662" i="9" l="1"/>
  <c r="AB1661" i="9"/>
  <c r="X1662" i="9"/>
  <c r="Y1662" i="9" s="1"/>
  <c r="Z1662" i="9" s="1"/>
  <c r="W490" i="8"/>
  <c r="X490" i="8" s="1"/>
  <c r="W1663" i="9" l="1"/>
  <c r="AB1662" i="9"/>
  <c r="Y490" i="8"/>
  <c r="Z490" i="8" s="1"/>
  <c r="W491" i="8"/>
  <c r="X491" i="8" s="1"/>
  <c r="X1663" i="9" l="1"/>
  <c r="Y491" i="8"/>
  <c r="Z491" i="8" s="1"/>
  <c r="W492" i="8"/>
  <c r="Y1663" i="9" l="1"/>
  <c r="Z1663" i="9" s="1"/>
  <c r="AA1663" i="9" s="1"/>
  <c r="AA492" i="8"/>
  <c r="X492" i="8"/>
  <c r="Y492" i="8"/>
  <c r="Z492" i="8" s="1"/>
  <c r="W493" i="8" l="1"/>
  <c r="AA493" i="8" l="1"/>
  <c r="X493" i="8"/>
  <c r="Y493" i="8"/>
  <c r="Z493" i="8" s="1"/>
  <c r="W1664" i="9" l="1"/>
  <c r="AB1663" i="9"/>
  <c r="W494" i="8"/>
  <c r="X494" i="8" s="1"/>
  <c r="X1664" i="9" l="1"/>
  <c r="Y1664" i="9" s="1"/>
  <c r="W1665" i="9"/>
  <c r="Y494" i="8"/>
  <c r="Z494" i="8" s="1"/>
  <c r="W495" i="8"/>
  <c r="X495" i="8" s="1"/>
  <c r="AB1664" i="9" l="1"/>
  <c r="Z1664" i="9"/>
  <c r="W1666" i="9"/>
  <c r="X1665" i="9"/>
  <c r="Y495" i="8"/>
  <c r="Z495" i="8" s="1"/>
  <c r="W496" i="8"/>
  <c r="X496" i="8" s="1"/>
  <c r="X1666" i="9" l="1"/>
  <c r="Y1666" i="9" s="1"/>
  <c r="Z1666" i="9" s="1"/>
  <c r="W1667" i="9"/>
  <c r="Y1665" i="9"/>
  <c r="Z1665" i="9" s="1"/>
  <c r="Y496" i="8"/>
  <c r="Z496" i="8" s="1"/>
  <c r="W497" i="8"/>
  <c r="AA1667" i="9" l="1"/>
  <c r="X1667" i="9"/>
  <c r="Y1667" i="9" s="1"/>
  <c r="Z1667" i="9" s="1"/>
  <c r="AB1666" i="9"/>
  <c r="AA497" i="8"/>
  <c r="X497" i="8"/>
  <c r="Y497" i="8"/>
  <c r="Z497" i="8" s="1"/>
  <c r="W1668" i="9" l="1"/>
  <c r="AB1667" i="9"/>
  <c r="AB1665" i="9"/>
  <c r="W498" i="8"/>
  <c r="X498" i="8" s="1"/>
  <c r="W1669" i="9" l="1"/>
  <c r="X1668" i="9"/>
  <c r="Y498" i="8"/>
  <c r="Z498" i="8" s="1"/>
  <c r="W499" i="8"/>
  <c r="X499" i="8" s="1"/>
  <c r="AA1669" i="9" l="1"/>
  <c r="X1669" i="9"/>
  <c r="Y1669" i="9" s="1"/>
  <c r="Z1669" i="9" s="1"/>
  <c r="Y1668" i="9"/>
  <c r="Z1668" i="9" s="1"/>
  <c r="Y499" i="8"/>
  <c r="Z499" i="8" s="1"/>
  <c r="W500" i="8"/>
  <c r="X500" i="8" s="1"/>
  <c r="Y500" i="8" l="1"/>
  <c r="Z500" i="8" s="1"/>
  <c r="W501" i="8"/>
  <c r="AB1668" i="9" l="1"/>
  <c r="AA501" i="8"/>
  <c r="X501" i="8"/>
  <c r="Y501" i="8"/>
  <c r="Z501" i="8" s="1"/>
  <c r="W1670" i="9" l="1"/>
  <c r="AB1669" i="9"/>
  <c r="W502" i="8"/>
  <c r="X502" i="8" s="1"/>
  <c r="X1670" i="9" l="1"/>
  <c r="W1671" i="9"/>
  <c r="Y502" i="8"/>
  <c r="Z502" i="8" s="1"/>
  <c r="W503" i="8"/>
  <c r="X503" i="8" s="1"/>
  <c r="Y1670" i="9" l="1"/>
  <c r="Z1670" i="9" s="1"/>
  <c r="X1671" i="9"/>
  <c r="Y1671" i="9" s="1"/>
  <c r="Z1671" i="9" s="1"/>
  <c r="W1672" i="9"/>
  <c r="Y503" i="8"/>
  <c r="Z503" i="8" s="1"/>
  <c r="W504" i="8"/>
  <c r="X504" i="8" s="1"/>
  <c r="AB1671" i="9" l="1"/>
  <c r="W1673" i="9"/>
  <c r="X1672" i="9"/>
  <c r="Y1672" i="9" s="1"/>
  <c r="Y504" i="8"/>
  <c r="Z504" i="8" s="1"/>
  <c r="W505" i="8"/>
  <c r="AB1672" i="9" l="1"/>
  <c r="Z1672" i="9"/>
  <c r="AB1670" i="9"/>
  <c r="X1673" i="9"/>
  <c r="AA505" i="8"/>
  <c r="X505" i="8"/>
  <c r="Y505" i="8"/>
  <c r="Z505" i="8" s="1"/>
  <c r="Y1673" i="9" l="1"/>
  <c r="Z1673" i="9" s="1"/>
  <c r="AA1673" i="9" s="1"/>
  <c r="W506" i="8"/>
  <c r="AA506" i="8" l="1"/>
  <c r="X506" i="8"/>
  <c r="Y506" i="8"/>
  <c r="Z506" i="8" s="1"/>
  <c r="W507" i="8" l="1"/>
  <c r="W1674" i="9" l="1"/>
  <c r="AB1673" i="9"/>
  <c r="AA507" i="8"/>
  <c r="X507" i="8"/>
  <c r="Y507" i="8"/>
  <c r="Z507" i="8" s="1"/>
  <c r="X1674" i="9" l="1"/>
  <c r="Y1674" i="9" s="1"/>
  <c r="W1675" i="9"/>
  <c r="W508" i="8"/>
  <c r="X508" i="8" s="1"/>
  <c r="AB1674" i="9" l="1"/>
  <c r="Z1674" i="9"/>
  <c r="X1675" i="9"/>
  <c r="W1676" i="9"/>
  <c r="Y508" i="8"/>
  <c r="Z508" i="8" s="1"/>
  <c r="W509" i="8"/>
  <c r="X509" i="8" s="1"/>
  <c r="Y1675" i="9" l="1"/>
  <c r="X1676" i="9"/>
  <c r="Y1676" i="9" s="1"/>
  <c r="Z1676" i="9" s="1"/>
  <c r="Y509" i="8"/>
  <c r="Z509" i="8" s="1"/>
  <c r="W510" i="8"/>
  <c r="X510" i="8" s="1"/>
  <c r="AB1675" i="9" l="1"/>
  <c r="Z1675" i="9"/>
  <c r="Y510" i="8"/>
  <c r="Z510" i="8" s="1"/>
  <c r="W511" i="8"/>
  <c r="AA1676" i="9" l="1"/>
  <c r="W1677" i="9" s="1"/>
  <c r="AA511" i="8"/>
  <c r="X511" i="8"/>
  <c r="Y511" i="8"/>
  <c r="Z511" i="8" s="1"/>
  <c r="AA1677" i="9" l="1"/>
  <c r="AB1677" i="9" s="1"/>
  <c r="X1677" i="9"/>
  <c r="Y1677" i="9" s="1"/>
  <c r="Z1677" i="9" s="1"/>
  <c r="AB1676" i="9"/>
  <c r="W512" i="8"/>
  <c r="X512" i="8" s="1"/>
  <c r="W1678" i="9" l="1"/>
  <c r="W1679" i="9" s="1"/>
  <c r="Y512" i="8"/>
  <c r="Z512" i="8" s="1"/>
  <c r="W513" i="8"/>
  <c r="X513" i="8" s="1"/>
  <c r="X1678" i="9" l="1"/>
  <c r="Y1678" i="9" s="1"/>
  <c r="AB1678" i="9"/>
  <c r="Z1678" i="9"/>
  <c r="X1679" i="9"/>
  <c r="Y1679" i="9" s="1"/>
  <c r="W1680" i="9"/>
  <c r="Y513" i="8"/>
  <c r="Z513" i="8" s="1"/>
  <c r="W514" i="8"/>
  <c r="X514" i="8" s="1"/>
  <c r="AB1679" i="9" l="1"/>
  <c r="Z1679" i="9"/>
  <c r="X1680" i="9"/>
  <c r="Y1680" i="9" s="1"/>
  <c r="W1681" i="9"/>
  <c r="Y514" i="8"/>
  <c r="Z514" i="8" s="1"/>
  <c r="W515" i="8"/>
  <c r="AA1681" i="9" l="1"/>
  <c r="AB1680" i="9"/>
  <c r="Z1680" i="9"/>
  <c r="X1681" i="9"/>
  <c r="Y1681" i="9" s="1"/>
  <c r="Z1681" i="9" s="1"/>
  <c r="AA515" i="8"/>
  <c r="X515" i="8"/>
  <c r="Y515" i="8"/>
  <c r="Z515" i="8" s="1"/>
  <c r="W1682" i="9" l="1"/>
  <c r="AB1681" i="9"/>
  <c r="W516" i="8"/>
  <c r="X516" i="8" s="1"/>
  <c r="X1682" i="9" l="1"/>
  <c r="Y1682" i="9" s="1"/>
  <c r="W1683" i="9"/>
  <c r="Y516" i="8"/>
  <c r="Z516" i="8" s="1"/>
  <c r="W517" i="8"/>
  <c r="AB1682" i="9" l="1"/>
  <c r="Z1682" i="9"/>
  <c r="X1683" i="9"/>
  <c r="Y1683" i="9" s="1"/>
  <c r="W1684" i="9"/>
  <c r="AA517" i="8"/>
  <c r="X517" i="8"/>
  <c r="Y517" i="8"/>
  <c r="Z517" i="8" s="1"/>
  <c r="AB1683" i="9" l="1"/>
  <c r="Z1683" i="9"/>
  <c r="X1684" i="9"/>
  <c r="W1685" i="9"/>
  <c r="W518" i="8"/>
  <c r="X518" i="8" s="1"/>
  <c r="Y1684" i="9" l="1"/>
  <c r="X1685" i="9"/>
  <c r="Y1685" i="9" s="1"/>
  <c r="Z1685" i="9" s="1"/>
  <c r="Y518" i="8"/>
  <c r="Z518" i="8" s="1"/>
  <c r="W519" i="8"/>
  <c r="X519" i="8" s="1"/>
  <c r="AB1684" i="9" l="1"/>
  <c r="Z1684" i="9"/>
  <c r="Y519" i="8"/>
  <c r="Z519" i="8" s="1"/>
  <c r="W520" i="8"/>
  <c r="AA1685" i="9" l="1"/>
  <c r="W1686" i="9" s="1"/>
  <c r="AA520" i="8"/>
  <c r="X520" i="8"/>
  <c r="Y520" i="8"/>
  <c r="Z520" i="8" s="1"/>
  <c r="W1687" i="9" l="1"/>
  <c r="X1686" i="9"/>
  <c r="Y1686" i="9" s="1"/>
  <c r="Z1686" i="9" s="1"/>
  <c r="AB1686" i="9" s="1"/>
  <c r="AB1685" i="9"/>
  <c r="W1688" i="9"/>
  <c r="X1687" i="9"/>
  <c r="W521" i="8"/>
  <c r="X521" i="8" s="1"/>
  <c r="AA1688" i="9" l="1"/>
  <c r="X1688" i="9"/>
  <c r="Y1688" i="9" s="1"/>
  <c r="Z1688" i="9" s="1"/>
  <c r="Y1687" i="9"/>
  <c r="Z1687" i="9" s="1"/>
  <c r="Y521" i="8"/>
  <c r="Z521" i="8" s="1"/>
  <c r="W522" i="8"/>
  <c r="X522" i="8" s="1"/>
  <c r="Y522" i="8" l="1"/>
  <c r="Z522" i="8" s="1"/>
  <c r="W523" i="8"/>
  <c r="AB1687" i="9" l="1"/>
  <c r="AA523" i="8"/>
  <c r="X523" i="8"/>
  <c r="Y523" i="8"/>
  <c r="Z523" i="8" s="1"/>
  <c r="W1689" i="9" l="1"/>
  <c r="AB1688" i="9"/>
  <c r="W524" i="8"/>
  <c r="X524" i="8" s="1"/>
  <c r="X1689" i="9" l="1"/>
  <c r="W1690" i="9"/>
  <c r="Y524" i="8"/>
  <c r="Z524" i="8" s="1"/>
  <c r="W525" i="8"/>
  <c r="AA1690" i="9" l="1"/>
  <c r="Y1689" i="9"/>
  <c r="Z1689" i="9" s="1"/>
  <c r="X1690" i="9"/>
  <c r="Y1690" i="9" s="1"/>
  <c r="Z1690" i="9" s="1"/>
  <c r="AA525" i="8"/>
  <c r="X525" i="8"/>
  <c r="Y525" i="8"/>
  <c r="Z525" i="8" s="1"/>
  <c r="W526" i="8" l="1"/>
  <c r="X526" i="8" s="1"/>
  <c r="AB1689" i="9" l="1"/>
  <c r="Y526" i="8"/>
  <c r="Z526" i="8" s="1"/>
  <c r="W527" i="8"/>
  <c r="X527" i="8" s="1"/>
  <c r="W1691" i="9" l="1"/>
  <c r="AB1690" i="9"/>
  <c r="Y527" i="8"/>
  <c r="Z527" i="8" s="1"/>
  <c r="W528" i="8"/>
  <c r="X528" i="8" s="1"/>
  <c r="X1691" i="9" l="1"/>
  <c r="W1692" i="9"/>
  <c r="Y528" i="8"/>
  <c r="Z528" i="8" s="1"/>
  <c r="W529" i="8"/>
  <c r="Y1691" i="9" l="1"/>
  <c r="W1693" i="9"/>
  <c r="X1692" i="9"/>
  <c r="Y1692" i="9" s="1"/>
  <c r="AA529" i="8"/>
  <c r="X529" i="8"/>
  <c r="Y529" i="8"/>
  <c r="Z529" i="8" s="1"/>
  <c r="AB1691" i="9" l="1"/>
  <c r="Z1691" i="9"/>
  <c r="AB1692" i="9"/>
  <c r="Z1692" i="9"/>
  <c r="X1693" i="9"/>
  <c r="W1694" i="9"/>
  <c r="W530" i="8"/>
  <c r="X530" i="8" s="1"/>
  <c r="Y1693" i="9" l="1"/>
  <c r="X1694" i="9"/>
  <c r="Y1694" i="9" s="1"/>
  <c r="Z1694" i="9" s="1"/>
  <c r="Y530" i="8"/>
  <c r="Z530" i="8" s="1"/>
  <c r="W531" i="8"/>
  <c r="X531" i="8" s="1"/>
  <c r="AB1693" i="9" l="1"/>
  <c r="Z1693" i="9"/>
  <c r="Y531" i="8"/>
  <c r="Z531" i="8" s="1"/>
  <c r="W532" i="8"/>
  <c r="X532" i="8" s="1"/>
  <c r="AA1694" i="9" l="1"/>
  <c r="W1695" i="9" s="1"/>
  <c r="Y532" i="8"/>
  <c r="Z532" i="8" s="1"/>
  <c r="W533" i="8"/>
  <c r="W1696" i="9" l="1"/>
  <c r="W1697" i="9" s="1"/>
  <c r="X1695" i="9"/>
  <c r="AB1694" i="9"/>
  <c r="X1696" i="9"/>
  <c r="Y1696" i="9" s="1"/>
  <c r="Y1695" i="9"/>
  <c r="AA533" i="8"/>
  <c r="X533" i="8"/>
  <c r="Y533" i="8"/>
  <c r="Z533" i="8" s="1"/>
  <c r="AB1695" i="9" l="1"/>
  <c r="Z1695" i="9"/>
  <c r="AB1696" i="9"/>
  <c r="Z1696" i="9"/>
  <c r="W1698" i="9"/>
  <c r="X1697" i="9"/>
  <c r="W534" i="8"/>
  <c r="X534" i="8" s="1"/>
  <c r="X1698" i="9" l="1"/>
  <c r="Y1698" i="9" s="1"/>
  <c r="Z1698" i="9" s="1"/>
  <c r="Y1697" i="9"/>
  <c r="Y534" i="8"/>
  <c r="Z534" i="8" s="1"/>
  <c r="W535" i="8"/>
  <c r="X535" i="8" s="1"/>
  <c r="AB1697" i="9" l="1"/>
  <c r="Z1697" i="9"/>
  <c r="Y535" i="8"/>
  <c r="Z535" i="8" s="1"/>
  <c r="W536" i="8"/>
  <c r="X536" i="8" s="1"/>
  <c r="AA1698" i="9" l="1"/>
  <c r="W1699" i="9" s="1"/>
  <c r="Y536" i="8"/>
  <c r="Z536" i="8" s="1"/>
  <c r="W537" i="8"/>
  <c r="W1700" i="9" l="1"/>
  <c r="W1701" i="9" s="1"/>
  <c r="X1699" i="9"/>
  <c r="Y1699" i="9" s="1"/>
  <c r="AB1698" i="9"/>
  <c r="AB1699" i="9"/>
  <c r="Z1699" i="9"/>
  <c r="AA537" i="8"/>
  <c r="X537" i="8"/>
  <c r="Y537" i="8"/>
  <c r="Z537" i="8" s="1"/>
  <c r="X1700" i="9" l="1"/>
  <c r="Y1700" i="9" s="1"/>
  <c r="W1702" i="9"/>
  <c r="X1701" i="9"/>
  <c r="Y1701" i="9" s="1"/>
  <c r="W538" i="8"/>
  <c r="X538" i="8" s="1"/>
  <c r="AB1700" i="9" l="1"/>
  <c r="Z1700" i="9"/>
  <c r="AB1701" i="9"/>
  <c r="Z1701" i="9"/>
  <c r="X1702" i="9"/>
  <c r="Y538" i="8"/>
  <c r="Z538" i="8" s="1"/>
  <c r="W539" i="8"/>
  <c r="X539" i="8" s="1"/>
  <c r="Y1702" i="9" l="1"/>
  <c r="Y539" i="8"/>
  <c r="Z539" i="8" s="1"/>
  <c r="W540" i="8"/>
  <c r="X540" i="8" s="1"/>
  <c r="Z1702" i="9" l="1"/>
  <c r="AA1702" i="9" s="1"/>
  <c r="W1703" i="9" s="1"/>
  <c r="Y540" i="8"/>
  <c r="Z540" i="8" s="1"/>
  <c r="W541" i="8"/>
  <c r="AA1703" i="9" l="1"/>
  <c r="AB1702" i="9"/>
  <c r="X1703" i="9"/>
  <c r="Y1703" i="9" s="1"/>
  <c r="Z1703" i="9" s="1"/>
  <c r="AA541" i="8"/>
  <c r="X541" i="8"/>
  <c r="Y541" i="8"/>
  <c r="Z541" i="8" s="1"/>
  <c r="W1704" i="9" l="1"/>
  <c r="AB1703" i="9"/>
  <c r="W542" i="8"/>
  <c r="X542" i="8" s="1"/>
  <c r="W1705" i="9" l="1"/>
  <c r="X1704" i="9"/>
  <c r="Y1704" i="9" s="1"/>
  <c r="Y542" i="8"/>
  <c r="Z542" i="8" s="1"/>
  <c r="W543" i="8"/>
  <c r="X543" i="8" s="1"/>
  <c r="AB1704" i="9" l="1"/>
  <c r="Z1704" i="9"/>
  <c r="W1706" i="9"/>
  <c r="X1705" i="9"/>
  <c r="Y543" i="8"/>
  <c r="Z543" i="8" s="1"/>
  <c r="W544" i="8"/>
  <c r="X1706" i="9" l="1"/>
  <c r="Y1706" i="9" s="1"/>
  <c r="Z1706" i="9" s="1"/>
  <c r="Y1705" i="9"/>
  <c r="AA544" i="8"/>
  <c r="X544" i="8"/>
  <c r="Y544" i="8"/>
  <c r="Z544" i="8" s="1"/>
  <c r="AB1705" i="9" l="1"/>
  <c r="Z1705" i="9"/>
  <c r="W545" i="8"/>
  <c r="X545" i="8" s="1"/>
  <c r="AA1706" i="9" l="1"/>
  <c r="W1707" i="9" s="1"/>
  <c r="Y545" i="8"/>
  <c r="Z545" i="8" s="1"/>
  <c r="W546" i="8"/>
  <c r="X546" i="8" s="1"/>
  <c r="W1708" i="9" l="1"/>
  <c r="X1708" i="9" s="1"/>
  <c r="X1707" i="9"/>
  <c r="Y1707" i="9" s="1"/>
  <c r="AB1706" i="9"/>
  <c r="AB1707" i="9"/>
  <c r="Z1707" i="9"/>
  <c r="Y546" i="8"/>
  <c r="Z546" i="8" s="1"/>
  <c r="W547" i="8"/>
  <c r="X547" i="8" s="1"/>
  <c r="Y1708" i="9" l="1"/>
  <c r="Y547" i="8"/>
  <c r="Z547" i="8" s="1"/>
  <c r="W548" i="8"/>
  <c r="Z1708" i="9" l="1"/>
  <c r="AA1708" i="9" s="1"/>
  <c r="W1709" i="9" s="1"/>
  <c r="AA548" i="8"/>
  <c r="X548" i="8"/>
  <c r="Y548" i="8"/>
  <c r="Z548" i="8" s="1"/>
  <c r="AB1708" i="9" l="1"/>
  <c r="W1710" i="9"/>
  <c r="X1709" i="9"/>
  <c r="Y1709" i="9" s="1"/>
  <c r="W549" i="8"/>
  <c r="X549" i="8" s="1"/>
  <c r="AB1709" i="9" l="1"/>
  <c r="Z1709" i="9"/>
  <c r="X1710" i="9"/>
  <c r="Y549" i="8"/>
  <c r="Z549" i="8" s="1"/>
  <c r="W550" i="8"/>
  <c r="X550" i="8" s="1"/>
  <c r="Y1710" i="9" l="1"/>
  <c r="Y550" i="8"/>
  <c r="Z550" i="8" s="1"/>
  <c r="W551" i="8"/>
  <c r="X551" i="8" s="1"/>
  <c r="Z1710" i="9" l="1"/>
  <c r="AA1710" i="9" s="1"/>
  <c r="W1711" i="9" s="1"/>
  <c r="Y551" i="8"/>
  <c r="Z551" i="8" s="1"/>
  <c r="W552" i="8"/>
  <c r="AB1710" i="9" l="1"/>
  <c r="X1711" i="9"/>
  <c r="Y1711" i="9" s="1"/>
  <c r="W1712" i="9"/>
  <c r="AA552" i="8"/>
  <c r="X552" i="8"/>
  <c r="Y552" i="8"/>
  <c r="Z552" i="8" s="1"/>
  <c r="AB1711" i="9" l="1"/>
  <c r="Z1711" i="9"/>
  <c r="X1712" i="9"/>
  <c r="W1713" i="9"/>
  <c r="W553" i="8"/>
  <c r="X553" i="8" s="1"/>
  <c r="Y1712" i="9" l="1"/>
  <c r="W1714" i="9"/>
  <c r="X1713" i="9"/>
  <c r="Y1713" i="9" s="1"/>
  <c r="Y553" i="8"/>
  <c r="Z553" i="8" s="1"/>
  <c r="W554" i="8"/>
  <c r="X554" i="8" s="1"/>
  <c r="AB1712" i="9" l="1"/>
  <c r="Z1712" i="9"/>
  <c r="AB1713" i="9"/>
  <c r="Z1713" i="9"/>
  <c r="X1714" i="9"/>
  <c r="Y554" i="8"/>
  <c r="Z554" i="8" s="1"/>
  <c r="W555" i="8"/>
  <c r="X555" i="8" s="1"/>
  <c r="Y1714" i="9" l="1"/>
  <c r="Y555" i="8"/>
  <c r="Z555" i="8" s="1"/>
  <c r="W556" i="8"/>
  <c r="Z1714" i="9" l="1"/>
  <c r="AA1714" i="9" s="1"/>
  <c r="W1715" i="9" s="1"/>
  <c r="AA556" i="8"/>
  <c r="X556" i="8"/>
  <c r="Y556" i="8"/>
  <c r="Z556" i="8" s="1"/>
  <c r="AB1714" i="9" l="1"/>
  <c r="W1716" i="9"/>
  <c r="X1715" i="9"/>
  <c r="Y1715" i="9" s="1"/>
  <c r="W557" i="8"/>
  <c r="X557" i="8" s="1"/>
  <c r="AB1715" i="9" l="1"/>
  <c r="Z1715" i="9"/>
  <c r="W1717" i="9"/>
  <c r="X1716" i="9"/>
  <c r="Y1716" i="9" s="1"/>
  <c r="Y557" i="8"/>
  <c r="Z557" i="8" s="1"/>
  <c r="W558" i="8"/>
  <c r="X558" i="8" s="1"/>
  <c r="AB1716" i="9" l="1"/>
  <c r="Z1716" i="9"/>
  <c r="X1717" i="9"/>
  <c r="Y1717" i="9" s="1"/>
  <c r="W1718" i="9"/>
  <c r="Y558" i="8"/>
  <c r="Z558" i="8" s="1"/>
  <c r="W559" i="8"/>
  <c r="X559" i="8" s="1"/>
  <c r="AA1718" i="9" l="1"/>
  <c r="AB1717" i="9"/>
  <c r="Z1717" i="9"/>
  <c r="X1718" i="9"/>
  <c r="Y1718" i="9" s="1"/>
  <c r="Z1718" i="9" s="1"/>
  <c r="Y559" i="8"/>
  <c r="Z559" i="8" s="1"/>
  <c r="W560" i="8"/>
  <c r="W1719" i="9" l="1"/>
  <c r="AB1718" i="9"/>
  <c r="AA560" i="8"/>
  <c r="X560" i="8"/>
  <c r="Y560" i="8"/>
  <c r="Z560" i="8" s="1"/>
  <c r="X1719" i="9" l="1"/>
  <c r="Y1719" i="9" s="1"/>
  <c r="W1720" i="9"/>
  <c r="W561" i="8"/>
  <c r="X561" i="8" s="1"/>
  <c r="AA1720" i="9" l="1"/>
  <c r="AB1719" i="9"/>
  <c r="Z1719" i="9"/>
  <c r="X1720" i="9"/>
  <c r="Y1720" i="9" s="1"/>
  <c r="Z1720" i="9" s="1"/>
  <c r="Y561" i="8"/>
  <c r="Z561" i="8" s="1"/>
  <c r="W562" i="8"/>
  <c r="W1721" i="9" l="1"/>
  <c r="AB1720" i="9"/>
  <c r="AA562" i="8"/>
  <c r="X562" i="8"/>
  <c r="Y562" i="8"/>
  <c r="Z562" i="8" s="1"/>
  <c r="AA1721" i="9" l="1"/>
  <c r="X1721" i="9"/>
  <c r="Y1721" i="9" s="1"/>
  <c r="Z1721" i="9" s="1"/>
  <c r="W563" i="8"/>
  <c r="X563" i="8" s="1"/>
  <c r="W1722" i="9" l="1"/>
  <c r="AB1721" i="9"/>
  <c r="Y563" i="8"/>
  <c r="Z563" i="8" s="1"/>
  <c r="W564" i="8"/>
  <c r="X564" i="8" s="1"/>
  <c r="X1722" i="9" l="1"/>
  <c r="Y1722" i="9" s="1"/>
  <c r="W1723" i="9"/>
  <c r="Y564" i="8"/>
  <c r="Z564" i="8" s="1"/>
  <c r="W565" i="8"/>
  <c r="X565" i="8" s="1"/>
  <c r="AB1722" i="9" l="1"/>
  <c r="Z1722" i="9"/>
  <c r="X1723" i="9"/>
  <c r="W1724" i="9"/>
  <c r="Y565" i="8"/>
  <c r="Z565" i="8" s="1"/>
  <c r="W566" i="8"/>
  <c r="Y1723" i="9" l="1"/>
  <c r="W1725" i="9"/>
  <c r="X1724" i="9"/>
  <c r="Y1724" i="9" s="1"/>
  <c r="AA566" i="8"/>
  <c r="X566" i="8"/>
  <c r="Y566" i="8"/>
  <c r="Z566" i="8" s="1"/>
  <c r="AB1723" i="9" l="1"/>
  <c r="Z1723" i="9"/>
  <c r="AB1724" i="9"/>
  <c r="Z1724" i="9"/>
  <c r="X1725" i="9"/>
  <c r="W567" i="8"/>
  <c r="X567" i="8" s="1"/>
  <c r="Y1725" i="9" l="1"/>
  <c r="Y567" i="8"/>
  <c r="Z567" i="8" s="1"/>
  <c r="W568" i="8"/>
  <c r="Z1725" i="9" l="1"/>
  <c r="AA1725" i="9" s="1"/>
  <c r="W1726" i="9" s="1"/>
  <c r="AA568" i="8"/>
  <c r="X568" i="8"/>
  <c r="Y568" i="8"/>
  <c r="Z568" i="8" s="1"/>
  <c r="AA1726" i="9" l="1"/>
  <c r="AB1725" i="9"/>
  <c r="X1726" i="9"/>
  <c r="Y1726" i="9" s="1"/>
  <c r="Z1726" i="9" s="1"/>
  <c r="W569" i="8"/>
  <c r="X569" i="8" s="1"/>
  <c r="W1727" i="9" l="1"/>
  <c r="AB1726" i="9"/>
  <c r="Y569" i="8"/>
  <c r="Z569" i="8" s="1"/>
  <c r="W570" i="8"/>
  <c r="X570" i="8" s="1"/>
  <c r="W1728" i="9" l="1"/>
  <c r="X1727" i="9"/>
  <c r="Y570" i="8"/>
  <c r="Z570" i="8" s="1"/>
  <c r="W571" i="8"/>
  <c r="X571" i="8" s="1"/>
  <c r="Y1727" i="9" l="1"/>
  <c r="Z1727" i="9" s="1"/>
  <c r="W1729" i="9"/>
  <c r="X1728" i="9"/>
  <c r="Y1728" i="9" s="1"/>
  <c r="Z1728" i="9" s="1"/>
  <c r="Y571" i="8"/>
  <c r="Z571" i="8" s="1"/>
  <c r="W572" i="8"/>
  <c r="AB1728" i="9" l="1"/>
  <c r="X1729" i="9"/>
  <c r="Y1729" i="9" s="1"/>
  <c r="W1730" i="9"/>
  <c r="AA572" i="8"/>
  <c r="X572" i="8"/>
  <c r="Y572" i="8"/>
  <c r="Z572" i="8" s="1"/>
  <c r="AB1729" i="9" l="1"/>
  <c r="Z1729" i="9"/>
  <c r="AB1727" i="9"/>
  <c r="X1730" i="9"/>
  <c r="W573" i="8"/>
  <c r="X573" i="8" s="1"/>
  <c r="Y1730" i="9" l="1"/>
  <c r="Z1730" i="9" s="1"/>
  <c r="AA1730" i="9" s="1"/>
  <c r="Y573" i="8"/>
  <c r="Z573" i="8" s="1"/>
  <c r="W574" i="8"/>
  <c r="AA574" i="8" l="1"/>
  <c r="X574" i="8"/>
  <c r="Y574" i="8"/>
  <c r="Z574" i="8" s="1"/>
  <c r="W1731" i="9" l="1"/>
  <c r="AB1730" i="9"/>
  <c r="W575" i="8"/>
  <c r="X575" i="8" s="1"/>
  <c r="W1732" i="9" l="1"/>
  <c r="X1731" i="9"/>
  <c r="Y575" i="8"/>
  <c r="Z575" i="8" s="1"/>
  <c r="W576" i="8"/>
  <c r="Y1731" i="9" l="1"/>
  <c r="Z1731" i="9" s="1"/>
  <c r="W1733" i="9"/>
  <c r="X1732" i="9"/>
  <c r="Y1732" i="9" s="1"/>
  <c r="Z1732" i="9" s="1"/>
  <c r="AA576" i="8"/>
  <c r="X576" i="8"/>
  <c r="Y576" i="8"/>
  <c r="Z576" i="8" s="1"/>
  <c r="AB1732" i="9" l="1"/>
  <c r="W1734" i="9"/>
  <c r="X1733" i="9"/>
  <c r="Y1733" i="9" s="1"/>
  <c r="W577" i="8"/>
  <c r="X577" i="8" s="1"/>
  <c r="AB1733" i="9" l="1"/>
  <c r="Z1733" i="9"/>
  <c r="AB1731" i="9"/>
  <c r="X1734" i="9"/>
  <c r="Y577" i="8"/>
  <c r="Z577" i="8" s="1"/>
  <c r="W578" i="8"/>
  <c r="X578" i="8" s="1"/>
  <c r="Y1734" i="9" l="1"/>
  <c r="Z1734" i="9" s="1"/>
  <c r="AA1734" i="9" s="1"/>
  <c r="Y578" i="8"/>
  <c r="Z578" i="8" s="1"/>
  <c r="W579" i="8"/>
  <c r="X579" i="8" s="1"/>
  <c r="Y579" i="8" l="1"/>
  <c r="Z579" i="8" s="1"/>
  <c r="W580" i="8"/>
  <c r="AA580" i="8" l="1"/>
  <c r="X580" i="8"/>
  <c r="Y580" i="8"/>
  <c r="Z580" i="8" s="1"/>
  <c r="W1735" i="9" l="1"/>
  <c r="AB1734" i="9"/>
  <c r="W581" i="8"/>
  <c r="X581" i="8" s="1"/>
  <c r="W1736" i="9" l="1"/>
  <c r="X1735" i="9"/>
  <c r="Y581" i="8"/>
  <c r="Z581" i="8" s="1"/>
  <c r="W582" i="8"/>
  <c r="X582" i="8" s="1"/>
  <c r="Y1735" i="9" l="1"/>
  <c r="Z1735" i="9" s="1"/>
  <c r="W1737" i="9"/>
  <c r="X1736" i="9"/>
  <c r="Y1736" i="9" s="1"/>
  <c r="Z1736" i="9" s="1"/>
  <c r="Y582" i="8"/>
  <c r="Z582" i="8" s="1"/>
  <c r="W583" i="8"/>
  <c r="X583" i="8" s="1"/>
  <c r="AA1737" i="9" l="1"/>
  <c r="AB1736" i="9"/>
  <c r="X1737" i="9"/>
  <c r="Y1737" i="9" s="1"/>
  <c r="Z1737" i="9" s="1"/>
  <c r="AB1735" i="9"/>
  <c r="Y583" i="8"/>
  <c r="Z583" i="8" s="1"/>
  <c r="W584" i="8"/>
  <c r="W1738" i="9" l="1"/>
  <c r="AB1737" i="9"/>
  <c r="AA584" i="8"/>
  <c r="X584" i="8"/>
  <c r="Y584" i="8"/>
  <c r="Z584" i="8" s="1"/>
  <c r="W1739" i="9" l="1"/>
  <c r="X1738" i="9"/>
  <c r="Y1738" i="9" s="1"/>
  <c r="W585" i="8"/>
  <c r="X585" i="8" s="1"/>
  <c r="AB1738" i="9" l="1"/>
  <c r="Z1738" i="9"/>
  <c r="W1740" i="9"/>
  <c r="X1739" i="9"/>
  <c r="Y585" i="8"/>
  <c r="Z585" i="8" s="1"/>
  <c r="W586" i="8"/>
  <c r="W1741" i="9" l="1"/>
  <c r="X1740" i="9"/>
  <c r="Y1740" i="9" s="1"/>
  <c r="Y1739" i="9"/>
  <c r="AA586" i="8"/>
  <c r="X586" i="8"/>
  <c r="Y586" i="8"/>
  <c r="Z586" i="8" s="1"/>
  <c r="AA1741" i="9" l="1"/>
  <c r="AB1739" i="9"/>
  <c r="Z1739" i="9"/>
  <c r="AB1740" i="9"/>
  <c r="Z1740" i="9"/>
  <c r="X1741" i="9"/>
  <c r="Y1741" i="9" s="1"/>
  <c r="Z1741" i="9" s="1"/>
  <c r="W587" i="8"/>
  <c r="X587" i="8" s="1"/>
  <c r="W1742" i="9" l="1"/>
  <c r="AB1741" i="9"/>
  <c r="Y587" i="8"/>
  <c r="Z587" i="8" s="1"/>
  <c r="W588" i="8"/>
  <c r="X588" i="8" s="1"/>
  <c r="W1743" i="9" l="1"/>
  <c r="X1742" i="9"/>
  <c r="Y1742" i="9" s="1"/>
  <c r="Y588" i="8"/>
  <c r="Z588" i="8" s="1"/>
  <c r="W589" i="8"/>
  <c r="AB1742" i="9" l="1"/>
  <c r="Z1742" i="9"/>
  <c r="X1743" i="9"/>
  <c r="Y1743" i="9" s="1"/>
  <c r="W1744" i="9"/>
  <c r="AA589" i="8"/>
  <c r="X589" i="8"/>
  <c r="Y589" i="8"/>
  <c r="Z589" i="8" s="1"/>
  <c r="AB1743" i="9" l="1"/>
  <c r="Z1743" i="9"/>
  <c r="X1744" i="9"/>
  <c r="Y1744" i="9" s="1"/>
  <c r="W1745" i="9"/>
  <c r="W590" i="8"/>
  <c r="X590" i="8" s="1"/>
  <c r="AA1745" i="9" l="1"/>
  <c r="AB1744" i="9"/>
  <c r="Z1744" i="9"/>
  <c r="X1745" i="9"/>
  <c r="Y1745" i="9" s="1"/>
  <c r="Z1745" i="9" s="1"/>
  <c r="Y590" i="8"/>
  <c r="Z590" i="8" s="1"/>
  <c r="W591" i="8"/>
  <c r="X591" i="8" s="1"/>
  <c r="W1746" i="9" l="1"/>
  <c r="AB1745" i="9"/>
  <c r="Y591" i="8"/>
  <c r="Z591" i="8" s="1"/>
  <c r="W592" i="8"/>
  <c r="X1746" i="9" l="1"/>
  <c r="Y1746" i="9" s="1"/>
  <c r="W1747" i="9"/>
  <c r="AA592" i="8"/>
  <c r="X592" i="8"/>
  <c r="Y592" i="8"/>
  <c r="Z592" i="8" s="1"/>
  <c r="AB1746" i="9" l="1"/>
  <c r="Z1746" i="9"/>
  <c r="X1747" i="9"/>
  <c r="Y1747" i="9" s="1"/>
  <c r="W1748" i="9"/>
  <c r="W593" i="8"/>
  <c r="X593" i="8" s="1"/>
  <c r="AB1747" i="9" l="1"/>
  <c r="Z1747" i="9"/>
  <c r="X1748" i="9"/>
  <c r="Y1748" i="9" s="1"/>
  <c r="W1749" i="9"/>
  <c r="Y593" i="8"/>
  <c r="Z593" i="8" s="1"/>
  <c r="W594" i="8"/>
  <c r="X594" i="8" s="1"/>
  <c r="AA1749" i="9" l="1"/>
  <c r="AB1748" i="9"/>
  <c r="Z1748" i="9"/>
  <c r="X1749" i="9"/>
  <c r="Y1749" i="9" s="1"/>
  <c r="Z1749" i="9" s="1"/>
  <c r="Y594" i="8"/>
  <c r="Z594" i="8" s="1"/>
  <c r="W595" i="8"/>
  <c r="X595" i="8" s="1"/>
  <c r="W1750" i="9" l="1"/>
  <c r="AB1749" i="9"/>
  <c r="Y595" i="8"/>
  <c r="Z595" i="8" s="1"/>
  <c r="W596" i="8"/>
  <c r="W1751" i="9" l="1"/>
  <c r="X1750" i="9"/>
  <c r="Y1750" i="9" s="1"/>
  <c r="AA596" i="8"/>
  <c r="X596" i="8"/>
  <c r="Y596" i="8"/>
  <c r="Z596" i="8" s="1"/>
  <c r="AA1751" i="9" l="1"/>
  <c r="AB1750" i="9"/>
  <c r="Z1750" i="9"/>
  <c r="X1751" i="9"/>
  <c r="Y1751" i="9" s="1"/>
  <c r="Z1751" i="9" s="1"/>
  <c r="W597" i="8"/>
  <c r="X597" i="8" s="1"/>
  <c r="W1752" i="9" l="1"/>
  <c r="AB1751" i="9"/>
  <c r="Y597" i="8"/>
  <c r="Z597" i="8" s="1"/>
  <c r="W598" i="8"/>
  <c r="X598" i="8" s="1"/>
  <c r="W1753" i="9" l="1"/>
  <c r="X1752" i="9"/>
  <c r="Y1752" i="9" s="1"/>
  <c r="Y598" i="8"/>
  <c r="Z598" i="8" s="1"/>
  <c r="W599" i="8"/>
  <c r="X599" i="8" s="1"/>
  <c r="AB1752" i="9" l="1"/>
  <c r="Z1752" i="9"/>
  <c r="W1754" i="9"/>
  <c r="X1753" i="9"/>
  <c r="Y1753" i="9" s="1"/>
  <c r="Y599" i="8"/>
  <c r="Z599" i="8" s="1"/>
  <c r="W600" i="8"/>
  <c r="AB1753" i="9" l="1"/>
  <c r="Z1753" i="9"/>
  <c r="W1755" i="9"/>
  <c r="X1754" i="9"/>
  <c r="Y1754" i="9" s="1"/>
  <c r="AA600" i="8"/>
  <c r="X600" i="8"/>
  <c r="Y600" i="8"/>
  <c r="Z600" i="8" s="1"/>
  <c r="AA1755" i="9" l="1"/>
  <c r="AB1754" i="9"/>
  <c r="Z1754" i="9"/>
  <c r="X1755" i="9"/>
  <c r="Y1755" i="9" s="1"/>
  <c r="Z1755" i="9" s="1"/>
  <c r="W601" i="8"/>
  <c r="X601" i="8" s="1"/>
  <c r="W1756" i="9" l="1"/>
  <c r="AB1755" i="9"/>
  <c r="Y601" i="8"/>
  <c r="Z601" i="8" s="1"/>
  <c r="W602" i="8"/>
  <c r="X602" i="8" s="1"/>
  <c r="X1756" i="9" l="1"/>
  <c r="Y1756" i="9" s="1"/>
  <c r="W1757" i="9"/>
  <c r="Y602" i="8"/>
  <c r="Z602" i="8" s="1"/>
  <c r="W603" i="8"/>
  <c r="X603" i="8" s="1"/>
  <c r="AB1756" i="9" l="1"/>
  <c r="Z1756" i="9"/>
  <c r="X1757" i="9"/>
  <c r="Y1757" i="9" s="1"/>
  <c r="W1758" i="9"/>
  <c r="Y603" i="8"/>
  <c r="Z603" i="8" s="1"/>
  <c r="W604" i="8"/>
  <c r="AB1757" i="9" l="1"/>
  <c r="Z1757" i="9"/>
  <c r="W1759" i="9"/>
  <c r="X1758" i="9"/>
  <c r="Y1758" i="9" s="1"/>
  <c r="AA604" i="8"/>
  <c r="X604" i="8"/>
  <c r="Y604" i="8"/>
  <c r="Z604" i="8" s="1"/>
  <c r="AA1759" i="9" l="1"/>
  <c r="AB1758" i="9"/>
  <c r="Z1758" i="9"/>
  <c r="X1759" i="9"/>
  <c r="Y1759" i="9" s="1"/>
  <c r="Z1759" i="9" s="1"/>
  <c r="W605" i="8"/>
  <c r="W1760" i="9" l="1"/>
  <c r="AB1759" i="9"/>
  <c r="AA605" i="8"/>
  <c r="X605" i="8"/>
  <c r="Y605" i="8"/>
  <c r="Z605" i="8" s="1"/>
  <c r="W1761" i="9" l="1"/>
  <c r="X1760" i="9"/>
  <c r="Y1760" i="9" s="1"/>
  <c r="W606" i="8"/>
  <c r="X606" i="8" s="1"/>
  <c r="AB1760" i="9" l="1"/>
  <c r="Z1760" i="9"/>
  <c r="W1762" i="9"/>
  <c r="X1761" i="9"/>
  <c r="Y1761" i="9" s="1"/>
  <c r="Y606" i="8"/>
  <c r="Z606" i="8" s="1"/>
  <c r="W607" i="8"/>
  <c r="AB1761" i="9" l="1"/>
  <c r="Z1761" i="9"/>
  <c r="W1763" i="9"/>
  <c r="X1762" i="9"/>
  <c r="Y1762" i="9" s="1"/>
  <c r="AA607" i="8"/>
  <c r="X607" i="8"/>
  <c r="Y607" i="8"/>
  <c r="Z607" i="8" s="1"/>
  <c r="AA1763" i="9" l="1"/>
  <c r="AB1762" i="9"/>
  <c r="Z1762" i="9"/>
  <c r="X1763" i="9"/>
  <c r="Y1763" i="9" s="1"/>
  <c r="Z1763" i="9" s="1"/>
  <c r="W608" i="8"/>
  <c r="W1764" i="9" l="1"/>
  <c r="AB1763" i="9"/>
  <c r="AA608" i="8"/>
  <c r="X608" i="8"/>
  <c r="Y608" i="8"/>
  <c r="Z608" i="8" s="1"/>
  <c r="W1765" i="9" l="1"/>
  <c r="X1764" i="9"/>
  <c r="Y1764" i="9" s="1"/>
  <c r="W609" i="8"/>
  <c r="X609" i="8" s="1"/>
  <c r="AB1764" i="9" l="1"/>
  <c r="Z1764" i="9"/>
  <c r="W1766" i="9"/>
  <c r="X1765" i="9"/>
  <c r="Y1765" i="9" s="1"/>
  <c r="Y609" i="8"/>
  <c r="Z609" i="8" s="1"/>
  <c r="W610" i="8"/>
  <c r="X610" i="8" s="1"/>
  <c r="AB1765" i="9" l="1"/>
  <c r="Z1765" i="9"/>
  <c r="X1766" i="9"/>
  <c r="Y1766" i="9" s="1"/>
  <c r="W1767" i="9"/>
  <c r="Y610" i="8"/>
  <c r="Z610" i="8" s="1"/>
  <c r="W611" i="8"/>
  <c r="X611" i="8" s="1"/>
  <c r="AA1767" i="9" l="1"/>
  <c r="AB1766" i="9"/>
  <c r="Z1766" i="9"/>
  <c r="X1767" i="9"/>
  <c r="Y1767" i="9" s="1"/>
  <c r="Z1767" i="9" s="1"/>
  <c r="Y611" i="8"/>
  <c r="Z611" i="8" s="1"/>
  <c r="W612" i="8"/>
  <c r="W1768" i="9" l="1"/>
  <c r="AB1767" i="9"/>
  <c r="AA612" i="8"/>
  <c r="X612" i="8"/>
  <c r="Y612" i="8"/>
  <c r="Z612" i="8" s="1"/>
  <c r="W1769" i="9" l="1"/>
  <c r="X1768" i="9"/>
  <c r="Y1768" i="9" s="1"/>
  <c r="W613" i="8"/>
  <c r="X613" i="8" s="1"/>
  <c r="AB1768" i="9" l="1"/>
  <c r="Z1768" i="9"/>
  <c r="W1770" i="9"/>
  <c r="X1769" i="9"/>
  <c r="Y1769" i="9" s="1"/>
  <c r="Y613" i="8"/>
  <c r="Z613" i="8" s="1"/>
  <c r="W614" i="8"/>
  <c r="X614" i="8" s="1"/>
  <c r="AB1769" i="9" l="1"/>
  <c r="Z1769" i="9"/>
  <c r="W1771" i="9"/>
  <c r="X1770" i="9"/>
  <c r="Y1770" i="9" s="1"/>
  <c r="Y614" i="8"/>
  <c r="Z614" i="8" s="1"/>
  <c r="W615" i="8"/>
  <c r="X615" i="8" s="1"/>
  <c r="AA1771" i="9" l="1"/>
  <c r="AB1770" i="9"/>
  <c r="Z1770" i="9"/>
  <c r="X1771" i="9"/>
  <c r="Y1771" i="9" s="1"/>
  <c r="Z1771" i="9" s="1"/>
  <c r="Y615" i="8"/>
  <c r="Z615" i="8" s="1"/>
  <c r="W616" i="8"/>
  <c r="W1772" i="9" l="1"/>
  <c r="AB1771" i="9"/>
  <c r="AA616" i="8"/>
  <c r="X616" i="8"/>
  <c r="Y616" i="8"/>
  <c r="Z616" i="8" s="1"/>
  <c r="W1773" i="9" l="1"/>
  <c r="X1772" i="9"/>
  <c r="Y1772" i="9" s="1"/>
  <c r="W617" i="8"/>
  <c r="X617" i="8" s="1"/>
  <c r="AA1773" i="9" l="1"/>
  <c r="AB1772" i="9"/>
  <c r="Z1772" i="9"/>
  <c r="X1773" i="9"/>
  <c r="Y1773" i="9" s="1"/>
  <c r="Z1773" i="9" s="1"/>
  <c r="Y617" i="8"/>
  <c r="Z617" i="8" s="1"/>
  <c r="W618" i="8"/>
  <c r="W1774" i="9" l="1"/>
  <c r="AB1773" i="9"/>
  <c r="AA618" i="8"/>
  <c r="X618" i="8"/>
  <c r="Y618" i="8"/>
  <c r="Z618" i="8" s="1"/>
  <c r="AA1774" i="9" l="1"/>
  <c r="X1774" i="9"/>
  <c r="Y1774" i="9" s="1"/>
  <c r="Z1774" i="9" s="1"/>
  <c r="W619" i="8"/>
  <c r="X619" i="8" s="1"/>
  <c r="W1775" i="9" l="1"/>
  <c r="AB1774" i="9"/>
  <c r="Y619" i="8"/>
  <c r="Z619" i="8" s="1"/>
  <c r="W620" i="8"/>
  <c r="X620" i="8" s="1"/>
  <c r="W1776" i="9" l="1"/>
  <c r="X1775" i="9"/>
  <c r="Y1775" i="9" s="1"/>
  <c r="Y620" i="8"/>
  <c r="Z620" i="8" s="1"/>
  <c r="W621" i="8"/>
  <c r="AB1775" i="9" l="1"/>
  <c r="Z1775" i="9"/>
  <c r="W1777" i="9"/>
  <c r="X1776" i="9"/>
  <c r="Y1776" i="9" s="1"/>
  <c r="AA621" i="8"/>
  <c r="X621" i="8"/>
  <c r="Y621" i="8"/>
  <c r="Z621" i="8" s="1"/>
  <c r="AA1777" i="9" l="1"/>
  <c r="AB1776" i="9"/>
  <c r="Z1776" i="9"/>
  <c r="X1777" i="9"/>
  <c r="Y1777" i="9" s="1"/>
  <c r="Z1777" i="9" s="1"/>
  <c r="W622" i="8"/>
  <c r="X622" i="8" s="1"/>
  <c r="W1778" i="9" l="1"/>
  <c r="AB1777" i="9"/>
  <c r="Y622" i="8"/>
  <c r="Z622" i="8" s="1"/>
  <c r="W623" i="8"/>
  <c r="X623" i="8" s="1"/>
  <c r="AA1778" i="9" l="1"/>
  <c r="X1778" i="9"/>
  <c r="Y1778" i="9" s="1"/>
  <c r="Z1778" i="9" s="1"/>
  <c r="Y623" i="8"/>
  <c r="Z623" i="8" s="1"/>
  <c r="W624" i="8"/>
  <c r="W1779" i="9" l="1"/>
  <c r="AB1778" i="9"/>
  <c r="AA624" i="8"/>
  <c r="X624" i="8"/>
  <c r="Y624" i="8"/>
  <c r="Z624" i="8" s="1"/>
  <c r="X1779" i="9" l="1"/>
  <c r="Y1779" i="9" s="1"/>
  <c r="W1780" i="9"/>
  <c r="W625" i="8"/>
  <c r="AB1779" i="9" l="1"/>
  <c r="Z1779" i="9"/>
  <c r="W1781" i="9"/>
  <c r="X1780" i="9"/>
  <c r="Y1780" i="9" s="1"/>
  <c r="AA625" i="8"/>
  <c r="X625" i="8"/>
  <c r="Y625" i="8"/>
  <c r="Z625" i="8" s="1"/>
  <c r="AB1780" i="9" l="1"/>
  <c r="Z1780" i="9"/>
  <c r="W1782" i="9"/>
  <c r="X1781" i="9"/>
  <c r="Y1781" i="9" s="1"/>
  <c r="W626" i="8"/>
  <c r="AA1782" i="9" l="1"/>
  <c r="AB1781" i="9"/>
  <c r="Z1781" i="9"/>
  <c r="X1782" i="9"/>
  <c r="Y1782" i="9" s="1"/>
  <c r="Z1782" i="9" s="1"/>
  <c r="AA626" i="8"/>
  <c r="X626" i="8"/>
  <c r="Y626" i="8"/>
  <c r="Z626" i="8" s="1"/>
  <c r="W1783" i="9" l="1"/>
  <c r="AB1782" i="9"/>
  <c r="W627" i="8"/>
  <c r="X627" i="8" s="1"/>
  <c r="W1784" i="9" l="1"/>
  <c r="X1783" i="9"/>
  <c r="Y1783" i="9" s="1"/>
  <c r="Y627" i="8"/>
  <c r="Z627" i="8" s="1"/>
  <c r="W628" i="8"/>
  <c r="X628" i="8" s="1"/>
  <c r="AB1783" i="9" l="1"/>
  <c r="Z1783" i="9"/>
  <c r="W1785" i="9"/>
  <c r="X1784" i="9"/>
  <c r="Y1784" i="9" s="1"/>
  <c r="Y628" i="8"/>
  <c r="Z628" i="8" s="1"/>
  <c r="W629" i="8"/>
  <c r="X629" i="8" s="1"/>
  <c r="AB1784" i="9" l="1"/>
  <c r="Z1784" i="9"/>
  <c r="W1786" i="9"/>
  <c r="X1785" i="9"/>
  <c r="Y1785" i="9" s="1"/>
  <c r="Y629" i="8"/>
  <c r="Z629" i="8" s="1"/>
  <c r="W630" i="8"/>
  <c r="AA1786" i="9" l="1"/>
  <c r="AB1785" i="9"/>
  <c r="Z1785" i="9"/>
  <c r="X1786" i="9"/>
  <c r="Y1786" i="9" s="1"/>
  <c r="Z1786" i="9" s="1"/>
  <c r="X630" i="8"/>
  <c r="Y630" i="8" s="1"/>
  <c r="Z630" i="8" s="1"/>
  <c r="AA630" i="8" s="1"/>
  <c r="W1787" i="9" l="1"/>
  <c r="AB1786" i="9"/>
  <c r="W631" i="8"/>
  <c r="X631" i="8" s="1"/>
  <c r="W1788" i="9" l="1"/>
  <c r="X1787" i="9"/>
  <c r="Y1787" i="9" s="1"/>
  <c r="Y631" i="8"/>
  <c r="Z631" i="8" s="1"/>
  <c r="W632" i="8"/>
  <c r="AB1787" i="9" l="1"/>
  <c r="Z1787" i="9"/>
  <c r="X1788" i="9"/>
  <c r="Y1788" i="9" s="1"/>
  <c r="W1789" i="9"/>
  <c r="AA632" i="8"/>
  <c r="X632" i="8"/>
  <c r="Y632" i="8"/>
  <c r="Z632" i="8" s="1"/>
  <c r="AB1788" i="9" l="1"/>
  <c r="Z1788" i="9"/>
  <c r="W1790" i="9"/>
  <c r="X1789" i="9"/>
  <c r="Y1789" i="9" s="1"/>
  <c r="W633" i="8"/>
  <c r="AA1790" i="9" l="1"/>
  <c r="AB1789" i="9"/>
  <c r="Z1789" i="9"/>
  <c r="X1790" i="9"/>
  <c r="Y1790" i="9" s="1"/>
  <c r="Z1790" i="9" s="1"/>
  <c r="AA633" i="8"/>
  <c r="X633" i="8"/>
  <c r="Y633" i="8"/>
  <c r="Z633" i="8" s="1"/>
  <c r="W1791" i="9" l="1"/>
  <c r="AB1790" i="9"/>
  <c r="W634" i="8"/>
  <c r="X634" i="8" s="1"/>
  <c r="W1792" i="9" l="1"/>
  <c r="X1791" i="9"/>
  <c r="Y1791" i="9" s="1"/>
  <c r="Y634" i="8"/>
  <c r="Z634" i="8" s="1"/>
  <c r="W635" i="8"/>
  <c r="X635" i="8" s="1"/>
  <c r="AA1792" i="9" l="1"/>
  <c r="AB1791" i="9"/>
  <c r="Z1791" i="9"/>
  <c r="X1792" i="9"/>
  <c r="Y1792" i="9" s="1"/>
  <c r="Z1792" i="9" s="1"/>
  <c r="Y635" i="8"/>
  <c r="Z635" i="8" s="1"/>
  <c r="W636" i="8"/>
  <c r="X636" i="8" s="1"/>
  <c r="W1793" i="9" l="1"/>
  <c r="AB1792" i="9"/>
  <c r="Y636" i="8"/>
  <c r="Z636" i="8" s="1"/>
  <c r="W637" i="8"/>
  <c r="W1794" i="9" l="1"/>
  <c r="X1793" i="9"/>
  <c r="Y1793" i="9" s="1"/>
  <c r="AA637" i="8"/>
  <c r="X637" i="8"/>
  <c r="Y637" i="8"/>
  <c r="Z637" i="8" s="1"/>
  <c r="AB1793" i="9" l="1"/>
  <c r="Z1793" i="9"/>
  <c r="X1794" i="9"/>
  <c r="Y1794" i="9" s="1"/>
  <c r="W1795" i="9"/>
  <c r="W638" i="8"/>
  <c r="X638" i="8" s="1"/>
  <c r="AB1794" i="9" l="1"/>
  <c r="Z1794" i="9"/>
  <c r="W1796" i="9"/>
  <c r="X1795" i="9"/>
  <c r="Y1795" i="9" s="1"/>
  <c r="Y638" i="8"/>
  <c r="Z638" i="8" s="1"/>
  <c r="W639" i="8"/>
  <c r="X639" i="8" s="1"/>
  <c r="AA1796" i="9" l="1"/>
  <c r="AB1795" i="9"/>
  <c r="Z1795" i="9"/>
  <c r="X1796" i="9"/>
  <c r="Y1796" i="9" s="1"/>
  <c r="Z1796" i="9" s="1"/>
  <c r="Y639" i="8"/>
  <c r="Z639" i="8" s="1"/>
  <c r="W640" i="8"/>
  <c r="W1797" i="9" l="1"/>
  <c r="AB1796" i="9"/>
  <c r="AA640" i="8"/>
  <c r="X640" i="8"/>
  <c r="Y640" i="8"/>
  <c r="Z640" i="8" s="1"/>
  <c r="W1798" i="9" l="1"/>
  <c r="X1797" i="9"/>
  <c r="Y1797" i="9" s="1"/>
  <c r="W641" i="8"/>
  <c r="AA1798" i="9" l="1"/>
  <c r="AB1797" i="9"/>
  <c r="Z1797" i="9"/>
  <c r="X1798" i="9"/>
  <c r="Y1798" i="9" s="1"/>
  <c r="Z1798" i="9" s="1"/>
  <c r="AA641" i="8"/>
  <c r="X641" i="8"/>
  <c r="Y641" i="8"/>
  <c r="Z641" i="8" s="1"/>
  <c r="W1799" i="9" l="1"/>
  <c r="AB1798" i="9"/>
  <c r="W642" i="8"/>
  <c r="X642" i="8" s="1"/>
  <c r="X1799" i="9" l="1"/>
  <c r="Y1799" i="9" s="1"/>
  <c r="W1800" i="9"/>
  <c r="Y642" i="8"/>
  <c r="Z642" i="8" s="1"/>
  <c r="W643" i="8"/>
  <c r="AA1800" i="9" l="1"/>
  <c r="AB1799" i="9"/>
  <c r="Z1799" i="9"/>
  <c r="X1800" i="9"/>
  <c r="Y1800" i="9" s="1"/>
  <c r="Z1800" i="9" s="1"/>
  <c r="AA643" i="8"/>
  <c r="X643" i="8"/>
  <c r="Y643" i="8"/>
  <c r="Z643" i="8" s="1"/>
  <c r="W1801" i="9" l="1"/>
  <c r="AB1800" i="9"/>
  <c r="W644" i="8"/>
  <c r="X644" i="8" s="1"/>
  <c r="W1802" i="9" l="1"/>
  <c r="X1801" i="9"/>
  <c r="Y1801" i="9" s="1"/>
  <c r="Y644" i="8"/>
  <c r="Z644" i="8" s="1"/>
  <c r="W645" i="8"/>
  <c r="X645" i="8" s="1"/>
  <c r="AB1801" i="9" l="1"/>
  <c r="Z1801" i="9"/>
  <c r="X1802" i="9"/>
  <c r="Y1802" i="9" s="1"/>
  <c r="W1803" i="9"/>
  <c r="Y645" i="8"/>
  <c r="Z645" i="8" s="1"/>
  <c r="W646" i="8"/>
  <c r="AB1802" i="9" l="1"/>
  <c r="Z1802" i="9"/>
  <c r="W1804" i="9"/>
  <c r="X1803" i="9"/>
  <c r="Y1803" i="9" s="1"/>
  <c r="X646" i="8"/>
  <c r="Y646" i="8" s="1"/>
  <c r="Z646" i="8" s="1"/>
  <c r="AA646" i="8" s="1"/>
  <c r="AA1804" i="9" l="1"/>
  <c r="AB1803" i="9"/>
  <c r="Z1803" i="9"/>
  <c r="X1804" i="9"/>
  <c r="Y1804" i="9" s="1"/>
  <c r="Z1804" i="9" s="1"/>
  <c r="W647" i="8"/>
  <c r="X647" i="8" s="1"/>
  <c r="W1805" i="9" l="1"/>
  <c r="AB1804" i="9"/>
  <c r="Y647" i="8"/>
  <c r="Z647" i="8" s="1"/>
  <c r="W648" i="8"/>
  <c r="X648" i="8" s="1"/>
  <c r="AA1805" i="9" l="1"/>
  <c r="X1805" i="9"/>
  <c r="Y1805" i="9" s="1"/>
  <c r="Z1805" i="9" s="1"/>
  <c r="Y648" i="8"/>
  <c r="Z648" i="8" s="1"/>
  <c r="W649" i="8"/>
  <c r="X649" i="8" s="1"/>
  <c r="W1806" i="9" l="1"/>
  <c r="AB1805" i="9"/>
  <c r="Y649" i="8"/>
  <c r="Z649" i="8" s="1"/>
  <c r="W650" i="8"/>
  <c r="X1806" i="9" l="1"/>
  <c r="Y1806" i="9" s="1"/>
  <c r="W1807" i="9"/>
  <c r="AA650" i="8"/>
  <c r="X650" i="8"/>
  <c r="Y650" i="8"/>
  <c r="Z650" i="8" s="1"/>
  <c r="AB1806" i="9" l="1"/>
  <c r="Z1806" i="9"/>
  <c r="W1808" i="9"/>
  <c r="X1807" i="9"/>
  <c r="Y1807" i="9" s="1"/>
  <c r="W651" i="8"/>
  <c r="X651" i="8" s="1"/>
  <c r="AB1807" i="9" l="1"/>
  <c r="Z1807" i="9"/>
  <c r="X1808" i="9"/>
  <c r="Y1808" i="9" s="1"/>
  <c r="W1809" i="9"/>
  <c r="Y651" i="8"/>
  <c r="Z651" i="8" s="1"/>
  <c r="W652" i="8"/>
  <c r="AA1809" i="9" l="1"/>
  <c r="AB1808" i="9"/>
  <c r="Z1808" i="9"/>
  <c r="X1809" i="9"/>
  <c r="Y1809" i="9" s="1"/>
  <c r="Z1809" i="9" s="1"/>
  <c r="AA652" i="8"/>
  <c r="X652" i="8"/>
  <c r="Y652" i="8"/>
  <c r="Z652" i="8" s="1"/>
  <c r="W1810" i="9" l="1"/>
  <c r="AB1809" i="9"/>
  <c r="W653" i="8"/>
  <c r="X653" i="8" s="1"/>
  <c r="X1810" i="9" l="1"/>
  <c r="Y1810" i="9" s="1"/>
  <c r="W1811" i="9"/>
  <c r="Y653" i="8"/>
  <c r="Z653" i="8" s="1"/>
  <c r="W654" i="8"/>
  <c r="X654" i="8" s="1"/>
  <c r="AA1811" i="9" l="1"/>
  <c r="AB1810" i="9"/>
  <c r="Z1810" i="9"/>
  <c r="X1811" i="9"/>
  <c r="Y1811" i="9" s="1"/>
  <c r="Z1811" i="9" s="1"/>
  <c r="Y654" i="8"/>
  <c r="Z654" i="8" s="1"/>
  <c r="W655" i="8"/>
  <c r="W1812" i="9" l="1"/>
  <c r="AB1811" i="9"/>
  <c r="AA655" i="8"/>
  <c r="X655" i="8"/>
  <c r="Y655" i="8"/>
  <c r="Z655" i="8" s="1"/>
  <c r="X1812" i="9" l="1"/>
  <c r="Y1812" i="9" s="1"/>
  <c r="W1813" i="9"/>
  <c r="W656" i="8"/>
  <c r="X656" i="8" s="1"/>
  <c r="AB1812" i="9" l="1"/>
  <c r="Z1812" i="9"/>
  <c r="W1814" i="9"/>
  <c r="X1813" i="9"/>
  <c r="Y1813" i="9" s="1"/>
  <c r="Y656" i="8"/>
  <c r="Z656" i="8" s="1"/>
  <c r="W657" i="8"/>
  <c r="X657" i="8" s="1"/>
  <c r="AA1814" i="9" l="1"/>
  <c r="AB1813" i="9"/>
  <c r="Z1813" i="9"/>
  <c r="X1814" i="9"/>
  <c r="Y1814" i="9" s="1"/>
  <c r="Z1814" i="9" s="1"/>
  <c r="Y657" i="8"/>
  <c r="Z657" i="8" s="1"/>
  <c r="W658" i="8"/>
  <c r="X658" i="8" s="1"/>
  <c r="W1815" i="9" l="1"/>
  <c r="AB1814" i="9"/>
  <c r="Y658" i="8"/>
  <c r="Z658" i="8" s="1"/>
  <c r="W659" i="8"/>
  <c r="X1815" i="9" l="1"/>
  <c r="Y1815" i="9" s="1"/>
  <c r="W1816" i="9"/>
  <c r="AA659" i="8"/>
  <c r="X659" i="8"/>
  <c r="Y659" i="8"/>
  <c r="Z659" i="8" s="1"/>
  <c r="AA1816" i="9" l="1"/>
  <c r="AB1815" i="9"/>
  <c r="Z1815" i="9"/>
  <c r="X1816" i="9"/>
  <c r="Y1816" i="9" s="1"/>
  <c r="Z1816" i="9" s="1"/>
  <c r="W660" i="8"/>
  <c r="X660" i="8" s="1"/>
  <c r="W1817" i="9" l="1"/>
  <c r="AB1816" i="9"/>
  <c r="Y660" i="8"/>
  <c r="Z660" i="8" s="1"/>
  <c r="W661" i="8"/>
  <c r="X661" i="8" s="1"/>
  <c r="X1817" i="9" l="1"/>
  <c r="Y1817" i="9" s="1"/>
  <c r="W1818" i="9"/>
  <c r="Y661" i="8"/>
  <c r="Z661" i="8" s="1"/>
  <c r="W662" i="8"/>
  <c r="X662" i="8" s="1"/>
  <c r="AB1817" i="9" l="1"/>
  <c r="Z1817" i="9"/>
  <c r="X1818" i="9"/>
  <c r="Y1818" i="9" s="1"/>
  <c r="W1819" i="9"/>
  <c r="Y662" i="8"/>
  <c r="Z662" i="8" s="1"/>
  <c r="W663" i="8"/>
  <c r="AA1819" i="9" l="1"/>
  <c r="AB1818" i="9"/>
  <c r="Z1818" i="9"/>
  <c r="X1819" i="9"/>
  <c r="Y1819" i="9" s="1"/>
  <c r="Z1819" i="9" s="1"/>
  <c r="AA663" i="8"/>
  <c r="X663" i="8"/>
  <c r="Y663" i="8"/>
  <c r="Z663" i="8" s="1"/>
  <c r="W1820" i="9" l="1"/>
  <c r="AB1819" i="9"/>
  <c r="W664" i="8"/>
  <c r="W1821" i="9" l="1"/>
  <c r="X1820" i="9"/>
  <c r="Y1820" i="9" s="1"/>
  <c r="AA664" i="8"/>
  <c r="X664" i="8"/>
  <c r="Y664" i="8"/>
  <c r="Z664" i="8" s="1"/>
  <c r="AB1820" i="9" l="1"/>
  <c r="Z1820" i="9"/>
  <c r="W1822" i="9"/>
  <c r="X1821" i="9"/>
  <c r="Y1821" i="9" s="1"/>
  <c r="W665" i="8"/>
  <c r="X665" i="8" s="1"/>
  <c r="AB1821" i="9" l="1"/>
  <c r="Z1821" i="9"/>
  <c r="W1823" i="9"/>
  <c r="X1822" i="9"/>
  <c r="Y1822" i="9" s="1"/>
  <c r="Y665" i="8"/>
  <c r="Z665" i="8" s="1"/>
  <c r="W666" i="8"/>
  <c r="X666" i="8" s="1"/>
  <c r="AA1823" i="9" l="1"/>
  <c r="AB1822" i="9"/>
  <c r="Z1822" i="9"/>
  <c r="X1823" i="9"/>
  <c r="Y1823" i="9" s="1"/>
  <c r="Z1823" i="9" s="1"/>
  <c r="Y666" i="8"/>
  <c r="Z666" i="8" s="1"/>
  <c r="W667" i="8"/>
  <c r="W1824" i="9" l="1"/>
  <c r="AB1823" i="9"/>
  <c r="AA667" i="8"/>
  <c r="X667" i="8"/>
  <c r="Y667" i="8"/>
  <c r="Z667" i="8" s="1"/>
  <c r="W1825" i="9" l="1"/>
  <c r="X1824" i="9"/>
  <c r="Y1824" i="9" s="1"/>
  <c r="W668" i="8"/>
  <c r="AB1824" i="9" l="1"/>
  <c r="Z1824" i="9"/>
  <c r="W1826" i="9"/>
  <c r="X1825" i="9"/>
  <c r="Y1825" i="9" s="1"/>
  <c r="AA668" i="8"/>
  <c r="X668" i="8"/>
  <c r="Y668" i="8"/>
  <c r="Z668" i="8" s="1"/>
  <c r="AA1826" i="9" l="1"/>
  <c r="AB1825" i="9"/>
  <c r="Z1825" i="9"/>
  <c r="X1826" i="9"/>
  <c r="Y1826" i="9" s="1"/>
  <c r="Z1826" i="9" s="1"/>
  <c r="W669" i="8"/>
  <c r="X669" i="8" s="1"/>
  <c r="W1827" i="9" l="1"/>
  <c r="AB1826" i="9"/>
  <c r="Y669" i="8"/>
  <c r="Z669" i="8" s="1"/>
  <c r="W670" i="8"/>
  <c r="X670" i="8" s="1"/>
  <c r="W1828" i="9" l="1"/>
  <c r="X1827" i="9"/>
  <c r="Y1827" i="9" s="1"/>
  <c r="Y670" i="8"/>
  <c r="Z670" i="8" s="1"/>
  <c r="W671" i="8"/>
  <c r="X671" i="8" s="1"/>
  <c r="AA1828" i="9" l="1"/>
  <c r="AB1827" i="9"/>
  <c r="Z1827" i="9"/>
  <c r="X1828" i="9"/>
  <c r="Y1828" i="9" s="1"/>
  <c r="Z1828" i="9" s="1"/>
  <c r="Y671" i="8"/>
  <c r="Z671" i="8" s="1"/>
  <c r="W672" i="8"/>
  <c r="W1829" i="9" l="1"/>
  <c r="AB1828" i="9"/>
  <c r="AA672" i="8"/>
  <c r="X672" i="8"/>
  <c r="Y672" i="8"/>
  <c r="Z672" i="8" s="1"/>
  <c r="X1829" i="9" l="1"/>
  <c r="Y1829" i="9" s="1"/>
  <c r="W1830" i="9"/>
  <c r="W673" i="8"/>
  <c r="X673" i="8" s="1"/>
  <c r="AA1830" i="9" l="1"/>
  <c r="AB1829" i="9"/>
  <c r="Z1829" i="9"/>
  <c r="X1830" i="9"/>
  <c r="Y1830" i="9" s="1"/>
  <c r="Z1830" i="9" s="1"/>
  <c r="Y673" i="8"/>
  <c r="Z673" i="8" s="1"/>
  <c r="W674" i="8"/>
  <c r="X674" i="8" s="1"/>
  <c r="W1831" i="9" l="1"/>
  <c r="AB1830" i="9"/>
  <c r="Y674" i="8"/>
  <c r="Z674" i="8" s="1"/>
  <c r="W675" i="8"/>
  <c r="X675" i="8" s="1"/>
  <c r="W1832" i="9" l="1"/>
  <c r="X1831" i="9"/>
  <c r="Y675" i="8"/>
  <c r="Z675" i="8" s="1"/>
  <c r="W676" i="8"/>
  <c r="X1832" i="9" l="1"/>
  <c r="Y1832" i="9" s="1"/>
  <c r="Z1832" i="9" s="1"/>
  <c r="W1833" i="9"/>
  <c r="Y1831" i="9"/>
  <c r="AA676" i="8"/>
  <c r="X676" i="8"/>
  <c r="Y676" i="8"/>
  <c r="Z676" i="8" s="1"/>
  <c r="AA1833" i="9" l="1"/>
  <c r="AB1831" i="9"/>
  <c r="Z1831" i="9"/>
  <c r="AB1832" i="9"/>
  <c r="X1833" i="9"/>
  <c r="Y1833" i="9" s="1"/>
  <c r="Z1833" i="9" s="1"/>
  <c r="W677" i="8"/>
  <c r="X677" i="8" s="1"/>
  <c r="W1834" i="9" l="1"/>
  <c r="AB1833" i="9"/>
  <c r="Y677" i="8"/>
  <c r="Z677" i="8" s="1"/>
  <c r="W678" i="8"/>
  <c r="W1835" i="9" l="1"/>
  <c r="X1834" i="9"/>
  <c r="Y1834" i="9" s="1"/>
  <c r="AA678" i="8"/>
  <c r="X678" i="8"/>
  <c r="Y678" i="8" s="1"/>
  <c r="Z678" i="8" s="1"/>
  <c r="AB1834" i="9" l="1"/>
  <c r="Z1834" i="9"/>
  <c r="W1836" i="9"/>
  <c r="X1835" i="9"/>
  <c r="Y1835" i="9" s="1"/>
  <c r="W679" i="8"/>
  <c r="X679" i="8" s="1"/>
  <c r="AB1835" i="9" l="1"/>
  <c r="Z1835" i="9"/>
  <c r="W1837" i="9"/>
  <c r="X1836" i="9"/>
  <c r="Y1836" i="9" s="1"/>
  <c r="Y679" i="8"/>
  <c r="Z679" i="8" s="1"/>
  <c r="W680" i="8"/>
  <c r="X680" i="8" s="1"/>
  <c r="AA1837" i="9" l="1"/>
  <c r="AB1836" i="9"/>
  <c r="Z1836" i="9"/>
  <c r="X1837" i="9"/>
  <c r="Y1837" i="9" s="1"/>
  <c r="Z1837" i="9" s="1"/>
  <c r="Y680" i="8"/>
  <c r="Z680" i="8" s="1"/>
  <c r="W681" i="8"/>
  <c r="X681" i="8" s="1"/>
  <c r="W1838" i="9" l="1"/>
  <c r="AB1837" i="9"/>
  <c r="Y681" i="8"/>
  <c r="Z681" i="8" s="1"/>
  <c r="W682" i="8"/>
  <c r="X1838" i="9" l="1"/>
  <c r="Y1838" i="9" s="1"/>
  <c r="W1839" i="9"/>
  <c r="AA682" i="8"/>
  <c r="X682" i="8"/>
  <c r="Y682" i="8"/>
  <c r="Z682" i="8" s="1"/>
  <c r="AB1838" i="9" l="1"/>
  <c r="Z1838" i="9"/>
  <c r="W1840" i="9"/>
  <c r="X1839" i="9"/>
  <c r="Y1839" i="9" s="1"/>
  <c r="W683" i="8"/>
  <c r="X683" i="8" s="1"/>
  <c r="AA1840" i="9" l="1"/>
  <c r="AB1839" i="9"/>
  <c r="Z1839" i="9"/>
  <c r="X1840" i="9"/>
  <c r="Y1840" i="9" s="1"/>
  <c r="Z1840" i="9" s="1"/>
  <c r="Y683" i="8"/>
  <c r="Z683" i="8" s="1"/>
  <c r="W684" i="8"/>
  <c r="X684" i="8" s="1"/>
  <c r="W1841" i="9" l="1"/>
  <c r="AB1840" i="9"/>
  <c r="Y684" i="8"/>
  <c r="Z684" i="8" s="1"/>
  <c r="W685" i="8"/>
  <c r="X685" i="8" s="1"/>
  <c r="AA1841" i="9" l="1"/>
  <c r="X1841" i="9"/>
  <c r="Y1841" i="9" s="1"/>
  <c r="Z1841" i="9" s="1"/>
  <c r="Y685" i="8"/>
  <c r="Z685" i="8" s="1"/>
  <c r="W686" i="8"/>
  <c r="W1842" i="9" l="1"/>
  <c r="AB1841" i="9"/>
  <c r="AA686" i="8"/>
  <c r="X686" i="8"/>
  <c r="Y686" i="8"/>
  <c r="Z686" i="8" s="1"/>
  <c r="W1843" i="9" l="1"/>
  <c r="X1842" i="9"/>
  <c r="Y1842" i="9" s="1"/>
  <c r="W687" i="8"/>
  <c r="X687" i="8" s="1"/>
  <c r="AB1842" i="9" l="1"/>
  <c r="Z1842" i="9"/>
  <c r="W1844" i="9"/>
  <c r="X1843" i="9"/>
  <c r="Y1843" i="9" s="1"/>
  <c r="Y687" i="8"/>
  <c r="Z687" i="8" s="1"/>
  <c r="W688" i="8"/>
  <c r="X688" i="8" s="1"/>
  <c r="AB1843" i="9" l="1"/>
  <c r="Z1843" i="9"/>
  <c r="X1844" i="9"/>
  <c r="Y1844" i="9" s="1"/>
  <c r="W1845" i="9"/>
  <c r="Y688" i="8"/>
  <c r="Z688" i="8" s="1"/>
  <c r="W689" i="8"/>
  <c r="X689" i="8" s="1"/>
  <c r="AA1845" i="9" l="1"/>
  <c r="AB1844" i="9"/>
  <c r="Z1844" i="9"/>
  <c r="X1845" i="9"/>
  <c r="Y1845" i="9" s="1"/>
  <c r="Z1845" i="9" s="1"/>
  <c r="Y689" i="8"/>
  <c r="Z689" i="8" s="1"/>
  <c r="W690" i="8"/>
  <c r="W1846" i="9" l="1"/>
  <c r="AB1845" i="9"/>
  <c r="AA690" i="8"/>
  <c r="X690" i="8"/>
  <c r="Y690" i="8"/>
  <c r="Z690" i="8" s="1"/>
  <c r="X1846" i="9" l="1"/>
  <c r="Y1846" i="9" s="1"/>
  <c r="W1847" i="9"/>
  <c r="W691" i="8"/>
  <c r="X691" i="8" s="1"/>
  <c r="AB1846" i="9" l="1"/>
  <c r="Z1846" i="9"/>
  <c r="W1848" i="9"/>
  <c r="X1847" i="9"/>
  <c r="Y1847" i="9" s="1"/>
  <c r="Y691" i="8"/>
  <c r="Z691" i="8" s="1"/>
  <c r="W692" i="8"/>
  <c r="X692" i="8" s="1"/>
  <c r="AB1847" i="9" l="1"/>
  <c r="Z1847" i="9"/>
  <c r="W1849" i="9"/>
  <c r="X1848" i="9"/>
  <c r="Y1848" i="9" s="1"/>
  <c r="Y692" i="8"/>
  <c r="Z692" i="8" s="1"/>
  <c r="W693" i="8"/>
  <c r="X693" i="8" s="1"/>
  <c r="AA1849" i="9" l="1"/>
  <c r="AB1848" i="9"/>
  <c r="Z1848" i="9"/>
  <c r="X1849" i="9"/>
  <c r="Y1849" i="9" s="1"/>
  <c r="Z1849" i="9" s="1"/>
  <c r="Y693" i="8"/>
  <c r="Z693" i="8" s="1"/>
  <c r="W694" i="8"/>
  <c r="W1850" i="9" l="1"/>
  <c r="AB1849" i="9"/>
  <c r="AA694" i="8"/>
  <c r="X694" i="8"/>
  <c r="Y694" i="8"/>
  <c r="Z694" i="8" s="1"/>
  <c r="W1851" i="9" l="1"/>
  <c r="X1850" i="9"/>
  <c r="Y1850" i="9" s="1"/>
  <c r="W695" i="8"/>
  <c r="X695" i="8" s="1"/>
  <c r="AB1850" i="9" l="1"/>
  <c r="Z1850" i="9"/>
  <c r="W1852" i="9"/>
  <c r="X1851" i="9"/>
  <c r="Y1851" i="9" s="1"/>
  <c r="Y695" i="8"/>
  <c r="Z695" i="8" s="1"/>
  <c r="W696" i="8"/>
  <c r="X696" i="8" s="1"/>
  <c r="AB1851" i="9" l="1"/>
  <c r="Z1851" i="9"/>
  <c r="W1853" i="9"/>
  <c r="X1852" i="9"/>
  <c r="Y1852" i="9" s="1"/>
  <c r="Y696" i="8"/>
  <c r="Z696" i="8" s="1"/>
  <c r="W697" i="8"/>
  <c r="AA1853" i="9" l="1"/>
  <c r="AB1852" i="9"/>
  <c r="Z1852" i="9"/>
  <c r="X1853" i="9"/>
  <c r="Y1853" i="9" s="1"/>
  <c r="Z1853" i="9" s="1"/>
  <c r="AA697" i="8"/>
  <c r="X697" i="8"/>
  <c r="Y697" i="8"/>
  <c r="Z697" i="8" s="1"/>
  <c r="W1854" i="9" l="1"/>
  <c r="AB1853" i="9"/>
  <c r="W698" i="8"/>
  <c r="X698" i="8" s="1"/>
  <c r="W1855" i="9" l="1"/>
  <c r="X1854" i="9"/>
  <c r="Y1854" i="9" s="1"/>
  <c r="Y698" i="8"/>
  <c r="Z698" i="8" s="1"/>
  <c r="W699" i="8"/>
  <c r="X699" i="8" s="1"/>
  <c r="AA1855" i="9" l="1"/>
  <c r="AB1854" i="9"/>
  <c r="Z1854" i="9"/>
  <c r="X1855" i="9"/>
  <c r="Y1855" i="9" s="1"/>
  <c r="Z1855" i="9" s="1"/>
  <c r="Y699" i="8"/>
  <c r="Z699" i="8" s="1"/>
  <c r="W700" i="8"/>
  <c r="X700" i="8" s="1"/>
  <c r="W1856" i="9" l="1"/>
  <c r="AB1855" i="9"/>
  <c r="Y700" i="8"/>
  <c r="Z700" i="8" s="1"/>
  <c r="W701" i="8"/>
  <c r="AA1856" i="9" l="1"/>
  <c r="X1856" i="9"/>
  <c r="Y1856" i="9" s="1"/>
  <c r="Z1856" i="9" s="1"/>
  <c r="AA701" i="8"/>
  <c r="X701" i="8"/>
  <c r="Y701" i="8"/>
  <c r="Z701" i="8" s="1"/>
  <c r="W1857" i="9" l="1"/>
  <c r="AB1856" i="9"/>
  <c r="W702" i="8"/>
  <c r="X702" i="8" s="1"/>
  <c r="W1858" i="9" l="1"/>
  <c r="X1857" i="9"/>
  <c r="Y1857" i="9" s="1"/>
  <c r="Y702" i="8"/>
  <c r="Z702" i="8" s="1"/>
  <c r="W703" i="8"/>
  <c r="AB1857" i="9" l="1"/>
  <c r="Z1857" i="9"/>
  <c r="X1858" i="9"/>
  <c r="Y1858" i="9" s="1"/>
  <c r="W1859" i="9"/>
  <c r="AA703" i="8"/>
  <c r="X703" i="8"/>
  <c r="Y703" i="8"/>
  <c r="Z703" i="8" s="1"/>
  <c r="AA1859" i="9" l="1"/>
  <c r="AB1858" i="9"/>
  <c r="Z1858" i="9"/>
  <c r="X1859" i="9"/>
  <c r="Y1859" i="9" s="1"/>
  <c r="Z1859" i="9" s="1"/>
  <c r="W704" i="8"/>
  <c r="X704" i="8" s="1"/>
  <c r="W1860" i="9" l="1"/>
  <c r="AB1859" i="9"/>
  <c r="Y704" i="8"/>
  <c r="Z704" i="8" s="1"/>
  <c r="W705" i="8"/>
  <c r="AA1860" i="9" l="1"/>
  <c r="X1860" i="9"/>
  <c r="Y1860" i="9" s="1"/>
  <c r="Z1860" i="9" s="1"/>
  <c r="AA705" i="8"/>
  <c r="X705" i="8"/>
  <c r="Y705" i="8"/>
  <c r="Z705" i="8" s="1"/>
  <c r="W1861" i="9" l="1"/>
  <c r="AB1860" i="9"/>
  <c r="W706" i="8"/>
  <c r="X706" i="8" s="1"/>
  <c r="W1862" i="9" l="1"/>
  <c r="X1861" i="9"/>
  <c r="Y1861" i="9" s="1"/>
  <c r="Y706" i="8"/>
  <c r="Z706" i="8" s="1"/>
  <c r="W707" i="8"/>
  <c r="X707" i="8" s="1"/>
  <c r="AA1862" i="9" l="1"/>
  <c r="AB1861" i="9"/>
  <c r="Z1861" i="9"/>
  <c r="X1862" i="9"/>
  <c r="Y1862" i="9" s="1"/>
  <c r="Z1862" i="9" s="1"/>
  <c r="Y707" i="8"/>
  <c r="Z707" i="8" s="1"/>
  <c r="W708" i="8"/>
  <c r="W1863" i="9" l="1"/>
  <c r="AB1862" i="9"/>
  <c r="AA708" i="8"/>
  <c r="X708" i="8"/>
  <c r="Y708" i="8"/>
  <c r="Z708" i="8" s="1"/>
  <c r="W1864" i="9" l="1"/>
  <c r="X1863" i="9"/>
  <c r="Y1863" i="9" s="1"/>
  <c r="W709" i="8"/>
  <c r="X709" i="8" s="1"/>
  <c r="AA1864" i="9" l="1"/>
  <c r="AB1863" i="9"/>
  <c r="Z1863" i="9"/>
  <c r="X1864" i="9"/>
  <c r="Y1864" i="9" s="1"/>
  <c r="Z1864" i="9" s="1"/>
  <c r="Y709" i="8"/>
  <c r="Z709" i="8" s="1"/>
  <c r="W710" i="8"/>
  <c r="X710" i="8" s="1"/>
  <c r="W1865" i="9" l="1"/>
  <c r="AB1864" i="9"/>
  <c r="Y710" i="8"/>
  <c r="Z710" i="8" s="1"/>
  <c r="W711" i="8"/>
  <c r="X711" i="8" s="1"/>
  <c r="X1865" i="9" l="1"/>
  <c r="Y1865" i="9" s="1"/>
  <c r="W1866" i="9"/>
  <c r="Y711" i="8"/>
  <c r="Z711" i="8" s="1"/>
  <c r="W712" i="8"/>
  <c r="AB1865" i="9" l="1"/>
  <c r="Z1865" i="9"/>
  <c r="X1866" i="9"/>
  <c r="Y1866" i="9" s="1"/>
  <c r="W1867" i="9"/>
  <c r="AA712" i="8"/>
  <c r="X712" i="8"/>
  <c r="Y712" i="8"/>
  <c r="Z712" i="8" s="1"/>
  <c r="AB1866" i="9" l="1"/>
  <c r="Z1866" i="9"/>
  <c r="W1868" i="9"/>
  <c r="X1867" i="9"/>
  <c r="Y1867" i="9" s="1"/>
  <c r="W713" i="8"/>
  <c r="X713" i="8" s="1"/>
  <c r="AA1868" i="9" l="1"/>
  <c r="AB1867" i="9"/>
  <c r="Z1867" i="9"/>
  <c r="X1868" i="9"/>
  <c r="Y1868" i="9" s="1"/>
  <c r="Z1868" i="9" s="1"/>
  <c r="Y713" i="8"/>
  <c r="Z713" i="8" s="1"/>
  <c r="W714" i="8"/>
  <c r="W1869" i="9" l="1"/>
  <c r="AB1868" i="9"/>
  <c r="AA714" i="8"/>
  <c r="X714" i="8"/>
  <c r="Y714" i="8"/>
  <c r="Z714" i="8" s="1"/>
  <c r="X1869" i="9" l="1"/>
  <c r="Y1869" i="9" s="1"/>
  <c r="W1870" i="9"/>
  <c r="W715" i="8"/>
  <c r="AB1869" i="9" l="1"/>
  <c r="Z1869" i="9"/>
  <c r="X1870" i="9"/>
  <c r="Y1870" i="9" s="1"/>
  <c r="W1871" i="9"/>
  <c r="AA715" i="8"/>
  <c r="X715" i="8"/>
  <c r="Y715" i="8"/>
  <c r="Z715" i="8" s="1"/>
  <c r="AB1870" i="9" l="1"/>
  <c r="Z1870" i="9"/>
  <c r="W1872" i="9"/>
  <c r="X1871" i="9"/>
  <c r="Y1871" i="9" s="1"/>
  <c r="W716" i="8"/>
  <c r="X716" i="8" s="1"/>
  <c r="AA1872" i="9" l="1"/>
  <c r="AB1871" i="9"/>
  <c r="Z1871" i="9"/>
  <c r="X1872" i="9"/>
  <c r="Y1872" i="9" s="1"/>
  <c r="Z1872" i="9" s="1"/>
  <c r="Y716" i="8"/>
  <c r="Z716" i="8" s="1"/>
  <c r="W717" i="8"/>
  <c r="X717" i="8" s="1"/>
  <c r="W1873" i="9" l="1"/>
  <c r="AB1872" i="9"/>
  <c r="Y717" i="8"/>
  <c r="Z717" i="8" s="1"/>
  <c r="W718" i="8"/>
  <c r="X718" i="8" s="1"/>
  <c r="AA1873" i="9" l="1"/>
  <c r="X1873" i="9"/>
  <c r="Y1873" i="9" s="1"/>
  <c r="Z1873" i="9" s="1"/>
  <c r="Y718" i="8"/>
  <c r="Z718" i="8" s="1"/>
  <c r="W719" i="8"/>
  <c r="W1874" i="9" l="1"/>
  <c r="AB1873" i="9"/>
  <c r="AA719" i="8"/>
  <c r="X719" i="8"/>
  <c r="Y719" i="8"/>
  <c r="Z719" i="8" s="1"/>
  <c r="W1875" i="9" l="1"/>
  <c r="X1874" i="9"/>
  <c r="W720" i="8"/>
  <c r="X720" i="8" s="1"/>
  <c r="W1876" i="9" l="1"/>
  <c r="X1875" i="9"/>
  <c r="Y1875" i="9" s="1"/>
  <c r="AB1874" i="9"/>
  <c r="Y1874" i="9"/>
  <c r="Z1874" i="9" s="1"/>
  <c r="Y720" i="8"/>
  <c r="Z720" i="8" s="1"/>
  <c r="W721" i="8"/>
  <c r="X721" i="8" s="1"/>
  <c r="AB1875" i="9" l="1"/>
  <c r="Z1875" i="9"/>
  <c r="W1877" i="9"/>
  <c r="X1876" i="9"/>
  <c r="Y1876" i="9" s="1"/>
  <c r="Y721" i="8"/>
  <c r="Z721" i="8" s="1"/>
  <c r="W722" i="8"/>
  <c r="X722" i="8" s="1"/>
  <c r="AA1877" i="9" l="1"/>
  <c r="AB1876" i="9"/>
  <c r="Z1876" i="9"/>
  <c r="X1877" i="9"/>
  <c r="Y1877" i="9" s="1"/>
  <c r="Z1877" i="9" s="1"/>
  <c r="Y722" i="8"/>
  <c r="Z722" i="8" s="1"/>
  <c r="W723" i="8"/>
  <c r="W1878" i="9" l="1"/>
  <c r="AB1877" i="9"/>
  <c r="AA723" i="8"/>
  <c r="X723" i="8"/>
  <c r="Y723" i="8"/>
  <c r="Z723" i="8" s="1"/>
  <c r="AA1878" i="9" l="1"/>
  <c r="X1878" i="9"/>
  <c r="Y1878" i="9" s="1"/>
  <c r="Z1878" i="9" s="1"/>
  <c r="W724" i="8"/>
  <c r="X724" i="8" s="1"/>
  <c r="W1879" i="9" l="1"/>
  <c r="AB1878" i="9"/>
  <c r="Y724" i="8"/>
  <c r="Z724" i="8" s="1"/>
  <c r="W725" i="8"/>
  <c r="X725" i="8" s="1"/>
  <c r="AA1879" i="9" l="1"/>
  <c r="X1879" i="9"/>
  <c r="Y1879" i="9" s="1"/>
  <c r="Z1879" i="9" s="1"/>
  <c r="Y725" i="8"/>
  <c r="Z725" i="8" s="1"/>
  <c r="W726" i="8"/>
  <c r="W1880" i="9" l="1"/>
  <c r="AB1879" i="9"/>
  <c r="AA726" i="8"/>
  <c r="X726" i="8"/>
  <c r="Y726" i="8"/>
  <c r="Z726" i="8" s="1"/>
  <c r="W1881" i="9" l="1"/>
  <c r="X1880" i="9"/>
  <c r="Y1880" i="9" s="1"/>
  <c r="W727" i="8"/>
  <c r="X727" i="8" s="1"/>
  <c r="AB1880" i="9" l="1"/>
  <c r="Z1880" i="9"/>
  <c r="W1882" i="9"/>
  <c r="X1881" i="9"/>
  <c r="Y1881" i="9" s="1"/>
  <c r="Y727" i="8"/>
  <c r="Z727" i="8" s="1"/>
  <c r="W728" i="8"/>
  <c r="X728" i="8" s="1"/>
  <c r="AA1882" i="9" l="1"/>
  <c r="AB1881" i="9"/>
  <c r="Z1881" i="9"/>
  <c r="X1882" i="9"/>
  <c r="Y1882" i="9" s="1"/>
  <c r="Z1882" i="9" s="1"/>
  <c r="Y728" i="8"/>
  <c r="Z728" i="8" s="1"/>
  <c r="W729" i="8"/>
  <c r="X729" i="8" s="1"/>
  <c r="W1883" i="9" l="1"/>
  <c r="AB1882" i="9"/>
  <c r="Y729" i="8"/>
  <c r="Z729" i="8" s="1"/>
  <c r="W730" i="8"/>
  <c r="W1884" i="9" l="1"/>
  <c r="X1883" i="9"/>
  <c r="Y1883" i="9" s="1"/>
  <c r="AA730" i="8"/>
  <c r="X730" i="8"/>
  <c r="Y730" i="8"/>
  <c r="Z730" i="8" s="1"/>
  <c r="AB1883" i="9" l="1"/>
  <c r="Z1883" i="9"/>
  <c r="W1885" i="9"/>
  <c r="X1884" i="9"/>
  <c r="Y1884" i="9" s="1"/>
  <c r="W731" i="8"/>
  <c r="AB1884" i="9" l="1"/>
  <c r="Z1884" i="9"/>
  <c r="X1885" i="9"/>
  <c r="Y1885" i="9" s="1"/>
  <c r="W1886" i="9"/>
  <c r="AA731" i="8"/>
  <c r="X731" i="8"/>
  <c r="Y731" i="8"/>
  <c r="Z731" i="8" s="1"/>
  <c r="AA1886" i="9" l="1"/>
  <c r="AB1885" i="9"/>
  <c r="Z1885" i="9"/>
  <c r="X1886" i="9"/>
  <c r="Y1886" i="9" s="1"/>
  <c r="Z1886" i="9" s="1"/>
  <c r="W732" i="8"/>
  <c r="X732" i="8" s="1"/>
  <c r="W1887" i="9" l="1"/>
  <c r="AB1886" i="9"/>
  <c r="Y732" i="8"/>
  <c r="Z732" i="8" s="1"/>
  <c r="W733" i="8"/>
  <c r="X1887" i="9" l="1"/>
  <c r="Y1887" i="9" s="1"/>
  <c r="W1888" i="9"/>
  <c r="AA733" i="8"/>
  <c r="X733" i="8"/>
  <c r="Y733" i="8"/>
  <c r="Z733" i="8" s="1"/>
  <c r="AB1887" i="9" l="1"/>
  <c r="Z1887" i="9"/>
  <c r="X1888" i="9"/>
  <c r="Y1888" i="9" s="1"/>
  <c r="W1889" i="9"/>
  <c r="W734" i="8"/>
  <c r="AA1889" i="9" l="1"/>
  <c r="AB1888" i="9"/>
  <c r="Z1888" i="9"/>
  <c r="X1889" i="9"/>
  <c r="Y1889" i="9" s="1"/>
  <c r="Z1889" i="9" s="1"/>
  <c r="AA734" i="8"/>
  <c r="X734" i="8"/>
  <c r="Y734" i="8"/>
  <c r="Z734" i="8" s="1"/>
  <c r="W1890" i="9" l="1"/>
  <c r="AB1889" i="9"/>
  <c r="W735" i="8"/>
  <c r="X735" i="8" s="1"/>
  <c r="W1891" i="9" l="1"/>
  <c r="X1890" i="9"/>
  <c r="Y1890" i="9" s="1"/>
  <c r="Y735" i="8"/>
  <c r="Z735" i="8" s="1"/>
  <c r="W736" i="8"/>
  <c r="X736" i="8" s="1"/>
  <c r="AA1891" i="9" l="1"/>
  <c r="AB1890" i="9"/>
  <c r="Z1890" i="9"/>
  <c r="X1891" i="9"/>
  <c r="Y1891" i="9" s="1"/>
  <c r="Z1891" i="9" s="1"/>
  <c r="Y736" i="8"/>
  <c r="Z736" i="8" s="1"/>
  <c r="W737" i="8"/>
  <c r="X737" i="8" s="1"/>
  <c r="W1892" i="9" l="1"/>
  <c r="AB1891" i="9"/>
  <c r="Y737" i="8"/>
  <c r="Z737" i="8" s="1"/>
  <c r="W738" i="8"/>
  <c r="W1893" i="9" l="1"/>
  <c r="X1892" i="9"/>
  <c r="Y1892" i="9" s="1"/>
  <c r="AA738" i="8"/>
  <c r="X738" i="8"/>
  <c r="Y738" i="8"/>
  <c r="Z738" i="8" s="1"/>
  <c r="AB1892" i="9" l="1"/>
  <c r="Z1892" i="9"/>
  <c r="X1893" i="9"/>
  <c r="Y1893" i="9" s="1"/>
  <c r="W1894" i="9"/>
  <c r="W739" i="8"/>
  <c r="X739" i="8" s="1"/>
  <c r="AA1894" i="9" l="1"/>
  <c r="AB1893" i="9"/>
  <c r="Z1893" i="9"/>
  <c r="X1894" i="9"/>
  <c r="Y1894" i="9" s="1"/>
  <c r="Z1894" i="9" s="1"/>
  <c r="Y739" i="8"/>
  <c r="Z739" i="8" s="1"/>
  <c r="W740" i="8"/>
  <c r="X740" i="8" s="1"/>
  <c r="W1895" i="9" l="1"/>
  <c r="AB1894" i="9"/>
  <c r="Y740" i="8"/>
  <c r="Z740" i="8" s="1"/>
  <c r="W741" i="8"/>
  <c r="X741" i="8" s="1"/>
  <c r="W1896" i="9" l="1"/>
  <c r="X1895" i="9"/>
  <c r="Y1895" i="9" s="1"/>
  <c r="Y741" i="8"/>
  <c r="Z741" i="8" s="1"/>
  <c r="W742" i="8"/>
  <c r="AA1896" i="9" l="1"/>
  <c r="AB1895" i="9"/>
  <c r="Z1895" i="9"/>
  <c r="X1896" i="9"/>
  <c r="Y1896" i="9" s="1"/>
  <c r="Z1896" i="9" s="1"/>
  <c r="AA742" i="8"/>
  <c r="X742" i="8"/>
  <c r="Y742" i="8"/>
  <c r="Z742" i="8" s="1"/>
  <c r="W1897" i="9" l="1"/>
  <c r="AB1896" i="9"/>
  <c r="W743" i="8"/>
  <c r="X1897" i="9" l="1"/>
  <c r="Y1897" i="9" s="1"/>
  <c r="W1898" i="9"/>
  <c r="AA743" i="8"/>
  <c r="X743" i="8"/>
  <c r="Y743" i="8"/>
  <c r="Z743" i="8" s="1"/>
  <c r="AB1897" i="9" l="1"/>
  <c r="Z1897" i="9"/>
  <c r="X1898" i="9"/>
  <c r="Y1898" i="9" s="1"/>
  <c r="W1899" i="9"/>
  <c r="W744" i="8"/>
  <c r="X744" i="8" s="1"/>
  <c r="AB1898" i="9" l="1"/>
  <c r="Z1898" i="9"/>
  <c r="W1900" i="9"/>
  <c r="X1899" i="9"/>
  <c r="Y1899" i="9" s="1"/>
  <c r="Y744" i="8"/>
  <c r="Z744" i="8" s="1"/>
  <c r="W745" i="8"/>
  <c r="X745" i="8" s="1"/>
  <c r="AA1900" i="9" l="1"/>
  <c r="AB1899" i="9"/>
  <c r="Z1899" i="9"/>
  <c r="X1900" i="9"/>
  <c r="Y1900" i="9" s="1"/>
  <c r="Z1900" i="9" s="1"/>
  <c r="Y745" i="8"/>
  <c r="Z745" i="8" s="1"/>
  <c r="W746" i="8"/>
  <c r="W1901" i="9" l="1"/>
  <c r="AB1900" i="9"/>
  <c r="AA746" i="8"/>
  <c r="X746" i="8"/>
  <c r="Y746" i="8"/>
  <c r="Z746" i="8" s="1"/>
  <c r="W1902" i="9" l="1"/>
  <c r="X1901" i="9"/>
  <c r="Y1901" i="9" s="1"/>
  <c r="W747" i="8"/>
  <c r="X747" i="8" s="1"/>
  <c r="AB1901" i="9" l="1"/>
  <c r="Z1901" i="9"/>
  <c r="X1902" i="9"/>
  <c r="Y1902" i="9" s="1"/>
  <c r="W1903" i="9"/>
  <c r="Y747" i="8"/>
  <c r="Z747" i="8" s="1"/>
  <c r="W748" i="8"/>
  <c r="AB1902" i="9" l="1"/>
  <c r="Z1902" i="9"/>
  <c r="X1903" i="9"/>
  <c r="Y1903" i="9" s="1"/>
  <c r="W1904" i="9"/>
  <c r="AA748" i="8"/>
  <c r="X748" i="8"/>
  <c r="Y748" i="8"/>
  <c r="Z748" i="8" s="1"/>
  <c r="AA1904" i="9" l="1"/>
  <c r="AB1903" i="9"/>
  <c r="Z1903" i="9"/>
  <c r="X1904" i="9"/>
  <c r="Y1904" i="9" s="1"/>
  <c r="Z1904" i="9" s="1"/>
  <c r="W749" i="8"/>
  <c r="X749" i="8" s="1"/>
  <c r="W1905" i="9" l="1"/>
  <c r="AB1904" i="9"/>
  <c r="Y749" i="8"/>
  <c r="Z749" i="8" s="1"/>
  <c r="W750" i="8"/>
  <c r="AA1905" i="9" l="1"/>
  <c r="X1905" i="9"/>
  <c r="Y1905" i="9" s="1"/>
  <c r="Z1905" i="9" s="1"/>
  <c r="AA750" i="8"/>
  <c r="X750" i="8"/>
  <c r="Y750" i="8"/>
  <c r="Z750" i="8" s="1"/>
  <c r="W1906" i="9" l="1"/>
  <c r="AB1905" i="9"/>
  <c r="W751" i="8"/>
  <c r="X751" i="8" s="1"/>
  <c r="W1907" i="9" l="1"/>
  <c r="X1906" i="9"/>
  <c r="Y1906" i="9" s="1"/>
  <c r="Y751" i="8"/>
  <c r="Z751" i="8" s="1"/>
  <c r="W752" i="8"/>
  <c r="AB1906" i="9" l="1"/>
  <c r="Z1906" i="9"/>
  <c r="X1907" i="9"/>
  <c r="Y1907" i="9" s="1"/>
  <c r="W1908" i="9"/>
  <c r="AA752" i="8"/>
  <c r="X752" i="8"/>
  <c r="Y752" i="8"/>
  <c r="Z752" i="8" s="1"/>
  <c r="AA1908" i="9" l="1"/>
  <c r="AB1907" i="9"/>
  <c r="Z1907" i="9"/>
  <c r="X1908" i="9"/>
  <c r="Y1908" i="9" s="1"/>
  <c r="Z1908" i="9" s="1"/>
  <c r="W753" i="8"/>
  <c r="X753" i="8" s="1"/>
  <c r="W1909" i="9" l="1"/>
  <c r="AB1908" i="9"/>
  <c r="Y753" i="8"/>
  <c r="Z753" i="8" s="1"/>
  <c r="W754" i="8"/>
  <c r="W1910" i="9" l="1"/>
  <c r="X1909" i="9"/>
  <c r="Y1909" i="9" s="1"/>
  <c r="AA754" i="8"/>
  <c r="X754" i="8"/>
  <c r="Y754" i="8"/>
  <c r="Z754" i="8" s="1"/>
  <c r="AB1909" i="9" l="1"/>
  <c r="Z1909" i="9"/>
  <c r="X1910" i="9"/>
  <c r="Y1910" i="9" s="1"/>
  <c r="W1911" i="9"/>
  <c r="W755" i="8"/>
  <c r="X755" i="8" s="1"/>
  <c r="AB1910" i="9" l="1"/>
  <c r="Z1910" i="9"/>
  <c r="W1912" i="9"/>
  <c r="X1911" i="9"/>
  <c r="Y1911" i="9" s="1"/>
  <c r="Y755" i="8"/>
  <c r="Z755" i="8" s="1"/>
  <c r="W756" i="8"/>
  <c r="X756" i="8" s="1"/>
  <c r="AA1912" i="9" l="1"/>
  <c r="AB1911" i="9"/>
  <c r="Z1911" i="9"/>
  <c r="X1912" i="9"/>
  <c r="Y1912" i="9" s="1"/>
  <c r="Z1912" i="9" s="1"/>
  <c r="Y756" i="8"/>
  <c r="Z756" i="8" s="1"/>
  <c r="W757" i="8"/>
  <c r="X757" i="8" s="1"/>
  <c r="W1913" i="9" l="1"/>
  <c r="AB1912" i="9"/>
  <c r="Y757" i="8"/>
  <c r="Z757" i="8" s="1"/>
  <c r="W758" i="8"/>
  <c r="W1914" i="9" l="1"/>
  <c r="X1913" i="9"/>
  <c r="Y1913" i="9" s="1"/>
  <c r="AA758" i="8"/>
  <c r="X758" i="8"/>
  <c r="Y758" i="8"/>
  <c r="Z758" i="8" s="1"/>
  <c r="AB1913" i="9" l="1"/>
  <c r="Z1913" i="9"/>
  <c r="W1915" i="9"/>
  <c r="X1914" i="9"/>
  <c r="Y1914" i="9" s="1"/>
  <c r="W759" i="8"/>
  <c r="X759" i="8" s="1"/>
  <c r="AA1915" i="9" l="1"/>
  <c r="AB1914" i="9"/>
  <c r="Z1914" i="9"/>
  <c r="X1915" i="9"/>
  <c r="Y1915" i="9" s="1"/>
  <c r="Z1915" i="9" s="1"/>
  <c r="Y759" i="8"/>
  <c r="Z759" i="8" s="1"/>
  <c r="W760" i="8"/>
  <c r="X760" i="8" s="1"/>
  <c r="W1916" i="9" l="1"/>
  <c r="AB1915" i="9"/>
  <c r="Y760" i="8"/>
  <c r="Z760" i="8" s="1"/>
  <c r="W761" i="8"/>
  <c r="X761" i="8" s="1"/>
  <c r="X1916" i="9" l="1"/>
  <c r="W1917" i="9"/>
  <c r="Y761" i="8"/>
  <c r="Z761" i="8" s="1"/>
  <c r="W762" i="8"/>
  <c r="Y1916" i="9" l="1"/>
  <c r="W1918" i="9"/>
  <c r="X1917" i="9"/>
  <c r="Y1917" i="9" s="1"/>
  <c r="Z1917" i="9" s="1"/>
  <c r="AA762" i="8"/>
  <c r="X762" i="8"/>
  <c r="Y762" i="8"/>
  <c r="Z762" i="8" s="1"/>
  <c r="AB1916" i="9" l="1"/>
  <c r="Z1916" i="9"/>
  <c r="AB1917" i="9"/>
  <c r="X1918" i="9"/>
  <c r="Y1918" i="9" s="1"/>
  <c r="W1919" i="9"/>
  <c r="W763" i="8"/>
  <c r="X763" i="8" s="1"/>
  <c r="AA1919" i="9" l="1"/>
  <c r="AB1918" i="9"/>
  <c r="Z1918" i="9"/>
  <c r="X1919" i="9"/>
  <c r="Y1919" i="9" s="1"/>
  <c r="Z1919" i="9" s="1"/>
  <c r="Y763" i="8"/>
  <c r="Z763" i="8" s="1"/>
  <c r="W764" i="8"/>
  <c r="X764" i="8" s="1"/>
  <c r="W1920" i="9" l="1"/>
  <c r="AB1919" i="9"/>
  <c r="Y764" i="8"/>
  <c r="Z764" i="8" s="1"/>
  <c r="W765" i="8"/>
  <c r="X765" i="8" s="1"/>
  <c r="W1921" i="9" l="1"/>
  <c r="X1920" i="9"/>
  <c r="Y1920" i="9" s="1"/>
  <c r="Y765" i="8"/>
  <c r="Z765" i="8" s="1"/>
  <c r="W766" i="8"/>
  <c r="AB1920" i="9" l="1"/>
  <c r="Z1920" i="9"/>
  <c r="W1922" i="9"/>
  <c r="X1921" i="9"/>
  <c r="Y1921" i="9" s="1"/>
  <c r="AA766" i="8"/>
  <c r="X766" i="8"/>
  <c r="Y766" i="8"/>
  <c r="Z766" i="8" s="1"/>
  <c r="AB1921" i="9" l="1"/>
  <c r="Z1921" i="9"/>
  <c r="W1923" i="9"/>
  <c r="X1922" i="9"/>
  <c r="Y1922" i="9" s="1"/>
  <c r="W767" i="8"/>
  <c r="X767" i="8" s="1"/>
  <c r="AA1923" i="9" l="1"/>
  <c r="AB1922" i="9"/>
  <c r="Z1922" i="9"/>
  <c r="X1923" i="9"/>
  <c r="Y1923" i="9" s="1"/>
  <c r="Z1923" i="9" s="1"/>
  <c r="Y767" i="8"/>
  <c r="Z767" i="8" s="1"/>
  <c r="W768" i="8"/>
  <c r="X768" i="8" s="1"/>
  <c r="W1924" i="9" l="1"/>
  <c r="AB1923" i="9"/>
  <c r="Y768" i="8"/>
  <c r="Z768" i="8" s="1"/>
  <c r="W769" i="8"/>
  <c r="X769" i="8" s="1"/>
  <c r="X1924" i="9" l="1"/>
  <c r="Y1924" i="9" s="1"/>
  <c r="W1925" i="9"/>
  <c r="Y769" i="8"/>
  <c r="Z769" i="8" s="1"/>
  <c r="W770" i="8"/>
  <c r="AA1925" i="9" l="1"/>
  <c r="AB1924" i="9"/>
  <c r="Z1924" i="9"/>
  <c r="X1925" i="9"/>
  <c r="Y1925" i="9" s="1"/>
  <c r="Z1925" i="9" s="1"/>
  <c r="AA770" i="8"/>
  <c r="X770" i="8"/>
  <c r="Y770" i="8"/>
  <c r="Z770" i="8" s="1"/>
  <c r="W1926" i="9" l="1"/>
  <c r="AB1925" i="9"/>
  <c r="W771" i="8"/>
  <c r="X771" i="8" s="1"/>
  <c r="AA1926" i="9" l="1"/>
  <c r="X1926" i="9"/>
  <c r="Y1926" i="9" s="1"/>
  <c r="Z1926" i="9" s="1"/>
  <c r="Y771" i="8"/>
  <c r="Z771" i="8" s="1"/>
  <c r="W772" i="8"/>
  <c r="X772" i="8" s="1"/>
  <c r="W1927" i="9" l="1"/>
  <c r="AB1926" i="9"/>
  <c r="Y772" i="8"/>
  <c r="Z772" i="8" s="1"/>
  <c r="W773" i="8"/>
  <c r="X773" i="8" s="1"/>
  <c r="W1928" i="9" l="1"/>
  <c r="X1927" i="9"/>
  <c r="Y1927" i="9" s="1"/>
  <c r="Y773" i="8"/>
  <c r="Z773" i="8" s="1"/>
  <c r="W774" i="8"/>
  <c r="AB1927" i="9" l="1"/>
  <c r="Z1927" i="9"/>
  <c r="X1928" i="9"/>
  <c r="Y1928" i="9" s="1"/>
  <c r="W1929" i="9"/>
  <c r="AA774" i="8"/>
  <c r="X774" i="8"/>
  <c r="Y774" i="8"/>
  <c r="Z774" i="8" s="1"/>
  <c r="AB1928" i="9" l="1"/>
  <c r="Z1928" i="9"/>
  <c r="W1930" i="9"/>
  <c r="X1929" i="9"/>
  <c r="Y1929" i="9" s="1"/>
  <c r="W775" i="8"/>
  <c r="X775" i="8" s="1"/>
  <c r="AA1930" i="9" l="1"/>
  <c r="AB1929" i="9"/>
  <c r="Z1929" i="9"/>
  <c r="X1930" i="9"/>
  <c r="Y1930" i="9" s="1"/>
  <c r="Z1930" i="9" s="1"/>
  <c r="Y775" i="8"/>
  <c r="Z775" i="8" s="1"/>
  <c r="W776" i="8"/>
  <c r="W1931" i="9" l="1"/>
  <c r="AB1930" i="9"/>
  <c r="AA776" i="8"/>
  <c r="X776" i="8"/>
  <c r="Y776" i="8"/>
  <c r="Z776" i="8" s="1"/>
  <c r="X1931" i="9" l="1"/>
  <c r="Y1931" i="9" s="1"/>
  <c r="W1932" i="9"/>
  <c r="W777" i="8"/>
  <c r="AB1931" i="9" l="1"/>
  <c r="Z1931" i="9"/>
  <c r="X1932" i="9"/>
  <c r="Y1932" i="9" s="1"/>
  <c r="W1933" i="9"/>
  <c r="AA777" i="8"/>
  <c r="X777" i="8"/>
  <c r="Y777" i="8"/>
  <c r="Z777" i="8" s="1"/>
  <c r="AB1932" i="9" l="1"/>
  <c r="Z1932" i="9"/>
  <c r="X1933" i="9"/>
  <c r="Y1933" i="9" s="1"/>
  <c r="W1934" i="9"/>
  <c r="W778" i="8"/>
  <c r="AA1934" i="9" l="1"/>
  <c r="AB1933" i="9"/>
  <c r="Z1933" i="9"/>
  <c r="X1934" i="9"/>
  <c r="Y1934" i="9" s="1"/>
  <c r="Z1934" i="9" s="1"/>
  <c r="AA778" i="8"/>
  <c r="X778" i="8"/>
  <c r="Y778" i="8"/>
  <c r="Z778" i="8" s="1"/>
  <c r="W1935" i="9" l="1"/>
  <c r="AB1934" i="9"/>
  <c r="W779" i="8"/>
  <c r="X1935" i="9" l="1"/>
  <c r="Y1935" i="9" s="1"/>
  <c r="W1936" i="9"/>
  <c r="AA779" i="8"/>
  <c r="X779" i="8"/>
  <c r="Y779" i="8"/>
  <c r="Z779" i="8" s="1"/>
  <c r="AB1935" i="9" l="1"/>
  <c r="Z1935" i="9"/>
  <c r="X1936" i="9"/>
  <c r="Y1936" i="9" s="1"/>
  <c r="W1937" i="9"/>
  <c r="W780" i="8"/>
  <c r="X780" i="8" s="1"/>
  <c r="AB1936" i="9" l="1"/>
  <c r="Z1936" i="9"/>
  <c r="W1938" i="9"/>
  <c r="X1937" i="9"/>
  <c r="Y1937" i="9" s="1"/>
  <c r="Y780" i="8"/>
  <c r="Z780" i="8" s="1"/>
  <c r="W781" i="8"/>
  <c r="X781" i="8" s="1"/>
  <c r="AA1938" i="9" l="1"/>
  <c r="AB1937" i="9"/>
  <c r="Z1937" i="9"/>
  <c r="X1938" i="9"/>
  <c r="Y1938" i="9" s="1"/>
  <c r="Z1938" i="9" s="1"/>
  <c r="Y781" i="8"/>
  <c r="Z781" i="8" s="1"/>
  <c r="W782" i="8"/>
  <c r="X782" i="8" s="1"/>
  <c r="W1939" i="9" l="1"/>
  <c r="AB1938" i="9"/>
  <c r="Y782" i="8"/>
  <c r="Z782" i="8" s="1"/>
  <c r="W783" i="8"/>
  <c r="X1939" i="9" l="1"/>
  <c r="Y1939" i="9" s="1"/>
  <c r="W1940" i="9"/>
  <c r="AA783" i="8"/>
  <c r="X783" i="8"/>
  <c r="Y783" i="8"/>
  <c r="Z783" i="8" s="1"/>
  <c r="AB1939" i="9" l="1"/>
  <c r="Z1939" i="9"/>
  <c r="X1940" i="9"/>
  <c r="Y1940" i="9" s="1"/>
  <c r="W1941" i="9"/>
  <c r="W784" i="8"/>
  <c r="X784" i="8" s="1"/>
  <c r="AB1940" i="9" l="1"/>
  <c r="Z1940" i="9"/>
  <c r="X1941" i="9"/>
  <c r="Y1941" i="9" s="1"/>
  <c r="W1942" i="9"/>
  <c r="Y784" i="8"/>
  <c r="Z784" i="8" s="1"/>
  <c r="W785" i="8"/>
  <c r="X785" i="8" s="1"/>
  <c r="AA1942" i="9" l="1"/>
  <c r="AB1941" i="9"/>
  <c r="Z1941" i="9"/>
  <c r="X1942" i="9"/>
  <c r="Y1942" i="9" s="1"/>
  <c r="Z1942" i="9" s="1"/>
  <c r="Y785" i="8"/>
  <c r="Z785" i="8" s="1"/>
  <c r="W786" i="8"/>
  <c r="X786" i="8" s="1"/>
  <c r="W1943" i="9" l="1"/>
  <c r="AB1942" i="9"/>
  <c r="Y786" i="8"/>
  <c r="Z786" i="8" s="1"/>
  <c r="W787" i="8"/>
  <c r="AA1943" i="9" l="1"/>
  <c r="X1943" i="9"/>
  <c r="Y1943" i="9" s="1"/>
  <c r="Z1943" i="9" s="1"/>
  <c r="AA787" i="8"/>
  <c r="X787" i="8"/>
  <c r="Y787" i="8"/>
  <c r="Z787" i="8" s="1"/>
  <c r="W1944" i="9" l="1"/>
  <c r="AB1943" i="9"/>
  <c r="W788" i="8"/>
  <c r="X788" i="8" s="1"/>
  <c r="X1944" i="9" l="1"/>
  <c r="Y1944" i="9" s="1"/>
  <c r="W1945" i="9"/>
  <c r="Y788" i="8"/>
  <c r="Z788" i="8" s="1"/>
  <c r="W789" i="8"/>
  <c r="X789" i="8" s="1"/>
  <c r="AA1945" i="9" l="1"/>
  <c r="AB1944" i="9"/>
  <c r="Z1944" i="9"/>
  <c r="X1945" i="9"/>
  <c r="Y1945" i="9" s="1"/>
  <c r="Z1945" i="9" s="1"/>
  <c r="Y789" i="8"/>
  <c r="Z789" i="8" s="1"/>
  <c r="W790" i="8"/>
  <c r="W1946" i="9" l="1"/>
  <c r="AB1945" i="9"/>
  <c r="AA790" i="8"/>
  <c r="X790" i="8"/>
  <c r="Y790" i="8"/>
  <c r="Z790" i="8" s="1"/>
  <c r="AA1946" i="9" l="1"/>
  <c r="X1946" i="9"/>
  <c r="Y1946" i="9" s="1"/>
  <c r="Z1946" i="9" s="1"/>
  <c r="W791" i="8"/>
  <c r="X791" i="8" s="1"/>
  <c r="W1947" i="9" l="1"/>
  <c r="AB1946" i="9"/>
  <c r="Y791" i="8"/>
  <c r="Z791" i="8" s="1"/>
  <c r="W792" i="8"/>
  <c r="X1947" i="9" l="1"/>
  <c r="Y1947" i="9" s="1"/>
  <c r="W1948" i="9"/>
  <c r="AA792" i="8"/>
  <c r="X792" i="8"/>
  <c r="Y792" i="8"/>
  <c r="Z792" i="8" s="1"/>
  <c r="AB1947" i="9" l="1"/>
  <c r="Z1947" i="9"/>
  <c r="X1948" i="9"/>
  <c r="Y1948" i="9" s="1"/>
  <c r="W1949" i="9"/>
  <c r="W793" i="8"/>
  <c r="X793" i="8" s="1"/>
  <c r="AA1949" i="9" l="1"/>
  <c r="AB1948" i="9"/>
  <c r="Z1948" i="9"/>
  <c r="X1949" i="9"/>
  <c r="Y1949" i="9" s="1"/>
  <c r="Z1949" i="9" s="1"/>
  <c r="Y793" i="8"/>
  <c r="Z793" i="8" s="1"/>
  <c r="W794" i="8"/>
  <c r="W1950" i="9" l="1"/>
  <c r="AB1949" i="9"/>
  <c r="X794" i="8"/>
  <c r="Y794" i="8" s="1"/>
  <c r="Z794" i="8" s="1"/>
  <c r="AA794" i="8" s="1"/>
  <c r="X1950" i="9" l="1"/>
  <c r="Y1950" i="9" s="1"/>
  <c r="W1951" i="9"/>
  <c r="W795" i="8"/>
  <c r="X795" i="8" s="1"/>
  <c r="AB1950" i="9" l="1"/>
  <c r="Z1950" i="9"/>
  <c r="X1951" i="9"/>
  <c r="Y1951" i="9" s="1"/>
  <c r="W1952" i="9"/>
  <c r="Y795" i="8"/>
  <c r="Z795" i="8" s="1"/>
  <c r="W796" i="8"/>
  <c r="AB1951" i="9" l="1"/>
  <c r="Z1951" i="9"/>
  <c r="X1952" i="9"/>
  <c r="Y1952" i="9" s="1"/>
  <c r="W1953" i="9"/>
  <c r="AA796" i="8"/>
  <c r="X796" i="8"/>
  <c r="Y796" i="8"/>
  <c r="Z796" i="8" s="1"/>
  <c r="AA1953" i="9" l="1"/>
  <c r="AB1952" i="9"/>
  <c r="Z1952" i="9"/>
  <c r="X1953" i="9"/>
  <c r="Y1953" i="9" s="1"/>
  <c r="Z1953" i="9" s="1"/>
  <c r="W797" i="8"/>
  <c r="X797" i="8" s="1"/>
  <c r="W1954" i="9" l="1"/>
  <c r="AB1953" i="9"/>
  <c r="Y797" i="8"/>
  <c r="Z797" i="8" s="1"/>
  <c r="W798" i="8"/>
  <c r="X798" i="8" s="1"/>
  <c r="X1954" i="9" l="1"/>
  <c r="Y1954" i="9" s="1"/>
  <c r="W1955" i="9"/>
  <c r="Y798" i="8"/>
  <c r="Z798" i="8" s="1"/>
  <c r="W799" i="8"/>
  <c r="X799" i="8" s="1"/>
  <c r="AB1954" i="9" l="1"/>
  <c r="Z1954" i="9"/>
  <c r="W1956" i="9"/>
  <c r="X1955" i="9"/>
  <c r="Y1955" i="9" s="1"/>
  <c r="Y799" i="8"/>
  <c r="Z799" i="8" s="1"/>
  <c r="W800" i="8"/>
  <c r="AA1956" i="9" l="1"/>
  <c r="AB1955" i="9"/>
  <c r="Z1955" i="9"/>
  <c r="X1956" i="9"/>
  <c r="Y1956" i="9" s="1"/>
  <c r="Z1956" i="9" s="1"/>
  <c r="AA800" i="8"/>
  <c r="X800" i="8"/>
  <c r="Y800" i="8"/>
  <c r="Z800" i="8" s="1"/>
  <c r="W1957" i="9" l="1"/>
  <c r="AB1956" i="9"/>
  <c r="W801" i="8"/>
  <c r="X801" i="8" s="1"/>
  <c r="X1957" i="9" l="1"/>
  <c r="Y1957" i="9" s="1"/>
  <c r="W1958" i="9"/>
  <c r="Y801" i="8"/>
  <c r="Z801" i="8" s="1"/>
  <c r="W802" i="8"/>
  <c r="X802" i="8" s="1"/>
  <c r="AA1958" i="9" l="1"/>
  <c r="AB1957" i="9"/>
  <c r="Z1957" i="9"/>
  <c r="X1958" i="9"/>
  <c r="Y1958" i="9" s="1"/>
  <c r="Z1958" i="9" s="1"/>
  <c r="Y802" i="8"/>
  <c r="Z802" i="8" s="1"/>
  <c r="W803" i="8"/>
  <c r="W1959" i="9" l="1"/>
  <c r="AB1958" i="9"/>
  <c r="AA803" i="8"/>
  <c r="X803" i="8"/>
  <c r="Y803" i="8"/>
  <c r="Z803" i="8" s="1"/>
  <c r="AA1959" i="9" l="1"/>
  <c r="X1959" i="9"/>
  <c r="Y1959" i="9" s="1"/>
  <c r="Z1959" i="9" s="1"/>
  <c r="W804" i="8"/>
  <c r="X804" i="8" s="1"/>
  <c r="W1960" i="9" l="1"/>
  <c r="AB1959" i="9"/>
  <c r="Y804" i="8"/>
  <c r="Z804" i="8" s="1"/>
  <c r="W805" i="8"/>
  <c r="X1960" i="9" l="1"/>
  <c r="Y1960" i="9" s="1"/>
  <c r="W1961" i="9"/>
  <c r="AA805" i="8"/>
  <c r="X805" i="8"/>
  <c r="Y805" i="8"/>
  <c r="Z805" i="8" s="1"/>
  <c r="AA1961" i="9" l="1"/>
  <c r="AB1960" i="9"/>
  <c r="Z1960" i="9"/>
  <c r="X1961" i="9"/>
  <c r="Y1961" i="9" s="1"/>
  <c r="Z1961" i="9" s="1"/>
  <c r="W806" i="8"/>
  <c r="W1962" i="9" l="1"/>
  <c r="AB1961" i="9"/>
  <c r="AA806" i="8"/>
  <c r="X806" i="8"/>
  <c r="Y806" i="8"/>
  <c r="Z806" i="8" s="1"/>
  <c r="X1962" i="9" l="1"/>
  <c r="Y1962" i="9" s="1"/>
  <c r="W1963" i="9"/>
  <c r="W807" i="8"/>
  <c r="X807" i="8" s="1"/>
  <c r="AA1963" i="9" l="1"/>
  <c r="AB1962" i="9"/>
  <c r="Z1962" i="9"/>
  <c r="X1963" i="9"/>
  <c r="Y1963" i="9" s="1"/>
  <c r="Z1963" i="9" s="1"/>
  <c r="Y807" i="8"/>
  <c r="Z807" i="8" s="1"/>
  <c r="W808" i="8"/>
  <c r="W1964" i="9" l="1"/>
  <c r="AB1963" i="9"/>
  <c r="AA808" i="8"/>
  <c r="X808" i="8"/>
  <c r="Y808" i="8"/>
  <c r="Z808" i="8" s="1"/>
  <c r="AA1964" i="9" l="1"/>
  <c r="X1964" i="9"/>
  <c r="Y1964" i="9" s="1"/>
  <c r="Z1964" i="9" s="1"/>
  <c r="W809" i="8"/>
  <c r="W1965" i="9" l="1"/>
  <c r="AB1964" i="9"/>
  <c r="AA809" i="8"/>
  <c r="X809" i="8"/>
  <c r="Y809" i="8"/>
  <c r="Z809" i="8" s="1"/>
  <c r="X1965" i="9" l="1"/>
  <c r="Y1965" i="9" s="1"/>
  <c r="W1966" i="9"/>
  <c r="W810" i="8"/>
  <c r="X810" i="8" s="1"/>
  <c r="AB1965" i="9" l="1"/>
  <c r="Z1965" i="9"/>
  <c r="X1966" i="9"/>
  <c r="Y1966" i="9" s="1"/>
  <c r="W1967" i="9"/>
  <c r="Y810" i="8"/>
  <c r="Z810" i="8" s="1"/>
  <c r="W811" i="8"/>
  <c r="X811" i="8" s="1"/>
  <c r="AB1966" i="9" l="1"/>
  <c r="Z1966" i="9"/>
  <c r="X1967" i="9"/>
  <c r="Y1967" i="9" s="1"/>
  <c r="W1968" i="9"/>
  <c r="Y811" i="8"/>
  <c r="Z811" i="8" s="1"/>
  <c r="W812" i="8"/>
  <c r="X812" i="8" s="1"/>
  <c r="AA1968" i="9" l="1"/>
  <c r="AB1967" i="9"/>
  <c r="Z1967" i="9"/>
  <c r="X1968" i="9"/>
  <c r="Y1968" i="9" s="1"/>
  <c r="Z1968" i="9" s="1"/>
  <c r="Y812" i="8"/>
  <c r="Z812" i="8" s="1"/>
  <c r="W813" i="8"/>
  <c r="W1969" i="9" l="1"/>
  <c r="AB1968" i="9"/>
  <c r="AA813" i="8"/>
  <c r="X813" i="8"/>
  <c r="Y813" i="8"/>
  <c r="Z813" i="8" s="1"/>
  <c r="X1969" i="9" l="1"/>
  <c r="Y1969" i="9" s="1"/>
  <c r="W1970" i="9"/>
  <c r="W814" i="8"/>
  <c r="X814" i="8" s="1"/>
  <c r="AB1969" i="9" l="1"/>
  <c r="Z1969" i="9"/>
  <c r="X1970" i="9"/>
  <c r="Y1970" i="9" s="1"/>
  <c r="W1971" i="9"/>
  <c r="Y814" i="8"/>
  <c r="Z814" i="8" s="1"/>
  <c r="W815" i="8"/>
  <c r="AB1970" i="9" l="1"/>
  <c r="Z1970" i="9"/>
  <c r="X1971" i="9"/>
  <c r="Y1971" i="9" s="1"/>
  <c r="W1972" i="9"/>
  <c r="AA815" i="8"/>
  <c r="X815" i="8"/>
  <c r="Y815" i="8"/>
  <c r="Z815" i="8" s="1"/>
  <c r="AA1972" i="9" l="1"/>
  <c r="AB1971" i="9"/>
  <c r="Z1971" i="9"/>
  <c r="X1972" i="9"/>
  <c r="Y1972" i="9" s="1"/>
  <c r="Z1972" i="9" s="1"/>
  <c r="W816" i="8"/>
  <c r="W1973" i="9" l="1"/>
  <c r="AB1972" i="9"/>
  <c r="AA816" i="8"/>
  <c r="X816" i="8"/>
  <c r="Y816" i="8"/>
  <c r="Z816" i="8" s="1"/>
  <c r="X1973" i="9" l="1"/>
  <c r="Y1973" i="9" s="1"/>
  <c r="W1974" i="9"/>
  <c r="W817" i="8"/>
  <c r="AB1973" i="9" l="1"/>
  <c r="Z1973" i="9"/>
  <c r="X1974" i="9"/>
  <c r="Y1974" i="9" s="1"/>
  <c r="W1975" i="9"/>
  <c r="AA817" i="8"/>
  <c r="X817" i="8"/>
  <c r="Y817" i="8"/>
  <c r="Z817" i="8" s="1"/>
  <c r="AB1974" i="9" l="1"/>
  <c r="Z1974" i="9"/>
  <c r="X1975" i="9"/>
  <c r="Y1975" i="9" s="1"/>
  <c r="W1976" i="9"/>
  <c r="W818" i="8"/>
  <c r="X818" i="8" s="1"/>
  <c r="AA1976" i="9" l="1"/>
  <c r="AB1975" i="9"/>
  <c r="Z1975" i="9"/>
  <c r="X1976" i="9"/>
  <c r="Y1976" i="9" s="1"/>
  <c r="Z1976" i="9" s="1"/>
  <c r="Y818" i="8"/>
  <c r="Z818" i="8" s="1"/>
  <c r="W819" i="8"/>
  <c r="X819" i="8" s="1"/>
  <c r="W1977" i="9" l="1"/>
  <c r="AB1976" i="9"/>
  <c r="Y819" i="8"/>
  <c r="Z819" i="8" s="1"/>
  <c r="W820" i="8"/>
  <c r="X820" i="8" s="1"/>
  <c r="AA1977" i="9" l="1"/>
  <c r="X1977" i="9"/>
  <c r="Y1977" i="9" s="1"/>
  <c r="Z1977" i="9" s="1"/>
  <c r="Y820" i="8"/>
  <c r="Z820" i="8" s="1"/>
  <c r="W821" i="8"/>
  <c r="W1978" i="9" l="1"/>
  <c r="AB1977" i="9"/>
  <c r="AA821" i="8"/>
  <c r="X821" i="8"/>
  <c r="Y821" i="8"/>
  <c r="Z821" i="8" s="1"/>
  <c r="X1978" i="9" l="1"/>
  <c r="Y1978" i="9" s="1"/>
  <c r="W1979" i="9"/>
  <c r="W822" i="8"/>
  <c r="X822" i="8" s="1"/>
  <c r="AB1978" i="9" l="1"/>
  <c r="Z1978" i="9"/>
  <c r="X1979" i="9"/>
  <c r="Y1979" i="9" s="1"/>
  <c r="W1980" i="9"/>
  <c r="Y822" i="8"/>
  <c r="Z822" i="8" s="1"/>
  <c r="W823" i="8"/>
  <c r="X823" i="8" s="1"/>
  <c r="AB1979" i="9" l="1"/>
  <c r="Z1979" i="9"/>
  <c r="X1980" i="9"/>
  <c r="Y1980" i="9" s="1"/>
  <c r="W1981" i="9"/>
  <c r="Y823" i="8"/>
  <c r="Z823" i="8" s="1"/>
  <c r="W824" i="8"/>
  <c r="X824" i="8" s="1"/>
  <c r="AA1981" i="9" l="1"/>
  <c r="AB1980" i="9"/>
  <c r="Z1980" i="9"/>
  <c r="X1981" i="9"/>
  <c r="Y1981" i="9" s="1"/>
  <c r="Z1981" i="9" s="1"/>
  <c r="Y824" i="8"/>
  <c r="Z824" i="8" s="1"/>
  <c r="W825" i="8"/>
  <c r="W1982" i="9" l="1"/>
  <c r="AB1981" i="9"/>
  <c r="AA825" i="8"/>
  <c r="X825" i="8"/>
  <c r="Y825" i="8"/>
  <c r="Z825" i="8" s="1"/>
  <c r="W1983" i="9" l="1"/>
  <c r="X1982" i="9"/>
  <c r="Y1982" i="9" s="1"/>
  <c r="W826" i="8"/>
  <c r="X826" i="8" s="1"/>
  <c r="AB1982" i="9" l="1"/>
  <c r="Z1982" i="9"/>
  <c r="X1983" i="9"/>
  <c r="Y1983" i="9" s="1"/>
  <c r="W1984" i="9"/>
  <c r="Y826" i="8"/>
  <c r="Z826" i="8" s="1"/>
  <c r="W827" i="8"/>
  <c r="X827" i="8" s="1"/>
  <c r="AB1983" i="9" l="1"/>
  <c r="Z1983" i="9"/>
  <c r="X1984" i="9"/>
  <c r="Y1984" i="9" s="1"/>
  <c r="W1985" i="9"/>
  <c r="Y827" i="8"/>
  <c r="Z827" i="8" s="1"/>
  <c r="W828" i="8"/>
  <c r="X828" i="8" s="1"/>
  <c r="AA1985" i="9" l="1"/>
  <c r="AB1984" i="9"/>
  <c r="Z1984" i="9"/>
  <c r="X1985" i="9"/>
  <c r="Y1985" i="9" s="1"/>
  <c r="Z1985" i="9" s="1"/>
  <c r="Y828" i="8"/>
  <c r="Z828" i="8" s="1"/>
  <c r="W829" i="8"/>
  <c r="W1986" i="9" l="1"/>
  <c r="AB1985" i="9"/>
  <c r="AA829" i="8"/>
  <c r="X829" i="8"/>
  <c r="Y829" i="8"/>
  <c r="Z829" i="8" s="1"/>
  <c r="AA1986" i="9" l="1"/>
  <c r="X1986" i="9"/>
  <c r="Y1986" i="9" s="1"/>
  <c r="Z1986" i="9" s="1"/>
  <c r="W830" i="8"/>
  <c r="X830" i="8" s="1"/>
  <c r="W1987" i="9" l="1"/>
  <c r="AB1986" i="9"/>
  <c r="Y830" i="8"/>
  <c r="Z830" i="8" s="1"/>
  <c r="W831" i="8"/>
  <c r="X831" i="8" s="1"/>
  <c r="W1988" i="9" l="1"/>
  <c r="X1987" i="9"/>
  <c r="Y1987" i="9" s="1"/>
  <c r="Y831" i="8"/>
  <c r="Z831" i="8" s="1"/>
  <c r="W832" i="8"/>
  <c r="X832" i="8" s="1"/>
  <c r="AB1987" i="9" l="1"/>
  <c r="Z1987" i="9"/>
  <c r="X1988" i="9"/>
  <c r="Y1988" i="9" s="1"/>
  <c r="W1989" i="9"/>
  <c r="Y832" i="8"/>
  <c r="Z832" i="8" s="1"/>
  <c r="W833" i="8"/>
  <c r="AB1988" i="9" l="1"/>
  <c r="Z1988" i="9"/>
  <c r="X1989" i="9"/>
  <c r="Y1989" i="9" s="1"/>
  <c r="W1990" i="9"/>
  <c r="AA833" i="8"/>
  <c r="X833" i="8"/>
  <c r="Y833" i="8"/>
  <c r="Z833" i="8" s="1"/>
  <c r="AA1990" i="9" l="1"/>
  <c r="AB1989" i="9"/>
  <c r="Z1989" i="9"/>
  <c r="X1990" i="9"/>
  <c r="Y1990" i="9" s="1"/>
  <c r="Z1990" i="9" s="1"/>
  <c r="W834" i="8"/>
  <c r="X834" i="8" s="1"/>
  <c r="W1991" i="9" l="1"/>
  <c r="AB1990" i="9"/>
  <c r="W835" i="8"/>
  <c r="X835" i="8" s="1"/>
  <c r="Y834" i="8"/>
  <c r="Z834" i="8" s="1"/>
  <c r="X1991" i="9" l="1"/>
  <c r="Y1991" i="9" s="1"/>
  <c r="W1992" i="9"/>
  <c r="Y835" i="8"/>
  <c r="Z835" i="8" s="1"/>
  <c r="W836" i="8"/>
  <c r="X836" i="8" s="1"/>
  <c r="AB1991" i="9" l="1"/>
  <c r="Z1991" i="9"/>
  <c r="X1992" i="9"/>
  <c r="Y1992" i="9" s="1"/>
  <c r="W1993" i="9"/>
  <c r="Y836" i="8"/>
  <c r="Z836" i="8" s="1"/>
  <c r="W837" i="8"/>
  <c r="AA1993" i="9" l="1"/>
  <c r="AB1992" i="9"/>
  <c r="Z1992" i="9"/>
  <c r="X1993" i="9"/>
  <c r="Y1993" i="9" s="1"/>
  <c r="Z1993" i="9" s="1"/>
  <c r="AA837" i="8"/>
  <c r="X837" i="8"/>
  <c r="Y837" i="8"/>
  <c r="Z837" i="8" s="1"/>
  <c r="W1994" i="9" l="1"/>
  <c r="AB1993" i="9"/>
  <c r="W838" i="8"/>
  <c r="X838" i="8" s="1"/>
  <c r="AA1994" i="9" l="1"/>
  <c r="X1994" i="9"/>
  <c r="Y1994" i="9" s="1"/>
  <c r="Z1994" i="9" s="1"/>
  <c r="Y838" i="8"/>
  <c r="Z838" i="8" s="1"/>
  <c r="W839" i="8"/>
  <c r="X839" i="8" s="1"/>
  <c r="W1995" i="9" l="1"/>
  <c r="AB1994" i="9"/>
  <c r="Y839" i="8"/>
  <c r="Z839" i="8" s="1"/>
  <c r="W840" i="8"/>
  <c r="X840" i="8" s="1"/>
  <c r="X1995" i="9" l="1"/>
  <c r="Y1995" i="9" s="1"/>
  <c r="W1996" i="9"/>
  <c r="Y840" i="8"/>
  <c r="Z840" i="8" s="1"/>
  <c r="W841" i="8"/>
  <c r="AB1995" i="9" l="1"/>
  <c r="Z1995" i="9"/>
  <c r="W1997" i="9"/>
  <c r="X1996" i="9"/>
  <c r="Y1996" i="9" s="1"/>
  <c r="AA841" i="8"/>
  <c r="X841" i="8"/>
  <c r="Y841" i="8"/>
  <c r="Z841" i="8" s="1"/>
  <c r="AA1997" i="9" l="1"/>
  <c r="AB1996" i="9"/>
  <c r="Z1996" i="9"/>
  <c r="X1997" i="9"/>
  <c r="Y1997" i="9" s="1"/>
  <c r="Z1997" i="9" s="1"/>
  <c r="W842" i="8"/>
  <c r="X842" i="8" s="1"/>
  <c r="W1998" i="9" l="1"/>
  <c r="AB1997" i="9"/>
  <c r="Y842" i="8"/>
  <c r="Z842" i="8" s="1"/>
  <c r="W843" i="8"/>
  <c r="W1999" i="9" l="1"/>
  <c r="X1998" i="9"/>
  <c r="Y1998" i="9" s="1"/>
  <c r="AA843" i="8"/>
  <c r="X843" i="8"/>
  <c r="Y843" i="8"/>
  <c r="Z843" i="8" s="1"/>
  <c r="AB1998" i="9" l="1"/>
  <c r="Z1998" i="9"/>
  <c r="X1999" i="9"/>
  <c r="Y1999" i="9" s="1"/>
  <c r="W2000" i="9"/>
  <c r="W844" i="8"/>
  <c r="AB1999" i="9" l="1"/>
  <c r="Z1999" i="9"/>
  <c r="X2000" i="9"/>
  <c r="Y2000" i="9" s="1"/>
  <c r="W2001" i="9"/>
  <c r="AA844" i="8"/>
  <c r="X844" i="8"/>
  <c r="Y844" i="8"/>
  <c r="Z844" i="8" s="1"/>
  <c r="AA2001" i="9" l="1"/>
  <c r="AB2000" i="9"/>
  <c r="Z2000" i="9"/>
  <c r="X2001" i="9"/>
  <c r="Y2001" i="9" s="1"/>
  <c r="Z2001" i="9" s="1"/>
  <c r="W845" i="8"/>
  <c r="W2002" i="9" l="1"/>
  <c r="AB2001" i="9"/>
  <c r="AA845" i="8"/>
  <c r="X845" i="8"/>
  <c r="Y845" i="8"/>
  <c r="Z845" i="8" s="1"/>
  <c r="X2002" i="9" l="1"/>
  <c r="Y2002" i="9" s="1"/>
  <c r="W2003" i="9"/>
  <c r="W846" i="8"/>
  <c r="X846" i="8" s="1"/>
  <c r="AB2002" i="9" l="1"/>
  <c r="Z2002" i="9"/>
  <c r="X2003" i="9"/>
  <c r="Y2003" i="9" s="1"/>
  <c r="W2004" i="9"/>
  <c r="Y846" i="8"/>
  <c r="Z846" i="8" s="1"/>
  <c r="W847" i="8"/>
  <c r="AB2003" i="9" l="1"/>
  <c r="Z2003" i="9"/>
  <c r="W2005" i="9"/>
  <c r="X2004" i="9"/>
  <c r="Y2004" i="9" s="1"/>
  <c r="AA847" i="8"/>
  <c r="X847" i="8"/>
  <c r="Y847" i="8"/>
  <c r="Z847" i="8" s="1"/>
  <c r="AA2005" i="9" l="1"/>
  <c r="AB2004" i="9"/>
  <c r="Z2004" i="9"/>
  <c r="X2005" i="9"/>
  <c r="Y2005" i="9" s="1"/>
  <c r="Z2005" i="9" s="1"/>
  <c r="W848" i="8"/>
  <c r="X848" i="8" s="1"/>
  <c r="W2006" i="9" l="1"/>
  <c r="AB2005" i="9"/>
  <c r="Y848" i="8"/>
  <c r="Z848" i="8" s="1"/>
  <c r="W849" i="8"/>
  <c r="W2007" i="9" l="1"/>
  <c r="X2006" i="9"/>
  <c r="Y2006" i="9" s="1"/>
  <c r="AA849" i="8"/>
  <c r="X849" i="8"/>
  <c r="Y849" i="8"/>
  <c r="Z849" i="8" s="1"/>
  <c r="AB2006" i="9" l="1"/>
  <c r="Z2006" i="9"/>
  <c r="W2008" i="9"/>
  <c r="X2007" i="9"/>
  <c r="Y2007" i="9" s="1"/>
  <c r="W850" i="8"/>
  <c r="X850" i="8" s="1"/>
  <c r="AB2007" i="9" l="1"/>
  <c r="Z2007" i="9"/>
  <c r="X2008" i="9"/>
  <c r="Y2008" i="9" s="1"/>
  <c r="W2009" i="9"/>
  <c r="Y850" i="8"/>
  <c r="Z850" i="8" s="1"/>
  <c r="W851" i="8"/>
  <c r="X851" i="8" s="1"/>
  <c r="AA2009" i="9" l="1"/>
  <c r="AB2008" i="9"/>
  <c r="Z2008" i="9"/>
  <c r="X2009" i="9"/>
  <c r="Y2009" i="9" s="1"/>
  <c r="Z2009" i="9" s="1"/>
  <c r="Y851" i="8"/>
  <c r="Z851" i="8" s="1"/>
  <c r="W852" i="8"/>
  <c r="X852" i="8" s="1"/>
  <c r="W2010" i="9" l="1"/>
  <c r="AB2009" i="9"/>
  <c r="Y852" i="8"/>
  <c r="Z852" i="8" s="1"/>
  <c r="W853" i="8"/>
  <c r="X2010" i="9" l="1"/>
  <c r="Y2010" i="9" s="1"/>
  <c r="W2011" i="9"/>
  <c r="AA853" i="8"/>
  <c r="X853" i="8"/>
  <c r="Y853" i="8"/>
  <c r="Z853" i="8" s="1"/>
  <c r="AB2010" i="9" l="1"/>
  <c r="Z2010" i="9"/>
  <c r="X2011" i="9"/>
  <c r="Y2011" i="9" s="1"/>
  <c r="W2012" i="9"/>
  <c r="W854" i="8"/>
  <c r="X854" i="8" s="1"/>
  <c r="AB2011" i="9" l="1"/>
  <c r="Z2011" i="9"/>
  <c r="X2012" i="9"/>
  <c r="Y2012" i="9" s="1"/>
  <c r="W2013" i="9"/>
  <c r="Y854" i="8"/>
  <c r="Z854" i="8" s="1"/>
  <c r="W855" i="8"/>
  <c r="AA2013" i="9" l="1"/>
  <c r="AB2012" i="9"/>
  <c r="Z2012" i="9"/>
  <c r="X2013" i="9"/>
  <c r="Y2013" i="9" s="1"/>
  <c r="Z2013" i="9" s="1"/>
  <c r="AA855" i="8"/>
  <c r="X855" i="8"/>
  <c r="Y855" i="8"/>
  <c r="Z855" i="8" s="1"/>
  <c r="W2014" i="9" l="1"/>
  <c r="AB2013" i="9"/>
  <c r="W856" i="8"/>
  <c r="X856" i="8" s="1"/>
  <c r="X2014" i="9" l="1"/>
  <c r="Y2014" i="9" s="1"/>
  <c r="W2015" i="9"/>
  <c r="Y856" i="8"/>
  <c r="Z856" i="8" s="1"/>
  <c r="W857" i="8"/>
  <c r="X857" i="8" s="1"/>
  <c r="AB2014" i="9" l="1"/>
  <c r="Z2014" i="9"/>
  <c r="X2015" i="9"/>
  <c r="Y2015" i="9" s="1"/>
  <c r="W2016" i="9"/>
  <c r="Y857" i="8"/>
  <c r="Z857" i="8" s="1"/>
  <c r="W858" i="8"/>
  <c r="X858" i="8" s="1"/>
  <c r="AB2015" i="9" l="1"/>
  <c r="Z2015" i="9"/>
  <c r="X2016" i="9"/>
  <c r="Y2016" i="9" s="1"/>
  <c r="W2017" i="9"/>
  <c r="Y858" i="8"/>
  <c r="Z858" i="8" s="1"/>
  <c r="W859" i="8"/>
  <c r="AA2017" i="9" l="1"/>
  <c r="AB2016" i="9"/>
  <c r="Z2016" i="9"/>
  <c r="X2017" i="9"/>
  <c r="Y2017" i="9" s="1"/>
  <c r="Z2017" i="9" s="1"/>
  <c r="AA859" i="8"/>
  <c r="X859" i="8"/>
  <c r="Y859" i="8"/>
  <c r="Z859" i="8" s="1"/>
  <c r="W2018" i="9" l="1"/>
  <c r="AB2017" i="9"/>
  <c r="W860" i="8"/>
  <c r="X860" i="8" s="1"/>
  <c r="X2018" i="9" l="1"/>
  <c r="Y2018" i="9" s="1"/>
  <c r="W2019" i="9"/>
  <c r="Y860" i="8"/>
  <c r="Z860" i="8" s="1"/>
  <c r="W861" i="8"/>
  <c r="X861" i="8" s="1"/>
  <c r="AB2018" i="9" l="1"/>
  <c r="Z2018" i="9"/>
  <c r="W2020" i="9"/>
  <c r="X2019" i="9"/>
  <c r="Y2019" i="9" s="1"/>
  <c r="Y861" i="8"/>
  <c r="Z861" i="8" s="1"/>
  <c r="W862" i="8"/>
  <c r="X862" i="8" s="1"/>
  <c r="AB2019" i="9" l="1"/>
  <c r="Z2019" i="9"/>
  <c r="X2020" i="9"/>
  <c r="Y2020" i="9" s="1"/>
  <c r="W2021" i="9"/>
  <c r="Y862" i="8"/>
  <c r="Z862" i="8" s="1"/>
  <c r="W863" i="8"/>
  <c r="AA2021" i="9" l="1"/>
  <c r="AB2020" i="9"/>
  <c r="Z2020" i="9"/>
  <c r="X2021" i="9"/>
  <c r="Y2021" i="9" s="1"/>
  <c r="Z2021" i="9" s="1"/>
  <c r="AA863" i="8"/>
  <c r="X863" i="8"/>
  <c r="Y863" i="8"/>
  <c r="Z863" i="8" s="1"/>
  <c r="W2022" i="9" l="1"/>
  <c r="AB2021" i="9"/>
  <c r="W864" i="8"/>
  <c r="X2022" i="9" l="1"/>
  <c r="Y2022" i="9" s="1"/>
  <c r="W2023" i="9"/>
  <c r="AA864" i="8"/>
  <c r="X864" i="8"/>
  <c r="Y864" i="8"/>
  <c r="Z864" i="8" s="1"/>
  <c r="AB2022" i="9" l="1"/>
  <c r="Z2022" i="9"/>
  <c r="X2023" i="9"/>
  <c r="Y2023" i="9" s="1"/>
  <c r="W2024" i="9"/>
  <c r="W865" i="8"/>
  <c r="X865" i="8" s="1"/>
  <c r="AB2023" i="9" l="1"/>
  <c r="Z2023" i="9"/>
  <c r="X2024" i="9"/>
  <c r="Y2024" i="9" s="1"/>
  <c r="W2025" i="9"/>
  <c r="Y865" i="8"/>
  <c r="Z865" i="8" s="1"/>
  <c r="W866" i="8"/>
  <c r="AA2025" i="9" l="1"/>
  <c r="AB2024" i="9"/>
  <c r="Z2024" i="9"/>
  <c r="X2025" i="9"/>
  <c r="Y2025" i="9" s="1"/>
  <c r="Z2025" i="9" s="1"/>
  <c r="AA866" i="8"/>
  <c r="X866" i="8"/>
  <c r="Y866" i="8"/>
  <c r="Z866" i="8" s="1"/>
  <c r="W2026" i="9" l="1"/>
  <c r="AB2025" i="9"/>
  <c r="W867" i="8"/>
  <c r="X867" i="8" s="1"/>
  <c r="X2026" i="9" l="1"/>
  <c r="Y2026" i="9" s="1"/>
  <c r="W2027" i="9"/>
  <c r="Y867" i="8"/>
  <c r="Z867" i="8" s="1"/>
  <c r="W868" i="8"/>
  <c r="X868" i="8" s="1"/>
  <c r="AA2027" i="9" l="1"/>
  <c r="AB2026" i="9"/>
  <c r="Z2026" i="9"/>
  <c r="X2027" i="9"/>
  <c r="Y2027" i="9" s="1"/>
  <c r="Z2027" i="9" s="1"/>
  <c r="Y868" i="8"/>
  <c r="Z868" i="8" s="1"/>
  <c r="W869" i="8"/>
  <c r="X869" i="8" s="1"/>
  <c r="W2028" i="9" l="1"/>
  <c r="AB2027" i="9"/>
  <c r="Y869" i="8"/>
  <c r="Z869" i="8" s="1"/>
  <c r="W870" i="8"/>
  <c r="W2029" i="9" l="1"/>
  <c r="X2028" i="9"/>
  <c r="Y2028" i="9" s="1"/>
  <c r="AA870" i="8"/>
  <c r="X870" i="8"/>
  <c r="Y870" i="8"/>
  <c r="Z870" i="8" s="1"/>
  <c r="AA2029" i="9" l="1"/>
  <c r="AB2028" i="9"/>
  <c r="Z2028" i="9"/>
  <c r="X2029" i="9"/>
  <c r="Y2029" i="9" s="1"/>
  <c r="Z2029" i="9" s="1"/>
  <c r="W871" i="8"/>
  <c r="W2030" i="9" l="1"/>
  <c r="AB2029" i="9"/>
  <c r="AA871" i="8"/>
  <c r="X871" i="8"/>
  <c r="Y871" i="8"/>
  <c r="Z871" i="8" s="1"/>
  <c r="AA2030" i="9" l="1"/>
  <c r="X2030" i="9"/>
  <c r="Y2030" i="9" s="1"/>
  <c r="Z2030" i="9" s="1"/>
  <c r="W872" i="8"/>
  <c r="X872" i="8" s="1"/>
  <c r="W2031" i="9" l="1"/>
  <c r="AB2030" i="9"/>
  <c r="Y872" i="8"/>
  <c r="Z872" i="8" s="1"/>
  <c r="W873" i="8"/>
  <c r="X873" i="8" s="1"/>
  <c r="AA2031" i="9" l="1"/>
  <c r="X2031" i="9"/>
  <c r="Y2031" i="9" s="1"/>
  <c r="Z2031" i="9" s="1"/>
  <c r="Y873" i="8"/>
  <c r="Z873" i="8" s="1"/>
  <c r="W874" i="8"/>
  <c r="X874" i="8" s="1"/>
  <c r="W2032" i="9" l="1"/>
  <c r="AB2031" i="9"/>
  <c r="Y874" i="8"/>
  <c r="Z874" i="8" s="1"/>
  <c r="W875" i="8"/>
  <c r="AA2032" i="9" l="1"/>
  <c r="X2032" i="9"/>
  <c r="Y2032" i="9" s="1"/>
  <c r="Z2032" i="9" s="1"/>
  <c r="AA875" i="8"/>
  <c r="X875" i="8"/>
  <c r="Y875" i="8"/>
  <c r="Z875" i="8" s="1"/>
  <c r="W2033" i="9" l="1"/>
  <c r="AB2032" i="9"/>
  <c r="W876" i="8"/>
  <c r="X876" i="8" s="1"/>
  <c r="X2033" i="9" l="1"/>
  <c r="Y2033" i="9" s="1"/>
  <c r="W2034" i="9"/>
  <c r="Y876" i="8"/>
  <c r="Z876" i="8" s="1"/>
  <c r="W877" i="8"/>
  <c r="AB2033" i="9" l="1"/>
  <c r="Z2033" i="9"/>
  <c r="X2034" i="9"/>
  <c r="Y2034" i="9" s="1"/>
  <c r="W2035" i="9"/>
  <c r="AA877" i="8"/>
  <c r="X877" i="8"/>
  <c r="Y877" i="8"/>
  <c r="Z877" i="8" s="1"/>
  <c r="AB2034" i="9" l="1"/>
  <c r="Z2034" i="9"/>
  <c r="W2036" i="9"/>
  <c r="X2035" i="9"/>
  <c r="Y2035" i="9" s="1"/>
  <c r="W878" i="8"/>
  <c r="X878" i="8" s="1"/>
  <c r="AA2036" i="9" l="1"/>
  <c r="AB2035" i="9"/>
  <c r="Z2035" i="9"/>
  <c r="X2036" i="9"/>
  <c r="Y2036" i="9" s="1"/>
  <c r="Z2036" i="9" s="1"/>
  <c r="Y878" i="8"/>
  <c r="Z878" i="8" s="1"/>
  <c r="W879" i="8"/>
  <c r="X879" i="8" s="1"/>
  <c r="W2037" i="9" l="1"/>
  <c r="AB2036" i="9"/>
  <c r="Y879" i="8"/>
  <c r="Z879" i="8" s="1"/>
  <c r="W880" i="8"/>
  <c r="X880" i="8" s="1"/>
  <c r="X2037" i="9" l="1"/>
  <c r="Y2037" i="9" s="1"/>
  <c r="W2038" i="9"/>
  <c r="Y880" i="8"/>
  <c r="Z880" i="8" s="1"/>
  <c r="W881" i="8"/>
  <c r="AB2037" i="9" l="1"/>
  <c r="Z2037" i="9"/>
  <c r="X2038" i="9"/>
  <c r="Y2038" i="9" s="1"/>
  <c r="W2039" i="9"/>
  <c r="AA881" i="8"/>
  <c r="X881" i="8"/>
  <c r="Y881" i="8"/>
  <c r="Z881" i="8" s="1"/>
  <c r="AA2039" i="9" l="1"/>
  <c r="AB2038" i="9"/>
  <c r="Z2038" i="9"/>
  <c r="X2039" i="9"/>
  <c r="Y2039" i="9" s="1"/>
  <c r="Z2039" i="9" s="1"/>
  <c r="W882" i="8"/>
  <c r="W2040" i="9" l="1"/>
  <c r="AB2039" i="9"/>
  <c r="AA882" i="8"/>
  <c r="X882" i="8"/>
  <c r="Y882" i="8"/>
  <c r="Z882" i="8" s="1"/>
  <c r="AA2040" i="9" l="1"/>
  <c r="X2040" i="9"/>
  <c r="Y2040" i="9" s="1"/>
  <c r="Z2040" i="9" s="1"/>
  <c r="W883" i="8"/>
  <c r="X883" i="8" s="1"/>
  <c r="W2041" i="9" l="1"/>
  <c r="AB2040" i="9"/>
  <c r="Y883" i="8"/>
  <c r="Z883" i="8" s="1"/>
  <c r="W884" i="8"/>
  <c r="X884" i="8" s="1"/>
  <c r="X2041" i="9" l="1"/>
  <c r="Y2041" i="9" s="1"/>
  <c r="W2042" i="9"/>
  <c r="Y884" i="8"/>
  <c r="Z884" i="8" s="1"/>
  <c r="W885" i="8"/>
  <c r="AB2041" i="9" l="1"/>
  <c r="Z2041" i="9"/>
  <c r="X2042" i="9"/>
  <c r="Y2042" i="9" s="1"/>
  <c r="W2043" i="9"/>
  <c r="AA885" i="8"/>
  <c r="X885" i="8"/>
  <c r="Y885" i="8"/>
  <c r="Z885" i="8" s="1"/>
  <c r="AA2043" i="9" l="1"/>
  <c r="AB2042" i="9"/>
  <c r="Z2042" i="9"/>
  <c r="X2043" i="9"/>
  <c r="Y2043" i="9" s="1"/>
  <c r="Z2043" i="9" s="1"/>
  <c r="W886" i="8"/>
  <c r="W2044" i="9" l="1"/>
  <c r="AB2043" i="9"/>
  <c r="AA886" i="8"/>
  <c r="X886" i="8"/>
  <c r="Y886" i="8"/>
  <c r="Z886" i="8" s="1"/>
  <c r="X2044" i="9" l="1"/>
  <c r="Y2044" i="9" s="1"/>
  <c r="W2045" i="9"/>
  <c r="W887" i="8"/>
  <c r="AB2044" i="9" l="1"/>
  <c r="Z2044" i="9"/>
  <c r="X2045" i="9"/>
  <c r="Y2045" i="9" s="1"/>
  <c r="W2046" i="9"/>
  <c r="AA887" i="8"/>
  <c r="X887" i="8"/>
  <c r="Y887" i="8"/>
  <c r="Z887" i="8" s="1"/>
  <c r="AB2045" i="9" l="1"/>
  <c r="Z2045" i="9"/>
  <c r="X2046" i="9"/>
  <c r="Y2046" i="9" s="1"/>
  <c r="W2047" i="9"/>
  <c r="W888" i="8"/>
  <c r="AA2047" i="9" l="1"/>
  <c r="AB2046" i="9"/>
  <c r="Z2046" i="9"/>
  <c r="X2047" i="9"/>
  <c r="Y2047" i="9" s="1"/>
  <c r="Z2047" i="9" s="1"/>
  <c r="AA888" i="8"/>
  <c r="X888" i="8"/>
  <c r="Y888" i="8" s="1"/>
  <c r="Z888" i="8" s="1"/>
  <c r="W2048" i="9" l="1"/>
  <c r="AB2047" i="9"/>
  <c r="W889" i="8"/>
  <c r="X889" i="8" s="1"/>
  <c r="X2048" i="9" l="1"/>
  <c r="Y2048" i="9" s="1"/>
  <c r="W2049" i="9"/>
  <c r="Y889" i="8"/>
  <c r="Z889" i="8" s="1"/>
  <c r="W890" i="8"/>
  <c r="AB2048" i="9" l="1"/>
  <c r="Z2048" i="9"/>
  <c r="X2049" i="9"/>
  <c r="Y2049" i="9" s="1"/>
  <c r="W2050" i="9"/>
  <c r="AA890" i="8"/>
  <c r="X890" i="8"/>
  <c r="Y890" i="8"/>
  <c r="Z890" i="8" s="1"/>
  <c r="AB2049" i="9" l="1"/>
  <c r="Z2049" i="9"/>
  <c r="X2050" i="9"/>
  <c r="Y2050" i="9" s="1"/>
  <c r="W2051" i="9"/>
  <c r="W891" i="8"/>
  <c r="X891" i="8" s="1"/>
  <c r="AA2051" i="9" l="1"/>
  <c r="AB2050" i="9"/>
  <c r="Z2050" i="9"/>
  <c r="X2051" i="9"/>
  <c r="Y2051" i="9" s="1"/>
  <c r="Z2051" i="9" s="1"/>
  <c r="Y891" i="8"/>
  <c r="Z891" i="8" s="1"/>
  <c r="W892" i="8"/>
  <c r="X892" i="8" s="1"/>
  <c r="W2052" i="9" l="1"/>
  <c r="AB2051" i="9"/>
  <c r="Y892" i="8"/>
  <c r="Z892" i="8" s="1"/>
  <c r="W893" i="8"/>
  <c r="X893" i="8" s="1"/>
  <c r="X2052" i="9" l="1"/>
  <c r="Y2052" i="9" s="1"/>
  <c r="W2053" i="9"/>
  <c r="Y893" i="8"/>
  <c r="Z893" i="8" s="1"/>
  <c r="W894" i="8"/>
  <c r="AA2053" i="9" l="1"/>
  <c r="AB2052" i="9"/>
  <c r="Z2052" i="9"/>
  <c r="X2053" i="9"/>
  <c r="Y2053" i="9" s="1"/>
  <c r="Z2053" i="9" s="1"/>
  <c r="AA894" i="8"/>
  <c r="X894" i="8"/>
  <c r="Y894" i="8"/>
  <c r="Z894" i="8" s="1"/>
  <c r="W2054" i="9" l="1"/>
  <c r="AB2053" i="9"/>
  <c r="W895" i="8"/>
  <c r="X895" i="8" s="1"/>
  <c r="X2054" i="9" l="1"/>
  <c r="Y2054" i="9" s="1"/>
  <c r="W2055" i="9"/>
  <c r="Y895" i="8"/>
  <c r="Z895" i="8" s="1"/>
  <c r="W896" i="8"/>
  <c r="X896" i="8" s="1"/>
  <c r="AA2055" i="9" l="1"/>
  <c r="AB2054" i="9"/>
  <c r="Z2054" i="9"/>
  <c r="X2055" i="9"/>
  <c r="Y2055" i="9" s="1"/>
  <c r="Z2055" i="9" s="1"/>
  <c r="Y896" i="8"/>
  <c r="Z896" i="8" s="1"/>
  <c r="W897" i="8"/>
  <c r="X897" i="8" s="1"/>
  <c r="W2056" i="9" l="1"/>
  <c r="AB2055" i="9"/>
  <c r="Y897" i="8"/>
  <c r="Z897" i="8" s="1"/>
  <c r="W898" i="8"/>
  <c r="AA2056" i="9" l="1"/>
  <c r="X2056" i="9"/>
  <c r="Y2056" i="9" s="1"/>
  <c r="Z2056" i="9" s="1"/>
  <c r="X898" i="8"/>
  <c r="Y898" i="8" s="1"/>
  <c r="Z898" i="8" s="1"/>
  <c r="AA898" i="8" s="1"/>
  <c r="W2057" i="9" l="1"/>
  <c r="AB2056" i="9"/>
  <c r="W899" i="8"/>
  <c r="X899" i="8" s="1"/>
  <c r="AA2057" i="9" l="1"/>
  <c r="X2057" i="9"/>
  <c r="Y2057" i="9" s="1"/>
  <c r="Z2057" i="9" s="1"/>
  <c r="Y899" i="8"/>
  <c r="Z899" i="8" s="1"/>
  <c r="W900" i="8"/>
  <c r="X900" i="8" s="1"/>
  <c r="W2058" i="9" l="1"/>
  <c r="AB2057" i="9"/>
  <c r="Y900" i="8"/>
  <c r="Z900" i="8" s="1"/>
  <c r="W901" i="8"/>
  <c r="X901" i="8" s="1"/>
  <c r="W2059" i="9" l="1"/>
  <c r="X2058" i="9"/>
  <c r="Y2058" i="9" s="1"/>
  <c r="Y901" i="8"/>
  <c r="Z901" i="8" s="1"/>
  <c r="W902" i="8"/>
  <c r="AB2058" i="9" l="1"/>
  <c r="Z2058" i="9"/>
  <c r="X2059" i="9"/>
  <c r="Y2059" i="9" s="1"/>
  <c r="W2060" i="9"/>
  <c r="AA902" i="8"/>
  <c r="X902" i="8"/>
  <c r="Y902" i="8"/>
  <c r="Z902" i="8" s="1"/>
  <c r="AB2059" i="9" l="1"/>
  <c r="Z2059" i="9"/>
  <c r="X2060" i="9"/>
  <c r="Y2060" i="9" s="1"/>
  <c r="W2061" i="9"/>
  <c r="W903" i="8"/>
  <c r="AA2061" i="9" l="1"/>
  <c r="AB2060" i="9"/>
  <c r="Z2060" i="9"/>
  <c r="X2061" i="9"/>
  <c r="Y2061" i="9" s="1"/>
  <c r="Z2061" i="9" s="1"/>
  <c r="AA903" i="8"/>
  <c r="X903" i="8"/>
  <c r="Y903" i="8"/>
  <c r="Z903" i="8" s="1"/>
  <c r="W2062" i="9" l="1"/>
  <c r="AB2061" i="9"/>
  <c r="W904" i="8"/>
  <c r="X904" i="8" s="1"/>
  <c r="X2062" i="9" l="1"/>
  <c r="Y2062" i="9" s="1"/>
  <c r="W2063" i="9"/>
  <c r="Y904" i="8"/>
  <c r="Z904" i="8" s="1"/>
  <c r="W905" i="8"/>
  <c r="AB2062" i="9" l="1"/>
  <c r="Z2062" i="9"/>
  <c r="W2064" i="9"/>
  <c r="X2063" i="9"/>
  <c r="Y2063" i="9" s="1"/>
  <c r="AA905" i="8"/>
  <c r="X905" i="8"/>
  <c r="Y905" i="8"/>
  <c r="Z905" i="8" s="1"/>
  <c r="AA2064" i="9" l="1"/>
  <c r="AB2063" i="9"/>
  <c r="Z2063" i="9"/>
  <c r="X2064" i="9"/>
  <c r="Y2064" i="9" s="1"/>
  <c r="Z2064" i="9" s="1"/>
  <c r="W906" i="8"/>
  <c r="X906" i="8" s="1"/>
  <c r="W2065" i="9" l="1"/>
  <c r="AB2064" i="9"/>
  <c r="Y906" i="8"/>
  <c r="Z906" i="8" s="1"/>
  <c r="W907" i="8"/>
  <c r="X907" i="8" s="1"/>
  <c r="X2065" i="9" l="1"/>
  <c r="Y2065" i="9" s="1"/>
  <c r="W2066" i="9"/>
  <c r="Y907" i="8"/>
  <c r="Z907" i="8" s="1"/>
  <c r="W908" i="8"/>
  <c r="X908" i="8" s="1"/>
  <c r="AA2066" i="9" l="1"/>
  <c r="AB2065" i="9"/>
  <c r="Z2065" i="9"/>
  <c r="X2066" i="9"/>
  <c r="Y2066" i="9" s="1"/>
  <c r="Z2066" i="9" s="1"/>
  <c r="Y908" i="8"/>
  <c r="Z908" i="8" s="1"/>
  <c r="W909" i="8"/>
  <c r="W2067" i="9" l="1"/>
  <c r="AB2066" i="9"/>
  <c r="AA909" i="8"/>
  <c r="X909" i="8"/>
  <c r="Y909" i="8"/>
  <c r="Z909" i="8" s="1"/>
  <c r="AA2067" i="9" l="1"/>
  <c r="X2067" i="9"/>
  <c r="Y2067" i="9" s="1"/>
  <c r="Z2067" i="9" s="1"/>
  <c r="W910" i="8"/>
  <c r="W2068" i="9" l="1"/>
  <c r="AB2067" i="9"/>
  <c r="AA910" i="8"/>
  <c r="X910" i="8"/>
  <c r="Y910" i="8"/>
  <c r="Z910" i="8" s="1"/>
  <c r="X2068" i="9" l="1"/>
  <c r="Y2068" i="9" s="1"/>
  <c r="W2069" i="9"/>
  <c r="W911" i="8"/>
  <c r="X911" i="8" s="1"/>
  <c r="AA2069" i="9" l="1"/>
  <c r="AB2069" i="9" s="1"/>
  <c r="AB2068" i="9"/>
  <c r="Z2068" i="9"/>
  <c r="X2069" i="9"/>
  <c r="Y2069" i="9" s="1"/>
  <c r="Z2069" i="9" s="1"/>
  <c r="Y911" i="8"/>
  <c r="Z911" i="8" s="1"/>
  <c r="W912" i="8"/>
  <c r="AA912" i="8" l="1"/>
  <c r="X912" i="8"/>
  <c r="Y912" i="8"/>
  <c r="Z912" i="8" s="1"/>
  <c r="W913" i="8" l="1"/>
  <c r="AA913" i="8" l="1"/>
  <c r="X913" i="8"/>
  <c r="Y913" i="8"/>
  <c r="Z913" i="8" s="1"/>
  <c r="W914" i="8" l="1"/>
  <c r="X914" i="8" s="1"/>
  <c r="Y914" i="8" l="1"/>
  <c r="Z914" i="8" s="1"/>
  <c r="W915" i="8"/>
  <c r="X915" i="8" s="1"/>
  <c r="Y915" i="8" l="1"/>
  <c r="Z915" i="8" s="1"/>
  <c r="W916" i="8"/>
  <c r="X916" i="8" s="1"/>
  <c r="Y916" i="8" l="1"/>
  <c r="Z916" i="8" s="1"/>
  <c r="W917" i="8"/>
  <c r="AA917" i="8" l="1"/>
  <c r="X917" i="8"/>
  <c r="Y917" i="8"/>
  <c r="Z917" i="8" s="1"/>
  <c r="W918" i="8" l="1"/>
  <c r="AA918" i="8" l="1"/>
  <c r="X918" i="8"/>
  <c r="Y918" i="8"/>
  <c r="Z918" i="8" s="1"/>
  <c r="W919" i="8" l="1"/>
  <c r="X919" i="8" s="1"/>
  <c r="Y919" i="8" l="1"/>
  <c r="Z919" i="8" s="1"/>
  <c r="W920" i="8"/>
  <c r="AA920" i="8" l="1"/>
  <c r="X920" i="8"/>
  <c r="Y920" i="8" s="1"/>
  <c r="Z920" i="8" s="1"/>
  <c r="W921" i="8" l="1"/>
  <c r="X921" i="8" s="1"/>
  <c r="Y921" i="8" l="1"/>
  <c r="Z921" i="8" s="1"/>
  <c r="W922" i="8"/>
  <c r="X922" i="8" s="1"/>
  <c r="Y922" i="8" l="1"/>
  <c r="Z922" i="8" s="1"/>
  <c r="W923" i="8"/>
  <c r="AA923" i="8" l="1"/>
  <c r="X923" i="8"/>
  <c r="Y923" i="8"/>
  <c r="Z923" i="8" s="1"/>
  <c r="W924" i="8" l="1"/>
  <c r="X924" i="8" l="1"/>
  <c r="Y924" i="8" s="1"/>
  <c r="Z924" i="8" s="1"/>
  <c r="AA924" i="8" s="1"/>
  <c r="W925" i="8" l="1"/>
  <c r="X925" i="8" s="1"/>
  <c r="Y925" i="8" l="1"/>
  <c r="Z925" i="8" s="1"/>
  <c r="W926" i="8"/>
  <c r="X926" i="8" s="1"/>
  <c r="Y926" i="8" l="1"/>
  <c r="Z926" i="8" s="1"/>
  <c r="W927" i="8"/>
  <c r="AA927" i="8" l="1"/>
  <c r="X927" i="8"/>
  <c r="Y927" i="8" s="1"/>
  <c r="Z927" i="8" s="1"/>
  <c r="W928" i="8" l="1"/>
  <c r="X928" i="8" s="1"/>
  <c r="Y928" i="8" l="1"/>
  <c r="Z928" i="8" s="1"/>
  <c r="W929" i="8"/>
  <c r="AA929" i="8" l="1"/>
  <c r="X929" i="8"/>
  <c r="Y929" i="8"/>
  <c r="Z929" i="8" s="1"/>
  <c r="W930" i="8" l="1"/>
  <c r="X930" i="8" s="1"/>
  <c r="Y930" i="8" l="1"/>
  <c r="Z930" i="8" s="1"/>
  <c r="W931" i="8"/>
  <c r="X931" i="8" s="1"/>
  <c r="Y931" i="8" l="1"/>
  <c r="Z931" i="8" s="1"/>
  <c r="W932" i="8"/>
  <c r="X932" i="8" s="1"/>
  <c r="Y932" i="8" l="1"/>
  <c r="Z932" i="8" s="1"/>
  <c r="W933" i="8"/>
  <c r="AA933" i="8" l="1"/>
  <c r="X933" i="8"/>
  <c r="Y933" i="8"/>
  <c r="Z933" i="8" s="1"/>
  <c r="W934" i="8" l="1"/>
  <c r="X934" i="8" s="1"/>
  <c r="Y934" i="8" l="1"/>
  <c r="Z934" i="8" s="1"/>
  <c r="W935" i="8"/>
  <c r="AA935" i="8" l="1"/>
  <c r="X935" i="8"/>
  <c r="Y935" i="8"/>
  <c r="Z935" i="8" s="1"/>
  <c r="W936" i="8" l="1"/>
  <c r="X936" i="8" s="1"/>
  <c r="Y936" i="8" l="1"/>
  <c r="Z936" i="8" s="1"/>
  <c r="W937" i="8"/>
  <c r="X937" i="8" s="1"/>
  <c r="Y937" i="8" l="1"/>
  <c r="Z937" i="8" s="1"/>
  <c r="W938" i="8"/>
  <c r="X938" i="8" s="1"/>
  <c r="Y938" i="8" l="1"/>
  <c r="Z938" i="8" s="1"/>
  <c r="W939" i="8"/>
  <c r="AA939" i="8" l="1"/>
  <c r="X939" i="8"/>
  <c r="Y939" i="8"/>
  <c r="Z939" i="8" s="1"/>
  <c r="W940" i="8" l="1"/>
  <c r="AA940" i="8" l="1"/>
  <c r="X940" i="8"/>
  <c r="Y940" i="8"/>
  <c r="Z940" i="8" s="1"/>
  <c r="W941" i="8" l="1"/>
  <c r="X941" i="8" s="1"/>
  <c r="Y941" i="8" l="1"/>
  <c r="Z941" i="8" s="1"/>
  <c r="W942" i="8"/>
  <c r="AA942" i="8" l="1"/>
  <c r="X942" i="8"/>
  <c r="Y942" i="8"/>
  <c r="Z942" i="8" s="1"/>
  <c r="W943" i="8" l="1"/>
  <c r="AA943" i="8" l="1"/>
  <c r="X943" i="8"/>
  <c r="Y943" i="8"/>
  <c r="Z943" i="8" s="1"/>
  <c r="W944" i="8" l="1"/>
  <c r="X944" i="8" s="1"/>
  <c r="Y944" i="8" l="1"/>
  <c r="Z944" i="8" s="1"/>
  <c r="W945" i="8"/>
  <c r="X945" i="8" s="1"/>
  <c r="Y945" i="8" l="1"/>
  <c r="Z945" i="8" s="1"/>
  <c r="W946" i="8"/>
  <c r="X946" i="8" s="1"/>
  <c r="Y946" i="8" l="1"/>
  <c r="Z946" i="8" s="1"/>
  <c r="W947" i="8"/>
  <c r="AA947" i="8" l="1"/>
  <c r="X947" i="8"/>
  <c r="Y947" i="8"/>
  <c r="Z947" i="8" s="1"/>
  <c r="W948" i="8" l="1"/>
  <c r="X948" i="8" s="1"/>
  <c r="Y948" i="8" l="1"/>
  <c r="Z948" i="8" s="1"/>
  <c r="W949" i="8"/>
  <c r="X949" i="8" s="1"/>
  <c r="Y949" i="8" l="1"/>
  <c r="Z949" i="8" s="1"/>
  <c r="W950" i="8"/>
  <c r="X950" i="8" s="1"/>
  <c r="Y950" i="8" l="1"/>
  <c r="Z950" i="8" s="1"/>
  <c r="W951" i="8"/>
  <c r="AA951" i="8" l="1"/>
  <c r="X951" i="8"/>
  <c r="Y951" i="8"/>
  <c r="Z951" i="8" s="1"/>
  <c r="W952" i="8" l="1"/>
  <c r="X952" i="8" s="1"/>
  <c r="Y952" i="8" l="1"/>
  <c r="Z952" i="8" s="1"/>
  <c r="W953" i="8"/>
  <c r="X953" i="8" s="1"/>
  <c r="Y953" i="8" l="1"/>
  <c r="Z953" i="8" s="1"/>
  <c r="W954" i="8"/>
  <c r="X954" i="8" s="1"/>
  <c r="Y954" i="8" l="1"/>
  <c r="Z954" i="8" s="1"/>
  <c r="W955" i="8"/>
  <c r="AA955" i="8" l="1"/>
  <c r="X955" i="8"/>
  <c r="Y955" i="8"/>
  <c r="Z955" i="8" s="1"/>
  <c r="W956" i="8" l="1"/>
  <c r="X956" i="8" s="1"/>
  <c r="Y956" i="8" l="1"/>
  <c r="Z956" i="8" s="1"/>
  <c r="W957" i="8"/>
  <c r="X957" i="8" s="1"/>
  <c r="Y957" i="8" l="1"/>
  <c r="Z957" i="8" s="1"/>
  <c r="W958" i="8"/>
  <c r="AA958" i="8" l="1"/>
  <c r="X958" i="8"/>
  <c r="Y958" i="8"/>
  <c r="Z958" i="8" s="1"/>
  <c r="W959" i="8" l="1"/>
  <c r="X959" i="8" s="1"/>
  <c r="Y959" i="8" l="1"/>
  <c r="Z959" i="8" s="1"/>
  <c r="W960" i="8"/>
  <c r="AA960" i="8" l="1"/>
  <c r="X960" i="8"/>
  <c r="Y960" i="8"/>
  <c r="Z960" i="8" s="1"/>
  <c r="W961" i="8" l="1"/>
  <c r="AA961" i="8" l="1"/>
  <c r="X961" i="8"/>
  <c r="Y961" i="8"/>
  <c r="Z961" i="8" s="1"/>
  <c r="W962" i="8" l="1"/>
  <c r="AA962" i="8" l="1"/>
  <c r="X962" i="8"/>
  <c r="Y962" i="8"/>
  <c r="Z962" i="8" s="1"/>
  <c r="W963" i="8" l="1"/>
  <c r="AA963" i="8" l="1"/>
  <c r="X963" i="8"/>
  <c r="Y963" i="8"/>
  <c r="Z963" i="8" s="1"/>
  <c r="W964" i="8" l="1"/>
  <c r="X964" i="8" s="1"/>
  <c r="Y964" i="8" l="1"/>
  <c r="Z964" i="8" s="1"/>
  <c r="W965" i="8"/>
  <c r="X965" i="8" s="1"/>
  <c r="Y965" i="8" l="1"/>
  <c r="Z965" i="8" s="1"/>
  <c r="W966" i="8"/>
  <c r="AA966" i="8" l="1"/>
  <c r="X966" i="8"/>
  <c r="Y966" i="8"/>
  <c r="Z966" i="8" s="1"/>
  <c r="W967" i="8" l="1"/>
  <c r="X967" i="8" s="1"/>
  <c r="Y967" i="8" l="1"/>
  <c r="Z967" i="8" s="1"/>
  <c r="W968" i="8"/>
  <c r="X968" i="8" s="1"/>
  <c r="Y968" i="8" l="1"/>
  <c r="Z968" i="8" s="1"/>
  <c r="W969" i="8"/>
  <c r="X969" i="8" s="1"/>
  <c r="Y969" i="8" l="1"/>
  <c r="Z969" i="8" s="1"/>
  <c r="W970" i="8"/>
  <c r="AA970" i="8" l="1"/>
  <c r="X970" i="8"/>
  <c r="Y970" i="8"/>
  <c r="Z970" i="8" s="1"/>
  <c r="W971" i="8" l="1"/>
  <c r="X971" i="8" s="1"/>
  <c r="Y971" i="8" l="1"/>
  <c r="Z971" i="8" s="1"/>
  <c r="W972" i="8"/>
  <c r="X972" i="8" s="1"/>
  <c r="Y972" i="8" l="1"/>
  <c r="Z972" i="8" s="1"/>
  <c r="W973" i="8"/>
  <c r="X973" i="8" s="1"/>
  <c r="Y973" i="8" l="1"/>
  <c r="Z973" i="8" s="1"/>
  <c r="W974" i="8"/>
  <c r="AA974" i="8" l="1"/>
  <c r="X974" i="8"/>
  <c r="Y974" i="8"/>
  <c r="Z974" i="8" s="1"/>
  <c r="W975" i="8" l="1"/>
  <c r="X975" i="8" s="1"/>
  <c r="Y975" i="8" l="1"/>
  <c r="Z975" i="8" s="1"/>
  <c r="W976" i="8"/>
  <c r="AA976" i="8" l="1"/>
  <c r="X976" i="8"/>
  <c r="Y976" i="8"/>
  <c r="Z976" i="8" s="1"/>
  <c r="W977" i="8" l="1"/>
  <c r="X977" i="8" s="1"/>
  <c r="Y977" i="8" l="1"/>
  <c r="Z977" i="8" s="1"/>
  <c r="W978" i="8"/>
  <c r="X978" i="8" s="1"/>
  <c r="Y978" i="8" l="1"/>
  <c r="Z978" i="8" s="1"/>
  <c r="W979" i="8"/>
  <c r="X979" i="8" s="1"/>
  <c r="Y979" i="8" l="1"/>
  <c r="Z979" i="8" s="1"/>
  <c r="W980" i="8"/>
  <c r="AA980" i="8" l="1"/>
  <c r="X980" i="8"/>
  <c r="Y980" i="8"/>
  <c r="Z980" i="8" s="1"/>
  <c r="W981" i="8" l="1"/>
  <c r="X981" i="8" s="1"/>
  <c r="Y981" i="8" l="1"/>
  <c r="Z981" i="8" s="1"/>
  <c r="W982" i="8"/>
  <c r="X982" i="8" s="1"/>
  <c r="Y982" i="8" l="1"/>
  <c r="Z982" i="8" s="1"/>
  <c r="W983" i="8"/>
  <c r="X983" i="8" s="1"/>
  <c r="Y983" i="8" l="1"/>
  <c r="Z983" i="8" s="1"/>
  <c r="W984" i="8"/>
  <c r="AA984" i="8" l="1"/>
  <c r="X984" i="8"/>
  <c r="Y984" i="8"/>
  <c r="Z984" i="8" s="1"/>
  <c r="W985" i="8" l="1"/>
  <c r="AA985" i="8" l="1"/>
  <c r="X985" i="8"/>
  <c r="Y985" i="8"/>
  <c r="Z985" i="8" s="1"/>
  <c r="W986" i="8" l="1"/>
  <c r="X986" i="8" s="1"/>
  <c r="Y986" i="8" l="1"/>
  <c r="Z986" i="8" s="1"/>
  <c r="W987" i="8"/>
  <c r="X987" i="8" s="1"/>
  <c r="Y987" i="8" l="1"/>
  <c r="Z987" i="8" s="1"/>
  <c r="W988" i="8"/>
  <c r="X988" i="8" s="1"/>
  <c r="Y988" i="8" l="1"/>
  <c r="Z988" i="8" s="1"/>
  <c r="W989" i="8"/>
  <c r="AA989" i="8" l="1"/>
  <c r="X989" i="8"/>
  <c r="Y989" i="8"/>
  <c r="Z989" i="8" s="1"/>
  <c r="W990" i="8" l="1"/>
  <c r="X990" i="8" s="1"/>
  <c r="Y990" i="8" l="1"/>
  <c r="Z990" i="8" s="1"/>
  <c r="W991" i="8"/>
  <c r="AA991" i="8" l="1"/>
  <c r="X991" i="8"/>
  <c r="Y991" i="8"/>
  <c r="Z991" i="8" s="1"/>
  <c r="W992" i="8" l="1"/>
  <c r="X992" i="8" s="1"/>
  <c r="Y992" i="8" l="1"/>
  <c r="Z992" i="8" s="1"/>
  <c r="W993" i="8"/>
  <c r="X993" i="8" s="1"/>
  <c r="Y993" i="8" l="1"/>
  <c r="Z993" i="8" s="1"/>
  <c r="W994" i="8"/>
  <c r="X994" i="8" s="1"/>
  <c r="Y994" i="8" l="1"/>
  <c r="Z994" i="8" s="1"/>
  <c r="W995" i="8"/>
  <c r="AA995" i="8" l="1"/>
  <c r="X995" i="8"/>
  <c r="Y995" i="8"/>
  <c r="Z995" i="8" s="1"/>
  <c r="W996" i="8" l="1"/>
  <c r="X996" i="8" s="1"/>
  <c r="Y996" i="8" l="1"/>
  <c r="Z996" i="8" s="1"/>
  <c r="W997" i="8"/>
  <c r="AA997" i="8" l="1"/>
  <c r="X997" i="8"/>
  <c r="Y997" i="8"/>
  <c r="Z997" i="8" s="1"/>
  <c r="W998" i="8" l="1"/>
  <c r="X998" i="8" s="1"/>
  <c r="Y998" i="8" l="1"/>
  <c r="Z998" i="8" s="1"/>
  <c r="W999" i="8"/>
  <c r="X999" i="8" s="1"/>
  <c r="Y999" i="8" l="1"/>
  <c r="Z999" i="8" s="1"/>
  <c r="W1000" i="8"/>
  <c r="X1000" i="8" s="1"/>
  <c r="Y1000" i="8" l="1"/>
  <c r="Z1000" i="8" s="1"/>
  <c r="W1001" i="8"/>
  <c r="AA1001" i="8" l="1"/>
  <c r="X1001" i="8"/>
  <c r="Y1001" i="8"/>
  <c r="Z1001" i="8" s="1"/>
  <c r="W1002" i="8" l="1"/>
  <c r="X1002" i="8" s="1"/>
  <c r="Y1002" i="8" l="1"/>
  <c r="Z1002" i="8" s="1"/>
  <c r="W1003" i="8"/>
  <c r="X1003" i="8" s="1"/>
  <c r="Y1003" i="8" l="1"/>
  <c r="Z1003" i="8" s="1"/>
  <c r="W1004" i="8"/>
  <c r="X1004" i="8" s="1"/>
  <c r="Y1004" i="8" l="1"/>
  <c r="Z1004" i="8" s="1"/>
  <c r="W1005" i="8"/>
  <c r="AA1005" i="8" l="1"/>
  <c r="X1005" i="8"/>
  <c r="Y1005" i="8"/>
  <c r="Z1005" i="8" s="1"/>
  <c r="W1006" i="8" l="1"/>
  <c r="X1006" i="8" s="1"/>
  <c r="Y1006" i="8" l="1"/>
  <c r="Z1006" i="8" s="1"/>
  <c r="W1007" i="8"/>
  <c r="X1007" i="8" s="1"/>
  <c r="Y1007" i="8" l="1"/>
  <c r="Z1007" i="8" s="1"/>
  <c r="W1008" i="8"/>
  <c r="X1008" i="8" s="1"/>
  <c r="Y1008" i="8" l="1"/>
  <c r="Z1008" i="8" s="1"/>
  <c r="W1009" i="8"/>
  <c r="AA1009" i="8" l="1"/>
  <c r="X1009" i="8"/>
  <c r="Y1009" i="8"/>
  <c r="Z1009" i="8" s="1"/>
  <c r="W1010" i="8" l="1"/>
  <c r="X1010" i="8" s="1"/>
  <c r="Y1010" i="8" l="1"/>
  <c r="Z1010" i="8" s="1"/>
  <c r="W1011" i="8"/>
  <c r="X1011" i="8" s="1"/>
  <c r="Y1011" i="8" l="1"/>
  <c r="Z1011" i="8" s="1"/>
  <c r="W1012" i="8"/>
  <c r="X1012" i="8" s="1"/>
  <c r="Y1012" i="8" l="1"/>
  <c r="Z1012" i="8" s="1"/>
  <c r="W1013" i="8"/>
  <c r="AA1013" i="8" l="1"/>
  <c r="X1013" i="8"/>
  <c r="Y1013" i="8"/>
  <c r="Z1013" i="8" s="1"/>
  <c r="W1014" i="8" l="1"/>
  <c r="X1014" i="8" s="1"/>
  <c r="Y1014" i="8" l="1"/>
  <c r="Z1014" i="8" s="1"/>
  <c r="W1015" i="8"/>
  <c r="X1015" i="8" s="1"/>
  <c r="Y1015" i="8" l="1"/>
  <c r="Z1015" i="8" s="1"/>
  <c r="W1016" i="8"/>
  <c r="X1016" i="8" s="1"/>
  <c r="Y1016" i="8" l="1"/>
  <c r="Z1016" i="8" s="1"/>
  <c r="W1017" i="8"/>
  <c r="AA1017" i="8" l="1"/>
  <c r="X1017" i="8"/>
  <c r="Y1017" i="8"/>
  <c r="Z1017" i="8" s="1"/>
  <c r="W1018" i="8" l="1"/>
  <c r="X1018" i="8" s="1"/>
  <c r="Y1018" i="8" l="1"/>
  <c r="Z1018" i="8" s="1"/>
  <c r="W1019" i="8"/>
  <c r="AA1019" i="8" l="1"/>
  <c r="X1019" i="8"/>
  <c r="Y1019" i="8"/>
  <c r="Z1019" i="8" s="1"/>
  <c r="W1020" i="8" l="1"/>
  <c r="X1020" i="8" s="1"/>
  <c r="Y1020" i="8" l="1"/>
  <c r="Z1020" i="8" s="1"/>
  <c r="W1021" i="8"/>
  <c r="X1021" i="8" s="1"/>
  <c r="Y1021" i="8" l="1"/>
  <c r="Z1021" i="8" s="1"/>
  <c r="W1022" i="8"/>
  <c r="AA1022" i="8" l="1"/>
  <c r="X1022" i="8"/>
  <c r="Y1022" i="8"/>
  <c r="Z1022" i="8" s="1"/>
  <c r="W1023" i="8" l="1"/>
  <c r="X1023" i="8" s="1"/>
  <c r="Y1023" i="8" l="1"/>
  <c r="Z1023" i="8" s="1"/>
  <c r="W1024" i="8"/>
  <c r="AA1024" i="8" l="1"/>
  <c r="X1024" i="8"/>
  <c r="Y1024" i="8"/>
  <c r="Z1024" i="8" s="1"/>
  <c r="W1025" i="8" l="1"/>
  <c r="X1025" i="8" s="1"/>
  <c r="Y1025" i="8" l="1"/>
  <c r="Z1025" i="8" s="1"/>
  <c r="W1026" i="8"/>
  <c r="X1026" i="8" s="1"/>
  <c r="Y1026" i="8" l="1"/>
  <c r="Z1026" i="8" s="1"/>
  <c r="W1027" i="8"/>
  <c r="X1027" i="8" s="1"/>
  <c r="Y1027" i="8" l="1"/>
  <c r="Z1027" i="8" s="1"/>
  <c r="W1028" i="8"/>
  <c r="AA1028" i="8" l="1"/>
  <c r="X1028" i="8"/>
  <c r="Y1028" i="8"/>
  <c r="Z1028" i="8" s="1"/>
  <c r="W1029" i="8" l="1"/>
  <c r="AA1029" i="8" l="1"/>
  <c r="X1029" i="8"/>
  <c r="Y1029" i="8"/>
  <c r="Z1029" i="8" s="1"/>
  <c r="W1030" i="8" l="1"/>
  <c r="X1030" i="8" s="1"/>
  <c r="Y1030" i="8" l="1"/>
  <c r="Z1030" i="8" s="1"/>
  <c r="W1031" i="8"/>
  <c r="X1031" i="8" s="1"/>
  <c r="Y1031" i="8" l="1"/>
  <c r="Z1031" i="8" s="1"/>
  <c r="W1032" i="8"/>
  <c r="AA1032" i="8" l="1"/>
  <c r="X1032" i="8"/>
  <c r="Y1032" i="8"/>
  <c r="Z1032" i="8" s="1"/>
  <c r="W1033" i="8" l="1"/>
  <c r="AA1033" i="8" l="1"/>
  <c r="X1033" i="8"/>
  <c r="Y1033" i="8"/>
  <c r="Z1033" i="8" s="1"/>
  <c r="W1034" i="8" l="1"/>
  <c r="X1034" i="8" s="1"/>
  <c r="Y1034" i="8" l="1"/>
  <c r="Z1034" i="8" s="1"/>
  <c r="W1035" i="8"/>
  <c r="X1035" i="8" s="1"/>
  <c r="Y1035" i="8" l="1"/>
  <c r="Z1035" i="8" s="1"/>
  <c r="W1036" i="8"/>
  <c r="AA1036" i="8" l="1"/>
  <c r="X1036" i="8"/>
  <c r="Y1036" i="8"/>
  <c r="Z1036" i="8" s="1"/>
  <c r="W1037" i="8" l="1"/>
  <c r="X1037" i="8" s="1"/>
  <c r="Y1037" i="8" l="1"/>
  <c r="Z1037" i="8" s="1"/>
  <c r="W1038" i="8"/>
  <c r="AA1038" i="8" l="1"/>
  <c r="X1038" i="8"/>
  <c r="Y1038" i="8"/>
  <c r="Z1038" i="8" s="1"/>
  <c r="W1039" i="8" l="1"/>
  <c r="X1039" i="8" s="1"/>
  <c r="Y1039" i="8" l="1"/>
  <c r="Z1039" i="8" s="1"/>
  <c r="W1040" i="8"/>
  <c r="AA1040" i="8" l="1"/>
  <c r="X1040" i="8"/>
  <c r="Y1040" i="8"/>
  <c r="Z1040" i="8" s="1"/>
  <c r="W1041" i="8" l="1"/>
  <c r="X1041" i="8" s="1"/>
  <c r="Y1041" i="8" l="1"/>
  <c r="Z1041" i="8" s="1"/>
  <c r="W1042" i="8"/>
  <c r="X1042" i="8" s="1"/>
  <c r="Y1042" i="8" l="1"/>
  <c r="Z1042" i="8" s="1"/>
  <c r="W1043" i="8"/>
  <c r="AA1043" i="8" l="1"/>
  <c r="X1043" i="8"/>
  <c r="Y1043" i="8"/>
  <c r="Z1043" i="8" s="1"/>
  <c r="W1044" i="8" l="1"/>
  <c r="X1044" i="8" s="1"/>
  <c r="Y1044" i="8" l="1"/>
  <c r="Z1044" i="8" s="1"/>
  <c r="W1045" i="8"/>
  <c r="X1045" i="8" s="1"/>
  <c r="Y1045" i="8" l="1"/>
  <c r="Z1045" i="8" s="1"/>
  <c r="W1046" i="8"/>
  <c r="X1046" i="8" s="1"/>
  <c r="Y1046" i="8" l="1"/>
  <c r="Z1046" i="8" s="1"/>
  <c r="W1047" i="8"/>
  <c r="AA1047" i="8" l="1"/>
  <c r="X1047" i="8"/>
  <c r="Y1047" i="8"/>
  <c r="Z1047" i="8" s="1"/>
  <c r="W1048" i="8" l="1"/>
  <c r="X1048" i="8" s="1"/>
  <c r="Y1048" i="8" l="1"/>
  <c r="Z1048" i="8" s="1"/>
  <c r="W1049" i="8"/>
  <c r="AA1049" i="8" l="1"/>
  <c r="X1049" i="8"/>
  <c r="Y1049" i="8"/>
  <c r="Z1049" i="8" s="1"/>
  <c r="W1050" i="8" l="1"/>
  <c r="AA1050" i="8" l="1"/>
  <c r="X1050" i="8"/>
  <c r="Y1050" i="8"/>
  <c r="Z1050" i="8" s="1"/>
  <c r="W1051" i="8" l="1"/>
  <c r="X1051" i="8" s="1"/>
  <c r="Y1051" i="8" l="1"/>
  <c r="Z1051" i="8" s="1"/>
  <c r="W1052" i="8"/>
  <c r="AA1052" i="8" l="1"/>
  <c r="X1052" i="8"/>
  <c r="Y1052" i="8"/>
  <c r="Z1052" i="8" s="1"/>
  <c r="W1053" i="8" l="1"/>
  <c r="X1053" i="8" s="1"/>
  <c r="Y1053" i="8" l="1"/>
  <c r="Z1053" i="8" s="1"/>
  <c r="W1054" i="8"/>
  <c r="X1054" i="8" s="1"/>
  <c r="Y1054" i="8" l="1"/>
  <c r="Z1054" i="8" s="1"/>
  <c r="W1055" i="8"/>
  <c r="X1055" i="8" s="1"/>
  <c r="Y1055" i="8" l="1"/>
  <c r="Z1055" i="8" s="1"/>
  <c r="W1056" i="8"/>
  <c r="AA1056" i="8" l="1"/>
  <c r="X1056" i="8"/>
  <c r="Y1056" i="8"/>
  <c r="Z1056" i="8" s="1"/>
  <c r="W1057" i="8" l="1"/>
  <c r="X1057" i="8" s="1"/>
  <c r="Y1057" i="8" l="1"/>
  <c r="Z1057" i="8" s="1"/>
  <c r="W1058" i="8"/>
  <c r="X1058" i="8" s="1"/>
  <c r="Y1058" i="8" l="1"/>
  <c r="Z1058" i="8" s="1"/>
  <c r="W1059" i="8"/>
  <c r="X1059" i="8" s="1"/>
  <c r="Y1059" i="8" l="1"/>
  <c r="Z1059" i="8" s="1"/>
  <c r="W1060" i="8"/>
  <c r="AA1060" i="8" l="1"/>
  <c r="X1060" i="8"/>
  <c r="Y1060" i="8"/>
  <c r="Z1060" i="8" s="1"/>
  <c r="W1061" i="8" l="1"/>
  <c r="X1061" i="8" s="1"/>
  <c r="Y1061" i="8" l="1"/>
  <c r="Z1061" i="8" s="1"/>
  <c r="W1062" i="8"/>
  <c r="X1062" i="8" s="1"/>
  <c r="Y1062" i="8" l="1"/>
  <c r="Z1062" i="8" s="1"/>
  <c r="W1063" i="8"/>
  <c r="AA1063" i="8" l="1"/>
  <c r="X1063" i="8"/>
  <c r="Y1063" i="8"/>
  <c r="Z1063" i="8" s="1"/>
  <c r="W1064" i="8" l="1"/>
  <c r="AA1064" i="8" l="1"/>
  <c r="X1064" i="8"/>
  <c r="Y1064" i="8"/>
  <c r="Z1064" i="8" s="1"/>
  <c r="W1065" i="8" l="1"/>
  <c r="X1065" i="8" s="1"/>
  <c r="Y1065" i="8" l="1"/>
  <c r="Z1065" i="8" s="1"/>
  <c r="W1066" i="8"/>
  <c r="X1066" i="8" s="1"/>
  <c r="Y1066" i="8" l="1"/>
  <c r="Z1066" i="8" s="1"/>
  <c r="W1067" i="8"/>
  <c r="X1067" i="8" s="1"/>
  <c r="Y1067" i="8" l="1"/>
  <c r="Z1067" i="8" s="1"/>
  <c r="W1068" i="8"/>
  <c r="AA1068" i="8" l="1"/>
  <c r="X1068" i="8"/>
  <c r="Y1068" i="8"/>
  <c r="Z1068" i="8" s="1"/>
  <c r="W1069" i="8" l="1"/>
  <c r="X1069" i="8" s="1"/>
  <c r="Y1069" i="8" l="1"/>
  <c r="Z1069" i="8" s="1"/>
  <c r="W1070" i="8"/>
  <c r="X1070" i="8" s="1"/>
  <c r="Y1070" i="8" l="1"/>
  <c r="Z1070" i="8" s="1"/>
  <c r="W1071" i="8"/>
  <c r="X1071" i="8" s="1"/>
  <c r="Y1071" i="8" l="1"/>
  <c r="Z1071" i="8" s="1"/>
  <c r="W1072" i="8"/>
  <c r="AA1072" i="8" l="1"/>
  <c r="X1072" i="8"/>
  <c r="Y1072" i="8"/>
  <c r="Z1072" i="8" s="1"/>
  <c r="W1073" i="8" l="1"/>
  <c r="X1073" i="8" s="1"/>
  <c r="Y1073" i="8" l="1"/>
  <c r="Z1073" i="8" s="1"/>
  <c r="W1074" i="8"/>
  <c r="X1074" i="8" s="1"/>
  <c r="Y1074" i="8" l="1"/>
  <c r="Z1074" i="8" s="1"/>
  <c r="W1075" i="8"/>
  <c r="AA1075" i="8" l="1"/>
  <c r="X1075" i="8"/>
  <c r="Y1075" i="8"/>
  <c r="Z1075" i="8" s="1"/>
  <c r="W1076" i="8" l="1"/>
  <c r="X1076" i="8" s="1"/>
  <c r="Y1076" i="8" l="1"/>
  <c r="Z1076" i="8" s="1"/>
  <c r="W1077" i="8"/>
  <c r="X1077" i="8" s="1"/>
  <c r="Y1077" i="8" l="1"/>
  <c r="Z1077" i="8" s="1"/>
  <c r="W1078" i="8"/>
  <c r="X1078" i="8" s="1"/>
  <c r="Y1078" i="8" l="1"/>
  <c r="Z1078" i="8" s="1"/>
  <c r="W1079" i="8"/>
  <c r="AA1079" i="8" l="1"/>
  <c r="X1079" i="8"/>
  <c r="Y1079" i="8"/>
  <c r="Z1079" i="8" s="1"/>
  <c r="W1080" i="8" l="1"/>
  <c r="X1080" i="8" s="1"/>
  <c r="Y1080" i="8" l="1"/>
  <c r="Z1080" i="8" s="1"/>
  <c r="W1081" i="8"/>
  <c r="X1081" i="8" s="1"/>
  <c r="Y1081" i="8" l="1"/>
  <c r="Z1081" i="8" s="1"/>
  <c r="W1082" i="8"/>
  <c r="X1082" i="8" s="1"/>
  <c r="Y1082" i="8" l="1"/>
  <c r="Z1082" i="8" s="1"/>
  <c r="W1083" i="8"/>
  <c r="AA1083" i="8" l="1"/>
  <c r="X1083" i="8"/>
  <c r="Y1083" i="8"/>
  <c r="Z1083" i="8" s="1"/>
  <c r="W1084" i="8" l="1"/>
  <c r="AA1084" i="8" l="1"/>
  <c r="X1084" i="8"/>
  <c r="Y1084" i="8"/>
  <c r="Z1084" i="8" s="1"/>
  <c r="W1085" i="8" l="1"/>
  <c r="AA1085" i="8" l="1"/>
  <c r="X1085" i="8"/>
  <c r="Y1085" i="8"/>
  <c r="Z1085" i="8" s="1"/>
  <c r="W1086" i="8" l="1"/>
  <c r="X1086" i="8" s="1"/>
  <c r="Y1086" i="8" l="1"/>
  <c r="Z1086" i="8" s="1"/>
  <c r="W1087" i="8"/>
  <c r="X1087" i="8" s="1"/>
  <c r="Y1087" i="8" l="1"/>
  <c r="Z1087" i="8" s="1"/>
  <c r="W1088" i="8"/>
  <c r="X1088" i="8" s="1"/>
  <c r="Y1088" i="8" l="1"/>
  <c r="Z1088" i="8" s="1"/>
  <c r="W1089" i="8"/>
  <c r="AA1089" i="8" l="1"/>
  <c r="X1089" i="8"/>
  <c r="Y1089" i="8"/>
  <c r="Z1089" i="8" s="1"/>
  <c r="W1090" i="8" l="1"/>
  <c r="X1090" i="8" s="1"/>
  <c r="Y1090" i="8" l="1"/>
  <c r="Z1090" i="8" s="1"/>
  <c r="W1091" i="8"/>
  <c r="X1091" i="8" s="1"/>
  <c r="Y1091" i="8" l="1"/>
  <c r="Z1091" i="8" s="1"/>
  <c r="W1092" i="8"/>
  <c r="X1092" i="8" s="1"/>
  <c r="Y1092" i="8" l="1"/>
  <c r="Z1092" i="8" s="1"/>
  <c r="W1093" i="8"/>
  <c r="AA1093" i="8" l="1"/>
  <c r="X1093" i="8"/>
  <c r="Y1093" i="8"/>
  <c r="Z1093" i="8" s="1"/>
  <c r="W1094" i="8" l="1"/>
  <c r="X1094" i="8" s="1"/>
  <c r="Y1094" i="8" l="1"/>
  <c r="Z1094" i="8" s="1"/>
  <c r="W1095" i="8"/>
  <c r="X1095" i="8" s="1"/>
  <c r="Y1095" i="8" l="1"/>
  <c r="Z1095" i="8" s="1"/>
  <c r="W1096" i="8"/>
  <c r="X1096" i="8" s="1"/>
  <c r="Y1096" i="8" l="1"/>
  <c r="Z1096" i="8" s="1"/>
  <c r="W1097" i="8"/>
  <c r="AA1097" i="8" l="1"/>
  <c r="X1097" i="8"/>
  <c r="Y1097" i="8"/>
  <c r="Z1097" i="8" s="1"/>
  <c r="W1098" i="8" l="1"/>
  <c r="X1098" i="8" s="1"/>
  <c r="Y1098" i="8" l="1"/>
  <c r="Z1098" i="8" s="1"/>
  <c r="W1099" i="8"/>
  <c r="AA1099" i="8" l="1"/>
  <c r="X1099" i="8"/>
  <c r="Y1099" i="8"/>
  <c r="Z1099" i="8" s="1"/>
  <c r="W1100" i="8" l="1"/>
  <c r="X1100" i="8" s="1"/>
  <c r="Y1100" i="8" l="1"/>
  <c r="Z1100" i="8" s="1"/>
  <c r="W1101" i="8"/>
  <c r="AA1101" i="8" l="1"/>
  <c r="X1101" i="8"/>
  <c r="Y1101" i="8"/>
  <c r="Z1101" i="8" s="1"/>
  <c r="W1102" i="8" l="1"/>
  <c r="X1102" i="8" s="1"/>
  <c r="Y1102" i="8" l="1"/>
  <c r="Z1102" i="8" s="1"/>
  <c r="W1103" i="8"/>
  <c r="X1103" i="8" s="1"/>
  <c r="Y1103" i="8" l="1"/>
  <c r="Z1103" i="8" s="1"/>
  <c r="W1104" i="8"/>
  <c r="X1104" i="8" s="1"/>
  <c r="Y1104" i="8" l="1"/>
  <c r="Z1104" i="8" s="1"/>
  <c r="W1105" i="8"/>
  <c r="AA1105" i="8" l="1"/>
  <c r="X1105" i="8"/>
  <c r="Y1105" i="8"/>
  <c r="Z1105" i="8" s="1"/>
  <c r="W1106" i="8" l="1"/>
  <c r="AA1106" i="8" l="1"/>
  <c r="X1106" i="8"/>
  <c r="Y1106" i="8"/>
  <c r="Z1106" i="8" s="1"/>
  <c r="W1107" i="8" l="1"/>
  <c r="X1107" i="8" s="1"/>
  <c r="Y1107" i="8" l="1"/>
  <c r="Z1107" i="8" s="1"/>
  <c r="W1108" i="8"/>
  <c r="X1108" i="8" s="1"/>
  <c r="Y1108" i="8" l="1"/>
  <c r="Z1108" i="8" s="1"/>
  <c r="W1109" i="8"/>
  <c r="AA1109" i="8" l="1"/>
  <c r="X1109" i="8"/>
  <c r="Y1109" i="8"/>
  <c r="Z1109" i="8" s="1"/>
  <c r="W1110" i="8" l="1"/>
  <c r="X1110" i="8" l="1"/>
  <c r="Y1110" i="8" s="1"/>
  <c r="Z1110" i="8" s="1"/>
  <c r="AA1110" i="8" s="1"/>
  <c r="W1111" i="8" l="1"/>
  <c r="X1111" i="8" s="1"/>
  <c r="Y1111" i="8" l="1"/>
  <c r="Z1111" i="8" s="1"/>
  <c r="W1112" i="8"/>
  <c r="X1112" i="8" s="1"/>
  <c r="Y1112" i="8" l="1"/>
  <c r="Z1112" i="8" s="1"/>
  <c r="W1113" i="8"/>
  <c r="X1113" i="8" s="1"/>
  <c r="Y1113" i="8" l="1"/>
  <c r="Z1113" i="8" s="1"/>
  <c r="W1114" i="8"/>
  <c r="AA1114" i="8" l="1"/>
  <c r="X1114" i="8"/>
  <c r="Y1114" i="8"/>
  <c r="Z1114" i="8" s="1"/>
  <c r="W1115" i="8" l="1"/>
  <c r="X1115" i="8" s="1"/>
  <c r="Y1115" i="8" l="1"/>
  <c r="Z1115" i="8" s="1"/>
  <c r="W1116" i="8"/>
  <c r="AA1116" i="8" l="1"/>
  <c r="X1116" i="8"/>
  <c r="Y1116" i="8"/>
  <c r="Z1116" i="8" s="1"/>
  <c r="W1117" i="8" l="1"/>
  <c r="X1117" i="8" s="1"/>
  <c r="Y1117" i="8" l="1"/>
  <c r="Z1117" i="8" s="1"/>
  <c r="W1118" i="8"/>
  <c r="AA1118" i="8" l="1"/>
  <c r="X1118" i="8"/>
  <c r="Y1118" i="8"/>
  <c r="Z1118" i="8" s="1"/>
  <c r="W1119" i="8" l="1"/>
  <c r="X1119" i="8" s="1"/>
  <c r="Y1119" i="8" l="1"/>
  <c r="Z1119" i="8" s="1"/>
  <c r="W1120" i="8"/>
  <c r="X1120" i="8" s="1"/>
  <c r="Y1120" i="8" l="1"/>
  <c r="Z1120" i="8" s="1"/>
  <c r="W1121" i="8"/>
  <c r="X1121" i="8" s="1"/>
  <c r="Y1121" i="8" l="1"/>
  <c r="Z1121" i="8" s="1"/>
  <c r="W1122" i="8"/>
  <c r="AA1122" i="8" l="1"/>
  <c r="X1122" i="8"/>
  <c r="Y1122" i="8"/>
  <c r="Z1122" i="8" s="1"/>
  <c r="W1123" i="8" l="1"/>
  <c r="X1123" i="8" s="1"/>
  <c r="Y1123" i="8" l="1"/>
  <c r="Z1123" i="8" s="1"/>
  <c r="W1124" i="8"/>
  <c r="X1124" i="8" s="1"/>
  <c r="Y1124" i="8" l="1"/>
  <c r="Z1124" i="8" s="1"/>
  <c r="W1125" i="8"/>
  <c r="X1125" i="8" s="1"/>
  <c r="Y1125" i="8" l="1"/>
  <c r="Z1125" i="8" s="1"/>
  <c r="W1126" i="8"/>
  <c r="AA1126" i="8" l="1"/>
  <c r="X1126" i="8"/>
  <c r="Y1126" i="8"/>
  <c r="Z1126" i="8" s="1"/>
  <c r="W1127" i="8" l="1"/>
  <c r="X1127" i="8" s="1"/>
  <c r="Y1127" i="8" l="1"/>
  <c r="Z1127" i="8" s="1"/>
  <c r="W1128" i="8"/>
  <c r="AA1128" i="8" l="1"/>
  <c r="X1128" i="8"/>
  <c r="Y1128" i="8"/>
  <c r="Z1128" i="8" s="1"/>
  <c r="W1129" i="8" l="1"/>
  <c r="X1129" i="8" s="1"/>
  <c r="Y1129" i="8" l="1"/>
  <c r="Z1129" i="8" s="1"/>
  <c r="W1130" i="8"/>
  <c r="X1130" i="8" s="1"/>
  <c r="Y1130" i="8" l="1"/>
  <c r="Z1130" i="8" s="1"/>
  <c r="W1131" i="8"/>
  <c r="AA1131" i="8" l="1"/>
  <c r="X1131" i="8"/>
  <c r="Y1131" i="8"/>
  <c r="Z1131" i="8" s="1"/>
  <c r="W1132" i="8" l="1"/>
  <c r="X1132" i="8" s="1"/>
  <c r="Y1132" i="8" l="1"/>
  <c r="Z1132" i="8" s="1"/>
  <c r="W1133" i="8"/>
  <c r="X1133" i="8" s="1"/>
  <c r="Y1133" i="8" l="1"/>
  <c r="Z1133" i="8" s="1"/>
  <c r="W1134" i="8"/>
  <c r="X1134" i="8" s="1"/>
  <c r="Y1134" i="8" l="1"/>
  <c r="Z1134" i="8" s="1"/>
  <c r="W1135" i="8"/>
  <c r="AA1135" i="8" l="1"/>
  <c r="X1135" i="8"/>
  <c r="Y1135" i="8"/>
  <c r="Z1135" i="8" s="1"/>
  <c r="W1136" i="8" l="1"/>
  <c r="X1136" i="8" s="1"/>
  <c r="Y1136" i="8" l="1"/>
  <c r="Z1136" i="8" s="1"/>
  <c r="W1137" i="8"/>
  <c r="X1137" i="8" s="1"/>
  <c r="Y1137" i="8" l="1"/>
  <c r="Z1137" i="8" s="1"/>
  <c r="W1138" i="8"/>
  <c r="AA1138" i="8" l="1"/>
  <c r="X1138" i="8"/>
  <c r="Y1138" i="8"/>
  <c r="Z1138" i="8" s="1"/>
  <c r="W1139" i="8" l="1"/>
  <c r="X1139" i="8" s="1"/>
  <c r="Y1139" i="8" l="1"/>
  <c r="Z1139" i="8" s="1"/>
  <c r="W1140" i="8"/>
  <c r="X1140" i="8" s="1"/>
  <c r="Y1140" i="8" l="1"/>
  <c r="Z1140" i="8" s="1"/>
  <c r="W1141" i="8"/>
  <c r="AA1141" i="8" l="1"/>
  <c r="X1141" i="8"/>
  <c r="Y1141" i="8"/>
  <c r="Z1141" i="8" s="1"/>
  <c r="W1142" i="8" l="1"/>
  <c r="X1142" i="8" s="1"/>
  <c r="Y1142" i="8" l="1"/>
  <c r="Z1142" i="8" s="1"/>
  <c r="W1143" i="8"/>
  <c r="X1143" i="8" s="1"/>
  <c r="Y1143" i="8" l="1"/>
  <c r="Z1143" i="8" s="1"/>
  <c r="W1144" i="8"/>
  <c r="X1144" i="8" s="1"/>
  <c r="Y1144" i="8" l="1"/>
  <c r="Z1144" i="8" s="1"/>
  <c r="W1145" i="8"/>
  <c r="AA1145" i="8" l="1"/>
  <c r="X1145" i="8"/>
  <c r="Y1145" i="8"/>
  <c r="Z1145" i="8" s="1"/>
  <c r="W1146" i="8" l="1"/>
  <c r="AA1146" i="8" l="1"/>
  <c r="X1146" i="8"/>
  <c r="Y1146" i="8"/>
  <c r="Z1146" i="8" s="1"/>
  <c r="W1147" i="8" l="1"/>
  <c r="X1147" i="8" s="1"/>
  <c r="Y1147" i="8" l="1"/>
  <c r="Z1147" i="8" s="1"/>
  <c r="W1148" i="8"/>
  <c r="AA1148" i="8" l="1"/>
  <c r="X1148" i="8"/>
  <c r="Y1148" i="8"/>
  <c r="Z1148" i="8" s="1"/>
  <c r="W1149" i="8" l="1"/>
  <c r="AA1149" i="8" l="1"/>
  <c r="X1149" i="8"/>
  <c r="Y1149" i="8"/>
  <c r="Z1149" i="8" s="1"/>
  <c r="W1150" i="8" l="1"/>
  <c r="X1150" i="8" s="1"/>
  <c r="Y1150" i="8" l="1"/>
  <c r="Z1150" i="8" s="1"/>
  <c r="W1151" i="8"/>
  <c r="X1151" i="8" s="1"/>
  <c r="Y1151" i="8" l="1"/>
  <c r="Z1151" i="8" s="1"/>
  <c r="W1152" i="8"/>
  <c r="X1152" i="8" s="1"/>
  <c r="Y1152" i="8" l="1"/>
  <c r="Z1152" i="8" s="1"/>
  <c r="W1153" i="8"/>
  <c r="AA1153" i="8" l="1"/>
  <c r="X1153" i="8"/>
  <c r="Y1153" i="8"/>
  <c r="Z1153" i="8" s="1"/>
  <c r="W1154" i="8" l="1"/>
  <c r="AA1154" i="8" l="1"/>
  <c r="X1154" i="8"/>
  <c r="Y1154" i="8"/>
  <c r="Z1154" i="8" s="1"/>
  <c r="W1155" i="8" l="1"/>
  <c r="X1155" i="8" s="1"/>
  <c r="W1156" i="8" l="1"/>
  <c r="X1156" i="8" s="1"/>
  <c r="Y1155" i="8"/>
  <c r="Z1155" i="8" s="1"/>
  <c r="Y1156" i="8" l="1"/>
  <c r="Z1156" i="8" s="1"/>
  <c r="W1157" i="8"/>
  <c r="X1157" i="8" s="1"/>
  <c r="Y1157" i="8" l="1"/>
  <c r="Z1157" i="8" s="1"/>
  <c r="W1158" i="8"/>
  <c r="AA1158" i="8" l="1"/>
  <c r="X1158" i="8"/>
  <c r="Y1158" i="8"/>
  <c r="Z1158" i="8" s="1"/>
  <c r="W1159" i="8" l="1"/>
  <c r="AA1159" i="8" l="1"/>
  <c r="X1159" i="8"/>
  <c r="Y1159" i="8"/>
  <c r="Z1159" i="8" s="1"/>
  <c r="W1160" i="8" l="1"/>
  <c r="X1160" i="8" s="1"/>
  <c r="Y1160" i="8" l="1"/>
  <c r="Z1160" i="8" s="1"/>
  <c r="W1161" i="8"/>
  <c r="X1161" i="8" s="1"/>
  <c r="Y1161" i="8" l="1"/>
  <c r="Z1161" i="8" s="1"/>
  <c r="W1162" i="8"/>
  <c r="X1162" i="8" s="1"/>
  <c r="Y1162" i="8" l="1"/>
  <c r="Z1162" i="8" s="1"/>
  <c r="W1163" i="8"/>
  <c r="AA1163" i="8" l="1"/>
  <c r="X1163" i="8"/>
  <c r="Y1163" i="8"/>
  <c r="Z1163" i="8" s="1"/>
  <c r="W1164" i="8" l="1"/>
  <c r="X1164" i="8" s="1"/>
  <c r="Y1164" i="8" l="1"/>
  <c r="Z1164" i="8" s="1"/>
  <c r="W1165" i="8"/>
  <c r="AA1165" i="8" l="1"/>
  <c r="X1165" i="8"/>
  <c r="Y1165" i="8"/>
  <c r="Z1165" i="8" s="1"/>
  <c r="W1166" i="8" l="1"/>
  <c r="X1166" i="8" s="1"/>
  <c r="Y1166" i="8" l="1"/>
  <c r="Z1166" i="8" s="1"/>
  <c r="W1167" i="8"/>
  <c r="X1167" i="8" s="1"/>
  <c r="Y1167" i="8" l="1"/>
  <c r="Z1167" i="8" s="1"/>
  <c r="W1168" i="8"/>
  <c r="X1168" i="8" s="1"/>
  <c r="Y1168" i="8" l="1"/>
  <c r="Z1168" i="8" s="1"/>
  <c r="W1169" i="8"/>
  <c r="AA1169" i="8" l="1"/>
  <c r="X1169" i="8"/>
  <c r="Y1169" i="8"/>
  <c r="Z1169" i="8" s="1"/>
  <c r="W1170" i="8" l="1"/>
  <c r="X1170" i="8" s="1"/>
  <c r="Y1170" i="8" l="1"/>
  <c r="Z1170" i="8" s="1"/>
  <c r="W1171" i="8"/>
  <c r="AA1171" i="8" l="1"/>
  <c r="X1171" i="8"/>
  <c r="Y1171" i="8"/>
  <c r="Z1171" i="8" s="1"/>
  <c r="W1172" i="8" l="1"/>
  <c r="X1172" i="8" s="1"/>
  <c r="Y1172" i="8" l="1"/>
  <c r="Z1172" i="8" s="1"/>
  <c r="W1173" i="8"/>
  <c r="X1173" i="8" s="1"/>
  <c r="Y1173" i="8" l="1"/>
  <c r="Z1173" i="8" s="1"/>
  <c r="W1174" i="8"/>
  <c r="X1174" i="8" s="1"/>
  <c r="Y1174" i="8" l="1"/>
  <c r="Z1174" i="8" s="1"/>
  <c r="W1175" i="8"/>
  <c r="AA1175" i="8" l="1"/>
  <c r="X1175" i="8"/>
  <c r="Y1175" i="8"/>
  <c r="Z1175" i="8" s="1"/>
  <c r="W1176" i="8" l="1"/>
  <c r="AA1176" i="8" l="1"/>
  <c r="X1176" i="8"/>
  <c r="Y1176" i="8"/>
  <c r="Z1176" i="8" s="1"/>
  <c r="W1177" i="8" l="1"/>
  <c r="AA1177" i="8" l="1"/>
  <c r="X1177" i="8"/>
  <c r="Y1177" i="8"/>
  <c r="Z1177" i="8" s="1"/>
  <c r="W1178" i="8" l="1"/>
  <c r="AA1178" i="8" l="1"/>
  <c r="X1178" i="8"/>
  <c r="Y1178" i="8"/>
  <c r="Z1178" i="8" s="1"/>
  <c r="W1179" i="8" l="1"/>
  <c r="X1179" i="8" s="1"/>
  <c r="Y1179" i="8" l="1"/>
  <c r="Z1179" i="8" s="1"/>
  <c r="W1180" i="8"/>
  <c r="X1180" i="8" s="1"/>
  <c r="Y1180" i="8" l="1"/>
  <c r="Z1180" i="8" s="1"/>
  <c r="W1181" i="8"/>
  <c r="X1181" i="8" s="1"/>
  <c r="Y1181" i="8" l="1"/>
  <c r="Z1181" i="8" s="1"/>
  <c r="W1182" i="8"/>
  <c r="AA1182" i="8" l="1"/>
  <c r="X1182" i="8"/>
  <c r="Y1182" i="8"/>
  <c r="Z1182" i="8" s="1"/>
  <c r="W1183" i="8" l="1"/>
  <c r="X1183" i="8" s="1"/>
  <c r="Y1183" i="8" l="1"/>
  <c r="Z1183" i="8" s="1"/>
  <c r="W1184" i="8"/>
  <c r="X1184" i="8" s="1"/>
  <c r="Y1184" i="8" l="1"/>
  <c r="Z1184" i="8" s="1"/>
  <c r="W1185" i="8"/>
  <c r="X1185" i="8" s="1"/>
  <c r="Y1185" i="8" l="1"/>
  <c r="Z1185" i="8" s="1"/>
  <c r="W1186" i="8"/>
  <c r="AA1186" i="8" l="1"/>
  <c r="X1186" i="8"/>
  <c r="Y1186" i="8"/>
  <c r="Z1186" i="8" s="1"/>
  <c r="W1187" i="8" l="1"/>
  <c r="X1187" i="8" s="1"/>
  <c r="Y1187" i="8" l="1"/>
  <c r="Z1187" i="8" s="1"/>
  <c r="W1188" i="8"/>
  <c r="AA1188" i="8" l="1"/>
  <c r="X1188" i="8"/>
  <c r="Y1188" i="8"/>
  <c r="Z1188" i="8" s="1"/>
  <c r="W1189" i="8" l="1"/>
  <c r="X1189" i="8" s="1"/>
  <c r="Y1189" i="8" l="1"/>
  <c r="Z1189" i="8" s="1"/>
  <c r="W1190" i="8"/>
  <c r="X1190" i="8" s="1"/>
  <c r="Y1190" i="8" l="1"/>
  <c r="Z1190" i="8" s="1"/>
  <c r="W1191" i="8"/>
  <c r="X1191" i="8" s="1"/>
  <c r="Y1191" i="8" l="1"/>
  <c r="Z1191" i="8" s="1"/>
  <c r="W1192" i="8"/>
  <c r="AA1192" i="8" l="1"/>
  <c r="X1192" i="8"/>
  <c r="Y1192" i="8"/>
  <c r="Z1192" i="8" s="1"/>
  <c r="W1193" i="8" l="1"/>
  <c r="X1193" i="8" s="1"/>
  <c r="Y1193" i="8" l="1"/>
  <c r="Z1193" i="8" s="1"/>
  <c r="W1194" i="8"/>
  <c r="AA1194" i="8" l="1"/>
  <c r="X1194" i="8"/>
  <c r="Y1194" i="8"/>
  <c r="Z1194" i="8" s="1"/>
  <c r="W1195" i="8" l="1"/>
  <c r="X1195" i="8" s="1"/>
  <c r="Y1195" i="8" l="1"/>
  <c r="Z1195" i="8" s="1"/>
  <c r="W1196" i="8"/>
  <c r="AA1196" i="8" l="1"/>
  <c r="X1196" i="8"/>
  <c r="Y1196" i="8"/>
  <c r="Z1196" i="8" s="1"/>
  <c r="W1197" i="8" l="1"/>
  <c r="X1197" i="8" s="1"/>
  <c r="Y1197" i="8" l="1"/>
  <c r="Z1197" i="8" s="1"/>
  <c r="W1198" i="8"/>
  <c r="X1198" i="8" s="1"/>
  <c r="Y1198" i="8" l="1"/>
  <c r="Z1198" i="8" s="1"/>
  <c r="W1199" i="8"/>
  <c r="AA1199" i="8" l="1"/>
  <c r="X1199" i="8"/>
  <c r="Y1199" i="8"/>
  <c r="Z1199" i="8" s="1"/>
  <c r="W1200" i="8" l="1"/>
  <c r="AA1200" i="8" l="1"/>
  <c r="X1200" i="8"/>
  <c r="Y1200" i="8"/>
  <c r="Z1200" i="8" s="1"/>
  <c r="W1201" i="8" l="1"/>
  <c r="X1201" i="8" s="1"/>
  <c r="Y1201" i="8" l="1"/>
  <c r="Z1201" i="8" s="1"/>
  <c r="W1202" i="8"/>
  <c r="X1202" i="8" s="1"/>
  <c r="Y1202" i="8" l="1"/>
  <c r="Z1202" i="8" s="1"/>
  <c r="W1203" i="8"/>
  <c r="AA1203" i="8" l="1"/>
  <c r="X1203" i="8"/>
  <c r="Y1203" i="8"/>
  <c r="Z1203" i="8" s="1"/>
  <c r="W1204" i="8" l="1"/>
  <c r="X1204" i="8" s="1"/>
  <c r="Y1204" i="8" l="1"/>
  <c r="Z1204" i="8" s="1"/>
  <c r="W1205" i="8"/>
  <c r="X1205" i="8" s="1"/>
  <c r="Y1205" i="8" l="1"/>
  <c r="Z1205" i="8" s="1"/>
  <c r="W1206" i="8"/>
  <c r="X1206" i="8" s="1"/>
  <c r="Y1206" i="8" l="1"/>
  <c r="Z1206" i="8" s="1"/>
  <c r="W1207" i="8"/>
  <c r="AA1207" i="8" l="1"/>
  <c r="X1207" i="8"/>
  <c r="Y1207" i="8"/>
  <c r="Z1207" i="8" s="1"/>
  <c r="W1208" i="8" l="1"/>
  <c r="X1208" i="8" s="1"/>
  <c r="Y1208" i="8" l="1"/>
  <c r="Z1208" i="8" s="1"/>
  <c r="W1209" i="8"/>
  <c r="AA1209" i="8" l="1"/>
  <c r="X1209" i="8"/>
  <c r="Y1209" i="8"/>
  <c r="Z1209" i="8" s="1"/>
  <c r="W1210" i="8" l="1"/>
  <c r="X1210" i="8" s="1"/>
  <c r="Y1210" i="8" l="1"/>
  <c r="Z1210" i="8" s="1"/>
  <c r="W1211" i="8"/>
  <c r="X1211" i="8" s="1"/>
  <c r="Y1211" i="8" l="1"/>
  <c r="Z1211" i="8" s="1"/>
  <c r="W1212" i="8"/>
  <c r="X1212" i="8" s="1"/>
  <c r="Y1212" i="8" l="1"/>
  <c r="Z1212" i="8" s="1"/>
  <c r="W1213" i="8"/>
  <c r="AA1213" i="8" l="1"/>
  <c r="X1213" i="8"/>
  <c r="Y1213" i="8"/>
  <c r="Z1213" i="8" s="1"/>
  <c r="W1214" i="8" l="1"/>
  <c r="X1214" i="8" s="1"/>
  <c r="Y1214" i="8" l="1"/>
  <c r="Z1214" i="8" s="1"/>
  <c r="W1215" i="8"/>
  <c r="X1215" i="8" s="1"/>
  <c r="Y1215" i="8" l="1"/>
  <c r="Z1215" i="8" s="1"/>
  <c r="W1216" i="8"/>
  <c r="X1216" i="8" s="1"/>
  <c r="Y1216" i="8" l="1"/>
  <c r="Z1216" i="8" s="1"/>
  <c r="W1217" i="8"/>
  <c r="AA1217" i="8" l="1"/>
  <c r="X1217" i="8"/>
  <c r="Y1217" i="8"/>
  <c r="Z1217" i="8" s="1"/>
  <c r="W1218" i="8" l="1"/>
  <c r="X1218" i="8" s="1"/>
  <c r="Y1218" i="8" l="1"/>
  <c r="Z1218" i="8" s="1"/>
  <c r="W1219" i="8"/>
  <c r="AA1219" i="8" l="1"/>
  <c r="X1219" i="8"/>
  <c r="Y1219" i="8"/>
  <c r="Z1219" i="8" s="1"/>
  <c r="W1220" i="8" l="1"/>
  <c r="X1220" i="8" s="1"/>
  <c r="Y1220" i="8" l="1"/>
  <c r="Z1220" i="8" s="1"/>
  <c r="W1221" i="8"/>
  <c r="X1221" i="8" s="1"/>
  <c r="Y1221" i="8" l="1"/>
  <c r="Z1221" i="8" s="1"/>
  <c r="W1222" i="8"/>
  <c r="AA1222" i="8" l="1"/>
  <c r="X1222" i="8"/>
  <c r="Y1222" i="8"/>
  <c r="Z1222" i="8" s="1"/>
  <c r="W1223" i="8" l="1"/>
  <c r="X1223" i="8" s="1"/>
  <c r="Y1223" i="8" l="1"/>
  <c r="Z1223" i="8" s="1"/>
  <c r="W1224" i="8"/>
  <c r="X1224" i="8" s="1"/>
  <c r="Y1224" i="8" l="1"/>
  <c r="Z1224" i="8" s="1"/>
  <c r="W1225" i="8"/>
  <c r="AA1225" i="8" l="1"/>
  <c r="X1225" i="8"/>
  <c r="Y1225" i="8"/>
  <c r="Z1225" i="8" s="1"/>
  <c r="W1226" i="8" l="1"/>
  <c r="AA1226" i="8" l="1"/>
  <c r="X1226" i="8"/>
  <c r="Y1226" i="8"/>
  <c r="Z1226" i="8" s="1"/>
  <c r="W1227" i="8" l="1"/>
  <c r="X1227" i="8" s="1"/>
  <c r="Y1227" i="8" l="1"/>
  <c r="Z1227" i="8" s="1"/>
  <c r="W1228" i="8"/>
  <c r="X1228" i="8" s="1"/>
  <c r="Y1228" i="8" l="1"/>
  <c r="Z1228" i="8" s="1"/>
  <c r="W1229" i="8"/>
  <c r="X1229" i="8" s="1"/>
  <c r="Y1229" i="8" l="1"/>
  <c r="Z1229" i="8" s="1"/>
  <c r="W1230" i="8"/>
  <c r="AA1230" i="8" l="1"/>
  <c r="X1230" i="8"/>
  <c r="Y1230" i="8"/>
  <c r="Z1230" i="8" s="1"/>
  <c r="W1231" i="8" l="1"/>
  <c r="X1231" i="8" s="1"/>
  <c r="Y1231" i="8" l="1"/>
  <c r="Z1231" i="8" s="1"/>
  <c r="W1232" i="8"/>
  <c r="AA1232" i="8" l="1"/>
  <c r="X1232" i="8"/>
  <c r="Y1232" i="8"/>
  <c r="Z1232" i="8" s="1"/>
  <c r="W1233" i="8" l="1"/>
  <c r="X1233" i="8" s="1"/>
  <c r="Y1233" i="8" l="1"/>
  <c r="Z1233" i="8" s="1"/>
  <c r="W1234" i="8"/>
  <c r="AA1234" i="8" l="1"/>
  <c r="X1234" i="8"/>
  <c r="Y1234" i="8"/>
  <c r="Z1234" i="8" s="1"/>
  <c r="W1235" i="8" l="1"/>
  <c r="AA1235" i="8" l="1"/>
  <c r="X1235" i="8"/>
  <c r="Y1235" i="8"/>
  <c r="Z1235" i="8" s="1"/>
  <c r="W1236" i="8" l="1"/>
  <c r="X1236" i="8" s="1"/>
  <c r="Y1236" i="8" l="1"/>
  <c r="Z1236" i="8" s="1"/>
  <c r="W1237" i="8"/>
  <c r="X1237" i="8" s="1"/>
  <c r="Y1237" i="8" l="1"/>
  <c r="Z1237" i="8" s="1"/>
  <c r="W1238" i="8"/>
  <c r="X1238" i="8" s="1"/>
  <c r="Y1238" i="8" l="1"/>
  <c r="Z1238" i="8" s="1"/>
  <c r="W1239" i="8"/>
  <c r="AA1239" i="8" l="1"/>
  <c r="X1239" i="8"/>
  <c r="Y1239" i="8"/>
  <c r="Z1239" i="8" s="1"/>
  <c r="W1240" i="8" l="1"/>
  <c r="X1240" i="8" s="1"/>
  <c r="Y1240" i="8" l="1"/>
  <c r="Z1240" i="8" s="1"/>
  <c r="W1241" i="8"/>
  <c r="AA1241" i="8" l="1"/>
  <c r="X1241" i="8"/>
  <c r="Y1241" i="8"/>
  <c r="Z1241" i="8" s="1"/>
  <c r="W1242" i="8" l="1"/>
  <c r="X1242" i="8" s="1"/>
  <c r="Y1242" i="8" l="1"/>
  <c r="Z1242" i="8" s="1"/>
  <c r="W1243" i="8"/>
  <c r="AA1243" i="8" l="1"/>
  <c r="X1243" i="8"/>
  <c r="Y1243" i="8"/>
  <c r="Z1243" i="8" s="1"/>
  <c r="W1244" i="8" l="1"/>
  <c r="X1244" i="8" s="1"/>
  <c r="Y1244" i="8" l="1"/>
  <c r="Z1244" i="8" s="1"/>
  <c r="W1245" i="8"/>
  <c r="X1245" i="8" s="1"/>
  <c r="Y1245" i="8" l="1"/>
  <c r="Z1245" i="8" s="1"/>
  <c r="W1246" i="8"/>
  <c r="X1246" i="8" s="1"/>
  <c r="Y1246" i="8" l="1"/>
  <c r="Z1246" i="8" s="1"/>
  <c r="W1247" i="8"/>
  <c r="AA1247" i="8" l="1"/>
  <c r="X1247" i="8"/>
  <c r="Y1247" i="8"/>
  <c r="Z1247" i="8" s="1"/>
  <c r="W1248" i="8" l="1"/>
  <c r="X1248" i="8" s="1"/>
  <c r="Y1248" i="8" l="1"/>
  <c r="Z1248" i="8" s="1"/>
  <c r="W1249" i="8"/>
  <c r="X1249" i="8" s="1"/>
  <c r="Y1249" i="8" l="1"/>
  <c r="Z1249" i="8" s="1"/>
  <c r="W1250" i="8"/>
  <c r="X1250" i="8" s="1"/>
  <c r="Y1250" i="8" l="1"/>
  <c r="Z1250" i="8" s="1"/>
  <c r="W1251" i="8"/>
  <c r="AA1251" i="8" l="1"/>
  <c r="X1251" i="8"/>
  <c r="Y1251" i="8"/>
  <c r="Z1251" i="8" s="1"/>
  <c r="W1252" i="8" l="1"/>
  <c r="AA1252" i="8" l="1"/>
  <c r="X1252" i="8"/>
  <c r="Y1252" i="8"/>
  <c r="Z1252" i="8" s="1"/>
  <c r="W1253" i="8" l="1"/>
  <c r="X1253" i="8" s="1"/>
  <c r="Y1253" i="8" l="1"/>
  <c r="Z1253" i="8" s="1"/>
  <c r="W1254" i="8"/>
  <c r="X1254" i="8" s="1"/>
  <c r="Y1254" i="8" l="1"/>
  <c r="Z1254" i="8" s="1"/>
  <c r="W1255" i="8"/>
  <c r="X1255" i="8" s="1"/>
  <c r="Y1255" i="8" l="1"/>
  <c r="Z1255" i="8" s="1"/>
  <c r="W1256" i="8"/>
  <c r="AA1256" i="8" l="1"/>
  <c r="X1256" i="8"/>
  <c r="Y1256" i="8"/>
  <c r="Z1256" i="8" s="1"/>
  <c r="W1257" i="8" l="1"/>
  <c r="X1257" i="8" s="1"/>
  <c r="Y1257" i="8" l="1"/>
  <c r="Z1257" i="8" s="1"/>
  <c r="W1258" i="8"/>
  <c r="AA1258" i="8" l="1"/>
  <c r="X1258" i="8"/>
  <c r="Y1258" i="8"/>
  <c r="Z1258" i="8" s="1"/>
  <c r="W1259" i="8" l="1"/>
  <c r="X1259" i="8" s="1"/>
  <c r="Y1259" i="8" l="1"/>
  <c r="Z1259" i="8" s="1"/>
  <c r="W1260" i="8"/>
  <c r="AA1260" i="8" l="1"/>
  <c r="X1260" i="8"/>
  <c r="Y1260" i="8"/>
  <c r="Z1260" i="8" s="1"/>
  <c r="W1261" i="8" l="1"/>
  <c r="AA1261" i="8" l="1"/>
  <c r="X1261" i="8"/>
  <c r="Y1261" i="8"/>
  <c r="Z1261" i="8" s="1"/>
  <c r="W1262" i="8" l="1"/>
  <c r="X1262" i="8" s="1"/>
  <c r="Y1262" i="8" l="1"/>
  <c r="Z1262" i="8" s="1"/>
  <c r="W1263" i="8"/>
  <c r="AA1263" i="8" l="1"/>
  <c r="X1263" i="8"/>
  <c r="Y1263" i="8"/>
  <c r="Z1263" i="8" s="1"/>
  <c r="W1264" i="8" l="1"/>
  <c r="X1264" i="8" s="1"/>
  <c r="Y1264" i="8" l="1"/>
  <c r="Z1264" i="8" s="1"/>
  <c r="W1265" i="8"/>
  <c r="AA1265" i="8" l="1"/>
  <c r="X1265" i="8"/>
  <c r="Y1265" i="8"/>
  <c r="Z1265" i="8" s="1"/>
  <c r="W1266" i="8" l="1"/>
  <c r="AA1266" i="8" l="1"/>
  <c r="X1266" i="8"/>
  <c r="Y1266" i="8"/>
  <c r="Z1266" i="8" s="1"/>
  <c r="W1267" i="8" l="1"/>
  <c r="AA1267" i="8" l="1"/>
  <c r="X1267" i="8"/>
  <c r="Y1267" i="8"/>
  <c r="Z1267" i="8" s="1"/>
  <c r="W1268" i="8" l="1"/>
  <c r="X1268" i="8" s="1"/>
  <c r="Y1268" i="8" l="1"/>
  <c r="Z1268" i="8" s="1"/>
  <c r="W1269" i="8"/>
  <c r="AA1269" i="8" l="1"/>
  <c r="X1269" i="8"/>
  <c r="Y1269" i="8"/>
  <c r="Z1269" i="8" s="1"/>
  <c r="W1270" i="8" l="1"/>
  <c r="X1270" i="8" s="1"/>
  <c r="Y1270" i="8" l="1"/>
  <c r="Z1270" i="8" s="1"/>
  <c r="W1271" i="8"/>
  <c r="X1271" i="8" s="1"/>
  <c r="Y1271" i="8" l="1"/>
  <c r="Z1271" i="8" s="1"/>
  <c r="W1272" i="8"/>
  <c r="X1272" i="8" s="1"/>
  <c r="Y1272" i="8" l="1"/>
  <c r="Z1272" i="8" s="1"/>
  <c r="W1273" i="8"/>
  <c r="AA1273" i="8" l="1"/>
  <c r="X1273" i="8"/>
  <c r="Y1273" i="8"/>
  <c r="Z1273" i="8" s="1"/>
  <c r="W1274" i="8" l="1"/>
  <c r="X1274" i="8" s="1"/>
  <c r="Y1274" i="8" l="1"/>
  <c r="Z1274" i="8" s="1"/>
  <c r="W1275" i="8"/>
  <c r="X1275" i="8" s="1"/>
  <c r="Y1275" i="8" l="1"/>
  <c r="Z1275" i="8" s="1"/>
  <c r="W1276" i="8"/>
  <c r="X1276" i="8" s="1"/>
  <c r="Y1276" i="8" l="1"/>
  <c r="Z1276" i="8" s="1"/>
  <c r="W1277" i="8"/>
  <c r="AA1277" i="8" l="1"/>
  <c r="X1277" i="8"/>
  <c r="Y1277" i="8"/>
  <c r="Z1277" i="8" s="1"/>
  <c r="W1278" i="8" l="1"/>
  <c r="AA1278" i="8" l="1"/>
  <c r="X1278" i="8"/>
  <c r="Y1278" i="8"/>
  <c r="Z1278" i="8" s="1"/>
  <c r="W1279" i="8" l="1"/>
  <c r="X1279" i="8" s="1"/>
  <c r="Y1279" i="8" l="1"/>
  <c r="Z1279" i="8" s="1"/>
  <c r="W1280" i="8"/>
  <c r="X1280" i="8" s="1"/>
  <c r="Y1280" i="8" l="1"/>
  <c r="Z1280" i="8" s="1"/>
  <c r="W1281" i="8"/>
  <c r="X1281" i="8" s="1"/>
  <c r="Y1281" i="8" l="1"/>
  <c r="Z1281" i="8" s="1"/>
  <c r="W1282" i="8"/>
  <c r="AA1282" i="8" l="1"/>
  <c r="X1282" i="8"/>
  <c r="Y1282" i="8"/>
  <c r="Z1282" i="8" s="1"/>
  <c r="W1283" i="8" l="1"/>
  <c r="AA1283" i="8" l="1"/>
  <c r="X1283" i="8"/>
  <c r="Y1283" i="8"/>
  <c r="Z1283" i="8" s="1"/>
  <c r="W1284" i="8" l="1"/>
  <c r="X1284" i="8" s="1"/>
  <c r="Y1284" i="8" l="1"/>
  <c r="Z1284" i="8" s="1"/>
  <c r="W1285" i="8"/>
  <c r="X1285" i="8" s="1"/>
  <c r="Y1285" i="8" l="1"/>
  <c r="Z1285" i="8" s="1"/>
  <c r="W1286" i="8"/>
  <c r="X1286" i="8" s="1"/>
  <c r="Y1286" i="8" l="1"/>
  <c r="Z1286" i="8" s="1"/>
  <c r="W1287" i="8"/>
  <c r="AA1287" i="8" l="1"/>
  <c r="X1287" i="8"/>
  <c r="Y1287" i="8"/>
  <c r="Z1287" i="8" s="1"/>
  <c r="W1288" i="8" l="1"/>
  <c r="X1288" i="8" s="1"/>
  <c r="Y1288" i="8" l="1"/>
  <c r="Z1288" i="8" s="1"/>
  <c r="W1289" i="8"/>
  <c r="X1289" i="8" s="1"/>
  <c r="Y1289" i="8" l="1"/>
  <c r="Z1289" i="8" s="1"/>
  <c r="W1290" i="8"/>
  <c r="X1290" i="8" s="1"/>
  <c r="Y1290" i="8" l="1"/>
  <c r="Z1290" i="8" s="1"/>
  <c r="W1291" i="8"/>
  <c r="AA1291" i="8" l="1"/>
  <c r="X1291" i="8"/>
  <c r="Y1291" i="8"/>
  <c r="Z1291" i="8" s="1"/>
  <c r="W1292" i="8" l="1"/>
  <c r="X1292" i="8" s="1"/>
  <c r="Y1292" i="8" l="1"/>
  <c r="Z1292" i="8" s="1"/>
  <c r="W1293" i="8"/>
  <c r="AA1293" i="8" l="1"/>
  <c r="X1293" i="8"/>
  <c r="Y1293" i="8"/>
  <c r="Z1293" i="8" s="1"/>
  <c r="W1294" i="8" l="1"/>
  <c r="X1294" i="8" s="1"/>
  <c r="Y1294" i="8" l="1"/>
  <c r="Z1294" i="8" s="1"/>
  <c r="W1295" i="8"/>
  <c r="X1295" i="8" s="1"/>
  <c r="Y1295" i="8" l="1"/>
  <c r="Z1295" i="8" s="1"/>
  <c r="W1296" i="8"/>
  <c r="X1296" i="8" s="1"/>
  <c r="Y1296" i="8" l="1"/>
  <c r="Z1296" i="8" s="1"/>
  <c r="W1297" i="8"/>
  <c r="AA1297" i="8" l="1"/>
  <c r="X1297" i="8"/>
  <c r="Y1297" i="8"/>
  <c r="Z1297" i="8" s="1"/>
  <c r="W1298" i="8" l="1"/>
  <c r="X1298" i="8" s="1"/>
  <c r="Y1298" i="8" l="1"/>
  <c r="Z1298" i="8" s="1"/>
  <c r="W1299" i="8"/>
  <c r="X1299" i="8" s="1"/>
  <c r="Y1299" i="8" l="1"/>
  <c r="Z1299" i="8" s="1"/>
  <c r="W1300" i="8"/>
  <c r="X1300" i="8" s="1"/>
  <c r="Y1300" i="8" l="1"/>
  <c r="Z1300" i="8" s="1"/>
  <c r="W1301" i="8"/>
  <c r="AA1301" i="8" l="1"/>
  <c r="X1301" i="8"/>
  <c r="Y1301" i="8"/>
  <c r="Z1301" i="8" s="1"/>
  <c r="W1302" i="8" l="1"/>
  <c r="AA1302" i="8" l="1"/>
  <c r="X1302" i="8"/>
  <c r="Y1302" i="8"/>
  <c r="Z1302" i="8" s="1"/>
  <c r="W1303" i="8" l="1"/>
  <c r="X1303" i="8" s="1"/>
  <c r="Y1303" i="8" l="1"/>
  <c r="Z1303" i="8" s="1"/>
  <c r="W1304" i="8"/>
  <c r="X1304" i="8" s="1"/>
  <c r="Y1304" i="8" l="1"/>
  <c r="Z1304" i="8" s="1"/>
  <c r="W1305" i="8"/>
  <c r="X1305" i="8" s="1"/>
  <c r="Y1305" i="8" l="1"/>
  <c r="Z1305" i="8" s="1"/>
  <c r="W1306" i="8"/>
  <c r="AA1306" i="8" l="1"/>
  <c r="X1306" i="8"/>
  <c r="Y1306" i="8"/>
  <c r="Z1306" i="8" s="1"/>
  <c r="W1307" i="8" l="1"/>
  <c r="X1307" i="8" s="1"/>
  <c r="Y1307" i="8" l="1"/>
  <c r="Z1307" i="8" s="1"/>
  <c r="W1308" i="8"/>
  <c r="X1308" i="8" s="1"/>
  <c r="Y1308" i="8" l="1"/>
  <c r="Z1308" i="8" s="1"/>
  <c r="W1309" i="8"/>
  <c r="X1309" i="8" s="1"/>
  <c r="Y1309" i="8" l="1"/>
  <c r="Z1309" i="8" s="1"/>
  <c r="W1310" i="8"/>
  <c r="AA1310" i="8" l="1"/>
  <c r="X1310" i="8"/>
  <c r="Y1310" i="8"/>
  <c r="Z1310" i="8" s="1"/>
  <c r="W1311" i="8" l="1"/>
  <c r="X1311" i="8" s="1"/>
  <c r="Y1311" i="8" l="1"/>
  <c r="Z1311" i="8" s="1"/>
  <c r="W1312" i="8"/>
  <c r="AA1312" i="8" l="1"/>
  <c r="X1312" i="8"/>
  <c r="Y1312" i="8"/>
  <c r="Z1312" i="8" s="1"/>
  <c r="W1313" i="8" l="1"/>
  <c r="AA1313" i="8" l="1"/>
  <c r="X1313" i="8"/>
  <c r="Y1313" i="8"/>
  <c r="Z1313" i="8" s="1"/>
  <c r="W1314" i="8" l="1"/>
  <c r="X1314" i="8" s="1"/>
  <c r="Y1314" i="8" l="1"/>
  <c r="Z1314" i="8" s="1"/>
  <c r="W1315" i="8"/>
  <c r="X1315" i="8" s="1"/>
  <c r="Y1315" i="8" l="1"/>
  <c r="Z1315" i="8" s="1"/>
  <c r="W1316" i="8"/>
  <c r="AA1316" i="8" l="1"/>
  <c r="X1316" i="8"/>
  <c r="Y1316" i="8"/>
  <c r="Z1316" i="8" s="1"/>
  <c r="W1317" i="8" l="1"/>
  <c r="X1317" i="8" s="1"/>
  <c r="Y1317" i="8" l="1"/>
  <c r="Z1317" i="8" s="1"/>
  <c r="W1318" i="8"/>
  <c r="X1318" i="8" s="1"/>
  <c r="Y1318" i="8" l="1"/>
  <c r="Z1318" i="8" s="1"/>
  <c r="W1319" i="8"/>
  <c r="X1319" i="8" s="1"/>
  <c r="Y1319" i="8" l="1"/>
  <c r="Z1319" i="8" s="1"/>
  <c r="W1320" i="8"/>
  <c r="AA1320" i="8" l="1"/>
  <c r="X1320" i="8"/>
  <c r="Y1320" i="8"/>
  <c r="Z1320" i="8" s="1"/>
  <c r="W1321" i="8" l="1"/>
  <c r="X1321" i="8" s="1"/>
  <c r="Y1321" i="8" l="1"/>
  <c r="Z1321" i="8" s="1"/>
  <c r="W1322" i="8"/>
  <c r="X1322" i="8" s="1"/>
  <c r="Y1322" i="8" l="1"/>
  <c r="Z1322" i="8" s="1"/>
  <c r="W1323" i="8"/>
  <c r="X1323" i="8" s="1"/>
  <c r="Y1323" i="8" l="1"/>
  <c r="Z1323" i="8" s="1"/>
  <c r="W1324" i="8"/>
  <c r="AA1324" i="8" l="1"/>
  <c r="X1324" i="8"/>
  <c r="Y1324" i="8"/>
  <c r="Z1324" i="8" s="1"/>
  <c r="W1325" i="8" l="1"/>
  <c r="AA1325" i="8" l="1"/>
  <c r="X1325" i="8"/>
  <c r="Y1325" i="8"/>
  <c r="Z1325" i="8" s="1"/>
  <c r="W1326" i="8" l="1"/>
  <c r="X1326" i="8" s="1"/>
  <c r="Y1326" i="8" l="1"/>
  <c r="Z1326" i="8" s="1"/>
  <c r="W1327" i="8"/>
  <c r="X1327" i="8" s="1"/>
  <c r="Y1327" i="8" l="1"/>
  <c r="Z1327" i="8" s="1"/>
  <c r="W1328" i="8"/>
  <c r="X1328" i="8" s="1"/>
  <c r="Y1328" i="8" l="1"/>
  <c r="Z1328" i="8" s="1"/>
  <c r="W1329" i="8"/>
  <c r="AA1329" i="8" l="1"/>
  <c r="X1329" i="8"/>
  <c r="Y1329" i="8"/>
  <c r="Z1329" i="8" s="1"/>
  <c r="W1330" i="8" l="1"/>
  <c r="X1330" i="8" s="1"/>
  <c r="Y1330" i="8" l="1"/>
  <c r="Z1330" i="8" s="1"/>
  <c r="W1331" i="8"/>
  <c r="X1331" i="8" s="1"/>
  <c r="Y1331" i="8" l="1"/>
  <c r="Z1331" i="8" s="1"/>
  <c r="W1332" i="8"/>
  <c r="X1332" i="8" s="1"/>
  <c r="Y1332" i="8" l="1"/>
  <c r="Z1332" i="8" s="1"/>
  <c r="W1333" i="8"/>
  <c r="AA1333" i="8" l="1"/>
  <c r="X1333" i="8"/>
  <c r="Y1333" i="8"/>
  <c r="Z1333" i="8" s="1"/>
  <c r="W1334" i="8" l="1"/>
  <c r="X1334" i="8" l="1"/>
  <c r="Y1334" i="8" s="1"/>
  <c r="Z1334" i="8" s="1"/>
  <c r="AA1334" i="8" s="1"/>
  <c r="W1335" i="8" l="1"/>
  <c r="X1335" i="8" s="1"/>
  <c r="Y1335" i="8" l="1"/>
  <c r="Z1335" i="8" s="1"/>
  <c r="W1336" i="8"/>
  <c r="X1336" i="8" s="1"/>
  <c r="Y1336" i="8" l="1"/>
  <c r="Z1336" i="8" s="1"/>
  <c r="W1337" i="8"/>
  <c r="X1337" i="8" s="1"/>
  <c r="Y1337" i="8" l="1"/>
  <c r="Z1337" i="8" s="1"/>
  <c r="W1338" i="8"/>
  <c r="AA1338" i="8" l="1"/>
  <c r="X1338" i="8"/>
  <c r="Y1338" i="8"/>
  <c r="Z1338" i="8" s="1"/>
  <c r="W1339" i="8" l="1"/>
  <c r="X1339" i="8" s="1"/>
  <c r="Y1339" i="8" l="1"/>
  <c r="Z1339" i="8" s="1"/>
  <c r="W1340" i="8"/>
  <c r="X1340" i="8" s="1"/>
  <c r="Y1340" i="8" l="1"/>
  <c r="Z1340" i="8" s="1"/>
  <c r="W1341" i="8"/>
  <c r="X1341" i="8" s="1"/>
  <c r="Y1341" i="8" l="1"/>
  <c r="Z1341" i="8" s="1"/>
  <c r="W1342" i="8"/>
  <c r="AA1342" i="8" l="1"/>
  <c r="X1342" i="8"/>
  <c r="Y1342" i="8"/>
  <c r="Z1342" i="8" s="1"/>
  <c r="W1343" i="8" l="1"/>
  <c r="X1343" i="8" s="1"/>
  <c r="Y1343" i="8" l="1"/>
  <c r="Z1343" i="8" s="1"/>
  <c r="W1344" i="8"/>
  <c r="X1344" i="8" s="1"/>
  <c r="Y1344" i="8" l="1"/>
  <c r="Z1344" i="8" s="1"/>
  <c r="W1345" i="8"/>
  <c r="X1345" i="8" s="1"/>
  <c r="Y1345" i="8" l="1"/>
  <c r="Z1345" i="8" s="1"/>
  <c r="W1346" i="8"/>
  <c r="AA1346" i="8" l="1"/>
  <c r="X1346" i="8"/>
  <c r="Y1346" i="8"/>
  <c r="Z1346" i="8" s="1"/>
  <c r="W1347" i="8" l="1"/>
  <c r="X1347" i="8" s="1"/>
  <c r="Y1347" i="8" l="1"/>
  <c r="Z1347" i="8" s="1"/>
  <c r="W1348" i="8"/>
  <c r="X1348" i="8" s="1"/>
  <c r="Y1348" i="8" l="1"/>
  <c r="Z1348" i="8" s="1"/>
  <c r="W1349" i="8"/>
  <c r="X1349" i="8" s="1"/>
  <c r="Y1349" i="8" l="1"/>
  <c r="Z1349" i="8" s="1"/>
  <c r="W1350" i="8"/>
  <c r="AA1350" i="8" l="1"/>
  <c r="X1350" i="8"/>
  <c r="Y1350" i="8"/>
  <c r="Z1350" i="8" s="1"/>
  <c r="W1351" i="8" l="1"/>
  <c r="X1351" i="8" s="1"/>
  <c r="Y1351" i="8" l="1"/>
  <c r="Z1351" i="8" s="1"/>
  <c r="W1352" i="8"/>
  <c r="AA1352" i="8" l="1"/>
  <c r="X1352" i="8"/>
  <c r="Y1352" i="8"/>
  <c r="Z1352" i="8" s="1"/>
  <c r="W1353" i="8" l="1"/>
  <c r="AA1353" i="8" l="1"/>
  <c r="X1353" i="8"/>
  <c r="Y1353" i="8"/>
  <c r="Z1353" i="8" s="1"/>
  <c r="W1354" i="8" l="1"/>
  <c r="X1354" i="8" s="1"/>
  <c r="Y1354" i="8" l="1"/>
  <c r="Z1354" i="8" s="1"/>
  <c r="W1355" i="8"/>
  <c r="X1355" i="8" s="1"/>
  <c r="Y1355" i="8" l="1"/>
  <c r="Z1355" i="8" s="1"/>
  <c r="W1356" i="8"/>
  <c r="X1356" i="8" s="1"/>
  <c r="Y1356" i="8" l="1"/>
  <c r="Z1356" i="8" s="1"/>
  <c r="W1357" i="8"/>
  <c r="AA1357" i="8" l="1"/>
  <c r="X1357" i="8"/>
  <c r="Y1357" i="8"/>
  <c r="Z1357" i="8" s="1"/>
  <c r="W1358" i="8" l="1"/>
  <c r="AA1358" i="8" l="1"/>
  <c r="X1358" i="8"/>
  <c r="Y1358" i="8"/>
  <c r="Z1358" i="8" s="1"/>
  <c r="W1359" i="8" l="1"/>
  <c r="X1359" i="8" s="1"/>
  <c r="Y1359" i="8" l="1"/>
  <c r="Z1359" i="8" s="1"/>
  <c r="W1360" i="8"/>
  <c r="X1360" i="8" s="1"/>
  <c r="Y1360" i="8" l="1"/>
  <c r="Z1360" i="8" s="1"/>
  <c r="W1361" i="8"/>
  <c r="X1361" i="8" s="1"/>
  <c r="Y1361" i="8" l="1"/>
  <c r="Z1361" i="8" s="1"/>
  <c r="W1362" i="8"/>
  <c r="AA1362" i="8" l="1"/>
  <c r="X1362" i="8"/>
  <c r="Y1362" i="8"/>
  <c r="Z1362" i="8" s="1"/>
  <c r="W1363" i="8" l="1"/>
  <c r="X1363" i="8" s="1"/>
  <c r="Y1363" i="8" l="1"/>
  <c r="Z1363" i="8" s="1"/>
  <c r="W1364" i="8"/>
  <c r="X1364" i="8" s="1"/>
  <c r="Y1364" i="8" l="1"/>
  <c r="Z1364" i="8" s="1"/>
  <c r="W1365" i="8"/>
  <c r="X1365" i="8" s="1"/>
  <c r="Y1365" i="8" l="1"/>
  <c r="Z1365" i="8" s="1"/>
  <c r="W1366" i="8"/>
  <c r="AA1366" i="8" l="1"/>
  <c r="X1366" i="8"/>
  <c r="Y1366" i="8"/>
  <c r="Z1366" i="8" s="1"/>
  <c r="W1367" i="8" l="1"/>
  <c r="X1367" i="8" s="1"/>
  <c r="Y1367" i="8" l="1"/>
  <c r="Z1367" i="8" s="1"/>
  <c r="W1368" i="8"/>
  <c r="AA1368" i="8" l="1"/>
  <c r="X1368" i="8"/>
  <c r="Y1368" i="8"/>
  <c r="Z1368" i="8" s="1"/>
  <c r="W1369" i="8" l="1"/>
  <c r="X1369" i="8" s="1"/>
  <c r="Y1369" i="8" l="1"/>
  <c r="Z1369" i="8" s="1"/>
  <c r="W1370" i="8"/>
  <c r="X1370" i="8" s="1"/>
  <c r="Y1370" i="8" l="1"/>
  <c r="Z1370" i="8" s="1"/>
  <c r="W1371" i="8"/>
  <c r="X1371" i="8" s="1"/>
  <c r="Y1371" i="8" l="1"/>
  <c r="Z1371" i="8" s="1"/>
  <c r="W1372" i="8"/>
  <c r="AA1372" i="8" l="1"/>
  <c r="X1372" i="8"/>
  <c r="Y1372" i="8"/>
  <c r="Z1372" i="8" s="1"/>
  <c r="W1373" i="8" l="1"/>
  <c r="AA1373" i="8" l="1"/>
  <c r="X1373" i="8"/>
  <c r="Y1373" i="8"/>
  <c r="Z1373" i="8" s="1"/>
  <c r="W1374" i="8" l="1"/>
  <c r="X1374" i="8" s="1"/>
  <c r="Y1374" i="8" l="1"/>
  <c r="Z1374" i="8" s="1"/>
  <c r="W1375" i="8"/>
  <c r="AA1375" i="8" l="1"/>
  <c r="X1375" i="8"/>
  <c r="Y1375" i="8"/>
  <c r="Z1375" i="8" s="1"/>
  <c r="W1376" i="8" l="1"/>
  <c r="X1376" i="8" s="1"/>
  <c r="Y1376" i="8" l="1"/>
  <c r="Z1376" i="8" s="1"/>
  <c r="W1377" i="8"/>
  <c r="X1377" i="8" s="1"/>
  <c r="Y1377" i="8" l="1"/>
  <c r="Z1377" i="8" s="1"/>
  <c r="W1378" i="8"/>
  <c r="X1378" i="8" s="1"/>
  <c r="Y1378" i="8" l="1"/>
  <c r="Z1378" i="8" s="1"/>
  <c r="W1379" i="8"/>
  <c r="AA1379" i="8" l="1"/>
  <c r="X1379" i="8"/>
  <c r="Y1379" i="8"/>
  <c r="Z1379" i="8" s="1"/>
  <c r="W1380" i="8" l="1"/>
  <c r="X1380" i="8" s="1"/>
  <c r="Y1380" i="8" l="1"/>
  <c r="Z1380" i="8" s="1"/>
  <c r="W1381" i="8"/>
  <c r="X1381" i="8" s="1"/>
  <c r="Y1381" i="8" l="1"/>
  <c r="Z1381" i="8" s="1"/>
  <c r="W1382" i="8"/>
  <c r="X1382" i="8" s="1"/>
  <c r="Y1382" i="8" l="1"/>
  <c r="Z1382" i="8" s="1"/>
  <c r="W1383" i="8"/>
  <c r="AA1383" i="8" l="1"/>
  <c r="X1383" i="8"/>
  <c r="Y1383" i="8"/>
  <c r="Z1383" i="8" s="1"/>
  <c r="W1384" i="8" l="1"/>
  <c r="AA1384" i="8" l="1"/>
  <c r="X1384" i="8"/>
  <c r="Y1384" i="8"/>
  <c r="Z1384" i="8" s="1"/>
  <c r="W1385" i="8" l="1"/>
  <c r="AA1385" i="8" l="1"/>
  <c r="X1385" i="8"/>
  <c r="Y1385" i="8"/>
  <c r="Z1385" i="8" s="1"/>
  <c r="W1386" i="8" l="1"/>
  <c r="AA1386" i="8" l="1"/>
  <c r="X1386" i="8"/>
  <c r="Y1386" i="8"/>
  <c r="Z1386" i="8" s="1"/>
  <c r="W1387" i="8" l="1"/>
  <c r="X1387" i="8" s="1"/>
  <c r="Y1387" i="8" l="1"/>
  <c r="Z1387" i="8" s="1"/>
  <c r="W1388" i="8"/>
  <c r="X1388" i="8" s="1"/>
  <c r="Y1388" i="8" l="1"/>
  <c r="Z1388" i="8" s="1"/>
  <c r="W1389" i="8"/>
  <c r="X1389" i="8" s="1"/>
  <c r="Y1389" i="8" l="1"/>
  <c r="Z1389" i="8" s="1"/>
  <c r="W1390" i="8"/>
  <c r="AA1390" i="8" l="1"/>
  <c r="X1390" i="8"/>
  <c r="Y1390" i="8"/>
  <c r="Z1390" i="8" s="1"/>
  <c r="W1391" i="8" l="1"/>
  <c r="X1391" i="8" s="1"/>
  <c r="Y1391" i="8" l="1"/>
  <c r="Z1391" i="8" s="1"/>
  <c r="W1392" i="8"/>
  <c r="X1392" i="8" s="1"/>
  <c r="Y1392" i="8" l="1"/>
  <c r="Z1392" i="8" s="1"/>
  <c r="W1393" i="8"/>
  <c r="X1393" i="8" s="1"/>
  <c r="Y1393" i="8" l="1"/>
  <c r="Z1393" i="8" s="1"/>
  <c r="W1394" i="8"/>
  <c r="AA1394" i="8" l="1"/>
  <c r="X1394" i="8"/>
  <c r="Y1394" i="8"/>
  <c r="Z1394" i="8" s="1"/>
  <c r="W1395" i="8" l="1"/>
  <c r="X1395" i="8" s="1"/>
  <c r="Y1395" i="8" l="1"/>
  <c r="Z1395" i="8" s="1"/>
  <c r="W1396" i="8"/>
  <c r="X1396" i="8" s="1"/>
  <c r="Y1396" i="8" l="1"/>
  <c r="Z1396" i="8" s="1"/>
  <c r="W1397" i="8"/>
  <c r="X1397" i="8" s="1"/>
  <c r="Y1397" i="8" l="1"/>
  <c r="Z1397" i="8" s="1"/>
  <c r="W1398" i="8"/>
  <c r="AA1398" i="8" l="1"/>
  <c r="X1398" i="8"/>
  <c r="Y1398" i="8"/>
  <c r="Z1398" i="8" s="1"/>
  <c r="W1399" i="8" l="1"/>
  <c r="X1399" i="8" s="1"/>
  <c r="Y1399" i="8" l="1"/>
  <c r="Z1399" i="8" s="1"/>
  <c r="W1400" i="8"/>
  <c r="AA1400" i="8" l="1"/>
  <c r="X1400" i="8"/>
  <c r="Y1400" i="8"/>
  <c r="Z1400" i="8" s="1"/>
  <c r="W1401" i="8" l="1"/>
  <c r="X1401" i="8" s="1"/>
  <c r="Y1401" i="8" l="1"/>
  <c r="Z1401" i="8" s="1"/>
  <c r="W1402" i="8"/>
  <c r="AA1402" i="8" l="1"/>
  <c r="X1402" i="8"/>
  <c r="Y1402" i="8"/>
  <c r="Z1402" i="8" s="1"/>
  <c r="W1403" i="8" l="1"/>
  <c r="X1403" i="8" s="1"/>
  <c r="Y1403" i="8" l="1"/>
  <c r="Z1403" i="8" s="1"/>
  <c r="W1404" i="8"/>
  <c r="X1404" i="8" s="1"/>
  <c r="Y1404" i="8" l="1"/>
  <c r="Z1404" i="8" s="1"/>
  <c r="W1405" i="8"/>
  <c r="X1405" i="8" s="1"/>
  <c r="Y1405" i="8" l="1"/>
  <c r="Z1405" i="8" s="1"/>
  <c r="W1406" i="8"/>
  <c r="AA1406" i="8" l="1"/>
  <c r="X1406" i="8"/>
  <c r="Y1406" i="8"/>
  <c r="Z1406" i="8" s="1"/>
  <c r="W1407" i="8" l="1"/>
  <c r="X1407" i="8" s="1"/>
  <c r="Y1407" i="8" l="1"/>
  <c r="Z1407" i="8" s="1"/>
  <c r="W1408" i="8"/>
  <c r="X1408" i="8" s="1"/>
  <c r="Y1408" i="8" l="1"/>
  <c r="Z1408" i="8" s="1"/>
  <c r="W1409" i="8"/>
  <c r="AA1409" i="8" l="1"/>
  <c r="X1409" i="8"/>
  <c r="Y1409" i="8"/>
  <c r="Z1409" i="8" s="1"/>
  <c r="W1410" i="8" l="1"/>
  <c r="X1410" i="8" s="1"/>
  <c r="Y1410" i="8" l="1"/>
  <c r="Z1410" i="8" s="1"/>
  <c r="W1411" i="8"/>
  <c r="X1411" i="8" s="1"/>
  <c r="Y1411" i="8" l="1"/>
  <c r="Z1411" i="8" s="1"/>
  <c r="W1412" i="8"/>
  <c r="AA1412" i="8" l="1"/>
  <c r="X1412" i="8"/>
  <c r="Y1412" i="8"/>
  <c r="Z1412" i="8" s="1"/>
  <c r="W1413" i="8" l="1"/>
  <c r="X1413" i="8" s="1"/>
  <c r="Y1413" i="8" l="1"/>
  <c r="Z1413" i="8" s="1"/>
  <c r="W1414" i="8"/>
  <c r="AA1414" i="8" l="1"/>
  <c r="X1414" i="8"/>
  <c r="Y1414" i="8"/>
  <c r="Z1414" i="8" s="1"/>
  <c r="W1415" i="8" l="1"/>
  <c r="X1415" i="8" s="1"/>
  <c r="Y1415" i="8" l="1"/>
  <c r="Z1415" i="8" s="1"/>
  <c r="W1416" i="8"/>
  <c r="AA1416" i="8" l="1"/>
  <c r="X1416" i="8"/>
  <c r="Y1416" i="8"/>
  <c r="Z1416" i="8" s="1"/>
  <c r="W1417" i="8" l="1"/>
  <c r="X1417" i="8" s="1"/>
  <c r="Y1417" i="8" l="1"/>
  <c r="Z1417" i="8" s="1"/>
  <c r="W1418" i="8"/>
  <c r="X1418" i="8" s="1"/>
  <c r="Y1418" i="8" l="1"/>
  <c r="Z1418" i="8" s="1"/>
  <c r="W1419" i="8"/>
  <c r="X1419" i="8" s="1"/>
  <c r="Y1419" i="8" l="1"/>
  <c r="Z1419" i="8" s="1"/>
  <c r="W1420" i="8"/>
  <c r="AA1420" i="8" l="1"/>
  <c r="X1420" i="8"/>
  <c r="Y1420" i="8"/>
  <c r="Z1420" i="8" s="1"/>
  <c r="W1421" i="8" l="1"/>
  <c r="X1421" i="8" s="1"/>
  <c r="Y1421" i="8" l="1"/>
  <c r="Z1421" i="8" s="1"/>
  <c r="W1422" i="8"/>
  <c r="X1422" i="8" s="1"/>
  <c r="Y1422" i="8" l="1"/>
  <c r="Z1422" i="8" s="1"/>
  <c r="W1423" i="8"/>
  <c r="X1423" i="8" s="1"/>
  <c r="Y1423" i="8" l="1"/>
  <c r="Z1423" i="8" s="1"/>
  <c r="W1424" i="8"/>
  <c r="AA1424" i="8" l="1"/>
  <c r="X1424" i="8"/>
  <c r="Y1424" i="8"/>
  <c r="Z1424" i="8" s="1"/>
  <c r="W1425" i="8" l="1"/>
  <c r="X1425" i="8" s="1"/>
  <c r="Y1425" i="8" l="1"/>
  <c r="Z1425" i="8" s="1"/>
  <c r="W1426" i="8"/>
  <c r="X1426" i="8" s="1"/>
  <c r="Y1426" i="8" l="1"/>
  <c r="Z1426" i="8" s="1"/>
  <c r="W1427" i="8"/>
  <c r="X1427" i="8" s="1"/>
  <c r="Y1427" i="8" l="1"/>
  <c r="Z1427" i="8" s="1"/>
  <c r="W1428" i="8"/>
  <c r="AA1428" i="8" l="1"/>
  <c r="X1428" i="8"/>
  <c r="Y1428" i="8"/>
  <c r="Z1428" i="8" s="1"/>
  <c r="W1429" i="8" l="1"/>
  <c r="X1429" i="8" s="1"/>
  <c r="Y1429" i="8" l="1"/>
  <c r="Z1429" i="8" s="1"/>
  <c r="W1430" i="8"/>
  <c r="X1430" i="8" s="1"/>
  <c r="Y1430" i="8" l="1"/>
  <c r="Z1430" i="8" s="1"/>
  <c r="W1431" i="8"/>
  <c r="AA1431" i="8" l="1"/>
  <c r="X1431" i="8"/>
  <c r="Y1431" i="8"/>
  <c r="Z1431" i="8" s="1"/>
  <c r="W1432" i="8" l="1"/>
  <c r="X1432" i="8" s="1"/>
  <c r="Y1432" i="8" l="1"/>
  <c r="Z1432" i="8" s="1"/>
  <c r="W1433" i="8"/>
  <c r="AA1433" i="8" l="1"/>
  <c r="X1433" i="8"/>
  <c r="Y1433" i="8"/>
  <c r="Z1433" i="8" s="1"/>
  <c r="W1434" i="8" l="1"/>
  <c r="X1434" i="8" s="1"/>
  <c r="Y1434" i="8" l="1"/>
  <c r="Z1434" i="8" s="1"/>
  <c r="W1435" i="8"/>
  <c r="X1435" i="8" s="1"/>
  <c r="Y1435" i="8" l="1"/>
  <c r="Z1435" i="8" s="1"/>
  <c r="W1436" i="8"/>
  <c r="X1436" i="8" s="1"/>
  <c r="Y1436" i="8" l="1"/>
  <c r="Z1436" i="8" s="1"/>
  <c r="W1437" i="8"/>
  <c r="AA1437" i="8" l="1"/>
  <c r="X1437" i="8"/>
  <c r="Y1437" i="8"/>
  <c r="Z1437" i="8" s="1"/>
  <c r="W1438" i="8" l="1"/>
  <c r="X1438" i="8" s="1"/>
  <c r="Y1438" i="8" l="1"/>
  <c r="Z1438" i="8" s="1"/>
  <c r="W1439" i="8"/>
  <c r="AA1439" i="8" l="1"/>
  <c r="X1439" i="8"/>
  <c r="Y1439" i="8"/>
  <c r="Z1439" i="8" s="1"/>
  <c r="W1440" i="8" l="1"/>
  <c r="X1440" i="8" s="1"/>
  <c r="Y1440" i="8" l="1"/>
  <c r="Z1440" i="8" s="1"/>
  <c r="W1441" i="8"/>
  <c r="X1441" i="8" s="1"/>
  <c r="Y1441" i="8" l="1"/>
  <c r="Z1441" i="8" s="1"/>
  <c r="W1442" i="8"/>
  <c r="AA1442" i="8" l="1"/>
  <c r="X1442" i="8"/>
  <c r="Y1442" i="8"/>
  <c r="Z1442" i="8" s="1"/>
  <c r="W1443" i="8" l="1"/>
  <c r="AA1443" i="8" l="1"/>
  <c r="X1443" i="8"/>
  <c r="Y1443" i="8"/>
  <c r="Z1443" i="8" s="1"/>
  <c r="W1444" i="8" l="1"/>
  <c r="X1444" i="8" s="1"/>
  <c r="Y1444" i="8" l="1"/>
  <c r="Z1444" i="8" s="1"/>
  <c r="W1445" i="8"/>
  <c r="X1445" i="8" s="1"/>
  <c r="Y1445" i="8" l="1"/>
  <c r="Z1445" i="8" s="1"/>
  <c r="W1446" i="8"/>
  <c r="X1446" i="8" s="1"/>
  <c r="Y1446" i="8" l="1"/>
  <c r="Z1446" i="8" s="1"/>
  <c r="W1447" i="8"/>
  <c r="AA1447" i="8" l="1"/>
  <c r="X1447" i="8"/>
  <c r="Y1447" i="8"/>
  <c r="Z1447" i="8" s="1"/>
  <c r="W1448" i="8" l="1"/>
  <c r="X1448" i="8" s="1"/>
  <c r="Y1448" i="8" l="1"/>
  <c r="Z1448" i="8" s="1"/>
  <c r="W1449" i="8"/>
  <c r="X1449" i="8" s="1"/>
  <c r="Y1449" i="8" l="1"/>
  <c r="Z1449" i="8" s="1"/>
  <c r="W1450" i="8"/>
  <c r="X1450" i="8" s="1"/>
  <c r="Y1450" i="8" l="1"/>
  <c r="Z1450" i="8" s="1"/>
  <c r="W1451" i="8"/>
  <c r="AA1451" i="8" l="1"/>
  <c r="X1451" i="8"/>
  <c r="Y1451" i="8"/>
  <c r="Z1451" i="8" s="1"/>
  <c r="W1452" i="8" l="1"/>
  <c r="X1452" i="8" s="1"/>
  <c r="Y1452" i="8" l="1"/>
  <c r="Z1452" i="8" s="1"/>
  <c r="W1453" i="8"/>
  <c r="X1453" i="8" s="1"/>
  <c r="Y1453" i="8" l="1"/>
  <c r="Z1453" i="8" s="1"/>
  <c r="W1454" i="8"/>
  <c r="X1454" i="8" s="1"/>
  <c r="Y1454" i="8" l="1"/>
  <c r="Z1454" i="8" s="1"/>
  <c r="W1455" i="8"/>
  <c r="AA1455" i="8" l="1"/>
  <c r="X1455" i="8"/>
  <c r="Y1455" i="8"/>
  <c r="Z1455" i="8" s="1"/>
  <c r="W1456" i="8" l="1"/>
  <c r="X1456" i="8" s="1"/>
  <c r="Y1456" i="8" l="1"/>
  <c r="Z1456" i="8" s="1"/>
  <c r="W1457" i="8"/>
  <c r="AA1457" i="8" l="1"/>
  <c r="X1457" i="8"/>
  <c r="Y1457" i="8"/>
  <c r="Z1457" i="8" s="1"/>
  <c r="W1458" i="8" l="1"/>
  <c r="X1458" i="8" s="1"/>
  <c r="Y1458" i="8" l="1"/>
  <c r="Z1458" i="8" s="1"/>
  <c r="W1459" i="8"/>
  <c r="AA1459" i="8" l="1"/>
  <c r="X1459" i="8"/>
  <c r="Y1459" i="8"/>
  <c r="Z1459" i="8" s="1"/>
  <c r="W1460" i="8" l="1"/>
  <c r="X1460" i="8" s="1"/>
  <c r="Y1460" i="8" l="1"/>
  <c r="Z1460" i="8" s="1"/>
  <c r="W1461" i="8"/>
  <c r="X1461" i="8" s="1"/>
  <c r="Y1461" i="8" l="1"/>
  <c r="Z1461" i="8" s="1"/>
  <c r="W1462" i="8"/>
  <c r="AA1462" i="8" l="1"/>
  <c r="X1462" i="8"/>
  <c r="Y1462" i="8"/>
  <c r="Z1462" i="8" s="1"/>
  <c r="W1463" i="8" l="1"/>
  <c r="AA1463" i="8" l="1"/>
  <c r="X1463" i="8"/>
  <c r="Y1463" i="8"/>
  <c r="Z1463" i="8" s="1"/>
  <c r="W1464" i="8" l="1"/>
  <c r="AA1464" i="8" l="1"/>
  <c r="X1464" i="8"/>
  <c r="Y1464" i="8"/>
  <c r="Z1464" i="8" s="1"/>
  <c r="W1465" i="8" l="1"/>
  <c r="X1465" i="8" s="1"/>
  <c r="Y1465" i="8" l="1"/>
  <c r="Z1465" i="8" s="1"/>
  <c r="W1466" i="8"/>
  <c r="X1466" i="8" s="1"/>
  <c r="Y1466" i="8" l="1"/>
  <c r="Z1466" i="8" s="1"/>
  <c r="W1467" i="8"/>
  <c r="X1467" i="8" s="1"/>
  <c r="Y1467" i="8" l="1"/>
  <c r="Z1467" i="8" s="1"/>
  <c r="W1468" i="8"/>
  <c r="AA1468" i="8" l="1"/>
  <c r="X1468" i="8"/>
  <c r="Y1468" i="8"/>
  <c r="Z1468" i="8" s="1"/>
  <c r="W1469" i="8" l="1"/>
  <c r="X1469" i="8" s="1"/>
  <c r="Y1469" i="8" l="1"/>
  <c r="Z1469" i="8" s="1"/>
  <c r="W1470" i="8"/>
  <c r="X1470" i="8" s="1"/>
  <c r="Y1470" i="8" l="1"/>
  <c r="Z1470" i="8" s="1"/>
  <c r="W1471" i="8"/>
  <c r="AA1471" i="8" l="1"/>
  <c r="X1471" i="8"/>
  <c r="Y1471" i="8"/>
  <c r="Z1471" i="8" s="1"/>
  <c r="W1472" i="8" l="1"/>
  <c r="X1472" i="8" s="1"/>
  <c r="Y1472" i="8" l="1"/>
  <c r="Z1472" i="8" s="1"/>
  <c r="W1473" i="8"/>
  <c r="X1473" i="8" s="1"/>
  <c r="Y1473" i="8" l="1"/>
  <c r="Z1473" i="8" s="1"/>
  <c r="W1474" i="8"/>
  <c r="X1474" i="8" s="1"/>
  <c r="Y1474" i="8" l="1"/>
  <c r="Z1474" i="8" s="1"/>
  <c r="W1475" i="8"/>
  <c r="AA1475" i="8" l="1"/>
  <c r="X1475" i="8"/>
  <c r="Y1475" i="8"/>
  <c r="Z1475" i="8" s="1"/>
  <c r="W1476" i="8" l="1"/>
  <c r="X1476" i="8" s="1"/>
  <c r="Y1476" i="8" l="1"/>
  <c r="Z1476" i="8" s="1"/>
  <c r="W1477" i="8"/>
  <c r="AA1477" i="8" l="1"/>
  <c r="X1477" i="8"/>
  <c r="Y1477" i="8"/>
  <c r="Z1477" i="8" s="1"/>
  <c r="W1478" i="8" l="1"/>
  <c r="X1478" i="8" s="1"/>
  <c r="Y1478" i="8" l="1"/>
  <c r="Z1478" i="8" s="1"/>
  <c r="W1479" i="8"/>
  <c r="AA1479" i="8" l="1"/>
  <c r="X1479" i="8"/>
  <c r="Y1479" i="8"/>
  <c r="Z1479" i="8" s="1"/>
  <c r="W1480" i="8" l="1"/>
  <c r="AA1480" i="8" l="1"/>
  <c r="X1480" i="8"/>
  <c r="Y1480" i="8"/>
  <c r="Z1480" i="8" s="1"/>
  <c r="W1481" i="8" l="1"/>
  <c r="AA1481" i="8" l="1"/>
  <c r="X1481" i="8"/>
  <c r="Y1481" i="8"/>
  <c r="Z1481" i="8" s="1"/>
  <c r="W1482" i="8" l="1"/>
  <c r="X1482" i="8" s="1"/>
  <c r="Y1482" i="8" l="1"/>
  <c r="Z1482" i="8" s="1"/>
  <c r="W1483" i="8"/>
  <c r="X1483" i="8" l="1"/>
  <c r="Y1483" i="8" s="1"/>
  <c r="Z1483" i="8" s="1"/>
  <c r="AA1483" i="8" s="1"/>
  <c r="W1484" i="8" l="1"/>
  <c r="X1484" i="8" s="1"/>
  <c r="Y1484" i="8" l="1"/>
  <c r="Z1484" i="8" s="1"/>
  <c r="W1485" i="8"/>
  <c r="X1485" i="8" s="1"/>
  <c r="Y1485" i="8" l="1"/>
  <c r="Z1485" i="8" s="1"/>
  <c r="W1486" i="8"/>
  <c r="X1486" i="8" s="1"/>
  <c r="Y1486" i="8" l="1"/>
  <c r="Z1486" i="8" s="1"/>
  <c r="W1487" i="8"/>
  <c r="AA1487" i="8" l="1"/>
  <c r="X1487" i="8"/>
  <c r="Y1487" i="8"/>
  <c r="Z1487" i="8" s="1"/>
  <c r="W1488" i="8" l="1"/>
  <c r="X1488" i="8" s="1"/>
  <c r="Y1488" i="8" l="1"/>
  <c r="Z1488" i="8" s="1"/>
  <c r="W1489" i="8"/>
  <c r="X1489" i="8" s="1"/>
  <c r="Y1489" i="8" l="1"/>
  <c r="Z1489" i="8" s="1"/>
  <c r="W1490" i="8"/>
  <c r="X1490" i="8" s="1"/>
  <c r="Y1490" i="8" l="1"/>
  <c r="Z1490" i="8" s="1"/>
  <c r="W1491" i="8"/>
  <c r="AA1491" i="8" l="1"/>
  <c r="X1491" i="8"/>
  <c r="Y1491" i="8"/>
  <c r="Z1491" i="8" s="1"/>
  <c r="W1492" i="8" l="1"/>
  <c r="X1492" i="8" s="1"/>
  <c r="Y1492" i="8" l="1"/>
  <c r="Z1492" i="8" s="1"/>
  <c r="W1493" i="8"/>
  <c r="X1493" i="8" s="1"/>
  <c r="Y1493" i="8" l="1"/>
  <c r="Z1493" i="8" s="1"/>
  <c r="W1494" i="8"/>
  <c r="X1494" i="8" s="1"/>
  <c r="Y1494" i="8" l="1"/>
  <c r="Z1494" i="8" s="1"/>
  <c r="W1495" i="8"/>
  <c r="AA1495" i="8" l="1"/>
  <c r="X1495" i="8"/>
  <c r="Y1495" i="8"/>
  <c r="Z1495" i="8" s="1"/>
  <c r="W1496" i="8" l="1"/>
  <c r="X1496" i="8" s="1"/>
  <c r="Y1496" i="8" l="1"/>
  <c r="Z1496" i="8" s="1"/>
  <c r="W1497" i="8"/>
  <c r="AA1497" i="8" l="1"/>
  <c r="X1497" i="8"/>
  <c r="Y1497" i="8"/>
  <c r="Z1497" i="8" s="1"/>
  <c r="W1498" i="8" l="1"/>
  <c r="X1498" i="8" s="1"/>
  <c r="Y1498" i="8" l="1"/>
  <c r="Z1498" i="8" s="1"/>
  <c r="W1499" i="8"/>
  <c r="X1499" i="8" s="1"/>
  <c r="Y1499" i="8" l="1"/>
  <c r="Z1499" i="8" s="1"/>
  <c r="W1500" i="8"/>
  <c r="X1500" i="8" s="1"/>
  <c r="Y1500" i="8" l="1"/>
  <c r="Z1500" i="8" s="1"/>
  <c r="W1501" i="8"/>
  <c r="AA1501" i="8" l="1"/>
  <c r="X1501" i="8"/>
  <c r="Y1501" i="8"/>
  <c r="Z1501" i="8" s="1"/>
  <c r="W1502" i="8" l="1"/>
  <c r="X1502" i="8" s="1"/>
  <c r="Y1502" i="8" l="1"/>
  <c r="Z1502" i="8" s="1"/>
  <c r="W1503" i="8"/>
  <c r="X1503" i="8" s="1"/>
  <c r="Y1503" i="8" l="1"/>
  <c r="Z1503" i="8" s="1"/>
  <c r="W1504" i="8"/>
  <c r="X1504" i="8" s="1"/>
  <c r="Y1504" i="8" l="1"/>
  <c r="Z1504" i="8" s="1"/>
  <c r="W1505" i="8"/>
  <c r="AA1505" i="8" l="1"/>
  <c r="X1505" i="8"/>
  <c r="Y1505" i="8"/>
  <c r="Z1505" i="8" s="1"/>
  <c r="W1506" i="8" l="1"/>
  <c r="AA1506" i="8" l="1"/>
  <c r="X1506" i="8"/>
  <c r="Y1506" i="8"/>
  <c r="Z1506" i="8" s="1"/>
  <c r="W1507" i="8" l="1"/>
  <c r="X1507" i="8" s="1"/>
  <c r="Y1507" i="8" l="1"/>
  <c r="Z1507" i="8" s="1"/>
  <c r="W1508" i="8"/>
  <c r="X1508" i="8" s="1"/>
  <c r="Y1508" i="8" l="1"/>
  <c r="Z1508" i="8" s="1"/>
  <c r="W1509" i="8"/>
  <c r="AA1509" i="8" l="1"/>
  <c r="X1509" i="8"/>
  <c r="Y1509" i="8"/>
  <c r="Z1509" i="8" s="1"/>
  <c r="W1510" i="8" l="1"/>
  <c r="X1510" i="8" s="1"/>
  <c r="Y1510" i="8" l="1"/>
  <c r="Z1510" i="8" s="1"/>
  <c r="W1511" i="8"/>
  <c r="X1511" i="8" s="1"/>
  <c r="Y1511" i="8" l="1"/>
  <c r="Z1511" i="8" s="1"/>
  <c r="W1512" i="8"/>
  <c r="X1512" i="8" s="1"/>
  <c r="Y1512" i="8" l="1"/>
  <c r="Z1512" i="8" s="1"/>
  <c r="W1513" i="8"/>
  <c r="AA1513" i="8" l="1"/>
  <c r="X1513" i="8"/>
  <c r="Y1513" i="8"/>
  <c r="Z1513" i="8" s="1"/>
  <c r="W1514" i="8" l="1"/>
  <c r="X1514" i="8" s="1"/>
  <c r="Y1514" i="8" l="1"/>
  <c r="Z1514" i="8" s="1"/>
  <c r="W1515" i="8"/>
  <c r="X1515" i="8" s="1"/>
  <c r="Y1515" i="8" l="1"/>
  <c r="Z1515" i="8" s="1"/>
  <c r="W1516" i="8"/>
  <c r="AA1516" i="8" l="1"/>
  <c r="X1516" i="8"/>
  <c r="Y1516" i="8"/>
  <c r="Z1516" i="8" s="1"/>
  <c r="W1517" i="8" l="1"/>
  <c r="X1517" i="8" s="1"/>
  <c r="Y1517" i="8" l="1"/>
  <c r="Z1517" i="8" s="1"/>
  <c r="W1518" i="8"/>
  <c r="AA1518" i="8" l="1"/>
  <c r="X1518" i="8"/>
  <c r="Y1518" i="8"/>
  <c r="Z1518" i="8" s="1"/>
  <c r="W1519" i="8" l="1"/>
  <c r="X1519" i="8" s="1"/>
  <c r="Y1519" i="8" l="1"/>
  <c r="Z1519" i="8" s="1"/>
  <c r="W1520" i="8"/>
  <c r="X1520" i="8" s="1"/>
  <c r="Y1520" i="8" l="1"/>
  <c r="Z1520" i="8" s="1"/>
  <c r="W1521" i="8"/>
  <c r="X1521" i="8" s="1"/>
  <c r="Y1521" i="8" l="1"/>
  <c r="Z1521" i="8" s="1"/>
  <c r="W1522" i="8"/>
  <c r="AA1522" i="8" l="1"/>
  <c r="X1522" i="8"/>
  <c r="Y1522" i="8"/>
  <c r="Z1522" i="8" s="1"/>
  <c r="W1523" i="8" l="1"/>
  <c r="X1523" i="8" s="1"/>
  <c r="W1524" i="8" l="1"/>
  <c r="Y1523" i="8"/>
  <c r="Z1523" i="8" s="1"/>
  <c r="AA1524" i="8" l="1"/>
  <c r="X1524" i="8"/>
  <c r="Y1524" i="8"/>
  <c r="Z1524" i="8" s="1"/>
  <c r="W1525" i="8" l="1"/>
  <c r="X1525" i="8" s="1"/>
  <c r="Y1525" i="8" l="1"/>
  <c r="Z1525" i="8" s="1"/>
  <c r="W1526" i="8"/>
  <c r="AA1526" i="8" l="1"/>
  <c r="X1526" i="8"/>
  <c r="Y1526" i="8"/>
  <c r="Z1526" i="8" s="1"/>
  <c r="W1527" i="8" l="1"/>
  <c r="X1527" i="8" s="1"/>
  <c r="Y1527" i="8" l="1"/>
  <c r="Z1527" i="8" s="1"/>
  <c r="W1528" i="8"/>
  <c r="X1528" i="8" s="1"/>
  <c r="Y1528" i="8" l="1"/>
  <c r="Z1528" i="8" s="1"/>
  <c r="W1529" i="8"/>
  <c r="X1529" i="8" s="1"/>
  <c r="Y1529" i="8" l="1"/>
  <c r="Z1529" i="8" s="1"/>
  <c r="W1530" i="8"/>
  <c r="AA1530" i="8" l="1"/>
  <c r="X1530" i="8"/>
  <c r="Y1530" i="8"/>
  <c r="Z1530" i="8" s="1"/>
  <c r="W1531" i="8" l="1"/>
  <c r="X1531" i="8" s="1"/>
  <c r="Y1531" i="8" l="1"/>
  <c r="Z1531" i="8" s="1"/>
  <c r="W1532" i="8"/>
  <c r="X1532" i="8" s="1"/>
  <c r="Y1532" i="8" l="1"/>
  <c r="Z1532" i="8" s="1"/>
  <c r="W1533" i="8"/>
  <c r="AA1533" i="8" l="1"/>
  <c r="X1533" i="8"/>
  <c r="Y1533" i="8"/>
  <c r="Z1533" i="8" s="1"/>
  <c r="W1534" i="8" l="1"/>
  <c r="X1534" i="8" s="1"/>
  <c r="Y1534" i="8" l="1"/>
  <c r="Z1534" i="8" s="1"/>
  <c r="W1535" i="8"/>
  <c r="AA1535" i="8" l="1"/>
  <c r="X1535" i="8"/>
  <c r="Y1535" i="8"/>
  <c r="Z1535" i="8" s="1"/>
  <c r="W1536" i="8" l="1"/>
  <c r="AA1536" i="8" l="1"/>
  <c r="X1536" i="8"/>
  <c r="Y1536" i="8"/>
  <c r="Z1536" i="8" s="1"/>
  <c r="W1537" i="8" l="1"/>
  <c r="X1537" i="8" s="1"/>
  <c r="Y1537" i="8" l="1"/>
  <c r="Z1537" i="8" s="1"/>
  <c r="W1538" i="8"/>
  <c r="X1538" i="8" s="1"/>
  <c r="Y1538" i="8" l="1"/>
  <c r="Z1538" i="8" s="1"/>
  <c r="W1539" i="8"/>
  <c r="X1539" i="8" s="1"/>
  <c r="Y1539" i="8" l="1"/>
  <c r="Z1539" i="8" s="1"/>
  <c r="W1540" i="8"/>
  <c r="AA1540" i="8" l="1"/>
  <c r="X1540" i="8"/>
  <c r="Y1540" i="8"/>
  <c r="Z1540" i="8" s="1"/>
  <c r="W1541" i="8" l="1"/>
  <c r="X1541" i="8" s="1"/>
  <c r="Y1541" i="8" l="1"/>
  <c r="Z1541" i="8" s="1"/>
  <c r="W1542" i="8"/>
  <c r="X1542" i="8" s="1"/>
  <c r="Y1542" i="8" l="1"/>
  <c r="Z1542" i="8" s="1"/>
  <c r="W1543" i="8"/>
  <c r="AA1543" i="8" l="1"/>
  <c r="X1543" i="8"/>
  <c r="Y1543" i="8"/>
  <c r="Z1543" i="8" s="1"/>
  <c r="W1544" i="8" l="1"/>
  <c r="X1544" i="8" s="1"/>
  <c r="Y1544" i="8" l="1"/>
  <c r="Z1544" i="8" s="1"/>
  <c r="W1545" i="8"/>
  <c r="AA1545" i="8" l="1"/>
  <c r="X1545" i="8"/>
  <c r="Y1545" i="8"/>
  <c r="Z1545" i="8" s="1"/>
  <c r="W1546" i="8" l="1"/>
  <c r="X1546" i="8" s="1"/>
  <c r="Y1546" i="8" l="1"/>
  <c r="Z1546" i="8" s="1"/>
  <c r="W1547" i="8"/>
  <c r="X1547" i="8" s="1"/>
  <c r="Y1547" i="8" l="1"/>
  <c r="Z1547" i="8" s="1"/>
  <c r="W1548" i="8"/>
  <c r="X1548" i="8" s="1"/>
  <c r="Y1548" i="8" l="1"/>
  <c r="Z1548" i="8" s="1"/>
  <c r="W1549" i="8"/>
  <c r="AA1549" i="8" l="1"/>
  <c r="X1549" i="8"/>
  <c r="Y1549" i="8"/>
  <c r="Z1549" i="8" s="1"/>
  <c r="W1550" i="8" l="1"/>
  <c r="AA1550" i="8" l="1"/>
  <c r="X1550" i="8"/>
  <c r="Y1550" i="8"/>
  <c r="Z1550" i="8" s="1"/>
  <c r="W1551" i="8" l="1"/>
  <c r="AA1551" i="8" l="1"/>
  <c r="X1551" i="8"/>
  <c r="Y1551" i="8"/>
  <c r="Z1551" i="8" s="1"/>
  <c r="W1552" i="8" l="1"/>
  <c r="X1552" i="8" s="1"/>
  <c r="Y1552" i="8" l="1"/>
  <c r="Z1552" i="8" s="1"/>
  <c r="W1553" i="8"/>
  <c r="AA1553" i="8" l="1"/>
  <c r="X1553" i="8"/>
  <c r="Y1553" i="8"/>
  <c r="Z1553" i="8" s="1"/>
  <c r="W1554" i="8" l="1"/>
  <c r="X1554" i="8" s="1"/>
  <c r="Y1554" i="8" l="1"/>
  <c r="Z1554" i="8" s="1"/>
  <c r="W1555" i="8"/>
  <c r="X1555" i="8" s="1"/>
  <c r="Y1555" i="8" l="1"/>
  <c r="Z1555" i="8" s="1"/>
  <c r="W1556" i="8"/>
  <c r="AA1556" i="8" l="1"/>
  <c r="X1556" i="8"/>
  <c r="Y1556" i="8"/>
  <c r="Z1556" i="8" s="1"/>
  <c r="W1557" i="8" l="1"/>
  <c r="X1557" i="8" s="1"/>
  <c r="Y1557" i="8" l="1"/>
  <c r="Z1557" i="8" s="1"/>
  <c r="W1558" i="8"/>
  <c r="X1558" i="8" s="1"/>
  <c r="Y1558" i="8" l="1"/>
  <c r="Z1558" i="8" s="1"/>
  <c r="W1559" i="8"/>
  <c r="X1559" i="8" s="1"/>
  <c r="Y1559" i="8" l="1"/>
  <c r="Z1559" i="8" s="1"/>
  <c r="W1560" i="8"/>
  <c r="AA1560" i="8" l="1"/>
  <c r="X1560" i="8"/>
  <c r="Y1560" i="8"/>
  <c r="Z1560" i="8" s="1"/>
  <c r="W1561" i="8" l="1"/>
  <c r="X1561" i="8" s="1"/>
  <c r="Y1561" i="8" l="1"/>
  <c r="Z1561" i="8" s="1"/>
  <c r="W1562" i="8"/>
  <c r="X1562" i="8" s="1"/>
  <c r="Y1562" i="8" l="1"/>
  <c r="Z1562" i="8" s="1"/>
  <c r="W1563" i="8"/>
  <c r="AA1563" i="8" l="1"/>
  <c r="X1563" i="8"/>
  <c r="Y1563" i="8"/>
  <c r="Z1563" i="8" s="1"/>
  <c r="W1564" i="8" l="1"/>
  <c r="X1564" i="8" s="1"/>
  <c r="Y1564" i="8" l="1"/>
  <c r="Z1564" i="8" s="1"/>
  <c r="W1565" i="8"/>
  <c r="X1565" i="8" s="1"/>
  <c r="Y1565" i="8" l="1"/>
  <c r="Z1565" i="8" s="1"/>
  <c r="W1566" i="8"/>
  <c r="X1566" i="8" s="1"/>
  <c r="Y1566" i="8" l="1"/>
  <c r="Z1566" i="8" s="1"/>
  <c r="W1567" i="8"/>
  <c r="AA1567" i="8" l="1"/>
  <c r="X1567" i="8"/>
  <c r="Y1567" i="8"/>
  <c r="Z1567" i="8" s="1"/>
  <c r="W1568" i="8" l="1"/>
  <c r="X1568" i="8" s="1"/>
  <c r="Y1568" i="8" l="1"/>
  <c r="Z1568" i="8" s="1"/>
  <c r="W1569" i="8"/>
  <c r="X1569" i="8" s="1"/>
  <c r="Y1569" i="8" l="1"/>
  <c r="Z1569" i="8" s="1"/>
  <c r="W1570" i="8"/>
  <c r="X1570" i="8" s="1"/>
  <c r="Y1570" i="8" l="1"/>
  <c r="Z1570" i="8" s="1"/>
  <c r="W1571" i="8"/>
  <c r="AA1571" i="8" l="1"/>
  <c r="X1571" i="8"/>
  <c r="Y1571" i="8"/>
  <c r="Z1571" i="8" s="1"/>
  <c r="W1572" i="8" l="1"/>
  <c r="X1572" i="8" s="1"/>
  <c r="Y1572" i="8" l="1"/>
  <c r="Z1572" i="8" s="1"/>
  <c r="W1573" i="8"/>
  <c r="AA1573" i="8" l="1"/>
  <c r="X1573" i="8"/>
  <c r="Y1573" i="8"/>
  <c r="Z1573" i="8" s="1"/>
  <c r="W1574" i="8" l="1"/>
  <c r="X1574" i="8" s="1"/>
  <c r="Y1574" i="8" l="1"/>
  <c r="Z1574" i="8" s="1"/>
  <c r="W1575" i="8"/>
  <c r="AA1575" i="8" l="1"/>
  <c r="X1575" i="8"/>
  <c r="Y1575" i="8"/>
  <c r="Z1575" i="8" s="1"/>
  <c r="W1576" i="8" l="1"/>
  <c r="X1576" i="8" s="1"/>
  <c r="Y1576" i="8" l="1"/>
  <c r="Z1576" i="8" s="1"/>
  <c r="W1577" i="8"/>
  <c r="X1577" i="8" s="1"/>
  <c r="Y1577" i="8" l="1"/>
  <c r="Z1577" i="8" s="1"/>
  <c r="W1578" i="8"/>
  <c r="AA1578" i="8" l="1"/>
  <c r="X1578" i="8"/>
  <c r="Y1578" i="8"/>
  <c r="Z1578" i="8" s="1"/>
  <c r="W1579" i="8" l="1"/>
  <c r="X1579" i="8" s="1"/>
  <c r="Y1579" i="8" l="1"/>
  <c r="Z1579" i="8" s="1"/>
  <c r="W1580" i="8"/>
  <c r="X1580" i="8" s="1"/>
  <c r="Y1580" i="8" l="1"/>
  <c r="Z1580" i="8" s="1"/>
  <c r="W1581" i="8"/>
  <c r="X1581" i="8" s="1"/>
  <c r="Y1581" i="8" l="1"/>
  <c r="Z1581" i="8" s="1"/>
  <c r="W1582" i="8"/>
  <c r="AA1582" i="8" l="1"/>
  <c r="X1582" i="8"/>
  <c r="Y1582" i="8"/>
  <c r="Z1582" i="8" s="1"/>
  <c r="W1583" i="8" l="1"/>
  <c r="X1583" i="8" s="1"/>
  <c r="Y1583" i="8" l="1"/>
  <c r="Z1583" i="8" s="1"/>
  <c r="W1584" i="8"/>
  <c r="X1584" i="8" s="1"/>
  <c r="Y1584" i="8" l="1"/>
  <c r="Z1584" i="8" s="1"/>
  <c r="W1585" i="8"/>
  <c r="X1585" i="8" s="1"/>
  <c r="Y1585" i="8" l="1"/>
  <c r="Z1585" i="8" s="1"/>
  <c r="W1586" i="8"/>
  <c r="AA1586" i="8" l="1"/>
  <c r="X1586" i="8"/>
  <c r="Y1586" i="8"/>
  <c r="Z1586" i="8" s="1"/>
  <c r="W1587" i="8" l="1"/>
  <c r="X1587" i="8" s="1"/>
  <c r="Y1587" i="8" l="1"/>
  <c r="Z1587" i="8" s="1"/>
  <c r="W1588" i="8"/>
  <c r="AA1588" i="8" l="1"/>
  <c r="X1588" i="8"/>
  <c r="Y1588" i="8"/>
  <c r="Z1588" i="8" s="1"/>
  <c r="W1589" i="8" l="1"/>
  <c r="X1589" i="8" s="1"/>
  <c r="Y1589" i="8" l="1"/>
  <c r="Z1589" i="8" s="1"/>
  <c r="W1590" i="8"/>
  <c r="AA1590" i="8" l="1"/>
  <c r="X1590" i="8"/>
  <c r="Y1590" i="8"/>
  <c r="Z1590" i="8" s="1"/>
  <c r="W1591" i="8" l="1"/>
  <c r="X1591" i="8" s="1"/>
  <c r="Y1591" i="8" l="1"/>
  <c r="Z1591" i="8" s="1"/>
  <c r="W1592" i="8"/>
  <c r="AA1592" i="8" l="1"/>
  <c r="X1592" i="8"/>
  <c r="Y1592" i="8"/>
  <c r="Z1592" i="8" s="1"/>
  <c r="W1593" i="8" l="1"/>
  <c r="X1593" i="8" s="1"/>
  <c r="Y1593" i="8" l="1"/>
  <c r="Z1593" i="8" s="1"/>
  <c r="W1594" i="8"/>
  <c r="AA1594" i="8" l="1"/>
  <c r="X1594" i="8"/>
  <c r="Y1594" i="8"/>
  <c r="Z1594" i="8" s="1"/>
  <c r="W1595" i="8" l="1"/>
  <c r="X1595" i="8" s="1"/>
  <c r="Y1595" i="8" l="1"/>
  <c r="Z1595" i="8" s="1"/>
  <c r="W1596" i="8"/>
  <c r="X1596" i="8" s="1"/>
  <c r="Y1596" i="8" l="1"/>
  <c r="Z1596" i="8" s="1"/>
  <c r="W1597" i="8"/>
  <c r="X1597" i="8" s="1"/>
  <c r="Y1597" i="8" l="1"/>
  <c r="Z1597" i="8" s="1"/>
  <c r="W1598" i="8"/>
  <c r="AA1598" i="8" l="1"/>
  <c r="X1598" i="8"/>
  <c r="Y1598" i="8"/>
  <c r="Z1598" i="8" s="1"/>
  <c r="W1599" i="8" l="1"/>
  <c r="X1599" i="8" s="1"/>
  <c r="Y1599" i="8" l="1"/>
  <c r="Z1599" i="8" s="1"/>
  <c r="W1600" i="8"/>
  <c r="AA1600" i="8" l="1"/>
  <c r="X1600" i="8"/>
  <c r="Y1600" i="8"/>
  <c r="Z1600" i="8" s="1"/>
  <c r="W1601" i="8" l="1"/>
  <c r="AA1601" i="8" l="1"/>
  <c r="X1601" i="8"/>
  <c r="Y1601" i="8"/>
  <c r="Z1601" i="8" s="1"/>
  <c r="W1602" i="8" l="1"/>
  <c r="X1602" i="8" s="1"/>
  <c r="Y1602" i="8" l="1"/>
  <c r="Z1602" i="8" s="1"/>
  <c r="W1603" i="8"/>
  <c r="X1603" i="8" s="1"/>
  <c r="Y1603" i="8" l="1"/>
  <c r="Z1603" i="8" s="1"/>
  <c r="W1604" i="8"/>
  <c r="X1604" i="8" s="1"/>
  <c r="Y1604" i="8" l="1"/>
  <c r="Z1604" i="8" s="1"/>
  <c r="W1605" i="8"/>
  <c r="AA1605" i="8" l="1"/>
  <c r="X1605" i="8"/>
  <c r="Y1605" i="8"/>
  <c r="Z1605" i="8" s="1"/>
  <c r="W1606" i="8" l="1"/>
  <c r="AA1606" i="8" l="1"/>
  <c r="X1606" i="8"/>
  <c r="Y1606" i="8"/>
  <c r="Z1606" i="8" s="1"/>
  <c r="W1607" i="8" l="1"/>
  <c r="X1607" i="8" s="1"/>
  <c r="Y1607" i="8" l="1"/>
  <c r="Z1607" i="8" s="1"/>
  <c r="W1608" i="8"/>
  <c r="X1608" i="8" s="1"/>
  <c r="Y1608" i="8" l="1"/>
  <c r="Z1608" i="8" s="1"/>
  <c r="W1609" i="8"/>
  <c r="X1609" i="8" s="1"/>
  <c r="Y1609" i="8" l="1"/>
  <c r="Z1609" i="8" s="1"/>
  <c r="W1610" i="8"/>
  <c r="AA1610" i="8" l="1"/>
  <c r="X1610" i="8"/>
  <c r="Y1610" i="8"/>
  <c r="Z1610" i="8" s="1"/>
  <c r="W1611" i="8" l="1"/>
  <c r="X1611" i="8" s="1"/>
  <c r="Y1611" i="8" l="1"/>
  <c r="Z1611" i="8" s="1"/>
  <c r="W1612" i="8"/>
  <c r="X1612" i="8" s="1"/>
  <c r="Y1612" i="8" l="1"/>
  <c r="Z1612" i="8" s="1"/>
  <c r="W1613" i="8"/>
  <c r="X1613" i="8" s="1"/>
  <c r="Y1613" i="8" l="1"/>
  <c r="Z1613" i="8" s="1"/>
  <c r="W1614" i="8"/>
  <c r="AA1614" i="8" l="1"/>
  <c r="X1614" i="8"/>
  <c r="Y1614" i="8"/>
  <c r="Z1614" i="8" s="1"/>
  <c r="W1615" i="8" l="1"/>
  <c r="X1615" i="8" s="1"/>
  <c r="Y1615" i="8" l="1"/>
  <c r="Z1615" i="8" s="1"/>
  <c r="W1616" i="8"/>
  <c r="AA1616" i="8" l="1"/>
  <c r="X1616" i="8"/>
  <c r="Y1616" i="8"/>
  <c r="Z1616" i="8" s="1"/>
  <c r="W1617" i="8" l="1"/>
  <c r="X1617" i="8" s="1"/>
  <c r="Y1617" i="8" l="1"/>
  <c r="Z1617" i="8" s="1"/>
  <c r="W1618" i="8"/>
  <c r="X1618" i="8" s="1"/>
  <c r="Y1618" i="8" l="1"/>
  <c r="Z1618" i="8" s="1"/>
  <c r="W1619" i="8"/>
  <c r="X1619" i="8" s="1"/>
  <c r="Y1619" i="8" l="1"/>
  <c r="Z1619" i="8" s="1"/>
  <c r="W1620" i="8"/>
  <c r="AA1620" i="8" l="1"/>
  <c r="X1620" i="8"/>
  <c r="Y1620" i="8"/>
  <c r="Z1620" i="8" s="1"/>
  <c r="W1621" i="8" l="1"/>
  <c r="X1621" i="8" s="1"/>
  <c r="Y1621" i="8" l="1"/>
  <c r="Z1621" i="8" s="1"/>
  <c r="W1622" i="8"/>
  <c r="X1622" i="8" s="1"/>
  <c r="Y1622" i="8" l="1"/>
  <c r="Z1622" i="8" s="1"/>
  <c r="W1623" i="8"/>
  <c r="X1623" i="8" s="1"/>
  <c r="Y1623" i="8" l="1"/>
  <c r="Z1623" i="8" s="1"/>
  <c r="W1624" i="8"/>
  <c r="AA1624" i="8" l="1"/>
  <c r="X1624" i="8"/>
  <c r="Y1624" i="8"/>
  <c r="Z1624" i="8" s="1"/>
  <c r="W1625" i="8" l="1"/>
  <c r="X1625" i="8" s="1"/>
  <c r="Y1625" i="8" l="1"/>
  <c r="Z1625" i="8" s="1"/>
  <c r="W1626" i="8"/>
  <c r="X1626" i="8" s="1"/>
  <c r="Y1626" i="8" l="1"/>
  <c r="Z1626" i="8" s="1"/>
  <c r="W1627" i="8"/>
  <c r="X1627" i="8" s="1"/>
  <c r="Y1627" i="8" l="1"/>
  <c r="Z1627" i="8" s="1"/>
  <c r="W1628" i="8"/>
  <c r="AA1628" i="8" l="1"/>
  <c r="X1628" i="8"/>
  <c r="Y1628" i="8"/>
  <c r="Z1628" i="8" s="1"/>
  <c r="W1629" i="8" l="1"/>
  <c r="X1629" i="8" s="1"/>
  <c r="Y1629" i="8" l="1"/>
  <c r="Z1629" i="8" s="1"/>
  <c r="W1630" i="8"/>
  <c r="AA1630" i="8" l="1"/>
  <c r="X1630" i="8"/>
  <c r="Y1630" i="8"/>
  <c r="Z1630" i="8" s="1"/>
  <c r="W1631" i="8" l="1"/>
  <c r="X1631" i="8" s="1"/>
  <c r="Y1631" i="8" l="1"/>
  <c r="Z1631" i="8" s="1"/>
  <c r="W1632" i="8"/>
  <c r="X1632" i="8" s="1"/>
  <c r="Y1632" i="8" l="1"/>
  <c r="Z1632" i="8" s="1"/>
  <c r="W1633" i="8"/>
  <c r="X1633" i="8" s="1"/>
  <c r="Y1633" i="8" l="1"/>
  <c r="Z1633" i="8" s="1"/>
  <c r="W1634" i="8"/>
  <c r="AA1634" i="8" l="1"/>
  <c r="X1634" i="8"/>
  <c r="Y1634" i="8"/>
  <c r="Z1634" i="8" s="1"/>
  <c r="W1635" i="8" l="1"/>
  <c r="X1635" i="8" s="1"/>
  <c r="Y1635" i="8" l="1"/>
  <c r="Z1635" i="8" s="1"/>
  <c r="W1636" i="8"/>
  <c r="X1636" i="8" s="1"/>
  <c r="Y1636" i="8" l="1"/>
  <c r="Z1636" i="8" s="1"/>
  <c r="W1637" i="8"/>
  <c r="X1637" i="8" s="1"/>
  <c r="Y1637" i="8" l="1"/>
  <c r="Z1637" i="8" s="1"/>
  <c r="W1638" i="8"/>
  <c r="AA1638" i="8" l="1"/>
  <c r="X1638" i="8"/>
  <c r="Y1638" i="8"/>
  <c r="Z1638" i="8" s="1"/>
  <c r="W1639" i="8" l="1"/>
  <c r="X1639" i="8" s="1"/>
  <c r="Y1639" i="8" l="1"/>
  <c r="Z1639" i="8" s="1"/>
  <c r="W1640" i="8"/>
  <c r="X1640" i="8" s="1"/>
  <c r="Y1640" i="8" l="1"/>
  <c r="Z1640" i="8" s="1"/>
  <c r="W1641" i="8"/>
  <c r="X1641" i="8" s="1"/>
  <c r="Y1641" i="8" l="1"/>
  <c r="Z1641" i="8" s="1"/>
  <c r="W1642" i="8"/>
  <c r="AA1642" i="8" l="1"/>
  <c r="X1642" i="8"/>
  <c r="Y1642" i="8"/>
  <c r="Z1642" i="8" s="1"/>
  <c r="W1643" i="8" l="1"/>
  <c r="AA1643" i="8" l="1"/>
  <c r="X1643" i="8"/>
  <c r="Y1643" i="8"/>
  <c r="Z1643" i="8" s="1"/>
  <c r="W1644" i="8" l="1"/>
  <c r="X1644" i="8" s="1"/>
  <c r="Y1644" i="8" l="1"/>
  <c r="Z1644" i="8" s="1"/>
  <c r="W1645" i="8"/>
  <c r="X1645" i="8" s="1"/>
  <c r="Y1645" i="8" l="1"/>
  <c r="Z1645" i="8" s="1"/>
  <c r="W1646" i="8"/>
  <c r="X1646" i="8" s="1"/>
  <c r="Y1646" i="8" l="1"/>
  <c r="Z1646" i="8" s="1"/>
  <c r="W1647" i="8"/>
  <c r="AA1647" i="8" l="1"/>
  <c r="X1647" i="8"/>
  <c r="Y1647" i="8"/>
  <c r="Z1647" i="8" s="1"/>
  <c r="W1648" i="8" l="1"/>
  <c r="X1648" i="8" s="1"/>
  <c r="Y1648" i="8" l="1"/>
  <c r="Z1648" i="8" s="1"/>
  <c r="W1649" i="8"/>
  <c r="AA1649" i="8" l="1"/>
  <c r="X1649" i="8"/>
  <c r="Y1649" i="8"/>
  <c r="Z1649" i="8" s="1"/>
  <c r="W1650" i="8" l="1"/>
  <c r="AA1650" i="8" l="1"/>
  <c r="X1650" i="8"/>
  <c r="Y1650" i="8"/>
  <c r="Z1650" i="8" s="1"/>
  <c r="W1651" i="8" l="1"/>
  <c r="X1651" i="8" s="1"/>
  <c r="Y1651" i="8" l="1"/>
  <c r="Z1651" i="8" s="1"/>
  <c r="W1652" i="8"/>
  <c r="X1652" i="8" s="1"/>
  <c r="Y1652" i="8" l="1"/>
  <c r="Z1652" i="8" s="1"/>
  <c r="W1653" i="8"/>
  <c r="AA1653" i="8" l="1"/>
  <c r="X1653" i="8"/>
  <c r="Y1653" i="8"/>
  <c r="Z1653" i="8" s="1"/>
  <c r="W1654" i="8" l="1"/>
  <c r="AA1654" i="8" l="1"/>
  <c r="X1654" i="8"/>
  <c r="Y1654" i="8"/>
  <c r="Z1654" i="8" s="1"/>
  <c r="W1655" i="8" l="1"/>
  <c r="X1655" i="8" s="1"/>
  <c r="Y1655" i="8" l="1"/>
  <c r="Z1655" i="8" s="1"/>
  <c r="W1656" i="8"/>
  <c r="X1656" i="8" s="1"/>
  <c r="Y1656" i="8" l="1"/>
  <c r="Z1656" i="8" s="1"/>
  <c r="W1657" i="8"/>
  <c r="X1657" i="8" s="1"/>
  <c r="Y1657" i="8" l="1"/>
  <c r="Z1657" i="8" s="1"/>
  <c r="W1658" i="8"/>
  <c r="AA1658" i="8" l="1"/>
  <c r="X1658" i="8"/>
  <c r="Y1658" i="8"/>
  <c r="Z1658" i="8" s="1"/>
  <c r="W1659" i="8" l="1"/>
  <c r="X1659" i="8" s="1"/>
  <c r="Y1659" i="8" l="1"/>
  <c r="Z1659" i="8" s="1"/>
  <c r="W1660" i="8"/>
  <c r="X1660" i="8" s="1"/>
  <c r="Y1660" i="8" l="1"/>
  <c r="Z1660" i="8" s="1"/>
  <c r="W1661" i="8"/>
  <c r="X1661" i="8" s="1"/>
  <c r="Y1661" i="8" l="1"/>
  <c r="Z1661" i="8" s="1"/>
  <c r="W1662" i="8"/>
  <c r="AA1662" i="8" l="1"/>
  <c r="X1662" i="8"/>
  <c r="Y1662" i="8"/>
  <c r="Z1662" i="8" s="1"/>
  <c r="W1663" i="8" l="1"/>
  <c r="X1663" i="8" s="1"/>
  <c r="Y1663" i="8" l="1"/>
  <c r="Z1663" i="8" s="1"/>
  <c r="W1664" i="8"/>
  <c r="AA1664" i="8" l="1"/>
  <c r="X1664" i="8"/>
  <c r="Y1664" i="8"/>
  <c r="Z1664" i="8" s="1"/>
  <c r="W1665" i="8" l="1"/>
  <c r="AA1665" i="8" l="1"/>
  <c r="X1665" i="8"/>
  <c r="Y1665" i="8"/>
  <c r="Z1665" i="8" s="1"/>
  <c r="W1666" i="8" l="1"/>
  <c r="X1666" i="8" s="1"/>
  <c r="Y1666" i="8" l="1"/>
  <c r="Z1666" i="8" s="1"/>
  <c r="W1667" i="8"/>
  <c r="X1667" i="8" s="1"/>
  <c r="Y1667" i="8" l="1"/>
  <c r="Z1667" i="8" s="1"/>
  <c r="W1668" i="8"/>
  <c r="X1668" i="8" s="1"/>
  <c r="Y1668" i="8" l="1"/>
  <c r="Z1668" i="8" s="1"/>
  <c r="W1669" i="8"/>
  <c r="AA1669" i="8" l="1"/>
  <c r="X1669" i="8"/>
  <c r="Y1669" i="8"/>
  <c r="Z1669" i="8" s="1"/>
  <c r="W1670" i="8" l="1"/>
  <c r="AA1670" i="8" l="1"/>
  <c r="X1670" i="8"/>
  <c r="Y1670" i="8"/>
  <c r="Z1670" i="8" s="1"/>
  <c r="W1671" i="8" l="1"/>
  <c r="X1671" i="8" s="1"/>
  <c r="Y1671" i="8" l="1"/>
  <c r="Z1671" i="8" s="1"/>
  <c r="W1672" i="8"/>
  <c r="AA1672" i="8" l="1"/>
  <c r="X1672" i="8"/>
  <c r="Y1672" i="8"/>
  <c r="Z1672" i="8" s="1"/>
  <c r="W1673" i="8" l="1"/>
  <c r="X1673" i="8" s="1"/>
  <c r="Y1673" i="8" l="1"/>
  <c r="Z1673" i="8" s="1"/>
  <c r="W1674" i="8"/>
  <c r="X1674" i="8" s="1"/>
  <c r="Y1674" i="8" l="1"/>
  <c r="Z1674" i="8" s="1"/>
  <c r="W1675" i="8"/>
  <c r="X1675" i="8" s="1"/>
  <c r="Y1675" i="8" l="1"/>
  <c r="Z1675" i="8" s="1"/>
  <c r="W1676" i="8"/>
  <c r="AA1676" i="8" l="1"/>
  <c r="X1676" i="8"/>
  <c r="Y1676" i="8"/>
  <c r="Z1676" i="8" s="1"/>
  <c r="W1677" i="8" l="1"/>
  <c r="AA1677" i="8" l="1"/>
  <c r="X1677" i="8"/>
  <c r="Y1677" i="8"/>
  <c r="Z1677" i="8" s="1"/>
  <c r="W1678" i="8" l="1"/>
  <c r="X1678" i="8" s="1"/>
  <c r="Y1678" i="8" l="1"/>
  <c r="Z1678" i="8" s="1"/>
  <c r="W1679" i="8"/>
  <c r="X1679" i="8" s="1"/>
  <c r="Y1679" i="8" l="1"/>
  <c r="Z1679" i="8" s="1"/>
  <c r="W1680" i="8"/>
  <c r="X1680" i="8" s="1"/>
  <c r="Y1680" i="8" l="1"/>
  <c r="Z1680" i="8" s="1"/>
  <c r="W1681" i="8"/>
  <c r="AA1681" i="8" l="1"/>
  <c r="X1681" i="8"/>
  <c r="Y1681" i="8"/>
  <c r="Z1681" i="8" s="1"/>
  <c r="W1682" i="8" l="1"/>
  <c r="X1682" i="8" s="1"/>
  <c r="Y1682" i="8" l="1"/>
  <c r="Z1682" i="8" s="1"/>
  <c r="W1683" i="8"/>
  <c r="AA1683" i="8" l="1"/>
  <c r="X1683" i="8"/>
  <c r="Y1683" i="8"/>
  <c r="Z1683" i="8" s="1"/>
  <c r="W1684" i="8" l="1"/>
  <c r="X1684" i="8" s="1"/>
  <c r="Y1684" i="8" l="1"/>
  <c r="Z1684" i="8" s="1"/>
  <c r="W1685" i="8"/>
  <c r="X1685" i="8" s="1"/>
  <c r="Y1685" i="8" l="1"/>
  <c r="Z1685" i="8" s="1"/>
  <c r="W1686" i="8"/>
  <c r="AA1686" i="8" l="1"/>
  <c r="X1686" i="8"/>
  <c r="Y1686" i="8"/>
  <c r="Z1686" i="8" s="1"/>
  <c r="W1687" i="8" l="1"/>
  <c r="X1687" i="8" s="1"/>
  <c r="Y1687" i="8" l="1"/>
  <c r="Z1687" i="8" s="1"/>
  <c r="W1688" i="8"/>
  <c r="AA1688" i="8" l="1"/>
  <c r="X1688" i="8"/>
  <c r="Y1688" i="8"/>
  <c r="Z1688" i="8" s="1"/>
  <c r="W1689" i="8" l="1"/>
  <c r="X1689" i="8" s="1"/>
  <c r="Y1689" i="8" l="1"/>
  <c r="Z1689" i="8" s="1"/>
  <c r="W1690" i="8"/>
  <c r="X1690" i="8" s="1"/>
  <c r="Y1690" i="8" l="1"/>
  <c r="Z1690" i="8" s="1"/>
  <c r="W1691" i="8"/>
  <c r="AA1691" i="8" l="1"/>
  <c r="X1691" i="8"/>
  <c r="Y1691" i="8"/>
  <c r="Z1691" i="8" s="1"/>
  <c r="W1692" i="8" l="1"/>
  <c r="X1692" i="8" s="1"/>
  <c r="Y1692" i="8" l="1"/>
  <c r="Z1692" i="8" s="1"/>
  <c r="W1693" i="8"/>
  <c r="X1693" i="8" s="1"/>
  <c r="Y1693" i="8" l="1"/>
  <c r="Z1693" i="8" s="1"/>
  <c r="W1694" i="8"/>
  <c r="X1694" i="8" s="1"/>
  <c r="Y1694" i="8" l="1"/>
  <c r="Z1694" i="8" s="1"/>
  <c r="W1695" i="8"/>
  <c r="AA1695" i="8" l="1"/>
  <c r="X1695" i="8"/>
  <c r="Y1695" i="8"/>
  <c r="Z1695" i="8" s="1"/>
  <c r="W1696" i="8" l="1"/>
  <c r="X1696" i="8" s="1"/>
  <c r="Y1696" i="8" l="1"/>
  <c r="Z1696" i="8" s="1"/>
  <c r="W1697" i="8"/>
  <c r="AA1697" i="8" l="1"/>
  <c r="X1697" i="8"/>
  <c r="Y1697" i="8"/>
  <c r="Z1697" i="8" s="1"/>
  <c r="W1698" i="8" l="1"/>
  <c r="X1698" i="8" s="1"/>
  <c r="Y1698" i="8" l="1"/>
  <c r="Z1698" i="8" s="1"/>
  <c r="W1699" i="8"/>
  <c r="AA1699" i="8" l="1"/>
  <c r="X1699" i="8"/>
  <c r="Y1699" i="8"/>
  <c r="Z1699" i="8" s="1"/>
  <c r="W1700" i="8" l="1"/>
  <c r="X1700" i="8" s="1"/>
  <c r="Y1700" i="8" l="1"/>
  <c r="Z1700" i="8" s="1"/>
  <c r="W1701" i="8"/>
  <c r="AA1701" i="8" l="1"/>
  <c r="X1701" i="8"/>
  <c r="Y1701" i="8"/>
  <c r="Z1701" i="8" s="1"/>
  <c r="W1702" i="8" l="1"/>
  <c r="X1702" i="8" s="1"/>
  <c r="Y1702" i="8" l="1"/>
  <c r="Z1702" i="8" s="1"/>
  <c r="W1703" i="8"/>
  <c r="X1703" i="8" s="1"/>
  <c r="Y1703" i="8" l="1"/>
  <c r="Z1703" i="8" s="1"/>
  <c r="W1704" i="8"/>
  <c r="AA1704" i="8" l="1"/>
  <c r="X1704" i="8"/>
  <c r="Y1704" i="8"/>
  <c r="Z1704" i="8" s="1"/>
  <c r="W1705" i="8" l="1"/>
  <c r="X1705" i="8" s="1"/>
  <c r="Y1705" i="8" l="1"/>
  <c r="Z1705" i="8" s="1"/>
  <c r="W1706" i="8"/>
  <c r="X1706" i="8" s="1"/>
  <c r="Y1706" i="8" l="1"/>
  <c r="Z1706" i="8" s="1"/>
  <c r="W1707" i="8"/>
  <c r="AA1707" i="8" l="1"/>
  <c r="X1707" i="8"/>
  <c r="Y1707" i="8"/>
  <c r="Z1707" i="8" s="1"/>
  <c r="W1708" i="8" l="1"/>
  <c r="X1708" i="8" s="1"/>
  <c r="Y1708" i="8" l="1"/>
  <c r="Z1708" i="8" s="1"/>
  <c r="W1709" i="8"/>
  <c r="X1709" i="8" s="1"/>
  <c r="Y1709" i="8" l="1"/>
  <c r="Z1709" i="8" s="1"/>
  <c r="W1710" i="8"/>
  <c r="AA1710" i="8" l="1"/>
  <c r="X1710" i="8"/>
  <c r="Y1710" i="8"/>
  <c r="Z1710" i="8" s="1"/>
  <c r="W1711" i="8" l="1"/>
  <c r="AA1711" i="8" l="1"/>
  <c r="X1711" i="8"/>
  <c r="Y1711" i="8"/>
  <c r="Z1711" i="8" s="1"/>
  <c r="W1712" i="8" l="1"/>
  <c r="X1712" i="8" s="1"/>
  <c r="Y1712" i="8" l="1"/>
  <c r="Z1712" i="8" s="1"/>
  <c r="W1713" i="8"/>
  <c r="X1713" i="8" s="1"/>
  <c r="Y1713" i="8" l="1"/>
  <c r="Z1713" i="8" s="1"/>
  <c r="W1714" i="8"/>
  <c r="X1714" i="8" s="1"/>
  <c r="Y1714" i="8" l="1"/>
  <c r="Z1714" i="8" s="1"/>
  <c r="W1715" i="8"/>
  <c r="AA1715" i="8" l="1"/>
  <c r="X1715" i="8"/>
  <c r="Y1715" i="8"/>
  <c r="Z1715" i="8" s="1"/>
  <c r="W1716" i="8" l="1"/>
  <c r="X1716" i="8" s="1"/>
  <c r="Y1716" i="8" l="1"/>
  <c r="Z1716" i="8" s="1"/>
  <c r="W1717" i="8"/>
  <c r="X1717" i="8" s="1"/>
  <c r="Y1717" i="8" l="1"/>
  <c r="Z1717" i="8" s="1"/>
  <c r="W1718" i="8"/>
  <c r="X1718" i="8" s="1"/>
  <c r="Y1718" i="8" l="1"/>
  <c r="Z1718" i="8" s="1"/>
  <c r="W1719" i="8"/>
  <c r="AA1719" i="8" l="1"/>
  <c r="X1719" i="8"/>
  <c r="Y1719" i="8"/>
  <c r="Z1719" i="8" s="1"/>
  <c r="W1720" i="8" l="1"/>
  <c r="X1720" i="8" s="1"/>
  <c r="Y1720" i="8" l="1"/>
  <c r="Z1720" i="8" s="1"/>
  <c r="W1721" i="8"/>
  <c r="X1721" i="8" s="1"/>
  <c r="Y1721" i="8" l="1"/>
  <c r="Z1721" i="8" s="1"/>
  <c r="W1722" i="8"/>
  <c r="X1722" i="8" s="1"/>
  <c r="Y1722" i="8" l="1"/>
  <c r="Z1722" i="8" s="1"/>
  <c r="W1723" i="8"/>
  <c r="AA1723" i="8" l="1"/>
  <c r="X1723" i="8"/>
  <c r="Y1723" i="8"/>
  <c r="Z1723" i="8" s="1"/>
  <c r="W1724" i="8" l="1"/>
  <c r="X1724" i="8" s="1"/>
  <c r="Y1724" i="8" l="1"/>
  <c r="Z1724" i="8" s="1"/>
  <c r="W1725" i="8"/>
  <c r="AA1725" i="8" l="1"/>
  <c r="X1725" i="8"/>
  <c r="Y1725" i="8"/>
  <c r="Z1725" i="8" s="1"/>
  <c r="W1726" i="8" l="1"/>
  <c r="AA1726" i="8" l="1"/>
  <c r="X1726" i="8"/>
  <c r="Y1726" i="8"/>
  <c r="Z1726" i="8" s="1"/>
  <c r="W1727" i="8" l="1"/>
  <c r="X1727" i="8" s="1"/>
  <c r="Y1727" i="8" l="1"/>
  <c r="Z1727" i="8" s="1"/>
  <c r="W1728" i="8"/>
  <c r="AA1728" i="8" l="1"/>
  <c r="X1728" i="8"/>
  <c r="Y1728" i="8"/>
  <c r="Z1728" i="8" s="1"/>
  <c r="W1729" i="8" l="1"/>
  <c r="AA1729" i="8" l="1"/>
  <c r="X1729" i="8"/>
  <c r="Y1729" i="8"/>
  <c r="Z1729" i="8" s="1"/>
  <c r="W1730" i="8" l="1"/>
  <c r="X1730" i="8" s="1"/>
  <c r="Y1730" i="8" l="1"/>
  <c r="Z1730" i="8" s="1"/>
  <c r="W1731" i="8"/>
  <c r="AA1731" i="8" l="1"/>
  <c r="X1731" i="8"/>
  <c r="Y1731" i="8"/>
  <c r="Z1731" i="8" s="1"/>
  <c r="W1732" i="8" l="1"/>
  <c r="X1732" i="8" s="1"/>
  <c r="Y1732" i="8" l="1"/>
  <c r="Z1732" i="8" s="1"/>
  <c r="W1733" i="8"/>
  <c r="AA1733" i="8" l="1"/>
  <c r="X1733" i="8"/>
  <c r="Y1733" i="8"/>
  <c r="Z1733" i="8" s="1"/>
  <c r="W1734" i="8" l="1"/>
  <c r="X1734" i="8" s="1"/>
  <c r="Y1734" i="8" l="1"/>
  <c r="Z1734" i="8" s="1"/>
  <c r="W1735" i="8"/>
  <c r="X1735" i="8" s="1"/>
  <c r="Y1735" i="8" l="1"/>
  <c r="Z1735" i="8" s="1"/>
  <c r="W1736" i="8"/>
  <c r="X1736" i="8" s="1"/>
  <c r="Y1736" i="8" l="1"/>
  <c r="Z1736" i="8" s="1"/>
  <c r="W1737" i="8"/>
  <c r="AA1737" i="8" l="1"/>
  <c r="X1737" i="8"/>
  <c r="Y1737" i="8"/>
  <c r="Z1737" i="8" s="1"/>
  <c r="W1738" i="8" l="1"/>
  <c r="X1738" i="8" s="1"/>
  <c r="Y1738" i="8" l="1"/>
  <c r="Z1738" i="8" s="1"/>
  <c r="W1739" i="8"/>
  <c r="X1739" i="8" s="1"/>
  <c r="Y1739" i="8" l="1"/>
  <c r="Z1739" i="8" s="1"/>
  <c r="W1740" i="8"/>
  <c r="X1740" i="8" s="1"/>
  <c r="Y1740" i="8" l="1"/>
  <c r="Z1740" i="8" s="1"/>
  <c r="W1741" i="8"/>
  <c r="AA1741" i="8" l="1"/>
  <c r="X1741" i="8"/>
  <c r="Y1741" i="8"/>
  <c r="Z1741" i="8" s="1"/>
  <c r="W1742" i="8" l="1"/>
  <c r="X1742" i="8" s="1"/>
  <c r="Y1742" i="8" l="1"/>
  <c r="Z1742" i="8" s="1"/>
  <c r="W1743" i="8"/>
  <c r="X1743" i="8" s="1"/>
  <c r="Y1743" i="8" l="1"/>
  <c r="Z1743" i="8" s="1"/>
  <c r="W1744" i="8"/>
  <c r="X1744" i="8" s="1"/>
  <c r="Y1744" i="8" l="1"/>
  <c r="Z1744" i="8" s="1"/>
  <c r="W1745" i="8"/>
  <c r="AA1745" i="8" l="1"/>
  <c r="X1745" i="8"/>
  <c r="Y1745" i="8"/>
  <c r="Z1745" i="8" s="1"/>
  <c r="W1746" i="8" l="1"/>
  <c r="X1746" i="8" s="1"/>
  <c r="Y1746" i="8" l="1"/>
  <c r="Z1746" i="8" s="1"/>
  <c r="W1747" i="8"/>
  <c r="X1747" i="8" s="1"/>
  <c r="Y1747" i="8" l="1"/>
  <c r="Z1747" i="8" s="1"/>
  <c r="W1748" i="8"/>
  <c r="X1748" i="8" s="1"/>
  <c r="Y1748" i="8" l="1"/>
  <c r="Z1748" i="8" s="1"/>
  <c r="W1749" i="8"/>
  <c r="AA1749" i="8" l="1"/>
  <c r="X1749" i="8"/>
  <c r="Y1749" i="8"/>
  <c r="Z1749" i="8" s="1"/>
  <c r="W1750" i="8" l="1"/>
  <c r="X1750" i="8" s="1"/>
  <c r="Y1750" i="8" l="1"/>
  <c r="Z1750" i="8" s="1"/>
  <c r="W1751" i="8"/>
  <c r="X1751" i="8" s="1"/>
  <c r="Y1751" i="8" l="1"/>
  <c r="Z1751" i="8" s="1"/>
  <c r="W1752" i="8"/>
  <c r="X1752" i="8" s="1"/>
  <c r="Y1752" i="8" l="1"/>
  <c r="Z1752" i="8" s="1"/>
  <c r="W1753" i="8"/>
  <c r="AA1753" i="8" l="1"/>
  <c r="X1753" i="8"/>
  <c r="Y1753" i="8"/>
  <c r="Z1753" i="8" s="1"/>
  <c r="W1754" i="8" l="1"/>
  <c r="X1754" i="8" s="1"/>
  <c r="Y1754" i="8" l="1"/>
  <c r="Z1754" i="8" s="1"/>
  <c r="W1755" i="8"/>
  <c r="AA1755" i="8" l="1"/>
  <c r="X1755" i="8"/>
  <c r="Y1755" i="8"/>
  <c r="Z1755" i="8" s="1"/>
  <c r="W1756" i="8" l="1"/>
  <c r="X1756" i="8" s="1"/>
  <c r="Y1756" i="8" l="1"/>
  <c r="Z1756" i="8" s="1"/>
  <c r="W1757" i="8"/>
  <c r="AA1757" i="8" l="1"/>
  <c r="X1757" i="8"/>
  <c r="Y1757" i="8"/>
  <c r="Z1757" i="8" s="1"/>
  <c r="W1758" i="8" l="1"/>
  <c r="X1758" i="8" s="1"/>
  <c r="Y1758" i="8" l="1"/>
  <c r="Z1758" i="8" s="1"/>
  <c r="W1759" i="8"/>
  <c r="AA1759" i="8" l="1"/>
  <c r="X1759" i="8"/>
  <c r="Y1759" i="8"/>
  <c r="Z1759" i="8" s="1"/>
  <c r="W1760" i="8" l="1"/>
  <c r="AA1760" i="8" l="1"/>
  <c r="X1760" i="8"/>
  <c r="Y1760" i="8"/>
  <c r="Z1760" i="8" s="1"/>
  <c r="W1761" i="8" l="1"/>
  <c r="X1761" i="8" s="1"/>
  <c r="Y1761" i="8" l="1"/>
  <c r="Z1761" i="8" s="1"/>
  <c r="W1762" i="8"/>
  <c r="X1762" i="8" s="1"/>
  <c r="Y1762" i="8" l="1"/>
  <c r="Z1762" i="8" s="1"/>
  <c r="W1763" i="8"/>
  <c r="X1763" i="8" s="1"/>
  <c r="Y1763" i="8" l="1"/>
  <c r="Z1763" i="8" s="1"/>
  <c r="W1764" i="8"/>
  <c r="AA1764" i="8" l="1"/>
  <c r="X1764" i="8"/>
  <c r="Y1764" i="8"/>
  <c r="Z1764" i="8" s="1"/>
  <c r="W1765" i="8" l="1"/>
  <c r="X1765" i="8" s="1"/>
  <c r="Y1765" i="8" l="1"/>
  <c r="Z1765" i="8" s="1"/>
  <c r="W1766" i="8"/>
  <c r="X1766" i="8" s="1"/>
  <c r="Y1766" i="8" l="1"/>
  <c r="Z1766" i="8" s="1"/>
  <c r="W1767" i="8"/>
  <c r="X1767" i="8" s="1"/>
  <c r="Y1767" i="8" l="1"/>
  <c r="Z1767" i="8" s="1"/>
  <c r="W1768" i="8"/>
  <c r="AA1768" i="8" l="1"/>
  <c r="X1768" i="8"/>
  <c r="Y1768" i="8"/>
  <c r="Z1768" i="8" s="1"/>
  <c r="W1769" i="8" l="1"/>
  <c r="AA1769" i="8" l="1"/>
  <c r="X1769" i="8"/>
  <c r="Y1769" i="8"/>
  <c r="Z1769" i="8" s="1"/>
  <c r="W1770" i="8" l="1"/>
  <c r="X1770" i="8" s="1"/>
  <c r="Y1770" i="8" l="1"/>
  <c r="Z1770" i="8" s="1"/>
  <c r="W1771" i="8"/>
  <c r="X1771" i="8" s="1"/>
  <c r="Y1771" i="8" l="1"/>
  <c r="Z1771" i="8" s="1"/>
  <c r="W1772" i="8"/>
  <c r="AA1772" i="8" l="1"/>
  <c r="X1772" i="8"/>
  <c r="Y1772" i="8"/>
  <c r="Z1772" i="8" s="1"/>
  <c r="W1773" i="8" l="1"/>
  <c r="AA1773" i="8" l="1"/>
  <c r="X1773" i="8"/>
  <c r="Y1773" i="8"/>
  <c r="Z1773" i="8" s="1"/>
  <c r="W1774" i="8" l="1"/>
  <c r="X1774" i="8" s="1"/>
  <c r="Y1774" i="8" l="1"/>
  <c r="Z1774" i="8" s="1"/>
  <c r="W1775" i="8"/>
  <c r="AA1775" i="8" l="1"/>
  <c r="X1775" i="8"/>
  <c r="Y1775" i="8"/>
  <c r="Z1775" i="8" s="1"/>
  <c r="W1776" i="8" l="1"/>
  <c r="X1776" i="8" s="1"/>
  <c r="Y1776" i="8" l="1"/>
  <c r="Z1776" i="8" s="1"/>
  <c r="W1777" i="8"/>
  <c r="X1777" i="8" s="1"/>
  <c r="Y1777" i="8" l="1"/>
  <c r="Z1777" i="8" s="1"/>
  <c r="W1778" i="8"/>
  <c r="X1778" i="8" s="1"/>
  <c r="Y1778" i="8" l="1"/>
  <c r="Z1778" i="8" s="1"/>
  <c r="W1779" i="8"/>
  <c r="AA1779" i="8" l="1"/>
  <c r="X1779" i="8"/>
  <c r="Y1779" i="8"/>
  <c r="Z1779" i="8" s="1"/>
  <c r="W1780" i="8" l="1"/>
  <c r="X1780" i="8" s="1"/>
  <c r="Y1780" i="8" l="1"/>
  <c r="Z1780" i="8" s="1"/>
  <c r="W1781" i="8"/>
  <c r="X1781" i="8" s="1"/>
  <c r="Y1781" i="8" l="1"/>
  <c r="Z1781" i="8" s="1"/>
  <c r="W1782" i="8"/>
  <c r="X1782" i="8" s="1"/>
  <c r="Y1782" i="8" l="1"/>
  <c r="Z1782" i="8" s="1"/>
  <c r="W1783" i="8"/>
  <c r="AA1783" i="8" l="1"/>
  <c r="X1783" i="8"/>
  <c r="Y1783" i="8"/>
  <c r="Z1783" i="8" s="1"/>
  <c r="W1784" i="8" l="1"/>
  <c r="X1784" i="8" s="1"/>
  <c r="Y1784" i="8" l="1"/>
  <c r="Z1784" i="8" s="1"/>
  <c r="W1785" i="8"/>
  <c r="AA1785" i="8" l="1"/>
  <c r="X1785" i="8"/>
  <c r="Y1785" i="8"/>
  <c r="Z1785" i="8" s="1"/>
  <c r="W1786" i="8" l="1"/>
  <c r="AA1786" i="8" l="1"/>
  <c r="X1786" i="8"/>
  <c r="Y1786" i="8"/>
  <c r="Z1786" i="8" s="1"/>
  <c r="W1787" i="8" l="1"/>
  <c r="X1787" i="8" s="1"/>
  <c r="W1788" i="8" l="1"/>
  <c r="X1788" i="8" s="1"/>
  <c r="Y1787" i="8"/>
  <c r="Z1787" i="8" s="1"/>
  <c r="Y1788" i="8" l="1"/>
  <c r="Z1788" i="8" s="1"/>
  <c r="W1789" i="8"/>
  <c r="X1789" i="8" s="1"/>
  <c r="Y1789" i="8" l="1"/>
  <c r="Z1789" i="8" s="1"/>
  <c r="W1790" i="8"/>
  <c r="AA1790" i="8" l="1"/>
  <c r="X1790" i="8"/>
  <c r="Y1790" i="8"/>
  <c r="Z1790" i="8" s="1"/>
  <c r="W1791" i="8" l="1"/>
  <c r="X1791" i="8" s="1"/>
  <c r="Y1791" i="8" l="1"/>
  <c r="Z1791" i="8" s="1"/>
  <c r="W1792" i="8"/>
  <c r="X1792" i="8" s="1"/>
  <c r="Y1792" i="8" l="1"/>
  <c r="Z1792" i="8" s="1"/>
  <c r="W1793" i="8"/>
  <c r="X1793" i="8" s="1"/>
  <c r="Y1793" i="8" l="1"/>
  <c r="Z1793" i="8" s="1"/>
  <c r="W1794" i="8"/>
  <c r="AA1794" i="8" l="1"/>
  <c r="X1794" i="8"/>
  <c r="Y1794" i="8"/>
  <c r="Z1794" i="8" s="1"/>
  <c r="W1795" i="8" l="1"/>
  <c r="X1795" i="8" s="1"/>
  <c r="W1796" i="8" l="1"/>
  <c r="X1796" i="8" s="1"/>
  <c r="Y1795" i="8"/>
  <c r="Z1795" i="8" s="1"/>
  <c r="Y1796" i="8" l="1"/>
  <c r="Z1796" i="8" s="1"/>
  <c r="W1797" i="8"/>
  <c r="X1797" i="8" s="1"/>
  <c r="Y1797" i="8" l="1"/>
  <c r="Z1797" i="8" s="1"/>
  <c r="W1798" i="8"/>
  <c r="AA1798" i="8" l="1"/>
  <c r="X1798" i="8"/>
  <c r="Y1798" i="8"/>
  <c r="Z1798" i="8" s="1"/>
  <c r="W1799" i="8" l="1"/>
  <c r="X1799" i="8" s="1"/>
  <c r="Y1799" i="8" l="1"/>
  <c r="Z1799" i="8" s="1"/>
  <c r="W1800" i="8"/>
  <c r="X1800" i="8" s="1"/>
  <c r="Y1800" i="8" l="1"/>
  <c r="Z1800" i="8" s="1"/>
  <c r="W1801" i="8"/>
  <c r="X1801" i="8" s="1"/>
  <c r="Y1801" i="8" l="1"/>
  <c r="Z1801" i="8" s="1"/>
  <c r="W1802" i="8"/>
  <c r="AA1802" i="8" l="1"/>
  <c r="X1802" i="8"/>
  <c r="Y1802" i="8"/>
  <c r="Z1802" i="8" s="1"/>
  <c r="W1803" i="8" l="1"/>
  <c r="X1803" i="8" s="1"/>
  <c r="Y1803" i="8" l="1"/>
  <c r="Z1803" i="8" s="1"/>
  <c r="W1804" i="8"/>
  <c r="AA1804" i="8" l="1"/>
  <c r="X1804" i="8"/>
  <c r="Y1804" i="8"/>
  <c r="Z1804" i="8" s="1"/>
  <c r="W1805" i="8" l="1"/>
  <c r="X1805" i="8" s="1"/>
  <c r="Y1805" i="8" l="1"/>
  <c r="Z1805" i="8" s="1"/>
  <c r="W1806" i="8"/>
  <c r="X1806" i="8" s="1"/>
  <c r="Y1806" i="8" l="1"/>
  <c r="Z1806" i="8" s="1"/>
  <c r="W1807" i="8"/>
  <c r="X1807" i="8" s="1"/>
  <c r="Y1807" i="8" l="1"/>
  <c r="Z1807" i="8" s="1"/>
  <c r="W1808" i="8"/>
  <c r="AA1808" i="8" l="1"/>
  <c r="X1808" i="8"/>
  <c r="Y1808" i="8"/>
  <c r="Z1808" i="8" s="1"/>
  <c r="W1809" i="8" l="1"/>
  <c r="X1809" i="8" s="1"/>
  <c r="Y1809" i="8" l="1"/>
  <c r="Z1809" i="8" s="1"/>
  <c r="W1810" i="8"/>
  <c r="X1810" i="8" s="1"/>
  <c r="Y1810" i="8" l="1"/>
  <c r="Z1810" i="8" s="1"/>
  <c r="W1811" i="8"/>
  <c r="X1811" i="8" s="1"/>
  <c r="Y1811" i="8" l="1"/>
  <c r="Z1811" i="8" s="1"/>
  <c r="W1812" i="8"/>
  <c r="AA1812" i="8" l="1"/>
  <c r="X1812" i="8"/>
  <c r="Y1812" i="8"/>
  <c r="Z1812" i="8" s="1"/>
  <c r="W1813" i="8" l="1"/>
  <c r="X1813" i="8" s="1"/>
  <c r="Y1813" i="8" l="1"/>
  <c r="Z1813" i="8" s="1"/>
  <c r="W1814" i="8"/>
  <c r="AA1814" i="8" l="1"/>
  <c r="X1814" i="8"/>
  <c r="Y1814" i="8"/>
  <c r="Z1814" i="8" s="1"/>
  <c r="W1815" i="8" l="1"/>
  <c r="AA1815" i="8" l="1"/>
  <c r="X1815" i="8"/>
  <c r="Y1815" i="8"/>
  <c r="Z1815" i="8" s="1"/>
  <c r="W1816" i="8" l="1"/>
  <c r="X1816" i="8" s="1"/>
  <c r="Y1816" i="8" l="1"/>
  <c r="Z1816" i="8" s="1"/>
  <c r="W1817" i="8"/>
  <c r="AA1817" i="8" l="1"/>
  <c r="X1817" i="8"/>
  <c r="Y1817" i="8"/>
  <c r="Z1817" i="8" s="1"/>
  <c r="W1818" i="8" l="1"/>
  <c r="X1818" i="8" s="1"/>
  <c r="Y1818" i="8" l="1"/>
  <c r="Z1818" i="8" s="1"/>
  <c r="W1819" i="8"/>
  <c r="AA1819" i="8" l="1"/>
  <c r="X1819" i="8"/>
  <c r="Y1819" i="8"/>
  <c r="Z1819" i="8" s="1"/>
  <c r="W1820" i="8" l="1"/>
  <c r="AA1820" i="8" l="1"/>
  <c r="X1820" i="8"/>
  <c r="Y1820" i="8"/>
  <c r="Z1820" i="8" s="1"/>
  <c r="W1821" i="8" l="1"/>
  <c r="X1821" i="8" s="1"/>
  <c r="Y1821" i="8" l="1"/>
  <c r="Z1821" i="8" s="1"/>
  <c r="W1822" i="8"/>
  <c r="X1822" i="8" s="1"/>
  <c r="Y1822" i="8" l="1"/>
  <c r="Z1822" i="8" s="1"/>
  <c r="W1823" i="8"/>
  <c r="X1823" i="8" s="1"/>
  <c r="Y1823" i="8" l="1"/>
  <c r="Z1823" i="8" s="1"/>
  <c r="W1824" i="8"/>
  <c r="AA1824" i="8" l="1"/>
  <c r="X1824" i="8"/>
  <c r="Y1824" i="8"/>
  <c r="Z1824" i="8" s="1"/>
  <c r="W1825" i="8" l="1"/>
  <c r="X1825" i="8" s="1"/>
  <c r="Y1825" i="8" l="1"/>
  <c r="Z1825" i="8" s="1"/>
  <c r="W1826" i="8"/>
  <c r="X1826" i="8" s="1"/>
  <c r="Y1826" i="8" l="1"/>
  <c r="Z1826" i="8" s="1"/>
  <c r="W1827" i="8"/>
  <c r="X1827" i="8" s="1"/>
  <c r="Y1827" i="8" l="1"/>
  <c r="Z1827" i="8" s="1"/>
  <c r="W1828" i="8"/>
  <c r="AA1828" i="8" l="1"/>
  <c r="X1828" i="8"/>
  <c r="Y1828" i="8"/>
  <c r="Z1828" i="8" s="1"/>
  <c r="W1829" i="8" l="1"/>
  <c r="X1829" i="8" s="1"/>
  <c r="Y1829" i="8" l="1"/>
  <c r="Z1829" i="8" s="1"/>
  <c r="W1830" i="8"/>
  <c r="X1830" i="8" s="1"/>
  <c r="Y1830" i="8" l="1"/>
  <c r="Z1830" i="8" s="1"/>
  <c r="W1831" i="8"/>
  <c r="X1831" i="8" s="1"/>
  <c r="Y1831" i="8" l="1"/>
  <c r="Z1831" i="8" s="1"/>
  <c r="W1832" i="8"/>
  <c r="AA1832" i="8" l="1"/>
  <c r="X1832" i="8"/>
  <c r="Y1832" i="8"/>
  <c r="Z1832" i="8" s="1"/>
  <c r="W1833" i="8" l="1"/>
  <c r="X1833" i="8" s="1"/>
  <c r="Y1833" i="8" l="1"/>
  <c r="Z1833" i="8" s="1"/>
  <c r="W1834" i="8"/>
  <c r="X1834" i="8" s="1"/>
  <c r="Y1834" i="8" l="1"/>
  <c r="Z1834" i="8" s="1"/>
  <c r="W1835" i="8"/>
  <c r="AA1835" i="8" l="1"/>
  <c r="X1835" i="8"/>
  <c r="Y1835" i="8"/>
  <c r="Z1835" i="8" s="1"/>
  <c r="W1836" i="8" l="1"/>
  <c r="X1836" i="8" s="1"/>
  <c r="Y1836" i="8" l="1"/>
  <c r="Z1836" i="8" s="1"/>
  <c r="W1837" i="8"/>
  <c r="X1837" i="8" s="1"/>
  <c r="Y1837" i="8" l="1"/>
  <c r="Z1837" i="8" s="1"/>
  <c r="W1838" i="8"/>
  <c r="X1838" i="8" s="1"/>
  <c r="Y1838" i="8" l="1"/>
  <c r="Z1838" i="8" s="1"/>
  <c r="W1839" i="8"/>
  <c r="AA1839" i="8" l="1"/>
  <c r="X1839" i="8"/>
  <c r="Y1839" i="8"/>
  <c r="Z1839" i="8" s="1"/>
  <c r="W1840" i="8" l="1"/>
  <c r="AA1840" i="8" l="1"/>
  <c r="X1840" i="8"/>
  <c r="Y1840" i="8"/>
  <c r="Z1840" i="8" s="1"/>
  <c r="W1841" i="8" l="1"/>
  <c r="X1841" i="8" s="1"/>
  <c r="Y1841" i="8" l="1"/>
  <c r="Z1841" i="8" s="1"/>
  <c r="W1842" i="8"/>
  <c r="X1842" i="8" s="1"/>
  <c r="Y1842" i="8" l="1"/>
  <c r="Z1842" i="8" s="1"/>
  <c r="W1843" i="8"/>
  <c r="X1843" i="8" s="1"/>
  <c r="Y1843" i="8" l="1"/>
  <c r="Z1843" i="8" s="1"/>
  <c r="W1844" i="8"/>
  <c r="AA1844" i="8" l="1"/>
  <c r="X1844" i="8"/>
  <c r="Y1844" i="8"/>
  <c r="Z1844" i="8" s="1"/>
  <c r="W1845" i="8" l="1"/>
  <c r="X1845" i="8" s="1"/>
  <c r="Y1845" i="8" l="1"/>
  <c r="Z1845" i="8" s="1"/>
  <c r="W1846" i="8"/>
  <c r="AA1846" i="8" l="1"/>
  <c r="X1846" i="8"/>
  <c r="Y1846" i="8"/>
  <c r="Z1846" i="8" s="1"/>
  <c r="W1847" i="8" l="1"/>
  <c r="X1847" i="8" s="1"/>
  <c r="Y1847" i="8" l="1"/>
  <c r="Z1847" i="8" s="1"/>
  <c r="W1848" i="8"/>
  <c r="AA1848" i="8" l="1"/>
  <c r="X1848" i="8"/>
  <c r="Y1848" i="8"/>
  <c r="Z1848" i="8" s="1"/>
  <c r="W1849" i="8" l="1"/>
  <c r="X1849" i="8" s="1"/>
  <c r="Y1849" i="8" l="1"/>
  <c r="Z1849" i="8" s="1"/>
  <c r="W1850" i="8"/>
  <c r="X1850" i="8" s="1"/>
  <c r="Y1850" i="8" l="1"/>
  <c r="Z1850" i="8" s="1"/>
  <c r="W1851" i="8"/>
  <c r="X1851" i="8" s="1"/>
  <c r="Y1851" i="8" l="1"/>
  <c r="Z1851" i="8" s="1"/>
  <c r="W1852" i="8"/>
  <c r="AA1852" i="8" l="1"/>
  <c r="X1852" i="8"/>
  <c r="Y1852" i="8"/>
  <c r="Z1852" i="8" s="1"/>
  <c r="W1853" i="8" l="1"/>
  <c r="X1853" i="8" s="1"/>
  <c r="Y1853" i="8" l="1"/>
  <c r="Z1853" i="8" s="1"/>
  <c r="W1854" i="8"/>
  <c r="X1854" i="8" s="1"/>
  <c r="Y1854" i="8" l="1"/>
  <c r="Z1854" i="8" s="1"/>
  <c r="W1855" i="8"/>
  <c r="X1855" i="8" s="1"/>
  <c r="Y1855" i="8" l="1"/>
  <c r="Z1855" i="8" s="1"/>
  <c r="W1856" i="8"/>
  <c r="AA1856" i="8" l="1"/>
  <c r="X1856" i="8"/>
  <c r="Y1856" i="8"/>
  <c r="Z1856" i="8" s="1"/>
  <c r="W1857" i="8" l="1"/>
  <c r="X1857" i="8" s="1"/>
  <c r="Y1857" i="8" l="1"/>
  <c r="Z1857" i="8" s="1"/>
  <c r="W1858" i="8"/>
  <c r="X1858" i="8" s="1"/>
  <c r="Y1858" i="8" l="1"/>
  <c r="Z1858" i="8" s="1"/>
  <c r="W1859" i="8"/>
  <c r="X1859" i="8" s="1"/>
  <c r="Y1859" i="8" l="1"/>
  <c r="Z1859" i="8" s="1"/>
  <c r="W1860" i="8"/>
  <c r="AA1860" i="8" l="1"/>
  <c r="X1860" i="8"/>
  <c r="Y1860" i="8"/>
  <c r="Z1860" i="8" s="1"/>
  <c r="W1861" i="8" l="1"/>
  <c r="X1861" i="8" s="1"/>
  <c r="Y1861" i="8" l="1"/>
  <c r="Z1861" i="8" s="1"/>
  <c r="W1862" i="8"/>
  <c r="X1862" i="8" s="1"/>
  <c r="Y1862" i="8" l="1"/>
  <c r="Z1862" i="8" s="1"/>
  <c r="W1863" i="8"/>
  <c r="X1863" i="8" s="1"/>
  <c r="Y1863" i="8" l="1"/>
  <c r="Z1863" i="8" s="1"/>
  <c r="W1864" i="8"/>
  <c r="AA1864" i="8" l="1"/>
  <c r="X1864" i="8"/>
  <c r="Y1864" i="8"/>
  <c r="Z1864" i="8" s="1"/>
  <c r="W1865" i="8" l="1"/>
  <c r="X1865" i="8" s="1"/>
  <c r="Y1865" i="8" l="1"/>
  <c r="Z1865" i="8" s="1"/>
  <c r="W1866" i="8"/>
  <c r="AA1866" i="8" l="1"/>
  <c r="X1866" i="8"/>
  <c r="Y1866" i="8"/>
  <c r="Z1866" i="8" s="1"/>
  <c r="W1867" i="8" l="1"/>
  <c r="X1867" i="8" s="1"/>
  <c r="Y1867" i="8" l="1"/>
  <c r="Z1867" i="8" s="1"/>
  <c r="W1868" i="8"/>
  <c r="X1868" i="8" s="1"/>
  <c r="Y1868" i="8" l="1"/>
  <c r="Z1868" i="8" s="1"/>
  <c r="W1869" i="8"/>
  <c r="X1869" i="8" s="1"/>
  <c r="Y1869" i="8" l="1"/>
  <c r="Z1869" i="8" s="1"/>
  <c r="W1870" i="8"/>
  <c r="AA1870" i="8" l="1"/>
  <c r="X1870" i="8"/>
  <c r="Y1870" i="8"/>
  <c r="Z1870" i="8" s="1"/>
  <c r="W1871" i="8" l="1"/>
  <c r="X1871" i="8" s="1"/>
  <c r="Y1871" i="8" l="1"/>
  <c r="Z1871" i="8" s="1"/>
  <c r="W1872" i="8"/>
  <c r="X1872" i="8" s="1"/>
  <c r="Y1872" i="8" l="1"/>
  <c r="Z1872" i="8" s="1"/>
  <c r="W1873" i="8"/>
  <c r="X1873" i="8" s="1"/>
  <c r="Y1873" i="8" l="1"/>
  <c r="Z1873" i="8" s="1"/>
  <c r="W1874" i="8"/>
  <c r="AA1874" i="8" l="1"/>
  <c r="X1874" i="8"/>
  <c r="Y1874" i="8"/>
  <c r="Z1874" i="8" s="1"/>
  <c r="W1875" i="8" l="1"/>
  <c r="X1875" i="8" s="1"/>
  <c r="Y1875" i="8" l="1"/>
  <c r="Z1875" i="8" s="1"/>
  <c r="W1876" i="8"/>
  <c r="X1876" i="8" s="1"/>
  <c r="Y1876" i="8" l="1"/>
  <c r="Z1876" i="8" s="1"/>
  <c r="W1877" i="8"/>
  <c r="AA1877" i="8" l="1"/>
  <c r="X1877" i="8"/>
  <c r="Y1877" i="8"/>
  <c r="Z1877" i="8" s="1"/>
  <c r="W1878" i="8" l="1"/>
  <c r="X1878" i="8" s="1"/>
  <c r="Y1878" i="8" l="1"/>
  <c r="Z1878" i="8" s="1"/>
  <c r="W1879" i="8"/>
  <c r="AA1879" i="8" l="1"/>
  <c r="X1879" i="8"/>
  <c r="Y1879" i="8"/>
  <c r="Z1879" i="8" s="1"/>
  <c r="W1880" i="8" l="1"/>
  <c r="AA1880" i="8" l="1"/>
  <c r="X1880" i="8"/>
  <c r="Y1880" i="8"/>
  <c r="Z1880" i="8" s="1"/>
  <c r="W1881" i="8" l="1"/>
  <c r="X1881" i="8" s="1"/>
  <c r="Y1881" i="8" l="1"/>
  <c r="Z1881" i="8" s="1"/>
  <c r="W1882" i="8"/>
  <c r="X1882" i="8" s="1"/>
  <c r="Y1882" i="8" l="1"/>
  <c r="Z1882" i="8" s="1"/>
  <c r="W1883" i="8"/>
  <c r="AA1883" i="8" l="1"/>
  <c r="X1883" i="8"/>
  <c r="Y1883" i="8"/>
  <c r="Z1883" i="8" s="1"/>
  <c r="W1884" i="8" l="1"/>
  <c r="AA1884" i="8" l="1"/>
  <c r="X1884" i="8"/>
  <c r="Y1884" i="8"/>
  <c r="Z1884" i="8" s="1"/>
  <c r="W1885" i="8" l="1"/>
  <c r="AA1885" i="8" l="1"/>
  <c r="X1885" i="8"/>
  <c r="Y1885" i="8"/>
  <c r="Z1885" i="8" s="1"/>
  <c r="W1886" i="8" l="1"/>
  <c r="AA1886" i="8" l="1"/>
  <c r="X1886" i="8"/>
  <c r="Y1886" i="8"/>
  <c r="Z1886" i="8" s="1"/>
  <c r="W1887" i="8" l="1"/>
  <c r="AA1887" i="8" l="1"/>
  <c r="X1887" i="8"/>
  <c r="Y1887" i="8"/>
  <c r="Z1887" i="8" s="1"/>
  <c r="W1888" i="8" l="1"/>
  <c r="X1888" i="8" s="1"/>
  <c r="Y1888" i="8" l="1"/>
  <c r="Z1888" i="8" s="1"/>
  <c r="W1889" i="8"/>
  <c r="X1889" i="8" s="1"/>
  <c r="Y1889" i="8" l="1"/>
  <c r="Z1889" i="8" s="1"/>
  <c r="W1890" i="8"/>
  <c r="AA1890" i="8" l="1"/>
  <c r="X1890" i="8"/>
  <c r="Y1890" i="8"/>
  <c r="Z1890" i="8" s="1"/>
  <c r="W1891" i="8" l="1"/>
  <c r="X1891" i="8" s="1"/>
  <c r="Y1891" i="8" l="1"/>
  <c r="Z1891" i="8" s="1"/>
  <c r="W1892" i="8"/>
  <c r="X1892" i="8" s="1"/>
  <c r="Y1892" i="8" l="1"/>
  <c r="Z1892" i="8" s="1"/>
  <c r="W1893" i="8"/>
  <c r="AA1893" i="8" l="1"/>
  <c r="X1893" i="8"/>
  <c r="Y1893" i="8"/>
  <c r="Z1893" i="8" s="1"/>
  <c r="W1894" i="8" l="1"/>
  <c r="AA1894" i="8" l="1"/>
  <c r="X1894" i="8"/>
  <c r="Y1894" i="8"/>
  <c r="Z1894" i="8" s="1"/>
  <c r="W1895" i="8" l="1"/>
  <c r="X1895" i="8" s="1"/>
  <c r="Y1895" i="8" l="1"/>
  <c r="Z1895" i="8" s="1"/>
  <c r="W1896" i="8"/>
  <c r="AA1896" i="8" l="1"/>
  <c r="X1896" i="8"/>
  <c r="Y1896" i="8"/>
  <c r="Z1896" i="8" s="1"/>
  <c r="W1897" i="8" l="1"/>
  <c r="X1897" i="8" s="1"/>
  <c r="Y1897" i="8" l="1"/>
  <c r="Z1897" i="8" s="1"/>
  <c r="W1898" i="8"/>
  <c r="X1898" i="8" s="1"/>
  <c r="Y1898" i="8" l="1"/>
  <c r="Z1898" i="8" s="1"/>
  <c r="W1899" i="8"/>
  <c r="X1899" i="8" s="1"/>
  <c r="Y1899" i="8" l="1"/>
  <c r="Z1899" i="8" s="1"/>
  <c r="W1900" i="8"/>
  <c r="AA1900" i="8" l="1"/>
  <c r="X1900" i="8"/>
  <c r="Y1900" i="8"/>
  <c r="Z1900" i="8" s="1"/>
  <c r="W1901" i="8" l="1"/>
  <c r="X1901" i="8" s="1"/>
  <c r="Y1901" i="8" l="1"/>
  <c r="Z1901" i="8" s="1"/>
  <c r="W1902" i="8"/>
  <c r="X1902" i="8" s="1"/>
  <c r="Y1902" i="8" l="1"/>
  <c r="Z1902" i="8" s="1"/>
  <c r="W1903" i="8"/>
  <c r="X1903" i="8" s="1"/>
  <c r="Y1903" i="8" l="1"/>
  <c r="Z1903" i="8" s="1"/>
  <c r="W1904" i="8"/>
  <c r="AA1904" i="8" l="1"/>
  <c r="X1904" i="8"/>
  <c r="Y1904" i="8"/>
  <c r="Z1904" i="8" s="1"/>
  <c r="W1905" i="8" l="1"/>
  <c r="AA1905" i="8" l="1"/>
  <c r="X1905" i="8"/>
  <c r="Y1905" i="8"/>
  <c r="Z1905" i="8" s="1"/>
  <c r="W1906" i="8" l="1"/>
  <c r="X1906" i="8" s="1"/>
  <c r="Y1906" i="8" l="1"/>
  <c r="Z1906" i="8" s="1"/>
  <c r="W1907" i="8"/>
  <c r="AA1907" i="8" l="1"/>
  <c r="X1907" i="8"/>
  <c r="Y1907" i="8"/>
  <c r="Z1907" i="8" s="1"/>
  <c r="W1908" i="8" l="1"/>
  <c r="AA1908" i="8" l="1"/>
  <c r="X1908" i="8"/>
  <c r="Y1908" i="8"/>
  <c r="Z1908" i="8" s="1"/>
  <c r="W1909" i="8" l="1"/>
  <c r="AA1909" i="8" l="1"/>
  <c r="X1909" i="8"/>
  <c r="Y1909" i="8"/>
  <c r="Z1909" i="8" s="1"/>
  <c r="W1910" i="8" l="1"/>
  <c r="X1910" i="8" s="1"/>
  <c r="Y1910" i="8" l="1"/>
  <c r="Z1910" i="8" s="1"/>
  <c r="W1911" i="8"/>
  <c r="X1911" i="8" s="1"/>
  <c r="Y1911" i="8" l="1"/>
  <c r="Z1911" i="8" s="1"/>
  <c r="W1912" i="8"/>
  <c r="X1912" i="8" s="1"/>
  <c r="Y1912" i="8" l="1"/>
  <c r="Z1912" i="8" s="1"/>
  <c r="W1913" i="8"/>
  <c r="AA1913" i="8" l="1"/>
  <c r="X1913" i="8"/>
  <c r="Y1913" i="8"/>
  <c r="Z1913" i="8" s="1"/>
  <c r="W1914" i="8" l="1"/>
  <c r="X1914" i="8" s="1"/>
  <c r="Y1914" i="8" l="1"/>
  <c r="Z1914" i="8" s="1"/>
  <c r="W1915" i="8"/>
  <c r="X1915" i="8" s="1"/>
  <c r="Y1915" i="8" l="1"/>
  <c r="Z1915" i="8" s="1"/>
  <c r="W1916" i="8"/>
  <c r="AA1916" i="8" l="1"/>
  <c r="X1916" i="8"/>
  <c r="Y1916" i="8"/>
  <c r="Z1916" i="8" s="1"/>
  <c r="W1917" i="8" l="1"/>
  <c r="X1917" i="8" s="1"/>
  <c r="Y1917" i="8" l="1"/>
  <c r="Z1917" i="8" s="1"/>
  <c r="W1918" i="8"/>
  <c r="AA1918" i="8" l="1"/>
  <c r="X1918" i="8"/>
  <c r="Y1918" i="8"/>
  <c r="Z1918" i="8" s="1"/>
  <c r="W1919" i="8" l="1"/>
  <c r="X1919" i="8" s="1"/>
  <c r="Y1919" i="8" l="1"/>
  <c r="Z1919" i="8" s="1"/>
  <c r="W1920" i="8"/>
  <c r="AA1920" i="8" l="1"/>
  <c r="X1920" i="8"/>
  <c r="Y1920" i="8"/>
  <c r="Z1920" i="8" s="1"/>
  <c r="W1921" i="8" l="1"/>
  <c r="AA1921" i="8" l="1"/>
  <c r="X1921" i="8"/>
  <c r="Y1921" i="8"/>
  <c r="Z1921" i="8" s="1"/>
</calcChain>
</file>

<file path=xl/sharedStrings.xml><?xml version="1.0" encoding="utf-8"?>
<sst xmlns="http://schemas.openxmlformats.org/spreadsheetml/2006/main" count="21677" uniqueCount="1038">
  <si>
    <t>S.No</t>
  </si>
  <si>
    <t>Ticker</t>
  </si>
  <si>
    <t>Symbol</t>
  </si>
  <si>
    <t>EntryDate</t>
  </si>
  <si>
    <t>ExitDate</t>
  </si>
  <si>
    <t>System Tag</t>
  </si>
  <si>
    <t>Trade Type</t>
  </si>
  <si>
    <t>Expiry</t>
  </si>
  <si>
    <t>Quantity</t>
  </si>
  <si>
    <t>Lotsize</t>
  </si>
  <si>
    <t>No. of lots</t>
  </si>
  <si>
    <t>Entry Price</t>
  </si>
  <si>
    <t>Exit Price</t>
  </si>
  <si>
    <t>Entry ContractValue</t>
  </si>
  <si>
    <t>Exit ContractValue</t>
  </si>
  <si>
    <t>Gross Profit</t>
  </si>
  <si>
    <t>Tax</t>
  </si>
  <si>
    <t>Net Profit</t>
  </si>
  <si>
    <t>%PL</t>
  </si>
  <si>
    <t>BKT Quantity</t>
  </si>
  <si>
    <t>BKT Entry Price Close</t>
  </si>
  <si>
    <t>BKT Entry Price LMT</t>
  </si>
  <si>
    <t>BKT Exit Price Close</t>
  </si>
  <si>
    <t>BKT Exit Price LMT</t>
  </si>
  <si>
    <t>Checktimer Entry</t>
  </si>
  <si>
    <t>Checktimer Exit</t>
  </si>
  <si>
    <t>CheckEntry</t>
  </si>
  <si>
    <t>CheckExit</t>
  </si>
  <si>
    <t>maxpos</t>
  </si>
  <si>
    <t>ps</t>
  </si>
  <si>
    <t>Long</t>
  </si>
  <si>
    <t>LongOvernight2</t>
  </si>
  <si>
    <t>NIFTY2240717650CE</t>
  </si>
  <si>
    <t>NIFTY2240717700CE</t>
  </si>
  <si>
    <t>NIFTY2240718000CE</t>
  </si>
  <si>
    <t>NIFTY2240718050CE</t>
  </si>
  <si>
    <t>NIFTY2240717950PE</t>
  </si>
  <si>
    <t>NIFTY2240718000PE</t>
  </si>
  <si>
    <t>NIFTY2240717800PE</t>
  </si>
  <si>
    <t>NIFTY2240717850PE</t>
  </si>
  <si>
    <t>NIFTY2241317800CE</t>
  </si>
  <si>
    <t>NIFTY2241317850CE</t>
  </si>
  <si>
    <t>NIFTY2241317650PE</t>
  </si>
  <si>
    <t>NIFTY2241317700PE</t>
  </si>
  <si>
    <t>NIFTY2241317500PE</t>
  </si>
  <si>
    <t>NIFTY2241317550PE</t>
  </si>
  <si>
    <t>NIFTY2242117100PE</t>
  </si>
  <si>
    <t>NIFTY2242117200PE</t>
  </si>
  <si>
    <t>NIFTY2242117050PE</t>
  </si>
  <si>
    <t>NIFTY2242117100CE</t>
  </si>
  <si>
    <t>NIFTY2242117150CE</t>
  </si>
  <si>
    <t>NIFTY22APR16950PE</t>
  </si>
  <si>
    <t>NIFTY22APR17000PE</t>
  </si>
  <si>
    <t>NIFTY22APR17100PE</t>
  </si>
  <si>
    <t>NIFTY2250517100PE</t>
  </si>
  <si>
    <t>NIFTY2250517150PE</t>
  </si>
  <si>
    <t>NIFTY2250517000CE</t>
  </si>
  <si>
    <t>NIFTY2250517050CE</t>
  </si>
  <si>
    <t>NIFTY2250516950PE</t>
  </si>
  <si>
    <t>NIFTY2250517000PE</t>
  </si>
  <si>
    <t>NIFTY2251216350PE</t>
  </si>
  <si>
    <t>NIFTY2251216400PE</t>
  </si>
  <si>
    <t>NIFTY2251216400CE</t>
  </si>
  <si>
    <t>NIFTY2251216150PE</t>
  </si>
  <si>
    <t>NIFTY2251216200PE</t>
  </si>
  <si>
    <t>NIFTY2251216100PE</t>
  </si>
  <si>
    <t>NIFTY2251215850PE</t>
  </si>
  <si>
    <t>NIFTY2251215900PE</t>
  </si>
  <si>
    <t>NIFTY2251915800PE</t>
  </si>
  <si>
    <t>NIFTY2251915850PE</t>
  </si>
  <si>
    <t>NIFTY2251916050CE</t>
  </si>
  <si>
    <t>NIFTY2251916100CE</t>
  </si>
  <si>
    <t>NIFTY2251915900CE</t>
  </si>
  <si>
    <t>NIFTY2251915950CE</t>
  </si>
  <si>
    <t>NIFTY2251916000CE</t>
  </si>
  <si>
    <t>NIFTY2251916150CE</t>
  </si>
  <si>
    <t>NIFTY2251916200CE</t>
  </si>
  <si>
    <t>NIFTY2251916250PE</t>
  </si>
  <si>
    <t>NIFTY2251916400CE</t>
  </si>
  <si>
    <t>NIFTY2251915900PE</t>
  </si>
  <si>
    <t>NIFTY2252615800PE</t>
  </si>
  <si>
    <t>NIFTY22MAY16150CE</t>
  </si>
  <si>
    <t>NIFTY22MAY16200CE</t>
  </si>
  <si>
    <t>NIFTY22MAY16250PE</t>
  </si>
  <si>
    <t>NIFTY22MAY16000PE</t>
  </si>
  <si>
    <t>NIFTY22MAY16050PE</t>
  </si>
  <si>
    <t>NIFTY22MAY16100PE</t>
  </si>
  <si>
    <t>NIFTY22MAY15950PE</t>
  </si>
  <si>
    <t>NIFTY2260216600CE</t>
  </si>
  <si>
    <t>NIFTY2260216650CE</t>
  </si>
  <si>
    <t>NIFTY2260216700CE</t>
  </si>
  <si>
    <t>NIFTY2260216450PE</t>
  </si>
  <si>
    <t>NIFTY2260216500PE</t>
  </si>
  <si>
    <t>NIFTY2260216550CE</t>
  </si>
  <si>
    <t>NIFTY2260916600CE</t>
  </si>
  <si>
    <t>NIFTY2260916650CE</t>
  </si>
  <si>
    <t>NIFTY2260916600PE</t>
  </si>
  <si>
    <t>NIFTY2260916650PE</t>
  </si>
  <si>
    <t>NIFTY2260916350PE</t>
  </si>
  <si>
    <t>NIFTY2260916400PE</t>
  </si>
  <si>
    <t>NIFTY2260916300PE</t>
  </si>
  <si>
    <t>NIFTY2260916400CE</t>
  </si>
  <si>
    <t>NIFTY2260916450CE</t>
  </si>
  <si>
    <t>NIFTY2261616450CE</t>
  </si>
  <si>
    <t>NIFTY2261616500CE</t>
  </si>
  <si>
    <t>NIFTY2261616150PE</t>
  </si>
  <si>
    <t>NIFTY2261616200PE</t>
  </si>
  <si>
    <t>NIFTY2261615750PE</t>
  </si>
  <si>
    <t>NIFTY2261615800PE</t>
  </si>
  <si>
    <t>NIFTY2261615700PE</t>
  </si>
  <si>
    <t>NIFTY2261615850CE</t>
  </si>
  <si>
    <t>NIFTY2261615600PE</t>
  </si>
  <si>
    <t>NIFTY2261615650PE</t>
  </si>
  <si>
    <t>NIFTY2262315550PE</t>
  </si>
  <si>
    <t>NIFTY2262315600PE</t>
  </si>
  <si>
    <t>NIFTY2262315550CE</t>
  </si>
  <si>
    <t>NIFTY2262315600CE</t>
  </si>
  <si>
    <t>NIFTY2262315650CE</t>
  </si>
  <si>
    <t>NIFTY2262315400PE</t>
  </si>
  <si>
    <t>NIFTY2262315450PE</t>
  </si>
  <si>
    <t>NIFTY2263015550CE</t>
  </si>
  <si>
    <t>NIFTY2263015600CE</t>
  </si>
  <si>
    <t>NIFTY22JUN15700CE</t>
  </si>
  <si>
    <t>NIFTY22JUN15750CE</t>
  </si>
  <si>
    <t>NIFTY22JUN15800CE</t>
  </si>
  <si>
    <t>NIFTY22JUN15850CE</t>
  </si>
  <si>
    <t>NIFTY2270715500PE</t>
  </si>
  <si>
    <t>NIFTY2270715550PE</t>
  </si>
  <si>
    <t>NIFTY2270715650PE</t>
  </si>
  <si>
    <t>NIFTY2270715700PE</t>
  </si>
  <si>
    <t>NIFTY2270716000CE</t>
  </si>
  <si>
    <t>NIFTY2270716050CE</t>
  </si>
  <si>
    <t>NIFTY2270715800PE</t>
  </si>
  <si>
    <t>NIFTY2270715900CE</t>
  </si>
  <si>
    <t>NIFTY2270715950CE</t>
  </si>
  <si>
    <t>NIFTY2271416250CE</t>
  </si>
  <si>
    <t>NIFTY2271416000PE</t>
  </si>
  <si>
    <t>NIFTY2271416050PE</t>
  </si>
  <si>
    <t>NIFTY2271415850PE</t>
  </si>
  <si>
    <t>NIFTY2272116050CE</t>
  </si>
  <si>
    <t>NIFTY2272116250CE</t>
  </si>
  <si>
    <t>NIFTY2272116300CE</t>
  </si>
  <si>
    <t>NIFTY2272116350CE</t>
  </si>
  <si>
    <t>NIFTY2272116500CE</t>
  </si>
  <si>
    <t>NIFTY2272116550CE</t>
  </si>
  <si>
    <t>NIFTY2272116600CE</t>
  </si>
  <si>
    <t>NIFTY22JUL16600PE</t>
  </si>
  <si>
    <t>NIFTY22JUL16700CE</t>
  </si>
  <si>
    <t>NIFTY22JUL16550PE</t>
  </si>
  <si>
    <t>NIFTY22JUL16500PE</t>
  </si>
  <si>
    <t>NIFTY22JUL16550CE</t>
  </si>
  <si>
    <t>NIFTY22JUL16600CE</t>
  </si>
  <si>
    <t>NIFTY22JUL16800CE</t>
  </si>
  <si>
    <t>NIFTY22JUL16850CE</t>
  </si>
  <si>
    <t>NIFTY22AUG16900CE</t>
  </si>
  <si>
    <t>NIFTY22AUG16950CE</t>
  </si>
  <si>
    <t>NIFTY2280417150CE</t>
  </si>
  <si>
    <t>NIFTY2280417350CE</t>
  </si>
  <si>
    <t>NIFTY2280417300CE</t>
  </si>
  <si>
    <t>NIFTY2280417200PE</t>
  </si>
  <si>
    <t>NIFTY2280417250PE</t>
  </si>
  <si>
    <t>NIFTY2280417400CE</t>
  </si>
  <si>
    <t>NIFTY2280417300PE</t>
  </si>
  <si>
    <t>NIFTY2280417350PE</t>
  </si>
  <si>
    <t>NIFTY2281117250PE</t>
  </si>
  <si>
    <t>NIFTY2281117300PE</t>
  </si>
  <si>
    <t>NIFTY2281117500CE</t>
  </si>
  <si>
    <t>NIFTY2281117550CE</t>
  </si>
  <si>
    <t>NIFTY2281117450PE</t>
  </si>
  <si>
    <t>NIFTY2281117500PE</t>
  </si>
  <si>
    <t>NIFTY2281117650PE</t>
  </si>
  <si>
    <t>NIFTY2281817900CE</t>
  </si>
  <si>
    <t>NIFTY2281817950CE</t>
  </si>
  <si>
    <t>NIFTY22AUG17850PE</t>
  </si>
  <si>
    <t>NIFTY22AUG17900PE</t>
  </si>
  <si>
    <t>NIFTY22AUG17750PE</t>
  </si>
  <si>
    <t>NIFTY22AUG17800PE</t>
  </si>
  <si>
    <t>NIFTY22AUG17500PE</t>
  </si>
  <si>
    <t>NIFTY22AUG17550PE</t>
  </si>
  <si>
    <t>NIFTY22AUG17550CE</t>
  </si>
  <si>
    <t>NIFTY22AUG17600CE</t>
  </si>
  <si>
    <t>NIFTY22AUG17450CE</t>
  </si>
  <si>
    <t>NIFTY22AUG17500CE</t>
  </si>
  <si>
    <t>NIFTY22AUG17700CE</t>
  </si>
  <si>
    <t>NIFTY22SEP17550PE</t>
  </si>
  <si>
    <t>NIFTY22SEP17600PE</t>
  </si>
  <si>
    <t>NIFTY2290117500PE</t>
  </si>
  <si>
    <t>NIFTY2290117350CE</t>
  </si>
  <si>
    <t>NIFTY2290117400CE</t>
  </si>
  <si>
    <t>NIFTY2290117500CE</t>
  </si>
  <si>
    <t>NIFTY2290117550CE</t>
  </si>
  <si>
    <t>NIFTY2290117600CE</t>
  </si>
  <si>
    <t>NIFTY2290117750CE</t>
  </si>
  <si>
    <t>NIFTY2290117650CE</t>
  </si>
  <si>
    <t>NIFTY2290817650CE</t>
  </si>
  <si>
    <t>NIFTY2290817700CE</t>
  </si>
  <si>
    <t>NIFTY2290817600PE</t>
  </si>
  <si>
    <t>NIFTY2291517800PE</t>
  </si>
  <si>
    <t>NIFTY2291517950CE</t>
  </si>
  <si>
    <t>NIFTY2291518000CE</t>
  </si>
  <si>
    <t>NIFTY2291518050CE</t>
  </si>
  <si>
    <t>NIFTY2291517950PE</t>
  </si>
  <si>
    <t>NIFTY2291518000PE</t>
  </si>
  <si>
    <t>NIFTY2292217900PE</t>
  </si>
  <si>
    <t>NIFTY2292217950PE</t>
  </si>
  <si>
    <t>NIFTY2292217650PE</t>
  </si>
  <si>
    <t>NIFTY2292217700PE</t>
  </si>
  <si>
    <t>NIFTY2292217600PE</t>
  </si>
  <si>
    <t>NIFTY2292217650CE</t>
  </si>
  <si>
    <t>NIFTY2292217850CE</t>
  </si>
  <si>
    <t>NIFTY2292217900CE</t>
  </si>
  <si>
    <t>NIFTY2292217800CE</t>
  </si>
  <si>
    <t>NIFTY22SEP17450PE</t>
  </si>
  <si>
    <t>NIFTY22SEP17500PE</t>
  </si>
  <si>
    <t>NIFTY22SEP17400PE</t>
  </si>
  <si>
    <t>NIFTY22SEP17000PE</t>
  </si>
  <si>
    <t>NIFTY22SEP17050PE</t>
  </si>
  <si>
    <t>NIFTY22SEP16950CE</t>
  </si>
  <si>
    <t>NIFTY22SEP17000CE</t>
  </si>
  <si>
    <t>NIFTY22SEP16800PE</t>
  </si>
  <si>
    <t>NIFTY22SEP16900PE</t>
  </si>
  <si>
    <t>NIFTY22OCT16850PE</t>
  </si>
  <si>
    <t>NIFTY22OCT16900PE</t>
  </si>
  <si>
    <t>NIFTY22O0616950CE</t>
  </si>
  <si>
    <t>NIFTY22O0617000CE</t>
  </si>
  <si>
    <t>NIFTY22O0617050CE</t>
  </si>
  <si>
    <t>NIFTY22O0617100CE</t>
  </si>
  <si>
    <t>NIFTY22O0616900PE</t>
  </si>
  <si>
    <t>NIFTY22O0616850PE</t>
  </si>
  <si>
    <t>NIFTY22O0617250CE</t>
  </si>
  <si>
    <t>NIFTY22O0617300CE</t>
  </si>
  <si>
    <t>NIFTY22O1317250CE</t>
  </si>
  <si>
    <t>NIFTY22O1317300CE</t>
  </si>
  <si>
    <t>NIFTY22O1317100PE</t>
  </si>
  <si>
    <t>NIFTY22O1317150PE</t>
  </si>
  <si>
    <t>NIFTY22O1317050PE</t>
  </si>
  <si>
    <t>NIFTY22O1317100CE</t>
  </si>
  <si>
    <t>NIFTY22O1317150CE</t>
  </si>
  <si>
    <t>NIFTY22O1317000PE</t>
  </si>
  <si>
    <t>NIFTY22O2017300CE</t>
  </si>
  <si>
    <t>NIFTY22O2017500CE</t>
  </si>
  <si>
    <t>NIFTY22O2717550CE</t>
  </si>
  <si>
    <t>NIFTY22O2717600CE</t>
  </si>
  <si>
    <t>NIFTY22OCT17500PE</t>
  </si>
  <si>
    <t>NIFTY22OCT17700PE</t>
  </si>
  <si>
    <t>NIFTY22OCT17750PE</t>
  </si>
  <si>
    <t>NIFTY22OCT17650PE</t>
  </si>
  <si>
    <t>NIFTY22N0317950CE</t>
  </si>
  <si>
    <t>NIFTY22N0318000CE</t>
  </si>
  <si>
    <t>NIFTY22N0318150CE</t>
  </si>
  <si>
    <t>NIFTY22N0318050PE</t>
  </si>
  <si>
    <t>NIFTY22N0318100PE</t>
  </si>
  <si>
    <t>NIFTY22N1018050PE</t>
  </si>
  <si>
    <t>NIFTY22N1018100PE</t>
  </si>
  <si>
    <t>NIFTY22N1018150PE</t>
  </si>
  <si>
    <t>NIFTY22N1018200PE</t>
  </si>
  <si>
    <t>NIFTY22N1017950PE</t>
  </si>
  <si>
    <t>NIFTY22N1018000PE</t>
  </si>
  <si>
    <t>NIFTY22N1718300CE</t>
  </si>
  <si>
    <t>NIFTY22N1718350CE</t>
  </si>
  <si>
    <t>NIFTY22N1718350PE</t>
  </si>
  <si>
    <t>NIFTY22N1718400CE</t>
  </si>
  <si>
    <t>NIFTY22NOV18200PE</t>
  </si>
  <si>
    <t>NIFTY22NOV18250PE</t>
  </si>
  <si>
    <t>NIFTY22NOV18150PE</t>
  </si>
  <si>
    <t>NIFTY22NOV18250CE</t>
  </si>
  <si>
    <t>NIFTY22NOV18300PE</t>
  </si>
  <si>
    <t>NIFTY22NOV18350CE</t>
  </si>
  <si>
    <t>NIFTY22NOV18400CE</t>
  </si>
  <si>
    <t>NIFTY07APR2217650CE</t>
  </si>
  <si>
    <t>NIFTY07APR2217700CE</t>
  </si>
  <si>
    <t>NIFTY07APR2218000CE</t>
  </si>
  <si>
    <t>NIFTY07APR2218050CE</t>
  </si>
  <si>
    <t>NIFTY07APR2217950PE</t>
  </si>
  <si>
    <t>NIFTY07APR2218000PE</t>
  </si>
  <si>
    <t>NIFTY07APR2217800PE</t>
  </si>
  <si>
    <t>NIFTY07APR2217850PE</t>
  </si>
  <si>
    <t>NIFTY13APR2217800CE</t>
  </si>
  <si>
    <t>NIFTY13APR2217850CE</t>
  </si>
  <si>
    <t>NIFTY13APR2217650PE</t>
  </si>
  <si>
    <t>NIFTY13APR2217700PE</t>
  </si>
  <si>
    <t>NIFTY13APR2217500PE</t>
  </si>
  <si>
    <t>NIFTY13APR2217550PE</t>
  </si>
  <si>
    <t>NIFTY21APR2217100PE</t>
  </si>
  <si>
    <t>NIFTY21APR2217200PE</t>
  </si>
  <si>
    <t>NIFTY21APR2217050PE</t>
  </si>
  <si>
    <t>NIFTY21APR2217100CE</t>
  </si>
  <si>
    <t>NIFTY21APR2217150CE</t>
  </si>
  <si>
    <t>NIFTY28APR2216950PE</t>
  </si>
  <si>
    <t>NIFTY28APR2217000PE</t>
  </si>
  <si>
    <t>NIFTY28APR2217100PE</t>
  </si>
  <si>
    <t>NIFTY05MAY2217100PE</t>
  </si>
  <si>
    <t>NIFTY05MAY2217150PE</t>
  </si>
  <si>
    <t>NIFTY05MAY2217000CE</t>
  </si>
  <si>
    <t>NIFTY05MAY2217050CE</t>
  </si>
  <si>
    <t>NIFTY05MAY2216950PE</t>
  </si>
  <si>
    <t>NIFTY05MAY2217000PE</t>
  </si>
  <si>
    <t>NIFTY12MAY2216350PE</t>
  </si>
  <si>
    <t>NIFTY12MAY2216400PE</t>
  </si>
  <si>
    <t>NIFTY12MAY2216400CE</t>
  </si>
  <si>
    <t>NIFTY12MAY2216150PE</t>
  </si>
  <si>
    <t>NIFTY12MAY2216200PE</t>
  </si>
  <si>
    <t>NIFTY12MAY2216100PE</t>
  </si>
  <si>
    <t>NIFTY12MAY2215850PE</t>
  </si>
  <si>
    <t>NIFTY12MAY2215900PE</t>
  </si>
  <si>
    <t>NIFTY19MAY2215800PE</t>
  </si>
  <si>
    <t>NIFTY19MAY2215850PE</t>
  </si>
  <si>
    <t>NIFTY19MAY2216050CE</t>
  </si>
  <si>
    <t>NIFTY19MAY2216100CE</t>
  </si>
  <si>
    <t>NIFTY19MAY2215900CE</t>
  </si>
  <si>
    <t>NIFTY19MAY2215950CE</t>
  </si>
  <si>
    <t>NIFTY19MAY2216000CE</t>
  </si>
  <si>
    <t>NIFTY19MAY2216150CE</t>
  </si>
  <si>
    <t>NIFTY19MAY2216200CE</t>
  </si>
  <si>
    <t>NIFTY19MAY2216250PE</t>
  </si>
  <si>
    <t>NIFTY19MAY2216400CE</t>
  </si>
  <si>
    <t>NIFTY19MAY2215900PE</t>
  </si>
  <si>
    <t>NIFTY26MAY2215800PE</t>
  </si>
  <si>
    <t>NIFTY26MAY2216150CE</t>
  </si>
  <si>
    <t>NIFTY26MAY2216200CE</t>
  </si>
  <si>
    <t>NIFTY26MAY2216250PE</t>
  </si>
  <si>
    <t>NIFTY26MAY2216000PE</t>
  </si>
  <si>
    <t>NIFTY26MAY2216050PE</t>
  </si>
  <si>
    <t>NIFTY26MAY2216100PE</t>
  </si>
  <si>
    <t>NIFTY26MAY2215950PE</t>
  </si>
  <si>
    <t>NIFTY02JUN2216600CE</t>
  </si>
  <si>
    <t>NIFTY02JUN2216650CE</t>
  </si>
  <si>
    <t>NIFTY02JUN2216700CE</t>
  </si>
  <si>
    <t>NIFTY02JUN2216450PE</t>
  </si>
  <si>
    <t>NIFTY02JUN2216500PE</t>
  </si>
  <si>
    <t>NIFTY02JUN2216550CE</t>
  </si>
  <si>
    <t>NIFTY09JUN2216600CE</t>
  </si>
  <si>
    <t>NIFTY09JUN2216650CE</t>
  </si>
  <si>
    <t>NIFTY09JUN2216600PE</t>
  </si>
  <si>
    <t>NIFTY09JUN2216650PE</t>
  </si>
  <si>
    <t>NIFTY09JUN2216350PE</t>
  </si>
  <si>
    <t>NIFTY09JUN2216400PE</t>
  </si>
  <si>
    <t>NIFTY09JUN2216300PE</t>
  </si>
  <si>
    <t>NIFTY09JUN2216400CE</t>
  </si>
  <si>
    <t>NIFTY09JUN2216450CE</t>
  </si>
  <si>
    <t>NIFTY16JUN2216450CE</t>
  </si>
  <si>
    <t>NIFTY16JUN2216500CE</t>
  </si>
  <si>
    <t>NIFTY16JUN2216150PE</t>
  </si>
  <si>
    <t>NIFTY16JUN2216200PE</t>
  </si>
  <si>
    <t>NIFTY16JUN2215750PE</t>
  </si>
  <si>
    <t>NIFTY16JUN2215800PE</t>
  </si>
  <si>
    <t>NIFTY16JUN2215700PE</t>
  </si>
  <si>
    <t>NIFTY16JUN2215850CE</t>
  </si>
  <si>
    <t>NIFTY16JUN2215600PE</t>
  </si>
  <si>
    <t>NIFTY16JUN2215650PE</t>
  </si>
  <si>
    <t>NIFTY23JUN2215550PE</t>
  </si>
  <si>
    <t>NIFTY23JUN2215600PE</t>
  </si>
  <si>
    <t>NIFTY23JUN2215550CE</t>
  </si>
  <si>
    <t>NIFTY23JUN2215600CE</t>
  </si>
  <si>
    <t>NIFTY23JUN2215650CE</t>
  </si>
  <si>
    <t>NIFTY23JUN2215400PE</t>
  </si>
  <si>
    <t>NIFTY23JUN2215450PE</t>
  </si>
  <si>
    <t>NIFTY30JUN2215550CE</t>
  </si>
  <si>
    <t>NIFTY30JUN2215600CE</t>
  </si>
  <si>
    <t>NIFTY30JUN2215700CE</t>
  </si>
  <si>
    <t>NIFTY30JUN2215750CE</t>
  </si>
  <si>
    <t>NIFTY30JUN2215800CE</t>
  </si>
  <si>
    <t>NIFTY30JUN2215850CE</t>
  </si>
  <si>
    <t>NIFTY07JUL2215500PE</t>
  </si>
  <si>
    <t>NIFTY07JUL2215550PE</t>
  </si>
  <si>
    <t>NIFTY07JUL2215650PE</t>
  </si>
  <si>
    <t>NIFTY07JUL2215700PE</t>
  </si>
  <si>
    <t>NIFTY07JUL2216000CE</t>
  </si>
  <si>
    <t>NIFTY07JUL2216050CE</t>
  </si>
  <si>
    <t>NIFTY07JUL2215800PE</t>
  </si>
  <si>
    <t>NIFTY07JUL2215900CE</t>
  </si>
  <si>
    <t>NIFTY07JUL2215950CE</t>
  </si>
  <si>
    <t>NIFTY14JUL2216250CE</t>
  </si>
  <si>
    <t>NIFTY14JUL2216000PE</t>
  </si>
  <si>
    <t>NIFTY14JUL2216050PE</t>
  </si>
  <si>
    <t>NIFTY14JUL2215850PE</t>
  </si>
  <si>
    <t>NIFTY21JUL2216050CE</t>
  </si>
  <si>
    <t>NIFTY21JUL2216250CE</t>
  </si>
  <si>
    <t>NIFTY21JUL2216300CE</t>
  </si>
  <si>
    <t>NIFTY21JUL2216350CE</t>
  </si>
  <si>
    <t>NIFTY21JUL2216500CE</t>
  </si>
  <si>
    <t>NIFTY21JUL2216550CE</t>
  </si>
  <si>
    <t>NIFTY21JUL2216600CE</t>
  </si>
  <si>
    <t>NIFTY28JUL2216600PE</t>
  </si>
  <si>
    <t>NIFTY28JUL2216700CE</t>
  </si>
  <si>
    <t>NIFTY28JUL2216550PE</t>
  </si>
  <si>
    <t>NIFTY28JUL2216500PE</t>
  </si>
  <si>
    <t>NIFTY28JUL2216550CE</t>
  </si>
  <si>
    <t>NIFTY28JUL2216600CE</t>
  </si>
  <si>
    <t>NIFTY28JUL2216800CE</t>
  </si>
  <si>
    <t>NIFTY28JUL2216850CE</t>
  </si>
  <si>
    <t>NIFTY04AUG2216900CE</t>
  </si>
  <si>
    <t>NIFTY04AUG2216950CE</t>
  </si>
  <si>
    <t>NIFTY04AUG2217150CE</t>
  </si>
  <si>
    <t>NIFTY04AUG2217350CE</t>
  </si>
  <si>
    <t>NIFTY04AUG2217300CE</t>
  </si>
  <si>
    <t>NIFTY04AUG2217200PE</t>
  </si>
  <si>
    <t>NIFTY04AUG2217250PE</t>
  </si>
  <si>
    <t>NIFTY04AUG2217400CE</t>
  </si>
  <si>
    <t>NIFTY04AUG2217300PE</t>
  </si>
  <si>
    <t>NIFTY04AUG2217350PE</t>
  </si>
  <si>
    <t>NIFTY11AUG2217250PE</t>
  </si>
  <si>
    <t>NIFTY11AUG2217300PE</t>
  </si>
  <si>
    <t>NIFTY11AUG2217500CE</t>
  </si>
  <si>
    <t>NIFTY11AUG2217550CE</t>
  </si>
  <si>
    <t>NIFTY11AUG2217450PE</t>
  </si>
  <si>
    <t>NIFTY11AUG2217500PE</t>
  </si>
  <si>
    <t>NIFTY11AUG2217650PE</t>
  </si>
  <si>
    <t>NIFTY18AUG2217900CE</t>
  </si>
  <si>
    <t>NIFTY18AUG2217950CE</t>
  </si>
  <si>
    <t>NIFTY25AUG2217850PE</t>
  </si>
  <si>
    <t>NIFTY25AUG2217900PE</t>
  </si>
  <si>
    <t>NIFTY25AUG2217750PE</t>
  </si>
  <si>
    <t>NIFTY25AUG2217800PE</t>
  </si>
  <si>
    <t>NIFTY25AUG2217500PE</t>
  </si>
  <si>
    <t>NIFTY25AUG2217550PE</t>
  </si>
  <si>
    <t>NIFTY25AUG2217550CE</t>
  </si>
  <si>
    <t>NIFTY25AUG2217600CE</t>
  </si>
  <si>
    <t>NIFTY25AUG2217450CE</t>
  </si>
  <si>
    <t>NIFTY25AUG2217500CE</t>
  </si>
  <si>
    <t>NIFTY25AUG2217700CE</t>
  </si>
  <si>
    <t>NIFTY01SEP2217550PE</t>
  </si>
  <si>
    <t>NIFTY01SEP2217600PE</t>
  </si>
  <si>
    <t>NIFTY01SEP2217500PE</t>
  </si>
  <si>
    <t>NIFTY01SEP2217350CE</t>
  </si>
  <si>
    <t>NIFTY01SEP2217400CE</t>
  </si>
  <si>
    <t>NIFTY01SEP2217500CE</t>
  </si>
  <si>
    <t>NIFTY01SEP2217550CE</t>
  </si>
  <si>
    <t>NIFTY01SEP2217600CE</t>
  </si>
  <si>
    <t>NIFTY01SEP2217750CE</t>
  </si>
  <si>
    <t>NIFTY01SEP2217650CE</t>
  </si>
  <si>
    <t>NIFTY08SEP2217650CE</t>
  </si>
  <si>
    <t>NIFTY08SEP2217700CE</t>
  </si>
  <si>
    <t>NIFTY08SEP2217600PE</t>
  </si>
  <si>
    <t>NIFTY15SEP2217800PE</t>
  </si>
  <si>
    <t>NIFTY15SEP2217950CE</t>
  </si>
  <si>
    <t>NIFTY15SEP2218000CE</t>
  </si>
  <si>
    <t>NIFTY15SEP2218050CE</t>
  </si>
  <si>
    <t>NIFTY15SEP2217950PE</t>
  </si>
  <si>
    <t>NIFTY15SEP2218000PE</t>
  </si>
  <si>
    <t>NIFTY22SEP2217900PE</t>
  </si>
  <si>
    <t>NIFTY22SEP2217950PE</t>
  </si>
  <si>
    <t>NIFTY22SEP2217650PE</t>
  </si>
  <si>
    <t>NIFTY22SEP2217700PE</t>
  </si>
  <si>
    <t>NIFTY22SEP2217600PE</t>
  </si>
  <si>
    <t>NIFTY22SEP2217650CE</t>
  </si>
  <si>
    <t>NIFTY22SEP2217850CE</t>
  </si>
  <si>
    <t>NIFTY22SEP2217900CE</t>
  </si>
  <si>
    <t>NIFTY22SEP2217800CE</t>
  </si>
  <si>
    <t>NIFTY29SEP2217450PE</t>
  </si>
  <si>
    <t>NIFTY29SEP2217500PE</t>
  </si>
  <si>
    <t>NIFTY29SEP2217400PE</t>
  </si>
  <si>
    <t>NIFTY29SEP2217000PE</t>
  </si>
  <si>
    <t>NIFTY29SEP2217050PE</t>
  </si>
  <si>
    <t>NIFTY29SEP2216950CE</t>
  </si>
  <si>
    <t>NIFTY29SEP2217000CE</t>
  </si>
  <si>
    <t>NIFTY29SEP2216800PE</t>
  </si>
  <si>
    <t>NIFTY29SEP2216900PE</t>
  </si>
  <si>
    <t>NIFTY06OCT2216850PE</t>
  </si>
  <si>
    <t>NIFTY06OCT2216900PE</t>
  </si>
  <si>
    <t>NIFTY06OCT2216950CE</t>
  </si>
  <si>
    <t>NIFTY06OCT2217000CE</t>
  </si>
  <si>
    <t>NIFTY06OCT2217050CE</t>
  </si>
  <si>
    <t>NIFTY06OCT2217100CE</t>
  </si>
  <si>
    <t>NIFTY06OCT2217250CE</t>
  </si>
  <si>
    <t>NIFTY06OCT2217300CE</t>
  </si>
  <si>
    <t>NIFTY13OCT2217250CE</t>
  </si>
  <si>
    <t>NIFTY13OCT2217300CE</t>
  </si>
  <si>
    <t>NIFTY13OCT2217100PE</t>
  </si>
  <si>
    <t>NIFTY13OCT2217150PE</t>
  </si>
  <si>
    <t>NIFTY13OCT2217050PE</t>
  </si>
  <si>
    <t>NIFTY13OCT2217100CE</t>
  </si>
  <si>
    <t>NIFTY13OCT2217150CE</t>
  </si>
  <si>
    <t>NIFTY13OCT2217000PE</t>
  </si>
  <si>
    <t>NIFTY20OCT2217300CE</t>
  </si>
  <si>
    <t>NIFTY20OCT2217500CE</t>
  </si>
  <si>
    <t>NIFTY27OCT2217550CE</t>
  </si>
  <si>
    <t>NIFTY27OCT2217600CE</t>
  </si>
  <si>
    <t>NIFTY27OCT2217500PE</t>
  </si>
  <si>
    <t>NIFTY27OCT2217700PE</t>
  </si>
  <si>
    <t>NIFTY27OCT2217750PE</t>
  </si>
  <si>
    <t>NIFTY27OCT2217650PE</t>
  </si>
  <si>
    <t>NIFTY03NOV2217950CE</t>
  </si>
  <si>
    <t>NIFTY03NOV2218000CE</t>
  </si>
  <si>
    <t>NIFTY03NOV2218150CE</t>
  </si>
  <si>
    <t>NIFTY03NOV2218050PE</t>
  </si>
  <si>
    <t>NIFTY03NOV2218100PE</t>
  </si>
  <si>
    <t>NIFTY10NOV2218050PE</t>
  </si>
  <si>
    <t>NIFTY10NOV2218100PE</t>
  </si>
  <si>
    <t>NIFTY10NOV2218150PE</t>
  </si>
  <si>
    <t>NIFTY10NOV2218200PE</t>
  </si>
  <si>
    <t>NIFTY10NOV2217950PE</t>
  </si>
  <si>
    <t>NIFTY10NOV2218000PE</t>
  </si>
  <si>
    <t>NIFTY17NOV2218300CE</t>
  </si>
  <si>
    <t>NIFTY17NOV2218350CE</t>
  </si>
  <si>
    <t>NIFTY17NOV2218350PE</t>
  </si>
  <si>
    <t>NIFTY17NOV2218400CE</t>
  </si>
  <si>
    <t>NIFTY24NOV2218200PE</t>
  </si>
  <si>
    <t>NIFTY24NOV2218250PE</t>
  </si>
  <si>
    <t>NIFTY24NOV2218150PE</t>
  </si>
  <si>
    <t>NIFTY24NOV2218250CE</t>
  </si>
  <si>
    <t>NIFTY24NOV2218300PE</t>
  </si>
  <si>
    <t>NIFTY24NOV2218350CE</t>
  </si>
  <si>
    <t>NIFTY24NOV2218400CE</t>
  </si>
  <si>
    <t>System 1</t>
  </si>
  <si>
    <t>Entry Time</t>
  </si>
  <si>
    <t>Exit Time</t>
  </si>
  <si>
    <t>Gap</t>
  </si>
  <si>
    <t>System 2</t>
  </si>
  <si>
    <t>Stop Entry  (Normal)</t>
  </si>
  <si>
    <t>Stop Entry  (Expiry)</t>
  </si>
  <si>
    <t>40% from Open</t>
  </si>
  <si>
    <t>50% from First Bar Close</t>
  </si>
  <si>
    <t>Symbol Expiry</t>
  </si>
  <si>
    <t>System</t>
  </si>
  <si>
    <t>Unique Symbol</t>
  </si>
  <si>
    <t>% Gap From Open</t>
  </si>
  <si>
    <t>Max Pos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</si>
  <si>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</si>
  <si>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</si>
  <si>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</si>
  <si>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</si>
  <si>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</si>
  <si>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</si>
  <si>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</si>
  <si>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</si>
  <si>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</si>
  <si>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</si>
  <si>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</si>
  <si>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</si>
  <si>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</si>
  <si>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</si>
  <si>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</si>
  <si>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</si>
  <si>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NIFTYWEEKLY17650CE</t>
  </si>
  <si>
    <t>0/0</t>
  </si>
  <si>
    <t>NIFTYWEEKLY17700CE</t>
  </si>
  <si>
    <t>NIFTYWEEKLY18050CE</t>
  </si>
  <si>
    <t>NIFTYWEEKLY18000CE</t>
  </si>
  <si>
    <t>NIFTYWEEKLY18000PE</t>
  </si>
  <si>
    <t>NIFTYWEEKLY17950PE</t>
  </si>
  <si>
    <t>NIFTYWEEKLY17800PE</t>
  </si>
  <si>
    <t>NIFTYWEEKLY17800CE</t>
  </si>
  <si>
    <t>NIFTYWEEKLY17850CE</t>
  </si>
  <si>
    <t>NIFTYWEEKLY17700PE</t>
  </si>
  <si>
    <t>NIFTYWEEKLY17500PE</t>
  </si>
  <si>
    <t>NIFTYWEEKLY17550PE</t>
  </si>
  <si>
    <t>NIFTYWEEKLY17450PE</t>
  </si>
  <si>
    <t>NIFTYWEEKLY17100PE</t>
  </si>
  <si>
    <t>NIFTYWEEKLY17050PE</t>
  </si>
  <si>
    <t>NIFTYWEEKLY17150CE</t>
  </si>
  <si>
    <t>NIFTYWEEKLY17100CE</t>
  </si>
  <si>
    <t>NIFTYWEEKLY17300CE</t>
  </si>
  <si>
    <t>NIFTYWEEKLY17350CE</t>
  </si>
  <si>
    <t>NIFTYWEEKLY16950PE</t>
  </si>
  <si>
    <t>NIFTYWEEKLY16900PE</t>
  </si>
  <si>
    <t>NIFTYWEEKLY17000PE</t>
  </si>
  <si>
    <t>NIFTYWEEKLY17250CE</t>
  </si>
  <si>
    <t>NIFTYWEEKLY17150PE</t>
  </si>
  <si>
    <t>NIFTYWEEKLY17050CE</t>
  </si>
  <si>
    <t>NIFTYWEEKLY16900CE</t>
  </si>
  <si>
    <t>NIFTYWEEKLY16950CE</t>
  </si>
  <si>
    <t>NIFTYWEEKLY16400PE</t>
  </si>
  <si>
    <t>NIFTYWEEKLY16400CE</t>
  </si>
  <si>
    <t>NIFTYWEEKLY16100PE</t>
  </si>
  <si>
    <t>NIFTYWEEKLY16150PE</t>
  </si>
  <si>
    <t>NIFTYWEEKLY15900PE</t>
  </si>
  <si>
    <t>NIFTYWEEKLY15850PE</t>
  </si>
  <si>
    <t>NIFTYWEEKLY16050CE</t>
  </si>
  <si>
    <t>NIFTYWEEKLY16100CE</t>
  </si>
  <si>
    <t>NIFTYWEEKLY15900CE</t>
  </si>
  <si>
    <t>NIFTYWEEKLY15950CE</t>
  </si>
  <si>
    <t>NIFTYWEEKLY16250PE</t>
  </si>
  <si>
    <t>NIFTYWEEKLY16150CE</t>
  </si>
  <si>
    <t>NIFTYWEEKLY16200CE</t>
  </si>
  <si>
    <t>NIFTYWEEKLY16050PE</t>
  </si>
  <si>
    <t>NIFTYWEEKLY16000PE</t>
  </si>
  <si>
    <t>NIFTYWEEKLY15950PE</t>
  </si>
  <si>
    <t>NIFTYWEEKLY16650CE</t>
  </si>
  <si>
    <t>NIFTYWEEKLY16600CE</t>
  </si>
  <si>
    <t>NIFTYWEEKLY16450PE</t>
  </si>
  <si>
    <t>NIFTYWEEKLY16550CE</t>
  </si>
  <si>
    <t>NIFTYWEEKLY16600PE</t>
  </si>
  <si>
    <t>NIFTYWEEKLY16350PE</t>
  </si>
  <si>
    <t>NIFTYWEEKLY16300PE</t>
  </si>
  <si>
    <t>NIFTYWEEKLY16450CE</t>
  </si>
  <si>
    <t>NIFTYWEEKLY16200PE</t>
  </si>
  <si>
    <t>NIFTYWEEKLY15750PE</t>
  </si>
  <si>
    <t>NIFTYWEEKLY15800PE</t>
  </si>
  <si>
    <t>NIFTYWEEKLY15850CE</t>
  </si>
  <si>
    <t>NIFTYWEEKLY15650PE</t>
  </si>
  <si>
    <t>NIFTYWEEKLY15600PE</t>
  </si>
  <si>
    <t>NIFTYWEEKLY15600CE</t>
  </si>
  <si>
    <t>NIFTYWEEKLY15550CE</t>
  </si>
  <si>
    <t>NIFTYWEEKLY15450PE</t>
  </si>
  <si>
    <t>NIFTYWEEKLY15400PE</t>
  </si>
  <si>
    <t>NIFTYWEEKLY15650CE</t>
  </si>
  <si>
    <t>NIFTYWEEKLY15750CE</t>
  </si>
  <si>
    <t>NIFTYWEEKLY15700PE</t>
  </si>
  <si>
    <t>NIFTYWEEKLY16000CE</t>
  </si>
  <si>
    <t>NIFTYWEEKLY16250CE</t>
  </si>
  <si>
    <t>NIFTYWEEKLY16300CE</t>
  </si>
  <si>
    <t>NIFTYWEEKLY16350CE</t>
  </si>
  <si>
    <t>NIFTYWEEKLY16700CE</t>
  </si>
  <si>
    <t>NIFTYWEEKLY16550PE</t>
  </si>
  <si>
    <t>NIFTYWEEKLY16500PE</t>
  </si>
  <si>
    <t>NIFTYWEEKLY16850CE</t>
  </si>
  <si>
    <t>NIFTYWEEKLY17250PE</t>
  </si>
  <si>
    <t>NIFTYWEEKLY17300PE</t>
  </si>
  <si>
    <t>NIFTYWEEKLY17350PE</t>
  </si>
  <si>
    <t>NIFTYWEEKLY17500CE</t>
  </si>
  <si>
    <t>NIFTYWEEKLY17550CE</t>
  </si>
  <si>
    <t>NIFTYWEEKLY17650PE</t>
  </si>
  <si>
    <t>NIFTYWEEKLY17900CE</t>
  </si>
  <si>
    <t>NIFTYWEEKLY17950CE</t>
  </si>
  <si>
    <t>NIFTYWEEKLY17850PE</t>
  </si>
  <si>
    <t>NIFTYWEEKLY17900PE</t>
  </si>
  <si>
    <t>NIFTYWEEKLY17600CE</t>
  </si>
  <si>
    <t>NIFTYWEEKLY17600PE</t>
  </si>
  <si>
    <t>NIFTYWEEKLY17000CE</t>
  </si>
  <si>
    <t>NIFTYWEEKLY16800PE</t>
  </si>
  <si>
    <t>NIFTYWEEKLY18150CE</t>
  </si>
  <si>
    <t>NIFTYWEEKLY18100PE</t>
  </si>
  <si>
    <t>NIFTYWEEKLY18050PE</t>
  </si>
  <si>
    <t>NIFTYWEEKLY18200PE</t>
  </si>
  <si>
    <t>NIFTYWEEKLY18150PE</t>
  </si>
  <si>
    <t>NIFTYWEEKLY18300CE</t>
  </si>
  <si>
    <t>NIFTYWEEKLY18350CE</t>
  </si>
  <si>
    <t>NIFTYWEEKLY18400CE</t>
  </si>
  <si>
    <t>NIFTYWEEKLY18250PE</t>
  </si>
  <si>
    <t>NIFTYWEEKLY18250CE</t>
  </si>
  <si>
    <t>NIFTYWEEKLY15850PE-I</t>
  </si>
  <si>
    <t>NIFTYWEEKLY15800PE-I</t>
  </si>
  <si>
    <t>NIFTYWEEKLY15550PE-I</t>
  </si>
  <si>
    <t>NIFTYWEEKLY16750CE</t>
  </si>
  <si>
    <t>NIFTYWEEKLY16900CE-I</t>
  </si>
  <si>
    <t>NIFTYWEEKLY16950CE-I</t>
  </si>
  <si>
    <t>NIFTYWEEKLY17300PE-I</t>
  </si>
  <si>
    <t>NIFTYWEEKLY17350PE-I</t>
  </si>
  <si>
    <t>NIFTYWEEKLY17750PE</t>
  </si>
  <si>
    <t>NIFTYWEEKLY17600PE-I</t>
  </si>
  <si>
    <t>NIFTYWEEKLY17500PE-I</t>
  </si>
  <si>
    <t>NIFTYWEEKLY17400PE</t>
  </si>
  <si>
    <t>NIFTYWEEKLY15700CE</t>
  </si>
  <si>
    <t>NIFTYWEEKLY15550PE</t>
  </si>
  <si>
    <t>NIFTYWEEKLY15500PE</t>
  </si>
  <si>
    <t>NIFTYWEEKLY16800CE</t>
  </si>
  <si>
    <t>NIFTYWEEKLY17200PE</t>
  </si>
  <si>
    <t>NIFTYWEEKLY18350PE</t>
  </si>
  <si>
    <t>NIFTYWEEKLY18300PE</t>
  </si>
  <si>
    <t>NIFTYWEEKLY16600CE-I</t>
  </si>
  <si>
    <t>NIFTYWEEKLY16650CE-I</t>
  </si>
  <si>
    <t>NIFTYWEEKLY16650PE</t>
  </si>
  <si>
    <t>NIFTYWEEKLY16450CE-I</t>
  </si>
  <si>
    <t>NIFTYWEEKLY15600PE-I</t>
  </si>
  <si>
    <t>NIFTYWEEKLY15800CE</t>
  </si>
  <si>
    <t>NIFTYWEEKLY17400CE</t>
  </si>
  <si>
    <t>NIFTYWEEKLY17450CE</t>
  </si>
  <si>
    <t>NIFTYWEEKLY17900PE-I</t>
  </si>
  <si>
    <t>NIFTYWEEKLY17950PE-I</t>
  </si>
  <si>
    <t>NIFTYWEEKLY16900PE-I</t>
  </si>
  <si>
    <t>NIFTYWEEKLY16850PE-I</t>
  </si>
  <si>
    <t>NIFTYWEEKLY16850PE</t>
  </si>
  <si>
    <t>Live</t>
  </si>
  <si>
    <t>Backtest</t>
  </si>
  <si>
    <t>Unique Dates</t>
  </si>
  <si>
    <t>No Of Trades</t>
  </si>
  <si>
    <t>Dates</t>
  </si>
  <si>
    <t>Difference</t>
  </si>
  <si>
    <t>Unique List</t>
  </si>
  <si>
    <t>Value</t>
  </si>
  <si>
    <t>NIFTYWEEKLY16500CE</t>
  </si>
  <si>
    <t>NIFTYWEEKLY17750CE</t>
  </si>
  <si>
    <t>Total No Of Live Trades</t>
  </si>
  <si>
    <t>Total No Of Backtest Trades</t>
  </si>
  <si>
    <t>Live Trades matching Backtest</t>
  </si>
  <si>
    <t>LIVE</t>
  </si>
  <si>
    <t>Starting Capital</t>
  </si>
  <si>
    <t>Position Size</t>
  </si>
  <si>
    <t>Units</t>
  </si>
  <si>
    <t>P/L</t>
  </si>
  <si>
    <t>Capital</t>
  </si>
  <si>
    <t>DD</t>
  </si>
  <si>
    <t>XIRR</t>
  </si>
  <si>
    <t>Max DD</t>
  </si>
  <si>
    <t>NIFTYWEEKLY10850PE</t>
  </si>
  <si>
    <t>NIFTYWEEKLY10800PE</t>
  </si>
  <si>
    <t>NIFTYWEEKLY10700PE</t>
  </si>
  <si>
    <t>NIFTYWEEKLY10650PE</t>
  </si>
  <si>
    <t>NIFTYWEEKLY10700CE</t>
  </si>
  <si>
    <t>NIFTYWEEKLY10750CE</t>
  </si>
  <si>
    <t>NIFTYWEEKLY10800CE</t>
  </si>
  <si>
    <t>NIFTYWEEKLY10850CE</t>
  </si>
  <si>
    <t>NIFTYWEEKLY10900CE</t>
  </si>
  <si>
    <t>NIFTYWEEKLY10750PE</t>
  </si>
  <si>
    <t>NIFTYWEEKLY10950CE</t>
  </si>
  <si>
    <t>NIFTYWEEKLY11000CE</t>
  </si>
  <si>
    <t>NIFTYWEEKLY11150CE</t>
  </si>
  <si>
    <t>NIFTYWEEKLY11300CE</t>
  </si>
  <si>
    <t>NIFTYWEEKLY11250CE</t>
  </si>
  <si>
    <t>NIFTYWEEKLY11350CE</t>
  </si>
  <si>
    <t>NIFTYWEEKLY11400CE</t>
  </si>
  <si>
    <t>NIFTYWEEKLY11450CE</t>
  </si>
  <si>
    <t>NIFTYWEEKLY11450PE</t>
  </si>
  <si>
    <t>NIFTYWEEKLY11500PE</t>
  </si>
  <si>
    <t>NIFTYWEEKLY11350PE</t>
  </si>
  <si>
    <t>NIFTYWEEKLY11500CE</t>
  </si>
  <si>
    <t>NIFTYWEEKLY11550CE</t>
  </si>
  <si>
    <t>NIFTYWEEKLY11600PE</t>
  </si>
  <si>
    <t>NIFTYWEEKLY11700PE</t>
  </si>
  <si>
    <t>NIFTYWEEKLY11650PE</t>
  </si>
  <si>
    <t>NIFTYWEEKLY11650CE</t>
  </si>
  <si>
    <t>NIFTYWEEKLY11550PE</t>
  </si>
  <si>
    <t>NIFTYWEEKLY11600CE</t>
  </si>
  <si>
    <t>NIFTYWEEKLY11800CE</t>
  </si>
  <si>
    <t>NIFTYWEEKLY11750CE</t>
  </si>
  <si>
    <t>NIFTYWEEKLY11750PE</t>
  </si>
  <si>
    <t>NIFTYWEEKLY11700CE</t>
  </si>
  <si>
    <t>NIFTYWEEKLY11150PE</t>
  </si>
  <si>
    <t>NIFTYWEEKLY11200CE</t>
  </si>
  <si>
    <t>NIFTYWEEKLY11200PE</t>
  </si>
  <si>
    <t>NIFTYWEEKLY11850CE</t>
  </si>
  <si>
    <t>NIFTYWEEKLY11950CE</t>
  </si>
  <si>
    <t>NIFTYWEEKLY12000CE</t>
  </si>
  <si>
    <t>NIFTYWEEKLY11950PE</t>
  </si>
  <si>
    <t>NIFTYWEEKLY12000PE</t>
  </si>
  <si>
    <t>NIFTYWEEKLY12050PE</t>
  </si>
  <si>
    <t>NIFTYWEEKLY11900PE</t>
  </si>
  <si>
    <t>NIFTYWEEKLY11900CE</t>
  </si>
  <si>
    <t>NIFTYWEEKLY11800PE</t>
  </si>
  <si>
    <t>NIFTYWEEKLY11850PE</t>
  </si>
  <si>
    <t>NIFTYWEEKLY11300PE</t>
  </si>
  <si>
    <t>NIFTYWEEKLY11250PE</t>
  </si>
  <si>
    <t>NIFTYWEEKLY11050CE</t>
  </si>
  <si>
    <t>NIFTYWEEKLY11100CE</t>
  </si>
  <si>
    <t>NIFTYWEEKLY11000PE</t>
  </si>
  <si>
    <t>NIFTYWEEKLY10950PE</t>
  </si>
  <si>
    <t>NIFTYWEEKLY10900PE</t>
  </si>
  <si>
    <t>NIFTYWEEKLY11050PE</t>
  </si>
  <si>
    <t>NIFTYWEEKLY11400PE</t>
  </si>
  <si>
    <t>NIFTYWEEKLY12050CE</t>
  </si>
  <si>
    <t>NIFTYWEEKLY12100CE</t>
  </si>
  <si>
    <t>NIFTYWEEKLY12150CE</t>
  </si>
  <si>
    <t>NIFTYWEEKLY12250CE</t>
  </si>
  <si>
    <t>NIFTYWEEKLY12200PE</t>
  </si>
  <si>
    <t>NIFTYWEEKLY12200CE</t>
  </si>
  <si>
    <t>NIFTYWEEKLY12250PE</t>
  </si>
  <si>
    <t>NIFTYWEEKLY12100PE</t>
  </si>
  <si>
    <t>NIFTYWEEKLY12300CE</t>
  </si>
  <si>
    <t>NIFTYWEEKLY12300PE</t>
  </si>
  <si>
    <t>NIFTYWEEKLY12350CE</t>
  </si>
  <si>
    <t>NIFTYWEEKLY12150PE</t>
  </si>
  <si>
    <t>NIFTYWEEKLY10550PE</t>
  </si>
  <si>
    <t>NIFTYWEEKLY10500PE</t>
  </si>
  <si>
    <t>NIFTYWEEKLY9900PE</t>
  </si>
  <si>
    <t>NIFTYWEEKLY9850PE</t>
  </si>
  <si>
    <t>NIFTYWEEKLY9100CE</t>
  </si>
  <si>
    <t>NIFTYWEEKLY9100PE</t>
  </si>
  <si>
    <t>NIFTYWEEKLY9300PE</t>
  </si>
  <si>
    <t>NIFTYWEEKLY9250PE</t>
  </si>
  <si>
    <t>NIFTYWEEKLY8750PE</t>
  </si>
  <si>
    <t>NIFTYWEEKLY8700PE</t>
  </si>
  <si>
    <t>NIFTYWEEKLY8350CE</t>
  </si>
  <si>
    <t>NIFTYWEEKLY8250CE</t>
  </si>
  <si>
    <t>NIFTYWEEKLY8600CE</t>
  </si>
  <si>
    <t>NIFTYWEEKLY8650CE</t>
  </si>
  <si>
    <t>NIFTYWEEKLY7850PE</t>
  </si>
  <si>
    <t>NIFTYWEEKLY7900PE</t>
  </si>
  <si>
    <t>NIFTYWEEKLY7600PE</t>
  </si>
  <si>
    <t>NIFTYWEEKLY7550PE</t>
  </si>
  <si>
    <t>NIFTYWEEKLY8000CE</t>
  </si>
  <si>
    <t>NIFTYWEEKLY8050CE</t>
  </si>
  <si>
    <t>NIFTYWEEKLY8700CE</t>
  </si>
  <si>
    <t>NIFTYWEEKLY8800PE</t>
  </si>
  <si>
    <t>NIFTYWEEKLY8350PE</t>
  </si>
  <si>
    <t>NIFTYWEEKLY8250PE</t>
  </si>
  <si>
    <t>NIFTYWEEKLY8550CE</t>
  </si>
  <si>
    <t>NIFTYWEEKLY8950CE</t>
  </si>
  <si>
    <t>NIFTYWEEKLY9000CE</t>
  </si>
  <si>
    <t>NIFTYWEEKLY9050CE</t>
  </si>
  <si>
    <t>NIFTYWEEKLY9000PE</t>
  </si>
  <si>
    <t>NIFTYWEEKLY8900CE</t>
  </si>
  <si>
    <t>NIFTYWEEKLY9150PE</t>
  </si>
  <si>
    <t>NIFTYWEEKLY8900PE</t>
  </si>
  <si>
    <t>NIFTYWEEKLY8950PE</t>
  </si>
  <si>
    <t>NIFTYWEEKLY9250CE</t>
  </si>
  <si>
    <t>NIFTYWEEKLY9350CE</t>
  </si>
  <si>
    <t>NIFTYWEEKLY9400CE</t>
  </si>
  <si>
    <t>NIFTYWEEKLY9500CE</t>
  </si>
  <si>
    <t>NIFTYWEEKLY9550CE</t>
  </si>
  <si>
    <t>NIFTYWEEKLY9850CE</t>
  </si>
  <si>
    <t>NIFTYWEEKLY9900CE</t>
  </si>
  <si>
    <t>NIFTYWEEKLY9350PE</t>
  </si>
  <si>
    <t>NIFTYWEEKLY9200PE</t>
  </si>
  <si>
    <t>NIFTYWEEKLY9050PE</t>
  </si>
  <si>
    <t>NIFTYWEEKLY9200CE</t>
  </si>
  <si>
    <t>NIFTYWEEKLY9400PE</t>
  </si>
  <si>
    <t>NIFTYWEEKLY9450PE</t>
  </si>
  <si>
    <t>NIFTYWEEKLY9150CE</t>
  </si>
  <si>
    <t>NIFTYWEEKLY9450CE</t>
  </si>
  <si>
    <t>NIFTYWEEKLY9800CE</t>
  </si>
  <si>
    <t>NIFTYWEEKLY9950CE</t>
  </si>
  <si>
    <t>NIFTYWEEKLY10000CE</t>
  </si>
  <si>
    <t>NIFTYWEEKLY10150CE</t>
  </si>
  <si>
    <t>NIFTYWEEKLY9950PE</t>
  </si>
  <si>
    <t>NIFTYWEEKLY10000PE</t>
  </si>
  <si>
    <t>NIFTYWEEKLY10250PE</t>
  </si>
  <si>
    <t>NIFTYWEEKLY10200PE</t>
  </si>
  <si>
    <t>NIFTYWEEKLY10250CE</t>
  </si>
  <si>
    <t>NIFTYWEEKLY10300CE</t>
  </si>
  <si>
    <t>NIFTYWEEKLY10100CE</t>
  </si>
  <si>
    <t>NIFTYWEEKLY10050PE</t>
  </si>
  <si>
    <t>NIFTYWEEKLY9700CE</t>
  </si>
  <si>
    <t>NIFTYWEEKLY9750CE</t>
  </si>
  <si>
    <t>NIFTYWEEKLY10200CE</t>
  </si>
  <si>
    <t>NIFTYWEEKLY10350CE</t>
  </si>
  <si>
    <t>NIFTYWEEKLY10400CE</t>
  </si>
  <si>
    <t>NIFTYWEEKLY10450CE</t>
  </si>
  <si>
    <t>NIFTYWEEKLY10450PE</t>
  </si>
  <si>
    <t>NIFTYWEEKLY10400PE</t>
  </si>
  <si>
    <t>NIFTYWEEKLY10300PE</t>
  </si>
  <si>
    <t>NIFTYWEEKLY10550CE</t>
  </si>
  <si>
    <t>NIFTYWEEKLY10600CE</t>
  </si>
  <si>
    <t>NIFTYWEEKLY11100PE</t>
  </si>
  <si>
    <t>NIFTYWEEKLY12400CE</t>
  </si>
  <si>
    <t>NIFTYWEEKLY12450CE</t>
  </si>
  <si>
    <t>NIFTYWEEKLY12550CE</t>
  </si>
  <si>
    <t>NIFTYWEEKLY12650CE</t>
  </si>
  <si>
    <t>NIFTYWEEKLY12750CE</t>
  </si>
  <si>
    <t>NIFTYWEEKLY12600PE</t>
  </si>
  <si>
    <t>NIFTYWEEKLY12700CE</t>
  </si>
  <si>
    <t>NIFTYWEEKLY12800PE</t>
  </si>
  <si>
    <t>NIFTYWEEKLY12900CE</t>
  </si>
  <si>
    <t>NIFTYWEEKLY12950CE</t>
  </si>
  <si>
    <t>NIFTYWEEKLY12750PE</t>
  </si>
  <si>
    <t>NIFTYWEEKLY12850PE</t>
  </si>
  <si>
    <t>NIFTYWEEKLY12900PE</t>
  </si>
  <si>
    <t>NIFTYWEEKLY13050CE</t>
  </si>
  <si>
    <t>NIFTYWEEKLY13050PE</t>
  </si>
  <si>
    <t>NIFTYWEEKLY13000PE</t>
  </si>
  <si>
    <t>NIFTYWEEKLY13100CE</t>
  </si>
  <si>
    <t>NIFTYWEEKLY13100PE</t>
  </si>
  <si>
    <t>NIFTYWEEKLY13300CE</t>
  </si>
  <si>
    <t>NIFTYWEEKLY13350CE</t>
  </si>
  <si>
    <t>NIFTYWEEKLY13450CE</t>
  </si>
  <si>
    <t>NIFTYWEEKLY13400CE</t>
  </si>
  <si>
    <t>NIFTYWEEKLY13500CE</t>
  </si>
  <si>
    <t>NIFTYWEEKLY13550CE</t>
  </si>
  <si>
    <t>NIFTYWEEKLY13400PE</t>
  </si>
  <si>
    <t>NIFTYWEEKLY13450PE</t>
  </si>
  <si>
    <t>NIFTYWEEKLY13500PE</t>
  </si>
  <si>
    <t>NIFTYWEEKLY13750CE</t>
  </si>
  <si>
    <t>NIFTYWEEKLY13650PE</t>
  </si>
  <si>
    <t>NIFTYWEEKLY13600PE</t>
  </si>
  <si>
    <t>NIFTYWEEKLY13250PE</t>
  </si>
  <si>
    <t>NIFTYWEEKLY13600CE</t>
  </si>
  <si>
    <t>NIFTYWEEKLY13700CE</t>
  </si>
  <si>
    <t>NIFTYWEEKLY13850CE</t>
  </si>
  <si>
    <t>NIFTYWEEKLY13900CE</t>
  </si>
  <si>
    <t>NIFTYWEEKLY13900PE</t>
  </si>
  <si>
    <t>NIFTYWEEKLY14000PE</t>
  </si>
  <si>
    <t>NIFTYWEEKLY14150CE</t>
  </si>
  <si>
    <t>NIFTYWEEKLY14200CE</t>
  </si>
  <si>
    <t>NIFTYWEEKLY14100PE</t>
  </si>
  <si>
    <t>NIFTYWEEKLY14050PE</t>
  </si>
  <si>
    <t>NIFTYWEEKLY14300CE</t>
  </si>
  <si>
    <t>NIFTYWEEKLY14350CE</t>
  </si>
  <si>
    <t>NIFTYWEEKLY14400PE</t>
  </si>
  <si>
    <t>NIFTYWEEKLY14500CE</t>
  </si>
  <si>
    <t>NIFTYWEEKLY14550CE</t>
  </si>
  <si>
    <t>NIFTYWEEKLY14600CE</t>
  </si>
  <si>
    <t>NIFTYWEEKLY14550PE</t>
  </si>
  <si>
    <t>NIFTYWEEKLY14500PE</t>
  </si>
  <si>
    <t>NIFTYWEEKLY14450PE</t>
  </si>
  <si>
    <t>NIFTYWEEKLY14300PE</t>
  </si>
  <si>
    <t>NIFTYWEEKLY14250PE</t>
  </si>
  <si>
    <t>NIFTYWEEKLY14450CE</t>
  </si>
  <si>
    <t>NIFTYWEEKLY14650CE</t>
  </si>
  <si>
    <t>NIFTYWEEKLY14350PE</t>
  </si>
  <si>
    <t>NIFTYWEEKLY13800PE</t>
  </si>
  <si>
    <t>NIFTYWEEKLY14000CE</t>
  </si>
  <si>
    <t>NIFTYWEEKLY14100CE</t>
  </si>
  <si>
    <t>NIFTYWEEKLY14700CE</t>
  </si>
  <si>
    <t>NIFTYWEEKLY14850CE</t>
  </si>
  <si>
    <t>NIFTYWEEKLY14700PE</t>
  </si>
  <si>
    <t>NIFTYWEEKLY15050PE</t>
  </si>
  <si>
    <t>NIFTYWEEKLY15000PE</t>
  </si>
  <si>
    <t>NIFTYWEEKLY15150CE</t>
  </si>
  <si>
    <t>NIFTYWEEKLY15200CE</t>
  </si>
  <si>
    <t>NIFTYWEEKLY15100PE</t>
  </si>
  <si>
    <t>NIFTYWEEKLY15300CE</t>
  </si>
  <si>
    <t>NIFTYWEEKLY15250PE</t>
  </si>
  <si>
    <t>NIFTYWEEKLY15200PE</t>
  </si>
  <si>
    <t>NIFTYWEEKLY15150PE</t>
  </si>
  <si>
    <t>NIFTYWEEKLY14900PE</t>
  </si>
  <si>
    <t>NIFTYWEEKLY14850PE</t>
  </si>
  <si>
    <t>NIFTYWEEKLY14800CE</t>
  </si>
  <si>
    <t>NIFTYWEEKLY15100CE</t>
  </si>
  <si>
    <t>NIFTYWEEKLY15050CE</t>
  </si>
  <si>
    <t>NIFTYWEEKLY14800PE</t>
  </si>
  <si>
    <t>NIFTYWEEKLY14750PE</t>
  </si>
  <si>
    <t>NIFTYWEEKLY14650PE</t>
  </si>
  <si>
    <t>NIFTYWEEKLY14600PE</t>
  </si>
  <si>
    <t>NIFTYWEEKLY14750CE</t>
  </si>
  <si>
    <t>NIFTYWEEKLY14950CE</t>
  </si>
  <si>
    <t>NIFTYWEEKLY14250CE</t>
  </si>
  <si>
    <t>NIFTYWEEKLY14900CE</t>
  </si>
  <si>
    <t>NIFTYWEEKLY17200CE</t>
  </si>
  <si>
    <t>NIFTYWEEKLY18100CE</t>
  </si>
  <si>
    <t>NIFTYWEEKLY18400PE</t>
  </si>
  <si>
    <t>NIFTYWEEKLY18450PE</t>
  </si>
  <si>
    <t>NIFTYWEEKLY18200CE</t>
  </si>
  <si>
    <t>NIFTYWEEKLY16750PE</t>
  </si>
  <si>
    <t>NIFTYWEEKLY16700PE</t>
  </si>
  <si>
    <t>NIFTYWEEKLY11550CE-I</t>
  </si>
  <si>
    <t>NIFTYWEEKLY11750PE-I</t>
  </si>
  <si>
    <t>NIFTYWEEKLY11900PE-I</t>
  </si>
  <si>
    <t>NIFTYWEEKLY11850PE-I</t>
  </si>
  <si>
    <t>NIFTYWEEKLY11750CE-I</t>
  </si>
  <si>
    <t>NIFTYWEEKLY11800CE-I</t>
  </si>
  <si>
    <t>NIFTYWEEKLY10950PE-I</t>
  </si>
  <si>
    <t>NIFTYWEEKLY10900PE-I</t>
  </si>
  <si>
    <t>NIFTYWEEKLY11000CE-I</t>
  </si>
  <si>
    <t>NIFTYWEEKLY11050CE-I</t>
  </si>
  <si>
    <t>NIFTYWEEKLY11100CE-I</t>
  </si>
  <si>
    <t>NIFTYWEEKLY10800PE-I</t>
  </si>
  <si>
    <t>NIFTYWEEKLY10850PE-I</t>
  </si>
  <si>
    <t>NIFTYWEEKLY10700PE-I</t>
  </si>
  <si>
    <t>NIFTYWEEKLY11600CE-I</t>
  </si>
  <si>
    <t>NIFTYWEEKLY11550PE-I</t>
  </si>
  <si>
    <t>NIFTYWEEKLY12000CE-I</t>
  </si>
  <si>
    <t>NIFTYWEEKLY12250CE-I</t>
  </si>
  <si>
    <t>NIFTYWEEKLY9800CE-I</t>
  </si>
  <si>
    <t>NIFTYWEEKLY9800PE-I</t>
  </si>
  <si>
    <t>NIFTYWEEKLY8650PE</t>
  </si>
  <si>
    <t>NIFTYWEEKLY8600PE</t>
  </si>
  <si>
    <t>NIFTYWEEKLY8200CE-I</t>
  </si>
  <si>
    <t>NIFTYWEEKLY8250CE-I</t>
  </si>
  <si>
    <t>NIFTYWEEKLY8750CE</t>
  </si>
  <si>
    <t>NIFTYWEEKLY7750PE</t>
  </si>
  <si>
    <t>NIFTYWEEKLY7800PE</t>
  </si>
  <si>
    <t>NIFTYWEEKLY8300CE</t>
  </si>
  <si>
    <t>NIFTYWEEKLY8850CE</t>
  </si>
  <si>
    <t>NIFTYWEEKLY9000CE-I</t>
  </si>
  <si>
    <t>NIFTYWEEKLY9850CE-I</t>
  </si>
  <si>
    <t>NIFTYWEEKLY9300CE</t>
  </si>
  <si>
    <t>NIFTYWEEKLY8850PE</t>
  </si>
  <si>
    <t>NIFTYWEEKLY9600CE</t>
  </si>
  <si>
    <t>NIFTYWEEKLY9950PE-I</t>
  </si>
  <si>
    <t>NIFTYWEEKLY10150PE</t>
  </si>
  <si>
    <t>NIFTYWEEKLY10100PE</t>
  </si>
  <si>
    <t>NIFTYWEEKLY9900PE-I</t>
  </si>
  <si>
    <t>NIFTYWEEKLY9750PE</t>
  </si>
  <si>
    <t>NIFTYWEEKLY9800PE</t>
  </si>
  <si>
    <t>NIFTYWEEKLY10050CE-I</t>
  </si>
  <si>
    <t>NIFTYWEEKLY10100CE-I</t>
  </si>
  <si>
    <t>NIFTYWEEKLY10600CE-I</t>
  </si>
  <si>
    <t>NIFTYWEEKLY10600PE</t>
  </si>
  <si>
    <t>NIFTYWEEKLY11150PE-I</t>
  </si>
  <si>
    <t>NIFTYWEEKLY11100PE-I</t>
  </si>
  <si>
    <t>NIFTYWEEKLY11250CE-I</t>
  </si>
  <si>
    <t>NIFTYWEEKLY11450CE-I</t>
  </si>
  <si>
    <t>NIFTYWEEKLY11800PE-I</t>
  </si>
  <si>
    <t>NIFTYWEEKLY12600CE</t>
  </si>
  <si>
    <t>NIFTYWEEKLY12550PE</t>
  </si>
  <si>
    <t>NIFTYWEEKLY12800PE-I</t>
  </si>
  <si>
    <t>NIFTYWEEKLY12750PE-I</t>
  </si>
  <si>
    <t>NIFTYWEEKLY13550PE</t>
  </si>
  <si>
    <t>NIFTYWEEKLY13200PE</t>
  </si>
  <si>
    <t>NIFTYWEEKLY13750CE-I</t>
  </si>
  <si>
    <t>NIFTYWEEKLY13750PE</t>
  </si>
  <si>
    <t>NIFTYWEEKLY15300PE</t>
  </si>
  <si>
    <t>NIFTYWEEKLY15200CE-I</t>
  </si>
  <si>
    <t>NIFTYWEEKLY14950PE</t>
  </si>
  <si>
    <t>NIFTYWEEKLY14650PE-I</t>
  </si>
  <si>
    <t>NIFTYWEEKLY14550PE-I</t>
  </si>
  <si>
    <t>NIFTYWEEKLY14300PE-I</t>
  </si>
  <si>
    <t>NIFTYWEEKLY14250PE-I</t>
  </si>
  <si>
    <t>NIFTYWEEKLY14300CE-I</t>
  </si>
  <si>
    <t>NIFTYWEEKLY14350CE-I</t>
  </si>
  <si>
    <t>NIFTYWEEKLY14900PE-I</t>
  </si>
  <si>
    <t>NIFTYWEEKLY17200CE-I</t>
  </si>
  <si>
    <t>NIFTYWEEKLY17250CE-I</t>
  </si>
  <si>
    <t>NIFTYWEEKLY17650CE-I</t>
  </si>
  <si>
    <t>NIFTYWEEKLY17750CE-I</t>
  </si>
  <si>
    <t>NIFTYWEEKLY17800CE-I</t>
  </si>
  <si>
    <t>NIFTYWEEKLY18500PE</t>
  </si>
  <si>
    <t>NIFTYWEEKLY18150PE-I</t>
  </si>
  <si>
    <t>NIFTYWEEKLY18100PE-I</t>
  </si>
  <si>
    <t>NIFTYWEEKLY18000PE-I</t>
  </si>
  <si>
    <t>NIFTYWEEKLY17850PE-I</t>
  </si>
  <si>
    <t>NIFTYWEEKLY17800PE-I</t>
  </si>
  <si>
    <t>NIFTYWEEKLY17700PE-I</t>
  </si>
  <si>
    <t>NIFTYWEEKLY17750PE-I</t>
  </si>
  <si>
    <t>NIFTYWEEKLY17600CE-I</t>
  </si>
  <si>
    <t>NIFTYWEEKLY16500PE-I</t>
  </si>
  <si>
    <t>NIFTYWEEKLY16450PE-I</t>
  </si>
  <si>
    <t>NIFTYWEEKLY17450PE-I</t>
  </si>
  <si>
    <t>NIFTYWEEKLY17350CE-I</t>
  </si>
  <si>
    <t>NIFTYWEEKLY17400CE-I</t>
  </si>
  <si>
    <t>NIFTYWEEKLY17300CE-I</t>
  </si>
  <si>
    <t>NIFTYWEEKLY18450CE</t>
  </si>
  <si>
    <t>End Time</t>
  </si>
  <si>
    <t>1 Min</t>
  </si>
  <si>
    <t>5 Min</t>
  </si>
  <si>
    <t>C/M</t>
  </si>
  <si>
    <t>NIFTYWEEKLY7950PE</t>
  </si>
  <si>
    <t>NIFTYWEEKLY7650PE</t>
  </si>
  <si>
    <t>NIFTYWEEKLY13850PE</t>
  </si>
  <si>
    <t>NIFTYWEEKLY13950PE</t>
  </si>
  <si>
    <t>NIFTYWEEKLY14150PE</t>
  </si>
  <si>
    <t>NIFTYWEEKLY13700PE</t>
  </si>
  <si>
    <t>NIFTYWEEKLY14050CE</t>
  </si>
  <si>
    <t>NIFTYWEEKLY15350CE</t>
  </si>
  <si>
    <t>NIFTYWEEKLY18500CE</t>
  </si>
  <si>
    <t>NIFTYWEEKLY10950CE-I</t>
  </si>
  <si>
    <t>NIFTYWEEKLY11000PE-I</t>
  </si>
  <si>
    <t>NIFTYWEEKLY10750PE-I</t>
  </si>
  <si>
    <t>NIFTYWEEKLY11200PE-I</t>
  </si>
  <si>
    <t>NIFTYWEEKLY11600PE-I</t>
  </si>
  <si>
    <t>NIFTYWEEKLY12200CE-I</t>
  </si>
  <si>
    <t>NIFTYWEEKLY8300CE-I</t>
  </si>
  <si>
    <t>NIFTYWEEKLY7700PE</t>
  </si>
  <si>
    <t>NIFTYWEEKLY8150CE</t>
  </si>
  <si>
    <t>NIFTYWEEKLY8200CE</t>
  </si>
  <si>
    <t>NIFTYWEEKLY9100CE-I</t>
  </si>
  <si>
    <t>NIFTYWEEKLY9450CE-I</t>
  </si>
  <si>
    <t>NIFTYWEEKLY9500CE-I</t>
  </si>
  <si>
    <t>NIFTYWEEKLY10500CE</t>
  </si>
  <si>
    <t>NIFTYWEEKLY11200CE-I</t>
  </si>
  <si>
    <t>NIFTYWEEKLY11400CE-I</t>
  </si>
  <si>
    <t>NIFTYWEEKLY11900CE-I</t>
  </si>
  <si>
    <t>NIFTYWEEKLY13950CE</t>
  </si>
  <si>
    <t>NIFTYWEEKLY15250CE</t>
  </si>
  <si>
    <t>NIFTYWEEKLY18050PE-I</t>
  </si>
  <si>
    <t>NIFTYWEEKLY17650PE-I</t>
  </si>
  <si>
    <t>NIFTYWEEKLY16550PE-I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</si>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</sst>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F800]dddd\,\ mmmm\ dd\,\ yyyy"/>
    <numFmt numFmtId="165" formatCode="0.000%"/>
    <numFmt numFmtId="166" formatCode="0.0000%"/>
  </numFmts>
  <fonts count="3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2" borderId="0" xfId="0" applyFont="1" applyFill="1"/>
    <xf numFmtId="14" fontId="0" fillId="0" borderId="0" xfId="0" applyNumberFormat="1"/>
    <xf numFmtId="164" fontId="0" fillId="0" borderId="0" xfId="0" applyNumberFormat="1"/>
    <xf numFmtId="9" fontId="0" fillId="0" borderId="0" xfId="0" applyNumberFormat="1"/>
    <xf numFmtId="0" fontId="0" fillId="0" borderId="0" xfId="0" applyNumberFormat="1"/>
    <xf numFmtId="22" fontId="0" fillId="0" borderId="0" xfId="0" applyNumberFormat="1"/>
    <xf numFmtId="10" fontId="0" fillId="0" borderId="0" xfId="0" applyNumberFormat="1"/>
    <xf numFmtId="0" fontId="1" fillId="0" borderId="0" xfId="0" applyFont="1" applyAlignment="1">
      <alignment horizontal="center"/>
    </xf>
    <xf numFmtId="22" fontId="1" fillId="0" borderId="0" xfId="0" applyNumberFormat="1" applyFont="1" applyAlignment="1">
      <alignment horizontal="center"/>
    </xf>
    <xf numFmtId="0" fontId="1" fillId="0" borderId="0" xfId="0" applyFont="1"/>
    <xf numFmtId="0" fontId="1" fillId="3" borderId="0" xfId="0" applyFont="1" applyFill="1"/>
    <xf numFmtId="22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10" fontId="0" fillId="0" borderId="4" xfId="0" applyNumberFormat="1" applyBorder="1"/>
    <xf numFmtId="0" fontId="0" fillId="0" borderId="0" xfId="0" applyBorder="1"/>
    <xf numFmtId="0" fontId="0" fillId="0" borderId="5" xfId="0" applyBorder="1"/>
    <xf numFmtId="10" fontId="0" fillId="0" borderId="5" xfId="1" applyNumberFormat="1" applyFont="1" applyBorder="1"/>
    <xf numFmtId="1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1" fillId="2" borderId="0" xfId="0" applyFont="1" applyFill="1" applyAlignment="1">
      <alignment horizontal="center"/>
    </xf>
    <xf numFmtId="10" fontId="0" fillId="0" borderId="0" xfId="1" applyNumberFormat="1" applyFont="1"/>
    <xf numFmtId="165" fontId="0" fillId="0" borderId="0" xfId="1" applyNumberFormat="1" applyFont="1"/>
    <xf numFmtId="0" fontId="1" fillId="2" borderId="0" xfId="0" applyFont="1" applyFill="1" applyAlignment="1">
      <alignment horizontal="center"/>
    </xf>
    <xf numFmtId="0" fontId="0" fillId="0" borderId="0" xfId="1" applyNumberFormat="1" applyFont="1"/>
    <xf numFmtId="0" fontId="0" fillId="0" borderId="0" xfId="0" applyFill="1"/>
    <xf numFmtId="166" fontId="0" fillId="0" borderId="0" xfId="1" applyNumberFormat="1" applyFont="1" applyFill="1"/>
    <xf numFmtId="0" fontId="1" fillId="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6"/>
  <sheetViews>
    <sheetView topLeftCell="AJ1" workbookViewId="0">
      <selection activeCell="AX1" sqref="AX1"/>
    </sheetView>
  </sheetViews>
  <sheetFormatPr defaultRowHeight="14.25" x14ac:dyDescent="0.45"/>
  <cols>
    <col min="2" max="2" width="20.1328125" bestFit="1" customWidth="1"/>
    <col min="3" max="3" width="18.1328125" bestFit="1" customWidth="1"/>
    <col min="4" max="5" width="16.265625" bestFit="1" customWidth="1"/>
    <col min="6" max="6" width="13.33203125" bestFit="1" customWidth="1"/>
    <col min="8" max="9" width="9.9296875" bestFit="1" customWidth="1"/>
    <col min="36" max="36" width="15.46484375" bestFit="1" customWidth="1"/>
    <col min="39" max="39" width="13.1328125" bestFit="1" customWidth="1"/>
    <col min="42" max="42" width="20.1328125" bestFit="1" customWidth="1"/>
  </cols>
  <sheetData>
    <row r="1" spans="1:42" x14ac:dyDescent="0.45">
      <c r="S1">
        <f>SUM(S3:S336)</f>
        <v>3511587.6583046066</v>
      </c>
      <c r="AB1">
        <f>COUNTIF($AB$3:$AB$359,0)</f>
        <v>303</v>
      </c>
    </row>
    <row r="2" spans="1:42" x14ac:dyDescent="0.4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513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7</v>
      </c>
      <c r="AC2" s="1" t="s">
        <v>26</v>
      </c>
      <c r="AD2" s="1" t="s">
        <v>27</v>
      </c>
      <c r="AE2" s="1" t="s">
        <v>28</v>
      </c>
      <c r="AF2" s="1" t="s">
        <v>514</v>
      </c>
      <c r="AG2" s="1" t="s">
        <v>29</v>
      </c>
      <c r="AH2" s="1" t="s">
        <v>2</v>
      </c>
      <c r="AI2" s="1" t="s">
        <v>515</v>
      </c>
      <c r="AJ2" s="1" t="s">
        <v>516</v>
      </c>
      <c r="AL2" s="1" t="s">
        <v>504</v>
      </c>
      <c r="AM2" s="1"/>
      <c r="AO2" s="1" t="s">
        <v>508</v>
      </c>
      <c r="AP2" s="1"/>
    </row>
    <row r="3" spans="1:42" x14ac:dyDescent="0.45">
      <c r="A3">
        <v>1</v>
      </c>
      <c r="B3" t="s">
        <v>269</v>
      </c>
      <c r="C3" t="s">
        <v>32</v>
      </c>
      <c r="D3" s="3">
        <v>44652</v>
      </c>
      <c r="E3" s="3">
        <v>44655</v>
      </c>
      <c r="F3" t="s">
        <v>31</v>
      </c>
      <c r="G3" t="s">
        <v>30</v>
      </c>
      <c r="H3" s="2">
        <v>44658</v>
      </c>
      <c r="I3" s="2" t="e">
        <f ca="1">_xlfn.NUMBERVALUE(DAY(MID(B3,6,2))&amp;"-"&amp;MONTH(DATEVALUE(MID(B3,8,3)&amp;"1"))&amp;"-"&amp;2022)</f>
        <v>#NAME?</v>
      </c>
      <c r="J3">
        <v>450</v>
      </c>
      <c r="K3">
        <v>50</v>
      </c>
      <c r="L3">
        <v>9</v>
      </c>
      <c r="M3">
        <v>140.18</v>
      </c>
      <c r="N3">
        <v>240.03</v>
      </c>
      <c r="O3">
        <v>63080</v>
      </c>
      <c r="P3">
        <v>108015</v>
      </c>
      <c r="Q3">
        <v>44932.5</v>
      </c>
      <c r="R3">
        <v>210.273808</v>
      </c>
      <c r="S3">
        <v>44722.226192000002</v>
      </c>
      <c r="T3">
        <v>70.897631883322759</v>
      </c>
      <c r="U3">
        <v>450</v>
      </c>
      <c r="V3">
        <v>141</v>
      </c>
      <c r="W3">
        <v>139.77000000000001</v>
      </c>
      <c r="X3">
        <v>237</v>
      </c>
      <c r="Y3">
        <v>249.92</v>
      </c>
      <c r="Z3">
        <v>150404</v>
      </c>
      <c r="AA3">
        <v>92000</v>
      </c>
      <c r="AB3">
        <f>IF(D3&lt;&gt;H3,0,IF(AND(H3=D3,D3=E3),0,1))</f>
        <v>0</v>
      </c>
      <c r="AC3">
        <v>1</v>
      </c>
      <c r="AD3">
        <v>1</v>
      </c>
      <c r="AE3">
        <v>2</v>
      </c>
      <c r="AF3">
        <v>1</v>
      </c>
      <c r="AG3">
        <v>5.0000000000000001E-3</v>
      </c>
      <c r="AH3" t="str">
        <f>"NIFTYWEEKLY"&amp;RIGHT(C3,7)</f>
        <v>NIFTYWEEKLY17650CE</v>
      </c>
      <c r="AI3" t="str">
        <f>AH3&amp;D3</f>
        <v>NIFTYWEEKLY17650CE44652</v>
      </c>
      <c r="AL3" t="s">
        <v>505</v>
      </c>
      <c r="AM3">
        <v>100000</v>
      </c>
      <c r="AO3" t="s">
        <v>505</v>
      </c>
      <c r="AP3" s="5">
        <v>123000</v>
      </c>
    </row>
    <row r="4" spans="1:42" x14ac:dyDescent="0.45">
      <c r="A4">
        <v>2</v>
      </c>
      <c r="B4" t="s">
        <v>270</v>
      </c>
      <c r="C4" t="s">
        <v>33</v>
      </c>
      <c r="D4" s="3">
        <v>44652</v>
      </c>
      <c r="E4" s="3">
        <v>44655</v>
      </c>
      <c r="F4" t="s">
        <v>31</v>
      </c>
      <c r="G4" t="s">
        <v>30</v>
      </c>
      <c r="H4" s="2">
        <v>44658</v>
      </c>
      <c r="I4" s="2" t="e">
        <f t="shared" ref="I4:I67" ca="1" si="0">_xlfn.NUMBERVALUE(DAY(MID(B4,6,2))&amp;"-"&amp;MONTH(DATEVALUE(MID(B4,8,3)&amp;"1"))&amp;"-"&amp;2022)</f>
        <v>#NAME?</v>
      </c>
      <c r="J4">
        <v>500</v>
      </c>
      <c r="K4">
        <v>50</v>
      </c>
      <c r="L4">
        <v>10</v>
      </c>
      <c r="M4">
        <v>136.34</v>
      </c>
      <c r="N4">
        <v>203.21</v>
      </c>
      <c r="O4">
        <v>68170</v>
      </c>
      <c r="P4">
        <v>101605</v>
      </c>
      <c r="Q4">
        <v>33435</v>
      </c>
      <c r="R4">
        <v>206.39465999999999</v>
      </c>
      <c r="S4">
        <v>33228.605340000002</v>
      </c>
      <c r="T4">
        <v>48.743736746369379</v>
      </c>
      <c r="U4">
        <v>500</v>
      </c>
      <c r="V4">
        <v>128.65</v>
      </c>
      <c r="W4">
        <v>134.22999999999999</v>
      </c>
      <c r="X4">
        <v>200.4</v>
      </c>
      <c r="Y4">
        <v>211.68</v>
      </c>
      <c r="Z4">
        <v>151705</v>
      </c>
      <c r="AA4">
        <v>92000</v>
      </c>
      <c r="AB4">
        <f t="shared" ref="AB4:AB67" si="1">IF(D4&lt;&gt;H4,0,IF(AND(H4=D4,D4=E4),0,1))</f>
        <v>0</v>
      </c>
      <c r="AC4">
        <v>1</v>
      </c>
      <c r="AD4">
        <v>1</v>
      </c>
      <c r="AE4">
        <v>2</v>
      </c>
      <c r="AF4">
        <v>1</v>
      </c>
      <c r="AG4">
        <v>5.0000000000000001E-3</v>
      </c>
      <c r="AH4" t="str">
        <f t="shared" ref="AH4:AH67" si="2">"NIFTYWEEKLY"&amp;RIGHT(C4,7)</f>
        <v>NIFTYWEEKLY17700CE</v>
      </c>
      <c r="AI4" t="str">
        <f t="shared" ref="AI4:AI67" si="3">AH4&amp;D4</f>
        <v>NIFTYWEEKLY17700CE44652</v>
      </c>
      <c r="AL4" t="s">
        <v>506</v>
      </c>
      <c r="AM4">
        <v>92000</v>
      </c>
      <c r="AO4" t="s">
        <v>506</v>
      </c>
      <c r="AP4" s="5">
        <v>92500</v>
      </c>
    </row>
    <row r="5" spans="1:42" x14ac:dyDescent="0.45">
      <c r="A5">
        <v>1</v>
      </c>
      <c r="B5" t="s">
        <v>271</v>
      </c>
      <c r="C5" t="s">
        <v>34</v>
      </c>
      <c r="D5" s="3">
        <v>44655</v>
      </c>
      <c r="E5" s="3">
        <v>44656</v>
      </c>
      <c r="F5" t="s">
        <v>31</v>
      </c>
      <c r="G5" t="s">
        <v>30</v>
      </c>
      <c r="H5" s="2">
        <v>44658</v>
      </c>
      <c r="I5" s="2" t="e">
        <f t="shared" ca="1" si="0"/>
        <v>#NAME?</v>
      </c>
      <c r="J5">
        <v>450</v>
      </c>
      <c r="K5">
        <v>50</v>
      </c>
      <c r="L5">
        <v>9</v>
      </c>
      <c r="M5">
        <v>130.32</v>
      </c>
      <c r="N5">
        <v>137.41</v>
      </c>
      <c r="O5">
        <v>58642.5</v>
      </c>
      <c r="P5">
        <v>61835</v>
      </c>
      <c r="Q5">
        <v>3190.5000000000009</v>
      </c>
      <c r="R5">
        <v>155.34388100000001</v>
      </c>
      <c r="S5">
        <v>3035.1561190000011</v>
      </c>
      <c r="T5">
        <v>5.1756935993520079</v>
      </c>
      <c r="U5">
        <v>450</v>
      </c>
      <c r="V5">
        <v>131.85</v>
      </c>
      <c r="W5">
        <v>129.57</v>
      </c>
      <c r="X5">
        <v>134</v>
      </c>
      <c r="Y5">
        <v>135.05000000000001</v>
      </c>
      <c r="Z5">
        <v>105310</v>
      </c>
      <c r="AA5">
        <v>92000</v>
      </c>
      <c r="AB5">
        <f t="shared" si="1"/>
        <v>0</v>
      </c>
      <c r="AC5">
        <v>1</v>
      </c>
      <c r="AD5">
        <v>1</v>
      </c>
      <c r="AE5">
        <v>2</v>
      </c>
      <c r="AF5">
        <v>1</v>
      </c>
      <c r="AG5">
        <v>5.0000000000000001E-3</v>
      </c>
      <c r="AH5" t="str">
        <f t="shared" si="2"/>
        <v>NIFTYWEEKLY18000CE</v>
      </c>
      <c r="AI5" t="str">
        <f t="shared" si="3"/>
        <v>NIFTYWEEKLY18000CE44655</v>
      </c>
      <c r="AL5" t="s">
        <v>507</v>
      </c>
      <c r="AM5" s="4" t="s">
        <v>511</v>
      </c>
      <c r="AO5" t="s">
        <v>507</v>
      </c>
      <c r="AP5" s="4" t="s">
        <v>512</v>
      </c>
    </row>
    <row r="6" spans="1:42" x14ac:dyDescent="0.45">
      <c r="A6">
        <v>2</v>
      </c>
      <c r="B6" t="s">
        <v>272</v>
      </c>
      <c r="C6" t="s">
        <v>35</v>
      </c>
      <c r="D6" s="3">
        <v>44655</v>
      </c>
      <c r="E6" s="3">
        <v>44656</v>
      </c>
      <c r="F6" t="s">
        <v>31</v>
      </c>
      <c r="G6" t="s">
        <v>30</v>
      </c>
      <c r="H6" s="2">
        <v>44658</v>
      </c>
      <c r="I6" s="2" t="e">
        <f t="shared" ca="1" si="0"/>
        <v>#NAME?</v>
      </c>
      <c r="J6">
        <v>500</v>
      </c>
      <c r="K6">
        <v>50</v>
      </c>
      <c r="L6">
        <v>10</v>
      </c>
      <c r="M6">
        <v>123.85</v>
      </c>
      <c r="N6">
        <v>108.95</v>
      </c>
      <c r="O6">
        <v>61922.5</v>
      </c>
      <c r="P6">
        <v>54475</v>
      </c>
      <c r="Q6">
        <v>-7449.9999999999955</v>
      </c>
      <c r="R6">
        <v>149.206569</v>
      </c>
      <c r="S6">
        <v>-7599.2065689999954</v>
      </c>
      <c r="T6">
        <v>-12.272124944890781</v>
      </c>
      <c r="U6">
        <v>500</v>
      </c>
      <c r="V6">
        <v>121.75</v>
      </c>
      <c r="W6">
        <v>122.45</v>
      </c>
      <c r="X6">
        <v>106.2</v>
      </c>
      <c r="Y6">
        <v>107.47</v>
      </c>
      <c r="Z6">
        <v>103113</v>
      </c>
      <c r="AA6">
        <v>92000</v>
      </c>
      <c r="AB6">
        <f t="shared" si="1"/>
        <v>0</v>
      </c>
      <c r="AC6">
        <v>1</v>
      </c>
      <c r="AD6">
        <v>1</v>
      </c>
      <c r="AE6">
        <v>2</v>
      </c>
      <c r="AF6">
        <v>1</v>
      </c>
      <c r="AG6">
        <v>5.0000000000000001E-3</v>
      </c>
      <c r="AH6" t="str">
        <f t="shared" si="2"/>
        <v>NIFTYWEEKLY18050CE</v>
      </c>
      <c r="AI6" t="str">
        <f t="shared" si="3"/>
        <v>NIFTYWEEKLY18050CE44655</v>
      </c>
      <c r="AL6" t="s">
        <v>509</v>
      </c>
      <c r="AM6">
        <v>152000</v>
      </c>
      <c r="AO6" t="s">
        <v>509</v>
      </c>
      <c r="AP6">
        <v>152000</v>
      </c>
    </row>
    <row r="7" spans="1:42" x14ac:dyDescent="0.45">
      <c r="A7">
        <v>1</v>
      </c>
      <c r="B7" t="s">
        <v>273</v>
      </c>
      <c r="C7" t="s">
        <v>36</v>
      </c>
      <c r="D7" s="3">
        <v>44656</v>
      </c>
      <c r="E7" s="3">
        <v>44657</v>
      </c>
      <c r="F7" t="s">
        <v>31</v>
      </c>
      <c r="G7" t="s">
        <v>30</v>
      </c>
      <c r="H7" s="2">
        <v>44658</v>
      </c>
      <c r="I7" s="2" t="e">
        <f t="shared" ca="1" si="0"/>
        <v>#NAME?</v>
      </c>
      <c r="J7">
        <v>700</v>
      </c>
      <c r="K7">
        <v>50</v>
      </c>
      <c r="L7">
        <v>14</v>
      </c>
      <c r="M7">
        <v>89.5</v>
      </c>
      <c r="N7">
        <v>129.75</v>
      </c>
      <c r="O7">
        <v>62650</v>
      </c>
      <c r="P7">
        <v>90825</v>
      </c>
      <c r="Q7">
        <v>28175</v>
      </c>
      <c r="R7">
        <v>190.62873999999999</v>
      </c>
      <c r="S7">
        <v>27984.37126</v>
      </c>
      <c r="T7">
        <v>44.667791316839583</v>
      </c>
      <c r="U7">
        <v>700</v>
      </c>
      <c r="V7">
        <v>88.55</v>
      </c>
      <c r="W7">
        <v>89.4</v>
      </c>
      <c r="X7">
        <v>129.35</v>
      </c>
      <c r="Y7">
        <v>123.07</v>
      </c>
      <c r="Z7">
        <v>103910</v>
      </c>
      <c r="AA7">
        <v>92000</v>
      </c>
      <c r="AB7">
        <f t="shared" si="1"/>
        <v>0</v>
      </c>
      <c r="AC7">
        <v>1</v>
      </c>
      <c r="AD7">
        <v>1</v>
      </c>
      <c r="AE7">
        <v>2</v>
      </c>
      <c r="AF7">
        <v>1</v>
      </c>
      <c r="AG7">
        <v>5.0000000000000001E-3</v>
      </c>
      <c r="AH7" t="str">
        <f t="shared" si="2"/>
        <v>NIFTYWEEKLY17950PE</v>
      </c>
      <c r="AI7" t="str">
        <f t="shared" si="3"/>
        <v>NIFTYWEEKLY17950PE44656</v>
      </c>
      <c r="AL7" t="s">
        <v>510</v>
      </c>
      <c r="AM7">
        <v>150000</v>
      </c>
      <c r="AO7" t="s">
        <v>510</v>
      </c>
      <c r="AP7">
        <v>150000</v>
      </c>
    </row>
    <row r="8" spans="1:42" x14ac:dyDescent="0.45">
      <c r="A8">
        <v>2</v>
      </c>
      <c r="B8" t="s">
        <v>274</v>
      </c>
      <c r="C8" t="s">
        <v>37</v>
      </c>
      <c r="D8" s="3">
        <v>44656</v>
      </c>
      <c r="E8" s="3">
        <v>44657</v>
      </c>
      <c r="F8" t="s">
        <v>31</v>
      </c>
      <c r="G8" t="s">
        <v>30</v>
      </c>
      <c r="H8" s="2">
        <v>44658</v>
      </c>
      <c r="I8" s="2" t="e">
        <f t="shared" ca="1" si="0"/>
        <v>#NAME?</v>
      </c>
      <c r="J8">
        <v>650</v>
      </c>
      <c r="K8">
        <v>50</v>
      </c>
      <c r="L8">
        <v>13</v>
      </c>
      <c r="M8">
        <v>90.95</v>
      </c>
      <c r="N8">
        <v>166.45</v>
      </c>
      <c r="O8">
        <v>59117.5</v>
      </c>
      <c r="P8">
        <v>108192.5</v>
      </c>
      <c r="Q8">
        <v>49074.999999999993</v>
      </c>
      <c r="R8">
        <v>207.872759</v>
      </c>
      <c r="S8">
        <v>48867.127240999987</v>
      </c>
      <c r="T8">
        <v>82.661017872880265</v>
      </c>
      <c r="U8">
        <v>650</v>
      </c>
      <c r="V8">
        <v>92.2</v>
      </c>
      <c r="W8">
        <v>92.1</v>
      </c>
      <c r="X8">
        <v>166.25</v>
      </c>
      <c r="Y8">
        <v>158.37</v>
      </c>
      <c r="Z8">
        <v>103111</v>
      </c>
      <c r="AA8">
        <v>92000</v>
      </c>
      <c r="AB8">
        <f t="shared" si="1"/>
        <v>0</v>
      </c>
      <c r="AC8">
        <v>1</v>
      </c>
      <c r="AD8">
        <v>1</v>
      </c>
      <c r="AE8">
        <v>2</v>
      </c>
      <c r="AF8">
        <v>1</v>
      </c>
      <c r="AG8">
        <v>5.0000000000000001E-3</v>
      </c>
      <c r="AH8" t="str">
        <f t="shared" si="2"/>
        <v>NIFTYWEEKLY18000PE</v>
      </c>
      <c r="AI8" t="str">
        <f t="shared" si="3"/>
        <v>NIFTYWEEKLY18000PE44656</v>
      </c>
      <c r="AL8" t="s">
        <v>1002</v>
      </c>
      <c r="AM8">
        <v>152000</v>
      </c>
      <c r="AO8" t="s">
        <v>1002</v>
      </c>
      <c r="AP8">
        <v>152000</v>
      </c>
    </row>
    <row r="9" spans="1:42" x14ac:dyDescent="0.45">
      <c r="A9">
        <v>1</v>
      </c>
      <c r="B9" t="s">
        <v>275</v>
      </c>
      <c r="C9" t="s">
        <v>38</v>
      </c>
      <c r="D9" s="3">
        <v>44657</v>
      </c>
      <c r="E9" s="3">
        <v>44658</v>
      </c>
      <c r="F9" t="s">
        <v>31</v>
      </c>
      <c r="G9" t="s">
        <v>30</v>
      </c>
      <c r="H9" s="2">
        <v>44658</v>
      </c>
      <c r="I9" s="2" t="e">
        <f t="shared" ca="1" si="0"/>
        <v>#NAME?</v>
      </c>
      <c r="J9">
        <v>800</v>
      </c>
      <c r="K9">
        <v>50</v>
      </c>
      <c r="L9">
        <v>16</v>
      </c>
      <c r="M9">
        <v>83.35</v>
      </c>
      <c r="N9">
        <v>80.099999999999994</v>
      </c>
      <c r="O9">
        <v>66680</v>
      </c>
      <c r="P9">
        <v>64080</v>
      </c>
      <c r="Q9">
        <v>-2600</v>
      </c>
      <c r="R9">
        <v>163.14846399999999</v>
      </c>
      <c r="S9">
        <v>-2763.1484639999999</v>
      </c>
      <c r="T9">
        <v>-4.1438939172165572</v>
      </c>
      <c r="U9">
        <v>800</v>
      </c>
      <c r="V9">
        <v>77</v>
      </c>
      <c r="W9">
        <v>78.87</v>
      </c>
      <c r="X9">
        <v>80.900000000000006</v>
      </c>
      <c r="Y9">
        <v>84.75</v>
      </c>
      <c r="Z9">
        <v>104005</v>
      </c>
      <c r="AA9">
        <v>92000</v>
      </c>
      <c r="AB9">
        <f t="shared" si="1"/>
        <v>0</v>
      </c>
      <c r="AC9">
        <v>1</v>
      </c>
      <c r="AD9">
        <v>1</v>
      </c>
      <c r="AE9">
        <v>2</v>
      </c>
      <c r="AF9">
        <v>1</v>
      </c>
      <c r="AG9">
        <v>5.0000000000000001E-3</v>
      </c>
      <c r="AH9" t="str">
        <f t="shared" si="2"/>
        <v>NIFTYWEEKLY17800PE</v>
      </c>
      <c r="AI9" t="str">
        <f t="shared" si="3"/>
        <v>NIFTYWEEKLY17800PE44657</v>
      </c>
      <c r="AL9" t="s">
        <v>517</v>
      </c>
      <c r="AM9">
        <v>2</v>
      </c>
      <c r="AO9" t="s">
        <v>517</v>
      </c>
      <c r="AP9">
        <v>2</v>
      </c>
    </row>
    <row r="10" spans="1:42" x14ac:dyDescent="0.45">
      <c r="A10">
        <v>2</v>
      </c>
      <c r="B10" t="s">
        <v>276</v>
      </c>
      <c r="C10" t="s">
        <v>39</v>
      </c>
      <c r="D10" s="3">
        <v>44657</v>
      </c>
      <c r="E10" s="3">
        <v>44658</v>
      </c>
      <c r="F10" t="s">
        <v>31</v>
      </c>
      <c r="G10" t="s">
        <v>30</v>
      </c>
      <c r="H10" s="2">
        <v>44658</v>
      </c>
      <c r="I10" s="2" t="e">
        <f t="shared" ca="1" si="0"/>
        <v>#NAME?</v>
      </c>
      <c r="J10">
        <v>700</v>
      </c>
      <c r="K10">
        <v>50</v>
      </c>
      <c r="L10">
        <v>14</v>
      </c>
      <c r="M10">
        <v>84.3</v>
      </c>
      <c r="N10">
        <v>117.6</v>
      </c>
      <c r="O10">
        <v>59010</v>
      </c>
      <c r="P10">
        <v>82320</v>
      </c>
      <c r="Q10">
        <v>23310</v>
      </c>
      <c r="R10">
        <v>178.659412</v>
      </c>
      <c r="S10">
        <v>23131.340587999999</v>
      </c>
      <c r="T10">
        <v>39.199018112184369</v>
      </c>
      <c r="U10">
        <v>700</v>
      </c>
      <c r="V10">
        <v>83.5</v>
      </c>
      <c r="W10">
        <v>84.23</v>
      </c>
      <c r="X10">
        <v>119.05</v>
      </c>
      <c r="Y10">
        <v>124.35</v>
      </c>
      <c r="Z10">
        <v>103505</v>
      </c>
      <c r="AA10">
        <v>92000</v>
      </c>
      <c r="AB10">
        <f t="shared" si="1"/>
        <v>0</v>
      </c>
      <c r="AC10">
        <v>1</v>
      </c>
      <c r="AD10">
        <v>1</v>
      </c>
      <c r="AE10">
        <v>2</v>
      </c>
      <c r="AF10">
        <v>1</v>
      </c>
      <c r="AG10">
        <v>5.0000000000000001E-3</v>
      </c>
      <c r="AH10" t="str">
        <f t="shared" si="2"/>
        <v>NIFTYWEEKLY17850PE</v>
      </c>
      <c r="AI10" t="str">
        <f t="shared" si="3"/>
        <v>NIFTYWEEKLY17850PE44657</v>
      </c>
    </row>
    <row r="11" spans="1:42" x14ac:dyDescent="0.45">
      <c r="A11">
        <v>1</v>
      </c>
      <c r="B11" t="s">
        <v>277</v>
      </c>
      <c r="C11" t="s">
        <v>40</v>
      </c>
      <c r="D11" s="3">
        <v>44659</v>
      </c>
      <c r="E11" s="3">
        <v>44662</v>
      </c>
      <c r="F11" t="s">
        <v>31</v>
      </c>
      <c r="G11" t="s">
        <v>30</v>
      </c>
      <c r="H11" s="2">
        <v>44664</v>
      </c>
      <c r="I11" s="2" t="e">
        <f t="shared" ca="1" si="0"/>
        <v>#NAME?</v>
      </c>
      <c r="J11">
        <v>600</v>
      </c>
      <c r="K11">
        <v>50</v>
      </c>
      <c r="L11">
        <v>12</v>
      </c>
      <c r="M11">
        <v>141.5</v>
      </c>
      <c r="N11">
        <v>77.45</v>
      </c>
      <c r="O11">
        <v>84900</v>
      </c>
      <c r="P11">
        <v>46470</v>
      </c>
      <c r="Q11">
        <v>-38430</v>
      </c>
      <c r="R11">
        <v>155.27216799999999</v>
      </c>
      <c r="S11">
        <v>-38585.272168000003</v>
      </c>
      <c r="T11">
        <v>-45.447905969375739</v>
      </c>
      <c r="U11">
        <v>600</v>
      </c>
      <c r="V11">
        <v>140</v>
      </c>
      <c r="W11">
        <v>141.22</v>
      </c>
      <c r="X11">
        <v>79.650000000000006</v>
      </c>
      <c r="Y11">
        <v>77.7</v>
      </c>
      <c r="Z11">
        <v>134002</v>
      </c>
      <c r="AA11">
        <v>92001</v>
      </c>
      <c r="AB11">
        <f t="shared" si="1"/>
        <v>0</v>
      </c>
      <c r="AC11">
        <v>1</v>
      </c>
      <c r="AD11">
        <v>1</v>
      </c>
      <c r="AE11">
        <v>2</v>
      </c>
      <c r="AF11">
        <v>1</v>
      </c>
      <c r="AG11">
        <v>5.0000000000000001E-3</v>
      </c>
      <c r="AH11" t="str">
        <f t="shared" si="2"/>
        <v>NIFTYWEEKLY17800CE</v>
      </c>
      <c r="AI11" t="str">
        <f t="shared" si="3"/>
        <v>NIFTYWEEKLY17800CE44659</v>
      </c>
    </row>
    <row r="12" spans="1:42" x14ac:dyDescent="0.45">
      <c r="A12">
        <v>2</v>
      </c>
      <c r="B12" t="s">
        <v>278</v>
      </c>
      <c r="C12" t="s">
        <v>41</v>
      </c>
      <c r="D12" s="3">
        <v>44659</v>
      </c>
      <c r="E12" s="3">
        <v>44662</v>
      </c>
      <c r="F12" t="s">
        <v>31</v>
      </c>
      <c r="G12" t="s">
        <v>30</v>
      </c>
      <c r="H12" s="2">
        <v>44664</v>
      </c>
      <c r="I12" s="2" t="e">
        <f t="shared" ca="1" si="0"/>
        <v>#NAME?</v>
      </c>
      <c r="J12">
        <v>550</v>
      </c>
      <c r="K12">
        <v>50</v>
      </c>
      <c r="L12">
        <v>11</v>
      </c>
      <c r="M12">
        <v>153.49</v>
      </c>
      <c r="N12">
        <v>54.35</v>
      </c>
      <c r="O12">
        <v>84420</v>
      </c>
      <c r="P12">
        <v>29892.5</v>
      </c>
      <c r="Q12">
        <v>-54527.000000000007</v>
      </c>
      <c r="R12">
        <v>136.2842</v>
      </c>
      <c r="S12">
        <v>-54663.284200000009</v>
      </c>
      <c r="T12">
        <v>-64.751580431177459</v>
      </c>
      <c r="U12">
        <v>550</v>
      </c>
      <c r="V12">
        <v>153.1</v>
      </c>
      <c r="W12">
        <v>153.16999999999999</v>
      </c>
      <c r="X12">
        <v>61</v>
      </c>
      <c r="Y12">
        <v>59.63</v>
      </c>
      <c r="Z12">
        <v>140904</v>
      </c>
      <c r="AA12">
        <v>92001</v>
      </c>
      <c r="AB12">
        <f t="shared" si="1"/>
        <v>0</v>
      </c>
      <c r="AC12">
        <v>1</v>
      </c>
      <c r="AD12">
        <v>1</v>
      </c>
      <c r="AE12">
        <v>2</v>
      </c>
      <c r="AF12">
        <v>1</v>
      </c>
      <c r="AG12">
        <v>5.0000000000000001E-3</v>
      </c>
      <c r="AH12" t="str">
        <f t="shared" si="2"/>
        <v>NIFTYWEEKLY17850CE</v>
      </c>
      <c r="AI12" t="str">
        <f t="shared" si="3"/>
        <v>NIFTYWEEKLY17850CE44659</v>
      </c>
    </row>
    <row r="13" spans="1:42" x14ac:dyDescent="0.45">
      <c r="A13">
        <v>1</v>
      </c>
      <c r="B13" t="s">
        <v>279</v>
      </c>
      <c r="C13" t="s">
        <v>42</v>
      </c>
      <c r="D13" s="3">
        <v>44662</v>
      </c>
      <c r="E13" s="3">
        <v>44663</v>
      </c>
      <c r="F13" t="s">
        <v>31</v>
      </c>
      <c r="G13" t="s">
        <v>30</v>
      </c>
      <c r="H13" s="2">
        <v>44664</v>
      </c>
      <c r="I13" s="2" t="e">
        <f t="shared" ca="1" si="0"/>
        <v>#NAME?</v>
      </c>
      <c r="J13">
        <v>950</v>
      </c>
      <c r="K13">
        <v>50</v>
      </c>
      <c r="L13">
        <v>19</v>
      </c>
      <c r="M13">
        <v>92.7</v>
      </c>
      <c r="N13">
        <v>126.95</v>
      </c>
      <c r="O13">
        <v>88065</v>
      </c>
      <c r="P13">
        <v>120602.5</v>
      </c>
      <c r="Q13">
        <v>32537.5</v>
      </c>
      <c r="R13">
        <v>240.85252199999999</v>
      </c>
      <c r="S13">
        <v>32296.647477999999</v>
      </c>
      <c r="T13">
        <v>36.673647280985627</v>
      </c>
      <c r="U13">
        <v>950</v>
      </c>
      <c r="V13">
        <v>93.4</v>
      </c>
      <c r="W13">
        <v>92.78</v>
      </c>
      <c r="X13">
        <v>130.75</v>
      </c>
      <c r="Y13">
        <v>128.85</v>
      </c>
      <c r="Z13">
        <v>104703</v>
      </c>
      <c r="AA13">
        <v>92031</v>
      </c>
      <c r="AB13">
        <f t="shared" si="1"/>
        <v>0</v>
      </c>
      <c r="AC13">
        <v>1</v>
      </c>
      <c r="AD13">
        <v>1</v>
      </c>
      <c r="AE13">
        <v>2</v>
      </c>
      <c r="AF13">
        <v>1</v>
      </c>
      <c r="AG13">
        <v>5.0000000000000001E-3</v>
      </c>
      <c r="AH13" t="str">
        <f t="shared" si="2"/>
        <v>NIFTYWEEKLY17650PE</v>
      </c>
      <c r="AI13" t="str">
        <f t="shared" si="3"/>
        <v>NIFTYWEEKLY17650PE44662</v>
      </c>
    </row>
    <row r="14" spans="1:42" x14ac:dyDescent="0.45">
      <c r="A14">
        <v>2</v>
      </c>
      <c r="B14" t="s">
        <v>280</v>
      </c>
      <c r="C14" t="s">
        <v>43</v>
      </c>
      <c r="D14" s="3">
        <v>44662</v>
      </c>
      <c r="E14" s="3">
        <v>44663</v>
      </c>
      <c r="F14" t="s">
        <v>31</v>
      </c>
      <c r="G14" t="s">
        <v>30</v>
      </c>
      <c r="H14" s="2">
        <v>44664</v>
      </c>
      <c r="I14" s="2" t="e">
        <f t="shared" ca="1" si="0"/>
        <v>#NAME?</v>
      </c>
      <c r="J14">
        <v>800</v>
      </c>
      <c r="K14">
        <v>50</v>
      </c>
      <c r="L14">
        <v>16</v>
      </c>
      <c r="M14">
        <v>109.1</v>
      </c>
      <c r="N14">
        <v>162.6</v>
      </c>
      <c r="O14">
        <v>87280</v>
      </c>
      <c r="P14">
        <v>130080.01</v>
      </c>
      <c r="Q14">
        <v>42800</v>
      </c>
      <c r="R14">
        <v>251.01271526400001</v>
      </c>
      <c r="S14">
        <v>42548.987284736002</v>
      </c>
      <c r="T14">
        <v>48.749985431640702</v>
      </c>
      <c r="U14">
        <v>800</v>
      </c>
      <c r="V14">
        <v>106.5</v>
      </c>
      <c r="W14">
        <v>105.88</v>
      </c>
      <c r="X14">
        <v>167.55</v>
      </c>
      <c r="Y14">
        <v>164.72</v>
      </c>
      <c r="Z14">
        <v>103504</v>
      </c>
      <c r="AA14">
        <v>92032</v>
      </c>
      <c r="AB14">
        <f t="shared" si="1"/>
        <v>0</v>
      </c>
      <c r="AC14">
        <v>1</v>
      </c>
      <c r="AD14">
        <v>1</v>
      </c>
      <c r="AE14">
        <v>2</v>
      </c>
      <c r="AF14">
        <v>1</v>
      </c>
      <c r="AG14">
        <v>5.0000000000000001E-3</v>
      </c>
      <c r="AH14" t="str">
        <f t="shared" si="2"/>
        <v>NIFTYWEEKLY17700PE</v>
      </c>
      <c r="AI14" t="str">
        <f t="shared" si="3"/>
        <v>NIFTYWEEKLY17700PE44662</v>
      </c>
    </row>
    <row r="15" spans="1:42" x14ac:dyDescent="0.45">
      <c r="A15">
        <v>1</v>
      </c>
      <c r="B15" t="s">
        <v>281</v>
      </c>
      <c r="C15" t="s">
        <v>44</v>
      </c>
      <c r="D15" s="3">
        <v>44663</v>
      </c>
      <c r="E15" s="3">
        <v>44664</v>
      </c>
      <c r="F15" t="s">
        <v>31</v>
      </c>
      <c r="G15" t="s">
        <v>30</v>
      </c>
      <c r="H15" s="2">
        <v>44664</v>
      </c>
      <c r="I15" s="2" t="e">
        <f t="shared" ca="1" si="0"/>
        <v>#NAME?</v>
      </c>
      <c r="J15">
        <v>1050</v>
      </c>
      <c r="K15">
        <v>50</v>
      </c>
      <c r="L15">
        <v>21</v>
      </c>
      <c r="M15">
        <v>84</v>
      </c>
      <c r="N15">
        <v>7.6</v>
      </c>
      <c r="O15">
        <v>88200</v>
      </c>
      <c r="P15">
        <v>7980</v>
      </c>
      <c r="Q15">
        <v>-80220</v>
      </c>
      <c r="R15">
        <v>114.083152</v>
      </c>
      <c r="S15">
        <v>-80334.083152000007</v>
      </c>
      <c r="T15">
        <v>-91.081726929705226</v>
      </c>
      <c r="U15">
        <v>1050</v>
      </c>
      <c r="V15">
        <v>82.2</v>
      </c>
      <c r="W15">
        <v>82.05</v>
      </c>
      <c r="X15">
        <v>7.75</v>
      </c>
      <c r="Y15">
        <v>7.32</v>
      </c>
      <c r="Z15">
        <v>103105</v>
      </c>
      <c r="AA15">
        <v>92000</v>
      </c>
      <c r="AB15">
        <f t="shared" si="1"/>
        <v>0</v>
      </c>
      <c r="AC15">
        <v>1</v>
      </c>
      <c r="AD15">
        <v>1</v>
      </c>
      <c r="AE15">
        <v>2</v>
      </c>
      <c r="AF15">
        <v>1</v>
      </c>
      <c r="AG15">
        <v>5.0000000000000001E-3</v>
      </c>
      <c r="AH15" t="str">
        <f t="shared" si="2"/>
        <v>NIFTYWEEKLY17500PE</v>
      </c>
      <c r="AI15" t="str">
        <f t="shared" si="3"/>
        <v>NIFTYWEEKLY17500PE44663</v>
      </c>
    </row>
    <row r="16" spans="1:42" x14ac:dyDescent="0.45">
      <c r="A16">
        <v>2</v>
      </c>
      <c r="B16" t="s">
        <v>282</v>
      </c>
      <c r="C16" t="s">
        <v>45</v>
      </c>
      <c r="D16" s="3">
        <v>44663</v>
      </c>
      <c r="E16" s="3">
        <v>44664</v>
      </c>
      <c r="F16" t="s">
        <v>31</v>
      </c>
      <c r="G16" t="s">
        <v>30</v>
      </c>
      <c r="H16" s="2">
        <v>44664</v>
      </c>
      <c r="I16" s="2" t="e">
        <f t="shared" ca="1" si="0"/>
        <v>#NAME?</v>
      </c>
      <c r="J16">
        <v>950</v>
      </c>
      <c r="K16">
        <v>50</v>
      </c>
      <c r="L16">
        <v>19</v>
      </c>
      <c r="M16">
        <v>91.21</v>
      </c>
      <c r="N16">
        <v>14.5</v>
      </c>
      <c r="O16">
        <v>86650</v>
      </c>
      <c r="P16">
        <v>13775</v>
      </c>
      <c r="Q16">
        <v>-72874.5</v>
      </c>
      <c r="R16">
        <v>119.59322</v>
      </c>
      <c r="S16">
        <v>-72994.093219999995</v>
      </c>
      <c r="T16">
        <v>-84.240153744950959</v>
      </c>
      <c r="U16">
        <v>950</v>
      </c>
      <c r="V16">
        <v>90.8</v>
      </c>
      <c r="W16">
        <v>90.9</v>
      </c>
      <c r="X16">
        <v>14.85</v>
      </c>
      <c r="Y16">
        <v>13.67</v>
      </c>
      <c r="Z16">
        <v>104304</v>
      </c>
      <c r="AA16">
        <v>92000</v>
      </c>
      <c r="AB16">
        <f t="shared" si="1"/>
        <v>0</v>
      </c>
      <c r="AC16">
        <v>1</v>
      </c>
      <c r="AD16">
        <v>1</v>
      </c>
      <c r="AE16">
        <v>2</v>
      </c>
      <c r="AF16">
        <v>1</v>
      </c>
      <c r="AG16">
        <v>5.0000000000000001E-3</v>
      </c>
      <c r="AH16" t="str">
        <f t="shared" si="2"/>
        <v>NIFTYWEEKLY17550PE</v>
      </c>
      <c r="AI16" t="str">
        <f t="shared" si="3"/>
        <v>NIFTYWEEKLY17550PE44663</v>
      </c>
    </row>
    <row r="17" spans="1:35" x14ac:dyDescent="0.45">
      <c r="A17">
        <v>1</v>
      </c>
      <c r="B17" t="s">
        <v>283</v>
      </c>
      <c r="C17" t="s">
        <v>46</v>
      </c>
      <c r="D17" s="3">
        <v>44669</v>
      </c>
      <c r="E17" s="3">
        <v>44670</v>
      </c>
      <c r="F17" t="s">
        <v>31</v>
      </c>
      <c r="G17" t="s">
        <v>30</v>
      </c>
      <c r="H17" s="2">
        <v>44672</v>
      </c>
      <c r="I17" s="2" t="e">
        <f t="shared" ca="1" si="0"/>
        <v>#NAME?</v>
      </c>
      <c r="J17">
        <v>750</v>
      </c>
      <c r="K17">
        <v>50</v>
      </c>
      <c r="L17">
        <v>15</v>
      </c>
      <c r="M17">
        <v>113.7</v>
      </c>
      <c r="N17">
        <v>64</v>
      </c>
      <c r="O17">
        <v>85275</v>
      </c>
      <c r="P17">
        <v>48000</v>
      </c>
      <c r="Q17">
        <v>-37275</v>
      </c>
      <c r="R17">
        <v>157.24171000000001</v>
      </c>
      <c r="S17">
        <v>-37432.241710000002</v>
      </c>
      <c r="T17">
        <v>-43.895915227206103</v>
      </c>
      <c r="U17">
        <v>750</v>
      </c>
      <c r="V17">
        <v>114.7</v>
      </c>
      <c r="W17">
        <v>113.22</v>
      </c>
      <c r="X17">
        <v>60.4</v>
      </c>
      <c r="Y17">
        <v>62.5</v>
      </c>
      <c r="Z17">
        <v>122604</v>
      </c>
      <c r="AA17">
        <v>92109</v>
      </c>
      <c r="AB17">
        <f t="shared" si="1"/>
        <v>0</v>
      </c>
      <c r="AC17">
        <v>1</v>
      </c>
      <c r="AD17">
        <v>1</v>
      </c>
      <c r="AE17">
        <v>2</v>
      </c>
      <c r="AF17">
        <v>1</v>
      </c>
      <c r="AG17">
        <v>5.0000000000000001E-3</v>
      </c>
      <c r="AH17" t="str">
        <f t="shared" si="2"/>
        <v>NIFTYWEEKLY17100PE</v>
      </c>
      <c r="AI17" t="str">
        <f t="shared" si="3"/>
        <v>NIFTYWEEKLY17100PE44669</v>
      </c>
    </row>
    <row r="18" spans="1:35" x14ac:dyDescent="0.45">
      <c r="A18">
        <v>2</v>
      </c>
      <c r="B18" t="s">
        <v>284</v>
      </c>
      <c r="C18" t="s">
        <v>47</v>
      </c>
      <c r="D18" s="3">
        <v>44669</v>
      </c>
      <c r="E18" s="3">
        <v>44670</v>
      </c>
      <c r="F18" t="s">
        <v>31</v>
      </c>
      <c r="G18" t="s">
        <v>30</v>
      </c>
      <c r="H18" s="2">
        <v>44672</v>
      </c>
      <c r="I18" s="2" t="e">
        <f t="shared" ca="1" si="0"/>
        <v>#NAME?</v>
      </c>
      <c r="J18">
        <v>650</v>
      </c>
      <c r="K18">
        <v>50</v>
      </c>
      <c r="L18">
        <v>13</v>
      </c>
      <c r="M18">
        <v>132.66999999999999</v>
      </c>
      <c r="N18">
        <v>102.9</v>
      </c>
      <c r="O18">
        <v>86232.5</v>
      </c>
      <c r="P18">
        <v>66885</v>
      </c>
      <c r="Q18">
        <v>-19350.499999999989</v>
      </c>
      <c r="R18">
        <v>179.14227700000001</v>
      </c>
      <c r="S18">
        <v>-19529.642276999992</v>
      </c>
      <c r="T18">
        <v>-22.64765868669004</v>
      </c>
      <c r="U18">
        <v>650</v>
      </c>
      <c r="V18">
        <v>133.5</v>
      </c>
      <c r="W18">
        <v>133.28</v>
      </c>
      <c r="X18">
        <v>97.75</v>
      </c>
      <c r="Y18">
        <v>100.5</v>
      </c>
      <c r="Z18">
        <v>115502</v>
      </c>
      <c r="AA18">
        <v>92109</v>
      </c>
      <c r="AB18">
        <f t="shared" si="1"/>
        <v>0</v>
      </c>
      <c r="AC18">
        <v>1</v>
      </c>
      <c r="AD18">
        <v>1</v>
      </c>
      <c r="AE18">
        <v>2</v>
      </c>
      <c r="AF18">
        <v>1</v>
      </c>
      <c r="AG18">
        <v>5.0000000000000001E-3</v>
      </c>
      <c r="AH18" t="str">
        <f t="shared" si="2"/>
        <v>NIFTYWEEKLY17200PE</v>
      </c>
      <c r="AI18" t="str">
        <f t="shared" si="3"/>
        <v>NIFTYWEEKLY17200PE44669</v>
      </c>
    </row>
    <row r="19" spans="1:35" x14ac:dyDescent="0.45">
      <c r="A19">
        <v>1</v>
      </c>
      <c r="B19" t="s">
        <v>285</v>
      </c>
      <c r="C19" t="s">
        <v>48</v>
      </c>
      <c r="D19" s="3">
        <v>44670</v>
      </c>
      <c r="E19" s="3">
        <v>44671</v>
      </c>
      <c r="F19" t="s">
        <v>31</v>
      </c>
      <c r="G19" t="s">
        <v>30</v>
      </c>
      <c r="H19" s="2">
        <v>44672</v>
      </c>
      <c r="I19" s="2" t="e">
        <f t="shared" ca="1" si="0"/>
        <v>#NAME?</v>
      </c>
      <c r="J19">
        <v>1000</v>
      </c>
      <c r="K19">
        <v>50</v>
      </c>
      <c r="L19">
        <v>20</v>
      </c>
      <c r="M19">
        <v>88.07</v>
      </c>
      <c r="N19">
        <v>82.71</v>
      </c>
      <c r="O19">
        <v>88072.5</v>
      </c>
      <c r="P19">
        <v>82710</v>
      </c>
      <c r="Q19">
        <v>-5359.9999999999991</v>
      </c>
      <c r="R19">
        <v>198.17533299999999</v>
      </c>
      <c r="S19">
        <v>-5558.1753329999992</v>
      </c>
      <c r="T19">
        <v>-6.3109090045133263</v>
      </c>
      <c r="U19">
        <v>1000</v>
      </c>
      <c r="V19">
        <v>87.25</v>
      </c>
      <c r="W19">
        <v>103.07</v>
      </c>
      <c r="X19">
        <v>83.3</v>
      </c>
      <c r="Y19">
        <v>73.83</v>
      </c>
      <c r="Z19">
        <v>150403</v>
      </c>
      <c r="AA19">
        <v>92000</v>
      </c>
      <c r="AB19">
        <f t="shared" si="1"/>
        <v>0</v>
      </c>
      <c r="AC19">
        <v>1</v>
      </c>
      <c r="AD19">
        <v>1</v>
      </c>
      <c r="AE19">
        <v>2</v>
      </c>
      <c r="AF19">
        <v>1</v>
      </c>
      <c r="AG19">
        <v>5.0000000000000001E-3</v>
      </c>
      <c r="AH19" t="str">
        <f t="shared" si="2"/>
        <v>NIFTYWEEKLY17050PE</v>
      </c>
      <c r="AI19" t="str">
        <f t="shared" si="3"/>
        <v>NIFTYWEEKLY17050PE44670</v>
      </c>
    </row>
    <row r="20" spans="1:35" x14ac:dyDescent="0.45">
      <c r="A20">
        <v>2</v>
      </c>
      <c r="B20" t="s">
        <v>283</v>
      </c>
      <c r="C20" t="s">
        <v>46</v>
      </c>
      <c r="D20" s="3">
        <v>44670</v>
      </c>
      <c r="E20" s="3">
        <v>44671</v>
      </c>
      <c r="F20" t="s">
        <v>31</v>
      </c>
      <c r="G20" t="s">
        <v>30</v>
      </c>
      <c r="H20" s="2">
        <v>44672</v>
      </c>
      <c r="I20" s="2" t="e">
        <f t="shared" ca="1" si="0"/>
        <v>#NAME?</v>
      </c>
      <c r="J20">
        <v>900</v>
      </c>
      <c r="K20">
        <v>50</v>
      </c>
      <c r="L20">
        <v>18</v>
      </c>
      <c r="M20">
        <v>96.89</v>
      </c>
      <c r="N20">
        <v>109.47</v>
      </c>
      <c r="O20">
        <v>87197.5</v>
      </c>
      <c r="P20">
        <v>98522.5</v>
      </c>
      <c r="Q20">
        <v>11322</v>
      </c>
      <c r="R20">
        <v>215.412183</v>
      </c>
      <c r="S20">
        <v>11106.587817</v>
      </c>
      <c r="T20">
        <v>12.7372778084234</v>
      </c>
      <c r="U20">
        <v>900</v>
      </c>
      <c r="V20">
        <v>94.1</v>
      </c>
      <c r="W20">
        <v>97.8</v>
      </c>
      <c r="X20">
        <v>109.75</v>
      </c>
      <c r="Y20">
        <v>98.07</v>
      </c>
      <c r="Z20">
        <v>150104</v>
      </c>
      <c r="AA20">
        <v>92000</v>
      </c>
      <c r="AB20">
        <f t="shared" si="1"/>
        <v>0</v>
      </c>
      <c r="AC20">
        <v>1</v>
      </c>
      <c r="AD20">
        <v>1</v>
      </c>
      <c r="AE20">
        <v>2</v>
      </c>
      <c r="AF20">
        <v>1</v>
      </c>
      <c r="AG20">
        <v>5.0000000000000001E-3</v>
      </c>
      <c r="AH20" t="str">
        <f t="shared" si="2"/>
        <v>NIFTYWEEKLY17100PE</v>
      </c>
      <c r="AI20" t="str">
        <f t="shared" si="3"/>
        <v>NIFTYWEEKLY17100PE44670</v>
      </c>
    </row>
    <row r="21" spans="1:35" x14ac:dyDescent="0.45">
      <c r="A21">
        <v>1</v>
      </c>
      <c r="B21" t="s">
        <v>286</v>
      </c>
      <c r="C21" t="s">
        <v>49</v>
      </c>
      <c r="D21" s="3">
        <v>44671</v>
      </c>
      <c r="E21" s="3">
        <v>44672</v>
      </c>
      <c r="F21" t="s">
        <v>31</v>
      </c>
      <c r="G21" t="s">
        <v>30</v>
      </c>
      <c r="H21" s="2">
        <v>44672</v>
      </c>
      <c r="I21" s="2" t="e">
        <f t="shared" ca="1" si="0"/>
        <v>#NAME?</v>
      </c>
      <c r="J21">
        <v>950</v>
      </c>
      <c r="K21">
        <v>50</v>
      </c>
      <c r="L21">
        <v>19</v>
      </c>
      <c r="M21">
        <v>91.05</v>
      </c>
      <c r="N21">
        <v>150.04</v>
      </c>
      <c r="O21">
        <v>86497.5</v>
      </c>
      <c r="P21">
        <v>142542.5</v>
      </c>
      <c r="Q21">
        <v>56040.499999999993</v>
      </c>
      <c r="R21">
        <v>264.53683099999989</v>
      </c>
      <c r="S21">
        <v>55775.963169000002</v>
      </c>
      <c r="T21">
        <v>64.482745939478008</v>
      </c>
      <c r="U21">
        <v>950</v>
      </c>
      <c r="V21">
        <v>92.85</v>
      </c>
      <c r="W21">
        <v>90.52</v>
      </c>
      <c r="X21">
        <v>149.55000000000001</v>
      </c>
      <c r="Y21">
        <v>144.6</v>
      </c>
      <c r="Z21">
        <v>103204</v>
      </c>
      <c r="AA21">
        <v>92001</v>
      </c>
      <c r="AB21">
        <f t="shared" si="1"/>
        <v>0</v>
      </c>
      <c r="AC21">
        <v>1</v>
      </c>
      <c r="AD21">
        <v>1</v>
      </c>
      <c r="AE21">
        <v>2</v>
      </c>
      <c r="AF21">
        <v>1</v>
      </c>
      <c r="AG21">
        <v>5.0000000000000001E-3</v>
      </c>
      <c r="AH21" t="str">
        <f t="shared" si="2"/>
        <v>NIFTYWEEKLY17100CE</v>
      </c>
      <c r="AI21" t="str">
        <f t="shared" si="3"/>
        <v>NIFTYWEEKLY17100CE44671</v>
      </c>
    </row>
    <row r="22" spans="1:35" x14ac:dyDescent="0.45">
      <c r="A22">
        <v>2</v>
      </c>
      <c r="B22" t="s">
        <v>287</v>
      </c>
      <c r="C22" t="s">
        <v>50</v>
      </c>
      <c r="D22" s="3">
        <v>44671</v>
      </c>
      <c r="E22" s="3">
        <v>44672</v>
      </c>
      <c r="F22" t="s">
        <v>31</v>
      </c>
      <c r="G22" t="s">
        <v>30</v>
      </c>
      <c r="H22" s="2">
        <v>44672</v>
      </c>
      <c r="I22" s="2" t="e">
        <f t="shared" ca="1" si="0"/>
        <v>#NAME?</v>
      </c>
      <c r="J22">
        <v>1350</v>
      </c>
      <c r="K22">
        <v>50</v>
      </c>
      <c r="L22">
        <v>27</v>
      </c>
      <c r="M22">
        <v>67.989999999999995</v>
      </c>
      <c r="N22">
        <v>105.78</v>
      </c>
      <c r="O22">
        <v>91785</v>
      </c>
      <c r="P22">
        <v>142800</v>
      </c>
      <c r="Q22">
        <v>51016.500000000007</v>
      </c>
      <c r="R22">
        <v>268.297594</v>
      </c>
      <c r="S22">
        <v>50748.202405999997</v>
      </c>
      <c r="T22">
        <v>55.290300600315959</v>
      </c>
      <c r="U22">
        <v>1350</v>
      </c>
      <c r="V22">
        <v>65.349999999999994</v>
      </c>
      <c r="W22">
        <v>66.38</v>
      </c>
      <c r="X22">
        <v>105.15</v>
      </c>
      <c r="Y22">
        <v>101.18</v>
      </c>
      <c r="Z22">
        <v>103103</v>
      </c>
      <c r="AA22">
        <v>92001</v>
      </c>
      <c r="AB22">
        <f t="shared" si="1"/>
        <v>0</v>
      </c>
      <c r="AC22">
        <v>1</v>
      </c>
      <c r="AD22">
        <v>1</v>
      </c>
      <c r="AE22">
        <v>2</v>
      </c>
      <c r="AF22">
        <v>1</v>
      </c>
      <c r="AG22">
        <v>5.0000000000000001E-3</v>
      </c>
      <c r="AH22" t="str">
        <f t="shared" si="2"/>
        <v>NIFTYWEEKLY17150CE</v>
      </c>
      <c r="AI22" t="str">
        <f t="shared" si="3"/>
        <v>NIFTYWEEKLY17150CE44671</v>
      </c>
    </row>
    <row r="23" spans="1:35" x14ac:dyDescent="0.45">
      <c r="A23">
        <v>1</v>
      </c>
      <c r="B23" t="s">
        <v>288</v>
      </c>
      <c r="C23" t="s">
        <v>51</v>
      </c>
      <c r="D23" s="3">
        <v>44676</v>
      </c>
      <c r="E23" s="3">
        <v>44677</v>
      </c>
      <c r="F23" t="s">
        <v>31</v>
      </c>
      <c r="G23" t="s">
        <v>30</v>
      </c>
      <c r="H23" s="2">
        <v>44679</v>
      </c>
      <c r="I23" s="2" t="e">
        <f t="shared" ca="1" si="0"/>
        <v>#NAME?</v>
      </c>
      <c r="J23">
        <v>600</v>
      </c>
      <c r="K23">
        <v>50</v>
      </c>
      <c r="L23">
        <v>12</v>
      </c>
      <c r="M23">
        <v>141.82</v>
      </c>
      <c r="N23">
        <v>43.25</v>
      </c>
      <c r="O23">
        <v>85090</v>
      </c>
      <c r="P23">
        <v>25950</v>
      </c>
      <c r="Q23">
        <v>-59141.999999999993</v>
      </c>
      <c r="R23">
        <v>132.28315599999999</v>
      </c>
      <c r="S23">
        <v>-59274.28315599999</v>
      </c>
      <c r="T23">
        <v>-69.660692391585371</v>
      </c>
      <c r="U23">
        <v>600</v>
      </c>
      <c r="V23">
        <v>144.9</v>
      </c>
      <c r="W23">
        <v>140.88</v>
      </c>
      <c r="X23">
        <v>46.05</v>
      </c>
      <c r="Y23">
        <v>43.98</v>
      </c>
      <c r="Z23">
        <v>121506</v>
      </c>
      <c r="AA23">
        <v>92001</v>
      </c>
      <c r="AB23">
        <f t="shared" si="1"/>
        <v>0</v>
      </c>
      <c r="AC23">
        <v>1</v>
      </c>
      <c r="AD23">
        <v>1</v>
      </c>
      <c r="AE23">
        <v>2</v>
      </c>
      <c r="AF23">
        <v>1</v>
      </c>
      <c r="AG23">
        <v>5.0000000000000001E-3</v>
      </c>
      <c r="AH23" t="str">
        <f t="shared" si="2"/>
        <v>NIFTYWEEKLY16950PE</v>
      </c>
      <c r="AI23" t="str">
        <f t="shared" si="3"/>
        <v>NIFTYWEEKLY16950PE44676</v>
      </c>
    </row>
    <row r="24" spans="1:35" x14ac:dyDescent="0.45">
      <c r="A24">
        <v>2</v>
      </c>
      <c r="B24" t="s">
        <v>289</v>
      </c>
      <c r="C24" t="s">
        <v>52</v>
      </c>
      <c r="D24" s="3">
        <v>44676</v>
      </c>
      <c r="E24" s="3">
        <v>44677</v>
      </c>
      <c r="F24" t="s">
        <v>31</v>
      </c>
      <c r="G24" t="s">
        <v>30</v>
      </c>
      <c r="H24" s="2">
        <v>44679</v>
      </c>
      <c r="I24" s="2" t="e">
        <f t="shared" ca="1" si="0"/>
        <v>#NAME?</v>
      </c>
      <c r="J24">
        <v>600</v>
      </c>
      <c r="K24">
        <v>50</v>
      </c>
      <c r="L24">
        <v>12</v>
      </c>
      <c r="M24">
        <v>148.56</v>
      </c>
      <c r="N24">
        <v>54.47</v>
      </c>
      <c r="O24">
        <v>89137.5</v>
      </c>
      <c r="P24">
        <v>32685</v>
      </c>
      <c r="Q24">
        <v>-56454</v>
      </c>
      <c r="R24">
        <v>142.526239</v>
      </c>
      <c r="S24">
        <v>-56596.526238999999</v>
      </c>
      <c r="T24">
        <v>-63.493508611975876</v>
      </c>
      <c r="U24">
        <v>600</v>
      </c>
      <c r="V24">
        <v>150.69999999999999</v>
      </c>
      <c r="W24">
        <v>149.19999999999999</v>
      </c>
      <c r="X24">
        <v>59.2</v>
      </c>
      <c r="Y24">
        <v>55.8</v>
      </c>
      <c r="Z24">
        <v>103109</v>
      </c>
      <c r="AA24">
        <v>92001</v>
      </c>
      <c r="AB24">
        <f t="shared" si="1"/>
        <v>0</v>
      </c>
      <c r="AC24">
        <v>1</v>
      </c>
      <c r="AD24">
        <v>1</v>
      </c>
      <c r="AE24">
        <v>2</v>
      </c>
      <c r="AF24">
        <v>1</v>
      </c>
      <c r="AG24">
        <v>5.0000000000000001E-3</v>
      </c>
      <c r="AH24" t="str">
        <f t="shared" si="2"/>
        <v>NIFTYWEEKLY17000PE</v>
      </c>
      <c r="AI24" t="str">
        <f t="shared" si="3"/>
        <v>NIFTYWEEKLY17000PE44676</v>
      </c>
    </row>
    <row r="25" spans="1:35" x14ac:dyDescent="0.45">
      <c r="A25">
        <v>1</v>
      </c>
      <c r="B25" t="s">
        <v>290</v>
      </c>
      <c r="C25" t="s">
        <v>53</v>
      </c>
      <c r="D25" s="3">
        <v>44677</v>
      </c>
      <c r="E25" s="3">
        <v>44678</v>
      </c>
      <c r="F25" t="s">
        <v>31</v>
      </c>
      <c r="G25" t="s">
        <v>30</v>
      </c>
      <c r="H25" s="2">
        <v>44679</v>
      </c>
      <c r="I25" s="2" t="e">
        <f t="shared" ca="1" si="0"/>
        <v>#NAME?</v>
      </c>
      <c r="J25">
        <v>750</v>
      </c>
      <c r="K25">
        <v>50</v>
      </c>
      <c r="L25">
        <v>15</v>
      </c>
      <c r="M25">
        <v>118.59</v>
      </c>
      <c r="N25">
        <v>98.13</v>
      </c>
      <c r="O25">
        <v>88942.5</v>
      </c>
      <c r="P25">
        <v>73595</v>
      </c>
      <c r="Q25">
        <v>-15345.000000000009</v>
      </c>
      <c r="R25">
        <v>188.479265</v>
      </c>
      <c r="S25">
        <v>-15533.479265000011</v>
      </c>
      <c r="T25">
        <v>-17.4646308176631</v>
      </c>
      <c r="U25">
        <v>750</v>
      </c>
      <c r="V25">
        <v>118.35</v>
      </c>
      <c r="W25">
        <v>120.98</v>
      </c>
      <c r="X25">
        <v>97.4</v>
      </c>
      <c r="Y25">
        <v>101.77</v>
      </c>
      <c r="Z25">
        <v>125910</v>
      </c>
      <c r="AA25">
        <v>92001</v>
      </c>
      <c r="AB25">
        <f t="shared" si="1"/>
        <v>0</v>
      </c>
      <c r="AC25">
        <v>1</v>
      </c>
      <c r="AD25">
        <v>1</v>
      </c>
      <c r="AE25">
        <v>2</v>
      </c>
      <c r="AF25">
        <v>1</v>
      </c>
      <c r="AG25">
        <v>5.0000000000000001E-3</v>
      </c>
      <c r="AH25" t="str">
        <f t="shared" si="2"/>
        <v>NIFTYWEEKLY17100PE</v>
      </c>
      <c r="AI25" t="str">
        <f t="shared" si="3"/>
        <v>NIFTYWEEKLY17100PE44677</v>
      </c>
    </row>
    <row r="26" spans="1:35" x14ac:dyDescent="0.45">
      <c r="A26">
        <v>1</v>
      </c>
      <c r="B26" t="s">
        <v>288</v>
      </c>
      <c r="C26" t="s">
        <v>51</v>
      </c>
      <c r="D26" s="3">
        <v>44678</v>
      </c>
      <c r="E26" s="3">
        <v>44679</v>
      </c>
      <c r="F26" t="s">
        <v>31</v>
      </c>
      <c r="G26" t="s">
        <v>30</v>
      </c>
      <c r="H26" s="2">
        <v>44679</v>
      </c>
      <c r="I26" s="2" t="e">
        <f t="shared" ca="1" si="0"/>
        <v>#NAME?</v>
      </c>
      <c r="J26">
        <v>1000</v>
      </c>
      <c r="K26">
        <v>50</v>
      </c>
      <c r="L26">
        <v>20</v>
      </c>
      <c r="M26">
        <v>84.32</v>
      </c>
      <c r="N26">
        <v>6.85</v>
      </c>
      <c r="O26">
        <v>84317.5</v>
      </c>
      <c r="P26">
        <v>6850</v>
      </c>
      <c r="Q26">
        <v>-77470</v>
      </c>
      <c r="R26">
        <v>110.261847</v>
      </c>
      <c r="S26">
        <v>-77580.261847000002</v>
      </c>
      <c r="T26">
        <v>-92.009679896818568</v>
      </c>
      <c r="U26">
        <v>1000</v>
      </c>
      <c r="V26">
        <v>86.15</v>
      </c>
      <c r="W26">
        <v>84.93</v>
      </c>
      <c r="X26">
        <v>7.3</v>
      </c>
      <c r="Y26">
        <v>7.42</v>
      </c>
      <c r="Z26">
        <v>130014</v>
      </c>
      <c r="AA26">
        <v>92001</v>
      </c>
      <c r="AB26">
        <f t="shared" si="1"/>
        <v>0</v>
      </c>
      <c r="AC26">
        <v>1</v>
      </c>
      <c r="AD26">
        <v>1</v>
      </c>
      <c r="AE26">
        <v>2</v>
      </c>
      <c r="AF26">
        <v>1</v>
      </c>
      <c r="AG26">
        <v>5.0000000000000001E-3</v>
      </c>
      <c r="AH26" t="str">
        <f t="shared" si="2"/>
        <v>NIFTYWEEKLY16950PE</v>
      </c>
      <c r="AI26" t="str">
        <f t="shared" si="3"/>
        <v>NIFTYWEEKLY16950PE44678</v>
      </c>
    </row>
    <row r="27" spans="1:35" x14ac:dyDescent="0.45">
      <c r="A27">
        <v>2</v>
      </c>
      <c r="B27" t="s">
        <v>289</v>
      </c>
      <c r="C27" t="s">
        <v>52</v>
      </c>
      <c r="D27" s="3">
        <v>44678</v>
      </c>
      <c r="E27" s="3">
        <v>44679</v>
      </c>
      <c r="F27" t="s">
        <v>31</v>
      </c>
      <c r="G27" t="s">
        <v>30</v>
      </c>
      <c r="H27" s="2">
        <v>44679</v>
      </c>
      <c r="I27" s="2" t="e">
        <f t="shared" ca="1" si="0"/>
        <v>#NAME?</v>
      </c>
      <c r="J27">
        <v>900</v>
      </c>
      <c r="K27">
        <v>50</v>
      </c>
      <c r="L27">
        <v>18</v>
      </c>
      <c r="M27">
        <v>89.81</v>
      </c>
      <c r="N27">
        <v>12.45</v>
      </c>
      <c r="O27">
        <v>80830</v>
      </c>
      <c r="P27">
        <v>11205</v>
      </c>
      <c r="Q27">
        <v>-69624</v>
      </c>
      <c r="R27">
        <v>112.878124</v>
      </c>
      <c r="S27">
        <v>-69736.878123999995</v>
      </c>
      <c r="T27">
        <v>-86.275984317703816</v>
      </c>
      <c r="U27">
        <v>900</v>
      </c>
      <c r="V27">
        <v>92.8</v>
      </c>
      <c r="W27">
        <v>89.57</v>
      </c>
      <c r="X27">
        <v>12.9</v>
      </c>
      <c r="Y27">
        <v>13.3</v>
      </c>
      <c r="Z27">
        <v>124809</v>
      </c>
      <c r="AA27">
        <v>92001</v>
      </c>
      <c r="AB27">
        <f t="shared" si="1"/>
        <v>0</v>
      </c>
      <c r="AC27">
        <v>1</v>
      </c>
      <c r="AD27">
        <v>1</v>
      </c>
      <c r="AE27">
        <v>2</v>
      </c>
      <c r="AF27">
        <v>1</v>
      </c>
      <c r="AG27">
        <v>5.0000000000000001E-3</v>
      </c>
      <c r="AH27" t="str">
        <f t="shared" si="2"/>
        <v>NIFTYWEEKLY17000PE</v>
      </c>
      <c r="AI27" t="str">
        <f t="shared" si="3"/>
        <v>NIFTYWEEKLY17000PE44678</v>
      </c>
    </row>
    <row r="28" spans="1:35" x14ac:dyDescent="0.45">
      <c r="A28">
        <v>1</v>
      </c>
      <c r="B28" t="s">
        <v>291</v>
      </c>
      <c r="C28" t="s">
        <v>54</v>
      </c>
      <c r="D28" s="3">
        <v>44680</v>
      </c>
      <c r="E28" s="3">
        <v>44683</v>
      </c>
      <c r="F28" t="s">
        <v>31</v>
      </c>
      <c r="G28" t="s">
        <v>30</v>
      </c>
      <c r="H28" s="2">
        <v>44686</v>
      </c>
      <c r="I28" s="2" t="e">
        <f t="shared" ca="1" si="0"/>
        <v>#NAME?</v>
      </c>
      <c r="J28">
        <v>650</v>
      </c>
      <c r="K28">
        <v>50</v>
      </c>
      <c r="L28">
        <v>13</v>
      </c>
      <c r="M28">
        <v>125.65</v>
      </c>
      <c r="N28">
        <v>203.78</v>
      </c>
      <c r="O28">
        <v>81672.5</v>
      </c>
      <c r="P28">
        <v>132457.5</v>
      </c>
      <c r="Q28">
        <v>50784.5</v>
      </c>
      <c r="R28">
        <v>250.00995700000001</v>
      </c>
      <c r="S28">
        <v>50534.490042999998</v>
      </c>
      <c r="T28">
        <v>61.874547789035468</v>
      </c>
      <c r="U28">
        <v>650</v>
      </c>
      <c r="V28">
        <v>130.85</v>
      </c>
      <c r="W28">
        <v>132.41999999999999</v>
      </c>
      <c r="X28">
        <v>204.15</v>
      </c>
      <c r="Y28">
        <v>205</v>
      </c>
      <c r="Z28">
        <v>150705</v>
      </c>
      <c r="AA28">
        <v>92000</v>
      </c>
      <c r="AB28">
        <f t="shared" si="1"/>
        <v>0</v>
      </c>
      <c r="AC28">
        <v>1</v>
      </c>
      <c r="AD28">
        <v>1</v>
      </c>
      <c r="AE28">
        <v>2</v>
      </c>
      <c r="AF28">
        <v>1</v>
      </c>
      <c r="AG28">
        <v>5.0000000000000001E-3</v>
      </c>
      <c r="AH28" t="str">
        <f t="shared" si="2"/>
        <v>NIFTYWEEKLY17100PE</v>
      </c>
      <c r="AI28" t="str">
        <f t="shared" si="3"/>
        <v>NIFTYWEEKLY17100PE44680</v>
      </c>
    </row>
    <row r="29" spans="1:35" x14ac:dyDescent="0.45">
      <c r="A29">
        <v>2</v>
      </c>
      <c r="B29" t="s">
        <v>292</v>
      </c>
      <c r="C29" t="s">
        <v>55</v>
      </c>
      <c r="D29" s="3">
        <v>44680</v>
      </c>
      <c r="E29" s="3">
        <v>44683</v>
      </c>
      <c r="F29" t="s">
        <v>31</v>
      </c>
      <c r="G29" t="s">
        <v>30</v>
      </c>
      <c r="H29" s="2">
        <v>44686</v>
      </c>
      <c r="I29" s="2" t="e">
        <f t="shared" ca="1" si="0"/>
        <v>#NAME?</v>
      </c>
      <c r="J29">
        <v>650</v>
      </c>
      <c r="K29">
        <v>50</v>
      </c>
      <c r="L29">
        <v>13</v>
      </c>
      <c r="M29">
        <v>129.33000000000001</v>
      </c>
      <c r="N29">
        <v>235.74</v>
      </c>
      <c r="O29">
        <v>84065</v>
      </c>
      <c r="P29">
        <v>153232.5</v>
      </c>
      <c r="Q29">
        <v>69166.5</v>
      </c>
      <c r="R29">
        <v>274.98135400000001</v>
      </c>
      <c r="S29">
        <v>68891.518645999997</v>
      </c>
      <c r="T29">
        <v>81.950298752156073</v>
      </c>
      <c r="U29">
        <v>650</v>
      </c>
      <c r="V29">
        <v>131.5</v>
      </c>
      <c r="W29">
        <v>132.6</v>
      </c>
      <c r="X29">
        <v>237.2</v>
      </c>
      <c r="Y29">
        <v>237.95</v>
      </c>
      <c r="Z29">
        <v>150201</v>
      </c>
      <c r="AA29">
        <v>92000</v>
      </c>
      <c r="AB29">
        <f t="shared" si="1"/>
        <v>0</v>
      </c>
      <c r="AC29">
        <v>1</v>
      </c>
      <c r="AD29">
        <v>1</v>
      </c>
      <c r="AE29">
        <v>2</v>
      </c>
      <c r="AF29">
        <v>1</v>
      </c>
      <c r="AG29">
        <v>5.0000000000000001E-3</v>
      </c>
      <c r="AH29" t="str">
        <f t="shared" si="2"/>
        <v>NIFTYWEEKLY17150PE</v>
      </c>
      <c r="AI29" t="str">
        <f t="shared" si="3"/>
        <v>NIFTYWEEKLY17150PE44680</v>
      </c>
    </row>
    <row r="30" spans="1:35" x14ac:dyDescent="0.45">
      <c r="A30">
        <v>1</v>
      </c>
      <c r="B30" t="s">
        <v>293</v>
      </c>
      <c r="C30" t="s">
        <v>56</v>
      </c>
      <c r="D30" s="3">
        <v>44683</v>
      </c>
      <c r="E30" s="3">
        <v>44685</v>
      </c>
      <c r="F30" t="s">
        <v>31</v>
      </c>
      <c r="G30" t="s">
        <v>30</v>
      </c>
      <c r="H30" s="2">
        <v>44686</v>
      </c>
      <c r="I30" s="2" t="e">
        <f t="shared" ca="1" si="0"/>
        <v>#NAME?</v>
      </c>
      <c r="J30">
        <v>550</v>
      </c>
      <c r="K30">
        <v>50</v>
      </c>
      <c r="L30">
        <v>11</v>
      </c>
      <c r="M30">
        <v>155.44999999999999</v>
      </c>
      <c r="N30">
        <v>150.02000000000001</v>
      </c>
      <c r="O30">
        <v>85497.5</v>
      </c>
      <c r="P30">
        <v>82510</v>
      </c>
      <c r="Q30">
        <v>-2986.4999999999882</v>
      </c>
      <c r="R30">
        <v>196.25982300000001</v>
      </c>
      <c r="S30">
        <v>-3182.759822999988</v>
      </c>
      <c r="T30">
        <v>-3.7226349577472888</v>
      </c>
      <c r="U30">
        <v>550</v>
      </c>
      <c r="V30">
        <v>158.1</v>
      </c>
      <c r="W30">
        <v>156.80000000000001</v>
      </c>
      <c r="X30">
        <v>152.94999999999999</v>
      </c>
      <c r="Y30">
        <v>148.1</v>
      </c>
      <c r="Z30">
        <v>104006</v>
      </c>
      <c r="AA30">
        <v>92000</v>
      </c>
      <c r="AB30">
        <f t="shared" si="1"/>
        <v>0</v>
      </c>
      <c r="AC30">
        <v>1</v>
      </c>
      <c r="AD30">
        <v>1</v>
      </c>
      <c r="AE30">
        <v>2</v>
      </c>
      <c r="AF30">
        <v>1</v>
      </c>
      <c r="AG30">
        <v>5.0000000000000001E-3</v>
      </c>
      <c r="AH30" t="str">
        <f t="shared" si="2"/>
        <v>NIFTYWEEKLY17000CE</v>
      </c>
      <c r="AI30" t="str">
        <f t="shared" si="3"/>
        <v>NIFTYWEEKLY17000CE44683</v>
      </c>
    </row>
    <row r="31" spans="1:35" x14ac:dyDescent="0.45">
      <c r="A31">
        <v>2</v>
      </c>
      <c r="B31" t="s">
        <v>294</v>
      </c>
      <c r="C31" t="s">
        <v>57</v>
      </c>
      <c r="D31" s="3">
        <v>44683</v>
      </c>
      <c r="E31" s="3">
        <v>44685</v>
      </c>
      <c r="F31" t="s">
        <v>31</v>
      </c>
      <c r="G31" t="s">
        <v>30</v>
      </c>
      <c r="H31" s="2">
        <v>44686</v>
      </c>
      <c r="I31" s="2" t="e">
        <f t="shared" ca="1" si="0"/>
        <v>#NAME?</v>
      </c>
      <c r="J31">
        <v>650</v>
      </c>
      <c r="K31">
        <v>50</v>
      </c>
      <c r="L31">
        <v>13</v>
      </c>
      <c r="M31">
        <v>134.94999999999999</v>
      </c>
      <c r="N31">
        <v>120.13</v>
      </c>
      <c r="O31">
        <v>87717.5</v>
      </c>
      <c r="P31">
        <v>78087.5</v>
      </c>
      <c r="Q31">
        <v>-9632.9999999999964</v>
      </c>
      <c r="R31">
        <v>192.73552699999999</v>
      </c>
      <c r="S31">
        <v>-9825.7355269999971</v>
      </c>
      <c r="T31">
        <v>-11.20156813292672</v>
      </c>
      <c r="U31">
        <v>650</v>
      </c>
      <c r="V31">
        <v>127.75</v>
      </c>
      <c r="W31">
        <v>132.72</v>
      </c>
      <c r="X31">
        <v>123.1</v>
      </c>
      <c r="Y31">
        <v>118.53</v>
      </c>
      <c r="Z31">
        <v>122708</v>
      </c>
      <c r="AA31">
        <v>92000</v>
      </c>
      <c r="AB31">
        <f t="shared" si="1"/>
        <v>0</v>
      </c>
      <c r="AC31">
        <v>1</v>
      </c>
      <c r="AD31">
        <v>1</v>
      </c>
      <c r="AE31">
        <v>2</v>
      </c>
      <c r="AF31">
        <v>1</v>
      </c>
      <c r="AG31">
        <v>5.0000000000000001E-3</v>
      </c>
      <c r="AH31" t="str">
        <f t="shared" si="2"/>
        <v>NIFTYWEEKLY17050CE</v>
      </c>
      <c r="AI31" t="str">
        <f t="shared" si="3"/>
        <v>NIFTYWEEKLY17050CE44683</v>
      </c>
    </row>
    <row r="32" spans="1:35" x14ac:dyDescent="0.45">
      <c r="A32">
        <v>1</v>
      </c>
      <c r="B32" t="s">
        <v>295</v>
      </c>
      <c r="C32" t="s">
        <v>58</v>
      </c>
      <c r="D32" s="3">
        <v>44685</v>
      </c>
      <c r="E32" s="3">
        <v>44686</v>
      </c>
      <c r="F32" t="s">
        <v>31</v>
      </c>
      <c r="G32" t="s">
        <v>30</v>
      </c>
      <c r="H32" s="2">
        <v>44686</v>
      </c>
      <c r="I32" s="2" t="e">
        <f t="shared" ca="1" si="0"/>
        <v>#NAME?</v>
      </c>
      <c r="J32">
        <v>850</v>
      </c>
      <c r="K32">
        <v>50</v>
      </c>
      <c r="L32">
        <v>17</v>
      </c>
      <c r="M32">
        <v>101.45</v>
      </c>
      <c r="N32">
        <v>141.54</v>
      </c>
      <c r="O32">
        <v>86232.5</v>
      </c>
      <c r="P32">
        <v>120307.5</v>
      </c>
      <c r="Q32">
        <v>34076.499999999993</v>
      </c>
      <c r="R32">
        <v>239.31738100000001</v>
      </c>
      <c r="S32">
        <v>33837.182618999992</v>
      </c>
      <c r="T32">
        <v>39.239477713159182</v>
      </c>
      <c r="U32">
        <v>850</v>
      </c>
      <c r="V32">
        <v>101.1</v>
      </c>
      <c r="W32">
        <v>96.32</v>
      </c>
      <c r="X32">
        <v>145.05000000000001</v>
      </c>
      <c r="Y32">
        <v>148.80000000000001</v>
      </c>
      <c r="Z32">
        <v>103106</v>
      </c>
      <c r="AA32">
        <v>92000</v>
      </c>
      <c r="AB32">
        <f t="shared" si="1"/>
        <v>0</v>
      </c>
      <c r="AC32">
        <v>1</v>
      </c>
      <c r="AD32">
        <v>1</v>
      </c>
      <c r="AE32">
        <v>2</v>
      </c>
      <c r="AF32">
        <v>1</v>
      </c>
      <c r="AG32">
        <v>5.0000000000000001E-3</v>
      </c>
      <c r="AH32" t="str">
        <f t="shared" si="2"/>
        <v>NIFTYWEEKLY16950PE</v>
      </c>
      <c r="AI32" t="str">
        <f t="shared" si="3"/>
        <v>NIFTYWEEKLY16950PE44685</v>
      </c>
    </row>
    <row r="33" spans="1:35" x14ac:dyDescent="0.45">
      <c r="A33">
        <v>2</v>
      </c>
      <c r="B33" t="s">
        <v>296</v>
      </c>
      <c r="C33" t="s">
        <v>59</v>
      </c>
      <c r="D33" s="3">
        <v>44685</v>
      </c>
      <c r="E33" s="3">
        <v>44686</v>
      </c>
      <c r="F33" t="s">
        <v>31</v>
      </c>
      <c r="G33" t="s">
        <v>30</v>
      </c>
      <c r="H33" s="2">
        <v>44686</v>
      </c>
      <c r="I33" s="2" t="e">
        <f t="shared" ca="1" si="0"/>
        <v>#NAME?</v>
      </c>
      <c r="J33">
        <v>800</v>
      </c>
      <c r="K33">
        <v>50</v>
      </c>
      <c r="L33">
        <v>16</v>
      </c>
      <c r="M33">
        <v>111.1</v>
      </c>
      <c r="N33">
        <v>184.44</v>
      </c>
      <c r="O33">
        <v>88880</v>
      </c>
      <c r="P33">
        <v>147550</v>
      </c>
      <c r="Q33">
        <v>58672</v>
      </c>
      <c r="R33">
        <v>271.741152</v>
      </c>
      <c r="S33">
        <v>58400.258847999998</v>
      </c>
      <c r="T33">
        <v>65.706861890189018</v>
      </c>
      <c r="U33">
        <v>800</v>
      </c>
      <c r="V33">
        <v>108.95</v>
      </c>
      <c r="W33">
        <v>108.93</v>
      </c>
      <c r="X33">
        <v>188.55</v>
      </c>
      <c r="Y33">
        <v>191.88</v>
      </c>
      <c r="Z33">
        <v>103706</v>
      </c>
      <c r="AA33">
        <v>92000</v>
      </c>
      <c r="AB33">
        <f t="shared" si="1"/>
        <v>0</v>
      </c>
      <c r="AC33">
        <v>1</v>
      </c>
      <c r="AD33">
        <v>1</v>
      </c>
      <c r="AE33">
        <v>2</v>
      </c>
      <c r="AF33">
        <v>1</v>
      </c>
      <c r="AG33">
        <v>5.0000000000000001E-3</v>
      </c>
      <c r="AH33" t="str">
        <f t="shared" si="2"/>
        <v>NIFTYWEEKLY17000PE</v>
      </c>
      <c r="AI33" t="str">
        <f t="shared" si="3"/>
        <v>NIFTYWEEKLY17000PE44685</v>
      </c>
    </row>
    <row r="34" spans="1:35" x14ac:dyDescent="0.45">
      <c r="A34">
        <v>1</v>
      </c>
      <c r="B34" t="s">
        <v>297</v>
      </c>
      <c r="C34" t="s">
        <v>60</v>
      </c>
      <c r="D34" s="3">
        <v>44687</v>
      </c>
      <c r="E34" s="3">
        <v>44690</v>
      </c>
      <c r="F34" t="s">
        <v>31</v>
      </c>
      <c r="G34" t="s">
        <v>30</v>
      </c>
      <c r="H34" s="2">
        <v>44693</v>
      </c>
      <c r="I34" s="2" t="e">
        <f t="shared" ca="1" si="0"/>
        <v>#NAME?</v>
      </c>
      <c r="J34">
        <v>450</v>
      </c>
      <c r="K34">
        <v>50</v>
      </c>
      <c r="L34">
        <v>9</v>
      </c>
      <c r="M34">
        <v>183.9</v>
      </c>
      <c r="N34">
        <v>256.05</v>
      </c>
      <c r="O34">
        <v>82755</v>
      </c>
      <c r="P34">
        <v>115222.49</v>
      </c>
      <c r="Q34">
        <v>32467.5</v>
      </c>
      <c r="R34">
        <v>231.30699473600001</v>
      </c>
      <c r="S34">
        <v>32236.193005263998</v>
      </c>
      <c r="T34">
        <v>38.953770775498761</v>
      </c>
      <c r="U34">
        <v>450</v>
      </c>
      <c r="V34">
        <v>183</v>
      </c>
      <c r="W34">
        <v>181.97</v>
      </c>
      <c r="X34">
        <v>252.9</v>
      </c>
      <c r="Y34">
        <v>257.64999999999998</v>
      </c>
      <c r="Z34">
        <v>104109</v>
      </c>
      <c r="AA34">
        <v>92000</v>
      </c>
      <c r="AB34">
        <f t="shared" si="1"/>
        <v>0</v>
      </c>
      <c r="AC34">
        <v>1</v>
      </c>
      <c r="AD34">
        <v>1</v>
      </c>
      <c r="AE34">
        <v>2</v>
      </c>
      <c r="AF34">
        <v>1</v>
      </c>
      <c r="AG34">
        <v>5.0000000000000001E-3</v>
      </c>
      <c r="AH34" t="str">
        <f t="shared" si="2"/>
        <v>NIFTYWEEKLY16350PE</v>
      </c>
      <c r="AI34" t="str">
        <f t="shared" si="3"/>
        <v>NIFTYWEEKLY16350PE44687</v>
      </c>
    </row>
    <row r="35" spans="1:35" x14ac:dyDescent="0.45">
      <c r="A35">
        <v>2</v>
      </c>
      <c r="B35" t="s">
        <v>298</v>
      </c>
      <c r="C35" t="s">
        <v>61</v>
      </c>
      <c r="D35" s="3">
        <v>44687</v>
      </c>
      <c r="E35" s="3">
        <v>44690</v>
      </c>
      <c r="F35" t="s">
        <v>31</v>
      </c>
      <c r="G35" t="s">
        <v>30</v>
      </c>
      <c r="H35" s="2">
        <v>44693</v>
      </c>
      <c r="I35" s="2" t="e">
        <f t="shared" ca="1" si="0"/>
        <v>#NAME?</v>
      </c>
      <c r="J35">
        <v>450</v>
      </c>
      <c r="K35">
        <v>50</v>
      </c>
      <c r="L35">
        <v>9</v>
      </c>
      <c r="M35">
        <v>192.16</v>
      </c>
      <c r="N35">
        <v>288.55</v>
      </c>
      <c r="O35">
        <v>86470</v>
      </c>
      <c r="P35">
        <v>129847.49</v>
      </c>
      <c r="Q35">
        <v>43375.500000000007</v>
      </c>
      <c r="R35">
        <v>250.21912073600001</v>
      </c>
      <c r="S35">
        <v>43125.280879264013</v>
      </c>
      <c r="T35">
        <v>49.873113078829661</v>
      </c>
      <c r="U35">
        <v>450</v>
      </c>
      <c r="V35">
        <v>192.7</v>
      </c>
      <c r="W35">
        <v>193.65</v>
      </c>
      <c r="X35">
        <v>285.10000000000002</v>
      </c>
      <c r="Y35">
        <v>289.63</v>
      </c>
      <c r="Z35">
        <v>103112</v>
      </c>
      <c r="AA35">
        <v>92001</v>
      </c>
      <c r="AB35">
        <f t="shared" si="1"/>
        <v>0</v>
      </c>
      <c r="AC35">
        <v>1</v>
      </c>
      <c r="AD35">
        <v>1</v>
      </c>
      <c r="AE35">
        <v>2</v>
      </c>
      <c r="AF35">
        <v>1</v>
      </c>
      <c r="AG35">
        <v>5.0000000000000001E-3</v>
      </c>
      <c r="AH35" t="str">
        <f t="shared" si="2"/>
        <v>NIFTYWEEKLY16400PE</v>
      </c>
      <c r="AI35" t="str">
        <f t="shared" si="3"/>
        <v>NIFTYWEEKLY16400PE44687</v>
      </c>
    </row>
    <row r="36" spans="1:35" x14ac:dyDescent="0.45">
      <c r="A36">
        <v>1</v>
      </c>
      <c r="B36" t="s">
        <v>299</v>
      </c>
      <c r="C36" t="s">
        <v>62</v>
      </c>
      <c r="D36" s="3">
        <v>44690</v>
      </c>
      <c r="E36" s="3">
        <v>44691</v>
      </c>
      <c r="F36" t="s">
        <v>31</v>
      </c>
      <c r="G36" t="s">
        <v>30</v>
      </c>
      <c r="H36" s="2">
        <v>44693</v>
      </c>
      <c r="I36" s="2" t="e">
        <f t="shared" ca="1" si="0"/>
        <v>#NAME?</v>
      </c>
      <c r="J36">
        <v>550</v>
      </c>
      <c r="K36">
        <v>50</v>
      </c>
      <c r="L36">
        <v>11</v>
      </c>
      <c r="M36">
        <v>154.51</v>
      </c>
      <c r="N36">
        <v>108.8</v>
      </c>
      <c r="O36">
        <v>84980</v>
      </c>
      <c r="P36">
        <v>59840</v>
      </c>
      <c r="Q36">
        <v>-25140.5</v>
      </c>
      <c r="R36">
        <v>170.384648</v>
      </c>
      <c r="S36">
        <v>-25310.884647999999</v>
      </c>
      <c r="T36">
        <v>-29.784519472817131</v>
      </c>
      <c r="U36">
        <v>550</v>
      </c>
      <c r="V36">
        <v>152.9</v>
      </c>
      <c r="W36">
        <v>157.43</v>
      </c>
      <c r="X36">
        <v>107.3</v>
      </c>
      <c r="Y36">
        <v>106.5</v>
      </c>
      <c r="Z36">
        <v>124305</v>
      </c>
      <c r="AA36">
        <v>92000</v>
      </c>
      <c r="AB36">
        <f t="shared" si="1"/>
        <v>0</v>
      </c>
      <c r="AC36">
        <v>1</v>
      </c>
      <c r="AD36">
        <v>1</v>
      </c>
      <c r="AE36">
        <v>2</v>
      </c>
      <c r="AF36">
        <v>1</v>
      </c>
      <c r="AG36">
        <v>5.0000000000000001E-3</v>
      </c>
      <c r="AH36" t="str">
        <f t="shared" si="2"/>
        <v>NIFTYWEEKLY16400CE</v>
      </c>
      <c r="AI36" t="str">
        <f t="shared" si="3"/>
        <v>NIFTYWEEKLY16400CE44690</v>
      </c>
    </row>
    <row r="37" spans="1:35" x14ac:dyDescent="0.45">
      <c r="A37">
        <v>1</v>
      </c>
      <c r="B37" t="s">
        <v>299</v>
      </c>
      <c r="C37" t="s">
        <v>62</v>
      </c>
      <c r="D37" s="3">
        <v>44691</v>
      </c>
      <c r="E37" s="3">
        <v>44692</v>
      </c>
      <c r="F37" t="s">
        <v>31</v>
      </c>
      <c r="G37" t="s">
        <v>30</v>
      </c>
      <c r="H37" s="2">
        <v>44693</v>
      </c>
      <c r="I37" s="2" t="e">
        <f t="shared" ca="1" si="0"/>
        <v>#NAME?</v>
      </c>
      <c r="J37">
        <v>650</v>
      </c>
      <c r="K37">
        <v>50</v>
      </c>
      <c r="L37">
        <v>13</v>
      </c>
      <c r="M37">
        <v>124.43</v>
      </c>
      <c r="N37">
        <v>53.25</v>
      </c>
      <c r="O37">
        <v>80879.5</v>
      </c>
      <c r="P37">
        <v>34612.5</v>
      </c>
      <c r="Q37">
        <v>-46267.000000000007</v>
      </c>
      <c r="R37">
        <v>139.27682379999999</v>
      </c>
      <c r="S37">
        <v>-46406.276823800014</v>
      </c>
      <c r="T37">
        <v>-57.377057009254507</v>
      </c>
      <c r="U37">
        <v>450</v>
      </c>
      <c r="V37">
        <v>122.75</v>
      </c>
      <c r="W37">
        <v>124.9</v>
      </c>
      <c r="X37">
        <v>53.7</v>
      </c>
      <c r="Y37">
        <v>52.17</v>
      </c>
      <c r="Z37">
        <v>120910</v>
      </c>
      <c r="AB37">
        <f t="shared" si="1"/>
        <v>0</v>
      </c>
      <c r="AC37">
        <v>1</v>
      </c>
      <c r="AD37">
        <v>1</v>
      </c>
      <c r="AE37">
        <v>2</v>
      </c>
      <c r="AF37" t="e">
        <f t="shared" ref="AF37:AF100" ca="1" si="4">IF(AND(AA37&lt;$AS$4,H37&lt;&gt;D37),1,IF(AND(AA37&gt;=$AS$4,I37&lt;&gt;D37),2,0))</f>
        <v>#NAME?</v>
      </c>
      <c r="AG37">
        <v>6.2500000000000001E-4</v>
      </c>
      <c r="AH37" t="str">
        <f t="shared" si="2"/>
        <v>NIFTYWEEKLY16400CE</v>
      </c>
      <c r="AI37" t="str">
        <f t="shared" si="3"/>
        <v>NIFTYWEEKLY16400CE44691</v>
      </c>
    </row>
    <row r="38" spans="1:35" x14ac:dyDescent="0.45">
      <c r="A38">
        <v>1</v>
      </c>
      <c r="B38" t="s">
        <v>300</v>
      </c>
      <c r="C38" t="s">
        <v>63</v>
      </c>
      <c r="D38" s="3">
        <v>44692</v>
      </c>
      <c r="E38" s="3"/>
      <c r="F38" t="s">
        <v>31</v>
      </c>
      <c r="G38" t="s">
        <v>30</v>
      </c>
      <c r="H38" s="2">
        <v>44693</v>
      </c>
      <c r="I38" s="2" t="e">
        <f t="shared" ca="1" si="0"/>
        <v>#NAME?</v>
      </c>
      <c r="J38">
        <v>750</v>
      </c>
      <c r="K38">
        <v>50</v>
      </c>
      <c r="L38">
        <v>15</v>
      </c>
      <c r="M38">
        <v>106.34</v>
      </c>
      <c r="N38">
        <v>205.65</v>
      </c>
      <c r="O38">
        <v>79755</v>
      </c>
      <c r="P38">
        <v>154235</v>
      </c>
      <c r="Q38">
        <v>74482.5</v>
      </c>
      <c r="R38">
        <v>273.28148599999997</v>
      </c>
      <c r="S38">
        <v>74209.218513999993</v>
      </c>
      <c r="T38">
        <v>93.046477981317778</v>
      </c>
      <c r="U38">
        <v>750</v>
      </c>
      <c r="V38">
        <v>105.5</v>
      </c>
      <c r="W38">
        <v>107.4</v>
      </c>
      <c r="X38">
        <v>197.75</v>
      </c>
      <c r="Y38">
        <v>208.98</v>
      </c>
      <c r="Z38">
        <v>100903</v>
      </c>
      <c r="AA38">
        <v>92000</v>
      </c>
      <c r="AB38">
        <f t="shared" si="1"/>
        <v>0</v>
      </c>
      <c r="AC38">
        <v>1</v>
      </c>
      <c r="AD38">
        <v>1</v>
      </c>
      <c r="AE38">
        <v>2</v>
      </c>
      <c r="AF38" t="e">
        <f t="shared" ca="1" si="4"/>
        <v>#NAME?</v>
      </c>
      <c r="AG38">
        <v>6.2500000000000001E-4</v>
      </c>
      <c r="AH38" t="str">
        <f t="shared" si="2"/>
        <v>NIFTYWEEKLY16150PE</v>
      </c>
      <c r="AI38" t="str">
        <f t="shared" si="3"/>
        <v>NIFTYWEEKLY16150PE44692</v>
      </c>
    </row>
    <row r="39" spans="1:35" x14ac:dyDescent="0.45">
      <c r="A39">
        <v>2</v>
      </c>
      <c r="B39" t="s">
        <v>301</v>
      </c>
      <c r="C39" t="s">
        <v>64</v>
      </c>
      <c r="D39" s="3">
        <v>44692</v>
      </c>
      <c r="E39" s="3"/>
      <c r="F39" t="s">
        <v>31</v>
      </c>
      <c r="G39" t="s">
        <v>30</v>
      </c>
      <c r="H39" s="2">
        <v>44693</v>
      </c>
      <c r="I39" s="2" t="e">
        <f t="shared" ca="1" si="0"/>
        <v>#NAME?</v>
      </c>
      <c r="J39">
        <v>650</v>
      </c>
      <c r="K39">
        <v>50</v>
      </c>
      <c r="L39">
        <v>13</v>
      </c>
      <c r="M39">
        <v>117.88</v>
      </c>
      <c r="N39">
        <v>251.35</v>
      </c>
      <c r="O39">
        <v>76625</v>
      </c>
      <c r="P39">
        <v>163375</v>
      </c>
      <c r="Q39">
        <v>86755.5</v>
      </c>
      <c r="R39">
        <v>281.52224999999999</v>
      </c>
      <c r="S39">
        <v>86473.977750000005</v>
      </c>
      <c r="T39">
        <v>112.8534783034258</v>
      </c>
      <c r="U39">
        <v>650</v>
      </c>
      <c r="V39">
        <v>122.05</v>
      </c>
      <c r="W39">
        <v>118.02</v>
      </c>
      <c r="X39">
        <v>242.7</v>
      </c>
      <c r="Y39">
        <v>254.87</v>
      </c>
      <c r="Z39">
        <v>100008</v>
      </c>
      <c r="AA39">
        <v>92000</v>
      </c>
      <c r="AB39">
        <f t="shared" si="1"/>
        <v>0</v>
      </c>
      <c r="AC39">
        <v>1</v>
      </c>
      <c r="AD39">
        <v>1</v>
      </c>
      <c r="AE39">
        <v>2</v>
      </c>
      <c r="AF39" t="e">
        <f t="shared" ca="1" si="4"/>
        <v>#NAME?</v>
      </c>
      <c r="AG39">
        <v>6.2500000000000001E-4</v>
      </c>
      <c r="AH39" t="str">
        <f t="shared" si="2"/>
        <v>NIFTYWEEKLY16200PE</v>
      </c>
      <c r="AI39" t="str">
        <f t="shared" si="3"/>
        <v>NIFTYWEEKLY16200PE44692</v>
      </c>
    </row>
    <row r="40" spans="1:35" x14ac:dyDescent="0.45">
      <c r="A40">
        <v>3</v>
      </c>
      <c r="B40" t="s">
        <v>302</v>
      </c>
      <c r="C40" t="s">
        <v>65</v>
      </c>
      <c r="D40" s="3">
        <v>44692</v>
      </c>
      <c r="E40" s="3"/>
      <c r="F40" t="s">
        <v>31</v>
      </c>
      <c r="G40" t="s">
        <v>30</v>
      </c>
      <c r="H40" s="2">
        <v>44693</v>
      </c>
      <c r="I40" s="2" t="e">
        <f t="shared" ca="1" si="0"/>
        <v>#NAME?</v>
      </c>
      <c r="J40">
        <v>800</v>
      </c>
      <c r="K40">
        <v>50</v>
      </c>
      <c r="L40">
        <v>16</v>
      </c>
      <c r="M40">
        <v>100.18</v>
      </c>
      <c r="N40">
        <v>186.48</v>
      </c>
      <c r="O40">
        <v>80147.5</v>
      </c>
      <c r="P40">
        <v>149185</v>
      </c>
      <c r="Q40">
        <v>69039.999999999985</v>
      </c>
      <c r="R40">
        <v>267.85080299999998</v>
      </c>
      <c r="S40">
        <v>68772.149196999992</v>
      </c>
      <c r="T40">
        <v>85.806979877101583</v>
      </c>
      <c r="U40">
        <v>800</v>
      </c>
      <c r="V40">
        <v>103.5</v>
      </c>
      <c r="W40">
        <v>96.33</v>
      </c>
      <c r="X40">
        <v>179.15</v>
      </c>
      <c r="Y40">
        <v>182.6</v>
      </c>
      <c r="Z40">
        <v>123007</v>
      </c>
      <c r="AA40">
        <v>92500</v>
      </c>
      <c r="AB40">
        <f t="shared" si="1"/>
        <v>0</v>
      </c>
      <c r="AC40">
        <v>1</v>
      </c>
      <c r="AD40">
        <v>1</v>
      </c>
      <c r="AE40">
        <v>2</v>
      </c>
      <c r="AF40" t="e">
        <f t="shared" ca="1" si="4"/>
        <v>#NAME?</v>
      </c>
      <c r="AG40">
        <v>6.2500000000000001E-4</v>
      </c>
      <c r="AH40" t="str">
        <f t="shared" si="2"/>
        <v>NIFTYWEEKLY16100PE</v>
      </c>
      <c r="AI40" t="str">
        <f t="shared" si="3"/>
        <v>NIFTYWEEKLY16100PE44692</v>
      </c>
    </row>
    <row r="41" spans="1:35" x14ac:dyDescent="0.45">
      <c r="A41">
        <v>4</v>
      </c>
      <c r="B41" t="s">
        <v>300</v>
      </c>
      <c r="C41" t="s">
        <v>63</v>
      </c>
      <c r="D41" s="3">
        <v>44692</v>
      </c>
      <c r="E41" s="3"/>
      <c r="F41" t="s">
        <v>31</v>
      </c>
      <c r="G41" t="s">
        <v>30</v>
      </c>
      <c r="H41" s="2">
        <v>44693</v>
      </c>
      <c r="I41" s="2" t="e">
        <f t="shared" ca="1" si="0"/>
        <v>#NAME?</v>
      </c>
      <c r="J41">
        <v>700</v>
      </c>
      <c r="K41">
        <v>50</v>
      </c>
      <c r="L41">
        <v>14</v>
      </c>
      <c r="M41">
        <v>121.4</v>
      </c>
      <c r="N41">
        <v>229.76</v>
      </c>
      <c r="O41">
        <v>84980</v>
      </c>
      <c r="P41">
        <v>160830</v>
      </c>
      <c r="Q41">
        <v>75851.999999999985</v>
      </c>
      <c r="R41">
        <v>284.13978400000002</v>
      </c>
      <c r="S41">
        <v>75567.860215999986</v>
      </c>
      <c r="T41">
        <v>88.924288321958088</v>
      </c>
      <c r="U41">
        <v>700</v>
      </c>
      <c r="V41">
        <v>117.75</v>
      </c>
      <c r="W41">
        <v>127.62</v>
      </c>
      <c r="X41">
        <v>220.8</v>
      </c>
      <c r="Y41">
        <v>225.92</v>
      </c>
      <c r="Z41">
        <v>123108</v>
      </c>
      <c r="AA41">
        <v>92500</v>
      </c>
      <c r="AB41">
        <f t="shared" si="1"/>
        <v>0</v>
      </c>
      <c r="AC41">
        <v>1</v>
      </c>
      <c r="AD41">
        <v>1</v>
      </c>
      <c r="AE41">
        <v>2</v>
      </c>
      <c r="AF41" t="e">
        <f t="shared" ca="1" si="4"/>
        <v>#NAME?</v>
      </c>
      <c r="AG41">
        <v>6.2500000000000001E-4</v>
      </c>
      <c r="AH41" t="str">
        <f t="shared" si="2"/>
        <v>NIFTYWEEKLY16150PE</v>
      </c>
      <c r="AI41" t="str">
        <f t="shared" si="3"/>
        <v>NIFTYWEEKLY16150PE44692</v>
      </c>
    </row>
    <row r="42" spans="1:35" x14ac:dyDescent="0.45">
      <c r="A42">
        <v>1</v>
      </c>
      <c r="B42" t="s">
        <v>303</v>
      </c>
      <c r="C42" t="s">
        <v>66</v>
      </c>
      <c r="D42" s="3">
        <v>44693</v>
      </c>
      <c r="E42" s="3">
        <v>44693</v>
      </c>
      <c r="F42" t="s">
        <v>31</v>
      </c>
      <c r="G42" t="s">
        <v>30</v>
      </c>
      <c r="H42" s="2">
        <v>44693</v>
      </c>
      <c r="I42" s="2" t="e">
        <f t="shared" ca="1" si="0"/>
        <v>#NAME?</v>
      </c>
      <c r="J42">
        <v>1450</v>
      </c>
      <c r="K42">
        <v>50</v>
      </c>
      <c r="L42">
        <v>29</v>
      </c>
      <c r="M42">
        <v>56.5</v>
      </c>
      <c r="N42">
        <v>41</v>
      </c>
      <c r="O42">
        <v>81925</v>
      </c>
      <c r="P42">
        <v>59450</v>
      </c>
      <c r="Q42">
        <v>-22475</v>
      </c>
      <c r="R42">
        <v>144.34004999999999</v>
      </c>
      <c r="S42">
        <v>-22619.340049999999</v>
      </c>
      <c r="T42">
        <v>-27.60981391516631</v>
      </c>
      <c r="U42">
        <v>1450</v>
      </c>
      <c r="V42">
        <v>55.8</v>
      </c>
      <c r="W42">
        <v>55.45</v>
      </c>
      <c r="X42">
        <v>42.45</v>
      </c>
      <c r="Y42">
        <v>42.67</v>
      </c>
      <c r="Z42">
        <v>101303</v>
      </c>
      <c r="AA42">
        <v>152002</v>
      </c>
      <c r="AB42">
        <f t="shared" si="1"/>
        <v>0</v>
      </c>
      <c r="AC42">
        <v>1</v>
      </c>
      <c r="AD42">
        <v>1</v>
      </c>
      <c r="AE42">
        <v>2</v>
      </c>
      <c r="AF42" t="e">
        <f t="shared" ca="1" si="4"/>
        <v>#NAME?</v>
      </c>
      <c r="AG42">
        <v>6.2500000000000001E-4</v>
      </c>
      <c r="AH42" t="str">
        <f t="shared" si="2"/>
        <v>NIFTYWEEKLY15850PE</v>
      </c>
      <c r="AI42" t="str">
        <f t="shared" si="3"/>
        <v>NIFTYWEEKLY15850PE44693</v>
      </c>
    </row>
    <row r="43" spans="1:35" x14ac:dyDescent="0.45">
      <c r="A43">
        <v>2</v>
      </c>
      <c r="B43" t="s">
        <v>304</v>
      </c>
      <c r="C43" t="s">
        <v>67</v>
      </c>
      <c r="D43" s="3">
        <v>44693</v>
      </c>
      <c r="E43" s="3">
        <v>44693</v>
      </c>
      <c r="F43" t="s">
        <v>31</v>
      </c>
      <c r="G43" t="s">
        <v>30</v>
      </c>
      <c r="H43" s="2">
        <v>44693</v>
      </c>
      <c r="I43" s="2" t="e">
        <f t="shared" ca="1" si="0"/>
        <v>#NAME?</v>
      </c>
      <c r="J43">
        <v>1100</v>
      </c>
      <c r="K43">
        <v>50</v>
      </c>
      <c r="L43">
        <v>22</v>
      </c>
      <c r="M43">
        <v>74.400000000000006</v>
      </c>
      <c r="N43">
        <v>91</v>
      </c>
      <c r="O43">
        <v>81840</v>
      </c>
      <c r="P43">
        <v>100100</v>
      </c>
      <c r="Q43">
        <v>18259.999999999989</v>
      </c>
      <c r="R43">
        <v>190.072416</v>
      </c>
      <c r="S43">
        <v>18069.92758399999</v>
      </c>
      <c r="T43">
        <v>22.079579159335282</v>
      </c>
      <c r="U43">
        <v>1100</v>
      </c>
      <c r="V43">
        <v>73.849999999999994</v>
      </c>
      <c r="W43">
        <v>76.12</v>
      </c>
      <c r="X43">
        <v>92.2</v>
      </c>
      <c r="Y43">
        <v>92.6</v>
      </c>
      <c r="Z43">
        <v>100008</v>
      </c>
      <c r="AA43">
        <v>152002</v>
      </c>
      <c r="AB43">
        <f t="shared" si="1"/>
        <v>0</v>
      </c>
      <c r="AC43">
        <v>1</v>
      </c>
      <c r="AD43">
        <v>1</v>
      </c>
      <c r="AE43">
        <v>2</v>
      </c>
      <c r="AF43" t="e">
        <f t="shared" ca="1" si="4"/>
        <v>#NAME?</v>
      </c>
      <c r="AG43">
        <v>6.2500000000000001E-4</v>
      </c>
      <c r="AH43" t="str">
        <f t="shared" si="2"/>
        <v>NIFTYWEEKLY15900PE</v>
      </c>
      <c r="AI43" t="str">
        <f t="shared" si="3"/>
        <v>NIFTYWEEKLY15900PE44693</v>
      </c>
    </row>
    <row r="44" spans="1:35" x14ac:dyDescent="0.45">
      <c r="A44">
        <v>3</v>
      </c>
      <c r="B44" t="s">
        <v>305</v>
      </c>
      <c r="C44" t="s">
        <v>68</v>
      </c>
      <c r="D44" s="3">
        <v>44693</v>
      </c>
      <c r="E44" s="3">
        <v>44694</v>
      </c>
      <c r="F44" t="s">
        <v>31</v>
      </c>
      <c r="G44" t="s">
        <v>30</v>
      </c>
      <c r="H44" s="2">
        <v>44693</v>
      </c>
      <c r="I44" s="2" t="e">
        <f t="shared" ca="1" si="0"/>
        <v>#NAME?</v>
      </c>
      <c r="J44">
        <v>350</v>
      </c>
      <c r="K44">
        <v>50</v>
      </c>
      <c r="L44">
        <v>7</v>
      </c>
      <c r="M44">
        <v>217.75</v>
      </c>
      <c r="N44">
        <v>116.19</v>
      </c>
      <c r="O44">
        <v>76212.5</v>
      </c>
      <c r="P44">
        <v>40666.5</v>
      </c>
      <c r="Q44">
        <v>-35546</v>
      </c>
      <c r="R44">
        <v>143.0326306</v>
      </c>
      <c r="S44">
        <v>-35689.032630599999</v>
      </c>
      <c r="T44">
        <v>-46.828319016696732</v>
      </c>
      <c r="U44">
        <v>350</v>
      </c>
      <c r="V44">
        <v>217.05</v>
      </c>
      <c r="W44">
        <v>218.02</v>
      </c>
      <c r="X44">
        <v>121.65</v>
      </c>
      <c r="Y44">
        <v>114.52</v>
      </c>
      <c r="Z44">
        <v>123204</v>
      </c>
      <c r="AA44">
        <v>92501</v>
      </c>
      <c r="AB44">
        <f t="shared" si="1"/>
        <v>1</v>
      </c>
      <c r="AC44">
        <v>1</v>
      </c>
      <c r="AD44">
        <v>1</v>
      </c>
      <c r="AE44">
        <v>2</v>
      </c>
      <c r="AF44" t="e">
        <f t="shared" ca="1" si="4"/>
        <v>#NAME?</v>
      </c>
      <c r="AG44">
        <v>6.2500000000000001E-4</v>
      </c>
      <c r="AH44" t="str">
        <f t="shared" si="2"/>
        <v>NIFTYWEEKLY15800PE</v>
      </c>
      <c r="AI44" t="str">
        <f t="shared" si="3"/>
        <v>NIFTYWEEKLY15800PE44693</v>
      </c>
    </row>
    <row r="45" spans="1:35" x14ac:dyDescent="0.45">
      <c r="A45">
        <v>4</v>
      </c>
      <c r="B45" t="s">
        <v>306</v>
      </c>
      <c r="C45" t="s">
        <v>69</v>
      </c>
      <c r="D45" s="3">
        <v>44693</v>
      </c>
      <c r="E45" s="3">
        <v>44694</v>
      </c>
      <c r="F45" t="s">
        <v>31</v>
      </c>
      <c r="G45" t="s">
        <v>30</v>
      </c>
      <c r="H45" s="2">
        <v>44693</v>
      </c>
      <c r="I45" s="2" t="e">
        <f t="shared" ca="1" si="0"/>
        <v>#NAME?</v>
      </c>
      <c r="J45">
        <v>350</v>
      </c>
      <c r="K45">
        <v>50</v>
      </c>
      <c r="L45">
        <v>7</v>
      </c>
      <c r="M45">
        <v>232.55</v>
      </c>
      <c r="N45">
        <v>132.57</v>
      </c>
      <c r="O45">
        <v>81392.5</v>
      </c>
      <c r="P45">
        <v>46400</v>
      </c>
      <c r="Q45">
        <v>-34993.000000000007</v>
      </c>
      <c r="R45">
        <v>152.890997</v>
      </c>
      <c r="S45">
        <v>-35145.89099700001</v>
      </c>
      <c r="T45">
        <v>-43.1807488368093</v>
      </c>
      <c r="U45">
        <v>350</v>
      </c>
      <c r="V45">
        <v>228.35</v>
      </c>
      <c r="W45">
        <v>230.95</v>
      </c>
      <c r="X45">
        <v>138.80000000000001</v>
      </c>
      <c r="Y45">
        <v>131.08000000000001</v>
      </c>
      <c r="Z45">
        <v>123012</v>
      </c>
      <c r="AA45">
        <v>92501</v>
      </c>
      <c r="AB45">
        <f t="shared" si="1"/>
        <v>1</v>
      </c>
      <c r="AC45">
        <v>1</v>
      </c>
      <c r="AD45">
        <v>1</v>
      </c>
      <c r="AE45">
        <v>2</v>
      </c>
      <c r="AF45" t="e">
        <f t="shared" ca="1" si="4"/>
        <v>#NAME?</v>
      </c>
      <c r="AG45">
        <v>6.2500000000000001E-4</v>
      </c>
      <c r="AH45" t="str">
        <f t="shared" si="2"/>
        <v>NIFTYWEEKLY15850PE</v>
      </c>
      <c r="AI45" t="str">
        <f t="shared" si="3"/>
        <v>NIFTYWEEKLY15850PE44693</v>
      </c>
    </row>
    <row r="46" spans="1:35" x14ac:dyDescent="0.45">
      <c r="A46">
        <v>1</v>
      </c>
      <c r="B46" t="s">
        <v>307</v>
      </c>
      <c r="C46" t="s">
        <v>70</v>
      </c>
      <c r="D46" s="3">
        <v>44694</v>
      </c>
      <c r="E46" s="3">
        <v>44697</v>
      </c>
      <c r="F46" t="s">
        <v>31</v>
      </c>
      <c r="G46" t="s">
        <v>30</v>
      </c>
      <c r="H46" s="2">
        <v>44700</v>
      </c>
      <c r="I46" s="2" t="e">
        <f t="shared" ca="1" si="0"/>
        <v>#NAME?</v>
      </c>
      <c r="J46">
        <v>450</v>
      </c>
      <c r="K46">
        <v>50</v>
      </c>
      <c r="L46">
        <v>9</v>
      </c>
      <c r="M46">
        <v>183.45</v>
      </c>
      <c r="N46">
        <v>68.8</v>
      </c>
      <c r="O46">
        <v>82552.5</v>
      </c>
      <c r="P46">
        <v>30960</v>
      </c>
      <c r="Q46">
        <v>-51592.499999999993</v>
      </c>
      <c r="R46">
        <v>136.260805</v>
      </c>
      <c r="S46">
        <v>-51728.760804999991</v>
      </c>
      <c r="T46">
        <v>-62.661652651343068</v>
      </c>
      <c r="U46">
        <v>450</v>
      </c>
      <c r="V46">
        <v>178</v>
      </c>
      <c r="W46">
        <v>182.38</v>
      </c>
      <c r="X46">
        <v>68.849999999999994</v>
      </c>
      <c r="Y46">
        <v>74.03</v>
      </c>
      <c r="Z46">
        <v>115101</v>
      </c>
      <c r="AA46">
        <v>92000</v>
      </c>
      <c r="AB46">
        <f t="shared" si="1"/>
        <v>0</v>
      </c>
      <c r="AC46">
        <v>1</v>
      </c>
      <c r="AD46">
        <v>1</v>
      </c>
      <c r="AE46">
        <v>2</v>
      </c>
      <c r="AF46" t="e">
        <f t="shared" ca="1" si="4"/>
        <v>#NAME?</v>
      </c>
      <c r="AG46">
        <v>6.2500000000000001E-4</v>
      </c>
      <c r="AH46" t="str">
        <f t="shared" si="2"/>
        <v>NIFTYWEEKLY16050CE</v>
      </c>
      <c r="AI46" t="str">
        <f t="shared" si="3"/>
        <v>NIFTYWEEKLY16050CE44694</v>
      </c>
    </row>
    <row r="47" spans="1:35" x14ac:dyDescent="0.45">
      <c r="A47">
        <v>2</v>
      </c>
      <c r="B47" t="s">
        <v>308</v>
      </c>
      <c r="C47" t="s">
        <v>71</v>
      </c>
      <c r="D47" s="3">
        <v>44694</v>
      </c>
      <c r="E47" s="3">
        <v>44697</v>
      </c>
      <c r="F47" t="s">
        <v>31</v>
      </c>
      <c r="G47" t="s">
        <v>30</v>
      </c>
      <c r="H47" s="2">
        <v>44700</v>
      </c>
      <c r="I47" s="2" t="e">
        <f t="shared" ca="1" si="0"/>
        <v>#NAME?</v>
      </c>
      <c r="J47">
        <v>450</v>
      </c>
      <c r="K47">
        <v>50</v>
      </c>
      <c r="L47">
        <v>9</v>
      </c>
      <c r="M47">
        <v>173.02</v>
      </c>
      <c r="N47">
        <v>54.85</v>
      </c>
      <c r="O47">
        <v>77860</v>
      </c>
      <c r="P47">
        <v>24682.5</v>
      </c>
      <c r="Q47">
        <v>-53176.500000000007</v>
      </c>
      <c r="R47">
        <v>126.109672</v>
      </c>
      <c r="S47">
        <v>-53302.609672000013</v>
      </c>
      <c r="T47">
        <v>-68.459555191369134</v>
      </c>
      <c r="U47">
        <v>450</v>
      </c>
      <c r="V47">
        <v>174.2</v>
      </c>
      <c r="W47">
        <v>171.57</v>
      </c>
      <c r="X47">
        <v>55.2</v>
      </c>
      <c r="Y47">
        <v>59.18</v>
      </c>
      <c r="Z47">
        <v>131503</v>
      </c>
      <c r="AA47">
        <v>92000</v>
      </c>
      <c r="AB47">
        <f t="shared" si="1"/>
        <v>0</v>
      </c>
      <c r="AC47">
        <v>1</v>
      </c>
      <c r="AD47">
        <v>1</v>
      </c>
      <c r="AE47">
        <v>2</v>
      </c>
      <c r="AF47" t="e">
        <f t="shared" ca="1" si="4"/>
        <v>#NAME?</v>
      </c>
      <c r="AG47">
        <v>6.2500000000000001E-4</v>
      </c>
      <c r="AH47" t="str">
        <f t="shared" si="2"/>
        <v>NIFTYWEEKLY16100CE</v>
      </c>
      <c r="AI47" t="str">
        <f t="shared" si="3"/>
        <v>NIFTYWEEKLY16100CE44694</v>
      </c>
    </row>
    <row r="48" spans="1:35" x14ac:dyDescent="0.45">
      <c r="A48">
        <v>3</v>
      </c>
      <c r="B48" t="s">
        <v>305</v>
      </c>
      <c r="C48" t="s">
        <v>68</v>
      </c>
      <c r="D48" s="3">
        <v>44694</v>
      </c>
      <c r="E48" s="3">
        <v>44697</v>
      </c>
      <c r="F48" t="s">
        <v>31</v>
      </c>
      <c r="G48" t="s">
        <v>30</v>
      </c>
      <c r="H48" s="2">
        <v>44700</v>
      </c>
      <c r="I48" s="2" t="e">
        <f t="shared" ca="1" si="0"/>
        <v>#NAME?</v>
      </c>
      <c r="J48">
        <v>500</v>
      </c>
      <c r="K48">
        <v>50</v>
      </c>
      <c r="L48">
        <v>10</v>
      </c>
      <c r="M48">
        <v>173.3</v>
      </c>
      <c r="N48">
        <v>133.27000000000001</v>
      </c>
      <c r="O48">
        <v>86650</v>
      </c>
      <c r="P48">
        <v>66635</v>
      </c>
      <c r="Q48">
        <v>-20015</v>
      </c>
      <c r="R48">
        <v>179.13472400000001</v>
      </c>
      <c r="S48">
        <v>-20194.134724</v>
      </c>
      <c r="T48">
        <v>-23.305406490478941</v>
      </c>
      <c r="U48">
        <v>500</v>
      </c>
      <c r="V48">
        <v>173.45</v>
      </c>
      <c r="W48">
        <v>179.38</v>
      </c>
      <c r="X48">
        <v>137.4</v>
      </c>
      <c r="Y48">
        <v>137.13</v>
      </c>
      <c r="Z48">
        <v>150303</v>
      </c>
      <c r="AA48">
        <v>92459</v>
      </c>
      <c r="AB48">
        <f t="shared" si="1"/>
        <v>0</v>
      </c>
      <c r="AC48">
        <v>1</v>
      </c>
      <c r="AD48">
        <v>1</v>
      </c>
      <c r="AE48">
        <v>2</v>
      </c>
      <c r="AF48" t="e">
        <f t="shared" ca="1" si="4"/>
        <v>#NAME?</v>
      </c>
      <c r="AG48">
        <v>6.2500000000000001E-4</v>
      </c>
      <c r="AH48" t="str">
        <f t="shared" si="2"/>
        <v>NIFTYWEEKLY15800PE</v>
      </c>
      <c r="AI48" t="str">
        <f t="shared" si="3"/>
        <v>NIFTYWEEKLY15800PE44694</v>
      </c>
    </row>
    <row r="49" spans="1:35" x14ac:dyDescent="0.45">
      <c r="A49">
        <v>4</v>
      </c>
      <c r="B49" t="s">
        <v>306</v>
      </c>
      <c r="C49" t="s">
        <v>69</v>
      </c>
      <c r="D49" s="3">
        <v>44694</v>
      </c>
      <c r="E49" s="3">
        <v>44697</v>
      </c>
      <c r="F49" t="s">
        <v>31</v>
      </c>
      <c r="G49" t="s">
        <v>30</v>
      </c>
      <c r="H49" s="2">
        <v>44700</v>
      </c>
      <c r="I49" s="2" t="e">
        <f t="shared" ca="1" si="0"/>
        <v>#NAME?</v>
      </c>
      <c r="J49">
        <v>450</v>
      </c>
      <c r="K49">
        <v>50</v>
      </c>
      <c r="L49">
        <v>9</v>
      </c>
      <c r="M49">
        <v>182.33</v>
      </c>
      <c r="N49">
        <v>152.56</v>
      </c>
      <c r="O49">
        <v>82050</v>
      </c>
      <c r="P49">
        <v>68652.5</v>
      </c>
      <c r="Q49">
        <v>-13396.500000000009</v>
      </c>
      <c r="R49">
        <v>178.38779600000001</v>
      </c>
      <c r="S49">
        <v>-13574.88779600001</v>
      </c>
      <c r="T49">
        <v>-16.544653011578319</v>
      </c>
      <c r="U49">
        <v>450</v>
      </c>
      <c r="V49">
        <v>189.95</v>
      </c>
      <c r="W49">
        <v>178.2</v>
      </c>
      <c r="X49">
        <v>157.44999999999999</v>
      </c>
      <c r="Y49">
        <v>157.91999999999999</v>
      </c>
      <c r="Z49">
        <v>143803</v>
      </c>
      <c r="AA49">
        <v>92459</v>
      </c>
      <c r="AB49">
        <f t="shared" si="1"/>
        <v>0</v>
      </c>
      <c r="AC49">
        <v>1</v>
      </c>
      <c r="AD49">
        <v>1</v>
      </c>
      <c r="AE49">
        <v>2</v>
      </c>
      <c r="AF49" t="e">
        <f t="shared" ca="1" si="4"/>
        <v>#NAME?</v>
      </c>
      <c r="AG49">
        <v>6.2500000000000001E-4</v>
      </c>
      <c r="AH49" t="str">
        <f t="shared" si="2"/>
        <v>NIFTYWEEKLY15850PE</v>
      </c>
      <c r="AI49" t="str">
        <f t="shared" si="3"/>
        <v>NIFTYWEEKLY15850PE44694</v>
      </c>
    </row>
    <row r="50" spans="1:35" x14ac:dyDescent="0.45">
      <c r="A50">
        <v>1</v>
      </c>
      <c r="B50" t="s">
        <v>309</v>
      </c>
      <c r="C50" t="s">
        <v>72</v>
      </c>
      <c r="D50" s="3">
        <v>44697</v>
      </c>
      <c r="E50" s="3">
        <v>44698</v>
      </c>
      <c r="F50" t="s">
        <v>31</v>
      </c>
      <c r="G50" t="s">
        <v>30</v>
      </c>
      <c r="H50" s="2">
        <v>44700</v>
      </c>
      <c r="I50" s="2" t="e">
        <f t="shared" ca="1" si="0"/>
        <v>#NAME?</v>
      </c>
      <c r="J50">
        <v>450</v>
      </c>
      <c r="K50">
        <v>50</v>
      </c>
      <c r="L50">
        <v>9</v>
      </c>
      <c r="M50">
        <v>174.39</v>
      </c>
      <c r="N50">
        <v>164.23</v>
      </c>
      <c r="O50">
        <v>78477.5</v>
      </c>
      <c r="P50">
        <v>73903.5</v>
      </c>
      <c r="Q50">
        <v>-4571.9999999999982</v>
      </c>
      <c r="R50">
        <v>181.95753339999999</v>
      </c>
      <c r="S50">
        <v>-4753.9575333999983</v>
      </c>
      <c r="T50">
        <v>-6.0577331507756984</v>
      </c>
      <c r="U50">
        <v>450</v>
      </c>
      <c r="V50">
        <v>174.4</v>
      </c>
      <c r="W50">
        <v>172.58</v>
      </c>
      <c r="Z50">
        <v>101804</v>
      </c>
      <c r="AB50">
        <f t="shared" si="1"/>
        <v>0</v>
      </c>
      <c r="AC50">
        <v>1</v>
      </c>
      <c r="AD50">
        <v>1</v>
      </c>
      <c r="AE50">
        <v>2</v>
      </c>
      <c r="AF50" t="e">
        <f t="shared" ca="1" si="4"/>
        <v>#NAME?</v>
      </c>
      <c r="AG50">
        <v>6.2500000000000001E-4</v>
      </c>
      <c r="AH50" t="str">
        <f t="shared" si="2"/>
        <v>NIFTYWEEKLY15900CE</v>
      </c>
      <c r="AI50" t="str">
        <f t="shared" si="3"/>
        <v>NIFTYWEEKLY15900CE44697</v>
      </c>
    </row>
    <row r="51" spans="1:35" x14ac:dyDescent="0.45">
      <c r="A51">
        <v>2</v>
      </c>
      <c r="B51" t="s">
        <v>310</v>
      </c>
      <c r="C51" t="s">
        <v>73</v>
      </c>
      <c r="D51" s="3">
        <v>44697</v>
      </c>
      <c r="E51" s="3">
        <v>44698</v>
      </c>
      <c r="F51" t="s">
        <v>31</v>
      </c>
      <c r="G51" t="s">
        <v>30</v>
      </c>
      <c r="H51" s="2">
        <v>44700</v>
      </c>
      <c r="I51" s="2" t="e">
        <f t="shared" ca="1" si="0"/>
        <v>#NAME?</v>
      </c>
      <c r="J51">
        <v>500</v>
      </c>
      <c r="K51">
        <v>50</v>
      </c>
      <c r="L51">
        <v>10</v>
      </c>
      <c r="M51">
        <v>161.69999999999999</v>
      </c>
      <c r="N51">
        <v>134.80000000000001</v>
      </c>
      <c r="O51">
        <v>80850</v>
      </c>
      <c r="P51">
        <v>67400</v>
      </c>
      <c r="Q51">
        <v>-13449.999999999991</v>
      </c>
      <c r="R51">
        <v>176.1893</v>
      </c>
      <c r="S51">
        <v>-13626.189299999991</v>
      </c>
      <c r="T51">
        <v>-16.853666419294981</v>
      </c>
      <c r="U51">
        <v>500</v>
      </c>
      <c r="V51">
        <v>161.69999999999999</v>
      </c>
      <c r="W51">
        <v>161.52000000000001</v>
      </c>
      <c r="Z51">
        <v>101106</v>
      </c>
      <c r="AB51">
        <f t="shared" si="1"/>
        <v>0</v>
      </c>
      <c r="AC51">
        <v>1</v>
      </c>
      <c r="AD51">
        <v>1</v>
      </c>
      <c r="AE51">
        <v>2</v>
      </c>
      <c r="AF51" t="e">
        <f t="shared" ca="1" si="4"/>
        <v>#NAME?</v>
      </c>
      <c r="AG51">
        <v>6.2500000000000001E-4</v>
      </c>
      <c r="AH51" t="str">
        <f t="shared" si="2"/>
        <v>NIFTYWEEKLY15950CE</v>
      </c>
      <c r="AI51" t="str">
        <f t="shared" si="3"/>
        <v>NIFTYWEEKLY15950CE44697</v>
      </c>
    </row>
    <row r="52" spans="1:35" x14ac:dyDescent="0.45">
      <c r="A52">
        <v>1</v>
      </c>
      <c r="B52" t="s">
        <v>311</v>
      </c>
      <c r="C52" t="s">
        <v>74</v>
      </c>
      <c r="D52" s="3">
        <v>44698</v>
      </c>
      <c r="E52" s="3">
        <v>44699</v>
      </c>
      <c r="F52" t="s">
        <v>31</v>
      </c>
      <c r="G52" t="s">
        <v>30</v>
      </c>
      <c r="H52" s="2">
        <v>44700</v>
      </c>
      <c r="I52" s="2" t="e">
        <f t="shared" ca="1" si="0"/>
        <v>#NAME?</v>
      </c>
      <c r="J52">
        <v>650</v>
      </c>
      <c r="K52">
        <v>50</v>
      </c>
      <c r="L52">
        <v>13</v>
      </c>
      <c r="M52">
        <v>128</v>
      </c>
      <c r="N52">
        <v>362.8</v>
      </c>
      <c r="O52">
        <v>83200</v>
      </c>
      <c r="P52">
        <v>235819.98</v>
      </c>
      <c r="Q52">
        <v>152620</v>
      </c>
      <c r="R52">
        <v>367.44010547200003</v>
      </c>
      <c r="S52">
        <v>152252.55989452801</v>
      </c>
      <c r="T52">
        <v>182.99586525784619</v>
      </c>
      <c r="U52">
        <v>650</v>
      </c>
      <c r="V52">
        <v>122.7</v>
      </c>
      <c r="W52">
        <v>127.08</v>
      </c>
      <c r="X52">
        <v>361</v>
      </c>
      <c r="Y52">
        <v>356.25</v>
      </c>
      <c r="Z52">
        <v>101504</v>
      </c>
      <c r="AA52">
        <v>92001</v>
      </c>
      <c r="AB52">
        <f t="shared" si="1"/>
        <v>0</v>
      </c>
      <c r="AC52">
        <v>1</v>
      </c>
      <c r="AD52">
        <v>1</v>
      </c>
      <c r="AE52">
        <v>2</v>
      </c>
      <c r="AF52" t="e">
        <f t="shared" ca="1" si="4"/>
        <v>#NAME?</v>
      </c>
      <c r="AG52">
        <v>6.2500000000000001E-4</v>
      </c>
      <c r="AH52" t="str">
        <f t="shared" si="2"/>
        <v>NIFTYWEEKLY16000CE</v>
      </c>
      <c r="AI52" t="str">
        <f t="shared" si="3"/>
        <v>NIFTYWEEKLY16000CE44698</v>
      </c>
    </row>
    <row r="53" spans="1:35" x14ac:dyDescent="0.45">
      <c r="A53">
        <v>2</v>
      </c>
      <c r="B53" t="s">
        <v>307</v>
      </c>
      <c r="C53" t="s">
        <v>70</v>
      </c>
      <c r="D53" s="3">
        <v>44698</v>
      </c>
      <c r="E53" s="3">
        <v>44699</v>
      </c>
      <c r="F53" t="s">
        <v>31</v>
      </c>
      <c r="G53" t="s">
        <v>30</v>
      </c>
      <c r="H53" s="2">
        <v>44700</v>
      </c>
      <c r="I53" s="2" t="e">
        <f t="shared" ca="1" si="0"/>
        <v>#NAME?</v>
      </c>
      <c r="J53">
        <v>650</v>
      </c>
      <c r="K53">
        <v>50</v>
      </c>
      <c r="L53">
        <v>13</v>
      </c>
      <c r="M53">
        <v>121.35</v>
      </c>
      <c r="N53">
        <v>314.2</v>
      </c>
      <c r="O53">
        <v>78877.5</v>
      </c>
      <c r="P53">
        <v>204227.52</v>
      </c>
      <c r="Q53">
        <v>125352.5</v>
      </c>
      <c r="R53">
        <v>329.01706952799998</v>
      </c>
      <c r="S53">
        <v>125023.482930472</v>
      </c>
      <c r="T53">
        <v>158.50335384675219</v>
      </c>
      <c r="U53">
        <v>650</v>
      </c>
      <c r="V53">
        <v>121.1</v>
      </c>
      <c r="W53">
        <v>121.22</v>
      </c>
      <c r="X53">
        <v>315.45</v>
      </c>
      <c r="Y53">
        <v>312.27</v>
      </c>
      <c r="Z53">
        <v>103403</v>
      </c>
      <c r="AA53">
        <v>92001</v>
      </c>
      <c r="AB53">
        <f t="shared" si="1"/>
        <v>0</v>
      </c>
      <c r="AC53">
        <v>1</v>
      </c>
      <c r="AD53">
        <v>1</v>
      </c>
      <c r="AE53">
        <v>2</v>
      </c>
      <c r="AF53" t="e">
        <f t="shared" ca="1" si="4"/>
        <v>#NAME?</v>
      </c>
      <c r="AG53">
        <v>6.2500000000000001E-4</v>
      </c>
      <c r="AH53" t="str">
        <f t="shared" si="2"/>
        <v>NIFTYWEEKLY16050CE</v>
      </c>
      <c r="AI53" t="str">
        <f t="shared" si="3"/>
        <v>NIFTYWEEKLY16050CE44698</v>
      </c>
    </row>
    <row r="54" spans="1:35" x14ac:dyDescent="0.45">
      <c r="A54">
        <v>3</v>
      </c>
      <c r="B54" t="s">
        <v>312</v>
      </c>
      <c r="C54" t="s">
        <v>75</v>
      </c>
      <c r="D54" s="3">
        <v>44698</v>
      </c>
      <c r="E54" s="3">
        <v>44699</v>
      </c>
      <c r="F54" t="s">
        <v>31</v>
      </c>
      <c r="G54" t="s">
        <v>30</v>
      </c>
      <c r="H54" s="2">
        <v>44700</v>
      </c>
      <c r="I54" s="2" t="e">
        <f t="shared" ca="1" si="0"/>
        <v>#NAME?</v>
      </c>
      <c r="J54">
        <v>700</v>
      </c>
      <c r="K54">
        <v>50</v>
      </c>
      <c r="L54">
        <v>14</v>
      </c>
      <c r="M54">
        <v>114.82</v>
      </c>
      <c r="N54">
        <v>235.7</v>
      </c>
      <c r="O54">
        <v>80375</v>
      </c>
      <c r="P54">
        <v>164990</v>
      </c>
      <c r="Q54">
        <v>84616</v>
      </c>
      <c r="R54">
        <v>285.802886</v>
      </c>
      <c r="S54">
        <v>84330.197113999995</v>
      </c>
      <c r="T54">
        <v>104.9209295353033</v>
      </c>
      <c r="U54">
        <v>700</v>
      </c>
      <c r="V54">
        <v>116</v>
      </c>
      <c r="W54">
        <v>114.68</v>
      </c>
      <c r="X54">
        <v>234.35</v>
      </c>
      <c r="Y54">
        <v>230.47</v>
      </c>
      <c r="Z54">
        <v>123003</v>
      </c>
      <c r="AA54">
        <v>92500</v>
      </c>
      <c r="AB54">
        <f t="shared" si="1"/>
        <v>0</v>
      </c>
      <c r="AC54">
        <v>1</v>
      </c>
      <c r="AD54">
        <v>1</v>
      </c>
      <c r="AE54">
        <v>2</v>
      </c>
      <c r="AF54" t="e">
        <f t="shared" ca="1" si="4"/>
        <v>#NAME?</v>
      </c>
      <c r="AG54">
        <v>6.2500000000000001E-4</v>
      </c>
      <c r="AH54" t="str">
        <f t="shared" si="2"/>
        <v>NIFTYWEEKLY16150CE</v>
      </c>
      <c r="AI54" t="str">
        <f t="shared" si="3"/>
        <v>NIFTYWEEKLY16150CE44698</v>
      </c>
    </row>
    <row r="55" spans="1:35" x14ac:dyDescent="0.45">
      <c r="A55">
        <v>4</v>
      </c>
      <c r="B55" t="s">
        <v>313</v>
      </c>
      <c r="C55" t="s">
        <v>76</v>
      </c>
      <c r="D55" s="3">
        <v>44698</v>
      </c>
      <c r="E55" s="3">
        <v>44699</v>
      </c>
      <c r="F55" t="s">
        <v>31</v>
      </c>
      <c r="G55" t="s">
        <v>30</v>
      </c>
      <c r="H55" s="2">
        <v>44700</v>
      </c>
      <c r="I55" s="2" t="e">
        <f t="shared" ca="1" si="0"/>
        <v>#NAME?</v>
      </c>
      <c r="J55">
        <v>650</v>
      </c>
      <c r="K55">
        <v>50</v>
      </c>
      <c r="L55">
        <v>13</v>
      </c>
      <c r="M55">
        <v>119.55</v>
      </c>
      <c r="N55">
        <v>196.6</v>
      </c>
      <c r="O55">
        <v>77707.5</v>
      </c>
      <c r="P55">
        <v>127787.51</v>
      </c>
      <c r="Q55">
        <v>50082.5</v>
      </c>
      <c r="R55">
        <v>242.14705426399999</v>
      </c>
      <c r="S55">
        <v>49840.352945735998</v>
      </c>
      <c r="T55">
        <v>64.138407419793452</v>
      </c>
      <c r="U55">
        <v>650</v>
      </c>
      <c r="V55">
        <v>119.4</v>
      </c>
      <c r="W55">
        <v>119.92</v>
      </c>
      <c r="X55">
        <v>196</v>
      </c>
      <c r="Y55">
        <v>192.37</v>
      </c>
      <c r="Z55">
        <v>131609</v>
      </c>
      <c r="AA55">
        <v>92500</v>
      </c>
      <c r="AB55">
        <f t="shared" si="1"/>
        <v>0</v>
      </c>
      <c r="AC55">
        <v>1</v>
      </c>
      <c r="AD55">
        <v>1</v>
      </c>
      <c r="AE55">
        <v>2</v>
      </c>
      <c r="AF55" t="e">
        <f t="shared" ca="1" si="4"/>
        <v>#NAME?</v>
      </c>
      <c r="AG55">
        <v>6.2500000000000001E-4</v>
      </c>
      <c r="AH55" t="str">
        <f t="shared" si="2"/>
        <v>NIFTYWEEKLY16200CE</v>
      </c>
      <c r="AI55" t="str">
        <f t="shared" si="3"/>
        <v>NIFTYWEEKLY16200CE44698</v>
      </c>
    </row>
    <row r="56" spans="1:35" x14ac:dyDescent="0.45">
      <c r="A56">
        <v>1</v>
      </c>
      <c r="B56" t="s">
        <v>314</v>
      </c>
      <c r="C56" t="s">
        <v>77</v>
      </c>
      <c r="D56" s="3">
        <v>44699</v>
      </c>
      <c r="E56" s="3">
        <v>44700</v>
      </c>
      <c r="F56" t="s">
        <v>31</v>
      </c>
      <c r="G56" t="s">
        <v>30</v>
      </c>
      <c r="H56" s="2">
        <v>44700</v>
      </c>
      <c r="I56" s="2" t="e">
        <f t="shared" ca="1" si="0"/>
        <v>#NAME?</v>
      </c>
      <c r="J56">
        <v>650</v>
      </c>
      <c r="K56">
        <v>50</v>
      </c>
      <c r="L56">
        <v>13</v>
      </c>
      <c r="M56">
        <v>120.89</v>
      </c>
      <c r="N56">
        <v>341.55</v>
      </c>
      <c r="O56">
        <v>78580</v>
      </c>
      <c r="P56">
        <v>222007.48</v>
      </c>
      <c r="Q56">
        <v>143429</v>
      </c>
      <c r="R56">
        <v>348.84913747199988</v>
      </c>
      <c r="S56">
        <v>143080.15086252801</v>
      </c>
      <c r="T56">
        <v>182.08214668176129</v>
      </c>
      <c r="U56">
        <v>650</v>
      </c>
      <c r="V56">
        <v>119</v>
      </c>
      <c r="W56">
        <v>115.8</v>
      </c>
      <c r="X56">
        <v>331.65</v>
      </c>
      <c r="Y56">
        <v>338.85</v>
      </c>
      <c r="Z56">
        <v>123610</v>
      </c>
      <c r="AA56">
        <v>92012</v>
      </c>
      <c r="AB56">
        <f t="shared" si="1"/>
        <v>0</v>
      </c>
      <c r="AC56">
        <v>1</v>
      </c>
      <c r="AD56">
        <v>1</v>
      </c>
      <c r="AE56">
        <v>2</v>
      </c>
      <c r="AF56" t="e">
        <f t="shared" ca="1" si="4"/>
        <v>#NAME?</v>
      </c>
      <c r="AG56">
        <v>6.2500000000000001E-4</v>
      </c>
      <c r="AH56" t="str">
        <f t="shared" si="2"/>
        <v>NIFTYWEEKLY16250PE</v>
      </c>
      <c r="AI56" t="str">
        <f t="shared" si="3"/>
        <v>NIFTYWEEKLY16250PE44699</v>
      </c>
    </row>
    <row r="57" spans="1:35" x14ac:dyDescent="0.45">
      <c r="A57">
        <v>2</v>
      </c>
      <c r="B57" t="s">
        <v>315</v>
      </c>
      <c r="C57" t="s">
        <v>78</v>
      </c>
      <c r="D57" s="3">
        <v>44699</v>
      </c>
      <c r="E57" s="3">
        <v>44700</v>
      </c>
      <c r="F57" t="s">
        <v>31</v>
      </c>
      <c r="G57" t="s">
        <v>30</v>
      </c>
      <c r="H57" s="2">
        <v>44700</v>
      </c>
      <c r="I57" s="2" t="e">
        <f t="shared" ca="1" si="0"/>
        <v>#NAME?</v>
      </c>
      <c r="J57">
        <v>1050</v>
      </c>
      <c r="K57">
        <v>50</v>
      </c>
      <c r="L57">
        <v>21</v>
      </c>
      <c r="M57">
        <v>76.930000000000007</v>
      </c>
      <c r="N57">
        <v>1.95</v>
      </c>
      <c r="O57">
        <v>80775</v>
      </c>
      <c r="P57">
        <v>2047.5</v>
      </c>
      <c r="Q57">
        <v>-78729</v>
      </c>
      <c r="R57">
        <v>102.52701399999999</v>
      </c>
      <c r="S57">
        <v>-78831.527014000007</v>
      </c>
      <c r="T57">
        <v>-97.593967210151661</v>
      </c>
      <c r="U57">
        <v>1050</v>
      </c>
      <c r="V57">
        <v>77.45</v>
      </c>
      <c r="W57">
        <v>76.819999999999993</v>
      </c>
      <c r="X57">
        <v>1.9</v>
      </c>
      <c r="Y57">
        <v>1.92</v>
      </c>
      <c r="Z57">
        <v>100001</v>
      </c>
      <c r="AA57">
        <v>92012</v>
      </c>
      <c r="AB57">
        <f t="shared" si="1"/>
        <v>0</v>
      </c>
      <c r="AC57">
        <v>1</v>
      </c>
      <c r="AD57">
        <v>1</v>
      </c>
      <c r="AE57">
        <v>2</v>
      </c>
      <c r="AF57" t="e">
        <f t="shared" ca="1" si="4"/>
        <v>#NAME?</v>
      </c>
      <c r="AG57">
        <v>6.2500000000000001E-4</v>
      </c>
      <c r="AH57" t="str">
        <f t="shared" si="2"/>
        <v>NIFTYWEEKLY16400CE</v>
      </c>
      <c r="AI57" t="str">
        <f t="shared" si="3"/>
        <v>NIFTYWEEKLY16400CE44699</v>
      </c>
    </row>
    <row r="58" spans="1:35" x14ac:dyDescent="0.45">
      <c r="A58">
        <v>1</v>
      </c>
      <c r="B58" t="s">
        <v>306</v>
      </c>
      <c r="C58" t="s">
        <v>69</v>
      </c>
      <c r="D58" s="3">
        <v>44700</v>
      </c>
      <c r="E58" s="3"/>
      <c r="F58" t="s">
        <v>31</v>
      </c>
      <c r="G58" t="s">
        <v>30</v>
      </c>
      <c r="H58" s="2">
        <v>44700</v>
      </c>
      <c r="I58" s="2" t="e">
        <f t="shared" ca="1" si="0"/>
        <v>#NAME?</v>
      </c>
      <c r="J58">
        <v>1550</v>
      </c>
      <c r="K58">
        <v>50</v>
      </c>
      <c r="L58">
        <v>31</v>
      </c>
      <c r="M58">
        <v>51.3</v>
      </c>
      <c r="N58">
        <v>46.65</v>
      </c>
      <c r="O58">
        <v>79515</v>
      </c>
      <c r="P58">
        <v>72307.5</v>
      </c>
      <c r="Q58">
        <v>-7207.4999999999982</v>
      </c>
      <c r="R58">
        <v>157.240814</v>
      </c>
      <c r="S58">
        <v>-7364.740813999998</v>
      </c>
      <c r="T58">
        <v>-9.2620773615041152</v>
      </c>
      <c r="U58">
        <v>1550</v>
      </c>
      <c r="V58">
        <v>51.55</v>
      </c>
      <c r="W58">
        <v>50.67</v>
      </c>
      <c r="X58">
        <v>47.45</v>
      </c>
      <c r="Y58">
        <v>46.37</v>
      </c>
      <c r="Z58">
        <v>113607</v>
      </c>
      <c r="AA58">
        <v>152002</v>
      </c>
      <c r="AB58">
        <f t="shared" si="1"/>
        <v>1</v>
      </c>
      <c r="AC58">
        <v>1</v>
      </c>
      <c r="AD58">
        <v>1</v>
      </c>
      <c r="AE58">
        <v>2</v>
      </c>
      <c r="AF58" t="e">
        <f t="shared" ca="1" si="4"/>
        <v>#NAME?</v>
      </c>
      <c r="AG58">
        <v>6.2500000000000001E-4</v>
      </c>
      <c r="AH58" t="str">
        <f t="shared" si="2"/>
        <v>NIFTYWEEKLY15850PE</v>
      </c>
      <c r="AI58" t="str">
        <f t="shared" si="3"/>
        <v>NIFTYWEEKLY15850PE44700</v>
      </c>
    </row>
    <row r="59" spans="1:35" x14ac:dyDescent="0.45">
      <c r="A59">
        <v>2</v>
      </c>
      <c r="B59" t="s">
        <v>316</v>
      </c>
      <c r="C59" t="s">
        <v>79</v>
      </c>
      <c r="D59" s="3">
        <v>44700</v>
      </c>
      <c r="E59" s="3"/>
      <c r="F59" t="s">
        <v>31</v>
      </c>
      <c r="G59" t="s">
        <v>30</v>
      </c>
      <c r="H59" s="2">
        <v>44700</v>
      </c>
      <c r="I59" s="2" t="e">
        <f t="shared" ca="1" si="0"/>
        <v>#NAME?</v>
      </c>
      <c r="J59">
        <v>1100</v>
      </c>
      <c r="K59">
        <v>50</v>
      </c>
      <c r="L59">
        <v>22</v>
      </c>
      <c r="M59">
        <v>70.72</v>
      </c>
      <c r="N59">
        <v>96.45</v>
      </c>
      <c r="O59">
        <v>77797.5</v>
      </c>
      <c r="P59">
        <v>106095</v>
      </c>
      <c r="Q59">
        <v>28303</v>
      </c>
      <c r="R59">
        <v>194.17168699999999</v>
      </c>
      <c r="S59">
        <v>28108.828313000009</v>
      </c>
      <c r="T59">
        <v>36.130760388187291</v>
      </c>
      <c r="U59">
        <v>1100</v>
      </c>
      <c r="V59">
        <v>71</v>
      </c>
      <c r="W59">
        <v>71.17</v>
      </c>
      <c r="X59">
        <v>97.5</v>
      </c>
      <c r="Y59">
        <v>96.18</v>
      </c>
      <c r="Z59">
        <v>112506</v>
      </c>
      <c r="AA59">
        <v>152002</v>
      </c>
      <c r="AB59">
        <f t="shared" si="1"/>
        <v>1</v>
      </c>
      <c r="AC59">
        <v>1</v>
      </c>
      <c r="AD59">
        <v>1</v>
      </c>
      <c r="AE59">
        <v>2</v>
      </c>
      <c r="AF59" t="e">
        <f t="shared" ca="1" si="4"/>
        <v>#NAME?</v>
      </c>
      <c r="AG59">
        <v>6.2500000000000001E-4</v>
      </c>
      <c r="AH59" t="str">
        <f t="shared" si="2"/>
        <v>NIFTYWEEKLY15900PE</v>
      </c>
      <c r="AI59" t="str">
        <f t="shared" si="3"/>
        <v>NIFTYWEEKLY15900PE44700</v>
      </c>
    </row>
    <row r="60" spans="1:35" x14ac:dyDescent="0.45">
      <c r="A60">
        <v>3</v>
      </c>
      <c r="B60" t="s">
        <v>317</v>
      </c>
      <c r="C60" t="s">
        <v>80</v>
      </c>
      <c r="D60" s="3">
        <v>44700</v>
      </c>
      <c r="E60" s="3">
        <v>44701</v>
      </c>
      <c r="F60" t="s">
        <v>31</v>
      </c>
      <c r="G60" t="s">
        <v>30</v>
      </c>
      <c r="H60" s="2">
        <v>44700</v>
      </c>
      <c r="I60" s="2" t="e">
        <f t="shared" ca="1" si="0"/>
        <v>#NAME?</v>
      </c>
      <c r="J60">
        <v>400</v>
      </c>
      <c r="K60">
        <v>50</v>
      </c>
      <c r="L60">
        <v>8</v>
      </c>
      <c r="M60">
        <v>211.1</v>
      </c>
      <c r="N60">
        <v>85.75</v>
      </c>
      <c r="O60">
        <v>84440</v>
      </c>
      <c r="P60">
        <v>34300</v>
      </c>
      <c r="Q60">
        <v>-50140</v>
      </c>
      <c r="R60">
        <v>141.26193599999999</v>
      </c>
      <c r="S60">
        <v>-50281.261936000003</v>
      </c>
      <c r="T60">
        <v>-59.546733699668408</v>
      </c>
      <c r="U60">
        <v>400</v>
      </c>
      <c r="V60">
        <v>212</v>
      </c>
      <c r="W60">
        <v>213.65</v>
      </c>
      <c r="X60">
        <v>87.95</v>
      </c>
      <c r="Y60">
        <v>87.18</v>
      </c>
      <c r="Z60">
        <v>130905</v>
      </c>
      <c r="AA60">
        <v>92500</v>
      </c>
      <c r="AB60">
        <f t="shared" si="1"/>
        <v>1</v>
      </c>
      <c r="AC60">
        <v>1</v>
      </c>
      <c r="AD60">
        <v>1</v>
      </c>
      <c r="AE60">
        <v>2</v>
      </c>
      <c r="AF60" t="e">
        <f t="shared" ca="1" si="4"/>
        <v>#NAME?</v>
      </c>
      <c r="AG60">
        <v>6.2500000000000001E-4</v>
      </c>
      <c r="AH60" t="str">
        <f t="shared" si="2"/>
        <v>NIFTYWEEKLY15800PE</v>
      </c>
      <c r="AI60" t="str">
        <f t="shared" si="3"/>
        <v>NIFTYWEEKLY15800PE44700</v>
      </c>
    </row>
    <row r="61" spans="1:35" x14ac:dyDescent="0.45">
      <c r="A61">
        <v>1</v>
      </c>
      <c r="B61" t="s">
        <v>318</v>
      </c>
      <c r="C61" t="s">
        <v>81</v>
      </c>
      <c r="D61" s="3">
        <v>44701</v>
      </c>
      <c r="E61" s="3">
        <v>44704</v>
      </c>
      <c r="F61" t="s">
        <v>31</v>
      </c>
      <c r="G61" t="s">
        <v>30</v>
      </c>
      <c r="H61" s="2">
        <v>44707</v>
      </c>
      <c r="I61" s="2" t="e">
        <f t="shared" ca="1" si="0"/>
        <v>#NAME?</v>
      </c>
      <c r="J61">
        <v>400</v>
      </c>
      <c r="K61">
        <v>50</v>
      </c>
      <c r="L61">
        <v>8</v>
      </c>
      <c r="M61">
        <v>192.95</v>
      </c>
      <c r="N61">
        <v>220.75</v>
      </c>
      <c r="O61">
        <v>77180</v>
      </c>
      <c r="P61">
        <v>88300</v>
      </c>
      <c r="Q61">
        <v>11120</v>
      </c>
      <c r="R61">
        <v>197.32207199999999</v>
      </c>
      <c r="S61">
        <v>10922.677927999999</v>
      </c>
      <c r="T61">
        <v>14.15221291526302</v>
      </c>
      <c r="U61">
        <v>400</v>
      </c>
      <c r="V61">
        <v>192.2</v>
      </c>
      <c r="W61">
        <v>189.85</v>
      </c>
      <c r="X61">
        <v>230.45</v>
      </c>
      <c r="Y61">
        <v>223.45</v>
      </c>
      <c r="Z61">
        <v>100005</v>
      </c>
      <c r="AA61">
        <v>92001</v>
      </c>
      <c r="AB61">
        <f t="shared" si="1"/>
        <v>0</v>
      </c>
      <c r="AC61">
        <v>1</v>
      </c>
      <c r="AD61">
        <v>1</v>
      </c>
      <c r="AE61">
        <v>2</v>
      </c>
      <c r="AF61" t="e">
        <f t="shared" ca="1" si="4"/>
        <v>#NAME?</v>
      </c>
      <c r="AG61">
        <v>6.2500000000000001E-4</v>
      </c>
      <c r="AH61" t="str">
        <f t="shared" si="2"/>
        <v>NIFTYWEEKLY16150CE</v>
      </c>
      <c r="AI61" t="str">
        <f t="shared" si="3"/>
        <v>NIFTYWEEKLY16150CE44701</v>
      </c>
    </row>
    <row r="62" spans="1:35" x14ac:dyDescent="0.45">
      <c r="A62">
        <v>2</v>
      </c>
      <c r="B62" t="s">
        <v>319</v>
      </c>
      <c r="C62" t="s">
        <v>82</v>
      </c>
      <c r="D62" s="3">
        <v>44701</v>
      </c>
      <c r="E62" s="3">
        <v>44704</v>
      </c>
      <c r="F62" t="s">
        <v>31</v>
      </c>
      <c r="G62" t="s">
        <v>30</v>
      </c>
      <c r="H62" s="2">
        <v>44707</v>
      </c>
      <c r="I62" s="2" t="e">
        <f t="shared" ca="1" si="0"/>
        <v>#NAME?</v>
      </c>
      <c r="J62">
        <v>500</v>
      </c>
      <c r="K62">
        <v>50</v>
      </c>
      <c r="L62">
        <v>10</v>
      </c>
      <c r="M62">
        <v>166.4</v>
      </c>
      <c r="N62">
        <v>191.05</v>
      </c>
      <c r="O62">
        <v>83200</v>
      </c>
      <c r="P62">
        <v>85972.5</v>
      </c>
      <c r="Q62">
        <v>12325</v>
      </c>
      <c r="R62">
        <v>198.651904</v>
      </c>
      <c r="S62">
        <v>12126.348096</v>
      </c>
      <c r="T62">
        <v>14.57493761538462</v>
      </c>
      <c r="U62">
        <v>500</v>
      </c>
      <c r="V62">
        <v>167.25</v>
      </c>
      <c r="W62">
        <v>169.12</v>
      </c>
      <c r="X62">
        <v>201.15</v>
      </c>
      <c r="Y62">
        <v>195</v>
      </c>
      <c r="Z62">
        <v>110104</v>
      </c>
      <c r="AA62">
        <v>92001</v>
      </c>
      <c r="AB62">
        <f t="shared" si="1"/>
        <v>0</v>
      </c>
      <c r="AC62">
        <v>1</v>
      </c>
      <c r="AD62">
        <v>1</v>
      </c>
      <c r="AE62">
        <v>2</v>
      </c>
      <c r="AF62" t="e">
        <f t="shared" ca="1" si="4"/>
        <v>#NAME?</v>
      </c>
      <c r="AG62">
        <v>6.2500000000000001E-4</v>
      </c>
      <c r="AH62" t="str">
        <f t="shared" si="2"/>
        <v>NIFTYWEEKLY16200CE</v>
      </c>
      <c r="AI62" t="str">
        <f t="shared" si="3"/>
        <v>NIFTYWEEKLY16200CE44701</v>
      </c>
    </row>
    <row r="63" spans="1:35" x14ac:dyDescent="0.45">
      <c r="A63">
        <v>3</v>
      </c>
      <c r="B63" t="s">
        <v>318</v>
      </c>
      <c r="C63" t="s">
        <v>81</v>
      </c>
      <c r="D63" s="3">
        <v>44701</v>
      </c>
      <c r="E63" s="3">
        <v>44704</v>
      </c>
      <c r="F63" t="s">
        <v>31</v>
      </c>
      <c r="G63" t="s">
        <v>30</v>
      </c>
      <c r="H63" s="2">
        <v>44707</v>
      </c>
      <c r="I63" s="2" t="e">
        <f t="shared" ca="1" si="0"/>
        <v>#NAME?</v>
      </c>
      <c r="J63">
        <v>450</v>
      </c>
      <c r="K63">
        <v>50</v>
      </c>
      <c r="L63">
        <v>9</v>
      </c>
      <c r="M63">
        <v>179.1</v>
      </c>
      <c r="N63">
        <v>243.78</v>
      </c>
      <c r="O63">
        <v>80595</v>
      </c>
      <c r="P63">
        <v>109702.5</v>
      </c>
      <c r="Q63">
        <v>29106</v>
      </c>
      <c r="R63">
        <v>223.67145400000001</v>
      </c>
      <c r="S63">
        <v>28882.328546000001</v>
      </c>
      <c r="T63">
        <v>35.836377623922083</v>
      </c>
      <c r="U63">
        <v>450</v>
      </c>
      <c r="V63">
        <v>181.5</v>
      </c>
      <c r="W63">
        <v>179.85</v>
      </c>
      <c r="X63">
        <v>244.75</v>
      </c>
      <c r="Y63">
        <v>230.85</v>
      </c>
      <c r="Z63">
        <v>124106</v>
      </c>
      <c r="AA63">
        <v>92501</v>
      </c>
      <c r="AB63">
        <f t="shared" si="1"/>
        <v>0</v>
      </c>
      <c r="AC63">
        <v>1</v>
      </c>
      <c r="AD63">
        <v>1</v>
      </c>
      <c r="AE63">
        <v>2</v>
      </c>
      <c r="AF63" t="e">
        <f t="shared" ca="1" si="4"/>
        <v>#NAME?</v>
      </c>
      <c r="AG63">
        <v>6.2500000000000001E-4</v>
      </c>
      <c r="AH63" t="str">
        <f t="shared" si="2"/>
        <v>NIFTYWEEKLY16150CE</v>
      </c>
      <c r="AI63" t="str">
        <f t="shared" si="3"/>
        <v>NIFTYWEEKLY16150CE44701</v>
      </c>
    </row>
    <row r="64" spans="1:35" x14ac:dyDescent="0.45">
      <c r="A64">
        <v>4</v>
      </c>
      <c r="B64" t="s">
        <v>319</v>
      </c>
      <c r="C64" t="s">
        <v>82</v>
      </c>
      <c r="D64" s="3">
        <v>44701</v>
      </c>
      <c r="E64" s="3">
        <v>44704</v>
      </c>
      <c r="F64" t="s">
        <v>31</v>
      </c>
      <c r="G64" t="s">
        <v>30</v>
      </c>
      <c r="H64" s="2">
        <v>44707</v>
      </c>
      <c r="I64" s="2" t="e">
        <f t="shared" ca="1" si="0"/>
        <v>#NAME?</v>
      </c>
      <c r="J64">
        <v>500</v>
      </c>
      <c r="K64">
        <v>50</v>
      </c>
      <c r="L64">
        <v>10</v>
      </c>
      <c r="M64">
        <v>161.5</v>
      </c>
      <c r="N64">
        <v>211.73</v>
      </c>
      <c r="O64">
        <v>80750</v>
      </c>
      <c r="P64">
        <v>105862.5</v>
      </c>
      <c r="Q64">
        <v>25115</v>
      </c>
      <c r="R64">
        <v>219.44782000000001</v>
      </c>
      <c r="S64">
        <v>24895.552179999999</v>
      </c>
      <c r="T64">
        <v>30.830405176470581</v>
      </c>
      <c r="U64">
        <v>500</v>
      </c>
      <c r="V64">
        <v>160.85</v>
      </c>
      <c r="W64">
        <v>162.68</v>
      </c>
      <c r="X64">
        <v>212.75</v>
      </c>
      <c r="Y64">
        <v>200.82</v>
      </c>
      <c r="Z64">
        <v>124503</v>
      </c>
      <c r="AA64">
        <v>92501</v>
      </c>
      <c r="AB64">
        <f t="shared" si="1"/>
        <v>0</v>
      </c>
      <c r="AC64">
        <v>1</v>
      </c>
      <c r="AD64">
        <v>1</v>
      </c>
      <c r="AE64">
        <v>2</v>
      </c>
      <c r="AF64" t="e">
        <f t="shared" ca="1" si="4"/>
        <v>#NAME?</v>
      </c>
      <c r="AG64">
        <v>6.2500000000000001E-4</v>
      </c>
      <c r="AH64" t="str">
        <f t="shared" si="2"/>
        <v>NIFTYWEEKLY16200CE</v>
      </c>
      <c r="AI64" t="str">
        <f t="shared" si="3"/>
        <v>NIFTYWEEKLY16200CE44701</v>
      </c>
    </row>
    <row r="65" spans="1:35" x14ac:dyDescent="0.45">
      <c r="A65">
        <v>1</v>
      </c>
      <c r="B65" t="s">
        <v>320</v>
      </c>
      <c r="C65" t="s">
        <v>83</v>
      </c>
      <c r="D65" s="3">
        <v>44704</v>
      </c>
      <c r="E65" s="3">
        <v>44705</v>
      </c>
      <c r="F65" t="s">
        <v>31</v>
      </c>
      <c r="G65" t="s">
        <v>30</v>
      </c>
      <c r="H65" s="2">
        <v>44707</v>
      </c>
      <c r="I65" s="2" t="e">
        <f t="shared" ca="1" si="0"/>
        <v>#NAME?</v>
      </c>
      <c r="J65">
        <v>500</v>
      </c>
      <c r="K65">
        <v>50</v>
      </c>
      <c r="L65">
        <v>10</v>
      </c>
      <c r="M65">
        <v>164.79</v>
      </c>
      <c r="N65">
        <v>172.75</v>
      </c>
      <c r="O65">
        <v>82395</v>
      </c>
      <c r="P65">
        <v>86375</v>
      </c>
      <c r="Q65">
        <v>3980.0000000000041</v>
      </c>
      <c r="R65">
        <v>198.57687799999999</v>
      </c>
      <c r="S65">
        <v>3781.4231220000038</v>
      </c>
      <c r="T65">
        <v>4.5893842126342674</v>
      </c>
      <c r="U65">
        <v>500</v>
      </c>
      <c r="V65">
        <v>163.30000000000001</v>
      </c>
      <c r="W65">
        <v>162.66999999999999</v>
      </c>
      <c r="X65">
        <v>172.6</v>
      </c>
      <c r="Y65">
        <v>167.77</v>
      </c>
      <c r="Z65">
        <v>140709</v>
      </c>
      <c r="AA65">
        <v>92000</v>
      </c>
      <c r="AB65">
        <f t="shared" si="1"/>
        <v>0</v>
      </c>
      <c r="AC65">
        <v>1</v>
      </c>
      <c r="AD65">
        <v>1</v>
      </c>
      <c r="AE65">
        <v>2</v>
      </c>
      <c r="AF65" t="e">
        <f t="shared" ca="1" si="4"/>
        <v>#NAME?</v>
      </c>
      <c r="AG65">
        <v>6.2500000000000001E-4</v>
      </c>
      <c r="AH65" t="str">
        <f t="shared" si="2"/>
        <v>NIFTYWEEKLY16250PE</v>
      </c>
      <c r="AI65" t="str">
        <f t="shared" si="3"/>
        <v>NIFTYWEEKLY16250PE44704</v>
      </c>
    </row>
    <row r="66" spans="1:35" x14ac:dyDescent="0.45">
      <c r="A66">
        <v>1</v>
      </c>
      <c r="B66" t="s">
        <v>321</v>
      </c>
      <c r="C66" t="s">
        <v>84</v>
      </c>
      <c r="D66" s="3">
        <v>44706</v>
      </c>
      <c r="E66" s="3">
        <v>44707</v>
      </c>
      <c r="F66" t="s">
        <v>31</v>
      </c>
      <c r="G66" t="s">
        <v>30</v>
      </c>
      <c r="H66" s="2">
        <v>44707</v>
      </c>
      <c r="I66" s="2" t="e">
        <f t="shared" ca="1" si="0"/>
        <v>#NAME?</v>
      </c>
      <c r="J66">
        <v>850</v>
      </c>
      <c r="K66">
        <v>50</v>
      </c>
      <c r="L66">
        <v>17</v>
      </c>
      <c r="M66">
        <v>92.8</v>
      </c>
      <c r="N66">
        <v>30.85</v>
      </c>
      <c r="O66">
        <v>78880</v>
      </c>
      <c r="P66">
        <v>26222.5</v>
      </c>
      <c r="Q66">
        <v>-52657.5</v>
      </c>
      <c r="R66">
        <v>128.513856</v>
      </c>
      <c r="S66">
        <v>-52786.013855999998</v>
      </c>
      <c r="T66">
        <v>-66.919388762677485</v>
      </c>
      <c r="U66">
        <v>850</v>
      </c>
      <c r="V66">
        <v>93.45</v>
      </c>
      <c r="W66">
        <v>93.97</v>
      </c>
      <c r="X66">
        <v>32.65</v>
      </c>
      <c r="Y66">
        <v>33.35</v>
      </c>
      <c r="Z66">
        <v>134105</v>
      </c>
      <c r="AA66">
        <v>92000</v>
      </c>
      <c r="AB66">
        <f t="shared" si="1"/>
        <v>0</v>
      </c>
      <c r="AC66">
        <v>1</v>
      </c>
      <c r="AD66">
        <v>1</v>
      </c>
      <c r="AE66">
        <v>2</v>
      </c>
      <c r="AF66" t="e">
        <f t="shared" ca="1" si="4"/>
        <v>#NAME?</v>
      </c>
      <c r="AG66">
        <v>6.2500000000000001E-4</v>
      </c>
      <c r="AH66" t="str">
        <f t="shared" si="2"/>
        <v>NIFTYWEEKLY16000PE</v>
      </c>
      <c r="AI66" t="str">
        <f t="shared" si="3"/>
        <v>NIFTYWEEKLY16000PE44706</v>
      </c>
    </row>
    <row r="67" spans="1:35" x14ac:dyDescent="0.45">
      <c r="A67">
        <v>2</v>
      </c>
      <c r="B67" t="s">
        <v>322</v>
      </c>
      <c r="C67" t="s">
        <v>85</v>
      </c>
      <c r="D67" s="3">
        <v>44706</v>
      </c>
      <c r="E67" s="3">
        <v>44707</v>
      </c>
      <c r="F67" t="s">
        <v>31</v>
      </c>
      <c r="G67" t="s">
        <v>30</v>
      </c>
      <c r="H67" s="2">
        <v>44707</v>
      </c>
      <c r="I67" s="2" t="e">
        <f t="shared" ca="1" si="0"/>
        <v>#NAME?</v>
      </c>
      <c r="J67">
        <v>800</v>
      </c>
      <c r="K67">
        <v>50</v>
      </c>
      <c r="L67">
        <v>16</v>
      </c>
      <c r="M67">
        <v>98.55</v>
      </c>
      <c r="N67">
        <v>46.65</v>
      </c>
      <c r="O67">
        <v>78840</v>
      </c>
      <c r="P67">
        <v>37320</v>
      </c>
      <c r="Q67">
        <v>-41520</v>
      </c>
      <c r="R67">
        <v>140.98782399999999</v>
      </c>
      <c r="S67">
        <v>-41660.987824000003</v>
      </c>
      <c r="T67">
        <v>-52.842450309487567</v>
      </c>
      <c r="U67">
        <v>800</v>
      </c>
      <c r="V67">
        <v>98.75</v>
      </c>
      <c r="W67">
        <v>97.58</v>
      </c>
      <c r="X67">
        <v>49.25</v>
      </c>
      <c r="Y67">
        <v>50.07</v>
      </c>
      <c r="Z67">
        <v>114903</v>
      </c>
      <c r="AA67">
        <v>92000</v>
      </c>
      <c r="AB67">
        <f t="shared" si="1"/>
        <v>0</v>
      </c>
      <c r="AC67">
        <v>1</v>
      </c>
      <c r="AD67">
        <v>1</v>
      </c>
      <c r="AE67">
        <v>2</v>
      </c>
      <c r="AF67" t="e">
        <f t="shared" ca="1" si="4"/>
        <v>#NAME?</v>
      </c>
      <c r="AG67">
        <v>6.2500000000000001E-4</v>
      </c>
      <c r="AH67" t="str">
        <f t="shared" si="2"/>
        <v>NIFTYWEEKLY16050PE</v>
      </c>
      <c r="AI67" t="str">
        <f t="shared" si="3"/>
        <v>NIFTYWEEKLY16050PE44706</v>
      </c>
    </row>
    <row r="68" spans="1:35" x14ac:dyDescent="0.45">
      <c r="A68">
        <v>3</v>
      </c>
      <c r="B68" t="s">
        <v>322</v>
      </c>
      <c r="C68" t="s">
        <v>85</v>
      </c>
      <c r="D68" s="3">
        <v>44706</v>
      </c>
      <c r="E68" s="3">
        <v>44707</v>
      </c>
      <c r="F68" t="s">
        <v>31</v>
      </c>
      <c r="G68" t="s">
        <v>30</v>
      </c>
      <c r="H68" s="2">
        <v>44707</v>
      </c>
      <c r="I68" s="2" t="e">
        <f t="shared" ref="I68:I131" ca="1" si="5">_xlfn.NUMBERVALUE(DAY(MID(B68,6,2))&amp;"-"&amp;MONTH(DATEVALUE(MID(B68,8,3)&amp;"1"))&amp;"-"&amp;2022)</f>
        <v>#NAME?</v>
      </c>
      <c r="J68">
        <v>850</v>
      </c>
      <c r="K68">
        <v>50</v>
      </c>
      <c r="L68">
        <v>17</v>
      </c>
      <c r="M68">
        <v>95.27</v>
      </c>
      <c r="N68">
        <v>48.05</v>
      </c>
      <c r="O68">
        <v>80982.5</v>
      </c>
      <c r="P68">
        <v>40842.5</v>
      </c>
      <c r="Q68">
        <v>-40137</v>
      </c>
      <c r="R68">
        <v>146.36190500000001</v>
      </c>
      <c r="S68">
        <v>-40283.361904999998</v>
      </c>
      <c r="T68">
        <v>-49.74329256938227</v>
      </c>
      <c r="U68">
        <v>850</v>
      </c>
      <c r="V68">
        <v>93.8</v>
      </c>
      <c r="W68">
        <v>95.23</v>
      </c>
      <c r="X68">
        <v>49.4</v>
      </c>
      <c r="Y68">
        <v>50.62</v>
      </c>
      <c r="Z68">
        <v>123004</v>
      </c>
      <c r="AA68">
        <v>92500</v>
      </c>
      <c r="AB68">
        <f t="shared" ref="AB68:AB131" si="6">IF(D68&lt;&gt;H68,0,IF(AND(H68=D68,D68=E68),0,1))</f>
        <v>0</v>
      </c>
      <c r="AC68">
        <v>1</v>
      </c>
      <c r="AD68">
        <v>1</v>
      </c>
      <c r="AE68">
        <v>2</v>
      </c>
      <c r="AF68" t="e">
        <f t="shared" ca="1" si="4"/>
        <v>#NAME?</v>
      </c>
      <c r="AG68">
        <v>6.2500000000000001E-4</v>
      </c>
      <c r="AH68" t="str">
        <f t="shared" ref="AH68:AH131" si="7">"NIFTYWEEKLY"&amp;RIGHT(C68,7)</f>
        <v>NIFTYWEEKLY16050PE</v>
      </c>
      <c r="AI68" t="str">
        <f t="shared" ref="AI68:AI131" si="8">AH68&amp;D68</f>
        <v>NIFTYWEEKLY16050PE44706</v>
      </c>
    </row>
    <row r="69" spans="1:35" x14ac:dyDescent="0.45">
      <c r="A69">
        <v>4</v>
      </c>
      <c r="B69" t="s">
        <v>323</v>
      </c>
      <c r="C69" t="s">
        <v>86</v>
      </c>
      <c r="D69" s="3">
        <v>44706</v>
      </c>
      <c r="E69" s="3">
        <v>44707</v>
      </c>
      <c r="F69" t="s">
        <v>31</v>
      </c>
      <c r="G69" t="s">
        <v>30</v>
      </c>
      <c r="H69" s="2">
        <v>44707</v>
      </c>
      <c r="I69" s="2" t="e">
        <f t="shared" ca="1" si="5"/>
        <v>#NAME?</v>
      </c>
      <c r="J69">
        <v>700</v>
      </c>
      <c r="K69">
        <v>50</v>
      </c>
      <c r="L69">
        <v>14</v>
      </c>
      <c r="M69">
        <v>114.55</v>
      </c>
      <c r="N69">
        <v>70.849999999999994</v>
      </c>
      <c r="O69">
        <v>80185</v>
      </c>
      <c r="P69">
        <v>49595</v>
      </c>
      <c r="Q69">
        <v>-30590</v>
      </c>
      <c r="R69">
        <v>155.69724199999999</v>
      </c>
      <c r="S69">
        <v>-30745.697241999998</v>
      </c>
      <c r="T69">
        <v>-38.343452319012293</v>
      </c>
      <c r="U69">
        <v>700</v>
      </c>
      <c r="V69">
        <v>115.7</v>
      </c>
      <c r="W69">
        <v>113.03</v>
      </c>
      <c r="X69">
        <v>72.75</v>
      </c>
      <c r="Y69">
        <v>74.13</v>
      </c>
      <c r="Z69">
        <v>123705</v>
      </c>
      <c r="AA69">
        <v>92500</v>
      </c>
      <c r="AB69">
        <f t="shared" si="6"/>
        <v>0</v>
      </c>
      <c r="AC69">
        <v>1</v>
      </c>
      <c r="AD69">
        <v>1</v>
      </c>
      <c r="AE69">
        <v>2</v>
      </c>
      <c r="AF69" t="e">
        <f t="shared" ca="1" si="4"/>
        <v>#NAME?</v>
      </c>
      <c r="AG69">
        <v>6.2500000000000001E-4</v>
      </c>
      <c r="AH69" t="str">
        <f t="shared" si="7"/>
        <v>NIFTYWEEKLY16100PE</v>
      </c>
      <c r="AI69" t="str">
        <f t="shared" si="8"/>
        <v>NIFTYWEEKLY16100PE44706</v>
      </c>
    </row>
    <row r="70" spans="1:35" x14ac:dyDescent="0.45">
      <c r="A70">
        <v>1</v>
      </c>
      <c r="B70" t="s">
        <v>324</v>
      </c>
      <c r="C70" t="s">
        <v>87</v>
      </c>
      <c r="D70" s="3">
        <v>44707</v>
      </c>
      <c r="E70" s="3"/>
      <c r="F70" t="s">
        <v>31</v>
      </c>
      <c r="G70" t="s">
        <v>30</v>
      </c>
      <c r="H70" s="2">
        <v>44707</v>
      </c>
      <c r="I70" s="2" t="e">
        <f t="shared" ca="1" si="5"/>
        <v>#NAME?</v>
      </c>
      <c r="J70">
        <v>1450</v>
      </c>
      <c r="K70">
        <v>50</v>
      </c>
      <c r="L70">
        <v>29</v>
      </c>
      <c r="M70">
        <v>51.7</v>
      </c>
      <c r="N70">
        <v>0.05</v>
      </c>
      <c r="O70">
        <v>74965</v>
      </c>
      <c r="P70">
        <v>72.5</v>
      </c>
      <c r="Q70">
        <v>-74892.500000000015</v>
      </c>
      <c r="R70">
        <v>72.888689999999983</v>
      </c>
      <c r="S70">
        <v>-74965.388690000022</v>
      </c>
      <c r="T70">
        <v>-100.0005184952978</v>
      </c>
      <c r="U70">
        <v>1450</v>
      </c>
      <c r="V70">
        <v>55.6</v>
      </c>
      <c r="W70">
        <v>56.48</v>
      </c>
      <c r="X70">
        <v>0.1</v>
      </c>
      <c r="Y70">
        <v>7.0000000000000007E-2</v>
      </c>
      <c r="Z70">
        <v>102905</v>
      </c>
      <c r="AA70">
        <v>152003</v>
      </c>
      <c r="AB70">
        <f t="shared" si="6"/>
        <v>1</v>
      </c>
      <c r="AC70">
        <v>1</v>
      </c>
      <c r="AD70">
        <v>1</v>
      </c>
      <c r="AE70">
        <v>2</v>
      </c>
      <c r="AF70" t="e">
        <f t="shared" ca="1" si="4"/>
        <v>#NAME?</v>
      </c>
      <c r="AG70">
        <v>6.2500000000000001E-4</v>
      </c>
      <c r="AH70" t="str">
        <f t="shared" si="7"/>
        <v>NIFTYWEEKLY15950PE</v>
      </c>
      <c r="AI70" t="str">
        <f t="shared" si="8"/>
        <v>NIFTYWEEKLY15950PE44707</v>
      </c>
    </row>
    <row r="71" spans="1:35" x14ac:dyDescent="0.45">
      <c r="A71">
        <v>2</v>
      </c>
      <c r="B71" t="s">
        <v>321</v>
      </c>
      <c r="C71" t="s">
        <v>84</v>
      </c>
      <c r="D71" s="3">
        <v>44707</v>
      </c>
      <c r="E71" s="3"/>
      <c r="F71" t="s">
        <v>31</v>
      </c>
      <c r="G71" t="s">
        <v>30</v>
      </c>
      <c r="H71" s="2">
        <v>44707</v>
      </c>
      <c r="I71" s="2" t="e">
        <f t="shared" ca="1" si="5"/>
        <v>#NAME?</v>
      </c>
      <c r="J71">
        <v>1250</v>
      </c>
      <c r="K71">
        <v>50</v>
      </c>
      <c r="L71">
        <v>25</v>
      </c>
      <c r="M71">
        <v>64.739999999999995</v>
      </c>
      <c r="N71">
        <v>0.1</v>
      </c>
      <c r="O71">
        <v>80925</v>
      </c>
      <c r="P71">
        <v>125</v>
      </c>
      <c r="Q71">
        <v>-80800</v>
      </c>
      <c r="R71">
        <v>76.859970000000004</v>
      </c>
      <c r="S71">
        <v>-80876.859970000005</v>
      </c>
      <c r="T71">
        <v>-99.940512783441463</v>
      </c>
      <c r="U71">
        <v>1250</v>
      </c>
      <c r="V71">
        <v>65.25</v>
      </c>
      <c r="W71">
        <v>76.72</v>
      </c>
      <c r="X71">
        <v>0.05</v>
      </c>
      <c r="Y71">
        <v>0.08</v>
      </c>
      <c r="Z71">
        <v>102802</v>
      </c>
      <c r="AA71">
        <v>152003</v>
      </c>
      <c r="AB71">
        <f t="shared" si="6"/>
        <v>1</v>
      </c>
      <c r="AC71">
        <v>1</v>
      </c>
      <c r="AD71">
        <v>1</v>
      </c>
      <c r="AE71">
        <v>2</v>
      </c>
      <c r="AF71" t="e">
        <f t="shared" ca="1" si="4"/>
        <v>#NAME?</v>
      </c>
      <c r="AG71">
        <v>6.2500000000000001E-4</v>
      </c>
      <c r="AH71" t="str">
        <f t="shared" si="7"/>
        <v>NIFTYWEEKLY16000PE</v>
      </c>
      <c r="AI71" t="str">
        <f t="shared" si="8"/>
        <v>NIFTYWEEKLY16000PE44707</v>
      </c>
    </row>
    <row r="72" spans="1:35" x14ac:dyDescent="0.45">
      <c r="A72">
        <v>1</v>
      </c>
      <c r="B72" t="s">
        <v>325</v>
      </c>
      <c r="C72" t="s">
        <v>88</v>
      </c>
      <c r="D72" s="3">
        <v>44711</v>
      </c>
      <c r="E72" s="3">
        <v>44712</v>
      </c>
      <c r="F72" t="s">
        <v>31</v>
      </c>
      <c r="G72" t="s">
        <v>30</v>
      </c>
      <c r="H72" s="2">
        <v>44714</v>
      </c>
      <c r="I72" s="2" t="e">
        <f t="shared" ca="1" si="5"/>
        <v>#NAME?</v>
      </c>
      <c r="J72">
        <v>600</v>
      </c>
      <c r="K72">
        <v>50</v>
      </c>
      <c r="L72">
        <v>12</v>
      </c>
      <c r="M72">
        <v>131.80000000000001</v>
      </c>
      <c r="N72">
        <v>113.28</v>
      </c>
      <c r="O72">
        <v>79080</v>
      </c>
      <c r="P72">
        <v>67970</v>
      </c>
      <c r="Q72">
        <v>-11112.000000000009</v>
      </c>
      <c r="R72">
        <v>175.66952000000001</v>
      </c>
      <c r="S72">
        <v>-11287.669519999999</v>
      </c>
      <c r="T72">
        <v>-14.27373485078402</v>
      </c>
      <c r="U72">
        <v>600</v>
      </c>
      <c r="V72">
        <v>131.80000000000001</v>
      </c>
      <c r="W72">
        <v>131.19999999999999</v>
      </c>
      <c r="X72">
        <v>112.5</v>
      </c>
      <c r="Y72">
        <v>112.83</v>
      </c>
      <c r="Z72">
        <v>100003</v>
      </c>
      <c r="AA72">
        <v>92000</v>
      </c>
      <c r="AB72">
        <f t="shared" si="6"/>
        <v>0</v>
      </c>
      <c r="AC72">
        <v>1</v>
      </c>
      <c r="AD72">
        <v>1</v>
      </c>
      <c r="AE72">
        <v>2</v>
      </c>
      <c r="AF72" t="e">
        <f t="shared" ca="1" si="4"/>
        <v>#NAME?</v>
      </c>
      <c r="AG72">
        <v>6.2500000000000001E-4</v>
      </c>
      <c r="AH72" t="str">
        <f t="shared" si="7"/>
        <v>NIFTYWEEKLY16600CE</v>
      </c>
      <c r="AI72" t="str">
        <f t="shared" si="8"/>
        <v>NIFTYWEEKLY16600CE44711</v>
      </c>
    </row>
    <row r="73" spans="1:35" x14ac:dyDescent="0.45">
      <c r="A73">
        <v>2</v>
      </c>
      <c r="B73" t="s">
        <v>326</v>
      </c>
      <c r="C73" t="s">
        <v>89</v>
      </c>
      <c r="D73" s="3">
        <v>44711</v>
      </c>
      <c r="E73" s="3">
        <v>44712</v>
      </c>
      <c r="F73" t="s">
        <v>31</v>
      </c>
      <c r="G73" t="s">
        <v>30</v>
      </c>
      <c r="H73" s="2">
        <v>44714</v>
      </c>
      <c r="I73" s="2" t="e">
        <f t="shared" ca="1" si="5"/>
        <v>#NAME?</v>
      </c>
      <c r="J73">
        <v>700</v>
      </c>
      <c r="K73">
        <v>50</v>
      </c>
      <c r="L73">
        <v>14</v>
      </c>
      <c r="M73">
        <v>115.5</v>
      </c>
      <c r="N73">
        <v>89.45</v>
      </c>
      <c r="O73">
        <v>80850</v>
      </c>
      <c r="P73">
        <v>62615</v>
      </c>
      <c r="Q73">
        <v>-18235</v>
      </c>
      <c r="R73">
        <v>170.799476</v>
      </c>
      <c r="S73">
        <v>-18405.799476</v>
      </c>
      <c r="T73">
        <v>-22.765367317254171</v>
      </c>
      <c r="U73">
        <v>700</v>
      </c>
      <c r="V73">
        <v>114.6</v>
      </c>
      <c r="W73">
        <v>114.12</v>
      </c>
      <c r="X73">
        <v>88.6</v>
      </c>
      <c r="Y73">
        <v>89.13</v>
      </c>
      <c r="Z73">
        <v>100504</v>
      </c>
      <c r="AA73">
        <v>92000</v>
      </c>
      <c r="AB73">
        <f t="shared" si="6"/>
        <v>0</v>
      </c>
      <c r="AC73">
        <v>1</v>
      </c>
      <c r="AD73">
        <v>1</v>
      </c>
      <c r="AE73">
        <v>2</v>
      </c>
      <c r="AF73" t="e">
        <f t="shared" ca="1" si="4"/>
        <v>#NAME?</v>
      </c>
      <c r="AG73">
        <v>6.2500000000000001E-4</v>
      </c>
      <c r="AH73" t="str">
        <f t="shared" si="7"/>
        <v>NIFTYWEEKLY16650CE</v>
      </c>
      <c r="AI73" t="str">
        <f t="shared" si="8"/>
        <v>NIFTYWEEKLY16650CE44711</v>
      </c>
    </row>
    <row r="74" spans="1:35" x14ac:dyDescent="0.45">
      <c r="A74">
        <v>3</v>
      </c>
      <c r="B74" t="s">
        <v>326</v>
      </c>
      <c r="C74" t="s">
        <v>89</v>
      </c>
      <c r="D74" s="3">
        <v>44711</v>
      </c>
      <c r="E74" s="3">
        <v>44712</v>
      </c>
      <c r="F74" t="s">
        <v>31</v>
      </c>
      <c r="G74" t="s">
        <v>30</v>
      </c>
      <c r="H74" s="2">
        <v>44714</v>
      </c>
      <c r="I74" s="2" t="e">
        <f t="shared" ca="1" si="5"/>
        <v>#NAME?</v>
      </c>
      <c r="J74">
        <v>600</v>
      </c>
      <c r="K74">
        <v>50</v>
      </c>
      <c r="L74">
        <v>12</v>
      </c>
      <c r="M74">
        <v>132.55000000000001</v>
      </c>
      <c r="N74">
        <v>74</v>
      </c>
      <c r="O74">
        <v>79530</v>
      </c>
      <c r="P74">
        <v>44400</v>
      </c>
      <c r="Q74">
        <v>-35130.000000000007</v>
      </c>
      <c r="R74">
        <v>149.41565199999999</v>
      </c>
      <c r="S74">
        <v>-35279.415652000011</v>
      </c>
      <c r="T74">
        <v>-44.35988388281153</v>
      </c>
      <c r="U74">
        <v>600</v>
      </c>
      <c r="V74">
        <v>129.9</v>
      </c>
      <c r="W74">
        <v>132.72</v>
      </c>
      <c r="X74">
        <v>74.650000000000006</v>
      </c>
      <c r="Y74">
        <v>74.27</v>
      </c>
      <c r="Z74">
        <v>123003</v>
      </c>
      <c r="AA74">
        <v>92459</v>
      </c>
      <c r="AB74">
        <f t="shared" si="6"/>
        <v>0</v>
      </c>
      <c r="AC74">
        <v>1</v>
      </c>
      <c r="AD74">
        <v>1</v>
      </c>
      <c r="AE74">
        <v>2</v>
      </c>
      <c r="AF74" t="e">
        <f t="shared" ca="1" si="4"/>
        <v>#NAME?</v>
      </c>
      <c r="AG74">
        <v>6.2500000000000001E-4</v>
      </c>
      <c r="AH74" t="str">
        <f t="shared" si="7"/>
        <v>NIFTYWEEKLY16650CE</v>
      </c>
      <c r="AI74" t="str">
        <f t="shared" si="8"/>
        <v>NIFTYWEEKLY16650CE44711</v>
      </c>
    </row>
    <row r="75" spans="1:35" x14ac:dyDescent="0.45">
      <c r="A75">
        <v>1</v>
      </c>
      <c r="B75" t="s">
        <v>326</v>
      </c>
      <c r="C75" t="s">
        <v>89</v>
      </c>
      <c r="D75" s="3">
        <v>44712</v>
      </c>
      <c r="E75" s="3">
        <v>44713</v>
      </c>
      <c r="F75" t="s">
        <v>31</v>
      </c>
      <c r="G75" t="s">
        <v>30</v>
      </c>
      <c r="H75" s="2">
        <v>44714</v>
      </c>
      <c r="I75" s="2" t="e">
        <f t="shared" ca="1" si="5"/>
        <v>#NAME?</v>
      </c>
      <c r="J75">
        <v>700</v>
      </c>
      <c r="K75">
        <v>50</v>
      </c>
      <c r="L75">
        <v>14</v>
      </c>
      <c r="M75">
        <v>113.15</v>
      </c>
      <c r="N75">
        <v>97.18</v>
      </c>
      <c r="O75">
        <v>79205</v>
      </c>
      <c r="P75">
        <v>68022.5</v>
      </c>
      <c r="Q75">
        <v>-11179</v>
      </c>
      <c r="R75">
        <v>175.81070600000001</v>
      </c>
      <c r="S75">
        <v>-11354.810706</v>
      </c>
      <c r="T75">
        <v>-14.33597715548261</v>
      </c>
      <c r="U75">
        <v>700</v>
      </c>
      <c r="V75">
        <v>111.4</v>
      </c>
      <c r="W75">
        <v>111.72</v>
      </c>
      <c r="X75">
        <v>96.95</v>
      </c>
      <c r="Y75">
        <v>96.95</v>
      </c>
      <c r="Z75">
        <v>103903</v>
      </c>
      <c r="AA75">
        <v>92001</v>
      </c>
      <c r="AB75">
        <f t="shared" si="6"/>
        <v>0</v>
      </c>
      <c r="AC75">
        <v>1</v>
      </c>
      <c r="AD75">
        <v>1</v>
      </c>
      <c r="AE75">
        <v>2</v>
      </c>
      <c r="AF75" t="e">
        <f t="shared" ca="1" si="4"/>
        <v>#NAME?</v>
      </c>
      <c r="AG75">
        <v>6.2500000000000001E-4</v>
      </c>
      <c r="AH75" t="str">
        <f t="shared" si="7"/>
        <v>NIFTYWEEKLY16650CE</v>
      </c>
      <c r="AI75" t="str">
        <f t="shared" si="8"/>
        <v>NIFTYWEEKLY16650CE44712</v>
      </c>
    </row>
    <row r="76" spans="1:35" x14ac:dyDescent="0.45">
      <c r="A76">
        <v>2</v>
      </c>
      <c r="B76" t="s">
        <v>327</v>
      </c>
      <c r="C76" t="s">
        <v>90</v>
      </c>
      <c r="D76" s="3">
        <v>44712</v>
      </c>
      <c r="E76" s="3">
        <v>44713</v>
      </c>
      <c r="F76" t="s">
        <v>31</v>
      </c>
      <c r="G76" t="s">
        <v>30</v>
      </c>
      <c r="H76" s="2">
        <v>44714</v>
      </c>
      <c r="I76" s="2" t="e">
        <f t="shared" ca="1" si="5"/>
        <v>#NAME?</v>
      </c>
      <c r="J76">
        <v>750</v>
      </c>
      <c r="K76">
        <v>50</v>
      </c>
      <c r="L76">
        <v>15</v>
      </c>
      <c r="M76">
        <v>102.85</v>
      </c>
      <c r="N76">
        <v>65.95</v>
      </c>
      <c r="O76">
        <v>77137.5</v>
      </c>
      <c r="P76">
        <v>49462.5</v>
      </c>
      <c r="Q76">
        <v>-27674.999999999989</v>
      </c>
      <c r="R76">
        <v>153.54761500000001</v>
      </c>
      <c r="S76">
        <v>-27828.547614999989</v>
      </c>
      <c r="T76">
        <v>-36.076548520499102</v>
      </c>
      <c r="U76">
        <v>750</v>
      </c>
      <c r="V76">
        <v>103.85</v>
      </c>
      <c r="W76">
        <v>104.15</v>
      </c>
      <c r="X76">
        <v>66.55</v>
      </c>
      <c r="Y76">
        <v>66.62</v>
      </c>
      <c r="Z76">
        <v>135803</v>
      </c>
      <c r="AA76">
        <v>92500</v>
      </c>
      <c r="AB76">
        <f t="shared" si="6"/>
        <v>0</v>
      </c>
      <c r="AC76">
        <v>1</v>
      </c>
      <c r="AD76">
        <v>1</v>
      </c>
      <c r="AE76">
        <v>2</v>
      </c>
      <c r="AF76" t="e">
        <f t="shared" ca="1" si="4"/>
        <v>#NAME?</v>
      </c>
      <c r="AG76">
        <v>6.2500000000000001E-4</v>
      </c>
      <c r="AH76" t="str">
        <f t="shared" si="7"/>
        <v>NIFTYWEEKLY16700CE</v>
      </c>
      <c r="AI76" t="str">
        <f t="shared" si="8"/>
        <v>NIFTYWEEKLY16700CE44712</v>
      </c>
    </row>
    <row r="77" spans="1:35" x14ac:dyDescent="0.45">
      <c r="A77">
        <v>1</v>
      </c>
      <c r="B77" t="s">
        <v>328</v>
      </c>
      <c r="C77" t="s">
        <v>91</v>
      </c>
      <c r="D77" s="3">
        <v>44713</v>
      </c>
      <c r="E77" s="3">
        <v>44714</v>
      </c>
      <c r="F77" t="s">
        <v>31</v>
      </c>
      <c r="G77" t="s">
        <v>30</v>
      </c>
      <c r="H77" s="2">
        <v>44714</v>
      </c>
      <c r="I77" s="2" t="e">
        <f t="shared" ca="1" si="5"/>
        <v>#NAME?</v>
      </c>
      <c r="J77">
        <v>900</v>
      </c>
      <c r="K77">
        <v>50</v>
      </c>
      <c r="L77">
        <v>18</v>
      </c>
      <c r="M77">
        <v>90.31</v>
      </c>
      <c r="N77">
        <v>61.9</v>
      </c>
      <c r="O77">
        <v>81275</v>
      </c>
      <c r="P77">
        <v>55710</v>
      </c>
      <c r="Q77">
        <v>-25569</v>
      </c>
      <c r="R77">
        <v>163.30065400000001</v>
      </c>
      <c r="S77">
        <v>-25732.300653999999</v>
      </c>
      <c r="T77">
        <v>-31.66078210273762</v>
      </c>
      <c r="U77">
        <v>900</v>
      </c>
      <c r="V77">
        <v>88</v>
      </c>
      <c r="W77">
        <v>90.12</v>
      </c>
      <c r="X77">
        <v>63.7</v>
      </c>
      <c r="Y77">
        <v>61.77</v>
      </c>
      <c r="Z77">
        <v>141407</v>
      </c>
      <c r="AA77">
        <v>92001</v>
      </c>
      <c r="AB77">
        <f t="shared" si="6"/>
        <v>0</v>
      </c>
      <c r="AC77">
        <v>1</v>
      </c>
      <c r="AD77">
        <v>1</v>
      </c>
      <c r="AE77">
        <v>2</v>
      </c>
      <c r="AF77" t="e">
        <f t="shared" ca="1" si="4"/>
        <v>#NAME?</v>
      </c>
      <c r="AG77">
        <v>6.2500000000000001E-4</v>
      </c>
      <c r="AH77" t="str">
        <f t="shared" si="7"/>
        <v>NIFTYWEEKLY16450PE</v>
      </c>
      <c r="AI77" t="str">
        <f t="shared" si="8"/>
        <v>NIFTYWEEKLY16450PE44713</v>
      </c>
    </row>
    <row r="78" spans="1:35" x14ac:dyDescent="0.45">
      <c r="A78">
        <v>2</v>
      </c>
      <c r="B78" t="s">
        <v>328</v>
      </c>
      <c r="C78" t="s">
        <v>91</v>
      </c>
      <c r="D78" s="3">
        <v>44713</v>
      </c>
      <c r="E78" s="3">
        <v>44714</v>
      </c>
      <c r="F78" t="s">
        <v>31</v>
      </c>
      <c r="G78" t="s">
        <v>30</v>
      </c>
      <c r="H78" s="2">
        <v>44714</v>
      </c>
      <c r="I78" s="2" t="e">
        <f t="shared" ca="1" si="5"/>
        <v>#NAME?</v>
      </c>
      <c r="J78">
        <v>900</v>
      </c>
      <c r="K78">
        <v>50</v>
      </c>
      <c r="L78">
        <v>18</v>
      </c>
      <c r="M78">
        <v>90.35</v>
      </c>
      <c r="N78">
        <v>52.32</v>
      </c>
      <c r="O78">
        <v>81315</v>
      </c>
      <c r="P78">
        <v>47090</v>
      </c>
      <c r="Q78">
        <v>-34226.999999999993</v>
      </c>
      <c r="R78">
        <v>153.61734200000001</v>
      </c>
      <c r="S78">
        <v>-34380.61734199999</v>
      </c>
      <c r="T78">
        <v>-42.280781334317147</v>
      </c>
      <c r="U78">
        <v>900</v>
      </c>
      <c r="V78">
        <v>88</v>
      </c>
      <c r="W78">
        <v>90.12</v>
      </c>
      <c r="X78">
        <v>51.15</v>
      </c>
      <c r="Y78">
        <v>50.03</v>
      </c>
      <c r="Z78">
        <v>141407</v>
      </c>
      <c r="AA78">
        <v>92501</v>
      </c>
      <c r="AB78">
        <f t="shared" si="6"/>
        <v>0</v>
      </c>
      <c r="AC78">
        <v>1</v>
      </c>
      <c r="AD78">
        <v>1</v>
      </c>
      <c r="AE78">
        <v>2</v>
      </c>
      <c r="AF78" t="e">
        <f t="shared" ca="1" si="4"/>
        <v>#NAME?</v>
      </c>
      <c r="AG78">
        <v>6.2500000000000001E-4</v>
      </c>
      <c r="AH78" t="str">
        <f t="shared" si="7"/>
        <v>NIFTYWEEKLY16450PE</v>
      </c>
      <c r="AI78" t="str">
        <f t="shared" si="8"/>
        <v>NIFTYWEEKLY16450PE44713</v>
      </c>
    </row>
    <row r="79" spans="1:35" x14ac:dyDescent="0.45">
      <c r="A79">
        <v>3</v>
      </c>
      <c r="B79" t="s">
        <v>329</v>
      </c>
      <c r="C79" t="s">
        <v>92</v>
      </c>
      <c r="D79" s="3">
        <v>44713</v>
      </c>
      <c r="E79" s="3">
        <v>44714</v>
      </c>
      <c r="F79" t="s">
        <v>31</v>
      </c>
      <c r="G79" t="s">
        <v>30</v>
      </c>
      <c r="H79" s="2">
        <v>44714</v>
      </c>
      <c r="I79" s="2" t="e">
        <f t="shared" ca="1" si="5"/>
        <v>#NAME?</v>
      </c>
      <c r="J79">
        <v>800</v>
      </c>
      <c r="K79">
        <v>50</v>
      </c>
      <c r="L79">
        <v>16</v>
      </c>
      <c r="M79">
        <v>93.65</v>
      </c>
      <c r="N79">
        <v>79.8</v>
      </c>
      <c r="O79">
        <v>74917.5</v>
      </c>
      <c r="P79">
        <v>63842.5</v>
      </c>
      <c r="Q79">
        <v>-11080.000000000009</v>
      </c>
      <c r="R79">
        <v>168.288039</v>
      </c>
      <c r="S79">
        <v>-11248.28803900001</v>
      </c>
      <c r="T79">
        <v>-15.014233041679191</v>
      </c>
      <c r="U79">
        <v>800</v>
      </c>
      <c r="V79">
        <v>96.9</v>
      </c>
      <c r="W79">
        <v>96.03</v>
      </c>
      <c r="X79">
        <v>77.599999999999994</v>
      </c>
      <c r="Y79">
        <v>76.349999999999994</v>
      </c>
      <c r="Z79">
        <v>134004</v>
      </c>
      <c r="AA79">
        <v>92501</v>
      </c>
      <c r="AB79">
        <f t="shared" si="6"/>
        <v>0</v>
      </c>
      <c r="AC79">
        <v>1</v>
      </c>
      <c r="AD79">
        <v>1</v>
      </c>
      <c r="AE79">
        <v>2</v>
      </c>
      <c r="AF79" t="e">
        <f t="shared" ca="1" si="4"/>
        <v>#NAME?</v>
      </c>
      <c r="AG79">
        <v>6.2500000000000001E-4</v>
      </c>
      <c r="AH79" t="str">
        <f t="shared" si="7"/>
        <v>NIFTYWEEKLY16500PE</v>
      </c>
      <c r="AI79" t="str">
        <f t="shared" si="8"/>
        <v>NIFTYWEEKLY16500PE44713</v>
      </c>
    </row>
    <row r="80" spans="1:35" x14ac:dyDescent="0.45">
      <c r="A80">
        <v>1</v>
      </c>
      <c r="B80" t="s">
        <v>330</v>
      </c>
      <c r="C80" t="s">
        <v>93</v>
      </c>
      <c r="D80" s="3">
        <v>44714</v>
      </c>
      <c r="E80" s="3"/>
      <c r="F80" t="s">
        <v>31</v>
      </c>
      <c r="G80" t="s">
        <v>30</v>
      </c>
      <c r="H80" s="2">
        <v>44714</v>
      </c>
      <c r="I80" s="2" t="e">
        <f t="shared" ca="1" si="5"/>
        <v>#NAME?</v>
      </c>
      <c r="J80">
        <v>1700</v>
      </c>
      <c r="K80">
        <v>50</v>
      </c>
      <c r="L80">
        <v>34</v>
      </c>
      <c r="M80">
        <v>46.3</v>
      </c>
      <c r="N80">
        <v>79.05</v>
      </c>
      <c r="O80">
        <v>78710</v>
      </c>
      <c r="P80">
        <v>134385</v>
      </c>
      <c r="Q80">
        <v>55675</v>
      </c>
      <c r="R80">
        <v>226.63650799999999</v>
      </c>
      <c r="S80">
        <v>55448.363491999997</v>
      </c>
      <c r="T80">
        <v>70.446402607038493</v>
      </c>
      <c r="U80">
        <v>1700</v>
      </c>
      <c r="V80">
        <v>46.65</v>
      </c>
      <c r="W80">
        <v>45.68</v>
      </c>
      <c r="X80">
        <v>79.75</v>
      </c>
      <c r="Y80">
        <v>79.569999999999993</v>
      </c>
      <c r="Z80">
        <v>101804</v>
      </c>
      <c r="AA80">
        <v>152000</v>
      </c>
      <c r="AB80">
        <f t="shared" si="6"/>
        <v>1</v>
      </c>
      <c r="AC80">
        <v>1</v>
      </c>
      <c r="AD80">
        <v>1</v>
      </c>
      <c r="AE80">
        <v>2</v>
      </c>
      <c r="AF80" t="e">
        <f t="shared" ca="1" si="4"/>
        <v>#NAME?</v>
      </c>
      <c r="AG80">
        <v>6.2500000000000001E-4</v>
      </c>
      <c r="AH80" t="str">
        <f t="shared" si="7"/>
        <v>NIFTYWEEKLY16550CE</v>
      </c>
      <c r="AI80" t="str">
        <f t="shared" si="8"/>
        <v>NIFTYWEEKLY16550CE44714</v>
      </c>
    </row>
    <row r="81" spans="1:35" x14ac:dyDescent="0.45">
      <c r="A81">
        <v>2</v>
      </c>
      <c r="B81" t="s">
        <v>325</v>
      </c>
      <c r="C81" t="s">
        <v>88</v>
      </c>
      <c r="D81" s="3">
        <v>44714</v>
      </c>
      <c r="E81" s="3"/>
      <c r="F81" t="s">
        <v>31</v>
      </c>
      <c r="G81" t="s">
        <v>30</v>
      </c>
      <c r="H81" s="2">
        <v>44714</v>
      </c>
      <c r="I81" s="2" t="e">
        <f t="shared" ca="1" si="5"/>
        <v>#NAME?</v>
      </c>
      <c r="J81">
        <v>1800</v>
      </c>
      <c r="K81">
        <v>50</v>
      </c>
      <c r="L81">
        <v>36</v>
      </c>
      <c r="M81">
        <v>42.2</v>
      </c>
      <c r="N81">
        <v>29.05</v>
      </c>
      <c r="O81">
        <v>75960</v>
      </c>
      <c r="P81">
        <v>52290</v>
      </c>
      <c r="Q81">
        <v>-23670</v>
      </c>
      <c r="R81">
        <v>132.3596</v>
      </c>
      <c r="S81">
        <v>-23802.3596</v>
      </c>
      <c r="T81">
        <v>-31.335386519220648</v>
      </c>
      <c r="U81">
        <v>1800</v>
      </c>
      <c r="V81">
        <v>44.6</v>
      </c>
      <c r="W81">
        <v>40.85</v>
      </c>
      <c r="X81">
        <v>29.6</v>
      </c>
      <c r="Y81">
        <v>29.62</v>
      </c>
      <c r="Z81">
        <v>103704</v>
      </c>
      <c r="AA81">
        <v>152000</v>
      </c>
      <c r="AB81">
        <f t="shared" si="6"/>
        <v>1</v>
      </c>
      <c r="AC81">
        <v>1</v>
      </c>
      <c r="AD81">
        <v>1</v>
      </c>
      <c r="AE81">
        <v>2</v>
      </c>
      <c r="AF81" t="e">
        <f t="shared" ca="1" si="4"/>
        <v>#NAME?</v>
      </c>
      <c r="AG81">
        <v>6.2500000000000001E-4</v>
      </c>
      <c r="AH81" t="str">
        <f t="shared" si="7"/>
        <v>NIFTYWEEKLY16600CE</v>
      </c>
      <c r="AI81" t="str">
        <f t="shared" si="8"/>
        <v>NIFTYWEEKLY16600CE44714</v>
      </c>
    </row>
    <row r="82" spans="1:35" x14ac:dyDescent="0.45">
      <c r="A82">
        <v>3</v>
      </c>
      <c r="B82" t="s">
        <v>331</v>
      </c>
      <c r="C82" t="s">
        <v>94</v>
      </c>
      <c r="D82" s="3">
        <v>44714</v>
      </c>
      <c r="E82" s="3">
        <v>44715</v>
      </c>
      <c r="F82" t="s">
        <v>31</v>
      </c>
      <c r="G82" t="s">
        <v>30</v>
      </c>
      <c r="H82" s="2">
        <v>44714</v>
      </c>
      <c r="I82" s="2" t="e">
        <f t="shared" ca="1" si="5"/>
        <v>#NAME?</v>
      </c>
      <c r="J82">
        <v>450</v>
      </c>
      <c r="K82">
        <v>50</v>
      </c>
      <c r="L82">
        <v>9</v>
      </c>
      <c r="M82">
        <v>176.21</v>
      </c>
      <c r="N82">
        <v>272.3</v>
      </c>
      <c r="O82">
        <v>79292.5</v>
      </c>
      <c r="P82">
        <v>122534.99</v>
      </c>
      <c r="Q82">
        <v>43240.5</v>
      </c>
      <c r="R82">
        <v>237.271009736</v>
      </c>
      <c r="S82">
        <v>43003.228990263997</v>
      </c>
      <c r="T82">
        <v>54.23366521457136</v>
      </c>
      <c r="U82">
        <v>450</v>
      </c>
      <c r="V82">
        <v>174.1</v>
      </c>
      <c r="W82">
        <v>171.4</v>
      </c>
      <c r="X82">
        <v>272.39999999999998</v>
      </c>
      <c r="Y82">
        <v>264.13</v>
      </c>
      <c r="Z82">
        <v>123505</v>
      </c>
      <c r="AA82">
        <v>92500</v>
      </c>
      <c r="AB82">
        <f t="shared" si="6"/>
        <v>1</v>
      </c>
      <c r="AC82">
        <v>1</v>
      </c>
      <c r="AD82">
        <v>1</v>
      </c>
      <c r="AE82">
        <v>2</v>
      </c>
      <c r="AF82" t="e">
        <f t="shared" ca="1" si="4"/>
        <v>#NAME?</v>
      </c>
      <c r="AG82">
        <v>6.2500000000000001E-4</v>
      </c>
      <c r="AH82" t="str">
        <f t="shared" si="7"/>
        <v>NIFTYWEEKLY16600CE</v>
      </c>
      <c r="AI82" t="str">
        <f t="shared" si="8"/>
        <v>NIFTYWEEKLY16600CE44714</v>
      </c>
    </row>
    <row r="83" spans="1:35" x14ac:dyDescent="0.45">
      <c r="A83">
        <v>4</v>
      </c>
      <c r="B83" t="s">
        <v>332</v>
      </c>
      <c r="C83" t="s">
        <v>95</v>
      </c>
      <c r="D83" s="3">
        <v>44714</v>
      </c>
      <c r="E83" s="3">
        <v>44715</v>
      </c>
      <c r="F83" t="s">
        <v>31</v>
      </c>
      <c r="G83" t="s">
        <v>30</v>
      </c>
      <c r="H83" s="2">
        <v>44714</v>
      </c>
      <c r="I83" s="2" t="e">
        <f t="shared" ca="1" si="5"/>
        <v>#NAME?</v>
      </c>
      <c r="J83">
        <v>500</v>
      </c>
      <c r="K83">
        <v>50</v>
      </c>
      <c r="L83">
        <v>10</v>
      </c>
      <c r="M83">
        <v>162.80000000000001</v>
      </c>
      <c r="N83">
        <v>238.15</v>
      </c>
      <c r="O83">
        <v>81400</v>
      </c>
      <c r="P83">
        <v>119075</v>
      </c>
      <c r="Q83">
        <v>37675</v>
      </c>
      <c r="R83">
        <v>234.75703999999999</v>
      </c>
      <c r="S83">
        <v>37440.242960000003</v>
      </c>
      <c r="T83">
        <v>45.99538447174448</v>
      </c>
      <c r="U83">
        <v>500</v>
      </c>
      <c r="V83">
        <v>162.4</v>
      </c>
      <c r="W83">
        <v>161.32</v>
      </c>
      <c r="X83">
        <v>239.05</v>
      </c>
      <c r="Y83">
        <v>230.75</v>
      </c>
      <c r="Z83">
        <v>140505</v>
      </c>
      <c r="AA83">
        <v>92501</v>
      </c>
      <c r="AB83">
        <f t="shared" si="6"/>
        <v>1</v>
      </c>
      <c r="AC83">
        <v>1</v>
      </c>
      <c r="AD83">
        <v>1</v>
      </c>
      <c r="AE83">
        <v>2</v>
      </c>
      <c r="AF83" t="e">
        <f t="shared" ca="1" si="4"/>
        <v>#NAME?</v>
      </c>
      <c r="AG83">
        <v>6.2500000000000001E-4</v>
      </c>
      <c r="AH83" t="str">
        <f t="shared" si="7"/>
        <v>NIFTYWEEKLY16650CE</v>
      </c>
      <c r="AI83" t="str">
        <f t="shared" si="8"/>
        <v>NIFTYWEEKLY16650CE44714</v>
      </c>
    </row>
    <row r="84" spans="1:35" x14ac:dyDescent="0.45">
      <c r="A84">
        <v>1</v>
      </c>
      <c r="B84" t="s">
        <v>333</v>
      </c>
      <c r="C84" t="s">
        <v>96</v>
      </c>
      <c r="D84" s="3">
        <v>44715</v>
      </c>
      <c r="E84" s="3">
        <v>44718</v>
      </c>
      <c r="F84" t="s">
        <v>31</v>
      </c>
      <c r="G84" t="s">
        <v>30</v>
      </c>
      <c r="H84" s="2">
        <v>44721</v>
      </c>
      <c r="I84" s="2" t="e">
        <f t="shared" ca="1" si="5"/>
        <v>#NAME?</v>
      </c>
      <c r="J84">
        <v>550</v>
      </c>
      <c r="K84">
        <v>50</v>
      </c>
      <c r="L84">
        <v>11</v>
      </c>
      <c r="M84">
        <v>143.15</v>
      </c>
      <c r="N84">
        <v>157.19999999999999</v>
      </c>
      <c r="O84">
        <v>78732.5</v>
      </c>
      <c r="P84">
        <v>86460</v>
      </c>
      <c r="Q84">
        <v>7727.4999999999909</v>
      </c>
      <c r="R84">
        <v>196.26855699999999</v>
      </c>
      <c r="S84">
        <v>7531.2314429999906</v>
      </c>
      <c r="T84">
        <v>9.5655941866446401</v>
      </c>
      <c r="U84">
        <v>550</v>
      </c>
      <c r="V84">
        <v>142.94999999999999</v>
      </c>
      <c r="W84">
        <v>147.52000000000001</v>
      </c>
      <c r="X84">
        <v>157.35</v>
      </c>
      <c r="Y84">
        <v>158.27000000000001</v>
      </c>
      <c r="Z84">
        <v>144705</v>
      </c>
      <c r="AA84">
        <v>92000</v>
      </c>
      <c r="AB84">
        <f t="shared" si="6"/>
        <v>0</v>
      </c>
      <c r="AC84">
        <v>1</v>
      </c>
      <c r="AD84">
        <v>1</v>
      </c>
      <c r="AE84">
        <v>2</v>
      </c>
      <c r="AF84" t="e">
        <f t="shared" ca="1" si="4"/>
        <v>#NAME?</v>
      </c>
      <c r="AG84">
        <v>6.2500000000000001E-4</v>
      </c>
      <c r="AH84" t="str">
        <f t="shared" si="7"/>
        <v>NIFTYWEEKLY16600PE</v>
      </c>
      <c r="AI84" t="str">
        <f t="shared" si="8"/>
        <v>NIFTYWEEKLY16600PE44715</v>
      </c>
    </row>
    <row r="85" spans="1:35" x14ac:dyDescent="0.45">
      <c r="A85">
        <v>2</v>
      </c>
      <c r="B85" t="s">
        <v>333</v>
      </c>
      <c r="C85" t="s">
        <v>96</v>
      </c>
      <c r="D85" s="3">
        <v>44715</v>
      </c>
      <c r="E85" s="3">
        <v>44718</v>
      </c>
      <c r="F85" t="s">
        <v>31</v>
      </c>
      <c r="G85" t="s">
        <v>30</v>
      </c>
      <c r="H85" s="2">
        <v>44721</v>
      </c>
      <c r="I85" s="2" t="e">
        <f t="shared" ca="1" si="5"/>
        <v>#NAME?</v>
      </c>
      <c r="J85">
        <v>550</v>
      </c>
      <c r="K85">
        <v>50</v>
      </c>
      <c r="L85">
        <v>11</v>
      </c>
      <c r="M85">
        <v>144.38</v>
      </c>
      <c r="N85">
        <v>187.07</v>
      </c>
      <c r="O85">
        <v>79410</v>
      </c>
      <c r="P85">
        <v>102887.5</v>
      </c>
      <c r="Q85">
        <v>23479.5</v>
      </c>
      <c r="R85">
        <v>215.21720400000001</v>
      </c>
      <c r="S85">
        <v>23264.282796</v>
      </c>
      <c r="T85">
        <v>29.29641455232338</v>
      </c>
      <c r="U85">
        <v>550</v>
      </c>
      <c r="V85">
        <v>142.94999999999999</v>
      </c>
      <c r="W85">
        <v>147.52000000000001</v>
      </c>
      <c r="X85">
        <v>183.05</v>
      </c>
      <c r="Y85">
        <v>191</v>
      </c>
      <c r="Z85">
        <v>144705</v>
      </c>
      <c r="AA85">
        <v>92459</v>
      </c>
      <c r="AB85">
        <f t="shared" si="6"/>
        <v>0</v>
      </c>
      <c r="AC85">
        <v>1</v>
      </c>
      <c r="AD85">
        <v>1</v>
      </c>
      <c r="AE85">
        <v>2</v>
      </c>
      <c r="AF85" t="e">
        <f t="shared" ca="1" si="4"/>
        <v>#NAME?</v>
      </c>
      <c r="AG85">
        <v>6.2500000000000001E-4</v>
      </c>
      <c r="AH85" t="str">
        <f t="shared" si="7"/>
        <v>NIFTYWEEKLY16600PE</v>
      </c>
      <c r="AI85" t="str">
        <f t="shared" si="8"/>
        <v>NIFTYWEEKLY16600PE44715</v>
      </c>
    </row>
    <row r="86" spans="1:35" x14ac:dyDescent="0.45">
      <c r="A86">
        <v>3</v>
      </c>
      <c r="B86" t="s">
        <v>334</v>
      </c>
      <c r="C86" t="s">
        <v>97</v>
      </c>
      <c r="D86" s="3">
        <v>44715</v>
      </c>
      <c r="E86" s="3">
        <v>44718</v>
      </c>
      <c r="F86" t="s">
        <v>31</v>
      </c>
      <c r="G86" t="s">
        <v>30</v>
      </c>
      <c r="H86" s="2">
        <v>44721</v>
      </c>
      <c r="I86" s="2" t="e">
        <f t="shared" ca="1" si="5"/>
        <v>#NAME?</v>
      </c>
      <c r="J86">
        <v>500</v>
      </c>
      <c r="K86">
        <v>50</v>
      </c>
      <c r="L86">
        <v>10</v>
      </c>
      <c r="M86">
        <v>167.4</v>
      </c>
      <c r="N86">
        <v>217.47</v>
      </c>
      <c r="O86">
        <v>83700</v>
      </c>
      <c r="P86">
        <v>108735</v>
      </c>
      <c r="Q86">
        <v>25035</v>
      </c>
      <c r="R86">
        <v>224.61978400000001</v>
      </c>
      <c r="S86">
        <v>24810.380216000001</v>
      </c>
      <c r="T86">
        <v>29.6420313213859</v>
      </c>
      <c r="U86">
        <v>500</v>
      </c>
      <c r="V86">
        <v>166.25</v>
      </c>
      <c r="W86">
        <v>168.6</v>
      </c>
      <c r="X86">
        <v>213.7</v>
      </c>
      <c r="Y86">
        <v>221.32</v>
      </c>
      <c r="Z86">
        <v>145402</v>
      </c>
      <c r="AA86">
        <v>92459</v>
      </c>
      <c r="AB86">
        <f t="shared" si="6"/>
        <v>0</v>
      </c>
      <c r="AC86">
        <v>1</v>
      </c>
      <c r="AD86">
        <v>1</v>
      </c>
      <c r="AE86">
        <v>2</v>
      </c>
      <c r="AF86" t="e">
        <f t="shared" ca="1" si="4"/>
        <v>#NAME?</v>
      </c>
      <c r="AG86">
        <v>6.2500000000000001E-4</v>
      </c>
      <c r="AH86" t="str">
        <f t="shared" si="7"/>
        <v>NIFTYWEEKLY16650PE</v>
      </c>
      <c r="AI86" t="str">
        <f t="shared" si="8"/>
        <v>NIFTYWEEKLY16650PE44715</v>
      </c>
    </row>
    <row r="87" spans="1:35" x14ac:dyDescent="0.45">
      <c r="A87">
        <v>1</v>
      </c>
      <c r="B87" t="s">
        <v>335</v>
      </c>
      <c r="C87" t="s">
        <v>98</v>
      </c>
      <c r="D87" s="3">
        <v>44719</v>
      </c>
      <c r="E87" s="3">
        <v>44720</v>
      </c>
      <c r="F87" t="s">
        <v>31</v>
      </c>
      <c r="G87" t="s">
        <v>30</v>
      </c>
      <c r="H87" s="2">
        <v>44721</v>
      </c>
      <c r="I87" s="2" t="e">
        <f t="shared" ca="1" si="5"/>
        <v>#NAME?</v>
      </c>
      <c r="J87">
        <v>750</v>
      </c>
      <c r="K87">
        <v>50</v>
      </c>
      <c r="L87">
        <v>15</v>
      </c>
      <c r="M87">
        <v>105.6</v>
      </c>
      <c r="N87">
        <v>76.349999999999994</v>
      </c>
      <c r="O87">
        <v>79200</v>
      </c>
      <c r="P87">
        <v>57262.5</v>
      </c>
      <c r="Q87">
        <v>-21937.5</v>
      </c>
      <c r="R87">
        <v>163.68736000000001</v>
      </c>
      <c r="S87">
        <v>-22101.18736</v>
      </c>
      <c r="T87">
        <v>-27.905539595959599</v>
      </c>
      <c r="U87">
        <v>750</v>
      </c>
      <c r="V87">
        <v>105</v>
      </c>
      <c r="W87">
        <v>107.35</v>
      </c>
      <c r="X87">
        <v>75.25</v>
      </c>
      <c r="Y87">
        <v>76.03</v>
      </c>
      <c r="Z87">
        <v>111501</v>
      </c>
      <c r="AA87">
        <v>92021</v>
      </c>
      <c r="AB87">
        <f t="shared" si="6"/>
        <v>0</v>
      </c>
      <c r="AC87">
        <v>1</v>
      </c>
      <c r="AD87">
        <v>1</v>
      </c>
      <c r="AE87">
        <v>2</v>
      </c>
      <c r="AF87" t="e">
        <f t="shared" ca="1" si="4"/>
        <v>#NAME?</v>
      </c>
      <c r="AG87">
        <v>6.2500000000000001E-4</v>
      </c>
      <c r="AH87" t="str">
        <f t="shared" si="7"/>
        <v>NIFTYWEEKLY16350PE</v>
      </c>
      <c r="AI87" t="str">
        <f t="shared" si="8"/>
        <v>NIFTYWEEKLY16350PE44719</v>
      </c>
    </row>
    <row r="88" spans="1:35" x14ac:dyDescent="0.45">
      <c r="A88">
        <v>2</v>
      </c>
      <c r="B88" t="s">
        <v>336</v>
      </c>
      <c r="C88" t="s">
        <v>99</v>
      </c>
      <c r="D88" s="3">
        <v>44719</v>
      </c>
      <c r="E88" s="3">
        <v>44720</v>
      </c>
      <c r="F88" t="s">
        <v>31</v>
      </c>
      <c r="G88" t="s">
        <v>30</v>
      </c>
      <c r="H88" s="2">
        <v>44721</v>
      </c>
      <c r="I88" s="2" t="e">
        <f t="shared" ca="1" si="5"/>
        <v>#NAME?</v>
      </c>
      <c r="J88">
        <v>700</v>
      </c>
      <c r="K88">
        <v>50</v>
      </c>
      <c r="L88">
        <v>14</v>
      </c>
      <c r="M88">
        <v>120.7</v>
      </c>
      <c r="N88">
        <v>97.75</v>
      </c>
      <c r="O88">
        <v>84490</v>
      </c>
      <c r="P88">
        <v>68425</v>
      </c>
      <c r="Q88">
        <v>-16065</v>
      </c>
      <c r="R88">
        <v>179.73315600000001</v>
      </c>
      <c r="S88">
        <v>-16244.733156</v>
      </c>
      <c r="T88">
        <v>-19.22681164161439</v>
      </c>
      <c r="U88">
        <v>700</v>
      </c>
      <c r="V88">
        <v>117.95</v>
      </c>
      <c r="W88">
        <v>122.5</v>
      </c>
      <c r="X88">
        <v>96.2</v>
      </c>
      <c r="Y88">
        <v>96.82</v>
      </c>
      <c r="Z88">
        <v>100002</v>
      </c>
      <c r="AA88">
        <v>92021</v>
      </c>
      <c r="AB88">
        <f t="shared" si="6"/>
        <v>0</v>
      </c>
      <c r="AC88">
        <v>1</v>
      </c>
      <c r="AD88">
        <v>1</v>
      </c>
      <c r="AE88">
        <v>2</v>
      </c>
      <c r="AF88" t="e">
        <f t="shared" ca="1" si="4"/>
        <v>#NAME?</v>
      </c>
      <c r="AG88">
        <v>6.2500000000000001E-4</v>
      </c>
      <c r="AH88" t="str">
        <f t="shared" si="7"/>
        <v>NIFTYWEEKLY16400PE</v>
      </c>
      <c r="AI88" t="str">
        <f t="shared" si="8"/>
        <v>NIFTYWEEKLY16400PE44719</v>
      </c>
    </row>
    <row r="89" spans="1:35" x14ac:dyDescent="0.45">
      <c r="A89">
        <v>1</v>
      </c>
      <c r="B89" t="s">
        <v>337</v>
      </c>
      <c r="C89" t="s">
        <v>100</v>
      </c>
      <c r="D89" s="3">
        <v>44720</v>
      </c>
      <c r="E89" s="3">
        <v>44721</v>
      </c>
      <c r="F89" t="s">
        <v>31</v>
      </c>
      <c r="G89" t="s">
        <v>30</v>
      </c>
      <c r="H89" s="2">
        <v>44721</v>
      </c>
      <c r="I89" s="2" t="e">
        <f t="shared" ca="1" si="5"/>
        <v>#NAME?</v>
      </c>
      <c r="J89">
        <v>850</v>
      </c>
      <c r="K89">
        <v>50</v>
      </c>
      <c r="L89">
        <v>17</v>
      </c>
      <c r="M89">
        <v>94.38</v>
      </c>
      <c r="N89">
        <v>62.91</v>
      </c>
      <c r="O89">
        <v>80222.5</v>
      </c>
      <c r="P89">
        <v>53472.5</v>
      </c>
      <c r="Q89">
        <v>-26749.5</v>
      </c>
      <c r="R89">
        <v>160.089473</v>
      </c>
      <c r="S89">
        <v>-26909.589473</v>
      </c>
      <c r="T89">
        <v>-33.543693443859269</v>
      </c>
      <c r="U89">
        <v>850</v>
      </c>
      <c r="V89">
        <v>96.65</v>
      </c>
      <c r="W89">
        <v>99.28</v>
      </c>
      <c r="X89">
        <v>63</v>
      </c>
      <c r="Y89">
        <v>60.17</v>
      </c>
      <c r="Z89">
        <v>100603</v>
      </c>
      <c r="AA89">
        <v>92000</v>
      </c>
      <c r="AB89">
        <f t="shared" si="6"/>
        <v>0</v>
      </c>
      <c r="AC89">
        <v>1</v>
      </c>
      <c r="AD89">
        <v>1</v>
      </c>
      <c r="AE89">
        <v>2</v>
      </c>
      <c r="AF89" t="e">
        <f t="shared" ca="1" si="4"/>
        <v>#NAME?</v>
      </c>
      <c r="AG89">
        <v>6.2500000000000001E-4</v>
      </c>
      <c r="AH89" t="str">
        <f t="shared" si="7"/>
        <v>NIFTYWEEKLY16300PE</v>
      </c>
      <c r="AI89" t="str">
        <f t="shared" si="8"/>
        <v>NIFTYWEEKLY16300PE44720</v>
      </c>
    </row>
    <row r="90" spans="1:35" x14ac:dyDescent="0.45">
      <c r="A90">
        <v>2</v>
      </c>
      <c r="B90" t="s">
        <v>335</v>
      </c>
      <c r="C90" t="s">
        <v>98</v>
      </c>
      <c r="D90" s="3">
        <v>44720</v>
      </c>
      <c r="E90" s="3">
        <v>44721</v>
      </c>
      <c r="F90" t="s">
        <v>31</v>
      </c>
      <c r="G90" t="s">
        <v>30</v>
      </c>
      <c r="H90" s="2">
        <v>44721</v>
      </c>
      <c r="I90" s="2" t="e">
        <f t="shared" ca="1" si="5"/>
        <v>#NAME?</v>
      </c>
      <c r="J90">
        <v>750</v>
      </c>
      <c r="K90">
        <v>50</v>
      </c>
      <c r="L90">
        <v>15</v>
      </c>
      <c r="M90">
        <v>110.83</v>
      </c>
      <c r="N90">
        <v>93.92</v>
      </c>
      <c r="O90">
        <v>83125</v>
      </c>
      <c r="P90">
        <v>70440</v>
      </c>
      <c r="Q90">
        <v>-12682.5</v>
      </c>
      <c r="R90">
        <v>181.106866</v>
      </c>
      <c r="S90">
        <v>-12863.606866</v>
      </c>
      <c r="T90">
        <v>-15.475015778646609</v>
      </c>
      <c r="U90">
        <v>750</v>
      </c>
      <c r="V90">
        <v>108.95</v>
      </c>
      <c r="W90">
        <v>110.9</v>
      </c>
      <c r="X90">
        <v>94.25</v>
      </c>
      <c r="Y90">
        <v>90.47</v>
      </c>
      <c r="Z90">
        <v>100003</v>
      </c>
      <c r="AA90">
        <v>92000</v>
      </c>
      <c r="AB90">
        <f t="shared" si="6"/>
        <v>0</v>
      </c>
      <c r="AC90">
        <v>1</v>
      </c>
      <c r="AD90">
        <v>1</v>
      </c>
      <c r="AE90">
        <v>2</v>
      </c>
      <c r="AF90" t="e">
        <f t="shared" ca="1" si="4"/>
        <v>#NAME?</v>
      </c>
      <c r="AG90">
        <v>6.2500000000000001E-4</v>
      </c>
      <c r="AH90" t="str">
        <f t="shared" si="7"/>
        <v>NIFTYWEEKLY16350PE</v>
      </c>
      <c r="AI90" t="str">
        <f t="shared" si="8"/>
        <v>NIFTYWEEKLY16350PE44720</v>
      </c>
    </row>
    <row r="91" spans="1:35" x14ac:dyDescent="0.45">
      <c r="A91">
        <v>1</v>
      </c>
      <c r="B91" t="s">
        <v>338</v>
      </c>
      <c r="C91" t="s">
        <v>101</v>
      </c>
      <c r="D91" s="3">
        <v>44721</v>
      </c>
      <c r="E91" s="3">
        <v>44721</v>
      </c>
      <c r="F91" t="s">
        <v>31</v>
      </c>
      <c r="G91" t="s">
        <v>30</v>
      </c>
      <c r="H91" s="2">
        <v>44721</v>
      </c>
      <c r="I91" s="2" t="e">
        <f t="shared" ca="1" si="5"/>
        <v>#NAME?</v>
      </c>
      <c r="J91">
        <v>3200</v>
      </c>
      <c r="K91">
        <v>50</v>
      </c>
      <c r="L91">
        <v>64</v>
      </c>
      <c r="M91">
        <v>26.2</v>
      </c>
      <c r="N91">
        <v>74.84</v>
      </c>
      <c r="O91">
        <v>83840</v>
      </c>
      <c r="P91">
        <v>239488</v>
      </c>
      <c r="Q91">
        <v>155648</v>
      </c>
      <c r="R91">
        <v>371.99185920000002</v>
      </c>
      <c r="S91">
        <v>155276.0081408</v>
      </c>
      <c r="T91">
        <v>185.2051623816794</v>
      </c>
      <c r="U91">
        <v>3200</v>
      </c>
      <c r="V91">
        <v>23.95</v>
      </c>
      <c r="W91">
        <v>23.37</v>
      </c>
      <c r="X91">
        <v>74</v>
      </c>
      <c r="Y91">
        <v>74.566699999999997</v>
      </c>
      <c r="Z91">
        <v>152000</v>
      </c>
      <c r="AB91">
        <f t="shared" si="6"/>
        <v>0</v>
      </c>
      <c r="AC91">
        <v>1</v>
      </c>
      <c r="AD91">
        <v>1</v>
      </c>
      <c r="AE91">
        <v>2</v>
      </c>
      <c r="AF91" t="e">
        <f t="shared" ca="1" si="4"/>
        <v>#NAME?</v>
      </c>
      <c r="AG91">
        <v>6.2500000000000001E-4</v>
      </c>
      <c r="AH91" t="str">
        <f t="shared" si="7"/>
        <v>NIFTYWEEKLY16400CE</v>
      </c>
      <c r="AI91" t="str">
        <f t="shared" si="8"/>
        <v>NIFTYWEEKLY16400CE44721</v>
      </c>
    </row>
    <row r="92" spans="1:35" x14ac:dyDescent="0.45">
      <c r="A92">
        <v>2</v>
      </c>
      <c r="B92" t="s">
        <v>339</v>
      </c>
      <c r="C92" t="s">
        <v>102</v>
      </c>
      <c r="D92" s="3">
        <v>44721</v>
      </c>
      <c r="E92" s="3">
        <v>44721</v>
      </c>
      <c r="F92" t="s">
        <v>31</v>
      </c>
      <c r="G92" t="s">
        <v>30</v>
      </c>
      <c r="H92" s="2">
        <v>44721</v>
      </c>
      <c r="I92" s="2" t="e">
        <f t="shared" ca="1" si="5"/>
        <v>#NAME?</v>
      </c>
      <c r="J92">
        <v>10650</v>
      </c>
      <c r="K92">
        <v>50</v>
      </c>
      <c r="L92">
        <v>213</v>
      </c>
      <c r="M92">
        <v>8.42</v>
      </c>
      <c r="N92">
        <v>24.98</v>
      </c>
      <c r="O92">
        <v>89673</v>
      </c>
      <c r="P92">
        <v>266037</v>
      </c>
      <c r="Q92">
        <v>176364</v>
      </c>
      <c r="R92">
        <v>405.72543400000001</v>
      </c>
      <c r="S92">
        <v>175958.27456600001</v>
      </c>
      <c r="T92">
        <v>196.22213438381681</v>
      </c>
      <c r="U92">
        <v>10650</v>
      </c>
      <c r="V92">
        <v>7.6</v>
      </c>
      <c r="W92">
        <v>9.7200000000000006</v>
      </c>
      <c r="X92">
        <v>23.95</v>
      </c>
      <c r="Y92">
        <v>24.716699999999999</v>
      </c>
      <c r="Z92">
        <v>152000</v>
      </c>
      <c r="AB92">
        <f t="shared" si="6"/>
        <v>0</v>
      </c>
      <c r="AC92">
        <v>1</v>
      </c>
      <c r="AD92">
        <v>1</v>
      </c>
      <c r="AE92">
        <v>2</v>
      </c>
      <c r="AF92" t="e">
        <f t="shared" ca="1" si="4"/>
        <v>#NAME?</v>
      </c>
      <c r="AG92">
        <v>6.2500000000000001E-4</v>
      </c>
      <c r="AH92" t="str">
        <f t="shared" si="7"/>
        <v>NIFTYWEEKLY16450CE</v>
      </c>
      <c r="AI92" t="str">
        <f t="shared" si="8"/>
        <v>NIFTYWEEKLY16450CE44721</v>
      </c>
    </row>
    <row r="93" spans="1:35" x14ac:dyDescent="0.45">
      <c r="A93">
        <v>3</v>
      </c>
      <c r="B93" t="s">
        <v>340</v>
      </c>
      <c r="C93" t="s">
        <v>103</v>
      </c>
      <c r="D93" s="3">
        <v>44721</v>
      </c>
      <c r="E93" s="3">
        <v>44722</v>
      </c>
      <c r="F93" t="s">
        <v>31</v>
      </c>
      <c r="G93" t="s">
        <v>30</v>
      </c>
      <c r="H93" s="2">
        <v>44721</v>
      </c>
      <c r="I93" s="2" t="e">
        <f t="shared" ca="1" si="5"/>
        <v>#NAME?</v>
      </c>
      <c r="J93">
        <v>500</v>
      </c>
      <c r="K93">
        <v>50</v>
      </c>
      <c r="L93">
        <v>10</v>
      </c>
      <c r="M93">
        <v>152.56</v>
      </c>
      <c r="N93">
        <v>89.31</v>
      </c>
      <c r="O93">
        <v>76280</v>
      </c>
      <c r="P93">
        <v>44652.5</v>
      </c>
      <c r="Q93">
        <v>-31625</v>
      </c>
      <c r="R93">
        <v>147.566768</v>
      </c>
      <c r="S93">
        <v>-31772.566768000001</v>
      </c>
      <c r="T93">
        <v>-41.652552134242264</v>
      </c>
      <c r="U93">
        <v>500</v>
      </c>
      <c r="V93">
        <v>155.94999999999999</v>
      </c>
      <c r="W93">
        <v>151.66999999999999</v>
      </c>
      <c r="X93">
        <v>88.5</v>
      </c>
      <c r="Y93">
        <v>85.47</v>
      </c>
      <c r="Z93">
        <v>144103</v>
      </c>
      <c r="AA93">
        <v>92501</v>
      </c>
      <c r="AB93">
        <f t="shared" si="6"/>
        <v>1</v>
      </c>
      <c r="AC93">
        <v>1</v>
      </c>
      <c r="AD93">
        <v>1</v>
      </c>
      <c r="AE93">
        <v>2</v>
      </c>
      <c r="AF93" t="e">
        <f t="shared" ca="1" si="4"/>
        <v>#NAME?</v>
      </c>
      <c r="AG93">
        <v>6.2500000000000001E-4</v>
      </c>
      <c r="AH93" t="str">
        <f t="shared" si="7"/>
        <v>NIFTYWEEKLY16450CE</v>
      </c>
      <c r="AI93" t="str">
        <f t="shared" si="8"/>
        <v>NIFTYWEEKLY16450CE44721</v>
      </c>
    </row>
    <row r="94" spans="1:35" x14ac:dyDescent="0.45">
      <c r="A94">
        <v>4</v>
      </c>
      <c r="B94" t="s">
        <v>341</v>
      </c>
      <c r="C94" t="s">
        <v>104</v>
      </c>
      <c r="D94" s="3">
        <v>44721</v>
      </c>
      <c r="E94" s="3">
        <v>44722</v>
      </c>
      <c r="F94" t="s">
        <v>31</v>
      </c>
      <c r="G94" t="s">
        <v>30</v>
      </c>
      <c r="H94" s="2">
        <v>44721</v>
      </c>
      <c r="I94" s="2" t="e">
        <f t="shared" ca="1" si="5"/>
        <v>#NAME?</v>
      </c>
      <c r="J94">
        <v>600</v>
      </c>
      <c r="K94">
        <v>50</v>
      </c>
      <c r="L94">
        <v>12</v>
      </c>
      <c r="M94">
        <v>136.19999999999999</v>
      </c>
      <c r="N94">
        <v>72.55</v>
      </c>
      <c r="O94">
        <v>81720</v>
      </c>
      <c r="P94">
        <v>43530</v>
      </c>
      <c r="Q94">
        <v>-38189.999999999993</v>
      </c>
      <c r="R94">
        <v>149.8732</v>
      </c>
      <c r="S94">
        <v>-38339.873199999987</v>
      </c>
      <c r="T94">
        <v>-46.916144395496808</v>
      </c>
      <c r="U94">
        <v>600</v>
      </c>
      <c r="V94">
        <v>136.4</v>
      </c>
      <c r="W94">
        <v>135.07</v>
      </c>
      <c r="X94">
        <v>71.3</v>
      </c>
      <c r="Y94">
        <v>68.8</v>
      </c>
      <c r="Z94">
        <v>150503</v>
      </c>
      <c r="AA94">
        <v>92502</v>
      </c>
      <c r="AB94">
        <f t="shared" si="6"/>
        <v>1</v>
      </c>
      <c r="AC94">
        <v>1</v>
      </c>
      <c r="AD94">
        <v>1</v>
      </c>
      <c r="AE94">
        <v>2</v>
      </c>
      <c r="AF94" t="e">
        <f t="shared" ca="1" si="4"/>
        <v>#NAME?</v>
      </c>
      <c r="AG94">
        <v>6.2500000000000001E-4</v>
      </c>
      <c r="AH94" t="str">
        <f t="shared" si="7"/>
        <v>NIFTYWEEKLY16500CE</v>
      </c>
      <c r="AI94" t="str">
        <f t="shared" si="8"/>
        <v>NIFTYWEEKLY16500CE44721</v>
      </c>
    </row>
    <row r="95" spans="1:35" x14ac:dyDescent="0.45">
      <c r="A95">
        <v>1</v>
      </c>
      <c r="B95" t="s">
        <v>342</v>
      </c>
      <c r="C95" t="s">
        <v>105</v>
      </c>
      <c r="D95" s="3">
        <v>44722</v>
      </c>
      <c r="E95" s="3">
        <v>44725</v>
      </c>
      <c r="F95" t="s">
        <v>31</v>
      </c>
      <c r="G95" t="s">
        <v>30</v>
      </c>
      <c r="H95" s="2">
        <v>44728</v>
      </c>
      <c r="I95" s="2" t="e">
        <f t="shared" ca="1" si="5"/>
        <v>#NAME?</v>
      </c>
      <c r="J95">
        <v>550</v>
      </c>
      <c r="K95">
        <v>50</v>
      </c>
      <c r="L95">
        <v>11</v>
      </c>
      <c r="M95">
        <v>142.93</v>
      </c>
      <c r="N95">
        <v>361.39</v>
      </c>
      <c r="O95">
        <v>78610</v>
      </c>
      <c r="P95">
        <v>198765</v>
      </c>
      <c r="Q95">
        <v>120153</v>
      </c>
      <c r="R95">
        <v>322.68849999999998</v>
      </c>
      <c r="S95">
        <v>119830.3115</v>
      </c>
      <c r="T95">
        <v>152.43647309502609</v>
      </c>
      <c r="U95">
        <v>550</v>
      </c>
      <c r="V95">
        <v>143.19999999999999</v>
      </c>
      <c r="W95">
        <v>140.91999999999999</v>
      </c>
      <c r="X95">
        <v>358.95</v>
      </c>
      <c r="Y95">
        <v>358</v>
      </c>
      <c r="Z95">
        <v>142502</v>
      </c>
      <c r="AA95">
        <v>92000</v>
      </c>
      <c r="AB95">
        <f t="shared" si="6"/>
        <v>0</v>
      </c>
      <c r="AC95">
        <v>1</v>
      </c>
      <c r="AD95">
        <v>1</v>
      </c>
      <c r="AE95">
        <v>2</v>
      </c>
      <c r="AF95" t="e">
        <f t="shared" ca="1" si="4"/>
        <v>#NAME?</v>
      </c>
      <c r="AG95">
        <v>6.2500000000000001E-4</v>
      </c>
      <c r="AH95" t="str">
        <f t="shared" si="7"/>
        <v>NIFTYWEEKLY16150PE</v>
      </c>
      <c r="AI95" t="str">
        <f t="shared" si="8"/>
        <v>NIFTYWEEKLY16150PE44722</v>
      </c>
    </row>
    <row r="96" spans="1:35" x14ac:dyDescent="0.45">
      <c r="A96">
        <v>2</v>
      </c>
      <c r="B96" t="s">
        <v>343</v>
      </c>
      <c r="C96" t="s">
        <v>106</v>
      </c>
      <c r="D96" s="3">
        <v>44722</v>
      </c>
      <c r="E96" s="3">
        <v>44725</v>
      </c>
      <c r="F96" t="s">
        <v>31</v>
      </c>
      <c r="G96" t="s">
        <v>30</v>
      </c>
      <c r="H96" s="2">
        <v>44728</v>
      </c>
      <c r="I96" s="2" t="e">
        <f t="shared" ca="1" si="5"/>
        <v>#NAME?</v>
      </c>
      <c r="J96">
        <v>550</v>
      </c>
      <c r="K96">
        <v>50</v>
      </c>
      <c r="L96">
        <v>11</v>
      </c>
      <c r="M96">
        <v>144.4</v>
      </c>
      <c r="N96">
        <v>403.01</v>
      </c>
      <c r="O96">
        <v>79420</v>
      </c>
      <c r="P96">
        <v>221657.5</v>
      </c>
      <c r="Q96">
        <v>142235.5</v>
      </c>
      <c r="R96">
        <v>349.00629600000008</v>
      </c>
      <c r="S96">
        <v>141886.49370399999</v>
      </c>
      <c r="T96">
        <v>178.65335394610929</v>
      </c>
      <c r="U96">
        <v>550</v>
      </c>
      <c r="V96">
        <v>143</v>
      </c>
      <c r="W96">
        <v>143.43</v>
      </c>
      <c r="X96">
        <v>400</v>
      </c>
      <c r="Y96">
        <v>399.9</v>
      </c>
      <c r="Z96">
        <v>124133</v>
      </c>
      <c r="AA96">
        <v>92000</v>
      </c>
      <c r="AB96">
        <f t="shared" si="6"/>
        <v>0</v>
      </c>
      <c r="AC96">
        <v>1</v>
      </c>
      <c r="AD96">
        <v>1</v>
      </c>
      <c r="AE96">
        <v>2</v>
      </c>
      <c r="AF96" t="e">
        <f t="shared" ca="1" si="4"/>
        <v>#NAME?</v>
      </c>
      <c r="AG96">
        <v>6.2500000000000001E-4</v>
      </c>
      <c r="AH96" t="str">
        <f t="shared" si="7"/>
        <v>NIFTYWEEKLY16200PE</v>
      </c>
      <c r="AI96" t="str">
        <f t="shared" si="8"/>
        <v>NIFTYWEEKLY16200PE44722</v>
      </c>
    </row>
    <row r="97" spans="1:35" x14ac:dyDescent="0.45">
      <c r="A97">
        <v>3</v>
      </c>
      <c r="B97" t="s">
        <v>342</v>
      </c>
      <c r="C97" t="s">
        <v>105</v>
      </c>
      <c r="D97" s="3">
        <v>44722</v>
      </c>
      <c r="E97" s="3">
        <v>44725</v>
      </c>
      <c r="F97" t="s">
        <v>31</v>
      </c>
      <c r="G97" t="s">
        <v>30</v>
      </c>
      <c r="H97" s="2">
        <v>44728</v>
      </c>
      <c r="I97" s="2" t="e">
        <f t="shared" ca="1" si="5"/>
        <v>#NAME?</v>
      </c>
      <c r="J97">
        <v>550</v>
      </c>
      <c r="K97">
        <v>50</v>
      </c>
      <c r="L97">
        <v>11</v>
      </c>
      <c r="M97">
        <v>143.02000000000001</v>
      </c>
      <c r="N97">
        <v>375.1</v>
      </c>
      <c r="O97">
        <v>78662.5</v>
      </c>
      <c r="P97">
        <v>206305</v>
      </c>
      <c r="Q97">
        <v>127644</v>
      </c>
      <c r="R97">
        <v>331.21601700000002</v>
      </c>
      <c r="S97">
        <v>127312.783983</v>
      </c>
      <c r="T97">
        <v>161.84685712124579</v>
      </c>
      <c r="U97">
        <v>550</v>
      </c>
      <c r="V97">
        <v>143.19999999999999</v>
      </c>
      <c r="W97">
        <v>140.91999999999999</v>
      </c>
      <c r="X97">
        <v>372.7</v>
      </c>
      <c r="Y97">
        <v>379.55</v>
      </c>
      <c r="Z97">
        <v>142502</v>
      </c>
      <c r="AA97">
        <v>92459</v>
      </c>
      <c r="AB97">
        <f t="shared" si="6"/>
        <v>0</v>
      </c>
      <c r="AC97">
        <v>1</v>
      </c>
      <c r="AD97">
        <v>1</v>
      </c>
      <c r="AE97">
        <v>2</v>
      </c>
      <c r="AF97" t="e">
        <f t="shared" ca="1" si="4"/>
        <v>#NAME?</v>
      </c>
      <c r="AG97">
        <v>6.2500000000000001E-4</v>
      </c>
      <c r="AH97" t="str">
        <f t="shared" si="7"/>
        <v>NIFTYWEEKLY16150PE</v>
      </c>
      <c r="AI97" t="str">
        <f t="shared" si="8"/>
        <v>NIFTYWEEKLY16150PE44722</v>
      </c>
    </row>
    <row r="98" spans="1:35" x14ac:dyDescent="0.45">
      <c r="A98">
        <v>4</v>
      </c>
      <c r="B98" t="s">
        <v>343</v>
      </c>
      <c r="C98" t="s">
        <v>106</v>
      </c>
      <c r="D98" s="3">
        <v>44722</v>
      </c>
      <c r="E98" s="3">
        <v>44725</v>
      </c>
      <c r="F98" t="s">
        <v>31</v>
      </c>
      <c r="G98" t="s">
        <v>30</v>
      </c>
      <c r="H98" s="2">
        <v>44728</v>
      </c>
      <c r="I98" s="2" t="e">
        <f t="shared" ca="1" si="5"/>
        <v>#NAME?</v>
      </c>
      <c r="J98">
        <v>500</v>
      </c>
      <c r="K98">
        <v>50</v>
      </c>
      <c r="L98">
        <v>10</v>
      </c>
      <c r="M98">
        <v>161</v>
      </c>
      <c r="N98">
        <v>417.67</v>
      </c>
      <c r="O98">
        <v>80500</v>
      </c>
      <c r="P98">
        <v>208832.5</v>
      </c>
      <c r="Q98">
        <v>128335</v>
      </c>
      <c r="R98">
        <v>311.669128</v>
      </c>
      <c r="S98">
        <v>128023.33087200001</v>
      </c>
      <c r="T98">
        <v>159.0351936298137</v>
      </c>
      <c r="U98">
        <v>500</v>
      </c>
      <c r="V98">
        <v>163.25</v>
      </c>
      <c r="W98">
        <v>160.03</v>
      </c>
      <c r="X98">
        <v>416.7</v>
      </c>
      <c r="Y98">
        <v>422.25</v>
      </c>
      <c r="Z98">
        <v>140702</v>
      </c>
      <c r="AA98">
        <v>92459</v>
      </c>
      <c r="AB98">
        <f t="shared" si="6"/>
        <v>0</v>
      </c>
      <c r="AC98">
        <v>1</v>
      </c>
      <c r="AD98">
        <v>1</v>
      </c>
      <c r="AE98">
        <v>2</v>
      </c>
      <c r="AF98" t="e">
        <f t="shared" ca="1" si="4"/>
        <v>#NAME?</v>
      </c>
      <c r="AG98">
        <v>6.2500000000000001E-4</v>
      </c>
      <c r="AH98" t="str">
        <f t="shared" si="7"/>
        <v>NIFTYWEEKLY16200PE</v>
      </c>
      <c r="AI98" t="str">
        <f t="shared" si="8"/>
        <v>NIFTYWEEKLY16200PE44722</v>
      </c>
    </row>
    <row r="99" spans="1:35" x14ac:dyDescent="0.45">
      <c r="A99">
        <v>1</v>
      </c>
      <c r="B99" t="s">
        <v>344</v>
      </c>
      <c r="C99" t="s">
        <v>107</v>
      </c>
      <c r="D99" s="3">
        <v>44725</v>
      </c>
      <c r="E99" s="3">
        <v>44726</v>
      </c>
      <c r="F99" t="s">
        <v>31</v>
      </c>
      <c r="G99" t="s">
        <v>30</v>
      </c>
      <c r="H99" s="2">
        <v>44728</v>
      </c>
      <c r="I99" s="2" t="e">
        <f t="shared" ca="1" si="5"/>
        <v>#NAME?</v>
      </c>
      <c r="J99">
        <v>600</v>
      </c>
      <c r="K99">
        <v>50</v>
      </c>
      <c r="L99">
        <v>12</v>
      </c>
      <c r="M99">
        <v>139.99</v>
      </c>
      <c r="N99">
        <v>144</v>
      </c>
      <c r="O99">
        <v>83995</v>
      </c>
      <c r="P99">
        <v>86400</v>
      </c>
      <c r="Q99">
        <v>2405.999999999995</v>
      </c>
      <c r="R99">
        <v>199.65527800000001</v>
      </c>
      <c r="S99">
        <v>2206.3447219999939</v>
      </c>
      <c r="T99">
        <v>2.6267572141198809</v>
      </c>
      <c r="U99">
        <v>600</v>
      </c>
      <c r="V99">
        <v>138.75</v>
      </c>
      <c r="W99">
        <v>140.87</v>
      </c>
      <c r="X99">
        <v>142.6</v>
      </c>
      <c r="Y99">
        <v>141.91999999999999</v>
      </c>
      <c r="Z99">
        <v>100702</v>
      </c>
      <c r="AA99">
        <v>92000</v>
      </c>
      <c r="AB99">
        <f t="shared" si="6"/>
        <v>0</v>
      </c>
      <c r="AC99">
        <v>1</v>
      </c>
      <c r="AD99">
        <v>1</v>
      </c>
      <c r="AE99">
        <v>2</v>
      </c>
      <c r="AF99" t="e">
        <f t="shared" ca="1" si="4"/>
        <v>#NAME?</v>
      </c>
      <c r="AG99">
        <v>6.2500000000000001E-4</v>
      </c>
      <c r="AH99" t="str">
        <f t="shared" si="7"/>
        <v>NIFTYWEEKLY15750PE</v>
      </c>
      <c r="AI99" t="str">
        <f t="shared" si="8"/>
        <v>NIFTYWEEKLY15750PE44725</v>
      </c>
    </row>
    <row r="100" spans="1:35" x14ac:dyDescent="0.45">
      <c r="A100">
        <v>2</v>
      </c>
      <c r="B100" t="s">
        <v>345</v>
      </c>
      <c r="C100" t="s">
        <v>108</v>
      </c>
      <c r="D100" s="3">
        <v>44725</v>
      </c>
      <c r="E100" s="3">
        <v>44726</v>
      </c>
      <c r="F100" t="s">
        <v>31</v>
      </c>
      <c r="G100" t="s">
        <v>30</v>
      </c>
      <c r="H100" s="2">
        <v>44728</v>
      </c>
      <c r="I100" s="2" t="e">
        <f t="shared" ca="1" si="5"/>
        <v>#NAME?</v>
      </c>
      <c r="J100">
        <v>550</v>
      </c>
      <c r="K100">
        <v>50</v>
      </c>
      <c r="L100">
        <v>11</v>
      </c>
      <c r="M100">
        <v>154.36000000000001</v>
      </c>
      <c r="N100">
        <v>170.1</v>
      </c>
      <c r="O100">
        <v>84900</v>
      </c>
      <c r="P100">
        <v>93555</v>
      </c>
      <c r="Q100">
        <v>8656.9999999999891</v>
      </c>
      <c r="R100">
        <v>208.30871200000001</v>
      </c>
      <c r="S100">
        <v>8448.6912879999891</v>
      </c>
      <c r="T100">
        <v>9.9513442732626487</v>
      </c>
      <c r="U100">
        <v>550</v>
      </c>
      <c r="V100">
        <v>150.05000000000001</v>
      </c>
      <c r="W100">
        <v>153.6</v>
      </c>
      <c r="X100">
        <v>168.85</v>
      </c>
      <c r="Y100">
        <v>168.07</v>
      </c>
      <c r="Z100">
        <v>100001</v>
      </c>
      <c r="AA100">
        <v>92000</v>
      </c>
      <c r="AB100">
        <f t="shared" si="6"/>
        <v>0</v>
      </c>
      <c r="AC100">
        <v>1</v>
      </c>
      <c r="AD100">
        <v>1</v>
      </c>
      <c r="AE100">
        <v>2</v>
      </c>
      <c r="AF100" t="e">
        <f t="shared" ca="1" si="4"/>
        <v>#NAME?</v>
      </c>
      <c r="AG100">
        <v>6.2500000000000001E-4</v>
      </c>
      <c r="AH100" t="str">
        <f t="shared" si="7"/>
        <v>NIFTYWEEKLY15800PE</v>
      </c>
      <c r="AI100" t="str">
        <f t="shared" si="8"/>
        <v>NIFTYWEEKLY15800PE44725</v>
      </c>
    </row>
    <row r="101" spans="1:35" x14ac:dyDescent="0.45">
      <c r="A101">
        <v>3</v>
      </c>
      <c r="B101" t="s">
        <v>346</v>
      </c>
      <c r="C101" t="s">
        <v>109</v>
      </c>
      <c r="D101" s="3">
        <v>44725</v>
      </c>
      <c r="E101" s="3">
        <v>44726</v>
      </c>
      <c r="F101" t="s">
        <v>31</v>
      </c>
      <c r="G101" t="s">
        <v>30</v>
      </c>
      <c r="H101" s="2">
        <v>44728</v>
      </c>
      <c r="I101" s="2" t="e">
        <f t="shared" ca="1" si="5"/>
        <v>#NAME?</v>
      </c>
      <c r="J101">
        <v>500</v>
      </c>
      <c r="K101">
        <v>50</v>
      </c>
      <c r="L101">
        <v>10</v>
      </c>
      <c r="M101">
        <v>164.55</v>
      </c>
      <c r="N101">
        <v>131.6</v>
      </c>
      <c r="O101">
        <v>82275</v>
      </c>
      <c r="P101">
        <v>65800</v>
      </c>
      <c r="Q101">
        <v>-16475.000000000011</v>
      </c>
      <c r="R101">
        <v>175.32243</v>
      </c>
      <c r="S101">
        <v>-16650.322430000011</v>
      </c>
      <c r="T101">
        <v>-20.237401920388951</v>
      </c>
      <c r="U101">
        <v>500</v>
      </c>
      <c r="V101">
        <v>160.94999999999999</v>
      </c>
      <c r="W101">
        <v>163</v>
      </c>
      <c r="X101">
        <v>130.65</v>
      </c>
      <c r="Y101">
        <v>133.13</v>
      </c>
      <c r="Z101">
        <v>135704</v>
      </c>
      <c r="AA101">
        <v>92459</v>
      </c>
      <c r="AB101">
        <f t="shared" si="6"/>
        <v>0</v>
      </c>
      <c r="AC101">
        <v>1</v>
      </c>
      <c r="AD101">
        <v>1</v>
      </c>
      <c r="AE101">
        <v>2</v>
      </c>
      <c r="AF101" t="e">
        <f t="shared" ref="AF101:AF164" ca="1" si="9">IF(AND(AA101&lt;$AS$4,H101&lt;&gt;D101),1,IF(AND(AA101&gt;=$AS$4,I101&lt;&gt;D101),2,0))</f>
        <v>#NAME?</v>
      </c>
      <c r="AG101">
        <v>6.2500000000000001E-4</v>
      </c>
      <c r="AH101" t="str">
        <f t="shared" si="7"/>
        <v>NIFTYWEEKLY15700PE</v>
      </c>
      <c r="AI101" t="str">
        <f t="shared" si="8"/>
        <v>NIFTYWEEKLY15700PE44725</v>
      </c>
    </row>
    <row r="102" spans="1:35" x14ac:dyDescent="0.45">
      <c r="A102">
        <v>1</v>
      </c>
      <c r="B102" t="s">
        <v>347</v>
      </c>
      <c r="C102" t="s">
        <v>110</v>
      </c>
      <c r="D102" s="3">
        <v>44726</v>
      </c>
      <c r="E102" s="3">
        <v>44727</v>
      </c>
      <c r="F102" t="s">
        <v>31</v>
      </c>
      <c r="G102" t="s">
        <v>30</v>
      </c>
      <c r="H102" s="2">
        <v>44728</v>
      </c>
      <c r="I102" s="2" t="e">
        <f t="shared" ca="1" si="5"/>
        <v>#NAME?</v>
      </c>
      <c r="J102">
        <v>600</v>
      </c>
      <c r="K102">
        <v>50</v>
      </c>
      <c r="L102">
        <v>12</v>
      </c>
      <c r="M102">
        <v>140.6</v>
      </c>
      <c r="N102">
        <v>66.2</v>
      </c>
      <c r="O102">
        <v>84357.51</v>
      </c>
      <c r="P102">
        <v>39720</v>
      </c>
      <c r="Q102">
        <v>-44639.999999999993</v>
      </c>
      <c r="R102">
        <v>147.31287756399999</v>
      </c>
      <c r="S102">
        <v>-44787.312877563993</v>
      </c>
      <c r="T102">
        <v>-53.09226514339268</v>
      </c>
      <c r="U102">
        <v>600</v>
      </c>
      <c r="V102">
        <v>139.15</v>
      </c>
      <c r="W102">
        <v>141.28</v>
      </c>
      <c r="X102">
        <v>66.05</v>
      </c>
      <c r="Y102">
        <v>66.83</v>
      </c>
      <c r="Z102">
        <v>111403</v>
      </c>
      <c r="AA102">
        <v>92000</v>
      </c>
      <c r="AB102">
        <f t="shared" si="6"/>
        <v>0</v>
      </c>
      <c r="AC102">
        <v>1</v>
      </c>
      <c r="AD102">
        <v>1</v>
      </c>
      <c r="AE102">
        <v>2</v>
      </c>
      <c r="AF102" t="e">
        <f t="shared" ca="1" si="9"/>
        <v>#NAME?</v>
      </c>
      <c r="AG102">
        <v>6.2500000000000001E-4</v>
      </c>
      <c r="AH102" t="str">
        <f t="shared" si="7"/>
        <v>NIFTYWEEKLY15850CE</v>
      </c>
      <c r="AI102" t="str">
        <f t="shared" si="8"/>
        <v>NIFTYWEEKLY15850CE44726</v>
      </c>
    </row>
    <row r="103" spans="1:35" x14ac:dyDescent="0.45">
      <c r="A103">
        <v>1</v>
      </c>
      <c r="B103" t="s">
        <v>348</v>
      </c>
      <c r="C103" t="s">
        <v>111</v>
      </c>
      <c r="D103" s="3">
        <v>44728</v>
      </c>
      <c r="E103" s="3">
        <v>44728</v>
      </c>
      <c r="F103" t="s">
        <v>31</v>
      </c>
      <c r="G103" t="s">
        <v>30</v>
      </c>
      <c r="H103" s="2">
        <v>44728</v>
      </c>
      <c r="I103" s="2" t="e">
        <f t="shared" ca="1" si="5"/>
        <v>#NAME?</v>
      </c>
      <c r="J103">
        <v>1700</v>
      </c>
      <c r="K103">
        <v>50</v>
      </c>
      <c r="L103">
        <v>34</v>
      </c>
      <c r="M103">
        <v>48.71</v>
      </c>
      <c r="N103">
        <v>237</v>
      </c>
      <c r="O103">
        <v>82807.5</v>
      </c>
      <c r="P103">
        <v>402900</v>
      </c>
      <c r="Q103">
        <v>320093</v>
      </c>
      <c r="R103">
        <v>531.78140300000007</v>
      </c>
      <c r="S103">
        <v>319561.218597</v>
      </c>
      <c r="T103">
        <v>385.90854523684447</v>
      </c>
      <c r="U103">
        <v>1700</v>
      </c>
      <c r="V103">
        <v>47.25</v>
      </c>
      <c r="W103">
        <v>47.9</v>
      </c>
      <c r="X103">
        <v>238.55</v>
      </c>
      <c r="Y103">
        <v>240.77</v>
      </c>
      <c r="Z103">
        <v>112303</v>
      </c>
      <c r="AA103">
        <v>152001</v>
      </c>
      <c r="AB103">
        <f t="shared" si="6"/>
        <v>0</v>
      </c>
      <c r="AC103">
        <v>1</v>
      </c>
      <c r="AD103">
        <v>1</v>
      </c>
      <c r="AE103">
        <v>2</v>
      </c>
      <c r="AF103" t="e">
        <f t="shared" ca="1" si="9"/>
        <v>#NAME?</v>
      </c>
      <c r="AG103">
        <v>6.2500000000000001E-4</v>
      </c>
      <c r="AH103" t="str">
        <f t="shared" si="7"/>
        <v>NIFTYWEEKLY15600PE</v>
      </c>
      <c r="AI103" t="str">
        <f t="shared" si="8"/>
        <v>NIFTYWEEKLY15600PE44728</v>
      </c>
    </row>
    <row r="104" spans="1:35" x14ac:dyDescent="0.45">
      <c r="A104">
        <v>2</v>
      </c>
      <c r="B104" t="s">
        <v>349</v>
      </c>
      <c r="C104" t="s">
        <v>112</v>
      </c>
      <c r="D104" s="3">
        <v>44728</v>
      </c>
      <c r="E104" s="3">
        <v>44728</v>
      </c>
      <c r="F104" t="s">
        <v>31</v>
      </c>
      <c r="G104" t="s">
        <v>30</v>
      </c>
      <c r="H104" s="2">
        <v>44728</v>
      </c>
      <c r="I104" s="2" t="e">
        <f t="shared" ca="1" si="5"/>
        <v>#NAME?</v>
      </c>
      <c r="J104">
        <v>1800</v>
      </c>
      <c r="K104">
        <v>50</v>
      </c>
      <c r="L104">
        <v>36</v>
      </c>
      <c r="M104">
        <v>46.5</v>
      </c>
      <c r="N104">
        <v>286.7</v>
      </c>
      <c r="O104">
        <v>83700</v>
      </c>
      <c r="P104">
        <v>516060.03</v>
      </c>
      <c r="Q104">
        <v>432360</v>
      </c>
      <c r="R104">
        <v>659.83069779199991</v>
      </c>
      <c r="S104">
        <v>431700.169302208</v>
      </c>
      <c r="T104">
        <v>515.77081159164641</v>
      </c>
      <c r="U104">
        <v>1800</v>
      </c>
      <c r="V104">
        <v>45.05</v>
      </c>
      <c r="W104">
        <v>49.58</v>
      </c>
      <c r="X104">
        <v>288.45</v>
      </c>
      <c r="Y104">
        <v>291.2</v>
      </c>
      <c r="Z104">
        <v>111803</v>
      </c>
      <c r="AA104">
        <v>152001</v>
      </c>
      <c r="AB104">
        <f t="shared" si="6"/>
        <v>0</v>
      </c>
      <c r="AC104">
        <v>1</v>
      </c>
      <c r="AD104">
        <v>1</v>
      </c>
      <c r="AE104">
        <v>2</v>
      </c>
      <c r="AF104" t="e">
        <f t="shared" ca="1" si="9"/>
        <v>#NAME?</v>
      </c>
      <c r="AG104">
        <v>6.2500000000000001E-4</v>
      </c>
      <c r="AH104" t="str">
        <f t="shared" si="7"/>
        <v>NIFTYWEEKLY15650PE</v>
      </c>
      <c r="AI104" t="str">
        <f t="shared" si="8"/>
        <v>NIFTYWEEKLY15650PE44728</v>
      </c>
    </row>
    <row r="105" spans="1:35" x14ac:dyDescent="0.45">
      <c r="A105">
        <v>3</v>
      </c>
      <c r="B105" t="s">
        <v>350</v>
      </c>
      <c r="C105" t="s">
        <v>113</v>
      </c>
      <c r="D105" s="3">
        <v>44728</v>
      </c>
      <c r="E105" s="3">
        <v>44729</v>
      </c>
      <c r="F105" t="s">
        <v>31</v>
      </c>
      <c r="G105" t="s">
        <v>30</v>
      </c>
      <c r="H105" s="2">
        <v>44728</v>
      </c>
      <c r="I105" s="2" t="e">
        <f t="shared" ca="1" si="5"/>
        <v>#NAME?</v>
      </c>
      <c r="J105">
        <v>400</v>
      </c>
      <c r="K105">
        <v>50</v>
      </c>
      <c r="L105">
        <v>8</v>
      </c>
      <c r="M105">
        <v>197</v>
      </c>
      <c r="N105">
        <v>362.7</v>
      </c>
      <c r="O105">
        <v>78800</v>
      </c>
      <c r="P105">
        <v>145080</v>
      </c>
      <c r="Q105">
        <v>66280</v>
      </c>
      <c r="R105">
        <v>262.34243199999997</v>
      </c>
      <c r="S105">
        <v>66017.657567999995</v>
      </c>
      <c r="T105">
        <v>83.778753258883242</v>
      </c>
      <c r="U105">
        <v>400</v>
      </c>
      <c r="V105">
        <v>192.25</v>
      </c>
      <c r="W105">
        <v>195.57</v>
      </c>
      <c r="X105">
        <v>356.05</v>
      </c>
      <c r="Y105">
        <v>360.55</v>
      </c>
      <c r="Z105">
        <v>123006</v>
      </c>
      <c r="AA105">
        <v>92500</v>
      </c>
      <c r="AB105">
        <f t="shared" si="6"/>
        <v>1</v>
      </c>
      <c r="AC105">
        <v>1</v>
      </c>
      <c r="AD105">
        <v>1</v>
      </c>
      <c r="AE105">
        <v>2</v>
      </c>
      <c r="AF105" t="e">
        <f t="shared" ca="1" si="9"/>
        <v>#NAME?</v>
      </c>
      <c r="AG105">
        <v>6.2500000000000001E-4</v>
      </c>
      <c r="AH105" t="str">
        <f t="shared" si="7"/>
        <v>NIFTYWEEKLY15550PE</v>
      </c>
      <c r="AI105" t="str">
        <f t="shared" si="8"/>
        <v>NIFTYWEEKLY15550PE44728</v>
      </c>
    </row>
    <row r="106" spans="1:35" x14ac:dyDescent="0.45">
      <c r="A106">
        <v>4</v>
      </c>
      <c r="B106" t="s">
        <v>351</v>
      </c>
      <c r="C106" t="s">
        <v>114</v>
      </c>
      <c r="D106" s="3">
        <v>44728</v>
      </c>
      <c r="E106" s="3">
        <v>44729</v>
      </c>
      <c r="F106" t="s">
        <v>31</v>
      </c>
      <c r="G106" t="s">
        <v>30</v>
      </c>
      <c r="H106" s="2">
        <v>44728</v>
      </c>
      <c r="I106" s="2" t="e">
        <f t="shared" ca="1" si="5"/>
        <v>#NAME?</v>
      </c>
      <c r="J106">
        <v>400</v>
      </c>
      <c r="K106">
        <v>50</v>
      </c>
      <c r="L106">
        <v>8</v>
      </c>
      <c r="M106">
        <v>207.25</v>
      </c>
      <c r="N106">
        <v>397.35</v>
      </c>
      <c r="O106">
        <v>82900</v>
      </c>
      <c r="P106">
        <v>158940</v>
      </c>
      <c r="Q106">
        <v>76040.000000000015</v>
      </c>
      <c r="R106">
        <v>280.64557600000012</v>
      </c>
      <c r="S106">
        <v>75759.354424000019</v>
      </c>
      <c r="T106">
        <v>91.386434769601948</v>
      </c>
      <c r="U106">
        <v>400</v>
      </c>
      <c r="V106">
        <v>204.05</v>
      </c>
      <c r="W106">
        <v>211.45</v>
      </c>
      <c r="X106">
        <v>394.45</v>
      </c>
      <c r="Y106">
        <v>393.73</v>
      </c>
      <c r="Z106">
        <v>123306</v>
      </c>
      <c r="AA106">
        <v>92500</v>
      </c>
      <c r="AB106">
        <f t="shared" si="6"/>
        <v>1</v>
      </c>
      <c r="AC106">
        <v>1</v>
      </c>
      <c r="AD106">
        <v>1</v>
      </c>
      <c r="AE106">
        <v>2</v>
      </c>
      <c r="AF106" t="e">
        <f t="shared" ca="1" si="9"/>
        <v>#NAME?</v>
      </c>
      <c r="AG106">
        <v>6.2500000000000001E-4</v>
      </c>
      <c r="AH106" t="str">
        <f t="shared" si="7"/>
        <v>NIFTYWEEKLY15600PE</v>
      </c>
      <c r="AI106" t="str">
        <f t="shared" si="8"/>
        <v>NIFTYWEEKLY15600PE44728</v>
      </c>
    </row>
    <row r="107" spans="1:35" x14ac:dyDescent="0.45">
      <c r="A107">
        <v>1</v>
      </c>
      <c r="B107" t="s">
        <v>352</v>
      </c>
      <c r="C107" t="s">
        <v>115</v>
      </c>
      <c r="D107" s="3">
        <v>44733</v>
      </c>
      <c r="E107" s="3">
        <v>44734</v>
      </c>
      <c r="F107" t="s">
        <v>31</v>
      </c>
      <c r="G107" t="s">
        <v>30</v>
      </c>
      <c r="H107" s="2">
        <v>44735</v>
      </c>
      <c r="I107" s="2" t="e">
        <f t="shared" ca="1" si="5"/>
        <v>#NAME?</v>
      </c>
      <c r="J107">
        <v>750</v>
      </c>
      <c r="K107">
        <v>50</v>
      </c>
      <c r="L107">
        <v>15</v>
      </c>
      <c r="M107">
        <v>118.65</v>
      </c>
      <c r="N107">
        <v>75.400000000000006</v>
      </c>
      <c r="O107">
        <v>88987.5</v>
      </c>
      <c r="P107">
        <v>52780</v>
      </c>
      <c r="Q107">
        <v>-32437.5</v>
      </c>
      <c r="R107">
        <v>165.06278699999999</v>
      </c>
      <c r="S107">
        <v>-32602.562786999999</v>
      </c>
      <c r="T107">
        <v>-36.637238698693643</v>
      </c>
      <c r="U107">
        <v>750</v>
      </c>
      <c r="V107">
        <v>117.1</v>
      </c>
      <c r="W107">
        <v>119.6</v>
      </c>
      <c r="X107">
        <v>76.25</v>
      </c>
      <c r="Y107">
        <v>75.67</v>
      </c>
      <c r="Z107">
        <v>100004</v>
      </c>
      <c r="AA107">
        <v>92000</v>
      </c>
      <c r="AB107">
        <f t="shared" si="6"/>
        <v>0</v>
      </c>
      <c r="AC107">
        <v>1</v>
      </c>
      <c r="AD107">
        <v>1</v>
      </c>
      <c r="AE107">
        <v>2</v>
      </c>
      <c r="AF107" t="e">
        <f t="shared" ca="1" si="9"/>
        <v>#NAME?</v>
      </c>
      <c r="AG107">
        <v>6.2500000000000001E-4</v>
      </c>
      <c r="AH107" t="str">
        <f t="shared" si="7"/>
        <v>NIFTYWEEKLY15550CE</v>
      </c>
      <c r="AI107" t="str">
        <f t="shared" si="8"/>
        <v>NIFTYWEEKLY15550CE44733</v>
      </c>
    </row>
    <row r="108" spans="1:35" x14ac:dyDescent="0.45">
      <c r="A108">
        <v>2</v>
      </c>
      <c r="B108" t="s">
        <v>353</v>
      </c>
      <c r="C108" t="s">
        <v>116</v>
      </c>
      <c r="D108" s="3">
        <v>44733</v>
      </c>
      <c r="E108" s="3">
        <v>44734</v>
      </c>
      <c r="F108" t="s">
        <v>31</v>
      </c>
      <c r="G108" t="s">
        <v>30</v>
      </c>
      <c r="H108" s="2">
        <v>44735</v>
      </c>
      <c r="I108" s="2" t="e">
        <f t="shared" ca="1" si="5"/>
        <v>#NAME?</v>
      </c>
      <c r="J108">
        <v>800</v>
      </c>
      <c r="K108">
        <v>50</v>
      </c>
      <c r="L108">
        <v>16</v>
      </c>
      <c r="M108">
        <v>104.25</v>
      </c>
      <c r="N108">
        <v>52.55</v>
      </c>
      <c r="O108">
        <v>83400</v>
      </c>
      <c r="P108">
        <v>42040</v>
      </c>
      <c r="Q108">
        <v>-41360</v>
      </c>
      <c r="R108">
        <v>149.297616</v>
      </c>
      <c r="S108">
        <v>-41509.297616000003</v>
      </c>
      <c r="T108">
        <v>-49.771340067146276</v>
      </c>
      <c r="U108">
        <v>800</v>
      </c>
      <c r="V108">
        <v>106</v>
      </c>
      <c r="W108">
        <v>106.18</v>
      </c>
      <c r="X108">
        <v>53.1</v>
      </c>
      <c r="Y108">
        <v>52.63</v>
      </c>
      <c r="Z108">
        <v>102304</v>
      </c>
      <c r="AA108">
        <v>92000</v>
      </c>
      <c r="AB108">
        <f t="shared" si="6"/>
        <v>0</v>
      </c>
      <c r="AC108">
        <v>1</v>
      </c>
      <c r="AD108">
        <v>1</v>
      </c>
      <c r="AE108">
        <v>2</v>
      </c>
      <c r="AF108" t="e">
        <f t="shared" ca="1" si="9"/>
        <v>#NAME?</v>
      </c>
      <c r="AG108">
        <v>6.2500000000000001E-4</v>
      </c>
      <c r="AH108" t="str">
        <f t="shared" si="7"/>
        <v>NIFTYWEEKLY15600CE</v>
      </c>
      <c r="AI108" t="str">
        <f t="shared" si="8"/>
        <v>NIFTYWEEKLY15600CE44733</v>
      </c>
    </row>
    <row r="109" spans="1:35" x14ac:dyDescent="0.45">
      <c r="A109">
        <v>3</v>
      </c>
      <c r="B109" t="s">
        <v>353</v>
      </c>
      <c r="C109" t="s">
        <v>116</v>
      </c>
      <c r="D109" s="3">
        <v>44733</v>
      </c>
      <c r="E109" s="3">
        <v>44734</v>
      </c>
      <c r="F109" t="s">
        <v>31</v>
      </c>
      <c r="G109" t="s">
        <v>30</v>
      </c>
      <c r="H109" s="2">
        <v>44735</v>
      </c>
      <c r="I109" s="2" t="e">
        <f t="shared" ca="1" si="5"/>
        <v>#NAME?</v>
      </c>
      <c r="J109">
        <v>700</v>
      </c>
      <c r="K109">
        <v>50</v>
      </c>
      <c r="L109">
        <v>14</v>
      </c>
      <c r="M109">
        <v>121</v>
      </c>
      <c r="N109">
        <v>44.75</v>
      </c>
      <c r="O109">
        <v>84700</v>
      </c>
      <c r="P109">
        <v>31325</v>
      </c>
      <c r="Q109">
        <v>-53375</v>
      </c>
      <c r="R109">
        <v>138.08156</v>
      </c>
      <c r="S109">
        <v>-53513.081559999999</v>
      </c>
      <c r="T109">
        <v>-63.179553199527739</v>
      </c>
      <c r="U109">
        <v>700</v>
      </c>
      <c r="V109">
        <v>120</v>
      </c>
      <c r="W109">
        <v>119.97</v>
      </c>
      <c r="X109">
        <v>45.6</v>
      </c>
      <c r="Y109">
        <v>42.15</v>
      </c>
      <c r="Z109">
        <v>123002</v>
      </c>
      <c r="AA109">
        <v>92500</v>
      </c>
      <c r="AB109">
        <f t="shared" si="6"/>
        <v>0</v>
      </c>
      <c r="AC109">
        <v>1</v>
      </c>
      <c r="AD109">
        <v>1</v>
      </c>
      <c r="AE109">
        <v>2</v>
      </c>
      <c r="AF109" t="e">
        <f t="shared" ca="1" si="9"/>
        <v>#NAME?</v>
      </c>
      <c r="AG109">
        <v>6.2500000000000001E-4</v>
      </c>
      <c r="AH109" t="str">
        <f t="shared" si="7"/>
        <v>NIFTYWEEKLY15600CE</v>
      </c>
      <c r="AI109" t="str">
        <f t="shared" si="8"/>
        <v>NIFTYWEEKLY15600CE44733</v>
      </c>
    </row>
    <row r="110" spans="1:35" x14ac:dyDescent="0.45">
      <c r="A110">
        <v>4</v>
      </c>
      <c r="B110" t="s">
        <v>354</v>
      </c>
      <c r="C110" t="s">
        <v>117</v>
      </c>
      <c r="D110" s="3">
        <v>44733</v>
      </c>
      <c r="E110" s="3">
        <v>44734</v>
      </c>
      <c r="F110" t="s">
        <v>31</v>
      </c>
      <c r="G110" t="s">
        <v>30</v>
      </c>
      <c r="H110" s="2">
        <v>44735</v>
      </c>
      <c r="I110" s="2" t="e">
        <f t="shared" ca="1" si="5"/>
        <v>#NAME?</v>
      </c>
      <c r="J110">
        <v>850</v>
      </c>
      <c r="K110">
        <v>50</v>
      </c>
      <c r="L110">
        <v>17</v>
      </c>
      <c r="M110">
        <v>104.88</v>
      </c>
      <c r="N110">
        <v>29.1</v>
      </c>
      <c r="O110">
        <v>89145</v>
      </c>
      <c r="P110">
        <v>24735</v>
      </c>
      <c r="Q110">
        <v>-64413</v>
      </c>
      <c r="R110">
        <v>133.57628199999999</v>
      </c>
      <c r="S110">
        <v>-64546.576282000002</v>
      </c>
      <c r="T110">
        <v>-72.406277729541756</v>
      </c>
      <c r="U110">
        <v>850</v>
      </c>
      <c r="V110">
        <v>103.75</v>
      </c>
      <c r="W110">
        <v>106.83</v>
      </c>
      <c r="X110">
        <v>29.75</v>
      </c>
      <c r="Y110">
        <v>27.35</v>
      </c>
      <c r="Z110">
        <v>124630</v>
      </c>
      <c r="AA110">
        <v>92500</v>
      </c>
      <c r="AB110">
        <f t="shared" si="6"/>
        <v>0</v>
      </c>
      <c r="AC110">
        <v>1</v>
      </c>
      <c r="AD110">
        <v>1</v>
      </c>
      <c r="AE110">
        <v>2</v>
      </c>
      <c r="AF110" t="e">
        <f t="shared" ca="1" si="9"/>
        <v>#NAME?</v>
      </c>
      <c r="AG110">
        <v>6.2500000000000001E-4</v>
      </c>
      <c r="AH110" t="str">
        <f t="shared" si="7"/>
        <v>NIFTYWEEKLY15650CE</v>
      </c>
      <c r="AI110" t="str">
        <f t="shared" si="8"/>
        <v>NIFTYWEEKLY15650CE44733</v>
      </c>
    </row>
    <row r="111" spans="1:35" x14ac:dyDescent="0.45">
      <c r="A111">
        <v>1</v>
      </c>
      <c r="B111" t="s">
        <v>355</v>
      </c>
      <c r="C111" t="s">
        <v>118</v>
      </c>
      <c r="D111" s="3">
        <v>44734</v>
      </c>
      <c r="E111" s="3">
        <v>44735</v>
      </c>
      <c r="F111" t="s">
        <v>31</v>
      </c>
      <c r="G111" t="s">
        <v>30</v>
      </c>
      <c r="H111" s="2">
        <v>44735</v>
      </c>
      <c r="I111" s="2" t="e">
        <f t="shared" ca="1" si="5"/>
        <v>#NAME?</v>
      </c>
      <c r="J111">
        <v>1000</v>
      </c>
      <c r="K111">
        <v>50</v>
      </c>
      <c r="L111">
        <v>20</v>
      </c>
      <c r="M111">
        <v>83.25</v>
      </c>
      <c r="N111">
        <v>34.82</v>
      </c>
      <c r="O111">
        <v>83250</v>
      </c>
      <c r="P111">
        <v>34822.5</v>
      </c>
      <c r="Q111">
        <v>-48430</v>
      </c>
      <c r="R111">
        <v>141.06936400000001</v>
      </c>
      <c r="S111">
        <v>-48571.069364000003</v>
      </c>
      <c r="T111">
        <v>-58.343626863663673</v>
      </c>
      <c r="U111">
        <v>1000</v>
      </c>
      <c r="V111">
        <v>83.5</v>
      </c>
      <c r="W111">
        <v>80.02</v>
      </c>
      <c r="X111">
        <v>34.65</v>
      </c>
      <c r="Y111">
        <v>34.229999999999997</v>
      </c>
      <c r="Z111">
        <v>123704</v>
      </c>
      <c r="AA111">
        <v>92000</v>
      </c>
      <c r="AB111">
        <f t="shared" si="6"/>
        <v>0</v>
      </c>
      <c r="AC111">
        <v>1</v>
      </c>
      <c r="AD111">
        <v>1</v>
      </c>
      <c r="AE111">
        <v>2</v>
      </c>
      <c r="AF111" t="e">
        <f t="shared" ca="1" si="9"/>
        <v>#NAME?</v>
      </c>
      <c r="AG111">
        <v>6.2500000000000001E-4</v>
      </c>
      <c r="AH111" t="str">
        <f t="shared" si="7"/>
        <v>NIFTYWEEKLY15400PE</v>
      </c>
      <c r="AI111" t="str">
        <f t="shared" si="8"/>
        <v>NIFTYWEEKLY15400PE44734</v>
      </c>
    </row>
    <row r="112" spans="1:35" x14ac:dyDescent="0.45">
      <c r="A112">
        <v>2</v>
      </c>
      <c r="B112" t="s">
        <v>356</v>
      </c>
      <c r="C112" t="s">
        <v>119</v>
      </c>
      <c r="D112" s="3">
        <v>44734</v>
      </c>
      <c r="E112" s="3">
        <v>44735</v>
      </c>
      <c r="F112" t="s">
        <v>31</v>
      </c>
      <c r="G112" t="s">
        <v>30</v>
      </c>
      <c r="H112" s="2">
        <v>44735</v>
      </c>
      <c r="I112" s="2" t="e">
        <f t="shared" ca="1" si="5"/>
        <v>#NAME?</v>
      </c>
      <c r="J112">
        <v>900</v>
      </c>
      <c r="K112">
        <v>50</v>
      </c>
      <c r="L112">
        <v>18</v>
      </c>
      <c r="M112">
        <v>92.15</v>
      </c>
      <c r="N112">
        <v>51.42</v>
      </c>
      <c r="O112">
        <v>82935</v>
      </c>
      <c r="P112">
        <v>46277.5</v>
      </c>
      <c r="Q112">
        <v>-36657</v>
      </c>
      <c r="R112">
        <v>153.76551000000001</v>
      </c>
      <c r="S112">
        <v>-36810.765509999997</v>
      </c>
      <c r="T112">
        <v>-44.385079291011031</v>
      </c>
      <c r="U112">
        <v>900</v>
      </c>
      <c r="V112">
        <v>91</v>
      </c>
      <c r="W112">
        <v>90.55</v>
      </c>
      <c r="X112">
        <v>51.1</v>
      </c>
      <c r="Y112">
        <v>50.57</v>
      </c>
      <c r="Z112">
        <v>100403</v>
      </c>
      <c r="AA112">
        <v>92000</v>
      </c>
      <c r="AB112">
        <f t="shared" si="6"/>
        <v>0</v>
      </c>
      <c r="AC112">
        <v>1</v>
      </c>
      <c r="AD112">
        <v>1</v>
      </c>
      <c r="AE112">
        <v>2</v>
      </c>
      <c r="AF112" t="e">
        <f t="shared" ca="1" si="9"/>
        <v>#NAME?</v>
      </c>
      <c r="AG112">
        <v>6.2500000000000001E-4</v>
      </c>
      <c r="AH112" t="str">
        <f t="shared" si="7"/>
        <v>NIFTYWEEKLY15450PE</v>
      </c>
      <c r="AI112" t="str">
        <f t="shared" si="8"/>
        <v>NIFTYWEEKLY15450PE44734</v>
      </c>
    </row>
    <row r="113" spans="1:35" x14ac:dyDescent="0.45">
      <c r="A113">
        <v>3</v>
      </c>
      <c r="B113" t="s">
        <v>355</v>
      </c>
      <c r="C113" t="s">
        <v>118</v>
      </c>
      <c r="D113" s="3">
        <v>44734</v>
      </c>
      <c r="E113" s="3">
        <v>44735</v>
      </c>
      <c r="F113" t="s">
        <v>31</v>
      </c>
      <c r="G113" t="s">
        <v>30</v>
      </c>
      <c r="H113" s="2">
        <v>44735</v>
      </c>
      <c r="I113" s="2" t="e">
        <f t="shared" ca="1" si="5"/>
        <v>#NAME?</v>
      </c>
      <c r="J113">
        <v>1000</v>
      </c>
      <c r="K113">
        <v>50</v>
      </c>
      <c r="L113">
        <v>20</v>
      </c>
      <c r="M113">
        <v>83.25</v>
      </c>
      <c r="N113">
        <v>26</v>
      </c>
      <c r="O113">
        <v>83250</v>
      </c>
      <c r="P113">
        <v>26000</v>
      </c>
      <c r="Q113">
        <v>-57250</v>
      </c>
      <c r="R113">
        <v>131.1317</v>
      </c>
      <c r="S113">
        <v>-57381.131699999998</v>
      </c>
      <c r="T113">
        <v>-68.926284324324328</v>
      </c>
      <c r="U113">
        <v>1000</v>
      </c>
      <c r="V113">
        <v>83.5</v>
      </c>
      <c r="W113">
        <v>80.02</v>
      </c>
      <c r="X113">
        <v>28.65</v>
      </c>
      <c r="Y113">
        <v>25.98</v>
      </c>
      <c r="Z113">
        <v>123704</v>
      </c>
      <c r="AA113">
        <v>92500</v>
      </c>
      <c r="AB113">
        <f t="shared" si="6"/>
        <v>0</v>
      </c>
      <c r="AC113">
        <v>1</v>
      </c>
      <c r="AD113">
        <v>1</v>
      </c>
      <c r="AE113">
        <v>2</v>
      </c>
      <c r="AF113" t="e">
        <f t="shared" ca="1" si="9"/>
        <v>#NAME?</v>
      </c>
      <c r="AG113">
        <v>6.2500000000000001E-4</v>
      </c>
      <c r="AH113" t="str">
        <f t="shared" si="7"/>
        <v>NIFTYWEEKLY15400PE</v>
      </c>
      <c r="AI113" t="str">
        <f t="shared" si="8"/>
        <v>NIFTYWEEKLY15400PE44734</v>
      </c>
    </row>
    <row r="114" spans="1:35" x14ac:dyDescent="0.45">
      <c r="A114">
        <v>4</v>
      </c>
      <c r="B114" t="s">
        <v>356</v>
      </c>
      <c r="C114" t="s">
        <v>119</v>
      </c>
      <c r="D114" s="3">
        <v>44734</v>
      </c>
      <c r="E114" s="3">
        <v>44735</v>
      </c>
      <c r="F114" t="s">
        <v>31</v>
      </c>
      <c r="G114" t="s">
        <v>30</v>
      </c>
      <c r="H114" s="2">
        <v>44735</v>
      </c>
      <c r="I114" s="2" t="e">
        <f t="shared" ca="1" si="5"/>
        <v>#NAME?</v>
      </c>
      <c r="J114">
        <v>800</v>
      </c>
      <c r="K114">
        <v>50</v>
      </c>
      <c r="L114">
        <v>16</v>
      </c>
      <c r="M114">
        <v>103.21</v>
      </c>
      <c r="N114">
        <v>38.94</v>
      </c>
      <c r="O114">
        <v>82570</v>
      </c>
      <c r="P114">
        <v>31155</v>
      </c>
      <c r="Q114">
        <v>-51416</v>
      </c>
      <c r="R114">
        <v>136.49194</v>
      </c>
      <c r="S114">
        <v>-51552.49194</v>
      </c>
      <c r="T114">
        <v>-62.434893956642853</v>
      </c>
      <c r="U114">
        <v>800</v>
      </c>
      <c r="V114">
        <v>101.75</v>
      </c>
      <c r="W114">
        <v>100.23</v>
      </c>
      <c r="X114">
        <v>42.75</v>
      </c>
      <c r="Y114">
        <v>39.020000000000003</v>
      </c>
      <c r="Z114">
        <v>123802</v>
      </c>
      <c r="AA114">
        <v>92500</v>
      </c>
      <c r="AB114">
        <f t="shared" si="6"/>
        <v>0</v>
      </c>
      <c r="AC114">
        <v>1</v>
      </c>
      <c r="AD114">
        <v>1</v>
      </c>
      <c r="AE114">
        <v>2</v>
      </c>
      <c r="AF114" t="e">
        <f t="shared" ca="1" si="9"/>
        <v>#NAME?</v>
      </c>
      <c r="AG114">
        <v>6.2500000000000001E-4</v>
      </c>
      <c r="AH114" t="str">
        <f t="shared" si="7"/>
        <v>NIFTYWEEKLY15450PE</v>
      </c>
      <c r="AI114" t="str">
        <f t="shared" si="8"/>
        <v>NIFTYWEEKLY15450PE44734</v>
      </c>
    </row>
    <row r="115" spans="1:35" x14ac:dyDescent="0.45">
      <c r="A115">
        <v>1</v>
      </c>
      <c r="B115" t="s">
        <v>352</v>
      </c>
      <c r="C115" t="s">
        <v>115</v>
      </c>
      <c r="D115" s="3">
        <v>44735</v>
      </c>
      <c r="E115" s="3">
        <v>44735</v>
      </c>
      <c r="F115" t="s">
        <v>31</v>
      </c>
      <c r="G115" t="s">
        <v>30</v>
      </c>
      <c r="H115" s="2">
        <v>44735</v>
      </c>
      <c r="I115" s="2" t="e">
        <f t="shared" ca="1" si="5"/>
        <v>#NAME?</v>
      </c>
      <c r="J115">
        <v>1250</v>
      </c>
      <c r="K115">
        <v>50</v>
      </c>
      <c r="L115">
        <v>25</v>
      </c>
      <c r="M115">
        <v>68.7</v>
      </c>
      <c r="N115">
        <v>6.25</v>
      </c>
      <c r="O115">
        <v>85875</v>
      </c>
      <c r="P115">
        <v>7812.5</v>
      </c>
      <c r="Q115">
        <v>-78062.5</v>
      </c>
      <c r="R115">
        <v>88.768349999999998</v>
      </c>
      <c r="S115">
        <v>-78151.268349999998</v>
      </c>
      <c r="T115">
        <v>-91.005843784570601</v>
      </c>
      <c r="U115">
        <v>1250</v>
      </c>
      <c r="V115">
        <v>66.5</v>
      </c>
      <c r="W115">
        <v>62.65</v>
      </c>
      <c r="X115">
        <v>6.9</v>
      </c>
      <c r="Y115">
        <v>6.88</v>
      </c>
      <c r="Z115">
        <v>100005</v>
      </c>
      <c r="AA115">
        <v>152001</v>
      </c>
      <c r="AB115">
        <f t="shared" si="6"/>
        <v>0</v>
      </c>
      <c r="AC115">
        <v>1</v>
      </c>
      <c r="AD115">
        <v>1</v>
      </c>
      <c r="AE115">
        <v>2</v>
      </c>
      <c r="AF115" t="e">
        <f t="shared" ca="1" si="9"/>
        <v>#NAME?</v>
      </c>
      <c r="AG115">
        <v>6.2500000000000001E-4</v>
      </c>
      <c r="AH115" t="str">
        <f t="shared" si="7"/>
        <v>NIFTYWEEKLY15550CE</v>
      </c>
      <c r="AI115" t="str">
        <f t="shared" si="8"/>
        <v>NIFTYWEEKLY15550CE44735</v>
      </c>
    </row>
    <row r="116" spans="1:35" x14ac:dyDescent="0.45">
      <c r="A116">
        <v>2</v>
      </c>
      <c r="B116" t="s">
        <v>353</v>
      </c>
      <c r="C116" t="s">
        <v>116</v>
      </c>
      <c r="D116" s="3">
        <v>44735</v>
      </c>
      <c r="E116" s="3">
        <v>44735</v>
      </c>
      <c r="F116" t="s">
        <v>31</v>
      </c>
      <c r="G116" t="s">
        <v>30</v>
      </c>
      <c r="H116" s="2">
        <v>44735</v>
      </c>
      <c r="I116" s="2" t="e">
        <f t="shared" ca="1" si="5"/>
        <v>#NAME?</v>
      </c>
      <c r="J116">
        <v>1900</v>
      </c>
      <c r="K116">
        <v>50</v>
      </c>
      <c r="L116">
        <v>38</v>
      </c>
      <c r="M116">
        <v>42.72</v>
      </c>
      <c r="N116">
        <v>0.05</v>
      </c>
      <c r="O116">
        <v>81167.5</v>
      </c>
      <c r="P116">
        <v>95</v>
      </c>
      <c r="Q116">
        <v>-81073</v>
      </c>
      <c r="R116">
        <v>76.985354999999984</v>
      </c>
      <c r="S116">
        <v>-81149.985354999997</v>
      </c>
      <c r="T116">
        <v>-99.978421603474288</v>
      </c>
      <c r="U116">
        <v>1900</v>
      </c>
      <c r="V116">
        <v>44</v>
      </c>
      <c r="W116">
        <v>41.05</v>
      </c>
      <c r="X116">
        <v>0.1</v>
      </c>
      <c r="Y116">
        <v>7.0000000000000007E-2</v>
      </c>
      <c r="Z116">
        <v>100703</v>
      </c>
      <c r="AA116">
        <v>152001</v>
      </c>
      <c r="AB116">
        <f t="shared" si="6"/>
        <v>0</v>
      </c>
      <c r="AC116">
        <v>1</v>
      </c>
      <c r="AD116">
        <v>1</v>
      </c>
      <c r="AE116">
        <v>2</v>
      </c>
      <c r="AF116" t="e">
        <f t="shared" ca="1" si="9"/>
        <v>#NAME?</v>
      </c>
      <c r="AG116">
        <v>6.2500000000000001E-4</v>
      </c>
      <c r="AH116" t="str">
        <f t="shared" si="7"/>
        <v>NIFTYWEEKLY15600CE</v>
      </c>
      <c r="AI116" t="str">
        <f t="shared" si="8"/>
        <v>NIFTYWEEKLY15600CE44735</v>
      </c>
    </row>
    <row r="117" spans="1:35" x14ac:dyDescent="0.45">
      <c r="A117">
        <v>3</v>
      </c>
      <c r="B117" t="s">
        <v>357</v>
      </c>
      <c r="C117" t="s">
        <v>120</v>
      </c>
      <c r="D117" s="3">
        <v>44735</v>
      </c>
      <c r="E117" s="3">
        <v>44736</v>
      </c>
      <c r="F117" t="s">
        <v>31</v>
      </c>
      <c r="G117" t="s">
        <v>30</v>
      </c>
      <c r="H117" s="2">
        <v>44735</v>
      </c>
      <c r="I117" s="2" t="e">
        <f t="shared" ca="1" si="5"/>
        <v>#NAME?</v>
      </c>
      <c r="J117">
        <v>450</v>
      </c>
      <c r="K117">
        <v>50</v>
      </c>
      <c r="L117">
        <v>9</v>
      </c>
      <c r="M117">
        <v>182.55</v>
      </c>
      <c r="N117">
        <v>264.5</v>
      </c>
      <c r="O117">
        <v>82147.5</v>
      </c>
      <c r="P117">
        <v>119025</v>
      </c>
      <c r="Q117">
        <v>36877.499999999993</v>
      </c>
      <c r="R117">
        <v>235.19137900000001</v>
      </c>
      <c r="S117">
        <v>36642.308620999989</v>
      </c>
      <c r="T117">
        <v>44.605506705620982</v>
      </c>
      <c r="U117">
        <v>450</v>
      </c>
      <c r="V117">
        <v>181.45</v>
      </c>
      <c r="W117">
        <v>181.87</v>
      </c>
      <c r="X117">
        <v>270.60000000000002</v>
      </c>
      <c r="Y117">
        <v>270.12</v>
      </c>
      <c r="Z117">
        <v>135605</v>
      </c>
      <c r="AA117">
        <v>92500</v>
      </c>
      <c r="AB117">
        <f t="shared" si="6"/>
        <v>1</v>
      </c>
      <c r="AC117">
        <v>1</v>
      </c>
      <c r="AD117">
        <v>1</v>
      </c>
      <c r="AE117">
        <v>2</v>
      </c>
      <c r="AF117" t="e">
        <f t="shared" ca="1" si="9"/>
        <v>#NAME?</v>
      </c>
      <c r="AG117">
        <v>6.2500000000000001E-4</v>
      </c>
      <c r="AH117" t="str">
        <f t="shared" si="7"/>
        <v>NIFTYWEEKLY15550CE</v>
      </c>
      <c r="AI117" t="str">
        <f t="shared" si="8"/>
        <v>NIFTYWEEKLY15550CE44735</v>
      </c>
    </row>
    <row r="118" spans="1:35" x14ac:dyDescent="0.45">
      <c r="A118">
        <v>4</v>
      </c>
      <c r="B118" t="s">
        <v>358</v>
      </c>
      <c r="C118" t="s">
        <v>121</v>
      </c>
      <c r="D118" s="3">
        <v>44735</v>
      </c>
      <c r="E118" s="3">
        <v>44736</v>
      </c>
      <c r="F118" t="s">
        <v>31</v>
      </c>
      <c r="G118" t="s">
        <v>30</v>
      </c>
      <c r="H118" s="2">
        <v>44735</v>
      </c>
      <c r="I118" s="2" t="e">
        <f t="shared" ca="1" si="5"/>
        <v>#NAME?</v>
      </c>
      <c r="J118">
        <v>500</v>
      </c>
      <c r="K118">
        <v>50</v>
      </c>
      <c r="L118">
        <v>10</v>
      </c>
      <c r="M118">
        <v>159.65</v>
      </c>
      <c r="N118">
        <v>232.19</v>
      </c>
      <c r="O118">
        <v>79825</v>
      </c>
      <c r="P118">
        <v>116095</v>
      </c>
      <c r="Q118">
        <v>36269.999999999993</v>
      </c>
      <c r="R118">
        <v>230.36653799999999</v>
      </c>
      <c r="S118">
        <v>36039.633461999991</v>
      </c>
      <c r="T118">
        <v>45.148303741935472</v>
      </c>
      <c r="U118">
        <v>500</v>
      </c>
      <c r="V118">
        <v>158.65</v>
      </c>
      <c r="W118">
        <v>157.88</v>
      </c>
      <c r="X118">
        <v>236.75</v>
      </c>
      <c r="Y118">
        <v>236.77</v>
      </c>
      <c r="Z118">
        <v>144505</v>
      </c>
      <c r="AA118">
        <v>92500</v>
      </c>
      <c r="AB118">
        <f t="shared" si="6"/>
        <v>1</v>
      </c>
      <c r="AC118">
        <v>1</v>
      </c>
      <c r="AD118">
        <v>1</v>
      </c>
      <c r="AE118">
        <v>2</v>
      </c>
      <c r="AF118" t="e">
        <f t="shared" ca="1" si="9"/>
        <v>#NAME?</v>
      </c>
      <c r="AG118">
        <v>6.2500000000000001E-4</v>
      </c>
      <c r="AH118" t="str">
        <f t="shared" si="7"/>
        <v>NIFTYWEEKLY15600CE</v>
      </c>
      <c r="AI118" t="str">
        <f t="shared" si="8"/>
        <v>NIFTYWEEKLY15600CE44735</v>
      </c>
    </row>
    <row r="119" spans="1:35" x14ac:dyDescent="0.45">
      <c r="A119">
        <v>1</v>
      </c>
      <c r="B119" t="s">
        <v>359</v>
      </c>
      <c r="C119" t="s">
        <v>122</v>
      </c>
      <c r="D119" s="3">
        <v>44736</v>
      </c>
      <c r="E119" s="3">
        <v>44739</v>
      </c>
      <c r="F119" t="s">
        <v>31</v>
      </c>
      <c r="G119" t="s">
        <v>30</v>
      </c>
      <c r="H119" s="2">
        <v>44742</v>
      </c>
      <c r="I119" s="2" t="e">
        <f t="shared" ca="1" si="5"/>
        <v>#NAME?</v>
      </c>
      <c r="J119">
        <v>450</v>
      </c>
      <c r="K119">
        <v>50</v>
      </c>
      <c r="L119">
        <v>9</v>
      </c>
      <c r="M119">
        <v>172.65</v>
      </c>
      <c r="N119">
        <v>247.92</v>
      </c>
      <c r="O119">
        <v>77692.5</v>
      </c>
      <c r="P119">
        <v>111565</v>
      </c>
      <c r="Q119">
        <v>33871.499999999993</v>
      </c>
      <c r="R119">
        <v>223.86417299999999</v>
      </c>
      <c r="S119">
        <v>33647.635826999991</v>
      </c>
      <c r="T119">
        <v>43.308730993339111</v>
      </c>
      <c r="U119">
        <v>450</v>
      </c>
      <c r="V119">
        <v>173.35</v>
      </c>
      <c r="W119">
        <v>176.03</v>
      </c>
      <c r="X119">
        <v>244.85</v>
      </c>
      <c r="Y119">
        <v>248.18</v>
      </c>
      <c r="Z119">
        <v>100003</v>
      </c>
      <c r="AA119">
        <v>92051</v>
      </c>
      <c r="AB119">
        <f t="shared" si="6"/>
        <v>0</v>
      </c>
      <c r="AC119">
        <v>1</v>
      </c>
      <c r="AD119">
        <v>1</v>
      </c>
      <c r="AE119">
        <v>2</v>
      </c>
      <c r="AF119" t="e">
        <f t="shared" ca="1" si="9"/>
        <v>#NAME?</v>
      </c>
      <c r="AG119">
        <v>6.2500000000000001E-4</v>
      </c>
      <c r="AH119" t="str">
        <f t="shared" si="7"/>
        <v>NIFTYWEEKLY15700CE</v>
      </c>
      <c r="AI119" t="str">
        <f t="shared" si="8"/>
        <v>NIFTYWEEKLY15700CE44736</v>
      </c>
    </row>
    <row r="120" spans="1:35" x14ac:dyDescent="0.45">
      <c r="A120">
        <v>1</v>
      </c>
      <c r="B120" t="s">
        <v>360</v>
      </c>
      <c r="C120" t="s">
        <v>123</v>
      </c>
      <c r="D120" s="3">
        <v>44741</v>
      </c>
      <c r="E120" s="3">
        <v>44742</v>
      </c>
      <c r="F120" t="s">
        <v>31</v>
      </c>
      <c r="G120" t="s">
        <v>30</v>
      </c>
      <c r="H120" s="2">
        <v>44742</v>
      </c>
      <c r="I120" s="2" t="e">
        <f t="shared" ca="1" si="5"/>
        <v>#NAME?</v>
      </c>
      <c r="J120">
        <v>850</v>
      </c>
      <c r="K120">
        <v>50</v>
      </c>
      <c r="L120">
        <v>17</v>
      </c>
      <c r="M120">
        <v>96.92</v>
      </c>
      <c r="N120">
        <v>137.35</v>
      </c>
      <c r="O120">
        <v>82382.5</v>
      </c>
      <c r="P120">
        <v>116747.5</v>
      </c>
      <c r="Q120">
        <v>34365.499999999993</v>
      </c>
      <c r="R120">
        <v>232.78025700000001</v>
      </c>
      <c r="S120">
        <v>34132.719742999987</v>
      </c>
      <c r="T120">
        <v>41.432002844050608</v>
      </c>
      <c r="U120">
        <v>850</v>
      </c>
      <c r="V120">
        <v>98.2</v>
      </c>
      <c r="W120">
        <v>98.37</v>
      </c>
      <c r="X120">
        <v>129.85</v>
      </c>
      <c r="Y120">
        <v>136.12</v>
      </c>
      <c r="Z120">
        <v>103104</v>
      </c>
      <c r="AA120">
        <v>92149</v>
      </c>
      <c r="AB120">
        <f t="shared" si="6"/>
        <v>0</v>
      </c>
      <c r="AC120">
        <v>1</v>
      </c>
      <c r="AD120">
        <v>1</v>
      </c>
      <c r="AE120">
        <v>2</v>
      </c>
      <c r="AF120" t="e">
        <f t="shared" ca="1" si="9"/>
        <v>#NAME?</v>
      </c>
      <c r="AG120">
        <v>6.2500000000000001E-4</v>
      </c>
      <c r="AH120" t="str">
        <f t="shared" si="7"/>
        <v>NIFTYWEEKLY15750CE</v>
      </c>
      <c r="AI120" t="str">
        <f t="shared" si="8"/>
        <v>NIFTYWEEKLY15750CE44741</v>
      </c>
    </row>
    <row r="121" spans="1:35" x14ac:dyDescent="0.45">
      <c r="A121">
        <v>2</v>
      </c>
      <c r="B121" t="s">
        <v>361</v>
      </c>
      <c r="C121" t="s">
        <v>124</v>
      </c>
      <c r="D121" s="3">
        <v>44741</v>
      </c>
      <c r="E121" s="3">
        <v>44742</v>
      </c>
      <c r="F121" t="s">
        <v>31</v>
      </c>
      <c r="G121" t="s">
        <v>30</v>
      </c>
      <c r="H121" s="2">
        <v>44742</v>
      </c>
      <c r="I121" s="2" t="e">
        <f t="shared" ca="1" si="5"/>
        <v>#NAME?</v>
      </c>
      <c r="J121">
        <v>1050</v>
      </c>
      <c r="K121">
        <v>50</v>
      </c>
      <c r="L121">
        <v>21</v>
      </c>
      <c r="M121">
        <v>77.150000000000006</v>
      </c>
      <c r="N121">
        <v>100.21</v>
      </c>
      <c r="O121">
        <v>81007.5</v>
      </c>
      <c r="P121">
        <v>105225</v>
      </c>
      <c r="Q121">
        <v>24212.999999999989</v>
      </c>
      <c r="R121">
        <v>218.898763</v>
      </c>
      <c r="S121">
        <v>23994.101236999992</v>
      </c>
      <c r="T121">
        <v>29.619604650186702</v>
      </c>
      <c r="U121">
        <v>1050</v>
      </c>
      <c r="V121">
        <v>77</v>
      </c>
      <c r="W121">
        <v>77.180000000000007</v>
      </c>
      <c r="X121">
        <v>100.05</v>
      </c>
      <c r="Y121">
        <v>97.43</v>
      </c>
      <c r="Z121">
        <v>123404</v>
      </c>
      <c r="AA121">
        <v>92459</v>
      </c>
      <c r="AB121">
        <f t="shared" si="6"/>
        <v>0</v>
      </c>
      <c r="AC121">
        <v>1</v>
      </c>
      <c r="AD121">
        <v>1</v>
      </c>
      <c r="AE121">
        <v>2</v>
      </c>
      <c r="AF121" t="e">
        <f t="shared" ca="1" si="9"/>
        <v>#NAME?</v>
      </c>
      <c r="AG121">
        <v>6.2500000000000001E-4</v>
      </c>
      <c r="AH121" t="str">
        <f t="shared" si="7"/>
        <v>NIFTYWEEKLY15800CE</v>
      </c>
      <c r="AI121" t="str">
        <f t="shared" si="8"/>
        <v>NIFTYWEEKLY15800CE44741</v>
      </c>
    </row>
    <row r="122" spans="1:35" x14ac:dyDescent="0.45">
      <c r="A122">
        <v>3</v>
      </c>
      <c r="B122" t="s">
        <v>362</v>
      </c>
      <c r="C122" t="s">
        <v>125</v>
      </c>
      <c r="D122" s="3">
        <v>44741</v>
      </c>
      <c r="E122" s="3">
        <v>44742</v>
      </c>
      <c r="F122" t="s">
        <v>31</v>
      </c>
      <c r="G122" t="s">
        <v>30</v>
      </c>
      <c r="H122" s="2">
        <v>44742</v>
      </c>
      <c r="I122" s="2" t="e">
        <f t="shared" ca="1" si="5"/>
        <v>#NAME?</v>
      </c>
      <c r="J122">
        <v>1150</v>
      </c>
      <c r="K122">
        <v>50</v>
      </c>
      <c r="L122">
        <v>23</v>
      </c>
      <c r="M122">
        <v>72.849999999999994</v>
      </c>
      <c r="N122">
        <v>71.31</v>
      </c>
      <c r="O122">
        <v>83775</v>
      </c>
      <c r="P122">
        <v>82006.5</v>
      </c>
      <c r="Q122">
        <v>-1770.9999999999909</v>
      </c>
      <c r="R122">
        <v>194.56203160000001</v>
      </c>
      <c r="S122">
        <v>-1965.5620315999911</v>
      </c>
      <c r="T122">
        <v>-2.346239369262896</v>
      </c>
      <c r="U122">
        <v>1150</v>
      </c>
      <c r="V122">
        <v>71.599999999999994</v>
      </c>
      <c r="W122">
        <v>71.7</v>
      </c>
      <c r="X122">
        <v>70.5</v>
      </c>
      <c r="Y122">
        <v>68.33</v>
      </c>
      <c r="Z122">
        <v>125904</v>
      </c>
      <c r="AA122">
        <v>92502</v>
      </c>
      <c r="AB122">
        <f t="shared" si="6"/>
        <v>0</v>
      </c>
      <c r="AC122">
        <v>1</v>
      </c>
      <c r="AD122">
        <v>1</v>
      </c>
      <c r="AE122">
        <v>2</v>
      </c>
      <c r="AF122" t="e">
        <f t="shared" ca="1" si="9"/>
        <v>#NAME?</v>
      </c>
      <c r="AG122">
        <v>6.2500000000000001E-4</v>
      </c>
      <c r="AH122" t="str">
        <f t="shared" si="7"/>
        <v>NIFTYWEEKLY15850CE</v>
      </c>
      <c r="AI122" t="str">
        <f t="shared" si="8"/>
        <v>NIFTYWEEKLY15850CE44741</v>
      </c>
    </row>
    <row r="123" spans="1:35" x14ac:dyDescent="0.45">
      <c r="A123">
        <v>1</v>
      </c>
      <c r="B123" t="s">
        <v>362</v>
      </c>
      <c r="C123" t="s">
        <v>125</v>
      </c>
      <c r="D123" s="3">
        <v>44742</v>
      </c>
      <c r="E123" s="3">
        <v>44742</v>
      </c>
      <c r="F123" t="s">
        <v>31</v>
      </c>
      <c r="G123" t="s">
        <v>30</v>
      </c>
      <c r="H123" s="2">
        <v>44742</v>
      </c>
      <c r="I123" s="2" t="e">
        <f t="shared" ca="1" si="5"/>
        <v>#NAME?</v>
      </c>
      <c r="J123">
        <v>1150</v>
      </c>
      <c r="K123">
        <v>50</v>
      </c>
      <c r="L123">
        <v>23</v>
      </c>
      <c r="M123">
        <v>71.44</v>
      </c>
      <c r="N123">
        <v>0.05</v>
      </c>
      <c r="O123">
        <v>82152.5</v>
      </c>
      <c r="P123">
        <v>57.5</v>
      </c>
      <c r="Q123">
        <v>-82098.5</v>
      </c>
      <c r="R123">
        <v>77.589669000000001</v>
      </c>
      <c r="S123">
        <v>-82176.089668999994</v>
      </c>
      <c r="T123">
        <v>-100.0287144870819</v>
      </c>
      <c r="U123">
        <v>1150</v>
      </c>
      <c r="V123">
        <v>70.099999999999994</v>
      </c>
      <c r="W123">
        <v>70.48</v>
      </c>
      <c r="X123">
        <v>0.1</v>
      </c>
      <c r="Y123">
        <v>7.0000000000000007E-2</v>
      </c>
      <c r="Z123">
        <v>100006</v>
      </c>
      <c r="AA123">
        <v>152003</v>
      </c>
      <c r="AB123">
        <f t="shared" si="6"/>
        <v>0</v>
      </c>
      <c r="AC123">
        <v>1</v>
      </c>
      <c r="AD123">
        <v>1</v>
      </c>
      <c r="AE123">
        <v>2</v>
      </c>
      <c r="AF123" t="e">
        <f t="shared" ca="1" si="9"/>
        <v>#NAME?</v>
      </c>
      <c r="AG123">
        <v>6.2500000000000001E-4</v>
      </c>
      <c r="AH123" t="str">
        <f t="shared" si="7"/>
        <v>NIFTYWEEKLY15850CE</v>
      </c>
      <c r="AI123" t="str">
        <f t="shared" si="8"/>
        <v>NIFTYWEEKLY15850CE44742</v>
      </c>
    </row>
    <row r="124" spans="1:35" x14ac:dyDescent="0.45">
      <c r="A124">
        <v>1</v>
      </c>
      <c r="B124" t="s">
        <v>363</v>
      </c>
      <c r="C124" t="s">
        <v>126</v>
      </c>
      <c r="D124" s="3">
        <v>44743</v>
      </c>
      <c r="E124" s="3">
        <v>44746</v>
      </c>
      <c r="F124" t="s">
        <v>31</v>
      </c>
      <c r="G124" t="s">
        <v>30</v>
      </c>
      <c r="H124" s="2">
        <v>44749</v>
      </c>
      <c r="I124" s="2" t="e">
        <f t="shared" ca="1" si="5"/>
        <v>#NAME?</v>
      </c>
      <c r="J124">
        <v>500</v>
      </c>
      <c r="K124">
        <v>50</v>
      </c>
      <c r="L124">
        <v>10</v>
      </c>
      <c r="M124">
        <v>170.6</v>
      </c>
      <c r="N124">
        <v>71.180000000000007</v>
      </c>
      <c r="O124">
        <v>85300</v>
      </c>
      <c r="P124">
        <v>35587.5</v>
      </c>
      <c r="Q124">
        <v>-49709.999999999993</v>
      </c>
      <c r="R124">
        <v>143.27668</v>
      </c>
      <c r="S124">
        <v>-49853.276680000003</v>
      </c>
      <c r="T124">
        <v>-58.444638546307146</v>
      </c>
      <c r="U124">
        <v>500</v>
      </c>
      <c r="V124">
        <v>169.4</v>
      </c>
      <c r="W124">
        <v>167.47</v>
      </c>
      <c r="X124">
        <v>69.75</v>
      </c>
      <c r="Y124">
        <v>68.13</v>
      </c>
      <c r="Z124">
        <v>101703</v>
      </c>
      <c r="AA124">
        <v>92000</v>
      </c>
      <c r="AB124">
        <f t="shared" si="6"/>
        <v>0</v>
      </c>
      <c r="AC124">
        <v>1</v>
      </c>
      <c r="AD124">
        <v>1</v>
      </c>
      <c r="AE124">
        <v>2</v>
      </c>
      <c r="AF124" t="e">
        <f t="shared" ca="1" si="9"/>
        <v>#NAME?</v>
      </c>
      <c r="AG124">
        <v>6.2500000000000001E-4</v>
      </c>
      <c r="AH124" t="str">
        <f t="shared" si="7"/>
        <v>NIFTYWEEKLY15500PE</v>
      </c>
      <c r="AI124" t="str">
        <f t="shared" si="8"/>
        <v>NIFTYWEEKLY15500PE44743</v>
      </c>
    </row>
    <row r="125" spans="1:35" x14ac:dyDescent="0.45">
      <c r="A125">
        <v>2</v>
      </c>
      <c r="B125" t="s">
        <v>364</v>
      </c>
      <c r="C125" t="s">
        <v>127</v>
      </c>
      <c r="D125" s="3">
        <v>44743</v>
      </c>
      <c r="E125" s="3">
        <v>44746</v>
      </c>
      <c r="F125" t="s">
        <v>31</v>
      </c>
      <c r="G125" t="s">
        <v>30</v>
      </c>
      <c r="H125" s="2">
        <v>44749</v>
      </c>
      <c r="I125" s="2" t="e">
        <f t="shared" ca="1" si="5"/>
        <v>#NAME?</v>
      </c>
      <c r="J125">
        <v>450</v>
      </c>
      <c r="K125">
        <v>50</v>
      </c>
      <c r="L125">
        <v>9</v>
      </c>
      <c r="M125">
        <v>188.15</v>
      </c>
      <c r="N125">
        <v>86.62</v>
      </c>
      <c r="O125">
        <v>84667.5</v>
      </c>
      <c r="P125">
        <v>38977.5</v>
      </c>
      <c r="Q125">
        <v>-45688.5</v>
      </c>
      <c r="R125">
        <v>146.680003</v>
      </c>
      <c r="S125">
        <v>-45835.180003000001</v>
      </c>
      <c r="T125">
        <v>-54.13550654383323</v>
      </c>
      <c r="U125">
        <v>450</v>
      </c>
      <c r="V125">
        <v>183.1</v>
      </c>
      <c r="W125">
        <v>184.62</v>
      </c>
      <c r="X125">
        <v>84.6</v>
      </c>
      <c r="Y125">
        <v>83.1</v>
      </c>
      <c r="Z125">
        <v>100901</v>
      </c>
      <c r="AA125">
        <v>92001</v>
      </c>
      <c r="AB125">
        <f t="shared" si="6"/>
        <v>0</v>
      </c>
      <c r="AC125">
        <v>1</v>
      </c>
      <c r="AD125">
        <v>1</v>
      </c>
      <c r="AE125">
        <v>2</v>
      </c>
      <c r="AF125" t="e">
        <f t="shared" ca="1" si="9"/>
        <v>#NAME?</v>
      </c>
      <c r="AG125">
        <v>6.2500000000000001E-4</v>
      </c>
      <c r="AH125" t="str">
        <f t="shared" si="7"/>
        <v>NIFTYWEEKLY15550PE</v>
      </c>
      <c r="AI125" t="str">
        <f t="shared" si="8"/>
        <v>NIFTYWEEKLY15550PE44743</v>
      </c>
    </row>
    <row r="126" spans="1:35" x14ac:dyDescent="0.45">
      <c r="A126">
        <v>1</v>
      </c>
      <c r="B126" t="s">
        <v>365</v>
      </c>
      <c r="C126" t="s">
        <v>128</v>
      </c>
      <c r="D126" s="3">
        <v>44746</v>
      </c>
      <c r="E126" s="3">
        <v>44747</v>
      </c>
      <c r="F126" t="s">
        <v>31</v>
      </c>
      <c r="G126" t="s">
        <v>30</v>
      </c>
      <c r="H126" s="2">
        <v>44749</v>
      </c>
      <c r="I126" s="2" t="e">
        <f t="shared" ca="1" si="5"/>
        <v>#NAME?</v>
      </c>
      <c r="J126">
        <v>600</v>
      </c>
      <c r="K126">
        <v>50</v>
      </c>
      <c r="L126">
        <v>12</v>
      </c>
      <c r="M126">
        <v>137.71</v>
      </c>
      <c r="N126">
        <v>30.85</v>
      </c>
      <c r="O126">
        <v>82625</v>
      </c>
      <c r="P126">
        <v>18510</v>
      </c>
      <c r="Q126">
        <v>-64116.000000000007</v>
      </c>
      <c r="R126">
        <v>122.28471399999999</v>
      </c>
      <c r="S126">
        <v>-64238.284714000009</v>
      </c>
      <c r="T126">
        <v>-77.746789366414532</v>
      </c>
      <c r="U126">
        <v>600</v>
      </c>
      <c r="V126">
        <v>138.25</v>
      </c>
      <c r="W126">
        <v>138.68</v>
      </c>
      <c r="X126">
        <v>31.25</v>
      </c>
      <c r="Y126">
        <v>30.93</v>
      </c>
      <c r="Z126">
        <v>100506</v>
      </c>
      <c r="AA126">
        <v>92001</v>
      </c>
      <c r="AB126">
        <f t="shared" si="6"/>
        <v>0</v>
      </c>
      <c r="AC126">
        <v>1</v>
      </c>
      <c r="AD126">
        <v>1</v>
      </c>
      <c r="AE126">
        <v>2</v>
      </c>
      <c r="AF126" t="e">
        <f t="shared" ca="1" si="9"/>
        <v>#NAME?</v>
      </c>
      <c r="AG126">
        <v>6.2500000000000001E-4</v>
      </c>
      <c r="AH126" t="str">
        <f t="shared" si="7"/>
        <v>NIFTYWEEKLY15650PE</v>
      </c>
      <c r="AI126" t="str">
        <f t="shared" si="8"/>
        <v>NIFTYWEEKLY15650PE44746</v>
      </c>
    </row>
    <row r="127" spans="1:35" x14ac:dyDescent="0.45">
      <c r="A127">
        <v>2</v>
      </c>
      <c r="B127" t="s">
        <v>366</v>
      </c>
      <c r="C127" t="s">
        <v>129</v>
      </c>
      <c r="D127" s="3">
        <v>44746</v>
      </c>
      <c r="E127" s="3">
        <v>44747</v>
      </c>
      <c r="F127" t="s">
        <v>31</v>
      </c>
      <c r="G127" t="s">
        <v>30</v>
      </c>
      <c r="H127" s="2">
        <v>44749</v>
      </c>
      <c r="I127" s="2" t="e">
        <f t="shared" ca="1" si="5"/>
        <v>#NAME?</v>
      </c>
      <c r="J127">
        <v>550</v>
      </c>
      <c r="K127">
        <v>50</v>
      </c>
      <c r="L127">
        <v>11</v>
      </c>
      <c r="M127">
        <v>156.6</v>
      </c>
      <c r="N127">
        <v>39.450000000000003</v>
      </c>
      <c r="O127">
        <v>86130</v>
      </c>
      <c r="P127">
        <v>19725</v>
      </c>
      <c r="Q127">
        <v>-64432.499999999993</v>
      </c>
      <c r="R127">
        <v>125.95397199999999</v>
      </c>
      <c r="S127">
        <v>-64558.453972000003</v>
      </c>
      <c r="T127">
        <v>-74.954666169743405</v>
      </c>
      <c r="U127">
        <v>550</v>
      </c>
      <c r="V127">
        <v>154</v>
      </c>
      <c r="W127">
        <v>152.52000000000001</v>
      </c>
      <c r="X127">
        <v>40</v>
      </c>
      <c r="Y127">
        <v>39.65</v>
      </c>
      <c r="Z127">
        <v>100005</v>
      </c>
      <c r="AA127">
        <v>92001</v>
      </c>
      <c r="AB127">
        <f t="shared" si="6"/>
        <v>0</v>
      </c>
      <c r="AC127">
        <v>1</v>
      </c>
      <c r="AD127">
        <v>1</v>
      </c>
      <c r="AE127">
        <v>2</v>
      </c>
      <c r="AF127" t="e">
        <f t="shared" ca="1" si="9"/>
        <v>#NAME?</v>
      </c>
      <c r="AG127">
        <v>6.2500000000000001E-4</v>
      </c>
      <c r="AH127" t="str">
        <f t="shared" si="7"/>
        <v>NIFTYWEEKLY15700PE</v>
      </c>
      <c r="AI127" t="str">
        <f t="shared" si="8"/>
        <v>NIFTYWEEKLY15700PE44746</v>
      </c>
    </row>
    <row r="128" spans="1:35" x14ac:dyDescent="0.45">
      <c r="A128">
        <v>1</v>
      </c>
      <c r="B128" t="s">
        <v>367</v>
      </c>
      <c r="C128" t="s">
        <v>130</v>
      </c>
      <c r="D128" s="3">
        <v>44747</v>
      </c>
      <c r="E128" s="3">
        <v>44748</v>
      </c>
      <c r="F128" t="s">
        <v>31</v>
      </c>
      <c r="G128" t="s">
        <v>30</v>
      </c>
      <c r="H128" s="2">
        <v>44749</v>
      </c>
      <c r="I128" s="2" t="e">
        <f t="shared" ca="1" si="5"/>
        <v>#NAME?</v>
      </c>
      <c r="J128">
        <v>800</v>
      </c>
      <c r="K128">
        <v>50</v>
      </c>
      <c r="L128">
        <v>16</v>
      </c>
      <c r="M128">
        <v>103.7</v>
      </c>
      <c r="N128">
        <v>30.15</v>
      </c>
      <c r="O128">
        <v>82960</v>
      </c>
      <c r="P128">
        <v>24120</v>
      </c>
      <c r="Q128">
        <v>-58840.000000000007</v>
      </c>
      <c r="R128">
        <v>128.823712</v>
      </c>
      <c r="S128">
        <v>-58968.823711999998</v>
      </c>
      <c r="T128">
        <v>-71.081031475409844</v>
      </c>
      <c r="U128">
        <v>800</v>
      </c>
      <c r="V128">
        <v>102.8</v>
      </c>
      <c r="W128">
        <v>101.83</v>
      </c>
      <c r="X128">
        <v>26.95</v>
      </c>
      <c r="Y128">
        <v>29.27</v>
      </c>
      <c r="Z128">
        <v>104402</v>
      </c>
      <c r="AA128">
        <v>92044</v>
      </c>
      <c r="AB128">
        <f t="shared" si="6"/>
        <v>0</v>
      </c>
      <c r="AC128">
        <v>1</v>
      </c>
      <c r="AD128">
        <v>1</v>
      </c>
      <c r="AE128">
        <v>2</v>
      </c>
      <c r="AF128" t="e">
        <f t="shared" ca="1" si="9"/>
        <v>#NAME?</v>
      </c>
      <c r="AG128">
        <v>6.2500000000000001E-4</v>
      </c>
      <c r="AH128" t="str">
        <f t="shared" si="7"/>
        <v>NIFTYWEEKLY16000CE</v>
      </c>
      <c r="AI128" t="str">
        <f t="shared" si="8"/>
        <v>NIFTYWEEKLY16000CE44747</v>
      </c>
    </row>
    <row r="129" spans="1:35" x14ac:dyDescent="0.45">
      <c r="A129">
        <v>2</v>
      </c>
      <c r="B129" t="s">
        <v>368</v>
      </c>
      <c r="C129" t="s">
        <v>131</v>
      </c>
      <c r="D129" s="3">
        <v>44747</v>
      </c>
      <c r="E129" s="3"/>
      <c r="F129" t="s">
        <v>31</v>
      </c>
      <c r="G129" t="s">
        <v>30</v>
      </c>
      <c r="H129" s="2">
        <v>44749</v>
      </c>
      <c r="I129" s="2" t="e">
        <f t="shared" ca="1" si="5"/>
        <v>#NAME?</v>
      </c>
      <c r="J129">
        <v>950</v>
      </c>
      <c r="K129">
        <v>50</v>
      </c>
      <c r="L129">
        <v>19</v>
      </c>
      <c r="M129">
        <v>83.15</v>
      </c>
      <c r="N129">
        <v>13</v>
      </c>
      <c r="O129">
        <v>78992.5</v>
      </c>
      <c r="P129">
        <v>12350</v>
      </c>
      <c r="Q129">
        <v>-66642.5</v>
      </c>
      <c r="R129">
        <v>89.361716999999999</v>
      </c>
      <c r="S129">
        <v>-66731.861717000007</v>
      </c>
      <c r="T129">
        <v>-84.478731166882937</v>
      </c>
      <c r="U129">
        <v>950</v>
      </c>
      <c r="V129">
        <v>83.7</v>
      </c>
      <c r="W129">
        <v>81.8</v>
      </c>
      <c r="Z129">
        <v>122002</v>
      </c>
      <c r="AB129">
        <f t="shared" si="6"/>
        <v>0</v>
      </c>
      <c r="AC129">
        <v>1</v>
      </c>
      <c r="AD129">
        <v>0</v>
      </c>
      <c r="AE129">
        <v>2</v>
      </c>
      <c r="AF129" t="e">
        <f t="shared" ca="1" si="9"/>
        <v>#NAME?</v>
      </c>
      <c r="AG129">
        <v>6.2500000000000001E-4</v>
      </c>
      <c r="AH129" t="str">
        <f t="shared" si="7"/>
        <v>NIFTYWEEKLY16050CE</v>
      </c>
      <c r="AI129" t="str">
        <f t="shared" si="8"/>
        <v>NIFTYWEEKLY16050CE44747</v>
      </c>
    </row>
    <row r="130" spans="1:35" x14ac:dyDescent="0.45">
      <c r="A130">
        <v>3</v>
      </c>
      <c r="B130" t="s">
        <v>369</v>
      </c>
      <c r="C130" t="s">
        <v>132</v>
      </c>
      <c r="D130" s="3">
        <v>44747</v>
      </c>
      <c r="E130" s="3">
        <v>44748</v>
      </c>
      <c r="F130" t="s">
        <v>31</v>
      </c>
      <c r="G130" t="s">
        <v>30</v>
      </c>
      <c r="H130" s="2">
        <v>44749</v>
      </c>
      <c r="I130" s="2" t="e">
        <f t="shared" ca="1" si="5"/>
        <v>#NAME?</v>
      </c>
      <c r="J130">
        <v>750</v>
      </c>
      <c r="K130">
        <v>50</v>
      </c>
      <c r="L130">
        <v>15</v>
      </c>
      <c r="M130">
        <v>109.16</v>
      </c>
      <c r="N130">
        <v>59.04</v>
      </c>
      <c r="O130">
        <v>81867.5</v>
      </c>
      <c r="P130">
        <v>44282.5</v>
      </c>
      <c r="Q130">
        <v>-37590</v>
      </c>
      <c r="R130">
        <v>150.817635</v>
      </c>
      <c r="S130">
        <v>-37740.817634999999</v>
      </c>
      <c r="T130">
        <v>-46.099878016306839</v>
      </c>
      <c r="U130">
        <v>750</v>
      </c>
      <c r="V130">
        <v>109.85</v>
      </c>
      <c r="W130">
        <v>106.55</v>
      </c>
      <c r="X130">
        <v>58.65</v>
      </c>
      <c r="Y130">
        <v>57.88</v>
      </c>
      <c r="Z130">
        <v>150102</v>
      </c>
      <c r="AA130">
        <v>92503</v>
      </c>
      <c r="AB130">
        <f t="shared" si="6"/>
        <v>0</v>
      </c>
      <c r="AC130">
        <v>1</v>
      </c>
      <c r="AD130">
        <v>1</v>
      </c>
      <c r="AE130">
        <v>2</v>
      </c>
      <c r="AF130" t="e">
        <f t="shared" ca="1" si="9"/>
        <v>#NAME?</v>
      </c>
      <c r="AG130">
        <v>6.2500000000000001E-4</v>
      </c>
      <c r="AH130" t="str">
        <f t="shared" si="7"/>
        <v>NIFTYWEEKLY15800PE</v>
      </c>
      <c r="AI130" t="str">
        <f t="shared" si="8"/>
        <v>NIFTYWEEKLY15800PE44747</v>
      </c>
    </row>
    <row r="131" spans="1:35" x14ac:dyDescent="0.45">
      <c r="A131">
        <v>4</v>
      </c>
      <c r="B131" t="s">
        <v>367</v>
      </c>
      <c r="C131" t="s">
        <v>130</v>
      </c>
      <c r="D131" s="3">
        <v>44747</v>
      </c>
      <c r="E131" s="3">
        <v>44748</v>
      </c>
      <c r="F131" t="s">
        <v>31</v>
      </c>
      <c r="G131" t="s">
        <v>30</v>
      </c>
      <c r="H131" s="2">
        <v>44749</v>
      </c>
      <c r="I131" s="2" t="e">
        <f t="shared" ca="1" si="5"/>
        <v>#NAME?</v>
      </c>
      <c r="J131">
        <v>750</v>
      </c>
      <c r="K131">
        <v>50</v>
      </c>
      <c r="L131">
        <v>15</v>
      </c>
      <c r="M131">
        <v>106.19</v>
      </c>
      <c r="N131">
        <v>34.01</v>
      </c>
      <c r="O131">
        <v>79645</v>
      </c>
      <c r="P131">
        <v>25504.69</v>
      </c>
      <c r="Q131">
        <v>-54135.000000000007</v>
      </c>
      <c r="R131">
        <v>128.20746081600001</v>
      </c>
      <c r="S131">
        <v>-54263.207460815996</v>
      </c>
      <c r="T131">
        <v>-68.131342156840986</v>
      </c>
      <c r="U131">
        <v>750</v>
      </c>
      <c r="V131">
        <v>106.1</v>
      </c>
      <c r="W131">
        <v>105.1</v>
      </c>
      <c r="X131">
        <v>34.5</v>
      </c>
      <c r="Y131">
        <v>36.1</v>
      </c>
      <c r="Z131">
        <v>123004</v>
      </c>
      <c r="AA131">
        <v>92503</v>
      </c>
      <c r="AB131">
        <f t="shared" si="6"/>
        <v>0</v>
      </c>
      <c r="AC131">
        <v>1</v>
      </c>
      <c r="AD131">
        <v>1</v>
      </c>
      <c r="AE131">
        <v>2</v>
      </c>
      <c r="AF131" t="e">
        <f t="shared" ca="1" si="9"/>
        <v>#NAME?</v>
      </c>
      <c r="AG131">
        <v>6.2500000000000001E-4</v>
      </c>
      <c r="AH131" t="str">
        <f t="shared" si="7"/>
        <v>NIFTYWEEKLY16000CE</v>
      </c>
      <c r="AI131" t="str">
        <f t="shared" si="8"/>
        <v>NIFTYWEEKLY16000CE44747</v>
      </c>
    </row>
    <row r="132" spans="1:35" x14ac:dyDescent="0.45">
      <c r="A132">
        <v>1</v>
      </c>
      <c r="B132" t="s">
        <v>370</v>
      </c>
      <c r="C132" t="s">
        <v>133</v>
      </c>
      <c r="D132" s="3">
        <v>44748</v>
      </c>
      <c r="E132" s="3">
        <v>44749</v>
      </c>
      <c r="F132" t="s">
        <v>31</v>
      </c>
      <c r="G132" t="s">
        <v>30</v>
      </c>
      <c r="H132" s="2">
        <v>44749</v>
      </c>
      <c r="I132" s="2" t="e">
        <f t="shared" ref="I132:I195" ca="1" si="10">_xlfn.NUMBERVALUE(DAY(MID(B132,6,2))&amp;"-"&amp;MONTH(DATEVALUE(MID(B132,8,3)&amp;"1"))&amp;"-"&amp;2022)</f>
        <v>#NAME?</v>
      </c>
      <c r="J132">
        <v>1200</v>
      </c>
      <c r="K132">
        <v>50</v>
      </c>
      <c r="L132">
        <v>24</v>
      </c>
      <c r="M132">
        <v>68.150000000000006</v>
      </c>
      <c r="N132">
        <v>216.98</v>
      </c>
      <c r="O132">
        <v>81780</v>
      </c>
      <c r="P132">
        <v>260375</v>
      </c>
      <c r="Q132">
        <v>178596</v>
      </c>
      <c r="R132">
        <v>394.16679199999999</v>
      </c>
      <c r="S132">
        <v>178201.833208</v>
      </c>
      <c r="T132">
        <v>217.90392908779651</v>
      </c>
      <c r="U132">
        <v>1200</v>
      </c>
      <c r="V132">
        <v>68.650000000000006</v>
      </c>
      <c r="W132">
        <v>65.83</v>
      </c>
      <c r="X132">
        <v>225.7</v>
      </c>
      <c r="Y132">
        <v>224.18</v>
      </c>
      <c r="Z132">
        <v>100805</v>
      </c>
      <c r="AA132">
        <v>92031</v>
      </c>
      <c r="AB132">
        <f t="shared" ref="AB132:AB195" si="11">IF(D132&lt;&gt;H132,0,IF(AND(H132=D132,D132=E132),0,1))</f>
        <v>0</v>
      </c>
      <c r="AC132">
        <v>1</v>
      </c>
      <c r="AD132">
        <v>1</v>
      </c>
      <c r="AE132">
        <v>2</v>
      </c>
      <c r="AF132" t="e">
        <f t="shared" ca="1" si="9"/>
        <v>#NAME?</v>
      </c>
      <c r="AG132">
        <v>6.2500000000000001E-4</v>
      </c>
      <c r="AH132" t="str">
        <f t="shared" ref="AH132:AH195" si="12">"NIFTYWEEKLY"&amp;RIGHT(C132,7)</f>
        <v>NIFTYWEEKLY15900CE</v>
      </c>
      <c r="AI132" t="str">
        <f t="shared" ref="AI132:AI195" si="13">AH132&amp;D132</f>
        <v>NIFTYWEEKLY15900CE44748</v>
      </c>
    </row>
    <row r="133" spans="1:35" x14ac:dyDescent="0.45">
      <c r="A133">
        <v>2</v>
      </c>
      <c r="B133" t="s">
        <v>371</v>
      </c>
      <c r="C133" t="s">
        <v>134</v>
      </c>
      <c r="D133" s="3">
        <v>44748</v>
      </c>
      <c r="E133" s="3">
        <v>44749</v>
      </c>
      <c r="F133" t="s">
        <v>31</v>
      </c>
      <c r="G133" t="s">
        <v>30</v>
      </c>
      <c r="H133" s="2">
        <v>44749</v>
      </c>
      <c r="I133" s="2" t="e">
        <f t="shared" ca="1" si="10"/>
        <v>#NAME?</v>
      </c>
      <c r="J133">
        <v>1350</v>
      </c>
      <c r="K133">
        <v>50</v>
      </c>
      <c r="L133">
        <v>27</v>
      </c>
      <c r="M133">
        <v>61.25</v>
      </c>
      <c r="N133">
        <v>180.95</v>
      </c>
      <c r="O133">
        <v>82687.5</v>
      </c>
      <c r="P133">
        <v>244282.5</v>
      </c>
      <c r="Q133">
        <v>161595</v>
      </c>
      <c r="R133">
        <v>376.63588299999998</v>
      </c>
      <c r="S133">
        <v>161218.36411699999</v>
      </c>
      <c r="T133">
        <v>194.9730782972033</v>
      </c>
      <c r="U133">
        <v>1350</v>
      </c>
      <c r="V133">
        <v>62.2</v>
      </c>
      <c r="W133">
        <v>60</v>
      </c>
      <c r="X133">
        <v>179.75</v>
      </c>
      <c r="Y133">
        <v>178.6</v>
      </c>
      <c r="Z133">
        <v>105302</v>
      </c>
      <c r="AA133">
        <v>92031</v>
      </c>
      <c r="AB133">
        <f t="shared" si="11"/>
        <v>0</v>
      </c>
      <c r="AC133">
        <v>1</v>
      </c>
      <c r="AD133">
        <v>1</v>
      </c>
      <c r="AE133">
        <v>2</v>
      </c>
      <c r="AF133" t="e">
        <f t="shared" ca="1" si="9"/>
        <v>#NAME?</v>
      </c>
      <c r="AG133">
        <v>6.2500000000000001E-4</v>
      </c>
      <c r="AH133" t="str">
        <f t="shared" si="12"/>
        <v>NIFTYWEEKLY15950CE</v>
      </c>
      <c r="AI133" t="str">
        <f t="shared" si="13"/>
        <v>NIFTYWEEKLY15950CE44748</v>
      </c>
    </row>
    <row r="134" spans="1:35" x14ac:dyDescent="0.45">
      <c r="A134">
        <v>3</v>
      </c>
      <c r="B134" t="s">
        <v>371</v>
      </c>
      <c r="C134" t="s">
        <v>134</v>
      </c>
      <c r="D134" s="3">
        <v>44748</v>
      </c>
      <c r="E134" s="3">
        <v>44749</v>
      </c>
      <c r="F134" t="s">
        <v>31</v>
      </c>
      <c r="G134" t="s">
        <v>30</v>
      </c>
      <c r="H134" s="2">
        <v>44749</v>
      </c>
      <c r="I134" s="2" t="e">
        <f t="shared" ca="1" si="10"/>
        <v>#NAME?</v>
      </c>
      <c r="J134">
        <v>1200</v>
      </c>
      <c r="K134">
        <v>50</v>
      </c>
      <c r="L134">
        <v>24</v>
      </c>
      <c r="M134">
        <v>69.88</v>
      </c>
      <c r="N134">
        <v>165.2</v>
      </c>
      <c r="O134">
        <v>83855</v>
      </c>
      <c r="P134">
        <v>198240</v>
      </c>
      <c r="Q134">
        <v>114384</v>
      </c>
      <c r="R134">
        <v>325.53995800000001</v>
      </c>
      <c r="S134">
        <v>114058.46004200001</v>
      </c>
      <c r="T134">
        <v>136.01867514399859</v>
      </c>
      <c r="U134">
        <v>1200</v>
      </c>
      <c r="V134">
        <v>68.05</v>
      </c>
      <c r="W134">
        <v>67.08</v>
      </c>
      <c r="X134">
        <v>171.45</v>
      </c>
      <c r="Y134">
        <v>167.83</v>
      </c>
      <c r="Z134">
        <v>123603</v>
      </c>
      <c r="AA134">
        <v>92500</v>
      </c>
      <c r="AB134">
        <f t="shared" si="11"/>
        <v>0</v>
      </c>
      <c r="AC134">
        <v>1</v>
      </c>
      <c r="AD134">
        <v>1</v>
      </c>
      <c r="AE134">
        <v>2</v>
      </c>
      <c r="AF134" t="e">
        <f t="shared" ca="1" si="9"/>
        <v>#NAME?</v>
      </c>
      <c r="AG134">
        <v>6.2500000000000001E-4</v>
      </c>
      <c r="AH134" t="str">
        <f t="shared" si="12"/>
        <v>NIFTYWEEKLY15950CE</v>
      </c>
      <c r="AI134" t="str">
        <f t="shared" si="13"/>
        <v>NIFTYWEEKLY15950CE44748</v>
      </c>
    </row>
    <row r="135" spans="1:35" x14ac:dyDescent="0.45">
      <c r="A135">
        <v>4</v>
      </c>
      <c r="B135" t="s">
        <v>367</v>
      </c>
      <c r="C135" t="s">
        <v>130</v>
      </c>
      <c r="D135" s="3">
        <v>44748</v>
      </c>
      <c r="E135" s="3">
        <v>44749</v>
      </c>
      <c r="F135" t="s">
        <v>31</v>
      </c>
      <c r="G135" t="s">
        <v>30</v>
      </c>
      <c r="H135" s="2">
        <v>44749</v>
      </c>
      <c r="I135" s="2" t="e">
        <f t="shared" ca="1" si="10"/>
        <v>#NAME?</v>
      </c>
      <c r="J135">
        <v>1050</v>
      </c>
      <c r="K135">
        <v>50</v>
      </c>
      <c r="L135">
        <v>21</v>
      </c>
      <c r="M135">
        <v>82.35</v>
      </c>
      <c r="N135">
        <v>124.55</v>
      </c>
      <c r="O135">
        <v>86467.5</v>
      </c>
      <c r="P135">
        <v>130777.5</v>
      </c>
      <c r="Q135">
        <v>44310</v>
      </c>
      <c r="R135">
        <v>251.26504299999999</v>
      </c>
      <c r="S135">
        <v>44058.734957000001</v>
      </c>
      <c r="T135">
        <v>50.954098310926057</v>
      </c>
      <c r="U135">
        <v>1050</v>
      </c>
      <c r="V135">
        <v>77.45</v>
      </c>
      <c r="W135">
        <v>79.569999999999993</v>
      </c>
      <c r="X135">
        <v>129.65</v>
      </c>
      <c r="Y135">
        <v>126.68</v>
      </c>
      <c r="Z135">
        <v>130803</v>
      </c>
      <c r="AA135">
        <v>92500</v>
      </c>
      <c r="AB135">
        <f t="shared" si="11"/>
        <v>0</v>
      </c>
      <c r="AC135">
        <v>1</v>
      </c>
      <c r="AD135">
        <v>1</v>
      </c>
      <c r="AE135">
        <v>2</v>
      </c>
      <c r="AF135" t="e">
        <f t="shared" ca="1" si="9"/>
        <v>#NAME?</v>
      </c>
      <c r="AG135">
        <v>6.2500000000000001E-4</v>
      </c>
      <c r="AH135" t="str">
        <f t="shared" si="12"/>
        <v>NIFTYWEEKLY16000CE</v>
      </c>
      <c r="AI135" t="str">
        <f t="shared" si="13"/>
        <v>NIFTYWEEKLY16000CE44748</v>
      </c>
    </row>
    <row r="136" spans="1:35" x14ac:dyDescent="0.45">
      <c r="A136">
        <v>1</v>
      </c>
      <c r="B136" t="s">
        <v>372</v>
      </c>
      <c r="C136" t="s">
        <v>135</v>
      </c>
      <c r="D136" s="3">
        <v>44753</v>
      </c>
      <c r="E136" s="3">
        <v>44754</v>
      </c>
      <c r="F136" t="s">
        <v>31</v>
      </c>
      <c r="G136" t="s">
        <v>30</v>
      </c>
      <c r="H136" s="2">
        <v>44756</v>
      </c>
      <c r="I136" s="2" t="e">
        <f t="shared" ca="1" si="10"/>
        <v>#NAME?</v>
      </c>
      <c r="J136">
        <v>850</v>
      </c>
      <c r="K136">
        <v>50</v>
      </c>
      <c r="L136">
        <v>17</v>
      </c>
      <c r="M136">
        <v>102.05</v>
      </c>
      <c r="N136">
        <v>48.9</v>
      </c>
      <c r="O136">
        <v>86742.5</v>
      </c>
      <c r="P136">
        <v>41565</v>
      </c>
      <c r="Q136">
        <v>-45177.5</v>
      </c>
      <c r="R136">
        <v>150.956593</v>
      </c>
      <c r="S136">
        <v>-45328.456593000003</v>
      </c>
      <c r="T136">
        <v>-52.256341001239313</v>
      </c>
      <c r="U136">
        <v>850</v>
      </c>
      <c r="V136">
        <v>102.35</v>
      </c>
      <c r="W136">
        <v>102.13</v>
      </c>
      <c r="X136">
        <v>50.3</v>
      </c>
      <c r="Y136">
        <v>48.45</v>
      </c>
      <c r="Z136">
        <v>142402</v>
      </c>
      <c r="AA136">
        <v>92502</v>
      </c>
      <c r="AB136">
        <f t="shared" si="11"/>
        <v>0</v>
      </c>
      <c r="AC136">
        <v>1</v>
      </c>
      <c r="AD136">
        <v>1</v>
      </c>
      <c r="AE136">
        <v>2</v>
      </c>
      <c r="AF136" t="e">
        <f t="shared" ca="1" si="9"/>
        <v>#NAME?</v>
      </c>
      <c r="AG136">
        <v>6.2500000000000001E-4</v>
      </c>
      <c r="AH136" t="str">
        <f t="shared" si="12"/>
        <v>NIFTYWEEKLY16250CE</v>
      </c>
      <c r="AI136" t="str">
        <f t="shared" si="13"/>
        <v>NIFTYWEEKLY16250CE44753</v>
      </c>
    </row>
    <row r="137" spans="1:35" x14ac:dyDescent="0.45">
      <c r="A137">
        <v>1</v>
      </c>
      <c r="B137" t="s">
        <v>373</v>
      </c>
      <c r="C137" t="s">
        <v>136</v>
      </c>
      <c r="D137" s="3">
        <v>44755</v>
      </c>
      <c r="E137" s="3">
        <v>44756</v>
      </c>
      <c r="F137" t="s">
        <v>31</v>
      </c>
      <c r="G137" t="s">
        <v>30</v>
      </c>
      <c r="H137" s="2">
        <v>44756</v>
      </c>
      <c r="I137" s="2" t="e">
        <f t="shared" ca="1" si="10"/>
        <v>#NAME?</v>
      </c>
      <c r="J137">
        <v>1150</v>
      </c>
      <c r="K137">
        <v>50</v>
      </c>
      <c r="L137">
        <v>23</v>
      </c>
      <c r="M137">
        <v>74.8</v>
      </c>
      <c r="N137">
        <v>48.5</v>
      </c>
      <c r="O137">
        <v>86020</v>
      </c>
      <c r="P137">
        <v>55775</v>
      </c>
      <c r="Q137">
        <v>-30245</v>
      </c>
      <c r="R137">
        <v>166.48848799999999</v>
      </c>
      <c r="S137">
        <v>-30411.488487999999</v>
      </c>
      <c r="T137">
        <v>-35.353974061846067</v>
      </c>
      <c r="U137">
        <v>1150</v>
      </c>
      <c r="V137">
        <v>74.2</v>
      </c>
      <c r="W137">
        <v>76.88</v>
      </c>
      <c r="X137">
        <v>49</v>
      </c>
      <c r="Y137">
        <v>45.7</v>
      </c>
      <c r="Z137">
        <v>125701</v>
      </c>
      <c r="AA137">
        <v>92001</v>
      </c>
      <c r="AB137">
        <f t="shared" si="11"/>
        <v>0</v>
      </c>
      <c r="AC137">
        <v>1</v>
      </c>
      <c r="AD137">
        <v>1</v>
      </c>
      <c r="AE137">
        <v>2</v>
      </c>
      <c r="AF137" t="e">
        <f t="shared" ca="1" si="9"/>
        <v>#NAME?</v>
      </c>
      <c r="AG137">
        <v>6.2500000000000001E-4</v>
      </c>
      <c r="AH137" t="str">
        <f t="shared" si="12"/>
        <v>NIFTYWEEKLY16000PE</v>
      </c>
      <c r="AI137" t="str">
        <f t="shared" si="13"/>
        <v>NIFTYWEEKLY16000PE44755</v>
      </c>
    </row>
    <row r="138" spans="1:35" x14ac:dyDescent="0.45">
      <c r="A138">
        <v>2</v>
      </c>
      <c r="B138" t="s">
        <v>374</v>
      </c>
      <c r="C138" t="s">
        <v>137</v>
      </c>
      <c r="D138" s="3">
        <v>44755</v>
      </c>
      <c r="E138" s="3">
        <v>44756</v>
      </c>
      <c r="F138" t="s">
        <v>31</v>
      </c>
      <c r="G138" t="s">
        <v>30</v>
      </c>
      <c r="H138" s="2">
        <v>44756</v>
      </c>
      <c r="I138" s="2" t="e">
        <f t="shared" ca="1" si="10"/>
        <v>#NAME?</v>
      </c>
      <c r="J138">
        <v>950</v>
      </c>
      <c r="K138">
        <v>50</v>
      </c>
      <c r="L138">
        <v>19</v>
      </c>
      <c r="M138">
        <v>94.05</v>
      </c>
      <c r="N138">
        <v>73.8</v>
      </c>
      <c r="O138">
        <v>89347.5</v>
      </c>
      <c r="P138">
        <v>70110</v>
      </c>
      <c r="Q138">
        <v>-19237.5</v>
      </c>
      <c r="R138">
        <v>184.819603</v>
      </c>
      <c r="S138">
        <v>-19422.319603</v>
      </c>
      <c r="T138">
        <v>-21.737955290299109</v>
      </c>
      <c r="U138">
        <v>950</v>
      </c>
      <c r="V138">
        <v>89.2</v>
      </c>
      <c r="W138">
        <v>96.93</v>
      </c>
      <c r="X138">
        <v>74.599999999999994</v>
      </c>
      <c r="Y138">
        <v>69.7</v>
      </c>
      <c r="Z138">
        <v>125603</v>
      </c>
      <c r="AA138">
        <v>92001</v>
      </c>
      <c r="AB138">
        <f t="shared" si="11"/>
        <v>0</v>
      </c>
      <c r="AC138">
        <v>1</v>
      </c>
      <c r="AD138">
        <v>1</v>
      </c>
      <c r="AE138">
        <v>2</v>
      </c>
      <c r="AF138" t="e">
        <f t="shared" ca="1" si="9"/>
        <v>#NAME?</v>
      </c>
      <c r="AG138">
        <v>6.2500000000000001E-4</v>
      </c>
      <c r="AH138" t="str">
        <f t="shared" si="12"/>
        <v>NIFTYWEEKLY16050PE</v>
      </c>
      <c r="AI138" t="str">
        <f t="shared" si="13"/>
        <v>NIFTYWEEKLY16050PE44755</v>
      </c>
    </row>
    <row r="139" spans="1:35" x14ac:dyDescent="0.45">
      <c r="A139">
        <v>3</v>
      </c>
      <c r="B139" t="s">
        <v>373</v>
      </c>
      <c r="C139" t="s">
        <v>136</v>
      </c>
      <c r="D139" s="3">
        <v>44755</v>
      </c>
      <c r="E139" s="3">
        <v>44756</v>
      </c>
      <c r="F139" t="s">
        <v>31</v>
      </c>
      <c r="G139" t="s">
        <v>30</v>
      </c>
      <c r="H139" s="2">
        <v>44756</v>
      </c>
      <c r="I139" s="2" t="e">
        <f t="shared" ca="1" si="10"/>
        <v>#NAME?</v>
      </c>
      <c r="J139">
        <v>1150</v>
      </c>
      <c r="K139">
        <v>50</v>
      </c>
      <c r="L139">
        <v>23</v>
      </c>
      <c r="M139">
        <v>74.8</v>
      </c>
      <c r="N139">
        <v>53.25</v>
      </c>
      <c r="O139">
        <v>86020</v>
      </c>
      <c r="P139">
        <v>61237.5</v>
      </c>
      <c r="Q139">
        <v>-24782.5</v>
      </c>
      <c r="R139">
        <v>172.641448</v>
      </c>
      <c r="S139">
        <v>-24955.141447999991</v>
      </c>
      <c r="T139">
        <v>-29.0108596233434</v>
      </c>
      <c r="U139">
        <v>1150</v>
      </c>
      <c r="V139">
        <v>74.2</v>
      </c>
      <c r="W139">
        <v>76.88</v>
      </c>
      <c r="X139">
        <v>51.15</v>
      </c>
      <c r="Y139">
        <v>53.42</v>
      </c>
      <c r="Z139">
        <v>125701</v>
      </c>
      <c r="AA139">
        <v>92501</v>
      </c>
      <c r="AB139">
        <f t="shared" si="11"/>
        <v>0</v>
      </c>
      <c r="AC139">
        <v>1</v>
      </c>
      <c r="AD139">
        <v>1</v>
      </c>
      <c r="AE139">
        <v>2</v>
      </c>
      <c r="AF139" t="e">
        <f t="shared" ca="1" si="9"/>
        <v>#NAME?</v>
      </c>
      <c r="AG139">
        <v>6.2500000000000001E-4</v>
      </c>
      <c r="AH139" t="str">
        <f t="shared" si="12"/>
        <v>NIFTYWEEKLY16000PE</v>
      </c>
      <c r="AI139" t="str">
        <f t="shared" si="13"/>
        <v>NIFTYWEEKLY16000PE44755</v>
      </c>
    </row>
    <row r="140" spans="1:35" x14ac:dyDescent="0.45">
      <c r="A140">
        <v>4</v>
      </c>
      <c r="B140" t="s">
        <v>374</v>
      </c>
      <c r="C140" t="s">
        <v>137</v>
      </c>
      <c r="D140" s="3">
        <v>44755</v>
      </c>
      <c r="E140" s="3">
        <v>44756</v>
      </c>
      <c r="F140" t="s">
        <v>31</v>
      </c>
      <c r="G140" t="s">
        <v>30</v>
      </c>
      <c r="H140" s="2">
        <v>44756</v>
      </c>
      <c r="I140" s="2" t="e">
        <f t="shared" ca="1" si="10"/>
        <v>#NAME?</v>
      </c>
      <c r="J140">
        <v>1000</v>
      </c>
      <c r="K140">
        <v>50</v>
      </c>
      <c r="L140">
        <v>20</v>
      </c>
      <c r="M140">
        <v>84.1</v>
      </c>
      <c r="N140">
        <v>80</v>
      </c>
      <c r="O140">
        <v>84095</v>
      </c>
      <c r="P140">
        <v>79995</v>
      </c>
      <c r="Q140">
        <v>-4099.9999999999955</v>
      </c>
      <c r="R140">
        <v>192.506326</v>
      </c>
      <c r="S140">
        <v>-4292.5063259999943</v>
      </c>
      <c r="T140">
        <v>-5.1043537974909254</v>
      </c>
      <c r="U140">
        <v>1000</v>
      </c>
      <c r="V140">
        <v>84.4</v>
      </c>
      <c r="W140">
        <v>82.72</v>
      </c>
      <c r="X140">
        <v>77.75</v>
      </c>
      <c r="Y140">
        <v>80.430000000000007</v>
      </c>
      <c r="Z140">
        <v>124903</v>
      </c>
      <c r="AA140">
        <v>92501</v>
      </c>
      <c r="AB140">
        <f t="shared" si="11"/>
        <v>0</v>
      </c>
      <c r="AC140">
        <v>1</v>
      </c>
      <c r="AD140">
        <v>1</v>
      </c>
      <c r="AE140">
        <v>2</v>
      </c>
      <c r="AF140" t="e">
        <f t="shared" ca="1" si="9"/>
        <v>#NAME?</v>
      </c>
      <c r="AG140">
        <v>6.2500000000000001E-4</v>
      </c>
      <c r="AH140" t="str">
        <f t="shared" si="12"/>
        <v>NIFTYWEEKLY16050PE</v>
      </c>
      <c r="AI140" t="str">
        <f t="shared" si="13"/>
        <v>NIFTYWEEKLY16050PE44755</v>
      </c>
    </row>
    <row r="141" spans="1:35" x14ac:dyDescent="0.45">
      <c r="A141">
        <v>1</v>
      </c>
      <c r="B141" t="s">
        <v>375</v>
      </c>
      <c r="C141" t="s">
        <v>138</v>
      </c>
      <c r="D141" s="3">
        <v>44756</v>
      </c>
      <c r="E141" s="3">
        <v>44756</v>
      </c>
      <c r="F141" t="s">
        <v>31</v>
      </c>
      <c r="G141" t="s">
        <v>30</v>
      </c>
      <c r="H141" s="2">
        <v>44756</v>
      </c>
      <c r="I141" s="2" t="e">
        <f t="shared" ca="1" si="10"/>
        <v>#NAME?</v>
      </c>
      <c r="J141">
        <v>4750</v>
      </c>
      <c r="K141">
        <v>50</v>
      </c>
      <c r="L141">
        <v>95</v>
      </c>
      <c r="M141">
        <v>16.12</v>
      </c>
      <c r="N141">
        <v>0.05</v>
      </c>
      <c r="O141">
        <v>76590</v>
      </c>
      <c r="P141">
        <v>237.5</v>
      </c>
      <c r="Q141">
        <v>-76332.5</v>
      </c>
      <c r="R141">
        <v>97.741195999999988</v>
      </c>
      <c r="S141">
        <v>-76430.241196000003</v>
      </c>
      <c r="T141">
        <v>-99.791410361666024</v>
      </c>
      <c r="U141">
        <v>4750</v>
      </c>
      <c r="V141">
        <v>17.7</v>
      </c>
      <c r="W141">
        <v>13.95</v>
      </c>
      <c r="X141">
        <v>0.05</v>
      </c>
      <c r="Y141">
        <v>7.0000000000000007E-2</v>
      </c>
      <c r="Z141">
        <v>142602</v>
      </c>
      <c r="AA141">
        <v>152002</v>
      </c>
      <c r="AB141">
        <f t="shared" si="11"/>
        <v>0</v>
      </c>
      <c r="AC141">
        <v>1</v>
      </c>
      <c r="AD141">
        <v>1</v>
      </c>
      <c r="AE141">
        <v>2</v>
      </c>
      <c r="AF141" t="e">
        <f t="shared" ca="1" si="9"/>
        <v>#NAME?</v>
      </c>
      <c r="AG141">
        <v>6.2500000000000001E-4</v>
      </c>
      <c r="AH141" t="str">
        <f t="shared" si="12"/>
        <v>NIFTYWEEKLY15850PE</v>
      </c>
      <c r="AI141" t="str">
        <f t="shared" si="13"/>
        <v>NIFTYWEEKLY15850PE44756</v>
      </c>
    </row>
    <row r="142" spans="1:35" x14ac:dyDescent="0.45">
      <c r="A142">
        <v>1</v>
      </c>
      <c r="B142" t="s">
        <v>376</v>
      </c>
      <c r="C142" t="s">
        <v>139</v>
      </c>
      <c r="D142" s="3">
        <v>44757</v>
      </c>
      <c r="E142" s="3">
        <v>44760</v>
      </c>
      <c r="F142" t="s">
        <v>31</v>
      </c>
      <c r="G142" t="s">
        <v>30</v>
      </c>
      <c r="H142" s="2">
        <v>44763</v>
      </c>
      <c r="I142" s="2" t="e">
        <f t="shared" ca="1" si="10"/>
        <v>#NAME?</v>
      </c>
      <c r="J142">
        <v>600</v>
      </c>
      <c r="K142">
        <v>50</v>
      </c>
      <c r="L142">
        <v>12</v>
      </c>
      <c r="M142">
        <v>136.55000000000001</v>
      </c>
      <c r="N142">
        <v>190.3</v>
      </c>
      <c r="O142">
        <v>81932.5</v>
      </c>
      <c r="P142">
        <v>114180</v>
      </c>
      <c r="Q142">
        <v>32250</v>
      </c>
      <c r="R142">
        <v>229.59284500000001</v>
      </c>
      <c r="S142">
        <v>32020.407155000001</v>
      </c>
      <c r="T142">
        <v>39.081447722210363</v>
      </c>
      <c r="U142">
        <v>600</v>
      </c>
      <c r="V142">
        <v>137.4</v>
      </c>
      <c r="W142">
        <v>133.93</v>
      </c>
      <c r="X142">
        <v>188.5</v>
      </c>
      <c r="Y142">
        <v>189.43</v>
      </c>
      <c r="Z142">
        <v>151704</v>
      </c>
      <c r="AA142">
        <v>92000</v>
      </c>
      <c r="AB142">
        <f t="shared" si="11"/>
        <v>0</v>
      </c>
      <c r="AC142">
        <v>1</v>
      </c>
      <c r="AD142">
        <v>1</v>
      </c>
      <c r="AE142">
        <v>2</v>
      </c>
      <c r="AF142" t="e">
        <f t="shared" ca="1" si="9"/>
        <v>#NAME?</v>
      </c>
      <c r="AG142">
        <v>6.2500000000000001E-4</v>
      </c>
      <c r="AH142" t="str">
        <f t="shared" si="12"/>
        <v>NIFTYWEEKLY16050CE</v>
      </c>
      <c r="AI142" t="str">
        <f t="shared" si="13"/>
        <v>NIFTYWEEKLY16050CE44757</v>
      </c>
    </row>
    <row r="143" spans="1:35" x14ac:dyDescent="0.45">
      <c r="A143">
        <v>1</v>
      </c>
      <c r="B143" t="s">
        <v>377</v>
      </c>
      <c r="C143" t="s">
        <v>140</v>
      </c>
      <c r="D143" s="3">
        <v>44760</v>
      </c>
      <c r="E143" s="3">
        <v>44761</v>
      </c>
      <c r="F143" t="s">
        <v>31</v>
      </c>
      <c r="G143" t="s">
        <v>30</v>
      </c>
      <c r="H143" s="2">
        <v>44763</v>
      </c>
      <c r="I143" s="2" t="e">
        <f t="shared" ca="1" si="10"/>
        <v>#NAME?</v>
      </c>
      <c r="J143">
        <v>900</v>
      </c>
      <c r="K143">
        <v>50</v>
      </c>
      <c r="L143">
        <v>18</v>
      </c>
      <c r="M143">
        <v>94.63</v>
      </c>
      <c r="N143">
        <v>81.099999999999994</v>
      </c>
      <c r="O143">
        <v>85170</v>
      </c>
      <c r="P143">
        <v>72990</v>
      </c>
      <c r="Q143">
        <v>-12177</v>
      </c>
      <c r="R143">
        <v>185.32152400000001</v>
      </c>
      <c r="S143">
        <v>-12362.321524000001</v>
      </c>
      <c r="T143">
        <v>-14.514877919455211</v>
      </c>
      <c r="U143">
        <v>900</v>
      </c>
      <c r="V143">
        <v>95.1</v>
      </c>
      <c r="W143">
        <v>93.12</v>
      </c>
      <c r="X143">
        <v>83</v>
      </c>
      <c r="Y143">
        <v>82.43</v>
      </c>
      <c r="Z143">
        <v>122002</v>
      </c>
      <c r="AA143">
        <v>92000</v>
      </c>
      <c r="AB143">
        <f t="shared" si="11"/>
        <v>0</v>
      </c>
      <c r="AC143">
        <v>1</v>
      </c>
      <c r="AD143">
        <v>1</v>
      </c>
      <c r="AE143">
        <v>2</v>
      </c>
      <c r="AF143" t="e">
        <f t="shared" ca="1" si="9"/>
        <v>#NAME?</v>
      </c>
      <c r="AG143">
        <v>6.2500000000000001E-4</v>
      </c>
      <c r="AH143" t="str">
        <f t="shared" si="12"/>
        <v>NIFTYWEEKLY16250CE</v>
      </c>
      <c r="AI143" t="str">
        <f t="shared" si="13"/>
        <v>NIFTYWEEKLY16250CE44760</v>
      </c>
    </row>
    <row r="144" spans="1:35" x14ac:dyDescent="0.45">
      <c r="A144">
        <v>2</v>
      </c>
      <c r="B144" t="s">
        <v>378</v>
      </c>
      <c r="C144" t="s">
        <v>141</v>
      </c>
      <c r="D144" s="3">
        <v>44760</v>
      </c>
      <c r="E144" s="3">
        <v>44761</v>
      </c>
      <c r="F144" t="s">
        <v>31</v>
      </c>
      <c r="G144" t="s">
        <v>30</v>
      </c>
      <c r="H144" s="2">
        <v>44763</v>
      </c>
      <c r="I144" s="2" t="e">
        <f t="shared" ca="1" si="10"/>
        <v>#NAME?</v>
      </c>
      <c r="J144">
        <v>950</v>
      </c>
      <c r="K144">
        <v>50</v>
      </c>
      <c r="L144">
        <v>19</v>
      </c>
      <c r="M144">
        <v>86.1</v>
      </c>
      <c r="N144">
        <v>58.9</v>
      </c>
      <c r="O144">
        <v>81795</v>
      </c>
      <c r="P144">
        <v>55955</v>
      </c>
      <c r="Q144">
        <v>-25840</v>
      </c>
      <c r="R144">
        <v>163.91794999999999</v>
      </c>
      <c r="S144">
        <v>-26003.917949999999</v>
      </c>
      <c r="T144">
        <v>-31.791573995965521</v>
      </c>
      <c r="U144">
        <v>950</v>
      </c>
      <c r="V144">
        <v>87</v>
      </c>
      <c r="W144">
        <v>88</v>
      </c>
      <c r="X144">
        <v>60.3</v>
      </c>
      <c r="Y144">
        <v>59.9</v>
      </c>
      <c r="Z144">
        <v>150302</v>
      </c>
      <c r="AA144">
        <v>92000</v>
      </c>
      <c r="AB144">
        <f t="shared" si="11"/>
        <v>0</v>
      </c>
      <c r="AC144">
        <v>1</v>
      </c>
      <c r="AD144">
        <v>1</v>
      </c>
      <c r="AE144">
        <v>2</v>
      </c>
      <c r="AF144" t="e">
        <f t="shared" ca="1" si="9"/>
        <v>#NAME?</v>
      </c>
      <c r="AG144">
        <v>6.2500000000000001E-4</v>
      </c>
      <c r="AH144" t="str">
        <f t="shared" si="12"/>
        <v>NIFTYWEEKLY16300CE</v>
      </c>
      <c r="AI144" t="str">
        <f t="shared" si="13"/>
        <v>NIFTYWEEKLY16300CE44760</v>
      </c>
    </row>
    <row r="145" spans="1:35" x14ac:dyDescent="0.45">
      <c r="A145">
        <v>3</v>
      </c>
      <c r="B145" t="s">
        <v>378</v>
      </c>
      <c r="C145" t="s">
        <v>141</v>
      </c>
      <c r="D145" s="3">
        <v>44760</v>
      </c>
      <c r="E145" s="3">
        <v>44761</v>
      </c>
      <c r="F145" t="s">
        <v>31</v>
      </c>
      <c r="G145" t="s">
        <v>30</v>
      </c>
      <c r="H145" s="2">
        <v>44763</v>
      </c>
      <c r="I145" s="2" t="e">
        <f t="shared" ca="1" si="10"/>
        <v>#NAME?</v>
      </c>
      <c r="J145">
        <v>950</v>
      </c>
      <c r="K145">
        <v>50</v>
      </c>
      <c r="L145">
        <v>19</v>
      </c>
      <c r="M145">
        <v>89.9</v>
      </c>
      <c r="N145">
        <v>65.900000000000006</v>
      </c>
      <c r="O145">
        <v>85405</v>
      </c>
      <c r="P145">
        <v>62605</v>
      </c>
      <c r="Q145">
        <v>-22800</v>
      </c>
      <c r="R145">
        <v>150.17811399999999</v>
      </c>
      <c r="S145">
        <v>-22950.178113999998</v>
      </c>
      <c r="T145">
        <v>-26.872171552016859</v>
      </c>
      <c r="U145">
        <v>950</v>
      </c>
      <c r="V145">
        <v>89.35</v>
      </c>
      <c r="W145">
        <v>88.13</v>
      </c>
      <c r="X145">
        <v>66.650000000000006</v>
      </c>
      <c r="Y145">
        <v>65.8</v>
      </c>
      <c r="Z145">
        <v>151004</v>
      </c>
      <c r="AA145">
        <v>92502</v>
      </c>
      <c r="AB145">
        <f t="shared" si="11"/>
        <v>0</v>
      </c>
      <c r="AC145">
        <v>1</v>
      </c>
      <c r="AD145">
        <v>1</v>
      </c>
      <c r="AE145">
        <v>2</v>
      </c>
      <c r="AF145" t="e">
        <f t="shared" ca="1" si="9"/>
        <v>#NAME?</v>
      </c>
      <c r="AG145">
        <v>6.2500000000000001E-4</v>
      </c>
      <c r="AH145" t="str">
        <f t="shared" si="12"/>
        <v>NIFTYWEEKLY16300CE</v>
      </c>
      <c r="AI145" t="str">
        <f t="shared" si="13"/>
        <v>NIFTYWEEKLY16300CE44760</v>
      </c>
    </row>
    <row r="146" spans="1:35" x14ac:dyDescent="0.45">
      <c r="A146">
        <v>1</v>
      </c>
      <c r="B146" t="s">
        <v>378</v>
      </c>
      <c r="C146" t="s">
        <v>141</v>
      </c>
      <c r="D146" s="3">
        <v>44761</v>
      </c>
      <c r="E146" s="3">
        <v>44762</v>
      </c>
      <c r="F146" t="s">
        <v>31</v>
      </c>
      <c r="G146" t="s">
        <v>30</v>
      </c>
      <c r="H146" s="2">
        <v>44763</v>
      </c>
      <c r="I146" s="2" t="e">
        <f t="shared" ca="1" si="10"/>
        <v>#NAME?</v>
      </c>
      <c r="J146">
        <v>1100</v>
      </c>
      <c r="K146">
        <v>50</v>
      </c>
      <c r="L146">
        <v>22</v>
      </c>
      <c r="M146">
        <v>77.099999999999994</v>
      </c>
      <c r="N146">
        <v>220.85</v>
      </c>
      <c r="O146">
        <v>84810</v>
      </c>
      <c r="P146">
        <v>242935</v>
      </c>
      <c r="Q146">
        <v>158125</v>
      </c>
      <c r="R146">
        <v>376.51126799999997</v>
      </c>
      <c r="S146">
        <v>157748.488732</v>
      </c>
      <c r="T146">
        <v>186.00222701568211</v>
      </c>
      <c r="U146">
        <v>1100</v>
      </c>
      <c r="V146">
        <v>77.150000000000006</v>
      </c>
      <c r="W146">
        <v>76.180000000000007</v>
      </c>
      <c r="X146">
        <v>221.3</v>
      </c>
      <c r="Y146">
        <v>222.02</v>
      </c>
      <c r="Z146">
        <v>100001</v>
      </c>
      <c r="AA146">
        <v>92001</v>
      </c>
      <c r="AB146">
        <f t="shared" si="11"/>
        <v>0</v>
      </c>
      <c r="AC146">
        <v>1</v>
      </c>
      <c r="AD146">
        <v>1</v>
      </c>
      <c r="AE146">
        <v>2</v>
      </c>
      <c r="AF146" t="e">
        <f t="shared" ca="1" si="9"/>
        <v>#NAME?</v>
      </c>
      <c r="AG146">
        <v>6.2500000000000001E-4</v>
      </c>
      <c r="AH146" t="str">
        <f t="shared" si="12"/>
        <v>NIFTYWEEKLY16300CE</v>
      </c>
      <c r="AI146" t="str">
        <f t="shared" si="13"/>
        <v>NIFTYWEEKLY16300CE44761</v>
      </c>
    </row>
    <row r="147" spans="1:35" x14ac:dyDescent="0.45">
      <c r="A147">
        <v>2</v>
      </c>
      <c r="B147" t="s">
        <v>379</v>
      </c>
      <c r="C147" t="s">
        <v>142</v>
      </c>
      <c r="D147" s="3">
        <v>44761</v>
      </c>
      <c r="E147" s="3">
        <v>44762</v>
      </c>
      <c r="F147" t="s">
        <v>31</v>
      </c>
      <c r="G147" t="s">
        <v>30</v>
      </c>
      <c r="H147" s="2">
        <v>44763</v>
      </c>
      <c r="I147" s="2" t="e">
        <f t="shared" ca="1" si="10"/>
        <v>#NAME?</v>
      </c>
      <c r="J147">
        <v>1150</v>
      </c>
      <c r="K147">
        <v>50</v>
      </c>
      <c r="L147">
        <v>23</v>
      </c>
      <c r="M147">
        <v>73.27</v>
      </c>
      <c r="N147">
        <v>177.9</v>
      </c>
      <c r="O147">
        <v>84259.99</v>
      </c>
      <c r="P147">
        <v>204585</v>
      </c>
      <c r="Q147">
        <v>120324.5</v>
      </c>
      <c r="R147">
        <v>332.95280143600002</v>
      </c>
      <c r="S147">
        <v>119991.547198564</v>
      </c>
      <c r="T147">
        <v>142.40631549868931</v>
      </c>
      <c r="U147">
        <v>1150</v>
      </c>
      <c r="V147">
        <v>73.2</v>
      </c>
      <c r="W147">
        <v>73.67</v>
      </c>
      <c r="X147">
        <v>176.8</v>
      </c>
      <c r="Y147">
        <v>177.53</v>
      </c>
      <c r="Z147">
        <v>111305</v>
      </c>
      <c r="AA147">
        <v>92001</v>
      </c>
      <c r="AB147">
        <f t="shared" si="11"/>
        <v>0</v>
      </c>
      <c r="AC147">
        <v>1</v>
      </c>
      <c r="AD147">
        <v>1</v>
      </c>
      <c r="AE147">
        <v>2</v>
      </c>
      <c r="AF147" t="e">
        <f t="shared" ca="1" si="9"/>
        <v>#NAME?</v>
      </c>
      <c r="AG147">
        <v>6.2500000000000001E-4</v>
      </c>
      <c r="AH147" t="str">
        <f t="shared" si="12"/>
        <v>NIFTYWEEKLY16350CE</v>
      </c>
      <c r="AI147" t="str">
        <f t="shared" si="13"/>
        <v>NIFTYWEEKLY16350CE44761</v>
      </c>
    </row>
    <row r="148" spans="1:35" x14ac:dyDescent="0.45">
      <c r="A148">
        <v>3</v>
      </c>
      <c r="B148" t="s">
        <v>378</v>
      </c>
      <c r="C148" t="s">
        <v>141</v>
      </c>
      <c r="D148" s="3">
        <v>44761</v>
      </c>
      <c r="E148" s="3">
        <v>44762</v>
      </c>
      <c r="F148" t="s">
        <v>31</v>
      </c>
      <c r="G148" t="s">
        <v>30</v>
      </c>
      <c r="H148" s="2">
        <v>44763</v>
      </c>
      <c r="I148" s="2" t="e">
        <f t="shared" ca="1" si="10"/>
        <v>#NAME?</v>
      </c>
      <c r="J148">
        <v>950</v>
      </c>
      <c r="K148">
        <v>50</v>
      </c>
      <c r="L148">
        <v>19</v>
      </c>
      <c r="M148">
        <v>87.15</v>
      </c>
      <c r="N148">
        <v>219.24</v>
      </c>
      <c r="O148">
        <v>82792.5</v>
      </c>
      <c r="P148">
        <v>208277.5</v>
      </c>
      <c r="Q148">
        <v>125485.5</v>
      </c>
      <c r="R148">
        <v>336.14877299999989</v>
      </c>
      <c r="S148">
        <v>125149.35122700001</v>
      </c>
      <c r="T148">
        <v>151.1602515046653</v>
      </c>
      <c r="U148">
        <v>950</v>
      </c>
      <c r="V148">
        <v>88.55</v>
      </c>
      <c r="W148">
        <v>85.95</v>
      </c>
      <c r="X148">
        <v>222.65</v>
      </c>
      <c r="Y148">
        <v>219.08</v>
      </c>
      <c r="Z148">
        <v>123006</v>
      </c>
      <c r="AA148">
        <v>92501</v>
      </c>
      <c r="AB148">
        <f t="shared" si="11"/>
        <v>0</v>
      </c>
      <c r="AC148">
        <v>1</v>
      </c>
      <c r="AD148">
        <v>1</v>
      </c>
      <c r="AE148">
        <v>2</v>
      </c>
      <c r="AF148" t="e">
        <f t="shared" ca="1" si="9"/>
        <v>#NAME?</v>
      </c>
      <c r="AG148">
        <v>6.2500000000000001E-4</v>
      </c>
      <c r="AH148" t="str">
        <f t="shared" si="12"/>
        <v>NIFTYWEEKLY16300CE</v>
      </c>
      <c r="AI148" t="str">
        <f t="shared" si="13"/>
        <v>NIFTYWEEKLY16300CE44761</v>
      </c>
    </row>
    <row r="149" spans="1:35" x14ac:dyDescent="0.45">
      <c r="A149">
        <v>4</v>
      </c>
      <c r="B149" t="s">
        <v>379</v>
      </c>
      <c r="C149" t="s">
        <v>142</v>
      </c>
      <c r="D149" s="3">
        <v>44761</v>
      </c>
      <c r="E149" s="3">
        <v>44762</v>
      </c>
      <c r="F149" t="s">
        <v>31</v>
      </c>
      <c r="G149" t="s">
        <v>30</v>
      </c>
      <c r="H149" s="2">
        <v>44763</v>
      </c>
      <c r="I149" s="2" t="e">
        <f t="shared" ca="1" si="10"/>
        <v>#NAME?</v>
      </c>
      <c r="J149">
        <v>1150</v>
      </c>
      <c r="K149">
        <v>50</v>
      </c>
      <c r="L149">
        <v>23</v>
      </c>
      <c r="M149">
        <v>72.91</v>
      </c>
      <c r="N149">
        <v>175.49</v>
      </c>
      <c r="O149">
        <v>83845</v>
      </c>
      <c r="P149">
        <v>201815</v>
      </c>
      <c r="Q149">
        <v>117967</v>
      </c>
      <c r="R149">
        <v>329.56027399999999</v>
      </c>
      <c r="S149">
        <v>117637.439726</v>
      </c>
      <c r="T149">
        <v>140.3034643997853</v>
      </c>
      <c r="U149">
        <v>1150</v>
      </c>
      <c r="V149">
        <v>72.849999999999994</v>
      </c>
      <c r="W149">
        <v>70.849999999999994</v>
      </c>
      <c r="X149">
        <v>178.7</v>
      </c>
      <c r="Y149">
        <v>175.02</v>
      </c>
      <c r="Z149">
        <v>143205</v>
      </c>
      <c r="AA149">
        <v>92501</v>
      </c>
      <c r="AB149">
        <f t="shared" si="11"/>
        <v>0</v>
      </c>
      <c r="AC149">
        <v>1</v>
      </c>
      <c r="AD149">
        <v>1</v>
      </c>
      <c r="AE149">
        <v>2</v>
      </c>
      <c r="AF149" t="e">
        <f t="shared" ca="1" si="9"/>
        <v>#NAME?</v>
      </c>
      <c r="AG149">
        <v>6.2500000000000001E-4</v>
      </c>
      <c r="AH149" t="str">
        <f t="shared" si="12"/>
        <v>NIFTYWEEKLY16350CE</v>
      </c>
      <c r="AI149" t="str">
        <f t="shared" si="13"/>
        <v>NIFTYWEEKLY16350CE44761</v>
      </c>
    </row>
    <row r="150" spans="1:35" x14ac:dyDescent="0.45">
      <c r="A150">
        <v>1</v>
      </c>
      <c r="B150" t="s">
        <v>380</v>
      </c>
      <c r="C150" t="s">
        <v>143</v>
      </c>
      <c r="D150" s="3">
        <v>44762</v>
      </c>
      <c r="E150" s="3">
        <v>44763</v>
      </c>
      <c r="F150" t="s">
        <v>31</v>
      </c>
      <c r="G150" t="s">
        <v>30</v>
      </c>
      <c r="H150" s="2">
        <v>44763</v>
      </c>
      <c r="I150" s="2" t="e">
        <f t="shared" ca="1" si="10"/>
        <v>#NAME?</v>
      </c>
      <c r="J150">
        <v>1050</v>
      </c>
      <c r="K150">
        <v>50</v>
      </c>
      <c r="L150">
        <v>21</v>
      </c>
      <c r="M150">
        <v>78.150000000000006</v>
      </c>
      <c r="N150">
        <v>45.44</v>
      </c>
      <c r="O150">
        <v>82057.5</v>
      </c>
      <c r="P150">
        <v>47710</v>
      </c>
      <c r="Q150">
        <v>-34345.500000000007</v>
      </c>
      <c r="R150">
        <v>154.803087</v>
      </c>
      <c r="S150">
        <v>-34500.303087000008</v>
      </c>
      <c r="T150">
        <v>-42.044058235993063</v>
      </c>
      <c r="U150">
        <v>1050</v>
      </c>
      <c r="V150">
        <v>77.75</v>
      </c>
      <c r="W150">
        <v>79.2</v>
      </c>
      <c r="X150">
        <v>45.15</v>
      </c>
      <c r="Y150">
        <v>44.15</v>
      </c>
      <c r="Z150">
        <v>100002</v>
      </c>
      <c r="AA150">
        <v>92000</v>
      </c>
      <c r="AB150">
        <f t="shared" si="11"/>
        <v>0</v>
      </c>
      <c r="AC150">
        <v>1</v>
      </c>
      <c r="AD150">
        <v>1</v>
      </c>
      <c r="AE150">
        <v>2</v>
      </c>
      <c r="AF150" t="e">
        <f t="shared" ca="1" si="9"/>
        <v>#NAME?</v>
      </c>
      <c r="AG150">
        <v>6.2500000000000001E-4</v>
      </c>
      <c r="AH150" t="str">
        <f t="shared" si="12"/>
        <v>NIFTYWEEKLY16500CE</v>
      </c>
      <c r="AI150" t="str">
        <f t="shared" si="13"/>
        <v>NIFTYWEEKLY16500CE44762</v>
      </c>
    </row>
    <row r="151" spans="1:35" x14ac:dyDescent="0.45">
      <c r="A151">
        <v>2</v>
      </c>
      <c r="B151" t="s">
        <v>381</v>
      </c>
      <c r="C151" t="s">
        <v>144</v>
      </c>
      <c r="D151" s="3">
        <v>44762</v>
      </c>
      <c r="E151" s="3">
        <v>44763</v>
      </c>
      <c r="F151" t="s">
        <v>31</v>
      </c>
      <c r="G151" t="s">
        <v>30</v>
      </c>
      <c r="H151" s="2">
        <v>44763</v>
      </c>
      <c r="I151" s="2" t="e">
        <f t="shared" ca="1" si="10"/>
        <v>#NAME?</v>
      </c>
      <c r="J151">
        <v>1550</v>
      </c>
      <c r="K151">
        <v>50</v>
      </c>
      <c r="L151">
        <v>31</v>
      </c>
      <c r="M151">
        <v>53.89</v>
      </c>
      <c r="N151">
        <v>23.8</v>
      </c>
      <c r="O151">
        <v>83522.5</v>
      </c>
      <c r="P151">
        <v>36892.5</v>
      </c>
      <c r="Q151">
        <v>-46639.5</v>
      </c>
      <c r="R151">
        <v>143.579881</v>
      </c>
      <c r="S151">
        <v>-46783.079880999998</v>
      </c>
      <c r="T151">
        <v>-56.012547374659519</v>
      </c>
      <c r="U151">
        <v>1550</v>
      </c>
      <c r="V151">
        <v>54.05</v>
      </c>
      <c r="W151">
        <v>53.97</v>
      </c>
      <c r="X151">
        <v>23.8</v>
      </c>
      <c r="Y151">
        <v>23.05</v>
      </c>
      <c r="Z151">
        <v>100101</v>
      </c>
      <c r="AA151">
        <v>92000</v>
      </c>
      <c r="AB151">
        <f t="shared" si="11"/>
        <v>0</v>
      </c>
      <c r="AC151">
        <v>1</v>
      </c>
      <c r="AD151">
        <v>1</v>
      </c>
      <c r="AE151">
        <v>2</v>
      </c>
      <c r="AF151" t="e">
        <f t="shared" ca="1" si="9"/>
        <v>#NAME?</v>
      </c>
      <c r="AG151">
        <v>6.2500000000000001E-4</v>
      </c>
      <c r="AH151" t="str">
        <f t="shared" si="12"/>
        <v>NIFTYWEEKLY16550CE</v>
      </c>
      <c r="AI151" t="str">
        <f t="shared" si="13"/>
        <v>NIFTYWEEKLY16550CE44762</v>
      </c>
    </row>
    <row r="152" spans="1:35" x14ac:dyDescent="0.45">
      <c r="A152">
        <v>3</v>
      </c>
      <c r="B152" t="s">
        <v>382</v>
      </c>
      <c r="C152" t="s">
        <v>145</v>
      </c>
      <c r="D152" s="3">
        <v>44762</v>
      </c>
      <c r="E152" s="3">
        <v>44763</v>
      </c>
      <c r="F152" t="s">
        <v>31</v>
      </c>
      <c r="G152" t="s">
        <v>30</v>
      </c>
      <c r="H152" s="2">
        <v>44763</v>
      </c>
      <c r="I152" s="2" t="e">
        <f t="shared" ca="1" si="10"/>
        <v>#NAME?</v>
      </c>
      <c r="J152">
        <v>1900</v>
      </c>
      <c r="K152">
        <v>50</v>
      </c>
      <c r="L152">
        <v>38</v>
      </c>
      <c r="M152">
        <v>44.15</v>
      </c>
      <c r="N152">
        <v>11</v>
      </c>
      <c r="O152">
        <v>83885</v>
      </c>
      <c r="P152">
        <v>20900</v>
      </c>
      <c r="Q152">
        <v>-62985</v>
      </c>
      <c r="R152">
        <v>125.80387399999999</v>
      </c>
      <c r="S152">
        <v>-63110.803873999997</v>
      </c>
      <c r="T152">
        <v>-75.234909547594924</v>
      </c>
      <c r="U152">
        <v>1900</v>
      </c>
      <c r="V152">
        <v>44.15</v>
      </c>
      <c r="W152">
        <v>44.13</v>
      </c>
      <c r="X152">
        <v>11.1</v>
      </c>
      <c r="Y152">
        <v>10.83</v>
      </c>
      <c r="Z152">
        <v>123501</v>
      </c>
      <c r="AA152">
        <v>92459</v>
      </c>
      <c r="AB152">
        <f t="shared" si="11"/>
        <v>0</v>
      </c>
      <c r="AC152">
        <v>1</v>
      </c>
      <c r="AD152">
        <v>1</v>
      </c>
      <c r="AE152">
        <v>2</v>
      </c>
      <c r="AF152" t="e">
        <f t="shared" ca="1" si="9"/>
        <v>#NAME?</v>
      </c>
      <c r="AG152">
        <v>6.2500000000000001E-4</v>
      </c>
      <c r="AH152" t="str">
        <f t="shared" si="12"/>
        <v>NIFTYWEEKLY16600CE</v>
      </c>
      <c r="AI152" t="str">
        <f t="shared" si="13"/>
        <v>NIFTYWEEKLY16600CE44762</v>
      </c>
    </row>
    <row r="153" spans="1:35" x14ac:dyDescent="0.45">
      <c r="A153">
        <v>1</v>
      </c>
      <c r="B153" t="s">
        <v>383</v>
      </c>
      <c r="C153" t="s">
        <v>146</v>
      </c>
      <c r="D153" s="3">
        <v>44764</v>
      </c>
      <c r="E153" s="3">
        <v>44767</v>
      </c>
      <c r="F153" t="s">
        <v>31</v>
      </c>
      <c r="G153" t="s">
        <v>30</v>
      </c>
      <c r="H153" s="2">
        <v>44770</v>
      </c>
      <c r="I153" s="2" t="e">
        <f t="shared" ca="1" si="10"/>
        <v>#NAME?</v>
      </c>
      <c r="J153">
        <v>700</v>
      </c>
      <c r="K153">
        <v>50</v>
      </c>
      <c r="L153">
        <v>14</v>
      </c>
      <c r="M153">
        <v>119.45</v>
      </c>
      <c r="N153">
        <v>78.8</v>
      </c>
      <c r="O153">
        <v>83615</v>
      </c>
      <c r="P153">
        <v>55160</v>
      </c>
      <c r="Q153">
        <v>-28455</v>
      </c>
      <c r="R153">
        <v>164.21710999999999</v>
      </c>
      <c r="S153">
        <v>-28619.217110000009</v>
      </c>
      <c r="T153">
        <v>-34.227372014590692</v>
      </c>
      <c r="U153">
        <v>700</v>
      </c>
      <c r="V153">
        <v>119.5</v>
      </c>
      <c r="W153">
        <v>119.33</v>
      </c>
      <c r="X153">
        <v>80.849999999999994</v>
      </c>
      <c r="Y153">
        <v>78.319999999999993</v>
      </c>
      <c r="Z153">
        <v>104002</v>
      </c>
      <c r="AA153">
        <v>92001</v>
      </c>
      <c r="AB153">
        <f t="shared" si="11"/>
        <v>0</v>
      </c>
      <c r="AC153">
        <v>1</v>
      </c>
      <c r="AD153">
        <v>1</v>
      </c>
      <c r="AE153">
        <v>2</v>
      </c>
      <c r="AF153" t="e">
        <f t="shared" ca="1" si="9"/>
        <v>#NAME?</v>
      </c>
      <c r="AG153">
        <v>6.2500000000000001E-4</v>
      </c>
      <c r="AH153" t="str">
        <f t="shared" si="12"/>
        <v>NIFTYWEEKLY16600PE</v>
      </c>
      <c r="AI153" t="str">
        <f t="shared" si="13"/>
        <v>NIFTYWEEKLY16600PE44764</v>
      </c>
    </row>
    <row r="154" spans="1:35" x14ac:dyDescent="0.45">
      <c r="A154">
        <v>2</v>
      </c>
      <c r="B154" t="s">
        <v>384</v>
      </c>
      <c r="C154" t="s">
        <v>147</v>
      </c>
      <c r="D154" s="3">
        <v>44764</v>
      </c>
      <c r="E154" s="3">
        <v>44767</v>
      </c>
      <c r="F154" t="s">
        <v>31</v>
      </c>
      <c r="G154" t="s">
        <v>30</v>
      </c>
      <c r="H154" s="2">
        <v>44770</v>
      </c>
      <c r="I154" s="2" t="e">
        <f t="shared" ca="1" si="10"/>
        <v>#NAME?</v>
      </c>
      <c r="J154">
        <v>600</v>
      </c>
      <c r="K154">
        <v>50</v>
      </c>
      <c r="L154">
        <v>12</v>
      </c>
      <c r="M154">
        <v>142.35</v>
      </c>
      <c r="N154">
        <v>108.67</v>
      </c>
      <c r="O154">
        <v>85410</v>
      </c>
      <c r="P154">
        <v>65202.5</v>
      </c>
      <c r="Q154">
        <v>-20208</v>
      </c>
      <c r="R154">
        <v>176.70722000000001</v>
      </c>
      <c r="S154">
        <v>-20384.70722</v>
      </c>
      <c r="T154">
        <v>-23.866885868165319</v>
      </c>
      <c r="U154">
        <v>600</v>
      </c>
      <c r="V154">
        <v>141.9</v>
      </c>
      <c r="W154">
        <v>143.33000000000001</v>
      </c>
      <c r="X154">
        <v>110.25</v>
      </c>
      <c r="Y154">
        <v>112.43</v>
      </c>
      <c r="Z154">
        <v>140604</v>
      </c>
      <c r="AA154">
        <v>92001</v>
      </c>
      <c r="AB154">
        <f t="shared" si="11"/>
        <v>0</v>
      </c>
      <c r="AC154">
        <v>1</v>
      </c>
      <c r="AD154">
        <v>1</v>
      </c>
      <c r="AE154">
        <v>2</v>
      </c>
      <c r="AF154" t="e">
        <f t="shared" ca="1" si="9"/>
        <v>#NAME?</v>
      </c>
      <c r="AG154">
        <v>6.2500000000000001E-4</v>
      </c>
      <c r="AH154" t="str">
        <f t="shared" si="12"/>
        <v>NIFTYWEEKLY16700CE</v>
      </c>
      <c r="AI154" t="str">
        <f t="shared" si="13"/>
        <v>NIFTYWEEKLY16700CE44764</v>
      </c>
    </row>
    <row r="155" spans="1:35" x14ac:dyDescent="0.45">
      <c r="A155">
        <v>1</v>
      </c>
      <c r="B155" t="s">
        <v>385</v>
      </c>
      <c r="C155" t="s">
        <v>148</v>
      </c>
      <c r="D155" s="3">
        <v>44767</v>
      </c>
      <c r="E155" s="3">
        <v>44768</v>
      </c>
      <c r="F155" t="s">
        <v>31</v>
      </c>
      <c r="G155" t="s">
        <v>30</v>
      </c>
      <c r="H155" s="2">
        <v>44770</v>
      </c>
      <c r="I155" s="2" t="e">
        <f t="shared" ca="1" si="10"/>
        <v>#NAME?</v>
      </c>
      <c r="J155">
        <v>800</v>
      </c>
      <c r="K155">
        <v>50</v>
      </c>
      <c r="L155">
        <v>16</v>
      </c>
      <c r="M155">
        <v>104.65</v>
      </c>
      <c r="N155">
        <v>91.79</v>
      </c>
      <c r="O155">
        <v>83720</v>
      </c>
      <c r="P155">
        <v>73432.5</v>
      </c>
      <c r="Q155">
        <v>-10288</v>
      </c>
      <c r="R155">
        <v>184.86817600000001</v>
      </c>
      <c r="S155">
        <v>-10472.868176</v>
      </c>
      <c r="T155">
        <v>-12.5093982035356</v>
      </c>
      <c r="U155">
        <v>800</v>
      </c>
      <c r="V155">
        <v>104.45</v>
      </c>
      <c r="W155">
        <v>103.53</v>
      </c>
      <c r="X155">
        <v>92.45</v>
      </c>
      <c r="Y155">
        <v>89.92</v>
      </c>
      <c r="Z155">
        <v>111302</v>
      </c>
      <c r="AA155">
        <v>92000</v>
      </c>
      <c r="AB155">
        <f t="shared" si="11"/>
        <v>0</v>
      </c>
      <c r="AC155">
        <v>1</v>
      </c>
      <c r="AD155">
        <v>1</v>
      </c>
      <c r="AE155">
        <v>2</v>
      </c>
      <c r="AF155" t="e">
        <f t="shared" ca="1" si="9"/>
        <v>#NAME?</v>
      </c>
      <c r="AG155">
        <v>6.2500000000000001E-4</v>
      </c>
      <c r="AH155" t="str">
        <f t="shared" si="12"/>
        <v>NIFTYWEEKLY16550PE</v>
      </c>
      <c r="AI155" t="str">
        <f t="shared" si="13"/>
        <v>NIFTYWEEKLY16550PE44767</v>
      </c>
    </row>
    <row r="156" spans="1:35" x14ac:dyDescent="0.45">
      <c r="A156">
        <v>2</v>
      </c>
      <c r="B156" t="s">
        <v>383</v>
      </c>
      <c r="C156" t="s">
        <v>146</v>
      </c>
      <c r="D156" s="3">
        <v>44767</v>
      </c>
      <c r="E156" s="3">
        <v>44768</v>
      </c>
      <c r="F156" t="s">
        <v>31</v>
      </c>
      <c r="G156" t="s">
        <v>30</v>
      </c>
      <c r="H156" s="2">
        <v>44770</v>
      </c>
      <c r="I156" s="2" t="e">
        <f t="shared" ca="1" si="10"/>
        <v>#NAME?</v>
      </c>
      <c r="J156">
        <v>700</v>
      </c>
      <c r="K156">
        <v>50</v>
      </c>
      <c r="L156">
        <v>14</v>
      </c>
      <c r="M156">
        <v>115.95</v>
      </c>
      <c r="N156">
        <v>117.63</v>
      </c>
      <c r="O156">
        <v>81165</v>
      </c>
      <c r="P156">
        <v>82337.5</v>
      </c>
      <c r="Q156">
        <v>1175.999999999995</v>
      </c>
      <c r="R156">
        <v>193.221666</v>
      </c>
      <c r="S156">
        <v>982.77833399999486</v>
      </c>
      <c r="T156">
        <v>1.2108400591387849</v>
      </c>
      <c r="U156">
        <v>700</v>
      </c>
      <c r="V156">
        <v>117.3</v>
      </c>
      <c r="W156">
        <v>118.4</v>
      </c>
      <c r="X156">
        <v>117.85</v>
      </c>
      <c r="Y156">
        <v>115.4</v>
      </c>
      <c r="Z156">
        <v>100401</v>
      </c>
      <c r="AA156">
        <v>92000</v>
      </c>
      <c r="AB156">
        <f t="shared" si="11"/>
        <v>0</v>
      </c>
      <c r="AC156">
        <v>1</v>
      </c>
      <c r="AD156">
        <v>1</v>
      </c>
      <c r="AE156">
        <v>2</v>
      </c>
      <c r="AF156" t="e">
        <f t="shared" ca="1" si="9"/>
        <v>#NAME?</v>
      </c>
      <c r="AG156">
        <v>6.2500000000000001E-4</v>
      </c>
      <c r="AH156" t="str">
        <f t="shared" si="12"/>
        <v>NIFTYWEEKLY16600PE</v>
      </c>
      <c r="AI156" t="str">
        <f t="shared" si="13"/>
        <v>NIFTYWEEKLY16600PE44767</v>
      </c>
    </row>
    <row r="157" spans="1:35" x14ac:dyDescent="0.45">
      <c r="A157">
        <v>3</v>
      </c>
      <c r="B157" t="s">
        <v>383</v>
      </c>
      <c r="C157" t="s">
        <v>146</v>
      </c>
      <c r="D157" s="3">
        <v>44767</v>
      </c>
      <c r="E157" s="3">
        <v>44768</v>
      </c>
      <c r="F157" t="s">
        <v>31</v>
      </c>
      <c r="G157" t="s">
        <v>30</v>
      </c>
      <c r="H157" s="2">
        <v>44770</v>
      </c>
      <c r="I157" s="2" t="e">
        <f t="shared" ca="1" si="10"/>
        <v>#NAME?</v>
      </c>
      <c r="J157">
        <v>700</v>
      </c>
      <c r="K157">
        <v>50</v>
      </c>
      <c r="L157">
        <v>14</v>
      </c>
      <c r="M157">
        <v>121.64</v>
      </c>
      <c r="N157">
        <v>122.12</v>
      </c>
      <c r="O157">
        <v>85147.5</v>
      </c>
      <c r="P157">
        <v>85485</v>
      </c>
      <c r="Q157">
        <v>336.00000000000279</v>
      </c>
      <c r="R157">
        <v>199.381123</v>
      </c>
      <c r="S157">
        <v>136.61887700000281</v>
      </c>
      <c r="T157">
        <v>0.16044966323145449</v>
      </c>
      <c r="U157">
        <v>700</v>
      </c>
      <c r="V157">
        <v>123.2</v>
      </c>
      <c r="W157">
        <v>120.68</v>
      </c>
      <c r="X157">
        <v>121.35</v>
      </c>
      <c r="Y157">
        <v>121.68</v>
      </c>
      <c r="Z157">
        <v>125302</v>
      </c>
      <c r="AA157">
        <v>92500</v>
      </c>
      <c r="AB157">
        <f t="shared" si="11"/>
        <v>0</v>
      </c>
      <c r="AC157">
        <v>1</v>
      </c>
      <c r="AD157">
        <v>1</v>
      </c>
      <c r="AE157">
        <v>2</v>
      </c>
      <c r="AF157" t="e">
        <f t="shared" ca="1" si="9"/>
        <v>#NAME?</v>
      </c>
      <c r="AG157">
        <v>6.2500000000000001E-4</v>
      </c>
      <c r="AH157" t="str">
        <f t="shared" si="12"/>
        <v>NIFTYWEEKLY16600PE</v>
      </c>
      <c r="AI157" t="str">
        <f t="shared" si="13"/>
        <v>NIFTYWEEKLY16600PE44767</v>
      </c>
    </row>
    <row r="158" spans="1:35" x14ac:dyDescent="0.45">
      <c r="A158">
        <v>1</v>
      </c>
      <c r="B158" t="s">
        <v>386</v>
      </c>
      <c r="C158" t="s">
        <v>149</v>
      </c>
      <c r="D158" s="3">
        <v>44768</v>
      </c>
      <c r="E158" s="3">
        <v>44769</v>
      </c>
      <c r="F158" t="s">
        <v>31</v>
      </c>
      <c r="G158" t="s">
        <v>30</v>
      </c>
      <c r="H158" s="2">
        <v>44770</v>
      </c>
      <c r="I158" s="2" t="e">
        <f t="shared" ca="1" si="10"/>
        <v>#NAME?</v>
      </c>
      <c r="J158">
        <v>1050</v>
      </c>
      <c r="K158">
        <v>50</v>
      </c>
      <c r="L158">
        <v>21</v>
      </c>
      <c r="M158">
        <v>78.239999999999995</v>
      </c>
      <c r="N158">
        <v>80</v>
      </c>
      <c r="O158">
        <v>82152.5</v>
      </c>
      <c r="P158">
        <v>84000</v>
      </c>
      <c r="Q158">
        <v>1848.000000000005</v>
      </c>
      <c r="R158">
        <v>195.742501</v>
      </c>
      <c r="S158">
        <v>1652.257499000006</v>
      </c>
      <c r="T158">
        <v>2.01120781351755</v>
      </c>
      <c r="U158">
        <v>1050</v>
      </c>
      <c r="V158">
        <v>79.349999999999994</v>
      </c>
      <c r="W158">
        <v>79.2</v>
      </c>
      <c r="X158">
        <v>80.7</v>
      </c>
      <c r="Y158">
        <v>84.25</v>
      </c>
      <c r="Z158">
        <v>100103</v>
      </c>
      <c r="AA158">
        <v>92001</v>
      </c>
      <c r="AB158">
        <f t="shared" si="11"/>
        <v>0</v>
      </c>
      <c r="AC158">
        <v>1</v>
      </c>
      <c r="AD158">
        <v>1</v>
      </c>
      <c r="AE158">
        <v>2</v>
      </c>
      <c r="AF158" t="e">
        <f t="shared" ca="1" si="9"/>
        <v>#NAME?</v>
      </c>
      <c r="AG158">
        <v>6.2500000000000001E-4</v>
      </c>
      <c r="AH158" t="str">
        <f t="shared" si="12"/>
        <v>NIFTYWEEKLY16500PE</v>
      </c>
      <c r="AI158" t="str">
        <f t="shared" si="13"/>
        <v>NIFTYWEEKLY16500PE44768</v>
      </c>
    </row>
    <row r="159" spans="1:35" x14ac:dyDescent="0.45">
      <c r="A159">
        <v>2</v>
      </c>
      <c r="B159" t="s">
        <v>386</v>
      </c>
      <c r="C159" t="s">
        <v>149</v>
      </c>
      <c r="D159" s="3">
        <v>44768</v>
      </c>
      <c r="E159" s="3">
        <v>44769</v>
      </c>
      <c r="F159" t="s">
        <v>31</v>
      </c>
      <c r="G159" t="s">
        <v>30</v>
      </c>
      <c r="H159" s="2">
        <v>44770</v>
      </c>
      <c r="I159" s="2" t="e">
        <f t="shared" ca="1" si="10"/>
        <v>#NAME?</v>
      </c>
      <c r="J159">
        <v>900</v>
      </c>
      <c r="K159">
        <v>50</v>
      </c>
      <c r="L159">
        <v>18</v>
      </c>
      <c r="M159">
        <v>92.55</v>
      </c>
      <c r="N159">
        <v>101.85</v>
      </c>
      <c r="O159">
        <v>83295</v>
      </c>
      <c r="P159">
        <v>91665</v>
      </c>
      <c r="Q159">
        <v>8369.9999999999982</v>
      </c>
      <c r="R159">
        <v>205.126294</v>
      </c>
      <c r="S159">
        <v>8164.8737059999976</v>
      </c>
      <c r="T159">
        <v>9.8023575316645637</v>
      </c>
      <c r="U159">
        <v>900</v>
      </c>
      <c r="V159">
        <v>92.9</v>
      </c>
      <c r="W159">
        <v>90.82</v>
      </c>
      <c r="X159">
        <v>106.5</v>
      </c>
      <c r="Y159">
        <v>104.37</v>
      </c>
      <c r="Z159">
        <v>144503</v>
      </c>
      <c r="AA159">
        <v>92501</v>
      </c>
      <c r="AB159">
        <f t="shared" si="11"/>
        <v>0</v>
      </c>
      <c r="AC159">
        <v>1</v>
      </c>
      <c r="AD159">
        <v>1</v>
      </c>
      <c r="AE159">
        <v>2</v>
      </c>
      <c r="AF159" t="e">
        <f t="shared" ca="1" si="9"/>
        <v>#NAME?</v>
      </c>
      <c r="AG159">
        <v>6.2500000000000001E-4</v>
      </c>
      <c r="AH159" t="str">
        <f t="shared" si="12"/>
        <v>NIFTYWEEKLY16500PE</v>
      </c>
      <c r="AI159" t="str">
        <f t="shared" si="13"/>
        <v>NIFTYWEEKLY16500PE44768</v>
      </c>
    </row>
    <row r="160" spans="1:35" x14ac:dyDescent="0.45">
      <c r="A160">
        <v>1</v>
      </c>
      <c r="B160" t="s">
        <v>387</v>
      </c>
      <c r="C160" t="s">
        <v>150</v>
      </c>
      <c r="D160" s="3">
        <v>44769</v>
      </c>
      <c r="E160" s="3">
        <v>44770</v>
      </c>
      <c r="F160" t="s">
        <v>31</v>
      </c>
      <c r="G160" t="s">
        <v>30</v>
      </c>
      <c r="H160" s="2">
        <v>44770</v>
      </c>
      <c r="I160" s="2" t="e">
        <f t="shared" ca="1" si="10"/>
        <v>#NAME?</v>
      </c>
      <c r="J160">
        <v>1100</v>
      </c>
      <c r="K160">
        <v>50</v>
      </c>
      <c r="L160">
        <v>22</v>
      </c>
      <c r="M160">
        <v>77.2</v>
      </c>
      <c r="N160">
        <v>229.09</v>
      </c>
      <c r="O160">
        <v>84920</v>
      </c>
      <c r="P160">
        <v>251997.5</v>
      </c>
      <c r="Q160">
        <v>167079</v>
      </c>
      <c r="R160">
        <v>386.791472</v>
      </c>
      <c r="S160">
        <v>166692.20852799999</v>
      </c>
      <c r="T160">
        <v>196.2932271879416</v>
      </c>
      <c r="U160">
        <v>1100</v>
      </c>
      <c r="V160">
        <v>75.55</v>
      </c>
      <c r="W160">
        <v>78.37</v>
      </c>
      <c r="X160">
        <v>228.25</v>
      </c>
      <c r="Y160">
        <v>224.7</v>
      </c>
      <c r="Z160">
        <v>101703</v>
      </c>
      <c r="AA160">
        <v>92000</v>
      </c>
      <c r="AB160">
        <f t="shared" si="11"/>
        <v>0</v>
      </c>
      <c r="AC160">
        <v>1</v>
      </c>
      <c r="AD160">
        <v>1</v>
      </c>
      <c r="AE160">
        <v>2</v>
      </c>
      <c r="AF160" t="e">
        <f t="shared" ca="1" si="9"/>
        <v>#NAME?</v>
      </c>
      <c r="AG160">
        <v>6.2500000000000001E-4</v>
      </c>
      <c r="AH160" t="str">
        <f t="shared" si="12"/>
        <v>NIFTYWEEKLY16550CE</v>
      </c>
      <c r="AI160" t="str">
        <f t="shared" si="13"/>
        <v>NIFTYWEEKLY16550CE44769</v>
      </c>
    </row>
    <row r="161" spans="1:35" x14ac:dyDescent="0.45">
      <c r="A161">
        <v>2</v>
      </c>
      <c r="B161" t="s">
        <v>388</v>
      </c>
      <c r="C161" t="s">
        <v>151</v>
      </c>
      <c r="D161" s="3">
        <v>44769</v>
      </c>
      <c r="E161" s="3">
        <v>44770</v>
      </c>
      <c r="F161" t="s">
        <v>31</v>
      </c>
      <c r="G161" t="s">
        <v>30</v>
      </c>
      <c r="H161" s="2">
        <v>44770</v>
      </c>
      <c r="I161" s="2" t="e">
        <f t="shared" ca="1" si="10"/>
        <v>#NAME?</v>
      </c>
      <c r="J161">
        <v>1200</v>
      </c>
      <c r="K161">
        <v>50</v>
      </c>
      <c r="L161">
        <v>24</v>
      </c>
      <c r="M161">
        <v>73.099999999999994</v>
      </c>
      <c r="N161">
        <v>181.32</v>
      </c>
      <c r="O161">
        <v>87720</v>
      </c>
      <c r="P161">
        <v>217590</v>
      </c>
      <c r="Q161">
        <v>129864</v>
      </c>
      <c r="R161">
        <v>349.87278400000002</v>
      </c>
      <c r="S161">
        <v>129514.12721599999</v>
      </c>
      <c r="T161">
        <v>147.6449238668491</v>
      </c>
      <c r="U161">
        <v>1200</v>
      </c>
      <c r="V161">
        <v>70.55</v>
      </c>
      <c r="W161">
        <v>76.150000000000006</v>
      </c>
      <c r="X161">
        <v>180.7</v>
      </c>
      <c r="Y161">
        <v>177.65</v>
      </c>
      <c r="Z161">
        <v>125404</v>
      </c>
      <c r="AA161">
        <v>92000</v>
      </c>
      <c r="AB161">
        <f t="shared" si="11"/>
        <v>0</v>
      </c>
      <c r="AC161">
        <v>1</v>
      </c>
      <c r="AD161">
        <v>1</v>
      </c>
      <c r="AE161">
        <v>2</v>
      </c>
      <c r="AF161" t="e">
        <f t="shared" ca="1" si="9"/>
        <v>#NAME?</v>
      </c>
      <c r="AG161">
        <v>6.2500000000000001E-4</v>
      </c>
      <c r="AH161" t="str">
        <f t="shared" si="12"/>
        <v>NIFTYWEEKLY16600CE</v>
      </c>
      <c r="AI161" t="str">
        <f t="shared" si="13"/>
        <v>NIFTYWEEKLY16600CE44769</v>
      </c>
    </row>
    <row r="162" spans="1:35" x14ac:dyDescent="0.45">
      <c r="A162">
        <v>3</v>
      </c>
      <c r="B162" t="s">
        <v>387</v>
      </c>
      <c r="C162" t="s">
        <v>150</v>
      </c>
      <c r="D162" s="3">
        <v>44769</v>
      </c>
      <c r="E162" s="3">
        <v>44770</v>
      </c>
      <c r="F162" t="s">
        <v>31</v>
      </c>
      <c r="G162" t="s">
        <v>30</v>
      </c>
      <c r="H162" s="2">
        <v>44770</v>
      </c>
      <c r="I162" s="2" t="e">
        <f t="shared" ca="1" si="10"/>
        <v>#NAME?</v>
      </c>
      <c r="J162">
        <v>1100</v>
      </c>
      <c r="K162">
        <v>50</v>
      </c>
      <c r="L162">
        <v>22</v>
      </c>
      <c r="M162">
        <v>76.319999999999993</v>
      </c>
      <c r="N162">
        <v>219.8</v>
      </c>
      <c r="O162">
        <v>83957.5</v>
      </c>
      <c r="P162">
        <v>241780</v>
      </c>
      <c r="Q162">
        <v>157828</v>
      </c>
      <c r="R162">
        <v>374.65069499999998</v>
      </c>
      <c r="S162">
        <v>157453.34930500001</v>
      </c>
      <c r="T162">
        <v>187.53934943870419</v>
      </c>
      <c r="U162">
        <v>1100</v>
      </c>
      <c r="V162">
        <v>76.55</v>
      </c>
      <c r="W162">
        <v>78.77</v>
      </c>
      <c r="X162">
        <v>220.5</v>
      </c>
      <c r="Y162">
        <v>224.22</v>
      </c>
      <c r="Z162">
        <v>123006</v>
      </c>
      <c r="AA162">
        <v>92502</v>
      </c>
      <c r="AB162">
        <f t="shared" si="11"/>
        <v>0</v>
      </c>
      <c r="AC162">
        <v>1</v>
      </c>
      <c r="AD162">
        <v>1</v>
      </c>
      <c r="AE162">
        <v>2</v>
      </c>
      <c r="AF162" t="e">
        <f t="shared" ca="1" si="9"/>
        <v>#NAME?</v>
      </c>
      <c r="AG162">
        <v>6.2500000000000001E-4</v>
      </c>
      <c r="AH162" t="str">
        <f t="shared" si="12"/>
        <v>NIFTYWEEKLY16550CE</v>
      </c>
      <c r="AI162" t="str">
        <f t="shared" si="13"/>
        <v>NIFTYWEEKLY16550CE44769</v>
      </c>
    </row>
    <row r="163" spans="1:35" x14ac:dyDescent="0.45">
      <c r="A163">
        <v>4</v>
      </c>
      <c r="B163" t="s">
        <v>388</v>
      </c>
      <c r="C163" t="s">
        <v>151</v>
      </c>
      <c r="D163" s="3">
        <v>44769</v>
      </c>
      <c r="E163" s="3">
        <v>44770</v>
      </c>
      <c r="F163" t="s">
        <v>31</v>
      </c>
      <c r="G163" t="s">
        <v>30</v>
      </c>
      <c r="H163" s="2">
        <v>44770</v>
      </c>
      <c r="I163" s="2" t="e">
        <f t="shared" ca="1" si="10"/>
        <v>#NAME?</v>
      </c>
      <c r="J163">
        <v>1200</v>
      </c>
      <c r="K163">
        <v>50</v>
      </c>
      <c r="L163">
        <v>24</v>
      </c>
      <c r="M163">
        <v>73.099999999999994</v>
      </c>
      <c r="N163">
        <v>172.5</v>
      </c>
      <c r="O163">
        <v>87720</v>
      </c>
      <c r="P163">
        <v>207000</v>
      </c>
      <c r="Q163">
        <v>119280</v>
      </c>
      <c r="R163">
        <v>337.94420799999989</v>
      </c>
      <c r="S163">
        <v>118942.055792</v>
      </c>
      <c r="T163">
        <v>135.5928588600091</v>
      </c>
      <c r="U163">
        <v>1200</v>
      </c>
      <c r="V163">
        <v>70.55</v>
      </c>
      <c r="W163">
        <v>76.150000000000006</v>
      </c>
      <c r="X163">
        <v>173.25</v>
      </c>
      <c r="Y163">
        <v>177.38</v>
      </c>
      <c r="Z163">
        <v>125404</v>
      </c>
      <c r="AA163">
        <v>92502</v>
      </c>
      <c r="AB163">
        <f t="shared" si="11"/>
        <v>0</v>
      </c>
      <c r="AC163">
        <v>1</v>
      </c>
      <c r="AD163">
        <v>1</v>
      </c>
      <c r="AE163">
        <v>2</v>
      </c>
      <c r="AF163" t="e">
        <f t="shared" ca="1" si="9"/>
        <v>#NAME?</v>
      </c>
      <c r="AG163">
        <v>6.2500000000000001E-4</v>
      </c>
      <c r="AH163" t="str">
        <f t="shared" si="12"/>
        <v>NIFTYWEEKLY16600CE</v>
      </c>
      <c r="AI163" t="str">
        <f t="shared" si="13"/>
        <v>NIFTYWEEKLY16600CE44769</v>
      </c>
    </row>
    <row r="164" spans="1:35" x14ac:dyDescent="0.45">
      <c r="A164">
        <v>1</v>
      </c>
      <c r="B164" t="s">
        <v>389</v>
      </c>
      <c r="C164" t="s">
        <v>152</v>
      </c>
      <c r="D164" s="3">
        <v>44770</v>
      </c>
      <c r="E164" s="3">
        <v>44770</v>
      </c>
      <c r="F164" t="s">
        <v>31</v>
      </c>
      <c r="G164" t="s">
        <v>30</v>
      </c>
      <c r="H164" s="2">
        <v>44770</v>
      </c>
      <c r="I164" s="2" t="e">
        <f t="shared" ca="1" si="10"/>
        <v>#NAME?</v>
      </c>
      <c r="J164">
        <v>1600</v>
      </c>
      <c r="K164">
        <v>50</v>
      </c>
      <c r="L164">
        <v>32</v>
      </c>
      <c r="M164">
        <v>52.39</v>
      </c>
      <c r="N164">
        <v>131.35</v>
      </c>
      <c r="O164">
        <v>83830</v>
      </c>
      <c r="P164">
        <v>210160.02</v>
      </c>
      <c r="Q164">
        <v>126336</v>
      </c>
      <c r="R164">
        <v>315.35025852799998</v>
      </c>
      <c r="S164">
        <v>126020.64974147201</v>
      </c>
      <c r="T164">
        <v>150.32881992302521</v>
      </c>
      <c r="U164">
        <v>1600</v>
      </c>
      <c r="V164">
        <v>52.75</v>
      </c>
      <c r="W164">
        <v>51.32</v>
      </c>
      <c r="X164">
        <v>131</v>
      </c>
      <c r="Y164">
        <v>130.93</v>
      </c>
      <c r="Z164">
        <v>100803</v>
      </c>
      <c r="AA164">
        <v>152002</v>
      </c>
      <c r="AB164">
        <f t="shared" si="11"/>
        <v>0</v>
      </c>
      <c r="AC164">
        <v>1</v>
      </c>
      <c r="AD164">
        <v>1</v>
      </c>
      <c r="AE164">
        <v>2</v>
      </c>
      <c r="AF164" t="e">
        <f t="shared" ca="1" si="9"/>
        <v>#NAME?</v>
      </c>
      <c r="AG164">
        <v>6.2500000000000001E-4</v>
      </c>
      <c r="AH164" t="str">
        <f t="shared" si="12"/>
        <v>NIFTYWEEKLY16800CE</v>
      </c>
      <c r="AI164" t="str">
        <f t="shared" si="13"/>
        <v>NIFTYWEEKLY16800CE44770</v>
      </c>
    </row>
    <row r="165" spans="1:35" x14ac:dyDescent="0.45">
      <c r="A165">
        <v>2</v>
      </c>
      <c r="B165" t="s">
        <v>390</v>
      </c>
      <c r="C165" t="s">
        <v>153</v>
      </c>
      <c r="D165" s="3">
        <v>44770</v>
      </c>
      <c r="E165" s="3">
        <v>44770</v>
      </c>
      <c r="F165" t="s">
        <v>31</v>
      </c>
      <c r="G165" t="s">
        <v>30</v>
      </c>
      <c r="H165" s="2">
        <v>44770</v>
      </c>
      <c r="I165" s="2" t="e">
        <f t="shared" ca="1" si="10"/>
        <v>#NAME?</v>
      </c>
      <c r="J165">
        <v>2750</v>
      </c>
      <c r="K165">
        <v>50</v>
      </c>
      <c r="L165">
        <v>55</v>
      </c>
      <c r="M165">
        <v>31.37</v>
      </c>
      <c r="N165">
        <v>81.150000000000006</v>
      </c>
      <c r="O165">
        <v>86262.5</v>
      </c>
      <c r="P165">
        <v>223175.02</v>
      </c>
      <c r="Q165">
        <v>136895</v>
      </c>
      <c r="R165">
        <v>355.20704752799998</v>
      </c>
      <c r="S165">
        <v>136539.79295247199</v>
      </c>
      <c r="T165">
        <v>158.2840666019093</v>
      </c>
      <c r="U165">
        <v>2750</v>
      </c>
      <c r="V165">
        <v>30.95</v>
      </c>
      <c r="W165">
        <v>31.27</v>
      </c>
      <c r="X165">
        <v>80.650000000000006</v>
      </c>
      <c r="Y165">
        <v>80.8</v>
      </c>
      <c r="Z165">
        <v>101807</v>
      </c>
      <c r="AA165">
        <v>152002</v>
      </c>
      <c r="AB165">
        <f t="shared" si="11"/>
        <v>0</v>
      </c>
      <c r="AC165">
        <v>1</v>
      </c>
      <c r="AD165">
        <v>1</v>
      </c>
      <c r="AE165">
        <v>2</v>
      </c>
      <c r="AF165" t="e">
        <f t="shared" ref="AF165:AF228" ca="1" si="14">IF(AND(AA165&lt;$AS$4,H165&lt;&gt;D165),1,IF(AND(AA165&gt;=$AS$4,I165&lt;&gt;D165),2,0))</f>
        <v>#NAME?</v>
      </c>
      <c r="AG165">
        <v>6.2500000000000001E-4</v>
      </c>
      <c r="AH165" t="str">
        <f t="shared" si="12"/>
        <v>NIFTYWEEKLY16850CE</v>
      </c>
      <c r="AI165" t="str">
        <f t="shared" si="13"/>
        <v>NIFTYWEEKLY16850CE44770</v>
      </c>
    </row>
    <row r="166" spans="1:35" x14ac:dyDescent="0.45">
      <c r="A166">
        <v>3</v>
      </c>
      <c r="B166" t="s">
        <v>391</v>
      </c>
      <c r="C166" t="s">
        <v>154</v>
      </c>
      <c r="D166" s="3">
        <v>44770</v>
      </c>
      <c r="E166" s="3">
        <v>44771</v>
      </c>
      <c r="F166" t="s">
        <v>31</v>
      </c>
      <c r="G166" t="s">
        <v>30</v>
      </c>
      <c r="H166" s="2">
        <v>44770</v>
      </c>
      <c r="I166" s="2" t="e">
        <f t="shared" ca="1" si="10"/>
        <v>#NAME?</v>
      </c>
      <c r="J166">
        <v>550</v>
      </c>
      <c r="K166">
        <v>50</v>
      </c>
      <c r="L166">
        <v>11</v>
      </c>
      <c r="M166">
        <v>154.69999999999999</v>
      </c>
      <c r="N166">
        <v>279.55</v>
      </c>
      <c r="O166">
        <v>85087.5</v>
      </c>
      <c r="P166">
        <v>153752.5</v>
      </c>
      <c r="Q166">
        <v>68667.500000000015</v>
      </c>
      <c r="R166">
        <v>276.23825099999999</v>
      </c>
      <c r="S166">
        <v>68391.261749000012</v>
      </c>
      <c r="T166">
        <v>80.377566327603958</v>
      </c>
      <c r="U166">
        <v>550</v>
      </c>
      <c r="V166">
        <v>154.44999999999999</v>
      </c>
      <c r="W166">
        <v>155.33000000000001</v>
      </c>
      <c r="X166">
        <v>277.60000000000002</v>
      </c>
      <c r="Y166">
        <v>269.12</v>
      </c>
      <c r="Z166">
        <v>124807</v>
      </c>
      <c r="AA166">
        <v>92501</v>
      </c>
      <c r="AB166">
        <f t="shared" si="11"/>
        <v>1</v>
      </c>
      <c r="AC166">
        <v>1</v>
      </c>
      <c r="AD166">
        <v>1</v>
      </c>
      <c r="AE166">
        <v>2</v>
      </c>
      <c r="AF166" t="e">
        <f t="shared" ca="1" si="14"/>
        <v>#NAME?</v>
      </c>
      <c r="AG166">
        <v>6.2500000000000001E-4</v>
      </c>
      <c r="AH166" t="str">
        <f t="shared" si="12"/>
        <v>NIFTYWEEKLY16900CE</v>
      </c>
      <c r="AI166" t="str">
        <f t="shared" si="13"/>
        <v>NIFTYWEEKLY16900CE44770</v>
      </c>
    </row>
    <row r="167" spans="1:35" x14ac:dyDescent="0.45">
      <c r="A167">
        <v>4</v>
      </c>
      <c r="B167" t="s">
        <v>392</v>
      </c>
      <c r="C167" t="s">
        <v>155</v>
      </c>
      <c r="D167" s="3">
        <v>44770</v>
      </c>
      <c r="E167" s="3">
        <v>44771</v>
      </c>
      <c r="F167" t="s">
        <v>31</v>
      </c>
      <c r="G167" t="s">
        <v>30</v>
      </c>
      <c r="H167" s="2">
        <v>44770</v>
      </c>
      <c r="I167" s="2" t="e">
        <f t="shared" ca="1" si="10"/>
        <v>#NAME?</v>
      </c>
      <c r="J167">
        <v>600</v>
      </c>
      <c r="K167">
        <v>50</v>
      </c>
      <c r="L167">
        <v>12</v>
      </c>
      <c r="M167">
        <v>138.59</v>
      </c>
      <c r="N167">
        <v>241.82</v>
      </c>
      <c r="O167">
        <v>83154.990000000005</v>
      </c>
      <c r="P167">
        <v>145092.5</v>
      </c>
      <c r="Q167">
        <v>61937.999999999993</v>
      </c>
      <c r="R167">
        <v>265.21512743599999</v>
      </c>
      <c r="S167">
        <v>61672.784872563992</v>
      </c>
      <c r="T167">
        <v>74.166066128519759</v>
      </c>
      <c r="U167">
        <v>600</v>
      </c>
      <c r="V167">
        <v>137.44999999999999</v>
      </c>
      <c r="W167">
        <v>138.16999999999999</v>
      </c>
      <c r="X167">
        <v>240.85</v>
      </c>
      <c r="Y167">
        <v>232.8</v>
      </c>
      <c r="Z167">
        <v>135105</v>
      </c>
      <c r="AA167">
        <v>92459</v>
      </c>
      <c r="AB167">
        <f t="shared" si="11"/>
        <v>1</v>
      </c>
      <c r="AC167">
        <v>1</v>
      </c>
      <c r="AD167">
        <v>1</v>
      </c>
      <c r="AE167">
        <v>2</v>
      </c>
      <c r="AF167" t="e">
        <f t="shared" ca="1" si="14"/>
        <v>#NAME?</v>
      </c>
      <c r="AG167">
        <v>6.2500000000000001E-4</v>
      </c>
      <c r="AH167" t="str">
        <f t="shared" si="12"/>
        <v>NIFTYWEEKLY16950CE</v>
      </c>
      <c r="AI167" t="str">
        <f t="shared" si="13"/>
        <v>NIFTYWEEKLY16950CE44770</v>
      </c>
    </row>
    <row r="168" spans="1:35" x14ac:dyDescent="0.45">
      <c r="A168">
        <v>1</v>
      </c>
      <c r="B168" t="s">
        <v>393</v>
      </c>
      <c r="C168" t="s">
        <v>156</v>
      </c>
      <c r="D168" s="3">
        <v>44771</v>
      </c>
      <c r="E168" s="3">
        <v>44774</v>
      </c>
      <c r="F168" t="s">
        <v>31</v>
      </c>
      <c r="G168" t="s">
        <v>30</v>
      </c>
      <c r="H168" s="2">
        <v>44777</v>
      </c>
      <c r="I168" s="2" t="e">
        <f t="shared" ca="1" si="10"/>
        <v>#NAME?</v>
      </c>
      <c r="J168">
        <v>650</v>
      </c>
      <c r="K168">
        <v>50</v>
      </c>
      <c r="L168">
        <v>13</v>
      </c>
      <c r="M168">
        <v>128.75</v>
      </c>
      <c r="N168">
        <v>159.49</v>
      </c>
      <c r="O168">
        <v>83687.5</v>
      </c>
      <c r="P168">
        <v>103670</v>
      </c>
      <c r="Q168">
        <v>19981.000000000011</v>
      </c>
      <c r="R168">
        <v>218.906363</v>
      </c>
      <c r="S168">
        <v>19762.093637000009</v>
      </c>
      <c r="T168">
        <v>23.614152217475741</v>
      </c>
      <c r="U168">
        <v>650</v>
      </c>
      <c r="V168">
        <v>128.5</v>
      </c>
      <c r="W168">
        <v>127.65</v>
      </c>
      <c r="X168">
        <v>138.44999999999999</v>
      </c>
      <c r="Y168">
        <v>131.44999999999999</v>
      </c>
      <c r="Z168">
        <v>100003</v>
      </c>
      <c r="AA168">
        <v>92401</v>
      </c>
      <c r="AB168">
        <f t="shared" si="11"/>
        <v>0</v>
      </c>
      <c r="AC168">
        <v>1</v>
      </c>
      <c r="AD168">
        <v>1</v>
      </c>
      <c r="AE168">
        <v>2</v>
      </c>
      <c r="AF168" t="e">
        <f t="shared" ca="1" si="14"/>
        <v>#NAME?</v>
      </c>
      <c r="AG168">
        <v>6.2500000000000001E-4</v>
      </c>
      <c r="AH168" t="str">
        <f t="shared" si="12"/>
        <v>NIFTYWEEKLY17150CE</v>
      </c>
      <c r="AI168" t="str">
        <f t="shared" si="13"/>
        <v>NIFTYWEEKLY17150CE44771</v>
      </c>
    </row>
    <row r="169" spans="1:35" x14ac:dyDescent="0.45">
      <c r="A169">
        <v>1</v>
      </c>
      <c r="B169" t="s">
        <v>394</v>
      </c>
      <c r="C169" t="s">
        <v>157</v>
      </c>
      <c r="D169" s="3">
        <v>44774</v>
      </c>
      <c r="E169" s="3">
        <v>44775</v>
      </c>
      <c r="F169" t="s">
        <v>31</v>
      </c>
      <c r="G169" t="s">
        <v>30</v>
      </c>
      <c r="H169" s="2">
        <v>44777</v>
      </c>
      <c r="I169" s="2" t="e">
        <f t="shared" ca="1" si="10"/>
        <v>#NAME?</v>
      </c>
      <c r="J169">
        <v>900</v>
      </c>
      <c r="K169">
        <v>50</v>
      </c>
      <c r="L169">
        <v>18</v>
      </c>
      <c r="M169">
        <v>96.32</v>
      </c>
      <c r="N169">
        <v>77.03</v>
      </c>
      <c r="O169">
        <v>86685</v>
      </c>
      <c r="P169">
        <v>69327.5</v>
      </c>
      <c r="Q169">
        <v>-17360.999999999989</v>
      </c>
      <c r="R169">
        <v>182.19053</v>
      </c>
      <c r="S169">
        <v>-17543.190529999989</v>
      </c>
      <c r="T169">
        <v>-20.237861833073769</v>
      </c>
      <c r="U169">
        <v>900</v>
      </c>
      <c r="V169">
        <v>96.15</v>
      </c>
      <c r="W169">
        <v>95.68</v>
      </c>
      <c r="X169">
        <v>75.75</v>
      </c>
      <c r="Y169">
        <v>76.150000000000006</v>
      </c>
      <c r="Z169">
        <v>145203</v>
      </c>
      <c r="AA169">
        <v>92000</v>
      </c>
      <c r="AB169">
        <f t="shared" si="11"/>
        <v>0</v>
      </c>
      <c r="AC169">
        <v>1</v>
      </c>
      <c r="AD169">
        <v>1</v>
      </c>
      <c r="AE169">
        <v>2</v>
      </c>
      <c r="AF169" t="e">
        <f t="shared" ca="1" si="14"/>
        <v>#NAME?</v>
      </c>
      <c r="AG169">
        <v>6.2500000000000001E-4</v>
      </c>
      <c r="AH169" t="str">
        <f t="shared" si="12"/>
        <v>NIFTYWEEKLY17350CE</v>
      </c>
      <c r="AI169" t="str">
        <f t="shared" si="13"/>
        <v>NIFTYWEEKLY17350CE44774</v>
      </c>
    </row>
    <row r="170" spans="1:35" x14ac:dyDescent="0.45">
      <c r="A170">
        <v>2</v>
      </c>
      <c r="B170" t="s">
        <v>395</v>
      </c>
      <c r="C170" t="s">
        <v>158</v>
      </c>
      <c r="D170" s="3">
        <v>44774</v>
      </c>
      <c r="E170" s="3">
        <v>44775</v>
      </c>
      <c r="F170" t="s">
        <v>31</v>
      </c>
      <c r="G170" t="s">
        <v>30</v>
      </c>
      <c r="H170" s="2">
        <v>44777</v>
      </c>
      <c r="I170" s="2" t="e">
        <f t="shared" ca="1" si="10"/>
        <v>#NAME?</v>
      </c>
      <c r="J170">
        <v>700</v>
      </c>
      <c r="K170">
        <v>50</v>
      </c>
      <c r="L170">
        <v>14</v>
      </c>
      <c r="M170">
        <v>119.35</v>
      </c>
      <c r="N170">
        <v>96.28</v>
      </c>
      <c r="O170">
        <v>83545</v>
      </c>
      <c r="P170">
        <v>67392.5</v>
      </c>
      <c r="Q170">
        <v>-16148.999999999991</v>
      </c>
      <c r="R170">
        <v>177.94985</v>
      </c>
      <c r="S170">
        <v>-16326.949850000001</v>
      </c>
      <c r="T170">
        <v>-19.54270135854928</v>
      </c>
      <c r="U170">
        <v>700</v>
      </c>
      <c r="V170">
        <v>119.4</v>
      </c>
      <c r="W170">
        <v>119.17</v>
      </c>
      <c r="X170">
        <v>100</v>
      </c>
      <c r="Y170">
        <v>98.15</v>
      </c>
      <c r="Z170">
        <v>140202</v>
      </c>
      <c r="AA170">
        <v>92459</v>
      </c>
      <c r="AB170">
        <f t="shared" si="11"/>
        <v>0</v>
      </c>
      <c r="AC170">
        <v>1</v>
      </c>
      <c r="AD170">
        <v>1</v>
      </c>
      <c r="AE170">
        <v>2</v>
      </c>
      <c r="AF170" t="e">
        <f t="shared" ca="1" si="14"/>
        <v>#NAME?</v>
      </c>
      <c r="AG170">
        <v>6.2500000000000001E-4</v>
      </c>
      <c r="AH170" t="str">
        <f t="shared" si="12"/>
        <v>NIFTYWEEKLY17300CE</v>
      </c>
      <c r="AI170" t="str">
        <f t="shared" si="13"/>
        <v>NIFTYWEEKLY17300CE44774</v>
      </c>
    </row>
    <row r="171" spans="1:35" x14ac:dyDescent="0.45">
      <c r="A171">
        <v>3</v>
      </c>
      <c r="B171" t="s">
        <v>394</v>
      </c>
      <c r="C171" t="s">
        <v>157</v>
      </c>
      <c r="D171" s="3">
        <v>44774</v>
      </c>
      <c r="E171" s="3">
        <v>44775</v>
      </c>
      <c r="F171" t="s">
        <v>31</v>
      </c>
      <c r="G171" t="s">
        <v>30</v>
      </c>
      <c r="H171" s="2">
        <v>44777</v>
      </c>
      <c r="I171" s="2" t="e">
        <f t="shared" ca="1" si="10"/>
        <v>#NAME?</v>
      </c>
      <c r="J171">
        <v>900</v>
      </c>
      <c r="K171">
        <v>50</v>
      </c>
      <c r="L171">
        <v>18</v>
      </c>
      <c r="M171">
        <v>96.4</v>
      </c>
      <c r="N171">
        <v>72.930000000000007</v>
      </c>
      <c r="O171">
        <v>86760</v>
      </c>
      <c r="P171">
        <v>65637.5</v>
      </c>
      <c r="Q171">
        <v>-21123</v>
      </c>
      <c r="R171">
        <v>178.08334400000001</v>
      </c>
      <c r="S171">
        <v>-21301.083343999999</v>
      </c>
      <c r="T171">
        <v>-24.551732761641311</v>
      </c>
      <c r="U171">
        <v>900</v>
      </c>
      <c r="V171">
        <v>96.15</v>
      </c>
      <c r="W171">
        <v>95.68</v>
      </c>
      <c r="X171">
        <v>75.7</v>
      </c>
      <c r="Y171">
        <v>74.430000000000007</v>
      </c>
      <c r="Z171">
        <v>145203</v>
      </c>
      <c r="AA171">
        <v>92459</v>
      </c>
      <c r="AB171">
        <f t="shared" si="11"/>
        <v>0</v>
      </c>
      <c r="AC171">
        <v>1</v>
      </c>
      <c r="AD171">
        <v>1</v>
      </c>
      <c r="AE171">
        <v>2</v>
      </c>
      <c r="AF171" t="e">
        <f t="shared" ca="1" si="14"/>
        <v>#NAME?</v>
      </c>
      <c r="AG171">
        <v>6.2500000000000001E-4</v>
      </c>
      <c r="AH171" t="str">
        <f t="shared" si="12"/>
        <v>NIFTYWEEKLY17350CE</v>
      </c>
      <c r="AI171" t="str">
        <f t="shared" si="13"/>
        <v>NIFTYWEEKLY17350CE44774</v>
      </c>
    </row>
    <row r="172" spans="1:35" x14ac:dyDescent="0.45">
      <c r="A172">
        <v>1</v>
      </c>
      <c r="B172" t="s">
        <v>396</v>
      </c>
      <c r="C172" t="s">
        <v>159</v>
      </c>
      <c r="D172" s="3">
        <v>44775</v>
      </c>
      <c r="E172" s="3">
        <v>44776</v>
      </c>
      <c r="F172" t="s">
        <v>31</v>
      </c>
      <c r="G172" t="s">
        <v>30</v>
      </c>
      <c r="H172" s="2">
        <v>44777</v>
      </c>
      <c r="I172" s="2" t="e">
        <f t="shared" ca="1" si="10"/>
        <v>#NAME?</v>
      </c>
      <c r="J172">
        <v>900</v>
      </c>
      <c r="K172">
        <v>50</v>
      </c>
      <c r="L172">
        <v>18</v>
      </c>
      <c r="M172">
        <v>93.53</v>
      </c>
      <c r="N172">
        <v>35.5</v>
      </c>
      <c r="O172">
        <v>84177.5</v>
      </c>
      <c r="P172">
        <v>31950</v>
      </c>
      <c r="Q172">
        <v>-52227</v>
      </c>
      <c r="R172">
        <v>138.44259099999999</v>
      </c>
      <c r="S172">
        <v>-52365.442590999999</v>
      </c>
      <c r="T172">
        <v>-62.208360418163998</v>
      </c>
      <c r="U172">
        <v>900</v>
      </c>
      <c r="V172">
        <v>93.5</v>
      </c>
      <c r="W172">
        <v>93.22</v>
      </c>
      <c r="X172">
        <v>36.200000000000003</v>
      </c>
      <c r="Y172">
        <v>33.9</v>
      </c>
      <c r="Z172">
        <v>101102</v>
      </c>
      <c r="AA172">
        <v>92001</v>
      </c>
      <c r="AB172">
        <f t="shared" si="11"/>
        <v>0</v>
      </c>
      <c r="AC172">
        <v>1</v>
      </c>
      <c r="AD172">
        <v>1</v>
      </c>
      <c r="AE172">
        <v>2</v>
      </c>
      <c r="AF172" t="e">
        <f t="shared" ca="1" si="14"/>
        <v>#NAME?</v>
      </c>
      <c r="AG172">
        <v>6.2500000000000001E-4</v>
      </c>
      <c r="AH172" t="str">
        <f t="shared" si="12"/>
        <v>NIFTYWEEKLY17200PE</v>
      </c>
      <c r="AI172" t="str">
        <f t="shared" si="13"/>
        <v>NIFTYWEEKLY17200PE44775</v>
      </c>
    </row>
    <row r="173" spans="1:35" x14ac:dyDescent="0.45">
      <c r="A173">
        <v>2</v>
      </c>
      <c r="B173" t="s">
        <v>397</v>
      </c>
      <c r="C173" t="s">
        <v>160</v>
      </c>
      <c r="D173" s="3">
        <v>44775</v>
      </c>
      <c r="E173" s="3">
        <v>44776</v>
      </c>
      <c r="F173" t="s">
        <v>31</v>
      </c>
      <c r="G173" t="s">
        <v>30</v>
      </c>
      <c r="H173" s="2">
        <v>44777</v>
      </c>
      <c r="I173" s="2" t="e">
        <f t="shared" ca="1" si="10"/>
        <v>#NAME?</v>
      </c>
      <c r="J173">
        <v>750</v>
      </c>
      <c r="K173">
        <v>50</v>
      </c>
      <c r="L173">
        <v>15</v>
      </c>
      <c r="M173">
        <v>114.25</v>
      </c>
      <c r="N173">
        <v>47.4</v>
      </c>
      <c r="O173">
        <v>85687.5</v>
      </c>
      <c r="P173">
        <v>35550</v>
      </c>
      <c r="Q173">
        <v>-50137.499999999993</v>
      </c>
      <c r="R173">
        <v>143.48879500000001</v>
      </c>
      <c r="S173">
        <v>-50280.98879499999</v>
      </c>
      <c r="T173">
        <v>-58.679490935083869</v>
      </c>
      <c r="U173">
        <v>750</v>
      </c>
      <c r="V173">
        <v>112.25</v>
      </c>
      <c r="W173">
        <v>113.87</v>
      </c>
      <c r="X173">
        <v>48.35</v>
      </c>
      <c r="Y173">
        <v>45.13</v>
      </c>
      <c r="Z173">
        <v>100103</v>
      </c>
      <c r="AA173">
        <v>92001</v>
      </c>
      <c r="AB173">
        <f t="shared" si="11"/>
        <v>0</v>
      </c>
      <c r="AC173">
        <v>1</v>
      </c>
      <c r="AD173">
        <v>1</v>
      </c>
      <c r="AE173">
        <v>2</v>
      </c>
      <c r="AF173" t="e">
        <f t="shared" ca="1" si="14"/>
        <v>#NAME?</v>
      </c>
      <c r="AG173">
        <v>6.2500000000000001E-4</v>
      </c>
      <c r="AH173" t="str">
        <f t="shared" si="12"/>
        <v>NIFTYWEEKLY17250PE</v>
      </c>
      <c r="AI173" t="str">
        <f t="shared" si="13"/>
        <v>NIFTYWEEKLY17250PE44775</v>
      </c>
    </row>
    <row r="174" spans="1:35" x14ac:dyDescent="0.45">
      <c r="A174">
        <v>3</v>
      </c>
      <c r="B174" t="s">
        <v>394</v>
      </c>
      <c r="C174" t="s">
        <v>157</v>
      </c>
      <c r="D174" s="3">
        <v>44775</v>
      </c>
      <c r="E174" s="3">
        <v>44776</v>
      </c>
      <c r="F174" t="s">
        <v>31</v>
      </c>
      <c r="G174" t="s">
        <v>30</v>
      </c>
      <c r="H174" s="2">
        <v>44777</v>
      </c>
      <c r="I174" s="2" t="e">
        <f t="shared" ca="1" si="10"/>
        <v>#NAME?</v>
      </c>
      <c r="J174">
        <v>800</v>
      </c>
      <c r="K174">
        <v>50</v>
      </c>
      <c r="L174">
        <v>16</v>
      </c>
      <c r="M174">
        <v>108.05</v>
      </c>
      <c r="N174">
        <v>63</v>
      </c>
      <c r="O174">
        <v>86440</v>
      </c>
      <c r="P174">
        <v>50400</v>
      </c>
      <c r="Q174">
        <v>-36040</v>
      </c>
      <c r="R174">
        <v>137.10977600000001</v>
      </c>
      <c r="S174">
        <v>-36177.109775999998</v>
      </c>
      <c r="T174">
        <v>-41.852278778343347</v>
      </c>
      <c r="U174">
        <v>800</v>
      </c>
      <c r="V174">
        <v>108.35</v>
      </c>
      <c r="W174">
        <v>107.63</v>
      </c>
      <c r="Z174">
        <v>145204</v>
      </c>
      <c r="AA174">
        <v>92001</v>
      </c>
      <c r="AB174">
        <f t="shared" si="11"/>
        <v>0</v>
      </c>
      <c r="AC174">
        <v>1</v>
      </c>
      <c r="AD174">
        <v>1</v>
      </c>
      <c r="AE174">
        <v>2</v>
      </c>
      <c r="AF174" t="e">
        <f t="shared" ca="1" si="14"/>
        <v>#NAME?</v>
      </c>
      <c r="AG174">
        <v>6.2500000000000001E-4</v>
      </c>
      <c r="AH174" t="str">
        <f t="shared" si="12"/>
        <v>NIFTYWEEKLY17350CE</v>
      </c>
      <c r="AI174" t="str">
        <f t="shared" si="13"/>
        <v>NIFTYWEEKLY17350CE44775</v>
      </c>
    </row>
    <row r="175" spans="1:35" x14ac:dyDescent="0.45">
      <c r="A175">
        <v>4</v>
      </c>
      <c r="B175" t="s">
        <v>398</v>
      </c>
      <c r="C175" t="s">
        <v>161</v>
      </c>
      <c r="D175" s="3">
        <v>44775</v>
      </c>
      <c r="E175" s="3">
        <v>44776</v>
      </c>
      <c r="F175" t="s">
        <v>31</v>
      </c>
      <c r="G175" t="s">
        <v>30</v>
      </c>
      <c r="H175" s="2">
        <v>44777</v>
      </c>
      <c r="I175" s="2" t="e">
        <f t="shared" ca="1" si="10"/>
        <v>#NAME?</v>
      </c>
      <c r="J175">
        <v>1050</v>
      </c>
      <c r="K175">
        <v>50</v>
      </c>
      <c r="L175">
        <v>21</v>
      </c>
      <c r="M175">
        <v>80.45</v>
      </c>
      <c r="N175">
        <v>71.650000000000006</v>
      </c>
      <c r="O175">
        <v>84472.5</v>
      </c>
      <c r="P175">
        <v>75232.5</v>
      </c>
      <c r="Q175">
        <v>-9239.9999999999964</v>
      </c>
      <c r="R175">
        <v>187.38963699999999</v>
      </c>
      <c r="S175">
        <v>-9427.3896369999966</v>
      </c>
      <c r="T175">
        <v>-11.16030617893397</v>
      </c>
      <c r="U175">
        <v>1050</v>
      </c>
      <c r="V175">
        <v>80.599999999999994</v>
      </c>
      <c r="W175">
        <v>79.05</v>
      </c>
      <c r="X175">
        <v>71.8</v>
      </c>
      <c r="Y175">
        <v>70.87</v>
      </c>
      <c r="Z175">
        <v>144104</v>
      </c>
      <c r="AA175">
        <v>92459</v>
      </c>
      <c r="AB175">
        <f t="shared" si="11"/>
        <v>0</v>
      </c>
      <c r="AC175">
        <v>1</v>
      </c>
      <c r="AD175">
        <v>1</v>
      </c>
      <c r="AE175">
        <v>2</v>
      </c>
      <c r="AF175" t="e">
        <f t="shared" ca="1" si="14"/>
        <v>#NAME?</v>
      </c>
      <c r="AG175">
        <v>6.2500000000000001E-4</v>
      </c>
      <c r="AH175" t="str">
        <f t="shared" si="12"/>
        <v>NIFTYWEEKLY17400CE</v>
      </c>
      <c r="AI175" t="str">
        <f t="shared" si="13"/>
        <v>NIFTYWEEKLY17400CE44775</v>
      </c>
    </row>
    <row r="176" spans="1:35" x14ac:dyDescent="0.45">
      <c r="A176">
        <v>1</v>
      </c>
      <c r="B176" t="s">
        <v>397</v>
      </c>
      <c r="C176" t="s">
        <v>160</v>
      </c>
      <c r="D176" s="3">
        <v>44776</v>
      </c>
      <c r="E176" s="3">
        <v>44777</v>
      </c>
      <c r="F176" t="s">
        <v>31</v>
      </c>
      <c r="G176" t="s">
        <v>30</v>
      </c>
      <c r="H176" s="2">
        <v>44777</v>
      </c>
      <c r="I176" s="2" t="e">
        <f t="shared" ca="1" si="10"/>
        <v>#NAME?</v>
      </c>
      <c r="J176">
        <v>1000</v>
      </c>
      <c r="K176">
        <v>50</v>
      </c>
      <c r="L176">
        <v>20</v>
      </c>
      <c r="M176">
        <v>88.15</v>
      </c>
      <c r="N176">
        <v>5.8</v>
      </c>
      <c r="O176">
        <v>88150</v>
      </c>
      <c r="P176">
        <v>5800</v>
      </c>
      <c r="Q176">
        <v>-82350.000000000015</v>
      </c>
      <c r="R176">
        <v>111.59478</v>
      </c>
      <c r="S176">
        <v>-82461.594780000014</v>
      </c>
      <c r="T176">
        <v>-93.546902756664792</v>
      </c>
      <c r="U176">
        <v>1000</v>
      </c>
      <c r="V176">
        <v>85.2</v>
      </c>
      <c r="W176">
        <v>88.48</v>
      </c>
      <c r="X176">
        <v>5.9</v>
      </c>
      <c r="Y176">
        <v>5.88</v>
      </c>
      <c r="Z176">
        <v>102902</v>
      </c>
      <c r="AA176">
        <v>92000</v>
      </c>
      <c r="AB176">
        <f t="shared" si="11"/>
        <v>0</v>
      </c>
      <c r="AC176">
        <v>1</v>
      </c>
      <c r="AD176">
        <v>1</v>
      </c>
      <c r="AE176">
        <v>2</v>
      </c>
      <c r="AF176" t="e">
        <f t="shared" ca="1" si="14"/>
        <v>#NAME?</v>
      </c>
      <c r="AG176">
        <v>6.2500000000000001E-4</v>
      </c>
      <c r="AH176" t="str">
        <f t="shared" si="12"/>
        <v>NIFTYWEEKLY17250PE</v>
      </c>
      <c r="AI176" t="str">
        <f t="shared" si="13"/>
        <v>NIFTYWEEKLY17250PE44776</v>
      </c>
    </row>
    <row r="177" spans="1:35" x14ac:dyDescent="0.45">
      <c r="A177">
        <v>2</v>
      </c>
      <c r="B177" t="s">
        <v>399</v>
      </c>
      <c r="C177" t="s">
        <v>162</v>
      </c>
      <c r="D177" s="3">
        <v>44776</v>
      </c>
      <c r="E177" s="3">
        <v>44777</v>
      </c>
      <c r="F177" t="s">
        <v>31</v>
      </c>
      <c r="G177" t="s">
        <v>30</v>
      </c>
      <c r="H177" s="2">
        <v>44777</v>
      </c>
      <c r="I177" s="2" t="e">
        <f t="shared" ca="1" si="10"/>
        <v>#NAME?</v>
      </c>
      <c r="J177">
        <v>800</v>
      </c>
      <c r="K177">
        <v>50</v>
      </c>
      <c r="L177">
        <v>16</v>
      </c>
      <c r="M177">
        <v>105.57</v>
      </c>
      <c r="N177">
        <v>9.15</v>
      </c>
      <c r="O177">
        <v>84457.5</v>
      </c>
      <c r="P177">
        <v>7320</v>
      </c>
      <c r="Q177">
        <v>-77135.999999999985</v>
      </c>
      <c r="R177">
        <v>110.883151</v>
      </c>
      <c r="S177">
        <v>-77246.883150999987</v>
      </c>
      <c r="T177">
        <v>-91.462431579196618</v>
      </c>
      <c r="U177">
        <v>800</v>
      </c>
      <c r="V177">
        <v>104.95</v>
      </c>
      <c r="W177">
        <v>104.87</v>
      </c>
      <c r="X177">
        <v>9.25</v>
      </c>
      <c r="Y177">
        <v>9.3000000000000007</v>
      </c>
      <c r="Z177">
        <v>102701</v>
      </c>
      <c r="AA177">
        <v>92000</v>
      </c>
      <c r="AB177">
        <f t="shared" si="11"/>
        <v>0</v>
      </c>
      <c r="AC177">
        <v>1</v>
      </c>
      <c r="AD177">
        <v>1</v>
      </c>
      <c r="AE177">
        <v>2</v>
      </c>
      <c r="AF177" t="e">
        <f t="shared" ca="1" si="14"/>
        <v>#NAME?</v>
      </c>
      <c r="AG177">
        <v>6.2500000000000001E-4</v>
      </c>
      <c r="AH177" t="str">
        <f t="shared" si="12"/>
        <v>NIFTYWEEKLY17300PE</v>
      </c>
      <c r="AI177" t="str">
        <f t="shared" si="13"/>
        <v>NIFTYWEEKLY17300PE44776</v>
      </c>
    </row>
    <row r="178" spans="1:35" x14ac:dyDescent="0.45">
      <c r="A178">
        <v>3</v>
      </c>
      <c r="B178" t="s">
        <v>397</v>
      </c>
      <c r="C178" t="s">
        <v>160</v>
      </c>
      <c r="D178" s="3">
        <v>44776</v>
      </c>
      <c r="E178" s="3">
        <v>44777</v>
      </c>
      <c r="F178" t="s">
        <v>31</v>
      </c>
      <c r="G178" t="s">
        <v>30</v>
      </c>
      <c r="H178" s="2">
        <v>44777</v>
      </c>
      <c r="I178" s="2" t="e">
        <f t="shared" ca="1" si="10"/>
        <v>#NAME?</v>
      </c>
      <c r="J178">
        <v>1000</v>
      </c>
      <c r="K178">
        <v>50</v>
      </c>
      <c r="L178">
        <v>20</v>
      </c>
      <c r="M178">
        <v>82.3</v>
      </c>
      <c r="N178">
        <v>5.3</v>
      </c>
      <c r="O178">
        <v>82300</v>
      </c>
      <c r="P178">
        <v>5300</v>
      </c>
      <c r="Q178">
        <v>-77000</v>
      </c>
      <c r="R178">
        <v>107.19164000000001</v>
      </c>
      <c r="S178">
        <v>-77107.191640000005</v>
      </c>
      <c r="T178">
        <v>-93.690390814094783</v>
      </c>
      <c r="U178">
        <v>1000</v>
      </c>
      <c r="V178">
        <v>83.35</v>
      </c>
      <c r="W178">
        <v>80.33</v>
      </c>
      <c r="X178">
        <v>5.25</v>
      </c>
      <c r="Y178">
        <v>4.82</v>
      </c>
      <c r="Z178">
        <v>123402</v>
      </c>
      <c r="AA178">
        <v>92501</v>
      </c>
      <c r="AB178">
        <f t="shared" si="11"/>
        <v>0</v>
      </c>
      <c r="AC178">
        <v>1</v>
      </c>
      <c r="AD178">
        <v>1</v>
      </c>
      <c r="AE178">
        <v>2</v>
      </c>
      <c r="AF178" t="e">
        <f t="shared" ca="1" si="14"/>
        <v>#NAME?</v>
      </c>
      <c r="AG178">
        <v>6.2500000000000001E-4</v>
      </c>
      <c r="AH178" t="str">
        <f t="shared" si="12"/>
        <v>NIFTYWEEKLY17250PE</v>
      </c>
      <c r="AI178" t="str">
        <f t="shared" si="13"/>
        <v>NIFTYWEEKLY17250PE44776</v>
      </c>
    </row>
    <row r="179" spans="1:35" x14ac:dyDescent="0.45">
      <c r="A179">
        <v>1</v>
      </c>
      <c r="B179" t="s">
        <v>399</v>
      </c>
      <c r="C179" t="s">
        <v>162</v>
      </c>
      <c r="D179" s="3">
        <v>44777</v>
      </c>
      <c r="E179" s="3">
        <v>44777</v>
      </c>
      <c r="F179" t="s">
        <v>31</v>
      </c>
      <c r="G179" t="s">
        <v>30</v>
      </c>
      <c r="H179" s="2">
        <v>44777</v>
      </c>
      <c r="I179" s="2" t="e">
        <f t="shared" ca="1" si="10"/>
        <v>#NAME?</v>
      </c>
      <c r="J179">
        <v>2200</v>
      </c>
      <c r="K179">
        <v>50</v>
      </c>
      <c r="L179">
        <v>44</v>
      </c>
      <c r="M179">
        <v>48.57</v>
      </c>
      <c r="N179">
        <v>0.2</v>
      </c>
      <c r="O179">
        <v>106860</v>
      </c>
      <c r="P179">
        <v>440</v>
      </c>
      <c r="Q179">
        <v>-106414</v>
      </c>
      <c r="R179">
        <v>117.83852</v>
      </c>
      <c r="S179">
        <v>-106531.83852</v>
      </c>
      <c r="T179">
        <v>-99.692905221785523</v>
      </c>
      <c r="U179">
        <v>2200</v>
      </c>
      <c r="V179">
        <v>38.9</v>
      </c>
      <c r="W179">
        <v>47.65</v>
      </c>
      <c r="X179">
        <v>0.2</v>
      </c>
      <c r="Y179">
        <v>0.15</v>
      </c>
      <c r="Z179">
        <v>112901</v>
      </c>
      <c r="AA179">
        <v>152000</v>
      </c>
      <c r="AB179">
        <f t="shared" si="11"/>
        <v>0</v>
      </c>
      <c r="AC179">
        <v>1</v>
      </c>
      <c r="AD179">
        <v>1</v>
      </c>
      <c r="AE179">
        <v>2</v>
      </c>
      <c r="AF179" t="e">
        <f t="shared" ca="1" si="14"/>
        <v>#NAME?</v>
      </c>
      <c r="AG179">
        <v>6.2500000000000001E-4</v>
      </c>
      <c r="AH179" t="str">
        <f t="shared" si="12"/>
        <v>NIFTYWEEKLY17300PE</v>
      </c>
      <c r="AI179" t="str">
        <f t="shared" si="13"/>
        <v>NIFTYWEEKLY17300PE44777</v>
      </c>
    </row>
    <row r="180" spans="1:35" x14ac:dyDescent="0.45">
      <c r="A180">
        <v>2</v>
      </c>
      <c r="B180" t="s">
        <v>400</v>
      </c>
      <c r="C180" t="s">
        <v>163</v>
      </c>
      <c r="D180" s="3">
        <v>44777</v>
      </c>
      <c r="E180" s="3">
        <v>44777</v>
      </c>
      <c r="F180" t="s">
        <v>31</v>
      </c>
      <c r="G180" t="s">
        <v>30</v>
      </c>
      <c r="H180" s="2">
        <v>44777</v>
      </c>
      <c r="I180" s="2" t="e">
        <f t="shared" ca="1" si="10"/>
        <v>#NAME?</v>
      </c>
      <c r="J180">
        <v>2500</v>
      </c>
      <c r="K180">
        <v>50</v>
      </c>
      <c r="L180">
        <v>50</v>
      </c>
      <c r="M180">
        <v>35.75</v>
      </c>
      <c r="N180">
        <v>0.75</v>
      </c>
      <c r="O180">
        <v>89375</v>
      </c>
      <c r="P180">
        <v>1875</v>
      </c>
      <c r="Q180">
        <v>-87500</v>
      </c>
      <c r="R180">
        <v>107.97775</v>
      </c>
      <c r="S180">
        <v>-87607.977750000005</v>
      </c>
      <c r="T180">
        <v>-98.022912167832175</v>
      </c>
      <c r="U180">
        <v>2500</v>
      </c>
      <c r="V180">
        <v>34.049999999999997</v>
      </c>
      <c r="W180">
        <v>36.270000000000003</v>
      </c>
      <c r="X180">
        <v>0.75</v>
      </c>
      <c r="Y180">
        <v>0.43</v>
      </c>
      <c r="Z180">
        <v>111703</v>
      </c>
      <c r="AA180">
        <v>152000</v>
      </c>
      <c r="AB180">
        <f t="shared" si="11"/>
        <v>0</v>
      </c>
      <c r="AC180">
        <v>1</v>
      </c>
      <c r="AD180">
        <v>1</v>
      </c>
      <c r="AE180">
        <v>2</v>
      </c>
      <c r="AF180" t="e">
        <f t="shared" ca="1" si="14"/>
        <v>#NAME?</v>
      </c>
      <c r="AG180">
        <v>6.2500000000000001E-4</v>
      </c>
      <c r="AH180" t="str">
        <f t="shared" si="12"/>
        <v>NIFTYWEEKLY17350PE</v>
      </c>
      <c r="AI180" t="str">
        <f t="shared" si="13"/>
        <v>NIFTYWEEKLY17350PE44777</v>
      </c>
    </row>
    <row r="181" spans="1:35" x14ac:dyDescent="0.45">
      <c r="A181">
        <v>3</v>
      </c>
      <c r="B181" t="s">
        <v>401</v>
      </c>
      <c r="C181" t="s">
        <v>164</v>
      </c>
      <c r="D181" s="3">
        <v>44777</v>
      </c>
      <c r="E181" s="3">
        <v>44778</v>
      </c>
      <c r="F181" t="s">
        <v>31</v>
      </c>
      <c r="G181" t="s">
        <v>30</v>
      </c>
      <c r="H181" s="2">
        <v>44777</v>
      </c>
      <c r="I181" s="2" t="e">
        <f t="shared" ca="1" si="10"/>
        <v>#NAME?</v>
      </c>
      <c r="J181">
        <v>450</v>
      </c>
      <c r="K181">
        <v>50</v>
      </c>
      <c r="L181">
        <v>9</v>
      </c>
      <c r="M181">
        <v>187.31</v>
      </c>
      <c r="N181">
        <v>86.35</v>
      </c>
      <c r="O181">
        <v>84290</v>
      </c>
      <c r="P181">
        <v>38857.5</v>
      </c>
      <c r="Q181">
        <v>-45432</v>
      </c>
      <c r="R181">
        <v>146.297044</v>
      </c>
      <c r="S181">
        <v>-45578.297043999999</v>
      </c>
      <c r="T181">
        <v>-54.073196160873167</v>
      </c>
      <c r="U181">
        <v>450</v>
      </c>
      <c r="V181">
        <v>192.85</v>
      </c>
      <c r="W181">
        <v>186.43</v>
      </c>
      <c r="X181">
        <v>88.1</v>
      </c>
      <c r="Y181">
        <v>87.77</v>
      </c>
      <c r="Z181">
        <v>123304</v>
      </c>
      <c r="AA181">
        <v>92502</v>
      </c>
      <c r="AB181">
        <f t="shared" si="11"/>
        <v>1</v>
      </c>
      <c r="AC181">
        <v>1</v>
      </c>
      <c r="AD181">
        <v>1</v>
      </c>
      <c r="AE181">
        <v>2</v>
      </c>
      <c r="AF181" t="e">
        <f t="shared" ca="1" si="14"/>
        <v>#NAME?</v>
      </c>
      <c r="AG181">
        <v>6.2500000000000001E-4</v>
      </c>
      <c r="AH181" t="str">
        <f t="shared" si="12"/>
        <v>NIFTYWEEKLY17250PE</v>
      </c>
      <c r="AI181" t="str">
        <f t="shared" si="13"/>
        <v>NIFTYWEEKLY17250PE44777</v>
      </c>
    </row>
    <row r="182" spans="1:35" x14ac:dyDescent="0.45">
      <c r="A182">
        <v>4</v>
      </c>
      <c r="B182" t="s">
        <v>402</v>
      </c>
      <c r="C182" t="s">
        <v>165</v>
      </c>
      <c r="D182" s="3">
        <v>44777</v>
      </c>
      <c r="E182" s="3">
        <v>44778</v>
      </c>
      <c r="F182" t="s">
        <v>31</v>
      </c>
      <c r="G182" t="s">
        <v>30</v>
      </c>
      <c r="H182" s="2">
        <v>44777</v>
      </c>
      <c r="I182" s="2" t="e">
        <f t="shared" ca="1" si="10"/>
        <v>#NAME?</v>
      </c>
      <c r="J182">
        <v>400</v>
      </c>
      <c r="K182">
        <v>50</v>
      </c>
      <c r="L182">
        <v>8</v>
      </c>
      <c r="M182">
        <v>206.27</v>
      </c>
      <c r="N182">
        <v>101.8</v>
      </c>
      <c r="O182">
        <v>82507.5</v>
      </c>
      <c r="P182">
        <v>40720</v>
      </c>
      <c r="Q182">
        <v>-41788.000000000007</v>
      </c>
      <c r="R182">
        <v>147.224931</v>
      </c>
      <c r="S182">
        <v>-41935.224930999997</v>
      </c>
      <c r="T182">
        <v>-50.825955132563713</v>
      </c>
      <c r="U182">
        <v>400</v>
      </c>
      <c r="V182">
        <v>204.45</v>
      </c>
      <c r="W182">
        <v>205.42</v>
      </c>
      <c r="X182">
        <v>103.7</v>
      </c>
      <c r="Y182">
        <v>103.18</v>
      </c>
      <c r="Z182">
        <v>123005</v>
      </c>
      <c r="AA182">
        <v>92502</v>
      </c>
      <c r="AB182">
        <f t="shared" si="11"/>
        <v>1</v>
      </c>
      <c r="AC182">
        <v>1</v>
      </c>
      <c r="AD182">
        <v>1</v>
      </c>
      <c r="AE182">
        <v>2</v>
      </c>
      <c r="AF182" t="e">
        <f t="shared" ca="1" si="14"/>
        <v>#NAME?</v>
      </c>
      <c r="AG182">
        <v>6.2500000000000001E-4</v>
      </c>
      <c r="AH182" t="str">
        <f t="shared" si="12"/>
        <v>NIFTYWEEKLY17300PE</v>
      </c>
      <c r="AI182" t="str">
        <f t="shared" si="13"/>
        <v>NIFTYWEEKLY17300PE44777</v>
      </c>
    </row>
    <row r="183" spans="1:35" x14ac:dyDescent="0.45">
      <c r="A183">
        <v>1</v>
      </c>
      <c r="B183" t="s">
        <v>403</v>
      </c>
      <c r="C183" t="s">
        <v>166</v>
      </c>
      <c r="D183" s="3">
        <v>44781</v>
      </c>
      <c r="E183" s="3">
        <v>44783</v>
      </c>
      <c r="F183" t="s">
        <v>31</v>
      </c>
      <c r="G183" t="s">
        <v>30</v>
      </c>
      <c r="H183" s="2">
        <v>44784</v>
      </c>
      <c r="I183" s="2" t="e">
        <f t="shared" ca="1" si="10"/>
        <v>#NAME?</v>
      </c>
      <c r="J183">
        <v>700</v>
      </c>
      <c r="K183">
        <v>50</v>
      </c>
      <c r="L183">
        <v>14</v>
      </c>
      <c r="M183">
        <v>124.57</v>
      </c>
      <c r="N183">
        <v>102.15</v>
      </c>
      <c r="O183">
        <v>87200</v>
      </c>
      <c r="P183">
        <v>71505</v>
      </c>
      <c r="Q183">
        <v>-15693.999999999991</v>
      </c>
      <c r="R183">
        <v>184.981312</v>
      </c>
      <c r="S183">
        <v>-15878.981311999991</v>
      </c>
      <c r="T183">
        <v>-18.209840954128431</v>
      </c>
      <c r="U183">
        <v>700</v>
      </c>
      <c r="V183">
        <v>122.6</v>
      </c>
      <c r="W183">
        <v>123.68</v>
      </c>
      <c r="X183">
        <v>103</v>
      </c>
      <c r="Y183">
        <v>107.85</v>
      </c>
      <c r="Z183">
        <v>121504</v>
      </c>
      <c r="AA183">
        <v>92000</v>
      </c>
      <c r="AB183">
        <f t="shared" si="11"/>
        <v>0</v>
      </c>
      <c r="AC183">
        <v>1</v>
      </c>
      <c r="AD183">
        <v>1</v>
      </c>
      <c r="AE183">
        <v>2</v>
      </c>
      <c r="AF183" t="e">
        <f t="shared" ca="1" si="14"/>
        <v>#NAME?</v>
      </c>
      <c r="AG183">
        <v>6.2500000000000001E-4</v>
      </c>
      <c r="AH183" t="str">
        <f t="shared" si="12"/>
        <v>NIFTYWEEKLY17500CE</v>
      </c>
      <c r="AI183" t="str">
        <f t="shared" si="13"/>
        <v>NIFTYWEEKLY17500CE44781</v>
      </c>
    </row>
    <row r="184" spans="1:35" x14ac:dyDescent="0.45">
      <c r="A184">
        <v>2</v>
      </c>
      <c r="B184" t="s">
        <v>404</v>
      </c>
      <c r="C184" t="s">
        <v>167</v>
      </c>
      <c r="D184" s="3">
        <v>44781</v>
      </c>
      <c r="E184" s="3">
        <v>44783</v>
      </c>
      <c r="F184" t="s">
        <v>31</v>
      </c>
      <c r="G184" t="s">
        <v>30</v>
      </c>
      <c r="H184" s="2">
        <v>44784</v>
      </c>
      <c r="I184" s="2" t="e">
        <f t="shared" ca="1" si="10"/>
        <v>#NAME?</v>
      </c>
      <c r="J184">
        <v>750</v>
      </c>
      <c r="K184">
        <v>50</v>
      </c>
      <c r="L184">
        <v>15</v>
      </c>
      <c r="M184">
        <v>111.94</v>
      </c>
      <c r="N184">
        <v>76.349999999999994</v>
      </c>
      <c r="O184">
        <v>83957.5</v>
      </c>
      <c r="P184">
        <v>57262.5</v>
      </c>
      <c r="Q184">
        <v>-26692.5</v>
      </c>
      <c r="R184">
        <v>166.81018299999999</v>
      </c>
      <c r="S184">
        <v>-26859.310183000009</v>
      </c>
      <c r="T184">
        <v>-31.99155546913617</v>
      </c>
      <c r="U184">
        <v>750</v>
      </c>
      <c r="V184">
        <v>112.35</v>
      </c>
      <c r="W184">
        <v>111.62</v>
      </c>
      <c r="X184">
        <v>77.7</v>
      </c>
      <c r="Y184">
        <v>81.67</v>
      </c>
      <c r="Z184">
        <v>123903</v>
      </c>
      <c r="AA184">
        <v>92000</v>
      </c>
      <c r="AB184">
        <f t="shared" si="11"/>
        <v>0</v>
      </c>
      <c r="AC184">
        <v>1</v>
      </c>
      <c r="AD184">
        <v>1</v>
      </c>
      <c r="AE184">
        <v>2</v>
      </c>
      <c r="AF184" t="e">
        <f t="shared" ca="1" si="14"/>
        <v>#NAME?</v>
      </c>
      <c r="AG184">
        <v>6.2500000000000001E-4</v>
      </c>
      <c r="AH184" t="str">
        <f t="shared" si="12"/>
        <v>NIFTYWEEKLY17550CE</v>
      </c>
      <c r="AI184" t="str">
        <f t="shared" si="13"/>
        <v>NIFTYWEEKLY17550CE44781</v>
      </c>
    </row>
    <row r="185" spans="1:35" x14ac:dyDescent="0.45">
      <c r="A185">
        <v>3</v>
      </c>
      <c r="B185" t="s">
        <v>403</v>
      </c>
      <c r="C185" t="s">
        <v>166</v>
      </c>
      <c r="D185" s="3">
        <v>44781</v>
      </c>
      <c r="E185" s="3">
        <v>44783</v>
      </c>
      <c r="F185" t="s">
        <v>31</v>
      </c>
      <c r="G185" t="s">
        <v>30</v>
      </c>
      <c r="H185" s="2">
        <v>44784</v>
      </c>
      <c r="I185" s="2" t="e">
        <f t="shared" ca="1" si="10"/>
        <v>#NAME?</v>
      </c>
      <c r="J185">
        <v>650</v>
      </c>
      <c r="K185">
        <v>50</v>
      </c>
      <c r="L185">
        <v>13</v>
      </c>
      <c r="M185">
        <v>136.33000000000001</v>
      </c>
      <c r="N185">
        <v>116.6</v>
      </c>
      <c r="O185">
        <v>88617.5</v>
      </c>
      <c r="P185">
        <v>75792.5</v>
      </c>
      <c r="Q185">
        <v>-12824.500000000009</v>
      </c>
      <c r="R185">
        <v>190.74119899999999</v>
      </c>
      <c r="S185">
        <v>-13015.241199000009</v>
      </c>
      <c r="T185">
        <v>-14.686987557762301</v>
      </c>
      <c r="U185">
        <v>650</v>
      </c>
      <c r="V185">
        <v>135.19999999999999</v>
      </c>
      <c r="W185">
        <v>135.08000000000001</v>
      </c>
      <c r="X185">
        <v>112.75</v>
      </c>
      <c r="Y185">
        <v>119.85</v>
      </c>
      <c r="Z185">
        <v>123001</v>
      </c>
      <c r="AA185">
        <v>92503</v>
      </c>
      <c r="AB185">
        <f t="shared" si="11"/>
        <v>0</v>
      </c>
      <c r="AC185">
        <v>1</v>
      </c>
      <c r="AD185">
        <v>1</v>
      </c>
      <c r="AE185">
        <v>2</v>
      </c>
      <c r="AF185" t="e">
        <f t="shared" ca="1" si="14"/>
        <v>#NAME?</v>
      </c>
      <c r="AG185">
        <v>6.2500000000000001E-4</v>
      </c>
      <c r="AH185" t="str">
        <f t="shared" si="12"/>
        <v>NIFTYWEEKLY17500CE</v>
      </c>
      <c r="AI185" t="str">
        <f t="shared" si="13"/>
        <v>NIFTYWEEKLY17500CE44781</v>
      </c>
    </row>
    <row r="186" spans="1:35" x14ac:dyDescent="0.45">
      <c r="A186">
        <v>4</v>
      </c>
      <c r="B186" t="s">
        <v>404</v>
      </c>
      <c r="C186" t="s">
        <v>167</v>
      </c>
      <c r="D186" s="3">
        <v>44781</v>
      </c>
      <c r="E186" s="3">
        <v>44783</v>
      </c>
      <c r="F186" t="s">
        <v>31</v>
      </c>
      <c r="G186" t="s">
        <v>30</v>
      </c>
      <c r="H186" s="2">
        <v>44784</v>
      </c>
      <c r="I186" s="2" t="e">
        <f t="shared" ca="1" si="10"/>
        <v>#NAME?</v>
      </c>
      <c r="J186">
        <v>750</v>
      </c>
      <c r="K186">
        <v>50</v>
      </c>
      <c r="L186">
        <v>15</v>
      </c>
      <c r="M186">
        <v>112.05</v>
      </c>
      <c r="N186">
        <v>88.03</v>
      </c>
      <c r="O186">
        <v>84037.5</v>
      </c>
      <c r="P186">
        <v>66025</v>
      </c>
      <c r="Q186">
        <v>-18015</v>
      </c>
      <c r="R186">
        <v>176.732775</v>
      </c>
      <c r="S186">
        <v>-18191.732775</v>
      </c>
      <c r="T186">
        <v>-21.64716082106202</v>
      </c>
      <c r="U186">
        <v>750</v>
      </c>
      <c r="V186">
        <v>112.35</v>
      </c>
      <c r="W186">
        <v>111.62</v>
      </c>
      <c r="X186">
        <v>85.4</v>
      </c>
      <c r="Y186">
        <v>90.98</v>
      </c>
      <c r="Z186">
        <v>123903</v>
      </c>
      <c r="AA186">
        <v>92503</v>
      </c>
      <c r="AB186">
        <f t="shared" si="11"/>
        <v>0</v>
      </c>
      <c r="AC186">
        <v>1</v>
      </c>
      <c r="AD186">
        <v>1</v>
      </c>
      <c r="AE186">
        <v>2</v>
      </c>
      <c r="AF186" t="e">
        <f t="shared" ca="1" si="14"/>
        <v>#NAME?</v>
      </c>
      <c r="AG186">
        <v>6.2500000000000001E-4</v>
      </c>
      <c r="AH186" t="str">
        <f t="shared" si="12"/>
        <v>NIFTYWEEKLY17550CE</v>
      </c>
      <c r="AI186" t="str">
        <f t="shared" si="13"/>
        <v>NIFTYWEEKLY17550CE44781</v>
      </c>
    </row>
    <row r="187" spans="1:35" x14ac:dyDescent="0.45">
      <c r="A187">
        <v>1</v>
      </c>
      <c r="B187" t="s">
        <v>405</v>
      </c>
      <c r="C187" t="s">
        <v>168</v>
      </c>
      <c r="D187" s="3">
        <v>44783</v>
      </c>
      <c r="E187" s="3">
        <v>44784</v>
      </c>
      <c r="F187" t="s">
        <v>31</v>
      </c>
      <c r="G187" t="s">
        <v>30</v>
      </c>
      <c r="H187" s="2">
        <v>44784</v>
      </c>
      <c r="I187" s="2" t="e">
        <f t="shared" ca="1" si="10"/>
        <v>#NAME?</v>
      </c>
      <c r="J187">
        <v>850</v>
      </c>
      <c r="K187">
        <v>50</v>
      </c>
      <c r="L187">
        <v>17</v>
      </c>
      <c r="M187">
        <v>98.78</v>
      </c>
      <c r="N187">
        <v>5.05</v>
      </c>
      <c r="O187">
        <v>83965</v>
      </c>
      <c r="P187">
        <v>4292.5</v>
      </c>
      <c r="Q187">
        <v>-79670.5</v>
      </c>
      <c r="R187">
        <v>107.149698</v>
      </c>
      <c r="S187">
        <v>-79777.649697999994</v>
      </c>
      <c r="T187">
        <v>-95.012981239802301</v>
      </c>
      <c r="U187">
        <v>850</v>
      </c>
      <c r="V187">
        <v>100</v>
      </c>
      <c r="W187">
        <v>96.23</v>
      </c>
      <c r="X187">
        <v>5.05</v>
      </c>
      <c r="Y187">
        <v>5.07</v>
      </c>
      <c r="Z187">
        <v>100002</v>
      </c>
      <c r="AA187">
        <v>92001</v>
      </c>
      <c r="AB187">
        <f t="shared" si="11"/>
        <v>0</v>
      </c>
      <c r="AC187">
        <v>1</v>
      </c>
      <c r="AD187">
        <v>1</v>
      </c>
      <c r="AE187">
        <v>2</v>
      </c>
      <c r="AF187" t="e">
        <f t="shared" ca="1" si="14"/>
        <v>#NAME?</v>
      </c>
      <c r="AG187">
        <v>6.2500000000000001E-4</v>
      </c>
      <c r="AH187" t="str">
        <f t="shared" si="12"/>
        <v>NIFTYWEEKLY17450PE</v>
      </c>
      <c r="AI187" t="str">
        <f t="shared" si="13"/>
        <v>NIFTYWEEKLY17450PE44783</v>
      </c>
    </row>
    <row r="188" spans="1:35" x14ac:dyDescent="0.45">
      <c r="A188">
        <v>2</v>
      </c>
      <c r="B188" t="s">
        <v>406</v>
      </c>
      <c r="C188" t="s">
        <v>169</v>
      </c>
      <c r="D188" s="3">
        <v>44783</v>
      </c>
      <c r="E188" s="3">
        <v>44784</v>
      </c>
      <c r="F188" t="s">
        <v>31</v>
      </c>
      <c r="G188" t="s">
        <v>30</v>
      </c>
      <c r="H188" s="2">
        <v>44784</v>
      </c>
      <c r="I188" s="2" t="e">
        <f t="shared" ca="1" si="10"/>
        <v>#NAME?</v>
      </c>
      <c r="J188">
        <v>800</v>
      </c>
      <c r="K188">
        <v>50</v>
      </c>
      <c r="L188">
        <v>16</v>
      </c>
      <c r="M188">
        <v>107.2</v>
      </c>
      <c r="N188">
        <v>7</v>
      </c>
      <c r="O188">
        <v>85760</v>
      </c>
      <c r="P188">
        <v>5600</v>
      </c>
      <c r="Q188">
        <v>-80160</v>
      </c>
      <c r="R188">
        <v>109.800704</v>
      </c>
      <c r="S188">
        <v>-80269.800703999994</v>
      </c>
      <c r="T188">
        <v>-93.598181791044766</v>
      </c>
      <c r="U188">
        <v>800</v>
      </c>
      <c r="V188">
        <v>107.15</v>
      </c>
      <c r="W188">
        <v>106.8</v>
      </c>
      <c r="X188">
        <v>7.1</v>
      </c>
      <c r="Y188">
        <v>7.05</v>
      </c>
      <c r="Z188">
        <v>101002</v>
      </c>
      <c r="AA188">
        <v>92001</v>
      </c>
      <c r="AB188">
        <f t="shared" si="11"/>
        <v>0</v>
      </c>
      <c r="AC188">
        <v>1</v>
      </c>
      <c r="AD188">
        <v>1</v>
      </c>
      <c r="AE188">
        <v>2</v>
      </c>
      <c r="AF188" t="e">
        <f t="shared" ca="1" si="14"/>
        <v>#NAME?</v>
      </c>
      <c r="AG188">
        <v>6.2500000000000001E-4</v>
      </c>
      <c r="AH188" t="str">
        <f t="shared" si="12"/>
        <v>NIFTYWEEKLY17500PE</v>
      </c>
      <c r="AI188" t="str">
        <f t="shared" si="13"/>
        <v>NIFTYWEEKLY17500PE44783</v>
      </c>
    </row>
    <row r="189" spans="1:35" x14ac:dyDescent="0.45">
      <c r="A189">
        <v>1</v>
      </c>
      <c r="B189" t="s">
        <v>407</v>
      </c>
      <c r="C189" t="s">
        <v>170</v>
      </c>
      <c r="D189" s="3">
        <v>44784</v>
      </c>
      <c r="E189" s="3">
        <v>44784</v>
      </c>
      <c r="F189" t="s">
        <v>31</v>
      </c>
      <c r="G189" t="s">
        <v>30</v>
      </c>
      <c r="H189" s="2">
        <v>44784</v>
      </c>
      <c r="I189" s="2" t="e">
        <f t="shared" ca="1" si="10"/>
        <v>#NAME?</v>
      </c>
      <c r="J189">
        <v>2500</v>
      </c>
      <c r="K189">
        <v>50</v>
      </c>
      <c r="L189">
        <v>50</v>
      </c>
      <c r="M189">
        <v>33.76</v>
      </c>
      <c r="N189">
        <v>0.25</v>
      </c>
      <c r="O189">
        <v>84402.51</v>
      </c>
      <c r="P189">
        <v>625</v>
      </c>
      <c r="Q189">
        <v>-83775</v>
      </c>
      <c r="R189">
        <v>103.30580756400001</v>
      </c>
      <c r="S189">
        <v>-83878.305807564</v>
      </c>
      <c r="T189">
        <v>-99.378923455669749</v>
      </c>
      <c r="U189">
        <v>2500</v>
      </c>
      <c r="V189">
        <v>33.9</v>
      </c>
      <c r="W189">
        <v>32.72</v>
      </c>
      <c r="X189">
        <v>0.35</v>
      </c>
      <c r="Y189">
        <v>0.28000000000000003</v>
      </c>
      <c r="Z189">
        <v>101503</v>
      </c>
      <c r="AA189">
        <v>152043</v>
      </c>
      <c r="AB189">
        <f t="shared" si="11"/>
        <v>0</v>
      </c>
      <c r="AC189">
        <v>1</v>
      </c>
      <c r="AD189">
        <v>1</v>
      </c>
      <c r="AE189">
        <v>2</v>
      </c>
      <c r="AF189" t="e">
        <f t="shared" ca="1" si="14"/>
        <v>#NAME?</v>
      </c>
      <c r="AG189">
        <v>6.2500000000000001E-4</v>
      </c>
      <c r="AH189" t="str">
        <f t="shared" si="12"/>
        <v>NIFTYWEEKLY17650PE</v>
      </c>
      <c r="AI189" t="str">
        <f t="shared" si="13"/>
        <v>NIFTYWEEKLY17650PE44784</v>
      </c>
    </row>
    <row r="190" spans="1:35" x14ac:dyDescent="0.45">
      <c r="A190">
        <v>1</v>
      </c>
      <c r="B190" t="s">
        <v>408</v>
      </c>
      <c r="C190" t="s">
        <v>171</v>
      </c>
      <c r="D190" s="3">
        <v>44790</v>
      </c>
      <c r="E190" s="3">
        <v>44791</v>
      </c>
      <c r="F190" t="s">
        <v>31</v>
      </c>
      <c r="G190" t="s">
        <v>30</v>
      </c>
      <c r="H190" s="2">
        <v>44791</v>
      </c>
      <c r="I190" s="2" t="e">
        <f t="shared" ca="1" si="10"/>
        <v>#NAME?</v>
      </c>
      <c r="J190">
        <v>2500</v>
      </c>
      <c r="K190">
        <v>50</v>
      </c>
      <c r="L190">
        <v>50</v>
      </c>
      <c r="M190">
        <v>68.14</v>
      </c>
      <c r="N190">
        <v>53.1</v>
      </c>
      <c r="O190">
        <v>170360</v>
      </c>
      <c r="P190">
        <v>26552.5</v>
      </c>
      <c r="Q190">
        <v>-37600</v>
      </c>
      <c r="R190">
        <v>236.13303999999999</v>
      </c>
      <c r="S190">
        <v>-37836.133040000001</v>
      </c>
      <c r="T190">
        <v>-22.209516928856541</v>
      </c>
      <c r="U190">
        <v>2500</v>
      </c>
      <c r="V190">
        <v>67.75</v>
      </c>
      <c r="W190">
        <v>69.95</v>
      </c>
      <c r="X190">
        <v>54.2</v>
      </c>
      <c r="Y190">
        <v>52.9</v>
      </c>
      <c r="Z190">
        <v>101203</v>
      </c>
      <c r="AA190">
        <v>92000</v>
      </c>
      <c r="AB190">
        <f t="shared" si="11"/>
        <v>0</v>
      </c>
      <c r="AC190">
        <v>1</v>
      </c>
      <c r="AD190">
        <v>1</v>
      </c>
      <c r="AE190">
        <v>2</v>
      </c>
      <c r="AF190" t="e">
        <f t="shared" ca="1" si="14"/>
        <v>#NAME?</v>
      </c>
      <c r="AG190">
        <v>6.2500000000000001E-4</v>
      </c>
      <c r="AH190" t="str">
        <f t="shared" si="12"/>
        <v>NIFTYWEEKLY17900CE</v>
      </c>
      <c r="AI190" t="str">
        <f t="shared" si="13"/>
        <v>NIFTYWEEKLY17900CE44790</v>
      </c>
    </row>
    <row r="191" spans="1:35" x14ac:dyDescent="0.45">
      <c r="A191">
        <v>2</v>
      </c>
      <c r="B191" t="s">
        <v>409</v>
      </c>
      <c r="C191" t="s">
        <v>172</v>
      </c>
      <c r="D191" s="3">
        <v>44790</v>
      </c>
      <c r="E191" s="3">
        <v>44791</v>
      </c>
      <c r="F191" t="s">
        <v>31</v>
      </c>
      <c r="G191" t="s">
        <v>30</v>
      </c>
      <c r="H191" s="2">
        <v>44791</v>
      </c>
      <c r="I191" s="2" t="e">
        <f t="shared" ca="1" si="10"/>
        <v>#NAME?</v>
      </c>
      <c r="J191">
        <v>3200</v>
      </c>
      <c r="K191">
        <v>50</v>
      </c>
      <c r="L191">
        <v>64</v>
      </c>
      <c r="M191">
        <v>52.91</v>
      </c>
      <c r="N191">
        <v>29.15</v>
      </c>
      <c r="O191">
        <v>169322.5</v>
      </c>
      <c r="P191">
        <v>34980</v>
      </c>
      <c r="Q191">
        <v>-76032</v>
      </c>
      <c r="R191">
        <v>244.944761</v>
      </c>
      <c r="S191">
        <v>-76276.944761000006</v>
      </c>
      <c r="T191">
        <v>-45.048321847952877</v>
      </c>
      <c r="U191">
        <v>3200</v>
      </c>
      <c r="V191">
        <v>52.4</v>
      </c>
      <c r="W191">
        <v>53.18</v>
      </c>
      <c r="X191">
        <v>30.15</v>
      </c>
      <c r="Y191">
        <v>29.47</v>
      </c>
      <c r="Z191">
        <v>110703</v>
      </c>
      <c r="AA191">
        <v>92001</v>
      </c>
      <c r="AB191">
        <f t="shared" si="11"/>
        <v>0</v>
      </c>
      <c r="AC191">
        <v>1</v>
      </c>
      <c r="AD191">
        <v>1</v>
      </c>
      <c r="AE191">
        <v>2</v>
      </c>
      <c r="AF191" t="e">
        <f t="shared" ca="1" si="14"/>
        <v>#NAME?</v>
      </c>
      <c r="AG191">
        <v>6.2500000000000001E-4</v>
      </c>
      <c r="AH191" t="str">
        <f t="shared" si="12"/>
        <v>NIFTYWEEKLY17950CE</v>
      </c>
      <c r="AI191" t="str">
        <f t="shared" si="13"/>
        <v>NIFTYWEEKLY17950CE44790</v>
      </c>
    </row>
    <row r="192" spans="1:35" x14ac:dyDescent="0.45">
      <c r="A192">
        <v>3</v>
      </c>
      <c r="B192" t="s">
        <v>408</v>
      </c>
      <c r="C192" t="s">
        <v>171</v>
      </c>
      <c r="D192" s="3">
        <v>44790</v>
      </c>
      <c r="E192" s="3">
        <v>44791</v>
      </c>
      <c r="F192" t="s">
        <v>31</v>
      </c>
      <c r="G192" t="s">
        <v>30</v>
      </c>
      <c r="H192" s="2">
        <v>44791</v>
      </c>
      <c r="I192" s="2" t="e">
        <f t="shared" ca="1" si="10"/>
        <v>#NAME?</v>
      </c>
      <c r="J192">
        <v>2150</v>
      </c>
      <c r="K192">
        <v>50</v>
      </c>
      <c r="L192">
        <v>43</v>
      </c>
      <c r="M192">
        <v>79.72</v>
      </c>
      <c r="N192">
        <v>42.8</v>
      </c>
      <c r="O192">
        <v>171392.5</v>
      </c>
      <c r="P192">
        <v>6420.52</v>
      </c>
      <c r="Q192">
        <v>-79378</v>
      </c>
      <c r="R192">
        <v>214.134110728</v>
      </c>
      <c r="S192">
        <v>-79592.134110728002</v>
      </c>
      <c r="T192">
        <v>-46.438516335736978</v>
      </c>
      <c r="U192">
        <v>2150</v>
      </c>
      <c r="V192">
        <v>78.95</v>
      </c>
      <c r="W192">
        <v>79.599999999999994</v>
      </c>
      <c r="X192">
        <v>43.4</v>
      </c>
      <c r="Y192">
        <v>39.700000000000003</v>
      </c>
      <c r="Z192">
        <v>135001</v>
      </c>
      <c r="AA192">
        <v>92500</v>
      </c>
      <c r="AB192">
        <f t="shared" si="11"/>
        <v>0</v>
      </c>
      <c r="AC192">
        <v>1</v>
      </c>
      <c r="AD192">
        <v>1</v>
      </c>
      <c r="AE192">
        <v>2</v>
      </c>
      <c r="AF192" t="e">
        <f t="shared" ca="1" si="14"/>
        <v>#NAME?</v>
      </c>
      <c r="AG192">
        <v>6.2500000000000001E-4</v>
      </c>
      <c r="AH192" t="str">
        <f t="shared" si="12"/>
        <v>NIFTYWEEKLY17900CE</v>
      </c>
      <c r="AI192" t="str">
        <f t="shared" si="13"/>
        <v>NIFTYWEEKLY17900CE44790</v>
      </c>
    </row>
    <row r="193" spans="1:35" x14ac:dyDescent="0.45">
      <c r="A193">
        <v>4</v>
      </c>
      <c r="B193" t="s">
        <v>409</v>
      </c>
      <c r="C193" t="s">
        <v>172</v>
      </c>
      <c r="D193" s="3">
        <v>44790</v>
      </c>
      <c r="E193" s="3">
        <v>44791</v>
      </c>
      <c r="F193" t="s">
        <v>31</v>
      </c>
      <c r="G193" t="s">
        <v>30</v>
      </c>
      <c r="H193" s="2">
        <v>44791</v>
      </c>
      <c r="I193" s="2" t="e">
        <f t="shared" ca="1" si="10"/>
        <v>#NAME?</v>
      </c>
      <c r="J193">
        <v>3100</v>
      </c>
      <c r="K193">
        <v>50</v>
      </c>
      <c r="L193">
        <v>62</v>
      </c>
      <c r="M193">
        <v>54.69</v>
      </c>
      <c r="N193">
        <v>22.29</v>
      </c>
      <c r="O193">
        <v>169550</v>
      </c>
      <c r="P193">
        <v>21173.51</v>
      </c>
      <c r="Q193">
        <v>-100440</v>
      </c>
      <c r="R193">
        <v>229.542461664</v>
      </c>
      <c r="S193">
        <v>-100669.54246166399</v>
      </c>
      <c r="T193">
        <v>-59.374545834069004</v>
      </c>
      <c r="U193">
        <v>3100</v>
      </c>
      <c r="V193">
        <v>54.35</v>
      </c>
      <c r="W193">
        <v>54.55</v>
      </c>
      <c r="X193">
        <v>23.4</v>
      </c>
      <c r="Y193">
        <v>20.85</v>
      </c>
      <c r="Z193">
        <v>123004</v>
      </c>
      <c r="AA193">
        <v>92501</v>
      </c>
      <c r="AB193">
        <f t="shared" si="11"/>
        <v>0</v>
      </c>
      <c r="AC193">
        <v>1</v>
      </c>
      <c r="AD193">
        <v>1</v>
      </c>
      <c r="AE193">
        <v>2</v>
      </c>
      <c r="AF193" t="e">
        <f t="shared" ca="1" si="14"/>
        <v>#NAME?</v>
      </c>
      <c r="AG193">
        <v>6.2500000000000001E-4</v>
      </c>
      <c r="AH193" t="str">
        <f t="shared" si="12"/>
        <v>NIFTYWEEKLY17950CE</v>
      </c>
      <c r="AI193" t="str">
        <f t="shared" si="13"/>
        <v>NIFTYWEEKLY17950CE44790</v>
      </c>
    </row>
    <row r="194" spans="1:35" x14ac:dyDescent="0.45">
      <c r="A194">
        <v>1</v>
      </c>
      <c r="B194" t="s">
        <v>410</v>
      </c>
      <c r="C194" t="s">
        <v>173</v>
      </c>
      <c r="D194" s="3">
        <v>44792</v>
      </c>
      <c r="E194" s="3">
        <v>44795</v>
      </c>
      <c r="F194" t="s">
        <v>31</v>
      </c>
      <c r="G194" t="s">
        <v>30</v>
      </c>
      <c r="H194" s="2">
        <v>44798</v>
      </c>
      <c r="I194" s="2" t="e">
        <f t="shared" ca="1" si="10"/>
        <v>#NAME?</v>
      </c>
      <c r="J194">
        <v>1350</v>
      </c>
      <c r="K194">
        <v>50</v>
      </c>
      <c r="L194">
        <v>27</v>
      </c>
      <c r="M194">
        <v>121.6</v>
      </c>
      <c r="N194">
        <v>225.18</v>
      </c>
      <c r="O194">
        <v>164162.5</v>
      </c>
      <c r="P194">
        <v>303990</v>
      </c>
      <c r="Q194">
        <v>139833</v>
      </c>
      <c r="R194">
        <v>497.37060099999991</v>
      </c>
      <c r="S194">
        <v>139335.629399</v>
      </c>
      <c r="T194">
        <v>84.876649295058272</v>
      </c>
      <c r="U194">
        <v>1350</v>
      </c>
      <c r="V194">
        <v>123.05</v>
      </c>
      <c r="W194">
        <v>118.98</v>
      </c>
      <c r="X194">
        <v>222.6</v>
      </c>
      <c r="Y194">
        <v>225.37</v>
      </c>
      <c r="Z194">
        <v>111003</v>
      </c>
      <c r="AA194">
        <v>92001</v>
      </c>
      <c r="AB194">
        <f t="shared" si="11"/>
        <v>0</v>
      </c>
      <c r="AC194">
        <v>1</v>
      </c>
      <c r="AD194">
        <v>1</v>
      </c>
      <c r="AE194">
        <v>2</v>
      </c>
      <c r="AF194" t="e">
        <f t="shared" ca="1" si="14"/>
        <v>#NAME?</v>
      </c>
      <c r="AG194">
        <v>6.2500000000000001E-4</v>
      </c>
      <c r="AH194" t="str">
        <f t="shared" si="12"/>
        <v>NIFTYWEEKLY17850PE</v>
      </c>
      <c r="AI194" t="str">
        <f t="shared" si="13"/>
        <v>NIFTYWEEKLY17850PE44792</v>
      </c>
    </row>
    <row r="195" spans="1:35" x14ac:dyDescent="0.45">
      <c r="A195">
        <v>2</v>
      </c>
      <c r="B195" t="s">
        <v>411</v>
      </c>
      <c r="C195" t="s">
        <v>174</v>
      </c>
      <c r="D195" s="3">
        <v>44792</v>
      </c>
      <c r="E195" s="3">
        <v>44795</v>
      </c>
      <c r="F195" t="s">
        <v>31</v>
      </c>
      <c r="G195" t="s">
        <v>30</v>
      </c>
      <c r="H195" s="2">
        <v>44798</v>
      </c>
      <c r="I195" s="2" t="e">
        <f t="shared" ca="1" si="10"/>
        <v>#NAME?</v>
      </c>
      <c r="J195">
        <v>1200</v>
      </c>
      <c r="K195">
        <v>50</v>
      </c>
      <c r="L195">
        <v>24</v>
      </c>
      <c r="M195">
        <v>141.15</v>
      </c>
      <c r="N195">
        <v>263.89</v>
      </c>
      <c r="O195">
        <v>169380</v>
      </c>
      <c r="P195">
        <v>316672.5</v>
      </c>
      <c r="Q195">
        <v>147288</v>
      </c>
      <c r="R195">
        <v>515.08093600000007</v>
      </c>
      <c r="S195">
        <v>146772.91906399999</v>
      </c>
      <c r="T195">
        <v>86.653039948045787</v>
      </c>
      <c r="U195">
        <v>1200</v>
      </c>
      <c r="V195">
        <v>137.69999999999999</v>
      </c>
      <c r="W195">
        <v>139.53</v>
      </c>
      <c r="X195">
        <v>260.7</v>
      </c>
      <c r="Y195">
        <v>263.72000000000003</v>
      </c>
      <c r="Z195">
        <v>111101</v>
      </c>
      <c r="AA195">
        <v>92001</v>
      </c>
      <c r="AB195">
        <f t="shared" si="11"/>
        <v>0</v>
      </c>
      <c r="AC195">
        <v>1</v>
      </c>
      <c r="AD195">
        <v>1</v>
      </c>
      <c r="AE195">
        <v>2</v>
      </c>
      <c r="AF195" t="e">
        <f t="shared" ca="1" si="14"/>
        <v>#NAME?</v>
      </c>
      <c r="AG195">
        <v>6.2500000000000001E-4</v>
      </c>
      <c r="AH195" t="str">
        <f t="shared" si="12"/>
        <v>NIFTYWEEKLY17900PE</v>
      </c>
      <c r="AI195" t="str">
        <f t="shared" si="13"/>
        <v>NIFTYWEEKLY17900PE44792</v>
      </c>
    </row>
    <row r="196" spans="1:35" x14ac:dyDescent="0.45">
      <c r="A196">
        <v>3</v>
      </c>
      <c r="B196" t="s">
        <v>412</v>
      </c>
      <c r="C196" t="s">
        <v>175</v>
      </c>
      <c r="D196" s="3">
        <v>44792</v>
      </c>
      <c r="E196" s="3">
        <v>44795</v>
      </c>
      <c r="F196" t="s">
        <v>31</v>
      </c>
      <c r="G196" t="s">
        <v>30</v>
      </c>
      <c r="H196" s="2">
        <v>44798</v>
      </c>
      <c r="I196" s="2" t="e">
        <f t="shared" ref="I196:I259" ca="1" si="15">_xlfn.NUMBERVALUE(DAY(MID(B196,6,2))&amp;"-"&amp;MONTH(DATEVALUE(MID(B196,8,3)&amp;"1"))&amp;"-"&amp;2022)</f>
        <v>#NAME?</v>
      </c>
      <c r="J196">
        <v>1200</v>
      </c>
      <c r="K196">
        <v>50</v>
      </c>
      <c r="L196">
        <v>24</v>
      </c>
      <c r="M196">
        <v>143.69999999999999</v>
      </c>
      <c r="N196">
        <v>182.47</v>
      </c>
      <c r="O196">
        <v>172440</v>
      </c>
      <c r="P196">
        <v>218962.5</v>
      </c>
      <c r="Q196">
        <v>46524.000000000007</v>
      </c>
      <c r="R196">
        <v>407.02897600000011</v>
      </c>
      <c r="S196">
        <v>46116.971024000013</v>
      </c>
      <c r="T196">
        <v>26.743778139642782</v>
      </c>
      <c r="U196">
        <v>1200</v>
      </c>
      <c r="V196">
        <v>140.4</v>
      </c>
      <c r="W196">
        <v>143.19999999999999</v>
      </c>
      <c r="X196">
        <v>180.35</v>
      </c>
      <c r="Y196">
        <v>183.9</v>
      </c>
      <c r="Z196">
        <v>123004</v>
      </c>
      <c r="AA196">
        <v>92501</v>
      </c>
      <c r="AB196">
        <f t="shared" ref="AB196:AB259" si="16">IF(D196&lt;&gt;H196,0,IF(AND(H196=D196,D196=E196),0,1))</f>
        <v>0</v>
      </c>
      <c r="AC196">
        <v>1</v>
      </c>
      <c r="AD196">
        <v>1</v>
      </c>
      <c r="AE196">
        <v>2</v>
      </c>
      <c r="AF196" t="e">
        <f t="shared" ca="1" si="14"/>
        <v>#NAME?</v>
      </c>
      <c r="AG196">
        <v>6.2500000000000001E-4</v>
      </c>
      <c r="AH196" t="str">
        <f t="shared" ref="AH196:AH259" si="17">"NIFTYWEEKLY"&amp;RIGHT(C196,7)</f>
        <v>NIFTYWEEKLY17750PE</v>
      </c>
      <c r="AI196" t="str">
        <f t="shared" ref="AI196:AI259" si="18">AH196&amp;D196</f>
        <v>NIFTYWEEKLY17750PE44792</v>
      </c>
    </row>
    <row r="197" spans="1:35" x14ac:dyDescent="0.45">
      <c r="A197">
        <v>4</v>
      </c>
      <c r="B197" t="s">
        <v>413</v>
      </c>
      <c r="C197" t="s">
        <v>176</v>
      </c>
      <c r="D197" s="3">
        <v>44792</v>
      </c>
      <c r="E197" s="3">
        <v>44795</v>
      </c>
      <c r="F197" t="s">
        <v>31</v>
      </c>
      <c r="G197" t="s">
        <v>30</v>
      </c>
      <c r="H197" s="2">
        <v>44798</v>
      </c>
      <c r="I197" s="2" t="e">
        <f t="shared" ca="1" si="15"/>
        <v>#NAME?</v>
      </c>
      <c r="J197">
        <v>1200</v>
      </c>
      <c r="K197">
        <v>50</v>
      </c>
      <c r="L197">
        <v>24</v>
      </c>
      <c r="M197">
        <v>142.6</v>
      </c>
      <c r="N197">
        <v>216.24</v>
      </c>
      <c r="O197">
        <v>171120</v>
      </c>
      <c r="P197">
        <v>259490</v>
      </c>
      <c r="Q197">
        <v>88368.000000000015</v>
      </c>
      <c r="R197">
        <v>451.812704</v>
      </c>
      <c r="S197">
        <v>87916.187296000018</v>
      </c>
      <c r="T197">
        <v>51.376921047218339</v>
      </c>
      <c r="U197">
        <v>1200</v>
      </c>
      <c r="V197">
        <v>140.44999999999999</v>
      </c>
      <c r="W197">
        <v>138.08000000000001</v>
      </c>
      <c r="X197">
        <v>214.15</v>
      </c>
      <c r="Y197">
        <v>218.93</v>
      </c>
      <c r="Z197">
        <v>123902</v>
      </c>
      <c r="AA197">
        <v>92501</v>
      </c>
      <c r="AB197">
        <f t="shared" si="16"/>
        <v>0</v>
      </c>
      <c r="AC197">
        <v>1</v>
      </c>
      <c r="AD197">
        <v>1</v>
      </c>
      <c r="AE197">
        <v>2</v>
      </c>
      <c r="AF197" t="e">
        <f t="shared" ca="1" si="14"/>
        <v>#NAME?</v>
      </c>
      <c r="AG197">
        <v>6.2500000000000001E-4</v>
      </c>
      <c r="AH197" t="str">
        <f t="shared" si="17"/>
        <v>NIFTYWEEKLY17800PE</v>
      </c>
      <c r="AI197" t="str">
        <f t="shared" si="18"/>
        <v>NIFTYWEEKLY17800PE44792</v>
      </c>
    </row>
    <row r="198" spans="1:35" x14ac:dyDescent="0.45">
      <c r="A198">
        <v>1</v>
      </c>
      <c r="B198" t="s">
        <v>414</v>
      </c>
      <c r="C198" t="s">
        <v>177</v>
      </c>
      <c r="D198" s="3">
        <v>44795</v>
      </c>
      <c r="E198" s="3">
        <v>44796</v>
      </c>
      <c r="F198" t="s">
        <v>31</v>
      </c>
      <c r="G198" t="s">
        <v>30</v>
      </c>
      <c r="H198" s="2">
        <v>44798</v>
      </c>
      <c r="I198" s="2" t="e">
        <f t="shared" ca="1" si="15"/>
        <v>#NAME?</v>
      </c>
      <c r="J198">
        <v>1800</v>
      </c>
      <c r="K198">
        <v>50</v>
      </c>
      <c r="L198">
        <v>36</v>
      </c>
      <c r="M198">
        <v>93.75</v>
      </c>
      <c r="N198">
        <v>147.12</v>
      </c>
      <c r="O198">
        <v>168750</v>
      </c>
      <c r="P198">
        <v>264822.5</v>
      </c>
      <c r="Q198">
        <v>96066.000000000015</v>
      </c>
      <c r="R198">
        <v>456.26356399999997</v>
      </c>
      <c r="S198">
        <v>95609.736436000021</v>
      </c>
      <c r="T198">
        <v>56.657621591703709</v>
      </c>
      <c r="U198">
        <v>1800</v>
      </c>
      <c r="V198">
        <v>93.9</v>
      </c>
      <c r="W198">
        <v>92.6</v>
      </c>
      <c r="X198">
        <v>147.44999999999999</v>
      </c>
      <c r="Y198">
        <v>148.65</v>
      </c>
      <c r="Z198">
        <v>135703</v>
      </c>
      <c r="AA198">
        <v>92001</v>
      </c>
      <c r="AB198">
        <f t="shared" si="16"/>
        <v>0</v>
      </c>
      <c r="AC198">
        <v>1</v>
      </c>
      <c r="AD198">
        <v>1</v>
      </c>
      <c r="AE198">
        <v>2</v>
      </c>
      <c r="AF198" t="e">
        <f t="shared" ca="1" si="14"/>
        <v>#NAME?</v>
      </c>
      <c r="AG198">
        <v>6.2500000000000001E-4</v>
      </c>
      <c r="AH198" t="str">
        <f t="shared" si="17"/>
        <v>NIFTYWEEKLY17500PE</v>
      </c>
      <c r="AI198" t="str">
        <f t="shared" si="18"/>
        <v>NIFTYWEEKLY17500PE44795</v>
      </c>
    </row>
    <row r="199" spans="1:35" x14ac:dyDescent="0.45">
      <c r="A199">
        <v>2</v>
      </c>
      <c r="B199" t="s">
        <v>415</v>
      </c>
      <c r="C199" t="s">
        <v>178</v>
      </c>
      <c r="D199" s="3">
        <v>44795</v>
      </c>
      <c r="E199" s="3">
        <v>44796</v>
      </c>
      <c r="F199" t="s">
        <v>31</v>
      </c>
      <c r="G199" t="s">
        <v>30</v>
      </c>
      <c r="H199" s="2">
        <v>44798</v>
      </c>
      <c r="I199" s="2" t="e">
        <f t="shared" ca="1" si="15"/>
        <v>#NAME?</v>
      </c>
      <c r="J199">
        <v>1700</v>
      </c>
      <c r="K199">
        <v>50</v>
      </c>
      <c r="L199">
        <v>34</v>
      </c>
      <c r="M199">
        <v>99.2</v>
      </c>
      <c r="N199">
        <v>181.77</v>
      </c>
      <c r="O199">
        <v>168640</v>
      </c>
      <c r="P199">
        <v>309005</v>
      </c>
      <c r="Q199">
        <v>140369</v>
      </c>
      <c r="R199">
        <v>505.958528</v>
      </c>
      <c r="S199">
        <v>139863.04147200001</v>
      </c>
      <c r="T199">
        <v>82.935864250474395</v>
      </c>
      <c r="U199">
        <v>1700</v>
      </c>
      <c r="V199">
        <v>98.6</v>
      </c>
      <c r="W199">
        <v>102.52</v>
      </c>
      <c r="X199">
        <v>182.2</v>
      </c>
      <c r="Y199">
        <v>183.02</v>
      </c>
      <c r="Z199">
        <v>104305</v>
      </c>
      <c r="AA199">
        <v>92001</v>
      </c>
      <c r="AB199">
        <f t="shared" si="16"/>
        <v>0</v>
      </c>
      <c r="AC199">
        <v>1</v>
      </c>
      <c r="AD199">
        <v>1</v>
      </c>
      <c r="AE199">
        <v>2</v>
      </c>
      <c r="AF199" t="e">
        <f t="shared" ca="1" si="14"/>
        <v>#NAME?</v>
      </c>
      <c r="AG199">
        <v>6.2500000000000001E-4</v>
      </c>
      <c r="AH199" t="str">
        <f t="shared" si="17"/>
        <v>NIFTYWEEKLY17550PE</v>
      </c>
      <c r="AI199" t="str">
        <f t="shared" si="18"/>
        <v>NIFTYWEEKLY17550PE44795</v>
      </c>
    </row>
    <row r="200" spans="1:35" x14ac:dyDescent="0.45">
      <c r="A200">
        <v>3</v>
      </c>
      <c r="B200" t="s">
        <v>414</v>
      </c>
      <c r="C200" t="s">
        <v>177</v>
      </c>
      <c r="D200" s="3">
        <v>44795</v>
      </c>
      <c r="E200" s="3">
        <v>44796</v>
      </c>
      <c r="F200" t="s">
        <v>31</v>
      </c>
      <c r="G200" t="s">
        <v>30</v>
      </c>
      <c r="H200" s="2">
        <v>44798</v>
      </c>
      <c r="I200" s="2" t="e">
        <f t="shared" ca="1" si="15"/>
        <v>#NAME?</v>
      </c>
      <c r="J200">
        <v>1800</v>
      </c>
      <c r="K200">
        <v>50</v>
      </c>
      <c r="L200">
        <v>36</v>
      </c>
      <c r="M200">
        <v>93.52</v>
      </c>
      <c r="N200">
        <v>128.16999999999999</v>
      </c>
      <c r="O200">
        <v>168332.5</v>
      </c>
      <c r="P200">
        <v>230712.5</v>
      </c>
      <c r="Q200">
        <v>62369.999999999993</v>
      </c>
      <c r="R200">
        <v>417.56801300000001</v>
      </c>
      <c r="S200">
        <v>61952.431986999989</v>
      </c>
      <c r="T200">
        <v>36.803607138847219</v>
      </c>
      <c r="U200">
        <v>1800</v>
      </c>
      <c r="V200">
        <v>93.9</v>
      </c>
      <c r="W200">
        <v>92.6</v>
      </c>
      <c r="X200">
        <v>127.8</v>
      </c>
      <c r="Y200">
        <v>124.42</v>
      </c>
      <c r="Z200">
        <v>135703</v>
      </c>
      <c r="AA200">
        <v>92501</v>
      </c>
      <c r="AB200">
        <f t="shared" si="16"/>
        <v>0</v>
      </c>
      <c r="AC200">
        <v>1</v>
      </c>
      <c r="AD200">
        <v>1</v>
      </c>
      <c r="AE200">
        <v>2</v>
      </c>
      <c r="AF200" t="e">
        <f t="shared" ca="1" si="14"/>
        <v>#NAME?</v>
      </c>
      <c r="AG200">
        <v>6.2500000000000001E-4</v>
      </c>
      <c r="AH200" t="str">
        <f t="shared" si="17"/>
        <v>NIFTYWEEKLY17500PE</v>
      </c>
      <c r="AI200" t="str">
        <f t="shared" si="18"/>
        <v>NIFTYWEEKLY17500PE44795</v>
      </c>
    </row>
    <row r="201" spans="1:35" x14ac:dyDescent="0.45">
      <c r="A201">
        <v>4</v>
      </c>
      <c r="B201" t="s">
        <v>415</v>
      </c>
      <c r="C201" t="s">
        <v>178</v>
      </c>
      <c r="D201" s="3">
        <v>44795</v>
      </c>
      <c r="E201" s="3">
        <v>44796</v>
      </c>
      <c r="F201" t="s">
        <v>31</v>
      </c>
      <c r="G201" t="s">
        <v>30</v>
      </c>
      <c r="H201" s="2">
        <v>44798</v>
      </c>
      <c r="I201" s="2" t="e">
        <f t="shared" ca="1" si="15"/>
        <v>#NAME?</v>
      </c>
      <c r="J201">
        <v>1550</v>
      </c>
      <c r="K201">
        <v>50</v>
      </c>
      <c r="L201">
        <v>31</v>
      </c>
      <c r="M201">
        <v>112.42</v>
      </c>
      <c r="N201">
        <v>157.94</v>
      </c>
      <c r="O201">
        <v>174255</v>
      </c>
      <c r="P201">
        <v>244800</v>
      </c>
      <c r="Q201">
        <v>70556</v>
      </c>
      <c r="R201">
        <v>437.32370200000003</v>
      </c>
      <c r="S201">
        <v>70118.676298000006</v>
      </c>
      <c r="T201">
        <v>40.239118704197871</v>
      </c>
      <c r="U201">
        <v>1550</v>
      </c>
      <c r="V201">
        <v>108.85</v>
      </c>
      <c r="W201">
        <v>110.73</v>
      </c>
      <c r="X201">
        <v>156.75</v>
      </c>
      <c r="Y201">
        <v>153.58000000000001</v>
      </c>
      <c r="Z201">
        <v>130002</v>
      </c>
      <c r="AA201">
        <v>92501</v>
      </c>
      <c r="AB201">
        <f t="shared" si="16"/>
        <v>0</v>
      </c>
      <c r="AC201">
        <v>1</v>
      </c>
      <c r="AD201">
        <v>1</v>
      </c>
      <c r="AE201">
        <v>2</v>
      </c>
      <c r="AF201" t="e">
        <f t="shared" ca="1" si="14"/>
        <v>#NAME?</v>
      </c>
      <c r="AG201">
        <v>6.2500000000000001E-4</v>
      </c>
      <c r="AH201" t="str">
        <f t="shared" si="17"/>
        <v>NIFTYWEEKLY17550PE</v>
      </c>
      <c r="AI201" t="str">
        <f t="shared" si="18"/>
        <v>NIFTYWEEKLY17550PE44795</v>
      </c>
    </row>
    <row r="202" spans="1:35" x14ac:dyDescent="0.45">
      <c r="A202">
        <v>1</v>
      </c>
      <c r="B202" t="s">
        <v>416</v>
      </c>
      <c r="C202" t="s">
        <v>179</v>
      </c>
      <c r="D202" s="3">
        <v>44796</v>
      </c>
      <c r="E202" s="3">
        <v>44797</v>
      </c>
      <c r="F202" t="s">
        <v>31</v>
      </c>
      <c r="G202" t="s">
        <v>30</v>
      </c>
      <c r="H202" s="2">
        <v>44798</v>
      </c>
      <c r="I202" s="2" t="e">
        <f t="shared" ca="1" si="15"/>
        <v>#NAME?</v>
      </c>
      <c r="J202">
        <v>1500</v>
      </c>
      <c r="K202">
        <v>50</v>
      </c>
      <c r="L202">
        <v>30</v>
      </c>
      <c r="M202">
        <v>113.5</v>
      </c>
      <c r="N202">
        <v>100.81</v>
      </c>
      <c r="O202">
        <v>170250</v>
      </c>
      <c r="P202">
        <v>151212.5</v>
      </c>
      <c r="Q202">
        <v>-19035</v>
      </c>
      <c r="R202">
        <v>329.27785999999998</v>
      </c>
      <c r="S202">
        <v>-19364.277859999991</v>
      </c>
      <c r="T202">
        <v>-11.37402517474302</v>
      </c>
      <c r="U202">
        <v>1500</v>
      </c>
      <c r="V202">
        <v>113.75</v>
      </c>
      <c r="W202">
        <v>116.73</v>
      </c>
      <c r="X202">
        <v>97.9</v>
      </c>
      <c r="Y202">
        <v>94.63</v>
      </c>
      <c r="Z202">
        <v>100205</v>
      </c>
      <c r="AA202">
        <v>92000</v>
      </c>
      <c r="AB202">
        <f t="shared" si="16"/>
        <v>0</v>
      </c>
      <c r="AC202">
        <v>1</v>
      </c>
      <c r="AD202">
        <v>1</v>
      </c>
      <c r="AE202">
        <v>2</v>
      </c>
      <c r="AF202" t="e">
        <f t="shared" ca="1" si="14"/>
        <v>#NAME?</v>
      </c>
      <c r="AG202">
        <v>6.2500000000000001E-4</v>
      </c>
      <c r="AH202" t="str">
        <f t="shared" si="17"/>
        <v>NIFTYWEEKLY17550CE</v>
      </c>
      <c r="AI202" t="str">
        <f t="shared" si="18"/>
        <v>NIFTYWEEKLY17550CE44796</v>
      </c>
    </row>
    <row r="203" spans="1:35" x14ac:dyDescent="0.45">
      <c r="A203">
        <v>2</v>
      </c>
      <c r="B203" t="s">
        <v>417</v>
      </c>
      <c r="C203" t="s">
        <v>180</v>
      </c>
      <c r="D203" s="3">
        <v>44796</v>
      </c>
      <c r="E203" s="3">
        <v>44797</v>
      </c>
      <c r="F203" t="s">
        <v>31</v>
      </c>
      <c r="G203" t="s">
        <v>30</v>
      </c>
      <c r="H203" s="2">
        <v>44798</v>
      </c>
      <c r="I203" s="2" t="e">
        <f t="shared" ca="1" si="15"/>
        <v>#NAME?</v>
      </c>
      <c r="J203">
        <v>1900</v>
      </c>
      <c r="K203">
        <v>50</v>
      </c>
      <c r="L203">
        <v>38</v>
      </c>
      <c r="M203">
        <v>88.95</v>
      </c>
      <c r="N203">
        <v>73.44</v>
      </c>
      <c r="O203">
        <v>169005</v>
      </c>
      <c r="P203">
        <v>139540</v>
      </c>
      <c r="Q203">
        <v>-29469.000000000011</v>
      </c>
      <c r="R203">
        <v>315.31273800000002</v>
      </c>
      <c r="S203">
        <v>-29784.312738000011</v>
      </c>
      <c r="T203">
        <v>-17.62333229076064</v>
      </c>
      <c r="U203">
        <v>1900</v>
      </c>
      <c r="V203">
        <v>89.4</v>
      </c>
      <c r="W203">
        <v>87.77</v>
      </c>
      <c r="X203">
        <v>71.2</v>
      </c>
      <c r="Y203">
        <v>68.23</v>
      </c>
      <c r="Z203">
        <v>100006</v>
      </c>
      <c r="AA203">
        <v>92000</v>
      </c>
      <c r="AB203">
        <f t="shared" si="16"/>
        <v>0</v>
      </c>
      <c r="AC203">
        <v>1</v>
      </c>
      <c r="AD203">
        <v>1</v>
      </c>
      <c r="AE203">
        <v>2</v>
      </c>
      <c r="AF203" t="e">
        <f t="shared" ca="1" si="14"/>
        <v>#NAME?</v>
      </c>
      <c r="AG203">
        <v>6.2500000000000001E-4</v>
      </c>
      <c r="AH203" t="str">
        <f t="shared" si="17"/>
        <v>NIFTYWEEKLY17600CE</v>
      </c>
      <c r="AI203" t="str">
        <f t="shared" si="18"/>
        <v>NIFTYWEEKLY17600CE44796</v>
      </c>
    </row>
    <row r="204" spans="1:35" x14ac:dyDescent="0.45">
      <c r="A204">
        <v>3</v>
      </c>
      <c r="B204" t="s">
        <v>418</v>
      </c>
      <c r="C204" t="s">
        <v>181</v>
      </c>
      <c r="D204" s="3">
        <v>44796</v>
      </c>
      <c r="E204" s="3">
        <v>44797</v>
      </c>
      <c r="F204" t="s">
        <v>31</v>
      </c>
      <c r="G204" t="s">
        <v>30</v>
      </c>
      <c r="H204" s="2">
        <v>44798</v>
      </c>
      <c r="I204" s="2" t="e">
        <f t="shared" ca="1" si="15"/>
        <v>#NAME?</v>
      </c>
      <c r="J204">
        <v>1550</v>
      </c>
      <c r="K204">
        <v>50</v>
      </c>
      <c r="L204">
        <v>31</v>
      </c>
      <c r="M204">
        <v>107.61</v>
      </c>
      <c r="N204">
        <v>182.32</v>
      </c>
      <c r="O204">
        <v>166797.5</v>
      </c>
      <c r="P204">
        <v>282592.5</v>
      </c>
      <c r="Q204">
        <v>115800.5</v>
      </c>
      <c r="R204">
        <v>474.99807099999992</v>
      </c>
      <c r="S204">
        <v>115325.50192900001</v>
      </c>
      <c r="T204">
        <v>69.141025452419854</v>
      </c>
      <c r="U204">
        <v>1550</v>
      </c>
      <c r="V204">
        <v>111.15</v>
      </c>
      <c r="W204">
        <v>108.7</v>
      </c>
      <c r="X204">
        <v>183.3</v>
      </c>
      <c r="Y204">
        <v>177.93</v>
      </c>
      <c r="Z204">
        <v>123204</v>
      </c>
      <c r="AA204">
        <v>92500</v>
      </c>
      <c r="AB204">
        <f t="shared" si="16"/>
        <v>0</v>
      </c>
      <c r="AC204">
        <v>1</v>
      </c>
      <c r="AD204">
        <v>1</v>
      </c>
      <c r="AE204">
        <v>2</v>
      </c>
      <c r="AF204" t="e">
        <f t="shared" ca="1" si="14"/>
        <v>#NAME?</v>
      </c>
      <c r="AG204">
        <v>6.2500000000000001E-4</v>
      </c>
      <c r="AH204" t="str">
        <f t="shared" si="17"/>
        <v>NIFTYWEEKLY17450CE</v>
      </c>
      <c r="AI204" t="str">
        <f t="shared" si="18"/>
        <v>NIFTYWEEKLY17450CE44796</v>
      </c>
    </row>
    <row r="205" spans="1:35" x14ac:dyDescent="0.45">
      <c r="A205">
        <v>4</v>
      </c>
      <c r="B205" t="s">
        <v>419</v>
      </c>
      <c r="C205" t="s">
        <v>182</v>
      </c>
      <c r="D205" s="3">
        <v>44796</v>
      </c>
      <c r="E205" s="3">
        <v>44797</v>
      </c>
      <c r="F205" t="s">
        <v>31</v>
      </c>
      <c r="G205" t="s">
        <v>30</v>
      </c>
      <c r="H205" s="2">
        <v>44798</v>
      </c>
      <c r="I205" s="2" t="e">
        <f t="shared" ca="1" si="15"/>
        <v>#NAME?</v>
      </c>
      <c r="J205">
        <v>1950</v>
      </c>
      <c r="K205">
        <v>50</v>
      </c>
      <c r="L205">
        <v>39</v>
      </c>
      <c r="M205">
        <v>89</v>
      </c>
      <c r="N205">
        <v>143.74</v>
      </c>
      <c r="O205">
        <v>173550</v>
      </c>
      <c r="P205">
        <v>280292.5</v>
      </c>
      <c r="Q205">
        <v>106743</v>
      </c>
      <c r="R205">
        <v>476.83969200000001</v>
      </c>
      <c r="S205">
        <v>106266.16030800001</v>
      </c>
      <c r="T205">
        <v>61.230861600691448</v>
      </c>
      <c r="U205">
        <v>1950</v>
      </c>
      <c r="V205">
        <v>88.2</v>
      </c>
      <c r="W205">
        <v>88.85</v>
      </c>
      <c r="X205">
        <v>145.19999999999999</v>
      </c>
      <c r="Y205">
        <v>140.07</v>
      </c>
      <c r="Z205">
        <v>123502</v>
      </c>
      <c r="AA205">
        <v>92500</v>
      </c>
      <c r="AB205">
        <f t="shared" si="16"/>
        <v>0</v>
      </c>
      <c r="AC205">
        <v>1</v>
      </c>
      <c r="AD205">
        <v>1</v>
      </c>
      <c r="AE205">
        <v>2</v>
      </c>
      <c r="AF205" t="e">
        <f t="shared" ca="1" si="14"/>
        <v>#NAME?</v>
      </c>
      <c r="AG205">
        <v>6.2500000000000001E-4</v>
      </c>
      <c r="AH205" t="str">
        <f t="shared" si="17"/>
        <v>NIFTYWEEKLY17500CE</v>
      </c>
      <c r="AI205" t="str">
        <f t="shared" si="18"/>
        <v>NIFTYWEEKLY17500CE44796</v>
      </c>
    </row>
    <row r="206" spans="1:35" x14ac:dyDescent="0.45">
      <c r="A206">
        <v>1</v>
      </c>
      <c r="B206" t="s">
        <v>417</v>
      </c>
      <c r="C206" t="s">
        <v>180</v>
      </c>
      <c r="D206" s="3">
        <v>44797</v>
      </c>
      <c r="E206" s="3">
        <v>44798</v>
      </c>
      <c r="F206" t="s">
        <v>31</v>
      </c>
      <c r="G206" t="s">
        <v>30</v>
      </c>
      <c r="H206" s="2">
        <v>44798</v>
      </c>
      <c r="I206" s="2" t="e">
        <f t="shared" ca="1" si="15"/>
        <v>#NAME?</v>
      </c>
      <c r="J206">
        <v>2050</v>
      </c>
      <c r="K206">
        <v>50</v>
      </c>
      <c r="L206">
        <v>41</v>
      </c>
      <c r="M206">
        <v>84.55</v>
      </c>
      <c r="N206">
        <v>88.75</v>
      </c>
      <c r="O206">
        <v>173332.5</v>
      </c>
      <c r="P206">
        <v>181937.5</v>
      </c>
      <c r="Q206">
        <v>8610.0000000000055</v>
      </c>
      <c r="R206">
        <v>413.10985299999999</v>
      </c>
      <c r="S206">
        <v>8196.8901470000055</v>
      </c>
      <c r="T206">
        <v>4.7289978203741398</v>
      </c>
      <c r="U206">
        <v>2050</v>
      </c>
      <c r="V206">
        <v>85.05</v>
      </c>
      <c r="W206">
        <v>82.88</v>
      </c>
      <c r="X206">
        <v>91.6</v>
      </c>
      <c r="Y206">
        <v>91.15</v>
      </c>
      <c r="Z206">
        <v>111809</v>
      </c>
      <c r="AA206">
        <v>92001</v>
      </c>
      <c r="AB206">
        <f t="shared" si="16"/>
        <v>0</v>
      </c>
      <c r="AC206">
        <v>1</v>
      </c>
      <c r="AD206">
        <v>1</v>
      </c>
      <c r="AE206">
        <v>2</v>
      </c>
      <c r="AF206" t="e">
        <f t="shared" ca="1" si="14"/>
        <v>#NAME?</v>
      </c>
      <c r="AG206">
        <v>6.2500000000000001E-4</v>
      </c>
      <c r="AH206" t="str">
        <f t="shared" si="17"/>
        <v>NIFTYWEEKLY17600CE</v>
      </c>
      <c r="AI206" t="str">
        <f t="shared" si="18"/>
        <v>NIFTYWEEKLY17600CE44797</v>
      </c>
    </row>
    <row r="207" spans="1:35" x14ac:dyDescent="0.45">
      <c r="A207">
        <v>1</v>
      </c>
      <c r="B207" t="s">
        <v>420</v>
      </c>
      <c r="C207" t="s">
        <v>183</v>
      </c>
      <c r="D207" s="3">
        <v>44798</v>
      </c>
      <c r="E207" s="3">
        <v>44798</v>
      </c>
      <c r="F207" t="s">
        <v>31</v>
      </c>
      <c r="G207" t="s">
        <v>30</v>
      </c>
      <c r="H207" s="2">
        <v>44798</v>
      </c>
      <c r="I207" s="2" t="e">
        <f t="shared" ca="1" si="15"/>
        <v>#NAME?</v>
      </c>
      <c r="J207">
        <v>3300</v>
      </c>
      <c r="K207">
        <v>50</v>
      </c>
      <c r="L207">
        <v>66</v>
      </c>
      <c r="M207">
        <v>52.94</v>
      </c>
      <c r="N207">
        <v>0.05</v>
      </c>
      <c r="O207">
        <v>174705</v>
      </c>
      <c r="P207">
        <v>165</v>
      </c>
      <c r="Q207">
        <v>-174537</v>
      </c>
      <c r="R207">
        <v>162.062218</v>
      </c>
      <c r="S207">
        <v>-174699.06221800001</v>
      </c>
      <c r="T207">
        <v>-99.9966012523969</v>
      </c>
      <c r="U207">
        <v>3300</v>
      </c>
      <c r="V207">
        <v>52.05</v>
      </c>
      <c r="W207">
        <v>52.38</v>
      </c>
      <c r="X207">
        <v>0.1</v>
      </c>
      <c r="Y207">
        <v>0.13</v>
      </c>
      <c r="Z207">
        <v>100105</v>
      </c>
      <c r="AA207">
        <v>152001</v>
      </c>
      <c r="AB207">
        <f t="shared" si="16"/>
        <v>0</v>
      </c>
      <c r="AC207">
        <v>1</v>
      </c>
      <c r="AD207">
        <v>1</v>
      </c>
      <c r="AE207">
        <v>2</v>
      </c>
      <c r="AF207" t="e">
        <f t="shared" ca="1" si="14"/>
        <v>#NAME?</v>
      </c>
      <c r="AG207">
        <v>6.2500000000000001E-4</v>
      </c>
      <c r="AH207" t="str">
        <f t="shared" si="17"/>
        <v>NIFTYWEEKLY17700CE</v>
      </c>
      <c r="AI207" t="str">
        <f t="shared" si="18"/>
        <v>NIFTYWEEKLY17700CE44798</v>
      </c>
    </row>
    <row r="208" spans="1:35" x14ac:dyDescent="0.45">
      <c r="A208">
        <v>2</v>
      </c>
      <c r="B208" t="s">
        <v>421</v>
      </c>
      <c r="C208" t="s">
        <v>184</v>
      </c>
      <c r="D208" s="3">
        <v>44798</v>
      </c>
      <c r="E208" s="3">
        <v>44799</v>
      </c>
      <c r="F208" t="s">
        <v>31</v>
      </c>
      <c r="G208" t="s">
        <v>30</v>
      </c>
      <c r="H208" s="2">
        <v>44798</v>
      </c>
      <c r="I208" s="2" t="e">
        <f t="shared" ca="1" si="15"/>
        <v>#NAME?</v>
      </c>
      <c r="J208">
        <v>1100</v>
      </c>
      <c r="K208">
        <v>50</v>
      </c>
      <c r="L208">
        <v>22</v>
      </c>
      <c r="M208">
        <v>159.57</v>
      </c>
      <c r="N208">
        <v>79.75</v>
      </c>
      <c r="O208">
        <v>175527.5</v>
      </c>
      <c r="P208">
        <v>87725</v>
      </c>
      <c r="Q208">
        <v>-87801.999999999985</v>
      </c>
      <c r="R208">
        <v>261.229691</v>
      </c>
      <c r="S208">
        <v>-88063.229690999986</v>
      </c>
      <c r="T208">
        <v>-50.170616963723617</v>
      </c>
      <c r="U208">
        <v>1100</v>
      </c>
      <c r="V208">
        <v>158.55000000000001</v>
      </c>
      <c r="W208">
        <v>157.27000000000001</v>
      </c>
      <c r="X208">
        <v>83.05</v>
      </c>
      <c r="Y208">
        <v>80.819999999999993</v>
      </c>
      <c r="Z208">
        <v>145902</v>
      </c>
      <c r="AA208">
        <v>92500</v>
      </c>
      <c r="AB208">
        <f t="shared" si="16"/>
        <v>1</v>
      </c>
      <c r="AC208">
        <v>1</v>
      </c>
      <c r="AD208">
        <v>1</v>
      </c>
      <c r="AE208">
        <v>2</v>
      </c>
      <c r="AF208" t="e">
        <f t="shared" ca="1" si="14"/>
        <v>#NAME?</v>
      </c>
      <c r="AG208">
        <v>6.2500000000000001E-4</v>
      </c>
      <c r="AH208" t="str">
        <f t="shared" si="17"/>
        <v>NIFTYWEEKLY17550PE</v>
      </c>
      <c r="AI208" t="str">
        <f t="shared" si="18"/>
        <v>NIFTYWEEKLY17550PE44798</v>
      </c>
    </row>
    <row r="209" spans="1:35" x14ac:dyDescent="0.45">
      <c r="A209">
        <v>3</v>
      </c>
      <c r="B209" t="s">
        <v>422</v>
      </c>
      <c r="C209" t="s">
        <v>185</v>
      </c>
      <c r="D209" s="3">
        <v>44798</v>
      </c>
      <c r="E209" s="3">
        <v>44799</v>
      </c>
      <c r="F209" t="s">
        <v>31</v>
      </c>
      <c r="G209" t="s">
        <v>30</v>
      </c>
      <c r="H209" s="2">
        <v>44798</v>
      </c>
      <c r="I209" s="2" t="e">
        <f t="shared" ca="1" si="15"/>
        <v>#NAME?</v>
      </c>
      <c r="J209">
        <v>1100</v>
      </c>
      <c r="K209">
        <v>50</v>
      </c>
      <c r="L209">
        <v>22</v>
      </c>
      <c r="M209">
        <v>162.30000000000001</v>
      </c>
      <c r="N209">
        <v>95.85</v>
      </c>
      <c r="O209">
        <v>178530</v>
      </c>
      <c r="P209">
        <v>105435</v>
      </c>
      <c r="Q209">
        <v>-73095.000000000015</v>
      </c>
      <c r="R209">
        <v>283.14907599999998</v>
      </c>
      <c r="S209">
        <v>-73378.149076000016</v>
      </c>
      <c r="T209">
        <v>-41.101298983924281</v>
      </c>
      <c r="U209">
        <v>1100</v>
      </c>
      <c r="V209">
        <v>160</v>
      </c>
      <c r="W209">
        <v>171.27</v>
      </c>
      <c r="X209">
        <v>99.9</v>
      </c>
      <c r="Y209">
        <v>97.17</v>
      </c>
      <c r="Z209">
        <v>145605</v>
      </c>
      <c r="AA209">
        <v>92500</v>
      </c>
      <c r="AB209">
        <f t="shared" si="16"/>
        <v>1</v>
      </c>
      <c r="AC209">
        <v>1</v>
      </c>
      <c r="AD209">
        <v>1</v>
      </c>
      <c r="AE209">
        <v>2</v>
      </c>
      <c r="AF209" t="e">
        <f t="shared" ca="1" si="14"/>
        <v>#NAME?</v>
      </c>
      <c r="AG209">
        <v>6.2500000000000001E-4</v>
      </c>
      <c r="AH209" t="str">
        <f t="shared" si="17"/>
        <v>NIFTYWEEKLY17600PE</v>
      </c>
      <c r="AI209" t="str">
        <f t="shared" si="18"/>
        <v>NIFTYWEEKLY17600PE44798</v>
      </c>
    </row>
    <row r="210" spans="1:35" x14ac:dyDescent="0.45">
      <c r="A210">
        <v>1</v>
      </c>
      <c r="B210" t="s">
        <v>423</v>
      </c>
      <c r="C210" t="s">
        <v>186</v>
      </c>
      <c r="D210" s="3">
        <v>44799</v>
      </c>
      <c r="E210" s="3">
        <v>44802</v>
      </c>
      <c r="F210" t="s">
        <v>31</v>
      </c>
      <c r="G210" t="s">
        <v>30</v>
      </c>
      <c r="H210" s="2">
        <v>44805</v>
      </c>
      <c r="I210" s="2" t="e">
        <f t="shared" ca="1" si="15"/>
        <v>#NAME?</v>
      </c>
      <c r="J210">
        <v>1400</v>
      </c>
      <c r="K210">
        <v>50</v>
      </c>
      <c r="L210">
        <v>28</v>
      </c>
      <c r="M210">
        <v>118.85</v>
      </c>
      <c r="N210">
        <v>305.70999999999998</v>
      </c>
      <c r="O210">
        <v>166390</v>
      </c>
      <c r="P210">
        <v>427992.5</v>
      </c>
      <c r="Q210">
        <v>261604</v>
      </c>
      <c r="R210">
        <v>638.50914799999998</v>
      </c>
      <c r="S210">
        <v>260965.49085199999</v>
      </c>
      <c r="T210">
        <v>156.8396483274235</v>
      </c>
      <c r="U210">
        <v>1400</v>
      </c>
      <c r="V210">
        <v>121.15</v>
      </c>
      <c r="W210">
        <v>117.65</v>
      </c>
      <c r="X210">
        <v>306.5</v>
      </c>
      <c r="Y210">
        <v>304.12</v>
      </c>
      <c r="Z210">
        <v>150203</v>
      </c>
      <c r="AA210">
        <v>92500</v>
      </c>
      <c r="AB210">
        <f t="shared" si="16"/>
        <v>0</v>
      </c>
      <c r="AC210">
        <v>1</v>
      </c>
      <c r="AD210">
        <v>1</v>
      </c>
      <c r="AE210">
        <v>2</v>
      </c>
      <c r="AF210" t="e">
        <f t="shared" ca="1" si="14"/>
        <v>#NAME?</v>
      </c>
      <c r="AG210">
        <v>6.2500000000000001E-4</v>
      </c>
      <c r="AH210" t="str">
        <f t="shared" si="17"/>
        <v>NIFTYWEEKLY17500PE</v>
      </c>
      <c r="AI210" t="str">
        <f t="shared" si="18"/>
        <v>NIFTYWEEKLY17500PE44799</v>
      </c>
    </row>
    <row r="211" spans="1:35" x14ac:dyDescent="0.45">
      <c r="A211">
        <v>1</v>
      </c>
      <c r="B211" t="s">
        <v>424</v>
      </c>
      <c r="C211" t="s">
        <v>187</v>
      </c>
      <c r="D211" s="3">
        <v>44802</v>
      </c>
      <c r="E211" s="3">
        <v>44803</v>
      </c>
      <c r="F211" t="s">
        <v>31</v>
      </c>
      <c r="G211" t="s">
        <v>30</v>
      </c>
      <c r="H211" s="2">
        <v>44805</v>
      </c>
      <c r="I211" s="2" t="e">
        <f t="shared" ca="1" si="15"/>
        <v>#NAME?</v>
      </c>
      <c r="J211">
        <v>1350</v>
      </c>
      <c r="K211">
        <v>50</v>
      </c>
      <c r="L211">
        <v>27</v>
      </c>
      <c r="M211">
        <v>125.75</v>
      </c>
      <c r="N211">
        <v>143.71</v>
      </c>
      <c r="O211">
        <v>169762.5</v>
      </c>
      <c r="P211">
        <v>194010</v>
      </c>
      <c r="Q211">
        <v>24246.000000000011</v>
      </c>
      <c r="R211">
        <v>377.16496899999999</v>
      </c>
      <c r="S211">
        <v>23868.83503100001</v>
      </c>
      <c r="T211">
        <v>14.06013402901112</v>
      </c>
      <c r="U211">
        <v>1350</v>
      </c>
      <c r="V211">
        <v>125.6</v>
      </c>
      <c r="W211">
        <v>131.08000000000001</v>
      </c>
      <c r="X211">
        <v>141.5</v>
      </c>
      <c r="Y211">
        <v>146.75</v>
      </c>
      <c r="Z211">
        <v>123303</v>
      </c>
      <c r="AA211">
        <v>92001</v>
      </c>
      <c r="AB211">
        <f t="shared" si="16"/>
        <v>0</v>
      </c>
      <c r="AC211">
        <v>1</v>
      </c>
      <c r="AD211">
        <v>1</v>
      </c>
      <c r="AE211">
        <v>2</v>
      </c>
      <c r="AF211" t="e">
        <f t="shared" ca="1" si="14"/>
        <v>#NAME?</v>
      </c>
      <c r="AG211">
        <v>6.2500000000000001E-4</v>
      </c>
      <c r="AH211" t="str">
        <f t="shared" si="17"/>
        <v>NIFTYWEEKLY17350CE</v>
      </c>
      <c r="AI211" t="str">
        <f t="shared" si="18"/>
        <v>NIFTYWEEKLY17350CE44802</v>
      </c>
    </row>
    <row r="212" spans="1:35" x14ac:dyDescent="0.45">
      <c r="A212">
        <v>2</v>
      </c>
      <c r="B212" t="s">
        <v>424</v>
      </c>
      <c r="C212" t="s">
        <v>187</v>
      </c>
      <c r="D212" s="3">
        <v>44802</v>
      </c>
      <c r="E212" s="3">
        <v>44803</v>
      </c>
      <c r="F212" t="s">
        <v>31</v>
      </c>
      <c r="G212" t="s">
        <v>30</v>
      </c>
      <c r="H212" s="2">
        <v>44805</v>
      </c>
      <c r="I212" s="2" t="e">
        <f t="shared" ca="1" si="15"/>
        <v>#NAME?</v>
      </c>
      <c r="J212">
        <v>1350</v>
      </c>
      <c r="K212">
        <v>50</v>
      </c>
      <c r="L212">
        <v>27</v>
      </c>
      <c r="M212">
        <v>125.75</v>
      </c>
      <c r="N212">
        <v>154.35</v>
      </c>
      <c r="O212">
        <v>169762.5</v>
      </c>
      <c r="P212">
        <v>208367.5</v>
      </c>
      <c r="Q212">
        <v>38609.999999999993</v>
      </c>
      <c r="R212">
        <v>393.33725700000002</v>
      </c>
      <c r="S212">
        <v>38216.662742999993</v>
      </c>
      <c r="T212">
        <v>22.51184021382814</v>
      </c>
      <c r="U212">
        <v>1350</v>
      </c>
      <c r="V212">
        <v>125.6</v>
      </c>
      <c r="W212">
        <v>131.08000000000001</v>
      </c>
      <c r="X212">
        <v>151.94999999999999</v>
      </c>
      <c r="Y212">
        <v>151.43</v>
      </c>
      <c r="Z212">
        <v>123303</v>
      </c>
      <c r="AA212">
        <v>92501</v>
      </c>
      <c r="AB212">
        <f t="shared" si="16"/>
        <v>0</v>
      </c>
      <c r="AC212">
        <v>1</v>
      </c>
      <c r="AD212">
        <v>1</v>
      </c>
      <c r="AE212">
        <v>2</v>
      </c>
      <c r="AF212" t="e">
        <f t="shared" ca="1" si="14"/>
        <v>#NAME?</v>
      </c>
      <c r="AG212">
        <v>6.2500000000000001E-4</v>
      </c>
      <c r="AH212" t="str">
        <f t="shared" si="17"/>
        <v>NIFTYWEEKLY17350CE</v>
      </c>
      <c r="AI212" t="str">
        <f t="shared" si="18"/>
        <v>NIFTYWEEKLY17350CE44802</v>
      </c>
    </row>
    <row r="213" spans="1:35" x14ac:dyDescent="0.45">
      <c r="A213">
        <v>3</v>
      </c>
      <c r="B213" t="s">
        <v>425</v>
      </c>
      <c r="C213" t="s">
        <v>188</v>
      </c>
      <c r="D213" s="3">
        <v>44802</v>
      </c>
      <c r="E213" s="3">
        <v>44803</v>
      </c>
      <c r="F213" t="s">
        <v>31</v>
      </c>
      <c r="G213" t="s">
        <v>30</v>
      </c>
      <c r="H213" s="2">
        <v>44805</v>
      </c>
      <c r="I213" s="2" t="e">
        <f t="shared" ca="1" si="15"/>
        <v>#NAME?</v>
      </c>
      <c r="J213">
        <v>1600</v>
      </c>
      <c r="K213">
        <v>50</v>
      </c>
      <c r="L213">
        <v>32</v>
      </c>
      <c r="M213">
        <v>106.8</v>
      </c>
      <c r="N213">
        <v>120.38</v>
      </c>
      <c r="O213">
        <v>170880</v>
      </c>
      <c r="P213">
        <v>192610</v>
      </c>
      <c r="Q213">
        <v>21728</v>
      </c>
      <c r="R213">
        <v>376.32153599999998</v>
      </c>
      <c r="S213">
        <v>21351.678464000001</v>
      </c>
      <c r="T213">
        <v>12.49513018726592</v>
      </c>
      <c r="U213">
        <v>1600</v>
      </c>
      <c r="V213">
        <v>105.85</v>
      </c>
      <c r="W213">
        <v>102.25</v>
      </c>
      <c r="X213">
        <v>118.85</v>
      </c>
      <c r="Y213">
        <v>117.92</v>
      </c>
      <c r="Z213">
        <v>135201</v>
      </c>
      <c r="AA213">
        <v>92501</v>
      </c>
      <c r="AB213">
        <f t="shared" si="16"/>
        <v>0</v>
      </c>
      <c r="AC213">
        <v>1</v>
      </c>
      <c r="AD213">
        <v>1</v>
      </c>
      <c r="AE213">
        <v>2</v>
      </c>
      <c r="AF213" t="e">
        <f t="shared" ca="1" si="14"/>
        <v>#NAME?</v>
      </c>
      <c r="AG213">
        <v>6.2500000000000001E-4</v>
      </c>
      <c r="AH213" t="str">
        <f t="shared" si="17"/>
        <v>NIFTYWEEKLY17400CE</v>
      </c>
      <c r="AI213" t="str">
        <f t="shared" si="18"/>
        <v>NIFTYWEEKLY17400CE44802</v>
      </c>
    </row>
    <row r="214" spans="1:35" x14ac:dyDescent="0.45">
      <c r="A214">
        <v>1</v>
      </c>
      <c r="B214" t="s">
        <v>426</v>
      </c>
      <c r="C214" t="s">
        <v>189</v>
      </c>
      <c r="D214" s="3">
        <v>44803</v>
      </c>
      <c r="E214" s="3">
        <v>44805</v>
      </c>
      <c r="F214" t="s">
        <v>31</v>
      </c>
      <c r="G214" t="s">
        <v>30</v>
      </c>
      <c r="H214" s="2">
        <v>44805</v>
      </c>
      <c r="I214" s="2" t="e">
        <f t="shared" ca="1" si="15"/>
        <v>#NAME?</v>
      </c>
      <c r="J214">
        <v>2200</v>
      </c>
      <c r="K214">
        <v>50</v>
      </c>
      <c r="L214">
        <v>44</v>
      </c>
      <c r="M214">
        <v>78.569999999999993</v>
      </c>
      <c r="N214">
        <v>95</v>
      </c>
      <c r="O214">
        <v>172850</v>
      </c>
      <c r="P214">
        <v>209000</v>
      </c>
      <c r="Q214">
        <v>36146.000000000007</v>
      </c>
      <c r="R214">
        <v>443.27633999999989</v>
      </c>
      <c r="S214">
        <v>35702.723660000018</v>
      </c>
      <c r="T214">
        <v>20.655321758750372</v>
      </c>
      <c r="U214">
        <v>2200</v>
      </c>
      <c r="V214">
        <v>77.650000000000006</v>
      </c>
      <c r="W214">
        <v>80.2</v>
      </c>
      <c r="X214">
        <v>103.55</v>
      </c>
      <c r="Y214">
        <v>101.53</v>
      </c>
      <c r="Z214">
        <v>104003</v>
      </c>
      <c r="AA214">
        <v>92000</v>
      </c>
      <c r="AB214">
        <f t="shared" si="16"/>
        <v>0</v>
      </c>
      <c r="AC214">
        <v>1</v>
      </c>
      <c r="AD214">
        <v>1</v>
      </c>
      <c r="AE214">
        <v>2</v>
      </c>
      <c r="AF214" t="e">
        <f t="shared" ca="1" si="14"/>
        <v>#NAME?</v>
      </c>
      <c r="AG214">
        <v>6.2500000000000001E-4</v>
      </c>
      <c r="AH214" t="str">
        <f t="shared" si="17"/>
        <v>NIFTYWEEKLY17500CE</v>
      </c>
      <c r="AI214" t="str">
        <f t="shared" si="18"/>
        <v>NIFTYWEEKLY17500CE44803</v>
      </c>
    </row>
    <row r="215" spans="1:35" x14ac:dyDescent="0.45">
      <c r="A215">
        <v>2</v>
      </c>
      <c r="B215" t="s">
        <v>427</v>
      </c>
      <c r="C215" t="s">
        <v>190</v>
      </c>
      <c r="D215" s="3">
        <v>44803</v>
      </c>
      <c r="E215" s="3">
        <v>44805</v>
      </c>
      <c r="F215" t="s">
        <v>31</v>
      </c>
      <c r="G215" t="s">
        <v>30</v>
      </c>
      <c r="H215" s="2">
        <v>44805</v>
      </c>
      <c r="I215" s="2" t="e">
        <f t="shared" ca="1" si="15"/>
        <v>#NAME?</v>
      </c>
      <c r="J215">
        <v>2250</v>
      </c>
      <c r="K215">
        <v>50</v>
      </c>
      <c r="L215">
        <v>45</v>
      </c>
      <c r="M215">
        <v>76</v>
      </c>
      <c r="N215">
        <v>65.5</v>
      </c>
      <c r="O215">
        <v>171000</v>
      </c>
      <c r="P215">
        <v>147375</v>
      </c>
      <c r="Q215">
        <v>-23625</v>
      </c>
      <c r="R215">
        <v>372.64760000000001</v>
      </c>
      <c r="S215">
        <v>-23997.6476</v>
      </c>
      <c r="T215">
        <v>-14.033712046783631</v>
      </c>
      <c r="U215">
        <v>2250</v>
      </c>
      <c r="V215">
        <v>76.5</v>
      </c>
      <c r="W215">
        <v>75.73</v>
      </c>
      <c r="X215">
        <v>72.400000000000006</v>
      </c>
      <c r="Y215">
        <v>70.23</v>
      </c>
      <c r="Z215">
        <v>104904</v>
      </c>
      <c r="AA215">
        <v>92000</v>
      </c>
      <c r="AB215">
        <f t="shared" si="16"/>
        <v>0</v>
      </c>
      <c r="AC215">
        <v>1</v>
      </c>
      <c r="AD215">
        <v>1</v>
      </c>
      <c r="AE215">
        <v>2</v>
      </c>
      <c r="AF215" t="e">
        <f t="shared" ca="1" si="14"/>
        <v>#NAME?</v>
      </c>
      <c r="AG215">
        <v>6.2500000000000001E-4</v>
      </c>
      <c r="AH215" t="str">
        <f t="shared" si="17"/>
        <v>NIFTYWEEKLY17550CE</v>
      </c>
      <c r="AI215" t="str">
        <f t="shared" si="18"/>
        <v>NIFTYWEEKLY17550CE44803</v>
      </c>
    </row>
    <row r="216" spans="1:35" x14ac:dyDescent="0.45">
      <c r="A216">
        <v>3</v>
      </c>
      <c r="B216" t="s">
        <v>428</v>
      </c>
      <c r="C216" t="s">
        <v>191</v>
      </c>
      <c r="D216" s="3">
        <v>44803</v>
      </c>
      <c r="E216" s="3">
        <v>44805</v>
      </c>
      <c r="F216" t="s">
        <v>31</v>
      </c>
      <c r="G216" t="s">
        <v>30</v>
      </c>
      <c r="H216" s="2">
        <v>44805</v>
      </c>
      <c r="I216" s="2" t="e">
        <f t="shared" ca="1" si="15"/>
        <v>#NAME?</v>
      </c>
      <c r="J216">
        <v>1950</v>
      </c>
      <c r="K216">
        <v>50</v>
      </c>
      <c r="L216">
        <v>39</v>
      </c>
      <c r="M216">
        <v>87.45</v>
      </c>
      <c r="N216">
        <v>43.9</v>
      </c>
      <c r="O216">
        <v>170527.5</v>
      </c>
      <c r="P216">
        <v>85605</v>
      </c>
      <c r="Q216">
        <v>-84922.500000000015</v>
      </c>
      <c r="R216">
        <v>255.55972299999999</v>
      </c>
      <c r="S216">
        <v>-85178.059723000013</v>
      </c>
      <c r="T216">
        <v>-49.949749877878943</v>
      </c>
      <c r="U216">
        <v>1950</v>
      </c>
      <c r="V216">
        <v>87.7</v>
      </c>
      <c r="W216">
        <v>88.53</v>
      </c>
      <c r="X216">
        <v>48.25</v>
      </c>
      <c r="Y216">
        <v>44.35</v>
      </c>
      <c r="Z216">
        <v>123003</v>
      </c>
      <c r="AA216">
        <v>92501</v>
      </c>
      <c r="AB216">
        <f t="shared" si="16"/>
        <v>0</v>
      </c>
      <c r="AC216">
        <v>1</v>
      </c>
      <c r="AD216">
        <v>1</v>
      </c>
      <c r="AE216">
        <v>2</v>
      </c>
      <c r="AF216" t="e">
        <f t="shared" ca="1" si="14"/>
        <v>#NAME?</v>
      </c>
      <c r="AG216">
        <v>6.2500000000000001E-4</v>
      </c>
      <c r="AH216" t="str">
        <f t="shared" si="17"/>
        <v>NIFTYWEEKLY17600CE</v>
      </c>
      <c r="AI216" t="str">
        <f t="shared" si="18"/>
        <v>NIFTYWEEKLY17600CE44803</v>
      </c>
    </row>
    <row r="217" spans="1:35" x14ac:dyDescent="0.45">
      <c r="A217">
        <v>4</v>
      </c>
      <c r="B217" t="s">
        <v>429</v>
      </c>
      <c r="C217" t="s">
        <v>192</v>
      </c>
      <c r="D217" s="3">
        <v>44803</v>
      </c>
      <c r="E217" s="3">
        <v>44805</v>
      </c>
      <c r="F217" t="s">
        <v>31</v>
      </c>
      <c r="G217" t="s">
        <v>30</v>
      </c>
      <c r="H217" s="2">
        <v>44805</v>
      </c>
      <c r="I217" s="2" t="e">
        <f t="shared" ca="1" si="15"/>
        <v>#NAME?</v>
      </c>
      <c r="J217">
        <v>2300</v>
      </c>
      <c r="K217">
        <v>50</v>
      </c>
      <c r="L217">
        <v>46</v>
      </c>
      <c r="M217">
        <v>99.81</v>
      </c>
      <c r="N217">
        <v>8.65</v>
      </c>
      <c r="O217">
        <v>229552.5</v>
      </c>
      <c r="P217">
        <v>19895</v>
      </c>
      <c r="Q217">
        <v>-209668</v>
      </c>
      <c r="R217">
        <v>243.887989</v>
      </c>
      <c r="S217">
        <v>-209911.88798900001</v>
      </c>
      <c r="T217">
        <v>-91.443956388625708</v>
      </c>
      <c r="U217">
        <v>2300</v>
      </c>
      <c r="V217">
        <v>74.5</v>
      </c>
      <c r="W217">
        <v>74.92</v>
      </c>
      <c r="X217">
        <v>9.9</v>
      </c>
      <c r="Y217">
        <v>8.8800000000000008</v>
      </c>
      <c r="Z217">
        <v>151005</v>
      </c>
      <c r="AA217">
        <v>92501</v>
      </c>
      <c r="AB217">
        <f t="shared" si="16"/>
        <v>0</v>
      </c>
      <c r="AC217">
        <v>1</v>
      </c>
      <c r="AD217">
        <v>1</v>
      </c>
      <c r="AE217">
        <v>2</v>
      </c>
      <c r="AF217" t="e">
        <f t="shared" ca="1" si="14"/>
        <v>#NAME?</v>
      </c>
      <c r="AG217">
        <v>6.2500000000000001E-4</v>
      </c>
      <c r="AH217" t="str">
        <f t="shared" si="17"/>
        <v>NIFTYWEEKLY17750CE</v>
      </c>
      <c r="AI217" t="str">
        <f t="shared" si="18"/>
        <v>NIFTYWEEKLY17750CE44803</v>
      </c>
    </row>
    <row r="218" spans="1:35" x14ac:dyDescent="0.45">
      <c r="A218">
        <v>1</v>
      </c>
      <c r="B218" t="s">
        <v>428</v>
      </c>
      <c r="C218" t="s">
        <v>191</v>
      </c>
      <c r="D218" s="3">
        <v>44805</v>
      </c>
      <c r="E218" s="3">
        <v>44805</v>
      </c>
      <c r="F218" t="s">
        <v>31</v>
      </c>
      <c r="G218" t="s">
        <v>30</v>
      </c>
      <c r="H218" s="2">
        <v>44805</v>
      </c>
      <c r="I218" s="2" t="e">
        <f t="shared" ca="1" si="15"/>
        <v>#NAME?</v>
      </c>
      <c r="J218">
        <v>700</v>
      </c>
      <c r="K218">
        <v>50</v>
      </c>
      <c r="L218">
        <v>14</v>
      </c>
      <c r="M218">
        <v>66.739999999999995</v>
      </c>
      <c r="N218">
        <v>0.12</v>
      </c>
      <c r="O218">
        <v>46715</v>
      </c>
      <c r="P218">
        <v>84</v>
      </c>
      <c r="Q218">
        <v>-46633.999999999993</v>
      </c>
      <c r="R218">
        <v>77.958343599999992</v>
      </c>
      <c r="S218">
        <v>-46711.958343600003</v>
      </c>
      <c r="T218">
        <v>-99.99348890848762</v>
      </c>
      <c r="U218">
        <v>700</v>
      </c>
      <c r="V218">
        <v>64.25</v>
      </c>
      <c r="W218">
        <v>67.349999999999994</v>
      </c>
      <c r="X218">
        <v>0.2</v>
      </c>
      <c r="Y218">
        <v>0.18</v>
      </c>
      <c r="Z218">
        <v>100002</v>
      </c>
      <c r="AA218">
        <v>152002</v>
      </c>
      <c r="AB218">
        <f t="shared" si="16"/>
        <v>0</v>
      </c>
      <c r="AC218">
        <v>1</v>
      </c>
      <c r="AD218">
        <v>1</v>
      </c>
      <c r="AE218">
        <v>2</v>
      </c>
      <c r="AF218" t="e">
        <f t="shared" ca="1" si="14"/>
        <v>#NAME?</v>
      </c>
      <c r="AG218">
        <v>6.2500000000000001E-4</v>
      </c>
      <c r="AH218" t="str">
        <f t="shared" si="17"/>
        <v>NIFTYWEEKLY17600CE</v>
      </c>
      <c r="AI218" t="str">
        <f t="shared" si="18"/>
        <v>NIFTYWEEKLY17600CE44805</v>
      </c>
    </row>
    <row r="219" spans="1:35" x14ac:dyDescent="0.45">
      <c r="A219">
        <v>2</v>
      </c>
      <c r="B219" t="s">
        <v>430</v>
      </c>
      <c r="C219" t="s">
        <v>193</v>
      </c>
      <c r="D219" s="3">
        <v>44805</v>
      </c>
      <c r="E219" s="3">
        <v>44805</v>
      </c>
      <c r="F219" t="s">
        <v>31</v>
      </c>
      <c r="G219" t="s">
        <v>30</v>
      </c>
      <c r="H219" s="2">
        <v>44805</v>
      </c>
      <c r="I219" s="2" t="e">
        <f t="shared" ca="1" si="15"/>
        <v>#NAME?</v>
      </c>
      <c r="J219">
        <v>700</v>
      </c>
      <c r="K219">
        <v>50</v>
      </c>
      <c r="L219">
        <v>14</v>
      </c>
      <c r="M219">
        <v>66.349999999999994</v>
      </c>
      <c r="N219">
        <v>7.0000000000000007E-2</v>
      </c>
      <c r="O219">
        <v>46445</v>
      </c>
      <c r="P219">
        <v>49</v>
      </c>
      <c r="Q219">
        <v>-46396</v>
      </c>
      <c r="R219">
        <v>77.741691599999996</v>
      </c>
      <c r="S219">
        <v>-46473.7416916</v>
      </c>
      <c r="T219">
        <v>-100.06188328474541</v>
      </c>
      <c r="U219">
        <v>700</v>
      </c>
      <c r="V219">
        <v>64.3</v>
      </c>
      <c r="W219">
        <v>67.569999999999993</v>
      </c>
      <c r="X219">
        <v>0.1</v>
      </c>
      <c r="Y219">
        <v>0.13</v>
      </c>
      <c r="Z219">
        <v>101301</v>
      </c>
      <c r="AA219">
        <v>152002</v>
      </c>
      <c r="AB219">
        <f t="shared" si="16"/>
        <v>0</v>
      </c>
      <c r="AC219">
        <v>1</v>
      </c>
      <c r="AD219">
        <v>1</v>
      </c>
      <c r="AE219">
        <v>2</v>
      </c>
      <c r="AF219" t="e">
        <f t="shared" ca="1" si="14"/>
        <v>#NAME?</v>
      </c>
      <c r="AG219">
        <v>6.2500000000000001E-4</v>
      </c>
      <c r="AH219" t="str">
        <f t="shared" si="17"/>
        <v>NIFTYWEEKLY17650CE</v>
      </c>
      <c r="AI219" t="str">
        <f t="shared" si="18"/>
        <v>NIFTYWEEKLY17650CE44805</v>
      </c>
    </row>
    <row r="220" spans="1:35" x14ac:dyDescent="0.45">
      <c r="A220">
        <v>1</v>
      </c>
      <c r="B220" t="s">
        <v>431</v>
      </c>
      <c r="C220" t="s">
        <v>194</v>
      </c>
      <c r="D220" s="3">
        <v>44809</v>
      </c>
      <c r="E220" s="3">
        <v>44810</v>
      </c>
      <c r="F220" t="s">
        <v>31</v>
      </c>
      <c r="G220" t="s">
        <v>30</v>
      </c>
      <c r="H220" s="2">
        <v>44812</v>
      </c>
      <c r="I220" s="2" t="e">
        <f t="shared" ca="1" si="15"/>
        <v>#NAME?</v>
      </c>
      <c r="J220">
        <v>1300</v>
      </c>
      <c r="K220">
        <v>50</v>
      </c>
      <c r="L220">
        <v>26</v>
      </c>
      <c r="M220">
        <v>133.76</v>
      </c>
      <c r="N220">
        <v>166.01</v>
      </c>
      <c r="O220">
        <v>173882.5</v>
      </c>
      <c r="P220">
        <v>215810</v>
      </c>
      <c r="Q220">
        <v>41925</v>
      </c>
      <c r="R220">
        <v>404.42485699999997</v>
      </c>
      <c r="S220">
        <v>41520.575143000002</v>
      </c>
      <c r="T220">
        <v>23.878524373068021</v>
      </c>
      <c r="U220">
        <v>1300</v>
      </c>
      <c r="V220">
        <v>133.30000000000001</v>
      </c>
      <c r="W220">
        <v>132.25</v>
      </c>
      <c r="X220">
        <v>164.35</v>
      </c>
      <c r="Y220">
        <v>162.78</v>
      </c>
      <c r="Z220">
        <v>100103</v>
      </c>
      <c r="AA220">
        <v>92000</v>
      </c>
      <c r="AB220">
        <f t="shared" si="16"/>
        <v>0</v>
      </c>
      <c r="AC220">
        <v>1</v>
      </c>
      <c r="AD220">
        <v>1</v>
      </c>
      <c r="AE220">
        <v>2</v>
      </c>
      <c r="AF220" t="e">
        <f t="shared" ca="1" si="14"/>
        <v>#NAME?</v>
      </c>
      <c r="AG220">
        <v>6.2500000000000001E-4</v>
      </c>
      <c r="AH220" t="str">
        <f t="shared" si="17"/>
        <v>NIFTYWEEKLY17650CE</v>
      </c>
      <c r="AI220" t="str">
        <f t="shared" si="18"/>
        <v>NIFTYWEEKLY17650CE44809</v>
      </c>
    </row>
    <row r="221" spans="1:35" x14ac:dyDescent="0.45">
      <c r="A221">
        <v>2</v>
      </c>
      <c r="B221" t="s">
        <v>432</v>
      </c>
      <c r="C221" t="s">
        <v>195</v>
      </c>
      <c r="D221" s="3">
        <v>44809</v>
      </c>
      <c r="E221" s="3">
        <v>44810</v>
      </c>
      <c r="F221" t="s">
        <v>31</v>
      </c>
      <c r="G221" t="s">
        <v>30</v>
      </c>
      <c r="H221" s="2">
        <v>44812</v>
      </c>
      <c r="I221" s="2" t="e">
        <f t="shared" ca="1" si="15"/>
        <v>#NAME?</v>
      </c>
      <c r="J221">
        <v>1400</v>
      </c>
      <c r="K221">
        <v>50</v>
      </c>
      <c r="L221">
        <v>28</v>
      </c>
      <c r="M221">
        <v>123.55</v>
      </c>
      <c r="N221">
        <v>134.55000000000001</v>
      </c>
      <c r="O221">
        <v>172970</v>
      </c>
      <c r="P221">
        <v>188375</v>
      </c>
      <c r="Q221">
        <v>15400.00000000002</v>
      </c>
      <c r="R221">
        <v>372.9231079999999</v>
      </c>
      <c r="S221">
        <v>15027.076892000019</v>
      </c>
      <c r="T221">
        <v>8.6876781476556744</v>
      </c>
      <c r="U221">
        <v>1400</v>
      </c>
      <c r="V221">
        <v>123</v>
      </c>
      <c r="W221">
        <v>122.03</v>
      </c>
      <c r="X221">
        <v>133.35</v>
      </c>
      <c r="Y221">
        <v>131.66999999999999</v>
      </c>
      <c r="Z221">
        <v>122403</v>
      </c>
      <c r="AA221">
        <v>92000</v>
      </c>
      <c r="AB221">
        <f t="shared" si="16"/>
        <v>0</v>
      </c>
      <c r="AC221">
        <v>1</v>
      </c>
      <c r="AD221">
        <v>1</v>
      </c>
      <c r="AE221">
        <v>2</v>
      </c>
      <c r="AF221" t="e">
        <f t="shared" ca="1" si="14"/>
        <v>#NAME?</v>
      </c>
      <c r="AG221">
        <v>6.2500000000000001E-4</v>
      </c>
      <c r="AH221" t="str">
        <f t="shared" si="17"/>
        <v>NIFTYWEEKLY17700CE</v>
      </c>
      <c r="AI221" t="str">
        <f t="shared" si="18"/>
        <v>NIFTYWEEKLY17700CE44809</v>
      </c>
    </row>
    <row r="222" spans="1:35" x14ac:dyDescent="0.45">
      <c r="A222">
        <v>1</v>
      </c>
      <c r="B222" t="s">
        <v>433</v>
      </c>
      <c r="C222" t="s">
        <v>196</v>
      </c>
      <c r="D222" s="3">
        <v>44810</v>
      </c>
      <c r="E222" s="3">
        <v>44811</v>
      </c>
      <c r="F222" t="s">
        <v>31</v>
      </c>
      <c r="G222" t="s">
        <v>30</v>
      </c>
      <c r="H222" s="2">
        <v>44812</v>
      </c>
      <c r="I222" s="2" t="e">
        <f t="shared" ca="1" si="15"/>
        <v>#NAME?</v>
      </c>
      <c r="J222">
        <v>1500</v>
      </c>
      <c r="K222">
        <v>50</v>
      </c>
      <c r="L222">
        <v>30</v>
      </c>
      <c r="M222">
        <v>112.7</v>
      </c>
      <c r="N222">
        <v>127.51</v>
      </c>
      <c r="O222">
        <v>169050</v>
      </c>
      <c r="P222">
        <v>191262.5</v>
      </c>
      <c r="Q222">
        <v>22215</v>
      </c>
      <c r="R222">
        <v>373.60250000000002</v>
      </c>
      <c r="S222">
        <v>21841.397499999999</v>
      </c>
      <c r="T222">
        <v>12.92008133688258</v>
      </c>
      <c r="U222">
        <v>1500</v>
      </c>
      <c r="V222">
        <v>113.75</v>
      </c>
      <c r="W222">
        <v>110.3</v>
      </c>
      <c r="X222">
        <v>125.55</v>
      </c>
      <c r="Y222">
        <v>123.98</v>
      </c>
      <c r="Z222">
        <v>102303</v>
      </c>
      <c r="AA222">
        <v>92001</v>
      </c>
      <c r="AB222">
        <f t="shared" si="16"/>
        <v>0</v>
      </c>
      <c r="AC222">
        <v>1</v>
      </c>
      <c r="AD222">
        <v>1</v>
      </c>
      <c r="AE222">
        <v>2</v>
      </c>
      <c r="AF222" t="e">
        <f t="shared" ca="1" si="14"/>
        <v>#NAME?</v>
      </c>
      <c r="AG222">
        <v>6.2500000000000001E-4</v>
      </c>
      <c r="AH222" t="str">
        <f t="shared" si="17"/>
        <v>NIFTYWEEKLY17600PE</v>
      </c>
      <c r="AI222" t="str">
        <f t="shared" si="18"/>
        <v>NIFTYWEEKLY17600PE44810</v>
      </c>
    </row>
    <row r="223" spans="1:35" x14ac:dyDescent="0.45">
      <c r="A223">
        <v>1</v>
      </c>
      <c r="B223" t="s">
        <v>431</v>
      </c>
      <c r="C223" t="s">
        <v>194</v>
      </c>
      <c r="D223" s="3">
        <v>44811</v>
      </c>
      <c r="E223" s="3">
        <v>44812</v>
      </c>
      <c r="F223" t="s">
        <v>31</v>
      </c>
      <c r="G223" t="s">
        <v>30</v>
      </c>
      <c r="H223" s="2">
        <v>44812</v>
      </c>
      <c r="I223" s="2" t="e">
        <f t="shared" ca="1" si="15"/>
        <v>#NAME?</v>
      </c>
      <c r="J223">
        <v>2000</v>
      </c>
      <c r="K223">
        <v>50</v>
      </c>
      <c r="L223">
        <v>40</v>
      </c>
      <c r="M223">
        <v>86.57</v>
      </c>
      <c r="N223">
        <v>112.78</v>
      </c>
      <c r="O223">
        <v>173137.5</v>
      </c>
      <c r="P223">
        <v>225560</v>
      </c>
      <c r="Q223">
        <v>52420.000000000007</v>
      </c>
      <c r="R223">
        <v>462.11823900000002</v>
      </c>
      <c r="S223">
        <v>51957.881761000011</v>
      </c>
      <c r="T223">
        <v>30.0096060997762</v>
      </c>
      <c r="U223">
        <v>2000</v>
      </c>
      <c r="V223">
        <v>85.75</v>
      </c>
      <c r="W223">
        <v>85.18</v>
      </c>
      <c r="X223">
        <v>104.3</v>
      </c>
      <c r="Y223">
        <v>112.37</v>
      </c>
      <c r="Z223">
        <v>133001</v>
      </c>
      <c r="AA223">
        <v>92035</v>
      </c>
      <c r="AB223">
        <f t="shared" si="16"/>
        <v>0</v>
      </c>
      <c r="AC223">
        <v>1</v>
      </c>
      <c r="AD223">
        <v>1</v>
      </c>
      <c r="AE223">
        <v>2</v>
      </c>
      <c r="AF223" t="e">
        <f t="shared" ca="1" si="14"/>
        <v>#NAME?</v>
      </c>
      <c r="AG223">
        <v>6.2500000000000001E-4</v>
      </c>
      <c r="AH223" t="str">
        <f t="shared" si="17"/>
        <v>NIFTYWEEKLY17650CE</v>
      </c>
      <c r="AI223" t="str">
        <f t="shared" si="18"/>
        <v>NIFTYWEEKLY17650CE44811</v>
      </c>
    </row>
    <row r="224" spans="1:35" x14ac:dyDescent="0.45">
      <c r="A224">
        <v>2</v>
      </c>
      <c r="B224" t="s">
        <v>431</v>
      </c>
      <c r="C224" t="s">
        <v>194</v>
      </c>
      <c r="D224" s="3">
        <v>44811</v>
      </c>
      <c r="E224" s="3">
        <v>44812</v>
      </c>
      <c r="F224" t="s">
        <v>31</v>
      </c>
      <c r="G224" t="s">
        <v>30</v>
      </c>
      <c r="H224" s="2">
        <v>44812</v>
      </c>
      <c r="I224" s="2" t="e">
        <f t="shared" ca="1" si="15"/>
        <v>#NAME?</v>
      </c>
      <c r="J224">
        <v>2000</v>
      </c>
      <c r="K224">
        <v>50</v>
      </c>
      <c r="L224">
        <v>40</v>
      </c>
      <c r="M224">
        <v>87.06</v>
      </c>
      <c r="N224">
        <v>135.16</v>
      </c>
      <c r="O224">
        <v>174125</v>
      </c>
      <c r="P224">
        <v>270320</v>
      </c>
      <c r="Q224">
        <v>96199.999999999985</v>
      </c>
      <c r="R224">
        <v>513.18409799999995</v>
      </c>
      <c r="S224">
        <v>95686.815901999988</v>
      </c>
      <c r="T224">
        <v>54.952945241636748</v>
      </c>
      <c r="U224">
        <v>2000</v>
      </c>
      <c r="V224">
        <v>85.75</v>
      </c>
      <c r="W224">
        <v>85.18</v>
      </c>
      <c r="X224">
        <v>132.55000000000001</v>
      </c>
      <c r="Y224">
        <v>139.37</v>
      </c>
      <c r="Z224">
        <v>133004</v>
      </c>
      <c r="AA224">
        <v>92500</v>
      </c>
      <c r="AB224">
        <f t="shared" si="16"/>
        <v>0</v>
      </c>
      <c r="AC224">
        <v>1</v>
      </c>
      <c r="AD224">
        <v>1</v>
      </c>
      <c r="AE224">
        <v>2</v>
      </c>
      <c r="AF224" t="e">
        <f t="shared" ca="1" si="14"/>
        <v>#NAME?</v>
      </c>
      <c r="AG224">
        <v>6.2500000000000001E-4</v>
      </c>
      <c r="AH224" t="str">
        <f t="shared" si="17"/>
        <v>NIFTYWEEKLY17650CE</v>
      </c>
      <c r="AI224" t="str">
        <f t="shared" si="18"/>
        <v>NIFTYWEEKLY17650CE44811</v>
      </c>
    </row>
    <row r="225" spans="1:35" x14ac:dyDescent="0.45">
      <c r="A225">
        <v>1</v>
      </c>
      <c r="B225" t="s">
        <v>434</v>
      </c>
      <c r="C225" t="s">
        <v>197</v>
      </c>
      <c r="D225" s="3">
        <v>44813</v>
      </c>
      <c r="E225" s="3">
        <v>44816</v>
      </c>
      <c r="F225" t="s">
        <v>31</v>
      </c>
      <c r="G225" t="s">
        <v>30</v>
      </c>
      <c r="H225" s="2">
        <v>44819</v>
      </c>
      <c r="I225" s="2" t="e">
        <f t="shared" ca="1" si="15"/>
        <v>#NAME?</v>
      </c>
      <c r="J225">
        <v>1300</v>
      </c>
      <c r="K225">
        <v>50</v>
      </c>
      <c r="L225">
        <v>26</v>
      </c>
      <c r="M225">
        <v>134.55000000000001</v>
      </c>
      <c r="N225">
        <v>73.319999999999993</v>
      </c>
      <c r="O225">
        <v>174915</v>
      </c>
      <c r="P225">
        <v>95310</v>
      </c>
      <c r="Q225">
        <v>-79599.000000000029</v>
      </c>
      <c r="R225">
        <v>269.37139000000002</v>
      </c>
      <c r="S225">
        <v>-79868.371390000029</v>
      </c>
      <c r="T225">
        <v>-45.661247686018939</v>
      </c>
      <c r="U225">
        <v>1300</v>
      </c>
      <c r="V225">
        <v>133.15</v>
      </c>
      <c r="W225">
        <v>136.47999999999999</v>
      </c>
      <c r="X225">
        <v>75.55</v>
      </c>
      <c r="Y225">
        <v>76.05</v>
      </c>
      <c r="Z225">
        <v>132401</v>
      </c>
      <c r="AA225">
        <v>92000</v>
      </c>
      <c r="AB225">
        <f t="shared" si="16"/>
        <v>0</v>
      </c>
      <c r="AC225">
        <v>1</v>
      </c>
      <c r="AD225">
        <v>1</v>
      </c>
      <c r="AE225">
        <v>2</v>
      </c>
      <c r="AF225" t="e">
        <f t="shared" ca="1" si="14"/>
        <v>#NAME?</v>
      </c>
      <c r="AG225">
        <v>6.2500000000000001E-4</v>
      </c>
      <c r="AH225" t="str">
        <f t="shared" si="17"/>
        <v>NIFTYWEEKLY17800PE</v>
      </c>
      <c r="AI225" t="str">
        <f t="shared" si="18"/>
        <v>NIFTYWEEKLY17800PE44813</v>
      </c>
    </row>
    <row r="226" spans="1:35" x14ac:dyDescent="0.45">
      <c r="A226">
        <v>2</v>
      </c>
      <c r="B226" t="s">
        <v>434</v>
      </c>
      <c r="C226" t="s">
        <v>197</v>
      </c>
      <c r="D226" s="3">
        <v>44813</v>
      </c>
      <c r="E226" s="3">
        <v>44816</v>
      </c>
      <c r="F226" t="s">
        <v>31</v>
      </c>
      <c r="G226" t="s">
        <v>30</v>
      </c>
      <c r="H226" s="2">
        <v>44819</v>
      </c>
      <c r="I226" s="2" t="e">
        <f t="shared" ca="1" si="15"/>
        <v>#NAME?</v>
      </c>
      <c r="J226">
        <v>1300</v>
      </c>
      <c r="K226">
        <v>50</v>
      </c>
      <c r="L226">
        <v>26</v>
      </c>
      <c r="M226">
        <v>132.05000000000001</v>
      </c>
      <c r="N226">
        <v>78.5</v>
      </c>
      <c r="O226">
        <v>171665</v>
      </c>
      <c r="P226">
        <v>102050</v>
      </c>
      <c r="Q226">
        <v>-69615.000000000015</v>
      </c>
      <c r="R226">
        <v>274.83002599999998</v>
      </c>
      <c r="S226">
        <v>-69889.830026000011</v>
      </c>
      <c r="T226">
        <v>-40.712917616287541</v>
      </c>
      <c r="U226">
        <v>1300</v>
      </c>
      <c r="V226">
        <v>132.55000000000001</v>
      </c>
      <c r="W226">
        <v>133.69999999999999</v>
      </c>
      <c r="X226">
        <v>78.900000000000006</v>
      </c>
      <c r="Y226">
        <v>81</v>
      </c>
      <c r="Z226">
        <v>132303</v>
      </c>
      <c r="AA226">
        <v>92501</v>
      </c>
      <c r="AB226">
        <f t="shared" si="16"/>
        <v>0</v>
      </c>
      <c r="AC226">
        <v>1</v>
      </c>
      <c r="AD226">
        <v>1</v>
      </c>
      <c r="AE226">
        <v>2</v>
      </c>
      <c r="AF226" t="e">
        <f t="shared" ca="1" si="14"/>
        <v>#NAME?</v>
      </c>
      <c r="AG226">
        <v>6.2500000000000001E-4</v>
      </c>
      <c r="AH226" t="str">
        <f t="shared" si="17"/>
        <v>NIFTYWEEKLY17800PE</v>
      </c>
      <c r="AI226" t="str">
        <f t="shared" si="18"/>
        <v>NIFTYWEEKLY17800PE44813</v>
      </c>
    </row>
    <row r="227" spans="1:35" x14ac:dyDescent="0.45">
      <c r="A227">
        <v>1</v>
      </c>
      <c r="B227" t="s">
        <v>435</v>
      </c>
      <c r="C227" t="s">
        <v>198</v>
      </c>
      <c r="D227" s="3">
        <v>44816</v>
      </c>
      <c r="E227" s="3">
        <v>44817</v>
      </c>
      <c r="F227" t="s">
        <v>31</v>
      </c>
      <c r="G227" t="s">
        <v>30</v>
      </c>
      <c r="H227" s="2">
        <v>44819</v>
      </c>
      <c r="I227" s="2" t="e">
        <f t="shared" ca="1" si="15"/>
        <v>#NAME?</v>
      </c>
      <c r="J227">
        <v>1300</v>
      </c>
      <c r="K227">
        <v>50</v>
      </c>
      <c r="L227">
        <v>26</v>
      </c>
      <c r="M227">
        <v>130.94999999999999</v>
      </c>
      <c r="N227">
        <v>146.85</v>
      </c>
      <c r="O227">
        <v>170235</v>
      </c>
      <c r="P227">
        <v>190907.5</v>
      </c>
      <c r="Q227">
        <v>20670.000000000011</v>
      </c>
      <c r="R227">
        <v>373.98046199999999</v>
      </c>
      <c r="S227">
        <v>20296.019538000011</v>
      </c>
      <c r="T227">
        <v>11.92235412106794</v>
      </c>
      <c r="U227">
        <v>1300</v>
      </c>
      <c r="V227">
        <v>130.80000000000001</v>
      </c>
      <c r="W227">
        <v>131.66999999999999</v>
      </c>
      <c r="X227">
        <v>145.44999999999999</v>
      </c>
      <c r="Y227">
        <v>150.72</v>
      </c>
      <c r="Z227">
        <v>101504</v>
      </c>
      <c r="AA227">
        <v>92000</v>
      </c>
      <c r="AB227">
        <f t="shared" si="16"/>
        <v>0</v>
      </c>
      <c r="AC227">
        <v>1</v>
      </c>
      <c r="AD227">
        <v>1</v>
      </c>
      <c r="AE227">
        <v>2</v>
      </c>
      <c r="AF227" t="e">
        <f t="shared" ca="1" si="14"/>
        <v>#NAME?</v>
      </c>
      <c r="AG227">
        <v>6.2500000000000001E-4</v>
      </c>
      <c r="AH227" t="str">
        <f t="shared" si="17"/>
        <v>NIFTYWEEKLY17950CE</v>
      </c>
      <c r="AI227" t="str">
        <f t="shared" si="18"/>
        <v>NIFTYWEEKLY17950CE44816</v>
      </c>
    </row>
    <row r="228" spans="1:35" x14ac:dyDescent="0.45">
      <c r="A228">
        <v>1</v>
      </c>
      <c r="B228" t="s">
        <v>436</v>
      </c>
      <c r="C228" t="s">
        <v>199</v>
      </c>
      <c r="D228" s="3">
        <v>44818</v>
      </c>
      <c r="E228" s="3">
        <v>44819</v>
      </c>
      <c r="F228" t="s">
        <v>31</v>
      </c>
      <c r="G228" t="s">
        <v>30</v>
      </c>
      <c r="H228" s="2">
        <v>44819</v>
      </c>
      <c r="I228" s="2" t="e">
        <f t="shared" ca="1" si="15"/>
        <v>#NAME?</v>
      </c>
      <c r="J228">
        <v>2450</v>
      </c>
      <c r="K228">
        <v>50</v>
      </c>
      <c r="L228">
        <v>49</v>
      </c>
      <c r="M228">
        <v>70.41</v>
      </c>
      <c r="N228">
        <v>109.09</v>
      </c>
      <c r="O228">
        <v>172497.5</v>
      </c>
      <c r="P228">
        <v>267277.5</v>
      </c>
      <c r="Q228">
        <v>94766.000000000015</v>
      </c>
      <c r="R228">
        <v>508.68873500000001</v>
      </c>
      <c r="S228">
        <v>94257.311265000011</v>
      </c>
      <c r="T228">
        <v>54.642711497268081</v>
      </c>
      <c r="U228">
        <v>2450</v>
      </c>
      <c r="V228">
        <v>70.75</v>
      </c>
      <c r="W228">
        <v>69.52</v>
      </c>
      <c r="X228">
        <v>110.45</v>
      </c>
      <c r="Y228">
        <v>109.32</v>
      </c>
      <c r="Z228">
        <v>114903</v>
      </c>
      <c r="AA228">
        <v>92000</v>
      </c>
      <c r="AB228">
        <f t="shared" si="16"/>
        <v>0</v>
      </c>
      <c r="AC228">
        <v>1</v>
      </c>
      <c r="AD228">
        <v>1</v>
      </c>
      <c r="AE228">
        <v>2</v>
      </c>
      <c r="AF228" t="e">
        <f t="shared" ca="1" si="14"/>
        <v>#NAME?</v>
      </c>
      <c r="AG228">
        <v>6.2500000000000001E-4</v>
      </c>
      <c r="AH228" t="str">
        <f t="shared" si="17"/>
        <v>NIFTYWEEKLY18000CE</v>
      </c>
      <c r="AI228" t="str">
        <f t="shared" si="18"/>
        <v>NIFTYWEEKLY18000CE44818</v>
      </c>
    </row>
    <row r="229" spans="1:35" x14ac:dyDescent="0.45">
      <c r="A229">
        <v>2</v>
      </c>
      <c r="B229" t="s">
        <v>437</v>
      </c>
      <c r="C229" t="s">
        <v>200</v>
      </c>
      <c r="D229" s="3">
        <v>44818</v>
      </c>
      <c r="E229" s="3">
        <v>44819</v>
      </c>
      <c r="F229" t="s">
        <v>31</v>
      </c>
      <c r="G229" t="s">
        <v>30</v>
      </c>
      <c r="H229" s="2">
        <v>44819</v>
      </c>
      <c r="I229" s="2" t="e">
        <f t="shared" ca="1" si="15"/>
        <v>#NAME?</v>
      </c>
      <c r="J229">
        <v>2100</v>
      </c>
      <c r="K229">
        <v>50</v>
      </c>
      <c r="L229">
        <v>42</v>
      </c>
      <c r="M229">
        <v>83.61</v>
      </c>
      <c r="N229">
        <v>73.760000000000005</v>
      </c>
      <c r="O229">
        <v>175577.5</v>
      </c>
      <c r="P229">
        <v>154892.5</v>
      </c>
      <c r="Q229">
        <v>-20684.999999999989</v>
      </c>
      <c r="R229">
        <v>384.11998299999999</v>
      </c>
      <c r="S229">
        <v>-21069.11998299999</v>
      </c>
      <c r="T229">
        <v>-11.999897471486941</v>
      </c>
      <c r="U229">
        <v>2100</v>
      </c>
      <c r="V229">
        <v>82.75</v>
      </c>
      <c r="W229">
        <v>85.4</v>
      </c>
      <c r="X229">
        <v>75.5</v>
      </c>
      <c r="Y229">
        <v>74.400000000000006</v>
      </c>
      <c r="Z229">
        <v>123303</v>
      </c>
      <c r="AA229">
        <v>92000</v>
      </c>
      <c r="AB229">
        <f t="shared" si="16"/>
        <v>0</v>
      </c>
      <c r="AC229">
        <v>1</v>
      </c>
      <c r="AD229">
        <v>1</v>
      </c>
      <c r="AE229">
        <v>2</v>
      </c>
      <c r="AF229" t="e">
        <f t="shared" ref="AF229:AF292" ca="1" si="19">IF(AND(AA229&lt;$AS$4,H229&lt;&gt;D229),1,IF(AND(AA229&gt;=$AS$4,I229&lt;&gt;D229),2,0))</f>
        <v>#NAME?</v>
      </c>
      <c r="AG229">
        <v>6.2500000000000001E-4</v>
      </c>
      <c r="AH229" t="str">
        <f t="shared" si="17"/>
        <v>NIFTYWEEKLY18050CE</v>
      </c>
      <c r="AI229" t="str">
        <f t="shared" si="18"/>
        <v>NIFTYWEEKLY18050CE44818</v>
      </c>
    </row>
    <row r="230" spans="1:35" x14ac:dyDescent="0.45">
      <c r="A230">
        <v>3</v>
      </c>
      <c r="B230" t="s">
        <v>436</v>
      </c>
      <c r="C230" t="s">
        <v>199</v>
      </c>
      <c r="D230" s="3">
        <v>44818</v>
      </c>
      <c r="E230" s="3">
        <v>44819</v>
      </c>
      <c r="F230" t="s">
        <v>31</v>
      </c>
      <c r="G230" t="s">
        <v>30</v>
      </c>
      <c r="H230" s="2">
        <v>44819</v>
      </c>
      <c r="I230" s="2" t="e">
        <f t="shared" ca="1" si="15"/>
        <v>#NAME?</v>
      </c>
      <c r="J230">
        <v>1700</v>
      </c>
      <c r="K230">
        <v>50</v>
      </c>
      <c r="L230">
        <v>34</v>
      </c>
      <c r="M230">
        <v>103.28</v>
      </c>
      <c r="N230">
        <v>110.9</v>
      </c>
      <c r="O230">
        <v>175570</v>
      </c>
      <c r="P230">
        <v>188530</v>
      </c>
      <c r="Q230">
        <v>12954.000000000009</v>
      </c>
      <c r="R230">
        <v>374.80434000000002</v>
      </c>
      <c r="S230">
        <v>12579.19566000001</v>
      </c>
      <c r="T230">
        <v>7.164775109642882</v>
      </c>
      <c r="U230">
        <v>1700</v>
      </c>
      <c r="V230">
        <v>101.45</v>
      </c>
      <c r="W230">
        <v>103.45</v>
      </c>
      <c r="X230">
        <v>108.9</v>
      </c>
      <c r="Y230">
        <v>106.12</v>
      </c>
      <c r="Z230">
        <v>123004</v>
      </c>
      <c r="AA230">
        <v>92500</v>
      </c>
      <c r="AB230">
        <f t="shared" si="16"/>
        <v>0</v>
      </c>
      <c r="AC230">
        <v>1</v>
      </c>
      <c r="AD230">
        <v>1</v>
      </c>
      <c r="AE230">
        <v>2</v>
      </c>
      <c r="AF230" t="e">
        <f t="shared" ca="1" si="19"/>
        <v>#NAME?</v>
      </c>
      <c r="AG230">
        <v>6.2500000000000001E-4</v>
      </c>
      <c r="AH230" t="str">
        <f t="shared" si="17"/>
        <v>NIFTYWEEKLY18000CE</v>
      </c>
      <c r="AI230" t="str">
        <f t="shared" si="18"/>
        <v>NIFTYWEEKLY18000CE44818</v>
      </c>
    </row>
    <row r="231" spans="1:35" x14ac:dyDescent="0.45">
      <c r="A231">
        <v>4</v>
      </c>
      <c r="B231" t="s">
        <v>437</v>
      </c>
      <c r="C231" t="s">
        <v>200</v>
      </c>
      <c r="D231" s="3">
        <v>44818</v>
      </c>
      <c r="E231" s="3">
        <v>44819</v>
      </c>
      <c r="F231" t="s">
        <v>31</v>
      </c>
      <c r="G231" t="s">
        <v>30</v>
      </c>
      <c r="H231" s="2">
        <v>44819</v>
      </c>
      <c r="I231" s="2" t="e">
        <f t="shared" ca="1" si="15"/>
        <v>#NAME?</v>
      </c>
      <c r="J231">
        <v>2100</v>
      </c>
      <c r="K231">
        <v>50</v>
      </c>
      <c r="L231">
        <v>42</v>
      </c>
      <c r="M231">
        <v>83.85</v>
      </c>
      <c r="N231">
        <v>74.709999999999994</v>
      </c>
      <c r="O231">
        <v>176082.5</v>
      </c>
      <c r="P231">
        <v>156890</v>
      </c>
      <c r="Q231">
        <v>-19194</v>
      </c>
      <c r="R231">
        <v>386.70144900000003</v>
      </c>
      <c r="S231">
        <v>-19580.701449</v>
      </c>
      <c r="T231">
        <v>-11.120185963397841</v>
      </c>
      <c r="U231">
        <v>2100</v>
      </c>
      <c r="V231">
        <v>82.75</v>
      </c>
      <c r="W231">
        <v>85.4</v>
      </c>
      <c r="X231">
        <v>73.95</v>
      </c>
      <c r="Y231">
        <v>71.78</v>
      </c>
      <c r="Z231">
        <v>123303</v>
      </c>
      <c r="AA231">
        <v>92500</v>
      </c>
      <c r="AB231">
        <f t="shared" si="16"/>
        <v>0</v>
      </c>
      <c r="AC231">
        <v>1</v>
      </c>
      <c r="AD231">
        <v>1</v>
      </c>
      <c r="AE231">
        <v>2</v>
      </c>
      <c r="AF231" t="e">
        <f t="shared" ca="1" si="19"/>
        <v>#NAME?</v>
      </c>
      <c r="AG231">
        <v>6.2500000000000001E-4</v>
      </c>
      <c r="AH231" t="str">
        <f t="shared" si="17"/>
        <v>NIFTYWEEKLY18050CE</v>
      </c>
      <c r="AI231" t="str">
        <f t="shared" si="18"/>
        <v>NIFTYWEEKLY18050CE44818</v>
      </c>
    </row>
    <row r="232" spans="1:35" x14ac:dyDescent="0.45">
      <c r="A232">
        <v>1</v>
      </c>
      <c r="B232" t="s">
        <v>438</v>
      </c>
      <c r="C232" t="s">
        <v>201</v>
      </c>
      <c r="D232" s="3">
        <v>44819</v>
      </c>
      <c r="E232" s="3">
        <v>44819</v>
      </c>
      <c r="F232" t="s">
        <v>31</v>
      </c>
      <c r="G232" t="s">
        <v>30</v>
      </c>
      <c r="H232" s="2">
        <v>44819</v>
      </c>
      <c r="I232" s="2" t="e">
        <f t="shared" ca="1" si="15"/>
        <v>#NAME?</v>
      </c>
      <c r="J232">
        <v>2850</v>
      </c>
      <c r="K232">
        <v>50</v>
      </c>
      <c r="L232">
        <v>57</v>
      </c>
      <c r="M232">
        <v>61.63</v>
      </c>
      <c r="N232">
        <v>71.739999999999995</v>
      </c>
      <c r="O232">
        <v>175637.5</v>
      </c>
      <c r="P232">
        <v>204447.48</v>
      </c>
      <c r="Q232">
        <v>28813.499999999982</v>
      </c>
      <c r="R232">
        <v>392.77809647200002</v>
      </c>
      <c r="S232">
        <v>28420.721903527981</v>
      </c>
      <c r="T232">
        <v>16.181465748218901</v>
      </c>
      <c r="U232">
        <v>2850</v>
      </c>
      <c r="V232">
        <v>60.9</v>
      </c>
      <c r="W232">
        <v>59.88</v>
      </c>
      <c r="X232">
        <v>73.599999999999994</v>
      </c>
      <c r="Y232">
        <v>72.78</v>
      </c>
      <c r="Z232">
        <v>100404</v>
      </c>
      <c r="AA232">
        <v>152000</v>
      </c>
      <c r="AB232">
        <f t="shared" si="16"/>
        <v>0</v>
      </c>
      <c r="AC232">
        <v>1</v>
      </c>
      <c r="AD232">
        <v>1</v>
      </c>
      <c r="AE232">
        <v>2</v>
      </c>
      <c r="AF232" t="e">
        <f t="shared" ca="1" si="19"/>
        <v>#NAME?</v>
      </c>
      <c r="AG232">
        <v>6.2500000000000001E-4</v>
      </c>
      <c r="AH232" t="str">
        <f t="shared" si="17"/>
        <v>NIFTYWEEKLY17950PE</v>
      </c>
      <c r="AI232" t="str">
        <f t="shared" si="18"/>
        <v>NIFTYWEEKLY17950PE44819</v>
      </c>
    </row>
    <row r="233" spans="1:35" x14ac:dyDescent="0.45">
      <c r="A233">
        <v>2</v>
      </c>
      <c r="B233" t="s">
        <v>439</v>
      </c>
      <c r="C233" t="s">
        <v>202</v>
      </c>
      <c r="D233" s="3">
        <v>44819</v>
      </c>
      <c r="E233" s="3">
        <v>44819</v>
      </c>
      <c r="F233" t="s">
        <v>31</v>
      </c>
      <c r="G233" t="s">
        <v>30</v>
      </c>
      <c r="H233" s="2">
        <v>44819</v>
      </c>
      <c r="I233" s="2" t="e">
        <f t="shared" ca="1" si="15"/>
        <v>#NAME?</v>
      </c>
      <c r="J233">
        <v>2450</v>
      </c>
      <c r="K233">
        <v>50</v>
      </c>
      <c r="L233">
        <v>49</v>
      </c>
      <c r="M233">
        <v>73.59</v>
      </c>
      <c r="N233">
        <v>121.22</v>
      </c>
      <c r="O233">
        <v>180285</v>
      </c>
      <c r="P233">
        <v>296982.5</v>
      </c>
      <c r="Q233">
        <v>116693.5</v>
      </c>
      <c r="R233">
        <v>500.06016199999999</v>
      </c>
      <c r="S233">
        <v>116193.43983800001</v>
      </c>
      <c r="T233">
        <v>64.449865400893032</v>
      </c>
      <c r="U233">
        <v>2450</v>
      </c>
      <c r="V233">
        <v>71.05</v>
      </c>
      <c r="W233">
        <v>78.48</v>
      </c>
      <c r="X233">
        <v>123.65</v>
      </c>
      <c r="Y233">
        <v>122.72</v>
      </c>
      <c r="Z233">
        <v>100005</v>
      </c>
      <c r="AA233">
        <v>152000</v>
      </c>
      <c r="AB233">
        <f t="shared" si="16"/>
        <v>0</v>
      </c>
      <c r="AC233">
        <v>1</v>
      </c>
      <c r="AD233">
        <v>1</v>
      </c>
      <c r="AE233">
        <v>2</v>
      </c>
      <c r="AF233" t="e">
        <f t="shared" ca="1" si="19"/>
        <v>#NAME?</v>
      </c>
      <c r="AG233">
        <v>6.2500000000000001E-4</v>
      </c>
      <c r="AH233" t="str">
        <f t="shared" si="17"/>
        <v>NIFTYWEEKLY18000PE</v>
      </c>
      <c r="AI233" t="str">
        <f t="shared" si="18"/>
        <v>NIFTYWEEKLY18000PE44819</v>
      </c>
    </row>
    <row r="234" spans="1:35" x14ac:dyDescent="0.45">
      <c r="A234">
        <v>3</v>
      </c>
      <c r="B234" t="s">
        <v>440</v>
      </c>
      <c r="C234" t="s">
        <v>203</v>
      </c>
      <c r="D234" s="3">
        <v>44819</v>
      </c>
      <c r="E234" s="3">
        <v>44820</v>
      </c>
      <c r="F234" t="s">
        <v>31</v>
      </c>
      <c r="G234" t="s">
        <v>30</v>
      </c>
      <c r="H234" s="2">
        <v>44819</v>
      </c>
      <c r="I234" s="2" t="e">
        <f t="shared" ca="1" si="15"/>
        <v>#NAME?</v>
      </c>
      <c r="J234">
        <v>950</v>
      </c>
      <c r="K234">
        <v>50</v>
      </c>
      <c r="L234">
        <v>19</v>
      </c>
      <c r="M234">
        <v>187.6</v>
      </c>
      <c r="N234">
        <v>227.84</v>
      </c>
      <c r="O234">
        <v>178220</v>
      </c>
      <c r="P234">
        <v>216448</v>
      </c>
      <c r="Q234">
        <v>38228.000000000007</v>
      </c>
      <c r="R234">
        <v>407.99063519999999</v>
      </c>
      <c r="S234">
        <v>37820.009364799997</v>
      </c>
      <c r="T234">
        <v>21.220968109527551</v>
      </c>
      <c r="U234">
        <v>950</v>
      </c>
      <c r="V234">
        <v>186.8</v>
      </c>
      <c r="W234">
        <v>187.33</v>
      </c>
      <c r="X234">
        <v>229.2</v>
      </c>
      <c r="Y234">
        <v>229.27</v>
      </c>
      <c r="Z234">
        <v>123005</v>
      </c>
      <c r="AA234">
        <v>92500</v>
      </c>
      <c r="AB234">
        <f t="shared" si="16"/>
        <v>1</v>
      </c>
      <c r="AC234">
        <v>1</v>
      </c>
      <c r="AD234">
        <v>1</v>
      </c>
      <c r="AE234">
        <v>2</v>
      </c>
      <c r="AF234" t="e">
        <f t="shared" ca="1" si="19"/>
        <v>#NAME?</v>
      </c>
      <c r="AG234">
        <v>6.2500000000000001E-4</v>
      </c>
      <c r="AH234" t="str">
        <f t="shared" si="17"/>
        <v>NIFTYWEEKLY17900PE</v>
      </c>
      <c r="AI234" t="str">
        <f t="shared" si="18"/>
        <v>NIFTYWEEKLY17900PE44819</v>
      </c>
    </row>
    <row r="235" spans="1:35" x14ac:dyDescent="0.45">
      <c r="A235">
        <v>4</v>
      </c>
      <c r="B235" t="s">
        <v>441</v>
      </c>
      <c r="C235" t="s">
        <v>204</v>
      </c>
      <c r="D235" s="3">
        <v>44819</v>
      </c>
      <c r="E235" s="3">
        <v>44820</v>
      </c>
      <c r="F235" t="s">
        <v>31</v>
      </c>
      <c r="G235" t="s">
        <v>30</v>
      </c>
      <c r="H235" s="2">
        <v>44819</v>
      </c>
      <c r="I235" s="2" t="e">
        <f t="shared" ca="1" si="15"/>
        <v>#NAME?</v>
      </c>
      <c r="J235">
        <v>900</v>
      </c>
      <c r="K235">
        <v>50</v>
      </c>
      <c r="L235">
        <v>18</v>
      </c>
      <c r="M235">
        <v>195.4</v>
      </c>
      <c r="N235">
        <v>259.93</v>
      </c>
      <c r="O235">
        <v>175860</v>
      </c>
      <c r="P235">
        <v>233937</v>
      </c>
      <c r="Q235">
        <v>58077</v>
      </c>
      <c r="R235">
        <v>426.14114080000002</v>
      </c>
      <c r="S235">
        <v>57650.858859200001</v>
      </c>
      <c r="T235">
        <v>32.782246593426592</v>
      </c>
      <c r="U235">
        <v>900</v>
      </c>
      <c r="V235">
        <v>191</v>
      </c>
      <c r="W235">
        <v>190.6</v>
      </c>
      <c r="X235">
        <v>260.14999999999998</v>
      </c>
      <c r="Y235">
        <v>260.63</v>
      </c>
      <c r="Z235">
        <v>130808</v>
      </c>
      <c r="AA235">
        <v>92500</v>
      </c>
      <c r="AB235">
        <f t="shared" si="16"/>
        <v>1</v>
      </c>
      <c r="AC235">
        <v>1</v>
      </c>
      <c r="AD235">
        <v>1</v>
      </c>
      <c r="AE235">
        <v>2</v>
      </c>
      <c r="AF235" t="e">
        <f t="shared" ca="1" si="19"/>
        <v>#NAME?</v>
      </c>
      <c r="AG235">
        <v>6.2500000000000001E-4</v>
      </c>
      <c r="AH235" t="str">
        <f t="shared" si="17"/>
        <v>NIFTYWEEKLY17950PE</v>
      </c>
      <c r="AI235" t="str">
        <f t="shared" si="18"/>
        <v>NIFTYWEEKLY17950PE44819</v>
      </c>
    </row>
    <row r="236" spans="1:35" x14ac:dyDescent="0.45">
      <c r="A236">
        <v>1</v>
      </c>
      <c r="B236" t="s">
        <v>442</v>
      </c>
      <c r="C236" t="s">
        <v>205</v>
      </c>
      <c r="D236" s="3">
        <v>44820</v>
      </c>
      <c r="E236" s="3">
        <v>44823</v>
      </c>
      <c r="F236" t="s">
        <v>31</v>
      </c>
      <c r="G236" t="s">
        <v>30</v>
      </c>
      <c r="H236" s="2">
        <v>44826</v>
      </c>
      <c r="I236" s="2" t="e">
        <f t="shared" ca="1" si="15"/>
        <v>#NAME?</v>
      </c>
      <c r="J236">
        <v>1150</v>
      </c>
      <c r="K236">
        <v>50</v>
      </c>
      <c r="L236">
        <v>23</v>
      </c>
      <c r="M236">
        <v>159.57</v>
      </c>
      <c r="N236">
        <v>219.55</v>
      </c>
      <c r="O236">
        <v>183500</v>
      </c>
      <c r="P236">
        <v>252482.5</v>
      </c>
      <c r="Q236">
        <v>68977.000000000015</v>
      </c>
      <c r="R236">
        <v>452.04568799999998</v>
      </c>
      <c r="S236">
        <v>68524.954312000016</v>
      </c>
      <c r="T236">
        <v>37.343299352588573</v>
      </c>
      <c r="U236">
        <v>1150</v>
      </c>
      <c r="V236">
        <v>156.69999999999999</v>
      </c>
      <c r="W236">
        <v>162.68</v>
      </c>
      <c r="X236">
        <v>221.9</v>
      </c>
      <c r="Y236">
        <v>224.78</v>
      </c>
      <c r="Z236">
        <v>100003</v>
      </c>
      <c r="AA236">
        <v>92001</v>
      </c>
      <c r="AB236">
        <f t="shared" si="16"/>
        <v>0</v>
      </c>
      <c r="AC236">
        <v>1</v>
      </c>
      <c r="AD236">
        <v>1</v>
      </c>
      <c r="AE236">
        <v>2</v>
      </c>
      <c r="AF236" t="e">
        <f t="shared" ca="1" si="19"/>
        <v>#NAME?</v>
      </c>
      <c r="AG236">
        <v>6.2500000000000001E-4</v>
      </c>
      <c r="AH236" t="str">
        <f t="shared" si="17"/>
        <v>NIFTYWEEKLY17650PE</v>
      </c>
      <c r="AI236" t="str">
        <f t="shared" si="18"/>
        <v>NIFTYWEEKLY17650PE44820</v>
      </c>
    </row>
    <row r="237" spans="1:35" x14ac:dyDescent="0.45">
      <c r="A237">
        <v>2</v>
      </c>
      <c r="B237" t="s">
        <v>443</v>
      </c>
      <c r="C237" t="s">
        <v>206</v>
      </c>
      <c r="D237" s="3">
        <v>44820</v>
      </c>
      <c r="E237" s="3">
        <v>44823</v>
      </c>
      <c r="F237" t="s">
        <v>31</v>
      </c>
      <c r="G237" t="s">
        <v>30</v>
      </c>
      <c r="H237" s="2">
        <v>44826</v>
      </c>
      <c r="I237" s="2" t="e">
        <f t="shared" ca="1" si="15"/>
        <v>#NAME?</v>
      </c>
      <c r="J237">
        <v>1000</v>
      </c>
      <c r="K237">
        <v>50</v>
      </c>
      <c r="L237">
        <v>20</v>
      </c>
      <c r="M237">
        <v>174.99</v>
      </c>
      <c r="N237">
        <v>251.45</v>
      </c>
      <c r="O237">
        <v>174990</v>
      </c>
      <c r="P237">
        <v>251450</v>
      </c>
      <c r="Q237">
        <v>76459.999999999985</v>
      </c>
      <c r="R237">
        <v>445.29671600000012</v>
      </c>
      <c r="S237">
        <v>76014.703283999988</v>
      </c>
      <c r="T237">
        <v>43.439455559746257</v>
      </c>
      <c r="U237">
        <v>1000</v>
      </c>
      <c r="V237">
        <v>172.85</v>
      </c>
      <c r="W237">
        <v>174.28</v>
      </c>
      <c r="X237">
        <v>253.75</v>
      </c>
      <c r="Y237">
        <v>257.02</v>
      </c>
      <c r="Z237">
        <v>100603</v>
      </c>
      <c r="AA237">
        <v>92001</v>
      </c>
      <c r="AB237">
        <f t="shared" si="16"/>
        <v>0</v>
      </c>
      <c r="AC237">
        <v>1</v>
      </c>
      <c r="AD237">
        <v>1</v>
      </c>
      <c r="AE237">
        <v>2</v>
      </c>
      <c r="AF237" t="e">
        <f t="shared" ca="1" si="19"/>
        <v>#NAME?</v>
      </c>
      <c r="AG237">
        <v>6.2500000000000001E-4</v>
      </c>
      <c r="AH237" t="str">
        <f t="shared" si="17"/>
        <v>NIFTYWEEKLY17700PE</v>
      </c>
      <c r="AI237" t="str">
        <f t="shared" si="18"/>
        <v>NIFTYWEEKLY17700PE44820</v>
      </c>
    </row>
    <row r="238" spans="1:35" x14ac:dyDescent="0.45">
      <c r="A238">
        <v>3</v>
      </c>
      <c r="B238" t="s">
        <v>444</v>
      </c>
      <c r="C238" t="s">
        <v>207</v>
      </c>
      <c r="D238" s="3">
        <v>44820</v>
      </c>
      <c r="E238" s="3">
        <v>44823</v>
      </c>
      <c r="F238" t="s">
        <v>31</v>
      </c>
      <c r="G238" t="s">
        <v>30</v>
      </c>
      <c r="H238" s="2">
        <v>44826</v>
      </c>
      <c r="I238" s="2" t="e">
        <f t="shared" ca="1" si="15"/>
        <v>#NAME?</v>
      </c>
      <c r="J238">
        <v>1200</v>
      </c>
      <c r="K238">
        <v>50</v>
      </c>
      <c r="L238">
        <v>24</v>
      </c>
      <c r="M238">
        <v>147.26</v>
      </c>
      <c r="N238">
        <v>246.7</v>
      </c>
      <c r="O238">
        <v>176707.5</v>
      </c>
      <c r="P238">
        <v>296040</v>
      </c>
      <c r="Q238">
        <v>119328</v>
      </c>
      <c r="R238">
        <v>496.65025900000012</v>
      </c>
      <c r="S238">
        <v>118831.349741</v>
      </c>
      <c r="T238">
        <v>67.24748510448056</v>
      </c>
      <c r="U238">
        <v>1200</v>
      </c>
      <c r="V238">
        <v>148.44999999999999</v>
      </c>
      <c r="W238">
        <v>149.72</v>
      </c>
      <c r="X238">
        <v>241.4</v>
      </c>
      <c r="Y238">
        <v>240.52</v>
      </c>
      <c r="Z238">
        <v>131003</v>
      </c>
      <c r="AA238">
        <v>92501</v>
      </c>
      <c r="AB238">
        <f t="shared" si="16"/>
        <v>0</v>
      </c>
      <c r="AC238">
        <v>1</v>
      </c>
      <c r="AD238">
        <v>1</v>
      </c>
      <c r="AE238">
        <v>2</v>
      </c>
      <c r="AF238" t="e">
        <f t="shared" ca="1" si="19"/>
        <v>#NAME?</v>
      </c>
      <c r="AG238">
        <v>6.2500000000000001E-4</v>
      </c>
      <c r="AH238" t="str">
        <f t="shared" si="17"/>
        <v>NIFTYWEEKLY17600PE</v>
      </c>
      <c r="AI238" t="str">
        <f t="shared" si="18"/>
        <v>NIFTYWEEKLY17600PE44820</v>
      </c>
    </row>
    <row r="239" spans="1:35" x14ac:dyDescent="0.45">
      <c r="A239">
        <v>4</v>
      </c>
      <c r="B239" t="s">
        <v>442</v>
      </c>
      <c r="C239" t="s">
        <v>205</v>
      </c>
      <c r="D239" s="3">
        <v>44820</v>
      </c>
      <c r="E239" s="3">
        <v>44823</v>
      </c>
      <c r="F239" t="s">
        <v>31</v>
      </c>
      <c r="G239" t="s">
        <v>30</v>
      </c>
      <c r="H239" s="2">
        <v>44826</v>
      </c>
      <c r="I239" s="2" t="e">
        <f t="shared" ca="1" si="15"/>
        <v>#NAME?</v>
      </c>
      <c r="J239">
        <v>1100</v>
      </c>
      <c r="K239">
        <v>50</v>
      </c>
      <c r="L239">
        <v>22</v>
      </c>
      <c r="M239">
        <v>165.2</v>
      </c>
      <c r="N239">
        <v>279.60000000000002</v>
      </c>
      <c r="O239">
        <v>181720</v>
      </c>
      <c r="P239">
        <v>307560</v>
      </c>
      <c r="Q239">
        <v>125840</v>
      </c>
      <c r="R239">
        <v>512.91659200000004</v>
      </c>
      <c r="S239">
        <v>125327.08340800001</v>
      </c>
      <c r="T239">
        <v>68.967138128989674</v>
      </c>
      <c r="U239">
        <v>1100</v>
      </c>
      <c r="V239">
        <v>163.80000000000001</v>
      </c>
      <c r="W239">
        <v>166.43</v>
      </c>
      <c r="X239">
        <v>274.3</v>
      </c>
      <c r="Y239">
        <v>273.14999999999998</v>
      </c>
      <c r="Z239">
        <v>130802</v>
      </c>
      <c r="AA239">
        <v>92501</v>
      </c>
      <c r="AB239">
        <f t="shared" si="16"/>
        <v>0</v>
      </c>
      <c r="AC239">
        <v>1</v>
      </c>
      <c r="AD239">
        <v>1</v>
      </c>
      <c r="AE239">
        <v>2</v>
      </c>
      <c r="AF239" t="e">
        <f t="shared" ca="1" si="19"/>
        <v>#NAME?</v>
      </c>
      <c r="AG239">
        <v>6.2500000000000001E-4</v>
      </c>
      <c r="AH239" t="str">
        <f t="shared" si="17"/>
        <v>NIFTYWEEKLY17650PE</v>
      </c>
      <c r="AI239" t="str">
        <f t="shared" si="18"/>
        <v>NIFTYWEEKLY17650PE44820</v>
      </c>
    </row>
    <row r="240" spans="1:35" x14ac:dyDescent="0.45">
      <c r="A240">
        <v>1</v>
      </c>
      <c r="B240" t="s">
        <v>445</v>
      </c>
      <c r="C240" t="s">
        <v>208</v>
      </c>
      <c r="D240" s="3">
        <v>44823</v>
      </c>
      <c r="E240" s="3">
        <v>44824</v>
      </c>
      <c r="F240" t="s">
        <v>31</v>
      </c>
      <c r="G240" t="s">
        <v>30</v>
      </c>
      <c r="H240" s="2">
        <v>44826</v>
      </c>
      <c r="I240" s="2" t="e">
        <f t="shared" ca="1" si="15"/>
        <v>#NAME?</v>
      </c>
      <c r="J240">
        <v>1200</v>
      </c>
      <c r="K240">
        <v>50</v>
      </c>
      <c r="L240">
        <v>24</v>
      </c>
      <c r="M240">
        <v>149.4</v>
      </c>
      <c r="N240">
        <v>228.9</v>
      </c>
      <c r="O240">
        <v>179277.5</v>
      </c>
      <c r="P240">
        <v>274680</v>
      </c>
      <c r="Q240">
        <v>95400</v>
      </c>
      <c r="R240">
        <v>474.27730300000002</v>
      </c>
      <c r="S240">
        <v>94925.722697000005</v>
      </c>
      <c r="T240">
        <v>52.949044189594353</v>
      </c>
      <c r="U240">
        <v>1200</v>
      </c>
      <c r="V240">
        <v>149.9</v>
      </c>
      <c r="W240">
        <v>144.08000000000001</v>
      </c>
      <c r="X240">
        <v>234.9</v>
      </c>
      <c r="Y240">
        <v>228.45</v>
      </c>
      <c r="Z240">
        <v>140105</v>
      </c>
      <c r="AA240">
        <v>92500</v>
      </c>
      <c r="AB240">
        <f t="shared" si="16"/>
        <v>0</v>
      </c>
      <c r="AC240">
        <v>1</v>
      </c>
      <c r="AD240">
        <v>1</v>
      </c>
      <c r="AE240">
        <v>2</v>
      </c>
      <c r="AF240" t="e">
        <f t="shared" ca="1" si="19"/>
        <v>#NAME?</v>
      </c>
      <c r="AG240">
        <v>6.2500000000000001E-4</v>
      </c>
      <c r="AH240" t="str">
        <f t="shared" si="17"/>
        <v>NIFTYWEEKLY17650CE</v>
      </c>
      <c r="AI240" t="str">
        <f t="shared" si="18"/>
        <v>NIFTYWEEKLY17650CE44823</v>
      </c>
    </row>
    <row r="241" spans="1:35" x14ac:dyDescent="0.45">
      <c r="A241">
        <v>1</v>
      </c>
      <c r="B241" t="s">
        <v>446</v>
      </c>
      <c r="C241" t="s">
        <v>209</v>
      </c>
      <c r="D241" s="3">
        <v>44824</v>
      </c>
      <c r="E241" s="3">
        <v>44825</v>
      </c>
      <c r="F241" t="s">
        <v>31</v>
      </c>
      <c r="G241" t="s">
        <v>30</v>
      </c>
      <c r="H241" s="2">
        <v>44826</v>
      </c>
      <c r="I241" s="2" t="e">
        <f t="shared" ca="1" si="15"/>
        <v>#NAME?</v>
      </c>
      <c r="J241">
        <v>1600</v>
      </c>
      <c r="K241">
        <v>50</v>
      </c>
      <c r="L241">
        <v>32</v>
      </c>
      <c r="M241">
        <v>114.95</v>
      </c>
      <c r="N241">
        <v>82.55</v>
      </c>
      <c r="O241">
        <v>183920</v>
      </c>
      <c r="P241">
        <v>132077.5</v>
      </c>
      <c r="Q241">
        <v>-51840.000000000007</v>
      </c>
      <c r="R241">
        <v>316.69718399999999</v>
      </c>
      <c r="S241">
        <v>-52156.697183999997</v>
      </c>
      <c r="T241">
        <v>-28.358360800347981</v>
      </c>
      <c r="U241">
        <v>1600</v>
      </c>
      <c r="V241">
        <v>111.75</v>
      </c>
      <c r="W241">
        <v>113.3</v>
      </c>
      <c r="X241">
        <v>82.95</v>
      </c>
      <c r="Y241">
        <v>89.32</v>
      </c>
      <c r="Z241">
        <v>100003</v>
      </c>
      <c r="AA241">
        <v>92001</v>
      </c>
      <c r="AB241">
        <f t="shared" si="16"/>
        <v>0</v>
      </c>
      <c r="AC241">
        <v>1</v>
      </c>
      <c r="AD241">
        <v>1</v>
      </c>
      <c r="AE241">
        <v>2</v>
      </c>
      <c r="AF241" t="e">
        <f t="shared" ca="1" si="19"/>
        <v>#NAME?</v>
      </c>
      <c r="AG241">
        <v>6.2500000000000001E-4</v>
      </c>
      <c r="AH241" t="str">
        <f t="shared" si="17"/>
        <v>NIFTYWEEKLY17850CE</v>
      </c>
      <c r="AI241" t="str">
        <f t="shared" si="18"/>
        <v>NIFTYWEEKLY17850CE44824</v>
      </c>
    </row>
    <row r="242" spans="1:35" x14ac:dyDescent="0.45">
      <c r="A242">
        <v>2</v>
      </c>
      <c r="B242" t="s">
        <v>447</v>
      </c>
      <c r="C242" t="s">
        <v>210</v>
      </c>
      <c r="D242" s="3">
        <v>44824</v>
      </c>
      <c r="E242" s="3">
        <v>44825</v>
      </c>
      <c r="F242" t="s">
        <v>31</v>
      </c>
      <c r="G242" t="s">
        <v>30</v>
      </c>
      <c r="H242" s="2">
        <v>44826</v>
      </c>
      <c r="I242" s="2" t="e">
        <f t="shared" ca="1" si="15"/>
        <v>#NAME?</v>
      </c>
      <c r="J242">
        <v>1800</v>
      </c>
      <c r="K242">
        <v>50</v>
      </c>
      <c r="L242">
        <v>36</v>
      </c>
      <c r="M242">
        <v>100.37</v>
      </c>
      <c r="N242">
        <v>62.22</v>
      </c>
      <c r="O242">
        <v>180670</v>
      </c>
      <c r="P242">
        <v>111992.5</v>
      </c>
      <c r="Q242">
        <v>-68670.000000000015</v>
      </c>
      <c r="R242">
        <v>339.14013999999997</v>
      </c>
      <c r="S242">
        <v>-69009.140140000018</v>
      </c>
      <c r="T242">
        <v>-38.196236309293198</v>
      </c>
      <c r="U242">
        <v>1800</v>
      </c>
      <c r="V242">
        <v>99.75</v>
      </c>
      <c r="W242">
        <v>99.53</v>
      </c>
      <c r="X242">
        <v>62.35</v>
      </c>
      <c r="Y242">
        <v>67.55</v>
      </c>
      <c r="Z242">
        <v>111104</v>
      </c>
      <c r="AA242">
        <v>92001</v>
      </c>
      <c r="AB242">
        <f t="shared" si="16"/>
        <v>0</v>
      </c>
      <c r="AC242">
        <v>1</v>
      </c>
      <c r="AD242">
        <v>1</v>
      </c>
      <c r="AE242">
        <v>2</v>
      </c>
      <c r="AF242" t="e">
        <f t="shared" ca="1" si="19"/>
        <v>#NAME?</v>
      </c>
      <c r="AG242">
        <v>6.2500000000000001E-4</v>
      </c>
      <c r="AH242" t="str">
        <f t="shared" si="17"/>
        <v>NIFTYWEEKLY17900CE</v>
      </c>
      <c r="AI242" t="str">
        <f t="shared" si="18"/>
        <v>NIFTYWEEKLY17900CE44824</v>
      </c>
    </row>
    <row r="243" spans="1:35" x14ac:dyDescent="0.45">
      <c r="A243">
        <v>3</v>
      </c>
      <c r="B243" t="s">
        <v>446</v>
      </c>
      <c r="C243" t="s">
        <v>209</v>
      </c>
      <c r="D243" s="3">
        <v>44824</v>
      </c>
      <c r="E243" s="3">
        <v>44825</v>
      </c>
      <c r="F243" t="s">
        <v>31</v>
      </c>
      <c r="G243" t="s">
        <v>30</v>
      </c>
      <c r="H243" s="2">
        <v>44826</v>
      </c>
      <c r="I243" s="2" t="e">
        <f t="shared" ca="1" si="15"/>
        <v>#NAME?</v>
      </c>
      <c r="J243">
        <v>1450</v>
      </c>
      <c r="K243">
        <v>50</v>
      </c>
      <c r="L243">
        <v>29</v>
      </c>
      <c r="M243">
        <v>123.51</v>
      </c>
      <c r="N243">
        <v>89.05</v>
      </c>
      <c r="O243">
        <v>179090</v>
      </c>
      <c r="P243">
        <v>129122.51</v>
      </c>
      <c r="Q243">
        <v>-49967.000000000007</v>
      </c>
      <c r="R243">
        <v>310.19827126400003</v>
      </c>
      <c r="S243">
        <v>-50277.198271264017</v>
      </c>
      <c r="T243">
        <v>-28.073704992609311</v>
      </c>
      <c r="U243">
        <v>1450</v>
      </c>
      <c r="V243">
        <v>124.75</v>
      </c>
      <c r="W243">
        <v>124.57</v>
      </c>
      <c r="X243">
        <v>90</v>
      </c>
      <c r="Y243">
        <v>87.63</v>
      </c>
      <c r="Z243">
        <v>133903</v>
      </c>
      <c r="AA243">
        <v>92459</v>
      </c>
      <c r="AB243">
        <f t="shared" si="16"/>
        <v>0</v>
      </c>
      <c r="AC243">
        <v>1</v>
      </c>
      <c r="AD243">
        <v>1</v>
      </c>
      <c r="AE243">
        <v>2</v>
      </c>
      <c r="AF243" t="e">
        <f t="shared" ca="1" si="19"/>
        <v>#NAME?</v>
      </c>
      <c r="AG243">
        <v>6.2500000000000001E-4</v>
      </c>
      <c r="AH243" t="str">
        <f t="shared" si="17"/>
        <v>NIFTYWEEKLY17850CE</v>
      </c>
      <c r="AI243" t="str">
        <f t="shared" si="18"/>
        <v>NIFTYWEEKLY17850CE44824</v>
      </c>
    </row>
    <row r="244" spans="1:35" x14ac:dyDescent="0.45">
      <c r="A244">
        <v>4</v>
      </c>
      <c r="B244" t="s">
        <v>447</v>
      </c>
      <c r="C244" t="s">
        <v>210</v>
      </c>
      <c r="D244" s="3">
        <v>44824</v>
      </c>
      <c r="E244" s="3">
        <v>44825</v>
      </c>
      <c r="F244" t="s">
        <v>31</v>
      </c>
      <c r="G244" t="s">
        <v>30</v>
      </c>
      <c r="H244" s="2">
        <v>44826</v>
      </c>
      <c r="I244" s="2" t="e">
        <f t="shared" ca="1" si="15"/>
        <v>#NAME?</v>
      </c>
      <c r="J244">
        <v>1700</v>
      </c>
      <c r="K244">
        <v>50</v>
      </c>
      <c r="L244">
        <v>34</v>
      </c>
      <c r="M244">
        <v>106.32</v>
      </c>
      <c r="N244">
        <v>65.540000000000006</v>
      </c>
      <c r="O244">
        <v>180740</v>
      </c>
      <c r="P244">
        <v>111420</v>
      </c>
      <c r="Q244">
        <v>-69325.999999999971</v>
      </c>
      <c r="R244">
        <v>291.34122400000001</v>
      </c>
      <c r="S244">
        <v>-69617.341223999974</v>
      </c>
      <c r="T244">
        <v>-38.517949111430767</v>
      </c>
      <c r="U244">
        <v>1700</v>
      </c>
      <c r="V244">
        <v>106.2</v>
      </c>
      <c r="W244">
        <v>107.07</v>
      </c>
      <c r="X244">
        <v>68.150000000000006</v>
      </c>
      <c r="Y244">
        <v>66.13</v>
      </c>
      <c r="Z244">
        <v>123002</v>
      </c>
      <c r="AA244">
        <v>92459</v>
      </c>
      <c r="AB244">
        <f t="shared" si="16"/>
        <v>0</v>
      </c>
      <c r="AC244">
        <v>1</v>
      </c>
      <c r="AD244">
        <v>1</v>
      </c>
      <c r="AE244">
        <v>2</v>
      </c>
      <c r="AF244" t="e">
        <f t="shared" ca="1" si="19"/>
        <v>#NAME?</v>
      </c>
      <c r="AG244">
        <v>6.2500000000000001E-4</v>
      </c>
      <c r="AH244" t="str">
        <f t="shared" si="17"/>
        <v>NIFTYWEEKLY17900CE</v>
      </c>
      <c r="AI244" t="str">
        <f t="shared" si="18"/>
        <v>NIFTYWEEKLY17900CE44824</v>
      </c>
    </row>
    <row r="245" spans="1:35" x14ac:dyDescent="0.45">
      <c r="A245">
        <v>1</v>
      </c>
      <c r="B245" t="s">
        <v>443</v>
      </c>
      <c r="C245" t="s">
        <v>206</v>
      </c>
      <c r="D245" s="3">
        <v>44825</v>
      </c>
      <c r="E245" s="3">
        <v>44826</v>
      </c>
      <c r="F245" t="s">
        <v>31</v>
      </c>
      <c r="G245" t="s">
        <v>30</v>
      </c>
      <c r="H245" s="2">
        <v>44826</v>
      </c>
      <c r="I245" s="2" t="e">
        <f t="shared" ca="1" si="15"/>
        <v>#NAME?</v>
      </c>
      <c r="J245">
        <v>1650</v>
      </c>
      <c r="K245">
        <v>50</v>
      </c>
      <c r="L245">
        <v>33</v>
      </c>
      <c r="M245">
        <v>107.8</v>
      </c>
      <c r="N245">
        <v>110.92</v>
      </c>
      <c r="O245">
        <v>177870</v>
      </c>
      <c r="P245">
        <v>183017.5</v>
      </c>
      <c r="Q245">
        <v>5148.0000000000073</v>
      </c>
      <c r="R245">
        <v>370.10478000000001</v>
      </c>
      <c r="S245">
        <v>4777.8952200000076</v>
      </c>
      <c r="T245">
        <v>2.686172609208977</v>
      </c>
      <c r="U245">
        <v>1650</v>
      </c>
      <c r="V245">
        <v>108.35</v>
      </c>
      <c r="W245">
        <v>109.3</v>
      </c>
      <c r="X245">
        <v>121.15</v>
      </c>
      <c r="Y245">
        <v>116.88</v>
      </c>
      <c r="Z245">
        <v>115504</v>
      </c>
      <c r="AA245">
        <v>92001</v>
      </c>
      <c r="AB245">
        <f t="shared" si="16"/>
        <v>0</v>
      </c>
      <c r="AC245">
        <v>1</v>
      </c>
      <c r="AD245">
        <v>1</v>
      </c>
      <c r="AE245">
        <v>2</v>
      </c>
      <c r="AF245" t="e">
        <f t="shared" ca="1" si="19"/>
        <v>#NAME?</v>
      </c>
      <c r="AG245">
        <v>6.2500000000000001E-4</v>
      </c>
      <c r="AH245" t="str">
        <f t="shared" si="17"/>
        <v>NIFTYWEEKLY17700PE</v>
      </c>
      <c r="AI245" t="str">
        <f t="shared" si="18"/>
        <v>NIFTYWEEKLY17700PE44825</v>
      </c>
    </row>
    <row r="246" spans="1:35" x14ac:dyDescent="0.45">
      <c r="A246">
        <v>2</v>
      </c>
      <c r="B246" t="s">
        <v>448</v>
      </c>
      <c r="C246" t="s">
        <v>211</v>
      </c>
      <c r="D246" s="3">
        <v>44825</v>
      </c>
      <c r="E246" s="3">
        <v>44826</v>
      </c>
      <c r="F246" t="s">
        <v>31</v>
      </c>
      <c r="G246" t="s">
        <v>30</v>
      </c>
      <c r="H246" s="2">
        <v>44826</v>
      </c>
      <c r="I246" s="2" t="e">
        <f t="shared" ca="1" si="15"/>
        <v>#NAME?</v>
      </c>
      <c r="J246">
        <v>1600</v>
      </c>
      <c r="K246">
        <v>50</v>
      </c>
      <c r="L246">
        <v>32</v>
      </c>
      <c r="M246">
        <v>114.4</v>
      </c>
      <c r="N246">
        <v>18.350000000000001</v>
      </c>
      <c r="O246">
        <v>183040</v>
      </c>
      <c r="P246">
        <v>29360</v>
      </c>
      <c r="Q246">
        <v>-153680</v>
      </c>
      <c r="R246">
        <v>200.41856000000001</v>
      </c>
      <c r="S246">
        <v>-153880.41855999999</v>
      </c>
      <c r="T246">
        <v>-84.069284615384632</v>
      </c>
      <c r="U246">
        <v>1600</v>
      </c>
      <c r="V246">
        <v>111.2</v>
      </c>
      <c r="W246">
        <v>112.97</v>
      </c>
      <c r="X246">
        <v>18.75</v>
      </c>
      <c r="Y246">
        <v>18.850000000000001</v>
      </c>
      <c r="Z246">
        <v>102502</v>
      </c>
      <c r="AA246">
        <v>92001</v>
      </c>
      <c r="AB246">
        <f t="shared" si="16"/>
        <v>0</v>
      </c>
      <c r="AC246">
        <v>1</v>
      </c>
      <c r="AD246">
        <v>1</v>
      </c>
      <c r="AE246">
        <v>2</v>
      </c>
      <c r="AF246" t="e">
        <f t="shared" ca="1" si="19"/>
        <v>#NAME?</v>
      </c>
      <c r="AG246">
        <v>6.2500000000000001E-4</v>
      </c>
      <c r="AH246" t="str">
        <f t="shared" si="17"/>
        <v>NIFTYWEEKLY17800CE</v>
      </c>
      <c r="AI246" t="str">
        <f t="shared" si="18"/>
        <v>NIFTYWEEKLY17800CE44825</v>
      </c>
    </row>
    <row r="247" spans="1:35" x14ac:dyDescent="0.45">
      <c r="A247">
        <v>3</v>
      </c>
      <c r="B247" t="s">
        <v>442</v>
      </c>
      <c r="C247" t="s">
        <v>205</v>
      </c>
      <c r="D247" s="3">
        <v>44825</v>
      </c>
      <c r="E247" s="3">
        <v>44826</v>
      </c>
      <c r="F247" t="s">
        <v>31</v>
      </c>
      <c r="G247" t="s">
        <v>30</v>
      </c>
      <c r="H247" s="2">
        <v>44826</v>
      </c>
      <c r="I247" s="2" t="e">
        <f t="shared" ca="1" si="15"/>
        <v>#NAME?</v>
      </c>
      <c r="J247">
        <v>1500</v>
      </c>
      <c r="K247">
        <v>50</v>
      </c>
      <c r="L247">
        <v>30</v>
      </c>
      <c r="M247">
        <v>118.65</v>
      </c>
      <c r="N247">
        <v>74.31</v>
      </c>
      <c r="O247">
        <v>177980</v>
      </c>
      <c r="P247">
        <v>111470</v>
      </c>
      <c r="Q247">
        <v>-66510</v>
      </c>
      <c r="R247">
        <v>289.58587999999997</v>
      </c>
      <c r="S247">
        <v>-66799.585879999999</v>
      </c>
      <c r="T247">
        <v>-37.532074322957627</v>
      </c>
      <c r="U247">
        <v>1500</v>
      </c>
      <c r="V247">
        <v>121.1</v>
      </c>
      <c r="W247">
        <v>117.13</v>
      </c>
      <c r="X247">
        <v>74.849999999999994</v>
      </c>
      <c r="Y247">
        <v>77.63</v>
      </c>
      <c r="Z247">
        <v>123106</v>
      </c>
      <c r="AA247">
        <v>92459</v>
      </c>
      <c r="AB247">
        <f t="shared" si="16"/>
        <v>0</v>
      </c>
      <c r="AC247">
        <v>1</v>
      </c>
      <c r="AD247">
        <v>1</v>
      </c>
      <c r="AE247">
        <v>2</v>
      </c>
      <c r="AF247" t="e">
        <f t="shared" ca="1" si="19"/>
        <v>#NAME?</v>
      </c>
      <c r="AG247">
        <v>6.2500000000000001E-4</v>
      </c>
      <c r="AH247" t="str">
        <f t="shared" si="17"/>
        <v>NIFTYWEEKLY17650PE</v>
      </c>
      <c r="AI247" t="str">
        <f t="shared" si="18"/>
        <v>NIFTYWEEKLY17650PE44825</v>
      </c>
    </row>
    <row r="248" spans="1:35" x14ac:dyDescent="0.45">
      <c r="A248">
        <v>4</v>
      </c>
      <c r="B248" t="s">
        <v>443</v>
      </c>
      <c r="C248" t="s">
        <v>206</v>
      </c>
      <c r="D248" s="3">
        <v>44825</v>
      </c>
      <c r="E248" s="3">
        <v>44826</v>
      </c>
      <c r="F248" t="s">
        <v>31</v>
      </c>
      <c r="G248" t="s">
        <v>30</v>
      </c>
      <c r="H248" s="2">
        <v>44826</v>
      </c>
      <c r="I248" s="2" t="e">
        <f t="shared" ca="1" si="15"/>
        <v>#NAME?</v>
      </c>
      <c r="J248">
        <v>1300</v>
      </c>
      <c r="K248">
        <v>50</v>
      </c>
      <c r="L248">
        <v>26</v>
      </c>
      <c r="M248">
        <v>139.19</v>
      </c>
      <c r="N248">
        <v>100.28</v>
      </c>
      <c r="O248">
        <v>180942.5</v>
      </c>
      <c r="P248">
        <v>130362.5</v>
      </c>
      <c r="Q248">
        <v>-50582.999999999993</v>
      </c>
      <c r="R248">
        <v>312.81097699999998</v>
      </c>
      <c r="S248">
        <v>-50895.810976999986</v>
      </c>
      <c r="T248">
        <v>-28.128168328060021</v>
      </c>
      <c r="U248">
        <v>1300</v>
      </c>
      <c r="V248">
        <v>137.35</v>
      </c>
      <c r="W248">
        <v>142.41999999999999</v>
      </c>
      <c r="X248">
        <v>100.3</v>
      </c>
      <c r="Y248">
        <v>104.43</v>
      </c>
      <c r="Z248">
        <v>123004</v>
      </c>
      <c r="AA248">
        <v>92459</v>
      </c>
      <c r="AB248">
        <f t="shared" si="16"/>
        <v>0</v>
      </c>
      <c r="AC248">
        <v>1</v>
      </c>
      <c r="AD248">
        <v>1</v>
      </c>
      <c r="AE248">
        <v>2</v>
      </c>
      <c r="AF248" t="e">
        <f t="shared" ca="1" si="19"/>
        <v>#NAME?</v>
      </c>
      <c r="AG248">
        <v>6.2500000000000001E-4</v>
      </c>
      <c r="AH248" t="str">
        <f t="shared" si="17"/>
        <v>NIFTYWEEKLY17700PE</v>
      </c>
      <c r="AI248" t="str">
        <f t="shared" si="18"/>
        <v>NIFTYWEEKLY17700PE44825</v>
      </c>
    </row>
    <row r="249" spans="1:35" x14ac:dyDescent="0.45">
      <c r="A249">
        <v>1</v>
      </c>
      <c r="B249" t="s">
        <v>445</v>
      </c>
      <c r="C249" t="s">
        <v>208</v>
      </c>
      <c r="D249" s="3">
        <v>44826</v>
      </c>
      <c r="E249" s="3">
        <v>44826</v>
      </c>
      <c r="F249" t="s">
        <v>31</v>
      </c>
      <c r="G249" t="s">
        <v>30</v>
      </c>
      <c r="H249" s="2">
        <v>44826</v>
      </c>
      <c r="I249" s="2" t="e">
        <f t="shared" ca="1" si="15"/>
        <v>#NAME?</v>
      </c>
      <c r="J249">
        <v>2400</v>
      </c>
      <c r="K249">
        <v>50</v>
      </c>
      <c r="L249">
        <v>48</v>
      </c>
      <c r="M249">
        <v>75.97</v>
      </c>
      <c r="N249">
        <v>0.1</v>
      </c>
      <c r="O249">
        <v>182317.5</v>
      </c>
      <c r="P249">
        <v>240</v>
      </c>
      <c r="Q249">
        <v>-182088</v>
      </c>
      <c r="R249">
        <v>167.14354299999999</v>
      </c>
      <c r="S249">
        <v>-182255.14354300001</v>
      </c>
      <c r="T249">
        <v>-99.965797876232401</v>
      </c>
      <c r="U249">
        <v>2400</v>
      </c>
      <c r="V249">
        <v>74.3</v>
      </c>
      <c r="W249">
        <v>73.33</v>
      </c>
      <c r="X249">
        <v>0.1</v>
      </c>
      <c r="Y249">
        <v>0.12</v>
      </c>
      <c r="Z249">
        <v>100806</v>
      </c>
      <c r="AA249">
        <v>152002</v>
      </c>
      <c r="AB249">
        <f t="shared" si="16"/>
        <v>0</v>
      </c>
      <c r="AC249">
        <v>1</v>
      </c>
      <c r="AD249">
        <v>1</v>
      </c>
      <c r="AE249">
        <v>2</v>
      </c>
      <c r="AF249" t="e">
        <f t="shared" ca="1" si="19"/>
        <v>#NAME?</v>
      </c>
      <c r="AG249">
        <v>6.2500000000000001E-4</v>
      </c>
      <c r="AH249" t="str">
        <f t="shared" si="17"/>
        <v>NIFTYWEEKLY17650CE</v>
      </c>
      <c r="AI249" t="str">
        <f t="shared" si="18"/>
        <v>NIFTYWEEKLY17650CE44826</v>
      </c>
    </row>
    <row r="250" spans="1:35" x14ac:dyDescent="0.45">
      <c r="A250">
        <v>1</v>
      </c>
      <c r="B250" t="s">
        <v>449</v>
      </c>
      <c r="C250" t="s">
        <v>212</v>
      </c>
      <c r="D250" s="3">
        <v>44827</v>
      </c>
      <c r="E250" s="3">
        <v>44830</v>
      </c>
      <c r="F250" t="s">
        <v>31</v>
      </c>
      <c r="G250" t="s">
        <v>30</v>
      </c>
      <c r="H250" s="2">
        <v>44833</v>
      </c>
      <c r="I250" s="2" t="e">
        <f t="shared" ca="1" si="15"/>
        <v>#NAME?</v>
      </c>
      <c r="J250">
        <v>1000</v>
      </c>
      <c r="K250">
        <v>50</v>
      </c>
      <c r="L250">
        <v>20</v>
      </c>
      <c r="M250">
        <v>174.95</v>
      </c>
      <c r="N250">
        <v>408.21</v>
      </c>
      <c r="O250">
        <v>174950</v>
      </c>
      <c r="P250">
        <v>408207.5</v>
      </c>
      <c r="Q250">
        <v>233260</v>
      </c>
      <c r="R250">
        <v>621.84210799999994</v>
      </c>
      <c r="S250">
        <v>232638.15789199999</v>
      </c>
      <c r="T250">
        <v>132.97408281909119</v>
      </c>
      <c r="U250">
        <v>1000</v>
      </c>
      <c r="V250">
        <v>173.05</v>
      </c>
      <c r="W250">
        <v>166.83</v>
      </c>
      <c r="X250">
        <v>402.1</v>
      </c>
      <c r="Y250">
        <v>381.77</v>
      </c>
      <c r="Z250">
        <v>100103</v>
      </c>
      <c r="AA250">
        <v>92002</v>
      </c>
      <c r="AB250">
        <f t="shared" si="16"/>
        <v>0</v>
      </c>
      <c r="AC250">
        <v>1</v>
      </c>
      <c r="AD250">
        <v>1</v>
      </c>
      <c r="AE250">
        <v>2</v>
      </c>
      <c r="AF250" t="e">
        <f t="shared" ca="1" si="19"/>
        <v>#NAME?</v>
      </c>
      <c r="AG250">
        <v>6.2500000000000001E-4</v>
      </c>
      <c r="AH250" t="str">
        <f t="shared" si="17"/>
        <v>NIFTYWEEKLY17450PE</v>
      </c>
      <c r="AI250" t="str">
        <f t="shared" si="18"/>
        <v>NIFTYWEEKLY17450PE44827</v>
      </c>
    </row>
    <row r="251" spans="1:35" x14ac:dyDescent="0.45">
      <c r="A251">
        <v>2</v>
      </c>
      <c r="B251" t="s">
        <v>450</v>
      </c>
      <c r="C251" t="s">
        <v>213</v>
      </c>
      <c r="D251" s="3">
        <v>44827</v>
      </c>
      <c r="E251" s="3">
        <v>44830</v>
      </c>
      <c r="F251" t="s">
        <v>31</v>
      </c>
      <c r="G251" t="s">
        <v>30</v>
      </c>
      <c r="H251" s="2">
        <v>44833</v>
      </c>
      <c r="I251" s="2" t="e">
        <f t="shared" ca="1" si="15"/>
        <v>#NAME?</v>
      </c>
      <c r="J251">
        <v>950</v>
      </c>
      <c r="K251">
        <v>50</v>
      </c>
      <c r="L251">
        <v>19</v>
      </c>
      <c r="M251">
        <v>188.53</v>
      </c>
      <c r="N251">
        <v>449.07</v>
      </c>
      <c r="O251">
        <v>179105</v>
      </c>
      <c r="P251">
        <v>426620</v>
      </c>
      <c r="Q251">
        <v>247513</v>
      </c>
      <c r="R251">
        <v>645.30929000000003</v>
      </c>
      <c r="S251">
        <v>246867.69071</v>
      </c>
      <c r="T251">
        <v>137.8340586304123</v>
      </c>
      <c r="U251">
        <v>950</v>
      </c>
      <c r="V251">
        <v>184.4</v>
      </c>
      <c r="W251">
        <v>193.67</v>
      </c>
      <c r="X251">
        <v>442</v>
      </c>
      <c r="Y251">
        <v>423.2</v>
      </c>
      <c r="Z251">
        <v>100006</v>
      </c>
      <c r="AA251">
        <v>92002</v>
      </c>
      <c r="AB251">
        <f t="shared" si="16"/>
        <v>0</v>
      </c>
      <c r="AC251">
        <v>1</v>
      </c>
      <c r="AD251">
        <v>1</v>
      </c>
      <c r="AE251">
        <v>2</v>
      </c>
      <c r="AF251" t="e">
        <f t="shared" ca="1" si="19"/>
        <v>#NAME?</v>
      </c>
      <c r="AG251">
        <v>6.2500000000000001E-4</v>
      </c>
      <c r="AH251" t="str">
        <f t="shared" si="17"/>
        <v>NIFTYWEEKLY17500PE</v>
      </c>
      <c r="AI251" t="str">
        <f t="shared" si="18"/>
        <v>NIFTYWEEKLY17500PE44827</v>
      </c>
    </row>
    <row r="252" spans="1:35" x14ac:dyDescent="0.45">
      <c r="A252">
        <v>3</v>
      </c>
      <c r="B252" t="s">
        <v>451</v>
      </c>
      <c r="C252" t="s">
        <v>214</v>
      </c>
      <c r="D252" s="3">
        <v>44827</v>
      </c>
      <c r="E252" s="3">
        <v>44830</v>
      </c>
      <c r="F252" t="s">
        <v>31</v>
      </c>
      <c r="G252" t="s">
        <v>30</v>
      </c>
      <c r="H252" s="2">
        <v>44833</v>
      </c>
      <c r="I252" s="2" t="e">
        <f t="shared" ca="1" si="15"/>
        <v>#NAME?</v>
      </c>
      <c r="J252">
        <v>1050</v>
      </c>
      <c r="K252">
        <v>50</v>
      </c>
      <c r="L252">
        <v>21</v>
      </c>
      <c r="M252">
        <v>169.01</v>
      </c>
      <c r="N252">
        <v>296.8</v>
      </c>
      <c r="O252">
        <v>177460</v>
      </c>
      <c r="P252">
        <v>311640</v>
      </c>
      <c r="Q252">
        <v>134179.5</v>
      </c>
      <c r="R252">
        <v>514.71604000000002</v>
      </c>
      <c r="S252">
        <v>133664.78396</v>
      </c>
      <c r="T252">
        <v>75.321077403358515</v>
      </c>
      <c r="U252">
        <v>1050</v>
      </c>
      <c r="V252">
        <v>167.65</v>
      </c>
      <c r="W252">
        <v>172.72</v>
      </c>
      <c r="X252">
        <v>306</v>
      </c>
      <c r="Y252">
        <v>301.14999999999998</v>
      </c>
      <c r="Z252">
        <v>123107</v>
      </c>
      <c r="AA252">
        <v>92502</v>
      </c>
      <c r="AB252">
        <f t="shared" si="16"/>
        <v>0</v>
      </c>
      <c r="AC252">
        <v>1</v>
      </c>
      <c r="AD252">
        <v>1</v>
      </c>
      <c r="AE252">
        <v>2</v>
      </c>
      <c r="AF252" t="e">
        <f t="shared" ca="1" si="19"/>
        <v>#NAME?</v>
      </c>
      <c r="AG252">
        <v>6.2500000000000001E-4</v>
      </c>
      <c r="AH252" t="str">
        <f t="shared" si="17"/>
        <v>NIFTYWEEKLY17400PE</v>
      </c>
      <c r="AI252" t="str">
        <f t="shared" si="18"/>
        <v>NIFTYWEEKLY17400PE44827</v>
      </c>
    </row>
    <row r="253" spans="1:35" x14ac:dyDescent="0.45">
      <c r="A253">
        <v>4</v>
      </c>
      <c r="B253" t="s">
        <v>449</v>
      </c>
      <c r="C253" t="s">
        <v>212</v>
      </c>
      <c r="D253" s="3">
        <v>44827</v>
      </c>
      <c r="E253" s="3">
        <v>44830</v>
      </c>
      <c r="F253" t="s">
        <v>31</v>
      </c>
      <c r="G253" t="s">
        <v>30</v>
      </c>
      <c r="H253" s="2">
        <v>44833</v>
      </c>
      <c r="I253" s="2" t="e">
        <f t="shared" ca="1" si="15"/>
        <v>#NAME?</v>
      </c>
      <c r="J253">
        <v>1000</v>
      </c>
      <c r="K253">
        <v>50</v>
      </c>
      <c r="L253">
        <v>20</v>
      </c>
      <c r="M253">
        <v>183.21</v>
      </c>
      <c r="N253">
        <v>332.85</v>
      </c>
      <c r="O253">
        <v>183207.5</v>
      </c>
      <c r="P253">
        <v>332850</v>
      </c>
      <c r="Q253">
        <v>149640</v>
      </c>
      <c r="R253">
        <v>542.37964299999999</v>
      </c>
      <c r="S253">
        <v>149097.62035700001</v>
      </c>
      <c r="T253">
        <v>81.381832270512973</v>
      </c>
      <c r="U253">
        <v>1000</v>
      </c>
      <c r="V253">
        <v>178.5</v>
      </c>
      <c r="W253">
        <v>186.72</v>
      </c>
      <c r="X253">
        <v>343.8</v>
      </c>
      <c r="Y253">
        <v>339.82</v>
      </c>
      <c r="Z253">
        <v>123005</v>
      </c>
      <c r="AA253">
        <v>92502</v>
      </c>
      <c r="AB253">
        <f t="shared" si="16"/>
        <v>0</v>
      </c>
      <c r="AC253">
        <v>1</v>
      </c>
      <c r="AD253">
        <v>1</v>
      </c>
      <c r="AE253">
        <v>2</v>
      </c>
      <c r="AF253" t="e">
        <f t="shared" ca="1" si="19"/>
        <v>#NAME?</v>
      </c>
      <c r="AG253">
        <v>6.2500000000000001E-4</v>
      </c>
      <c r="AH253" t="str">
        <f t="shared" si="17"/>
        <v>NIFTYWEEKLY17450PE</v>
      </c>
      <c r="AI253" t="str">
        <f t="shared" si="18"/>
        <v>NIFTYWEEKLY17450PE44827</v>
      </c>
    </row>
    <row r="254" spans="1:35" x14ac:dyDescent="0.45">
      <c r="A254">
        <v>1</v>
      </c>
      <c r="B254" t="s">
        <v>452</v>
      </c>
      <c r="C254" t="s">
        <v>215</v>
      </c>
      <c r="D254" s="3">
        <v>44830</v>
      </c>
      <c r="E254" s="3">
        <v>44831</v>
      </c>
      <c r="F254" t="s">
        <v>31</v>
      </c>
      <c r="G254" t="s">
        <v>30</v>
      </c>
      <c r="H254" s="2">
        <v>44833</v>
      </c>
      <c r="I254" s="2" t="e">
        <f t="shared" ca="1" si="15"/>
        <v>#NAME?</v>
      </c>
      <c r="J254">
        <v>1300</v>
      </c>
      <c r="K254">
        <v>50</v>
      </c>
      <c r="L254">
        <v>26</v>
      </c>
      <c r="M254">
        <v>136.79</v>
      </c>
      <c r="N254">
        <v>70.8</v>
      </c>
      <c r="O254">
        <v>177825</v>
      </c>
      <c r="P254">
        <v>92040.01</v>
      </c>
      <c r="Q254">
        <v>-85787</v>
      </c>
      <c r="R254">
        <v>267.59819726400002</v>
      </c>
      <c r="S254">
        <v>-86054.598197264</v>
      </c>
      <c r="T254">
        <v>-48.39285713328497</v>
      </c>
      <c r="U254">
        <v>1300</v>
      </c>
      <c r="V254">
        <v>139.6</v>
      </c>
      <c r="W254">
        <v>137.33000000000001</v>
      </c>
      <c r="X254">
        <v>76.400000000000006</v>
      </c>
      <c r="Y254">
        <v>72.92</v>
      </c>
      <c r="Z254">
        <v>100605</v>
      </c>
      <c r="AA254">
        <v>92002</v>
      </c>
      <c r="AB254">
        <f t="shared" si="16"/>
        <v>0</v>
      </c>
      <c r="AC254">
        <v>1</v>
      </c>
      <c r="AD254">
        <v>1</v>
      </c>
      <c r="AE254">
        <v>2</v>
      </c>
      <c r="AF254" t="e">
        <f t="shared" ca="1" si="19"/>
        <v>#NAME?</v>
      </c>
      <c r="AG254">
        <v>6.2500000000000001E-4</v>
      </c>
      <c r="AH254" t="str">
        <f t="shared" si="17"/>
        <v>NIFTYWEEKLY17000PE</v>
      </c>
      <c r="AI254" t="str">
        <f t="shared" si="18"/>
        <v>NIFTYWEEKLY17000PE44830</v>
      </c>
    </row>
    <row r="255" spans="1:35" x14ac:dyDescent="0.45">
      <c r="A255">
        <v>2</v>
      </c>
      <c r="B255" t="s">
        <v>453</v>
      </c>
      <c r="C255" t="s">
        <v>216</v>
      </c>
      <c r="D255" s="3">
        <v>44830</v>
      </c>
      <c r="E255" s="3">
        <v>44831</v>
      </c>
      <c r="F255" t="s">
        <v>31</v>
      </c>
      <c r="G255" t="s">
        <v>30</v>
      </c>
      <c r="H255" s="2">
        <v>44833</v>
      </c>
      <c r="I255" s="2" t="e">
        <f t="shared" ca="1" si="15"/>
        <v>#NAME?</v>
      </c>
      <c r="J255">
        <v>1100</v>
      </c>
      <c r="K255">
        <v>50</v>
      </c>
      <c r="L255">
        <v>22</v>
      </c>
      <c r="M255">
        <v>159.1</v>
      </c>
      <c r="N255">
        <v>87.35</v>
      </c>
      <c r="O255">
        <v>175010</v>
      </c>
      <c r="P255">
        <v>96085</v>
      </c>
      <c r="Q255">
        <v>-78925</v>
      </c>
      <c r="R255">
        <v>270.30670800000001</v>
      </c>
      <c r="S255">
        <v>-79195.306708000004</v>
      </c>
      <c r="T255">
        <v>-45.251875154562597</v>
      </c>
      <c r="U255">
        <v>1100</v>
      </c>
      <c r="V255">
        <v>159.5</v>
      </c>
      <c r="W255">
        <v>157</v>
      </c>
      <c r="X255">
        <v>93.8</v>
      </c>
      <c r="Y255">
        <v>89.52</v>
      </c>
      <c r="Z255">
        <v>100005</v>
      </c>
      <c r="AA255">
        <v>92002</v>
      </c>
      <c r="AB255">
        <f t="shared" si="16"/>
        <v>0</v>
      </c>
      <c r="AC255">
        <v>1</v>
      </c>
      <c r="AD255">
        <v>1</v>
      </c>
      <c r="AE255">
        <v>2</v>
      </c>
      <c r="AF255" t="e">
        <f t="shared" ca="1" si="19"/>
        <v>#NAME?</v>
      </c>
      <c r="AG255">
        <v>6.2500000000000001E-4</v>
      </c>
      <c r="AH255" t="str">
        <f t="shared" si="17"/>
        <v>NIFTYWEEKLY17050PE</v>
      </c>
      <c r="AI255" t="str">
        <f t="shared" si="18"/>
        <v>NIFTYWEEKLY17050PE44830</v>
      </c>
    </row>
    <row r="256" spans="1:35" x14ac:dyDescent="0.45">
      <c r="A256">
        <v>3</v>
      </c>
      <c r="B256" t="s">
        <v>452</v>
      </c>
      <c r="C256" t="s">
        <v>215</v>
      </c>
      <c r="D256" s="3">
        <v>44830</v>
      </c>
      <c r="E256" s="3">
        <v>44831</v>
      </c>
      <c r="F256" t="s">
        <v>31</v>
      </c>
      <c r="G256" t="s">
        <v>30</v>
      </c>
      <c r="H256" s="2">
        <v>44833</v>
      </c>
      <c r="I256" s="2" t="e">
        <f t="shared" ca="1" si="15"/>
        <v>#NAME?</v>
      </c>
      <c r="J256">
        <v>1250</v>
      </c>
      <c r="K256">
        <v>50</v>
      </c>
      <c r="L256">
        <v>25</v>
      </c>
      <c r="M256">
        <v>141.13999999999999</v>
      </c>
      <c r="N256">
        <v>69.45</v>
      </c>
      <c r="O256">
        <v>176427.5</v>
      </c>
      <c r="P256">
        <v>86812.5</v>
      </c>
      <c r="Q256">
        <v>-89612.499999999985</v>
      </c>
      <c r="R256">
        <v>260.79261100000002</v>
      </c>
      <c r="S256">
        <v>-89873.292610999983</v>
      </c>
      <c r="T256">
        <v>-50.940637151804559</v>
      </c>
      <c r="U256">
        <v>1250</v>
      </c>
      <c r="V256">
        <v>143.55000000000001</v>
      </c>
      <c r="W256">
        <v>140.87</v>
      </c>
      <c r="X256">
        <v>69.599999999999994</v>
      </c>
      <c r="Y256">
        <v>71.45</v>
      </c>
      <c r="Z256">
        <v>150310</v>
      </c>
      <c r="AA256">
        <v>92501</v>
      </c>
      <c r="AB256">
        <f t="shared" si="16"/>
        <v>0</v>
      </c>
      <c r="AC256">
        <v>1</v>
      </c>
      <c r="AD256">
        <v>1</v>
      </c>
      <c r="AE256">
        <v>2</v>
      </c>
      <c r="AF256" t="e">
        <f t="shared" ca="1" si="19"/>
        <v>#NAME?</v>
      </c>
      <c r="AG256">
        <v>6.2500000000000001E-4</v>
      </c>
      <c r="AH256" t="str">
        <f t="shared" si="17"/>
        <v>NIFTYWEEKLY17000PE</v>
      </c>
      <c r="AI256" t="str">
        <f t="shared" si="18"/>
        <v>NIFTYWEEKLY17000PE44830</v>
      </c>
    </row>
    <row r="257" spans="1:35" x14ac:dyDescent="0.45">
      <c r="A257">
        <v>1</v>
      </c>
      <c r="B257" t="s">
        <v>452</v>
      </c>
      <c r="C257" t="s">
        <v>215</v>
      </c>
      <c r="D257" s="3">
        <v>44831</v>
      </c>
      <c r="E257" s="3">
        <v>44832</v>
      </c>
      <c r="F257" t="s">
        <v>31</v>
      </c>
      <c r="G257" t="s">
        <v>30</v>
      </c>
      <c r="H257" s="2">
        <v>44833</v>
      </c>
      <c r="I257" s="2" t="e">
        <f t="shared" ca="1" si="15"/>
        <v>#NAME?</v>
      </c>
      <c r="J257">
        <v>1300</v>
      </c>
      <c r="K257">
        <v>50</v>
      </c>
      <c r="L257">
        <v>26</v>
      </c>
      <c r="M257">
        <v>146.22999999999999</v>
      </c>
      <c r="N257">
        <v>206.6</v>
      </c>
      <c r="O257">
        <v>190105</v>
      </c>
      <c r="P257">
        <v>268580</v>
      </c>
      <c r="Q257">
        <v>78481</v>
      </c>
      <c r="R257">
        <v>474.51343400000002</v>
      </c>
      <c r="S257">
        <v>78006.486566000007</v>
      </c>
      <c r="T257">
        <v>41.033369225428054</v>
      </c>
      <c r="U257">
        <v>1300</v>
      </c>
      <c r="V257">
        <v>142.35</v>
      </c>
      <c r="W257">
        <v>146.27000000000001</v>
      </c>
      <c r="X257">
        <v>205.2</v>
      </c>
      <c r="Y257">
        <v>191.75</v>
      </c>
      <c r="Z257">
        <v>110407</v>
      </c>
      <c r="AA257">
        <v>92001</v>
      </c>
      <c r="AB257">
        <f t="shared" si="16"/>
        <v>0</v>
      </c>
      <c r="AC257">
        <v>1</v>
      </c>
      <c r="AD257">
        <v>1</v>
      </c>
      <c r="AE257">
        <v>2</v>
      </c>
      <c r="AF257" t="e">
        <f t="shared" ca="1" si="19"/>
        <v>#NAME?</v>
      </c>
      <c r="AG257">
        <v>6.2500000000000001E-4</v>
      </c>
      <c r="AH257" t="str">
        <f t="shared" si="17"/>
        <v>NIFTYWEEKLY17000PE</v>
      </c>
      <c r="AI257" t="str">
        <f t="shared" si="18"/>
        <v>NIFTYWEEKLY17000PE44831</v>
      </c>
    </row>
    <row r="258" spans="1:35" x14ac:dyDescent="0.45">
      <c r="A258">
        <v>1</v>
      </c>
      <c r="B258" t="s">
        <v>454</v>
      </c>
      <c r="C258" t="s">
        <v>217</v>
      </c>
      <c r="D258" s="3">
        <v>44832</v>
      </c>
      <c r="E258" s="3">
        <v>44833</v>
      </c>
      <c r="F258" t="s">
        <v>31</v>
      </c>
      <c r="G258" t="s">
        <v>30</v>
      </c>
      <c r="H258" s="2">
        <v>44833</v>
      </c>
      <c r="I258" s="2" t="e">
        <f t="shared" ca="1" si="15"/>
        <v>#NAME?</v>
      </c>
      <c r="J258">
        <v>2000</v>
      </c>
      <c r="K258">
        <v>50</v>
      </c>
      <c r="L258">
        <v>40</v>
      </c>
      <c r="M258">
        <v>92.72</v>
      </c>
      <c r="N258">
        <v>89.25</v>
      </c>
      <c r="O258">
        <v>185437.5</v>
      </c>
      <c r="P258">
        <v>178505</v>
      </c>
      <c r="Q258">
        <v>-6939.9999999999982</v>
      </c>
      <c r="R258">
        <v>417.18920700000001</v>
      </c>
      <c r="S258">
        <v>-7357.1892069999994</v>
      </c>
      <c r="T258">
        <v>-3.9674764850690929</v>
      </c>
      <c r="U258">
        <v>2000</v>
      </c>
      <c r="V258">
        <v>90</v>
      </c>
      <c r="W258">
        <v>95.83</v>
      </c>
      <c r="X258">
        <v>87.8</v>
      </c>
      <c r="Y258">
        <v>92.25</v>
      </c>
      <c r="Z258">
        <v>100207</v>
      </c>
      <c r="AA258">
        <v>92000</v>
      </c>
      <c r="AB258">
        <f t="shared" si="16"/>
        <v>0</v>
      </c>
      <c r="AC258">
        <v>1</v>
      </c>
      <c r="AD258">
        <v>1</v>
      </c>
      <c r="AE258">
        <v>2</v>
      </c>
      <c r="AF258" t="e">
        <f t="shared" ca="1" si="19"/>
        <v>#NAME?</v>
      </c>
      <c r="AG258">
        <v>6.2500000000000001E-4</v>
      </c>
      <c r="AH258" t="str">
        <f t="shared" si="17"/>
        <v>NIFTYWEEKLY16950CE</v>
      </c>
      <c r="AI258" t="str">
        <f t="shared" si="18"/>
        <v>NIFTYWEEKLY16950CE44832</v>
      </c>
    </row>
    <row r="259" spans="1:35" x14ac:dyDescent="0.45">
      <c r="A259">
        <v>2</v>
      </c>
      <c r="B259" t="s">
        <v>455</v>
      </c>
      <c r="C259" t="s">
        <v>218</v>
      </c>
      <c r="D259" s="3">
        <v>44832</v>
      </c>
      <c r="E259" s="3">
        <v>44833</v>
      </c>
      <c r="F259" t="s">
        <v>31</v>
      </c>
      <c r="G259" t="s">
        <v>30</v>
      </c>
      <c r="H259" s="2">
        <v>44833</v>
      </c>
      <c r="I259" s="2" t="e">
        <f t="shared" ca="1" si="15"/>
        <v>#NAME?</v>
      </c>
      <c r="J259">
        <v>2150</v>
      </c>
      <c r="K259">
        <v>50</v>
      </c>
      <c r="L259">
        <v>43</v>
      </c>
      <c r="M259">
        <v>87.93</v>
      </c>
      <c r="N259">
        <v>58.81</v>
      </c>
      <c r="O259">
        <v>189040</v>
      </c>
      <c r="P259">
        <v>126435</v>
      </c>
      <c r="Q259">
        <v>-62608.000000000007</v>
      </c>
      <c r="R259">
        <v>360.90224000000001</v>
      </c>
      <c r="S259">
        <v>-62968.90224000001</v>
      </c>
      <c r="T259">
        <v>-33.309829792636492</v>
      </c>
      <c r="U259">
        <v>2150</v>
      </c>
      <c r="V259">
        <v>84.65</v>
      </c>
      <c r="W259">
        <v>87.08</v>
      </c>
      <c r="X259">
        <v>57.3</v>
      </c>
      <c r="Y259">
        <v>60.62</v>
      </c>
      <c r="Z259">
        <v>113306</v>
      </c>
      <c r="AA259">
        <v>92000</v>
      </c>
      <c r="AB259">
        <f t="shared" si="16"/>
        <v>0</v>
      </c>
      <c r="AC259">
        <v>1</v>
      </c>
      <c r="AD259">
        <v>1</v>
      </c>
      <c r="AE259">
        <v>2</v>
      </c>
      <c r="AF259" t="e">
        <f t="shared" ca="1" si="19"/>
        <v>#NAME?</v>
      </c>
      <c r="AG259">
        <v>6.2500000000000001E-4</v>
      </c>
      <c r="AH259" t="str">
        <f t="shared" si="17"/>
        <v>NIFTYWEEKLY17000CE</v>
      </c>
      <c r="AI259" t="str">
        <f t="shared" si="18"/>
        <v>NIFTYWEEKLY17000CE44832</v>
      </c>
    </row>
    <row r="260" spans="1:35" x14ac:dyDescent="0.45">
      <c r="A260">
        <v>3</v>
      </c>
      <c r="B260" t="s">
        <v>455</v>
      </c>
      <c r="C260" t="s">
        <v>218</v>
      </c>
      <c r="D260" s="3">
        <v>44832</v>
      </c>
      <c r="E260" s="3">
        <v>44833</v>
      </c>
      <c r="F260" t="s">
        <v>31</v>
      </c>
      <c r="G260" t="s">
        <v>30</v>
      </c>
      <c r="H260" s="2">
        <v>44833</v>
      </c>
      <c r="I260" s="2" t="e">
        <f t="shared" ref="I260:I323" ca="1" si="20">_xlfn.NUMBERVALUE(DAY(MID(B260,6,2))&amp;"-"&amp;MONTH(DATEVALUE(MID(B260,8,3)&amp;"1"))&amp;"-"&amp;2022)</f>
        <v>#NAME?</v>
      </c>
      <c r="J260">
        <v>2050</v>
      </c>
      <c r="K260">
        <v>50</v>
      </c>
      <c r="L260">
        <v>41</v>
      </c>
      <c r="M260">
        <v>89.81</v>
      </c>
      <c r="N260">
        <v>56.64</v>
      </c>
      <c r="O260">
        <v>184120</v>
      </c>
      <c r="P260">
        <v>116120</v>
      </c>
      <c r="Q260">
        <v>-67998.5</v>
      </c>
      <c r="R260">
        <v>346.05393599999991</v>
      </c>
      <c r="S260">
        <v>-68344.553935999997</v>
      </c>
      <c r="T260">
        <v>-37.119570897240934</v>
      </c>
      <c r="U260">
        <v>2050</v>
      </c>
      <c r="V260">
        <v>87.6</v>
      </c>
      <c r="W260">
        <v>89.87</v>
      </c>
      <c r="X260">
        <v>58.4</v>
      </c>
      <c r="Y260">
        <v>59.63</v>
      </c>
      <c r="Z260">
        <v>123407</v>
      </c>
      <c r="AA260">
        <v>92501</v>
      </c>
      <c r="AB260">
        <f t="shared" ref="AB260:AB323" si="21">IF(D260&lt;&gt;H260,0,IF(AND(H260=D260,D260=E260),0,1))</f>
        <v>0</v>
      </c>
      <c r="AC260">
        <v>1</v>
      </c>
      <c r="AD260">
        <v>1</v>
      </c>
      <c r="AE260">
        <v>2</v>
      </c>
      <c r="AF260" t="e">
        <f t="shared" ca="1" si="19"/>
        <v>#NAME?</v>
      </c>
      <c r="AG260">
        <v>6.2500000000000001E-4</v>
      </c>
      <c r="AH260" t="str">
        <f t="shared" ref="AH260:AH323" si="22">"NIFTYWEEKLY"&amp;RIGHT(C260,7)</f>
        <v>NIFTYWEEKLY17000CE</v>
      </c>
      <c r="AI260" t="str">
        <f t="shared" ref="AI260:AI323" si="23">AH260&amp;D260</f>
        <v>NIFTYWEEKLY17000CE44832</v>
      </c>
    </row>
    <row r="261" spans="1:35" x14ac:dyDescent="0.45">
      <c r="A261">
        <v>1</v>
      </c>
      <c r="B261" t="s">
        <v>456</v>
      </c>
      <c r="C261" t="s">
        <v>219</v>
      </c>
      <c r="D261" s="3">
        <v>44833</v>
      </c>
      <c r="E261" s="3">
        <v>44833</v>
      </c>
      <c r="F261" t="s">
        <v>31</v>
      </c>
      <c r="G261" t="s">
        <v>30</v>
      </c>
      <c r="H261" s="2">
        <v>44833</v>
      </c>
      <c r="I261" s="2" t="e">
        <f t="shared" ca="1" si="20"/>
        <v>#NAME?</v>
      </c>
      <c r="J261">
        <v>5500</v>
      </c>
      <c r="K261">
        <v>50</v>
      </c>
      <c r="L261">
        <v>110</v>
      </c>
      <c r="M261">
        <v>31.09</v>
      </c>
      <c r="N261">
        <v>0.1</v>
      </c>
      <c r="O261">
        <v>170987.5</v>
      </c>
      <c r="P261">
        <v>550</v>
      </c>
      <c r="Q261">
        <v>-170445</v>
      </c>
      <c r="R261">
        <v>207.25571500000001</v>
      </c>
      <c r="S261">
        <v>-170652.25571500001</v>
      </c>
      <c r="T261">
        <v>-99.803936378390233</v>
      </c>
      <c r="U261">
        <v>5500</v>
      </c>
      <c r="V261">
        <v>32.799999999999997</v>
      </c>
      <c r="W261">
        <v>31.33</v>
      </c>
      <c r="X261">
        <v>0.25</v>
      </c>
      <c r="Y261">
        <v>0.23</v>
      </c>
      <c r="Z261">
        <v>130115</v>
      </c>
      <c r="AA261">
        <v>152001</v>
      </c>
      <c r="AB261">
        <f t="shared" si="21"/>
        <v>0</v>
      </c>
      <c r="AC261">
        <v>1</v>
      </c>
      <c r="AD261">
        <v>1</v>
      </c>
      <c r="AE261">
        <v>2</v>
      </c>
      <c r="AF261" t="e">
        <f t="shared" ca="1" si="19"/>
        <v>#NAME?</v>
      </c>
      <c r="AG261">
        <v>6.2500000000000001E-4</v>
      </c>
      <c r="AH261" t="str">
        <f t="shared" si="22"/>
        <v>NIFTYWEEKLY16800PE</v>
      </c>
      <c r="AI261" t="str">
        <f t="shared" si="23"/>
        <v>NIFTYWEEKLY16800PE44833</v>
      </c>
    </row>
    <row r="262" spans="1:35" x14ac:dyDescent="0.45">
      <c r="A262">
        <v>2</v>
      </c>
      <c r="B262" t="s">
        <v>457</v>
      </c>
      <c r="C262" t="s">
        <v>220</v>
      </c>
      <c r="D262" s="3">
        <v>44833</v>
      </c>
      <c r="E262" s="3">
        <v>44833</v>
      </c>
      <c r="F262" t="s">
        <v>31</v>
      </c>
      <c r="G262" t="s">
        <v>30</v>
      </c>
      <c r="H262" s="2">
        <v>44833</v>
      </c>
      <c r="I262" s="2" t="e">
        <f t="shared" ca="1" si="20"/>
        <v>#NAME?</v>
      </c>
      <c r="J262">
        <v>4150</v>
      </c>
      <c r="K262">
        <v>50</v>
      </c>
      <c r="L262">
        <v>83</v>
      </c>
      <c r="M262">
        <v>42.93</v>
      </c>
      <c r="N262">
        <v>82.5</v>
      </c>
      <c r="O262">
        <v>178142.5</v>
      </c>
      <c r="P262">
        <v>342362.5</v>
      </c>
      <c r="Q262">
        <v>164215.5</v>
      </c>
      <c r="R262">
        <v>573.36985700000002</v>
      </c>
      <c r="S262">
        <v>163642.13014299999</v>
      </c>
      <c r="T262">
        <v>91.860241179392901</v>
      </c>
      <c r="U262">
        <v>4150</v>
      </c>
      <c r="V262">
        <v>43.25</v>
      </c>
      <c r="W262">
        <v>42.85</v>
      </c>
      <c r="X262">
        <v>81.95</v>
      </c>
      <c r="Y262">
        <v>83.73</v>
      </c>
      <c r="Z262">
        <v>114708</v>
      </c>
      <c r="AA262">
        <v>152001</v>
      </c>
      <c r="AB262">
        <f t="shared" si="21"/>
        <v>0</v>
      </c>
      <c r="AC262">
        <v>1</v>
      </c>
      <c r="AD262">
        <v>1</v>
      </c>
      <c r="AE262">
        <v>2</v>
      </c>
      <c r="AF262" t="e">
        <f t="shared" ca="1" si="19"/>
        <v>#NAME?</v>
      </c>
      <c r="AG262">
        <v>6.2500000000000001E-4</v>
      </c>
      <c r="AH262" t="str">
        <f t="shared" si="22"/>
        <v>NIFTYWEEKLY16900PE</v>
      </c>
      <c r="AI262" t="str">
        <f t="shared" si="23"/>
        <v>NIFTYWEEKLY16900PE44833</v>
      </c>
    </row>
    <row r="263" spans="1:35" x14ac:dyDescent="0.45">
      <c r="A263">
        <v>3</v>
      </c>
      <c r="B263" t="s">
        <v>458</v>
      </c>
      <c r="C263" t="s">
        <v>221</v>
      </c>
      <c r="D263" s="3">
        <v>44833</v>
      </c>
      <c r="E263" s="3">
        <v>44834</v>
      </c>
      <c r="F263" t="s">
        <v>31</v>
      </c>
      <c r="G263" t="s">
        <v>30</v>
      </c>
      <c r="H263" s="2">
        <v>44833</v>
      </c>
      <c r="I263" s="2" t="e">
        <f t="shared" ca="1" si="20"/>
        <v>#NAME?</v>
      </c>
      <c r="J263">
        <v>900</v>
      </c>
      <c r="K263">
        <v>50</v>
      </c>
      <c r="L263">
        <v>18</v>
      </c>
      <c r="M263">
        <v>203.9</v>
      </c>
      <c r="N263">
        <v>226.27</v>
      </c>
      <c r="O263">
        <v>183510</v>
      </c>
      <c r="P263">
        <v>203640</v>
      </c>
      <c r="Q263">
        <v>20133</v>
      </c>
      <c r="R263">
        <v>397.03606000000002</v>
      </c>
      <c r="S263">
        <v>19735.963940000009</v>
      </c>
      <c r="T263">
        <v>10.754707612664159</v>
      </c>
      <c r="U263">
        <v>900</v>
      </c>
      <c r="V263">
        <v>203</v>
      </c>
      <c r="W263">
        <v>204.27</v>
      </c>
      <c r="X263">
        <v>225.5</v>
      </c>
      <c r="Y263">
        <v>220.73</v>
      </c>
      <c r="Z263">
        <v>123607</v>
      </c>
      <c r="AA263">
        <v>92501</v>
      </c>
      <c r="AB263">
        <f t="shared" si="21"/>
        <v>1</v>
      </c>
      <c r="AC263">
        <v>1</v>
      </c>
      <c r="AD263">
        <v>1</v>
      </c>
      <c r="AE263">
        <v>2</v>
      </c>
      <c r="AF263" t="e">
        <f t="shared" ca="1" si="19"/>
        <v>#NAME?</v>
      </c>
      <c r="AG263">
        <v>6.2500000000000001E-4</v>
      </c>
      <c r="AH263" t="str">
        <f t="shared" si="22"/>
        <v>NIFTYWEEKLY16850PE</v>
      </c>
      <c r="AI263" t="str">
        <f t="shared" si="23"/>
        <v>NIFTYWEEKLY16850PE44833</v>
      </c>
    </row>
    <row r="264" spans="1:35" x14ac:dyDescent="0.45">
      <c r="A264">
        <v>4</v>
      </c>
      <c r="B264" t="s">
        <v>459</v>
      </c>
      <c r="C264" t="s">
        <v>222</v>
      </c>
      <c r="D264" s="3">
        <v>44833</v>
      </c>
      <c r="E264" s="3">
        <v>44834</v>
      </c>
      <c r="F264" t="s">
        <v>31</v>
      </c>
      <c r="G264" t="s">
        <v>30</v>
      </c>
      <c r="H264" s="2">
        <v>44833</v>
      </c>
      <c r="I264" s="2" t="e">
        <f t="shared" ca="1" si="20"/>
        <v>#NAME?</v>
      </c>
      <c r="J264">
        <v>800</v>
      </c>
      <c r="K264">
        <v>50</v>
      </c>
      <c r="L264">
        <v>16</v>
      </c>
      <c r="M264">
        <v>226.75</v>
      </c>
      <c r="N264">
        <v>253.84</v>
      </c>
      <c r="O264">
        <v>181400</v>
      </c>
      <c r="P264">
        <v>203070</v>
      </c>
      <c r="Q264">
        <v>21672</v>
      </c>
      <c r="R264">
        <v>395.00900799999999</v>
      </c>
      <c r="S264">
        <v>21276.990991999999</v>
      </c>
      <c r="T264">
        <v>11.729322487320839</v>
      </c>
      <c r="U264">
        <v>800</v>
      </c>
      <c r="V264">
        <v>220.5</v>
      </c>
      <c r="W264">
        <v>225.68</v>
      </c>
      <c r="X264">
        <v>253.2</v>
      </c>
      <c r="Y264">
        <v>248.07</v>
      </c>
      <c r="Z264">
        <v>123507</v>
      </c>
      <c r="AA264">
        <v>92501</v>
      </c>
      <c r="AB264">
        <f t="shared" si="21"/>
        <v>1</v>
      </c>
      <c r="AC264">
        <v>1</v>
      </c>
      <c r="AD264">
        <v>1</v>
      </c>
      <c r="AE264">
        <v>2</v>
      </c>
      <c r="AF264" t="e">
        <f t="shared" ca="1" si="19"/>
        <v>#NAME?</v>
      </c>
      <c r="AG264">
        <v>6.2500000000000001E-4</v>
      </c>
      <c r="AH264" t="str">
        <f t="shared" si="22"/>
        <v>NIFTYWEEKLY16900PE</v>
      </c>
      <c r="AI264" t="str">
        <f t="shared" si="23"/>
        <v>NIFTYWEEKLY16900PE44833</v>
      </c>
    </row>
    <row r="265" spans="1:35" x14ac:dyDescent="0.45">
      <c r="A265">
        <v>1</v>
      </c>
      <c r="B265" t="s">
        <v>460</v>
      </c>
      <c r="C265" t="s">
        <v>223</v>
      </c>
      <c r="D265" s="3">
        <v>44834</v>
      </c>
      <c r="E265" s="3">
        <v>44837</v>
      </c>
      <c r="F265" t="s">
        <v>31</v>
      </c>
      <c r="G265" t="s">
        <v>30</v>
      </c>
      <c r="H265" s="2">
        <v>44840</v>
      </c>
      <c r="I265" s="2" t="e">
        <f t="shared" ca="1" si="20"/>
        <v>#NAME?</v>
      </c>
      <c r="J265">
        <v>1150</v>
      </c>
      <c r="K265">
        <v>50</v>
      </c>
      <c r="L265">
        <v>23</v>
      </c>
      <c r="M265">
        <v>162.9</v>
      </c>
      <c r="N265">
        <v>211.15</v>
      </c>
      <c r="O265">
        <v>187335</v>
      </c>
      <c r="P265">
        <v>242822.5</v>
      </c>
      <c r="Q265">
        <v>55487.5</v>
      </c>
      <c r="R265">
        <v>443.68195800000001</v>
      </c>
      <c r="S265">
        <v>55043.818041999999</v>
      </c>
      <c r="T265">
        <v>29.38255960818854</v>
      </c>
      <c r="U265">
        <v>1150</v>
      </c>
      <c r="V265">
        <v>158.05000000000001</v>
      </c>
      <c r="W265">
        <v>161.27000000000001</v>
      </c>
      <c r="X265">
        <v>210.3</v>
      </c>
      <c r="Y265">
        <v>214.52</v>
      </c>
      <c r="Z265">
        <v>103906</v>
      </c>
      <c r="AA265">
        <v>92002</v>
      </c>
      <c r="AB265">
        <f t="shared" si="21"/>
        <v>0</v>
      </c>
      <c r="AC265">
        <v>1</v>
      </c>
      <c r="AD265">
        <v>1</v>
      </c>
      <c r="AE265">
        <v>2</v>
      </c>
      <c r="AF265" t="e">
        <f t="shared" ca="1" si="19"/>
        <v>#NAME?</v>
      </c>
      <c r="AG265">
        <v>6.2500000000000001E-4</v>
      </c>
      <c r="AH265" t="str">
        <f t="shared" si="22"/>
        <v>NIFTYWEEKLY16950CE</v>
      </c>
      <c r="AI265" t="str">
        <f t="shared" si="23"/>
        <v>NIFTYWEEKLY16950CE44834</v>
      </c>
    </row>
    <row r="266" spans="1:35" x14ac:dyDescent="0.45">
      <c r="A266">
        <v>2</v>
      </c>
      <c r="B266" t="s">
        <v>461</v>
      </c>
      <c r="C266" t="s">
        <v>224</v>
      </c>
      <c r="D266" s="3">
        <v>44834</v>
      </c>
      <c r="E266" s="3">
        <v>44837</v>
      </c>
      <c r="F266" t="s">
        <v>31</v>
      </c>
      <c r="G266" t="s">
        <v>30</v>
      </c>
      <c r="H266" s="2">
        <v>44840</v>
      </c>
      <c r="I266" s="2" t="e">
        <f t="shared" ca="1" si="20"/>
        <v>#NAME?</v>
      </c>
      <c r="J266">
        <v>1150</v>
      </c>
      <c r="K266">
        <v>50</v>
      </c>
      <c r="L266">
        <v>23</v>
      </c>
      <c r="M266">
        <v>160.75</v>
      </c>
      <c r="N266">
        <v>180.75</v>
      </c>
      <c r="O266">
        <v>184862.5</v>
      </c>
      <c r="P266">
        <v>207862.5</v>
      </c>
      <c r="Q266">
        <v>23000</v>
      </c>
      <c r="R266">
        <v>402.68006500000013</v>
      </c>
      <c r="S266">
        <v>22597.319935</v>
      </c>
      <c r="T266">
        <v>12.22385282845358</v>
      </c>
      <c r="U266">
        <v>1150</v>
      </c>
      <c r="V266">
        <v>157.6</v>
      </c>
      <c r="W266">
        <v>159.83000000000001</v>
      </c>
      <c r="X266">
        <v>179.15</v>
      </c>
      <c r="Y266">
        <v>182.67</v>
      </c>
      <c r="Z266">
        <v>120009</v>
      </c>
      <c r="AA266">
        <v>92002</v>
      </c>
      <c r="AB266">
        <f t="shared" si="21"/>
        <v>0</v>
      </c>
      <c r="AC266">
        <v>1</v>
      </c>
      <c r="AD266">
        <v>1</v>
      </c>
      <c r="AE266">
        <v>2</v>
      </c>
      <c r="AF266" t="e">
        <f t="shared" ca="1" si="19"/>
        <v>#NAME?</v>
      </c>
      <c r="AG266">
        <v>6.2500000000000001E-4</v>
      </c>
      <c r="AH266" t="str">
        <f t="shared" si="22"/>
        <v>NIFTYWEEKLY17000CE</v>
      </c>
      <c r="AI266" t="str">
        <f t="shared" si="23"/>
        <v>NIFTYWEEKLY17000CE44834</v>
      </c>
    </row>
    <row r="267" spans="1:35" x14ac:dyDescent="0.45">
      <c r="A267">
        <v>3</v>
      </c>
      <c r="B267" t="s">
        <v>462</v>
      </c>
      <c r="C267" t="s">
        <v>225</v>
      </c>
      <c r="D267" s="3">
        <v>44834</v>
      </c>
      <c r="E267" s="3">
        <v>44837</v>
      </c>
      <c r="F267" t="s">
        <v>31</v>
      </c>
      <c r="G267" t="s">
        <v>30</v>
      </c>
      <c r="H267" s="2">
        <v>44840</v>
      </c>
      <c r="I267" s="2" t="e">
        <f t="shared" ca="1" si="20"/>
        <v>#NAME?</v>
      </c>
      <c r="J267">
        <v>1200</v>
      </c>
      <c r="K267">
        <v>50</v>
      </c>
      <c r="L267">
        <v>24</v>
      </c>
      <c r="M267">
        <v>152.02000000000001</v>
      </c>
      <c r="N267">
        <v>166.93</v>
      </c>
      <c r="O267">
        <v>182425</v>
      </c>
      <c r="P267">
        <v>200310</v>
      </c>
      <c r="Q267">
        <v>17892</v>
      </c>
      <c r="R267">
        <v>392.57295399999998</v>
      </c>
      <c r="S267">
        <v>17499.427046000001</v>
      </c>
      <c r="T267">
        <v>9.5926693413731652</v>
      </c>
      <c r="U267">
        <v>1200</v>
      </c>
      <c r="V267">
        <v>148.4</v>
      </c>
      <c r="W267">
        <v>151.4</v>
      </c>
      <c r="X267">
        <v>161.9</v>
      </c>
      <c r="Y267">
        <v>155.37</v>
      </c>
      <c r="Z267">
        <v>123003</v>
      </c>
      <c r="AA267">
        <v>92459</v>
      </c>
      <c r="AB267">
        <f t="shared" si="21"/>
        <v>0</v>
      </c>
      <c r="AC267">
        <v>1</v>
      </c>
      <c r="AD267">
        <v>1</v>
      </c>
      <c r="AE267">
        <v>2</v>
      </c>
      <c r="AF267" t="e">
        <f t="shared" ca="1" si="19"/>
        <v>#NAME?</v>
      </c>
      <c r="AG267">
        <v>6.2500000000000001E-4</v>
      </c>
      <c r="AH267" t="str">
        <f t="shared" si="22"/>
        <v>NIFTYWEEKLY17050CE</v>
      </c>
      <c r="AI267" t="str">
        <f t="shared" si="23"/>
        <v>NIFTYWEEKLY17050CE44834</v>
      </c>
    </row>
    <row r="268" spans="1:35" x14ac:dyDescent="0.45">
      <c r="A268">
        <v>4</v>
      </c>
      <c r="B268" t="s">
        <v>463</v>
      </c>
      <c r="C268" t="s">
        <v>226</v>
      </c>
      <c r="D268" s="3">
        <v>44834</v>
      </c>
      <c r="E268" s="3">
        <v>44837</v>
      </c>
      <c r="F268" t="s">
        <v>31</v>
      </c>
      <c r="G268" t="s">
        <v>30</v>
      </c>
      <c r="H268" s="2">
        <v>44840</v>
      </c>
      <c r="I268" s="2" t="e">
        <f t="shared" ca="1" si="20"/>
        <v>#NAME?</v>
      </c>
      <c r="J268">
        <v>1150</v>
      </c>
      <c r="K268">
        <v>50</v>
      </c>
      <c r="L268">
        <v>23</v>
      </c>
      <c r="M268">
        <v>156.72</v>
      </c>
      <c r="N268">
        <v>138.97</v>
      </c>
      <c r="O268">
        <v>180232.5</v>
      </c>
      <c r="P268">
        <v>159812.5</v>
      </c>
      <c r="Q268">
        <v>-20412.5</v>
      </c>
      <c r="R268">
        <v>345.51741299999992</v>
      </c>
      <c r="S268">
        <v>-20758.017413000001</v>
      </c>
      <c r="T268">
        <v>-11.517355312166231</v>
      </c>
      <c r="U268">
        <v>1150</v>
      </c>
      <c r="V268">
        <v>155.75</v>
      </c>
      <c r="W268">
        <v>155.87</v>
      </c>
      <c r="X268">
        <v>134.30000000000001</v>
      </c>
      <c r="Y268">
        <v>128.72</v>
      </c>
      <c r="Z268">
        <v>123806</v>
      </c>
      <c r="AA268">
        <v>92459</v>
      </c>
      <c r="AB268">
        <f t="shared" si="21"/>
        <v>0</v>
      </c>
      <c r="AC268">
        <v>1</v>
      </c>
      <c r="AD268">
        <v>1</v>
      </c>
      <c r="AE268">
        <v>2</v>
      </c>
      <c r="AF268" t="e">
        <f t="shared" ca="1" si="19"/>
        <v>#NAME?</v>
      </c>
      <c r="AG268">
        <v>6.2500000000000001E-4</v>
      </c>
      <c r="AH268" t="str">
        <f t="shared" si="22"/>
        <v>NIFTYWEEKLY17100CE</v>
      </c>
      <c r="AI268" t="str">
        <f t="shared" si="23"/>
        <v>NIFTYWEEKLY17100CE44834</v>
      </c>
    </row>
    <row r="269" spans="1:35" x14ac:dyDescent="0.45">
      <c r="A269">
        <v>1</v>
      </c>
      <c r="B269" t="s">
        <v>459</v>
      </c>
      <c r="C269" t="s">
        <v>227</v>
      </c>
      <c r="D269" s="3">
        <v>44837</v>
      </c>
      <c r="E269" s="3">
        <v>44838</v>
      </c>
      <c r="F269" t="s">
        <v>31</v>
      </c>
      <c r="G269" t="s">
        <v>30</v>
      </c>
      <c r="H269" s="2">
        <v>44840</v>
      </c>
      <c r="I269" s="2" t="e">
        <f t="shared" ca="1" si="20"/>
        <v>#NAME?</v>
      </c>
      <c r="J269">
        <v>1400</v>
      </c>
      <c r="K269">
        <v>50</v>
      </c>
      <c r="L269">
        <v>28</v>
      </c>
      <c r="M269">
        <v>129.94999999999999</v>
      </c>
      <c r="N269">
        <v>20.100000000000001</v>
      </c>
      <c r="O269">
        <v>181930</v>
      </c>
      <c r="P269">
        <v>28140</v>
      </c>
      <c r="Q269">
        <v>-153790</v>
      </c>
      <c r="R269">
        <v>198.31574800000001</v>
      </c>
      <c r="S269">
        <v>-153988.31574799999</v>
      </c>
      <c r="T269">
        <v>-84.641519127136817</v>
      </c>
      <c r="U269">
        <v>1400</v>
      </c>
      <c r="V269">
        <v>130.65</v>
      </c>
      <c r="W269">
        <v>127.48</v>
      </c>
      <c r="X269">
        <v>22.2</v>
      </c>
      <c r="Y269">
        <v>20.8</v>
      </c>
      <c r="Z269">
        <v>142604</v>
      </c>
      <c r="AA269">
        <v>92001</v>
      </c>
      <c r="AB269">
        <f t="shared" si="21"/>
        <v>0</v>
      </c>
      <c r="AC269">
        <v>1</v>
      </c>
      <c r="AD269">
        <v>1</v>
      </c>
      <c r="AE269">
        <v>2</v>
      </c>
      <c r="AF269" t="e">
        <f t="shared" ca="1" si="19"/>
        <v>#NAME?</v>
      </c>
      <c r="AG269">
        <v>6.2500000000000001E-4</v>
      </c>
      <c r="AH269" t="str">
        <f t="shared" si="22"/>
        <v>NIFTYWEEKLY16900PE</v>
      </c>
      <c r="AI269" t="str">
        <f t="shared" si="23"/>
        <v>NIFTYWEEKLY16900PE44837</v>
      </c>
    </row>
    <row r="270" spans="1:35" x14ac:dyDescent="0.45">
      <c r="A270">
        <v>2</v>
      </c>
      <c r="B270" t="s">
        <v>462</v>
      </c>
      <c r="C270" t="s">
        <v>225</v>
      </c>
      <c r="D270" s="3">
        <v>44837</v>
      </c>
      <c r="E270" s="3">
        <v>44838</v>
      </c>
      <c r="F270" t="s">
        <v>31</v>
      </c>
      <c r="G270" t="s">
        <v>30</v>
      </c>
      <c r="H270" s="2">
        <v>44840</v>
      </c>
      <c r="I270" s="2" t="e">
        <f t="shared" ca="1" si="20"/>
        <v>#NAME?</v>
      </c>
      <c r="J270">
        <v>1450</v>
      </c>
      <c r="K270">
        <v>50</v>
      </c>
      <c r="L270">
        <v>29</v>
      </c>
      <c r="M270">
        <v>127.34</v>
      </c>
      <c r="N270">
        <v>169.02</v>
      </c>
      <c r="O270">
        <v>184645</v>
      </c>
      <c r="P270">
        <v>245082.5</v>
      </c>
      <c r="Q270">
        <v>60436.000000000007</v>
      </c>
      <c r="R270">
        <v>444.46190600000011</v>
      </c>
      <c r="S270">
        <v>59991.53809400001</v>
      </c>
      <c r="T270">
        <v>32.490204497278569</v>
      </c>
      <c r="U270">
        <v>1450</v>
      </c>
      <c r="V270">
        <v>126.65</v>
      </c>
      <c r="W270">
        <v>129.75</v>
      </c>
      <c r="X270">
        <v>163.05000000000001</v>
      </c>
      <c r="Y270">
        <v>171.72</v>
      </c>
      <c r="Z270">
        <v>112205</v>
      </c>
      <c r="AA270">
        <v>92001</v>
      </c>
      <c r="AB270">
        <f t="shared" si="21"/>
        <v>0</v>
      </c>
      <c r="AC270">
        <v>1</v>
      </c>
      <c r="AD270">
        <v>1</v>
      </c>
      <c r="AE270">
        <v>2</v>
      </c>
      <c r="AF270" t="e">
        <f t="shared" ca="1" si="19"/>
        <v>#NAME?</v>
      </c>
      <c r="AG270">
        <v>6.2500000000000001E-4</v>
      </c>
      <c r="AH270" t="str">
        <f t="shared" si="22"/>
        <v>NIFTYWEEKLY17050CE</v>
      </c>
      <c r="AI270" t="str">
        <f t="shared" si="23"/>
        <v>NIFTYWEEKLY17050CE44837</v>
      </c>
    </row>
    <row r="271" spans="1:35" x14ac:dyDescent="0.45">
      <c r="A271">
        <v>3</v>
      </c>
      <c r="B271" t="s">
        <v>458</v>
      </c>
      <c r="C271" t="s">
        <v>228</v>
      </c>
      <c r="D271" s="3">
        <v>44837</v>
      </c>
      <c r="E271" s="3">
        <v>44838</v>
      </c>
      <c r="F271" t="s">
        <v>31</v>
      </c>
      <c r="G271" t="s">
        <v>30</v>
      </c>
      <c r="H271" s="2">
        <v>44840</v>
      </c>
      <c r="I271" s="2" t="e">
        <f t="shared" ca="1" si="20"/>
        <v>#NAME?</v>
      </c>
      <c r="J271">
        <v>1450</v>
      </c>
      <c r="K271">
        <v>50</v>
      </c>
      <c r="L271">
        <v>29</v>
      </c>
      <c r="M271">
        <v>125.9</v>
      </c>
      <c r="N271">
        <v>15.6</v>
      </c>
      <c r="O271">
        <v>182555</v>
      </c>
      <c r="P271">
        <v>22620</v>
      </c>
      <c r="Q271">
        <v>-159935</v>
      </c>
      <c r="R271">
        <v>192.50827000000001</v>
      </c>
      <c r="S271">
        <v>-160127.50826999999</v>
      </c>
      <c r="T271">
        <v>-87.71466586508177</v>
      </c>
      <c r="U271">
        <v>1450</v>
      </c>
      <c r="V271">
        <v>125.65</v>
      </c>
      <c r="W271">
        <v>124.85</v>
      </c>
      <c r="X271">
        <v>15.8</v>
      </c>
      <c r="Y271">
        <v>16.23</v>
      </c>
      <c r="Z271">
        <v>145104</v>
      </c>
      <c r="AA271">
        <v>92501</v>
      </c>
      <c r="AB271">
        <f t="shared" si="21"/>
        <v>0</v>
      </c>
      <c r="AC271">
        <v>1</v>
      </c>
      <c r="AD271">
        <v>1</v>
      </c>
      <c r="AE271">
        <v>2</v>
      </c>
      <c r="AF271" t="e">
        <f t="shared" ca="1" si="19"/>
        <v>#NAME?</v>
      </c>
      <c r="AG271">
        <v>6.2500000000000001E-4</v>
      </c>
      <c r="AH271" t="str">
        <f t="shared" si="22"/>
        <v>NIFTYWEEKLY16850PE</v>
      </c>
      <c r="AI271" t="str">
        <f t="shared" si="23"/>
        <v>NIFTYWEEKLY16850PE44837</v>
      </c>
    </row>
    <row r="272" spans="1:35" x14ac:dyDescent="0.45">
      <c r="A272">
        <v>4</v>
      </c>
      <c r="B272" t="s">
        <v>459</v>
      </c>
      <c r="C272" t="s">
        <v>227</v>
      </c>
      <c r="D272" s="3">
        <v>44837</v>
      </c>
      <c r="E272" s="3">
        <v>44838</v>
      </c>
      <c r="F272" t="s">
        <v>31</v>
      </c>
      <c r="G272" t="s">
        <v>30</v>
      </c>
      <c r="H272" s="2">
        <v>44840</v>
      </c>
      <c r="I272" s="2" t="e">
        <f t="shared" ca="1" si="20"/>
        <v>#NAME?</v>
      </c>
      <c r="J272">
        <v>1250</v>
      </c>
      <c r="K272">
        <v>50</v>
      </c>
      <c r="L272">
        <v>25</v>
      </c>
      <c r="M272">
        <v>150.07</v>
      </c>
      <c r="N272">
        <v>19.850000000000001</v>
      </c>
      <c r="O272">
        <v>187587.52</v>
      </c>
      <c r="P272">
        <v>24812.5</v>
      </c>
      <c r="Q272">
        <v>-162775</v>
      </c>
      <c r="R272">
        <v>221.88124812800001</v>
      </c>
      <c r="S272">
        <v>-162996.88124812799</v>
      </c>
      <c r="T272">
        <v>-86.891111545228597</v>
      </c>
      <c r="U272">
        <v>1250</v>
      </c>
      <c r="V272">
        <v>144.5</v>
      </c>
      <c r="W272">
        <v>146.32</v>
      </c>
      <c r="X272">
        <v>20.100000000000001</v>
      </c>
      <c r="Y272">
        <v>20.52</v>
      </c>
      <c r="Z272">
        <v>145007</v>
      </c>
      <c r="AA272">
        <v>92501</v>
      </c>
      <c r="AB272">
        <f t="shared" si="21"/>
        <v>0</v>
      </c>
      <c r="AC272">
        <v>1</v>
      </c>
      <c r="AD272">
        <v>1</v>
      </c>
      <c r="AE272">
        <v>2</v>
      </c>
      <c r="AF272" t="e">
        <f t="shared" ca="1" si="19"/>
        <v>#NAME?</v>
      </c>
      <c r="AG272">
        <v>6.2500000000000001E-4</v>
      </c>
      <c r="AH272" t="str">
        <f t="shared" si="22"/>
        <v>NIFTYWEEKLY16900PE</v>
      </c>
      <c r="AI272" t="str">
        <f t="shared" si="23"/>
        <v>NIFTYWEEKLY16900PE44837</v>
      </c>
    </row>
    <row r="273" spans="1:35" x14ac:dyDescent="0.45">
      <c r="A273">
        <v>1</v>
      </c>
      <c r="B273" t="s">
        <v>464</v>
      </c>
      <c r="C273" t="s">
        <v>229</v>
      </c>
      <c r="D273" s="3">
        <v>44838</v>
      </c>
      <c r="E273" s="3">
        <v>44840</v>
      </c>
      <c r="F273" t="s">
        <v>31</v>
      </c>
      <c r="G273" t="s">
        <v>30</v>
      </c>
      <c r="H273" s="2">
        <v>44840</v>
      </c>
      <c r="I273" s="2" t="e">
        <f t="shared" ca="1" si="20"/>
        <v>#NAME?</v>
      </c>
      <c r="J273">
        <v>2100</v>
      </c>
      <c r="K273">
        <v>50</v>
      </c>
      <c r="L273">
        <v>42</v>
      </c>
      <c r="M273">
        <v>86.53</v>
      </c>
      <c r="N273">
        <v>142.58000000000001</v>
      </c>
      <c r="O273">
        <v>181702.5</v>
      </c>
      <c r="P273">
        <v>299422.5</v>
      </c>
      <c r="Q273">
        <v>117705</v>
      </c>
      <c r="R273">
        <v>550.9390249999999</v>
      </c>
      <c r="S273">
        <v>117154.060975</v>
      </c>
      <c r="T273">
        <v>64.475756236155263</v>
      </c>
      <c r="U273">
        <v>2100</v>
      </c>
      <c r="V273">
        <v>86</v>
      </c>
      <c r="W273">
        <v>87.17</v>
      </c>
      <c r="X273">
        <v>144.85</v>
      </c>
      <c r="Y273">
        <v>149.47</v>
      </c>
      <c r="Z273">
        <v>100105</v>
      </c>
      <c r="AA273">
        <v>92000</v>
      </c>
      <c r="AB273">
        <f t="shared" si="21"/>
        <v>0</v>
      </c>
      <c r="AC273">
        <v>1</v>
      </c>
      <c r="AD273">
        <v>1</v>
      </c>
      <c r="AE273">
        <v>2</v>
      </c>
      <c r="AF273" t="e">
        <f t="shared" ca="1" si="19"/>
        <v>#NAME?</v>
      </c>
      <c r="AG273">
        <v>6.2500000000000001E-4</v>
      </c>
      <c r="AH273" t="str">
        <f t="shared" si="22"/>
        <v>NIFTYWEEKLY17250CE</v>
      </c>
      <c r="AI273" t="str">
        <f t="shared" si="23"/>
        <v>NIFTYWEEKLY17250CE44838</v>
      </c>
    </row>
    <row r="274" spans="1:35" x14ac:dyDescent="0.45">
      <c r="A274">
        <v>2</v>
      </c>
      <c r="B274" t="s">
        <v>465</v>
      </c>
      <c r="C274" t="s">
        <v>230</v>
      </c>
      <c r="D274" s="3">
        <v>44838</v>
      </c>
      <c r="E274" s="3">
        <v>44840</v>
      </c>
      <c r="F274" t="s">
        <v>31</v>
      </c>
      <c r="G274" t="s">
        <v>30</v>
      </c>
      <c r="H274" s="2">
        <v>44840</v>
      </c>
      <c r="I274" s="2" t="e">
        <f t="shared" ca="1" si="20"/>
        <v>#NAME?</v>
      </c>
      <c r="J274">
        <v>2550</v>
      </c>
      <c r="K274">
        <v>50</v>
      </c>
      <c r="L274">
        <v>51</v>
      </c>
      <c r="M274">
        <v>72.06</v>
      </c>
      <c r="N274">
        <v>103.86</v>
      </c>
      <c r="O274">
        <v>183757.5</v>
      </c>
      <c r="P274">
        <v>264835</v>
      </c>
      <c r="Q274">
        <v>81090</v>
      </c>
      <c r="R274">
        <v>513.32856700000002</v>
      </c>
      <c r="S274">
        <v>80576.671432999996</v>
      </c>
      <c r="T274">
        <v>43.849459985578818</v>
      </c>
      <c r="U274">
        <v>2550</v>
      </c>
      <c r="V274">
        <v>71.45</v>
      </c>
      <c r="W274">
        <v>71.48</v>
      </c>
      <c r="X274">
        <v>105.4</v>
      </c>
      <c r="Y274">
        <v>109.68</v>
      </c>
      <c r="Z274">
        <v>150702</v>
      </c>
      <c r="AA274">
        <v>92000</v>
      </c>
      <c r="AB274">
        <f t="shared" si="21"/>
        <v>0</v>
      </c>
      <c r="AC274">
        <v>1</v>
      </c>
      <c r="AD274">
        <v>1</v>
      </c>
      <c r="AE274">
        <v>2</v>
      </c>
      <c r="AF274" t="e">
        <f t="shared" ca="1" si="19"/>
        <v>#NAME?</v>
      </c>
      <c r="AG274">
        <v>6.2500000000000001E-4</v>
      </c>
      <c r="AH274" t="str">
        <f t="shared" si="22"/>
        <v>NIFTYWEEKLY17300CE</v>
      </c>
      <c r="AI274" t="str">
        <f t="shared" si="23"/>
        <v>NIFTYWEEKLY17300CE44838</v>
      </c>
    </row>
    <row r="275" spans="1:35" x14ac:dyDescent="0.45">
      <c r="A275">
        <v>3</v>
      </c>
      <c r="B275" t="s">
        <v>464</v>
      </c>
      <c r="C275" t="s">
        <v>229</v>
      </c>
      <c r="D275" s="3">
        <v>44838</v>
      </c>
      <c r="E275" s="3">
        <v>44840</v>
      </c>
      <c r="F275" t="s">
        <v>31</v>
      </c>
      <c r="G275" t="s">
        <v>30</v>
      </c>
      <c r="H275" s="2">
        <v>44840</v>
      </c>
      <c r="I275" s="2" t="e">
        <f t="shared" ca="1" si="20"/>
        <v>#NAME?</v>
      </c>
      <c r="J275">
        <v>2050</v>
      </c>
      <c r="K275">
        <v>50</v>
      </c>
      <c r="L275">
        <v>41</v>
      </c>
      <c r="M275">
        <v>88.88</v>
      </c>
      <c r="N275">
        <v>142.9</v>
      </c>
      <c r="O275">
        <v>182210</v>
      </c>
      <c r="P275">
        <v>292935</v>
      </c>
      <c r="Q275">
        <v>110741</v>
      </c>
      <c r="R275">
        <v>543.96462800000006</v>
      </c>
      <c r="S275">
        <v>110197.035372</v>
      </c>
      <c r="T275">
        <v>60.478039279951709</v>
      </c>
      <c r="U275">
        <v>2050</v>
      </c>
      <c r="V275">
        <v>88.15</v>
      </c>
      <c r="W275">
        <v>88.48</v>
      </c>
      <c r="X275">
        <v>142.30000000000001</v>
      </c>
      <c r="Y275">
        <v>146.4</v>
      </c>
      <c r="Z275">
        <v>123011</v>
      </c>
      <c r="AA275">
        <v>92501</v>
      </c>
      <c r="AB275">
        <f t="shared" si="21"/>
        <v>0</v>
      </c>
      <c r="AC275">
        <v>1</v>
      </c>
      <c r="AD275">
        <v>1</v>
      </c>
      <c r="AE275">
        <v>2</v>
      </c>
      <c r="AF275" t="e">
        <f t="shared" ca="1" si="19"/>
        <v>#NAME?</v>
      </c>
      <c r="AG275">
        <v>6.2500000000000001E-4</v>
      </c>
      <c r="AH275" t="str">
        <f t="shared" si="22"/>
        <v>NIFTYWEEKLY17250CE</v>
      </c>
      <c r="AI275" t="str">
        <f t="shared" si="23"/>
        <v>NIFTYWEEKLY17250CE44838</v>
      </c>
    </row>
    <row r="276" spans="1:35" x14ac:dyDescent="0.45">
      <c r="A276">
        <v>4</v>
      </c>
      <c r="B276" t="s">
        <v>465</v>
      </c>
      <c r="C276" t="s">
        <v>230</v>
      </c>
      <c r="D276" s="3">
        <v>44838</v>
      </c>
      <c r="E276" s="3">
        <v>44840</v>
      </c>
      <c r="F276" t="s">
        <v>31</v>
      </c>
      <c r="G276" t="s">
        <v>30</v>
      </c>
      <c r="H276" s="2">
        <v>44840</v>
      </c>
      <c r="I276" s="2" t="e">
        <f t="shared" ca="1" si="20"/>
        <v>#NAME?</v>
      </c>
      <c r="J276">
        <v>2550</v>
      </c>
      <c r="K276">
        <v>50</v>
      </c>
      <c r="L276">
        <v>51</v>
      </c>
      <c r="M276">
        <v>71.989999999999995</v>
      </c>
      <c r="N276">
        <v>104.81</v>
      </c>
      <c r="O276">
        <v>183585</v>
      </c>
      <c r="P276">
        <v>267277.5</v>
      </c>
      <c r="Q276">
        <v>83691.000000000015</v>
      </c>
      <c r="R276">
        <v>515.96657000000005</v>
      </c>
      <c r="S276">
        <v>83175.03343000001</v>
      </c>
      <c r="T276">
        <v>45.306007260941797</v>
      </c>
      <c r="U276">
        <v>2550</v>
      </c>
      <c r="V276">
        <v>71.45</v>
      </c>
      <c r="W276">
        <v>71.48</v>
      </c>
      <c r="X276">
        <v>103.8</v>
      </c>
      <c r="Y276">
        <v>106.53</v>
      </c>
      <c r="Z276">
        <v>150702</v>
      </c>
      <c r="AA276">
        <v>92501</v>
      </c>
      <c r="AB276">
        <f t="shared" si="21"/>
        <v>0</v>
      </c>
      <c r="AC276">
        <v>1</v>
      </c>
      <c r="AD276">
        <v>1</v>
      </c>
      <c r="AE276">
        <v>2</v>
      </c>
      <c r="AF276" t="e">
        <f t="shared" ca="1" si="19"/>
        <v>#NAME?</v>
      </c>
      <c r="AG276">
        <v>6.2500000000000001E-4</v>
      </c>
      <c r="AH276" t="str">
        <f t="shared" si="22"/>
        <v>NIFTYWEEKLY17300CE</v>
      </c>
      <c r="AI276" t="str">
        <f t="shared" si="23"/>
        <v>NIFTYWEEKLY17300CE44838</v>
      </c>
    </row>
    <row r="277" spans="1:35" x14ac:dyDescent="0.45">
      <c r="A277">
        <v>1</v>
      </c>
      <c r="B277" t="s">
        <v>466</v>
      </c>
      <c r="C277" t="s">
        <v>231</v>
      </c>
      <c r="D277" s="3">
        <v>44844</v>
      </c>
      <c r="E277" s="3">
        <v>44845</v>
      </c>
      <c r="F277" t="s">
        <v>31</v>
      </c>
      <c r="G277" t="s">
        <v>30</v>
      </c>
      <c r="H277" s="2">
        <v>44847</v>
      </c>
      <c r="I277" s="2" t="e">
        <f t="shared" ca="1" si="20"/>
        <v>#NAME?</v>
      </c>
      <c r="J277">
        <v>1550</v>
      </c>
      <c r="K277">
        <v>50</v>
      </c>
      <c r="L277">
        <v>31</v>
      </c>
      <c r="M277">
        <v>117.1</v>
      </c>
      <c r="N277">
        <v>86.58</v>
      </c>
      <c r="O277">
        <v>181505</v>
      </c>
      <c r="P277">
        <v>134205</v>
      </c>
      <c r="Q277">
        <v>-47305.999999999993</v>
      </c>
      <c r="R277">
        <v>317.50839400000012</v>
      </c>
      <c r="S277">
        <v>-47623.508393999989</v>
      </c>
      <c r="T277">
        <v>-26.238124786644988</v>
      </c>
      <c r="U277">
        <v>1550</v>
      </c>
      <c r="V277">
        <v>113.85</v>
      </c>
      <c r="W277">
        <v>117.48</v>
      </c>
      <c r="X277">
        <v>88.15</v>
      </c>
      <c r="Y277">
        <v>88.32</v>
      </c>
      <c r="Z277">
        <v>121807</v>
      </c>
      <c r="AA277">
        <v>92000</v>
      </c>
      <c r="AB277">
        <f t="shared" si="21"/>
        <v>0</v>
      </c>
      <c r="AC277">
        <v>1</v>
      </c>
      <c r="AD277">
        <v>1</v>
      </c>
      <c r="AE277">
        <v>2</v>
      </c>
      <c r="AF277" t="e">
        <f t="shared" ca="1" si="19"/>
        <v>#NAME?</v>
      </c>
      <c r="AG277">
        <v>6.2500000000000001E-4</v>
      </c>
      <c r="AH277" t="str">
        <f t="shared" si="22"/>
        <v>NIFTYWEEKLY17250CE</v>
      </c>
      <c r="AI277" t="str">
        <f t="shared" si="23"/>
        <v>NIFTYWEEKLY17250CE44844</v>
      </c>
    </row>
    <row r="278" spans="1:35" x14ac:dyDescent="0.45">
      <c r="A278">
        <v>2</v>
      </c>
      <c r="B278" t="s">
        <v>467</v>
      </c>
      <c r="C278" t="s">
        <v>232</v>
      </c>
      <c r="D278" s="3">
        <v>44844</v>
      </c>
      <c r="E278" s="3">
        <v>44845</v>
      </c>
      <c r="F278" t="s">
        <v>31</v>
      </c>
      <c r="G278" t="s">
        <v>30</v>
      </c>
      <c r="H278" s="2">
        <v>44847</v>
      </c>
      <c r="I278" s="2" t="e">
        <f t="shared" ca="1" si="20"/>
        <v>#NAME?</v>
      </c>
      <c r="J278">
        <v>1550</v>
      </c>
      <c r="K278">
        <v>50</v>
      </c>
      <c r="L278">
        <v>31</v>
      </c>
      <c r="M278">
        <v>115.58</v>
      </c>
      <c r="N278">
        <v>67.75</v>
      </c>
      <c r="O278">
        <v>179152.5</v>
      </c>
      <c r="P278">
        <v>105012.5</v>
      </c>
      <c r="Q278">
        <v>-74136.5</v>
      </c>
      <c r="R278">
        <v>283.08178099999998</v>
      </c>
      <c r="S278">
        <v>-74419.581781000001</v>
      </c>
      <c r="T278">
        <v>-41.539795303442602</v>
      </c>
      <c r="U278">
        <v>1550</v>
      </c>
      <c r="V278">
        <v>115.6</v>
      </c>
      <c r="W278">
        <v>113.93</v>
      </c>
      <c r="X278">
        <v>68.5</v>
      </c>
      <c r="Y278">
        <v>68.680000000000007</v>
      </c>
      <c r="Z278">
        <v>125506</v>
      </c>
      <c r="AA278">
        <v>92000</v>
      </c>
      <c r="AB278">
        <f t="shared" si="21"/>
        <v>0</v>
      </c>
      <c r="AC278">
        <v>1</v>
      </c>
      <c r="AD278">
        <v>1</v>
      </c>
      <c r="AE278">
        <v>2</v>
      </c>
      <c r="AF278" t="e">
        <f t="shared" ca="1" si="19"/>
        <v>#NAME?</v>
      </c>
      <c r="AG278">
        <v>6.2500000000000001E-4</v>
      </c>
      <c r="AH278" t="str">
        <f t="shared" si="22"/>
        <v>NIFTYWEEKLY17300CE</v>
      </c>
      <c r="AI278" t="str">
        <f t="shared" si="23"/>
        <v>NIFTYWEEKLY17300CE44844</v>
      </c>
    </row>
    <row r="279" spans="1:35" x14ac:dyDescent="0.45">
      <c r="A279">
        <v>3</v>
      </c>
      <c r="B279" t="s">
        <v>466</v>
      </c>
      <c r="C279" t="s">
        <v>231</v>
      </c>
      <c r="D279" s="3">
        <v>44844</v>
      </c>
      <c r="E279" s="3">
        <v>44845</v>
      </c>
      <c r="F279" t="s">
        <v>31</v>
      </c>
      <c r="G279" t="s">
        <v>30</v>
      </c>
      <c r="H279" s="2">
        <v>44847</v>
      </c>
      <c r="I279" s="2" t="e">
        <f t="shared" ca="1" si="20"/>
        <v>#NAME?</v>
      </c>
      <c r="J279">
        <v>1450</v>
      </c>
      <c r="K279">
        <v>50</v>
      </c>
      <c r="L279">
        <v>29</v>
      </c>
      <c r="M279">
        <v>121.57</v>
      </c>
      <c r="N279">
        <v>82.74</v>
      </c>
      <c r="O279">
        <v>176272.5</v>
      </c>
      <c r="P279">
        <v>119975</v>
      </c>
      <c r="Q279">
        <v>-56303.5</v>
      </c>
      <c r="R279">
        <v>298.04510900000002</v>
      </c>
      <c r="S279">
        <v>-56601.545108999999</v>
      </c>
      <c r="T279">
        <v>-32.110252653703782</v>
      </c>
      <c r="U279">
        <v>1450</v>
      </c>
      <c r="V279">
        <v>121.8</v>
      </c>
      <c r="W279">
        <v>120.93</v>
      </c>
      <c r="X279">
        <v>86.35</v>
      </c>
      <c r="Y279">
        <v>83.1</v>
      </c>
      <c r="Z279">
        <v>123207</v>
      </c>
      <c r="AA279">
        <v>92501</v>
      </c>
      <c r="AB279">
        <f t="shared" si="21"/>
        <v>0</v>
      </c>
      <c r="AC279">
        <v>1</v>
      </c>
      <c r="AD279">
        <v>1</v>
      </c>
      <c r="AE279">
        <v>2</v>
      </c>
      <c r="AF279" t="e">
        <f t="shared" ca="1" si="19"/>
        <v>#NAME?</v>
      </c>
      <c r="AG279">
        <v>6.2500000000000001E-4</v>
      </c>
      <c r="AH279" t="str">
        <f t="shared" si="22"/>
        <v>NIFTYWEEKLY17250CE</v>
      </c>
      <c r="AI279" t="str">
        <f t="shared" si="23"/>
        <v>NIFTYWEEKLY17250CE44844</v>
      </c>
    </row>
    <row r="280" spans="1:35" x14ac:dyDescent="0.45">
      <c r="A280">
        <v>4</v>
      </c>
      <c r="B280" t="s">
        <v>467</v>
      </c>
      <c r="C280" t="s">
        <v>232</v>
      </c>
      <c r="D280" s="3">
        <v>44844</v>
      </c>
      <c r="E280" s="3">
        <v>44845</v>
      </c>
      <c r="F280" t="s">
        <v>31</v>
      </c>
      <c r="G280" t="s">
        <v>30</v>
      </c>
      <c r="H280" s="2">
        <v>44847</v>
      </c>
      <c r="I280" s="2" t="e">
        <f t="shared" ca="1" si="20"/>
        <v>#NAME?</v>
      </c>
      <c r="J280">
        <v>1550</v>
      </c>
      <c r="K280">
        <v>50</v>
      </c>
      <c r="L280">
        <v>31</v>
      </c>
      <c r="M280">
        <v>115.57</v>
      </c>
      <c r="N280">
        <v>63.51</v>
      </c>
      <c r="O280">
        <v>179130</v>
      </c>
      <c r="P280">
        <v>98440</v>
      </c>
      <c r="Q280">
        <v>-80692.999999999985</v>
      </c>
      <c r="R280">
        <v>275.663748</v>
      </c>
      <c r="S280">
        <v>-80968.663747999992</v>
      </c>
      <c r="T280">
        <v>-45.201062774521297</v>
      </c>
      <c r="U280">
        <v>1550</v>
      </c>
      <c r="V280">
        <v>115.6</v>
      </c>
      <c r="W280">
        <v>113.93</v>
      </c>
      <c r="X280">
        <v>67.150000000000006</v>
      </c>
      <c r="Y280">
        <v>64.33</v>
      </c>
      <c r="Z280">
        <v>125506</v>
      </c>
      <c r="AA280">
        <v>92501</v>
      </c>
      <c r="AB280">
        <f t="shared" si="21"/>
        <v>0</v>
      </c>
      <c r="AC280">
        <v>1</v>
      </c>
      <c r="AD280">
        <v>1</v>
      </c>
      <c r="AE280">
        <v>2</v>
      </c>
      <c r="AF280" t="e">
        <f t="shared" ca="1" si="19"/>
        <v>#NAME?</v>
      </c>
      <c r="AG280">
        <v>6.2500000000000001E-4</v>
      </c>
      <c r="AH280" t="str">
        <f t="shared" si="22"/>
        <v>NIFTYWEEKLY17300CE</v>
      </c>
      <c r="AI280" t="str">
        <f t="shared" si="23"/>
        <v>NIFTYWEEKLY17300CE44844</v>
      </c>
    </row>
    <row r="281" spans="1:35" x14ac:dyDescent="0.45">
      <c r="A281">
        <v>1</v>
      </c>
      <c r="B281" t="s">
        <v>468</v>
      </c>
      <c r="C281" t="s">
        <v>233</v>
      </c>
      <c r="D281" s="3">
        <v>44845</v>
      </c>
      <c r="E281" s="3">
        <v>44846</v>
      </c>
      <c r="F281" t="s">
        <v>31</v>
      </c>
      <c r="G281" t="s">
        <v>30</v>
      </c>
      <c r="H281" s="2">
        <v>44847</v>
      </c>
      <c r="I281" s="2" t="e">
        <f t="shared" ca="1" si="20"/>
        <v>#NAME?</v>
      </c>
      <c r="J281">
        <v>1650</v>
      </c>
      <c r="K281">
        <v>50</v>
      </c>
      <c r="L281">
        <v>33</v>
      </c>
      <c r="M281">
        <v>108.5</v>
      </c>
      <c r="N281">
        <v>156.5</v>
      </c>
      <c r="O281">
        <v>179025</v>
      </c>
      <c r="P281">
        <v>258225</v>
      </c>
      <c r="Q281">
        <v>79200</v>
      </c>
      <c r="R281">
        <v>455.57664999999997</v>
      </c>
      <c r="S281">
        <v>78744.423349999997</v>
      </c>
      <c r="T281">
        <v>43.985154782851552</v>
      </c>
      <c r="U281">
        <v>1650</v>
      </c>
      <c r="V281">
        <v>106.5</v>
      </c>
      <c r="W281">
        <v>103.83</v>
      </c>
      <c r="X281">
        <v>154.65</v>
      </c>
      <c r="Y281">
        <v>159.32</v>
      </c>
      <c r="Z281">
        <v>103103</v>
      </c>
      <c r="AA281">
        <v>92000</v>
      </c>
      <c r="AB281">
        <f t="shared" si="21"/>
        <v>0</v>
      </c>
      <c r="AC281">
        <v>1</v>
      </c>
      <c r="AD281">
        <v>1</v>
      </c>
      <c r="AE281">
        <v>2</v>
      </c>
      <c r="AF281" t="e">
        <f t="shared" ca="1" si="19"/>
        <v>#NAME?</v>
      </c>
      <c r="AG281">
        <v>6.2500000000000001E-4</v>
      </c>
      <c r="AH281" t="str">
        <f t="shared" si="22"/>
        <v>NIFTYWEEKLY17100PE</v>
      </c>
      <c r="AI281" t="str">
        <f t="shared" si="23"/>
        <v>NIFTYWEEKLY17100PE44845</v>
      </c>
    </row>
    <row r="282" spans="1:35" x14ac:dyDescent="0.45">
      <c r="A282">
        <v>2</v>
      </c>
      <c r="B282" t="s">
        <v>469</v>
      </c>
      <c r="C282" t="s">
        <v>234</v>
      </c>
      <c r="D282" s="3">
        <v>44845</v>
      </c>
      <c r="E282" s="3">
        <v>44846</v>
      </c>
      <c r="F282" t="s">
        <v>31</v>
      </c>
      <c r="G282" t="s">
        <v>30</v>
      </c>
      <c r="H282" s="2">
        <v>44847</v>
      </c>
      <c r="I282" s="2" t="e">
        <f t="shared" ca="1" si="20"/>
        <v>#NAME?</v>
      </c>
      <c r="J282">
        <v>1500</v>
      </c>
      <c r="K282">
        <v>50</v>
      </c>
      <c r="L282">
        <v>30</v>
      </c>
      <c r="M282">
        <v>119.8</v>
      </c>
      <c r="N282">
        <v>191.95</v>
      </c>
      <c r="O282">
        <v>179700</v>
      </c>
      <c r="P282">
        <v>287925</v>
      </c>
      <c r="Q282">
        <v>108225</v>
      </c>
      <c r="R282">
        <v>489.47379999999998</v>
      </c>
      <c r="S282">
        <v>107735.52619999999</v>
      </c>
      <c r="T282">
        <v>59.952991764051191</v>
      </c>
      <c r="U282">
        <v>1500</v>
      </c>
      <c r="V282">
        <v>119.5</v>
      </c>
      <c r="W282">
        <v>121.77</v>
      </c>
      <c r="X282">
        <v>188.65</v>
      </c>
      <c r="Y282">
        <v>195.1</v>
      </c>
      <c r="Z282">
        <v>100005</v>
      </c>
      <c r="AA282">
        <v>92000</v>
      </c>
      <c r="AB282">
        <f t="shared" si="21"/>
        <v>0</v>
      </c>
      <c r="AC282">
        <v>1</v>
      </c>
      <c r="AD282">
        <v>1</v>
      </c>
      <c r="AE282">
        <v>2</v>
      </c>
      <c r="AF282" t="e">
        <f t="shared" ca="1" si="19"/>
        <v>#NAME?</v>
      </c>
      <c r="AG282">
        <v>6.2500000000000001E-4</v>
      </c>
      <c r="AH282" t="str">
        <f t="shared" si="22"/>
        <v>NIFTYWEEKLY17150PE</v>
      </c>
      <c r="AI282" t="str">
        <f t="shared" si="23"/>
        <v>NIFTYWEEKLY17150PE44845</v>
      </c>
    </row>
    <row r="283" spans="1:35" x14ac:dyDescent="0.45">
      <c r="A283">
        <v>3</v>
      </c>
      <c r="B283" t="s">
        <v>470</v>
      </c>
      <c r="C283" t="s">
        <v>235</v>
      </c>
      <c r="D283" s="3">
        <v>44845</v>
      </c>
      <c r="E283" s="3">
        <v>44846</v>
      </c>
      <c r="F283" t="s">
        <v>31</v>
      </c>
      <c r="G283" t="s">
        <v>30</v>
      </c>
      <c r="H283" s="2">
        <v>44847</v>
      </c>
      <c r="I283" s="2" t="e">
        <f t="shared" ca="1" si="20"/>
        <v>#NAME?</v>
      </c>
      <c r="J283">
        <v>1750</v>
      </c>
      <c r="K283">
        <v>50</v>
      </c>
      <c r="L283">
        <v>35</v>
      </c>
      <c r="M283">
        <v>100.41</v>
      </c>
      <c r="N283">
        <v>116.37</v>
      </c>
      <c r="O283">
        <v>175710</v>
      </c>
      <c r="P283">
        <v>203655</v>
      </c>
      <c r="Q283">
        <v>27930.000000000011</v>
      </c>
      <c r="R283">
        <v>391.93303600000002</v>
      </c>
      <c r="S283">
        <v>27538.06696400002</v>
      </c>
      <c r="T283">
        <v>15.67245288486712</v>
      </c>
      <c r="U283">
        <v>1750</v>
      </c>
      <c r="V283">
        <v>100.45</v>
      </c>
      <c r="W283">
        <v>99.2</v>
      </c>
      <c r="X283">
        <v>117.7</v>
      </c>
      <c r="Y283">
        <v>110.53</v>
      </c>
      <c r="Z283">
        <v>143803</v>
      </c>
      <c r="AA283">
        <v>92459</v>
      </c>
      <c r="AB283">
        <f t="shared" si="21"/>
        <v>0</v>
      </c>
      <c r="AC283">
        <v>1</v>
      </c>
      <c r="AD283">
        <v>1</v>
      </c>
      <c r="AE283">
        <v>2</v>
      </c>
      <c r="AF283" t="e">
        <f t="shared" ca="1" si="19"/>
        <v>#NAME?</v>
      </c>
      <c r="AG283">
        <v>6.2500000000000001E-4</v>
      </c>
      <c r="AH283" t="str">
        <f t="shared" si="22"/>
        <v>NIFTYWEEKLY17050PE</v>
      </c>
      <c r="AI283" t="str">
        <f t="shared" si="23"/>
        <v>NIFTYWEEKLY17050PE44845</v>
      </c>
    </row>
    <row r="284" spans="1:35" x14ac:dyDescent="0.45">
      <c r="A284">
        <v>4</v>
      </c>
      <c r="B284" t="s">
        <v>468</v>
      </c>
      <c r="C284" t="s">
        <v>233</v>
      </c>
      <c r="D284" s="3">
        <v>44845</v>
      </c>
      <c r="E284" s="3">
        <v>44846</v>
      </c>
      <c r="F284" t="s">
        <v>31</v>
      </c>
      <c r="G284" t="s">
        <v>30</v>
      </c>
      <c r="H284" s="2">
        <v>44847</v>
      </c>
      <c r="I284" s="2" t="e">
        <f t="shared" ca="1" si="20"/>
        <v>#NAME?</v>
      </c>
      <c r="J284">
        <v>1450</v>
      </c>
      <c r="K284">
        <v>50</v>
      </c>
      <c r="L284">
        <v>29</v>
      </c>
      <c r="M284">
        <v>123.25</v>
      </c>
      <c r="N284">
        <v>146.72</v>
      </c>
      <c r="O284">
        <v>178712.5</v>
      </c>
      <c r="P284">
        <v>212740</v>
      </c>
      <c r="Q284">
        <v>34031.5</v>
      </c>
      <c r="R284">
        <v>404.13722100000001</v>
      </c>
      <c r="S284">
        <v>33627.362779000003</v>
      </c>
      <c r="T284">
        <v>18.816458154298111</v>
      </c>
      <c r="U284">
        <v>1450</v>
      </c>
      <c r="V284">
        <v>121.05</v>
      </c>
      <c r="W284">
        <v>122.98</v>
      </c>
      <c r="X284">
        <v>148.30000000000001</v>
      </c>
      <c r="Y284">
        <v>139.9</v>
      </c>
      <c r="Z284">
        <v>142802</v>
      </c>
      <c r="AA284">
        <v>92459</v>
      </c>
      <c r="AB284">
        <f t="shared" si="21"/>
        <v>0</v>
      </c>
      <c r="AC284">
        <v>1</v>
      </c>
      <c r="AD284">
        <v>1</v>
      </c>
      <c r="AE284">
        <v>2</v>
      </c>
      <c r="AF284" t="e">
        <f t="shared" ca="1" si="19"/>
        <v>#NAME?</v>
      </c>
      <c r="AG284">
        <v>6.2500000000000001E-4</v>
      </c>
      <c r="AH284" t="str">
        <f t="shared" si="22"/>
        <v>NIFTYWEEKLY17100PE</v>
      </c>
      <c r="AI284" t="str">
        <f t="shared" si="23"/>
        <v>NIFTYWEEKLY17100PE44845</v>
      </c>
    </row>
    <row r="285" spans="1:35" x14ac:dyDescent="0.45">
      <c r="A285">
        <v>1</v>
      </c>
      <c r="B285" t="s">
        <v>471</v>
      </c>
      <c r="C285" t="s">
        <v>236</v>
      </c>
      <c r="D285" s="3">
        <v>44846</v>
      </c>
      <c r="E285" s="3">
        <v>44847</v>
      </c>
      <c r="F285" t="s">
        <v>31</v>
      </c>
      <c r="G285" t="s">
        <v>30</v>
      </c>
      <c r="H285" s="2">
        <v>44847</v>
      </c>
      <c r="I285" s="2" t="e">
        <f t="shared" ca="1" si="20"/>
        <v>#NAME?</v>
      </c>
      <c r="J285">
        <v>2000</v>
      </c>
      <c r="K285">
        <v>50</v>
      </c>
      <c r="L285">
        <v>40</v>
      </c>
      <c r="M285">
        <v>90.61</v>
      </c>
      <c r="N285">
        <v>45.92</v>
      </c>
      <c r="O285">
        <v>181225</v>
      </c>
      <c r="P285">
        <v>91835</v>
      </c>
      <c r="Q285">
        <v>-89380</v>
      </c>
      <c r="R285">
        <v>316.79903400000001</v>
      </c>
      <c r="S285">
        <v>-89696.799033999996</v>
      </c>
      <c r="T285">
        <v>-49.49471597958339</v>
      </c>
      <c r="U285">
        <v>2000</v>
      </c>
      <c r="V285">
        <v>90.95</v>
      </c>
      <c r="W285">
        <v>91.57</v>
      </c>
      <c r="X285">
        <v>48.8</v>
      </c>
      <c r="Y285">
        <v>46.35</v>
      </c>
      <c r="Z285">
        <v>120502</v>
      </c>
      <c r="AA285">
        <v>92001</v>
      </c>
      <c r="AB285">
        <f t="shared" si="21"/>
        <v>0</v>
      </c>
      <c r="AC285">
        <v>1</v>
      </c>
      <c r="AD285">
        <v>1</v>
      </c>
      <c r="AE285">
        <v>2</v>
      </c>
      <c r="AF285" t="e">
        <f t="shared" ca="1" si="19"/>
        <v>#NAME?</v>
      </c>
      <c r="AG285">
        <v>6.2500000000000001E-4</v>
      </c>
      <c r="AH285" t="str">
        <f t="shared" si="22"/>
        <v>NIFTYWEEKLY17100CE</v>
      </c>
      <c r="AI285" t="str">
        <f t="shared" si="23"/>
        <v>NIFTYWEEKLY17100CE44846</v>
      </c>
    </row>
    <row r="286" spans="1:35" x14ac:dyDescent="0.45">
      <c r="A286">
        <v>2</v>
      </c>
      <c r="B286" t="s">
        <v>472</v>
      </c>
      <c r="C286" t="s">
        <v>237</v>
      </c>
      <c r="D286" s="3">
        <v>44846</v>
      </c>
      <c r="E286" s="3">
        <v>44847</v>
      </c>
      <c r="F286" t="s">
        <v>31</v>
      </c>
      <c r="G286" t="s">
        <v>30</v>
      </c>
      <c r="H286" s="2">
        <v>44847</v>
      </c>
      <c r="I286" s="2" t="e">
        <f t="shared" ca="1" si="20"/>
        <v>#NAME?</v>
      </c>
      <c r="J286">
        <v>2350</v>
      </c>
      <c r="K286">
        <v>50</v>
      </c>
      <c r="L286">
        <v>47</v>
      </c>
      <c r="M286">
        <v>76.2</v>
      </c>
      <c r="N286">
        <v>26.08</v>
      </c>
      <c r="O286">
        <v>179062.5</v>
      </c>
      <c r="P286">
        <v>61290</v>
      </c>
      <c r="Q286">
        <v>-117782</v>
      </c>
      <c r="R286">
        <v>304.57368100000002</v>
      </c>
      <c r="S286">
        <v>-118086.57368099999</v>
      </c>
      <c r="T286">
        <v>-65.947126663036656</v>
      </c>
      <c r="U286">
        <v>2350</v>
      </c>
      <c r="V286">
        <v>76.650000000000006</v>
      </c>
      <c r="W286">
        <v>76.349999999999994</v>
      </c>
      <c r="X286">
        <v>28.2</v>
      </c>
      <c r="Y286">
        <v>26.4</v>
      </c>
      <c r="Z286">
        <v>150704</v>
      </c>
      <c r="AA286">
        <v>92001</v>
      </c>
      <c r="AB286">
        <f t="shared" si="21"/>
        <v>0</v>
      </c>
      <c r="AC286">
        <v>1</v>
      </c>
      <c r="AD286">
        <v>1</v>
      </c>
      <c r="AE286">
        <v>2</v>
      </c>
      <c r="AF286" t="e">
        <f t="shared" ca="1" si="19"/>
        <v>#NAME?</v>
      </c>
      <c r="AG286">
        <v>6.2500000000000001E-4</v>
      </c>
      <c r="AH286" t="str">
        <f t="shared" si="22"/>
        <v>NIFTYWEEKLY17150CE</v>
      </c>
      <c r="AI286" t="str">
        <f t="shared" si="23"/>
        <v>NIFTYWEEKLY17150CE44846</v>
      </c>
    </row>
    <row r="287" spans="1:35" x14ac:dyDescent="0.45">
      <c r="A287">
        <v>3</v>
      </c>
      <c r="B287" t="s">
        <v>471</v>
      </c>
      <c r="C287" t="s">
        <v>236</v>
      </c>
      <c r="D287" s="3">
        <v>44846</v>
      </c>
      <c r="E287" s="3">
        <v>44847</v>
      </c>
      <c r="F287" t="s">
        <v>31</v>
      </c>
      <c r="G287" t="s">
        <v>30</v>
      </c>
      <c r="H287" s="2">
        <v>44847</v>
      </c>
      <c r="I287" s="2" t="e">
        <f t="shared" ca="1" si="20"/>
        <v>#NAME?</v>
      </c>
      <c r="J287">
        <v>1850</v>
      </c>
      <c r="K287">
        <v>50</v>
      </c>
      <c r="L287">
        <v>37</v>
      </c>
      <c r="M287">
        <v>94.43</v>
      </c>
      <c r="N287">
        <v>50.81</v>
      </c>
      <c r="O287">
        <v>174690</v>
      </c>
      <c r="P287">
        <v>93990</v>
      </c>
      <c r="Q287">
        <v>-80697.000000000015</v>
      </c>
      <c r="R287">
        <v>314.93685199999999</v>
      </c>
      <c r="S287">
        <v>-81011.936852000013</v>
      </c>
      <c r="T287">
        <v>-46.374684785620254</v>
      </c>
      <c r="U287">
        <v>1850</v>
      </c>
      <c r="V287">
        <v>97.1</v>
      </c>
      <c r="W287">
        <v>86.7</v>
      </c>
      <c r="X287">
        <v>50.75</v>
      </c>
      <c r="Y287">
        <v>51.02</v>
      </c>
      <c r="Z287">
        <v>123005</v>
      </c>
      <c r="AA287">
        <v>92459</v>
      </c>
      <c r="AB287">
        <f t="shared" si="21"/>
        <v>0</v>
      </c>
      <c r="AC287">
        <v>1</v>
      </c>
      <c r="AD287">
        <v>1</v>
      </c>
      <c r="AE287">
        <v>2</v>
      </c>
      <c r="AF287" t="e">
        <f t="shared" ca="1" si="19"/>
        <v>#NAME?</v>
      </c>
      <c r="AG287">
        <v>6.2500000000000001E-4</v>
      </c>
      <c r="AH287" t="str">
        <f t="shared" si="22"/>
        <v>NIFTYWEEKLY17100CE</v>
      </c>
      <c r="AI287" t="str">
        <f t="shared" si="23"/>
        <v>NIFTYWEEKLY17100CE44846</v>
      </c>
    </row>
    <row r="288" spans="1:35" x14ac:dyDescent="0.45">
      <c r="A288">
        <v>4</v>
      </c>
      <c r="B288" t="s">
        <v>472</v>
      </c>
      <c r="C288" t="s">
        <v>237</v>
      </c>
      <c r="D288" s="3">
        <v>44846</v>
      </c>
      <c r="E288" s="3">
        <v>44847</v>
      </c>
      <c r="F288" t="s">
        <v>31</v>
      </c>
      <c r="G288" t="s">
        <v>30</v>
      </c>
      <c r="H288" s="2">
        <v>44847</v>
      </c>
      <c r="I288" s="2" t="e">
        <f t="shared" ca="1" si="20"/>
        <v>#NAME?</v>
      </c>
      <c r="J288">
        <v>2400</v>
      </c>
      <c r="K288">
        <v>50</v>
      </c>
      <c r="L288">
        <v>48</v>
      </c>
      <c r="M288">
        <v>75.069999999999993</v>
      </c>
      <c r="N288">
        <v>28.84</v>
      </c>
      <c r="O288">
        <v>180160</v>
      </c>
      <c r="P288">
        <v>69212.5</v>
      </c>
      <c r="Q288">
        <v>-110952</v>
      </c>
      <c r="R288">
        <v>290.61798399999998</v>
      </c>
      <c r="S288">
        <v>-111242.617984</v>
      </c>
      <c r="T288">
        <v>-61.746568596802817</v>
      </c>
      <c r="U288">
        <v>2400</v>
      </c>
      <c r="V288">
        <v>74.599999999999994</v>
      </c>
      <c r="W288">
        <v>76.28</v>
      </c>
      <c r="X288">
        <v>29.3</v>
      </c>
      <c r="Y288">
        <v>29.3</v>
      </c>
      <c r="Z288">
        <v>150604</v>
      </c>
      <c r="AA288">
        <v>92459</v>
      </c>
      <c r="AB288">
        <f t="shared" si="21"/>
        <v>0</v>
      </c>
      <c r="AC288">
        <v>1</v>
      </c>
      <c r="AD288">
        <v>1</v>
      </c>
      <c r="AE288">
        <v>2</v>
      </c>
      <c r="AF288" t="e">
        <f t="shared" ca="1" si="19"/>
        <v>#NAME?</v>
      </c>
      <c r="AG288">
        <v>6.2500000000000001E-4</v>
      </c>
      <c r="AH288" t="str">
        <f t="shared" si="22"/>
        <v>NIFTYWEEKLY17150CE</v>
      </c>
      <c r="AI288" t="str">
        <f t="shared" si="23"/>
        <v>NIFTYWEEKLY17150CE44846</v>
      </c>
    </row>
    <row r="289" spans="1:35" x14ac:dyDescent="0.45">
      <c r="A289">
        <v>1</v>
      </c>
      <c r="B289" t="s">
        <v>473</v>
      </c>
      <c r="C289" t="s">
        <v>238</v>
      </c>
      <c r="D289" s="3">
        <v>44847</v>
      </c>
      <c r="E289" s="3">
        <v>44847</v>
      </c>
      <c r="F289" t="s">
        <v>31</v>
      </c>
      <c r="G289" t="s">
        <v>30</v>
      </c>
      <c r="H289" s="2">
        <v>44847</v>
      </c>
      <c r="I289" s="2" t="e">
        <f t="shared" ca="1" si="20"/>
        <v>#NAME?</v>
      </c>
      <c r="J289">
        <v>3750</v>
      </c>
      <c r="K289">
        <v>50</v>
      </c>
      <c r="L289">
        <v>75</v>
      </c>
      <c r="M289">
        <v>46.55</v>
      </c>
      <c r="N289">
        <v>0.39</v>
      </c>
      <c r="O289">
        <v>174575</v>
      </c>
      <c r="P289">
        <v>1450</v>
      </c>
      <c r="Q289">
        <v>-173100</v>
      </c>
      <c r="R289">
        <v>187.02431000000001</v>
      </c>
      <c r="S289">
        <v>-173287.02431000001</v>
      </c>
      <c r="T289">
        <v>-99.262222145209805</v>
      </c>
      <c r="U289">
        <v>3750</v>
      </c>
      <c r="V289">
        <v>47.45</v>
      </c>
      <c r="W289">
        <v>45.77</v>
      </c>
      <c r="X289">
        <v>0.4</v>
      </c>
      <c r="Y289">
        <v>0.37</v>
      </c>
      <c r="Z289">
        <v>102606</v>
      </c>
      <c r="AA289">
        <v>152002</v>
      </c>
      <c r="AB289">
        <f t="shared" si="21"/>
        <v>0</v>
      </c>
      <c r="AC289">
        <v>1</v>
      </c>
      <c r="AD289">
        <v>1</v>
      </c>
      <c r="AE289">
        <v>2</v>
      </c>
      <c r="AF289" t="e">
        <f t="shared" ca="1" si="19"/>
        <v>#NAME?</v>
      </c>
      <c r="AG289">
        <v>6.2500000000000001E-4</v>
      </c>
      <c r="AH289" t="str">
        <f t="shared" si="22"/>
        <v>NIFTYWEEKLY17000PE</v>
      </c>
      <c r="AI289" t="str">
        <f t="shared" si="23"/>
        <v>NIFTYWEEKLY17000PE44847</v>
      </c>
    </row>
    <row r="290" spans="1:35" x14ac:dyDescent="0.45">
      <c r="A290">
        <v>2</v>
      </c>
      <c r="B290" t="s">
        <v>470</v>
      </c>
      <c r="C290" t="s">
        <v>235</v>
      </c>
      <c r="D290" s="3">
        <v>44847</v>
      </c>
      <c r="E290" s="3">
        <v>44847</v>
      </c>
      <c r="F290" t="s">
        <v>31</v>
      </c>
      <c r="G290" t="s">
        <v>30</v>
      </c>
      <c r="H290" s="2">
        <v>44847</v>
      </c>
      <c r="I290" s="2" t="e">
        <f t="shared" ca="1" si="20"/>
        <v>#NAME?</v>
      </c>
      <c r="J290">
        <v>3100</v>
      </c>
      <c r="K290">
        <v>50</v>
      </c>
      <c r="L290">
        <v>62</v>
      </c>
      <c r="M290">
        <v>56.31</v>
      </c>
      <c r="N290">
        <v>34.4</v>
      </c>
      <c r="O290">
        <v>174567.5</v>
      </c>
      <c r="P290">
        <v>106642.48</v>
      </c>
      <c r="Q290">
        <v>-67921.000000000015</v>
      </c>
      <c r="R290">
        <v>281.90819647199999</v>
      </c>
      <c r="S290">
        <v>-68202.90819647201</v>
      </c>
      <c r="T290">
        <v>-39.069648242927236</v>
      </c>
      <c r="U290">
        <v>3100</v>
      </c>
      <c r="V290">
        <v>57.95</v>
      </c>
      <c r="W290">
        <v>53.48</v>
      </c>
      <c r="X290">
        <v>34.049999999999997</v>
      </c>
      <c r="Y290">
        <v>34.28</v>
      </c>
      <c r="Z290">
        <v>100104</v>
      </c>
      <c r="AA290">
        <v>152002</v>
      </c>
      <c r="AB290">
        <f t="shared" si="21"/>
        <v>0</v>
      </c>
      <c r="AC290">
        <v>1</v>
      </c>
      <c r="AD290">
        <v>1</v>
      </c>
      <c r="AE290">
        <v>2</v>
      </c>
      <c r="AF290" t="e">
        <f t="shared" ca="1" si="19"/>
        <v>#NAME?</v>
      </c>
      <c r="AG290">
        <v>6.2500000000000001E-4</v>
      </c>
      <c r="AH290" t="str">
        <f t="shared" si="22"/>
        <v>NIFTYWEEKLY17050PE</v>
      </c>
      <c r="AI290" t="str">
        <f t="shared" si="23"/>
        <v>NIFTYWEEKLY17050PE44847</v>
      </c>
    </row>
    <row r="291" spans="1:35" x14ac:dyDescent="0.45">
      <c r="A291">
        <v>1</v>
      </c>
      <c r="B291" t="s">
        <v>474</v>
      </c>
      <c r="C291" t="s">
        <v>239</v>
      </c>
      <c r="D291" s="3">
        <v>44851</v>
      </c>
      <c r="E291" s="3">
        <v>44852</v>
      </c>
      <c r="F291" t="s">
        <v>31</v>
      </c>
      <c r="G291" t="s">
        <v>30</v>
      </c>
      <c r="H291" s="2">
        <v>44854</v>
      </c>
      <c r="I291" s="2" t="e">
        <f t="shared" ca="1" si="20"/>
        <v>#NAME?</v>
      </c>
      <c r="J291">
        <v>1350</v>
      </c>
      <c r="K291">
        <v>50</v>
      </c>
      <c r="L291">
        <v>27</v>
      </c>
      <c r="M291">
        <v>133.65</v>
      </c>
      <c r="N291">
        <v>219.05</v>
      </c>
      <c r="O291">
        <v>180427.48</v>
      </c>
      <c r="P291">
        <v>295717.5</v>
      </c>
      <c r="Q291">
        <v>115290</v>
      </c>
      <c r="R291">
        <v>498.72878987199999</v>
      </c>
      <c r="S291">
        <v>114791.271210128</v>
      </c>
      <c r="T291">
        <v>63.621833664211238</v>
      </c>
      <c r="U291">
        <v>1350</v>
      </c>
      <c r="V291">
        <v>132</v>
      </c>
      <c r="W291">
        <v>133.25</v>
      </c>
      <c r="X291">
        <v>207.6</v>
      </c>
      <c r="Y291">
        <v>214.08</v>
      </c>
      <c r="Z291">
        <v>132502</v>
      </c>
      <c r="AA291">
        <v>92000</v>
      </c>
      <c r="AB291">
        <f t="shared" si="21"/>
        <v>0</v>
      </c>
      <c r="AC291">
        <v>1</v>
      </c>
      <c r="AD291">
        <v>1</v>
      </c>
      <c r="AE291">
        <v>2</v>
      </c>
      <c r="AF291" t="e">
        <f t="shared" ca="1" si="19"/>
        <v>#NAME?</v>
      </c>
      <c r="AG291">
        <v>6.2500000000000001E-4</v>
      </c>
      <c r="AH291" t="str">
        <f t="shared" si="22"/>
        <v>NIFTYWEEKLY17300CE</v>
      </c>
      <c r="AI291" t="str">
        <f t="shared" si="23"/>
        <v>NIFTYWEEKLY17300CE44851</v>
      </c>
    </row>
    <row r="292" spans="1:35" x14ac:dyDescent="0.45">
      <c r="A292">
        <v>2</v>
      </c>
      <c r="B292" t="s">
        <v>474</v>
      </c>
      <c r="C292" t="s">
        <v>239</v>
      </c>
      <c r="D292" s="3">
        <v>44851</v>
      </c>
      <c r="E292" s="3">
        <v>44852</v>
      </c>
      <c r="F292" t="s">
        <v>31</v>
      </c>
      <c r="G292" t="s">
        <v>30</v>
      </c>
      <c r="H292" s="2">
        <v>44854</v>
      </c>
      <c r="I292" s="2" t="e">
        <f t="shared" ca="1" si="20"/>
        <v>#NAME?</v>
      </c>
      <c r="J292">
        <v>1600</v>
      </c>
      <c r="K292">
        <v>50</v>
      </c>
      <c r="L292">
        <v>32</v>
      </c>
      <c r="M292">
        <v>114</v>
      </c>
      <c r="N292">
        <v>230.23</v>
      </c>
      <c r="O292">
        <v>182400</v>
      </c>
      <c r="P292">
        <v>368368</v>
      </c>
      <c r="Q292">
        <v>185968</v>
      </c>
      <c r="R292">
        <v>581.85707519999994</v>
      </c>
      <c r="S292">
        <v>185386.14292479999</v>
      </c>
      <c r="T292">
        <v>101.6371397614035</v>
      </c>
      <c r="U292">
        <v>1600</v>
      </c>
      <c r="V292">
        <v>113.45</v>
      </c>
      <c r="W292">
        <v>111.92</v>
      </c>
      <c r="X292">
        <v>234.1</v>
      </c>
      <c r="Y292">
        <v>230.87</v>
      </c>
      <c r="Z292">
        <v>123007</v>
      </c>
      <c r="AA292">
        <v>92500</v>
      </c>
      <c r="AB292">
        <f t="shared" si="21"/>
        <v>0</v>
      </c>
      <c r="AC292">
        <v>1</v>
      </c>
      <c r="AD292">
        <v>1</v>
      </c>
      <c r="AE292">
        <v>2</v>
      </c>
      <c r="AF292" t="e">
        <f t="shared" ca="1" si="19"/>
        <v>#NAME?</v>
      </c>
      <c r="AG292">
        <v>6.2500000000000001E-4</v>
      </c>
      <c r="AH292" t="str">
        <f t="shared" si="22"/>
        <v>NIFTYWEEKLY17300CE</v>
      </c>
      <c r="AI292" t="str">
        <f t="shared" si="23"/>
        <v>NIFTYWEEKLY17300CE44851</v>
      </c>
    </row>
    <row r="293" spans="1:35" x14ac:dyDescent="0.45">
      <c r="A293">
        <v>1</v>
      </c>
      <c r="B293" t="s">
        <v>475</v>
      </c>
      <c r="C293" t="s">
        <v>240</v>
      </c>
      <c r="D293" s="3">
        <v>44852</v>
      </c>
      <c r="E293" s="3">
        <v>44853</v>
      </c>
      <c r="F293" t="s">
        <v>31</v>
      </c>
      <c r="G293" t="s">
        <v>30</v>
      </c>
      <c r="H293" s="2">
        <v>44854</v>
      </c>
      <c r="I293" s="2" t="e">
        <f t="shared" ca="1" si="20"/>
        <v>#NAME?</v>
      </c>
      <c r="J293">
        <v>1650</v>
      </c>
      <c r="K293">
        <v>50</v>
      </c>
      <c r="L293">
        <v>33</v>
      </c>
      <c r="M293">
        <v>111.51</v>
      </c>
      <c r="N293">
        <v>104.9</v>
      </c>
      <c r="O293">
        <v>183987.5</v>
      </c>
      <c r="P293">
        <v>173085</v>
      </c>
      <c r="Q293">
        <v>-10906.5</v>
      </c>
      <c r="R293">
        <v>362.93233900000001</v>
      </c>
      <c r="S293">
        <v>-11269.432339000001</v>
      </c>
      <c r="T293">
        <v>-6.1251075964399746</v>
      </c>
      <c r="U293">
        <v>1650</v>
      </c>
      <c r="V293">
        <v>109.45</v>
      </c>
      <c r="W293">
        <v>109.45</v>
      </c>
      <c r="X293">
        <v>104.6</v>
      </c>
      <c r="Y293">
        <v>103.83</v>
      </c>
      <c r="Z293">
        <v>100005</v>
      </c>
      <c r="AA293">
        <v>92001</v>
      </c>
      <c r="AB293">
        <f t="shared" si="21"/>
        <v>0</v>
      </c>
      <c r="AC293">
        <v>1</v>
      </c>
      <c r="AD293">
        <v>1</v>
      </c>
      <c r="AE293">
        <v>2</v>
      </c>
      <c r="AF293" t="e">
        <f t="shared" ref="AF293:AF334" ca="1" si="24">IF(AND(AA293&lt;$AS$4,H293&lt;&gt;D293),1,IF(AND(AA293&gt;=$AS$4,I293&lt;&gt;D293),2,0))</f>
        <v>#NAME?</v>
      </c>
      <c r="AG293">
        <v>6.2500000000000001E-4</v>
      </c>
      <c r="AH293" t="str">
        <f t="shared" si="22"/>
        <v>NIFTYWEEKLY17500CE</v>
      </c>
      <c r="AI293" t="str">
        <f t="shared" si="23"/>
        <v>NIFTYWEEKLY17500CE44852</v>
      </c>
    </row>
    <row r="294" spans="1:35" x14ac:dyDescent="0.45">
      <c r="A294">
        <v>1</v>
      </c>
      <c r="B294" t="s">
        <v>475</v>
      </c>
      <c r="C294" t="s">
        <v>240</v>
      </c>
      <c r="D294" s="3">
        <v>44854</v>
      </c>
      <c r="E294" s="3">
        <v>44854</v>
      </c>
      <c r="F294" t="s">
        <v>31</v>
      </c>
      <c r="G294" t="s">
        <v>30</v>
      </c>
      <c r="H294" s="2">
        <v>44854</v>
      </c>
      <c r="I294" s="2" t="e">
        <f t="shared" ca="1" si="20"/>
        <v>#NAME?</v>
      </c>
      <c r="J294">
        <v>4000</v>
      </c>
      <c r="K294">
        <v>50</v>
      </c>
      <c r="L294">
        <v>80</v>
      </c>
      <c r="M294">
        <v>46.58</v>
      </c>
      <c r="N294">
        <v>63.55</v>
      </c>
      <c r="O294">
        <v>186310</v>
      </c>
      <c r="P294">
        <v>254207.5</v>
      </c>
      <c r="Q294">
        <v>67880</v>
      </c>
      <c r="R294">
        <v>479.43321200000003</v>
      </c>
      <c r="S294">
        <v>67400.566787999996</v>
      </c>
      <c r="T294">
        <v>36.176569581879662</v>
      </c>
      <c r="U294">
        <v>4000</v>
      </c>
      <c r="V294">
        <v>45.2</v>
      </c>
      <c r="W294">
        <v>48.1</v>
      </c>
      <c r="X294">
        <v>64.849999999999994</v>
      </c>
      <c r="Y294">
        <v>63.92</v>
      </c>
      <c r="Z294">
        <v>104805</v>
      </c>
      <c r="AA294">
        <v>152001</v>
      </c>
      <c r="AB294">
        <f t="shared" si="21"/>
        <v>0</v>
      </c>
      <c r="AC294">
        <v>1</v>
      </c>
      <c r="AD294">
        <v>1</v>
      </c>
      <c r="AE294">
        <v>2</v>
      </c>
      <c r="AF294" t="e">
        <f t="shared" ca="1" si="24"/>
        <v>#NAME?</v>
      </c>
      <c r="AG294">
        <v>6.2500000000000001E-4</v>
      </c>
      <c r="AH294" t="str">
        <f t="shared" si="22"/>
        <v>NIFTYWEEKLY17500CE</v>
      </c>
      <c r="AI294" t="str">
        <f t="shared" si="23"/>
        <v>NIFTYWEEKLY17500CE44854</v>
      </c>
    </row>
    <row r="295" spans="1:35" x14ac:dyDescent="0.45">
      <c r="A295">
        <v>2</v>
      </c>
      <c r="B295" t="s">
        <v>476</v>
      </c>
      <c r="C295" t="s">
        <v>241</v>
      </c>
      <c r="D295" s="3">
        <v>44854</v>
      </c>
      <c r="E295" s="3">
        <v>44855</v>
      </c>
      <c r="F295" t="s">
        <v>31</v>
      </c>
      <c r="G295" t="s">
        <v>30</v>
      </c>
      <c r="H295" s="2">
        <v>44854</v>
      </c>
      <c r="I295" s="2" t="e">
        <f t="shared" ca="1" si="20"/>
        <v>#NAME?</v>
      </c>
      <c r="J295">
        <v>1350</v>
      </c>
      <c r="K295">
        <v>50</v>
      </c>
      <c r="L295">
        <v>27</v>
      </c>
      <c r="M295">
        <v>135.44999999999999</v>
      </c>
      <c r="N295">
        <v>164.9</v>
      </c>
      <c r="O295">
        <v>182857.5</v>
      </c>
      <c r="P295">
        <v>222614.98</v>
      </c>
      <c r="Q295">
        <v>39757.500000000022</v>
      </c>
      <c r="R295">
        <v>417.98117647200002</v>
      </c>
      <c r="S295">
        <v>39339.518823528022</v>
      </c>
      <c r="T295">
        <v>21.513757337559589</v>
      </c>
      <c r="U295">
        <v>1350</v>
      </c>
      <c r="V295">
        <v>135.25</v>
      </c>
      <c r="W295">
        <v>136.78</v>
      </c>
      <c r="X295">
        <v>164</v>
      </c>
      <c r="Y295">
        <v>164.02</v>
      </c>
      <c r="Z295">
        <v>151604</v>
      </c>
      <c r="AA295">
        <v>92501</v>
      </c>
      <c r="AB295">
        <f t="shared" si="21"/>
        <v>1</v>
      </c>
      <c r="AC295">
        <v>1</v>
      </c>
      <c r="AD295">
        <v>1</v>
      </c>
      <c r="AE295">
        <v>2</v>
      </c>
      <c r="AF295" t="e">
        <f t="shared" ca="1" si="24"/>
        <v>#NAME?</v>
      </c>
      <c r="AG295">
        <v>6.2500000000000001E-4</v>
      </c>
      <c r="AH295" t="str">
        <f t="shared" si="22"/>
        <v>NIFTYWEEKLY17550CE</v>
      </c>
      <c r="AI295" t="str">
        <f t="shared" si="23"/>
        <v>NIFTYWEEKLY17550CE44854</v>
      </c>
    </row>
    <row r="296" spans="1:35" x14ac:dyDescent="0.45">
      <c r="A296">
        <v>3</v>
      </c>
      <c r="B296" t="s">
        <v>477</v>
      </c>
      <c r="C296" t="s">
        <v>242</v>
      </c>
      <c r="D296" s="3">
        <v>44854</v>
      </c>
      <c r="E296" s="3">
        <v>44855</v>
      </c>
      <c r="F296" t="s">
        <v>31</v>
      </c>
      <c r="G296" t="s">
        <v>30</v>
      </c>
      <c r="H296" s="2">
        <v>44854</v>
      </c>
      <c r="I296" s="2" t="e">
        <f t="shared" ca="1" si="20"/>
        <v>#NAME?</v>
      </c>
      <c r="J296">
        <v>1650</v>
      </c>
      <c r="K296">
        <v>50</v>
      </c>
      <c r="L296">
        <v>33</v>
      </c>
      <c r="M296">
        <v>112.25</v>
      </c>
      <c r="N296">
        <v>135.16999999999999</v>
      </c>
      <c r="O296">
        <v>185212.5</v>
      </c>
      <c r="P296">
        <v>223030</v>
      </c>
      <c r="Q296">
        <v>37817.999999999978</v>
      </c>
      <c r="R296">
        <v>419.9944769999999</v>
      </c>
      <c r="S296">
        <v>37398.005522999978</v>
      </c>
      <c r="T296">
        <v>20.19194467058108</v>
      </c>
      <c r="U296">
        <v>1650</v>
      </c>
      <c r="V296">
        <v>111.55</v>
      </c>
      <c r="W296">
        <v>113.63</v>
      </c>
      <c r="X296">
        <v>134.15</v>
      </c>
      <c r="Y296">
        <v>134.47</v>
      </c>
      <c r="Z296">
        <v>151703</v>
      </c>
      <c r="AA296">
        <v>92459</v>
      </c>
      <c r="AB296">
        <f t="shared" si="21"/>
        <v>1</v>
      </c>
      <c r="AC296">
        <v>1</v>
      </c>
      <c r="AD296">
        <v>1</v>
      </c>
      <c r="AE296">
        <v>2</v>
      </c>
      <c r="AF296" t="e">
        <f t="shared" ca="1" si="24"/>
        <v>#NAME?</v>
      </c>
      <c r="AG296">
        <v>6.2500000000000001E-4</v>
      </c>
      <c r="AH296" t="str">
        <f t="shared" si="22"/>
        <v>NIFTYWEEKLY17600CE</v>
      </c>
      <c r="AI296" t="str">
        <f t="shared" si="23"/>
        <v>NIFTYWEEKLY17600CE44854</v>
      </c>
    </row>
    <row r="297" spans="1:35" x14ac:dyDescent="0.45">
      <c r="A297">
        <v>1</v>
      </c>
      <c r="B297" t="s">
        <v>478</v>
      </c>
      <c r="C297" t="s">
        <v>243</v>
      </c>
      <c r="D297" s="3">
        <v>44855</v>
      </c>
      <c r="E297" s="3">
        <v>44859</v>
      </c>
      <c r="F297" t="s">
        <v>31</v>
      </c>
      <c r="G297" t="s">
        <v>30</v>
      </c>
      <c r="H297" s="2">
        <v>44861</v>
      </c>
      <c r="I297" s="2" t="e">
        <f t="shared" ca="1" si="20"/>
        <v>#NAME?</v>
      </c>
      <c r="J297">
        <v>1450</v>
      </c>
      <c r="K297">
        <v>50</v>
      </c>
      <c r="L297">
        <v>29</v>
      </c>
      <c r="M297">
        <v>119.76</v>
      </c>
      <c r="N297">
        <v>14.5</v>
      </c>
      <c r="O297">
        <v>173655</v>
      </c>
      <c r="P297">
        <v>21025</v>
      </c>
      <c r="Q297">
        <v>-152627</v>
      </c>
      <c r="R297">
        <v>184.86970199999999</v>
      </c>
      <c r="S297">
        <v>-152811.869702</v>
      </c>
      <c r="T297">
        <v>-87.997391207854648</v>
      </c>
      <c r="U297">
        <v>1450</v>
      </c>
      <c r="V297">
        <v>124.65</v>
      </c>
      <c r="W297">
        <v>118.4</v>
      </c>
      <c r="X297">
        <v>14.15</v>
      </c>
      <c r="Y297">
        <v>15.05</v>
      </c>
      <c r="Z297">
        <v>143218</v>
      </c>
      <c r="AA297">
        <v>92501</v>
      </c>
      <c r="AB297">
        <f t="shared" si="21"/>
        <v>0</v>
      </c>
      <c r="AC297">
        <v>1</v>
      </c>
      <c r="AD297">
        <v>1</v>
      </c>
      <c r="AE297">
        <v>2</v>
      </c>
      <c r="AF297" t="e">
        <f t="shared" ca="1" si="24"/>
        <v>#NAME?</v>
      </c>
      <c r="AG297">
        <v>6.2500000000000001E-4</v>
      </c>
      <c r="AH297" t="str">
        <f t="shared" si="22"/>
        <v>NIFTYWEEKLY17500PE</v>
      </c>
      <c r="AI297" t="str">
        <f t="shared" si="23"/>
        <v>NIFTYWEEKLY17500PE44855</v>
      </c>
    </row>
    <row r="298" spans="1:35" x14ac:dyDescent="0.45">
      <c r="A298">
        <v>1</v>
      </c>
      <c r="B298" t="s">
        <v>479</v>
      </c>
      <c r="C298" t="s">
        <v>244</v>
      </c>
      <c r="D298" s="3">
        <v>44859</v>
      </c>
      <c r="E298" s="3">
        <v>44861</v>
      </c>
      <c r="F298" t="s">
        <v>31</v>
      </c>
      <c r="G298" t="s">
        <v>30</v>
      </c>
      <c r="H298" s="2">
        <v>44861</v>
      </c>
      <c r="I298" s="2" t="e">
        <f t="shared" ca="1" si="20"/>
        <v>#NAME?</v>
      </c>
      <c r="J298">
        <v>2700</v>
      </c>
      <c r="K298">
        <v>50</v>
      </c>
      <c r="L298">
        <v>54</v>
      </c>
      <c r="M298">
        <v>66.709999999999994</v>
      </c>
      <c r="N298">
        <v>16.22</v>
      </c>
      <c r="O298">
        <v>180122.5</v>
      </c>
      <c r="P298">
        <v>43795</v>
      </c>
      <c r="Q298">
        <v>-136323</v>
      </c>
      <c r="R298">
        <v>261.96309700000012</v>
      </c>
      <c r="S298">
        <v>-136584.963097</v>
      </c>
      <c r="T298">
        <v>-75.828929254812692</v>
      </c>
      <c r="U298">
        <v>2700</v>
      </c>
      <c r="V298">
        <v>67.25</v>
      </c>
      <c r="W298">
        <v>65.819999999999993</v>
      </c>
      <c r="X298">
        <v>19.7</v>
      </c>
      <c r="Y298">
        <v>16.87</v>
      </c>
      <c r="Z298">
        <v>102704</v>
      </c>
      <c r="AA298">
        <v>92001</v>
      </c>
      <c r="AB298">
        <f t="shared" si="21"/>
        <v>0</v>
      </c>
      <c r="AC298">
        <v>1</v>
      </c>
      <c r="AD298">
        <v>1</v>
      </c>
      <c r="AE298">
        <v>2</v>
      </c>
      <c r="AF298" t="e">
        <f t="shared" ca="1" si="24"/>
        <v>#NAME?</v>
      </c>
      <c r="AG298">
        <v>6.2500000000000001E-4</v>
      </c>
      <c r="AH298" t="str">
        <f t="shared" si="22"/>
        <v>NIFTYWEEKLY17700PE</v>
      </c>
      <c r="AI298" t="str">
        <f t="shared" si="23"/>
        <v>NIFTYWEEKLY17700PE44859</v>
      </c>
    </row>
    <row r="299" spans="1:35" x14ac:dyDescent="0.45">
      <c r="A299">
        <v>2</v>
      </c>
      <c r="B299" t="s">
        <v>480</v>
      </c>
      <c r="C299" t="s">
        <v>245</v>
      </c>
      <c r="D299" s="3">
        <v>44859</v>
      </c>
      <c r="E299" s="3">
        <v>44861</v>
      </c>
      <c r="F299" t="s">
        <v>31</v>
      </c>
      <c r="G299" t="s">
        <v>30</v>
      </c>
      <c r="H299" s="2">
        <v>44861</v>
      </c>
      <c r="I299" s="2" t="e">
        <f t="shared" ca="1" si="20"/>
        <v>#NAME?</v>
      </c>
      <c r="J299">
        <v>2150</v>
      </c>
      <c r="K299">
        <v>50</v>
      </c>
      <c r="L299">
        <v>43</v>
      </c>
      <c r="M299">
        <v>83.84</v>
      </c>
      <c r="N299">
        <v>32.03</v>
      </c>
      <c r="O299">
        <v>180252.5</v>
      </c>
      <c r="P299">
        <v>68857.5</v>
      </c>
      <c r="Q299">
        <v>-111391.5</v>
      </c>
      <c r="R299">
        <v>290.27882899999997</v>
      </c>
      <c r="S299">
        <v>-111681.778829</v>
      </c>
      <c r="T299">
        <v>-61.958518649671987</v>
      </c>
      <c r="U299">
        <v>2150</v>
      </c>
      <c r="V299">
        <v>83.6</v>
      </c>
      <c r="W299">
        <v>84.73</v>
      </c>
      <c r="X299">
        <v>37.1</v>
      </c>
      <c r="Y299">
        <v>32.32</v>
      </c>
      <c r="Z299">
        <v>102304</v>
      </c>
      <c r="AA299">
        <v>92001</v>
      </c>
      <c r="AB299">
        <f t="shared" si="21"/>
        <v>0</v>
      </c>
      <c r="AC299">
        <v>1</v>
      </c>
      <c r="AD299">
        <v>1</v>
      </c>
      <c r="AE299">
        <v>2</v>
      </c>
      <c r="AF299" t="e">
        <f t="shared" ca="1" si="24"/>
        <v>#NAME?</v>
      </c>
      <c r="AG299">
        <v>6.2500000000000001E-4</v>
      </c>
      <c r="AH299" t="str">
        <f t="shared" si="22"/>
        <v>NIFTYWEEKLY17750PE</v>
      </c>
      <c r="AI299" t="str">
        <f t="shared" si="23"/>
        <v>NIFTYWEEKLY17750PE44859</v>
      </c>
    </row>
    <row r="300" spans="1:35" x14ac:dyDescent="0.45">
      <c r="A300">
        <v>3</v>
      </c>
      <c r="B300" t="s">
        <v>481</v>
      </c>
      <c r="C300" t="s">
        <v>246</v>
      </c>
      <c r="D300" s="3">
        <v>44859</v>
      </c>
      <c r="E300" s="3">
        <v>44861</v>
      </c>
      <c r="F300" t="s">
        <v>31</v>
      </c>
      <c r="G300" t="s">
        <v>30</v>
      </c>
      <c r="H300" s="2">
        <v>44861</v>
      </c>
      <c r="I300" s="2" t="e">
        <f t="shared" ca="1" si="20"/>
        <v>#NAME?</v>
      </c>
      <c r="J300">
        <v>3150</v>
      </c>
      <c r="K300">
        <v>50</v>
      </c>
      <c r="L300">
        <v>63</v>
      </c>
      <c r="M300">
        <v>57.05</v>
      </c>
      <c r="N300">
        <v>8.84</v>
      </c>
      <c r="O300">
        <v>179697.5</v>
      </c>
      <c r="P300">
        <v>27842.5</v>
      </c>
      <c r="Q300">
        <v>-151861.5</v>
      </c>
      <c r="R300">
        <v>243.71523099999999</v>
      </c>
      <c r="S300">
        <v>-152105.21523100001</v>
      </c>
      <c r="T300">
        <v>-84.645148224655316</v>
      </c>
      <c r="U300">
        <v>3150</v>
      </c>
      <c r="V300">
        <v>57.75</v>
      </c>
      <c r="W300">
        <v>57.15</v>
      </c>
      <c r="X300">
        <v>9.25</v>
      </c>
      <c r="Y300">
        <v>9.5</v>
      </c>
      <c r="Z300">
        <v>123604</v>
      </c>
      <c r="AA300">
        <v>92500</v>
      </c>
      <c r="AB300">
        <f t="shared" si="21"/>
        <v>0</v>
      </c>
      <c r="AC300">
        <v>1</v>
      </c>
      <c r="AD300">
        <v>1</v>
      </c>
      <c r="AE300">
        <v>2</v>
      </c>
      <c r="AF300" t="e">
        <f t="shared" ca="1" si="24"/>
        <v>#NAME?</v>
      </c>
      <c r="AG300">
        <v>6.2500000000000001E-4</v>
      </c>
      <c r="AH300" t="str">
        <f t="shared" si="22"/>
        <v>NIFTYWEEKLY17650PE</v>
      </c>
      <c r="AI300" t="str">
        <f t="shared" si="23"/>
        <v>NIFTYWEEKLY17650PE44859</v>
      </c>
    </row>
    <row r="301" spans="1:35" x14ac:dyDescent="0.45">
      <c r="A301">
        <v>4</v>
      </c>
      <c r="B301" t="s">
        <v>479</v>
      </c>
      <c r="C301" t="s">
        <v>244</v>
      </c>
      <c r="D301" s="3">
        <v>44859</v>
      </c>
      <c r="E301" s="3">
        <v>44861</v>
      </c>
      <c r="F301" t="s">
        <v>31</v>
      </c>
      <c r="G301" t="s">
        <v>30</v>
      </c>
      <c r="H301" s="2">
        <v>44861</v>
      </c>
      <c r="I301" s="2" t="e">
        <f t="shared" ca="1" si="20"/>
        <v>#NAME?</v>
      </c>
      <c r="J301">
        <v>2400</v>
      </c>
      <c r="K301">
        <v>50</v>
      </c>
      <c r="L301">
        <v>48</v>
      </c>
      <c r="M301">
        <v>76.959999999999994</v>
      </c>
      <c r="N301">
        <v>17.8</v>
      </c>
      <c r="O301">
        <v>184705</v>
      </c>
      <c r="P301">
        <v>42717.5</v>
      </c>
      <c r="Q301">
        <v>-141984</v>
      </c>
      <c r="R301">
        <v>263.75735400000002</v>
      </c>
      <c r="S301">
        <v>-142247.757354</v>
      </c>
      <c r="T301">
        <v>-77.013484937603209</v>
      </c>
      <c r="U301">
        <v>2400</v>
      </c>
      <c r="V301">
        <v>75.349999999999994</v>
      </c>
      <c r="W301">
        <v>76.12</v>
      </c>
      <c r="X301">
        <v>18.7</v>
      </c>
      <c r="Y301">
        <v>19.170000000000002</v>
      </c>
      <c r="Z301">
        <v>123005</v>
      </c>
      <c r="AA301">
        <v>92500</v>
      </c>
      <c r="AB301">
        <f t="shared" si="21"/>
        <v>0</v>
      </c>
      <c r="AC301">
        <v>1</v>
      </c>
      <c r="AD301">
        <v>1</v>
      </c>
      <c r="AE301">
        <v>2</v>
      </c>
      <c r="AF301" t="e">
        <f t="shared" ca="1" si="24"/>
        <v>#NAME?</v>
      </c>
      <c r="AG301">
        <v>6.2500000000000001E-4</v>
      </c>
      <c r="AH301" t="str">
        <f t="shared" si="22"/>
        <v>NIFTYWEEKLY17700PE</v>
      </c>
      <c r="AI301" t="str">
        <f t="shared" si="23"/>
        <v>NIFTYWEEKLY17700PE44859</v>
      </c>
    </row>
    <row r="302" spans="1:35" x14ac:dyDescent="0.45">
      <c r="A302">
        <v>1</v>
      </c>
      <c r="B302" t="s">
        <v>482</v>
      </c>
      <c r="C302" t="s">
        <v>247</v>
      </c>
      <c r="D302" s="3">
        <v>44865</v>
      </c>
      <c r="E302" s="3">
        <v>44866</v>
      </c>
      <c r="F302" t="s">
        <v>31</v>
      </c>
      <c r="G302" t="s">
        <v>30</v>
      </c>
      <c r="H302" s="2">
        <v>44868</v>
      </c>
      <c r="I302" s="2" t="e">
        <f t="shared" ca="1" si="20"/>
        <v>#NAME?</v>
      </c>
      <c r="J302">
        <v>1600</v>
      </c>
      <c r="K302">
        <v>50</v>
      </c>
      <c r="L302">
        <v>32</v>
      </c>
      <c r="M302">
        <v>114.45</v>
      </c>
      <c r="N302">
        <v>193.81</v>
      </c>
      <c r="O302">
        <v>183120</v>
      </c>
      <c r="P302">
        <v>310100</v>
      </c>
      <c r="Q302">
        <v>126976</v>
      </c>
      <c r="R302">
        <v>516.69660799999997</v>
      </c>
      <c r="S302">
        <v>126459.303392</v>
      </c>
      <c r="T302">
        <v>69.058160436872001</v>
      </c>
      <c r="U302">
        <v>1600</v>
      </c>
      <c r="V302">
        <v>114</v>
      </c>
      <c r="W302">
        <v>114.38</v>
      </c>
      <c r="X302">
        <v>190</v>
      </c>
      <c r="Y302">
        <v>189.93</v>
      </c>
      <c r="Z302">
        <v>101604</v>
      </c>
      <c r="AA302">
        <v>92000</v>
      </c>
      <c r="AB302">
        <f t="shared" si="21"/>
        <v>0</v>
      </c>
      <c r="AC302">
        <v>1</v>
      </c>
      <c r="AD302">
        <v>1</v>
      </c>
      <c r="AE302">
        <v>2</v>
      </c>
      <c r="AF302" t="e">
        <f t="shared" ca="1" si="24"/>
        <v>#NAME?</v>
      </c>
      <c r="AG302">
        <v>6.2500000000000001E-4</v>
      </c>
      <c r="AH302" t="str">
        <f t="shared" si="22"/>
        <v>NIFTYWEEKLY17950CE</v>
      </c>
      <c r="AI302" t="str">
        <f t="shared" si="23"/>
        <v>NIFTYWEEKLY17950CE44865</v>
      </c>
    </row>
    <row r="303" spans="1:35" x14ac:dyDescent="0.45">
      <c r="A303">
        <v>2</v>
      </c>
      <c r="B303" t="s">
        <v>483</v>
      </c>
      <c r="C303" t="s">
        <v>248</v>
      </c>
      <c r="D303" s="3">
        <v>44865</v>
      </c>
      <c r="E303" s="3">
        <v>44866</v>
      </c>
      <c r="F303" t="s">
        <v>31</v>
      </c>
      <c r="G303" t="s">
        <v>30</v>
      </c>
      <c r="H303" s="2">
        <v>44868</v>
      </c>
      <c r="I303" s="2" t="e">
        <f t="shared" ca="1" si="20"/>
        <v>#NAME?</v>
      </c>
      <c r="J303">
        <v>1800</v>
      </c>
      <c r="K303">
        <v>50</v>
      </c>
      <c r="L303">
        <v>36</v>
      </c>
      <c r="M303">
        <v>102.4</v>
      </c>
      <c r="N303">
        <v>154.63</v>
      </c>
      <c r="O303">
        <v>184322.5</v>
      </c>
      <c r="P303">
        <v>278327.5</v>
      </c>
      <c r="Q303">
        <v>94013.999999999985</v>
      </c>
      <c r="R303">
        <v>528.89738499999999</v>
      </c>
      <c r="S303">
        <v>93485.102614999982</v>
      </c>
      <c r="T303">
        <v>50.718226269174927</v>
      </c>
      <c r="U303">
        <v>1800</v>
      </c>
      <c r="V303">
        <v>101.3</v>
      </c>
      <c r="W303">
        <v>105.35</v>
      </c>
      <c r="X303">
        <v>151.5</v>
      </c>
      <c r="Y303">
        <v>152.02000000000001</v>
      </c>
      <c r="Z303">
        <v>150302</v>
      </c>
      <c r="AA303">
        <v>92000</v>
      </c>
      <c r="AB303">
        <f t="shared" si="21"/>
        <v>0</v>
      </c>
      <c r="AC303">
        <v>1</v>
      </c>
      <c r="AD303">
        <v>1</v>
      </c>
      <c r="AE303">
        <v>2</v>
      </c>
      <c r="AF303" t="e">
        <f t="shared" ca="1" si="24"/>
        <v>#NAME?</v>
      </c>
      <c r="AG303">
        <v>6.2500000000000001E-4</v>
      </c>
      <c r="AH303" t="str">
        <f t="shared" si="22"/>
        <v>NIFTYWEEKLY18000CE</v>
      </c>
      <c r="AI303" t="str">
        <f t="shared" si="23"/>
        <v>NIFTYWEEKLY18000CE44865</v>
      </c>
    </row>
    <row r="304" spans="1:35" x14ac:dyDescent="0.45">
      <c r="A304">
        <v>3</v>
      </c>
      <c r="B304" t="s">
        <v>483</v>
      </c>
      <c r="C304" t="s">
        <v>248</v>
      </c>
      <c r="D304" s="3">
        <v>44865</v>
      </c>
      <c r="E304" s="3">
        <v>44866</v>
      </c>
      <c r="F304" t="s">
        <v>31</v>
      </c>
      <c r="G304" t="s">
        <v>30</v>
      </c>
      <c r="H304" s="2">
        <v>44868</v>
      </c>
      <c r="I304" s="2" t="e">
        <f t="shared" ca="1" si="20"/>
        <v>#NAME?</v>
      </c>
      <c r="J304">
        <v>1700</v>
      </c>
      <c r="K304">
        <v>50</v>
      </c>
      <c r="L304">
        <v>34</v>
      </c>
      <c r="M304">
        <v>106.05</v>
      </c>
      <c r="N304">
        <v>161.72999999999999</v>
      </c>
      <c r="O304">
        <v>180290</v>
      </c>
      <c r="P304">
        <v>274945</v>
      </c>
      <c r="Q304">
        <v>94655.999999999985</v>
      </c>
      <c r="R304">
        <v>475.24040400000001</v>
      </c>
      <c r="S304">
        <v>94180.759595999989</v>
      </c>
      <c r="T304">
        <v>52.238482220866381</v>
      </c>
      <c r="U304">
        <v>1700</v>
      </c>
      <c r="V304">
        <v>106.05</v>
      </c>
      <c r="W304">
        <v>105.97</v>
      </c>
      <c r="X304">
        <v>160.15</v>
      </c>
      <c r="Y304">
        <v>162.22999999999999</v>
      </c>
      <c r="Z304">
        <v>150402</v>
      </c>
      <c r="AA304">
        <v>92501</v>
      </c>
      <c r="AB304">
        <f t="shared" si="21"/>
        <v>0</v>
      </c>
      <c r="AC304">
        <v>1</v>
      </c>
      <c r="AD304">
        <v>1</v>
      </c>
      <c r="AE304">
        <v>2</v>
      </c>
      <c r="AF304" t="e">
        <f t="shared" ca="1" si="24"/>
        <v>#NAME?</v>
      </c>
      <c r="AG304">
        <v>6.2500000000000001E-4</v>
      </c>
      <c r="AH304" t="str">
        <f t="shared" si="22"/>
        <v>NIFTYWEEKLY18000CE</v>
      </c>
      <c r="AI304" t="str">
        <f t="shared" si="23"/>
        <v>NIFTYWEEKLY18000CE44865</v>
      </c>
    </row>
    <row r="305" spans="1:35" x14ac:dyDescent="0.45">
      <c r="A305">
        <v>1</v>
      </c>
      <c r="B305" t="s">
        <v>484</v>
      </c>
      <c r="C305" t="s">
        <v>249</v>
      </c>
      <c r="D305" s="3">
        <v>44866</v>
      </c>
      <c r="E305" s="3">
        <v>44867</v>
      </c>
      <c r="F305" t="s">
        <v>31</v>
      </c>
      <c r="G305" t="s">
        <v>30</v>
      </c>
      <c r="H305" s="2">
        <v>44868</v>
      </c>
      <c r="I305" s="2" t="e">
        <f t="shared" ca="1" si="20"/>
        <v>#NAME?</v>
      </c>
      <c r="J305">
        <v>2350</v>
      </c>
      <c r="K305">
        <v>50</v>
      </c>
      <c r="L305">
        <v>47</v>
      </c>
      <c r="M305">
        <v>88.3</v>
      </c>
      <c r="N305">
        <v>78.2</v>
      </c>
      <c r="O305">
        <v>207500</v>
      </c>
      <c r="P305">
        <v>183777.5</v>
      </c>
      <c r="Q305">
        <v>-23734.999999999989</v>
      </c>
      <c r="R305">
        <v>437.60997600000002</v>
      </c>
      <c r="S305">
        <v>-24172.609975999989</v>
      </c>
      <c r="T305">
        <v>-11.649450590843371</v>
      </c>
      <c r="U305">
        <v>2350</v>
      </c>
      <c r="V305">
        <v>87.95</v>
      </c>
      <c r="W305">
        <v>88.1</v>
      </c>
      <c r="X305">
        <v>77.099999999999994</v>
      </c>
      <c r="Y305">
        <v>78.7</v>
      </c>
      <c r="Z305">
        <v>100002</v>
      </c>
      <c r="AA305">
        <v>92002</v>
      </c>
      <c r="AB305">
        <f t="shared" si="21"/>
        <v>0</v>
      </c>
      <c r="AC305">
        <v>1</v>
      </c>
      <c r="AD305">
        <v>1</v>
      </c>
      <c r="AE305">
        <v>2</v>
      </c>
      <c r="AF305" t="e">
        <f t="shared" ca="1" si="24"/>
        <v>#NAME?</v>
      </c>
      <c r="AG305">
        <v>6.2500000000000001E-4</v>
      </c>
      <c r="AH305" t="str">
        <f t="shared" si="22"/>
        <v>NIFTYWEEKLY18150CE</v>
      </c>
      <c r="AI305" t="str">
        <f t="shared" si="23"/>
        <v>NIFTYWEEKLY18150CE44866</v>
      </c>
    </row>
    <row r="306" spans="1:35" x14ac:dyDescent="0.45">
      <c r="A306">
        <v>1</v>
      </c>
      <c r="B306" t="s">
        <v>485</v>
      </c>
      <c r="C306" t="s">
        <v>250</v>
      </c>
      <c r="D306" s="3">
        <v>44867</v>
      </c>
      <c r="E306" s="3">
        <v>44868</v>
      </c>
      <c r="F306" t="s">
        <v>31</v>
      </c>
      <c r="G306" t="s">
        <v>30</v>
      </c>
      <c r="H306" s="2">
        <v>44868</v>
      </c>
      <c r="I306" s="2" t="e">
        <f t="shared" ca="1" si="20"/>
        <v>#NAME?</v>
      </c>
      <c r="J306">
        <v>3150</v>
      </c>
      <c r="K306">
        <v>50</v>
      </c>
      <c r="L306">
        <v>63</v>
      </c>
      <c r="M306">
        <v>65.64</v>
      </c>
      <c r="N306">
        <v>73.709999999999994</v>
      </c>
      <c r="O306">
        <v>206775.02</v>
      </c>
      <c r="P306">
        <v>232200</v>
      </c>
      <c r="Q306">
        <v>25420.499999999982</v>
      </c>
      <c r="R306">
        <v>491.67720312799997</v>
      </c>
      <c r="S306">
        <v>24928.82279687198</v>
      </c>
      <c r="T306">
        <v>12.05601276057039</v>
      </c>
      <c r="U306">
        <v>3150</v>
      </c>
      <c r="V306">
        <v>64.900000000000006</v>
      </c>
      <c r="W306">
        <v>64.95</v>
      </c>
      <c r="X306">
        <v>72.150000000000006</v>
      </c>
      <c r="Y306">
        <v>73.62</v>
      </c>
      <c r="Z306">
        <v>125003</v>
      </c>
      <c r="AA306">
        <v>92001</v>
      </c>
      <c r="AB306">
        <f t="shared" si="21"/>
        <v>0</v>
      </c>
      <c r="AC306">
        <v>1</v>
      </c>
      <c r="AD306">
        <v>1</v>
      </c>
      <c r="AE306">
        <v>2</v>
      </c>
      <c r="AF306" t="e">
        <f t="shared" ca="1" si="24"/>
        <v>#NAME?</v>
      </c>
      <c r="AG306">
        <v>6.2500000000000001E-4</v>
      </c>
      <c r="AH306" t="str">
        <f t="shared" si="22"/>
        <v>NIFTYWEEKLY18050PE</v>
      </c>
      <c r="AI306" t="str">
        <f t="shared" si="23"/>
        <v>NIFTYWEEKLY18050PE44867</v>
      </c>
    </row>
    <row r="307" spans="1:35" x14ac:dyDescent="0.45">
      <c r="A307">
        <v>2</v>
      </c>
      <c r="B307" t="s">
        <v>486</v>
      </c>
      <c r="C307" t="s">
        <v>251</v>
      </c>
      <c r="D307" s="3">
        <v>44867</v>
      </c>
      <c r="E307" s="3">
        <v>44868</v>
      </c>
      <c r="F307" t="s">
        <v>31</v>
      </c>
      <c r="G307" t="s">
        <v>30</v>
      </c>
      <c r="H307" s="2">
        <v>44868</v>
      </c>
      <c r="I307" s="2" t="e">
        <f t="shared" ca="1" si="20"/>
        <v>#NAME?</v>
      </c>
      <c r="J307">
        <v>2750</v>
      </c>
      <c r="K307">
        <v>50</v>
      </c>
      <c r="L307">
        <v>55</v>
      </c>
      <c r="M307">
        <v>73.17</v>
      </c>
      <c r="N307">
        <v>107.43</v>
      </c>
      <c r="O307">
        <v>201222.52</v>
      </c>
      <c r="P307">
        <v>295437.5</v>
      </c>
      <c r="Q307">
        <v>94215.000000000015</v>
      </c>
      <c r="R307">
        <v>559.26326212800006</v>
      </c>
      <c r="S307">
        <v>93655.736737872008</v>
      </c>
      <c r="T307">
        <v>46.543367381479968</v>
      </c>
      <c r="U307">
        <v>2750</v>
      </c>
      <c r="V307">
        <v>74.599999999999994</v>
      </c>
      <c r="W307">
        <v>71.87</v>
      </c>
      <c r="X307">
        <v>105.05</v>
      </c>
      <c r="Y307">
        <v>107.38</v>
      </c>
      <c r="Z307">
        <v>100105</v>
      </c>
      <c r="AA307">
        <v>92001</v>
      </c>
      <c r="AB307">
        <f t="shared" si="21"/>
        <v>0</v>
      </c>
      <c r="AC307">
        <v>1</v>
      </c>
      <c r="AD307">
        <v>1</v>
      </c>
      <c r="AE307">
        <v>2</v>
      </c>
      <c r="AF307" t="e">
        <f t="shared" ca="1" si="24"/>
        <v>#NAME?</v>
      </c>
      <c r="AG307">
        <v>6.2500000000000001E-4</v>
      </c>
      <c r="AH307" t="str">
        <f t="shared" si="22"/>
        <v>NIFTYWEEKLY18100PE</v>
      </c>
      <c r="AI307" t="str">
        <f t="shared" si="23"/>
        <v>NIFTYWEEKLY18100PE44867</v>
      </c>
    </row>
    <row r="308" spans="1:35" x14ac:dyDescent="0.45">
      <c r="A308">
        <v>3</v>
      </c>
      <c r="B308" t="s">
        <v>485</v>
      </c>
      <c r="C308" t="s">
        <v>250</v>
      </c>
      <c r="D308" s="3">
        <v>44867</v>
      </c>
      <c r="E308" s="3">
        <v>44868</v>
      </c>
      <c r="F308" t="s">
        <v>31</v>
      </c>
      <c r="G308" t="s">
        <v>30</v>
      </c>
      <c r="H308" s="2">
        <v>44868</v>
      </c>
      <c r="I308" s="2" t="e">
        <f t="shared" ca="1" si="20"/>
        <v>#NAME?</v>
      </c>
      <c r="J308">
        <v>2800</v>
      </c>
      <c r="K308">
        <v>50</v>
      </c>
      <c r="L308">
        <v>56</v>
      </c>
      <c r="M308">
        <v>72.02</v>
      </c>
      <c r="N308">
        <v>71.849999999999994</v>
      </c>
      <c r="O308">
        <v>201662.5</v>
      </c>
      <c r="P308">
        <v>201182.5</v>
      </c>
      <c r="Q308">
        <v>-476.00000000000477</v>
      </c>
      <c r="R308">
        <v>429.783233</v>
      </c>
      <c r="S308">
        <v>-905.78323300000477</v>
      </c>
      <c r="T308">
        <v>-0.44915799070228962</v>
      </c>
      <c r="U308">
        <v>2800</v>
      </c>
      <c r="V308">
        <v>73</v>
      </c>
      <c r="W308">
        <v>71.33</v>
      </c>
      <c r="X308">
        <v>71.95</v>
      </c>
      <c r="Y308">
        <v>70.430000000000007</v>
      </c>
      <c r="Z308">
        <v>141303</v>
      </c>
      <c r="AA308">
        <v>92500</v>
      </c>
      <c r="AB308">
        <f t="shared" si="21"/>
        <v>0</v>
      </c>
      <c r="AC308">
        <v>1</v>
      </c>
      <c r="AD308">
        <v>1</v>
      </c>
      <c r="AE308">
        <v>2</v>
      </c>
      <c r="AF308" t="e">
        <f t="shared" ca="1" si="24"/>
        <v>#NAME?</v>
      </c>
      <c r="AG308">
        <v>6.2500000000000001E-4</v>
      </c>
      <c r="AH308" t="str">
        <f t="shared" si="22"/>
        <v>NIFTYWEEKLY18050PE</v>
      </c>
      <c r="AI308" t="str">
        <f t="shared" si="23"/>
        <v>NIFTYWEEKLY18050PE44867</v>
      </c>
    </row>
    <row r="309" spans="1:35" x14ac:dyDescent="0.45">
      <c r="A309">
        <v>1</v>
      </c>
      <c r="B309" t="s">
        <v>487</v>
      </c>
      <c r="C309" t="s">
        <v>252</v>
      </c>
      <c r="D309" s="3">
        <v>44872</v>
      </c>
      <c r="E309" s="3">
        <v>44874</v>
      </c>
      <c r="F309" t="s">
        <v>31</v>
      </c>
      <c r="G309" t="s">
        <v>30</v>
      </c>
      <c r="H309" s="2">
        <v>44875</v>
      </c>
      <c r="I309" s="2" t="e">
        <f t="shared" ca="1" si="20"/>
        <v>#NAME?</v>
      </c>
      <c r="J309">
        <v>2450</v>
      </c>
      <c r="K309">
        <v>50</v>
      </c>
      <c r="L309">
        <v>49</v>
      </c>
      <c r="M309">
        <v>86.01</v>
      </c>
      <c r="N309">
        <v>11.44</v>
      </c>
      <c r="O309">
        <v>210717.5</v>
      </c>
      <c r="P309">
        <v>28017.5</v>
      </c>
      <c r="Q309">
        <v>-182696.5</v>
      </c>
      <c r="R309">
        <v>264.27387900000002</v>
      </c>
      <c r="S309">
        <v>-182960.77387899999</v>
      </c>
      <c r="T309">
        <v>-86.827517353328517</v>
      </c>
      <c r="U309">
        <v>2450</v>
      </c>
      <c r="V309">
        <v>83.6</v>
      </c>
      <c r="W309">
        <v>82.75</v>
      </c>
      <c r="X309">
        <v>11.4</v>
      </c>
      <c r="Y309">
        <v>11.08</v>
      </c>
      <c r="Z309">
        <v>133301</v>
      </c>
      <c r="AA309">
        <v>92001</v>
      </c>
      <c r="AB309">
        <f t="shared" si="21"/>
        <v>0</v>
      </c>
      <c r="AC309">
        <v>1</v>
      </c>
      <c r="AD309">
        <v>1</v>
      </c>
      <c r="AE309">
        <v>2</v>
      </c>
      <c r="AF309" t="e">
        <f t="shared" ca="1" si="24"/>
        <v>#NAME?</v>
      </c>
      <c r="AG309">
        <v>6.2500000000000001E-4</v>
      </c>
      <c r="AH309" t="str">
        <f t="shared" si="22"/>
        <v>NIFTYWEEKLY18050PE</v>
      </c>
      <c r="AI309" t="str">
        <f t="shared" si="23"/>
        <v>NIFTYWEEKLY18050PE44872</v>
      </c>
    </row>
    <row r="310" spans="1:35" x14ac:dyDescent="0.45">
      <c r="A310">
        <v>2</v>
      </c>
      <c r="B310" t="s">
        <v>488</v>
      </c>
      <c r="C310" t="s">
        <v>253</v>
      </c>
      <c r="D310" s="3">
        <v>44872</v>
      </c>
      <c r="E310" s="3">
        <v>44874</v>
      </c>
      <c r="F310" t="s">
        <v>31</v>
      </c>
      <c r="G310" t="s">
        <v>30</v>
      </c>
      <c r="H310" s="2">
        <v>44875</v>
      </c>
      <c r="I310" s="2" t="e">
        <f t="shared" ca="1" si="20"/>
        <v>#NAME?</v>
      </c>
      <c r="J310">
        <v>2150</v>
      </c>
      <c r="K310">
        <v>50</v>
      </c>
      <c r="L310">
        <v>43</v>
      </c>
      <c r="M310">
        <v>102.52</v>
      </c>
      <c r="N310">
        <v>16.93</v>
      </c>
      <c r="O310">
        <v>220425</v>
      </c>
      <c r="P310">
        <v>36390</v>
      </c>
      <c r="Q310">
        <v>-184018.5</v>
      </c>
      <c r="R310">
        <v>280.07666599999999</v>
      </c>
      <c r="S310">
        <v>-184298.57666600001</v>
      </c>
      <c r="T310">
        <v>-83.610559902914829</v>
      </c>
      <c r="U310">
        <v>2150</v>
      </c>
      <c r="V310">
        <v>93.95</v>
      </c>
      <c r="W310">
        <v>94.18</v>
      </c>
      <c r="X310">
        <v>17.100000000000001</v>
      </c>
      <c r="Y310">
        <v>16.600000000000001</v>
      </c>
      <c r="Z310">
        <v>133503</v>
      </c>
      <c r="AA310">
        <v>92001</v>
      </c>
      <c r="AB310">
        <f t="shared" si="21"/>
        <v>0</v>
      </c>
      <c r="AC310">
        <v>1</v>
      </c>
      <c r="AD310">
        <v>1</v>
      </c>
      <c r="AE310">
        <v>2</v>
      </c>
      <c r="AF310" t="e">
        <f t="shared" ca="1" si="24"/>
        <v>#NAME?</v>
      </c>
      <c r="AG310">
        <v>6.2500000000000001E-4</v>
      </c>
      <c r="AH310" t="str">
        <f t="shared" si="22"/>
        <v>NIFTYWEEKLY18100PE</v>
      </c>
      <c r="AI310" t="str">
        <f t="shared" si="23"/>
        <v>NIFTYWEEKLY18100PE44872</v>
      </c>
    </row>
    <row r="311" spans="1:35" x14ac:dyDescent="0.45">
      <c r="A311">
        <v>3</v>
      </c>
      <c r="B311" t="s">
        <v>488</v>
      </c>
      <c r="C311" t="s">
        <v>253</v>
      </c>
      <c r="D311" s="3">
        <v>44872</v>
      </c>
      <c r="E311" s="3">
        <v>44874</v>
      </c>
      <c r="F311" t="s">
        <v>31</v>
      </c>
      <c r="G311" t="s">
        <v>30</v>
      </c>
      <c r="H311" s="2">
        <v>44875</v>
      </c>
      <c r="I311" s="2" t="e">
        <f t="shared" ca="1" si="20"/>
        <v>#NAME?</v>
      </c>
      <c r="J311">
        <v>2800</v>
      </c>
      <c r="K311">
        <v>50</v>
      </c>
      <c r="L311">
        <v>56</v>
      </c>
      <c r="M311">
        <v>73.38</v>
      </c>
      <c r="N311">
        <v>21.37</v>
      </c>
      <c r="O311">
        <v>205467.5</v>
      </c>
      <c r="P311">
        <v>59832.5</v>
      </c>
      <c r="Q311">
        <v>-145628</v>
      </c>
      <c r="R311">
        <v>296.66419500000001</v>
      </c>
      <c r="S311">
        <v>-145924.66419499999</v>
      </c>
      <c r="T311">
        <v>-71.020800951488667</v>
      </c>
      <c r="U311">
        <v>2800</v>
      </c>
      <c r="V311">
        <v>72.25</v>
      </c>
      <c r="W311">
        <v>73.78</v>
      </c>
      <c r="X311">
        <v>21.1</v>
      </c>
      <c r="Y311">
        <v>21.45</v>
      </c>
      <c r="Z311">
        <v>123502</v>
      </c>
      <c r="AA311">
        <v>92500</v>
      </c>
      <c r="AB311">
        <f t="shared" si="21"/>
        <v>0</v>
      </c>
      <c r="AC311">
        <v>1</v>
      </c>
      <c r="AD311">
        <v>1</v>
      </c>
      <c r="AE311">
        <v>2</v>
      </c>
      <c r="AF311" t="e">
        <f t="shared" ca="1" si="24"/>
        <v>#NAME?</v>
      </c>
      <c r="AG311">
        <v>6.2500000000000001E-4</v>
      </c>
      <c r="AH311" t="str">
        <f t="shared" si="22"/>
        <v>NIFTYWEEKLY18100PE</v>
      </c>
      <c r="AI311" t="str">
        <f t="shared" si="23"/>
        <v>NIFTYWEEKLY18100PE44872</v>
      </c>
    </row>
    <row r="312" spans="1:35" x14ac:dyDescent="0.45">
      <c r="A312">
        <v>4</v>
      </c>
      <c r="B312" t="s">
        <v>489</v>
      </c>
      <c r="C312" t="s">
        <v>254</v>
      </c>
      <c r="D312" s="3">
        <v>44872</v>
      </c>
      <c r="E312" s="3">
        <v>44874</v>
      </c>
      <c r="F312" t="s">
        <v>31</v>
      </c>
      <c r="G312" t="s">
        <v>30</v>
      </c>
      <c r="H312" s="2">
        <v>44875</v>
      </c>
      <c r="I312" s="2" t="e">
        <f t="shared" ca="1" si="20"/>
        <v>#NAME?</v>
      </c>
      <c r="J312">
        <v>2400</v>
      </c>
      <c r="K312">
        <v>50</v>
      </c>
      <c r="L312">
        <v>48</v>
      </c>
      <c r="M312">
        <v>85.16</v>
      </c>
      <c r="N312">
        <v>31.53</v>
      </c>
      <c r="O312">
        <v>204392.5</v>
      </c>
      <c r="P312">
        <v>75670</v>
      </c>
      <c r="Q312">
        <v>-128712</v>
      </c>
      <c r="R312">
        <v>313.79792500000002</v>
      </c>
      <c r="S312">
        <v>-129025.79792500001</v>
      </c>
      <c r="T312">
        <v>-63.12648356715632</v>
      </c>
      <c r="U312">
        <v>2400</v>
      </c>
      <c r="V312">
        <v>85.1</v>
      </c>
      <c r="W312">
        <v>84.07</v>
      </c>
      <c r="X312">
        <v>31.15</v>
      </c>
      <c r="Y312">
        <v>31.72</v>
      </c>
      <c r="Z312">
        <v>123003</v>
      </c>
      <c r="AA312">
        <v>92500</v>
      </c>
      <c r="AB312">
        <f t="shared" si="21"/>
        <v>0</v>
      </c>
      <c r="AC312">
        <v>1</v>
      </c>
      <c r="AD312">
        <v>1</v>
      </c>
      <c r="AE312">
        <v>2</v>
      </c>
      <c r="AF312" t="e">
        <f t="shared" ca="1" si="24"/>
        <v>#NAME?</v>
      </c>
      <c r="AG312">
        <v>6.2500000000000001E-4</v>
      </c>
      <c r="AH312" t="str">
        <f t="shared" si="22"/>
        <v>NIFTYWEEKLY18150PE</v>
      </c>
      <c r="AI312" t="str">
        <f t="shared" si="23"/>
        <v>NIFTYWEEKLY18150PE44872</v>
      </c>
    </row>
    <row r="313" spans="1:35" x14ac:dyDescent="0.45">
      <c r="A313">
        <v>1</v>
      </c>
      <c r="B313" t="s">
        <v>489</v>
      </c>
      <c r="C313" t="s">
        <v>254</v>
      </c>
      <c r="D313" s="3">
        <v>44874</v>
      </c>
      <c r="E313" s="3">
        <v>44875</v>
      </c>
      <c r="F313" t="s">
        <v>31</v>
      </c>
      <c r="G313" t="s">
        <v>30</v>
      </c>
      <c r="H313" s="2">
        <v>44875</v>
      </c>
      <c r="I313" s="2" t="e">
        <f t="shared" ca="1" si="20"/>
        <v>#NAME?</v>
      </c>
      <c r="J313">
        <v>4000</v>
      </c>
      <c r="K313">
        <v>50</v>
      </c>
      <c r="L313">
        <v>80</v>
      </c>
      <c r="M313">
        <v>50.8</v>
      </c>
      <c r="N313">
        <v>82.71</v>
      </c>
      <c r="O313">
        <v>203212.5</v>
      </c>
      <c r="P313">
        <v>330825</v>
      </c>
      <c r="Q313">
        <v>127640</v>
      </c>
      <c r="R313">
        <v>647.62996499999997</v>
      </c>
      <c r="S313">
        <v>126992.370035</v>
      </c>
      <c r="T313">
        <v>62.492400829181271</v>
      </c>
      <c r="U313">
        <v>4000</v>
      </c>
      <c r="V313">
        <v>50.6</v>
      </c>
      <c r="W313">
        <v>50.12</v>
      </c>
      <c r="X313">
        <v>86</v>
      </c>
      <c r="Y313">
        <v>82.88</v>
      </c>
      <c r="Z313">
        <v>121302</v>
      </c>
      <c r="AA313">
        <v>92001</v>
      </c>
      <c r="AB313">
        <f t="shared" si="21"/>
        <v>0</v>
      </c>
      <c r="AC313">
        <v>1</v>
      </c>
      <c r="AD313">
        <v>1</v>
      </c>
      <c r="AE313">
        <v>2</v>
      </c>
      <c r="AF313" t="e">
        <f t="shared" ca="1" si="24"/>
        <v>#NAME?</v>
      </c>
      <c r="AG313">
        <v>6.2500000000000001E-4</v>
      </c>
      <c r="AH313" t="str">
        <f t="shared" si="22"/>
        <v>NIFTYWEEKLY18150PE</v>
      </c>
      <c r="AI313" t="str">
        <f t="shared" si="23"/>
        <v>NIFTYWEEKLY18150PE44874</v>
      </c>
    </row>
    <row r="314" spans="1:35" x14ac:dyDescent="0.45">
      <c r="A314">
        <v>2</v>
      </c>
      <c r="B314" t="s">
        <v>490</v>
      </c>
      <c r="C314" t="s">
        <v>255</v>
      </c>
      <c r="D314" s="3">
        <v>44874</v>
      </c>
      <c r="E314" s="3">
        <v>44875</v>
      </c>
      <c r="F314" t="s">
        <v>31</v>
      </c>
      <c r="G314" t="s">
        <v>30</v>
      </c>
      <c r="H314" s="2">
        <v>44875</v>
      </c>
      <c r="I314" s="2" t="e">
        <f t="shared" ca="1" si="20"/>
        <v>#NAME?</v>
      </c>
      <c r="J314">
        <v>2800</v>
      </c>
      <c r="K314">
        <v>50</v>
      </c>
      <c r="L314">
        <v>56</v>
      </c>
      <c r="M314">
        <v>70.680000000000007</v>
      </c>
      <c r="N314">
        <v>125.16</v>
      </c>
      <c r="O314">
        <v>197917.5</v>
      </c>
      <c r="P314">
        <v>350445</v>
      </c>
      <c r="Q314">
        <v>152544</v>
      </c>
      <c r="R314">
        <v>619.05429500000002</v>
      </c>
      <c r="S314">
        <v>151924.94570499999</v>
      </c>
      <c r="T314">
        <v>76.761754622506828</v>
      </c>
      <c r="U314">
        <v>2800</v>
      </c>
      <c r="V314">
        <v>71.599999999999994</v>
      </c>
      <c r="W314">
        <v>70.83</v>
      </c>
      <c r="X314">
        <v>128.25</v>
      </c>
      <c r="Y314">
        <v>125.38</v>
      </c>
      <c r="Z314">
        <v>105910</v>
      </c>
      <c r="AA314">
        <v>92001</v>
      </c>
      <c r="AB314">
        <f t="shared" si="21"/>
        <v>0</v>
      </c>
      <c r="AC314">
        <v>1</v>
      </c>
      <c r="AD314">
        <v>1</v>
      </c>
      <c r="AE314">
        <v>2</v>
      </c>
      <c r="AF314" t="e">
        <f t="shared" ca="1" si="24"/>
        <v>#NAME?</v>
      </c>
      <c r="AG314">
        <v>6.2500000000000001E-4</v>
      </c>
      <c r="AH314" t="str">
        <f t="shared" si="22"/>
        <v>NIFTYWEEKLY18200PE</v>
      </c>
      <c r="AI314" t="str">
        <f t="shared" si="23"/>
        <v>NIFTYWEEKLY18200PE44874</v>
      </c>
    </row>
    <row r="315" spans="1:35" x14ac:dyDescent="0.45">
      <c r="A315">
        <v>3</v>
      </c>
      <c r="B315" t="s">
        <v>489</v>
      </c>
      <c r="C315" t="s">
        <v>254</v>
      </c>
      <c r="D315" s="3">
        <v>44874</v>
      </c>
      <c r="E315" s="3">
        <v>44875</v>
      </c>
      <c r="F315" t="s">
        <v>31</v>
      </c>
      <c r="G315" t="s">
        <v>30</v>
      </c>
      <c r="H315" s="2">
        <v>44875</v>
      </c>
      <c r="I315" s="2" t="e">
        <f t="shared" ca="1" si="20"/>
        <v>#NAME?</v>
      </c>
      <c r="J315">
        <v>2250</v>
      </c>
      <c r="K315">
        <v>50</v>
      </c>
      <c r="L315">
        <v>45</v>
      </c>
      <c r="M315">
        <v>47.58</v>
      </c>
      <c r="N315">
        <v>95.97</v>
      </c>
      <c r="O315">
        <v>107045</v>
      </c>
      <c r="P315">
        <v>383897.5</v>
      </c>
      <c r="Q315">
        <v>108877.5</v>
      </c>
      <c r="R315">
        <v>644.28648199999998</v>
      </c>
      <c r="S315">
        <v>108233.213518</v>
      </c>
      <c r="T315">
        <v>101.11001309542711</v>
      </c>
      <c r="U315">
        <v>2250</v>
      </c>
      <c r="V315">
        <v>50.15</v>
      </c>
      <c r="W315">
        <v>45.62</v>
      </c>
      <c r="X315">
        <v>96.1</v>
      </c>
      <c r="Y315">
        <v>96.78</v>
      </c>
      <c r="Z315">
        <v>123005</v>
      </c>
      <c r="AA315">
        <v>92500</v>
      </c>
      <c r="AB315">
        <f t="shared" si="21"/>
        <v>0</v>
      </c>
      <c r="AC315">
        <v>1</v>
      </c>
      <c r="AD315">
        <v>1</v>
      </c>
      <c r="AE315">
        <v>2</v>
      </c>
      <c r="AF315" t="e">
        <f t="shared" ca="1" si="24"/>
        <v>#NAME?</v>
      </c>
      <c r="AG315">
        <v>6.2500000000000001E-4</v>
      </c>
      <c r="AH315" t="str">
        <f t="shared" si="22"/>
        <v>NIFTYWEEKLY18150PE</v>
      </c>
      <c r="AI315" t="str">
        <f t="shared" si="23"/>
        <v>NIFTYWEEKLY18150PE44874</v>
      </c>
    </row>
    <row r="316" spans="1:35" x14ac:dyDescent="0.45">
      <c r="A316">
        <v>4</v>
      </c>
      <c r="B316" t="s">
        <v>490</v>
      </c>
      <c r="C316" t="s">
        <v>255</v>
      </c>
      <c r="D316" s="3">
        <v>44874</v>
      </c>
      <c r="E316" s="3">
        <v>44875</v>
      </c>
      <c r="F316" t="s">
        <v>31</v>
      </c>
      <c r="G316" t="s">
        <v>30</v>
      </c>
      <c r="H316" s="2">
        <v>44875</v>
      </c>
      <c r="I316" s="2" t="e">
        <f t="shared" ca="1" si="20"/>
        <v>#NAME?</v>
      </c>
      <c r="J316">
        <v>2850</v>
      </c>
      <c r="K316">
        <v>50</v>
      </c>
      <c r="L316">
        <v>57</v>
      </c>
      <c r="M316">
        <v>70.06</v>
      </c>
      <c r="N316">
        <v>140.61000000000001</v>
      </c>
      <c r="O316">
        <v>199662.48</v>
      </c>
      <c r="P316">
        <v>400737.5</v>
      </c>
      <c r="Q316">
        <v>201067.5</v>
      </c>
      <c r="R316">
        <v>676.84917187199994</v>
      </c>
      <c r="S316">
        <v>200390.65082812801</v>
      </c>
      <c r="T316">
        <v>100.36470088327459</v>
      </c>
      <c r="U316">
        <v>2850</v>
      </c>
      <c r="V316">
        <v>70.349999999999994</v>
      </c>
      <c r="W316">
        <v>70.52</v>
      </c>
      <c r="X316">
        <v>140.05000000000001</v>
      </c>
      <c r="Y316">
        <v>140.82</v>
      </c>
      <c r="Z316">
        <v>123203</v>
      </c>
      <c r="AA316">
        <v>92500</v>
      </c>
      <c r="AB316">
        <f t="shared" si="21"/>
        <v>0</v>
      </c>
      <c r="AC316">
        <v>1</v>
      </c>
      <c r="AD316">
        <v>1</v>
      </c>
      <c r="AE316">
        <v>2</v>
      </c>
      <c r="AF316" t="e">
        <f t="shared" ca="1" si="24"/>
        <v>#NAME?</v>
      </c>
      <c r="AG316">
        <v>6.2500000000000001E-4</v>
      </c>
      <c r="AH316" t="str">
        <f t="shared" si="22"/>
        <v>NIFTYWEEKLY18200PE</v>
      </c>
      <c r="AI316" t="str">
        <f t="shared" si="23"/>
        <v>NIFTYWEEKLY18200PE44874</v>
      </c>
    </row>
    <row r="317" spans="1:35" x14ac:dyDescent="0.45">
      <c r="A317">
        <v>1</v>
      </c>
      <c r="B317" t="s">
        <v>491</v>
      </c>
      <c r="C317" t="s">
        <v>256</v>
      </c>
      <c r="D317" s="3">
        <v>44875</v>
      </c>
      <c r="E317" s="3">
        <v>44875</v>
      </c>
      <c r="F317" t="s">
        <v>31</v>
      </c>
      <c r="G317" t="s">
        <v>30</v>
      </c>
      <c r="H317" s="2">
        <v>44875</v>
      </c>
      <c r="I317" s="2" t="e">
        <f t="shared" ca="1" si="20"/>
        <v>#NAME?</v>
      </c>
      <c r="J317">
        <v>17500</v>
      </c>
      <c r="K317">
        <v>50</v>
      </c>
      <c r="L317">
        <v>350</v>
      </c>
      <c r="M317">
        <v>10.56</v>
      </c>
      <c r="N317">
        <v>0.05</v>
      </c>
      <c r="O317">
        <v>184727.5</v>
      </c>
      <c r="P317">
        <v>875</v>
      </c>
      <c r="Q317">
        <v>-183925</v>
      </c>
      <c r="R317">
        <v>358.24073099999998</v>
      </c>
      <c r="S317">
        <v>-184283.240731</v>
      </c>
      <c r="T317">
        <v>-99.759505612862185</v>
      </c>
      <c r="U317">
        <v>17500</v>
      </c>
      <c r="V317">
        <v>11.5</v>
      </c>
      <c r="W317">
        <v>10.83</v>
      </c>
      <c r="X317">
        <v>0.1</v>
      </c>
      <c r="Y317">
        <v>0.05</v>
      </c>
      <c r="Z317">
        <v>130305</v>
      </c>
      <c r="AA317">
        <v>152000</v>
      </c>
      <c r="AB317">
        <f t="shared" si="21"/>
        <v>0</v>
      </c>
      <c r="AC317">
        <v>1</v>
      </c>
      <c r="AD317">
        <v>1</v>
      </c>
      <c r="AE317">
        <v>2</v>
      </c>
      <c r="AF317" t="e">
        <f t="shared" ca="1" si="24"/>
        <v>#NAME?</v>
      </c>
      <c r="AG317">
        <v>6.2500000000000001E-4</v>
      </c>
      <c r="AH317" t="str">
        <f t="shared" si="22"/>
        <v>NIFTYWEEKLY17950PE</v>
      </c>
      <c r="AI317" t="str">
        <f t="shared" si="23"/>
        <v>NIFTYWEEKLY17950PE44875</v>
      </c>
    </row>
    <row r="318" spans="1:35" x14ac:dyDescent="0.45">
      <c r="A318">
        <v>2</v>
      </c>
      <c r="B318" t="s">
        <v>492</v>
      </c>
      <c r="C318" t="s">
        <v>257</v>
      </c>
      <c r="D318" s="3">
        <v>44875</v>
      </c>
      <c r="E318" s="3">
        <v>44875</v>
      </c>
      <c r="F318" t="s">
        <v>31</v>
      </c>
      <c r="G318" t="s">
        <v>30</v>
      </c>
      <c r="H318" s="2">
        <v>44875</v>
      </c>
      <c r="I318" s="2" t="e">
        <f t="shared" ca="1" si="20"/>
        <v>#NAME?</v>
      </c>
      <c r="J318">
        <v>6400</v>
      </c>
      <c r="K318">
        <v>50</v>
      </c>
      <c r="L318">
        <v>128</v>
      </c>
      <c r="M318">
        <v>31.76</v>
      </c>
      <c r="N318">
        <v>0.05</v>
      </c>
      <c r="O318">
        <v>203295</v>
      </c>
      <c r="P318">
        <v>320</v>
      </c>
      <c r="Q318">
        <v>-202944</v>
      </c>
      <c r="R318">
        <v>228.20328599999999</v>
      </c>
      <c r="S318">
        <v>-203172.203286</v>
      </c>
      <c r="T318">
        <v>-99.939596785951451</v>
      </c>
      <c r="U318">
        <v>6400</v>
      </c>
      <c r="V318">
        <v>31.5</v>
      </c>
      <c r="W318">
        <v>32.6</v>
      </c>
      <c r="X318">
        <v>0.05</v>
      </c>
      <c r="Y318">
        <v>7.0000000000000007E-2</v>
      </c>
      <c r="Z318">
        <v>125104</v>
      </c>
      <c r="AA318">
        <v>152000</v>
      </c>
      <c r="AB318">
        <f t="shared" si="21"/>
        <v>0</v>
      </c>
      <c r="AC318">
        <v>1</v>
      </c>
      <c r="AD318">
        <v>1</v>
      </c>
      <c r="AE318">
        <v>2</v>
      </c>
      <c r="AF318" t="e">
        <f t="shared" ca="1" si="24"/>
        <v>#NAME?</v>
      </c>
      <c r="AG318">
        <v>6.2500000000000001E-4</v>
      </c>
      <c r="AH318" t="str">
        <f t="shared" si="22"/>
        <v>NIFTYWEEKLY18000PE</v>
      </c>
      <c r="AI318" t="str">
        <f t="shared" si="23"/>
        <v>NIFTYWEEKLY18000PE44875</v>
      </c>
    </row>
    <row r="319" spans="1:35" x14ac:dyDescent="0.45">
      <c r="A319">
        <v>1</v>
      </c>
      <c r="B319" t="s">
        <v>493</v>
      </c>
      <c r="C319" t="s">
        <v>258</v>
      </c>
      <c r="D319" s="3">
        <v>44876</v>
      </c>
      <c r="E319" s="3">
        <v>44879</v>
      </c>
      <c r="F319" t="s">
        <v>31</v>
      </c>
      <c r="G319" t="s">
        <v>30</v>
      </c>
      <c r="H319" s="2">
        <v>44882</v>
      </c>
      <c r="I319" s="2" t="e">
        <f t="shared" ca="1" si="20"/>
        <v>#NAME?</v>
      </c>
      <c r="J319">
        <v>1600</v>
      </c>
      <c r="K319">
        <v>50</v>
      </c>
      <c r="L319">
        <v>32</v>
      </c>
      <c r="M319">
        <v>126.43</v>
      </c>
      <c r="N319">
        <v>153.69999999999999</v>
      </c>
      <c r="O319">
        <v>202287.5</v>
      </c>
      <c r="P319">
        <v>245920</v>
      </c>
      <c r="Q319">
        <v>43631.999999999971</v>
      </c>
      <c r="R319">
        <v>456.98580299999998</v>
      </c>
      <c r="S319">
        <v>43175.014196999968</v>
      </c>
      <c r="T319">
        <v>21.343392051906299</v>
      </c>
      <c r="U319">
        <v>1600</v>
      </c>
      <c r="V319">
        <v>126.2</v>
      </c>
      <c r="W319">
        <v>127.28</v>
      </c>
      <c r="X319">
        <v>153.80000000000001</v>
      </c>
      <c r="Y319">
        <v>153.18</v>
      </c>
      <c r="Z319">
        <v>100122</v>
      </c>
      <c r="AA319">
        <v>92000</v>
      </c>
      <c r="AB319">
        <f t="shared" si="21"/>
        <v>0</v>
      </c>
      <c r="AC319">
        <v>1</v>
      </c>
      <c r="AD319">
        <v>1</v>
      </c>
      <c r="AE319">
        <v>2</v>
      </c>
      <c r="AF319" t="e">
        <f t="shared" ca="1" si="24"/>
        <v>#NAME?</v>
      </c>
      <c r="AG319">
        <v>6.2500000000000001E-4</v>
      </c>
      <c r="AH319" t="str">
        <f t="shared" si="22"/>
        <v>NIFTYWEEKLY18300CE</v>
      </c>
      <c r="AI319" t="str">
        <f t="shared" si="23"/>
        <v>NIFTYWEEKLY18300CE44876</v>
      </c>
    </row>
    <row r="320" spans="1:35" x14ac:dyDescent="0.45">
      <c r="A320">
        <v>2</v>
      </c>
      <c r="B320" t="s">
        <v>494</v>
      </c>
      <c r="C320" t="s">
        <v>259</v>
      </c>
      <c r="D320" s="3">
        <v>44876</v>
      </c>
      <c r="E320" s="3">
        <v>44879</v>
      </c>
      <c r="F320" t="s">
        <v>31</v>
      </c>
      <c r="G320" t="s">
        <v>30</v>
      </c>
      <c r="H320" s="2">
        <v>44882</v>
      </c>
      <c r="I320" s="2" t="e">
        <f t="shared" ca="1" si="20"/>
        <v>#NAME?</v>
      </c>
      <c r="J320">
        <v>1950</v>
      </c>
      <c r="K320">
        <v>50</v>
      </c>
      <c r="L320">
        <v>39</v>
      </c>
      <c r="M320">
        <v>101.13</v>
      </c>
      <c r="N320">
        <v>120.89</v>
      </c>
      <c r="O320">
        <v>197197.5</v>
      </c>
      <c r="P320">
        <v>235735</v>
      </c>
      <c r="Q320">
        <v>38532.000000000007</v>
      </c>
      <c r="R320">
        <v>489.372343</v>
      </c>
      <c r="S320">
        <v>38042.627656999997</v>
      </c>
      <c r="T320">
        <v>19.291637904638751</v>
      </c>
      <c r="U320">
        <v>1950</v>
      </c>
      <c r="V320">
        <v>101.4</v>
      </c>
      <c r="W320">
        <v>100.7</v>
      </c>
      <c r="X320">
        <v>121.5</v>
      </c>
      <c r="Y320">
        <v>120.87</v>
      </c>
      <c r="Z320">
        <v>120004</v>
      </c>
      <c r="AA320">
        <v>92000</v>
      </c>
      <c r="AB320">
        <f t="shared" si="21"/>
        <v>0</v>
      </c>
      <c r="AC320">
        <v>1</v>
      </c>
      <c r="AD320">
        <v>1</v>
      </c>
      <c r="AE320">
        <v>2</v>
      </c>
      <c r="AF320" t="e">
        <f t="shared" ca="1" si="24"/>
        <v>#NAME?</v>
      </c>
      <c r="AG320">
        <v>6.2500000000000001E-4</v>
      </c>
      <c r="AH320" t="str">
        <f t="shared" si="22"/>
        <v>NIFTYWEEKLY18350CE</v>
      </c>
      <c r="AI320" t="str">
        <f t="shared" si="23"/>
        <v>NIFTYWEEKLY18350CE44876</v>
      </c>
    </row>
    <row r="321" spans="1:35" x14ac:dyDescent="0.45">
      <c r="A321">
        <v>1</v>
      </c>
      <c r="B321" t="s">
        <v>495</v>
      </c>
      <c r="C321" t="s">
        <v>260</v>
      </c>
      <c r="D321" s="3">
        <v>44879</v>
      </c>
      <c r="E321" s="3">
        <v>44880</v>
      </c>
      <c r="F321" t="s">
        <v>31</v>
      </c>
      <c r="G321" t="s">
        <v>30</v>
      </c>
      <c r="H321" s="2">
        <v>44875</v>
      </c>
      <c r="I321" s="2" t="e">
        <f t="shared" ca="1" si="20"/>
        <v>#NAME?</v>
      </c>
      <c r="J321">
        <v>2000</v>
      </c>
      <c r="K321">
        <v>50</v>
      </c>
      <c r="L321">
        <v>40</v>
      </c>
      <c r="M321">
        <v>97.64</v>
      </c>
      <c r="N321">
        <v>63.05</v>
      </c>
      <c r="O321">
        <v>195272.5</v>
      </c>
      <c r="P321">
        <v>126097.5</v>
      </c>
      <c r="Q321">
        <v>-69180</v>
      </c>
      <c r="R321">
        <v>364.61309299999999</v>
      </c>
      <c r="S321">
        <v>-69544.613093000007</v>
      </c>
      <c r="T321">
        <v>-35.614135678602977</v>
      </c>
      <c r="U321">
        <v>2000</v>
      </c>
      <c r="V321">
        <v>99.3</v>
      </c>
      <c r="W321">
        <v>96.78</v>
      </c>
      <c r="X321">
        <v>62.5</v>
      </c>
      <c r="Y321">
        <v>63.2</v>
      </c>
      <c r="Z321">
        <v>103005</v>
      </c>
      <c r="AA321">
        <v>92001</v>
      </c>
      <c r="AB321">
        <f t="shared" si="21"/>
        <v>0</v>
      </c>
      <c r="AC321">
        <v>1</v>
      </c>
      <c r="AD321">
        <v>1</v>
      </c>
      <c r="AE321">
        <v>2</v>
      </c>
      <c r="AF321" t="e">
        <f t="shared" ca="1" si="24"/>
        <v>#NAME?</v>
      </c>
      <c r="AG321">
        <v>6.2500000000000001E-4</v>
      </c>
      <c r="AH321" t="str">
        <f t="shared" si="22"/>
        <v>NIFTYWEEKLY18350PE</v>
      </c>
      <c r="AI321" t="str">
        <f t="shared" si="23"/>
        <v>NIFTYWEEKLY18350PE44879</v>
      </c>
    </row>
    <row r="322" spans="1:35" x14ac:dyDescent="0.45">
      <c r="A322">
        <v>1</v>
      </c>
      <c r="B322" t="s">
        <v>496</v>
      </c>
      <c r="C322" t="s">
        <v>261</v>
      </c>
      <c r="D322" s="3">
        <v>44880</v>
      </c>
      <c r="E322" s="3">
        <v>44881</v>
      </c>
      <c r="F322" t="s">
        <v>31</v>
      </c>
      <c r="G322" t="s">
        <v>30</v>
      </c>
      <c r="H322" s="2">
        <v>44875</v>
      </c>
      <c r="I322" s="2" t="e">
        <f t="shared" ca="1" si="20"/>
        <v>#NAME?</v>
      </c>
      <c r="J322">
        <v>2250</v>
      </c>
      <c r="K322">
        <v>50</v>
      </c>
      <c r="L322">
        <v>45</v>
      </c>
      <c r="M322">
        <v>81.569999999999993</v>
      </c>
      <c r="N322">
        <v>57.35</v>
      </c>
      <c r="O322">
        <v>183540</v>
      </c>
      <c r="P322">
        <v>129042.5</v>
      </c>
      <c r="Q322">
        <v>-54494.999999999978</v>
      </c>
      <c r="R322">
        <v>360.229128</v>
      </c>
      <c r="S322">
        <v>-54855.229127999977</v>
      </c>
      <c r="T322">
        <v>-29.88734288329518</v>
      </c>
      <c r="U322">
        <v>2250</v>
      </c>
      <c r="V322">
        <v>86.8</v>
      </c>
      <c r="W322">
        <v>82.45</v>
      </c>
      <c r="X322">
        <v>56.4</v>
      </c>
      <c r="Y322">
        <v>60.2</v>
      </c>
      <c r="Z322">
        <v>151323</v>
      </c>
      <c r="AA322">
        <v>92003</v>
      </c>
      <c r="AB322">
        <f t="shared" si="21"/>
        <v>0</v>
      </c>
      <c r="AC322">
        <v>1</v>
      </c>
      <c r="AD322">
        <v>1</v>
      </c>
      <c r="AE322">
        <v>2</v>
      </c>
      <c r="AF322" t="e">
        <f t="shared" ca="1" si="24"/>
        <v>#NAME?</v>
      </c>
      <c r="AG322">
        <v>6.2500000000000001E-4</v>
      </c>
      <c r="AH322" t="str">
        <f t="shared" si="22"/>
        <v>NIFTYWEEKLY18400CE</v>
      </c>
      <c r="AI322" t="str">
        <f t="shared" si="23"/>
        <v>NIFTYWEEKLY18400CE44880</v>
      </c>
    </row>
    <row r="323" spans="1:35" x14ac:dyDescent="0.45">
      <c r="A323">
        <v>1</v>
      </c>
      <c r="B323" t="s">
        <v>497</v>
      </c>
      <c r="C323" t="s">
        <v>262</v>
      </c>
      <c r="D323" s="3">
        <v>44883</v>
      </c>
      <c r="E323" s="3">
        <v>44886</v>
      </c>
      <c r="F323" t="s">
        <v>31</v>
      </c>
      <c r="G323" t="s">
        <v>30</v>
      </c>
      <c r="H323" s="2">
        <v>44889</v>
      </c>
      <c r="I323" s="2" t="e">
        <f t="shared" ca="1" si="20"/>
        <v>#NAME?</v>
      </c>
      <c r="J323">
        <v>2300</v>
      </c>
      <c r="K323">
        <v>50</v>
      </c>
      <c r="L323">
        <v>46</v>
      </c>
      <c r="M323">
        <v>85.61</v>
      </c>
      <c r="N323">
        <v>71.08</v>
      </c>
      <c r="O323">
        <v>196907.5</v>
      </c>
      <c r="P323">
        <v>163480</v>
      </c>
      <c r="Q323">
        <v>-33419</v>
      </c>
      <c r="R323">
        <v>407.79395499999993</v>
      </c>
      <c r="S323">
        <v>-33826.793955000001</v>
      </c>
      <c r="T323">
        <v>-17.179027693206201</v>
      </c>
      <c r="U323">
        <v>2300</v>
      </c>
      <c r="V323">
        <v>86.25</v>
      </c>
      <c r="W323">
        <v>86.15</v>
      </c>
      <c r="X323">
        <v>70.599999999999994</v>
      </c>
      <c r="Y323">
        <v>69.400000000000006</v>
      </c>
      <c r="Z323">
        <v>135403</v>
      </c>
      <c r="AA323">
        <v>92001</v>
      </c>
      <c r="AB323">
        <f t="shared" si="21"/>
        <v>0</v>
      </c>
      <c r="AC323">
        <v>1</v>
      </c>
      <c r="AD323">
        <v>1</v>
      </c>
      <c r="AE323">
        <v>2</v>
      </c>
      <c r="AF323" t="e">
        <f t="shared" ca="1" si="24"/>
        <v>#NAME?</v>
      </c>
      <c r="AG323">
        <v>6.2500000000000001E-4</v>
      </c>
      <c r="AH323" t="str">
        <f t="shared" si="22"/>
        <v>NIFTYWEEKLY18200PE</v>
      </c>
      <c r="AI323" t="str">
        <f t="shared" si="23"/>
        <v>NIFTYWEEKLY18200PE44883</v>
      </c>
    </row>
    <row r="324" spans="1:35" x14ac:dyDescent="0.45">
      <c r="A324">
        <v>2</v>
      </c>
      <c r="B324" t="s">
        <v>498</v>
      </c>
      <c r="C324" t="s">
        <v>263</v>
      </c>
      <c r="D324" s="3">
        <v>44883</v>
      </c>
      <c r="E324" s="3">
        <v>44886</v>
      </c>
      <c r="F324" t="s">
        <v>31</v>
      </c>
      <c r="G324" t="s">
        <v>30</v>
      </c>
      <c r="H324" s="2">
        <v>44889</v>
      </c>
      <c r="I324" s="2" t="e">
        <f t="shared" ref="I324:I334" ca="1" si="25">_xlfn.NUMBERVALUE(DAY(MID(B324,6,2))&amp;"-"&amp;MONTH(DATEVALUE(MID(B324,8,3)&amp;"1"))&amp;"-"&amp;2022)</f>
        <v>#NAME?</v>
      </c>
      <c r="J324">
        <v>1950</v>
      </c>
      <c r="K324">
        <v>50</v>
      </c>
      <c r="L324">
        <v>39</v>
      </c>
      <c r="M324">
        <v>100.52</v>
      </c>
      <c r="N324">
        <v>94.46</v>
      </c>
      <c r="O324">
        <v>196005</v>
      </c>
      <c r="P324">
        <v>184197.5</v>
      </c>
      <c r="Q324">
        <v>-11817</v>
      </c>
      <c r="R324">
        <v>430.53774600000003</v>
      </c>
      <c r="S324">
        <v>-12247.537746</v>
      </c>
      <c r="T324">
        <v>-6.2485843452973162</v>
      </c>
      <c r="U324">
        <v>1950</v>
      </c>
      <c r="V324">
        <v>100.6</v>
      </c>
      <c r="W324">
        <v>99.22</v>
      </c>
      <c r="X324">
        <v>93.3</v>
      </c>
      <c r="Y324">
        <v>92.12</v>
      </c>
      <c r="Z324">
        <v>110601</v>
      </c>
      <c r="AA324">
        <v>92001</v>
      </c>
      <c r="AB324">
        <f t="shared" ref="AB324:AB334" si="26">IF(D324&lt;&gt;H324,0,IF(AND(H324=D324,D324=E324),0,1))</f>
        <v>0</v>
      </c>
      <c r="AC324">
        <v>1</v>
      </c>
      <c r="AD324">
        <v>1</v>
      </c>
      <c r="AE324">
        <v>2</v>
      </c>
      <c r="AF324" t="e">
        <f t="shared" ca="1" si="24"/>
        <v>#NAME?</v>
      </c>
      <c r="AG324">
        <v>6.2500000000000001E-4</v>
      </c>
      <c r="AH324" t="str">
        <f t="shared" ref="AH324:AH334" si="27">"NIFTYWEEKLY"&amp;RIGHT(C324,7)</f>
        <v>NIFTYWEEKLY18250PE</v>
      </c>
      <c r="AI324" t="str">
        <f t="shared" ref="AI324:AI334" si="28">AH324&amp;D324</f>
        <v>NIFTYWEEKLY18250PE44883</v>
      </c>
    </row>
    <row r="325" spans="1:35" x14ac:dyDescent="0.45">
      <c r="A325">
        <v>3</v>
      </c>
      <c r="B325" t="s">
        <v>497</v>
      </c>
      <c r="C325" t="s">
        <v>262</v>
      </c>
      <c r="D325" s="3">
        <v>44883</v>
      </c>
      <c r="E325" s="3">
        <v>44886</v>
      </c>
      <c r="F325" t="s">
        <v>31</v>
      </c>
      <c r="G325" t="s">
        <v>30</v>
      </c>
      <c r="H325" s="2">
        <v>44889</v>
      </c>
      <c r="I325" s="2" t="e">
        <f t="shared" ca="1" si="25"/>
        <v>#NAME?</v>
      </c>
      <c r="J325">
        <v>2300</v>
      </c>
      <c r="K325">
        <v>50</v>
      </c>
      <c r="L325">
        <v>46</v>
      </c>
      <c r="M325">
        <v>85.6</v>
      </c>
      <c r="N325">
        <v>86.38</v>
      </c>
      <c r="O325">
        <v>196880</v>
      </c>
      <c r="P325">
        <v>198664.98</v>
      </c>
      <c r="Q325">
        <v>1794.000000000003</v>
      </c>
      <c r="R325">
        <v>447.40826547199998</v>
      </c>
      <c r="S325">
        <v>1346.5917345280029</v>
      </c>
      <c r="T325">
        <v>0.68396573269402816</v>
      </c>
      <c r="U325">
        <v>2300</v>
      </c>
      <c r="V325">
        <v>86.25</v>
      </c>
      <c r="W325">
        <v>86.15</v>
      </c>
      <c r="X325">
        <v>86.05</v>
      </c>
      <c r="Y325">
        <v>84.82</v>
      </c>
      <c r="Z325">
        <v>135403</v>
      </c>
      <c r="AA325">
        <v>92500</v>
      </c>
      <c r="AB325">
        <f t="shared" si="26"/>
        <v>0</v>
      </c>
      <c r="AC325">
        <v>1</v>
      </c>
      <c r="AD325">
        <v>1</v>
      </c>
      <c r="AE325">
        <v>2</v>
      </c>
      <c r="AF325" t="e">
        <f t="shared" ca="1" si="24"/>
        <v>#NAME?</v>
      </c>
      <c r="AG325">
        <v>6.2500000000000001E-4</v>
      </c>
      <c r="AH325" t="str">
        <f t="shared" si="27"/>
        <v>NIFTYWEEKLY18200PE</v>
      </c>
      <c r="AI325" t="str">
        <f t="shared" si="28"/>
        <v>NIFTYWEEKLY18200PE44883</v>
      </c>
    </row>
    <row r="326" spans="1:35" x14ac:dyDescent="0.45">
      <c r="A326">
        <v>4</v>
      </c>
      <c r="B326" t="s">
        <v>498</v>
      </c>
      <c r="C326" t="s">
        <v>263</v>
      </c>
      <c r="D326" s="3">
        <v>44883</v>
      </c>
      <c r="E326" s="3">
        <v>44886</v>
      </c>
      <c r="F326" t="s">
        <v>31</v>
      </c>
      <c r="G326" t="s">
        <v>30</v>
      </c>
      <c r="H326" s="2">
        <v>44889</v>
      </c>
      <c r="I326" s="2" t="e">
        <f t="shared" ca="1" si="25"/>
        <v>#NAME?</v>
      </c>
      <c r="J326">
        <v>2100</v>
      </c>
      <c r="K326">
        <v>50</v>
      </c>
      <c r="L326">
        <v>42</v>
      </c>
      <c r="M326">
        <v>92.93</v>
      </c>
      <c r="N326">
        <v>111.68</v>
      </c>
      <c r="O326">
        <v>195160</v>
      </c>
      <c r="P326">
        <v>234520</v>
      </c>
      <c r="Q326">
        <v>39375</v>
      </c>
      <c r="R326">
        <v>486.66635200000007</v>
      </c>
      <c r="S326">
        <v>38888.333648</v>
      </c>
      <c r="T326">
        <v>19.926385349456861</v>
      </c>
      <c r="U326">
        <v>2100</v>
      </c>
      <c r="V326">
        <v>93</v>
      </c>
      <c r="W326">
        <v>91.28</v>
      </c>
      <c r="X326">
        <v>111.3</v>
      </c>
      <c r="Y326">
        <v>110.18</v>
      </c>
      <c r="Z326">
        <v>123003</v>
      </c>
      <c r="AA326">
        <v>92500</v>
      </c>
      <c r="AB326">
        <f t="shared" si="26"/>
        <v>0</v>
      </c>
      <c r="AC326">
        <v>1</v>
      </c>
      <c r="AD326">
        <v>1</v>
      </c>
      <c r="AE326">
        <v>2</v>
      </c>
      <c r="AF326" t="e">
        <f t="shared" ca="1" si="24"/>
        <v>#NAME?</v>
      </c>
      <c r="AG326">
        <v>6.2500000000000001E-4</v>
      </c>
      <c r="AH326" t="str">
        <f t="shared" si="27"/>
        <v>NIFTYWEEKLY18250PE</v>
      </c>
      <c r="AI326" t="str">
        <f t="shared" si="28"/>
        <v>NIFTYWEEKLY18250PE44883</v>
      </c>
    </row>
    <row r="327" spans="1:35" x14ac:dyDescent="0.45">
      <c r="A327">
        <v>1</v>
      </c>
      <c r="B327" t="s">
        <v>499</v>
      </c>
      <c r="C327" t="s">
        <v>264</v>
      </c>
      <c r="D327" s="3">
        <v>44886</v>
      </c>
      <c r="E327" s="3"/>
      <c r="F327" t="s">
        <v>31</v>
      </c>
      <c r="G327" t="s">
        <v>30</v>
      </c>
      <c r="H327" s="2">
        <v>44889</v>
      </c>
      <c r="I327" s="2" t="e">
        <f t="shared" ca="1" si="25"/>
        <v>#NAME?</v>
      </c>
      <c r="J327">
        <v>2850</v>
      </c>
      <c r="K327">
        <v>50</v>
      </c>
      <c r="L327">
        <v>57</v>
      </c>
      <c r="M327">
        <v>70.41</v>
      </c>
      <c r="N327">
        <v>62</v>
      </c>
      <c r="O327">
        <v>200660.02</v>
      </c>
      <c r="P327">
        <v>176700</v>
      </c>
      <c r="Q327">
        <v>-23968.499999999989</v>
      </c>
      <c r="R327">
        <v>377.94811712799998</v>
      </c>
      <c r="S327">
        <v>-24346.448117127991</v>
      </c>
      <c r="T327">
        <v>-12.133183340222921</v>
      </c>
      <c r="U327">
        <v>2850</v>
      </c>
      <c r="V327">
        <v>69.099999999999994</v>
      </c>
      <c r="W327">
        <v>70.05</v>
      </c>
      <c r="Z327">
        <v>100009</v>
      </c>
      <c r="AB327">
        <f t="shared" si="26"/>
        <v>0</v>
      </c>
      <c r="AC327">
        <v>1</v>
      </c>
      <c r="AD327">
        <v>0</v>
      </c>
      <c r="AE327">
        <v>2</v>
      </c>
      <c r="AF327" t="e">
        <f t="shared" ca="1" si="24"/>
        <v>#NAME?</v>
      </c>
      <c r="AG327">
        <v>6.2500000000000001E-4</v>
      </c>
      <c r="AH327" t="str">
        <f t="shared" si="27"/>
        <v>NIFTYWEEKLY18150PE</v>
      </c>
      <c r="AI327" t="str">
        <f t="shared" si="28"/>
        <v>NIFTYWEEKLY18150PE44886</v>
      </c>
    </row>
    <row r="328" spans="1:35" x14ac:dyDescent="0.45">
      <c r="A328">
        <v>2</v>
      </c>
      <c r="B328" t="s">
        <v>497</v>
      </c>
      <c r="C328" t="s">
        <v>262</v>
      </c>
      <c r="D328" s="3">
        <v>44886</v>
      </c>
      <c r="E328" s="3"/>
      <c r="F328" t="s">
        <v>31</v>
      </c>
      <c r="G328" t="s">
        <v>30</v>
      </c>
      <c r="H328" s="2">
        <v>44889</v>
      </c>
      <c r="I328" s="2" t="e">
        <f t="shared" ca="1" si="25"/>
        <v>#NAME?</v>
      </c>
      <c r="J328">
        <v>2200</v>
      </c>
      <c r="K328">
        <v>50</v>
      </c>
      <c r="L328">
        <v>44</v>
      </c>
      <c r="M328">
        <v>89.9</v>
      </c>
      <c r="N328">
        <v>83.5</v>
      </c>
      <c r="O328">
        <v>197790</v>
      </c>
      <c r="P328">
        <v>183700</v>
      </c>
      <c r="Q328">
        <v>-14080.000000000009</v>
      </c>
      <c r="R328">
        <v>383.94903599999998</v>
      </c>
      <c r="S328">
        <v>-14463.949036000011</v>
      </c>
      <c r="T328">
        <v>-7.3127807452348508</v>
      </c>
      <c r="U328">
        <v>2200</v>
      </c>
      <c r="V328">
        <v>90.2</v>
      </c>
      <c r="W328">
        <v>90.62</v>
      </c>
      <c r="X328">
        <v>70.599999999999994</v>
      </c>
      <c r="Y328">
        <v>69.400000000000006</v>
      </c>
      <c r="Z328">
        <v>101206</v>
      </c>
      <c r="AA328">
        <v>92001</v>
      </c>
      <c r="AB328">
        <f t="shared" si="26"/>
        <v>0</v>
      </c>
      <c r="AC328">
        <v>1</v>
      </c>
      <c r="AD328">
        <v>0</v>
      </c>
      <c r="AE328">
        <v>2</v>
      </c>
      <c r="AF328" t="e">
        <f t="shared" ca="1" si="24"/>
        <v>#NAME?</v>
      </c>
      <c r="AG328">
        <v>6.2500000000000001E-4</v>
      </c>
      <c r="AH328" t="str">
        <f t="shared" si="27"/>
        <v>NIFTYWEEKLY18200PE</v>
      </c>
      <c r="AI328" t="str">
        <f t="shared" si="28"/>
        <v>NIFTYWEEKLY18200PE44886</v>
      </c>
    </row>
    <row r="329" spans="1:35" x14ac:dyDescent="0.45">
      <c r="A329">
        <v>3</v>
      </c>
      <c r="B329" t="s">
        <v>499</v>
      </c>
      <c r="C329" t="s">
        <v>264</v>
      </c>
      <c r="D329" s="3">
        <v>44886</v>
      </c>
      <c r="E329" s="3"/>
      <c r="F329" t="s">
        <v>31</v>
      </c>
      <c r="G329" t="s">
        <v>30</v>
      </c>
      <c r="H329" s="2">
        <v>44889</v>
      </c>
      <c r="I329" s="2" t="e">
        <f t="shared" ca="1" si="25"/>
        <v>#NAME?</v>
      </c>
      <c r="J329">
        <v>2700</v>
      </c>
      <c r="K329">
        <v>50</v>
      </c>
      <c r="L329">
        <v>54</v>
      </c>
      <c r="M329">
        <v>72.66</v>
      </c>
      <c r="N329">
        <v>62</v>
      </c>
      <c r="O329">
        <v>196179.98</v>
      </c>
      <c r="P329">
        <v>167400</v>
      </c>
      <c r="Q329">
        <v>-28781.999999999989</v>
      </c>
      <c r="R329">
        <v>364.531898872</v>
      </c>
      <c r="S329">
        <v>-29146.531898871988</v>
      </c>
      <c r="T329">
        <v>-14.85703683875999</v>
      </c>
      <c r="U329">
        <v>2700</v>
      </c>
      <c r="V329">
        <v>73</v>
      </c>
      <c r="W329">
        <v>72.08</v>
      </c>
      <c r="Z329">
        <v>123003</v>
      </c>
      <c r="AB329">
        <f t="shared" si="26"/>
        <v>0</v>
      </c>
      <c r="AC329">
        <v>1</v>
      </c>
      <c r="AD329">
        <v>0</v>
      </c>
      <c r="AE329">
        <v>2</v>
      </c>
      <c r="AF329" t="e">
        <f t="shared" ca="1" si="24"/>
        <v>#NAME?</v>
      </c>
      <c r="AG329">
        <v>6.2500000000000001E-4</v>
      </c>
      <c r="AH329" t="str">
        <f t="shared" si="27"/>
        <v>NIFTYWEEKLY18150PE</v>
      </c>
      <c r="AI329" t="str">
        <f t="shared" si="28"/>
        <v>NIFTYWEEKLY18150PE44886</v>
      </c>
    </row>
    <row r="330" spans="1:35" x14ac:dyDescent="0.45">
      <c r="A330">
        <v>1</v>
      </c>
      <c r="B330" t="s">
        <v>500</v>
      </c>
      <c r="C330" t="s">
        <v>265</v>
      </c>
      <c r="D330" s="3">
        <v>44887</v>
      </c>
      <c r="E330" s="3">
        <v>44888</v>
      </c>
      <c r="F330" t="s">
        <v>31</v>
      </c>
      <c r="G330" t="s">
        <v>30</v>
      </c>
      <c r="H330" s="2">
        <v>44889</v>
      </c>
      <c r="I330" s="2" t="e">
        <f t="shared" ca="1" si="25"/>
        <v>#NAME?</v>
      </c>
      <c r="J330">
        <v>2800</v>
      </c>
      <c r="K330">
        <v>50</v>
      </c>
      <c r="L330">
        <v>56</v>
      </c>
      <c r="M330">
        <v>71.790000000000006</v>
      </c>
      <c r="N330">
        <v>103.06</v>
      </c>
      <c r="O330">
        <v>201015</v>
      </c>
      <c r="P330">
        <v>288565</v>
      </c>
      <c r="Q330">
        <v>87555.999999999985</v>
      </c>
      <c r="R330">
        <v>551.38586199999997</v>
      </c>
      <c r="S330">
        <v>87004.61413799999</v>
      </c>
      <c r="T330">
        <v>43.28264763226624</v>
      </c>
      <c r="U330">
        <v>2800</v>
      </c>
      <c r="V330">
        <v>71</v>
      </c>
      <c r="W330">
        <v>72.78</v>
      </c>
      <c r="X330">
        <v>102.1</v>
      </c>
      <c r="Y330">
        <v>102.92</v>
      </c>
      <c r="Z330">
        <v>150102</v>
      </c>
      <c r="AA330">
        <v>92001</v>
      </c>
      <c r="AB330">
        <f t="shared" si="26"/>
        <v>0</v>
      </c>
      <c r="AC330">
        <v>1</v>
      </c>
      <c r="AD330">
        <v>1</v>
      </c>
      <c r="AE330">
        <v>2</v>
      </c>
      <c r="AF330" t="e">
        <f t="shared" ca="1" si="24"/>
        <v>#NAME?</v>
      </c>
      <c r="AG330">
        <v>6.2500000000000001E-4</v>
      </c>
      <c r="AH330" t="str">
        <f t="shared" si="27"/>
        <v>NIFTYWEEKLY18250CE</v>
      </c>
      <c r="AI330" t="str">
        <f t="shared" si="28"/>
        <v>NIFTYWEEKLY18250CE44887</v>
      </c>
    </row>
    <row r="331" spans="1:35" x14ac:dyDescent="0.45">
      <c r="A331">
        <v>2</v>
      </c>
      <c r="B331" t="s">
        <v>500</v>
      </c>
      <c r="C331" t="s">
        <v>265</v>
      </c>
      <c r="D331" s="3">
        <v>44887</v>
      </c>
      <c r="E331" s="3">
        <v>44888</v>
      </c>
      <c r="F331" t="s">
        <v>31</v>
      </c>
      <c r="G331" t="s">
        <v>30</v>
      </c>
      <c r="H331" s="2">
        <v>44889</v>
      </c>
      <c r="I331" s="2" t="e">
        <f t="shared" ca="1" si="25"/>
        <v>#NAME?</v>
      </c>
      <c r="J331">
        <v>2400</v>
      </c>
      <c r="K331">
        <v>50</v>
      </c>
      <c r="L331">
        <v>48</v>
      </c>
      <c r="M331">
        <v>82.6</v>
      </c>
      <c r="N331">
        <v>102.73</v>
      </c>
      <c r="O331">
        <v>198230</v>
      </c>
      <c r="P331">
        <v>246542.5</v>
      </c>
      <c r="Q331">
        <v>48312.000000000022</v>
      </c>
      <c r="R331">
        <v>502.22364399999998</v>
      </c>
      <c r="S331">
        <v>47809.776356000017</v>
      </c>
      <c r="T331">
        <v>24.118335446703341</v>
      </c>
      <c r="U331">
        <v>2400</v>
      </c>
      <c r="V331">
        <v>82.5</v>
      </c>
      <c r="W331">
        <v>82.32</v>
      </c>
      <c r="X331">
        <v>102.9</v>
      </c>
      <c r="Y331">
        <v>103.37</v>
      </c>
      <c r="Z331">
        <v>151702</v>
      </c>
      <c r="AA331">
        <v>92459</v>
      </c>
      <c r="AB331">
        <f t="shared" si="26"/>
        <v>0</v>
      </c>
      <c r="AC331">
        <v>1</v>
      </c>
      <c r="AD331">
        <v>1</v>
      </c>
      <c r="AE331">
        <v>2</v>
      </c>
      <c r="AF331" t="e">
        <f t="shared" ca="1" si="24"/>
        <v>#NAME?</v>
      </c>
      <c r="AG331">
        <v>6.2500000000000001E-4</v>
      </c>
      <c r="AH331" t="str">
        <f t="shared" si="27"/>
        <v>NIFTYWEEKLY18250CE</v>
      </c>
      <c r="AI331" t="str">
        <f t="shared" si="28"/>
        <v>NIFTYWEEKLY18250CE44887</v>
      </c>
    </row>
    <row r="332" spans="1:35" x14ac:dyDescent="0.45">
      <c r="A332">
        <v>1</v>
      </c>
      <c r="B332" t="s">
        <v>501</v>
      </c>
      <c r="C332" t="s">
        <v>266</v>
      </c>
      <c r="D332" s="3">
        <v>44888</v>
      </c>
      <c r="E332" s="3">
        <v>44889</v>
      </c>
      <c r="F332" t="s">
        <v>31</v>
      </c>
      <c r="G332" t="s">
        <v>30</v>
      </c>
      <c r="H332" s="2">
        <v>44889</v>
      </c>
      <c r="I332" s="2" t="e">
        <f t="shared" ca="1" si="25"/>
        <v>#NAME?</v>
      </c>
      <c r="J332">
        <v>3950</v>
      </c>
      <c r="K332">
        <v>50</v>
      </c>
      <c r="L332">
        <v>79</v>
      </c>
      <c r="M332">
        <v>50.62</v>
      </c>
      <c r="N332">
        <v>27.25</v>
      </c>
      <c r="O332">
        <v>199940</v>
      </c>
      <c r="P332">
        <v>107625</v>
      </c>
      <c r="Q332">
        <v>-92311.499999999985</v>
      </c>
      <c r="R332">
        <v>394.06941599999999</v>
      </c>
      <c r="S332">
        <v>-92705.569415999984</v>
      </c>
      <c r="T332">
        <v>-46.366694716414919</v>
      </c>
      <c r="U332">
        <v>3950</v>
      </c>
      <c r="V332">
        <v>50.45</v>
      </c>
      <c r="W332">
        <v>50.55</v>
      </c>
      <c r="X332">
        <v>27.2</v>
      </c>
      <c r="Y332">
        <v>27.65</v>
      </c>
      <c r="Z332">
        <v>100403</v>
      </c>
      <c r="AA332">
        <v>92000</v>
      </c>
      <c r="AB332">
        <f t="shared" si="26"/>
        <v>0</v>
      </c>
      <c r="AC332">
        <v>1</v>
      </c>
      <c r="AD332">
        <v>1</v>
      </c>
      <c r="AE332">
        <v>2</v>
      </c>
      <c r="AF332" t="e">
        <f t="shared" ca="1" si="24"/>
        <v>#NAME?</v>
      </c>
      <c r="AG332">
        <v>6.2500000000000001E-4</v>
      </c>
      <c r="AH332" t="str">
        <f t="shared" si="27"/>
        <v>NIFTYWEEKLY18300PE</v>
      </c>
      <c r="AI332" t="str">
        <f t="shared" si="28"/>
        <v>NIFTYWEEKLY18300PE44888</v>
      </c>
    </row>
    <row r="333" spans="1:35" x14ac:dyDescent="0.45">
      <c r="A333">
        <v>1</v>
      </c>
      <c r="B333" t="s">
        <v>502</v>
      </c>
      <c r="C333" t="s">
        <v>267</v>
      </c>
      <c r="D333" s="3">
        <v>44889</v>
      </c>
      <c r="E333" s="3">
        <v>44889</v>
      </c>
      <c r="F333" t="s">
        <v>31</v>
      </c>
      <c r="G333" t="s">
        <v>30</v>
      </c>
      <c r="H333" s="2">
        <v>44889</v>
      </c>
      <c r="I333" s="2" t="e">
        <f t="shared" ca="1" si="25"/>
        <v>#NAME?</v>
      </c>
      <c r="J333">
        <v>5550</v>
      </c>
      <c r="K333">
        <v>50</v>
      </c>
      <c r="L333">
        <v>111</v>
      </c>
      <c r="M333">
        <v>35.28</v>
      </c>
      <c r="N333">
        <v>133.6</v>
      </c>
      <c r="O333">
        <v>195777.5</v>
      </c>
      <c r="P333">
        <v>741480.06</v>
      </c>
      <c r="Q333">
        <v>545676</v>
      </c>
      <c r="R333">
        <v>1058.111490584</v>
      </c>
      <c r="S333">
        <v>544617.88850941602</v>
      </c>
      <c r="T333">
        <v>278.18206306108522</v>
      </c>
      <c r="U333">
        <v>5550</v>
      </c>
      <c r="V333">
        <v>35.9</v>
      </c>
      <c r="W333">
        <v>35.17</v>
      </c>
      <c r="X333">
        <v>131</v>
      </c>
      <c r="Y333">
        <v>133.57</v>
      </c>
      <c r="Z333">
        <v>103803</v>
      </c>
      <c r="AA333">
        <v>152003</v>
      </c>
      <c r="AB333">
        <f t="shared" si="26"/>
        <v>0</v>
      </c>
      <c r="AC333">
        <v>1</v>
      </c>
      <c r="AD333">
        <v>1</v>
      </c>
      <c r="AE333">
        <v>2</v>
      </c>
      <c r="AF333" t="e">
        <f t="shared" ca="1" si="24"/>
        <v>#NAME?</v>
      </c>
      <c r="AG333">
        <v>6.2500000000000001E-4</v>
      </c>
      <c r="AH333" t="str">
        <f t="shared" si="27"/>
        <v>NIFTYWEEKLY18350CE</v>
      </c>
      <c r="AI333" t="str">
        <f t="shared" si="28"/>
        <v>NIFTYWEEKLY18350CE44889</v>
      </c>
    </row>
    <row r="334" spans="1:35" x14ac:dyDescent="0.45">
      <c r="A334">
        <v>2</v>
      </c>
      <c r="B334" t="s">
        <v>503</v>
      </c>
      <c r="C334" t="s">
        <v>268</v>
      </c>
      <c r="D334" s="3">
        <v>44889</v>
      </c>
      <c r="E334" s="3">
        <v>44889</v>
      </c>
      <c r="F334" t="s">
        <v>31</v>
      </c>
      <c r="G334" t="s">
        <v>30</v>
      </c>
      <c r="H334" s="2">
        <v>44889</v>
      </c>
      <c r="I334" s="2" t="e">
        <f t="shared" ca="1" si="25"/>
        <v>#NAME?</v>
      </c>
      <c r="J334">
        <v>20400</v>
      </c>
      <c r="K334">
        <v>50</v>
      </c>
      <c r="L334">
        <v>408</v>
      </c>
      <c r="M334">
        <v>8.9</v>
      </c>
      <c r="N334">
        <v>84.45</v>
      </c>
      <c r="O334">
        <v>181475</v>
      </c>
      <c r="P334">
        <v>1722831.25</v>
      </c>
      <c r="Q334">
        <v>1541220</v>
      </c>
      <c r="R334">
        <v>2366.5173100000002</v>
      </c>
      <c r="S334">
        <v>1538853.48269</v>
      </c>
      <c r="T334">
        <v>847.96995877669087</v>
      </c>
      <c r="U334">
        <v>20400</v>
      </c>
      <c r="V334">
        <v>9</v>
      </c>
      <c r="W334">
        <v>8.93</v>
      </c>
      <c r="X334">
        <v>80.5</v>
      </c>
      <c r="Y334">
        <v>83.37</v>
      </c>
      <c r="Z334">
        <v>120504</v>
      </c>
      <c r="AA334">
        <v>152003</v>
      </c>
      <c r="AB334">
        <f t="shared" si="26"/>
        <v>0</v>
      </c>
      <c r="AC334">
        <v>1</v>
      </c>
      <c r="AD334">
        <v>1</v>
      </c>
      <c r="AE334">
        <v>2</v>
      </c>
      <c r="AF334" t="e">
        <f t="shared" ca="1" si="24"/>
        <v>#NAME?</v>
      </c>
      <c r="AG334">
        <v>6.2500000000000001E-4</v>
      </c>
      <c r="AH334" t="str">
        <f t="shared" si="27"/>
        <v>NIFTYWEEKLY18400CE</v>
      </c>
      <c r="AI334" t="str">
        <f t="shared" si="28"/>
        <v>NIFTYWEEKLY18400CE44889</v>
      </c>
    </row>
    <row r="335" spans="1:35" x14ac:dyDescent="0.45">
      <c r="D335" s="3"/>
    </row>
    <row r="336" spans="1:35" x14ac:dyDescent="0.45">
      <c r="D336" s="3"/>
      <c r="H336" s="5"/>
      <c r="I336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32"/>
  <sheetViews>
    <sheetView topLeftCell="AF1" workbookViewId="0">
      <selection activeCell="AV1" sqref="AV1"/>
    </sheetView>
  </sheetViews>
  <sheetFormatPr defaultRowHeight="14.25" x14ac:dyDescent="0.45"/>
  <cols>
    <col min="3" max="3" width="15" bestFit="1" customWidth="1"/>
    <col min="5" max="5" width="15" bestFit="1" customWidth="1"/>
    <col min="18" max="19" width="9.9296875" bestFit="1" customWidth="1"/>
    <col min="22" max="22" width="15" bestFit="1" customWidth="1"/>
    <col min="24" max="24" width="15" bestFit="1" customWidth="1"/>
    <col min="26" max="26" width="15" bestFit="1" customWidth="1"/>
    <col min="37" max="37" width="9.9296875" bestFit="1" customWidth="1"/>
    <col min="39" max="39" width="9.9296875" bestFit="1" customWidth="1"/>
  </cols>
  <sheetData>
    <row r="1" spans="1:53" x14ac:dyDescent="0.45">
      <c r="A1" s="30" t="s">
        <v>1003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26"/>
      <c r="T1" s="30" t="s">
        <v>1004</v>
      </c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</row>
    <row r="2" spans="1:53" x14ac:dyDescent="0.45">
      <c r="A2" t="s">
        <v>2</v>
      </c>
      <c r="B2" t="s">
        <v>518</v>
      </c>
      <c r="C2" t="s">
        <v>519</v>
      </c>
      <c r="D2" t="s">
        <v>520</v>
      </c>
      <c r="E2" t="s">
        <v>521</v>
      </c>
      <c r="F2" t="s">
        <v>522</v>
      </c>
      <c r="G2" t="s">
        <v>523</v>
      </c>
      <c r="H2" t="s">
        <v>524</v>
      </c>
      <c r="I2" t="s">
        <v>525</v>
      </c>
      <c r="J2" t="s">
        <v>526</v>
      </c>
      <c r="K2" t="s">
        <v>527</v>
      </c>
      <c r="L2" t="s">
        <v>528</v>
      </c>
      <c r="M2" t="s">
        <v>529</v>
      </c>
      <c r="N2" t="s">
        <v>530</v>
      </c>
      <c r="O2" t="s">
        <v>531</v>
      </c>
      <c r="P2" t="s">
        <v>532</v>
      </c>
      <c r="Q2" t="s">
        <v>533</v>
      </c>
      <c r="T2" t="s">
        <v>2</v>
      </c>
      <c r="U2" t="s">
        <v>518</v>
      </c>
      <c r="V2" t="s">
        <v>519</v>
      </c>
      <c r="W2" t="s">
        <v>520</v>
      </c>
      <c r="X2" t="s">
        <v>521</v>
      </c>
      <c r="Y2" t="s">
        <v>522</v>
      </c>
      <c r="Z2" t="s">
        <v>523</v>
      </c>
      <c r="AA2" t="s">
        <v>524</v>
      </c>
      <c r="AB2" t="s">
        <v>525</v>
      </c>
      <c r="AC2" t="s">
        <v>526</v>
      </c>
      <c r="AD2" t="s">
        <v>527</v>
      </c>
      <c r="AE2" t="s">
        <v>528</v>
      </c>
      <c r="AF2" t="s">
        <v>529</v>
      </c>
      <c r="AG2" t="s">
        <v>530</v>
      </c>
      <c r="AH2" t="s">
        <v>531</v>
      </c>
      <c r="AI2" t="s">
        <v>532</v>
      </c>
      <c r="AJ2" t="s">
        <v>533</v>
      </c>
    </row>
    <row r="3" spans="1:53" x14ac:dyDescent="0.45">
      <c r="A3" t="s">
        <v>534</v>
      </c>
      <c r="B3" t="s">
        <v>30</v>
      </c>
      <c r="C3" s="6">
        <v>44652.628472222219</v>
      </c>
      <c r="D3">
        <v>144.80000000000001</v>
      </c>
      <c r="E3" s="6">
        <v>44655.388194444444</v>
      </c>
      <c r="F3">
        <v>237</v>
      </c>
      <c r="G3" s="7">
        <v>0.63670000000000004</v>
      </c>
      <c r="H3">
        <v>30518.65</v>
      </c>
      <c r="I3" s="7">
        <v>0.61040000000000005</v>
      </c>
      <c r="J3">
        <v>345.3039</v>
      </c>
      <c r="K3">
        <v>50000</v>
      </c>
      <c r="L3">
        <v>30518.65</v>
      </c>
      <c r="M3">
        <v>31</v>
      </c>
      <c r="N3">
        <v>984.47</v>
      </c>
      <c r="O3" s="7">
        <v>-3.5900000000000001E-2</v>
      </c>
      <c r="P3" s="7">
        <v>0.63670000000000004</v>
      </c>
      <c r="Q3" t="s">
        <v>535</v>
      </c>
      <c r="R3" s="2">
        <f>DATE(YEAR(C3),MONTH(C3),DAY(C3))</f>
        <v>44652</v>
      </c>
      <c r="S3" s="2"/>
      <c r="T3" t="s">
        <v>534</v>
      </c>
      <c r="U3" t="s">
        <v>30</v>
      </c>
      <c r="V3" s="6">
        <v>44652.631944444445</v>
      </c>
      <c r="W3">
        <v>152.65</v>
      </c>
      <c r="X3" s="6">
        <v>44655.385416666664</v>
      </c>
      <c r="Y3">
        <v>237</v>
      </c>
      <c r="Z3" s="7">
        <v>0.55259999999999998</v>
      </c>
      <c r="AA3">
        <v>26352.28</v>
      </c>
      <c r="AB3" s="7">
        <v>0.52700000000000002</v>
      </c>
      <c r="AC3">
        <v>327.54669999999999</v>
      </c>
      <c r="AD3" s="7">
        <v>50000</v>
      </c>
      <c r="AE3">
        <v>26352.28</v>
      </c>
      <c r="AF3">
        <v>6</v>
      </c>
      <c r="AG3">
        <v>4392.05</v>
      </c>
      <c r="AH3" s="7">
        <v>-7.9899999999999999E-2</v>
      </c>
      <c r="AI3" s="7">
        <v>0.55259999999999998</v>
      </c>
      <c r="AJ3" s="7" t="s">
        <v>535</v>
      </c>
      <c r="AK3" s="2">
        <f>DATE(YEAR(V3),MONTH(V3),DAY(V3))</f>
        <v>44652</v>
      </c>
      <c r="AM3" s="2"/>
      <c r="AN3" s="6"/>
      <c r="AP3" s="6"/>
      <c r="AR3" s="7"/>
      <c r="AT3" s="7"/>
      <c r="AZ3" s="7"/>
      <c r="BA3" s="7"/>
    </row>
    <row r="4" spans="1:53" x14ac:dyDescent="0.45">
      <c r="A4" t="s">
        <v>536</v>
      </c>
      <c r="B4" t="s">
        <v>30</v>
      </c>
      <c r="C4" s="6">
        <v>44652.636111111111</v>
      </c>
      <c r="D4">
        <v>128.65</v>
      </c>
      <c r="E4" s="6">
        <v>44655.388194444444</v>
      </c>
      <c r="F4">
        <v>200.4</v>
      </c>
      <c r="G4" s="7">
        <v>0.55769999999999997</v>
      </c>
      <c r="H4">
        <v>26610.13</v>
      </c>
      <c r="I4" s="7">
        <v>0.53210000000000002</v>
      </c>
      <c r="J4">
        <v>388.69889999999998</v>
      </c>
      <c r="K4">
        <v>50006.11</v>
      </c>
      <c r="L4">
        <v>57128.78</v>
      </c>
      <c r="M4">
        <v>20</v>
      </c>
      <c r="N4">
        <v>1330.51</v>
      </c>
      <c r="O4" s="7">
        <v>-4.1599999999999998E-2</v>
      </c>
      <c r="P4" s="7">
        <v>0.55769999999999997</v>
      </c>
      <c r="Q4" t="s">
        <v>535</v>
      </c>
      <c r="R4" s="2">
        <f t="shared" ref="R4:R67" si="0">DATE(YEAR(C4),MONTH(C4),DAY(C4))</f>
        <v>44652</v>
      </c>
      <c r="S4" s="2"/>
      <c r="T4" t="s">
        <v>537</v>
      </c>
      <c r="U4" t="s">
        <v>30</v>
      </c>
      <c r="V4" s="6">
        <v>44655.416666666664</v>
      </c>
      <c r="W4">
        <v>113.6</v>
      </c>
      <c r="X4" s="6">
        <v>44656.385416666664</v>
      </c>
      <c r="Y4">
        <v>106.2</v>
      </c>
      <c r="Z4" s="7">
        <v>-6.5100000000000005E-2</v>
      </c>
      <c r="AA4">
        <v>-4235.6000000000004</v>
      </c>
      <c r="AB4" s="7">
        <v>-8.4500000000000006E-2</v>
      </c>
      <c r="AC4">
        <v>441.30070000000001</v>
      </c>
      <c r="AD4" s="7">
        <v>50131.76</v>
      </c>
      <c r="AE4">
        <v>22116.67</v>
      </c>
      <c r="AF4">
        <v>68</v>
      </c>
      <c r="AG4">
        <v>-62.29</v>
      </c>
      <c r="AH4" s="7">
        <v>-0.54890000000000005</v>
      </c>
      <c r="AI4" s="7">
        <v>0.34989999999999999</v>
      </c>
      <c r="AJ4" s="7" t="s">
        <v>535</v>
      </c>
      <c r="AK4" s="2">
        <f t="shared" ref="AK4:AK67" si="1">DATE(YEAR(V4),MONTH(V4),DAY(V4))</f>
        <v>44655</v>
      </c>
      <c r="AM4" s="2"/>
      <c r="AN4" s="6"/>
      <c r="AP4" s="6"/>
      <c r="AR4" s="7"/>
      <c r="AT4" s="7"/>
      <c r="AZ4" s="7"/>
      <c r="BA4" s="7"/>
    </row>
    <row r="5" spans="1:53" x14ac:dyDescent="0.45">
      <c r="A5" t="s">
        <v>538</v>
      </c>
      <c r="B5" t="s">
        <v>30</v>
      </c>
      <c r="C5" s="6">
        <v>44655.416666666664</v>
      </c>
      <c r="D5">
        <v>108.75</v>
      </c>
      <c r="E5" s="6">
        <v>44656.388194444444</v>
      </c>
      <c r="F5">
        <v>134</v>
      </c>
      <c r="G5" s="7">
        <v>0.23219999999999999</v>
      </c>
      <c r="H5">
        <v>10553.05</v>
      </c>
      <c r="I5" s="7">
        <v>0.2099</v>
      </c>
      <c r="J5">
        <v>462.39670000000001</v>
      </c>
      <c r="K5">
        <v>50285.64</v>
      </c>
      <c r="L5">
        <v>67681.83</v>
      </c>
      <c r="M5">
        <v>336</v>
      </c>
      <c r="N5">
        <v>31.41</v>
      </c>
      <c r="O5" s="7">
        <v>-0.38250000000000001</v>
      </c>
      <c r="P5" s="7">
        <v>0.68869999999999998</v>
      </c>
      <c r="Q5" t="s">
        <v>535</v>
      </c>
      <c r="R5" s="2">
        <f t="shared" si="0"/>
        <v>44655</v>
      </c>
      <c r="S5" s="2"/>
      <c r="T5" t="s">
        <v>908</v>
      </c>
      <c r="U5" t="s">
        <v>30</v>
      </c>
      <c r="V5" s="6">
        <v>44655.420138888891</v>
      </c>
      <c r="W5">
        <v>125.4</v>
      </c>
      <c r="X5" s="6">
        <v>44656.385416666664</v>
      </c>
      <c r="Y5">
        <v>83.25</v>
      </c>
      <c r="Z5" s="7">
        <v>-0.33610000000000001</v>
      </c>
      <c r="AA5">
        <v>-17682.87</v>
      </c>
      <c r="AB5" s="7">
        <v>-0.3528</v>
      </c>
      <c r="AC5">
        <v>399.73480000000001</v>
      </c>
      <c r="AD5" s="7">
        <v>50126.75</v>
      </c>
      <c r="AE5">
        <v>4433.8</v>
      </c>
      <c r="AF5">
        <v>67</v>
      </c>
      <c r="AG5">
        <v>-263.92</v>
      </c>
      <c r="AH5" s="7">
        <v>-0.69099999999999995</v>
      </c>
      <c r="AI5" s="7">
        <v>4.7999999999999996E-3</v>
      </c>
      <c r="AJ5" s="7" t="s">
        <v>535</v>
      </c>
      <c r="AK5" s="2">
        <f t="shared" si="1"/>
        <v>44655</v>
      </c>
      <c r="AM5" s="2"/>
      <c r="AN5" s="6"/>
      <c r="AP5" s="6"/>
      <c r="AR5" s="7"/>
      <c r="AT5" s="7"/>
      <c r="AZ5" s="7"/>
      <c r="BA5" s="7"/>
    </row>
    <row r="6" spans="1:53" x14ac:dyDescent="0.45">
      <c r="A6" t="s">
        <v>537</v>
      </c>
      <c r="B6" t="s">
        <v>30</v>
      </c>
      <c r="C6" s="6">
        <v>44655.419444444444</v>
      </c>
      <c r="D6">
        <v>113.6</v>
      </c>
      <c r="E6" s="6">
        <v>44656.388194444444</v>
      </c>
      <c r="F6">
        <v>106.2</v>
      </c>
      <c r="G6" s="7">
        <v>-6.5100000000000005E-2</v>
      </c>
      <c r="H6">
        <v>-4251.0600000000004</v>
      </c>
      <c r="I6" s="7">
        <v>-8.4500000000000006E-2</v>
      </c>
      <c r="J6">
        <v>442.91129999999998</v>
      </c>
      <c r="K6">
        <v>50314.720000000001</v>
      </c>
      <c r="L6">
        <v>63430.76</v>
      </c>
      <c r="M6">
        <v>332</v>
      </c>
      <c r="N6">
        <v>-12.8</v>
      </c>
      <c r="O6" s="7">
        <v>-0.54890000000000005</v>
      </c>
      <c r="P6" s="7">
        <v>0.34989999999999999</v>
      </c>
      <c r="Q6" t="s">
        <v>535</v>
      </c>
      <c r="R6" s="2">
        <f t="shared" si="0"/>
        <v>44655</v>
      </c>
      <c r="S6" s="2"/>
      <c r="T6" t="s">
        <v>539</v>
      </c>
      <c r="U6" t="s">
        <v>30</v>
      </c>
      <c r="V6" s="6">
        <v>44656.416666666664</v>
      </c>
      <c r="W6">
        <v>99.6</v>
      </c>
      <c r="X6" s="6">
        <v>44657.385416666664</v>
      </c>
      <c r="Y6">
        <v>166.25</v>
      </c>
      <c r="Z6" s="7">
        <v>0.66920000000000002</v>
      </c>
      <c r="AA6">
        <v>32138.49</v>
      </c>
      <c r="AB6" s="7">
        <v>0.64249999999999996</v>
      </c>
      <c r="AC6">
        <v>502.23059999999998</v>
      </c>
      <c r="AD6" s="7">
        <v>50022.17</v>
      </c>
      <c r="AE6">
        <v>36572.29</v>
      </c>
      <c r="AF6">
        <v>68</v>
      </c>
      <c r="AG6">
        <v>472.62</v>
      </c>
      <c r="AH6" s="7">
        <v>-0.52359999999999995</v>
      </c>
      <c r="AI6" s="7">
        <v>0.66920000000000002</v>
      </c>
      <c r="AJ6" s="7" t="s">
        <v>535</v>
      </c>
      <c r="AK6" s="2">
        <f t="shared" si="1"/>
        <v>44656</v>
      </c>
      <c r="AM6" s="2"/>
      <c r="AN6" s="6"/>
      <c r="AP6" s="6"/>
      <c r="AR6" s="7"/>
      <c r="AT6" s="7"/>
      <c r="AZ6" s="7"/>
      <c r="BA6" s="7"/>
    </row>
    <row r="7" spans="1:53" x14ac:dyDescent="0.45">
      <c r="A7" t="s">
        <v>539</v>
      </c>
      <c r="B7" t="s">
        <v>30</v>
      </c>
      <c r="C7" s="6">
        <v>44656.416666666664</v>
      </c>
      <c r="D7">
        <v>108</v>
      </c>
      <c r="E7" s="6">
        <v>44657.388194444444</v>
      </c>
      <c r="F7">
        <v>166.25</v>
      </c>
      <c r="G7" s="7">
        <v>0.53939999999999999</v>
      </c>
      <c r="H7">
        <v>25860.92</v>
      </c>
      <c r="I7" s="7">
        <v>0.51400000000000001</v>
      </c>
      <c r="J7">
        <v>465.89960000000002</v>
      </c>
      <c r="K7">
        <v>50317.15</v>
      </c>
      <c r="L7">
        <v>89291.68</v>
      </c>
      <c r="M7">
        <v>336</v>
      </c>
      <c r="N7">
        <v>76.97</v>
      </c>
      <c r="O7" s="7">
        <v>-0.56059999999999999</v>
      </c>
      <c r="P7" s="7">
        <v>0.70230000000000004</v>
      </c>
      <c r="Q7" t="s">
        <v>535</v>
      </c>
      <c r="R7" s="2">
        <f t="shared" si="0"/>
        <v>44656</v>
      </c>
      <c r="S7" s="2"/>
      <c r="T7" t="s">
        <v>540</v>
      </c>
      <c r="U7" t="s">
        <v>30</v>
      </c>
      <c r="V7" s="6">
        <v>44656.440972222219</v>
      </c>
      <c r="W7">
        <v>89.9</v>
      </c>
      <c r="X7" s="6">
        <v>44657.385416666664</v>
      </c>
      <c r="Y7">
        <v>129.35</v>
      </c>
      <c r="Z7" s="7">
        <v>0.43880000000000002</v>
      </c>
      <c r="AA7">
        <v>20723.650000000001</v>
      </c>
      <c r="AB7" s="7">
        <v>0.41439999999999999</v>
      </c>
      <c r="AC7">
        <v>556.22760000000005</v>
      </c>
      <c r="AD7" s="7">
        <v>50004.86</v>
      </c>
      <c r="AE7">
        <v>57295.94</v>
      </c>
      <c r="AF7">
        <v>61</v>
      </c>
      <c r="AG7">
        <v>339.73</v>
      </c>
      <c r="AH7" s="7">
        <v>-0.60899999999999999</v>
      </c>
      <c r="AI7" s="7">
        <v>0.43880000000000002</v>
      </c>
      <c r="AJ7" s="7" t="s">
        <v>535</v>
      </c>
      <c r="AK7" s="2">
        <f t="shared" si="1"/>
        <v>44656</v>
      </c>
      <c r="AM7" s="2"/>
      <c r="AN7" s="6"/>
      <c r="AP7" s="6"/>
      <c r="AR7" s="7"/>
      <c r="AT7" s="7"/>
      <c r="AZ7" s="7"/>
      <c r="BA7" s="7"/>
    </row>
    <row r="8" spans="1:53" x14ac:dyDescent="0.45">
      <c r="A8" t="s">
        <v>540</v>
      </c>
      <c r="B8" t="s">
        <v>30</v>
      </c>
      <c r="C8" s="6">
        <v>44656.443055555559</v>
      </c>
      <c r="D8">
        <v>88.55</v>
      </c>
      <c r="E8" s="6">
        <v>44657.388194444444</v>
      </c>
      <c r="F8">
        <v>129.35</v>
      </c>
      <c r="G8" s="7">
        <v>0.46079999999999999</v>
      </c>
      <c r="H8">
        <v>21941.77</v>
      </c>
      <c r="I8" s="7">
        <v>0.43609999999999999</v>
      </c>
      <c r="J8">
        <v>568.13070000000005</v>
      </c>
      <c r="K8">
        <v>50307.97</v>
      </c>
      <c r="L8">
        <v>111233.46</v>
      </c>
      <c r="M8">
        <v>298</v>
      </c>
      <c r="N8">
        <v>73.63</v>
      </c>
      <c r="O8" s="7">
        <v>-0.60299999999999998</v>
      </c>
      <c r="P8" s="7">
        <v>0.64370000000000005</v>
      </c>
      <c r="Q8" t="s">
        <v>535</v>
      </c>
      <c r="R8" s="2">
        <f t="shared" si="0"/>
        <v>44656</v>
      </c>
      <c r="S8" s="2"/>
      <c r="T8" t="s">
        <v>541</v>
      </c>
      <c r="U8" t="s">
        <v>30</v>
      </c>
      <c r="V8" s="6">
        <v>44657.440972222219</v>
      </c>
      <c r="W8">
        <v>77</v>
      </c>
      <c r="X8" s="6">
        <v>44658.385416666664</v>
      </c>
      <c r="Y8">
        <v>80.900000000000006</v>
      </c>
      <c r="Z8" s="7">
        <v>5.0599999999999999E-2</v>
      </c>
      <c r="AA8">
        <v>1515.78</v>
      </c>
      <c r="AB8" s="7">
        <v>3.0099999999999998E-2</v>
      </c>
      <c r="AC8">
        <v>653.07119999999998</v>
      </c>
      <c r="AD8" s="7">
        <v>50286.48</v>
      </c>
      <c r="AE8">
        <v>58811.72</v>
      </c>
      <c r="AF8">
        <v>61</v>
      </c>
      <c r="AG8">
        <v>24.85</v>
      </c>
      <c r="AH8" s="7">
        <v>-0.626</v>
      </c>
      <c r="AI8" s="7">
        <v>9.35E-2</v>
      </c>
      <c r="AJ8" s="7" t="s">
        <v>535</v>
      </c>
      <c r="AK8" s="2">
        <f t="shared" si="1"/>
        <v>44657</v>
      </c>
      <c r="AM8" s="2"/>
      <c r="AN8" s="6"/>
      <c r="AP8" s="6"/>
      <c r="AR8" s="7"/>
      <c r="AT8" s="7"/>
      <c r="AZ8" s="7"/>
      <c r="BA8" s="7"/>
    </row>
    <row r="9" spans="1:53" x14ac:dyDescent="0.45">
      <c r="A9" t="s">
        <v>541</v>
      </c>
      <c r="B9" t="s">
        <v>30</v>
      </c>
      <c r="C9" s="6">
        <v>44657.443749999999</v>
      </c>
      <c r="D9">
        <v>77</v>
      </c>
      <c r="E9" s="6">
        <v>44658.388194444444</v>
      </c>
      <c r="F9">
        <v>80.900000000000006</v>
      </c>
      <c r="G9" s="7">
        <v>5.0599999999999999E-2</v>
      </c>
      <c r="H9">
        <v>1523.91</v>
      </c>
      <c r="I9" s="7">
        <v>3.0099999999999998E-2</v>
      </c>
      <c r="J9">
        <v>656.57360000000006</v>
      </c>
      <c r="K9">
        <v>50556.17</v>
      </c>
      <c r="L9">
        <v>112757.37</v>
      </c>
      <c r="M9">
        <v>297</v>
      </c>
      <c r="N9">
        <v>5.13</v>
      </c>
      <c r="O9" s="7">
        <v>-0.626</v>
      </c>
      <c r="P9" s="7">
        <v>0.36230000000000001</v>
      </c>
      <c r="Q9" t="s">
        <v>535</v>
      </c>
      <c r="R9" s="2">
        <f t="shared" si="0"/>
        <v>44657</v>
      </c>
      <c r="S9" s="2"/>
      <c r="T9" t="s">
        <v>542</v>
      </c>
      <c r="U9" t="s">
        <v>30</v>
      </c>
      <c r="V9" s="6">
        <v>44659.576388888891</v>
      </c>
      <c r="W9">
        <v>150.80000000000001</v>
      </c>
      <c r="X9" s="6">
        <v>44662.385416666664</v>
      </c>
      <c r="Y9">
        <v>79.650000000000006</v>
      </c>
      <c r="Z9" s="7">
        <v>-0.4718</v>
      </c>
      <c r="AA9">
        <v>-24498.18</v>
      </c>
      <c r="AB9" s="7">
        <v>-0.48709999999999998</v>
      </c>
      <c r="AC9">
        <v>333.51499999999999</v>
      </c>
      <c r="AD9" s="7">
        <v>50294.06</v>
      </c>
      <c r="AE9">
        <v>34313.550000000003</v>
      </c>
      <c r="AF9">
        <v>22</v>
      </c>
      <c r="AG9">
        <v>-1113.55</v>
      </c>
      <c r="AH9" s="7">
        <v>-0.4718</v>
      </c>
      <c r="AI9" s="7">
        <v>0.25</v>
      </c>
      <c r="AJ9" s="7" t="s">
        <v>535</v>
      </c>
      <c r="AK9" s="2">
        <f t="shared" si="1"/>
        <v>44659</v>
      </c>
      <c r="AM9" s="2"/>
      <c r="AN9" s="6"/>
      <c r="AP9" s="6"/>
      <c r="AR9" s="7"/>
      <c r="AT9" s="7"/>
      <c r="AZ9" s="7"/>
      <c r="BA9" s="7"/>
    </row>
    <row r="10" spans="1:53" x14ac:dyDescent="0.45">
      <c r="A10" t="s">
        <v>542</v>
      </c>
      <c r="B10" t="s">
        <v>30</v>
      </c>
      <c r="C10" s="6">
        <v>44659.578472222223</v>
      </c>
      <c r="D10">
        <v>148</v>
      </c>
      <c r="E10" s="6">
        <v>44662.388194444444</v>
      </c>
      <c r="F10">
        <v>79.650000000000006</v>
      </c>
      <c r="G10" s="7">
        <v>-0.46179999999999999</v>
      </c>
      <c r="H10">
        <v>-24129.35</v>
      </c>
      <c r="I10" s="7">
        <v>-0.47720000000000001</v>
      </c>
      <c r="J10">
        <v>341.6472</v>
      </c>
      <c r="K10">
        <v>50563.79</v>
      </c>
      <c r="L10">
        <v>88628.02</v>
      </c>
      <c r="M10">
        <v>103</v>
      </c>
      <c r="N10">
        <v>-234.27</v>
      </c>
      <c r="O10" s="7">
        <v>-0.4662</v>
      </c>
      <c r="P10" s="7">
        <v>0.27360000000000001</v>
      </c>
      <c r="Q10" t="s">
        <v>535</v>
      </c>
      <c r="R10" s="2">
        <f t="shared" si="0"/>
        <v>44659</v>
      </c>
      <c r="S10" s="2"/>
      <c r="T10" t="s">
        <v>543</v>
      </c>
      <c r="U10" t="s">
        <v>30</v>
      </c>
      <c r="V10" s="6">
        <v>44659.586805555555</v>
      </c>
      <c r="W10">
        <v>153.9</v>
      </c>
      <c r="X10" s="6">
        <v>44662.385416666664</v>
      </c>
      <c r="Y10">
        <v>61</v>
      </c>
      <c r="Z10" s="7">
        <v>-0.60360000000000003</v>
      </c>
      <c r="AA10">
        <v>-31081.61</v>
      </c>
      <c r="AB10" s="7">
        <v>-0.61760000000000004</v>
      </c>
      <c r="AC10">
        <v>327.00619999999998</v>
      </c>
      <c r="AD10" s="7">
        <v>50326.26</v>
      </c>
      <c r="AE10">
        <v>3231.93</v>
      </c>
      <c r="AF10">
        <v>19</v>
      </c>
      <c r="AG10">
        <v>-1635.87</v>
      </c>
      <c r="AH10" s="7">
        <v>-0.60360000000000003</v>
      </c>
      <c r="AI10" s="7">
        <v>2.8899999999999999E-2</v>
      </c>
      <c r="AJ10" s="7" t="s">
        <v>535</v>
      </c>
      <c r="AK10" s="2">
        <f t="shared" si="1"/>
        <v>44659</v>
      </c>
      <c r="AM10" s="2"/>
      <c r="AN10" s="6"/>
      <c r="AP10" s="6"/>
      <c r="AR10" s="7"/>
      <c r="AT10" s="7"/>
      <c r="AZ10" s="7"/>
      <c r="BA10" s="7"/>
    </row>
    <row r="11" spans="1:53" x14ac:dyDescent="0.45">
      <c r="A11" t="s">
        <v>543</v>
      </c>
      <c r="B11" t="s">
        <v>30</v>
      </c>
      <c r="C11" s="6">
        <v>44659.588888888888</v>
      </c>
      <c r="D11">
        <v>153.1</v>
      </c>
      <c r="E11" s="6">
        <v>44662.388194444444</v>
      </c>
      <c r="F11">
        <v>61</v>
      </c>
      <c r="G11" s="7">
        <v>-0.60160000000000002</v>
      </c>
      <c r="H11">
        <v>-31152.34</v>
      </c>
      <c r="I11" s="7">
        <v>-0.61560000000000004</v>
      </c>
      <c r="J11">
        <v>330.56029999999998</v>
      </c>
      <c r="K11">
        <v>50608.79</v>
      </c>
      <c r="L11">
        <v>57475.68</v>
      </c>
      <c r="M11">
        <v>88</v>
      </c>
      <c r="N11">
        <v>-354</v>
      </c>
      <c r="O11" s="7">
        <v>-0.60809999999999997</v>
      </c>
      <c r="P11" s="7">
        <v>3.4299999999999997E-2</v>
      </c>
      <c r="Q11" t="s">
        <v>535</v>
      </c>
      <c r="R11" s="2">
        <f t="shared" si="0"/>
        <v>44659</v>
      </c>
      <c r="S11" s="2"/>
      <c r="T11" t="s">
        <v>544</v>
      </c>
      <c r="U11" t="s">
        <v>30</v>
      </c>
      <c r="V11" s="6">
        <v>44662.416666666664</v>
      </c>
      <c r="W11">
        <v>115.95</v>
      </c>
      <c r="X11" s="6">
        <v>44663.385416666664</v>
      </c>
      <c r="Y11">
        <v>167.55</v>
      </c>
      <c r="Z11" s="7">
        <v>0.44500000000000001</v>
      </c>
      <c r="AA11">
        <v>21035.26</v>
      </c>
      <c r="AB11" s="7">
        <v>0.42059999999999997</v>
      </c>
      <c r="AC11">
        <v>431.35969999999998</v>
      </c>
      <c r="AD11" s="7">
        <v>50016.160000000003</v>
      </c>
      <c r="AE11">
        <v>24267.19</v>
      </c>
      <c r="AF11">
        <v>68</v>
      </c>
      <c r="AG11">
        <v>309.33999999999997</v>
      </c>
      <c r="AH11" s="7">
        <v>-0.4713</v>
      </c>
      <c r="AI11" s="7">
        <v>0.44500000000000001</v>
      </c>
      <c r="AJ11" s="7" t="s">
        <v>535</v>
      </c>
      <c r="AK11" s="2">
        <f t="shared" si="1"/>
        <v>44662</v>
      </c>
      <c r="AM11" s="2"/>
      <c r="AN11" s="6"/>
      <c r="AP11" s="6"/>
      <c r="AR11" s="7"/>
      <c r="AT11" s="7"/>
      <c r="AZ11" s="7"/>
      <c r="BA11" s="7"/>
    </row>
    <row r="12" spans="1:53" x14ac:dyDescent="0.45">
      <c r="A12" t="s">
        <v>544</v>
      </c>
      <c r="B12" t="s">
        <v>30</v>
      </c>
      <c r="C12" s="6">
        <v>44662.416666666664</v>
      </c>
      <c r="D12">
        <v>112.6</v>
      </c>
      <c r="E12" s="6">
        <v>44663.388194444444</v>
      </c>
      <c r="F12">
        <v>167.55</v>
      </c>
      <c r="G12" s="7">
        <v>0.48799999999999999</v>
      </c>
      <c r="H12">
        <v>23289.62</v>
      </c>
      <c r="I12" s="7">
        <v>0.46310000000000001</v>
      </c>
      <c r="J12">
        <v>446.60199999999998</v>
      </c>
      <c r="K12">
        <v>50287.38</v>
      </c>
      <c r="L12">
        <v>80765.31</v>
      </c>
      <c r="M12">
        <v>336</v>
      </c>
      <c r="N12">
        <v>69.31</v>
      </c>
      <c r="O12" s="7">
        <v>-0.4556</v>
      </c>
      <c r="P12" s="7">
        <v>0.57899999999999996</v>
      </c>
      <c r="Q12" t="s">
        <v>535</v>
      </c>
      <c r="R12" s="2">
        <f t="shared" si="0"/>
        <v>44662</v>
      </c>
      <c r="S12" s="2"/>
      <c r="T12" t="s">
        <v>545</v>
      </c>
      <c r="U12" t="s">
        <v>30</v>
      </c>
      <c r="V12" s="6">
        <v>44663.416666666664</v>
      </c>
      <c r="W12">
        <v>74.95</v>
      </c>
      <c r="X12" s="6">
        <v>44664.385416666664</v>
      </c>
      <c r="Y12">
        <v>7.75</v>
      </c>
      <c r="Z12" s="7">
        <v>-0.89659999999999995</v>
      </c>
      <c r="AA12">
        <v>-45491.72</v>
      </c>
      <c r="AB12" s="7">
        <v>-0.90759999999999996</v>
      </c>
      <c r="AC12">
        <v>668.73030000000006</v>
      </c>
      <c r="AD12" s="7">
        <v>50121.34</v>
      </c>
      <c r="AE12">
        <v>-21224.53</v>
      </c>
      <c r="AF12">
        <v>68</v>
      </c>
      <c r="AG12">
        <v>-669</v>
      </c>
      <c r="AH12" s="7">
        <v>-0.89659999999999995</v>
      </c>
      <c r="AI12" s="7">
        <v>0.33360000000000001</v>
      </c>
      <c r="AJ12" s="7" t="s">
        <v>535</v>
      </c>
      <c r="AK12" s="2">
        <f t="shared" si="1"/>
        <v>44663</v>
      </c>
      <c r="AM12" s="2"/>
      <c r="AN12" s="6"/>
      <c r="AP12" s="6"/>
      <c r="AR12" s="7"/>
      <c r="AT12" s="7"/>
      <c r="AZ12" s="7"/>
      <c r="BA12" s="7"/>
    </row>
    <row r="13" spans="1:53" x14ac:dyDescent="0.45">
      <c r="A13" t="s">
        <v>545</v>
      </c>
      <c r="B13" t="s">
        <v>30</v>
      </c>
      <c r="C13" s="6">
        <v>44663.416666666664</v>
      </c>
      <c r="D13">
        <v>65.349999999999994</v>
      </c>
      <c r="E13" s="6">
        <v>44664.388194444444</v>
      </c>
      <c r="F13">
        <v>7.75</v>
      </c>
      <c r="G13" s="7">
        <v>-0.88139999999999996</v>
      </c>
      <c r="H13">
        <v>-44990.14</v>
      </c>
      <c r="I13" s="7">
        <v>-0.89259999999999995</v>
      </c>
      <c r="J13">
        <v>771.29039999999998</v>
      </c>
      <c r="K13">
        <v>50403.83</v>
      </c>
      <c r="L13">
        <v>35775.160000000003</v>
      </c>
      <c r="M13">
        <v>336</v>
      </c>
      <c r="N13">
        <v>-133.9</v>
      </c>
      <c r="O13" s="7">
        <v>-0.8891</v>
      </c>
      <c r="P13" s="7">
        <v>0.52949999999999997</v>
      </c>
      <c r="Q13" t="s">
        <v>535</v>
      </c>
      <c r="R13" s="2">
        <f t="shared" si="0"/>
        <v>44663</v>
      </c>
      <c r="S13" s="2"/>
      <c r="T13" t="s">
        <v>547</v>
      </c>
      <c r="U13" t="s">
        <v>30</v>
      </c>
      <c r="V13" s="6">
        <v>44663.430555555555</v>
      </c>
      <c r="W13">
        <v>62.9</v>
      </c>
      <c r="X13" s="6">
        <v>44664.385416666664</v>
      </c>
      <c r="Y13">
        <v>3.9</v>
      </c>
      <c r="Z13" s="7">
        <v>-0.93799999999999994</v>
      </c>
      <c r="AA13">
        <v>-47564.58</v>
      </c>
      <c r="AB13" s="7">
        <v>-0.9486</v>
      </c>
      <c r="AC13">
        <v>797.15390000000002</v>
      </c>
      <c r="AD13" s="7">
        <v>50140.98</v>
      </c>
      <c r="AE13">
        <v>-68789.11</v>
      </c>
      <c r="AF13">
        <v>64</v>
      </c>
      <c r="AG13">
        <v>-743.2</v>
      </c>
      <c r="AH13" s="7">
        <v>-0.93799999999999994</v>
      </c>
      <c r="AI13" s="7">
        <v>0.16059999999999999</v>
      </c>
      <c r="AJ13" s="7" t="s">
        <v>535</v>
      </c>
      <c r="AK13" s="2">
        <f t="shared" si="1"/>
        <v>44663</v>
      </c>
      <c r="AM13" s="2"/>
      <c r="AN13" s="6"/>
      <c r="AP13" s="6"/>
      <c r="AR13" s="7"/>
      <c r="AT13" s="7"/>
      <c r="AZ13" s="7"/>
      <c r="BA13" s="7"/>
    </row>
    <row r="14" spans="1:53" x14ac:dyDescent="0.45">
      <c r="A14" t="s">
        <v>547</v>
      </c>
      <c r="B14" t="s">
        <v>30</v>
      </c>
      <c r="C14" s="6">
        <v>44663.428472222222</v>
      </c>
      <c r="D14">
        <v>63.6</v>
      </c>
      <c r="E14" s="6">
        <v>44664.388194444444</v>
      </c>
      <c r="F14">
        <v>3.9</v>
      </c>
      <c r="G14" s="7">
        <v>-0.93869999999999998</v>
      </c>
      <c r="H14">
        <v>-47907.519999999997</v>
      </c>
      <c r="I14" s="7">
        <v>-0.94930000000000003</v>
      </c>
      <c r="J14">
        <v>793.49929999999995</v>
      </c>
      <c r="K14">
        <v>50466.55</v>
      </c>
      <c r="L14">
        <v>-12132.35</v>
      </c>
      <c r="M14">
        <v>319</v>
      </c>
      <c r="N14">
        <v>-150.18</v>
      </c>
      <c r="O14" s="7">
        <v>-0.94179999999999997</v>
      </c>
      <c r="P14" s="7">
        <v>0.14779999999999999</v>
      </c>
      <c r="Q14" t="s">
        <v>535</v>
      </c>
      <c r="R14" s="2">
        <f t="shared" si="0"/>
        <v>44663</v>
      </c>
      <c r="S14" s="2"/>
      <c r="T14" t="s">
        <v>545</v>
      </c>
      <c r="U14" t="s">
        <v>30</v>
      </c>
      <c r="V14" s="6">
        <v>44664.503472222219</v>
      </c>
      <c r="W14">
        <v>38</v>
      </c>
      <c r="X14" s="6">
        <v>44664.635416666664</v>
      </c>
      <c r="Y14">
        <v>23.15</v>
      </c>
      <c r="Z14" s="7">
        <v>-0.39079999999999998</v>
      </c>
      <c r="AA14">
        <v>-20204.13</v>
      </c>
      <c r="AB14" s="7">
        <v>-0.40689999999999998</v>
      </c>
      <c r="AC14">
        <v>1306.7380000000001</v>
      </c>
      <c r="AD14" s="7">
        <v>49656.05</v>
      </c>
      <c r="AE14">
        <v>-88993.25</v>
      </c>
      <c r="AF14">
        <v>39</v>
      </c>
      <c r="AG14">
        <v>-518.04999999999995</v>
      </c>
      <c r="AH14" s="7">
        <v>-0.80789999999999995</v>
      </c>
      <c r="AI14" s="7">
        <v>0.62890000000000001</v>
      </c>
      <c r="AJ14" s="7" t="s">
        <v>535</v>
      </c>
      <c r="AK14" s="2">
        <f t="shared" si="1"/>
        <v>44664</v>
      </c>
      <c r="AM14" s="2"/>
      <c r="AN14" s="6"/>
      <c r="AP14" s="6"/>
      <c r="AR14" s="7"/>
      <c r="AT14" s="7"/>
      <c r="AZ14" s="7"/>
      <c r="BA14" s="7"/>
    </row>
    <row r="15" spans="1:53" x14ac:dyDescent="0.45">
      <c r="A15" t="s">
        <v>545</v>
      </c>
      <c r="B15" t="s">
        <v>30</v>
      </c>
      <c r="C15" s="6">
        <v>44664.503472222219</v>
      </c>
      <c r="D15">
        <v>38.049999999999997</v>
      </c>
      <c r="E15" s="6">
        <v>44664.638194444444</v>
      </c>
      <c r="F15">
        <v>23.15</v>
      </c>
      <c r="G15" s="7">
        <v>-0.3916</v>
      </c>
      <c r="H15">
        <v>-20358.98</v>
      </c>
      <c r="I15" s="7">
        <v>-0.40770000000000001</v>
      </c>
      <c r="J15">
        <v>1312.4659999999999</v>
      </c>
      <c r="K15">
        <v>49939.34</v>
      </c>
      <c r="L15">
        <v>-32491.33</v>
      </c>
      <c r="M15">
        <v>195</v>
      </c>
      <c r="N15">
        <v>-104.41</v>
      </c>
      <c r="O15" s="7">
        <v>-0.80810000000000004</v>
      </c>
      <c r="P15" s="7">
        <v>0.62680000000000002</v>
      </c>
      <c r="Q15" t="s">
        <v>535</v>
      </c>
      <c r="R15" s="2">
        <f t="shared" si="0"/>
        <v>44664</v>
      </c>
      <c r="S15" s="2"/>
      <c r="T15" t="s">
        <v>547</v>
      </c>
      <c r="U15" t="s">
        <v>30</v>
      </c>
      <c r="V15" s="6">
        <v>44664.517361111109</v>
      </c>
      <c r="W15">
        <v>29.1</v>
      </c>
      <c r="X15" s="6">
        <v>44664.635416666664</v>
      </c>
      <c r="Y15">
        <v>0.1</v>
      </c>
      <c r="Z15" s="7">
        <v>-0.99660000000000004</v>
      </c>
      <c r="AA15">
        <v>-50024.91</v>
      </c>
      <c r="AB15" s="7">
        <v>-1.0065999999999999</v>
      </c>
      <c r="AC15">
        <v>1707.8009999999999</v>
      </c>
      <c r="AD15" s="7">
        <v>49697.02</v>
      </c>
      <c r="AE15">
        <v>-139018.16</v>
      </c>
      <c r="AF15">
        <v>35</v>
      </c>
      <c r="AG15">
        <v>-1429.28</v>
      </c>
      <c r="AH15" s="7">
        <v>-0.99660000000000004</v>
      </c>
      <c r="AI15" s="7">
        <v>0.18210000000000001</v>
      </c>
      <c r="AJ15" s="7" t="s">
        <v>535</v>
      </c>
      <c r="AK15" s="2">
        <f t="shared" si="1"/>
        <v>44664</v>
      </c>
      <c r="AM15" s="2"/>
      <c r="AN15" s="6"/>
      <c r="AP15" s="6"/>
      <c r="AR15" s="7"/>
      <c r="AT15" s="7"/>
      <c r="AZ15" s="7"/>
      <c r="BA15" s="7"/>
    </row>
    <row r="16" spans="1:53" x14ac:dyDescent="0.45">
      <c r="A16" t="s">
        <v>547</v>
      </c>
      <c r="B16" t="s">
        <v>30</v>
      </c>
      <c r="C16" s="6">
        <v>44664.512499999997</v>
      </c>
      <c r="D16">
        <v>28.85</v>
      </c>
      <c r="E16" s="6">
        <v>44664.638194444444</v>
      </c>
      <c r="F16">
        <v>0.1</v>
      </c>
      <c r="G16" s="7">
        <v>-0.99650000000000005</v>
      </c>
      <c r="H16">
        <v>-50336.23</v>
      </c>
      <c r="I16" s="7">
        <v>-1.0065999999999999</v>
      </c>
      <c r="J16">
        <v>1733.3710000000001</v>
      </c>
      <c r="K16">
        <v>50007.76</v>
      </c>
      <c r="L16">
        <v>-82827.56</v>
      </c>
      <c r="M16">
        <v>182</v>
      </c>
      <c r="N16">
        <v>-276.57</v>
      </c>
      <c r="O16" s="7">
        <v>-0.99650000000000005</v>
      </c>
      <c r="P16" s="7">
        <v>0.19239999999999999</v>
      </c>
      <c r="Q16" t="s">
        <v>535</v>
      </c>
      <c r="R16" s="2">
        <f t="shared" si="0"/>
        <v>44664</v>
      </c>
      <c r="S16" s="2"/>
      <c r="T16" t="s">
        <v>548</v>
      </c>
      <c r="U16" t="s">
        <v>30</v>
      </c>
      <c r="V16" s="6">
        <v>44669.520833333336</v>
      </c>
      <c r="W16">
        <v>116</v>
      </c>
      <c r="X16" s="6">
        <v>44670.385416666664</v>
      </c>
      <c r="Y16">
        <v>60.4</v>
      </c>
      <c r="Z16" s="7">
        <v>-0.4793</v>
      </c>
      <c r="AA16">
        <v>-24382.13</v>
      </c>
      <c r="AB16" s="7">
        <v>-0.4945</v>
      </c>
      <c r="AC16">
        <v>425.04230000000001</v>
      </c>
      <c r="AD16" s="7">
        <v>49304.91</v>
      </c>
      <c r="AE16">
        <v>-163400.28</v>
      </c>
      <c r="AF16">
        <v>38</v>
      </c>
      <c r="AG16">
        <v>-641.63</v>
      </c>
      <c r="AH16" s="7">
        <v>-0.4793</v>
      </c>
      <c r="AI16" s="7">
        <v>0.26290000000000002</v>
      </c>
      <c r="AJ16" s="7" t="s">
        <v>535</v>
      </c>
      <c r="AK16" s="2">
        <f t="shared" si="1"/>
        <v>44669</v>
      </c>
      <c r="AM16" s="2"/>
      <c r="AN16" s="6"/>
      <c r="AP16" s="6"/>
      <c r="AR16" s="7"/>
      <c r="AT16" s="7"/>
      <c r="AZ16" s="7"/>
      <c r="BA16" s="7"/>
    </row>
    <row r="17" spans="1:53" x14ac:dyDescent="0.45">
      <c r="A17" t="s">
        <v>548</v>
      </c>
      <c r="B17" t="s">
        <v>30</v>
      </c>
      <c r="C17" s="6">
        <v>44669.517361111109</v>
      </c>
      <c r="D17">
        <v>114.7</v>
      </c>
      <c r="E17" s="6">
        <v>44670.388194444444</v>
      </c>
      <c r="F17">
        <v>60.4</v>
      </c>
      <c r="G17" s="7">
        <v>-0.47339999999999999</v>
      </c>
      <c r="H17">
        <v>-24231.360000000001</v>
      </c>
      <c r="I17" s="7">
        <v>-0.48870000000000002</v>
      </c>
      <c r="J17">
        <v>432.30919999999998</v>
      </c>
      <c r="K17">
        <v>49585.86</v>
      </c>
      <c r="L17">
        <v>-107058.92</v>
      </c>
      <c r="M17">
        <v>191</v>
      </c>
      <c r="N17">
        <v>-126.87</v>
      </c>
      <c r="O17" s="7">
        <v>-0.68569999999999998</v>
      </c>
      <c r="P17" s="7">
        <v>0.2772</v>
      </c>
      <c r="Q17" t="s">
        <v>535</v>
      </c>
      <c r="R17" s="2">
        <f t="shared" si="0"/>
        <v>44669</v>
      </c>
      <c r="S17" s="2"/>
      <c r="T17" t="s">
        <v>549</v>
      </c>
      <c r="U17" t="s">
        <v>30</v>
      </c>
      <c r="V17" s="6">
        <v>44669.541666666664</v>
      </c>
      <c r="W17">
        <v>117.85</v>
      </c>
      <c r="X17" s="6">
        <v>44670.385416666664</v>
      </c>
      <c r="Y17">
        <v>47.05</v>
      </c>
      <c r="Z17" s="7">
        <v>-0.6008</v>
      </c>
      <c r="AA17">
        <v>-30336.63</v>
      </c>
      <c r="AB17" s="7">
        <v>-0.61480000000000001</v>
      </c>
      <c r="AC17">
        <v>418.73079999999999</v>
      </c>
      <c r="AD17" s="7">
        <v>49347.43</v>
      </c>
      <c r="AE17">
        <v>-193736.91</v>
      </c>
      <c r="AF17">
        <v>32</v>
      </c>
      <c r="AG17">
        <v>-948.02</v>
      </c>
      <c r="AH17" s="7">
        <v>-0.61480000000000001</v>
      </c>
      <c r="AI17" s="7">
        <v>3.6499999999999998E-2</v>
      </c>
      <c r="AJ17" s="7" t="s">
        <v>535</v>
      </c>
      <c r="AK17" s="2">
        <f t="shared" si="1"/>
        <v>44669</v>
      </c>
      <c r="AM17" s="2"/>
      <c r="AN17" s="6"/>
      <c r="AP17" s="6"/>
      <c r="AR17" s="7"/>
      <c r="AT17" s="7"/>
      <c r="AZ17" s="7"/>
      <c r="BA17" s="7"/>
    </row>
    <row r="18" spans="1:53" x14ac:dyDescent="0.45">
      <c r="A18" t="s">
        <v>549</v>
      </c>
      <c r="B18" t="s">
        <v>30</v>
      </c>
      <c r="C18" s="6">
        <v>44669.544444444444</v>
      </c>
      <c r="D18">
        <v>117.85</v>
      </c>
      <c r="E18" s="6">
        <v>44670.388194444444</v>
      </c>
      <c r="F18">
        <v>47.05</v>
      </c>
      <c r="G18" s="7">
        <v>-0.6008</v>
      </c>
      <c r="H18">
        <v>-30511.27</v>
      </c>
      <c r="I18" s="7">
        <v>-0.61480000000000001</v>
      </c>
      <c r="J18">
        <v>421.14139999999998</v>
      </c>
      <c r="K18">
        <v>49631.51</v>
      </c>
      <c r="L18">
        <v>-137570.19</v>
      </c>
      <c r="M18">
        <v>152</v>
      </c>
      <c r="N18">
        <v>-200.73</v>
      </c>
      <c r="O18" s="7">
        <v>-0.73909999999999998</v>
      </c>
      <c r="P18" s="7">
        <v>3.6499999999999998E-2</v>
      </c>
      <c r="Q18" t="s">
        <v>535</v>
      </c>
      <c r="R18" s="2">
        <f t="shared" si="0"/>
        <v>44669</v>
      </c>
      <c r="S18" s="2"/>
      <c r="T18" t="s">
        <v>556</v>
      </c>
      <c r="U18" t="s">
        <v>30</v>
      </c>
      <c r="V18" s="6">
        <v>44670.625</v>
      </c>
      <c r="W18">
        <v>87.15</v>
      </c>
      <c r="X18" s="6">
        <v>44671.385416666664</v>
      </c>
      <c r="Y18">
        <v>62.2</v>
      </c>
      <c r="Z18" s="7">
        <v>-0.2863</v>
      </c>
      <c r="AA18">
        <v>-14877.33</v>
      </c>
      <c r="AB18" s="7">
        <v>-0.3034</v>
      </c>
      <c r="AC18">
        <v>562.60829999999999</v>
      </c>
      <c r="AD18" s="7">
        <v>49031.32</v>
      </c>
      <c r="AE18">
        <v>-208614.25</v>
      </c>
      <c r="AF18">
        <v>8</v>
      </c>
      <c r="AG18">
        <v>-1859.67</v>
      </c>
      <c r="AH18" s="7">
        <v>-0.59840000000000004</v>
      </c>
      <c r="AI18" s="7">
        <v>1.5123</v>
      </c>
      <c r="AJ18" s="7" t="s">
        <v>535</v>
      </c>
      <c r="AK18" s="2">
        <f t="shared" si="1"/>
        <v>44670</v>
      </c>
      <c r="AM18" s="2"/>
      <c r="AN18" s="6"/>
      <c r="AP18" s="6"/>
      <c r="AR18" s="7"/>
      <c r="AT18" s="7"/>
      <c r="AZ18" s="7"/>
      <c r="BA18" s="7"/>
    </row>
    <row r="19" spans="1:53" x14ac:dyDescent="0.45">
      <c r="A19" t="s">
        <v>548</v>
      </c>
      <c r="B19" t="s">
        <v>30</v>
      </c>
      <c r="C19" s="6">
        <v>44670.625694444447</v>
      </c>
      <c r="D19">
        <v>98.65</v>
      </c>
      <c r="E19" s="6">
        <v>44671.388194444444</v>
      </c>
      <c r="F19">
        <v>109.75</v>
      </c>
      <c r="G19" s="7">
        <v>0.1125</v>
      </c>
      <c r="H19">
        <v>4506.83</v>
      </c>
      <c r="I19" s="7">
        <v>9.1399999999999995E-2</v>
      </c>
      <c r="J19">
        <v>499.86970000000002</v>
      </c>
      <c r="K19">
        <v>49312.15</v>
      </c>
      <c r="L19">
        <v>-133063.37</v>
      </c>
      <c r="M19">
        <v>35</v>
      </c>
      <c r="N19">
        <v>128.77000000000001</v>
      </c>
      <c r="O19" s="7">
        <v>-9.7799999999999998E-2</v>
      </c>
      <c r="P19" s="7">
        <v>2.0293999999999999</v>
      </c>
      <c r="Q19" t="s">
        <v>535</v>
      </c>
      <c r="R19" s="2">
        <f t="shared" si="0"/>
        <v>44670</v>
      </c>
      <c r="S19" s="2"/>
      <c r="T19" t="s">
        <v>554</v>
      </c>
      <c r="U19" t="s">
        <v>30</v>
      </c>
      <c r="V19" s="6">
        <v>44670.631944444445</v>
      </c>
      <c r="W19">
        <v>99</v>
      </c>
      <c r="X19" s="6">
        <v>44671.385416666664</v>
      </c>
      <c r="Y19">
        <v>45.95</v>
      </c>
      <c r="Z19" s="7">
        <v>-0.53590000000000004</v>
      </c>
      <c r="AA19">
        <v>-27019.63</v>
      </c>
      <c r="AB19" s="7">
        <v>-0.55049999999999999</v>
      </c>
      <c r="AC19">
        <v>495.77749999999997</v>
      </c>
      <c r="AD19" s="7">
        <v>49081.97</v>
      </c>
      <c r="AE19">
        <v>-235633.87</v>
      </c>
      <c r="AF19">
        <v>6</v>
      </c>
      <c r="AG19">
        <v>-4503.2700000000004</v>
      </c>
      <c r="AH19" s="7">
        <v>-0.53590000000000004</v>
      </c>
      <c r="AI19" s="7">
        <v>0.85199999999999998</v>
      </c>
      <c r="AJ19" s="7" t="s">
        <v>535</v>
      </c>
      <c r="AK19" s="2">
        <f t="shared" si="1"/>
        <v>44670</v>
      </c>
      <c r="AM19" s="2"/>
      <c r="AN19" s="6"/>
      <c r="AP19" s="6"/>
      <c r="AR19" s="7"/>
      <c r="AT19" s="7"/>
      <c r="AZ19" s="7"/>
      <c r="BA19" s="7"/>
    </row>
    <row r="20" spans="1:53" x14ac:dyDescent="0.45">
      <c r="A20" t="s">
        <v>549</v>
      </c>
      <c r="B20" t="s">
        <v>30</v>
      </c>
      <c r="C20" s="6">
        <v>44670.627083333333</v>
      </c>
      <c r="D20">
        <v>87.25</v>
      </c>
      <c r="E20" s="6">
        <v>44671.388194444444</v>
      </c>
      <c r="F20">
        <v>83.3</v>
      </c>
      <c r="G20" s="7">
        <v>-4.53E-2</v>
      </c>
      <c r="H20">
        <v>-3197.08</v>
      </c>
      <c r="I20" s="7">
        <v>-6.4799999999999996E-2</v>
      </c>
      <c r="J20">
        <v>565.30439999999999</v>
      </c>
      <c r="K20">
        <v>49322.81</v>
      </c>
      <c r="L20">
        <v>-136260.45000000001</v>
      </c>
      <c r="M20">
        <v>33</v>
      </c>
      <c r="N20">
        <v>-96.88</v>
      </c>
      <c r="O20" s="7">
        <v>-9.0499999999999997E-2</v>
      </c>
      <c r="P20" s="7">
        <v>1.9450000000000001</v>
      </c>
      <c r="Q20" t="s">
        <v>535</v>
      </c>
      <c r="R20" s="2">
        <f t="shared" si="0"/>
        <v>44670</v>
      </c>
      <c r="S20" s="2"/>
      <c r="T20" t="s">
        <v>551</v>
      </c>
      <c r="U20" t="s">
        <v>30</v>
      </c>
      <c r="V20" s="6">
        <v>44671.416666666664</v>
      </c>
      <c r="W20">
        <v>88</v>
      </c>
      <c r="X20" s="6">
        <v>44672.385416666664</v>
      </c>
      <c r="Y20">
        <v>149.55000000000001</v>
      </c>
      <c r="Z20" s="7">
        <v>0.69940000000000002</v>
      </c>
      <c r="AA20">
        <v>32829.629999999997</v>
      </c>
      <c r="AB20" s="7">
        <v>0.6724</v>
      </c>
      <c r="AC20">
        <v>554.79349999999999</v>
      </c>
      <c r="AD20" s="7">
        <v>48821.83</v>
      </c>
      <c r="AE20">
        <v>-202804.24</v>
      </c>
      <c r="AF20">
        <v>68</v>
      </c>
      <c r="AG20">
        <v>482.79</v>
      </c>
      <c r="AH20" s="7">
        <v>-0.33810000000000001</v>
      </c>
      <c r="AI20" s="7">
        <v>0.69940000000000002</v>
      </c>
      <c r="AJ20" s="7" t="s">
        <v>535</v>
      </c>
      <c r="AK20" s="2">
        <f t="shared" si="1"/>
        <v>44671</v>
      </c>
      <c r="AM20" s="2"/>
      <c r="AN20" s="6"/>
      <c r="AP20" s="6"/>
      <c r="AR20" s="7"/>
      <c r="AT20" s="7"/>
      <c r="AZ20" s="7"/>
      <c r="BA20" s="7"/>
    </row>
    <row r="21" spans="1:53" x14ac:dyDescent="0.45">
      <c r="A21" t="s">
        <v>551</v>
      </c>
      <c r="B21" t="s">
        <v>30</v>
      </c>
      <c r="C21" s="6">
        <v>44671.416666666664</v>
      </c>
      <c r="D21">
        <v>82.7</v>
      </c>
      <c r="E21" s="6">
        <v>44672.388194444444</v>
      </c>
      <c r="F21">
        <v>149.55000000000001</v>
      </c>
      <c r="G21" s="7">
        <v>0.80830000000000002</v>
      </c>
      <c r="H21">
        <v>38481.410000000003</v>
      </c>
      <c r="I21" s="7">
        <v>0.78029999999999999</v>
      </c>
      <c r="J21">
        <v>596.35670000000005</v>
      </c>
      <c r="K21">
        <v>49318.7</v>
      </c>
      <c r="L21">
        <v>-97779.04</v>
      </c>
      <c r="M21">
        <v>336</v>
      </c>
      <c r="N21">
        <v>114.53</v>
      </c>
      <c r="O21" s="7">
        <v>-0.29559999999999997</v>
      </c>
      <c r="P21" s="7">
        <v>0.85550000000000004</v>
      </c>
      <c r="Q21" t="s">
        <v>535</v>
      </c>
      <c r="R21" s="2">
        <f t="shared" si="0"/>
        <v>44671</v>
      </c>
      <c r="S21" s="2"/>
      <c r="T21" t="s">
        <v>550</v>
      </c>
      <c r="U21" t="s">
        <v>30</v>
      </c>
      <c r="V21" s="6">
        <v>44671.524305555555</v>
      </c>
      <c r="W21">
        <v>86</v>
      </c>
      <c r="X21" s="6">
        <v>44672.385416666664</v>
      </c>
      <c r="Y21">
        <v>105.15</v>
      </c>
      <c r="Z21" s="7">
        <v>0.22270000000000001</v>
      </c>
      <c r="AA21">
        <v>9784.89</v>
      </c>
      <c r="AB21" s="7">
        <v>0.20039999999999999</v>
      </c>
      <c r="AC21">
        <v>567.6182</v>
      </c>
      <c r="AD21" s="7">
        <v>48815.16</v>
      </c>
      <c r="AE21">
        <v>-193019.36</v>
      </c>
      <c r="AF21">
        <v>37</v>
      </c>
      <c r="AG21">
        <v>264.45999999999998</v>
      </c>
      <c r="AH21" s="7">
        <v>-0.54590000000000005</v>
      </c>
      <c r="AI21" s="7">
        <v>0.22270000000000001</v>
      </c>
      <c r="AJ21" s="7" t="s">
        <v>535</v>
      </c>
      <c r="AK21" s="2">
        <f t="shared" si="1"/>
        <v>44671</v>
      </c>
      <c r="AM21" s="2"/>
      <c r="AN21" s="6"/>
      <c r="AP21" s="6"/>
      <c r="AR21" s="7"/>
      <c r="AT21" s="7"/>
      <c r="AZ21" s="7"/>
      <c r="BA21" s="7"/>
    </row>
    <row r="22" spans="1:53" x14ac:dyDescent="0.45">
      <c r="A22" t="s">
        <v>550</v>
      </c>
      <c r="B22" t="s">
        <v>30</v>
      </c>
      <c r="C22" s="6">
        <v>44671.427777777775</v>
      </c>
      <c r="D22">
        <v>66.099999999999994</v>
      </c>
      <c r="E22" s="6">
        <v>44672.388194444444</v>
      </c>
      <c r="F22">
        <v>105.15</v>
      </c>
      <c r="G22" s="7">
        <v>0.59079999999999999</v>
      </c>
      <c r="H22">
        <v>27870.74</v>
      </c>
      <c r="I22" s="7">
        <v>0.56489999999999996</v>
      </c>
      <c r="J22">
        <v>746.45429999999999</v>
      </c>
      <c r="K22">
        <v>49340.63</v>
      </c>
      <c r="L22">
        <v>-69908.3</v>
      </c>
      <c r="M22">
        <v>320</v>
      </c>
      <c r="N22">
        <v>87.1</v>
      </c>
      <c r="O22" s="7">
        <v>-0.40920000000000001</v>
      </c>
      <c r="P22" s="7">
        <v>0.64600000000000002</v>
      </c>
      <c r="Q22" t="s">
        <v>535</v>
      </c>
      <c r="R22" s="2">
        <f t="shared" si="0"/>
        <v>44671</v>
      </c>
      <c r="S22" s="2"/>
      <c r="T22" t="s">
        <v>552</v>
      </c>
      <c r="U22" t="s">
        <v>30</v>
      </c>
      <c r="V22" s="6">
        <v>44672.451388888891</v>
      </c>
      <c r="W22">
        <v>26.75</v>
      </c>
      <c r="X22" s="6">
        <v>44672.635416666664</v>
      </c>
      <c r="Y22">
        <v>90</v>
      </c>
      <c r="Z22" s="7">
        <v>2.3645</v>
      </c>
      <c r="AA22">
        <v>113802.22</v>
      </c>
      <c r="AB22" s="7">
        <v>2.3208000000000002</v>
      </c>
      <c r="AC22">
        <v>1833.08</v>
      </c>
      <c r="AD22" s="7">
        <v>49034.9</v>
      </c>
      <c r="AE22">
        <v>-79217.14</v>
      </c>
      <c r="AF22">
        <v>54</v>
      </c>
      <c r="AG22">
        <v>2107.4499999999998</v>
      </c>
      <c r="AH22" s="7">
        <v>-0.32340000000000002</v>
      </c>
      <c r="AI22" s="7">
        <v>3.1457999999999999</v>
      </c>
      <c r="AJ22" s="7" t="s">
        <v>535</v>
      </c>
      <c r="AK22" s="2">
        <f t="shared" si="1"/>
        <v>44672</v>
      </c>
      <c r="AM22" s="2"/>
      <c r="AN22" s="6"/>
      <c r="AP22" s="6"/>
      <c r="AR22" s="7"/>
      <c r="AT22" s="7"/>
      <c r="AZ22" s="7"/>
      <c r="BA22" s="7"/>
    </row>
    <row r="23" spans="1:53" x14ac:dyDescent="0.45">
      <c r="A23" t="s">
        <v>552</v>
      </c>
      <c r="B23" t="s">
        <v>30</v>
      </c>
      <c r="C23" s="6">
        <v>44672.45416666667</v>
      </c>
      <c r="D23">
        <v>26.75</v>
      </c>
      <c r="E23" s="6">
        <v>44672.638194444444</v>
      </c>
      <c r="F23">
        <v>90</v>
      </c>
      <c r="G23" s="7">
        <v>2.3645</v>
      </c>
      <c r="H23">
        <v>115230.83</v>
      </c>
      <c r="I23" s="7">
        <v>2.3208000000000002</v>
      </c>
      <c r="J23">
        <v>1856.0920000000001</v>
      </c>
      <c r="K23">
        <v>49650.46</v>
      </c>
      <c r="L23">
        <v>45322.52</v>
      </c>
      <c r="M23">
        <v>266</v>
      </c>
      <c r="N23">
        <v>433.2</v>
      </c>
      <c r="O23" s="7">
        <v>-0.1963</v>
      </c>
      <c r="P23" s="7">
        <v>3.1457999999999999</v>
      </c>
      <c r="Q23" t="s">
        <v>535</v>
      </c>
      <c r="R23" s="2">
        <f t="shared" si="0"/>
        <v>44672</v>
      </c>
      <c r="S23" s="2"/>
      <c r="T23" t="s">
        <v>553</v>
      </c>
      <c r="U23" t="s">
        <v>30</v>
      </c>
      <c r="V23" s="6">
        <v>44672.461805555555</v>
      </c>
      <c r="W23">
        <v>23.1</v>
      </c>
      <c r="X23" s="6">
        <v>44672.635416666664</v>
      </c>
      <c r="Y23">
        <v>40.1</v>
      </c>
      <c r="Z23" s="7">
        <v>0.7359</v>
      </c>
      <c r="AA23">
        <v>34808.120000000003</v>
      </c>
      <c r="AB23" s="7">
        <v>0.70860000000000001</v>
      </c>
      <c r="AC23">
        <v>2126.596</v>
      </c>
      <c r="AD23" s="7">
        <v>49124.37</v>
      </c>
      <c r="AE23">
        <v>-44409.02</v>
      </c>
      <c r="AF23">
        <v>51</v>
      </c>
      <c r="AG23">
        <v>682.51</v>
      </c>
      <c r="AH23" s="7">
        <v>-0.35709999999999997</v>
      </c>
      <c r="AI23" s="7">
        <v>1.7273000000000001</v>
      </c>
      <c r="AJ23" s="7" t="s">
        <v>535</v>
      </c>
      <c r="AK23" s="2">
        <f t="shared" si="1"/>
        <v>44672</v>
      </c>
      <c r="AM23" s="2"/>
      <c r="AN23" s="6"/>
      <c r="AP23" s="6"/>
      <c r="AR23" s="7"/>
      <c r="AT23" s="7"/>
      <c r="AZ23" s="7"/>
      <c r="BA23" s="7"/>
    </row>
    <row r="24" spans="1:53" x14ac:dyDescent="0.45">
      <c r="A24" t="s">
        <v>553</v>
      </c>
      <c r="B24" t="s">
        <v>30</v>
      </c>
      <c r="C24" s="6">
        <v>44672.464583333334</v>
      </c>
      <c r="D24">
        <v>23.1</v>
      </c>
      <c r="E24" s="6">
        <v>44672.638194444444</v>
      </c>
      <c r="F24">
        <v>40.1</v>
      </c>
      <c r="G24" s="7">
        <v>0.7359</v>
      </c>
      <c r="H24">
        <v>35289.68</v>
      </c>
      <c r="I24" s="7">
        <v>0.70860000000000001</v>
      </c>
      <c r="J24">
        <v>2156.0160000000001</v>
      </c>
      <c r="K24">
        <v>49803.98</v>
      </c>
      <c r="L24">
        <v>80612.2</v>
      </c>
      <c r="M24">
        <v>251</v>
      </c>
      <c r="N24">
        <v>140.6</v>
      </c>
      <c r="O24" s="7">
        <v>-0.19259999999999999</v>
      </c>
      <c r="P24" s="7">
        <v>1.7273000000000001</v>
      </c>
      <c r="Q24" t="s">
        <v>535</v>
      </c>
      <c r="R24" s="2">
        <f t="shared" si="0"/>
        <v>44672</v>
      </c>
      <c r="S24" s="2"/>
      <c r="T24" t="s">
        <v>554</v>
      </c>
      <c r="U24" t="s">
        <v>30</v>
      </c>
      <c r="V24" s="6">
        <v>44676.506944444445</v>
      </c>
      <c r="W24">
        <v>144.9</v>
      </c>
      <c r="X24" s="6">
        <v>44677.385416666664</v>
      </c>
      <c r="Y24">
        <v>46.05</v>
      </c>
      <c r="Z24" s="7">
        <v>-0.68220000000000003</v>
      </c>
      <c r="AA24">
        <v>-34614.230000000003</v>
      </c>
      <c r="AB24" s="7">
        <v>-0.69540000000000002</v>
      </c>
      <c r="AC24">
        <v>343.53320000000002</v>
      </c>
      <c r="AD24" s="7">
        <v>49777.95</v>
      </c>
      <c r="AE24">
        <v>-79023.25</v>
      </c>
      <c r="AF24">
        <v>42</v>
      </c>
      <c r="AG24">
        <v>-824.15</v>
      </c>
      <c r="AH24" s="7">
        <v>-0.68220000000000003</v>
      </c>
      <c r="AI24" s="7">
        <v>0.2767</v>
      </c>
      <c r="AJ24" s="7" t="s">
        <v>535</v>
      </c>
      <c r="AK24" s="2">
        <f t="shared" si="1"/>
        <v>44676</v>
      </c>
      <c r="AM24" s="2"/>
      <c r="AN24" s="6"/>
      <c r="AP24" s="6"/>
      <c r="AR24" s="7"/>
      <c r="AT24" s="7"/>
      <c r="AZ24" s="7"/>
      <c r="BA24" s="7"/>
    </row>
    <row r="25" spans="1:53" x14ac:dyDescent="0.45">
      <c r="A25" t="s">
        <v>554</v>
      </c>
      <c r="B25" t="s">
        <v>30</v>
      </c>
      <c r="C25" s="6">
        <v>44676.417361111111</v>
      </c>
      <c r="D25">
        <v>140.15</v>
      </c>
      <c r="E25" s="6">
        <v>44677.388194444444</v>
      </c>
      <c r="F25">
        <v>46.05</v>
      </c>
      <c r="G25" s="7">
        <v>-0.6714</v>
      </c>
      <c r="H25">
        <v>-34511.440000000002</v>
      </c>
      <c r="I25" s="7">
        <v>-0.68469999999999998</v>
      </c>
      <c r="J25">
        <v>359.63659999999999</v>
      </c>
      <c r="K25">
        <v>50403.06</v>
      </c>
      <c r="L25">
        <v>46100.76</v>
      </c>
      <c r="M25">
        <v>335</v>
      </c>
      <c r="N25">
        <v>-103.02</v>
      </c>
      <c r="O25" s="7">
        <v>-0.69320000000000004</v>
      </c>
      <c r="P25" s="7">
        <v>0.32</v>
      </c>
      <c r="Q25" t="s">
        <v>535</v>
      </c>
      <c r="R25" s="2">
        <f t="shared" si="0"/>
        <v>44676</v>
      </c>
      <c r="S25" s="2"/>
      <c r="T25" t="s">
        <v>555</v>
      </c>
      <c r="U25" t="s">
        <v>30</v>
      </c>
      <c r="V25" s="6">
        <v>44676.520833333336</v>
      </c>
      <c r="W25">
        <v>148.15</v>
      </c>
      <c r="X25" s="6">
        <v>44677.385416666664</v>
      </c>
      <c r="Y25">
        <v>36.25</v>
      </c>
      <c r="Z25" s="7">
        <v>-0.75529999999999997</v>
      </c>
      <c r="AA25">
        <v>-38230.6</v>
      </c>
      <c r="AB25" s="7">
        <v>-0.76780000000000004</v>
      </c>
      <c r="AC25">
        <v>336.11090000000002</v>
      </c>
      <c r="AD25" s="7">
        <v>49794.83</v>
      </c>
      <c r="AE25">
        <v>-117253.85</v>
      </c>
      <c r="AF25">
        <v>38</v>
      </c>
      <c r="AG25">
        <v>-1006.07</v>
      </c>
      <c r="AH25" s="7">
        <v>-0.75529999999999997</v>
      </c>
      <c r="AI25" s="7">
        <v>7.1900000000000006E-2</v>
      </c>
      <c r="AJ25" s="7" t="s">
        <v>535</v>
      </c>
      <c r="AK25" s="2">
        <f t="shared" si="1"/>
        <v>44676</v>
      </c>
      <c r="AM25" s="2"/>
      <c r="AN25" s="6"/>
      <c r="AP25" s="6"/>
      <c r="AR25" s="7"/>
      <c r="AT25" s="7"/>
      <c r="AZ25" s="7"/>
      <c r="BA25" s="7"/>
    </row>
    <row r="26" spans="1:53" x14ac:dyDescent="0.45">
      <c r="A26" t="s">
        <v>555</v>
      </c>
      <c r="B26" t="s">
        <v>30</v>
      </c>
      <c r="C26" s="6">
        <v>44676.517361111109</v>
      </c>
      <c r="D26">
        <v>145.05000000000001</v>
      </c>
      <c r="E26" s="6">
        <v>44677.388194444444</v>
      </c>
      <c r="F26">
        <v>36.25</v>
      </c>
      <c r="G26" s="7">
        <v>-0.75009999999999999</v>
      </c>
      <c r="H26">
        <v>-38471</v>
      </c>
      <c r="I26" s="7">
        <v>-0.76259999999999994</v>
      </c>
      <c r="J26">
        <v>347.79820000000001</v>
      </c>
      <c r="K26">
        <v>50448.13</v>
      </c>
      <c r="L26">
        <v>7629.75</v>
      </c>
      <c r="M26">
        <v>191</v>
      </c>
      <c r="N26">
        <v>-201.42</v>
      </c>
      <c r="O26" s="7">
        <v>-0.76939999999999997</v>
      </c>
      <c r="P26" s="7">
        <v>9.4799999999999995E-2</v>
      </c>
      <c r="Q26" t="s">
        <v>535</v>
      </c>
      <c r="R26" s="2">
        <f t="shared" si="0"/>
        <v>44676</v>
      </c>
      <c r="S26" s="2"/>
      <c r="T26" t="s">
        <v>556</v>
      </c>
      <c r="U26" t="s">
        <v>30</v>
      </c>
      <c r="V26" s="6">
        <v>44678.534722222219</v>
      </c>
      <c r="W26">
        <v>98.4</v>
      </c>
      <c r="X26" s="6">
        <v>44679.385416666664</v>
      </c>
      <c r="Y26">
        <v>12.9</v>
      </c>
      <c r="Z26" s="7">
        <v>-0.86890000000000001</v>
      </c>
      <c r="AA26">
        <v>-43494.63</v>
      </c>
      <c r="AB26" s="7">
        <v>-0.88019999999999998</v>
      </c>
      <c r="AC26">
        <v>502.1721</v>
      </c>
      <c r="AD26" s="7">
        <v>49413.73</v>
      </c>
      <c r="AE26">
        <v>-160748.48000000001</v>
      </c>
      <c r="AF26">
        <v>34</v>
      </c>
      <c r="AG26">
        <v>-1279.25</v>
      </c>
      <c r="AH26" s="7">
        <v>-0.86890000000000001</v>
      </c>
      <c r="AI26" s="7">
        <v>0.186</v>
      </c>
      <c r="AJ26" s="7" t="s">
        <v>535</v>
      </c>
      <c r="AK26" s="2">
        <f t="shared" si="1"/>
        <v>44678</v>
      </c>
      <c r="AM26" s="2"/>
      <c r="AN26" s="6"/>
      <c r="AP26" s="6"/>
      <c r="AR26" s="7"/>
      <c r="AT26" s="7"/>
      <c r="AZ26" s="7"/>
      <c r="BA26" s="7"/>
    </row>
    <row r="27" spans="1:53" x14ac:dyDescent="0.45">
      <c r="A27" t="s">
        <v>556</v>
      </c>
      <c r="B27" t="s">
        <v>30</v>
      </c>
      <c r="C27" s="6">
        <v>44678.537499999999</v>
      </c>
      <c r="D27">
        <v>98.4</v>
      </c>
      <c r="E27" s="6">
        <v>44679.388194444444</v>
      </c>
      <c r="F27">
        <v>12.9</v>
      </c>
      <c r="G27" s="7">
        <v>-0.86890000000000001</v>
      </c>
      <c r="H27">
        <v>-44044.25</v>
      </c>
      <c r="I27" s="7">
        <v>-0.88019999999999998</v>
      </c>
      <c r="J27">
        <v>508.51780000000002</v>
      </c>
      <c r="K27">
        <v>50038.15</v>
      </c>
      <c r="L27">
        <v>-36414.5</v>
      </c>
      <c r="M27">
        <v>162</v>
      </c>
      <c r="N27">
        <v>-271.88</v>
      </c>
      <c r="O27" s="7">
        <v>-0.89529999999999998</v>
      </c>
      <c r="P27" s="7">
        <v>0.186</v>
      </c>
      <c r="Q27" t="s">
        <v>535</v>
      </c>
      <c r="R27" s="2">
        <f t="shared" si="0"/>
        <v>44678</v>
      </c>
      <c r="S27" s="2"/>
      <c r="T27" t="s">
        <v>554</v>
      </c>
      <c r="U27" t="s">
        <v>30</v>
      </c>
      <c r="V27" s="6">
        <v>44678.538194444445</v>
      </c>
      <c r="W27">
        <v>86.15</v>
      </c>
      <c r="X27" s="6">
        <v>44679.385416666664</v>
      </c>
      <c r="Y27">
        <v>7.3</v>
      </c>
      <c r="Z27" s="7">
        <v>-0.9153</v>
      </c>
      <c r="AA27">
        <v>-45758.04</v>
      </c>
      <c r="AB27" s="7">
        <v>-0.92610000000000003</v>
      </c>
      <c r="AC27">
        <v>573.5204</v>
      </c>
      <c r="AD27" s="7">
        <v>49408.79</v>
      </c>
      <c r="AE27">
        <v>-206506.52</v>
      </c>
      <c r="AF27">
        <v>33</v>
      </c>
      <c r="AG27">
        <v>-1386.61</v>
      </c>
      <c r="AH27" s="7">
        <v>-0.9153</v>
      </c>
      <c r="AI27" s="7">
        <v>6.7900000000000002E-2</v>
      </c>
      <c r="AJ27" s="7" t="s">
        <v>535</v>
      </c>
      <c r="AK27" s="2">
        <f t="shared" si="1"/>
        <v>44678</v>
      </c>
      <c r="AM27" s="2"/>
      <c r="AN27" s="6"/>
      <c r="AP27" s="6"/>
      <c r="AR27" s="7"/>
      <c r="AT27" s="7"/>
      <c r="AZ27" s="7"/>
      <c r="BA27" s="7"/>
    </row>
    <row r="28" spans="1:53" x14ac:dyDescent="0.45">
      <c r="A28" t="s">
        <v>554</v>
      </c>
      <c r="B28" t="s">
        <v>30</v>
      </c>
      <c r="C28" s="6">
        <v>44678.540972222225</v>
      </c>
      <c r="D28">
        <v>86.15</v>
      </c>
      <c r="E28" s="6">
        <v>44679.388194444444</v>
      </c>
      <c r="F28">
        <v>7.3</v>
      </c>
      <c r="G28" s="7">
        <v>-0.9153</v>
      </c>
      <c r="H28">
        <v>-46341.279999999999</v>
      </c>
      <c r="I28" s="7">
        <v>-0.92610000000000003</v>
      </c>
      <c r="J28">
        <v>580.8306</v>
      </c>
      <c r="K28">
        <v>50038.559999999998</v>
      </c>
      <c r="L28">
        <v>-82755.78</v>
      </c>
      <c r="M28">
        <v>157</v>
      </c>
      <c r="N28">
        <v>-295.17</v>
      </c>
      <c r="O28" s="7">
        <v>-0.96809999999999996</v>
      </c>
      <c r="P28" s="7">
        <v>6.7900000000000002E-2</v>
      </c>
      <c r="Q28" t="s">
        <v>535</v>
      </c>
      <c r="R28" s="2">
        <f t="shared" si="0"/>
        <v>44678</v>
      </c>
      <c r="S28" s="2"/>
      <c r="T28" t="s">
        <v>557</v>
      </c>
      <c r="U28" t="s">
        <v>30</v>
      </c>
      <c r="V28" s="6">
        <v>44679.541666666664</v>
      </c>
      <c r="W28">
        <v>20.75</v>
      </c>
      <c r="X28" s="6">
        <v>44679.635416666664</v>
      </c>
      <c r="Y28">
        <v>1.85</v>
      </c>
      <c r="Z28" s="7">
        <v>-0.91080000000000005</v>
      </c>
      <c r="AA28">
        <v>-45135.03</v>
      </c>
      <c r="AB28" s="7">
        <v>-0.92169999999999996</v>
      </c>
      <c r="AC28">
        <v>2359.8780000000002</v>
      </c>
      <c r="AD28" s="7">
        <v>48967.47</v>
      </c>
      <c r="AE28">
        <v>-251641.54</v>
      </c>
      <c r="AF28">
        <v>28</v>
      </c>
      <c r="AG28">
        <v>-1611.97</v>
      </c>
      <c r="AH28" s="7">
        <v>-0.96630000000000005</v>
      </c>
      <c r="AI28" s="7">
        <v>2.4458000000000002</v>
      </c>
      <c r="AJ28" s="7" t="s">
        <v>535</v>
      </c>
      <c r="AK28" s="2">
        <f t="shared" si="1"/>
        <v>44679</v>
      </c>
      <c r="AM28" s="2"/>
      <c r="AN28" s="6"/>
      <c r="AP28" s="6"/>
      <c r="AR28" s="7"/>
      <c r="AT28" s="7"/>
      <c r="AZ28" s="7"/>
      <c r="BA28" s="7"/>
    </row>
    <row r="29" spans="1:53" x14ac:dyDescent="0.45">
      <c r="A29" t="s">
        <v>549</v>
      </c>
      <c r="B29" t="s">
        <v>30</v>
      </c>
      <c r="C29" s="6">
        <v>44679.447916666664</v>
      </c>
      <c r="D29">
        <v>36.25</v>
      </c>
      <c r="E29" s="6">
        <v>44679.638194444444</v>
      </c>
      <c r="F29">
        <v>0.1</v>
      </c>
      <c r="G29" s="7">
        <v>-0.99719999999999998</v>
      </c>
      <c r="H29">
        <v>-49946.66</v>
      </c>
      <c r="I29" s="7">
        <v>-1.0073000000000001</v>
      </c>
      <c r="J29">
        <v>1367.896</v>
      </c>
      <c r="K29">
        <v>49586.22</v>
      </c>
      <c r="L29">
        <v>-132702.44</v>
      </c>
      <c r="M29">
        <v>275</v>
      </c>
      <c r="N29">
        <v>-181.62</v>
      </c>
      <c r="O29" s="7">
        <v>-0.99719999999999998</v>
      </c>
      <c r="P29" s="7">
        <v>2.07E-2</v>
      </c>
      <c r="Q29" t="s">
        <v>535</v>
      </c>
      <c r="R29" s="2">
        <f t="shared" si="0"/>
        <v>44679</v>
      </c>
      <c r="S29" s="2"/>
      <c r="T29" t="s">
        <v>552</v>
      </c>
      <c r="U29" t="s">
        <v>30</v>
      </c>
      <c r="V29" s="6">
        <v>44679.590277777781</v>
      </c>
      <c r="W29">
        <v>17.3</v>
      </c>
      <c r="X29" s="6">
        <v>44679.635416666664</v>
      </c>
      <c r="Y29">
        <v>0.1</v>
      </c>
      <c r="Z29" s="7">
        <v>-0.99419999999999997</v>
      </c>
      <c r="AA29">
        <v>-49483.48</v>
      </c>
      <c r="AB29" s="7">
        <v>-1.0043</v>
      </c>
      <c r="AC29">
        <v>2848.134</v>
      </c>
      <c r="AD29" s="7">
        <v>49272.71</v>
      </c>
      <c r="AE29">
        <v>-301125.02</v>
      </c>
      <c r="AF29">
        <v>14</v>
      </c>
      <c r="AG29">
        <v>-3534.53</v>
      </c>
      <c r="AH29" s="7">
        <v>-0.99709999999999999</v>
      </c>
      <c r="AI29" s="7">
        <v>0.53759999999999997</v>
      </c>
      <c r="AJ29" s="7" t="s">
        <v>535</v>
      </c>
      <c r="AK29" s="2">
        <f t="shared" si="1"/>
        <v>44679</v>
      </c>
      <c r="AM29" s="2"/>
      <c r="AN29" s="6"/>
      <c r="AP29" s="6"/>
      <c r="AR29" s="7"/>
      <c r="AT29" s="7"/>
      <c r="AZ29" s="7"/>
      <c r="BA29" s="7"/>
    </row>
    <row r="30" spans="1:53" x14ac:dyDescent="0.45">
      <c r="A30" t="s">
        <v>557</v>
      </c>
      <c r="B30" t="s">
        <v>30</v>
      </c>
      <c r="C30" s="6">
        <v>44679.542361111111</v>
      </c>
      <c r="D30">
        <v>20.100000000000001</v>
      </c>
      <c r="E30" s="6">
        <v>44679.638194444444</v>
      </c>
      <c r="F30">
        <v>1.85</v>
      </c>
      <c r="G30" s="7">
        <v>-0.90800000000000003</v>
      </c>
      <c r="H30">
        <v>-45350.83</v>
      </c>
      <c r="I30" s="7">
        <v>-0.91890000000000005</v>
      </c>
      <c r="J30">
        <v>2455.444</v>
      </c>
      <c r="K30">
        <v>49354.43</v>
      </c>
      <c r="L30">
        <v>-178053.27</v>
      </c>
      <c r="M30">
        <v>139</v>
      </c>
      <c r="N30">
        <v>-326.26</v>
      </c>
      <c r="O30" s="7">
        <v>-0.97509999999999997</v>
      </c>
      <c r="P30" s="7">
        <v>2.5571999999999999</v>
      </c>
      <c r="Q30" t="s">
        <v>535</v>
      </c>
      <c r="R30" s="2">
        <f t="shared" si="0"/>
        <v>44679</v>
      </c>
      <c r="S30" s="2"/>
      <c r="T30" t="s">
        <v>558</v>
      </c>
      <c r="U30" t="s">
        <v>30</v>
      </c>
      <c r="V30" s="6">
        <v>44680.625</v>
      </c>
      <c r="W30">
        <v>139.1</v>
      </c>
      <c r="X30" s="6">
        <v>44683.385416666664</v>
      </c>
      <c r="Y30">
        <v>237.2</v>
      </c>
      <c r="Z30" s="7">
        <v>0.70520000000000005</v>
      </c>
      <c r="AA30">
        <v>32888.67</v>
      </c>
      <c r="AB30" s="7">
        <v>0.67820000000000003</v>
      </c>
      <c r="AC30">
        <v>348.62959999999998</v>
      </c>
      <c r="AD30" s="7">
        <v>48494.38</v>
      </c>
      <c r="AE30">
        <v>-268236.34999999998</v>
      </c>
      <c r="AF30">
        <v>8</v>
      </c>
      <c r="AG30">
        <v>4111.08</v>
      </c>
      <c r="AH30" s="7">
        <v>-0.33789999999999998</v>
      </c>
      <c r="AI30" s="7">
        <v>0.70520000000000005</v>
      </c>
      <c r="AJ30" s="7" t="s">
        <v>535</v>
      </c>
      <c r="AK30" s="2">
        <f t="shared" si="1"/>
        <v>44680</v>
      </c>
      <c r="AM30" s="2"/>
      <c r="AN30" s="6"/>
      <c r="AP30" s="6"/>
      <c r="AR30" s="7"/>
      <c r="AT30" s="7"/>
      <c r="AZ30" s="7"/>
      <c r="BA30" s="7"/>
    </row>
    <row r="31" spans="1:53" x14ac:dyDescent="0.45">
      <c r="A31" t="s">
        <v>558</v>
      </c>
      <c r="B31" t="s">
        <v>30</v>
      </c>
      <c r="C31" s="6">
        <v>44680.625694444447</v>
      </c>
      <c r="D31">
        <v>131.5</v>
      </c>
      <c r="E31" s="6">
        <v>44683.388194444444</v>
      </c>
      <c r="F31">
        <v>237.2</v>
      </c>
      <c r="G31" s="7">
        <v>0.80379999999999996</v>
      </c>
      <c r="H31">
        <v>38097.57</v>
      </c>
      <c r="I31" s="7">
        <v>0.77580000000000005</v>
      </c>
      <c r="J31">
        <v>373.45800000000003</v>
      </c>
      <c r="K31">
        <v>49109.73</v>
      </c>
      <c r="L31">
        <v>-139955.69</v>
      </c>
      <c r="M31">
        <v>35</v>
      </c>
      <c r="N31">
        <v>1088.5</v>
      </c>
      <c r="O31" s="7">
        <v>-0.1163</v>
      </c>
      <c r="P31" s="7">
        <v>1.2019</v>
      </c>
      <c r="Q31" t="s">
        <v>535</v>
      </c>
      <c r="R31" s="2">
        <f t="shared" si="0"/>
        <v>44680</v>
      </c>
      <c r="S31" s="2"/>
      <c r="T31" t="s">
        <v>548</v>
      </c>
      <c r="U31" t="s">
        <v>30</v>
      </c>
      <c r="V31" s="6">
        <v>44680.628472222219</v>
      </c>
      <c r="W31">
        <v>150.15</v>
      </c>
      <c r="X31" s="6">
        <v>44683.385416666664</v>
      </c>
      <c r="Y31">
        <v>204.15</v>
      </c>
      <c r="Z31" s="7">
        <v>0.35959999999999998</v>
      </c>
      <c r="AA31">
        <v>16294.61</v>
      </c>
      <c r="AB31" s="7">
        <v>0.33600000000000002</v>
      </c>
      <c r="AC31">
        <v>322.94060000000002</v>
      </c>
      <c r="AD31" s="7">
        <v>48489.53</v>
      </c>
      <c r="AE31">
        <v>-251941.74</v>
      </c>
      <c r="AF31">
        <v>7</v>
      </c>
      <c r="AG31">
        <v>2327.8000000000002</v>
      </c>
      <c r="AH31" s="7">
        <v>-0.27710000000000001</v>
      </c>
      <c r="AI31" s="7">
        <v>0.60109999999999997</v>
      </c>
      <c r="AJ31" s="7" t="s">
        <v>535</v>
      </c>
      <c r="AK31" s="2">
        <f t="shared" si="1"/>
        <v>44680</v>
      </c>
      <c r="AM31" s="2"/>
      <c r="AN31" s="6"/>
      <c r="AP31" s="6"/>
      <c r="AR31" s="7"/>
      <c r="AT31" s="7"/>
      <c r="AZ31" s="7"/>
      <c r="BA31" s="7"/>
    </row>
    <row r="32" spans="1:53" x14ac:dyDescent="0.45">
      <c r="A32" t="s">
        <v>548</v>
      </c>
      <c r="B32" t="s">
        <v>30</v>
      </c>
      <c r="C32" s="6">
        <v>44680.629861111112</v>
      </c>
      <c r="D32">
        <v>135.55000000000001</v>
      </c>
      <c r="E32" s="6">
        <v>44683.388194444444</v>
      </c>
      <c r="F32">
        <v>204.15</v>
      </c>
      <c r="G32" s="7">
        <v>0.50609999999999999</v>
      </c>
      <c r="H32">
        <v>23640.5</v>
      </c>
      <c r="I32" s="7">
        <v>0.48099999999999998</v>
      </c>
      <c r="J32">
        <v>362.5677</v>
      </c>
      <c r="K32">
        <v>49146.05</v>
      </c>
      <c r="L32">
        <v>-116315.2</v>
      </c>
      <c r="M32">
        <v>29</v>
      </c>
      <c r="N32">
        <v>815.19</v>
      </c>
      <c r="O32" s="7">
        <v>-8.3000000000000004E-2</v>
      </c>
      <c r="P32" s="7">
        <v>0.85909999999999997</v>
      </c>
      <c r="Q32" t="s">
        <v>535</v>
      </c>
      <c r="R32" s="2">
        <f t="shared" si="0"/>
        <v>44680</v>
      </c>
      <c r="S32" s="2"/>
      <c r="T32" t="s">
        <v>559</v>
      </c>
      <c r="U32" t="s">
        <v>30</v>
      </c>
      <c r="V32" s="6">
        <v>44683.614583333336</v>
      </c>
      <c r="W32">
        <v>138.94999999999999</v>
      </c>
      <c r="X32" s="6">
        <v>44685.385416666664</v>
      </c>
      <c r="Y32">
        <v>123.1</v>
      </c>
      <c r="Z32" s="7">
        <v>-0.11409999999999999</v>
      </c>
      <c r="AA32">
        <v>-6479</v>
      </c>
      <c r="AB32" s="7">
        <v>-0.13289999999999999</v>
      </c>
      <c r="AC32">
        <v>350.7758</v>
      </c>
      <c r="AD32" s="7">
        <v>48740.29</v>
      </c>
      <c r="AE32">
        <v>-258420.74</v>
      </c>
      <c r="AF32">
        <v>11</v>
      </c>
      <c r="AG32">
        <v>-589</v>
      </c>
      <c r="AH32" s="7">
        <v>-0.21160000000000001</v>
      </c>
      <c r="AI32" s="7">
        <v>0.14249999999999999</v>
      </c>
      <c r="AJ32" s="7" t="s">
        <v>535</v>
      </c>
      <c r="AK32" s="2">
        <f t="shared" si="1"/>
        <v>44683</v>
      </c>
      <c r="AM32" s="2"/>
      <c r="AN32" s="6"/>
      <c r="AP32" s="6"/>
      <c r="AR32" s="7"/>
      <c r="AT32" s="7"/>
      <c r="AZ32" s="7"/>
      <c r="BA32" s="7"/>
    </row>
    <row r="33" spans="1:53" x14ac:dyDescent="0.45">
      <c r="A33" t="s">
        <v>559</v>
      </c>
      <c r="B33" t="s">
        <v>30</v>
      </c>
      <c r="C33" s="6">
        <v>44683.615277777775</v>
      </c>
      <c r="D33">
        <v>135.30000000000001</v>
      </c>
      <c r="E33" s="6">
        <v>44685.388194444444</v>
      </c>
      <c r="F33">
        <v>123.1</v>
      </c>
      <c r="G33" s="7">
        <v>-9.0200000000000002E-2</v>
      </c>
      <c r="H33">
        <v>-5399.87</v>
      </c>
      <c r="I33" s="7">
        <v>-0.10929999999999999</v>
      </c>
      <c r="J33">
        <v>365.25069999999999</v>
      </c>
      <c r="K33">
        <v>49418.43</v>
      </c>
      <c r="L33">
        <v>-121715.06</v>
      </c>
      <c r="M33">
        <v>50</v>
      </c>
      <c r="N33">
        <v>-108</v>
      </c>
      <c r="O33" s="7">
        <v>-0.15260000000000001</v>
      </c>
      <c r="P33" s="7">
        <v>0.17330000000000001</v>
      </c>
      <c r="Q33" t="s">
        <v>535</v>
      </c>
      <c r="R33" s="2">
        <f t="shared" si="0"/>
        <v>44683</v>
      </c>
      <c r="S33" s="2"/>
      <c r="T33" t="s">
        <v>556</v>
      </c>
      <c r="U33" t="s">
        <v>30</v>
      </c>
      <c r="V33" s="6">
        <v>44685.427083333336</v>
      </c>
      <c r="W33">
        <v>93.2</v>
      </c>
      <c r="X33" s="6">
        <v>44686.385416666664</v>
      </c>
      <c r="Y33">
        <v>188.55</v>
      </c>
      <c r="Z33" s="7">
        <v>1.0230999999999999</v>
      </c>
      <c r="AA33">
        <v>48359.05</v>
      </c>
      <c r="AB33" s="7">
        <v>0.99280000000000002</v>
      </c>
      <c r="AC33">
        <v>522.61689999999999</v>
      </c>
      <c r="AD33" s="7">
        <v>48707.9</v>
      </c>
      <c r="AE33">
        <v>-210061.69</v>
      </c>
      <c r="AF33">
        <v>65</v>
      </c>
      <c r="AG33">
        <v>743.99</v>
      </c>
      <c r="AH33" s="7">
        <v>-5.1999999999999998E-2</v>
      </c>
      <c r="AI33" s="7">
        <v>3.0209000000000001</v>
      </c>
      <c r="AJ33" s="7" t="s">
        <v>535</v>
      </c>
      <c r="AK33" s="2">
        <f t="shared" si="1"/>
        <v>44685</v>
      </c>
      <c r="AM33" s="2"/>
      <c r="AN33" s="6"/>
      <c r="AP33" s="6"/>
      <c r="AR33" s="7"/>
      <c r="AT33" s="7"/>
      <c r="AZ33" s="7"/>
      <c r="BA33" s="7"/>
    </row>
    <row r="34" spans="1:53" x14ac:dyDescent="0.45">
      <c r="A34" t="s">
        <v>551</v>
      </c>
      <c r="B34" t="s">
        <v>30</v>
      </c>
      <c r="C34" s="6">
        <v>44683.625</v>
      </c>
      <c r="D34">
        <v>125.2</v>
      </c>
      <c r="E34" s="6">
        <v>44685.388194444444</v>
      </c>
      <c r="F34">
        <v>96.6</v>
      </c>
      <c r="G34" s="7">
        <v>-0.22839999999999999</v>
      </c>
      <c r="H34">
        <v>-12165.83</v>
      </c>
      <c r="I34" s="7">
        <v>-0.2462</v>
      </c>
      <c r="J34">
        <v>394.7638</v>
      </c>
      <c r="K34">
        <v>49424.42</v>
      </c>
      <c r="L34">
        <v>-133880.89000000001</v>
      </c>
      <c r="M34">
        <v>36</v>
      </c>
      <c r="N34">
        <v>-337.94</v>
      </c>
      <c r="O34" s="7">
        <v>-0.26319999999999999</v>
      </c>
      <c r="P34" s="7">
        <v>3.8300000000000001E-2</v>
      </c>
      <c r="Q34" t="s">
        <v>535</v>
      </c>
      <c r="R34" s="2">
        <f t="shared" si="0"/>
        <v>44683</v>
      </c>
      <c r="S34" s="2"/>
      <c r="T34" t="s">
        <v>554</v>
      </c>
      <c r="U34" t="s">
        <v>30</v>
      </c>
      <c r="V34" s="6">
        <v>44685.444444444445</v>
      </c>
      <c r="W34">
        <v>110.75</v>
      </c>
      <c r="X34" s="6">
        <v>44686.385416666664</v>
      </c>
      <c r="Y34">
        <v>145.05000000000001</v>
      </c>
      <c r="Z34" s="7">
        <v>0.30969999999999998</v>
      </c>
      <c r="AA34">
        <v>13975.69</v>
      </c>
      <c r="AB34" s="7">
        <v>0.28660000000000002</v>
      </c>
      <c r="AC34">
        <v>440.29020000000003</v>
      </c>
      <c r="AD34" s="7">
        <v>48762.14</v>
      </c>
      <c r="AE34">
        <v>-196086</v>
      </c>
      <c r="AF34">
        <v>60</v>
      </c>
      <c r="AG34">
        <v>232.93</v>
      </c>
      <c r="AH34" s="7">
        <v>-0.31919999999999998</v>
      </c>
      <c r="AI34" s="7">
        <v>1.958</v>
      </c>
      <c r="AJ34" s="7" t="s">
        <v>535</v>
      </c>
      <c r="AK34" s="2">
        <f t="shared" si="1"/>
        <v>44685</v>
      </c>
      <c r="AM34" s="2"/>
      <c r="AN34" s="6"/>
      <c r="AP34" s="6"/>
      <c r="AR34" s="7"/>
      <c r="AT34" s="7"/>
      <c r="AZ34" s="7"/>
      <c r="BA34" s="7"/>
    </row>
    <row r="35" spans="1:53" x14ac:dyDescent="0.45">
      <c r="A35" t="s">
        <v>556</v>
      </c>
      <c r="B35" t="s">
        <v>30</v>
      </c>
      <c r="C35" s="6">
        <v>44685.427083333336</v>
      </c>
      <c r="D35">
        <v>92.4</v>
      </c>
      <c r="E35" s="6">
        <v>44686.388194444444</v>
      </c>
      <c r="F35">
        <v>188.55</v>
      </c>
      <c r="G35" s="7">
        <v>1.0406</v>
      </c>
      <c r="H35">
        <v>49832.71</v>
      </c>
      <c r="I35" s="7">
        <v>1.0102</v>
      </c>
      <c r="J35">
        <v>533.8809</v>
      </c>
      <c r="K35">
        <v>49330.6</v>
      </c>
      <c r="L35">
        <v>-84048.18</v>
      </c>
      <c r="M35">
        <v>321</v>
      </c>
      <c r="N35">
        <v>155.24</v>
      </c>
      <c r="O35" s="7">
        <v>-4.3799999999999999E-2</v>
      </c>
      <c r="P35" s="7">
        <v>3.0556999999999999</v>
      </c>
      <c r="Q35" t="s">
        <v>535</v>
      </c>
      <c r="R35" s="2">
        <f t="shared" si="0"/>
        <v>44685</v>
      </c>
      <c r="S35" s="2"/>
      <c r="T35" t="s">
        <v>560</v>
      </c>
      <c r="U35" t="s">
        <v>30</v>
      </c>
      <c r="V35" s="6">
        <v>44686.420138888891</v>
      </c>
      <c r="W35">
        <v>64.650000000000006</v>
      </c>
      <c r="X35" s="6">
        <v>44686.635416666664</v>
      </c>
      <c r="Y35">
        <v>0.15</v>
      </c>
      <c r="Z35" s="7">
        <v>-0.99770000000000003</v>
      </c>
      <c r="AA35">
        <v>-49397.17</v>
      </c>
      <c r="AB35" s="7">
        <v>-1.0077</v>
      </c>
      <c r="AC35">
        <v>758.23</v>
      </c>
      <c r="AD35" s="7">
        <v>49019.57</v>
      </c>
      <c r="AE35">
        <v>-245483.16</v>
      </c>
      <c r="AF35">
        <v>63</v>
      </c>
      <c r="AG35">
        <v>-784.08</v>
      </c>
      <c r="AH35" s="7">
        <v>-0.99850000000000005</v>
      </c>
      <c r="AI35" s="7">
        <v>0.22969999999999999</v>
      </c>
      <c r="AJ35" s="7" t="s">
        <v>535</v>
      </c>
      <c r="AK35" s="2">
        <f t="shared" si="1"/>
        <v>44686</v>
      </c>
      <c r="AM35" s="2"/>
      <c r="AN35" s="6"/>
      <c r="AP35" s="6"/>
      <c r="AR35" s="7"/>
      <c r="AT35" s="7"/>
      <c r="AZ35" s="7"/>
      <c r="BA35" s="7"/>
    </row>
    <row r="36" spans="1:53" x14ac:dyDescent="0.45">
      <c r="A36" t="s">
        <v>554</v>
      </c>
      <c r="B36" t="s">
        <v>30</v>
      </c>
      <c r="C36" s="6">
        <v>44685.4375</v>
      </c>
      <c r="D36">
        <v>101.1</v>
      </c>
      <c r="E36" s="6">
        <v>44686.388194444444</v>
      </c>
      <c r="F36">
        <v>145.05000000000001</v>
      </c>
      <c r="G36" s="7">
        <v>0.43469999999999998</v>
      </c>
      <c r="H36">
        <v>20267.14</v>
      </c>
      <c r="I36" s="7">
        <v>0.41039999999999999</v>
      </c>
      <c r="J36">
        <v>488.50020000000001</v>
      </c>
      <c r="K36">
        <v>49387.37</v>
      </c>
      <c r="L36">
        <v>-63781.04</v>
      </c>
      <c r="M36">
        <v>306</v>
      </c>
      <c r="N36">
        <v>66.23</v>
      </c>
      <c r="O36" s="7">
        <v>-0.25419999999999998</v>
      </c>
      <c r="P36" s="7">
        <v>2.2404000000000002</v>
      </c>
      <c r="Q36" t="s">
        <v>535</v>
      </c>
      <c r="R36" s="2">
        <f t="shared" si="0"/>
        <v>44685</v>
      </c>
      <c r="S36" s="2"/>
      <c r="T36" t="s">
        <v>561</v>
      </c>
      <c r="U36" t="s">
        <v>30</v>
      </c>
      <c r="V36" s="6">
        <v>44686.427083333336</v>
      </c>
      <c r="W36">
        <v>45.35</v>
      </c>
      <c r="X36" s="6">
        <v>44686.635416666664</v>
      </c>
      <c r="Y36">
        <v>0.1</v>
      </c>
      <c r="Z36" s="7">
        <v>-0.99780000000000002</v>
      </c>
      <c r="AA36">
        <v>-49411.25</v>
      </c>
      <c r="AB36" s="7">
        <v>-1.0078</v>
      </c>
      <c r="AC36">
        <v>1081.1020000000001</v>
      </c>
      <c r="AD36" s="7">
        <v>49027.99</v>
      </c>
      <c r="AE36">
        <v>-294894.40999999997</v>
      </c>
      <c r="AF36">
        <v>61</v>
      </c>
      <c r="AG36">
        <v>-810.02</v>
      </c>
      <c r="AH36" s="7">
        <v>-0.99780000000000002</v>
      </c>
      <c r="AI36" s="7">
        <v>0.10249999999999999</v>
      </c>
      <c r="AJ36" s="7" t="s">
        <v>535</v>
      </c>
      <c r="AK36" s="2">
        <f t="shared" si="1"/>
        <v>44686</v>
      </c>
      <c r="AM36" s="2"/>
      <c r="AN36" s="6"/>
      <c r="AP36" s="6"/>
      <c r="AR36" s="7"/>
      <c r="AT36" s="7"/>
      <c r="AZ36" s="7"/>
      <c r="BA36" s="7"/>
    </row>
    <row r="37" spans="1:53" x14ac:dyDescent="0.45">
      <c r="A37" t="s">
        <v>560</v>
      </c>
      <c r="B37" t="s">
        <v>30</v>
      </c>
      <c r="C37" s="6">
        <v>44686.420138888891</v>
      </c>
      <c r="D37">
        <v>45.65</v>
      </c>
      <c r="E37" s="6">
        <v>44686.638194444444</v>
      </c>
      <c r="F37">
        <v>0.15</v>
      </c>
      <c r="G37" s="7">
        <v>-0.99670000000000003</v>
      </c>
      <c r="H37">
        <v>-50016.29</v>
      </c>
      <c r="I37" s="7">
        <v>-1.0066999999999999</v>
      </c>
      <c r="J37">
        <v>1088.3040000000001</v>
      </c>
      <c r="K37">
        <v>49681.09</v>
      </c>
      <c r="L37">
        <v>-113797.33</v>
      </c>
      <c r="M37">
        <v>315</v>
      </c>
      <c r="N37">
        <v>-158.78</v>
      </c>
      <c r="O37" s="7">
        <v>-0.99780000000000002</v>
      </c>
      <c r="P37" s="7">
        <v>0.74150000000000005</v>
      </c>
      <c r="Q37" t="s">
        <v>535</v>
      </c>
      <c r="R37" s="2">
        <f t="shared" si="0"/>
        <v>44686</v>
      </c>
      <c r="S37" s="2"/>
      <c r="T37" t="s">
        <v>562</v>
      </c>
      <c r="U37" t="s">
        <v>30</v>
      </c>
      <c r="V37" s="6">
        <v>44687.434027777781</v>
      </c>
      <c r="W37">
        <v>197.9</v>
      </c>
      <c r="X37" s="6">
        <v>44690.385416666664</v>
      </c>
      <c r="Y37">
        <v>285.10000000000002</v>
      </c>
      <c r="Z37" s="7">
        <v>0.44059999999999999</v>
      </c>
      <c r="AA37">
        <v>20197.310000000001</v>
      </c>
      <c r="AB37" s="7">
        <v>0.41620000000000001</v>
      </c>
      <c r="AC37">
        <v>245.20230000000001</v>
      </c>
      <c r="AD37" s="7">
        <v>48525.53</v>
      </c>
      <c r="AE37">
        <v>-274697.09999999998</v>
      </c>
      <c r="AF37">
        <v>63</v>
      </c>
      <c r="AG37">
        <v>320.58999999999997</v>
      </c>
      <c r="AH37" s="7">
        <v>-0.28220000000000001</v>
      </c>
      <c r="AI37" s="7">
        <v>0.44059999999999999</v>
      </c>
      <c r="AJ37" s="7" t="s">
        <v>535</v>
      </c>
      <c r="AK37" s="2">
        <f t="shared" si="1"/>
        <v>44687</v>
      </c>
      <c r="AM37" s="2"/>
      <c r="AN37" s="6"/>
      <c r="AP37" s="6"/>
      <c r="AR37" s="7"/>
      <c r="AT37" s="7"/>
      <c r="AZ37" s="7"/>
      <c r="BA37" s="7"/>
    </row>
    <row r="38" spans="1:53" x14ac:dyDescent="0.45">
      <c r="A38" t="s">
        <v>561</v>
      </c>
      <c r="B38" t="s">
        <v>30</v>
      </c>
      <c r="C38" s="6">
        <v>44686.427083333336</v>
      </c>
      <c r="D38">
        <v>45.85</v>
      </c>
      <c r="E38" s="6">
        <v>44686.638194444444</v>
      </c>
      <c r="F38">
        <v>0.1</v>
      </c>
      <c r="G38" s="7">
        <v>-0.99780000000000002</v>
      </c>
      <c r="H38">
        <v>-50188.06</v>
      </c>
      <c r="I38" s="7">
        <v>-1.0078</v>
      </c>
      <c r="J38">
        <v>1086.098</v>
      </c>
      <c r="K38">
        <v>49797.61</v>
      </c>
      <c r="L38">
        <v>-163985.39000000001</v>
      </c>
      <c r="M38">
        <v>305</v>
      </c>
      <c r="N38">
        <v>-164.55</v>
      </c>
      <c r="O38" s="7">
        <v>-0.99780000000000002</v>
      </c>
      <c r="P38" s="7">
        <v>9.0499999999999997E-2</v>
      </c>
      <c r="Q38" t="s">
        <v>535</v>
      </c>
      <c r="R38" s="2">
        <f t="shared" si="0"/>
        <v>44686</v>
      </c>
      <c r="S38" s="2"/>
      <c r="T38" t="s">
        <v>563</v>
      </c>
      <c r="U38" t="s">
        <v>30</v>
      </c>
      <c r="V38" s="6">
        <v>44690.527777777781</v>
      </c>
      <c r="W38">
        <v>160.85</v>
      </c>
      <c r="X38" s="6">
        <v>44691.385416666664</v>
      </c>
      <c r="Y38">
        <v>107.3</v>
      </c>
      <c r="Z38" s="7">
        <v>-0.33289999999999997</v>
      </c>
      <c r="AA38">
        <v>-16999.330000000002</v>
      </c>
      <c r="AB38" s="7">
        <v>-0.34960000000000002</v>
      </c>
      <c r="AC38">
        <v>302.30970000000002</v>
      </c>
      <c r="AD38" s="7">
        <v>48626.52</v>
      </c>
      <c r="AE38">
        <v>-291696.43</v>
      </c>
      <c r="AF38">
        <v>36</v>
      </c>
      <c r="AG38">
        <v>-472.2</v>
      </c>
      <c r="AH38" s="7">
        <v>-0.54620000000000002</v>
      </c>
      <c r="AI38" s="7">
        <v>3.6999999999999998E-2</v>
      </c>
      <c r="AJ38" s="7" t="s">
        <v>535</v>
      </c>
      <c r="AK38" s="2">
        <f t="shared" si="1"/>
        <v>44690</v>
      </c>
      <c r="AM38" s="2"/>
      <c r="AN38" s="6"/>
      <c r="AP38" s="6"/>
      <c r="AR38" s="7"/>
      <c r="AT38" s="7"/>
      <c r="AZ38" s="7"/>
      <c r="BA38" s="7"/>
    </row>
    <row r="39" spans="1:53" x14ac:dyDescent="0.45">
      <c r="A39" t="s">
        <v>562</v>
      </c>
      <c r="B39" t="s">
        <v>30</v>
      </c>
      <c r="C39" s="6">
        <v>44687.428472222222</v>
      </c>
      <c r="D39">
        <v>200.85</v>
      </c>
      <c r="E39" s="6">
        <v>44690.388194444444</v>
      </c>
      <c r="F39">
        <v>285.10000000000002</v>
      </c>
      <c r="G39" s="7">
        <v>0.41949999999999998</v>
      </c>
      <c r="H39">
        <v>19439.53</v>
      </c>
      <c r="I39" s="7">
        <v>0.39529999999999998</v>
      </c>
      <c r="J39">
        <v>244.8597</v>
      </c>
      <c r="K39">
        <v>49180.07</v>
      </c>
      <c r="L39">
        <v>-144545.85</v>
      </c>
      <c r="M39">
        <v>319</v>
      </c>
      <c r="N39">
        <v>60.94</v>
      </c>
      <c r="O39" s="7">
        <v>-0.2928</v>
      </c>
      <c r="P39" s="7">
        <v>0.41949999999999998</v>
      </c>
      <c r="Q39" t="s">
        <v>535</v>
      </c>
      <c r="R39" s="2">
        <f t="shared" si="0"/>
        <v>44687</v>
      </c>
      <c r="S39" s="2"/>
      <c r="T39" t="s">
        <v>563</v>
      </c>
      <c r="U39" t="s">
        <v>30</v>
      </c>
      <c r="V39" s="6">
        <v>44691.503472222219</v>
      </c>
      <c r="W39">
        <v>124.85</v>
      </c>
      <c r="X39" s="6">
        <v>44692.385416666664</v>
      </c>
      <c r="Y39">
        <v>53.7</v>
      </c>
      <c r="Z39" s="7">
        <v>-0.56989999999999996</v>
      </c>
      <c r="AA39">
        <v>-28357.23</v>
      </c>
      <c r="AB39" s="7">
        <v>-0.58420000000000005</v>
      </c>
      <c r="AC39">
        <v>388.7987</v>
      </c>
      <c r="AD39" s="7">
        <v>48541.52</v>
      </c>
      <c r="AE39">
        <v>-320053.65000000002</v>
      </c>
      <c r="AF39">
        <v>43</v>
      </c>
      <c r="AG39">
        <v>-659.47</v>
      </c>
      <c r="AH39" s="7">
        <v>-0.62270000000000003</v>
      </c>
      <c r="AI39" s="7">
        <v>7.5300000000000006E-2</v>
      </c>
      <c r="AJ39" s="7" t="s">
        <v>535</v>
      </c>
      <c r="AK39" s="2">
        <f t="shared" si="1"/>
        <v>44691</v>
      </c>
      <c r="AM39" s="2"/>
      <c r="AN39" s="6"/>
      <c r="AP39" s="6"/>
      <c r="AR39" s="7"/>
      <c r="AT39" s="7"/>
      <c r="AZ39" s="7"/>
      <c r="BA39" s="7"/>
    </row>
    <row r="40" spans="1:53" x14ac:dyDescent="0.45">
      <c r="A40" t="s">
        <v>563</v>
      </c>
      <c r="B40" t="s">
        <v>30</v>
      </c>
      <c r="C40" s="6">
        <v>44690.529166666667</v>
      </c>
      <c r="D40">
        <v>152.9</v>
      </c>
      <c r="E40" s="6">
        <v>44691.388194444444</v>
      </c>
      <c r="F40">
        <v>107.3</v>
      </c>
      <c r="G40" s="7">
        <v>-0.29820000000000002</v>
      </c>
      <c r="H40">
        <v>-15534.75</v>
      </c>
      <c r="I40" s="7">
        <v>-0.31530000000000002</v>
      </c>
      <c r="J40">
        <v>322.28429999999997</v>
      </c>
      <c r="K40">
        <v>49277.27</v>
      </c>
      <c r="L40">
        <v>-160080.6</v>
      </c>
      <c r="M40">
        <v>174</v>
      </c>
      <c r="N40">
        <v>-89.28</v>
      </c>
      <c r="O40" s="7">
        <v>-0.56669999999999998</v>
      </c>
      <c r="P40" s="7">
        <v>9.0899999999999995E-2</v>
      </c>
      <c r="Q40" t="s">
        <v>535</v>
      </c>
      <c r="R40" s="2">
        <f t="shared" si="0"/>
        <v>44690</v>
      </c>
      <c r="S40" s="2"/>
      <c r="T40" t="s">
        <v>586</v>
      </c>
      <c r="U40" t="s">
        <v>30</v>
      </c>
      <c r="V40" s="6">
        <v>44692.416666666664</v>
      </c>
      <c r="W40">
        <v>122.9</v>
      </c>
      <c r="X40" s="6">
        <v>44693.385416666664</v>
      </c>
      <c r="Y40">
        <v>242.7</v>
      </c>
      <c r="Z40" s="7">
        <v>0.9748</v>
      </c>
      <c r="AA40">
        <v>45739.13</v>
      </c>
      <c r="AB40" s="7">
        <v>0.94499999999999995</v>
      </c>
      <c r="AC40">
        <v>393.81389999999999</v>
      </c>
      <c r="AD40" s="7">
        <v>48399.73</v>
      </c>
      <c r="AE40">
        <v>-274314.53000000003</v>
      </c>
      <c r="AF40">
        <v>68</v>
      </c>
      <c r="AG40">
        <v>672.63</v>
      </c>
      <c r="AH40" s="7">
        <v>-0.38490000000000002</v>
      </c>
      <c r="AI40" s="7">
        <v>0.9748</v>
      </c>
      <c r="AJ40" s="7" t="s">
        <v>535</v>
      </c>
      <c r="AK40" s="2">
        <f t="shared" si="1"/>
        <v>44692</v>
      </c>
      <c r="AM40" s="2"/>
      <c r="AN40" s="6"/>
      <c r="AP40" s="6"/>
      <c r="AR40" s="7"/>
      <c r="AT40" s="7"/>
      <c r="AZ40" s="7"/>
      <c r="BA40" s="7"/>
    </row>
    <row r="41" spans="1:53" x14ac:dyDescent="0.45">
      <c r="A41" t="s">
        <v>563</v>
      </c>
      <c r="B41" t="s">
        <v>30</v>
      </c>
      <c r="C41" s="6">
        <v>44691.505555555559</v>
      </c>
      <c r="D41">
        <v>122.75</v>
      </c>
      <c r="E41" s="6">
        <v>44692.388194444444</v>
      </c>
      <c r="F41">
        <v>53.7</v>
      </c>
      <c r="G41" s="7">
        <v>-0.5625</v>
      </c>
      <c r="H41">
        <v>-28383.26</v>
      </c>
      <c r="I41" s="7">
        <v>-0.57689999999999997</v>
      </c>
      <c r="J41">
        <v>400.81139999999999</v>
      </c>
      <c r="K41">
        <v>49199.6</v>
      </c>
      <c r="L41">
        <v>-188463.86</v>
      </c>
      <c r="M41">
        <v>208</v>
      </c>
      <c r="N41">
        <v>-136.46</v>
      </c>
      <c r="O41" s="7">
        <v>-0.61629999999999996</v>
      </c>
      <c r="P41" s="7">
        <v>9.3700000000000006E-2</v>
      </c>
      <c r="Q41" t="s">
        <v>535</v>
      </c>
      <c r="R41" s="2">
        <f t="shared" si="0"/>
        <v>44691</v>
      </c>
      <c r="S41" s="2"/>
      <c r="T41" t="s">
        <v>565</v>
      </c>
      <c r="U41" t="s">
        <v>30</v>
      </c>
      <c r="V41" s="6">
        <v>44692.420138888891</v>
      </c>
      <c r="W41">
        <v>109.3</v>
      </c>
      <c r="X41" s="6">
        <v>44693.385416666664</v>
      </c>
      <c r="Y41">
        <v>197.75</v>
      </c>
      <c r="Z41" s="7">
        <v>0.80920000000000003</v>
      </c>
      <c r="AA41">
        <v>37803.58</v>
      </c>
      <c r="AB41" s="7">
        <v>0.78110000000000002</v>
      </c>
      <c r="AC41">
        <v>442.77120000000002</v>
      </c>
      <c r="AD41" s="7">
        <v>48394.89</v>
      </c>
      <c r="AE41">
        <v>-236510.95</v>
      </c>
      <c r="AF41">
        <v>67</v>
      </c>
      <c r="AG41">
        <v>564.23</v>
      </c>
      <c r="AH41" s="7">
        <v>-0.48120000000000002</v>
      </c>
      <c r="AI41" s="7">
        <v>0.82199999999999995</v>
      </c>
      <c r="AJ41" s="7" t="s">
        <v>535</v>
      </c>
      <c r="AK41" s="2">
        <f t="shared" si="1"/>
        <v>44692</v>
      </c>
      <c r="AM41" s="2"/>
      <c r="AN41" s="6"/>
      <c r="AP41" s="6"/>
      <c r="AR41" s="7"/>
      <c r="AT41" s="7"/>
      <c r="AZ41" s="7"/>
      <c r="BA41" s="7"/>
    </row>
    <row r="42" spans="1:53" x14ac:dyDescent="0.45">
      <c r="A42" t="s">
        <v>586</v>
      </c>
      <c r="B42" t="s">
        <v>30</v>
      </c>
      <c r="C42" s="6">
        <v>44692.416666666664</v>
      </c>
      <c r="D42">
        <v>118.6</v>
      </c>
      <c r="E42" s="6">
        <v>44693.388194444444</v>
      </c>
      <c r="F42">
        <v>242.7</v>
      </c>
      <c r="G42" s="7">
        <v>1.0464</v>
      </c>
      <c r="H42">
        <v>49838.22</v>
      </c>
      <c r="I42" s="7">
        <v>1.0159</v>
      </c>
      <c r="J42">
        <v>413.63979999999998</v>
      </c>
      <c r="K42">
        <v>49057.68</v>
      </c>
      <c r="L42">
        <v>-138625.64000000001</v>
      </c>
      <c r="M42">
        <v>336</v>
      </c>
      <c r="N42">
        <v>148.33000000000001</v>
      </c>
      <c r="O42" s="7">
        <v>-0.36259999999999998</v>
      </c>
      <c r="P42" s="7">
        <v>1.2002999999999999</v>
      </c>
      <c r="Q42" t="s">
        <v>535</v>
      </c>
      <c r="R42" s="2">
        <f t="shared" si="0"/>
        <v>44692</v>
      </c>
      <c r="S42" s="2"/>
      <c r="T42" t="s">
        <v>564</v>
      </c>
      <c r="U42" t="s">
        <v>30</v>
      </c>
      <c r="V42" s="6">
        <v>44692.520833333336</v>
      </c>
      <c r="W42">
        <v>109.25</v>
      </c>
      <c r="X42" s="6">
        <v>44693.388888888891</v>
      </c>
      <c r="Y42">
        <v>179.15</v>
      </c>
      <c r="Z42" s="7">
        <v>0.63980000000000004</v>
      </c>
      <c r="AA42">
        <v>30670.94</v>
      </c>
      <c r="AB42" s="7">
        <v>0.61339999999999995</v>
      </c>
      <c r="AC42">
        <v>457.66590000000002</v>
      </c>
      <c r="AD42" s="7">
        <v>50000</v>
      </c>
      <c r="AE42">
        <v>30670.94</v>
      </c>
      <c r="AF42">
        <v>39</v>
      </c>
      <c r="AG42">
        <v>786.43</v>
      </c>
      <c r="AH42" s="7">
        <v>-0.61829999999999996</v>
      </c>
      <c r="AI42" s="7">
        <v>0.63980000000000004</v>
      </c>
      <c r="AJ42" s="7" t="s">
        <v>535</v>
      </c>
      <c r="AK42" s="2">
        <f t="shared" si="1"/>
        <v>44692</v>
      </c>
      <c r="AM42" s="2"/>
      <c r="AN42" s="6"/>
      <c r="AP42" s="6"/>
      <c r="AR42" s="7"/>
      <c r="AT42" s="7"/>
      <c r="AZ42" s="7"/>
      <c r="BA42" s="7"/>
    </row>
    <row r="43" spans="1:53" x14ac:dyDescent="0.45">
      <c r="A43" t="s">
        <v>565</v>
      </c>
      <c r="B43" t="s">
        <v>30</v>
      </c>
      <c r="C43" s="6">
        <v>44692.422222222223</v>
      </c>
      <c r="D43">
        <v>105.5</v>
      </c>
      <c r="E43" s="6">
        <v>44693.388194444444</v>
      </c>
      <c r="F43">
        <v>197.75</v>
      </c>
      <c r="G43" s="7">
        <v>0.87439999999999996</v>
      </c>
      <c r="H43">
        <v>41495.65</v>
      </c>
      <c r="I43" s="7">
        <v>0.84570000000000001</v>
      </c>
      <c r="J43">
        <v>465.10660000000001</v>
      </c>
      <c r="K43">
        <v>49068.75</v>
      </c>
      <c r="L43">
        <v>-97129.99</v>
      </c>
      <c r="M43">
        <v>328</v>
      </c>
      <c r="N43">
        <v>126.51</v>
      </c>
      <c r="O43" s="7">
        <v>-0.46260000000000001</v>
      </c>
      <c r="P43" s="7">
        <v>1.0322</v>
      </c>
      <c r="Q43" t="s">
        <v>535</v>
      </c>
      <c r="R43" s="2">
        <f t="shared" si="0"/>
        <v>44692</v>
      </c>
      <c r="S43" s="2"/>
      <c r="T43" t="s">
        <v>575</v>
      </c>
      <c r="U43" t="s">
        <v>30</v>
      </c>
      <c r="V43" s="6">
        <v>44692.527777777781</v>
      </c>
      <c r="W43">
        <v>99.6</v>
      </c>
      <c r="X43" s="6">
        <v>44693.388888888891</v>
      </c>
      <c r="Y43">
        <v>139.30000000000001</v>
      </c>
      <c r="Z43" s="7">
        <v>0.39860000000000001</v>
      </c>
      <c r="AA43">
        <v>18721.38</v>
      </c>
      <c r="AB43" s="7">
        <v>0.37459999999999999</v>
      </c>
      <c r="AC43">
        <v>501.76560000000001</v>
      </c>
      <c r="AD43" s="7">
        <v>49975.86</v>
      </c>
      <c r="AE43">
        <v>49392.31</v>
      </c>
      <c r="AF43">
        <v>37</v>
      </c>
      <c r="AG43">
        <v>505.98</v>
      </c>
      <c r="AH43" s="7">
        <v>-0.69479999999999997</v>
      </c>
      <c r="AI43" s="7">
        <v>0.39860000000000001</v>
      </c>
      <c r="AJ43" s="7" t="s">
        <v>535</v>
      </c>
      <c r="AK43" s="2">
        <f t="shared" si="1"/>
        <v>44692</v>
      </c>
      <c r="AM43" s="2"/>
      <c r="AN43" s="6"/>
      <c r="AP43" s="6"/>
      <c r="AR43" s="7"/>
      <c r="AT43" s="7"/>
      <c r="AZ43" s="7"/>
      <c r="BA43" s="7"/>
    </row>
    <row r="44" spans="1:53" x14ac:dyDescent="0.45">
      <c r="A44" t="s">
        <v>565</v>
      </c>
      <c r="B44" t="s">
        <v>30</v>
      </c>
      <c r="C44" s="6">
        <v>44692.520833333336</v>
      </c>
      <c r="D44">
        <v>117.75</v>
      </c>
      <c r="E44" s="6">
        <v>44693.385416666664</v>
      </c>
      <c r="F44">
        <v>166.7</v>
      </c>
      <c r="G44" s="7">
        <v>0.41570000000000001</v>
      </c>
      <c r="H44">
        <v>19577.71</v>
      </c>
      <c r="I44" s="7">
        <v>0.3916</v>
      </c>
      <c r="J44">
        <v>424.6284</v>
      </c>
      <c r="K44">
        <v>50000</v>
      </c>
      <c r="L44">
        <v>19577.71</v>
      </c>
      <c r="M44">
        <v>182</v>
      </c>
      <c r="N44">
        <v>107.57</v>
      </c>
      <c r="O44" s="7">
        <v>-0.51849999999999996</v>
      </c>
      <c r="P44" s="7">
        <v>0.69130000000000003</v>
      </c>
      <c r="Q44" t="s">
        <v>535</v>
      </c>
      <c r="R44" s="2">
        <f t="shared" si="0"/>
        <v>44692</v>
      </c>
      <c r="S44" s="2"/>
      <c r="T44" t="s">
        <v>566</v>
      </c>
      <c r="U44" t="s">
        <v>30</v>
      </c>
      <c r="V44" s="6">
        <v>44693.416666666664</v>
      </c>
      <c r="W44">
        <v>66.7</v>
      </c>
      <c r="X44" s="6">
        <v>44693.635416666664</v>
      </c>
      <c r="Y44">
        <v>92.2</v>
      </c>
      <c r="Z44" s="7">
        <v>0.38229999999999997</v>
      </c>
      <c r="AA44">
        <v>17500.36</v>
      </c>
      <c r="AB44" s="7">
        <v>0.35849999999999999</v>
      </c>
      <c r="AC44">
        <v>731.89580000000001</v>
      </c>
      <c r="AD44" s="7">
        <v>48817.45</v>
      </c>
      <c r="AE44">
        <v>-219010.59</v>
      </c>
      <c r="AF44">
        <v>64</v>
      </c>
      <c r="AG44">
        <v>273.44</v>
      </c>
      <c r="AH44" s="7">
        <v>-0.31709999999999999</v>
      </c>
      <c r="AI44" s="7">
        <v>1.4242999999999999</v>
      </c>
      <c r="AJ44" s="7" t="s">
        <v>535</v>
      </c>
      <c r="AK44" s="2">
        <f t="shared" si="1"/>
        <v>44693</v>
      </c>
      <c r="AM44" s="2"/>
      <c r="AN44" s="6"/>
      <c r="AP44" s="6"/>
      <c r="AR44" s="7"/>
      <c r="AT44" s="7"/>
      <c r="AZ44" s="7"/>
      <c r="BA44" s="7"/>
    </row>
    <row r="45" spans="1:53" x14ac:dyDescent="0.45">
      <c r="A45" t="s">
        <v>564</v>
      </c>
      <c r="B45" t="s">
        <v>30</v>
      </c>
      <c r="C45" s="6">
        <v>44692.521527777775</v>
      </c>
      <c r="D45">
        <v>106.05</v>
      </c>
      <c r="E45" s="6">
        <v>44693.385416666664</v>
      </c>
      <c r="F45">
        <v>126.95</v>
      </c>
      <c r="G45" s="7">
        <v>0.1971</v>
      </c>
      <c r="H45">
        <v>8754.43</v>
      </c>
      <c r="I45" s="7">
        <v>0.17510000000000001</v>
      </c>
      <c r="J45">
        <v>471.42860000000002</v>
      </c>
      <c r="K45">
        <v>49995</v>
      </c>
      <c r="L45">
        <v>28332.14</v>
      </c>
      <c r="M45">
        <v>181</v>
      </c>
      <c r="N45">
        <v>48.37</v>
      </c>
      <c r="O45" s="7">
        <v>-0.60680000000000001</v>
      </c>
      <c r="P45" s="7">
        <v>0.55400000000000005</v>
      </c>
      <c r="Q45" t="s">
        <v>535</v>
      </c>
      <c r="R45" s="2">
        <f t="shared" si="0"/>
        <v>44692</v>
      </c>
      <c r="S45" s="2"/>
      <c r="T45" t="s">
        <v>567</v>
      </c>
      <c r="U45" t="s">
        <v>30</v>
      </c>
      <c r="V45" s="6">
        <v>44693.423611111109</v>
      </c>
      <c r="W45">
        <v>55.75</v>
      </c>
      <c r="X45" s="6">
        <v>44693.635416666664</v>
      </c>
      <c r="Y45">
        <v>42.45</v>
      </c>
      <c r="Z45" s="7">
        <v>-0.23860000000000001</v>
      </c>
      <c r="AA45">
        <v>-12510.29</v>
      </c>
      <c r="AB45" s="7">
        <v>-0.25619999999999998</v>
      </c>
      <c r="AC45">
        <v>875.94839999999999</v>
      </c>
      <c r="AD45" s="7">
        <v>48834.12</v>
      </c>
      <c r="AE45">
        <v>-231520.88</v>
      </c>
      <c r="AF45">
        <v>62</v>
      </c>
      <c r="AG45">
        <v>-201.78</v>
      </c>
      <c r="AH45" s="7">
        <v>-0.57310000000000005</v>
      </c>
      <c r="AI45" s="7">
        <v>1.0143</v>
      </c>
      <c r="AJ45" s="7" t="s">
        <v>535</v>
      </c>
      <c r="AK45" s="2">
        <f t="shared" si="1"/>
        <v>44693</v>
      </c>
      <c r="AM45" s="2"/>
      <c r="AN45" s="6"/>
      <c r="AP45" s="6"/>
      <c r="AR45" s="7"/>
      <c r="AT45" s="7"/>
      <c r="AZ45" s="7"/>
      <c r="BA45" s="7"/>
    </row>
    <row r="46" spans="1:53" x14ac:dyDescent="0.45">
      <c r="A46" t="s">
        <v>566</v>
      </c>
      <c r="B46" t="s">
        <v>30</v>
      </c>
      <c r="C46" s="6">
        <v>44693.416666666664</v>
      </c>
      <c r="D46">
        <v>76.2</v>
      </c>
      <c r="E46" s="6">
        <v>44693.638194444444</v>
      </c>
      <c r="F46">
        <v>92.2</v>
      </c>
      <c r="G46" s="7">
        <v>0.21</v>
      </c>
      <c r="H46">
        <v>9302.4599999999991</v>
      </c>
      <c r="I46" s="7">
        <v>0.18790000000000001</v>
      </c>
      <c r="J46">
        <v>649.79459999999995</v>
      </c>
      <c r="K46">
        <v>49514.35</v>
      </c>
      <c r="L46">
        <v>-87827.53</v>
      </c>
      <c r="M46">
        <v>320</v>
      </c>
      <c r="N46">
        <v>29.07</v>
      </c>
      <c r="O46" s="7">
        <v>-0.4022</v>
      </c>
      <c r="P46" s="7">
        <v>1.1220000000000001</v>
      </c>
      <c r="Q46" t="s">
        <v>535</v>
      </c>
      <c r="R46" s="2">
        <f t="shared" si="0"/>
        <v>44693</v>
      </c>
      <c r="S46" s="2"/>
      <c r="T46" t="s">
        <v>631</v>
      </c>
      <c r="U46" t="s">
        <v>30</v>
      </c>
      <c r="V46" s="6">
        <v>44693.520833333336</v>
      </c>
      <c r="W46">
        <v>234.55</v>
      </c>
      <c r="X46" s="6">
        <v>44694.388888888891</v>
      </c>
      <c r="Y46">
        <v>138.80000000000001</v>
      </c>
      <c r="Z46" s="7">
        <v>-0.40820000000000001</v>
      </c>
      <c r="AA46">
        <v>-21312.06</v>
      </c>
      <c r="AB46" s="7">
        <v>-0.42409999999999998</v>
      </c>
      <c r="AC46">
        <v>214.22710000000001</v>
      </c>
      <c r="AD46" s="7">
        <v>50246.96</v>
      </c>
      <c r="AE46">
        <v>28080.25</v>
      </c>
      <c r="AF46">
        <v>39</v>
      </c>
      <c r="AG46">
        <v>-546.46</v>
      </c>
      <c r="AH46" s="7">
        <v>-0.4975</v>
      </c>
      <c r="AI46" s="7">
        <v>0.16070000000000001</v>
      </c>
      <c r="AJ46" s="7" t="s">
        <v>535</v>
      </c>
      <c r="AK46" s="2">
        <f t="shared" si="1"/>
        <v>44693</v>
      </c>
      <c r="AM46" s="2"/>
      <c r="AN46" s="6"/>
      <c r="AP46" s="6"/>
      <c r="AR46" s="7"/>
      <c r="AT46" s="7"/>
      <c r="AZ46" s="7"/>
      <c r="BA46" s="7"/>
    </row>
    <row r="47" spans="1:53" x14ac:dyDescent="0.45">
      <c r="A47" t="s">
        <v>567</v>
      </c>
      <c r="B47" t="s">
        <v>30</v>
      </c>
      <c r="C47" s="6">
        <v>44693.425000000003</v>
      </c>
      <c r="D47">
        <v>55.8</v>
      </c>
      <c r="E47" s="6">
        <v>44693.638194444444</v>
      </c>
      <c r="F47">
        <v>42.45</v>
      </c>
      <c r="G47" s="7">
        <v>-0.2392</v>
      </c>
      <c r="H47">
        <v>-12719</v>
      </c>
      <c r="I47" s="7">
        <v>-0.25690000000000002</v>
      </c>
      <c r="J47">
        <v>887.42380000000003</v>
      </c>
      <c r="K47">
        <v>49518.25</v>
      </c>
      <c r="L47">
        <v>-100546.53</v>
      </c>
      <c r="M47">
        <v>308</v>
      </c>
      <c r="N47">
        <v>-41.3</v>
      </c>
      <c r="O47" s="7">
        <v>-0.57350000000000001</v>
      </c>
      <c r="P47" s="7">
        <v>1.0125</v>
      </c>
      <c r="Q47" t="s">
        <v>535</v>
      </c>
      <c r="R47" s="2">
        <f t="shared" si="0"/>
        <v>44693</v>
      </c>
      <c r="S47" s="2"/>
      <c r="T47" t="s">
        <v>632</v>
      </c>
      <c r="U47" t="s">
        <v>30</v>
      </c>
      <c r="V47" s="6">
        <v>44693.545138888891</v>
      </c>
      <c r="W47">
        <v>216.5</v>
      </c>
      <c r="X47" s="6">
        <v>44694.388888888891</v>
      </c>
      <c r="Y47">
        <v>121.65</v>
      </c>
      <c r="Z47" s="7">
        <v>-0.43809999999999999</v>
      </c>
      <c r="AA47">
        <v>-22792.01</v>
      </c>
      <c r="AB47" s="7">
        <v>-0.45369999999999999</v>
      </c>
      <c r="AC47">
        <v>232.02350000000001</v>
      </c>
      <c r="AD47" s="7">
        <v>50233.08</v>
      </c>
      <c r="AE47">
        <v>5288.24</v>
      </c>
      <c r="AF47">
        <v>32</v>
      </c>
      <c r="AG47">
        <v>-712.25</v>
      </c>
      <c r="AH47" s="7">
        <v>-0.52839999999999998</v>
      </c>
      <c r="AI47" s="7">
        <v>0.14000000000000001</v>
      </c>
      <c r="AJ47" s="7" t="s">
        <v>535</v>
      </c>
      <c r="AK47" s="2">
        <f t="shared" si="1"/>
        <v>44693</v>
      </c>
      <c r="AM47" s="2"/>
      <c r="AN47" s="6"/>
      <c r="AP47" s="6"/>
      <c r="AR47" s="7"/>
      <c r="AT47" s="7"/>
      <c r="AZ47" s="7"/>
      <c r="BA47" s="7"/>
    </row>
    <row r="48" spans="1:53" x14ac:dyDescent="0.45">
      <c r="A48" t="s">
        <v>631</v>
      </c>
      <c r="B48" t="s">
        <v>30</v>
      </c>
      <c r="C48" s="6">
        <v>44693.520833333336</v>
      </c>
      <c r="D48">
        <v>234.55</v>
      </c>
      <c r="E48" s="6">
        <v>44694.385416666664</v>
      </c>
      <c r="F48">
        <v>152.75</v>
      </c>
      <c r="G48" s="7">
        <v>-0.3488</v>
      </c>
      <c r="H48">
        <v>-18315.009999999998</v>
      </c>
      <c r="I48" s="7">
        <v>-0.36530000000000001</v>
      </c>
      <c r="J48">
        <v>213.77809999999999</v>
      </c>
      <c r="K48">
        <v>50141.66</v>
      </c>
      <c r="L48">
        <v>10017.120000000001</v>
      </c>
      <c r="M48">
        <v>182</v>
      </c>
      <c r="N48">
        <v>-100.63</v>
      </c>
      <c r="O48" s="7">
        <v>-0.43469999999999998</v>
      </c>
      <c r="P48" s="7">
        <v>0.16070000000000001</v>
      </c>
      <c r="Q48" t="s">
        <v>535</v>
      </c>
      <c r="R48" s="2">
        <f t="shared" si="0"/>
        <v>44693</v>
      </c>
      <c r="S48" s="2"/>
      <c r="T48" t="s">
        <v>568</v>
      </c>
      <c r="U48" t="s">
        <v>30</v>
      </c>
      <c r="V48" s="6">
        <v>44694.493055555555</v>
      </c>
      <c r="W48">
        <v>179.65</v>
      </c>
      <c r="X48" s="6">
        <v>44697.385416666664</v>
      </c>
      <c r="Y48">
        <v>68.849999999999994</v>
      </c>
      <c r="Z48" s="7">
        <v>-0.61680000000000001</v>
      </c>
      <c r="AA48">
        <v>-30799.39</v>
      </c>
      <c r="AB48" s="7">
        <v>-0.63060000000000005</v>
      </c>
      <c r="AC48">
        <v>271.87529999999998</v>
      </c>
      <c r="AD48" s="7">
        <v>48842.400000000001</v>
      </c>
      <c r="AE48">
        <v>-262320.28000000003</v>
      </c>
      <c r="AF48">
        <v>46</v>
      </c>
      <c r="AG48">
        <v>-669.55</v>
      </c>
      <c r="AH48" s="7">
        <v>-0.66459999999999997</v>
      </c>
      <c r="AI48" s="7">
        <v>0.1333</v>
      </c>
      <c r="AJ48" s="7" t="s">
        <v>535</v>
      </c>
      <c r="AK48" s="2">
        <f t="shared" si="1"/>
        <v>44694</v>
      </c>
      <c r="AM48" s="2"/>
      <c r="AN48" s="6"/>
      <c r="AP48" s="6"/>
      <c r="AR48" s="7"/>
      <c r="AT48" s="7"/>
      <c r="AZ48" s="7"/>
      <c r="BA48" s="7"/>
    </row>
    <row r="49" spans="1:53" x14ac:dyDescent="0.45">
      <c r="A49" t="s">
        <v>632</v>
      </c>
      <c r="B49" t="s">
        <v>30</v>
      </c>
      <c r="C49" s="6">
        <v>44693.534722222219</v>
      </c>
      <c r="D49">
        <v>207.9</v>
      </c>
      <c r="E49" s="6">
        <v>44694.385416666664</v>
      </c>
      <c r="F49">
        <v>136.35</v>
      </c>
      <c r="G49" s="7">
        <v>-0.34420000000000001</v>
      </c>
      <c r="H49">
        <v>-18082.009999999998</v>
      </c>
      <c r="I49" s="7">
        <v>-0.36070000000000002</v>
      </c>
      <c r="J49">
        <v>241.11760000000001</v>
      </c>
      <c r="K49">
        <v>50128.34</v>
      </c>
      <c r="L49">
        <v>-8064.89</v>
      </c>
      <c r="M49">
        <v>162</v>
      </c>
      <c r="N49">
        <v>-111.62</v>
      </c>
      <c r="O49" s="7">
        <v>-0.34420000000000001</v>
      </c>
      <c r="P49" s="7">
        <v>0.18709999999999999</v>
      </c>
      <c r="Q49" t="s">
        <v>535</v>
      </c>
      <c r="R49" s="2">
        <f t="shared" si="0"/>
        <v>44693</v>
      </c>
      <c r="S49" s="2"/>
      <c r="T49" t="s">
        <v>569</v>
      </c>
      <c r="U49" t="s">
        <v>30</v>
      </c>
      <c r="V49" s="6">
        <v>44694.548611111109</v>
      </c>
      <c r="W49">
        <v>174.2</v>
      </c>
      <c r="X49" s="6">
        <v>44697.385416666664</v>
      </c>
      <c r="Y49">
        <v>55.2</v>
      </c>
      <c r="Z49" s="7">
        <v>-0.68310000000000004</v>
      </c>
      <c r="AA49">
        <v>-34009.230000000003</v>
      </c>
      <c r="AB49" s="7">
        <v>-0.69630000000000003</v>
      </c>
      <c r="AC49">
        <v>280.38670000000002</v>
      </c>
      <c r="AD49" s="7">
        <v>48843.37</v>
      </c>
      <c r="AE49">
        <v>-296329.5</v>
      </c>
      <c r="AF49">
        <v>30</v>
      </c>
      <c r="AG49">
        <v>-1133.6400000000001</v>
      </c>
      <c r="AH49" s="7">
        <v>-0.72499999999999998</v>
      </c>
      <c r="AI49" s="7">
        <v>1.03E-2</v>
      </c>
      <c r="AJ49" s="7" t="s">
        <v>535</v>
      </c>
      <c r="AK49" s="2">
        <f t="shared" si="1"/>
        <v>44694</v>
      </c>
      <c r="AM49" s="2"/>
      <c r="AN49" s="6"/>
      <c r="AP49" s="6"/>
      <c r="AR49" s="7"/>
      <c r="AT49" s="7"/>
      <c r="AZ49" s="7"/>
      <c r="BA49" s="7"/>
    </row>
    <row r="50" spans="1:53" x14ac:dyDescent="0.45">
      <c r="A50" t="s">
        <v>568</v>
      </c>
      <c r="B50" t="s">
        <v>30</v>
      </c>
      <c r="C50" s="6">
        <v>44694.493055555555</v>
      </c>
      <c r="D50">
        <v>178</v>
      </c>
      <c r="E50" s="6">
        <v>44697.388194444444</v>
      </c>
      <c r="F50">
        <v>68.849999999999994</v>
      </c>
      <c r="G50" s="7">
        <v>-0.61319999999999997</v>
      </c>
      <c r="H50">
        <v>-31038.26</v>
      </c>
      <c r="I50" s="7">
        <v>-0.62709999999999999</v>
      </c>
      <c r="J50">
        <v>278.0745</v>
      </c>
      <c r="K50">
        <v>49497.27</v>
      </c>
      <c r="L50">
        <v>-131584.79</v>
      </c>
      <c r="M50">
        <v>226</v>
      </c>
      <c r="N50">
        <v>-137.34</v>
      </c>
      <c r="O50" s="7">
        <v>-0.66149999999999998</v>
      </c>
      <c r="P50" s="7">
        <v>0.14380000000000001</v>
      </c>
      <c r="Q50" t="s">
        <v>535</v>
      </c>
      <c r="R50" s="2">
        <f t="shared" si="0"/>
        <v>44694</v>
      </c>
      <c r="S50" s="2"/>
      <c r="T50" t="s">
        <v>570</v>
      </c>
      <c r="U50" t="s">
        <v>30</v>
      </c>
      <c r="V50" s="6">
        <v>44697.427083333336</v>
      </c>
      <c r="W50">
        <v>175.6</v>
      </c>
      <c r="X50" s="6">
        <v>44698.385416666664</v>
      </c>
      <c r="Y50">
        <v>158.75</v>
      </c>
      <c r="Z50" s="7">
        <v>-9.6000000000000002E-2</v>
      </c>
      <c r="AA50">
        <v>-5579.47</v>
      </c>
      <c r="AB50" s="7">
        <v>-0.115</v>
      </c>
      <c r="AC50">
        <v>276.30040000000002</v>
      </c>
      <c r="AD50" s="7">
        <v>48518.36</v>
      </c>
      <c r="AE50">
        <v>-301908.98</v>
      </c>
      <c r="AF50">
        <v>65</v>
      </c>
      <c r="AG50">
        <v>-85.84</v>
      </c>
      <c r="AH50" s="7">
        <v>-0.44990000000000002</v>
      </c>
      <c r="AI50" s="7">
        <v>9.2299999999999993E-2</v>
      </c>
      <c r="AJ50" s="7" t="s">
        <v>535</v>
      </c>
      <c r="AK50" s="2">
        <f t="shared" si="1"/>
        <v>44697</v>
      </c>
      <c r="AM50" s="2"/>
      <c r="AN50" s="6"/>
      <c r="AP50" s="6"/>
      <c r="AR50" s="7"/>
      <c r="AT50" s="7"/>
      <c r="AZ50" s="7"/>
      <c r="BA50" s="7"/>
    </row>
    <row r="51" spans="1:53" x14ac:dyDescent="0.45">
      <c r="A51" t="s">
        <v>569</v>
      </c>
      <c r="B51" t="s">
        <v>30</v>
      </c>
      <c r="C51" s="6">
        <v>44694.551388888889</v>
      </c>
      <c r="D51">
        <v>174.2</v>
      </c>
      <c r="E51" s="6">
        <v>44697.388194444444</v>
      </c>
      <c r="F51">
        <v>55.2</v>
      </c>
      <c r="G51" s="7">
        <v>-0.68310000000000004</v>
      </c>
      <c r="H51">
        <v>-34477.96</v>
      </c>
      <c r="I51" s="7">
        <v>-0.69630000000000003</v>
      </c>
      <c r="J51">
        <v>284.25110000000001</v>
      </c>
      <c r="K51">
        <v>49516.55</v>
      </c>
      <c r="L51">
        <v>-166062.75</v>
      </c>
      <c r="M51">
        <v>142</v>
      </c>
      <c r="N51">
        <v>-242.8</v>
      </c>
      <c r="O51" s="7">
        <v>-0.72499999999999998</v>
      </c>
      <c r="P51" s="7">
        <v>1.03E-2</v>
      </c>
      <c r="Q51" t="s">
        <v>535</v>
      </c>
      <c r="R51" s="2">
        <f t="shared" si="0"/>
        <v>44694</v>
      </c>
      <c r="S51" s="2"/>
      <c r="T51" t="s">
        <v>599</v>
      </c>
      <c r="U51" t="s">
        <v>30</v>
      </c>
      <c r="V51" s="6">
        <v>44698.423611111109</v>
      </c>
      <c r="W51">
        <v>122.7</v>
      </c>
      <c r="X51" s="6">
        <v>44699.385416666664</v>
      </c>
      <c r="Y51">
        <v>361</v>
      </c>
      <c r="Z51" s="7">
        <v>1.9420999999999999</v>
      </c>
      <c r="AA51">
        <v>92263.47</v>
      </c>
      <c r="AB51" s="7">
        <v>1.9027000000000001</v>
      </c>
      <c r="AC51">
        <v>395.19529999999997</v>
      </c>
      <c r="AD51" s="7">
        <v>48490.46</v>
      </c>
      <c r="AE51">
        <v>-209645.51</v>
      </c>
      <c r="AF51">
        <v>66</v>
      </c>
      <c r="AG51">
        <v>1397.93</v>
      </c>
      <c r="AH51" s="7">
        <v>-0.14099999999999999</v>
      </c>
      <c r="AI51" s="7">
        <v>1.9420999999999999</v>
      </c>
      <c r="AJ51" s="7" t="s">
        <v>535</v>
      </c>
      <c r="AK51" s="2">
        <f t="shared" si="1"/>
        <v>44698</v>
      </c>
      <c r="AM51" s="2"/>
      <c r="AN51" s="6"/>
      <c r="AP51" s="6"/>
      <c r="AR51" s="7"/>
      <c r="AT51" s="7"/>
      <c r="AZ51" s="7"/>
      <c r="BA51" s="7"/>
    </row>
    <row r="52" spans="1:53" x14ac:dyDescent="0.45">
      <c r="A52" t="s">
        <v>567</v>
      </c>
      <c r="B52" t="s">
        <v>30</v>
      </c>
      <c r="C52" s="6">
        <v>44694.609027777777</v>
      </c>
      <c r="D52">
        <v>189.95</v>
      </c>
      <c r="E52" s="6">
        <v>44697.385416666664</v>
      </c>
      <c r="F52">
        <v>182.75</v>
      </c>
      <c r="G52" s="7">
        <v>-3.7900000000000003E-2</v>
      </c>
      <c r="H52">
        <v>-2873.96</v>
      </c>
      <c r="I52" s="7">
        <v>-5.7500000000000002E-2</v>
      </c>
      <c r="J52">
        <v>263.01490000000001</v>
      </c>
      <c r="K52">
        <v>49959.68</v>
      </c>
      <c r="L52">
        <v>-10938.85</v>
      </c>
      <c r="M52">
        <v>55</v>
      </c>
      <c r="N52">
        <v>-52.25</v>
      </c>
      <c r="O52" s="7">
        <v>-0.15529999999999999</v>
      </c>
      <c r="P52" s="7">
        <v>0.2293</v>
      </c>
      <c r="Q52" t="s">
        <v>535</v>
      </c>
      <c r="R52" s="2">
        <f t="shared" si="0"/>
        <v>44694</v>
      </c>
      <c r="S52" s="2"/>
      <c r="T52" t="s">
        <v>568</v>
      </c>
      <c r="U52" t="s">
        <v>30</v>
      </c>
      <c r="V52" s="6">
        <v>44698.4375</v>
      </c>
      <c r="W52">
        <v>120.6</v>
      </c>
      <c r="X52" s="6">
        <v>44699.385416666664</v>
      </c>
      <c r="Y52">
        <v>315.45</v>
      </c>
      <c r="Z52" s="7">
        <v>1.6156999999999999</v>
      </c>
      <c r="AA52">
        <v>76644.77</v>
      </c>
      <c r="AB52" s="7">
        <v>1.5794999999999999</v>
      </c>
      <c r="AC52">
        <v>402.3569</v>
      </c>
      <c r="AD52" s="7">
        <v>48524.24</v>
      </c>
      <c r="AE52">
        <v>-133000.74</v>
      </c>
      <c r="AF52">
        <v>62</v>
      </c>
      <c r="AG52">
        <v>1236.21</v>
      </c>
      <c r="AH52" s="7">
        <v>-5.7599999999999998E-2</v>
      </c>
      <c r="AI52" s="7">
        <v>1.6156999999999999</v>
      </c>
      <c r="AJ52" s="7" t="s">
        <v>535</v>
      </c>
      <c r="AK52" s="2">
        <f t="shared" si="1"/>
        <v>44698</v>
      </c>
      <c r="AM52" s="2"/>
      <c r="AN52" s="6"/>
      <c r="AP52" s="6"/>
      <c r="AR52" s="7"/>
      <c r="AT52" s="7"/>
      <c r="AZ52" s="7"/>
      <c r="BA52" s="7"/>
    </row>
    <row r="53" spans="1:53" x14ac:dyDescent="0.45">
      <c r="A53" t="s">
        <v>588</v>
      </c>
      <c r="B53" t="s">
        <v>30</v>
      </c>
      <c r="C53" s="6">
        <v>44694.626388888886</v>
      </c>
      <c r="D53">
        <v>173.45</v>
      </c>
      <c r="E53" s="6">
        <v>44697.385416666664</v>
      </c>
      <c r="F53">
        <v>163.4</v>
      </c>
      <c r="G53" s="7">
        <v>-5.79E-2</v>
      </c>
      <c r="H53">
        <v>-3864.26</v>
      </c>
      <c r="I53" s="7">
        <v>-7.7399999999999997E-2</v>
      </c>
      <c r="J53">
        <v>287.97989999999999</v>
      </c>
      <c r="K53">
        <v>49950.12</v>
      </c>
      <c r="L53">
        <v>-14803.11</v>
      </c>
      <c r="M53">
        <v>30</v>
      </c>
      <c r="N53">
        <v>-128.81</v>
      </c>
      <c r="O53" s="7">
        <v>-0.1323</v>
      </c>
      <c r="P53" s="7">
        <v>0.1885</v>
      </c>
      <c r="Q53" t="s">
        <v>535</v>
      </c>
      <c r="R53" s="2">
        <f t="shared" si="0"/>
        <v>44694</v>
      </c>
      <c r="S53" s="2"/>
      <c r="T53" t="s">
        <v>573</v>
      </c>
      <c r="U53" t="s">
        <v>30</v>
      </c>
      <c r="V53" s="6">
        <v>44698.520833333336</v>
      </c>
      <c r="W53">
        <v>122.45</v>
      </c>
      <c r="X53" s="6">
        <v>44699.388888888891</v>
      </c>
      <c r="Y53">
        <v>234.35</v>
      </c>
      <c r="Z53" s="7">
        <v>0.91379999999999995</v>
      </c>
      <c r="AA53">
        <v>44258.59</v>
      </c>
      <c r="AB53" s="7">
        <v>0.88470000000000004</v>
      </c>
      <c r="AC53">
        <v>408.54590000000002</v>
      </c>
      <c r="AD53" s="7">
        <v>50026.44</v>
      </c>
      <c r="AE53">
        <v>49546.83</v>
      </c>
      <c r="AF53">
        <v>39</v>
      </c>
      <c r="AG53">
        <v>1134.8399999999999</v>
      </c>
      <c r="AH53" s="7">
        <v>-8.5300000000000001E-2</v>
      </c>
      <c r="AI53" s="7">
        <v>0.91869999999999996</v>
      </c>
      <c r="AJ53" s="7" t="s">
        <v>535</v>
      </c>
      <c r="AK53" s="2">
        <f t="shared" si="1"/>
        <v>44698</v>
      </c>
      <c r="AM53" s="2"/>
      <c r="AN53" s="6"/>
      <c r="AP53" s="6"/>
      <c r="AR53" s="7"/>
      <c r="AT53" s="7"/>
      <c r="AZ53" s="7"/>
      <c r="BA53" s="7"/>
    </row>
    <row r="54" spans="1:53" x14ac:dyDescent="0.45">
      <c r="A54" t="s">
        <v>571</v>
      </c>
      <c r="B54" t="s">
        <v>30</v>
      </c>
      <c r="C54" s="6">
        <v>44697.423611111109</v>
      </c>
      <c r="D54">
        <v>161.69999999999999</v>
      </c>
      <c r="E54" s="6">
        <v>44698.388194444444</v>
      </c>
      <c r="F54">
        <v>130.65</v>
      </c>
      <c r="G54" s="7">
        <v>-0.192</v>
      </c>
      <c r="H54">
        <v>-10330.65</v>
      </c>
      <c r="I54" s="7">
        <v>-0.21010000000000001</v>
      </c>
      <c r="J54">
        <v>304.0797</v>
      </c>
      <c r="K54">
        <v>49169.69</v>
      </c>
      <c r="L54">
        <v>-176393.4</v>
      </c>
      <c r="M54">
        <v>326</v>
      </c>
      <c r="N54">
        <v>-31.69</v>
      </c>
      <c r="O54" s="7">
        <v>-0.51580000000000004</v>
      </c>
      <c r="P54" s="7">
        <v>2.0400000000000001E-2</v>
      </c>
      <c r="Q54" t="s">
        <v>535</v>
      </c>
      <c r="R54" s="2">
        <f t="shared" si="0"/>
        <v>44697</v>
      </c>
      <c r="S54" s="2"/>
      <c r="T54" t="s">
        <v>574</v>
      </c>
      <c r="U54" t="s">
        <v>30</v>
      </c>
      <c r="V54" s="6">
        <v>44698.565972222219</v>
      </c>
      <c r="W54">
        <v>114.95</v>
      </c>
      <c r="X54" s="6">
        <v>44699.388888888891</v>
      </c>
      <c r="Y54">
        <v>196</v>
      </c>
      <c r="Z54" s="7">
        <v>0.70509999999999995</v>
      </c>
      <c r="AA54">
        <v>33937.769999999997</v>
      </c>
      <c r="AB54" s="7">
        <v>0.67800000000000005</v>
      </c>
      <c r="AC54">
        <v>435.43180000000001</v>
      </c>
      <c r="AD54" s="7">
        <v>50052.89</v>
      </c>
      <c r="AE54">
        <v>83484.61</v>
      </c>
      <c r="AF54">
        <v>26</v>
      </c>
      <c r="AG54">
        <v>1305.3</v>
      </c>
      <c r="AH54" s="7">
        <v>-0.1109</v>
      </c>
      <c r="AI54" s="7">
        <v>0.72030000000000005</v>
      </c>
      <c r="AJ54" s="7" t="s">
        <v>535</v>
      </c>
      <c r="AK54" s="2">
        <f t="shared" si="1"/>
        <v>44698</v>
      </c>
      <c r="AM54" s="2"/>
      <c r="AN54" s="6"/>
      <c r="AP54" s="6"/>
      <c r="AR54" s="7"/>
      <c r="AT54" s="7"/>
      <c r="AZ54" s="7"/>
      <c r="BA54" s="7"/>
    </row>
    <row r="55" spans="1:53" x14ac:dyDescent="0.45">
      <c r="A55" t="s">
        <v>570</v>
      </c>
      <c r="B55" t="s">
        <v>30</v>
      </c>
      <c r="C55" s="6">
        <v>44697.428472222222</v>
      </c>
      <c r="D55">
        <v>174.4</v>
      </c>
      <c r="E55" s="6">
        <v>44698.388194444444</v>
      </c>
      <c r="F55">
        <v>158.75</v>
      </c>
      <c r="G55" s="7">
        <v>-8.9700000000000002E-2</v>
      </c>
      <c r="H55">
        <v>-5349.19</v>
      </c>
      <c r="I55" s="7">
        <v>-0.10879999999999999</v>
      </c>
      <c r="J55">
        <v>281.81060000000002</v>
      </c>
      <c r="K55">
        <v>49147.76</v>
      </c>
      <c r="L55">
        <v>-181742.59</v>
      </c>
      <c r="M55">
        <v>319</v>
      </c>
      <c r="N55">
        <v>-16.77</v>
      </c>
      <c r="O55" s="7">
        <v>-0.4461</v>
      </c>
      <c r="P55" s="7">
        <v>9.98E-2</v>
      </c>
      <c r="Q55" t="s">
        <v>535</v>
      </c>
      <c r="R55" s="2">
        <f t="shared" si="0"/>
        <v>44697</v>
      </c>
      <c r="S55" s="2"/>
      <c r="T55" t="s">
        <v>572</v>
      </c>
      <c r="U55" t="s">
        <v>30</v>
      </c>
      <c r="V55" s="6">
        <v>44699.520833333336</v>
      </c>
      <c r="W55">
        <v>117</v>
      </c>
      <c r="X55" s="6">
        <v>44700.388888888891</v>
      </c>
      <c r="Y55">
        <v>329.35</v>
      </c>
      <c r="Z55" s="7">
        <v>1.8149999999999999</v>
      </c>
      <c r="AA55">
        <v>89582.07</v>
      </c>
      <c r="AB55" s="7">
        <v>1.7767999999999999</v>
      </c>
      <c r="AC55">
        <v>430.91820000000001</v>
      </c>
      <c r="AD55" s="7">
        <v>50417.42</v>
      </c>
      <c r="AE55">
        <v>173066.67</v>
      </c>
      <c r="AF55">
        <v>39</v>
      </c>
      <c r="AG55">
        <v>2296.98</v>
      </c>
      <c r="AH55" s="7">
        <v>-0.60680000000000001</v>
      </c>
      <c r="AI55" s="7">
        <v>1.9320999999999999</v>
      </c>
      <c r="AJ55" s="7" t="s">
        <v>535</v>
      </c>
      <c r="AK55" s="2">
        <f t="shared" si="1"/>
        <v>44699</v>
      </c>
      <c r="AM55" s="2"/>
      <c r="AN55" s="6"/>
      <c r="AP55" s="6"/>
      <c r="AR55" s="7"/>
      <c r="AT55" s="7"/>
      <c r="AZ55" s="7"/>
      <c r="BA55" s="7"/>
    </row>
    <row r="56" spans="1:53" x14ac:dyDescent="0.45">
      <c r="A56" t="s">
        <v>599</v>
      </c>
      <c r="B56" t="s">
        <v>30</v>
      </c>
      <c r="C56" s="6">
        <v>44698.426388888889</v>
      </c>
      <c r="D56">
        <v>122.7</v>
      </c>
      <c r="E56" s="6">
        <v>44699.388194444444</v>
      </c>
      <c r="F56">
        <v>361</v>
      </c>
      <c r="G56" s="7">
        <v>1.9420999999999999</v>
      </c>
      <c r="H56">
        <v>93406.68</v>
      </c>
      <c r="I56" s="7">
        <v>1.9027000000000001</v>
      </c>
      <c r="J56">
        <v>400.09199999999998</v>
      </c>
      <c r="K56">
        <v>49091.29</v>
      </c>
      <c r="L56">
        <v>-88335.91</v>
      </c>
      <c r="M56">
        <v>322</v>
      </c>
      <c r="N56">
        <v>290.08</v>
      </c>
      <c r="O56" s="7">
        <v>-8.0299999999999996E-2</v>
      </c>
      <c r="P56" s="7">
        <v>1.9420999999999999</v>
      </c>
      <c r="Q56" t="s">
        <v>535</v>
      </c>
      <c r="R56" s="2">
        <f t="shared" si="0"/>
        <v>44698</v>
      </c>
      <c r="S56" s="2"/>
      <c r="T56" t="s">
        <v>566</v>
      </c>
      <c r="U56" t="s">
        <v>30</v>
      </c>
      <c r="V56" s="6">
        <v>44700.472222222219</v>
      </c>
      <c r="W56">
        <v>71</v>
      </c>
      <c r="X56" s="6">
        <v>44700.635416666664</v>
      </c>
      <c r="Y56">
        <v>97.5</v>
      </c>
      <c r="Z56" s="7">
        <v>0.37319999999999998</v>
      </c>
      <c r="AA56">
        <v>17242.93</v>
      </c>
      <c r="AB56" s="7">
        <v>0.34949999999999998</v>
      </c>
      <c r="AC56">
        <v>694.85910000000001</v>
      </c>
      <c r="AD56" s="7">
        <v>49335</v>
      </c>
      <c r="AE56">
        <v>-115757.81</v>
      </c>
      <c r="AF56">
        <v>48</v>
      </c>
      <c r="AG56">
        <v>359.23</v>
      </c>
      <c r="AH56" s="7">
        <v>-0.26619999999999999</v>
      </c>
      <c r="AI56" s="7">
        <v>0.67390000000000005</v>
      </c>
      <c r="AJ56" s="7" t="s">
        <v>535</v>
      </c>
      <c r="AK56" s="2">
        <f t="shared" si="1"/>
        <v>44700</v>
      </c>
      <c r="AM56" s="2"/>
      <c r="AN56" s="6"/>
      <c r="AP56" s="6"/>
      <c r="AR56" s="7"/>
      <c r="AT56" s="7"/>
      <c r="AZ56" s="7"/>
      <c r="BA56" s="7"/>
    </row>
    <row r="57" spans="1:53" x14ac:dyDescent="0.45">
      <c r="A57" t="s">
        <v>568</v>
      </c>
      <c r="B57" t="s">
        <v>30</v>
      </c>
      <c r="C57" s="6">
        <v>44698.439583333333</v>
      </c>
      <c r="D57">
        <v>121.1</v>
      </c>
      <c r="E57" s="6">
        <v>44699.388194444444</v>
      </c>
      <c r="F57">
        <v>315.45</v>
      </c>
      <c r="G57" s="7">
        <v>1.6049</v>
      </c>
      <c r="H57">
        <v>77076.36</v>
      </c>
      <c r="I57" s="7">
        <v>1.5688</v>
      </c>
      <c r="J57">
        <v>405.69819999999999</v>
      </c>
      <c r="K57">
        <v>49130.05</v>
      </c>
      <c r="L57">
        <v>-11259.55</v>
      </c>
      <c r="M57">
        <v>303</v>
      </c>
      <c r="N57">
        <v>254.38</v>
      </c>
      <c r="O57" s="7">
        <v>-4.0899999999999999E-2</v>
      </c>
      <c r="P57" s="7">
        <v>1.6049</v>
      </c>
      <c r="Q57" t="s">
        <v>535</v>
      </c>
      <c r="R57" s="2">
        <f t="shared" si="0"/>
        <v>44698</v>
      </c>
      <c r="S57" s="2"/>
      <c r="T57" t="s">
        <v>567</v>
      </c>
      <c r="U57" t="s">
        <v>30</v>
      </c>
      <c r="V57" s="6">
        <v>44700.493055555555</v>
      </c>
      <c r="W57">
        <v>49.8</v>
      </c>
      <c r="X57" s="6">
        <v>44700.635416666664</v>
      </c>
      <c r="Y57">
        <v>47.45</v>
      </c>
      <c r="Z57" s="7">
        <v>-4.7199999999999999E-2</v>
      </c>
      <c r="AA57">
        <v>-3290.95</v>
      </c>
      <c r="AB57" s="7">
        <v>-6.6699999999999995E-2</v>
      </c>
      <c r="AC57">
        <v>990.50480000000005</v>
      </c>
      <c r="AD57" s="7">
        <v>49327.14</v>
      </c>
      <c r="AE57">
        <v>-119048.76</v>
      </c>
      <c r="AF57">
        <v>42</v>
      </c>
      <c r="AG57">
        <v>-78.36</v>
      </c>
      <c r="AH57" s="7">
        <v>-0.39560000000000001</v>
      </c>
      <c r="AI57" s="7">
        <v>0.40560000000000002</v>
      </c>
      <c r="AJ57" s="7" t="s">
        <v>535</v>
      </c>
      <c r="AK57" s="2">
        <f t="shared" si="1"/>
        <v>44700</v>
      </c>
      <c r="AM57" s="2"/>
      <c r="AN57" s="6"/>
      <c r="AP57" s="6"/>
      <c r="AR57" s="7"/>
      <c r="AT57" s="7"/>
      <c r="AZ57" s="7"/>
      <c r="BA57" s="7"/>
    </row>
    <row r="58" spans="1:53" x14ac:dyDescent="0.45">
      <c r="A58" t="s">
        <v>573</v>
      </c>
      <c r="B58" t="s">
        <v>30</v>
      </c>
      <c r="C58" s="6">
        <v>44698.520833333336</v>
      </c>
      <c r="D58">
        <v>115.75</v>
      </c>
      <c r="E58" s="6">
        <v>44699.385416666664</v>
      </c>
      <c r="F58">
        <v>204.2</v>
      </c>
      <c r="G58" s="7">
        <v>0.7641</v>
      </c>
      <c r="H58">
        <v>36770.76</v>
      </c>
      <c r="I58" s="7">
        <v>0.73650000000000004</v>
      </c>
      <c r="J58">
        <v>431.32600000000002</v>
      </c>
      <c r="K58">
        <v>49925.98</v>
      </c>
      <c r="L58">
        <v>21967.65</v>
      </c>
      <c r="M58">
        <v>182</v>
      </c>
      <c r="N58">
        <v>202.04</v>
      </c>
      <c r="O58" s="7">
        <v>-3.2399999999999998E-2</v>
      </c>
      <c r="P58" s="7">
        <v>0.7641</v>
      </c>
      <c r="Q58" t="s">
        <v>535</v>
      </c>
      <c r="R58" s="2">
        <f t="shared" si="0"/>
        <v>44698</v>
      </c>
      <c r="S58" s="2"/>
      <c r="T58" t="s">
        <v>573</v>
      </c>
      <c r="U58" t="s">
        <v>30</v>
      </c>
      <c r="V58" s="6">
        <v>44701.416666666664</v>
      </c>
      <c r="W58">
        <v>186</v>
      </c>
      <c r="X58" s="6">
        <v>44704.385416666664</v>
      </c>
      <c r="Y58">
        <v>230.45</v>
      </c>
      <c r="Z58" s="7">
        <v>0.23899999999999999</v>
      </c>
      <c r="AA58">
        <v>10700.51</v>
      </c>
      <c r="AB58" s="7">
        <v>0.21659999999999999</v>
      </c>
      <c r="AC58">
        <v>265.61700000000002</v>
      </c>
      <c r="AD58" s="7">
        <v>49404.76</v>
      </c>
      <c r="AE58">
        <v>-108348.25</v>
      </c>
      <c r="AF58">
        <v>68</v>
      </c>
      <c r="AG58">
        <v>157.36000000000001</v>
      </c>
      <c r="AH58" s="7">
        <v>-0.1487</v>
      </c>
      <c r="AI58" s="7">
        <v>0.36959999999999998</v>
      </c>
      <c r="AJ58" s="7" t="s">
        <v>535</v>
      </c>
      <c r="AK58" s="2">
        <f t="shared" si="1"/>
        <v>44701</v>
      </c>
      <c r="AM58" s="2"/>
      <c r="AN58" s="6"/>
      <c r="AP58" s="6"/>
      <c r="AR58" s="7"/>
      <c r="AT58" s="7"/>
      <c r="AZ58" s="7"/>
      <c r="BA58" s="7"/>
    </row>
    <row r="59" spans="1:53" x14ac:dyDescent="0.45">
      <c r="A59" t="s">
        <v>574</v>
      </c>
      <c r="B59" t="s">
        <v>30</v>
      </c>
      <c r="C59" s="6">
        <v>44698.552083333336</v>
      </c>
      <c r="D59">
        <v>119.4</v>
      </c>
      <c r="E59" s="6">
        <v>44699.385416666664</v>
      </c>
      <c r="F59">
        <v>168</v>
      </c>
      <c r="G59" s="7">
        <v>0.40699999999999997</v>
      </c>
      <c r="H59">
        <v>19143.41</v>
      </c>
      <c r="I59" s="7">
        <v>0.38300000000000001</v>
      </c>
      <c r="J59">
        <v>418.6549</v>
      </c>
      <c r="K59">
        <v>49987.39</v>
      </c>
      <c r="L59">
        <v>41111.06</v>
      </c>
      <c r="M59">
        <v>137</v>
      </c>
      <c r="N59">
        <v>139.72999999999999</v>
      </c>
      <c r="O59" s="7">
        <v>-0.22070000000000001</v>
      </c>
      <c r="P59" s="7">
        <v>0.40699999999999997</v>
      </c>
      <c r="Q59" t="s">
        <v>535</v>
      </c>
      <c r="R59" s="2">
        <f t="shared" si="0"/>
        <v>44698</v>
      </c>
      <c r="S59" s="2"/>
      <c r="T59" t="s">
        <v>574</v>
      </c>
      <c r="U59" t="s">
        <v>30</v>
      </c>
      <c r="V59" s="6">
        <v>44701.458333333336</v>
      </c>
      <c r="W59">
        <v>174.25</v>
      </c>
      <c r="X59" s="6">
        <v>44704.385416666664</v>
      </c>
      <c r="Y59">
        <v>201.15</v>
      </c>
      <c r="Z59" s="7">
        <v>0.15440000000000001</v>
      </c>
      <c r="AA59">
        <v>6562.9</v>
      </c>
      <c r="AB59" s="7">
        <v>0.1328</v>
      </c>
      <c r="AC59">
        <v>283.54340000000002</v>
      </c>
      <c r="AD59" s="7">
        <v>49407.44</v>
      </c>
      <c r="AE59">
        <v>-101785.36</v>
      </c>
      <c r="AF59">
        <v>56</v>
      </c>
      <c r="AG59">
        <v>117.19</v>
      </c>
      <c r="AH59" s="7">
        <v>-0.2258</v>
      </c>
      <c r="AI59" s="7">
        <v>0.27400000000000002</v>
      </c>
      <c r="AJ59" s="7" t="s">
        <v>535</v>
      </c>
      <c r="AK59" s="2">
        <f t="shared" si="1"/>
        <v>44701</v>
      </c>
      <c r="AM59" s="2"/>
      <c r="AN59" s="6"/>
      <c r="AP59" s="6"/>
      <c r="AR59" s="7"/>
      <c r="AT59" s="7"/>
      <c r="AZ59" s="7"/>
      <c r="BA59" s="7"/>
    </row>
    <row r="60" spans="1:53" x14ac:dyDescent="0.45">
      <c r="A60" t="s">
        <v>563</v>
      </c>
      <c r="B60" t="s">
        <v>30</v>
      </c>
      <c r="C60" s="6">
        <v>44699.416666666664</v>
      </c>
      <c r="D60">
        <v>76.45</v>
      </c>
      <c r="E60" s="6">
        <v>44700.388194444444</v>
      </c>
      <c r="F60">
        <v>1.9</v>
      </c>
      <c r="G60" s="7">
        <v>-0.97509999999999997</v>
      </c>
      <c r="H60">
        <v>-49214.31</v>
      </c>
      <c r="I60" s="7">
        <v>-0.98540000000000005</v>
      </c>
      <c r="J60">
        <v>653.28589999999997</v>
      </c>
      <c r="K60">
        <v>49943.7</v>
      </c>
      <c r="L60">
        <v>-60473.86</v>
      </c>
      <c r="M60">
        <v>336</v>
      </c>
      <c r="N60">
        <v>-146.47</v>
      </c>
      <c r="O60" s="7">
        <v>-0.98299999999999998</v>
      </c>
      <c r="P60" s="7">
        <v>2.9399999999999999E-2</v>
      </c>
      <c r="Q60" t="s">
        <v>535</v>
      </c>
      <c r="R60" s="2">
        <f t="shared" si="0"/>
        <v>44699</v>
      </c>
      <c r="S60" s="2"/>
      <c r="T60" t="s">
        <v>574</v>
      </c>
      <c r="U60" t="s">
        <v>30</v>
      </c>
      <c r="V60" s="6">
        <v>44701.545138888891</v>
      </c>
      <c r="W60">
        <v>177.8</v>
      </c>
      <c r="X60" s="6">
        <v>44704.388888888891</v>
      </c>
      <c r="Y60">
        <v>212.75</v>
      </c>
      <c r="Z60" s="7">
        <v>0.1966</v>
      </c>
      <c r="AA60">
        <v>8881.26</v>
      </c>
      <c r="AB60" s="7">
        <v>0.17460000000000001</v>
      </c>
      <c r="AC60">
        <v>286.08170000000001</v>
      </c>
      <c r="AD60" s="7">
        <v>50865.33</v>
      </c>
      <c r="AE60">
        <v>181947.94</v>
      </c>
      <c r="AF60">
        <v>32</v>
      </c>
      <c r="AG60">
        <v>277.54000000000002</v>
      </c>
      <c r="AH60" s="7">
        <v>-7.4499999999999997E-2</v>
      </c>
      <c r="AI60" s="7">
        <v>0.44090000000000001</v>
      </c>
      <c r="AJ60" s="7" t="s">
        <v>535</v>
      </c>
      <c r="AK60" s="2">
        <f t="shared" si="1"/>
        <v>44701</v>
      </c>
      <c r="AM60" s="2"/>
      <c r="AN60" s="6"/>
      <c r="AP60" s="6"/>
      <c r="AR60" s="7"/>
      <c r="AT60" s="7"/>
      <c r="AZ60" s="7"/>
      <c r="BA60" s="7"/>
    </row>
    <row r="61" spans="1:53" x14ac:dyDescent="0.45">
      <c r="A61" t="s">
        <v>572</v>
      </c>
      <c r="B61" t="s">
        <v>30</v>
      </c>
      <c r="C61" s="6">
        <v>44699.524305555555</v>
      </c>
      <c r="D61">
        <v>119</v>
      </c>
      <c r="E61" s="6">
        <v>44700.388194444444</v>
      </c>
      <c r="F61">
        <v>331.65</v>
      </c>
      <c r="G61" s="7">
        <v>1.7869999999999999</v>
      </c>
      <c r="H61">
        <v>87044.87</v>
      </c>
      <c r="I61" s="7">
        <v>1.7491000000000001</v>
      </c>
      <c r="J61">
        <v>418.19639999999998</v>
      </c>
      <c r="K61">
        <v>49765.38</v>
      </c>
      <c r="L61">
        <v>26571.01</v>
      </c>
      <c r="M61">
        <v>181</v>
      </c>
      <c r="N61">
        <v>480.91</v>
      </c>
      <c r="O61" s="7">
        <v>-0.61339999999999995</v>
      </c>
      <c r="P61" s="7">
        <v>1.7869999999999999</v>
      </c>
      <c r="Q61" t="s">
        <v>535</v>
      </c>
      <c r="R61" s="2">
        <f t="shared" si="0"/>
        <v>44699</v>
      </c>
      <c r="S61" s="2"/>
      <c r="T61" t="s">
        <v>600</v>
      </c>
      <c r="U61" t="s">
        <v>30</v>
      </c>
      <c r="V61" s="6">
        <v>44701.59375</v>
      </c>
      <c r="W61">
        <v>167.25</v>
      </c>
      <c r="X61" s="6">
        <v>44704.388888888891</v>
      </c>
      <c r="Y61">
        <v>184.6</v>
      </c>
      <c r="Z61" s="7">
        <v>0.1037</v>
      </c>
      <c r="AA61">
        <v>4207.5200000000004</v>
      </c>
      <c r="AB61" s="7">
        <v>8.2699999999999996E-2</v>
      </c>
      <c r="AC61">
        <v>304.19869999999997</v>
      </c>
      <c r="AD61" s="7">
        <v>50877.24</v>
      </c>
      <c r="AE61">
        <v>186155.46</v>
      </c>
      <c r="AF61">
        <v>18</v>
      </c>
      <c r="AG61">
        <v>233.75</v>
      </c>
      <c r="AH61" s="7">
        <v>-0.16170000000000001</v>
      </c>
      <c r="AI61" s="7">
        <v>0.34229999999999999</v>
      </c>
      <c r="AJ61" s="7" t="s">
        <v>535</v>
      </c>
      <c r="AK61" s="2">
        <f t="shared" si="1"/>
        <v>44701</v>
      </c>
      <c r="AM61" s="2"/>
      <c r="AN61" s="6"/>
      <c r="AP61" s="6"/>
      <c r="AR61" s="7"/>
      <c r="AT61" s="7"/>
      <c r="AZ61" s="7"/>
      <c r="BA61" s="7"/>
    </row>
    <row r="62" spans="1:53" x14ac:dyDescent="0.45">
      <c r="A62" t="s">
        <v>566</v>
      </c>
      <c r="B62" t="s">
        <v>30</v>
      </c>
      <c r="C62" s="6">
        <v>44700.474999999999</v>
      </c>
      <c r="D62">
        <v>71</v>
      </c>
      <c r="E62" s="6">
        <v>44700.638194444444</v>
      </c>
      <c r="F62">
        <v>97.5</v>
      </c>
      <c r="G62" s="7">
        <v>0.37319999999999998</v>
      </c>
      <c r="H62">
        <v>17521.79</v>
      </c>
      <c r="I62" s="7">
        <v>0.34949999999999998</v>
      </c>
      <c r="J62">
        <v>706.09659999999997</v>
      </c>
      <c r="K62">
        <v>50132.86</v>
      </c>
      <c r="L62">
        <v>44092.800000000003</v>
      </c>
      <c r="M62">
        <v>236</v>
      </c>
      <c r="N62">
        <v>74.239999999999995</v>
      </c>
      <c r="O62" s="7">
        <v>-0.26619999999999999</v>
      </c>
      <c r="P62" s="7">
        <v>0.67390000000000005</v>
      </c>
      <c r="Q62" t="s">
        <v>535</v>
      </c>
      <c r="R62" s="2">
        <f t="shared" si="0"/>
        <v>44700</v>
      </c>
      <c r="S62" s="2"/>
      <c r="T62" t="s">
        <v>572</v>
      </c>
      <c r="U62" t="s">
        <v>30</v>
      </c>
      <c r="V62" s="6">
        <v>44704.590277777781</v>
      </c>
      <c r="W62">
        <v>163.05000000000001</v>
      </c>
      <c r="X62" s="6">
        <v>44705.385416666664</v>
      </c>
      <c r="Y62">
        <v>172.6</v>
      </c>
      <c r="Z62" s="7">
        <v>5.8599999999999999E-2</v>
      </c>
      <c r="AA62">
        <v>1879.93</v>
      </c>
      <c r="AB62" s="7">
        <v>3.7999999999999999E-2</v>
      </c>
      <c r="AC62">
        <v>303.53309999999999</v>
      </c>
      <c r="AD62" s="7">
        <v>49491.07</v>
      </c>
      <c r="AE62">
        <v>-99905.42</v>
      </c>
      <c r="AF62">
        <v>18</v>
      </c>
      <c r="AG62">
        <v>104.44</v>
      </c>
      <c r="AH62" s="7">
        <v>-0.1153</v>
      </c>
      <c r="AI62" s="7">
        <v>0.2757</v>
      </c>
      <c r="AJ62" s="7" t="s">
        <v>535</v>
      </c>
      <c r="AK62" s="2">
        <f t="shared" si="1"/>
        <v>44704</v>
      </c>
      <c r="AM62" s="2"/>
      <c r="AN62" s="6"/>
      <c r="AP62" s="6"/>
      <c r="AR62" s="7"/>
      <c r="AT62" s="7"/>
      <c r="AZ62" s="7"/>
      <c r="BA62" s="7"/>
    </row>
    <row r="63" spans="1:53" x14ac:dyDescent="0.45">
      <c r="A63" t="s">
        <v>567</v>
      </c>
      <c r="B63" t="s">
        <v>30</v>
      </c>
      <c r="C63" s="6">
        <v>44700.482638888891</v>
      </c>
      <c r="D63">
        <v>51.55</v>
      </c>
      <c r="E63" s="6">
        <v>44700.638194444444</v>
      </c>
      <c r="F63">
        <v>47.45</v>
      </c>
      <c r="G63" s="7">
        <v>-7.9500000000000001E-2</v>
      </c>
      <c r="H63">
        <v>-4951.53</v>
      </c>
      <c r="I63" s="7">
        <v>-9.8699999999999996E-2</v>
      </c>
      <c r="J63">
        <v>972.79520000000002</v>
      </c>
      <c r="K63">
        <v>50147.59</v>
      </c>
      <c r="L63">
        <v>39141.269999999997</v>
      </c>
      <c r="M63">
        <v>225</v>
      </c>
      <c r="N63">
        <v>-22.01</v>
      </c>
      <c r="O63" s="7">
        <v>-0.41610000000000003</v>
      </c>
      <c r="P63" s="7">
        <v>0.3579</v>
      </c>
      <c r="Q63" t="s">
        <v>535</v>
      </c>
      <c r="R63" s="2">
        <f t="shared" si="0"/>
        <v>44700</v>
      </c>
      <c r="S63" s="2"/>
      <c r="T63" t="s">
        <v>575</v>
      </c>
      <c r="U63" t="s">
        <v>30</v>
      </c>
      <c r="V63" s="6">
        <v>44706.496527777781</v>
      </c>
      <c r="W63">
        <v>99.75</v>
      </c>
      <c r="X63" s="6">
        <v>44707.385416666664</v>
      </c>
      <c r="Y63">
        <v>49.25</v>
      </c>
      <c r="Z63" s="7">
        <v>-0.50629999999999997</v>
      </c>
      <c r="AA63">
        <v>-25799.79</v>
      </c>
      <c r="AB63" s="7">
        <v>-0.5212</v>
      </c>
      <c r="AC63">
        <v>496.24529999999999</v>
      </c>
      <c r="AD63" s="7">
        <v>49500.47</v>
      </c>
      <c r="AE63">
        <v>-125705.22</v>
      </c>
      <c r="AF63">
        <v>45</v>
      </c>
      <c r="AG63">
        <v>-573.33000000000004</v>
      </c>
      <c r="AH63" s="7">
        <v>-0.50629999999999997</v>
      </c>
      <c r="AI63" s="7">
        <v>0.2732</v>
      </c>
      <c r="AJ63" s="7" t="s">
        <v>535</v>
      </c>
      <c r="AK63" s="2">
        <f t="shared" si="1"/>
        <v>44706</v>
      </c>
      <c r="AM63" s="2"/>
      <c r="AN63" s="6"/>
      <c r="AP63" s="6"/>
      <c r="AR63" s="7"/>
      <c r="AT63" s="7"/>
      <c r="AZ63" s="7"/>
      <c r="BA63" s="7"/>
    </row>
    <row r="64" spans="1:53" x14ac:dyDescent="0.45">
      <c r="A64" t="s">
        <v>573</v>
      </c>
      <c r="B64" t="s">
        <v>30</v>
      </c>
      <c r="C64" s="6">
        <v>44701.416666666664</v>
      </c>
      <c r="D64">
        <v>187.8</v>
      </c>
      <c r="E64" s="6">
        <v>44704.388194444444</v>
      </c>
      <c r="F64">
        <v>230.45</v>
      </c>
      <c r="G64" s="7">
        <v>0.2271</v>
      </c>
      <c r="H64">
        <v>10281.700000000001</v>
      </c>
      <c r="I64" s="7">
        <v>0.20480000000000001</v>
      </c>
      <c r="J64">
        <v>267.28280000000001</v>
      </c>
      <c r="K64">
        <v>50195.71</v>
      </c>
      <c r="L64">
        <v>49422.97</v>
      </c>
      <c r="M64">
        <v>336</v>
      </c>
      <c r="N64">
        <v>30.6</v>
      </c>
      <c r="O64" s="7">
        <v>-0.15679999999999999</v>
      </c>
      <c r="P64" s="7">
        <v>0.54790000000000005</v>
      </c>
      <c r="Q64" t="s">
        <v>535</v>
      </c>
      <c r="R64" s="2">
        <f t="shared" si="0"/>
        <v>44701</v>
      </c>
      <c r="S64" s="2"/>
      <c r="T64" t="s">
        <v>575</v>
      </c>
      <c r="U64" t="s">
        <v>30</v>
      </c>
      <c r="V64" s="6">
        <v>44706.520833333336</v>
      </c>
      <c r="W64">
        <v>96.15</v>
      </c>
      <c r="X64" s="6">
        <v>44707.388888888891</v>
      </c>
      <c r="Y64">
        <v>49.4</v>
      </c>
      <c r="Z64" s="7">
        <v>-0.48620000000000002</v>
      </c>
      <c r="AA64">
        <v>-25534.52</v>
      </c>
      <c r="AB64" s="7">
        <v>-0.50139999999999996</v>
      </c>
      <c r="AC64">
        <v>529.70129999999995</v>
      </c>
      <c r="AD64" s="7">
        <v>50930.78</v>
      </c>
      <c r="AE64">
        <v>160620.95000000001</v>
      </c>
      <c r="AF64">
        <v>39</v>
      </c>
      <c r="AG64">
        <v>-654.73</v>
      </c>
      <c r="AH64" s="7">
        <v>-0.61880000000000002</v>
      </c>
      <c r="AI64" s="7">
        <v>0.32090000000000002</v>
      </c>
      <c r="AJ64" s="7" t="s">
        <v>535</v>
      </c>
      <c r="AK64" s="2">
        <f t="shared" si="1"/>
        <v>44706</v>
      </c>
      <c r="AM64" s="2"/>
      <c r="AN64" s="6"/>
      <c r="AP64" s="6"/>
      <c r="AR64" s="7"/>
      <c r="AT64" s="7"/>
      <c r="AZ64" s="7"/>
      <c r="BA64" s="7"/>
    </row>
    <row r="65" spans="1:53" x14ac:dyDescent="0.45">
      <c r="A65" t="s">
        <v>574</v>
      </c>
      <c r="B65" t="s">
        <v>30</v>
      </c>
      <c r="C65" s="6">
        <v>44701.458333333336</v>
      </c>
      <c r="D65">
        <v>167.25</v>
      </c>
      <c r="E65" s="6">
        <v>44704.388194444444</v>
      </c>
      <c r="F65">
        <v>201.15</v>
      </c>
      <c r="G65" s="7">
        <v>0.20269999999999999</v>
      </c>
      <c r="H65">
        <v>9068.59</v>
      </c>
      <c r="I65" s="7">
        <v>0.1807</v>
      </c>
      <c r="J65">
        <v>300.12540000000001</v>
      </c>
      <c r="K65">
        <v>50195.98</v>
      </c>
      <c r="L65">
        <v>58491.56</v>
      </c>
      <c r="M65">
        <v>276</v>
      </c>
      <c r="N65">
        <v>32.86</v>
      </c>
      <c r="O65" s="7">
        <v>-0.19339999999999999</v>
      </c>
      <c r="P65" s="7">
        <v>0.53180000000000005</v>
      </c>
      <c r="Q65" t="s">
        <v>535</v>
      </c>
      <c r="R65" s="2">
        <f t="shared" si="0"/>
        <v>44701</v>
      </c>
      <c r="S65" s="2"/>
      <c r="T65" t="s">
        <v>564</v>
      </c>
      <c r="U65" t="s">
        <v>30</v>
      </c>
      <c r="V65" s="6">
        <v>44706.524305555555</v>
      </c>
      <c r="W65">
        <v>108.7</v>
      </c>
      <c r="X65" s="6">
        <v>44707.388888888891</v>
      </c>
      <c r="Y65">
        <v>72.750010000000003</v>
      </c>
      <c r="Z65" s="7">
        <v>-0.33069999999999999</v>
      </c>
      <c r="AA65">
        <v>-17692.580000000002</v>
      </c>
      <c r="AB65" s="7">
        <v>-0.34739999999999999</v>
      </c>
      <c r="AC65">
        <v>468.49759999999998</v>
      </c>
      <c r="AD65" s="7">
        <v>50925.68</v>
      </c>
      <c r="AE65">
        <v>142928.37</v>
      </c>
      <c r="AF65">
        <v>38</v>
      </c>
      <c r="AG65">
        <v>-465.59</v>
      </c>
      <c r="AH65" s="7">
        <v>-0.49130000000000001</v>
      </c>
      <c r="AI65" s="7">
        <v>0.46229999999999999</v>
      </c>
      <c r="AJ65" s="7" t="s">
        <v>535</v>
      </c>
      <c r="AK65" s="2">
        <f t="shared" si="1"/>
        <v>44706</v>
      </c>
      <c r="AM65" s="2"/>
      <c r="AN65" s="6"/>
      <c r="AP65" s="6"/>
      <c r="AR65" s="7"/>
      <c r="AT65" s="7"/>
      <c r="AZ65" s="7"/>
      <c r="BA65" s="7"/>
    </row>
    <row r="66" spans="1:53" x14ac:dyDescent="0.45">
      <c r="A66" t="s">
        <v>573</v>
      </c>
      <c r="B66" t="s">
        <v>30</v>
      </c>
      <c r="C66" s="6">
        <v>44701.527777777781</v>
      </c>
      <c r="D66">
        <v>181.5</v>
      </c>
      <c r="E66" s="6">
        <v>44704.385416666664</v>
      </c>
      <c r="F66">
        <v>279.75</v>
      </c>
      <c r="G66" s="7">
        <v>0.5413</v>
      </c>
      <c r="H66">
        <v>25901.5</v>
      </c>
      <c r="I66" s="7">
        <v>0.51590000000000003</v>
      </c>
      <c r="J66">
        <v>276.6146</v>
      </c>
      <c r="K66">
        <v>50205.55</v>
      </c>
      <c r="L66">
        <v>67012.56</v>
      </c>
      <c r="M66">
        <v>172</v>
      </c>
      <c r="N66">
        <v>150.59</v>
      </c>
      <c r="O66" s="7">
        <v>-2.8899999999999999E-2</v>
      </c>
      <c r="P66" s="7">
        <v>0.5413</v>
      </c>
      <c r="Q66" t="s">
        <v>535</v>
      </c>
      <c r="R66" s="2">
        <f t="shared" si="0"/>
        <v>44701</v>
      </c>
      <c r="S66" s="2"/>
      <c r="T66" t="s">
        <v>576</v>
      </c>
      <c r="U66" t="s">
        <v>30</v>
      </c>
      <c r="V66" s="6">
        <v>44706.572916666664</v>
      </c>
      <c r="W66">
        <v>93.5</v>
      </c>
      <c r="X66" s="6">
        <v>44707.385416666664</v>
      </c>
      <c r="Y66">
        <v>32.65</v>
      </c>
      <c r="Z66" s="7">
        <v>-0.65080000000000005</v>
      </c>
      <c r="AA66">
        <v>-32907.32</v>
      </c>
      <c r="AB66" s="7">
        <v>-0.6643</v>
      </c>
      <c r="AC66">
        <v>529.81050000000005</v>
      </c>
      <c r="AD66" s="7">
        <v>49537.279999999999</v>
      </c>
      <c r="AE66">
        <v>-158612.54</v>
      </c>
      <c r="AF66">
        <v>23</v>
      </c>
      <c r="AG66">
        <v>-1430.75</v>
      </c>
      <c r="AH66" s="7">
        <v>-0.65080000000000005</v>
      </c>
      <c r="AI66" s="7">
        <v>6.9500000000000006E-2</v>
      </c>
      <c r="AJ66" s="7" t="s">
        <v>535</v>
      </c>
      <c r="AK66" s="2">
        <f t="shared" si="1"/>
        <v>44706</v>
      </c>
      <c r="AM66" s="2"/>
      <c r="AN66" s="6"/>
      <c r="AP66" s="6"/>
      <c r="AR66" s="7"/>
      <c r="AT66" s="7"/>
      <c r="AZ66" s="7"/>
      <c r="BA66" s="7"/>
    </row>
    <row r="67" spans="1:53" x14ac:dyDescent="0.45">
      <c r="A67" t="s">
        <v>574</v>
      </c>
      <c r="B67" t="s">
        <v>30</v>
      </c>
      <c r="C67" s="6">
        <v>44701.530555555553</v>
      </c>
      <c r="D67">
        <v>160.85</v>
      </c>
      <c r="E67" s="6">
        <v>44704.385416666664</v>
      </c>
      <c r="F67">
        <v>244.8</v>
      </c>
      <c r="G67" s="7">
        <v>0.52190000000000003</v>
      </c>
      <c r="H67">
        <v>24936.560000000001</v>
      </c>
      <c r="I67" s="7">
        <v>0.49669999999999997</v>
      </c>
      <c r="J67">
        <v>312.12259999999998</v>
      </c>
      <c r="K67">
        <v>50204.91</v>
      </c>
      <c r="L67">
        <v>91949.119999999995</v>
      </c>
      <c r="M67">
        <v>168</v>
      </c>
      <c r="N67">
        <v>148.43</v>
      </c>
      <c r="O67" s="7">
        <v>-4.5699999999999998E-2</v>
      </c>
      <c r="P67" s="7">
        <v>0.52190000000000003</v>
      </c>
      <c r="Q67" t="s">
        <v>535</v>
      </c>
      <c r="R67" s="2">
        <f t="shared" si="0"/>
        <v>44701</v>
      </c>
      <c r="S67" s="2"/>
      <c r="T67" t="s">
        <v>577</v>
      </c>
      <c r="U67" t="s">
        <v>30</v>
      </c>
      <c r="V67" s="6">
        <v>44707.434027777781</v>
      </c>
      <c r="W67">
        <v>59.2</v>
      </c>
      <c r="X67" s="6">
        <v>44707.635416666664</v>
      </c>
      <c r="Y67">
        <v>0.1</v>
      </c>
      <c r="Z67" s="7">
        <v>-0.99829999999999997</v>
      </c>
      <c r="AA67">
        <v>-49616.72</v>
      </c>
      <c r="AB67" s="7">
        <v>-1.0083</v>
      </c>
      <c r="AC67">
        <v>831.19820000000004</v>
      </c>
      <c r="AD67" s="7">
        <v>49206.94</v>
      </c>
      <c r="AE67">
        <v>-208229.26</v>
      </c>
      <c r="AF67">
        <v>59</v>
      </c>
      <c r="AG67">
        <v>-840.96</v>
      </c>
      <c r="AH67" s="7">
        <v>-0.99919999999999998</v>
      </c>
      <c r="AI67" s="7">
        <v>0.46960000000000002</v>
      </c>
      <c r="AJ67" s="7" t="s">
        <v>535</v>
      </c>
      <c r="AK67" s="2">
        <f t="shared" si="1"/>
        <v>44707</v>
      </c>
      <c r="AM67" s="2"/>
      <c r="AN67" s="6"/>
      <c r="AP67" s="6"/>
      <c r="AR67" s="7"/>
      <c r="AT67" s="7"/>
      <c r="AZ67" s="7"/>
      <c r="BA67" s="7"/>
    </row>
    <row r="68" spans="1:53" x14ac:dyDescent="0.45">
      <c r="A68" t="s">
        <v>572</v>
      </c>
      <c r="B68" t="s">
        <v>30</v>
      </c>
      <c r="C68" s="6">
        <v>44704.587500000001</v>
      </c>
      <c r="D68">
        <v>163.30000000000001</v>
      </c>
      <c r="E68" s="6">
        <v>44705.388194444444</v>
      </c>
      <c r="F68">
        <v>172.6</v>
      </c>
      <c r="G68" s="7">
        <v>5.7000000000000002E-2</v>
      </c>
      <c r="H68">
        <v>1829.68</v>
      </c>
      <c r="I68" s="7">
        <v>3.6400000000000002E-2</v>
      </c>
      <c r="J68">
        <v>307.97590000000002</v>
      </c>
      <c r="K68">
        <v>50292.46</v>
      </c>
      <c r="L68">
        <v>60321.24</v>
      </c>
      <c r="M68">
        <v>90</v>
      </c>
      <c r="N68">
        <v>20.329999999999998</v>
      </c>
      <c r="O68" s="7">
        <v>-0.16689999999999999</v>
      </c>
      <c r="P68" s="7">
        <v>0.2737</v>
      </c>
      <c r="Q68" t="s">
        <v>535</v>
      </c>
      <c r="R68" s="2">
        <f t="shared" ref="R68:R131" si="2">DATE(YEAR(C68),MONTH(C68),DAY(C68))</f>
        <v>44704</v>
      </c>
      <c r="S68" s="2"/>
      <c r="T68" t="s">
        <v>566</v>
      </c>
      <c r="U68" t="s">
        <v>30</v>
      </c>
      <c r="V68" s="6">
        <v>44707.447916666664</v>
      </c>
      <c r="W68">
        <v>53</v>
      </c>
      <c r="X68" s="6">
        <v>44707.635416666664</v>
      </c>
      <c r="Y68">
        <v>0.05</v>
      </c>
      <c r="Z68" s="7">
        <v>-0.99909999999999999</v>
      </c>
      <c r="AA68">
        <v>-49690.85</v>
      </c>
      <c r="AB68" s="7">
        <v>-1.0091000000000001</v>
      </c>
      <c r="AC68">
        <v>929.1395</v>
      </c>
      <c r="AD68" s="7">
        <v>49244.39</v>
      </c>
      <c r="AE68">
        <v>-257920.1</v>
      </c>
      <c r="AF68">
        <v>55</v>
      </c>
      <c r="AG68">
        <v>-903.47</v>
      </c>
      <c r="AH68" s="7">
        <v>-0.99909999999999999</v>
      </c>
      <c r="AI68" s="7">
        <v>9.4299999999999995E-2</v>
      </c>
      <c r="AJ68" s="7" t="s">
        <v>535</v>
      </c>
      <c r="AK68" s="2">
        <f t="shared" ref="AK68:AK131" si="3">DATE(YEAR(V68),MONTH(V68),DAY(V68))</f>
        <v>44707</v>
      </c>
      <c r="AM68" s="2"/>
      <c r="AN68" s="6"/>
      <c r="AP68" s="6"/>
      <c r="AR68" s="7"/>
      <c r="AT68" s="7"/>
      <c r="AZ68" s="7"/>
      <c r="BA68" s="7"/>
    </row>
    <row r="69" spans="1:53" x14ac:dyDescent="0.45">
      <c r="A69" t="s">
        <v>575</v>
      </c>
      <c r="B69" t="s">
        <v>30</v>
      </c>
      <c r="C69" s="6">
        <v>44706.491666666669</v>
      </c>
      <c r="D69">
        <v>98.75</v>
      </c>
      <c r="E69" s="6">
        <v>44707.388194444444</v>
      </c>
      <c r="F69">
        <v>49.25</v>
      </c>
      <c r="G69" s="7">
        <v>-0.50129999999999997</v>
      </c>
      <c r="H69">
        <v>-25968.36</v>
      </c>
      <c r="I69" s="7">
        <v>-0.51629999999999998</v>
      </c>
      <c r="J69">
        <v>509.38339999999999</v>
      </c>
      <c r="K69">
        <v>50301.61</v>
      </c>
      <c r="L69">
        <v>34352.879999999997</v>
      </c>
      <c r="M69">
        <v>228</v>
      </c>
      <c r="N69">
        <v>-113.9</v>
      </c>
      <c r="O69" s="7">
        <v>-0.62890000000000001</v>
      </c>
      <c r="P69" s="7">
        <v>0.28610000000000002</v>
      </c>
      <c r="Q69" t="s">
        <v>535</v>
      </c>
      <c r="R69" s="2">
        <f t="shared" si="2"/>
        <v>44706</v>
      </c>
      <c r="S69" s="2"/>
      <c r="T69" t="s">
        <v>578</v>
      </c>
      <c r="U69" t="s">
        <v>30</v>
      </c>
      <c r="V69" s="6">
        <v>44711.416666666664</v>
      </c>
      <c r="W69">
        <v>114.6</v>
      </c>
      <c r="X69" s="6">
        <v>44712.385416666664</v>
      </c>
      <c r="Y69">
        <v>88.600009999999997</v>
      </c>
      <c r="Z69" s="7">
        <v>-0.22689999999999999</v>
      </c>
      <c r="AA69">
        <v>-11914.92</v>
      </c>
      <c r="AB69" s="7">
        <v>-0.24460000000000001</v>
      </c>
      <c r="AC69">
        <v>425.0471</v>
      </c>
      <c r="AD69" s="7">
        <v>48710.400000000001</v>
      </c>
      <c r="AE69">
        <v>-269835.03000000003</v>
      </c>
      <c r="AF69">
        <v>68</v>
      </c>
      <c r="AG69">
        <v>-175.22</v>
      </c>
      <c r="AH69" s="7">
        <v>-0.31940000000000002</v>
      </c>
      <c r="AI69" s="7">
        <v>0.35820000000000002</v>
      </c>
      <c r="AJ69" s="7" t="s">
        <v>535</v>
      </c>
      <c r="AK69" s="2">
        <f t="shared" si="3"/>
        <v>44711</v>
      </c>
      <c r="AM69" s="2"/>
      <c r="AN69" s="6"/>
      <c r="AP69" s="6"/>
      <c r="AR69" s="7"/>
      <c r="AT69" s="7"/>
      <c r="AZ69" s="7"/>
      <c r="BA69" s="7"/>
    </row>
    <row r="70" spans="1:53" x14ac:dyDescent="0.45">
      <c r="A70" t="s">
        <v>575</v>
      </c>
      <c r="B70" t="s">
        <v>30</v>
      </c>
      <c r="C70" s="6">
        <v>44706.520833333336</v>
      </c>
      <c r="D70">
        <v>95.95</v>
      </c>
      <c r="E70" s="6">
        <v>44707.385416666664</v>
      </c>
      <c r="F70">
        <v>40.65</v>
      </c>
      <c r="G70" s="7">
        <v>-0.57630000000000003</v>
      </c>
      <c r="H70">
        <v>-29800.44</v>
      </c>
      <c r="I70" s="7">
        <v>-0.59060000000000001</v>
      </c>
      <c r="J70">
        <v>525.8963</v>
      </c>
      <c r="K70">
        <v>50459.75</v>
      </c>
      <c r="L70">
        <v>62148.69</v>
      </c>
      <c r="M70">
        <v>182</v>
      </c>
      <c r="N70">
        <v>-163.74</v>
      </c>
      <c r="O70" s="7">
        <v>-0.57630000000000003</v>
      </c>
      <c r="P70" s="7">
        <v>0.3236</v>
      </c>
      <c r="Q70" t="s">
        <v>535</v>
      </c>
      <c r="R70" s="2">
        <f t="shared" si="2"/>
        <v>44706</v>
      </c>
      <c r="S70" s="2"/>
      <c r="T70" t="s">
        <v>579</v>
      </c>
      <c r="U70" t="s">
        <v>30</v>
      </c>
      <c r="V70" s="6">
        <v>44711.420138888891</v>
      </c>
      <c r="W70">
        <v>137.1</v>
      </c>
      <c r="X70" s="6">
        <v>44712.385416666664</v>
      </c>
      <c r="Y70">
        <v>112.5</v>
      </c>
      <c r="Z70" s="7">
        <v>-0.1794</v>
      </c>
      <c r="AA70">
        <v>-9626</v>
      </c>
      <c r="AB70" s="7">
        <v>-0.1976</v>
      </c>
      <c r="AC70">
        <v>355.25549999999998</v>
      </c>
      <c r="AD70" s="7">
        <v>48705.53</v>
      </c>
      <c r="AE70">
        <v>-279461.03000000003</v>
      </c>
      <c r="AF70">
        <v>67</v>
      </c>
      <c r="AG70">
        <v>-143.66999999999999</v>
      </c>
      <c r="AH70" s="7">
        <v>-0.18160000000000001</v>
      </c>
      <c r="AI70" s="7">
        <v>0.34870000000000001</v>
      </c>
      <c r="AJ70" s="7" t="s">
        <v>535</v>
      </c>
      <c r="AK70" s="2">
        <f t="shared" si="3"/>
        <v>44711</v>
      </c>
      <c r="AM70" s="2"/>
      <c r="AN70" s="6"/>
      <c r="AP70" s="6"/>
      <c r="AR70" s="7"/>
      <c r="AT70" s="7"/>
      <c r="AZ70" s="7"/>
      <c r="BA70" s="7"/>
    </row>
    <row r="71" spans="1:53" x14ac:dyDescent="0.45">
      <c r="A71" t="s">
        <v>564</v>
      </c>
      <c r="B71" t="s">
        <v>30</v>
      </c>
      <c r="C71" s="6">
        <v>44706.525000000001</v>
      </c>
      <c r="D71">
        <v>115.7</v>
      </c>
      <c r="E71" s="6">
        <v>44707.385416666664</v>
      </c>
      <c r="F71">
        <v>60.55</v>
      </c>
      <c r="G71" s="7">
        <v>-0.47670000000000001</v>
      </c>
      <c r="H71">
        <v>-24816.35</v>
      </c>
      <c r="I71" s="7">
        <v>-0.4919</v>
      </c>
      <c r="J71">
        <v>436.04390000000001</v>
      </c>
      <c r="K71">
        <v>50450.27</v>
      </c>
      <c r="L71">
        <v>37332.339999999997</v>
      </c>
      <c r="M71">
        <v>176</v>
      </c>
      <c r="N71">
        <v>-141</v>
      </c>
      <c r="O71" s="7">
        <v>-0.47670000000000001</v>
      </c>
      <c r="P71" s="7">
        <v>0.37380000000000002</v>
      </c>
      <c r="Q71" t="s">
        <v>535</v>
      </c>
      <c r="R71" s="2">
        <f t="shared" si="2"/>
        <v>44706</v>
      </c>
      <c r="S71" s="2"/>
      <c r="T71" t="s">
        <v>578</v>
      </c>
      <c r="U71" t="s">
        <v>30</v>
      </c>
      <c r="V71" s="6">
        <v>44711.520833333336</v>
      </c>
      <c r="W71">
        <v>136.5</v>
      </c>
      <c r="X71" s="6">
        <v>44712.388888888891</v>
      </c>
      <c r="Y71">
        <v>74.650000000000006</v>
      </c>
      <c r="Z71" s="7">
        <v>-0.4531</v>
      </c>
      <c r="AA71">
        <v>-23763.99</v>
      </c>
      <c r="AB71" s="7">
        <v>-0.46860000000000002</v>
      </c>
      <c r="AC71">
        <v>371.53579999999999</v>
      </c>
      <c r="AD71" s="7">
        <v>50714.64</v>
      </c>
      <c r="AE71">
        <v>119164.38</v>
      </c>
      <c r="AF71">
        <v>39</v>
      </c>
      <c r="AG71">
        <v>-609.33000000000004</v>
      </c>
      <c r="AH71" s="7">
        <v>-0.4531</v>
      </c>
      <c r="AI71" s="7">
        <v>4.2500000000000003E-2</v>
      </c>
      <c r="AJ71" s="7" t="s">
        <v>535</v>
      </c>
      <c r="AK71" s="2">
        <f t="shared" si="3"/>
        <v>44711</v>
      </c>
      <c r="AM71" s="2"/>
      <c r="AN71" s="6"/>
      <c r="AP71" s="6"/>
      <c r="AR71" s="7"/>
      <c r="AT71" s="7"/>
      <c r="AZ71" s="7"/>
      <c r="BA71" s="7"/>
    </row>
    <row r="72" spans="1:53" x14ac:dyDescent="0.45">
      <c r="A72" t="s">
        <v>576</v>
      </c>
      <c r="B72" t="s">
        <v>30</v>
      </c>
      <c r="C72" s="6">
        <v>44706.569444444445</v>
      </c>
      <c r="D72">
        <v>93.45</v>
      </c>
      <c r="E72" s="6">
        <v>44707.388194444444</v>
      </c>
      <c r="F72">
        <v>32.65</v>
      </c>
      <c r="G72" s="7">
        <v>-0.65059999999999996</v>
      </c>
      <c r="H72">
        <v>-33427.279999999999</v>
      </c>
      <c r="I72" s="7">
        <v>-0.66410000000000002</v>
      </c>
      <c r="J72">
        <v>538.61980000000005</v>
      </c>
      <c r="K72">
        <v>50334.02</v>
      </c>
      <c r="L72">
        <v>925.59</v>
      </c>
      <c r="M72">
        <v>116</v>
      </c>
      <c r="N72">
        <v>-288.17</v>
      </c>
      <c r="O72" s="7">
        <v>-0.74419999999999997</v>
      </c>
      <c r="P72" s="7">
        <v>7.0099999999999996E-2</v>
      </c>
      <c r="Q72" t="s">
        <v>535</v>
      </c>
      <c r="R72" s="2">
        <f t="shared" si="2"/>
        <v>44706</v>
      </c>
      <c r="S72" s="2"/>
      <c r="T72" t="s">
        <v>578</v>
      </c>
      <c r="U72" t="s">
        <v>30</v>
      </c>
      <c r="V72" s="6">
        <v>44712.440972222219</v>
      </c>
      <c r="W72">
        <v>111.75</v>
      </c>
      <c r="X72" s="6">
        <v>44713.385416666664</v>
      </c>
      <c r="Y72">
        <v>96.95</v>
      </c>
      <c r="Z72" s="7">
        <v>-0.13239999999999999</v>
      </c>
      <c r="AA72">
        <v>-7344.55</v>
      </c>
      <c r="AB72" s="7">
        <v>-0.15110000000000001</v>
      </c>
      <c r="AC72">
        <v>434.92340000000002</v>
      </c>
      <c r="AD72" s="7">
        <v>48602.7</v>
      </c>
      <c r="AE72">
        <v>-286805.58</v>
      </c>
      <c r="AF72">
        <v>61</v>
      </c>
      <c r="AG72">
        <v>-120.4</v>
      </c>
      <c r="AH72" s="7">
        <v>-0.44069999999999998</v>
      </c>
      <c r="AI72" s="7">
        <v>0.22459999999999999</v>
      </c>
      <c r="AJ72" s="7" t="s">
        <v>535</v>
      </c>
      <c r="AK72" s="2">
        <f t="shared" si="3"/>
        <v>44712</v>
      </c>
      <c r="AM72" s="2"/>
      <c r="AN72" s="6"/>
      <c r="AP72" s="6"/>
      <c r="AR72" s="7"/>
      <c r="AT72" s="7"/>
      <c r="AZ72" s="7"/>
      <c r="BA72" s="7"/>
    </row>
    <row r="73" spans="1:53" x14ac:dyDescent="0.45">
      <c r="A73" t="s">
        <v>576</v>
      </c>
      <c r="B73" t="s">
        <v>30</v>
      </c>
      <c r="C73" s="6">
        <v>44707.435416666667</v>
      </c>
      <c r="D73">
        <v>65.25</v>
      </c>
      <c r="E73" s="6">
        <v>44707.638194444444</v>
      </c>
      <c r="F73">
        <v>0.05</v>
      </c>
      <c r="G73" s="7">
        <v>-0.99919999999999998</v>
      </c>
      <c r="H73">
        <v>-50466.74</v>
      </c>
      <c r="I73" s="7">
        <v>-1.0092000000000001</v>
      </c>
      <c r="J73">
        <v>766.35440000000006</v>
      </c>
      <c r="K73">
        <v>50004.63</v>
      </c>
      <c r="L73">
        <v>-49541.14</v>
      </c>
      <c r="M73">
        <v>293</v>
      </c>
      <c r="N73">
        <v>-172.24</v>
      </c>
      <c r="O73" s="7">
        <v>-0.99919999999999998</v>
      </c>
      <c r="P73" s="7">
        <v>0.93789999999999996</v>
      </c>
      <c r="Q73" t="s">
        <v>535</v>
      </c>
      <c r="R73" s="2">
        <f t="shared" si="2"/>
        <v>44707</v>
      </c>
      <c r="S73" s="2"/>
      <c r="T73" t="s">
        <v>603</v>
      </c>
      <c r="U73" t="s">
        <v>30</v>
      </c>
      <c r="V73" s="6">
        <v>44712.579861111109</v>
      </c>
      <c r="W73">
        <v>105.35</v>
      </c>
      <c r="X73" s="6">
        <v>44713.388888888891</v>
      </c>
      <c r="Y73">
        <v>66.55</v>
      </c>
      <c r="Z73" s="7">
        <v>-0.36830000000000002</v>
      </c>
      <c r="AA73">
        <v>-19459.82</v>
      </c>
      <c r="AB73" s="7">
        <v>-0.3846</v>
      </c>
      <c r="AC73">
        <v>480.26409999999998</v>
      </c>
      <c r="AD73" s="7">
        <v>50595.82</v>
      </c>
      <c r="AE73">
        <v>99704.56</v>
      </c>
      <c r="AF73">
        <v>22</v>
      </c>
      <c r="AG73">
        <v>-884.54</v>
      </c>
      <c r="AH73" s="7">
        <v>-0.61080000000000001</v>
      </c>
      <c r="AI73" s="7">
        <v>3.4599999999999999E-2</v>
      </c>
      <c r="AJ73" s="7" t="s">
        <v>535</v>
      </c>
      <c r="AK73" s="2">
        <f t="shared" si="3"/>
        <v>44712</v>
      </c>
      <c r="AM73" s="2"/>
      <c r="AN73" s="6"/>
      <c r="AP73" s="6"/>
      <c r="AR73" s="7"/>
      <c r="AT73" s="7"/>
      <c r="AZ73" s="7"/>
      <c r="BA73" s="7"/>
    </row>
    <row r="74" spans="1:53" x14ac:dyDescent="0.45">
      <c r="A74" t="s">
        <v>577</v>
      </c>
      <c r="B74" t="s">
        <v>30</v>
      </c>
      <c r="C74" s="6">
        <v>44707.436111111114</v>
      </c>
      <c r="D74">
        <v>55.6</v>
      </c>
      <c r="E74" s="6">
        <v>44707.638194444444</v>
      </c>
      <c r="F74">
        <v>0.1</v>
      </c>
      <c r="G74" s="7">
        <v>-0.99819999999999998</v>
      </c>
      <c r="H74">
        <v>-50410.6</v>
      </c>
      <c r="I74" s="7">
        <v>-1.0082</v>
      </c>
      <c r="J74">
        <v>899.27390000000003</v>
      </c>
      <c r="K74">
        <v>49999.63</v>
      </c>
      <c r="L74">
        <v>-99951.74</v>
      </c>
      <c r="M74">
        <v>292</v>
      </c>
      <c r="N74">
        <v>-172.64</v>
      </c>
      <c r="O74" s="7">
        <v>-0.99909999999999999</v>
      </c>
      <c r="P74" s="7">
        <v>0.56469999999999998</v>
      </c>
      <c r="Q74" t="s">
        <v>535</v>
      </c>
      <c r="R74" s="2">
        <f t="shared" si="2"/>
        <v>44707</v>
      </c>
      <c r="S74" s="2"/>
      <c r="T74" t="s">
        <v>604</v>
      </c>
      <c r="U74" t="s">
        <v>30</v>
      </c>
      <c r="V74" s="6">
        <v>44713.555555555555</v>
      </c>
      <c r="W74">
        <v>109.3</v>
      </c>
      <c r="X74" s="6">
        <v>44714.388888888891</v>
      </c>
      <c r="Y74">
        <v>110.65</v>
      </c>
      <c r="Z74" s="7">
        <v>1.24E-2</v>
      </c>
      <c r="AA74">
        <v>-392.48</v>
      </c>
      <c r="AB74" s="7">
        <v>-7.7999999999999996E-3</v>
      </c>
      <c r="AC74">
        <v>462.01760000000002</v>
      </c>
      <c r="AD74" s="7">
        <v>50498.52</v>
      </c>
      <c r="AE74">
        <v>99312.08</v>
      </c>
      <c r="AF74">
        <v>29</v>
      </c>
      <c r="AG74">
        <v>-13.53</v>
      </c>
      <c r="AH74" s="7">
        <v>-0.25979999999999998</v>
      </c>
      <c r="AI74" s="7">
        <v>0.4254</v>
      </c>
      <c r="AJ74" s="7" t="s">
        <v>535</v>
      </c>
      <c r="AK74" s="2">
        <f t="shared" si="3"/>
        <v>44713</v>
      </c>
      <c r="AM74" s="2"/>
      <c r="AN74" s="6"/>
      <c r="AP74" s="6"/>
      <c r="AR74" s="7"/>
      <c r="AT74" s="7"/>
      <c r="AZ74" s="7"/>
      <c r="BA74" s="7"/>
    </row>
    <row r="75" spans="1:53" x14ac:dyDescent="0.45">
      <c r="A75" t="s">
        <v>579</v>
      </c>
      <c r="B75" t="s">
        <v>30</v>
      </c>
      <c r="C75" s="6">
        <v>44711.416666666664</v>
      </c>
      <c r="D75">
        <v>131</v>
      </c>
      <c r="E75" s="6">
        <v>44712.388194444444</v>
      </c>
      <c r="F75">
        <v>112.5</v>
      </c>
      <c r="G75" s="7">
        <v>-0.14119999999999999</v>
      </c>
      <c r="H75">
        <v>-7910.59</v>
      </c>
      <c r="I75" s="7">
        <v>-0.1598</v>
      </c>
      <c r="J75">
        <v>377.86439999999999</v>
      </c>
      <c r="K75">
        <v>49500.24</v>
      </c>
      <c r="L75">
        <v>-107862.33</v>
      </c>
      <c r="M75">
        <v>336</v>
      </c>
      <c r="N75">
        <v>-23.54</v>
      </c>
      <c r="O75" s="7">
        <v>-0.20039999999999999</v>
      </c>
      <c r="P75" s="7">
        <v>0.41149999999999998</v>
      </c>
      <c r="Q75" t="s">
        <v>535</v>
      </c>
      <c r="R75" s="2">
        <f t="shared" si="2"/>
        <v>44711</v>
      </c>
      <c r="S75" s="2"/>
      <c r="T75" t="s">
        <v>605</v>
      </c>
      <c r="U75" t="s">
        <v>30</v>
      </c>
      <c r="V75" s="6">
        <v>44713.559027777781</v>
      </c>
      <c r="W75">
        <v>92.35</v>
      </c>
      <c r="X75" s="6">
        <v>44714.388888888891</v>
      </c>
      <c r="Y75">
        <v>77.599999999999994</v>
      </c>
      <c r="Z75" s="7">
        <v>-0.15970000000000001</v>
      </c>
      <c r="AA75">
        <v>-8993.9599999999991</v>
      </c>
      <c r="AB75" s="7">
        <v>-0.17810000000000001</v>
      </c>
      <c r="AC75">
        <v>546.76199999999994</v>
      </c>
      <c r="AD75" s="7">
        <v>50493.47</v>
      </c>
      <c r="AE75">
        <v>90318.11</v>
      </c>
      <c r="AF75">
        <v>28</v>
      </c>
      <c r="AG75">
        <v>-321.20999999999998</v>
      </c>
      <c r="AH75" s="7">
        <v>-0.36709999999999998</v>
      </c>
      <c r="AI75" s="7">
        <v>0.3211</v>
      </c>
      <c r="AJ75" s="7" t="s">
        <v>535</v>
      </c>
      <c r="AK75" s="2">
        <f t="shared" si="3"/>
        <v>44713</v>
      </c>
      <c r="AM75" s="2"/>
      <c r="AN75" s="6"/>
      <c r="AP75" s="6"/>
      <c r="AR75" s="7"/>
      <c r="AT75" s="7"/>
      <c r="AZ75" s="7"/>
      <c r="BA75" s="7"/>
    </row>
    <row r="76" spans="1:53" x14ac:dyDescent="0.45">
      <c r="A76" t="s">
        <v>578</v>
      </c>
      <c r="B76" t="s">
        <v>30</v>
      </c>
      <c r="C76" s="6">
        <v>44711.419444444444</v>
      </c>
      <c r="D76">
        <v>114.6</v>
      </c>
      <c r="E76" s="6">
        <v>44712.388194444444</v>
      </c>
      <c r="F76">
        <v>88.6</v>
      </c>
      <c r="G76" s="7">
        <v>-0.22689999999999999</v>
      </c>
      <c r="H76">
        <v>-12111.44</v>
      </c>
      <c r="I76" s="7">
        <v>-0.24460000000000001</v>
      </c>
      <c r="J76">
        <v>432.05770000000001</v>
      </c>
      <c r="K76">
        <v>49513.81</v>
      </c>
      <c r="L76">
        <v>-119973.77</v>
      </c>
      <c r="M76">
        <v>332</v>
      </c>
      <c r="N76">
        <v>-36.479999999999997</v>
      </c>
      <c r="O76" s="7">
        <v>-0.31940000000000002</v>
      </c>
      <c r="P76" s="7">
        <v>0.35820000000000002</v>
      </c>
      <c r="Q76" t="s">
        <v>535</v>
      </c>
      <c r="R76" s="2">
        <f t="shared" si="2"/>
        <v>44711</v>
      </c>
      <c r="S76" s="2"/>
      <c r="T76" t="s">
        <v>580</v>
      </c>
      <c r="U76" t="s">
        <v>30</v>
      </c>
      <c r="V76" s="6">
        <v>44713.590277777781</v>
      </c>
      <c r="W76">
        <v>89.65</v>
      </c>
      <c r="X76" s="6">
        <v>44714.385416666664</v>
      </c>
      <c r="Y76">
        <v>63.7</v>
      </c>
      <c r="Z76" s="7">
        <v>-0.28949999999999998</v>
      </c>
      <c r="AA76">
        <v>-14888.6</v>
      </c>
      <c r="AB76" s="7">
        <v>-0.30659999999999998</v>
      </c>
      <c r="AC76">
        <v>541.72860000000003</v>
      </c>
      <c r="AD76" s="7">
        <v>48565.97</v>
      </c>
      <c r="AE76">
        <v>-301694.18</v>
      </c>
      <c r="AF76">
        <v>18</v>
      </c>
      <c r="AG76">
        <v>-827.14</v>
      </c>
      <c r="AH76" s="7">
        <v>-0.54100000000000004</v>
      </c>
      <c r="AI76" s="7">
        <v>4.41E-2</v>
      </c>
      <c r="AJ76" s="7" t="s">
        <v>535</v>
      </c>
      <c r="AK76" s="2">
        <f t="shared" si="3"/>
        <v>44713</v>
      </c>
      <c r="AM76" s="2"/>
      <c r="AN76" s="6"/>
      <c r="AP76" s="6"/>
      <c r="AR76" s="7"/>
      <c r="AT76" s="7"/>
      <c r="AZ76" s="7"/>
      <c r="BA76" s="7"/>
    </row>
    <row r="77" spans="1:53" x14ac:dyDescent="0.45">
      <c r="A77" t="s">
        <v>578</v>
      </c>
      <c r="B77" t="s">
        <v>30</v>
      </c>
      <c r="C77" s="6">
        <v>44711.520833333336</v>
      </c>
      <c r="D77">
        <v>134.25</v>
      </c>
      <c r="E77" s="6">
        <v>44712.385416666664</v>
      </c>
      <c r="F77">
        <v>89.249989999999997</v>
      </c>
      <c r="G77" s="7">
        <v>-0.3352</v>
      </c>
      <c r="H77">
        <v>-17657.86</v>
      </c>
      <c r="I77" s="7">
        <v>-0.3518</v>
      </c>
      <c r="J77">
        <v>373.82990000000001</v>
      </c>
      <c r="K77">
        <v>50186.66</v>
      </c>
      <c r="L77">
        <v>19674.48</v>
      </c>
      <c r="M77">
        <v>182</v>
      </c>
      <c r="N77">
        <v>-97.02</v>
      </c>
      <c r="O77" s="7">
        <v>-0.41899999999999998</v>
      </c>
      <c r="P77" s="7">
        <v>0.06</v>
      </c>
      <c r="Q77" t="s">
        <v>535</v>
      </c>
      <c r="R77" s="2">
        <f t="shared" si="2"/>
        <v>44711</v>
      </c>
      <c r="S77" s="2"/>
      <c r="T77" t="s">
        <v>581</v>
      </c>
      <c r="U77" t="s">
        <v>30</v>
      </c>
      <c r="V77" s="6">
        <v>44714.434027777781</v>
      </c>
      <c r="W77">
        <v>46.25</v>
      </c>
      <c r="X77" s="6">
        <v>44714.635416666664</v>
      </c>
      <c r="Y77">
        <v>79.75</v>
      </c>
      <c r="Z77" s="7">
        <v>0.72430000000000005</v>
      </c>
      <c r="AA77">
        <v>33802.53</v>
      </c>
      <c r="AB77" s="7">
        <v>0.69710000000000005</v>
      </c>
      <c r="AC77">
        <v>1048.4649999999999</v>
      </c>
      <c r="AD77" s="7">
        <v>48491.53</v>
      </c>
      <c r="AE77">
        <v>-267891.65000000002</v>
      </c>
      <c r="AF77">
        <v>59</v>
      </c>
      <c r="AG77">
        <v>572.91999999999996</v>
      </c>
      <c r="AH77" s="7">
        <v>-0.4919</v>
      </c>
      <c r="AI77" s="7">
        <v>1.1621999999999999</v>
      </c>
      <c r="AJ77" s="7" t="s">
        <v>535</v>
      </c>
      <c r="AK77" s="2">
        <f t="shared" si="3"/>
        <v>44714</v>
      </c>
      <c r="AM77" s="2"/>
      <c r="AN77" s="6"/>
      <c r="AP77" s="6"/>
      <c r="AR77" s="7"/>
      <c r="AT77" s="7"/>
      <c r="AZ77" s="7"/>
      <c r="BA77" s="7"/>
    </row>
    <row r="78" spans="1:53" x14ac:dyDescent="0.45">
      <c r="A78" t="s">
        <v>578</v>
      </c>
      <c r="B78" t="s">
        <v>30</v>
      </c>
      <c r="C78" s="6">
        <v>44712.443055555559</v>
      </c>
      <c r="D78">
        <v>111.4</v>
      </c>
      <c r="E78" s="6">
        <v>44713.388194444444</v>
      </c>
      <c r="F78">
        <v>96.95</v>
      </c>
      <c r="G78" s="7">
        <v>-0.12970000000000001</v>
      </c>
      <c r="H78">
        <v>-7331.75</v>
      </c>
      <c r="I78" s="7">
        <v>-0.1484</v>
      </c>
      <c r="J78">
        <v>443.44819999999999</v>
      </c>
      <c r="K78">
        <v>49400.13</v>
      </c>
      <c r="L78">
        <v>-127305.53</v>
      </c>
      <c r="M78">
        <v>298</v>
      </c>
      <c r="N78">
        <v>-24.6</v>
      </c>
      <c r="O78" s="7">
        <v>-0.47889999999999999</v>
      </c>
      <c r="P78" s="7">
        <v>0.22850000000000001</v>
      </c>
      <c r="Q78" t="s">
        <v>535</v>
      </c>
      <c r="R78" s="2">
        <f t="shared" si="2"/>
        <v>44712</v>
      </c>
      <c r="S78" s="2"/>
      <c r="T78" t="s">
        <v>579</v>
      </c>
      <c r="U78" t="s">
        <v>30</v>
      </c>
      <c r="V78" s="6">
        <v>44714.517361111109</v>
      </c>
      <c r="W78">
        <v>37.25</v>
      </c>
      <c r="X78" s="6">
        <v>44714.635416666664</v>
      </c>
      <c r="Y78">
        <v>29.6</v>
      </c>
      <c r="Z78" s="7">
        <v>-0.2054</v>
      </c>
      <c r="AA78">
        <v>-10841.04</v>
      </c>
      <c r="AB78" s="7">
        <v>-0.2233</v>
      </c>
      <c r="AC78">
        <v>1303.2439999999999</v>
      </c>
      <c r="AD78" s="7">
        <v>48545.84</v>
      </c>
      <c r="AE78">
        <v>-278732.69</v>
      </c>
      <c r="AF78">
        <v>35</v>
      </c>
      <c r="AG78">
        <v>-309.74</v>
      </c>
      <c r="AH78" s="7">
        <v>-0.80669999999999997</v>
      </c>
      <c r="AI78" s="7">
        <v>0.44969999999999999</v>
      </c>
      <c r="AJ78" s="7" t="s">
        <v>535</v>
      </c>
      <c r="AK78" s="2">
        <f t="shared" si="3"/>
        <v>44714</v>
      </c>
      <c r="AM78" s="2"/>
      <c r="AN78" s="6"/>
      <c r="AP78" s="6"/>
      <c r="AR78" s="7"/>
      <c r="AT78" s="7"/>
      <c r="AZ78" s="7"/>
      <c r="BA78" s="7"/>
    </row>
    <row r="79" spans="1:53" x14ac:dyDescent="0.45">
      <c r="A79" t="s">
        <v>603</v>
      </c>
      <c r="B79" t="s">
        <v>30</v>
      </c>
      <c r="C79" s="6">
        <v>44712.581250000003</v>
      </c>
      <c r="D79">
        <v>103.85</v>
      </c>
      <c r="E79" s="6">
        <v>44713.385416666664</v>
      </c>
      <c r="F79">
        <v>55.75</v>
      </c>
      <c r="G79" s="7">
        <v>-0.4632</v>
      </c>
      <c r="H79">
        <v>-23973.89</v>
      </c>
      <c r="I79" s="7">
        <v>-0.47849999999999998</v>
      </c>
      <c r="J79">
        <v>482.41090000000003</v>
      </c>
      <c r="K79">
        <v>50098.38</v>
      </c>
      <c r="L79">
        <v>-4299.41</v>
      </c>
      <c r="M79">
        <v>95</v>
      </c>
      <c r="N79">
        <v>-252.36</v>
      </c>
      <c r="O79" s="7">
        <v>-0.56479999999999997</v>
      </c>
      <c r="P79" s="7">
        <v>4.9599999999999998E-2</v>
      </c>
      <c r="Q79" t="s">
        <v>535</v>
      </c>
      <c r="R79" s="2">
        <f t="shared" si="2"/>
        <v>44712</v>
      </c>
      <c r="S79" s="2"/>
      <c r="T79" t="s">
        <v>650</v>
      </c>
      <c r="U79" t="s">
        <v>30</v>
      </c>
      <c r="V79" s="6">
        <v>44714.520833333336</v>
      </c>
      <c r="W79">
        <v>174.1</v>
      </c>
      <c r="X79" s="6">
        <v>44715.388888888891</v>
      </c>
      <c r="Y79">
        <v>272.39999999999998</v>
      </c>
      <c r="Z79" s="7">
        <v>0.56459999999999999</v>
      </c>
      <c r="AA79">
        <v>27191.99</v>
      </c>
      <c r="AB79" s="7">
        <v>0.53900000000000003</v>
      </c>
      <c r="AC79">
        <v>289.7851</v>
      </c>
      <c r="AD79" s="7">
        <v>50451.59</v>
      </c>
      <c r="AE79">
        <v>117510.1</v>
      </c>
      <c r="AF79">
        <v>39</v>
      </c>
      <c r="AG79">
        <v>697.23</v>
      </c>
      <c r="AH79" s="7">
        <v>-0.1479</v>
      </c>
      <c r="AI79" s="7">
        <v>0.63700000000000001</v>
      </c>
      <c r="AJ79" s="7" t="s">
        <v>535</v>
      </c>
      <c r="AK79" s="2">
        <f t="shared" si="3"/>
        <v>44714</v>
      </c>
      <c r="AM79" s="2"/>
      <c r="AN79" s="6"/>
      <c r="AP79" s="6"/>
      <c r="AR79" s="7"/>
      <c r="AT79" s="7"/>
      <c r="AZ79" s="7"/>
      <c r="BA79" s="7"/>
    </row>
    <row r="80" spans="1:53" x14ac:dyDescent="0.45">
      <c r="A80" t="s">
        <v>605</v>
      </c>
      <c r="B80" t="s">
        <v>30</v>
      </c>
      <c r="C80" s="6">
        <v>44713.568749999999</v>
      </c>
      <c r="D80">
        <v>96.9</v>
      </c>
      <c r="E80" s="6">
        <v>44714.385416666664</v>
      </c>
      <c r="F80">
        <v>92.25</v>
      </c>
      <c r="G80" s="7">
        <v>-4.8000000000000001E-2</v>
      </c>
      <c r="H80">
        <v>-3373.94</v>
      </c>
      <c r="I80" s="7">
        <v>-6.7500000000000004E-2</v>
      </c>
      <c r="J80">
        <v>515.774</v>
      </c>
      <c r="K80">
        <v>49978.5</v>
      </c>
      <c r="L80">
        <v>-7673.34</v>
      </c>
      <c r="M80">
        <v>113</v>
      </c>
      <c r="N80">
        <v>-29.86</v>
      </c>
      <c r="O80" s="7">
        <v>-0.39679999999999999</v>
      </c>
      <c r="P80" s="7">
        <v>0.25900000000000001</v>
      </c>
      <c r="Q80" t="s">
        <v>535</v>
      </c>
      <c r="R80" s="2">
        <f t="shared" si="2"/>
        <v>44713</v>
      </c>
      <c r="S80" s="2"/>
      <c r="T80" t="s">
        <v>651</v>
      </c>
      <c r="U80" t="s">
        <v>30</v>
      </c>
      <c r="V80" s="6">
        <v>44714.583333333336</v>
      </c>
      <c r="W80">
        <v>162.4</v>
      </c>
      <c r="X80" s="6">
        <v>44715.388888888891</v>
      </c>
      <c r="Y80">
        <v>239.05</v>
      </c>
      <c r="Z80" s="7">
        <v>0.47199999999999998</v>
      </c>
      <c r="AA80">
        <v>22566.43</v>
      </c>
      <c r="AB80" s="7">
        <v>0.44729999999999998</v>
      </c>
      <c r="AC80">
        <v>310.68049999999999</v>
      </c>
      <c r="AD80" s="7">
        <v>50454.51</v>
      </c>
      <c r="AE80">
        <v>140076.53</v>
      </c>
      <c r="AF80">
        <v>21</v>
      </c>
      <c r="AG80">
        <v>1074.5899999999999</v>
      </c>
      <c r="AH80" s="7">
        <v>-0.12870000000000001</v>
      </c>
      <c r="AI80" s="7">
        <v>0.53939999999999999</v>
      </c>
      <c r="AJ80" s="7" t="s">
        <v>535</v>
      </c>
      <c r="AK80" s="2">
        <f t="shared" si="3"/>
        <v>44714</v>
      </c>
      <c r="AM80" s="2"/>
      <c r="AN80" s="6"/>
      <c r="AP80" s="6"/>
      <c r="AR80" s="7"/>
      <c r="AT80" s="7"/>
      <c r="AZ80" s="7"/>
      <c r="BA80" s="7"/>
    </row>
    <row r="81" spans="1:53" x14ac:dyDescent="0.45">
      <c r="A81" t="s">
        <v>580</v>
      </c>
      <c r="B81" t="s">
        <v>30</v>
      </c>
      <c r="C81" s="6">
        <v>44713.592361111114</v>
      </c>
      <c r="D81">
        <v>88</v>
      </c>
      <c r="E81" s="6">
        <v>44714.388194444444</v>
      </c>
      <c r="F81">
        <v>63.7</v>
      </c>
      <c r="G81" s="7">
        <v>-0.27610000000000001</v>
      </c>
      <c r="H81">
        <v>-14482.01</v>
      </c>
      <c r="I81" s="7">
        <v>-0.29339999999999999</v>
      </c>
      <c r="J81">
        <v>560.94849999999997</v>
      </c>
      <c r="K81">
        <v>49363.47</v>
      </c>
      <c r="L81">
        <v>-141787.53</v>
      </c>
      <c r="M81">
        <v>83</v>
      </c>
      <c r="N81">
        <v>-174.48</v>
      </c>
      <c r="O81" s="7">
        <v>-0.53239999999999998</v>
      </c>
      <c r="P81" s="7">
        <v>6.3600000000000004E-2</v>
      </c>
      <c r="Q81" t="s">
        <v>535</v>
      </c>
      <c r="R81" s="2">
        <f t="shared" si="2"/>
        <v>44713</v>
      </c>
      <c r="S81" s="2"/>
      <c r="T81" t="s">
        <v>582</v>
      </c>
      <c r="U81" t="s">
        <v>30</v>
      </c>
      <c r="V81" s="6">
        <v>44715.614583333336</v>
      </c>
      <c r="W81">
        <v>150.15</v>
      </c>
      <c r="X81" s="6">
        <v>44718.385416666664</v>
      </c>
      <c r="Y81">
        <v>157.35</v>
      </c>
      <c r="Z81" s="7">
        <v>4.8000000000000001E-2</v>
      </c>
      <c r="AA81">
        <v>1335.34</v>
      </c>
      <c r="AB81" s="7">
        <v>2.75E-2</v>
      </c>
      <c r="AC81">
        <v>323.71850000000001</v>
      </c>
      <c r="AD81" s="7">
        <v>48606.34</v>
      </c>
      <c r="AE81">
        <v>-277397.34999999998</v>
      </c>
      <c r="AF81">
        <v>11</v>
      </c>
      <c r="AG81">
        <v>121.39</v>
      </c>
      <c r="AH81" s="7">
        <v>-0.12520000000000001</v>
      </c>
      <c r="AI81" s="7">
        <v>0.13189999999999999</v>
      </c>
      <c r="AJ81" s="7" t="s">
        <v>535</v>
      </c>
      <c r="AK81" s="2">
        <f t="shared" si="3"/>
        <v>44715</v>
      </c>
      <c r="AM81" s="2"/>
      <c r="AN81" s="6"/>
      <c r="AP81" s="6"/>
      <c r="AR81" s="7"/>
      <c r="AT81" s="7"/>
      <c r="AZ81" s="7"/>
      <c r="BA81" s="7"/>
    </row>
    <row r="82" spans="1:53" x14ac:dyDescent="0.45">
      <c r="A82" t="s">
        <v>580</v>
      </c>
      <c r="B82" t="s">
        <v>30</v>
      </c>
      <c r="C82" s="6">
        <v>44713.592361111114</v>
      </c>
      <c r="D82">
        <v>88</v>
      </c>
      <c r="E82" s="6">
        <v>44714.385416666664</v>
      </c>
      <c r="F82">
        <v>63.55</v>
      </c>
      <c r="G82" s="7">
        <v>-0.27779999999999999</v>
      </c>
      <c r="H82">
        <v>-14752.05</v>
      </c>
      <c r="I82" s="7">
        <v>-0.29509999999999997</v>
      </c>
      <c r="J82">
        <v>568.1404</v>
      </c>
      <c r="K82">
        <v>49996.35</v>
      </c>
      <c r="L82">
        <v>-22425.39</v>
      </c>
      <c r="M82">
        <v>79</v>
      </c>
      <c r="N82">
        <v>-186.73</v>
      </c>
      <c r="O82" s="7">
        <v>-0.53239999999999998</v>
      </c>
      <c r="P82" s="7">
        <v>6.3600000000000004E-2</v>
      </c>
      <c r="Q82" t="s">
        <v>535</v>
      </c>
      <c r="R82" s="2">
        <f t="shared" si="2"/>
        <v>44713</v>
      </c>
      <c r="S82" s="2"/>
      <c r="T82" t="s">
        <v>582</v>
      </c>
      <c r="U82" t="s">
        <v>30</v>
      </c>
      <c r="V82" s="6">
        <v>44715.614583333336</v>
      </c>
      <c r="W82">
        <v>150.15</v>
      </c>
      <c r="X82" s="6">
        <v>44718.388888888891</v>
      </c>
      <c r="Y82">
        <v>183.05</v>
      </c>
      <c r="Z82" s="7">
        <v>0.21909999999999999</v>
      </c>
      <c r="AA82">
        <v>9984.08</v>
      </c>
      <c r="AB82" s="7">
        <v>0.19689999999999999</v>
      </c>
      <c r="AC82">
        <v>337.66489999999999</v>
      </c>
      <c r="AD82" s="7">
        <v>50700.38</v>
      </c>
      <c r="AE82">
        <v>150060.60999999999</v>
      </c>
      <c r="AF82">
        <v>12</v>
      </c>
      <c r="AG82">
        <v>832.01</v>
      </c>
      <c r="AH82" s="7">
        <v>-0.12520000000000001</v>
      </c>
      <c r="AI82" s="7">
        <v>0.21909999999999999</v>
      </c>
      <c r="AJ82" s="7" t="s">
        <v>535</v>
      </c>
      <c r="AK82" s="2">
        <f t="shared" si="3"/>
        <v>44715</v>
      </c>
      <c r="AM82" s="2"/>
      <c r="AN82" s="6"/>
      <c r="AP82" s="6"/>
      <c r="AR82" s="7"/>
      <c r="AT82" s="7"/>
      <c r="AZ82" s="7"/>
      <c r="BA82" s="7"/>
    </row>
    <row r="83" spans="1:53" x14ac:dyDescent="0.45">
      <c r="A83" t="s">
        <v>581</v>
      </c>
      <c r="B83" t="s">
        <v>30</v>
      </c>
      <c r="C83" s="6">
        <v>44714.428472222222</v>
      </c>
      <c r="D83">
        <v>46.65</v>
      </c>
      <c r="E83" s="6">
        <v>44714.638194444444</v>
      </c>
      <c r="F83">
        <v>79.75</v>
      </c>
      <c r="G83" s="7">
        <v>0.70950000000000002</v>
      </c>
      <c r="H83">
        <v>33638.379999999997</v>
      </c>
      <c r="I83" s="7">
        <v>0.68240000000000001</v>
      </c>
      <c r="J83">
        <v>1056.614</v>
      </c>
      <c r="K83">
        <v>49291.06</v>
      </c>
      <c r="L83">
        <v>-108149.16</v>
      </c>
      <c r="M83">
        <v>303</v>
      </c>
      <c r="N83">
        <v>111.02</v>
      </c>
      <c r="O83" s="7">
        <v>-0.49619999999999997</v>
      </c>
      <c r="P83" s="7">
        <v>1.1435999999999999</v>
      </c>
      <c r="Q83" t="s">
        <v>535</v>
      </c>
      <c r="R83" s="2">
        <f t="shared" si="2"/>
        <v>44714</v>
      </c>
      <c r="S83" s="2"/>
      <c r="T83" t="s">
        <v>562</v>
      </c>
      <c r="U83" t="s">
        <v>30</v>
      </c>
      <c r="V83" s="6">
        <v>44719.416666666664</v>
      </c>
      <c r="W83">
        <v>113.6</v>
      </c>
      <c r="X83" s="6">
        <v>44720.385416666664</v>
      </c>
      <c r="Y83">
        <v>96.2</v>
      </c>
      <c r="Z83" s="7">
        <v>-0.1532</v>
      </c>
      <c r="AA83">
        <v>-8343.81</v>
      </c>
      <c r="AB83" s="7">
        <v>-0.1716</v>
      </c>
      <c r="AC83">
        <v>427.93150000000003</v>
      </c>
      <c r="AD83" s="7">
        <v>48613.01</v>
      </c>
      <c r="AE83">
        <v>-285741.15999999997</v>
      </c>
      <c r="AF83">
        <v>68</v>
      </c>
      <c r="AG83">
        <v>-122.7</v>
      </c>
      <c r="AH83" s="7">
        <v>-0.38379999999999997</v>
      </c>
      <c r="AI83" s="7">
        <v>0.28520000000000001</v>
      </c>
      <c r="AJ83" s="7" t="s">
        <v>535</v>
      </c>
      <c r="AK83" s="2">
        <f t="shared" si="3"/>
        <v>44719</v>
      </c>
      <c r="AM83" s="2"/>
      <c r="AN83" s="6"/>
      <c r="AP83" s="6"/>
      <c r="AR83" s="7"/>
      <c r="AT83" s="7"/>
      <c r="AZ83" s="7"/>
      <c r="BA83" s="7"/>
    </row>
    <row r="84" spans="1:53" x14ac:dyDescent="0.45">
      <c r="A84" t="s">
        <v>579</v>
      </c>
      <c r="B84" t="s">
        <v>30</v>
      </c>
      <c r="C84" s="6">
        <v>44714.441666666666</v>
      </c>
      <c r="D84">
        <v>44.6</v>
      </c>
      <c r="E84" s="6">
        <v>44714.638194444444</v>
      </c>
      <c r="F84">
        <v>29.6</v>
      </c>
      <c r="G84" s="7">
        <v>-0.33629999999999999</v>
      </c>
      <c r="H84">
        <v>-17431.09</v>
      </c>
      <c r="I84" s="7">
        <v>-0.35299999999999998</v>
      </c>
      <c r="J84">
        <v>1107.298</v>
      </c>
      <c r="K84">
        <v>49385.51</v>
      </c>
      <c r="L84">
        <v>-125580.25</v>
      </c>
      <c r="M84">
        <v>284</v>
      </c>
      <c r="N84">
        <v>-61.38</v>
      </c>
      <c r="O84" s="7">
        <v>-0.83860000000000001</v>
      </c>
      <c r="P84" s="7">
        <v>0.21079999999999999</v>
      </c>
      <c r="Q84" t="s">
        <v>535</v>
      </c>
      <c r="R84" s="2">
        <f t="shared" si="2"/>
        <v>44714</v>
      </c>
      <c r="S84" s="2"/>
      <c r="T84" t="s">
        <v>583</v>
      </c>
      <c r="U84" t="s">
        <v>30</v>
      </c>
      <c r="V84" s="6">
        <v>44719.465277777781</v>
      </c>
      <c r="W84">
        <v>105</v>
      </c>
      <c r="X84" s="6">
        <v>44720.385416666664</v>
      </c>
      <c r="Y84">
        <v>75.25</v>
      </c>
      <c r="Z84" s="7">
        <v>-0.2833</v>
      </c>
      <c r="AA84">
        <v>-14616.23</v>
      </c>
      <c r="AB84" s="7">
        <v>-0.30049999999999999</v>
      </c>
      <c r="AC84">
        <v>463.23540000000003</v>
      </c>
      <c r="AD84" s="7">
        <v>48639.71</v>
      </c>
      <c r="AE84">
        <v>-300357.39</v>
      </c>
      <c r="AF84">
        <v>54</v>
      </c>
      <c r="AG84">
        <v>-270.67</v>
      </c>
      <c r="AH84" s="7">
        <v>-0.32</v>
      </c>
      <c r="AI84" s="7">
        <v>0.1414</v>
      </c>
      <c r="AJ84" s="7" t="s">
        <v>535</v>
      </c>
      <c r="AK84" s="2">
        <f t="shared" si="3"/>
        <v>44719</v>
      </c>
      <c r="AM84" s="2"/>
      <c r="AN84" s="6"/>
      <c r="AP84" s="6"/>
      <c r="AR84" s="7"/>
      <c r="AT84" s="7"/>
      <c r="AZ84" s="7"/>
      <c r="BA84" s="7"/>
    </row>
    <row r="85" spans="1:53" x14ac:dyDescent="0.45">
      <c r="A85" t="s">
        <v>650</v>
      </c>
      <c r="B85" t="s">
        <v>30</v>
      </c>
      <c r="C85" s="6">
        <v>44714.569444444445</v>
      </c>
      <c r="D85">
        <v>174.6</v>
      </c>
      <c r="E85" s="6">
        <v>44715.385416666664</v>
      </c>
      <c r="F85">
        <v>269.5</v>
      </c>
      <c r="G85" s="7">
        <v>0.54349999999999998</v>
      </c>
      <c r="H85">
        <v>25846.55</v>
      </c>
      <c r="I85" s="7">
        <v>0.5181</v>
      </c>
      <c r="J85">
        <v>285.72669999999999</v>
      </c>
      <c r="K85">
        <v>49887.88</v>
      </c>
      <c r="L85">
        <v>3421.15</v>
      </c>
      <c r="M85">
        <v>112</v>
      </c>
      <c r="N85">
        <v>230.77</v>
      </c>
      <c r="O85" s="7">
        <v>-8.5900000000000004E-2</v>
      </c>
      <c r="P85" s="7">
        <v>0.54349999999999998</v>
      </c>
      <c r="Q85" t="s">
        <v>535</v>
      </c>
      <c r="R85" s="2">
        <f t="shared" si="2"/>
        <v>44714</v>
      </c>
      <c r="S85" s="2"/>
      <c r="T85" t="s">
        <v>583</v>
      </c>
      <c r="U85" t="s">
        <v>30</v>
      </c>
      <c r="V85" s="6">
        <v>44720.416666666664</v>
      </c>
      <c r="W85">
        <v>110.1</v>
      </c>
      <c r="X85" s="6">
        <v>44721.385416666664</v>
      </c>
      <c r="Y85">
        <v>94.25</v>
      </c>
      <c r="Z85" s="7">
        <v>-0.14399999999999999</v>
      </c>
      <c r="AA85">
        <v>-7881.95</v>
      </c>
      <c r="AB85" s="7">
        <v>-0.16250000000000001</v>
      </c>
      <c r="AC85">
        <v>440.49239999999998</v>
      </c>
      <c r="AD85" s="7">
        <v>48498.21</v>
      </c>
      <c r="AE85">
        <v>-308239.34000000003</v>
      </c>
      <c r="AF85">
        <v>68</v>
      </c>
      <c r="AG85">
        <v>-115.91</v>
      </c>
      <c r="AH85" s="7">
        <v>-0.74429999999999996</v>
      </c>
      <c r="AI85" s="7">
        <v>0.1807</v>
      </c>
      <c r="AJ85" s="7" t="s">
        <v>535</v>
      </c>
      <c r="AK85" s="2">
        <f t="shared" si="3"/>
        <v>44720</v>
      </c>
      <c r="AM85" s="2"/>
      <c r="AN85" s="6"/>
      <c r="AP85" s="6"/>
      <c r="AR85" s="7"/>
      <c r="AT85" s="7"/>
      <c r="AZ85" s="7"/>
      <c r="BA85" s="7"/>
    </row>
    <row r="86" spans="1:53" x14ac:dyDescent="0.45">
      <c r="A86" t="s">
        <v>651</v>
      </c>
      <c r="B86" t="s">
        <v>30</v>
      </c>
      <c r="C86" s="6">
        <v>44714.59375</v>
      </c>
      <c r="D86">
        <v>161.55000000000001</v>
      </c>
      <c r="E86" s="6">
        <v>44715.385416666664</v>
      </c>
      <c r="F86">
        <v>235.4</v>
      </c>
      <c r="G86" s="7">
        <v>0.45710000000000001</v>
      </c>
      <c r="H86">
        <v>21584.97</v>
      </c>
      <c r="I86" s="7">
        <v>0.43259999999999998</v>
      </c>
      <c r="J86">
        <v>308.88400000000001</v>
      </c>
      <c r="K86">
        <v>49900.21</v>
      </c>
      <c r="L86">
        <v>25006.12</v>
      </c>
      <c r="M86">
        <v>77</v>
      </c>
      <c r="N86">
        <v>280.32</v>
      </c>
      <c r="O86" s="7">
        <v>-0.1241</v>
      </c>
      <c r="P86" s="7">
        <v>0.45710000000000001</v>
      </c>
      <c r="Q86" t="s">
        <v>535</v>
      </c>
      <c r="R86" s="2">
        <f t="shared" si="2"/>
        <v>44714</v>
      </c>
      <c r="S86" s="2"/>
      <c r="T86" t="s">
        <v>562</v>
      </c>
      <c r="U86" t="s">
        <v>30</v>
      </c>
      <c r="V86" s="6">
        <v>44720.423611111109</v>
      </c>
      <c r="W86">
        <v>108.6</v>
      </c>
      <c r="X86" s="6">
        <v>44721.385416666664</v>
      </c>
      <c r="Y86">
        <v>133.1</v>
      </c>
      <c r="Z86" s="7">
        <v>0.22559999999999999</v>
      </c>
      <c r="AA86">
        <v>9855.35</v>
      </c>
      <c r="AB86" s="7">
        <v>0.20330000000000001</v>
      </c>
      <c r="AC86">
        <v>446.28699999999998</v>
      </c>
      <c r="AD86" s="7">
        <v>48466.76</v>
      </c>
      <c r="AE86">
        <v>-298383.99</v>
      </c>
      <c r="AF86">
        <v>66</v>
      </c>
      <c r="AG86">
        <v>149.32</v>
      </c>
      <c r="AH86" s="7">
        <v>-0.63400000000000001</v>
      </c>
      <c r="AI86" s="7">
        <v>0.28910000000000002</v>
      </c>
      <c r="AJ86" s="7" t="s">
        <v>535</v>
      </c>
      <c r="AK86" s="2">
        <f t="shared" si="3"/>
        <v>44720</v>
      </c>
      <c r="AM86" s="2"/>
      <c r="AN86" s="6"/>
      <c r="AP86" s="6"/>
      <c r="AR86" s="7"/>
      <c r="AT86" s="7"/>
      <c r="AZ86" s="7"/>
      <c r="BA86" s="7"/>
    </row>
    <row r="87" spans="1:53" x14ac:dyDescent="0.45">
      <c r="A87" t="s">
        <v>582</v>
      </c>
      <c r="B87" t="s">
        <v>30</v>
      </c>
      <c r="C87" s="6">
        <v>44715.615277777775</v>
      </c>
      <c r="D87">
        <v>142.94999999999999</v>
      </c>
      <c r="E87" s="6">
        <v>44718.388194444444</v>
      </c>
      <c r="F87">
        <v>157.35</v>
      </c>
      <c r="G87" s="7">
        <v>0.1007</v>
      </c>
      <c r="H87">
        <v>3936.3</v>
      </c>
      <c r="I87" s="7">
        <v>7.9699999999999993E-2</v>
      </c>
      <c r="J87">
        <v>345.3802</v>
      </c>
      <c r="K87">
        <v>49372.1</v>
      </c>
      <c r="L87">
        <v>-121643.95</v>
      </c>
      <c r="M87">
        <v>50</v>
      </c>
      <c r="N87">
        <v>78.73</v>
      </c>
      <c r="O87" s="7">
        <v>-4.9000000000000002E-2</v>
      </c>
      <c r="P87" s="7">
        <v>0.18890000000000001</v>
      </c>
      <c r="Q87" t="s">
        <v>535</v>
      </c>
      <c r="R87" s="2">
        <f t="shared" si="2"/>
        <v>44715</v>
      </c>
      <c r="S87" s="2"/>
      <c r="T87" t="s">
        <v>563</v>
      </c>
      <c r="U87" t="s">
        <v>30</v>
      </c>
      <c r="V87" s="6">
        <v>44721.440972222219</v>
      </c>
      <c r="W87">
        <v>25.4</v>
      </c>
      <c r="X87" s="6">
        <v>44721.635416666664</v>
      </c>
      <c r="Y87">
        <v>74</v>
      </c>
      <c r="Z87" s="7">
        <v>1.9134</v>
      </c>
      <c r="AA87">
        <v>90916.37</v>
      </c>
      <c r="AB87" s="7">
        <v>1.8743000000000001</v>
      </c>
      <c r="AC87">
        <v>1909.7670000000001</v>
      </c>
      <c r="AD87" s="7">
        <v>48508.08</v>
      </c>
      <c r="AE87">
        <v>-207467.62</v>
      </c>
      <c r="AF87">
        <v>57</v>
      </c>
      <c r="AG87">
        <v>1595.02</v>
      </c>
      <c r="AH87" s="7">
        <v>-0.75590000000000002</v>
      </c>
      <c r="AI87" s="7">
        <v>1.9134</v>
      </c>
      <c r="AJ87" s="7" t="s">
        <v>535</v>
      </c>
      <c r="AK87" s="2">
        <f t="shared" si="3"/>
        <v>44721</v>
      </c>
      <c r="AM87" s="2"/>
      <c r="AN87" s="6"/>
      <c r="AP87" s="6"/>
      <c r="AR87" s="7"/>
      <c r="AT87" s="7"/>
      <c r="AZ87" s="7"/>
      <c r="BA87" s="7"/>
    </row>
    <row r="88" spans="1:53" x14ac:dyDescent="0.45">
      <c r="A88" t="s">
        <v>582</v>
      </c>
      <c r="B88" t="s">
        <v>30</v>
      </c>
      <c r="C88" s="6">
        <v>44715.615277777775</v>
      </c>
      <c r="D88">
        <v>142.94999999999999</v>
      </c>
      <c r="E88" s="6">
        <v>44718.385416666664</v>
      </c>
      <c r="F88">
        <v>156.9</v>
      </c>
      <c r="G88" s="7">
        <v>9.7600000000000006E-2</v>
      </c>
      <c r="H88">
        <v>3840.11</v>
      </c>
      <c r="I88" s="7">
        <v>7.6600000000000001E-2</v>
      </c>
      <c r="J88">
        <v>350.64729999999997</v>
      </c>
      <c r="K88">
        <v>50125.03</v>
      </c>
      <c r="L88">
        <v>28846.240000000002</v>
      </c>
      <c r="M88">
        <v>46</v>
      </c>
      <c r="N88">
        <v>83.48</v>
      </c>
      <c r="O88" s="7">
        <v>-4.9000000000000002E-2</v>
      </c>
      <c r="P88" s="7">
        <v>0.18890000000000001</v>
      </c>
      <c r="Q88" t="s">
        <v>535</v>
      </c>
      <c r="R88" s="2">
        <f t="shared" si="2"/>
        <v>44715</v>
      </c>
      <c r="S88" s="2"/>
      <c r="T88" t="s">
        <v>585</v>
      </c>
      <c r="U88" t="s">
        <v>30</v>
      </c>
      <c r="V88" s="6">
        <v>44721.607638888891</v>
      </c>
      <c r="W88">
        <v>7.6</v>
      </c>
      <c r="X88" s="6">
        <v>44721.635416666664</v>
      </c>
      <c r="Y88">
        <v>23.95</v>
      </c>
      <c r="Z88" s="7">
        <v>2.1513</v>
      </c>
      <c r="AA88">
        <v>102381.1</v>
      </c>
      <c r="AB88" s="7">
        <v>2.1097999999999999</v>
      </c>
      <c r="AC88">
        <v>6385.0510000000004</v>
      </c>
      <c r="AD88" s="7">
        <v>48526.39</v>
      </c>
      <c r="AE88">
        <v>-105086.52</v>
      </c>
      <c r="AF88">
        <v>9</v>
      </c>
      <c r="AG88">
        <v>11375.68</v>
      </c>
      <c r="AH88" s="7">
        <v>-0.53949999999999998</v>
      </c>
      <c r="AI88" s="7">
        <v>2.2894999999999999</v>
      </c>
      <c r="AJ88" s="7" t="s">
        <v>535</v>
      </c>
      <c r="AK88" s="2">
        <f t="shared" si="3"/>
        <v>44721</v>
      </c>
      <c r="AM88" s="2"/>
      <c r="AN88" s="6"/>
      <c r="AP88" s="6"/>
      <c r="AR88" s="7"/>
      <c r="AT88" s="7"/>
      <c r="AZ88" s="7"/>
      <c r="BA88" s="7"/>
    </row>
    <row r="89" spans="1:53" x14ac:dyDescent="0.45">
      <c r="A89" t="s">
        <v>652</v>
      </c>
      <c r="B89" t="s">
        <v>30</v>
      </c>
      <c r="C89" s="6">
        <v>44715.620138888888</v>
      </c>
      <c r="D89">
        <v>166.25</v>
      </c>
      <c r="E89" s="6">
        <v>44718.385416666664</v>
      </c>
      <c r="F89">
        <v>185.8</v>
      </c>
      <c r="G89" s="7">
        <v>0.1176</v>
      </c>
      <c r="H89">
        <v>4832.7</v>
      </c>
      <c r="I89" s="7">
        <v>9.64E-2</v>
      </c>
      <c r="J89">
        <v>301.48790000000002</v>
      </c>
      <c r="K89">
        <v>50122.36</v>
      </c>
      <c r="L89">
        <v>33678.94</v>
      </c>
      <c r="M89">
        <v>39</v>
      </c>
      <c r="N89">
        <v>123.92</v>
      </c>
      <c r="O89" s="7">
        <v>-4.24E-2</v>
      </c>
      <c r="P89" s="7">
        <v>0.16930000000000001</v>
      </c>
      <c r="Q89" t="s">
        <v>535</v>
      </c>
      <c r="R89" s="2">
        <f t="shared" si="2"/>
        <v>44715</v>
      </c>
      <c r="S89" s="2"/>
      <c r="T89" t="s">
        <v>653</v>
      </c>
      <c r="U89" t="s">
        <v>30</v>
      </c>
      <c r="V89" s="6">
        <v>44721.611111111109</v>
      </c>
      <c r="W89">
        <v>159</v>
      </c>
      <c r="X89" s="6">
        <v>44722.388888888891</v>
      </c>
      <c r="Y89">
        <v>88.5</v>
      </c>
      <c r="Z89" s="7">
        <v>-0.44340000000000002</v>
      </c>
      <c r="AA89">
        <v>-23292.47</v>
      </c>
      <c r="AB89" s="7">
        <v>-0.45900000000000002</v>
      </c>
      <c r="AC89">
        <v>319.18430000000001</v>
      </c>
      <c r="AD89" s="7">
        <v>50750.3</v>
      </c>
      <c r="AE89">
        <v>126768.14</v>
      </c>
      <c r="AF89">
        <v>13</v>
      </c>
      <c r="AG89">
        <v>-1791.73</v>
      </c>
      <c r="AH89" s="7">
        <v>-0.53769999999999996</v>
      </c>
      <c r="AI89" s="7">
        <v>8.7099999999999997E-2</v>
      </c>
      <c r="AJ89" s="7" t="s">
        <v>535</v>
      </c>
      <c r="AK89" s="2">
        <f t="shared" si="3"/>
        <v>44721</v>
      </c>
      <c r="AM89" s="2"/>
      <c r="AN89" s="6"/>
      <c r="AP89" s="6"/>
      <c r="AR89" s="7"/>
      <c r="AT89" s="7"/>
      <c r="AZ89" s="7"/>
      <c r="BA89" s="7"/>
    </row>
    <row r="90" spans="1:53" x14ac:dyDescent="0.45">
      <c r="A90" t="s">
        <v>562</v>
      </c>
      <c r="B90" t="s">
        <v>30</v>
      </c>
      <c r="C90" s="6">
        <v>44719.416666666664</v>
      </c>
      <c r="D90">
        <v>124.1</v>
      </c>
      <c r="E90" s="6">
        <v>44720.388194444444</v>
      </c>
      <c r="F90">
        <v>96.2</v>
      </c>
      <c r="G90" s="7">
        <v>-0.2248</v>
      </c>
      <c r="H90">
        <v>-11980.99</v>
      </c>
      <c r="I90" s="7">
        <v>-0.24260000000000001</v>
      </c>
      <c r="J90">
        <v>397.99979999999999</v>
      </c>
      <c r="K90">
        <v>49391.78</v>
      </c>
      <c r="L90">
        <v>-133624.94</v>
      </c>
      <c r="M90">
        <v>336</v>
      </c>
      <c r="N90">
        <v>-35.659999999999997</v>
      </c>
      <c r="O90" s="7">
        <v>-0.48509999999999998</v>
      </c>
      <c r="P90" s="7">
        <v>0.17649999999999999</v>
      </c>
      <c r="Q90" t="s">
        <v>535</v>
      </c>
      <c r="R90" s="2">
        <f t="shared" si="2"/>
        <v>44719</v>
      </c>
      <c r="S90" s="2"/>
      <c r="T90" t="s">
        <v>586</v>
      </c>
      <c r="U90" t="s">
        <v>30</v>
      </c>
      <c r="V90" s="6">
        <v>44722.527777777781</v>
      </c>
      <c r="W90">
        <v>143.4</v>
      </c>
      <c r="X90" s="6">
        <v>44725.385416666664</v>
      </c>
      <c r="Y90">
        <v>400</v>
      </c>
      <c r="Z90" s="7">
        <v>1.7894000000000001</v>
      </c>
      <c r="AA90">
        <v>86655.02</v>
      </c>
      <c r="AB90" s="7">
        <v>1.7515000000000001</v>
      </c>
      <c r="AC90">
        <v>345.01100000000002</v>
      </c>
      <c r="AD90" s="7">
        <v>49474.57</v>
      </c>
      <c r="AE90">
        <v>-18431.5</v>
      </c>
      <c r="AF90">
        <v>36</v>
      </c>
      <c r="AG90">
        <v>2407.08</v>
      </c>
      <c r="AH90" s="7">
        <v>-9.4500000000000001E-2</v>
      </c>
      <c r="AI90" s="7">
        <v>1.7894000000000001</v>
      </c>
      <c r="AJ90" s="7" t="s">
        <v>535</v>
      </c>
      <c r="AK90" s="2">
        <f t="shared" si="3"/>
        <v>44722</v>
      </c>
      <c r="AM90" s="2"/>
      <c r="AN90" s="6"/>
      <c r="AP90" s="6"/>
      <c r="AR90" s="7"/>
      <c r="AT90" s="7"/>
      <c r="AZ90" s="7"/>
      <c r="BA90" s="7"/>
    </row>
    <row r="91" spans="1:53" x14ac:dyDescent="0.45">
      <c r="A91" t="s">
        <v>583</v>
      </c>
      <c r="B91" t="s">
        <v>30</v>
      </c>
      <c r="C91" s="6">
        <v>44719.468055555553</v>
      </c>
      <c r="D91">
        <v>105</v>
      </c>
      <c r="E91" s="6">
        <v>44720.388194444444</v>
      </c>
      <c r="F91">
        <v>75.25</v>
      </c>
      <c r="G91" s="7">
        <v>-0.2833</v>
      </c>
      <c r="H91">
        <v>-14842.91</v>
      </c>
      <c r="I91" s="7">
        <v>-0.30049999999999999</v>
      </c>
      <c r="J91">
        <v>470.41930000000002</v>
      </c>
      <c r="K91">
        <v>49394.03</v>
      </c>
      <c r="L91">
        <v>-148467.85</v>
      </c>
      <c r="M91">
        <v>262</v>
      </c>
      <c r="N91">
        <v>-56.65</v>
      </c>
      <c r="O91" s="7">
        <v>-0.52329999999999999</v>
      </c>
      <c r="P91" s="7">
        <v>0.1414</v>
      </c>
      <c r="Q91" t="s">
        <v>535</v>
      </c>
      <c r="R91" s="2">
        <f t="shared" si="2"/>
        <v>44719</v>
      </c>
      <c r="S91" s="2"/>
      <c r="T91" t="s">
        <v>565</v>
      </c>
      <c r="U91" t="s">
        <v>30</v>
      </c>
      <c r="V91" s="6">
        <v>44722.597222222219</v>
      </c>
      <c r="W91">
        <v>143.19999999999999</v>
      </c>
      <c r="X91" s="6">
        <v>44725.385416666664</v>
      </c>
      <c r="Y91">
        <v>358.95</v>
      </c>
      <c r="Z91" s="7">
        <v>1.5065999999999999</v>
      </c>
      <c r="AA91">
        <v>72836.850000000006</v>
      </c>
      <c r="AB91" s="7">
        <v>1.4716</v>
      </c>
      <c r="AC91">
        <v>345.6431</v>
      </c>
      <c r="AD91" s="7">
        <v>49496.09</v>
      </c>
      <c r="AE91">
        <v>54405.36</v>
      </c>
      <c r="AF91">
        <v>16</v>
      </c>
      <c r="AG91">
        <v>4552.3</v>
      </c>
      <c r="AH91" s="7">
        <v>-0.23430000000000001</v>
      </c>
      <c r="AI91" s="7">
        <v>1.5065999999999999</v>
      </c>
      <c r="AJ91" s="7" t="s">
        <v>535</v>
      </c>
      <c r="AK91" s="2">
        <f t="shared" si="3"/>
        <v>44722</v>
      </c>
      <c r="AM91" s="2"/>
      <c r="AN91" s="6"/>
      <c r="AP91" s="6"/>
      <c r="AR91" s="7"/>
      <c r="AT91" s="7"/>
      <c r="AZ91" s="7"/>
      <c r="BA91" s="7"/>
    </row>
    <row r="92" spans="1:53" x14ac:dyDescent="0.45">
      <c r="A92" t="s">
        <v>583</v>
      </c>
      <c r="B92" t="s">
        <v>30</v>
      </c>
      <c r="C92" s="6">
        <v>44720.416666666664</v>
      </c>
      <c r="D92">
        <v>109.65</v>
      </c>
      <c r="E92" s="6">
        <v>44721.388194444444</v>
      </c>
      <c r="F92">
        <v>94.25</v>
      </c>
      <c r="G92" s="7">
        <v>-0.1404</v>
      </c>
      <c r="H92">
        <v>-7834.06</v>
      </c>
      <c r="I92" s="7">
        <v>-0.159</v>
      </c>
      <c r="J92">
        <v>449.22629999999998</v>
      </c>
      <c r="K92">
        <v>49257.66</v>
      </c>
      <c r="L92">
        <v>-156301.91</v>
      </c>
      <c r="M92">
        <v>336</v>
      </c>
      <c r="N92">
        <v>-23.32</v>
      </c>
      <c r="O92" s="7">
        <v>-0.74329999999999996</v>
      </c>
      <c r="P92" s="7">
        <v>0.18559999999999999</v>
      </c>
      <c r="Q92" t="s">
        <v>535</v>
      </c>
      <c r="R92" s="2">
        <f t="shared" si="2"/>
        <v>44720</v>
      </c>
      <c r="S92" s="2"/>
      <c r="T92" t="s">
        <v>565</v>
      </c>
      <c r="U92" t="s">
        <v>30</v>
      </c>
      <c r="V92" s="6">
        <v>44722.597222222219</v>
      </c>
      <c r="W92">
        <v>143.19999999999999</v>
      </c>
      <c r="X92" s="6">
        <v>44725.388888888891</v>
      </c>
      <c r="Y92">
        <v>372.7</v>
      </c>
      <c r="Z92" s="7">
        <v>1.6027</v>
      </c>
      <c r="AA92">
        <v>79324.350000000006</v>
      </c>
      <c r="AB92" s="7">
        <v>1.5666</v>
      </c>
      <c r="AC92">
        <v>353.5883</v>
      </c>
      <c r="AD92" s="7">
        <v>50633.84</v>
      </c>
      <c r="AE92">
        <v>206092.49</v>
      </c>
      <c r="AF92">
        <v>17</v>
      </c>
      <c r="AG92">
        <v>4666.1400000000003</v>
      </c>
      <c r="AH92" s="7">
        <v>-0.23430000000000001</v>
      </c>
      <c r="AI92" s="7">
        <v>1.6027</v>
      </c>
      <c r="AJ92" s="7" t="s">
        <v>535</v>
      </c>
      <c r="AK92" s="2">
        <f t="shared" si="3"/>
        <v>44722</v>
      </c>
      <c r="AM92" s="2"/>
      <c r="AN92" s="6"/>
      <c r="AP92" s="6"/>
      <c r="AR92" s="7"/>
      <c r="AT92" s="7"/>
      <c r="AZ92" s="7"/>
      <c r="BA92" s="7"/>
    </row>
    <row r="93" spans="1:53" x14ac:dyDescent="0.45">
      <c r="A93" t="s">
        <v>584</v>
      </c>
      <c r="B93" t="s">
        <v>30</v>
      </c>
      <c r="C93" s="6">
        <v>44720.420138888891</v>
      </c>
      <c r="D93">
        <v>96.65</v>
      </c>
      <c r="E93" s="6">
        <v>44721.388194444444</v>
      </c>
      <c r="F93">
        <v>63</v>
      </c>
      <c r="G93" s="7">
        <v>-0.34820000000000001</v>
      </c>
      <c r="H93">
        <v>-17961.939999999999</v>
      </c>
      <c r="I93" s="7">
        <v>-0.36470000000000002</v>
      </c>
      <c r="J93">
        <v>509.60930000000002</v>
      </c>
      <c r="K93">
        <v>49253.73</v>
      </c>
      <c r="L93">
        <v>-174263.85</v>
      </c>
      <c r="M93">
        <v>331</v>
      </c>
      <c r="N93">
        <v>-54.27</v>
      </c>
      <c r="O93" s="7">
        <v>-0.79310000000000003</v>
      </c>
      <c r="P93" s="7">
        <v>7.1400000000000005E-2</v>
      </c>
      <c r="Q93" t="s">
        <v>535</v>
      </c>
      <c r="R93" s="2">
        <f t="shared" si="2"/>
        <v>44720</v>
      </c>
      <c r="S93" s="2"/>
      <c r="T93" t="s">
        <v>588</v>
      </c>
      <c r="U93" t="s">
        <v>30</v>
      </c>
      <c r="V93" s="6">
        <v>44725.416666666664</v>
      </c>
      <c r="W93">
        <v>159.6</v>
      </c>
      <c r="X93" s="6">
        <v>44726.385416666664</v>
      </c>
      <c r="Y93">
        <v>168.85</v>
      </c>
      <c r="Z93" s="7">
        <v>5.8000000000000003E-2</v>
      </c>
      <c r="AA93">
        <v>1879.06</v>
      </c>
      <c r="AB93" s="7">
        <v>3.7400000000000003E-2</v>
      </c>
      <c r="AC93">
        <v>314.98759999999999</v>
      </c>
      <c r="AD93" s="7">
        <v>50272.02</v>
      </c>
      <c r="AE93">
        <v>56284.41</v>
      </c>
      <c r="AF93">
        <v>68</v>
      </c>
      <c r="AG93">
        <v>27.63</v>
      </c>
      <c r="AH93" s="7">
        <v>-0.1328</v>
      </c>
      <c r="AI93" s="7">
        <v>0.38719999999999999</v>
      </c>
      <c r="AJ93" s="7" t="s">
        <v>535</v>
      </c>
      <c r="AK93" s="2">
        <f t="shared" si="3"/>
        <v>44725</v>
      </c>
      <c r="AM93" s="2"/>
      <c r="AN93" s="6"/>
      <c r="AP93" s="6"/>
      <c r="AR93" s="7"/>
      <c r="AT93" s="7"/>
      <c r="AZ93" s="7"/>
      <c r="BA93" s="7"/>
    </row>
    <row r="94" spans="1:53" x14ac:dyDescent="0.45">
      <c r="A94" t="s">
        <v>563</v>
      </c>
      <c r="B94" t="s">
        <v>30</v>
      </c>
      <c r="C94" s="6">
        <v>44721.443749999999</v>
      </c>
      <c r="D94">
        <v>25.4</v>
      </c>
      <c r="E94" s="6">
        <v>44721.638194444444</v>
      </c>
      <c r="F94">
        <v>74</v>
      </c>
      <c r="G94" s="7">
        <v>1.9134</v>
      </c>
      <c r="H94">
        <v>92079.53</v>
      </c>
      <c r="I94" s="7">
        <v>1.8743000000000001</v>
      </c>
      <c r="J94">
        <v>1934.2</v>
      </c>
      <c r="K94">
        <v>49128.68</v>
      </c>
      <c r="L94">
        <v>-82184.320000000007</v>
      </c>
      <c r="M94">
        <v>281</v>
      </c>
      <c r="N94">
        <v>327.69</v>
      </c>
      <c r="O94" s="7">
        <v>-0.75590000000000002</v>
      </c>
      <c r="P94" s="7">
        <v>2.0255999999999998</v>
      </c>
      <c r="Q94" t="s">
        <v>535</v>
      </c>
      <c r="R94" s="2">
        <f t="shared" si="2"/>
        <v>44721</v>
      </c>
      <c r="S94" s="2"/>
      <c r="T94" t="s">
        <v>587</v>
      </c>
      <c r="U94" t="s">
        <v>30</v>
      </c>
      <c r="V94" s="6">
        <v>44725.420138888891</v>
      </c>
      <c r="W94">
        <v>137.5</v>
      </c>
      <c r="X94" s="6">
        <v>44726.385416666664</v>
      </c>
      <c r="Y94">
        <v>142.6</v>
      </c>
      <c r="Z94" s="7">
        <v>3.7100000000000001E-2</v>
      </c>
      <c r="AA94">
        <v>840.46</v>
      </c>
      <c r="AB94" s="7">
        <v>1.67E-2</v>
      </c>
      <c r="AC94">
        <v>365.57819999999998</v>
      </c>
      <c r="AD94" s="7">
        <v>50267</v>
      </c>
      <c r="AE94">
        <v>57124.88</v>
      </c>
      <c r="AF94">
        <v>67</v>
      </c>
      <c r="AG94">
        <v>12.54</v>
      </c>
      <c r="AH94" s="7">
        <v>-0.15160000000000001</v>
      </c>
      <c r="AI94" s="7">
        <v>0.39929999999999999</v>
      </c>
      <c r="AJ94" s="7" t="s">
        <v>535</v>
      </c>
      <c r="AK94" s="2">
        <f t="shared" si="3"/>
        <v>44725</v>
      </c>
      <c r="AM94" s="2"/>
      <c r="AN94" s="6"/>
      <c r="AP94" s="6"/>
      <c r="AR94" s="7"/>
      <c r="AT94" s="7"/>
      <c r="AZ94" s="7"/>
      <c r="BA94" s="7"/>
    </row>
    <row r="95" spans="1:53" x14ac:dyDescent="0.45">
      <c r="A95" t="s">
        <v>585</v>
      </c>
      <c r="B95" t="s">
        <v>30</v>
      </c>
      <c r="C95" s="6">
        <v>44721.61041666667</v>
      </c>
      <c r="D95">
        <v>7.6</v>
      </c>
      <c r="E95" s="6">
        <v>44721.638194444444</v>
      </c>
      <c r="F95">
        <v>23.95</v>
      </c>
      <c r="G95" s="7">
        <v>2.1513</v>
      </c>
      <c r="H95">
        <v>103749.53</v>
      </c>
      <c r="I95" s="7">
        <v>2.1097999999999999</v>
      </c>
      <c r="J95">
        <v>6470.3940000000002</v>
      </c>
      <c r="K95">
        <v>49174.99</v>
      </c>
      <c r="L95">
        <v>21565.21</v>
      </c>
      <c r="M95">
        <v>41</v>
      </c>
      <c r="N95">
        <v>2530.48</v>
      </c>
      <c r="O95" s="7">
        <v>-0.19739999999999999</v>
      </c>
      <c r="P95" s="7">
        <v>2.5526</v>
      </c>
      <c r="Q95" t="s">
        <v>535</v>
      </c>
      <c r="R95" s="2">
        <f t="shared" si="2"/>
        <v>44721</v>
      </c>
      <c r="S95" s="2"/>
      <c r="T95" t="s">
        <v>598</v>
      </c>
      <c r="U95" t="s">
        <v>30</v>
      </c>
      <c r="V95" s="6">
        <v>44725.579861111109</v>
      </c>
      <c r="W95">
        <v>156.05000000000001</v>
      </c>
      <c r="X95" s="6">
        <v>44726.388888888891</v>
      </c>
      <c r="Y95">
        <v>130.65</v>
      </c>
      <c r="Z95" s="7">
        <v>-0.1628</v>
      </c>
      <c r="AA95">
        <v>-9243.69</v>
      </c>
      <c r="AB95" s="7">
        <v>-0.18110000000000001</v>
      </c>
      <c r="AC95">
        <v>327.01350000000002</v>
      </c>
      <c r="AD95" s="7">
        <v>51030.46</v>
      </c>
      <c r="AE95">
        <v>196848.79</v>
      </c>
      <c r="AF95">
        <v>22</v>
      </c>
      <c r="AG95">
        <v>-420.17</v>
      </c>
      <c r="AH95" s="7">
        <v>-0.30599999999999999</v>
      </c>
      <c r="AI95" s="7">
        <v>6.3799999999999996E-2</v>
      </c>
      <c r="AJ95" s="7" t="s">
        <v>535</v>
      </c>
      <c r="AK95" s="2">
        <f t="shared" si="3"/>
        <v>44725</v>
      </c>
      <c r="AM95" s="2"/>
      <c r="AN95" s="6"/>
      <c r="AP95" s="6"/>
      <c r="AR95" s="7"/>
      <c r="AT95" s="7"/>
      <c r="AZ95" s="7"/>
      <c r="BA95" s="7"/>
    </row>
    <row r="96" spans="1:53" x14ac:dyDescent="0.45">
      <c r="A96" t="s">
        <v>653</v>
      </c>
      <c r="B96" t="s">
        <v>30</v>
      </c>
      <c r="C96" s="6">
        <v>44721.611111111109</v>
      </c>
      <c r="D96">
        <v>159</v>
      </c>
      <c r="E96" s="6">
        <v>44722.385416666664</v>
      </c>
      <c r="F96">
        <v>89.1</v>
      </c>
      <c r="G96" s="7">
        <v>-0.43959999999999999</v>
      </c>
      <c r="H96">
        <v>-22837.98</v>
      </c>
      <c r="I96" s="7">
        <v>-0.45519999999999999</v>
      </c>
      <c r="J96">
        <v>315.52449999999999</v>
      </c>
      <c r="K96">
        <v>50168.39</v>
      </c>
      <c r="L96">
        <v>10840.96</v>
      </c>
      <c r="M96">
        <v>52</v>
      </c>
      <c r="N96">
        <v>-439.19</v>
      </c>
      <c r="O96" s="7">
        <v>-0.43959999999999999</v>
      </c>
      <c r="P96" s="7">
        <v>8.7099999999999997E-2</v>
      </c>
      <c r="Q96" t="s">
        <v>535</v>
      </c>
      <c r="R96" s="2">
        <f t="shared" si="2"/>
        <v>44721</v>
      </c>
      <c r="S96" s="2"/>
      <c r="T96" t="s">
        <v>589</v>
      </c>
      <c r="U96" t="s">
        <v>30</v>
      </c>
      <c r="V96" s="6">
        <v>44726.465277777781</v>
      </c>
      <c r="W96">
        <v>140.65</v>
      </c>
      <c r="X96" s="6">
        <v>44727.385416666664</v>
      </c>
      <c r="Y96">
        <v>66.05</v>
      </c>
      <c r="Z96" s="7">
        <v>-0.53039999999999998</v>
      </c>
      <c r="AA96">
        <v>-27410.23</v>
      </c>
      <c r="AB96" s="7">
        <v>-0.54510000000000003</v>
      </c>
      <c r="AC96">
        <v>357.5231</v>
      </c>
      <c r="AD96" s="7">
        <v>50285.63</v>
      </c>
      <c r="AE96">
        <v>29714.65</v>
      </c>
      <c r="AF96">
        <v>54</v>
      </c>
      <c r="AG96">
        <v>-507.6</v>
      </c>
      <c r="AH96" s="7">
        <v>-0.60289999999999999</v>
      </c>
      <c r="AI96" s="7">
        <v>4.2299999999999997E-2</v>
      </c>
      <c r="AJ96" s="7" t="s">
        <v>535</v>
      </c>
      <c r="AK96" s="2">
        <f t="shared" si="3"/>
        <v>44726</v>
      </c>
      <c r="AM96" s="2"/>
      <c r="AN96" s="6"/>
      <c r="AP96" s="6"/>
      <c r="AR96" s="7"/>
      <c r="AT96" s="7"/>
      <c r="AZ96" s="7"/>
      <c r="BA96" s="7"/>
    </row>
    <row r="97" spans="1:53" x14ac:dyDescent="0.45">
      <c r="A97" t="s">
        <v>586</v>
      </c>
      <c r="B97" t="s">
        <v>30</v>
      </c>
      <c r="C97" s="6">
        <v>44722.52847222222</v>
      </c>
      <c r="D97">
        <v>143.5</v>
      </c>
      <c r="E97" s="6">
        <v>44725.388194444444</v>
      </c>
      <c r="F97">
        <v>400</v>
      </c>
      <c r="G97" s="7">
        <v>1.7875000000000001</v>
      </c>
      <c r="H97">
        <v>87667.75</v>
      </c>
      <c r="I97" s="7">
        <v>1.7496</v>
      </c>
      <c r="J97">
        <v>349.18349999999998</v>
      </c>
      <c r="K97">
        <v>50107.83</v>
      </c>
      <c r="L97">
        <v>109232.95</v>
      </c>
      <c r="M97">
        <v>175</v>
      </c>
      <c r="N97">
        <v>500.96</v>
      </c>
      <c r="O97" s="7">
        <v>-9.5100000000000004E-2</v>
      </c>
      <c r="P97" s="7">
        <v>1.8341000000000001</v>
      </c>
      <c r="Q97" t="s">
        <v>535</v>
      </c>
      <c r="R97" s="2">
        <f t="shared" si="2"/>
        <v>44722</v>
      </c>
      <c r="S97" s="2"/>
      <c r="T97" t="s">
        <v>590</v>
      </c>
      <c r="U97" t="s">
        <v>30</v>
      </c>
      <c r="V97" s="6">
        <v>44728.46875</v>
      </c>
      <c r="W97">
        <v>57.55</v>
      </c>
      <c r="X97" s="6">
        <v>44728.635416666664</v>
      </c>
      <c r="Y97">
        <v>288.45</v>
      </c>
      <c r="Z97" s="7">
        <v>4.0122</v>
      </c>
      <c r="AA97">
        <v>198189.25</v>
      </c>
      <c r="AB97" s="7">
        <v>3.952</v>
      </c>
      <c r="AC97">
        <v>871.39139999999998</v>
      </c>
      <c r="AD97" s="7">
        <v>50148.57</v>
      </c>
      <c r="AE97">
        <v>227903.9</v>
      </c>
      <c r="AF97">
        <v>49</v>
      </c>
      <c r="AG97">
        <v>4044.68</v>
      </c>
      <c r="AH97" s="7">
        <v>-0.42749999999999999</v>
      </c>
      <c r="AI97" s="7">
        <v>4.3457999999999997</v>
      </c>
      <c r="AJ97" s="7" t="s">
        <v>535</v>
      </c>
      <c r="AK97" s="2">
        <f t="shared" si="3"/>
        <v>44728</v>
      </c>
      <c r="AM97" s="2"/>
      <c r="AN97" s="6"/>
      <c r="AP97" s="6"/>
      <c r="AR97" s="7"/>
      <c r="AT97" s="7"/>
      <c r="AZ97" s="7"/>
      <c r="BA97" s="7"/>
    </row>
    <row r="98" spans="1:53" x14ac:dyDescent="0.45">
      <c r="A98" t="s">
        <v>586</v>
      </c>
      <c r="B98" t="s">
        <v>30</v>
      </c>
      <c r="C98" s="6">
        <v>44722.587500000001</v>
      </c>
      <c r="D98">
        <v>163.25</v>
      </c>
      <c r="E98" s="6">
        <v>44725.385416666664</v>
      </c>
      <c r="F98">
        <v>387.6</v>
      </c>
      <c r="G98" s="7">
        <v>1.3743000000000001</v>
      </c>
      <c r="H98">
        <v>67099.16</v>
      </c>
      <c r="I98" s="7">
        <v>1.3405</v>
      </c>
      <c r="J98">
        <v>306.61070000000001</v>
      </c>
      <c r="K98">
        <v>50054.2</v>
      </c>
      <c r="L98">
        <v>77940.11</v>
      </c>
      <c r="M98">
        <v>86</v>
      </c>
      <c r="N98">
        <v>780.22</v>
      </c>
      <c r="O98" s="7">
        <v>-0.2046</v>
      </c>
      <c r="P98" s="7">
        <v>1.3743000000000001</v>
      </c>
      <c r="Q98" t="s">
        <v>535</v>
      </c>
      <c r="R98" s="2">
        <f t="shared" si="2"/>
        <v>44722</v>
      </c>
      <c r="S98" s="2"/>
      <c r="T98" t="s">
        <v>591</v>
      </c>
      <c r="U98" t="s">
        <v>30</v>
      </c>
      <c r="V98" s="6">
        <v>44728.486111111109</v>
      </c>
      <c r="W98">
        <v>40.799999999999997</v>
      </c>
      <c r="X98" s="6">
        <v>44728.635416666664</v>
      </c>
      <c r="Y98">
        <v>238.55</v>
      </c>
      <c r="Z98" s="7">
        <v>4.8468</v>
      </c>
      <c r="AA98">
        <v>239677.46</v>
      </c>
      <c r="AB98" s="7">
        <v>4.7782999999999998</v>
      </c>
      <c r="AC98">
        <v>1229.3889999999999</v>
      </c>
      <c r="AD98" s="7">
        <v>50159.09</v>
      </c>
      <c r="AE98">
        <v>467581.36</v>
      </c>
      <c r="AF98">
        <v>44</v>
      </c>
      <c r="AG98">
        <v>5447.21</v>
      </c>
      <c r="AH98" s="7">
        <v>-7.7200000000000005E-2</v>
      </c>
      <c r="AI98" s="7">
        <v>5.3235000000000001</v>
      </c>
      <c r="AJ98" s="7" t="s">
        <v>535</v>
      </c>
      <c r="AK98" s="2">
        <f t="shared" si="3"/>
        <v>44728</v>
      </c>
      <c r="AM98" s="2"/>
      <c r="AN98" s="6"/>
      <c r="AP98" s="6"/>
      <c r="AR98" s="7"/>
      <c r="AT98" s="7"/>
      <c r="AZ98" s="7"/>
      <c r="BA98" s="7"/>
    </row>
    <row r="99" spans="1:53" x14ac:dyDescent="0.45">
      <c r="A99" t="s">
        <v>565</v>
      </c>
      <c r="B99" t="s">
        <v>30</v>
      </c>
      <c r="C99" s="6">
        <v>44722.6</v>
      </c>
      <c r="D99">
        <v>143.19999999999999</v>
      </c>
      <c r="E99" s="6">
        <v>44725.388194444444</v>
      </c>
      <c r="F99">
        <v>358.95</v>
      </c>
      <c r="G99" s="7">
        <v>1.5065999999999999</v>
      </c>
      <c r="H99">
        <v>73780.56</v>
      </c>
      <c r="I99" s="7">
        <v>1.4716</v>
      </c>
      <c r="J99">
        <v>350.12139999999999</v>
      </c>
      <c r="K99">
        <v>50137.38</v>
      </c>
      <c r="L99">
        <v>183013.51</v>
      </c>
      <c r="M99">
        <v>72</v>
      </c>
      <c r="N99">
        <v>1024.73</v>
      </c>
      <c r="O99" s="7">
        <v>-0.23430000000000001</v>
      </c>
      <c r="P99" s="7">
        <v>1.5530999999999999</v>
      </c>
      <c r="Q99" t="s">
        <v>535</v>
      </c>
      <c r="R99" s="2">
        <f t="shared" si="2"/>
        <v>44722</v>
      </c>
      <c r="S99" s="2"/>
      <c r="T99" t="s">
        <v>633</v>
      </c>
      <c r="U99" t="s">
        <v>30</v>
      </c>
      <c r="V99" s="6">
        <v>44728.520833333336</v>
      </c>
      <c r="W99">
        <v>187.25</v>
      </c>
      <c r="X99" s="6">
        <v>44729.388888888891</v>
      </c>
      <c r="Y99">
        <v>356.05</v>
      </c>
      <c r="Z99" s="7">
        <v>0.90149999999999997</v>
      </c>
      <c r="AA99">
        <v>44481.4</v>
      </c>
      <c r="AB99" s="7">
        <v>0.87250000000000005</v>
      </c>
      <c r="AC99">
        <v>272.279</v>
      </c>
      <c r="AD99" s="7">
        <v>50984.24</v>
      </c>
      <c r="AE99">
        <v>241330.2</v>
      </c>
      <c r="AF99">
        <v>39</v>
      </c>
      <c r="AG99">
        <v>1140.55</v>
      </c>
      <c r="AH99" s="7">
        <v>-3.1E-2</v>
      </c>
      <c r="AI99" s="7">
        <v>1.0339</v>
      </c>
      <c r="AJ99" s="7" t="s">
        <v>535</v>
      </c>
      <c r="AK99" s="2">
        <f t="shared" si="3"/>
        <v>44728</v>
      </c>
      <c r="AM99" s="2"/>
      <c r="AN99" s="6"/>
      <c r="AP99" s="6"/>
      <c r="AR99" s="7"/>
      <c r="AT99" s="7"/>
      <c r="AZ99" s="7"/>
      <c r="BA99" s="7"/>
    </row>
    <row r="100" spans="1:53" x14ac:dyDescent="0.45">
      <c r="A100" t="s">
        <v>565</v>
      </c>
      <c r="B100" t="s">
        <v>30</v>
      </c>
      <c r="C100" s="6">
        <v>44722.6</v>
      </c>
      <c r="D100">
        <v>143.19999999999999</v>
      </c>
      <c r="E100" s="6">
        <v>44725.385416666664</v>
      </c>
      <c r="F100">
        <v>345.55</v>
      </c>
      <c r="G100" s="7">
        <v>1.4131</v>
      </c>
      <c r="H100">
        <v>69014.77</v>
      </c>
      <c r="I100" s="7">
        <v>1.3789</v>
      </c>
      <c r="J100">
        <v>349.50819999999999</v>
      </c>
      <c r="K100">
        <v>50049.58</v>
      </c>
      <c r="L100">
        <v>146954.88</v>
      </c>
      <c r="M100">
        <v>68</v>
      </c>
      <c r="N100">
        <v>1014.92</v>
      </c>
      <c r="O100" s="7">
        <v>-0.23430000000000001</v>
      </c>
      <c r="P100" s="7">
        <v>1.4131</v>
      </c>
      <c r="Q100" t="s">
        <v>535</v>
      </c>
      <c r="R100" s="2">
        <f t="shared" si="2"/>
        <v>44722</v>
      </c>
      <c r="S100" s="2"/>
      <c r="T100" t="s">
        <v>654</v>
      </c>
      <c r="U100" t="s">
        <v>30</v>
      </c>
      <c r="V100" s="6">
        <v>44728.524305555555</v>
      </c>
      <c r="W100">
        <v>213.7</v>
      </c>
      <c r="X100" s="6">
        <v>44729.388888888891</v>
      </c>
      <c r="Y100">
        <v>394.45</v>
      </c>
      <c r="Z100" s="7">
        <v>0.8458</v>
      </c>
      <c r="AA100">
        <v>41668</v>
      </c>
      <c r="AB100" s="7">
        <v>0.81740000000000002</v>
      </c>
      <c r="AC100">
        <v>238.5547</v>
      </c>
      <c r="AD100" s="7">
        <v>50979.14</v>
      </c>
      <c r="AE100">
        <v>282998.19</v>
      </c>
      <c r="AF100">
        <v>38</v>
      </c>
      <c r="AG100">
        <v>1096.53</v>
      </c>
      <c r="AH100" s="7">
        <v>-3.7400000000000003E-2</v>
      </c>
      <c r="AI100" s="7">
        <v>0.94969999999999999</v>
      </c>
      <c r="AJ100" s="7" t="s">
        <v>535</v>
      </c>
      <c r="AK100" s="2">
        <f t="shared" si="3"/>
        <v>44728</v>
      </c>
      <c r="AM100" s="2"/>
      <c r="AN100" s="6"/>
      <c r="AP100" s="6"/>
      <c r="AR100" s="7"/>
      <c r="AT100" s="7"/>
      <c r="AZ100" s="7"/>
      <c r="BA100" s="7"/>
    </row>
    <row r="101" spans="1:53" x14ac:dyDescent="0.45">
      <c r="A101" t="s">
        <v>588</v>
      </c>
      <c r="B101" t="s">
        <v>30</v>
      </c>
      <c r="C101" s="6">
        <v>44725.416666666664</v>
      </c>
      <c r="D101">
        <v>155.30000000000001</v>
      </c>
      <c r="E101" s="6">
        <v>44726.388194444444</v>
      </c>
      <c r="F101">
        <v>168.85</v>
      </c>
      <c r="G101" s="7">
        <v>8.7300000000000003E-2</v>
      </c>
      <c r="H101">
        <v>3379.64</v>
      </c>
      <c r="I101" s="7">
        <v>6.6400000000000001E-2</v>
      </c>
      <c r="J101">
        <v>327.84980000000002</v>
      </c>
      <c r="K101">
        <v>50915.07</v>
      </c>
      <c r="L101">
        <v>186393.15</v>
      </c>
      <c r="M101">
        <v>336</v>
      </c>
      <c r="N101">
        <v>10.06</v>
      </c>
      <c r="O101" s="7">
        <v>-0.10879999999999999</v>
      </c>
      <c r="P101" s="7">
        <v>0.43430000000000002</v>
      </c>
      <c r="Q101" t="s">
        <v>535</v>
      </c>
      <c r="R101" s="2">
        <f t="shared" si="2"/>
        <v>44725</v>
      </c>
      <c r="S101" s="2"/>
      <c r="T101" t="s">
        <v>593</v>
      </c>
      <c r="U101" t="s">
        <v>30</v>
      </c>
      <c r="V101" s="6">
        <v>44733.416666666664</v>
      </c>
      <c r="W101">
        <v>126.95</v>
      </c>
      <c r="X101" s="6">
        <v>44734.385416666664</v>
      </c>
      <c r="Y101">
        <v>76.25</v>
      </c>
      <c r="Z101" s="7">
        <v>-0.39939999999999998</v>
      </c>
      <c r="AA101">
        <v>-21739.919999999998</v>
      </c>
      <c r="AB101" s="7">
        <v>-0.41539999999999999</v>
      </c>
      <c r="AC101">
        <v>412.27179999999998</v>
      </c>
      <c r="AD101" s="7">
        <v>52337.91</v>
      </c>
      <c r="AE101">
        <v>445841.44</v>
      </c>
      <c r="AF101">
        <v>68</v>
      </c>
      <c r="AG101">
        <v>-319.7</v>
      </c>
      <c r="AH101" s="7">
        <v>-0.39939999999999998</v>
      </c>
      <c r="AI101" s="7">
        <v>0.70299999999999996</v>
      </c>
      <c r="AJ101" s="7" t="s">
        <v>535</v>
      </c>
      <c r="AK101" s="2">
        <f t="shared" si="3"/>
        <v>44733</v>
      </c>
      <c r="AM101" s="2"/>
      <c r="AN101" s="6"/>
      <c r="AP101" s="6"/>
      <c r="AR101" s="7"/>
      <c r="AT101" s="7"/>
      <c r="AZ101" s="7"/>
      <c r="BA101" s="7"/>
    </row>
    <row r="102" spans="1:53" x14ac:dyDescent="0.45">
      <c r="A102" t="s">
        <v>587</v>
      </c>
      <c r="B102" t="s">
        <v>30</v>
      </c>
      <c r="C102" s="6">
        <v>44725.42083333333</v>
      </c>
      <c r="D102">
        <v>138.75</v>
      </c>
      <c r="E102" s="6">
        <v>44726.388194444444</v>
      </c>
      <c r="F102">
        <v>142.6</v>
      </c>
      <c r="G102" s="7">
        <v>2.7699999999999999E-2</v>
      </c>
      <c r="H102">
        <v>380.38</v>
      </c>
      <c r="I102" s="7">
        <v>7.4999999999999997E-3</v>
      </c>
      <c r="J102">
        <v>366.98540000000003</v>
      </c>
      <c r="K102">
        <v>50919.23</v>
      </c>
      <c r="L102">
        <v>186773.53</v>
      </c>
      <c r="M102">
        <v>330</v>
      </c>
      <c r="N102">
        <v>1.1499999999999999</v>
      </c>
      <c r="O102" s="7">
        <v>-0.1593</v>
      </c>
      <c r="P102" s="7">
        <v>0.38669999999999999</v>
      </c>
      <c r="Q102" t="s">
        <v>535</v>
      </c>
      <c r="R102" s="2">
        <f t="shared" si="2"/>
        <v>44725</v>
      </c>
      <c r="S102" s="2"/>
      <c r="T102" t="s">
        <v>592</v>
      </c>
      <c r="U102" t="s">
        <v>30</v>
      </c>
      <c r="V102" s="6">
        <v>44733.430555555555</v>
      </c>
      <c r="W102">
        <v>107.3</v>
      </c>
      <c r="X102" s="6">
        <v>44734.385416666664</v>
      </c>
      <c r="Y102">
        <v>53.1</v>
      </c>
      <c r="Z102" s="7">
        <v>-0.50509999999999999</v>
      </c>
      <c r="AA102">
        <v>-27209.51</v>
      </c>
      <c r="AB102" s="7">
        <v>-0.52010000000000001</v>
      </c>
      <c r="AC102">
        <v>487.5908</v>
      </c>
      <c r="AD102" s="7">
        <v>52318.49</v>
      </c>
      <c r="AE102">
        <v>418631.93</v>
      </c>
      <c r="AF102">
        <v>64</v>
      </c>
      <c r="AG102">
        <v>-425.15</v>
      </c>
      <c r="AH102" s="7">
        <v>-0.50509999999999999</v>
      </c>
      <c r="AI102" s="7">
        <v>0.67330000000000001</v>
      </c>
      <c r="AJ102" s="7" t="s">
        <v>535</v>
      </c>
      <c r="AK102" s="2">
        <f t="shared" si="3"/>
        <v>44733</v>
      </c>
      <c r="AM102" s="2"/>
      <c r="AN102" s="6"/>
      <c r="AP102" s="6"/>
      <c r="AR102" s="7"/>
      <c r="AT102" s="7"/>
      <c r="AZ102" s="7"/>
      <c r="BA102" s="7"/>
    </row>
    <row r="103" spans="1:53" x14ac:dyDescent="0.45">
      <c r="A103" t="s">
        <v>598</v>
      </c>
      <c r="B103" t="s">
        <v>30</v>
      </c>
      <c r="C103" s="6">
        <v>44725.580555555556</v>
      </c>
      <c r="D103">
        <v>160.94999999999999</v>
      </c>
      <c r="E103" s="6">
        <v>44726.385416666664</v>
      </c>
      <c r="F103">
        <v>119.3</v>
      </c>
      <c r="G103" s="7">
        <v>-0.25879999999999997</v>
      </c>
      <c r="H103">
        <v>-14012.35</v>
      </c>
      <c r="I103" s="7">
        <v>-0.2762</v>
      </c>
      <c r="J103">
        <v>315.22070000000002</v>
      </c>
      <c r="K103">
        <v>50734.78</v>
      </c>
      <c r="L103">
        <v>132942.53</v>
      </c>
      <c r="M103">
        <v>96</v>
      </c>
      <c r="N103">
        <v>-145.96</v>
      </c>
      <c r="O103" s="7">
        <v>-0.3271</v>
      </c>
      <c r="P103" s="7">
        <v>3.1399999999999997E-2</v>
      </c>
      <c r="Q103" t="s">
        <v>535</v>
      </c>
      <c r="R103" s="2">
        <f t="shared" si="2"/>
        <v>44725</v>
      </c>
      <c r="S103" s="2"/>
      <c r="T103" t="s">
        <v>592</v>
      </c>
      <c r="U103" t="s">
        <v>30</v>
      </c>
      <c r="V103" s="6">
        <v>44733.520833333336</v>
      </c>
      <c r="W103">
        <v>121.35</v>
      </c>
      <c r="X103" s="6">
        <v>44734.388888888891</v>
      </c>
      <c r="Y103">
        <v>45.6</v>
      </c>
      <c r="Z103" s="7">
        <v>-0.62419999999999998</v>
      </c>
      <c r="AA103">
        <v>-32802</v>
      </c>
      <c r="AB103" s="7">
        <v>-0.63800000000000001</v>
      </c>
      <c r="AC103">
        <v>423.69170000000003</v>
      </c>
      <c r="AD103" s="7">
        <v>51414.99</v>
      </c>
      <c r="AE103">
        <v>250196.19</v>
      </c>
      <c r="AF103">
        <v>39</v>
      </c>
      <c r="AG103">
        <v>-841.08</v>
      </c>
      <c r="AH103" s="7">
        <v>-0.62419999999999998</v>
      </c>
      <c r="AI103" s="7">
        <v>0.47960000000000003</v>
      </c>
      <c r="AJ103" s="7" t="s">
        <v>535</v>
      </c>
      <c r="AK103" s="2">
        <f t="shared" si="3"/>
        <v>44733</v>
      </c>
      <c r="AM103" s="2"/>
      <c r="AN103" s="6"/>
      <c r="AP103" s="6"/>
      <c r="AR103" s="7"/>
      <c r="AT103" s="7"/>
      <c r="AZ103" s="7"/>
      <c r="BA103" s="7"/>
    </row>
    <row r="104" spans="1:53" x14ac:dyDescent="0.45">
      <c r="A104" t="s">
        <v>589</v>
      </c>
      <c r="B104" t="s">
        <v>30</v>
      </c>
      <c r="C104" s="6">
        <v>44726.467361111114</v>
      </c>
      <c r="D104">
        <v>139.15</v>
      </c>
      <c r="E104" s="6">
        <v>44727.388194444444</v>
      </c>
      <c r="F104">
        <v>66.05</v>
      </c>
      <c r="G104" s="7">
        <v>-0.52529999999999999</v>
      </c>
      <c r="H104">
        <v>-27508.32</v>
      </c>
      <c r="I104" s="7">
        <v>-0.54010000000000002</v>
      </c>
      <c r="J104">
        <v>366.03570000000002</v>
      </c>
      <c r="K104">
        <v>50933.87</v>
      </c>
      <c r="L104">
        <v>159265.22</v>
      </c>
      <c r="M104">
        <v>263</v>
      </c>
      <c r="N104">
        <v>-104.59</v>
      </c>
      <c r="O104" s="7">
        <v>-0.59860000000000002</v>
      </c>
      <c r="P104" s="7">
        <v>5.3499999999999999E-2</v>
      </c>
      <c r="Q104" t="s">
        <v>535</v>
      </c>
      <c r="R104" s="2">
        <f t="shared" si="2"/>
        <v>44726</v>
      </c>
      <c r="S104" s="2"/>
      <c r="T104" t="s">
        <v>596</v>
      </c>
      <c r="U104" t="s">
        <v>30</v>
      </c>
      <c r="V104" s="6">
        <v>44733.53125</v>
      </c>
      <c r="W104">
        <v>112.75</v>
      </c>
      <c r="X104" s="6">
        <v>44734.388888888891</v>
      </c>
      <c r="Y104">
        <v>29.75</v>
      </c>
      <c r="Z104" s="7">
        <v>-0.73609999999999998</v>
      </c>
      <c r="AA104">
        <v>-38499.949999999997</v>
      </c>
      <c r="AB104" s="7">
        <v>-0.74880000000000002</v>
      </c>
      <c r="AC104">
        <v>456.02550000000002</v>
      </c>
      <c r="AD104" s="7">
        <v>51416.88</v>
      </c>
      <c r="AE104">
        <v>211696.24</v>
      </c>
      <c r="AF104">
        <v>36</v>
      </c>
      <c r="AG104">
        <v>-1069.44</v>
      </c>
      <c r="AH104" s="7">
        <v>-0.73609999999999998</v>
      </c>
      <c r="AI104" s="7">
        <v>0.2918</v>
      </c>
      <c r="AJ104" s="7" t="s">
        <v>535</v>
      </c>
      <c r="AK104" s="2">
        <f t="shared" si="3"/>
        <v>44733</v>
      </c>
      <c r="AM104" s="2"/>
      <c r="AN104" s="6"/>
      <c r="AP104" s="6"/>
      <c r="AR104" s="7"/>
      <c r="AT104" s="7"/>
      <c r="AZ104" s="7"/>
      <c r="BA104" s="7"/>
    </row>
    <row r="105" spans="1:53" x14ac:dyDescent="0.45">
      <c r="A105" t="s">
        <v>590</v>
      </c>
      <c r="B105" t="s">
        <v>30</v>
      </c>
      <c r="C105" s="6">
        <v>44728.470138888886</v>
      </c>
      <c r="D105">
        <v>45.05</v>
      </c>
      <c r="E105" s="6">
        <v>44728.638194444444</v>
      </c>
      <c r="F105">
        <v>288.45</v>
      </c>
      <c r="G105" s="7">
        <v>5.4028999999999998</v>
      </c>
      <c r="H105">
        <v>270686.36</v>
      </c>
      <c r="I105" s="7">
        <v>5.3289</v>
      </c>
      <c r="J105">
        <v>1127.5540000000001</v>
      </c>
      <c r="K105">
        <v>50796.33</v>
      </c>
      <c r="L105">
        <v>429951.57</v>
      </c>
      <c r="M105">
        <v>243</v>
      </c>
      <c r="N105">
        <v>1113.94</v>
      </c>
      <c r="O105" s="7">
        <v>-0.1532</v>
      </c>
      <c r="P105" s="7">
        <v>5.8291000000000004</v>
      </c>
      <c r="Q105" t="s">
        <v>535</v>
      </c>
      <c r="R105" s="2">
        <f t="shared" si="2"/>
        <v>44728</v>
      </c>
      <c r="S105" s="2"/>
      <c r="T105" t="s">
        <v>594</v>
      </c>
      <c r="U105" t="s">
        <v>30</v>
      </c>
      <c r="V105" s="6">
        <v>44734.416666666664</v>
      </c>
      <c r="W105">
        <v>90.95</v>
      </c>
      <c r="X105" s="6">
        <v>44735.385416666664</v>
      </c>
      <c r="Y105">
        <v>51.1</v>
      </c>
      <c r="Z105" s="7">
        <v>-0.43819999999999998</v>
      </c>
      <c r="AA105">
        <v>-23638.38</v>
      </c>
      <c r="AB105" s="7">
        <v>-0.45379999999999998</v>
      </c>
      <c r="AC105">
        <v>572.76700000000005</v>
      </c>
      <c r="AD105" s="7">
        <v>52093.16</v>
      </c>
      <c r="AE105">
        <v>394993.54</v>
      </c>
      <c r="AF105">
        <v>68</v>
      </c>
      <c r="AG105">
        <v>-347.62</v>
      </c>
      <c r="AH105" s="7">
        <v>-0.43819999999999998</v>
      </c>
      <c r="AI105" s="7">
        <v>0.46510000000000001</v>
      </c>
      <c r="AJ105" s="7" t="s">
        <v>535</v>
      </c>
      <c r="AK105" s="2">
        <f t="shared" si="3"/>
        <v>44734</v>
      </c>
      <c r="AM105" s="2"/>
      <c r="AN105" s="6"/>
      <c r="AP105" s="6"/>
      <c r="AR105" s="7"/>
      <c r="AT105" s="7"/>
      <c r="AZ105" s="7"/>
      <c r="BA105" s="7"/>
    </row>
    <row r="106" spans="1:53" x14ac:dyDescent="0.45">
      <c r="A106" t="s">
        <v>591</v>
      </c>
      <c r="B106" t="s">
        <v>30</v>
      </c>
      <c r="C106" s="6">
        <v>44728.473611111112</v>
      </c>
      <c r="D106">
        <v>47.25</v>
      </c>
      <c r="E106" s="6">
        <v>44728.638194444444</v>
      </c>
      <c r="F106">
        <v>238.55</v>
      </c>
      <c r="G106" s="7">
        <v>4.0487000000000002</v>
      </c>
      <c r="H106">
        <v>203123.89</v>
      </c>
      <c r="I106" s="7">
        <v>3.9882</v>
      </c>
      <c r="J106">
        <v>1077.912</v>
      </c>
      <c r="K106">
        <v>50931.34</v>
      </c>
      <c r="L106">
        <v>633075.46</v>
      </c>
      <c r="M106">
        <v>238</v>
      </c>
      <c r="N106">
        <v>853.46</v>
      </c>
      <c r="O106" s="7">
        <v>-0.4042</v>
      </c>
      <c r="P106" s="7">
        <v>4.4603000000000002</v>
      </c>
      <c r="Q106" t="s">
        <v>535</v>
      </c>
      <c r="R106" s="2">
        <f t="shared" si="2"/>
        <v>44728</v>
      </c>
      <c r="S106" s="2"/>
      <c r="T106" t="s">
        <v>594</v>
      </c>
      <c r="U106" t="s">
        <v>30</v>
      </c>
      <c r="V106" s="6">
        <v>44734.524305555555</v>
      </c>
      <c r="W106">
        <v>104.4</v>
      </c>
      <c r="X106" s="6">
        <v>44735.388888888891</v>
      </c>
      <c r="Y106">
        <v>42.75</v>
      </c>
      <c r="Z106" s="7">
        <v>-0.59050000000000002</v>
      </c>
      <c r="AA106">
        <v>-30870.57</v>
      </c>
      <c r="AB106" s="7">
        <v>-0.60460000000000003</v>
      </c>
      <c r="AC106">
        <v>489.0659</v>
      </c>
      <c r="AD106" s="7">
        <v>51058.48</v>
      </c>
      <c r="AE106">
        <v>180825.66</v>
      </c>
      <c r="AF106">
        <v>38</v>
      </c>
      <c r="AG106">
        <v>-812.38</v>
      </c>
      <c r="AH106" s="7">
        <v>-0.59050000000000002</v>
      </c>
      <c r="AI106" s="7">
        <v>0.27629999999999999</v>
      </c>
      <c r="AJ106" s="7" t="s">
        <v>535</v>
      </c>
      <c r="AK106" s="2">
        <f t="shared" si="3"/>
        <v>44734</v>
      </c>
      <c r="AM106" s="2"/>
      <c r="AN106" s="6"/>
      <c r="AP106" s="6"/>
      <c r="AR106" s="7"/>
      <c r="AT106" s="7"/>
      <c r="AZ106" s="7"/>
      <c r="BA106" s="7"/>
    </row>
    <row r="107" spans="1:53" x14ac:dyDescent="0.45">
      <c r="A107" t="s">
        <v>633</v>
      </c>
      <c r="B107" t="s">
        <v>30</v>
      </c>
      <c r="C107" s="6">
        <v>44728.520833333336</v>
      </c>
      <c r="D107">
        <v>187.25</v>
      </c>
      <c r="E107" s="6">
        <v>44729.385416666664</v>
      </c>
      <c r="F107">
        <v>346.95</v>
      </c>
      <c r="G107" s="7">
        <v>0.85289999999999999</v>
      </c>
      <c r="H107">
        <v>41765.040000000001</v>
      </c>
      <c r="I107" s="7">
        <v>0.82430000000000003</v>
      </c>
      <c r="J107">
        <v>270.57260000000002</v>
      </c>
      <c r="K107">
        <v>50664.71</v>
      </c>
      <c r="L107">
        <v>174707.58</v>
      </c>
      <c r="M107">
        <v>182</v>
      </c>
      <c r="N107">
        <v>229.48</v>
      </c>
      <c r="O107" s="7">
        <v>-3.1E-2</v>
      </c>
      <c r="P107" s="7">
        <v>0.85289999999999999</v>
      </c>
      <c r="Q107" t="s">
        <v>535</v>
      </c>
      <c r="R107" s="2">
        <f t="shared" si="2"/>
        <v>44728</v>
      </c>
      <c r="S107" s="2"/>
      <c r="T107" t="s">
        <v>595</v>
      </c>
      <c r="U107" t="s">
        <v>30</v>
      </c>
      <c r="V107" s="6">
        <v>44734.534722222219</v>
      </c>
      <c r="W107">
        <v>87.4</v>
      </c>
      <c r="X107" s="6">
        <v>44735.385416666664</v>
      </c>
      <c r="Y107">
        <v>34.65</v>
      </c>
      <c r="Z107" s="7">
        <v>-0.60350000000000004</v>
      </c>
      <c r="AA107">
        <v>-32191.95</v>
      </c>
      <c r="AB107" s="7">
        <v>-0.61750000000000005</v>
      </c>
      <c r="AC107">
        <v>596.47310000000004</v>
      </c>
      <c r="AD107" s="7">
        <v>52131.75</v>
      </c>
      <c r="AE107">
        <v>362801.59</v>
      </c>
      <c r="AF107">
        <v>34</v>
      </c>
      <c r="AG107">
        <v>-946.82</v>
      </c>
      <c r="AH107" s="7">
        <v>-0.60350000000000004</v>
      </c>
      <c r="AI107" s="7">
        <v>0.18990000000000001</v>
      </c>
      <c r="AJ107" s="7" t="s">
        <v>535</v>
      </c>
      <c r="AK107" s="2">
        <f t="shared" si="3"/>
        <v>44734</v>
      </c>
      <c r="AM107" s="2"/>
      <c r="AN107" s="6"/>
      <c r="AP107" s="6"/>
      <c r="AR107" s="7"/>
      <c r="AT107" s="7"/>
      <c r="AZ107" s="7"/>
      <c r="BA107" s="7"/>
    </row>
    <row r="108" spans="1:53" x14ac:dyDescent="0.45">
      <c r="A108" t="s">
        <v>654</v>
      </c>
      <c r="B108" t="s">
        <v>30</v>
      </c>
      <c r="C108" s="6">
        <v>44728.524305555555</v>
      </c>
      <c r="D108">
        <v>213.7</v>
      </c>
      <c r="E108" s="6">
        <v>44729.385416666664</v>
      </c>
      <c r="F108">
        <v>378.25</v>
      </c>
      <c r="G108" s="7">
        <v>0.77</v>
      </c>
      <c r="H108">
        <v>37604.89</v>
      </c>
      <c r="I108" s="7">
        <v>0.74229999999999996</v>
      </c>
      <c r="J108">
        <v>237.05959999999999</v>
      </c>
      <c r="K108">
        <v>50659.64</v>
      </c>
      <c r="L108">
        <v>212312.47</v>
      </c>
      <c r="M108">
        <v>177</v>
      </c>
      <c r="N108">
        <v>212.46</v>
      </c>
      <c r="O108" s="7">
        <v>-3.7400000000000003E-2</v>
      </c>
      <c r="P108" s="7">
        <v>0.77</v>
      </c>
      <c r="Q108" t="s">
        <v>535</v>
      </c>
      <c r="R108" s="2">
        <f t="shared" si="2"/>
        <v>44728</v>
      </c>
      <c r="S108" s="2"/>
      <c r="T108" t="s">
        <v>595</v>
      </c>
      <c r="U108" t="s">
        <v>30</v>
      </c>
      <c r="V108" s="6">
        <v>44734.534722222219</v>
      </c>
      <c r="W108">
        <v>87.4</v>
      </c>
      <c r="X108" s="6">
        <v>44735.388888888891</v>
      </c>
      <c r="Y108">
        <v>28.65</v>
      </c>
      <c r="Z108" s="7">
        <v>-0.67220000000000002</v>
      </c>
      <c r="AA108">
        <v>-34999.120000000003</v>
      </c>
      <c r="AB108" s="7">
        <v>-0.6855</v>
      </c>
      <c r="AC108">
        <v>584.19010000000003</v>
      </c>
      <c r="AD108" s="7">
        <v>51058.22</v>
      </c>
      <c r="AE108">
        <v>145826.54</v>
      </c>
      <c r="AF108">
        <v>35</v>
      </c>
      <c r="AG108">
        <v>-999.97</v>
      </c>
      <c r="AH108" s="7">
        <v>-0.67220000000000002</v>
      </c>
      <c r="AI108" s="7">
        <v>0.18990000000000001</v>
      </c>
      <c r="AJ108" s="7" t="s">
        <v>535</v>
      </c>
      <c r="AK108" s="2">
        <f t="shared" si="3"/>
        <v>44734</v>
      </c>
      <c r="AM108" s="2"/>
      <c r="AN108" s="6"/>
      <c r="AP108" s="6"/>
      <c r="AR108" s="7"/>
      <c r="AT108" s="7"/>
      <c r="AZ108" s="7"/>
      <c r="BA108" s="7"/>
    </row>
    <row r="109" spans="1:53" x14ac:dyDescent="0.45">
      <c r="A109" t="s">
        <v>593</v>
      </c>
      <c r="B109" t="s">
        <v>30</v>
      </c>
      <c r="C109" s="6">
        <v>44733.416666666664</v>
      </c>
      <c r="D109">
        <v>120.1</v>
      </c>
      <c r="E109" s="6">
        <v>44734.388194444444</v>
      </c>
      <c r="F109">
        <v>76.25</v>
      </c>
      <c r="G109" s="7">
        <v>-0.36509999999999998</v>
      </c>
      <c r="H109">
        <v>-20280.53</v>
      </c>
      <c r="I109" s="7">
        <v>-0.38150000000000001</v>
      </c>
      <c r="J109">
        <v>442.67590000000001</v>
      </c>
      <c r="K109">
        <v>53165.38</v>
      </c>
      <c r="L109">
        <v>612794.93000000005</v>
      </c>
      <c r="M109">
        <v>336</v>
      </c>
      <c r="N109">
        <v>-60.36</v>
      </c>
      <c r="O109" s="7">
        <v>-0.40510000000000002</v>
      </c>
      <c r="P109" s="7">
        <v>0.80020000000000002</v>
      </c>
      <c r="Q109" t="s">
        <v>535</v>
      </c>
      <c r="R109" s="2">
        <f t="shared" si="2"/>
        <v>44733</v>
      </c>
      <c r="S109" s="2"/>
      <c r="T109" t="s">
        <v>593</v>
      </c>
      <c r="U109" t="s">
        <v>30</v>
      </c>
      <c r="V109" s="6">
        <v>44735.416666666664</v>
      </c>
      <c r="W109">
        <v>67.849999999999994</v>
      </c>
      <c r="X109" s="6">
        <v>44735.635416666664</v>
      </c>
      <c r="Y109">
        <v>6.9000009999999996</v>
      </c>
      <c r="Z109" s="7">
        <v>-0.89829999999999999</v>
      </c>
      <c r="AA109">
        <v>-47115.62</v>
      </c>
      <c r="AB109" s="7">
        <v>-0.9093</v>
      </c>
      <c r="AC109">
        <v>763.65530000000001</v>
      </c>
      <c r="AD109" s="7">
        <v>51814.01</v>
      </c>
      <c r="AE109">
        <v>315685.96999999997</v>
      </c>
      <c r="AF109">
        <v>64</v>
      </c>
      <c r="AG109">
        <v>-736.18</v>
      </c>
      <c r="AH109" s="7">
        <v>-0.96609999999999996</v>
      </c>
      <c r="AI109" s="7">
        <v>0.48709999999999998</v>
      </c>
      <c r="AJ109" s="7" t="s">
        <v>535</v>
      </c>
      <c r="AK109" s="2">
        <f t="shared" si="3"/>
        <v>44735</v>
      </c>
      <c r="AM109" s="2"/>
      <c r="AN109" s="6"/>
      <c r="AP109" s="6"/>
      <c r="AR109" s="7"/>
      <c r="AT109" s="7"/>
      <c r="AZ109" s="7"/>
      <c r="BA109" s="7"/>
    </row>
    <row r="110" spans="1:53" x14ac:dyDescent="0.45">
      <c r="A110" t="s">
        <v>592</v>
      </c>
      <c r="B110" t="s">
        <v>30</v>
      </c>
      <c r="C110" s="6">
        <v>44733.431944444441</v>
      </c>
      <c r="D110">
        <v>106</v>
      </c>
      <c r="E110" s="6">
        <v>44734.388194444444</v>
      </c>
      <c r="F110">
        <v>53.1</v>
      </c>
      <c r="G110" s="7">
        <v>-0.49909999999999999</v>
      </c>
      <c r="H110">
        <v>-27333.13</v>
      </c>
      <c r="I110" s="7">
        <v>-0.5141</v>
      </c>
      <c r="J110">
        <v>501.60820000000001</v>
      </c>
      <c r="K110">
        <v>53170.47</v>
      </c>
      <c r="L110">
        <v>585461.80000000005</v>
      </c>
      <c r="M110">
        <v>314</v>
      </c>
      <c r="N110">
        <v>-87.05</v>
      </c>
      <c r="O110" s="7">
        <v>-0.52739999999999998</v>
      </c>
      <c r="P110" s="7">
        <v>0.69389999999999996</v>
      </c>
      <c r="Q110" t="s">
        <v>535</v>
      </c>
      <c r="R110" s="2">
        <f t="shared" si="2"/>
        <v>44733</v>
      </c>
      <c r="S110" s="2"/>
      <c r="T110" t="s">
        <v>592</v>
      </c>
      <c r="U110" t="s">
        <v>30</v>
      </c>
      <c r="V110" s="6">
        <v>44735.423611111109</v>
      </c>
      <c r="W110">
        <v>49.75</v>
      </c>
      <c r="X110" s="6">
        <v>44735.635416666664</v>
      </c>
      <c r="Y110">
        <v>0.1</v>
      </c>
      <c r="Z110" s="7">
        <v>-0.998</v>
      </c>
      <c r="AA110">
        <v>-52208.77</v>
      </c>
      <c r="AB110" s="7">
        <v>-1.008</v>
      </c>
      <c r="AC110">
        <v>1041.0830000000001</v>
      </c>
      <c r="AD110" s="7">
        <v>51793.9</v>
      </c>
      <c r="AE110">
        <v>263477.2</v>
      </c>
      <c r="AF110">
        <v>62</v>
      </c>
      <c r="AG110">
        <v>-842.08</v>
      </c>
      <c r="AH110" s="7">
        <v>-0.998</v>
      </c>
      <c r="AI110" s="7">
        <v>0.29449999999999998</v>
      </c>
      <c r="AJ110" s="7" t="s">
        <v>535</v>
      </c>
      <c r="AK110" s="2">
        <f t="shared" si="3"/>
        <v>44735</v>
      </c>
      <c r="AM110" s="2"/>
      <c r="AN110" s="6"/>
      <c r="AP110" s="6"/>
      <c r="AR110" s="7"/>
      <c r="AT110" s="7"/>
      <c r="AZ110" s="7"/>
      <c r="BA110" s="7"/>
    </row>
    <row r="111" spans="1:53" x14ac:dyDescent="0.45">
      <c r="A111" t="s">
        <v>592</v>
      </c>
      <c r="B111" t="s">
        <v>30</v>
      </c>
      <c r="C111" s="6">
        <v>44733.520833333336</v>
      </c>
      <c r="D111">
        <v>119.8</v>
      </c>
      <c r="E111" s="6">
        <v>44734.385416666664</v>
      </c>
      <c r="F111">
        <v>56.65</v>
      </c>
      <c r="G111" s="7">
        <v>-0.52710000000000001</v>
      </c>
      <c r="H111">
        <v>-27668.080000000002</v>
      </c>
      <c r="I111" s="7">
        <v>-0.54190000000000005</v>
      </c>
      <c r="J111">
        <v>426.22340000000003</v>
      </c>
      <c r="K111">
        <v>51061.56</v>
      </c>
      <c r="L111">
        <v>184644.39</v>
      </c>
      <c r="M111">
        <v>182</v>
      </c>
      <c r="N111">
        <v>-152.02000000000001</v>
      </c>
      <c r="O111" s="7">
        <v>-0.52710000000000001</v>
      </c>
      <c r="P111" s="7">
        <v>0.49869999999999998</v>
      </c>
      <c r="Q111" t="s">
        <v>535</v>
      </c>
      <c r="R111" s="2">
        <f t="shared" si="2"/>
        <v>44733</v>
      </c>
      <c r="S111" s="2"/>
      <c r="T111" t="s">
        <v>643</v>
      </c>
      <c r="U111" t="s">
        <v>30</v>
      </c>
      <c r="V111" s="6">
        <v>44736.416666666664</v>
      </c>
      <c r="W111">
        <v>180</v>
      </c>
      <c r="X111" s="6">
        <v>44739.385416666664</v>
      </c>
      <c r="Y111">
        <v>244.85</v>
      </c>
      <c r="Z111" s="7">
        <v>0.36030000000000001</v>
      </c>
      <c r="AA111">
        <v>17277.28</v>
      </c>
      <c r="AB111" s="7">
        <v>0.3367</v>
      </c>
      <c r="AC111">
        <v>285.09660000000002</v>
      </c>
      <c r="AD111" s="7">
        <v>51317.39</v>
      </c>
      <c r="AE111">
        <v>280754.48</v>
      </c>
      <c r="AF111">
        <v>68</v>
      </c>
      <c r="AG111">
        <v>254.08</v>
      </c>
      <c r="AH111" s="7">
        <v>-0.30859999999999999</v>
      </c>
      <c r="AI111" s="7">
        <v>0.45669999999999999</v>
      </c>
      <c r="AJ111" s="7" t="s">
        <v>535</v>
      </c>
      <c r="AK111" s="2">
        <f t="shared" si="3"/>
        <v>44736</v>
      </c>
      <c r="AM111" s="2"/>
      <c r="AN111" s="6"/>
      <c r="AP111" s="6"/>
      <c r="AR111" s="7"/>
      <c r="AT111" s="7"/>
      <c r="AZ111" s="7"/>
      <c r="BA111" s="7"/>
    </row>
    <row r="112" spans="1:53" x14ac:dyDescent="0.45">
      <c r="A112" t="s">
        <v>596</v>
      </c>
      <c r="B112" t="s">
        <v>30</v>
      </c>
      <c r="C112" s="6">
        <v>44733.53125</v>
      </c>
      <c r="D112">
        <v>103.75</v>
      </c>
      <c r="E112" s="6">
        <v>44734.385416666664</v>
      </c>
      <c r="F112">
        <v>38.4</v>
      </c>
      <c r="G112" s="7">
        <v>-0.62990000000000002</v>
      </c>
      <c r="H112">
        <v>-32865.599999999999</v>
      </c>
      <c r="I112" s="7">
        <v>-0.64359999999999995</v>
      </c>
      <c r="J112">
        <v>492.21010000000001</v>
      </c>
      <c r="K112">
        <v>51066.79</v>
      </c>
      <c r="L112">
        <v>151778.78</v>
      </c>
      <c r="M112">
        <v>167</v>
      </c>
      <c r="N112">
        <v>-196.8</v>
      </c>
      <c r="O112" s="7">
        <v>-0.62990000000000002</v>
      </c>
      <c r="P112" s="7">
        <v>0.40389999999999998</v>
      </c>
      <c r="Q112" t="s">
        <v>535</v>
      </c>
      <c r="R112" s="2">
        <f t="shared" si="2"/>
        <v>44733</v>
      </c>
      <c r="S112" s="2"/>
      <c r="T112" t="s">
        <v>655</v>
      </c>
      <c r="U112" t="s">
        <v>30</v>
      </c>
      <c r="V112" s="6">
        <v>44741.520833333336</v>
      </c>
      <c r="W112">
        <v>78</v>
      </c>
      <c r="X112" s="6">
        <v>44742.388888888891</v>
      </c>
      <c r="Y112">
        <v>100.05</v>
      </c>
      <c r="Z112" s="7">
        <v>0.28270000000000001</v>
      </c>
      <c r="AA112">
        <v>13182.75</v>
      </c>
      <c r="AB112" s="7">
        <v>0.25990000000000002</v>
      </c>
      <c r="AC112">
        <v>650.37350000000004</v>
      </c>
      <c r="AD112" s="7">
        <v>50729.13</v>
      </c>
      <c r="AE112">
        <v>159009.28</v>
      </c>
      <c r="AF112">
        <v>39</v>
      </c>
      <c r="AG112">
        <v>338.02</v>
      </c>
      <c r="AH112" s="7">
        <v>-0.48720000000000002</v>
      </c>
      <c r="AI112" s="7">
        <v>0.4718</v>
      </c>
      <c r="AJ112" s="7" t="s">
        <v>535</v>
      </c>
      <c r="AK112" s="2">
        <f t="shared" si="3"/>
        <v>44741</v>
      </c>
      <c r="AM112" s="2"/>
      <c r="AN112" s="6"/>
      <c r="AP112" s="6"/>
      <c r="AR112" s="7"/>
      <c r="AT112" s="7"/>
      <c r="AZ112" s="7"/>
      <c r="BA112" s="7"/>
    </row>
    <row r="113" spans="1:53" x14ac:dyDescent="0.45">
      <c r="A113" t="s">
        <v>594</v>
      </c>
      <c r="B113" t="s">
        <v>30</v>
      </c>
      <c r="C113" s="6">
        <v>44734.418749999997</v>
      </c>
      <c r="D113">
        <v>91</v>
      </c>
      <c r="E113" s="6">
        <v>44735.388194444444</v>
      </c>
      <c r="F113">
        <v>51.1</v>
      </c>
      <c r="G113" s="7">
        <v>-0.4385</v>
      </c>
      <c r="H113">
        <v>-24033.07</v>
      </c>
      <c r="I113" s="7">
        <v>-0.4541</v>
      </c>
      <c r="J113">
        <v>581.61879999999996</v>
      </c>
      <c r="K113">
        <v>52927.31</v>
      </c>
      <c r="L113">
        <v>561428.73</v>
      </c>
      <c r="M113">
        <v>333</v>
      </c>
      <c r="N113">
        <v>-72.17</v>
      </c>
      <c r="O113" s="7">
        <v>-0.4385</v>
      </c>
      <c r="P113" s="7">
        <v>0.46429999999999999</v>
      </c>
      <c r="Q113" t="s">
        <v>535</v>
      </c>
      <c r="R113" s="2">
        <f t="shared" si="2"/>
        <v>44734</v>
      </c>
      <c r="S113" s="2"/>
      <c r="T113" t="s">
        <v>589</v>
      </c>
      <c r="U113" t="s">
        <v>30</v>
      </c>
      <c r="V113" s="6">
        <v>44741.548611111109</v>
      </c>
      <c r="W113">
        <v>71.650000000000006</v>
      </c>
      <c r="X113" s="6">
        <v>44742.388888888891</v>
      </c>
      <c r="Y113">
        <v>70.5</v>
      </c>
      <c r="Z113" s="7">
        <v>-1.61E-2</v>
      </c>
      <c r="AA113">
        <v>-1822.24</v>
      </c>
      <c r="AB113" s="7">
        <v>-3.5900000000000001E-2</v>
      </c>
      <c r="AC113">
        <v>708.62959999999998</v>
      </c>
      <c r="AD113" s="7">
        <v>50773.32</v>
      </c>
      <c r="AE113">
        <v>157187.04</v>
      </c>
      <c r="AF113">
        <v>31</v>
      </c>
      <c r="AG113">
        <v>-58.78</v>
      </c>
      <c r="AH113" s="7">
        <v>-0.7006</v>
      </c>
      <c r="AI113" s="7">
        <v>0.20030000000000001</v>
      </c>
      <c r="AJ113" s="7" t="s">
        <v>535</v>
      </c>
      <c r="AK113" s="2">
        <f t="shared" si="3"/>
        <v>44741</v>
      </c>
      <c r="AM113" s="2"/>
      <c r="AN113" s="6"/>
      <c r="AP113" s="6"/>
      <c r="AR113" s="7"/>
      <c r="AT113" s="7"/>
      <c r="AZ113" s="7"/>
      <c r="BA113" s="7"/>
    </row>
    <row r="114" spans="1:53" x14ac:dyDescent="0.45">
      <c r="A114" t="s">
        <v>595</v>
      </c>
      <c r="B114" t="s">
        <v>30</v>
      </c>
      <c r="C114" s="6">
        <v>44734.525000000001</v>
      </c>
      <c r="D114">
        <v>83.5</v>
      </c>
      <c r="E114" s="6">
        <v>44735.388194444444</v>
      </c>
      <c r="F114">
        <v>34.65</v>
      </c>
      <c r="G114" s="7">
        <v>-0.58499999999999996</v>
      </c>
      <c r="H114">
        <v>-31723.08</v>
      </c>
      <c r="I114" s="7">
        <v>-0.59919999999999995</v>
      </c>
      <c r="J114">
        <v>634.06209999999999</v>
      </c>
      <c r="K114">
        <v>52944.18</v>
      </c>
      <c r="L114">
        <v>529705.65</v>
      </c>
      <c r="M114">
        <v>180</v>
      </c>
      <c r="N114">
        <v>-176.24</v>
      </c>
      <c r="O114" s="7">
        <v>-0.58499999999999996</v>
      </c>
      <c r="P114" s="7">
        <v>0.2455</v>
      </c>
      <c r="Q114" t="s">
        <v>535</v>
      </c>
      <c r="R114" s="2">
        <f t="shared" si="2"/>
        <v>44734</v>
      </c>
      <c r="S114" s="2"/>
      <c r="T114" t="s">
        <v>589</v>
      </c>
      <c r="U114" t="s">
        <v>30</v>
      </c>
      <c r="V114" s="6">
        <v>44742.416666666664</v>
      </c>
      <c r="W114">
        <v>63.55</v>
      </c>
      <c r="X114" s="6">
        <v>44742.635416666664</v>
      </c>
      <c r="Y114">
        <v>0.1</v>
      </c>
      <c r="Z114" s="7">
        <v>-0.99839999999999995</v>
      </c>
      <c r="AA114">
        <v>-51837.73</v>
      </c>
      <c r="AB114" s="7">
        <v>-1.0084</v>
      </c>
      <c r="AC114">
        <v>808.87130000000002</v>
      </c>
      <c r="AD114" s="7">
        <v>51403.77</v>
      </c>
      <c r="AE114">
        <v>228916.75</v>
      </c>
      <c r="AF114">
        <v>64</v>
      </c>
      <c r="AG114">
        <v>-809.96</v>
      </c>
      <c r="AH114" s="7">
        <v>-0.99839999999999995</v>
      </c>
      <c r="AI114" s="7">
        <v>0.1353</v>
      </c>
      <c r="AJ114" s="7" t="s">
        <v>535</v>
      </c>
      <c r="AK114" s="2">
        <f t="shared" si="3"/>
        <v>44742</v>
      </c>
      <c r="AM114" s="2"/>
    </row>
    <row r="115" spans="1:53" x14ac:dyDescent="0.45">
      <c r="A115" t="s">
        <v>595</v>
      </c>
      <c r="B115" t="s">
        <v>30</v>
      </c>
      <c r="C115" s="6">
        <v>44734.525000000001</v>
      </c>
      <c r="D115">
        <v>83.5</v>
      </c>
      <c r="E115" s="6">
        <v>44735.385416666664</v>
      </c>
      <c r="F115">
        <v>50.9</v>
      </c>
      <c r="G115" s="7">
        <v>-0.39040000000000002</v>
      </c>
      <c r="H115">
        <v>-20634.25</v>
      </c>
      <c r="I115" s="7">
        <v>-0.40649999999999997</v>
      </c>
      <c r="J115">
        <v>607.89089999999999</v>
      </c>
      <c r="K115">
        <v>50758.89</v>
      </c>
      <c r="L115">
        <v>131144.53</v>
      </c>
      <c r="M115">
        <v>176</v>
      </c>
      <c r="N115">
        <v>-117.24</v>
      </c>
      <c r="O115" s="7">
        <v>-0.52100000000000002</v>
      </c>
      <c r="P115" s="7">
        <v>0.2455</v>
      </c>
      <c r="Q115" t="s">
        <v>535</v>
      </c>
      <c r="R115" s="2">
        <f t="shared" si="2"/>
        <v>44734</v>
      </c>
      <c r="S115" s="2"/>
      <c r="T115" t="s">
        <v>644</v>
      </c>
      <c r="U115" t="s">
        <v>30</v>
      </c>
      <c r="V115" s="6">
        <v>44743.420138888891</v>
      </c>
      <c r="W115">
        <v>181.65</v>
      </c>
      <c r="X115" s="6">
        <v>44746.385416666664</v>
      </c>
      <c r="Y115">
        <v>84.6</v>
      </c>
      <c r="Z115" s="7">
        <v>-0.5343</v>
      </c>
      <c r="AA115">
        <v>-28074.62</v>
      </c>
      <c r="AB115" s="7">
        <v>-0.54890000000000005</v>
      </c>
      <c r="AC115">
        <v>281.5557</v>
      </c>
      <c r="AD115" s="7">
        <v>51144.59</v>
      </c>
      <c r="AE115">
        <v>200842.13</v>
      </c>
      <c r="AF115">
        <v>67</v>
      </c>
      <c r="AG115">
        <v>-419.02</v>
      </c>
      <c r="AH115" s="7">
        <v>-0.71040000000000003</v>
      </c>
      <c r="AI115" s="7">
        <v>9.9900000000000003E-2</v>
      </c>
      <c r="AJ115" s="7" t="s">
        <v>535</v>
      </c>
      <c r="AK115" s="2">
        <f t="shared" si="3"/>
        <v>44743</v>
      </c>
      <c r="AM115" s="2"/>
    </row>
    <row r="116" spans="1:53" x14ac:dyDescent="0.45">
      <c r="A116" t="s">
        <v>594</v>
      </c>
      <c r="B116" t="s">
        <v>30</v>
      </c>
      <c r="C116" s="6">
        <v>44734.525694444441</v>
      </c>
      <c r="D116">
        <v>101.75</v>
      </c>
      <c r="E116" s="6">
        <v>44735.385416666664</v>
      </c>
      <c r="F116">
        <v>72.95</v>
      </c>
      <c r="G116" s="7">
        <v>-0.28299999999999997</v>
      </c>
      <c r="H116">
        <v>-15237.12</v>
      </c>
      <c r="I116" s="7">
        <v>-0.30020000000000002</v>
      </c>
      <c r="J116">
        <v>498.80900000000003</v>
      </c>
      <c r="K116">
        <v>50753.82</v>
      </c>
      <c r="L116">
        <v>115907.42</v>
      </c>
      <c r="M116">
        <v>175</v>
      </c>
      <c r="N116">
        <v>-87.07</v>
      </c>
      <c r="O116" s="7">
        <v>-0.37490000000000001</v>
      </c>
      <c r="P116" s="7">
        <v>0.30959999999999999</v>
      </c>
      <c r="Q116" t="s">
        <v>535</v>
      </c>
      <c r="R116" s="2">
        <f t="shared" si="2"/>
        <v>44734</v>
      </c>
      <c r="S116" s="2"/>
      <c r="T116" t="s">
        <v>645</v>
      </c>
      <c r="U116" t="s">
        <v>30</v>
      </c>
      <c r="V116" s="6">
        <v>44743.427083333336</v>
      </c>
      <c r="W116">
        <v>167.4</v>
      </c>
      <c r="X116" s="6">
        <v>44746.385416666664</v>
      </c>
      <c r="Y116">
        <v>69.75</v>
      </c>
      <c r="Z116" s="7">
        <v>-0.58330000000000004</v>
      </c>
      <c r="AA116">
        <v>-30553</v>
      </c>
      <c r="AB116" s="7">
        <v>-0.59750000000000003</v>
      </c>
      <c r="AC116">
        <v>305.46440000000001</v>
      </c>
      <c r="AD116" s="7">
        <v>51134.73</v>
      </c>
      <c r="AE116">
        <v>170289.13</v>
      </c>
      <c r="AF116">
        <v>65</v>
      </c>
      <c r="AG116">
        <v>-470.05</v>
      </c>
      <c r="AH116" s="7">
        <v>-0.66279999999999994</v>
      </c>
      <c r="AI116" s="7">
        <v>3.85E-2</v>
      </c>
      <c r="AJ116" s="7" t="s">
        <v>535</v>
      </c>
      <c r="AK116" s="2">
        <f t="shared" si="3"/>
        <v>44743</v>
      </c>
      <c r="AM116" s="2"/>
    </row>
    <row r="117" spans="1:53" x14ac:dyDescent="0.45">
      <c r="A117" t="s">
        <v>593</v>
      </c>
      <c r="B117" t="s">
        <v>30</v>
      </c>
      <c r="C117" s="6">
        <v>44735.416666666664</v>
      </c>
      <c r="D117">
        <v>61.8</v>
      </c>
      <c r="E117" s="6">
        <v>44735.638194444444</v>
      </c>
      <c r="F117">
        <v>6.9</v>
      </c>
      <c r="G117" s="7">
        <v>-0.88829999999999998</v>
      </c>
      <c r="H117">
        <v>-47355.56</v>
      </c>
      <c r="I117" s="7">
        <v>-0.89949999999999997</v>
      </c>
      <c r="J117">
        <v>851.91800000000001</v>
      </c>
      <c r="K117">
        <v>52648.53</v>
      </c>
      <c r="L117">
        <v>482350.09</v>
      </c>
      <c r="M117">
        <v>320</v>
      </c>
      <c r="N117">
        <v>-147.99</v>
      </c>
      <c r="O117" s="7">
        <v>-0.96279999999999999</v>
      </c>
      <c r="P117" s="7">
        <v>0.63270000000000004</v>
      </c>
      <c r="Q117" t="s">
        <v>535</v>
      </c>
      <c r="R117" s="2">
        <f t="shared" si="2"/>
        <v>44735</v>
      </c>
      <c r="S117" s="2"/>
      <c r="T117" t="s">
        <v>590</v>
      </c>
      <c r="U117" t="s">
        <v>30</v>
      </c>
      <c r="V117" s="6">
        <v>44746.416666666664</v>
      </c>
      <c r="W117">
        <v>138.25</v>
      </c>
      <c r="X117" s="6">
        <v>44747.385416666664</v>
      </c>
      <c r="Y117">
        <v>31.25</v>
      </c>
      <c r="Z117" s="7">
        <v>-0.77400000000000002</v>
      </c>
      <c r="AA117">
        <v>-39980.449999999997</v>
      </c>
      <c r="AB117" s="7">
        <v>-0.78620000000000001</v>
      </c>
      <c r="AC117">
        <v>367.82240000000002</v>
      </c>
      <c r="AD117" s="7">
        <v>50851.45</v>
      </c>
      <c r="AE117">
        <v>130308.67</v>
      </c>
      <c r="AF117">
        <v>68</v>
      </c>
      <c r="AG117">
        <v>-587.95000000000005</v>
      </c>
      <c r="AH117" s="7">
        <v>-0.77400000000000002</v>
      </c>
      <c r="AI117" s="7">
        <v>3.0700000000000002E-2</v>
      </c>
      <c r="AJ117" s="7" t="s">
        <v>535</v>
      </c>
      <c r="AK117" s="2">
        <f t="shared" si="3"/>
        <v>44746</v>
      </c>
      <c r="AM117" s="2"/>
    </row>
    <row r="118" spans="1:53" x14ac:dyDescent="0.45">
      <c r="A118" t="s">
        <v>592</v>
      </c>
      <c r="B118" t="s">
        <v>30</v>
      </c>
      <c r="C118" s="6">
        <v>44735.42083333333</v>
      </c>
      <c r="D118">
        <v>44</v>
      </c>
      <c r="E118" s="6">
        <v>44735.638194444444</v>
      </c>
      <c r="F118">
        <v>0.1</v>
      </c>
      <c r="G118" s="7">
        <v>-0.99770000000000003</v>
      </c>
      <c r="H118">
        <v>-53086.52</v>
      </c>
      <c r="I118" s="7">
        <v>-1.0077</v>
      </c>
      <c r="J118">
        <v>1197.2329999999999</v>
      </c>
      <c r="K118">
        <v>52678.27</v>
      </c>
      <c r="L118">
        <v>429263.57</v>
      </c>
      <c r="M118">
        <v>314</v>
      </c>
      <c r="N118">
        <v>-169.07</v>
      </c>
      <c r="O118" s="7">
        <v>-0.99890000000000001</v>
      </c>
      <c r="P118" s="7">
        <v>0.46360000000000001</v>
      </c>
      <c r="Q118" t="s">
        <v>535</v>
      </c>
      <c r="R118" s="2">
        <f t="shared" si="2"/>
        <v>44735</v>
      </c>
      <c r="S118" s="2"/>
      <c r="T118" t="s">
        <v>598</v>
      </c>
      <c r="U118" t="s">
        <v>30</v>
      </c>
      <c r="V118" s="6">
        <v>44746.420138888891</v>
      </c>
      <c r="W118">
        <v>155.6</v>
      </c>
      <c r="X118" s="6">
        <v>44747.385416666664</v>
      </c>
      <c r="Y118">
        <v>40</v>
      </c>
      <c r="Z118" s="7">
        <v>-0.7429</v>
      </c>
      <c r="AA118">
        <v>-38414.49</v>
      </c>
      <c r="AB118" s="7">
        <v>-0.75549999999999995</v>
      </c>
      <c r="AC118">
        <v>326.77609999999999</v>
      </c>
      <c r="AD118" s="7">
        <v>50846.36</v>
      </c>
      <c r="AE118">
        <v>91894.18</v>
      </c>
      <c r="AF118">
        <v>67</v>
      </c>
      <c r="AG118">
        <v>-573.35</v>
      </c>
      <c r="AH118" s="7">
        <v>-0.7429</v>
      </c>
      <c r="AI118" s="7">
        <v>7.3300000000000004E-2</v>
      </c>
      <c r="AJ118" s="7" t="s">
        <v>535</v>
      </c>
      <c r="AK118" s="2">
        <f t="shared" si="3"/>
        <v>44746</v>
      </c>
      <c r="AM118" s="2"/>
    </row>
    <row r="119" spans="1:53" x14ac:dyDescent="0.45">
      <c r="A119" t="s">
        <v>643</v>
      </c>
      <c r="B119" t="s">
        <v>30</v>
      </c>
      <c r="C119" s="6">
        <v>44736.416666666664</v>
      </c>
      <c r="D119">
        <v>178.5</v>
      </c>
      <c r="E119" s="6">
        <v>44739.388194444444</v>
      </c>
      <c r="F119">
        <v>244.85</v>
      </c>
      <c r="G119" s="7">
        <v>0.37169999999999997</v>
      </c>
      <c r="H119">
        <v>18146.48</v>
      </c>
      <c r="I119" s="7">
        <v>0.34799999999999998</v>
      </c>
      <c r="J119">
        <v>292.13619999999997</v>
      </c>
      <c r="K119">
        <v>52146.32</v>
      </c>
      <c r="L119">
        <v>447410.05</v>
      </c>
      <c r="M119">
        <v>336</v>
      </c>
      <c r="N119">
        <v>54.01</v>
      </c>
      <c r="O119" s="7">
        <v>-0.30280000000000001</v>
      </c>
      <c r="P119" s="7">
        <v>0.61709999999999998</v>
      </c>
      <c r="Q119" t="s">
        <v>535</v>
      </c>
      <c r="R119" s="2">
        <f t="shared" si="2"/>
        <v>44736</v>
      </c>
      <c r="S119" s="2"/>
      <c r="T119" t="s">
        <v>599</v>
      </c>
      <c r="U119" t="s">
        <v>30</v>
      </c>
      <c r="V119" s="6">
        <v>44747.454861111109</v>
      </c>
      <c r="W119">
        <v>104.2</v>
      </c>
      <c r="X119" s="6">
        <v>44748.385416666664</v>
      </c>
      <c r="Y119">
        <v>26.95</v>
      </c>
      <c r="Z119" s="7">
        <v>-0.74139999999999995</v>
      </c>
      <c r="AA119">
        <v>-38043.879999999997</v>
      </c>
      <c r="AB119" s="7">
        <v>-0.75390000000000001</v>
      </c>
      <c r="AC119">
        <v>484.25599999999997</v>
      </c>
      <c r="AD119" s="7">
        <v>50459.47</v>
      </c>
      <c r="AE119">
        <v>53850.3</v>
      </c>
      <c r="AF119">
        <v>57</v>
      </c>
      <c r="AG119">
        <v>-667.44</v>
      </c>
      <c r="AH119" s="7">
        <v>-0.82730000000000004</v>
      </c>
      <c r="AI119" s="7">
        <v>7.3899999999999993E-2</v>
      </c>
      <c r="AJ119" s="7" t="s">
        <v>535</v>
      </c>
      <c r="AK119" s="2">
        <f t="shared" si="3"/>
        <v>44747</v>
      </c>
      <c r="AM119" s="2"/>
    </row>
    <row r="120" spans="1:53" x14ac:dyDescent="0.45">
      <c r="A120" t="s">
        <v>597</v>
      </c>
      <c r="B120" t="s">
        <v>30</v>
      </c>
      <c r="C120" s="6">
        <v>44741.4375</v>
      </c>
      <c r="D120">
        <v>98.2</v>
      </c>
      <c r="E120" s="6">
        <v>44742.388194444444</v>
      </c>
      <c r="F120">
        <v>129.85</v>
      </c>
      <c r="G120" s="7">
        <v>0.32229999999999998</v>
      </c>
      <c r="H120">
        <v>15622.98</v>
      </c>
      <c r="I120" s="7">
        <v>0.29909999999999998</v>
      </c>
      <c r="J120">
        <v>531.94560000000001</v>
      </c>
      <c r="K120">
        <v>52237.05</v>
      </c>
      <c r="L120">
        <v>463033.02</v>
      </c>
      <c r="M120">
        <v>306</v>
      </c>
      <c r="N120">
        <v>51.06</v>
      </c>
      <c r="O120" s="7">
        <v>-0.28720000000000001</v>
      </c>
      <c r="P120" s="7">
        <v>0.51880000000000004</v>
      </c>
      <c r="Q120" t="s">
        <v>535</v>
      </c>
      <c r="R120" s="2">
        <f t="shared" si="2"/>
        <v>44741</v>
      </c>
      <c r="S120" s="2"/>
      <c r="T120" t="s">
        <v>568</v>
      </c>
      <c r="U120" t="s">
        <v>30</v>
      </c>
      <c r="V120" s="6">
        <v>44747.510416666664</v>
      </c>
      <c r="W120">
        <v>83.7</v>
      </c>
      <c r="X120" s="6">
        <v>44748.385416666664</v>
      </c>
      <c r="Y120">
        <v>17.350000000000001</v>
      </c>
      <c r="Z120" s="7">
        <v>-0.79269999999999996</v>
      </c>
      <c r="AA120">
        <v>-40608.720000000001</v>
      </c>
      <c r="AB120" s="7">
        <v>-0.80479999999999996</v>
      </c>
      <c r="AC120">
        <v>602.85659999999996</v>
      </c>
      <c r="AD120" s="7">
        <v>50459.1</v>
      </c>
      <c r="AE120">
        <v>13241.58</v>
      </c>
      <c r="AF120">
        <v>41</v>
      </c>
      <c r="AG120">
        <v>-990.46</v>
      </c>
      <c r="AH120" s="7">
        <v>-0.9032</v>
      </c>
      <c r="AI120" s="7">
        <v>2.2700000000000001E-2</v>
      </c>
      <c r="AJ120" s="7" t="s">
        <v>535</v>
      </c>
      <c r="AK120" s="2">
        <f t="shared" si="3"/>
        <v>44747</v>
      </c>
      <c r="AM120" s="2"/>
    </row>
    <row r="121" spans="1:53" x14ac:dyDescent="0.45">
      <c r="A121" t="s">
        <v>655</v>
      </c>
      <c r="B121" t="s">
        <v>30</v>
      </c>
      <c r="C121" s="6">
        <v>44741.522916666669</v>
      </c>
      <c r="D121">
        <v>77</v>
      </c>
      <c r="E121" s="6">
        <v>44742.385416666664</v>
      </c>
      <c r="F121">
        <v>86.55</v>
      </c>
      <c r="G121" s="7">
        <v>0.124</v>
      </c>
      <c r="H121">
        <v>5198.8500000000004</v>
      </c>
      <c r="I121" s="7">
        <v>0.1028</v>
      </c>
      <c r="J121">
        <v>656.87710000000004</v>
      </c>
      <c r="K121">
        <v>50579.54</v>
      </c>
      <c r="L121">
        <v>121106.27</v>
      </c>
      <c r="M121">
        <v>179</v>
      </c>
      <c r="N121">
        <v>29.04</v>
      </c>
      <c r="O121" s="7">
        <v>-0.19350000000000001</v>
      </c>
      <c r="P121" s="7">
        <v>0.4909</v>
      </c>
      <c r="Q121" t="s">
        <v>535</v>
      </c>
      <c r="R121" s="2">
        <f t="shared" si="2"/>
        <v>44741</v>
      </c>
      <c r="S121" s="2"/>
      <c r="T121" t="s">
        <v>599</v>
      </c>
      <c r="U121" t="s">
        <v>30</v>
      </c>
      <c r="V121" s="6">
        <v>44747.520833333336</v>
      </c>
      <c r="W121">
        <v>105.65</v>
      </c>
      <c r="X121" s="6">
        <v>44748.388888888891</v>
      </c>
      <c r="Y121">
        <v>34.5</v>
      </c>
      <c r="Z121" s="7">
        <v>-0.67349999999999999</v>
      </c>
      <c r="AA121">
        <v>-34875.49</v>
      </c>
      <c r="AB121" s="7">
        <v>-0.68669999999999998</v>
      </c>
      <c r="AC121">
        <v>480.69979999999998</v>
      </c>
      <c r="AD121" s="7">
        <v>50785.93</v>
      </c>
      <c r="AE121">
        <v>122311.55</v>
      </c>
      <c r="AF121">
        <v>39</v>
      </c>
      <c r="AG121">
        <v>-894.24</v>
      </c>
      <c r="AH121" s="7">
        <v>-0.83909999999999996</v>
      </c>
      <c r="AI121" s="7">
        <v>8.9999999999999993E-3</v>
      </c>
      <c r="AJ121" s="7" t="s">
        <v>535</v>
      </c>
      <c r="AK121" s="2">
        <f t="shared" si="3"/>
        <v>44747</v>
      </c>
      <c r="AM121" s="2"/>
    </row>
    <row r="122" spans="1:53" x14ac:dyDescent="0.45">
      <c r="A122" t="s">
        <v>589</v>
      </c>
      <c r="B122" t="s">
        <v>30</v>
      </c>
      <c r="C122" s="6">
        <v>44741.540277777778</v>
      </c>
      <c r="D122">
        <v>71.599999999999994</v>
      </c>
      <c r="E122" s="6">
        <v>44742.385416666664</v>
      </c>
      <c r="F122">
        <v>58.55</v>
      </c>
      <c r="G122" s="7">
        <v>-0.18229999999999999</v>
      </c>
      <c r="H122">
        <v>-10144.67</v>
      </c>
      <c r="I122" s="7">
        <v>-0.20039999999999999</v>
      </c>
      <c r="J122">
        <v>706.87199999999996</v>
      </c>
      <c r="K122">
        <v>50612.04</v>
      </c>
      <c r="L122">
        <v>110961.60000000001</v>
      </c>
      <c r="M122">
        <v>154</v>
      </c>
      <c r="N122">
        <v>-65.87</v>
      </c>
      <c r="O122" s="7">
        <v>-0.65500000000000003</v>
      </c>
      <c r="P122" s="7">
        <v>0.2011</v>
      </c>
      <c r="Q122" t="s">
        <v>535</v>
      </c>
      <c r="R122" s="2">
        <f t="shared" si="2"/>
        <v>44741</v>
      </c>
      <c r="S122" s="2"/>
      <c r="T122" t="s">
        <v>588</v>
      </c>
      <c r="U122" t="s">
        <v>30</v>
      </c>
      <c r="V122" s="6">
        <v>44747.621527777781</v>
      </c>
      <c r="W122">
        <v>103.25</v>
      </c>
      <c r="X122" s="6">
        <v>44748.388888888891</v>
      </c>
      <c r="Y122">
        <v>58.65</v>
      </c>
      <c r="Z122" s="7">
        <v>-0.432</v>
      </c>
      <c r="AA122">
        <v>-22649.93</v>
      </c>
      <c r="AB122" s="7">
        <v>-0.4476</v>
      </c>
      <c r="AC122">
        <v>490.05669999999998</v>
      </c>
      <c r="AD122" s="7">
        <v>50598.35</v>
      </c>
      <c r="AE122">
        <v>99661.62</v>
      </c>
      <c r="AF122">
        <v>10</v>
      </c>
      <c r="AG122">
        <v>-2264.9899999999998</v>
      </c>
      <c r="AH122" s="7">
        <v>-0.432</v>
      </c>
      <c r="AI122" s="7">
        <v>0.17580000000000001</v>
      </c>
      <c r="AJ122" s="7" t="s">
        <v>535</v>
      </c>
      <c r="AK122" s="2">
        <f t="shared" si="3"/>
        <v>44747</v>
      </c>
      <c r="AM122" s="2"/>
    </row>
    <row r="123" spans="1:53" x14ac:dyDescent="0.45">
      <c r="A123" t="s">
        <v>589</v>
      </c>
      <c r="B123" t="s">
        <v>30</v>
      </c>
      <c r="C123" s="6">
        <v>44742.416666666664</v>
      </c>
      <c r="D123">
        <v>69.95</v>
      </c>
      <c r="E123" s="6">
        <v>44742.638194444444</v>
      </c>
      <c r="F123">
        <v>0.1</v>
      </c>
      <c r="G123" s="7">
        <v>-0.99860000000000004</v>
      </c>
      <c r="H123">
        <v>-52764.28</v>
      </c>
      <c r="I123" s="7">
        <v>-1.0085999999999999</v>
      </c>
      <c r="J123">
        <v>747.89369999999997</v>
      </c>
      <c r="K123">
        <v>52315.16</v>
      </c>
      <c r="L123">
        <v>410268.75</v>
      </c>
      <c r="M123">
        <v>320</v>
      </c>
      <c r="N123">
        <v>-164.89</v>
      </c>
      <c r="O123" s="7">
        <v>-0.99929999999999997</v>
      </c>
      <c r="P123" s="7">
        <v>3.15E-2</v>
      </c>
      <c r="Q123" t="s">
        <v>535</v>
      </c>
      <c r="R123" s="2">
        <f t="shared" si="2"/>
        <v>44742</v>
      </c>
      <c r="S123" s="2"/>
      <c r="T123" t="s">
        <v>570</v>
      </c>
      <c r="U123" t="s">
        <v>30</v>
      </c>
      <c r="V123" s="6">
        <v>44748.420138888891</v>
      </c>
      <c r="W123">
        <v>67.400000000000006</v>
      </c>
      <c r="X123" s="6">
        <v>44749.385416666664</v>
      </c>
      <c r="Y123">
        <v>225.7</v>
      </c>
      <c r="Z123" s="7">
        <v>2.3487</v>
      </c>
      <c r="AA123">
        <v>115411.52</v>
      </c>
      <c r="AB123" s="7">
        <v>2.3052000000000001</v>
      </c>
      <c r="AC123">
        <v>742.82209999999998</v>
      </c>
      <c r="AD123" s="7">
        <v>50066.21</v>
      </c>
      <c r="AE123">
        <v>128653.1</v>
      </c>
      <c r="AF123">
        <v>67</v>
      </c>
      <c r="AG123">
        <v>1722.56</v>
      </c>
      <c r="AH123" s="7">
        <v>-0.31309999999999999</v>
      </c>
      <c r="AI123" s="7">
        <v>2.3487</v>
      </c>
      <c r="AJ123" s="7" t="s">
        <v>535</v>
      </c>
      <c r="AK123" s="2">
        <f t="shared" si="3"/>
        <v>44748</v>
      </c>
      <c r="AM123" s="2"/>
    </row>
    <row r="124" spans="1:53" x14ac:dyDescent="0.45">
      <c r="A124" t="s">
        <v>644</v>
      </c>
      <c r="B124" t="s">
        <v>30</v>
      </c>
      <c r="C124" s="6">
        <v>44743.422222222223</v>
      </c>
      <c r="D124">
        <v>183.1</v>
      </c>
      <c r="E124" s="6">
        <v>44746.388194444444</v>
      </c>
      <c r="F124">
        <v>84.6</v>
      </c>
      <c r="G124" s="7">
        <v>-0.53800000000000003</v>
      </c>
      <c r="H124">
        <v>-28762.42</v>
      </c>
      <c r="I124" s="7">
        <v>-0.55259999999999998</v>
      </c>
      <c r="J124">
        <v>284.27820000000003</v>
      </c>
      <c r="K124">
        <v>52051.34</v>
      </c>
      <c r="L124">
        <v>381506.33</v>
      </c>
      <c r="M124">
        <v>328</v>
      </c>
      <c r="N124">
        <v>-87.69</v>
      </c>
      <c r="O124" s="7">
        <v>-0.7127</v>
      </c>
      <c r="P124" s="7">
        <v>9.1200000000000003E-2</v>
      </c>
      <c r="Q124" t="s">
        <v>535</v>
      </c>
      <c r="R124" s="2">
        <f t="shared" si="2"/>
        <v>44743</v>
      </c>
      <c r="S124" s="2"/>
      <c r="T124" t="s">
        <v>571</v>
      </c>
      <c r="U124" t="s">
        <v>30</v>
      </c>
      <c r="V124" s="6">
        <v>44748.520833333336</v>
      </c>
      <c r="W124">
        <v>63.9</v>
      </c>
      <c r="X124" s="6">
        <v>44749.385416666664</v>
      </c>
      <c r="Y124">
        <v>179.75</v>
      </c>
      <c r="Z124" s="7">
        <v>1.8129999999999999</v>
      </c>
      <c r="AA124">
        <v>88871.15</v>
      </c>
      <c r="AB124" s="7">
        <v>1.7748999999999999</v>
      </c>
      <c r="AC124">
        <v>783.60299999999995</v>
      </c>
      <c r="AD124" s="7">
        <v>50072.23</v>
      </c>
      <c r="AE124">
        <v>217524.26</v>
      </c>
      <c r="AF124">
        <v>38</v>
      </c>
      <c r="AG124">
        <v>2338.71</v>
      </c>
      <c r="AH124" s="7">
        <v>-0.32790000000000002</v>
      </c>
      <c r="AI124" s="7">
        <v>1.8129999999999999</v>
      </c>
      <c r="AJ124" s="7" t="s">
        <v>535</v>
      </c>
      <c r="AK124" s="2">
        <f t="shared" si="3"/>
        <v>44748</v>
      </c>
      <c r="AM124" s="2"/>
    </row>
    <row r="125" spans="1:53" x14ac:dyDescent="0.45">
      <c r="A125" t="s">
        <v>645</v>
      </c>
      <c r="B125" t="s">
        <v>30</v>
      </c>
      <c r="C125" s="6">
        <v>44743.427777777775</v>
      </c>
      <c r="D125">
        <v>169.4</v>
      </c>
      <c r="E125" s="6">
        <v>44746.388194444444</v>
      </c>
      <c r="F125">
        <v>69.75</v>
      </c>
      <c r="G125" s="7">
        <v>-0.58830000000000005</v>
      </c>
      <c r="H125">
        <v>-31352.57</v>
      </c>
      <c r="I125" s="7">
        <v>-0.60240000000000005</v>
      </c>
      <c r="J125">
        <v>307.25310000000002</v>
      </c>
      <c r="K125">
        <v>52048.67</v>
      </c>
      <c r="L125">
        <v>350153.76</v>
      </c>
      <c r="M125">
        <v>320</v>
      </c>
      <c r="N125">
        <v>-97.98</v>
      </c>
      <c r="O125" s="7">
        <v>-0.71550000000000002</v>
      </c>
      <c r="P125" s="7">
        <v>2.63E-2</v>
      </c>
      <c r="Q125" t="s">
        <v>535</v>
      </c>
      <c r="R125" s="2">
        <f t="shared" si="2"/>
        <v>44743</v>
      </c>
      <c r="S125" s="2"/>
      <c r="T125" t="s">
        <v>571</v>
      </c>
      <c r="U125" t="s">
        <v>30</v>
      </c>
      <c r="V125" s="6">
        <v>44748.520833333336</v>
      </c>
      <c r="W125">
        <v>63.9</v>
      </c>
      <c r="X125" s="6">
        <v>44749.388888888891</v>
      </c>
      <c r="Y125">
        <v>171.45</v>
      </c>
      <c r="Z125" s="7">
        <v>1.6831</v>
      </c>
      <c r="AA125">
        <v>83133.73</v>
      </c>
      <c r="AB125" s="7">
        <v>1.6463000000000001</v>
      </c>
      <c r="AC125">
        <v>790.27089999999998</v>
      </c>
      <c r="AD125" s="7">
        <v>50498.31</v>
      </c>
      <c r="AE125">
        <v>182795.35</v>
      </c>
      <c r="AF125">
        <v>39</v>
      </c>
      <c r="AG125">
        <v>2131.63</v>
      </c>
      <c r="AH125" s="7">
        <v>-0.32790000000000002</v>
      </c>
      <c r="AI125" s="7">
        <v>2.0352000000000001</v>
      </c>
      <c r="AJ125" s="7" t="s">
        <v>535</v>
      </c>
      <c r="AK125" s="2">
        <f t="shared" si="3"/>
        <v>44748</v>
      </c>
      <c r="AM125" s="2"/>
    </row>
    <row r="126" spans="1:53" x14ac:dyDescent="0.45">
      <c r="A126" t="s">
        <v>598</v>
      </c>
      <c r="B126" t="s">
        <v>30</v>
      </c>
      <c r="C126" s="6">
        <v>44746.416666666664</v>
      </c>
      <c r="D126">
        <v>151.4</v>
      </c>
      <c r="E126" s="6">
        <v>44747.388194444444</v>
      </c>
      <c r="F126">
        <v>40</v>
      </c>
      <c r="G126" s="7">
        <v>-0.73580000000000001</v>
      </c>
      <c r="H126">
        <v>-38732.410000000003</v>
      </c>
      <c r="I126" s="7">
        <v>-0.74839999999999995</v>
      </c>
      <c r="J126">
        <v>341.81490000000002</v>
      </c>
      <c r="K126">
        <v>51750.77</v>
      </c>
      <c r="L126">
        <v>311421.34999999998</v>
      </c>
      <c r="M126">
        <v>336</v>
      </c>
      <c r="N126">
        <v>-115.28</v>
      </c>
      <c r="O126" s="7">
        <v>-0.74009999999999998</v>
      </c>
      <c r="P126" s="7">
        <v>0.10299999999999999</v>
      </c>
      <c r="Q126" t="s">
        <v>535</v>
      </c>
      <c r="R126" s="2">
        <f t="shared" si="2"/>
        <v>44746</v>
      </c>
      <c r="S126" s="2"/>
      <c r="T126" t="s">
        <v>599</v>
      </c>
      <c r="U126" t="s">
        <v>30</v>
      </c>
      <c r="V126" s="6">
        <v>44748.545138888891</v>
      </c>
      <c r="W126">
        <v>75.650000000000006</v>
      </c>
      <c r="X126" s="6">
        <v>44749.388888888891</v>
      </c>
      <c r="Y126">
        <v>129.65</v>
      </c>
      <c r="Z126" s="7">
        <v>0.71379999999999999</v>
      </c>
      <c r="AA126">
        <v>34757.9</v>
      </c>
      <c r="AB126" s="7">
        <v>0.68669999999999998</v>
      </c>
      <c r="AC126">
        <v>669.10310000000004</v>
      </c>
      <c r="AD126" s="7">
        <v>50617.65</v>
      </c>
      <c r="AE126">
        <v>217553.25</v>
      </c>
      <c r="AF126">
        <v>32</v>
      </c>
      <c r="AG126">
        <v>1086.18</v>
      </c>
      <c r="AH126" s="7">
        <v>-0.64570000000000005</v>
      </c>
      <c r="AI126" s="7">
        <v>0.98280000000000001</v>
      </c>
      <c r="AJ126" s="7" t="s">
        <v>535</v>
      </c>
      <c r="AK126" s="2">
        <f t="shared" si="3"/>
        <v>44748</v>
      </c>
      <c r="AM126" s="2"/>
    </row>
    <row r="127" spans="1:53" x14ac:dyDescent="0.45">
      <c r="A127" t="s">
        <v>590</v>
      </c>
      <c r="B127" t="s">
        <v>30</v>
      </c>
      <c r="C127" s="6">
        <v>44746.419444444444</v>
      </c>
      <c r="D127">
        <v>138.25</v>
      </c>
      <c r="E127" s="6">
        <v>44747.388194444444</v>
      </c>
      <c r="F127">
        <v>31.25</v>
      </c>
      <c r="G127" s="7">
        <v>-0.77400000000000002</v>
      </c>
      <c r="H127">
        <v>-40690.370000000003</v>
      </c>
      <c r="I127" s="7">
        <v>-0.78620000000000001</v>
      </c>
      <c r="J127">
        <v>374.35359999999997</v>
      </c>
      <c r="K127">
        <v>51754.39</v>
      </c>
      <c r="L127">
        <v>270730.98</v>
      </c>
      <c r="M127">
        <v>332</v>
      </c>
      <c r="N127">
        <v>-122.56</v>
      </c>
      <c r="O127" s="7">
        <v>-0.77790000000000004</v>
      </c>
      <c r="P127" s="7">
        <v>3.0700000000000002E-2</v>
      </c>
      <c r="Q127" t="s">
        <v>535</v>
      </c>
      <c r="R127" s="2">
        <f t="shared" si="2"/>
        <v>44746</v>
      </c>
      <c r="S127" s="2"/>
      <c r="T127" t="s">
        <v>576</v>
      </c>
      <c r="U127" t="s">
        <v>30</v>
      </c>
      <c r="V127" s="6">
        <v>44755.538194444445</v>
      </c>
      <c r="W127">
        <v>75.150000000000006</v>
      </c>
      <c r="X127" s="6">
        <v>44756.385416666664</v>
      </c>
      <c r="Y127">
        <v>49</v>
      </c>
      <c r="Z127" s="7">
        <v>-0.34799999999999998</v>
      </c>
      <c r="AA127">
        <v>-18620.98</v>
      </c>
      <c r="AB127" s="7">
        <v>-0.36449999999999999</v>
      </c>
      <c r="AC127">
        <v>679.80870000000004</v>
      </c>
      <c r="AD127" s="7">
        <v>51087.62</v>
      </c>
      <c r="AE127">
        <v>198903.28</v>
      </c>
      <c r="AF127">
        <v>33</v>
      </c>
      <c r="AG127">
        <v>-564.27</v>
      </c>
      <c r="AH127" s="7">
        <v>-0.34799999999999998</v>
      </c>
      <c r="AI127" s="7">
        <v>0.3886</v>
      </c>
      <c r="AJ127" s="7" t="s">
        <v>535</v>
      </c>
      <c r="AK127" s="2">
        <f t="shared" si="3"/>
        <v>44755</v>
      </c>
      <c r="AM127" s="2"/>
    </row>
    <row r="128" spans="1:53" x14ac:dyDescent="0.45">
      <c r="A128" t="s">
        <v>599</v>
      </c>
      <c r="B128" t="s">
        <v>30</v>
      </c>
      <c r="C128" s="6">
        <v>44747.446527777778</v>
      </c>
      <c r="D128">
        <v>102.8</v>
      </c>
      <c r="E128" s="6">
        <v>44748.388194444444</v>
      </c>
      <c r="F128">
        <v>26.95</v>
      </c>
      <c r="G128" s="7">
        <v>-0.73780000000000001</v>
      </c>
      <c r="H128">
        <v>-38538.97</v>
      </c>
      <c r="I128" s="7">
        <v>-0.75049999999999994</v>
      </c>
      <c r="J128">
        <v>499.54919999999998</v>
      </c>
      <c r="K128">
        <v>51353.66</v>
      </c>
      <c r="L128">
        <v>232192.01</v>
      </c>
      <c r="M128">
        <v>293</v>
      </c>
      <c r="N128">
        <v>-131.53</v>
      </c>
      <c r="O128" s="7">
        <v>-0.83460000000000001</v>
      </c>
      <c r="P128" s="7">
        <v>8.8499999999999995E-2</v>
      </c>
      <c r="Q128" t="s">
        <v>535</v>
      </c>
      <c r="R128" s="2">
        <f t="shared" si="2"/>
        <v>44747</v>
      </c>
      <c r="S128" s="2"/>
      <c r="T128" t="s">
        <v>576</v>
      </c>
      <c r="U128" t="s">
        <v>30</v>
      </c>
      <c r="V128" s="6">
        <v>44755.538194444445</v>
      </c>
      <c r="W128">
        <v>75.150000000000006</v>
      </c>
      <c r="X128" s="6">
        <v>44756.388888888891</v>
      </c>
      <c r="Y128">
        <v>51.15</v>
      </c>
      <c r="Z128" s="7">
        <v>-0.31940000000000002</v>
      </c>
      <c r="AA128">
        <v>-17174.060000000001</v>
      </c>
      <c r="AB128" s="7">
        <v>-0.3362</v>
      </c>
      <c r="AC128">
        <v>679.81060000000002</v>
      </c>
      <c r="AD128" s="7">
        <v>51087.77</v>
      </c>
      <c r="AE128">
        <v>200379.2</v>
      </c>
      <c r="AF128">
        <v>34</v>
      </c>
      <c r="AG128">
        <v>-505.12</v>
      </c>
      <c r="AH128" s="7">
        <v>-0.34799999999999998</v>
      </c>
      <c r="AI128" s="7">
        <v>0.3886</v>
      </c>
      <c r="AJ128" s="7" t="s">
        <v>535</v>
      </c>
      <c r="AK128" s="2">
        <f t="shared" si="3"/>
        <v>44755</v>
      </c>
      <c r="AM128" s="2"/>
    </row>
    <row r="129" spans="1:39" x14ac:dyDescent="0.45">
      <c r="A129" t="s">
        <v>568</v>
      </c>
      <c r="B129" t="s">
        <v>30</v>
      </c>
      <c r="C129" s="6">
        <v>44747.513194444444</v>
      </c>
      <c r="D129">
        <v>83.7</v>
      </c>
      <c r="E129" s="6">
        <v>44748.388194444444</v>
      </c>
      <c r="F129">
        <v>17.350000000000001</v>
      </c>
      <c r="G129" s="7">
        <v>-0.79269999999999996</v>
      </c>
      <c r="H129">
        <v>-41338.74</v>
      </c>
      <c r="I129" s="7">
        <v>-0.80479999999999996</v>
      </c>
      <c r="J129">
        <v>613.69420000000002</v>
      </c>
      <c r="K129">
        <v>51366.2</v>
      </c>
      <c r="L129">
        <v>190853.27</v>
      </c>
      <c r="M129">
        <v>197</v>
      </c>
      <c r="N129">
        <v>-209.84</v>
      </c>
      <c r="O129" s="7">
        <v>-0.9032</v>
      </c>
      <c r="P129" s="7">
        <v>7.1999999999999998E-3</v>
      </c>
      <c r="Q129" t="s">
        <v>535</v>
      </c>
      <c r="R129" s="2">
        <f t="shared" si="2"/>
        <v>44747</v>
      </c>
      <c r="S129" s="2"/>
      <c r="T129" t="s">
        <v>577</v>
      </c>
      <c r="U129" t="s">
        <v>30</v>
      </c>
      <c r="V129" s="6">
        <v>44755.565972222219</v>
      </c>
      <c r="W129">
        <v>73.55</v>
      </c>
      <c r="X129" s="6">
        <v>44756.385416666664</v>
      </c>
      <c r="Y129">
        <v>31.3</v>
      </c>
      <c r="Z129" s="7">
        <v>-0.57440000000000002</v>
      </c>
      <c r="AA129">
        <v>-30100.34</v>
      </c>
      <c r="AB129" s="7">
        <v>-0.5887</v>
      </c>
      <c r="AC129">
        <v>695.18190000000004</v>
      </c>
      <c r="AD129" s="7">
        <v>51130.63</v>
      </c>
      <c r="AE129">
        <v>168802.95</v>
      </c>
      <c r="AF129">
        <v>25</v>
      </c>
      <c r="AG129">
        <v>-1204.01</v>
      </c>
      <c r="AH129" s="7">
        <v>-0.57440000000000002</v>
      </c>
      <c r="AI129" s="7">
        <v>5.2999999999999999E-2</v>
      </c>
      <c r="AJ129" s="7" t="s">
        <v>535</v>
      </c>
      <c r="AK129" s="2">
        <f t="shared" si="3"/>
        <v>44755</v>
      </c>
      <c r="AM129" s="2"/>
    </row>
    <row r="130" spans="1:39" x14ac:dyDescent="0.45">
      <c r="A130" t="s">
        <v>599</v>
      </c>
      <c r="B130" t="s">
        <v>30</v>
      </c>
      <c r="C130" s="6">
        <v>44747.520833333336</v>
      </c>
      <c r="D130">
        <v>104.5</v>
      </c>
      <c r="E130" s="6">
        <v>44748.385416666664</v>
      </c>
      <c r="F130">
        <v>29.3</v>
      </c>
      <c r="G130" s="7">
        <v>-0.71960000000000002</v>
      </c>
      <c r="H130">
        <v>-37027.410000000003</v>
      </c>
      <c r="I130" s="7">
        <v>-0.73240000000000005</v>
      </c>
      <c r="J130">
        <v>483.77809999999999</v>
      </c>
      <c r="K130">
        <v>50554.81</v>
      </c>
      <c r="L130">
        <v>73934.19</v>
      </c>
      <c r="M130">
        <v>182</v>
      </c>
      <c r="N130">
        <v>-203.45</v>
      </c>
      <c r="O130" s="7">
        <v>-0.82779999999999998</v>
      </c>
      <c r="P130" s="7">
        <v>2.01E-2</v>
      </c>
      <c r="Q130" t="s">
        <v>535</v>
      </c>
      <c r="R130" s="2">
        <f t="shared" si="2"/>
        <v>44747</v>
      </c>
      <c r="S130" s="2"/>
      <c r="T130" t="s">
        <v>577</v>
      </c>
      <c r="U130" t="s">
        <v>30</v>
      </c>
      <c r="V130" s="6">
        <v>44755.565972222219</v>
      </c>
      <c r="W130">
        <v>73.55</v>
      </c>
      <c r="X130" s="6">
        <v>44756.388888888891</v>
      </c>
      <c r="Y130">
        <v>32.4</v>
      </c>
      <c r="Z130" s="7">
        <v>-0.5595</v>
      </c>
      <c r="AA130">
        <v>-29343.360000000001</v>
      </c>
      <c r="AB130" s="7">
        <v>-0.57389999999999997</v>
      </c>
      <c r="AC130">
        <v>695.18389999999999</v>
      </c>
      <c r="AD130" s="7">
        <v>51130.78</v>
      </c>
      <c r="AE130">
        <v>171035.83</v>
      </c>
      <c r="AF130">
        <v>26</v>
      </c>
      <c r="AG130">
        <v>-1128.5899999999999</v>
      </c>
      <c r="AH130" s="7">
        <v>-0.57440000000000002</v>
      </c>
      <c r="AI130" s="7">
        <v>5.2999999999999999E-2</v>
      </c>
      <c r="AJ130" s="7" t="s">
        <v>535</v>
      </c>
      <c r="AK130" s="2">
        <f t="shared" si="3"/>
        <v>44755</v>
      </c>
      <c r="AM130" s="2"/>
    </row>
    <row r="131" spans="1:39" x14ac:dyDescent="0.45">
      <c r="A131" t="s">
        <v>588</v>
      </c>
      <c r="B131" t="s">
        <v>30</v>
      </c>
      <c r="C131" s="6">
        <v>44747.625</v>
      </c>
      <c r="D131">
        <v>109.85</v>
      </c>
      <c r="E131" s="6">
        <v>44748.385416666664</v>
      </c>
      <c r="F131">
        <v>70.400000000000006</v>
      </c>
      <c r="G131" s="7">
        <v>-0.35909999999999997</v>
      </c>
      <c r="H131">
        <v>-18911.740000000002</v>
      </c>
      <c r="I131" s="7">
        <v>-0.3755</v>
      </c>
      <c r="J131">
        <v>458.43869999999998</v>
      </c>
      <c r="K131">
        <v>50359.49</v>
      </c>
      <c r="L131">
        <v>55022.45</v>
      </c>
      <c r="M131">
        <v>32</v>
      </c>
      <c r="N131">
        <v>-590.99</v>
      </c>
      <c r="O131" s="7">
        <v>-0.35909999999999997</v>
      </c>
      <c r="P131" s="7">
        <v>0.1051</v>
      </c>
      <c r="Q131" t="s">
        <v>535</v>
      </c>
      <c r="R131" s="2">
        <f t="shared" si="2"/>
        <v>44747</v>
      </c>
      <c r="S131" s="2"/>
      <c r="T131" t="s">
        <v>600</v>
      </c>
      <c r="U131" t="s">
        <v>30</v>
      </c>
      <c r="V131" s="6">
        <v>44760.510416666664</v>
      </c>
      <c r="W131">
        <v>95.1</v>
      </c>
      <c r="X131" s="6">
        <v>44761.385416666664</v>
      </c>
      <c r="Y131">
        <v>83</v>
      </c>
      <c r="Z131" s="7">
        <v>-0.12720000000000001</v>
      </c>
      <c r="AA131">
        <v>-7421.3</v>
      </c>
      <c r="AB131" s="7">
        <v>-0.14599999999999999</v>
      </c>
      <c r="AC131">
        <v>534.63739999999996</v>
      </c>
      <c r="AD131" s="7">
        <v>50844.02</v>
      </c>
      <c r="AE131">
        <v>161381.64000000001</v>
      </c>
      <c r="AF131">
        <v>41</v>
      </c>
      <c r="AG131">
        <v>-181.01</v>
      </c>
      <c r="AH131" s="7">
        <v>-0.14349999999999999</v>
      </c>
      <c r="AI131" s="7">
        <v>0.29339999999999999</v>
      </c>
      <c r="AJ131" s="7" t="s">
        <v>535</v>
      </c>
      <c r="AK131" s="2">
        <f t="shared" si="3"/>
        <v>44760</v>
      </c>
      <c r="AM131" s="2"/>
    </row>
    <row r="132" spans="1:39" x14ac:dyDescent="0.45">
      <c r="A132" t="s">
        <v>570</v>
      </c>
      <c r="B132" t="s">
        <v>30</v>
      </c>
      <c r="C132" s="6">
        <v>44748.421527777777</v>
      </c>
      <c r="D132">
        <v>68.650000000000006</v>
      </c>
      <c r="E132" s="6">
        <v>44749.388194444444</v>
      </c>
      <c r="F132">
        <v>225.7</v>
      </c>
      <c r="G132" s="7">
        <v>2.2877000000000001</v>
      </c>
      <c r="H132">
        <v>114382.86</v>
      </c>
      <c r="I132" s="7">
        <v>2.2448000000000001</v>
      </c>
      <c r="J132">
        <v>742.23249999999996</v>
      </c>
      <c r="K132">
        <v>50954.27</v>
      </c>
      <c r="L132">
        <v>305236.13</v>
      </c>
      <c r="M132">
        <v>329</v>
      </c>
      <c r="N132">
        <v>347.67</v>
      </c>
      <c r="O132" s="7">
        <v>-0.3256</v>
      </c>
      <c r="P132" s="7">
        <v>2.5047000000000001</v>
      </c>
      <c r="Q132" t="s">
        <v>535</v>
      </c>
      <c r="R132" s="2">
        <f t="shared" ref="R132:R195" si="4">DATE(YEAR(C132),MONTH(C132),DAY(C132))</f>
        <v>44748</v>
      </c>
      <c r="S132" s="2"/>
      <c r="T132" t="s">
        <v>601</v>
      </c>
      <c r="U132" t="s">
        <v>30</v>
      </c>
      <c r="V132" s="6">
        <v>44760.625</v>
      </c>
      <c r="W132">
        <v>86.7</v>
      </c>
      <c r="X132" s="6">
        <v>44761.385416666664</v>
      </c>
      <c r="Y132">
        <v>60.3</v>
      </c>
      <c r="Z132" s="7">
        <v>-0.30449999999999999</v>
      </c>
      <c r="AA132">
        <v>-16351.74</v>
      </c>
      <c r="AB132" s="7">
        <v>-0.32150000000000001</v>
      </c>
      <c r="AC132">
        <v>586.71479999999997</v>
      </c>
      <c r="AD132" s="7">
        <v>50868.18</v>
      </c>
      <c r="AE132">
        <v>145029.9</v>
      </c>
      <c r="AF132">
        <v>8</v>
      </c>
      <c r="AG132">
        <v>-2043.97</v>
      </c>
      <c r="AH132" s="7">
        <v>-0.48149999999999998</v>
      </c>
      <c r="AI132" s="7">
        <v>8.4199999999999997E-2</v>
      </c>
      <c r="AJ132" s="7" t="s">
        <v>535</v>
      </c>
      <c r="AK132" s="2">
        <f t="shared" ref="AK132:AK195" si="5">DATE(YEAR(V132),MONTH(V132),DAY(V132))</f>
        <v>44760</v>
      </c>
      <c r="AM132" s="2"/>
    </row>
    <row r="133" spans="1:39" x14ac:dyDescent="0.45">
      <c r="A133" t="s">
        <v>571</v>
      </c>
      <c r="B133" t="s">
        <v>30</v>
      </c>
      <c r="C133" s="6">
        <v>44748.452777777777</v>
      </c>
      <c r="D133">
        <v>62.2</v>
      </c>
      <c r="E133" s="6">
        <v>44749.388194444444</v>
      </c>
      <c r="F133">
        <v>179.75</v>
      </c>
      <c r="G133" s="7">
        <v>1.8898999999999999</v>
      </c>
      <c r="H133">
        <v>94423.51</v>
      </c>
      <c r="I133" s="7">
        <v>1.851</v>
      </c>
      <c r="J133">
        <v>820.14329999999995</v>
      </c>
      <c r="K133">
        <v>51012.91</v>
      </c>
      <c r="L133">
        <v>399659.64</v>
      </c>
      <c r="M133">
        <v>284</v>
      </c>
      <c r="N133">
        <v>332.48</v>
      </c>
      <c r="O133" s="7">
        <v>-0.49919999999999998</v>
      </c>
      <c r="P133" s="7">
        <v>2.1181999999999999</v>
      </c>
      <c r="Q133" t="s">
        <v>535</v>
      </c>
      <c r="R133" s="2">
        <f t="shared" si="4"/>
        <v>44748</v>
      </c>
      <c r="S133" s="2"/>
      <c r="T133" t="s">
        <v>601</v>
      </c>
      <c r="U133" t="s">
        <v>30</v>
      </c>
      <c r="V133" s="6">
        <v>44760.625</v>
      </c>
      <c r="W133">
        <v>86.7</v>
      </c>
      <c r="X133" s="6">
        <v>44761.388888888891</v>
      </c>
      <c r="Y133">
        <v>66.650000000000006</v>
      </c>
      <c r="Z133" s="7">
        <v>-0.23130000000000001</v>
      </c>
      <c r="AA133">
        <v>-12660.12</v>
      </c>
      <c r="AB133" s="7">
        <v>-0.24890000000000001</v>
      </c>
      <c r="AC133">
        <v>586.56489999999997</v>
      </c>
      <c r="AD133" s="7">
        <v>50855.18</v>
      </c>
      <c r="AE133">
        <v>158375.71</v>
      </c>
      <c r="AF133">
        <v>9</v>
      </c>
      <c r="AG133">
        <v>-1406.68</v>
      </c>
      <c r="AH133" s="7">
        <v>-0.57840000000000003</v>
      </c>
      <c r="AI133" s="7">
        <v>8.4199999999999997E-2</v>
      </c>
      <c r="AJ133" s="7" t="s">
        <v>535</v>
      </c>
      <c r="AK133" s="2">
        <f t="shared" si="5"/>
        <v>44760</v>
      </c>
      <c r="AM133" s="2"/>
    </row>
    <row r="134" spans="1:39" x14ac:dyDescent="0.45">
      <c r="A134" t="s">
        <v>571</v>
      </c>
      <c r="B134" t="s">
        <v>30</v>
      </c>
      <c r="C134" s="6">
        <v>44748.524305555555</v>
      </c>
      <c r="D134">
        <v>68.05</v>
      </c>
      <c r="E134" s="6">
        <v>44749.385416666664</v>
      </c>
      <c r="F134">
        <v>184.75</v>
      </c>
      <c r="G134" s="7">
        <v>1.7149000000000001</v>
      </c>
      <c r="H134">
        <v>84349.89</v>
      </c>
      <c r="I134" s="7">
        <v>1.6778</v>
      </c>
      <c r="J134">
        <v>738.79660000000001</v>
      </c>
      <c r="K134">
        <v>50275.11</v>
      </c>
      <c r="L134">
        <v>139372.32999999999</v>
      </c>
      <c r="M134">
        <v>177</v>
      </c>
      <c r="N134">
        <v>476.55</v>
      </c>
      <c r="O134" s="7">
        <v>-0.36880000000000002</v>
      </c>
      <c r="P134" s="7">
        <v>1.7149000000000001</v>
      </c>
      <c r="Q134" t="s">
        <v>535</v>
      </c>
      <c r="R134" s="2">
        <f t="shared" si="4"/>
        <v>44748</v>
      </c>
      <c r="S134" s="2"/>
      <c r="T134" t="s">
        <v>600</v>
      </c>
      <c r="U134" t="s">
        <v>30</v>
      </c>
      <c r="V134" s="6">
        <v>44760.631944444445</v>
      </c>
      <c r="W134">
        <v>111.1</v>
      </c>
      <c r="X134" s="6">
        <v>44761.388888888891</v>
      </c>
      <c r="Y134">
        <v>90.5</v>
      </c>
      <c r="Z134" s="7">
        <v>-0.18540000000000001</v>
      </c>
      <c r="AA134">
        <v>-10352.83</v>
      </c>
      <c r="AB134" s="7">
        <v>-0.2036</v>
      </c>
      <c r="AC134">
        <v>457.76589999999999</v>
      </c>
      <c r="AD134" s="7">
        <v>50857.79</v>
      </c>
      <c r="AE134">
        <v>148022.88</v>
      </c>
      <c r="AF134">
        <v>7</v>
      </c>
      <c r="AG134">
        <v>-1478.98</v>
      </c>
      <c r="AH134" s="7">
        <v>-0.49230000000000002</v>
      </c>
      <c r="AI134" s="7">
        <v>0.1071</v>
      </c>
      <c r="AJ134" s="7" t="s">
        <v>535</v>
      </c>
      <c r="AK134" s="2">
        <f t="shared" si="5"/>
        <v>44760</v>
      </c>
      <c r="AM134" s="2"/>
    </row>
    <row r="135" spans="1:39" x14ac:dyDescent="0.45">
      <c r="A135" t="s">
        <v>599</v>
      </c>
      <c r="B135" t="s">
        <v>30</v>
      </c>
      <c r="C135" s="6">
        <v>44748.546527777777</v>
      </c>
      <c r="D135">
        <v>77.45</v>
      </c>
      <c r="E135" s="6">
        <v>44749.385416666664</v>
      </c>
      <c r="F135">
        <v>141.80000000000001</v>
      </c>
      <c r="G135" s="7">
        <v>0.83089999999999997</v>
      </c>
      <c r="H135">
        <v>40427.910000000003</v>
      </c>
      <c r="I135" s="7">
        <v>0.80259999999999998</v>
      </c>
      <c r="J135">
        <v>650.41079999999999</v>
      </c>
      <c r="K135">
        <v>50374.31</v>
      </c>
      <c r="L135">
        <v>179800.24</v>
      </c>
      <c r="M135">
        <v>145</v>
      </c>
      <c r="N135">
        <v>278.81</v>
      </c>
      <c r="O135" s="7">
        <v>-0.65400000000000003</v>
      </c>
      <c r="P135" s="7">
        <v>0.83089999999999997</v>
      </c>
      <c r="Q135" t="s">
        <v>535</v>
      </c>
      <c r="R135" s="2">
        <f t="shared" si="4"/>
        <v>44748</v>
      </c>
      <c r="S135" s="2"/>
      <c r="T135" t="s">
        <v>601</v>
      </c>
      <c r="U135" t="s">
        <v>30</v>
      </c>
      <c r="V135" s="6">
        <v>44761.416666666664</v>
      </c>
      <c r="W135">
        <v>77.349999999999994</v>
      </c>
      <c r="X135" s="6">
        <v>44762.385416666664</v>
      </c>
      <c r="Y135">
        <v>221.3</v>
      </c>
      <c r="Z135" s="7">
        <v>1.861</v>
      </c>
      <c r="AA135">
        <v>92442.08</v>
      </c>
      <c r="AB135" s="7">
        <v>1.8224</v>
      </c>
      <c r="AC135">
        <v>655.78740000000005</v>
      </c>
      <c r="AD135" s="7">
        <v>50725.15</v>
      </c>
      <c r="AE135">
        <v>237471.98</v>
      </c>
      <c r="AF135">
        <v>68</v>
      </c>
      <c r="AG135">
        <v>1359.44</v>
      </c>
      <c r="AH135" s="7">
        <v>-0.18029999999999999</v>
      </c>
      <c r="AI135" s="7">
        <v>1.861</v>
      </c>
      <c r="AJ135" s="7" t="s">
        <v>535</v>
      </c>
      <c r="AK135" s="2">
        <f t="shared" si="5"/>
        <v>44761</v>
      </c>
      <c r="AM135" s="2"/>
    </row>
    <row r="136" spans="1:39" x14ac:dyDescent="0.45">
      <c r="A136" t="s">
        <v>600</v>
      </c>
      <c r="B136" t="s">
        <v>30</v>
      </c>
      <c r="C136" s="6">
        <v>44753.599305555559</v>
      </c>
      <c r="D136">
        <v>102.35</v>
      </c>
      <c r="E136" s="6">
        <v>44754.385416666664</v>
      </c>
      <c r="F136">
        <v>46.15</v>
      </c>
      <c r="G136" s="7">
        <v>-0.54910000000000003</v>
      </c>
      <c r="H136">
        <v>-28686.95</v>
      </c>
      <c r="I136" s="7">
        <v>-0.56359999999999999</v>
      </c>
      <c r="J136">
        <v>497.30340000000001</v>
      </c>
      <c r="K136">
        <v>50899</v>
      </c>
      <c r="L136">
        <v>151113.29999999999</v>
      </c>
      <c r="M136">
        <v>69</v>
      </c>
      <c r="N136">
        <v>-415.75</v>
      </c>
      <c r="O136" s="7">
        <v>-0.54910000000000003</v>
      </c>
      <c r="P136" s="7">
        <v>7.3300000000000004E-2</v>
      </c>
      <c r="Q136" t="s">
        <v>535</v>
      </c>
      <c r="R136" s="2">
        <f t="shared" si="4"/>
        <v>44753</v>
      </c>
      <c r="S136" s="2"/>
      <c r="T136" t="s">
        <v>601</v>
      </c>
      <c r="U136" t="s">
        <v>30</v>
      </c>
      <c r="V136" s="6">
        <v>44761.520833333336</v>
      </c>
      <c r="W136">
        <v>95.2</v>
      </c>
      <c r="X136" s="6">
        <v>44762.388888888891</v>
      </c>
      <c r="Y136">
        <v>222.65</v>
      </c>
      <c r="Z136" s="7">
        <v>1.3388</v>
      </c>
      <c r="AA136">
        <v>66234.78</v>
      </c>
      <c r="AB136" s="7">
        <v>1.3053999999999999</v>
      </c>
      <c r="AC136">
        <v>532.98440000000005</v>
      </c>
      <c r="AD136" s="7">
        <v>50740.12</v>
      </c>
      <c r="AE136">
        <v>214257.65</v>
      </c>
      <c r="AF136">
        <v>39</v>
      </c>
      <c r="AG136">
        <v>1698.33</v>
      </c>
      <c r="AH136" s="7">
        <v>-0.30719999999999997</v>
      </c>
      <c r="AI136" s="7">
        <v>1.6261000000000001</v>
      </c>
      <c r="AJ136" s="7" t="s">
        <v>535</v>
      </c>
      <c r="AK136" s="2">
        <f t="shared" si="5"/>
        <v>44761</v>
      </c>
      <c r="AM136" s="2"/>
    </row>
    <row r="137" spans="1:39" x14ac:dyDescent="0.45">
      <c r="A137" t="s">
        <v>575</v>
      </c>
      <c r="B137" t="s">
        <v>30</v>
      </c>
      <c r="C137" s="6">
        <v>44755.533333333333</v>
      </c>
      <c r="D137">
        <v>84.4</v>
      </c>
      <c r="E137" s="6">
        <v>44756.385416666664</v>
      </c>
      <c r="F137">
        <v>82.35</v>
      </c>
      <c r="G137" s="7">
        <v>-2.4299999999999999E-2</v>
      </c>
      <c r="H137">
        <v>-2235.59</v>
      </c>
      <c r="I137" s="7">
        <v>-4.3999999999999997E-2</v>
      </c>
      <c r="J137">
        <v>601.36929999999995</v>
      </c>
      <c r="K137">
        <v>50755.57</v>
      </c>
      <c r="L137">
        <v>148877.71</v>
      </c>
      <c r="M137">
        <v>164</v>
      </c>
      <c r="N137">
        <v>-13.63</v>
      </c>
      <c r="O137" s="7">
        <v>-6.9900000000000004E-2</v>
      </c>
      <c r="P137" s="7">
        <v>0.62029999999999996</v>
      </c>
      <c r="Q137" t="s">
        <v>535</v>
      </c>
      <c r="R137" s="2">
        <f t="shared" si="4"/>
        <v>44755</v>
      </c>
      <c r="S137" s="2"/>
      <c r="T137" t="s">
        <v>602</v>
      </c>
      <c r="U137" t="s">
        <v>30</v>
      </c>
      <c r="V137" s="6">
        <v>44761.604166666664</v>
      </c>
      <c r="W137">
        <v>71.75</v>
      </c>
      <c r="X137" s="6">
        <v>44762.385416666664</v>
      </c>
      <c r="Y137">
        <v>176.8</v>
      </c>
      <c r="Z137" s="7">
        <v>1.4641</v>
      </c>
      <c r="AA137">
        <v>72581.27</v>
      </c>
      <c r="AB137" s="7">
        <v>1.4295</v>
      </c>
      <c r="AC137">
        <v>707.66459999999995</v>
      </c>
      <c r="AD137" s="7">
        <v>50774.94</v>
      </c>
      <c r="AE137">
        <v>310053.25</v>
      </c>
      <c r="AF137">
        <v>14</v>
      </c>
      <c r="AG137">
        <v>5184.38</v>
      </c>
      <c r="AH137" s="7">
        <v>-9.9699999999999997E-2</v>
      </c>
      <c r="AI137" s="7">
        <v>1.7875000000000001</v>
      </c>
      <c r="AJ137" s="7" t="s">
        <v>535</v>
      </c>
      <c r="AK137" s="2">
        <f t="shared" si="5"/>
        <v>44761</v>
      </c>
      <c r="AM137" s="2"/>
    </row>
    <row r="138" spans="1:39" x14ac:dyDescent="0.45">
      <c r="A138" t="s">
        <v>575</v>
      </c>
      <c r="B138" t="s">
        <v>30</v>
      </c>
      <c r="C138" s="6">
        <v>44755.538194444445</v>
      </c>
      <c r="D138">
        <v>89.2</v>
      </c>
      <c r="E138" s="6">
        <v>44756.388194444444</v>
      </c>
      <c r="F138">
        <v>74.599999999999994</v>
      </c>
      <c r="G138" s="7">
        <v>-0.16370000000000001</v>
      </c>
      <c r="H138">
        <v>-9465.7900000000009</v>
      </c>
      <c r="I138" s="7">
        <v>-0.182</v>
      </c>
      <c r="J138">
        <v>582.94060000000002</v>
      </c>
      <c r="K138">
        <v>51998.3</v>
      </c>
      <c r="L138">
        <v>390193.85</v>
      </c>
      <c r="M138">
        <v>161</v>
      </c>
      <c r="N138">
        <v>-58.79</v>
      </c>
      <c r="O138" s="7">
        <v>-0.16370000000000001</v>
      </c>
      <c r="P138" s="7">
        <v>0.53310000000000002</v>
      </c>
      <c r="Q138" t="s">
        <v>535</v>
      </c>
      <c r="R138" s="2">
        <f t="shared" si="4"/>
        <v>44755</v>
      </c>
      <c r="S138" s="2"/>
      <c r="T138" t="s">
        <v>602</v>
      </c>
      <c r="U138" t="s">
        <v>30</v>
      </c>
      <c r="V138" s="6">
        <v>44761.604166666664</v>
      </c>
      <c r="W138">
        <v>71.75</v>
      </c>
      <c r="X138" s="6">
        <v>44762.388888888891</v>
      </c>
      <c r="Y138">
        <v>178.7</v>
      </c>
      <c r="Z138" s="7">
        <v>1.4905999999999999</v>
      </c>
      <c r="AA138">
        <v>73850.66</v>
      </c>
      <c r="AB138" s="7">
        <v>1.4557</v>
      </c>
      <c r="AC138">
        <v>707.07370000000003</v>
      </c>
      <c r="AD138" s="7">
        <v>50732.54</v>
      </c>
      <c r="AE138">
        <v>288108.32</v>
      </c>
      <c r="AF138">
        <v>15</v>
      </c>
      <c r="AG138">
        <v>4923.38</v>
      </c>
      <c r="AH138" s="7">
        <v>-9.9699999999999997E-2</v>
      </c>
      <c r="AI138" s="7">
        <v>2.2056</v>
      </c>
      <c r="AJ138" s="7" t="s">
        <v>535</v>
      </c>
      <c r="AK138" s="2">
        <f t="shared" si="5"/>
        <v>44761</v>
      </c>
      <c r="AM138" s="2"/>
    </row>
    <row r="139" spans="1:39" x14ac:dyDescent="0.45">
      <c r="A139" t="s">
        <v>576</v>
      </c>
      <c r="B139" t="s">
        <v>30</v>
      </c>
      <c r="C139" s="6">
        <v>44755.538888888892</v>
      </c>
      <c r="D139">
        <v>74.2</v>
      </c>
      <c r="E139" s="6">
        <v>44756.388194444444</v>
      </c>
      <c r="F139">
        <v>49</v>
      </c>
      <c r="G139" s="7">
        <v>-0.33960000000000001</v>
      </c>
      <c r="H139">
        <v>-18521.32</v>
      </c>
      <c r="I139" s="7">
        <v>-0.35620000000000002</v>
      </c>
      <c r="J139">
        <v>700.71559999999999</v>
      </c>
      <c r="K139">
        <v>51993.1</v>
      </c>
      <c r="L139">
        <v>371672.53</v>
      </c>
      <c r="M139">
        <v>160</v>
      </c>
      <c r="N139">
        <v>-115.76</v>
      </c>
      <c r="O139" s="7">
        <v>-0.33960000000000001</v>
      </c>
      <c r="P139" s="7">
        <v>0.40629999999999999</v>
      </c>
      <c r="Q139" t="s">
        <v>535</v>
      </c>
      <c r="R139" s="2">
        <f t="shared" si="4"/>
        <v>44755</v>
      </c>
      <c r="S139" s="2"/>
      <c r="T139" t="s">
        <v>581</v>
      </c>
      <c r="U139" t="s">
        <v>30</v>
      </c>
      <c r="V139" s="6">
        <v>44762.416666666664</v>
      </c>
      <c r="W139">
        <v>53.85</v>
      </c>
      <c r="X139" s="6">
        <v>44763.385416666664</v>
      </c>
      <c r="Y139">
        <v>23.8</v>
      </c>
      <c r="Z139" s="7">
        <v>-0.55800000000000005</v>
      </c>
      <c r="AA139">
        <v>-29510.02</v>
      </c>
      <c r="AB139" s="7">
        <v>-0.57250000000000001</v>
      </c>
      <c r="AC139">
        <v>957.29380000000003</v>
      </c>
      <c r="AD139" s="7">
        <v>51550.27</v>
      </c>
      <c r="AE139">
        <v>280543.23</v>
      </c>
      <c r="AF139">
        <v>68</v>
      </c>
      <c r="AG139">
        <v>-433.97</v>
      </c>
      <c r="AH139" s="7">
        <v>-0.55800000000000005</v>
      </c>
      <c r="AI139" s="7">
        <v>0.31850000000000001</v>
      </c>
      <c r="AJ139" s="7" t="s">
        <v>535</v>
      </c>
      <c r="AK139" s="2">
        <f t="shared" si="5"/>
        <v>44762</v>
      </c>
      <c r="AM139" s="2"/>
    </row>
    <row r="140" spans="1:39" x14ac:dyDescent="0.45">
      <c r="A140" t="s">
        <v>576</v>
      </c>
      <c r="B140" t="s">
        <v>30</v>
      </c>
      <c r="C140" s="6">
        <v>44755.538888888892</v>
      </c>
      <c r="D140">
        <v>74.2</v>
      </c>
      <c r="E140" s="6">
        <v>44756.385416666664</v>
      </c>
      <c r="F140">
        <v>55.45</v>
      </c>
      <c r="G140" s="7">
        <v>-0.25269999999999998</v>
      </c>
      <c r="H140">
        <v>-13715.04</v>
      </c>
      <c r="I140" s="7">
        <v>-0.2702</v>
      </c>
      <c r="J140">
        <v>684.16150000000005</v>
      </c>
      <c r="K140">
        <v>50764.78</v>
      </c>
      <c r="L140">
        <v>135162.66</v>
      </c>
      <c r="M140">
        <v>156</v>
      </c>
      <c r="N140">
        <v>-87.92</v>
      </c>
      <c r="O140" s="7">
        <v>-0.25269999999999998</v>
      </c>
      <c r="P140" s="7">
        <v>0.40629999999999999</v>
      </c>
      <c r="Q140" t="s">
        <v>535</v>
      </c>
      <c r="R140" s="2">
        <f t="shared" si="4"/>
        <v>44755</v>
      </c>
      <c r="S140" s="2"/>
      <c r="T140" t="s">
        <v>579</v>
      </c>
      <c r="U140" t="s">
        <v>30</v>
      </c>
      <c r="V140" s="6">
        <v>44762.520833333336</v>
      </c>
      <c r="W140">
        <v>44.15</v>
      </c>
      <c r="X140" s="6">
        <v>44763.385416666664</v>
      </c>
      <c r="Y140">
        <v>11.1</v>
      </c>
      <c r="Z140" s="7">
        <v>-0.74860000000000004</v>
      </c>
      <c r="AA140">
        <v>-39277.25</v>
      </c>
      <c r="AB140" s="7">
        <v>-0.7611</v>
      </c>
      <c r="AC140">
        <v>1168.8789999999999</v>
      </c>
      <c r="AD140" s="7">
        <v>51606</v>
      </c>
      <c r="AE140">
        <v>241265.98</v>
      </c>
      <c r="AF140">
        <v>38</v>
      </c>
      <c r="AG140">
        <v>-1033.6099999999999</v>
      </c>
      <c r="AH140" s="7">
        <v>-0.74860000000000004</v>
      </c>
      <c r="AI140" s="7">
        <v>3.85E-2</v>
      </c>
      <c r="AJ140" s="7" t="s">
        <v>535</v>
      </c>
      <c r="AK140" s="2">
        <f t="shared" si="5"/>
        <v>44762</v>
      </c>
      <c r="AM140" s="2"/>
    </row>
    <row r="141" spans="1:39" x14ac:dyDescent="0.45">
      <c r="A141" t="s">
        <v>567</v>
      </c>
      <c r="B141" t="s">
        <v>30</v>
      </c>
      <c r="C141" s="6">
        <v>44756.600694444445</v>
      </c>
      <c r="D141">
        <v>17.7</v>
      </c>
      <c r="E141" s="6">
        <v>44756.638194444444</v>
      </c>
      <c r="F141">
        <v>0.05</v>
      </c>
      <c r="G141" s="7">
        <v>-0.99719999999999998</v>
      </c>
      <c r="H141">
        <v>-52231.92</v>
      </c>
      <c r="I141" s="7">
        <v>-1.0072000000000001</v>
      </c>
      <c r="J141">
        <v>2929.8510000000001</v>
      </c>
      <c r="K141">
        <v>51858.36</v>
      </c>
      <c r="L141">
        <v>319440.62</v>
      </c>
      <c r="M141">
        <v>55</v>
      </c>
      <c r="N141">
        <v>-949.67</v>
      </c>
      <c r="O141" s="7">
        <v>-0.99719999999999998</v>
      </c>
      <c r="P141" s="7">
        <v>8.5000000000000006E-3</v>
      </c>
      <c r="Q141" t="s">
        <v>535</v>
      </c>
      <c r="R141" s="2">
        <f t="shared" si="4"/>
        <v>44756</v>
      </c>
      <c r="S141" s="2"/>
      <c r="T141" t="s">
        <v>582</v>
      </c>
      <c r="U141" t="s">
        <v>30</v>
      </c>
      <c r="V141" s="6">
        <v>44764.440972222219</v>
      </c>
      <c r="W141">
        <v>119.5</v>
      </c>
      <c r="X141" s="6">
        <v>44767.385416666664</v>
      </c>
      <c r="Y141">
        <v>80.849999999999994</v>
      </c>
      <c r="Z141" s="7">
        <v>-0.32340000000000002</v>
      </c>
      <c r="AA141">
        <v>-17420.22</v>
      </c>
      <c r="AB141" s="7">
        <v>-0.3402</v>
      </c>
      <c r="AC141">
        <v>428.50490000000002</v>
      </c>
      <c r="AD141" s="7">
        <v>51206.33</v>
      </c>
      <c r="AE141">
        <v>223845.76000000001</v>
      </c>
      <c r="AF141">
        <v>61</v>
      </c>
      <c r="AG141">
        <v>-285.58</v>
      </c>
      <c r="AH141" s="7">
        <v>-0.41170000000000001</v>
      </c>
      <c r="AI141" s="7">
        <v>4.1799999999999997E-2</v>
      </c>
      <c r="AJ141" s="7" t="s">
        <v>535</v>
      </c>
      <c r="AK141" s="2">
        <f t="shared" si="5"/>
        <v>44764</v>
      </c>
      <c r="AM141" s="2"/>
    </row>
    <row r="142" spans="1:39" x14ac:dyDescent="0.45">
      <c r="A142" t="s">
        <v>568</v>
      </c>
      <c r="B142" t="s">
        <v>30</v>
      </c>
      <c r="C142" s="6">
        <v>44757.636111111111</v>
      </c>
      <c r="D142">
        <v>137.4</v>
      </c>
      <c r="E142" s="6">
        <v>44760.388194444444</v>
      </c>
      <c r="F142">
        <v>188.5</v>
      </c>
      <c r="G142" s="7">
        <v>0.37190000000000001</v>
      </c>
      <c r="H142">
        <v>17965.52</v>
      </c>
      <c r="I142" s="7">
        <v>0.34820000000000001</v>
      </c>
      <c r="J142">
        <v>375.52550000000002</v>
      </c>
      <c r="K142">
        <v>51597.2</v>
      </c>
      <c r="L142">
        <v>337406.13</v>
      </c>
      <c r="M142">
        <v>20</v>
      </c>
      <c r="N142">
        <v>898.28</v>
      </c>
      <c r="O142" s="7">
        <v>-0.10150000000000001</v>
      </c>
      <c r="P142" s="7">
        <v>0.45269999999999999</v>
      </c>
      <c r="Q142" t="s">
        <v>535</v>
      </c>
      <c r="R142" s="2">
        <f t="shared" si="4"/>
        <v>44757</v>
      </c>
      <c r="S142" s="2"/>
      <c r="T142" t="s">
        <v>634</v>
      </c>
      <c r="U142" t="s">
        <v>30</v>
      </c>
      <c r="V142" s="6">
        <v>44764.586805555555</v>
      </c>
      <c r="W142">
        <v>117.95</v>
      </c>
      <c r="X142" s="6">
        <v>44767.385416666664</v>
      </c>
      <c r="Y142">
        <v>87.05</v>
      </c>
      <c r="Z142" s="7">
        <v>-0.26200000000000001</v>
      </c>
      <c r="AA142">
        <v>-14279.97</v>
      </c>
      <c r="AB142" s="7">
        <v>-0.27939999999999998</v>
      </c>
      <c r="AC142">
        <v>433.38310000000001</v>
      </c>
      <c r="AD142" s="7">
        <v>51117.53</v>
      </c>
      <c r="AE142">
        <v>209565.79</v>
      </c>
      <c r="AF142">
        <v>19</v>
      </c>
      <c r="AG142">
        <v>-751.58</v>
      </c>
      <c r="AH142" s="7">
        <v>-0.26200000000000001</v>
      </c>
      <c r="AI142" s="7">
        <v>9.8799999999999999E-2</v>
      </c>
      <c r="AJ142" s="7" t="s">
        <v>535</v>
      </c>
      <c r="AK142" s="2">
        <f t="shared" si="5"/>
        <v>44764</v>
      </c>
      <c r="AM142" s="2"/>
    </row>
    <row r="143" spans="1:39" x14ac:dyDescent="0.45">
      <c r="A143" t="s">
        <v>600</v>
      </c>
      <c r="B143" t="s">
        <v>30</v>
      </c>
      <c r="C143" s="6">
        <v>44760.513194444444</v>
      </c>
      <c r="D143">
        <v>95.1</v>
      </c>
      <c r="E143" s="6">
        <v>44761.388194444444</v>
      </c>
      <c r="F143">
        <v>83</v>
      </c>
      <c r="G143" s="7">
        <v>-0.12720000000000001</v>
      </c>
      <c r="H143">
        <v>-7544.35</v>
      </c>
      <c r="I143" s="7">
        <v>-0.14599999999999999</v>
      </c>
      <c r="J143">
        <v>543.50189999999998</v>
      </c>
      <c r="K143">
        <v>51687.03</v>
      </c>
      <c r="L143">
        <v>329861.78000000003</v>
      </c>
      <c r="M143">
        <v>197</v>
      </c>
      <c r="N143">
        <v>-38.299999999999997</v>
      </c>
      <c r="O143" s="7">
        <v>-0.40689999999999998</v>
      </c>
      <c r="P143" s="7">
        <v>0.29339999999999999</v>
      </c>
      <c r="Q143" t="s">
        <v>535</v>
      </c>
      <c r="R143" s="2">
        <f t="shared" si="4"/>
        <v>44760</v>
      </c>
      <c r="S143" s="2"/>
      <c r="T143" t="s">
        <v>582</v>
      </c>
      <c r="U143" t="s">
        <v>30</v>
      </c>
      <c r="V143" s="6">
        <v>44767.416666666664</v>
      </c>
      <c r="W143">
        <v>119.7</v>
      </c>
      <c r="X143" s="6">
        <v>44768.385416666664</v>
      </c>
      <c r="Y143">
        <v>117.85</v>
      </c>
      <c r="Z143" s="7">
        <v>-1.55E-2</v>
      </c>
      <c r="AA143">
        <v>-1802.03</v>
      </c>
      <c r="AB143" s="7">
        <v>-3.5299999999999998E-2</v>
      </c>
      <c r="AC143">
        <v>426.46480000000003</v>
      </c>
      <c r="AD143" s="7">
        <v>51047.83</v>
      </c>
      <c r="AE143">
        <v>207763.76</v>
      </c>
      <c r="AF143">
        <v>68</v>
      </c>
      <c r="AG143">
        <v>-26.5</v>
      </c>
      <c r="AH143" s="7">
        <v>-0.43070000000000003</v>
      </c>
      <c r="AI143" s="7">
        <v>0.1111</v>
      </c>
      <c r="AJ143" s="7" t="s">
        <v>535</v>
      </c>
      <c r="AK143" s="2">
        <f t="shared" si="5"/>
        <v>44767</v>
      </c>
      <c r="AM143" s="2"/>
    </row>
    <row r="144" spans="1:39" x14ac:dyDescent="0.45">
      <c r="A144" t="s">
        <v>601</v>
      </c>
      <c r="B144" t="s">
        <v>30</v>
      </c>
      <c r="C144" s="6">
        <v>44760.626388888886</v>
      </c>
      <c r="D144">
        <v>87</v>
      </c>
      <c r="E144" s="6">
        <v>44761.388194444444</v>
      </c>
      <c r="F144">
        <v>60.3</v>
      </c>
      <c r="G144" s="7">
        <v>-0.30690000000000001</v>
      </c>
      <c r="H144">
        <v>-16749.86</v>
      </c>
      <c r="I144" s="7">
        <v>-0.32379999999999998</v>
      </c>
      <c r="J144">
        <v>594.53610000000003</v>
      </c>
      <c r="K144">
        <v>51724.639999999999</v>
      </c>
      <c r="L144">
        <v>313111.92</v>
      </c>
      <c r="M144">
        <v>34</v>
      </c>
      <c r="N144">
        <v>-492.64</v>
      </c>
      <c r="O144" s="7">
        <v>-0.57989999999999997</v>
      </c>
      <c r="P144" s="7">
        <v>8.0500000000000002E-2</v>
      </c>
      <c r="Q144" t="s">
        <v>535</v>
      </c>
      <c r="R144" s="2">
        <f t="shared" si="4"/>
        <v>44760</v>
      </c>
      <c r="S144" s="2"/>
      <c r="T144" t="s">
        <v>604</v>
      </c>
      <c r="U144" t="s">
        <v>30</v>
      </c>
      <c r="V144" s="6">
        <v>44767.465277777781</v>
      </c>
      <c r="W144">
        <v>106.65</v>
      </c>
      <c r="X144" s="6">
        <v>44768.385416666664</v>
      </c>
      <c r="Y144">
        <v>92.45</v>
      </c>
      <c r="Z144" s="7">
        <v>-0.1331</v>
      </c>
      <c r="AA144">
        <v>-7751.08</v>
      </c>
      <c r="AB144" s="7">
        <v>-0.15179999999999999</v>
      </c>
      <c r="AC144">
        <v>478.72800000000001</v>
      </c>
      <c r="AD144" s="7">
        <v>51056.34</v>
      </c>
      <c r="AE144">
        <v>200012.68</v>
      </c>
      <c r="AF144">
        <v>54</v>
      </c>
      <c r="AG144">
        <v>-143.54</v>
      </c>
      <c r="AH144" s="7">
        <v>-0.51239999999999997</v>
      </c>
      <c r="AI144" s="7">
        <v>9.4000000000000004E-3</v>
      </c>
      <c r="AJ144" s="7" t="s">
        <v>535</v>
      </c>
      <c r="AK144" s="2">
        <f t="shared" si="5"/>
        <v>44767</v>
      </c>
      <c r="AM144" s="2"/>
    </row>
    <row r="145" spans="1:39" x14ac:dyDescent="0.45">
      <c r="A145" t="s">
        <v>601</v>
      </c>
      <c r="B145" t="s">
        <v>30</v>
      </c>
      <c r="C145" s="6">
        <v>44760.631249999999</v>
      </c>
      <c r="D145">
        <v>89.35</v>
      </c>
      <c r="E145" s="6">
        <v>44761.385416666664</v>
      </c>
      <c r="F145">
        <v>55.2</v>
      </c>
      <c r="G145" s="7">
        <v>-0.38219999999999998</v>
      </c>
      <c r="H145">
        <v>-20188.37</v>
      </c>
      <c r="I145" s="7">
        <v>-0.39839999999999998</v>
      </c>
      <c r="J145">
        <v>567.16079999999999</v>
      </c>
      <c r="K145">
        <v>50675.81</v>
      </c>
      <c r="L145">
        <v>114974.29</v>
      </c>
      <c r="M145">
        <v>23</v>
      </c>
      <c r="N145">
        <v>-877.76</v>
      </c>
      <c r="O145" s="7">
        <v>-0.49690000000000001</v>
      </c>
      <c r="P145" s="7">
        <v>5.1999999999999998E-2</v>
      </c>
      <c r="Q145" t="s">
        <v>535</v>
      </c>
      <c r="R145" s="2">
        <f t="shared" si="4"/>
        <v>44760</v>
      </c>
      <c r="S145" s="2"/>
      <c r="T145" t="s">
        <v>605</v>
      </c>
      <c r="U145" t="s">
        <v>30</v>
      </c>
      <c r="V145" s="6">
        <v>44768.416666666664</v>
      </c>
      <c r="W145">
        <v>78.75</v>
      </c>
      <c r="X145" s="6">
        <v>44769.385416666664</v>
      </c>
      <c r="Y145">
        <v>80.7</v>
      </c>
      <c r="Z145" s="7">
        <v>2.4799999999999999E-2</v>
      </c>
      <c r="AA145">
        <v>230.23</v>
      </c>
      <c r="AB145" s="7">
        <v>4.4999999999999997E-3</v>
      </c>
      <c r="AC145">
        <v>647.61990000000003</v>
      </c>
      <c r="AD145" s="7">
        <v>51000.07</v>
      </c>
      <c r="AE145">
        <v>200242.91</v>
      </c>
      <c r="AF145">
        <v>68</v>
      </c>
      <c r="AG145">
        <v>3.39</v>
      </c>
      <c r="AH145" s="7">
        <v>-0.26479999999999998</v>
      </c>
      <c r="AI145" s="7">
        <v>0.24629999999999999</v>
      </c>
      <c r="AJ145" s="7" t="s">
        <v>535</v>
      </c>
      <c r="AK145" s="2">
        <f t="shared" si="5"/>
        <v>44768</v>
      </c>
      <c r="AM145" s="2"/>
    </row>
    <row r="146" spans="1:39" x14ac:dyDescent="0.45">
      <c r="A146" t="s">
        <v>601</v>
      </c>
      <c r="B146" t="s">
        <v>30</v>
      </c>
      <c r="C146" s="6">
        <v>44761.418749999997</v>
      </c>
      <c r="D146">
        <v>77.5</v>
      </c>
      <c r="E146" s="6">
        <v>44762.388194444444</v>
      </c>
      <c r="F146">
        <v>221.3</v>
      </c>
      <c r="G146" s="7">
        <v>1.8554999999999999</v>
      </c>
      <c r="H146">
        <v>93690.96</v>
      </c>
      <c r="I146" s="7">
        <v>1.8169</v>
      </c>
      <c r="J146">
        <v>665.36210000000005</v>
      </c>
      <c r="K146">
        <v>51565.56</v>
      </c>
      <c r="L146">
        <v>406802.88</v>
      </c>
      <c r="M146">
        <v>333</v>
      </c>
      <c r="N146">
        <v>281.35000000000002</v>
      </c>
      <c r="O146" s="7">
        <v>-0.18190000000000001</v>
      </c>
      <c r="P146" s="7">
        <v>2.2258</v>
      </c>
      <c r="Q146" t="s">
        <v>535</v>
      </c>
      <c r="R146" s="2">
        <f t="shared" si="4"/>
        <v>44761</v>
      </c>
      <c r="S146" s="2"/>
      <c r="T146" t="s">
        <v>581</v>
      </c>
      <c r="U146" t="s">
        <v>30</v>
      </c>
      <c r="V146" s="6">
        <v>44769.427083333336</v>
      </c>
      <c r="W146">
        <v>82.55</v>
      </c>
      <c r="X146" s="6">
        <v>44770.385416666664</v>
      </c>
      <c r="Y146">
        <v>228.25</v>
      </c>
      <c r="Z146" s="7">
        <v>1.7649999999999999</v>
      </c>
      <c r="AA146">
        <v>88096.49</v>
      </c>
      <c r="AB146" s="7">
        <v>1.7273000000000001</v>
      </c>
      <c r="AC146">
        <v>617.82209999999998</v>
      </c>
      <c r="AD146" s="7">
        <v>51001.21</v>
      </c>
      <c r="AE146">
        <v>288339.39</v>
      </c>
      <c r="AF146">
        <v>65</v>
      </c>
      <c r="AG146">
        <v>1355.33</v>
      </c>
      <c r="AH146" s="7">
        <v>-0.1472</v>
      </c>
      <c r="AI146" s="7">
        <v>1.7649999999999999</v>
      </c>
      <c r="AJ146" s="7" t="s">
        <v>535</v>
      </c>
      <c r="AK146" s="2">
        <f t="shared" si="5"/>
        <v>44769</v>
      </c>
      <c r="AM146" s="2"/>
    </row>
    <row r="147" spans="1:39" x14ac:dyDescent="0.45">
      <c r="A147" t="s">
        <v>602</v>
      </c>
      <c r="B147" t="s">
        <v>30</v>
      </c>
      <c r="C147" s="6">
        <v>44761.466666666667</v>
      </c>
      <c r="D147">
        <v>73.2</v>
      </c>
      <c r="E147" s="6">
        <v>44762.388194444444</v>
      </c>
      <c r="F147">
        <v>176.8</v>
      </c>
      <c r="G147" s="7">
        <v>1.4153</v>
      </c>
      <c r="H147">
        <v>71307.14</v>
      </c>
      <c r="I147" s="7">
        <v>1.3811</v>
      </c>
      <c r="J147">
        <v>705.31299999999999</v>
      </c>
      <c r="K147">
        <v>51628.91</v>
      </c>
      <c r="L147">
        <v>478110.02</v>
      </c>
      <c r="M147">
        <v>264</v>
      </c>
      <c r="N147">
        <v>270.10000000000002</v>
      </c>
      <c r="O147" s="7">
        <v>-0.40100000000000002</v>
      </c>
      <c r="P147" s="7">
        <v>2.1421000000000001</v>
      </c>
      <c r="Q147" t="s">
        <v>535</v>
      </c>
      <c r="R147" s="2">
        <f t="shared" si="4"/>
        <v>44761</v>
      </c>
      <c r="S147" s="2"/>
      <c r="T147" t="s">
        <v>581</v>
      </c>
      <c r="U147" t="s">
        <v>30</v>
      </c>
      <c r="V147" s="6">
        <v>44769.520833333336</v>
      </c>
      <c r="W147">
        <v>85.75</v>
      </c>
      <c r="X147" s="6">
        <v>44770.388888888891</v>
      </c>
      <c r="Y147">
        <v>220.5</v>
      </c>
      <c r="Z147" s="7">
        <v>1.5713999999999999</v>
      </c>
      <c r="AA147">
        <v>78997.98</v>
      </c>
      <c r="AB147" s="7">
        <v>1.5357000000000001</v>
      </c>
      <c r="AC147">
        <v>599.88969999999995</v>
      </c>
      <c r="AD147" s="7">
        <v>51440.54</v>
      </c>
      <c r="AE147">
        <v>367106.29</v>
      </c>
      <c r="AF147">
        <v>39</v>
      </c>
      <c r="AG147">
        <v>2025.59</v>
      </c>
      <c r="AH147" s="7">
        <v>-0.1137</v>
      </c>
      <c r="AI147" s="7">
        <v>1.7847999999999999</v>
      </c>
      <c r="AJ147" s="7" t="s">
        <v>535</v>
      </c>
      <c r="AK147" s="2">
        <f t="shared" si="5"/>
        <v>44769</v>
      </c>
      <c r="AM147" s="2"/>
    </row>
    <row r="148" spans="1:39" x14ac:dyDescent="0.45">
      <c r="A148" t="s">
        <v>601</v>
      </c>
      <c r="B148" t="s">
        <v>30</v>
      </c>
      <c r="C148" s="6">
        <v>44761.520833333336</v>
      </c>
      <c r="D148">
        <v>87.6</v>
      </c>
      <c r="E148" s="6">
        <v>44762.385416666664</v>
      </c>
      <c r="F148">
        <v>209</v>
      </c>
      <c r="G148" s="7">
        <v>1.3857999999999999</v>
      </c>
      <c r="H148">
        <v>68376.539999999994</v>
      </c>
      <c r="I148" s="7">
        <v>1.3520000000000001</v>
      </c>
      <c r="J148">
        <v>577.33870000000002</v>
      </c>
      <c r="K148">
        <v>50574.879999999997</v>
      </c>
      <c r="L148">
        <v>183350.83</v>
      </c>
      <c r="M148">
        <v>182</v>
      </c>
      <c r="N148">
        <v>375.7</v>
      </c>
      <c r="O148" s="7">
        <v>-0.24709999999999999</v>
      </c>
      <c r="P148" s="7">
        <v>1.3857999999999999</v>
      </c>
      <c r="Q148" t="s">
        <v>535</v>
      </c>
      <c r="R148" s="2">
        <f t="shared" si="4"/>
        <v>44761</v>
      </c>
      <c r="S148" s="2"/>
      <c r="T148" t="s">
        <v>579</v>
      </c>
      <c r="U148" t="s">
        <v>30</v>
      </c>
      <c r="V148" s="6">
        <v>44769.534722222219</v>
      </c>
      <c r="W148">
        <v>77</v>
      </c>
      <c r="X148" s="6">
        <v>44770.385416666664</v>
      </c>
      <c r="Y148">
        <v>180.7</v>
      </c>
      <c r="Z148" s="7">
        <v>1.3468</v>
      </c>
      <c r="AA148">
        <v>66991.95</v>
      </c>
      <c r="AB148" s="7">
        <v>1.3132999999999999</v>
      </c>
      <c r="AC148">
        <v>662.47990000000004</v>
      </c>
      <c r="AD148" s="7">
        <v>51010.95</v>
      </c>
      <c r="AE148">
        <v>355331.34</v>
      </c>
      <c r="AF148">
        <v>34</v>
      </c>
      <c r="AG148">
        <v>1970.35</v>
      </c>
      <c r="AH148" s="7">
        <v>-0.2</v>
      </c>
      <c r="AI148" s="7">
        <v>1.3468</v>
      </c>
      <c r="AJ148" s="7" t="s">
        <v>535</v>
      </c>
      <c r="AK148" s="2">
        <f t="shared" si="5"/>
        <v>44769</v>
      </c>
      <c r="AM148" s="2"/>
    </row>
    <row r="149" spans="1:39" x14ac:dyDescent="0.45">
      <c r="A149" t="s">
        <v>602</v>
      </c>
      <c r="B149" t="s">
        <v>30</v>
      </c>
      <c r="C149" s="6">
        <v>44761.604861111111</v>
      </c>
      <c r="D149">
        <v>72.849999999999994</v>
      </c>
      <c r="E149" s="6">
        <v>44762.385416666664</v>
      </c>
      <c r="F149">
        <v>167.05</v>
      </c>
      <c r="G149" s="7">
        <v>1.2930999999999999</v>
      </c>
      <c r="H149">
        <v>63749.22</v>
      </c>
      <c r="I149" s="7">
        <v>1.2601</v>
      </c>
      <c r="J149">
        <v>694.42830000000004</v>
      </c>
      <c r="K149">
        <v>50589.11</v>
      </c>
      <c r="L149">
        <v>247100.05</v>
      </c>
      <c r="M149">
        <v>61</v>
      </c>
      <c r="N149">
        <v>1045.07</v>
      </c>
      <c r="O149" s="7">
        <v>-0.1132</v>
      </c>
      <c r="P149" s="7">
        <v>1.7454000000000001</v>
      </c>
      <c r="Q149" t="s">
        <v>535</v>
      </c>
      <c r="R149" s="2">
        <f t="shared" si="4"/>
        <v>44761</v>
      </c>
      <c r="S149" s="2"/>
      <c r="T149" t="s">
        <v>579</v>
      </c>
      <c r="U149" t="s">
        <v>30</v>
      </c>
      <c r="V149" s="6">
        <v>44769.534722222219</v>
      </c>
      <c r="W149">
        <v>77</v>
      </c>
      <c r="X149" s="6">
        <v>44770.388888888891</v>
      </c>
      <c r="Y149">
        <v>173.25</v>
      </c>
      <c r="Z149" s="7">
        <v>1.25</v>
      </c>
      <c r="AA149">
        <v>62628.56</v>
      </c>
      <c r="AB149" s="7">
        <v>1.2175</v>
      </c>
      <c r="AC149">
        <v>668.05579999999998</v>
      </c>
      <c r="AD149" s="7">
        <v>51440.3</v>
      </c>
      <c r="AE149">
        <v>429734.85</v>
      </c>
      <c r="AF149">
        <v>35</v>
      </c>
      <c r="AG149">
        <v>1789.39</v>
      </c>
      <c r="AH149" s="7">
        <v>-0.2</v>
      </c>
      <c r="AI149" s="7">
        <v>1.5143</v>
      </c>
      <c r="AJ149" s="7" t="s">
        <v>535</v>
      </c>
      <c r="AK149" s="2">
        <f t="shared" si="5"/>
        <v>44769</v>
      </c>
      <c r="AM149" s="2"/>
    </row>
    <row r="150" spans="1:39" x14ac:dyDescent="0.45">
      <c r="A150" t="s">
        <v>581</v>
      </c>
      <c r="B150" t="s">
        <v>30</v>
      </c>
      <c r="C150" s="6">
        <v>44762.416666666664</v>
      </c>
      <c r="D150">
        <v>54.05</v>
      </c>
      <c r="E150" s="6">
        <v>44763.388194444444</v>
      </c>
      <c r="F150">
        <v>23.8</v>
      </c>
      <c r="G150" s="7">
        <v>-0.55969999999999998</v>
      </c>
      <c r="H150">
        <v>-30075.86</v>
      </c>
      <c r="I150" s="7">
        <v>-0.57410000000000005</v>
      </c>
      <c r="J150">
        <v>969.29790000000003</v>
      </c>
      <c r="K150">
        <v>52390.55</v>
      </c>
      <c r="L150">
        <v>448034.16</v>
      </c>
      <c r="M150">
        <v>336</v>
      </c>
      <c r="N150">
        <v>-89.51</v>
      </c>
      <c r="O150" s="7">
        <v>-0.63</v>
      </c>
      <c r="P150" s="7">
        <v>0.31359999999999999</v>
      </c>
      <c r="Q150" t="s">
        <v>535</v>
      </c>
      <c r="R150" s="2">
        <f t="shared" si="4"/>
        <v>44762</v>
      </c>
      <c r="S150" s="2"/>
      <c r="T150" t="s">
        <v>646</v>
      </c>
      <c r="U150" t="s">
        <v>30</v>
      </c>
      <c r="V150" s="6">
        <v>44770.420138888891</v>
      </c>
      <c r="W150">
        <v>52.55</v>
      </c>
      <c r="X150" s="6">
        <v>44770.635416666664</v>
      </c>
      <c r="Y150">
        <v>131</v>
      </c>
      <c r="Z150" s="7">
        <v>1.4928999999999999</v>
      </c>
      <c r="AA150">
        <v>75487.02</v>
      </c>
      <c r="AB150" s="7">
        <v>1.4579</v>
      </c>
      <c r="AC150">
        <v>985.28369999999995</v>
      </c>
      <c r="AD150" s="7">
        <v>51776.66</v>
      </c>
      <c r="AE150">
        <v>430818.36</v>
      </c>
      <c r="AF150">
        <v>63</v>
      </c>
      <c r="AG150">
        <v>1198.21</v>
      </c>
      <c r="AH150" s="7">
        <v>-0.12839999999999999</v>
      </c>
      <c r="AI150" s="7">
        <v>1.5728</v>
      </c>
      <c r="AJ150" s="7" t="s">
        <v>535</v>
      </c>
      <c r="AK150" s="2">
        <f t="shared" si="5"/>
        <v>44770</v>
      </c>
      <c r="AM150" s="2"/>
    </row>
    <row r="151" spans="1:39" x14ac:dyDescent="0.45">
      <c r="A151" t="s">
        <v>579</v>
      </c>
      <c r="B151" t="s">
        <v>30</v>
      </c>
      <c r="C151" s="6">
        <v>44762.523611111108</v>
      </c>
      <c r="D151">
        <v>44.15</v>
      </c>
      <c r="E151" s="6">
        <v>44763.388194444444</v>
      </c>
      <c r="F151">
        <v>11.1</v>
      </c>
      <c r="G151" s="7">
        <v>-0.74860000000000004</v>
      </c>
      <c r="H151">
        <v>-39912.559999999998</v>
      </c>
      <c r="I151" s="7">
        <v>-0.7611</v>
      </c>
      <c r="J151">
        <v>1187.7850000000001</v>
      </c>
      <c r="K151">
        <v>52440.73</v>
      </c>
      <c r="L151">
        <v>408121.59999999998</v>
      </c>
      <c r="M151">
        <v>182</v>
      </c>
      <c r="N151">
        <v>-219.3</v>
      </c>
      <c r="O151" s="7">
        <v>-0.78480000000000005</v>
      </c>
      <c r="P151" s="7">
        <v>3.85E-2</v>
      </c>
      <c r="Q151" t="s">
        <v>535</v>
      </c>
      <c r="R151" s="2">
        <f t="shared" si="4"/>
        <v>44762</v>
      </c>
      <c r="S151" s="2"/>
      <c r="T151" t="s">
        <v>606</v>
      </c>
      <c r="U151" t="s">
        <v>30</v>
      </c>
      <c r="V151" s="6">
        <v>44770.427083333336</v>
      </c>
      <c r="W151">
        <v>32.299999999999997</v>
      </c>
      <c r="X151" s="6">
        <v>44770.635416666664</v>
      </c>
      <c r="Y151">
        <v>80.650000000000006</v>
      </c>
      <c r="Z151" s="7">
        <v>1.4968999999999999</v>
      </c>
      <c r="AA151">
        <v>75706.149999999994</v>
      </c>
      <c r="AB151" s="7">
        <v>1.4619</v>
      </c>
      <c r="AC151">
        <v>1603.2470000000001</v>
      </c>
      <c r="AD151" s="7">
        <v>51784.89</v>
      </c>
      <c r="AE151">
        <v>506524.51</v>
      </c>
      <c r="AF151">
        <v>61</v>
      </c>
      <c r="AG151">
        <v>1241.08</v>
      </c>
      <c r="AH151" s="7">
        <v>-0.23680000000000001</v>
      </c>
      <c r="AI151" s="7">
        <v>1.6331</v>
      </c>
      <c r="AJ151" s="7" t="s">
        <v>535</v>
      </c>
      <c r="AK151" s="2">
        <f t="shared" si="5"/>
        <v>44770</v>
      </c>
      <c r="AM151" s="2"/>
    </row>
    <row r="152" spans="1:39" x14ac:dyDescent="0.45">
      <c r="A152" t="s">
        <v>579</v>
      </c>
      <c r="B152" t="s">
        <v>30</v>
      </c>
      <c r="C152" s="6">
        <v>44762.523611111108</v>
      </c>
      <c r="D152">
        <v>44.15</v>
      </c>
      <c r="E152" s="6">
        <v>44763.385416666664</v>
      </c>
      <c r="F152">
        <v>11.5</v>
      </c>
      <c r="G152" s="7">
        <v>-0.73950000000000005</v>
      </c>
      <c r="H152">
        <v>-38535.71</v>
      </c>
      <c r="I152" s="7">
        <v>-0.75209999999999999</v>
      </c>
      <c r="J152">
        <v>1160.4870000000001</v>
      </c>
      <c r="K152">
        <v>51235.5</v>
      </c>
      <c r="L152">
        <v>208564.34</v>
      </c>
      <c r="M152">
        <v>178</v>
      </c>
      <c r="N152">
        <v>-216.49</v>
      </c>
      <c r="O152" s="7">
        <v>-0.73950000000000005</v>
      </c>
      <c r="P152" s="7">
        <v>3.85E-2</v>
      </c>
      <c r="Q152" t="s">
        <v>535</v>
      </c>
      <c r="R152" s="2">
        <f t="shared" si="4"/>
        <v>44762</v>
      </c>
      <c r="S152" s="2"/>
      <c r="T152" t="s">
        <v>635</v>
      </c>
      <c r="U152" t="s">
        <v>30</v>
      </c>
      <c r="V152" s="6">
        <v>44770.524305555555</v>
      </c>
      <c r="W152">
        <v>150.94999999999999</v>
      </c>
      <c r="X152" s="6">
        <v>44771.388888888891</v>
      </c>
      <c r="Y152">
        <v>277.60000000000002</v>
      </c>
      <c r="Z152" s="7">
        <v>0.83899999999999997</v>
      </c>
      <c r="AA152">
        <v>42273.25</v>
      </c>
      <c r="AB152" s="7">
        <v>0.81059999999999999</v>
      </c>
      <c r="AC152">
        <v>345.46980000000002</v>
      </c>
      <c r="AD152" s="7">
        <v>52148.67</v>
      </c>
      <c r="AE152">
        <v>472008.1</v>
      </c>
      <c r="AF152">
        <v>38</v>
      </c>
      <c r="AG152">
        <v>1112.45</v>
      </c>
      <c r="AH152" s="7">
        <v>-0.1454</v>
      </c>
      <c r="AI152" s="7">
        <v>0.83899999999999997</v>
      </c>
      <c r="AJ152" s="7" t="s">
        <v>535</v>
      </c>
      <c r="AK152" s="2">
        <f t="shared" si="5"/>
        <v>44770</v>
      </c>
      <c r="AM152" s="2"/>
    </row>
    <row r="153" spans="1:39" x14ac:dyDescent="0.45">
      <c r="A153" t="s">
        <v>582</v>
      </c>
      <c r="B153" t="s">
        <v>30</v>
      </c>
      <c r="C153" s="6">
        <v>44764.443749999999</v>
      </c>
      <c r="D153">
        <v>119.5</v>
      </c>
      <c r="E153" s="6">
        <v>44767.388194444444</v>
      </c>
      <c r="F153">
        <v>80.849999999999994</v>
      </c>
      <c r="G153" s="7">
        <v>-0.32340000000000002</v>
      </c>
      <c r="H153">
        <v>-17704.04</v>
      </c>
      <c r="I153" s="7">
        <v>-0.3402</v>
      </c>
      <c r="J153">
        <v>435.48630000000003</v>
      </c>
      <c r="K153">
        <v>52040.61</v>
      </c>
      <c r="L153">
        <v>390417.56</v>
      </c>
      <c r="M153">
        <v>297</v>
      </c>
      <c r="N153">
        <v>-59.61</v>
      </c>
      <c r="O153" s="7">
        <v>-0.41170000000000001</v>
      </c>
      <c r="P153" s="7">
        <v>4.1799999999999997E-2</v>
      </c>
      <c r="Q153" t="s">
        <v>535</v>
      </c>
      <c r="R153" s="2">
        <f t="shared" si="4"/>
        <v>44764</v>
      </c>
      <c r="S153" s="2"/>
      <c r="T153" t="s">
        <v>636</v>
      </c>
      <c r="U153" t="s">
        <v>30</v>
      </c>
      <c r="V153" s="6">
        <v>44770.579861111109</v>
      </c>
      <c r="W153">
        <v>138.35</v>
      </c>
      <c r="X153" s="6">
        <v>44771.388888888891</v>
      </c>
      <c r="Y153">
        <v>240.85</v>
      </c>
      <c r="Z153" s="7">
        <v>0.7409</v>
      </c>
      <c r="AA153">
        <v>37216.49</v>
      </c>
      <c r="AB153" s="7">
        <v>0.71350000000000002</v>
      </c>
      <c r="AC153">
        <v>377.03620000000001</v>
      </c>
      <c r="AD153" s="7">
        <v>52162.96</v>
      </c>
      <c r="AE153">
        <v>509224.58</v>
      </c>
      <c r="AF153">
        <v>22</v>
      </c>
      <c r="AG153">
        <v>1691.66</v>
      </c>
      <c r="AH153" s="7">
        <v>-0.23530000000000001</v>
      </c>
      <c r="AI153" s="7">
        <v>0.7409</v>
      </c>
      <c r="AJ153" s="7" t="s">
        <v>535</v>
      </c>
      <c r="AK153" s="2">
        <f t="shared" si="5"/>
        <v>44770</v>
      </c>
      <c r="AM153" s="2"/>
    </row>
    <row r="154" spans="1:39" x14ac:dyDescent="0.45">
      <c r="A154" t="s">
        <v>603</v>
      </c>
      <c r="B154" t="s">
        <v>30</v>
      </c>
      <c r="C154" s="6">
        <v>44764.586805555555</v>
      </c>
      <c r="D154">
        <v>141.9</v>
      </c>
      <c r="E154" s="6">
        <v>44767.388194444444</v>
      </c>
      <c r="F154">
        <v>110.25</v>
      </c>
      <c r="G154" s="7">
        <v>-0.223</v>
      </c>
      <c r="H154">
        <v>-12510.37</v>
      </c>
      <c r="I154" s="7">
        <v>-0.24079999999999999</v>
      </c>
      <c r="J154">
        <v>366.10550000000001</v>
      </c>
      <c r="K154">
        <v>51950.36</v>
      </c>
      <c r="L154">
        <v>377907.19</v>
      </c>
      <c r="M154">
        <v>91</v>
      </c>
      <c r="N154">
        <v>-137.47999999999999</v>
      </c>
      <c r="O154" s="7">
        <v>-0.26919999999999999</v>
      </c>
      <c r="P154" s="7">
        <v>0.1135</v>
      </c>
      <c r="Q154" t="s">
        <v>535</v>
      </c>
      <c r="R154" s="2">
        <f t="shared" si="4"/>
        <v>44764</v>
      </c>
      <c r="S154" s="2"/>
      <c r="T154" t="s">
        <v>550</v>
      </c>
      <c r="U154" t="s">
        <v>30</v>
      </c>
      <c r="V154" s="6">
        <v>44771.416666666664</v>
      </c>
      <c r="W154">
        <v>125.55</v>
      </c>
      <c r="X154" s="6">
        <v>44774.385416666664</v>
      </c>
      <c r="Y154">
        <v>138.44999999999999</v>
      </c>
      <c r="Z154" s="7">
        <v>0.1027</v>
      </c>
      <c r="AA154">
        <v>4292.99</v>
      </c>
      <c r="AB154" s="7">
        <v>8.1699999999999995E-2</v>
      </c>
      <c r="AC154">
        <v>418.41989999999998</v>
      </c>
      <c r="AD154" s="7">
        <v>52532.62</v>
      </c>
      <c r="AE154">
        <v>510817.49</v>
      </c>
      <c r="AF154">
        <v>68</v>
      </c>
      <c r="AG154">
        <v>63.13</v>
      </c>
      <c r="AH154" s="7">
        <v>-0.34289999999999998</v>
      </c>
      <c r="AI154" s="7">
        <v>0.16289999999999999</v>
      </c>
      <c r="AJ154" s="7" t="s">
        <v>535</v>
      </c>
      <c r="AK154" s="2">
        <f t="shared" si="5"/>
        <v>44771</v>
      </c>
      <c r="AM154" s="2"/>
    </row>
    <row r="155" spans="1:39" x14ac:dyDescent="0.45">
      <c r="A155" t="s">
        <v>582</v>
      </c>
      <c r="B155" t="s">
        <v>30</v>
      </c>
      <c r="C155" s="6">
        <v>44767.418749999997</v>
      </c>
      <c r="D155">
        <v>117.3</v>
      </c>
      <c r="E155" s="6">
        <v>44768.388194444444</v>
      </c>
      <c r="F155">
        <v>117.85</v>
      </c>
      <c r="G155" s="7">
        <v>4.7000000000000002E-3</v>
      </c>
      <c r="H155">
        <v>-796.92</v>
      </c>
      <c r="I155" s="7">
        <v>-1.54E-2</v>
      </c>
      <c r="J155">
        <v>442.36599999999999</v>
      </c>
      <c r="K155">
        <v>51889.54</v>
      </c>
      <c r="L155">
        <v>377110.27</v>
      </c>
      <c r="M155">
        <v>333</v>
      </c>
      <c r="N155">
        <v>-2.39</v>
      </c>
      <c r="O155" s="7">
        <v>-0.41899999999999998</v>
      </c>
      <c r="P155" s="7">
        <v>0.1338</v>
      </c>
      <c r="Q155" t="s">
        <v>535</v>
      </c>
      <c r="R155" s="2">
        <f t="shared" si="4"/>
        <v>44767</v>
      </c>
      <c r="S155" s="2"/>
      <c r="T155" t="s">
        <v>552</v>
      </c>
      <c r="U155" t="s">
        <v>30</v>
      </c>
      <c r="V155" s="6">
        <v>44774.520833333336</v>
      </c>
      <c r="W155">
        <v>106.2</v>
      </c>
      <c r="X155" s="6">
        <v>44775.388888888891</v>
      </c>
      <c r="Y155">
        <v>100</v>
      </c>
      <c r="Z155" s="7">
        <v>-5.8400000000000001E-2</v>
      </c>
      <c r="AA155">
        <v>-4087.91</v>
      </c>
      <c r="AB155" s="7">
        <v>-7.7799999999999994E-2</v>
      </c>
      <c r="AC155">
        <v>494.78460000000001</v>
      </c>
      <c r="AD155" s="7">
        <v>52546.13</v>
      </c>
      <c r="AE155">
        <v>505136.67</v>
      </c>
      <c r="AF155">
        <v>39</v>
      </c>
      <c r="AG155">
        <v>-104.82</v>
      </c>
      <c r="AH155" s="7">
        <v>-0.21190000000000001</v>
      </c>
      <c r="AI155" s="7">
        <v>0.33150000000000002</v>
      </c>
      <c r="AJ155" s="7" t="s">
        <v>535</v>
      </c>
      <c r="AK155" s="2">
        <f t="shared" si="5"/>
        <v>44774</v>
      </c>
      <c r="AM155" s="2"/>
    </row>
    <row r="156" spans="1:39" x14ac:dyDescent="0.45">
      <c r="A156" t="s">
        <v>604</v>
      </c>
      <c r="B156" t="s">
        <v>30</v>
      </c>
      <c r="C156" s="6">
        <v>44767.466666666667</v>
      </c>
      <c r="D156">
        <v>104.45</v>
      </c>
      <c r="E156" s="6">
        <v>44768.388194444444</v>
      </c>
      <c r="F156">
        <v>92.45</v>
      </c>
      <c r="G156" s="7">
        <v>-0.1149</v>
      </c>
      <c r="H156">
        <v>-6941.71</v>
      </c>
      <c r="I156" s="7">
        <v>-0.13370000000000001</v>
      </c>
      <c r="J156">
        <v>496.93669999999997</v>
      </c>
      <c r="K156">
        <v>51905.04</v>
      </c>
      <c r="L156">
        <v>370168.56</v>
      </c>
      <c r="M156">
        <v>264</v>
      </c>
      <c r="N156">
        <v>-26.29</v>
      </c>
      <c r="O156" s="7">
        <v>-0.50219999999999998</v>
      </c>
      <c r="P156" s="7">
        <v>3.0599999999999999E-2</v>
      </c>
      <c r="Q156" t="s">
        <v>535</v>
      </c>
      <c r="R156" s="2">
        <f t="shared" si="4"/>
        <v>44767</v>
      </c>
      <c r="S156" s="2"/>
      <c r="T156" t="s">
        <v>553</v>
      </c>
      <c r="U156" t="s">
        <v>30</v>
      </c>
      <c r="V156" s="6">
        <v>44774.621527777781</v>
      </c>
      <c r="W156">
        <v>97.05</v>
      </c>
      <c r="X156" s="6">
        <v>44775.385416666664</v>
      </c>
      <c r="Y156">
        <v>75.75</v>
      </c>
      <c r="Z156" s="7">
        <v>-0.2195</v>
      </c>
      <c r="AA156">
        <v>-12470.02</v>
      </c>
      <c r="AB156" s="7">
        <v>-0.23730000000000001</v>
      </c>
      <c r="AC156">
        <v>541.51559999999995</v>
      </c>
      <c r="AD156" s="7">
        <v>52554.09</v>
      </c>
      <c r="AE156">
        <v>498347.47</v>
      </c>
      <c r="AF156">
        <v>9</v>
      </c>
      <c r="AG156">
        <v>-1385.56</v>
      </c>
      <c r="AH156" s="7">
        <v>-0.2195</v>
      </c>
      <c r="AI156" s="7">
        <v>0.154</v>
      </c>
      <c r="AJ156" s="7" t="s">
        <v>535</v>
      </c>
      <c r="AK156" s="2">
        <f t="shared" si="5"/>
        <v>44774</v>
      </c>
      <c r="AM156" s="2"/>
    </row>
    <row r="157" spans="1:39" x14ac:dyDescent="0.45">
      <c r="A157" t="s">
        <v>582</v>
      </c>
      <c r="B157" t="s">
        <v>30</v>
      </c>
      <c r="C157" s="6">
        <v>44767.536111111112</v>
      </c>
      <c r="D157">
        <v>123.2</v>
      </c>
      <c r="E157" s="6">
        <v>44768.385416666664</v>
      </c>
      <c r="F157">
        <v>100.65</v>
      </c>
      <c r="G157" s="7">
        <v>-0.183</v>
      </c>
      <c r="H157">
        <v>-10270.09</v>
      </c>
      <c r="I157" s="7">
        <v>-0.20119999999999999</v>
      </c>
      <c r="J157">
        <v>414.30860000000001</v>
      </c>
      <c r="K157">
        <v>51042.82</v>
      </c>
      <c r="L157">
        <v>198294.25</v>
      </c>
      <c r="M157">
        <v>160</v>
      </c>
      <c r="N157">
        <v>-64.19</v>
      </c>
      <c r="O157" s="7">
        <v>-0.44679999999999997</v>
      </c>
      <c r="P157" s="7">
        <v>9.2999999999999992E-3</v>
      </c>
      <c r="Q157" t="s">
        <v>535</v>
      </c>
      <c r="R157" s="2">
        <f t="shared" si="4"/>
        <v>44767</v>
      </c>
      <c r="S157" s="2"/>
      <c r="T157" t="s">
        <v>553</v>
      </c>
      <c r="U157" t="s">
        <v>30</v>
      </c>
      <c r="V157" s="6">
        <v>44774.621527777781</v>
      </c>
      <c r="W157">
        <v>97.05</v>
      </c>
      <c r="X157" s="6">
        <v>44775.388888888891</v>
      </c>
      <c r="Y157">
        <v>75.7</v>
      </c>
      <c r="Z157" s="7">
        <v>-0.22</v>
      </c>
      <c r="AA157">
        <v>-12502.8</v>
      </c>
      <c r="AB157" s="7">
        <v>-0.23780000000000001</v>
      </c>
      <c r="AC157">
        <v>541.77430000000004</v>
      </c>
      <c r="AD157" s="7">
        <v>52579.199999999997</v>
      </c>
      <c r="AE157">
        <v>492633.88</v>
      </c>
      <c r="AF157">
        <v>10</v>
      </c>
      <c r="AG157">
        <v>-1250.28</v>
      </c>
      <c r="AH157" s="7">
        <v>-0.36120000000000002</v>
      </c>
      <c r="AI157" s="7">
        <v>0.154</v>
      </c>
      <c r="AJ157" s="7" t="s">
        <v>535</v>
      </c>
      <c r="AK157" s="2">
        <f t="shared" si="5"/>
        <v>44774</v>
      </c>
      <c r="AM157" s="2"/>
    </row>
    <row r="158" spans="1:39" x14ac:dyDescent="0.45">
      <c r="A158" t="s">
        <v>605</v>
      </c>
      <c r="B158" t="s">
        <v>30</v>
      </c>
      <c r="C158" s="6">
        <v>44768.416666666664</v>
      </c>
      <c r="D158">
        <v>79.349999999999994</v>
      </c>
      <c r="E158" s="6">
        <v>44769.388194444444</v>
      </c>
      <c r="F158">
        <v>80.7</v>
      </c>
      <c r="G158" s="7">
        <v>1.7000000000000001E-2</v>
      </c>
      <c r="H158">
        <v>-163.69</v>
      </c>
      <c r="I158" s="7">
        <v>-3.2000000000000002E-3</v>
      </c>
      <c r="J158">
        <v>653.44479999999999</v>
      </c>
      <c r="K158">
        <v>51850.84</v>
      </c>
      <c r="L158">
        <v>370004.87</v>
      </c>
      <c r="M158">
        <v>336</v>
      </c>
      <c r="N158">
        <v>-0.49</v>
      </c>
      <c r="O158" s="7">
        <v>-0.27029999999999998</v>
      </c>
      <c r="P158" s="7">
        <v>0.32329999999999998</v>
      </c>
      <c r="Q158" t="s">
        <v>535</v>
      </c>
      <c r="R158" s="2">
        <f t="shared" si="4"/>
        <v>44768</v>
      </c>
      <c r="S158" s="2"/>
      <c r="T158" t="s">
        <v>607</v>
      </c>
      <c r="U158" t="s">
        <v>30</v>
      </c>
      <c r="V158" s="6">
        <v>44775.420138888891</v>
      </c>
      <c r="W158">
        <v>119.05</v>
      </c>
      <c r="X158" s="6">
        <v>44776.385416666664</v>
      </c>
      <c r="Y158">
        <v>48.35</v>
      </c>
      <c r="Z158" s="7">
        <v>-0.59389999999999998</v>
      </c>
      <c r="AA158">
        <v>-31911.27</v>
      </c>
      <c r="AB158" s="7">
        <v>-0.6079</v>
      </c>
      <c r="AC158">
        <v>440.92180000000002</v>
      </c>
      <c r="AD158" s="7">
        <v>52491.73</v>
      </c>
      <c r="AE158">
        <v>466436.2</v>
      </c>
      <c r="AF158">
        <v>67</v>
      </c>
      <c r="AG158">
        <v>-476.29</v>
      </c>
      <c r="AH158" s="7">
        <v>-0.62829999999999997</v>
      </c>
      <c r="AI158" s="7">
        <v>1.2999999999999999E-2</v>
      </c>
      <c r="AJ158" s="7" t="s">
        <v>535</v>
      </c>
      <c r="AK158" s="2">
        <f t="shared" si="5"/>
        <v>44775</v>
      </c>
      <c r="AM158" s="2"/>
    </row>
    <row r="159" spans="1:39" x14ac:dyDescent="0.45">
      <c r="A159" t="s">
        <v>605</v>
      </c>
      <c r="B159" t="s">
        <v>30</v>
      </c>
      <c r="C159" s="6">
        <v>44768.613888888889</v>
      </c>
      <c r="D159">
        <v>92.9</v>
      </c>
      <c r="E159" s="6">
        <v>44769.385416666664</v>
      </c>
      <c r="F159">
        <v>94.9</v>
      </c>
      <c r="G159" s="7">
        <v>2.1499999999999998E-2</v>
      </c>
      <c r="H159">
        <v>66.959999999999994</v>
      </c>
      <c r="I159" s="7">
        <v>1.2999999999999999E-3</v>
      </c>
      <c r="J159">
        <v>548.88559999999995</v>
      </c>
      <c r="K159">
        <v>50991.47</v>
      </c>
      <c r="L159">
        <v>198361.21</v>
      </c>
      <c r="M159">
        <v>48</v>
      </c>
      <c r="N159">
        <v>1.4</v>
      </c>
      <c r="O159" s="7">
        <v>-0.17119999999999999</v>
      </c>
      <c r="P159" s="7">
        <v>5.6500000000000002E-2</v>
      </c>
      <c r="Q159" t="s">
        <v>535</v>
      </c>
      <c r="R159" s="2">
        <f t="shared" si="4"/>
        <v>44768</v>
      </c>
      <c r="S159" s="2"/>
      <c r="T159" t="s">
        <v>607</v>
      </c>
      <c r="U159" t="s">
        <v>30</v>
      </c>
      <c r="V159" s="6">
        <v>44776.434027777781</v>
      </c>
      <c r="W159">
        <v>89.45</v>
      </c>
      <c r="X159" s="6">
        <v>44777.385416666664</v>
      </c>
      <c r="Y159">
        <v>5.9</v>
      </c>
      <c r="Z159" s="7">
        <v>-0.93400000000000005</v>
      </c>
      <c r="AA159">
        <v>-49438.26</v>
      </c>
      <c r="AB159" s="7">
        <v>-0.94469999999999998</v>
      </c>
      <c r="AC159">
        <v>585.04390000000001</v>
      </c>
      <c r="AD159" s="7">
        <v>52332.18</v>
      </c>
      <c r="AE159">
        <v>416997.94</v>
      </c>
      <c r="AF159">
        <v>63</v>
      </c>
      <c r="AG159">
        <v>-784.73</v>
      </c>
      <c r="AH159" s="7">
        <v>-0.93400000000000005</v>
      </c>
      <c r="AI159" s="7">
        <v>0.1168</v>
      </c>
      <c r="AJ159" s="7" t="s">
        <v>535</v>
      </c>
      <c r="AK159" s="2">
        <f t="shared" si="5"/>
        <v>44776</v>
      </c>
      <c r="AM159" s="2"/>
    </row>
    <row r="160" spans="1:39" x14ac:dyDescent="0.45">
      <c r="A160" t="s">
        <v>581</v>
      </c>
      <c r="B160" t="s">
        <v>30</v>
      </c>
      <c r="C160" s="6">
        <v>44769.427777777775</v>
      </c>
      <c r="D160">
        <v>75.55</v>
      </c>
      <c r="E160" s="6">
        <v>44770.388194444444</v>
      </c>
      <c r="F160">
        <v>228.25</v>
      </c>
      <c r="G160" s="7">
        <v>2.0211999999999999</v>
      </c>
      <c r="H160">
        <v>102713.15</v>
      </c>
      <c r="I160" s="7">
        <v>1.9810000000000001</v>
      </c>
      <c r="J160">
        <v>686.30079999999998</v>
      </c>
      <c r="K160">
        <v>51850.03</v>
      </c>
      <c r="L160">
        <v>472718.02</v>
      </c>
      <c r="M160">
        <v>320</v>
      </c>
      <c r="N160">
        <v>320.98</v>
      </c>
      <c r="O160" s="7">
        <v>-6.8199999999999997E-2</v>
      </c>
      <c r="P160" s="7">
        <v>2.1608000000000001</v>
      </c>
      <c r="Q160" t="s">
        <v>535</v>
      </c>
      <c r="R160" s="2">
        <f t="shared" si="4"/>
        <v>44769</v>
      </c>
      <c r="S160" s="2"/>
      <c r="T160" t="s">
        <v>607</v>
      </c>
      <c r="U160" t="s">
        <v>30</v>
      </c>
      <c r="V160" s="6">
        <v>44776.520833333336</v>
      </c>
      <c r="W160">
        <v>79.599999999999994</v>
      </c>
      <c r="X160" s="6">
        <v>44777.388888888891</v>
      </c>
      <c r="Y160">
        <v>5.25</v>
      </c>
      <c r="Z160" s="7">
        <v>-0.93400000000000005</v>
      </c>
      <c r="AA160">
        <v>-49562.21</v>
      </c>
      <c r="AB160" s="7">
        <v>-0.94469999999999998</v>
      </c>
      <c r="AC160">
        <v>659.08510000000001</v>
      </c>
      <c r="AD160" s="7">
        <v>52463.17</v>
      </c>
      <c r="AE160">
        <v>443071.67</v>
      </c>
      <c r="AF160">
        <v>39</v>
      </c>
      <c r="AG160">
        <v>-1270.83</v>
      </c>
      <c r="AH160" s="7">
        <v>-0.94789999999999996</v>
      </c>
      <c r="AI160" s="7">
        <v>4.9599999999999998E-2</v>
      </c>
      <c r="AJ160" s="7" t="s">
        <v>535</v>
      </c>
      <c r="AK160" s="2">
        <f t="shared" si="5"/>
        <v>44776</v>
      </c>
      <c r="AM160" s="2"/>
    </row>
    <row r="161" spans="1:39" x14ac:dyDescent="0.45">
      <c r="A161" t="s">
        <v>581</v>
      </c>
      <c r="B161" t="s">
        <v>30</v>
      </c>
      <c r="C161" s="6">
        <v>44769.520833333336</v>
      </c>
      <c r="D161">
        <v>79.95</v>
      </c>
      <c r="E161" s="6">
        <v>44770.385416666664</v>
      </c>
      <c r="F161">
        <v>230.2</v>
      </c>
      <c r="G161" s="7">
        <v>1.8793</v>
      </c>
      <c r="H161">
        <v>93850.75</v>
      </c>
      <c r="I161" s="7">
        <v>1.8405</v>
      </c>
      <c r="J161">
        <v>637.7962</v>
      </c>
      <c r="K161">
        <v>50991.8</v>
      </c>
      <c r="L161">
        <v>292211.96000000002</v>
      </c>
      <c r="M161">
        <v>182</v>
      </c>
      <c r="N161">
        <v>515.66</v>
      </c>
      <c r="O161" s="7">
        <v>-4.9399999999999999E-2</v>
      </c>
      <c r="P161" s="7">
        <v>1.8793</v>
      </c>
      <c r="Q161" t="s">
        <v>535</v>
      </c>
      <c r="R161" s="2">
        <f t="shared" si="4"/>
        <v>44769</v>
      </c>
      <c r="S161" s="2"/>
      <c r="T161" t="s">
        <v>609</v>
      </c>
      <c r="U161" t="s">
        <v>30</v>
      </c>
      <c r="V161" s="6">
        <v>44777.46875</v>
      </c>
      <c r="W161">
        <v>37.799999999999997</v>
      </c>
      <c r="X161" s="6">
        <v>44777.635416666664</v>
      </c>
      <c r="Y161">
        <v>0.75</v>
      </c>
      <c r="Z161" s="7">
        <v>-0.98019999999999996</v>
      </c>
      <c r="AA161">
        <v>-51582.74</v>
      </c>
      <c r="AB161" s="7">
        <v>-0.99039999999999995</v>
      </c>
      <c r="AC161">
        <v>1377.91</v>
      </c>
      <c r="AD161" s="7">
        <v>52084.99</v>
      </c>
      <c r="AE161">
        <v>365415.2</v>
      </c>
      <c r="AF161">
        <v>49</v>
      </c>
      <c r="AG161">
        <v>-1052.71</v>
      </c>
      <c r="AH161" s="7">
        <v>-0.996</v>
      </c>
      <c r="AI161" s="7">
        <v>4.2976000000000001</v>
      </c>
      <c r="AJ161" s="7" t="s">
        <v>535</v>
      </c>
      <c r="AK161" s="2">
        <f t="shared" si="5"/>
        <v>44777</v>
      </c>
      <c r="AM161" s="2"/>
    </row>
    <row r="162" spans="1:39" x14ac:dyDescent="0.45">
      <c r="A162" t="s">
        <v>579</v>
      </c>
      <c r="B162" t="s">
        <v>30</v>
      </c>
      <c r="C162" s="6">
        <v>44769.536805555559</v>
      </c>
      <c r="D162">
        <v>70.55</v>
      </c>
      <c r="E162" s="6">
        <v>44770.388194444444</v>
      </c>
      <c r="F162">
        <v>180.7</v>
      </c>
      <c r="G162" s="7">
        <v>1.5612999999999999</v>
      </c>
      <c r="H162">
        <v>79163.73</v>
      </c>
      <c r="I162" s="7">
        <v>1.5257000000000001</v>
      </c>
      <c r="J162">
        <v>735.46609999999998</v>
      </c>
      <c r="K162">
        <v>51887.13</v>
      </c>
      <c r="L162">
        <v>551881.75</v>
      </c>
      <c r="M162">
        <v>163</v>
      </c>
      <c r="N162">
        <v>485.67</v>
      </c>
      <c r="O162" s="7">
        <v>-0.1113</v>
      </c>
      <c r="P162" s="7">
        <v>1.7442</v>
      </c>
      <c r="Q162" t="s">
        <v>535</v>
      </c>
      <c r="R162" s="2">
        <f t="shared" si="4"/>
        <v>44769</v>
      </c>
      <c r="S162" s="2"/>
      <c r="T162" t="s">
        <v>608</v>
      </c>
      <c r="U162" t="s">
        <v>30</v>
      </c>
      <c r="V162" s="6">
        <v>44777.475694444445</v>
      </c>
      <c r="W162">
        <v>57.35</v>
      </c>
      <c r="X162" s="6">
        <v>44777.635416666664</v>
      </c>
      <c r="Y162">
        <v>0.2</v>
      </c>
      <c r="Z162" s="7">
        <v>-0.99650000000000005</v>
      </c>
      <c r="AA162">
        <v>-52464.03</v>
      </c>
      <c r="AB162" s="7">
        <v>-1.0065</v>
      </c>
      <c r="AC162">
        <v>908.85360000000003</v>
      </c>
      <c r="AD162" s="7">
        <v>52122.75</v>
      </c>
      <c r="AE162">
        <v>312951.17</v>
      </c>
      <c r="AF162">
        <v>47</v>
      </c>
      <c r="AG162">
        <v>-1116.26</v>
      </c>
      <c r="AH162" s="7">
        <v>-0.99829999999999997</v>
      </c>
      <c r="AI162" s="7">
        <v>1.7864</v>
      </c>
      <c r="AJ162" s="7" t="s">
        <v>535</v>
      </c>
      <c r="AK162" s="2">
        <f t="shared" si="5"/>
        <v>44777</v>
      </c>
      <c r="AM162" s="2"/>
    </row>
    <row r="163" spans="1:39" x14ac:dyDescent="0.45">
      <c r="A163" t="s">
        <v>579</v>
      </c>
      <c r="B163" t="s">
        <v>30</v>
      </c>
      <c r="C163" s="6">
        <v>44769.536805555559</v>
      </c>
      <c r="D163">
        <v>70.55</v>
      </c>
      <c r="E163" s="6">
        <v>44770.385416666664</v>
      </c>
      <c r="F163">
        <v>183</v>
      </c>
      <c r="G163" s="7">
        <v>1.5939000000000001</v>
      </c>
      <c r="H163">
        <v>79475.149999999994</v>
      </c>
      <c r="I163" s="7">
        <v>1.5580000000000001</v>
      </c>
      <c r="J163">
        <v>723.0634</v>
      </c>
      <c r="K163">
        <v>51012.12</v>
      </c>
      <c r="L163">
        <v>371687.11</v>
      </c>
      <c r="M163">
        <v>159</v>
      </c>
      <c r="N163">
        <v>499.84</v>
      </c>
      <c r="O163" s="7">
        <v>-0.1113</v>
      </c>
      <c r="P163" s="7">
        <v>1.5939000000000001</v>
      </c>
      <c r="Q163" t="s">
        <v>535</v>
      </c>
      <c r="R163" s="2">
        <f t="shared" si="4"/>
        <v>44769</v>
      </c>
      <c r="S163" s="2"/>
      <c r="T163" t="s">
        <v>637</v>
      </c>
      <c r="U163" t="s">
        <v>30</v>
      </c>
      <c r="V163" s="6">
        <v>44777.520833333336</v>
      </c>
      <c r="W163">
        <v>208.05</v>
      </c>
      <c r="X163" s="6">
        <v>44778.388888888891</v>
      </c>
      <c r="Y163">
        <v>103.7</v>
      </c>
      <c r="Z163" s="7">
        <v>-0.50160000000000005</v>
      </c>
      <c r="AA163">
        <v>-26971.66</v>
      </c>
      <c r="AB163" s="7">
        <v>-0.51649999999999996</v>
      </c>
      <c r="AC163">
        <v>250.97499999999999</v>
      </c>
      <c r="AD163" s="7">
        <v>52215.360000000001</v>
      </c>
      <c r="AE163">
        <v>416100.01</v>
      </c>
      <c r="AF163">
        <v>39</v>
      </c>
      <c r="AG163">
        <v>-691.58</v>
      </c>
      <c r="AH163" s="7">
        <v>-0.50160000000000005</v>
      </c>
      <c r="AI163" s="7">
        <v>4.6899999999999997E-2</v>
      </c>
      <c r="AJ163" s="7" t="s">
        <v>535</v>
      </c>
      <c r="AK163" s="2">
        <f t="shared" si="5"/>
        <v>44777</v>
      </c>
      <c r="AM163" s="2"/>
    </row>
    <row r="164" spans="1:39" x14ac:dyDescent="0.45">
      <c r="A164" t="s">
        <v>646</v>
      </c>
      <c r="B164" t="s">
        <v>30</v>
      </c>
      <c r="C164" s="6">
        <v>44770.421527777777</v>
      </c>
      <c r="D164">
        <v>52.75</v>
      </c>
      <c r="E164" s="6">
        <v>44770.638194444444</v>
      </c>
      <c r="F164">
        <v>131</v>
      </c>
      <c r="G164" s="7">
        <v>1.4834000000000001</v>
      </c>
      <c r="H164">
        <v>76426.13</v>
      </c>
      <c r="I164" s="7">
        <v>1.4486000000000001</v>
      </c>
      <c r="J164">
        <v>1000.178</v>
      </c>
      <c r="K164">
        <v>52759.41</v>
      </c>
      <c r="L164">
        <v>628307.87</v>
      </c>
      <c r="M164">
        <v>313</v>
      </c>
      <c r="N164">
        <v>244.17</v>
      </c>
      <c r="O164" s="7">
        <v>-7.8700000000000006E-2</v>
      </c>
      <c r="P164" s="7">
        <v>1.5629999999999999</v>
      </c>
      <c r="Q164" t="s">
        <v>535</v>
      </c>
      <c r="R164" s="2">
        <f t="shared" si="4"/>
        <v>44770</v>
      </c>
      <c r="S164" s="2"/>
      <c r="T164" t="s">
        <v>638</v>
      </c>
      <c r="U164" t="s">
        <v>30</v>
      </c>
      <c r="V164" s="6">
        <v>44777.538194444445</v>
      </c>
      <c r="W164">
        <v>199.05</v>
      </c>
      <c r="X164" s="6">
        <v>44778.388888888891</v>
      </c>
      <c r="Y164">
        <v>121.7</v>
      </c>
      <c r="Z164" s="7">
        <v>-0.3886</v>
      </c>
      <c r="AA164">
        <v>-21116.73</v>
      </c>
      <c r="AB164" s="7">
        <v>-0.4047</v>
      </c>
      <c r="AC164">
        <v>262.13240000000002</v>
      </c>
      <c r="AD164" s="7">
        <v>52177.46</v>
      </c>
      <c r="AE164">
        <v>394983.27</v>
      </c>
      <c r="AF164">
        <v>34</v>
      </c>
      <c r="AG164">
        <v>-621.08000000000004</v>
      </c>
      <c r="AH164" s="7">
        <v>-0.3886</v>
      </c>
      <c r="AI164" s="7">
        <v>0.19839999999999999</v>
      </c>
      <c r="AJ164" s="7" t="s">
        <v>535</v>
      </c>
      <c r="AK164" s="2">
        <f t="shared" si="5"/>
        <v>44777</v>
      </c>
      <c r="AM164" s="2"/>
    </row>
    <row r="165" spans="1:39" x14ac:dyDescent="0.45">
      <c r="A165" t="s">
        <v>606</v>
      </c>
      <c r="B165" t="s">
        <v>30</v>
      </c>
      <c r="C165" s="6">
        <v>44770.428472222222</v>
      </c>
      <c r="D165">
        <v>30.95</v>
      </c>
      <c r="E165" s="6">
        <v>44770.638194444444</v>
      </c>
      <c r="F165">
        <v>80.650000000000006</v>
      </c>
      <c r="G165" s="7">
        <v>1.6057999999999999</v>
      </c>
      <c r="H165">
        <v>82823.25</v>
      </c>
      <c r="I165" s="7">
        <v>1.5698000000000001</v>
      </c>
      <c r="J165">
        <v>1704.7429999999999</v>
      </c>
      <c r="K165">
        <v>52761.8</v>
      </c>
      <c r="L165">
        <v>711131.12</v>
      </c>
      <c r="M165">
        <v>303</v>
      </c>
      <c r="N165">
        <v>273.33999999999997</v>
      </c>
      <c r="O165" s="7">
        <v>-0.1971</v>
      </c>
      <c r="P165" s="7">
        <v>1.748</v>
      </c>
      <c r="Q165" t="s">
        <v>535</v>
      </c>
      <c r="R165" s="2">
        <f t="shared" si="4"/>
        <v>44770</v>
      </c>
      <c r="S165" s="2"/>
      <c r="T165" t="s">
        <v>610</v>
      </c>
      <c r="U165" t="s">
        <v>30</v>
      </c>
      <c r="V165" s="6">
        <v>44781.506944444445</v>
      </c>
      <c r="W165">
        <v>122.6</v>
      </c>
      <c r="X165" s="6">
        <v>44783.385416666664</v>
      </c>
      <c r="Y165">
        <v>103</v>
      </c>
      <c r="Z165" s="7">
        <v>-0.15989999999999999</v>
      </c>
      <c r="AA165">
        <v>-9192.49</v>
      </c>
      <c r="AB165" s="7">
        <v>-0.17829999999999999</v>
      </c>
      <c r="AC165">
        <v>420.59339999999997</v>
      </c>
      <c r="AD165" s="7">
        <v>51564.75</v>
      </c>
      <c r="AE165">
        <v>303758.68</v>
      </c>
      <c r="AF165">
        <v>42</v>
      </c>
      <c r="AG165">
        <v>-218.87</v>
      </c>
      <c r="AH165" s="7">
        <v>-0.15989999999999999</v>
      </c>
      <c r="AI165" s="7">
        <v>0.19900000000000001</v>
      </c>
      <c r="AJ165" s="7" t="s">
        <v>535</v>
      </c>
      <c r="AK165" s="2">
        <f t="shared" si="5"/>
        <v>44781</v>
      </c>
      <c r="AM165" s="2"/>
    </row>
    <row r="166" spans="1:39" x14ac:dyDescent="0.45">
      <c r="A166" t="s">
        <v>635</v>
      </c>
      <c r="B166" t="s">
        <v>30</v>
      </c>
      <c r="C166" s="6">
        <v>44770.524305555555</v>
      </c>
      <c r="D166">
        <v>150.94999999999999</v>
      </c>
      <c r="E166" s="6">
        <v>44771.385416666664</v>
      </c>
      <c r="F166">
        <v>263.7</v>
      </c>
      <c r="G166" s="7">
        <v>0.74690000000000001</v>
      </c>
      <c r="H166">
        <v>37310.42</v>
      </c>
      <c r="I166" s="7">
        <v>0.71950000000000003</v>
      </c>
      <c r="J166">
        <v>343.5471</v>
      </c>
      <c r="K166">
        <v>51858.44</v>
      </c>
      <c r="L166">
        <v>408997.53</v>
      </c>
      <c r="M166">
        <v>177</v>
      </c>
      <c r="N166">
        <v>210.79</v>
      </c>
      <c r="O166" s="7">
        <v>-0.1454</v>
      </c>
      <c r="P166" s="7">
        <v>0.74690000000000001</v>
      </c>
      <c r="Q166" t="s">
        <v>535</v>
      </c>
      <c r="R166" s="2">
        <f t="shared" si="4"/>
        <v>44770</v>
      </c>
      <c r="S166" s="2"/>
      <c r="T166" t="s">
        <v>610</v>
      </c>
      <c r="U166" t="s">
        <v>30</v>
      </c>
      <c r="V166" s="6">
        <v>44781.520833333336</v>
      </c>
      <c r="W166">
        <v>138.4</v>
      </c>
      <c r="X166" s="6">
        <v>44783.388888888891</v>
      </c>
      <c r="Y166">
        <v>112.75</v>
      </c>
      <c r="Z166" s="7">
        <v>-0.18529999999999999</v>
      </c>
      <c r="AA166">
        <v>-10575.81</v>
      </c>
      <c r="AB166" s="7">
        <v>-0.20349999999999999</v>
      </c>
      <c r="AC166">
        <v>375.54129999999998</v>
      </c>
      <c r="AD166" s="7">
        <v>51974.92</v>
      </c>
      <c r="AE166">
        <v>384407.46</v>
      </c>
      <c r="AF166">
        <v>39</v>
      </c>
      <c r="AG166">
        <v>-271.17</v>
      </c>
      <c r="AH166" s="7">
        <v>-0.34749999999999998</v>
      </c>
      <c r="AI166" s="7">
        <v>6.2100000000000002E-2</v>
      </c>
      <c r="AJ166" s="7" t="s">
        <v>535</v>
      </c>
      <c r="AK166" s="2">
        <f t="shared" si="5"/>
        <v>44781</v>
      </c>
      <c r="AM166" s="2"/>
    </row>
    <row r="167" spans="1:39" x14ac:dyDescent="0.45">
      <c r="A167" t="s">
        <v>636</v>
      </c>
      <c r="B167" t="s">
        <v>30</v>
      </c>
      <c r="C167" s="6">
        <v>44770.576388888891</v>
      </c>
      <c r="D167">
        <v>136.4</v>
      </c>
      <c r="E167" s="6">
        <v>44771.385416666664</v>
      </c>
      <c r="F167">
        <v>227.75</v>
      </c>
      <c r="G167" s="7">
        <v>0.66969999999999996</v>
      </c>
      <c r="H167">
        <v>33356.07</v>
      </c>
      <c r="I167" s="7">
        <v>0.64300000000000002</v>
      </c>
      <c r="J167">
        <v>380.30599999999998</v>
      </c>
      <c r="K167">
        <v>51873.74</v>
      </c>
      <c r="L167">
        <v>442353.6</v>
      </c>
      <c r="M167">
        <v>102</v>
      </c>
      <c r="N167">
        <v>327.02</v>
      </c>
      <c r="O167" s="7">
        <v>-0.2243</v>
      </c>
      <c r="P167" s="7">
        <v>0.66969999999999996</v>
      </c>
      <c r="Q167" t="s">
        <v>535</v>
      </c>
      <c r="R167" s="2">
        <f t="shared" si="4"/>
        <v>44770</v>
      </c>
      <c r="S167" s="2"/>
      <c r="T167" t="s">
        <v>611</v>
      </c>
      <c r="U167" t="s">
        <v>30</v>
      </c>
      <c r="V167" s="6">
        <v>44781.541666666664</v>
      </c>
      <c r="W167">
        <v>110.95</v>
      </c>
      <c r="X167" s="6">
        <v>44783.385416666664</v>
      </c>
      <c r="Y167">
        <v>77.7</v>
      </c>
      <c r="Z167" s="7">
        <v>-0.29970000000000002</v>
      </c>
      <c r="AA167">
        <v>-16335.41</v>
      </c>
      <c r="AB167" s="7">
        <v>-0.31669999999999998</v>
      </c>
      <c r="AC167">
        <v>464.91289999999998</v>
      </c>
      <c r="AD167" s="7">
        <v>51582.09</v>
      </c>
      <c r="AE167">
        <v>287423.27</v>
      </c>
      <c r="AF167">
        <v>32</v>
      </c>
      <c r="AG167">
        <v>-510.48</v>
      </c>
      <c r="AH167" s="7">
        <v>-0.29970000000000002</v>
      </c>
      <c r="AI167" s="7">
        <v>6.1699999999999998E-2</v>
      </c>
      <c r="AJ167" s="7" t="s">
        <v>535</v>
      </c>
      <c r="AK167" s="2">
        <f t="shared" si="5"/>
        <v>44781</v>
      </c>
      <c r="AM167" s="2"/>
    </row>
    <row r="168" spans="1:39" x14ac:dyDescent="0.45">
      <c r="A168" t="s">
        <v>550</v>
      </c>
      <c r="B168" t="s">
        <v>30</v>
      </c>
      <c r="C168" s="6">
        <v>44771.416666666664</v>
      </c>
      <c r="D168">
        <v>126.75</v>
      </c>
      <c r="E168" s="6">
        <v>44774.388194444444</v>
      </c>
      <c r="F168">
        <v>138.44999999999999</v>
      </c>
      <c r="G168" s="7">
        <v>9.2299999999999993E-2</v>
      </c>
      <c r="H168">
        <v>3823.05</v>
      </c>
      <c r="I168" s="7">
        <v>7.1400000000000005E-2</v>
      </c>
      <c r="J168">
        <v>422.52980000000002</v>
      </c>
      <c r="K168">
        <v>53555.65</v>
      </c>
      <c r="L168">
        <v>714954.17</v>
      </c>
      <c r="M168">
        <v>336</v>
      </c>
      <c r="N168">
        <v>11.38</v>
      </c>
      <c r="O168" s="7">
        <v>-0.34910000000000002</v>
      </c>
      <c r="P168" s="7">
        <v>0.3014</v>
      </c>
      <c r="Q168" t="s">
        <v>535</v>
      </c>
      <c r="R168" s="2">
        <f t="shared" si="4"/>
        <v>44771</v>
      </c>
      <c r="S168" s="2"/>
      <c r="T168" t="s">
        <v>611</v>
      </c>
      <c r="U168" t="s">
        <v>30</v>
      </c>
      <c r="V168" s="6">
        <v>44781.541666666664</v>
      </c>
      <c r="W168">
        <v>110.95</v>
      </c>
      <c r="X168" s="6">
        <v>44783.388888888891</v>
      </c>
      <c r="Y168">
        <v>85.4</v>
      </c>
      <c r="Z168" s="7">
        <v>-0.2303</v>
      </c>
      <c r="AA168">
        <v>-12885.2</v>
      </c>
      <c r="AB168" s="7">
        <v>-0.248</v>
      </c>
      <c r="AC168">
        <v>468.3229</v>
      </c>
      <c r="AD168" s="7">
        <v>51960.43</v>
      </c>
      <c r="AE168">
        <v>371522.26</v>
      </c>
      <c r="AF168">
        <v>33</v>
      </c>
      <c r="AG168">
        <v>-390.46</v>
      </c>
      <c r="AH168" s="7">
        <v>-0.39479999999999998</v>
      </c>
      <c r="AI168" s="7">
        <v>6.1699999999999998E-2</v>
      </c>
      <c r="AJ168" s="7" t="s">
        <v>535</v>
      </c>
      <c r="AK168" s="2">
        <f t="shared" si="5"/>
        <v>44781</v>
      </c>
      <c r="AM168" s="2"/>
    </row>
    <row r="169" spans="1:39" x14ac:dyDescent="0.45">
      <c r="A169" t="s">
        <v>552</v>
      </c>
      <c r="B169" t="s">
        <v>30</v>
      </c>
      <c r="C169" s="6">
        <v>44774.584027777775</v>
      </c>
      <c r="D169">
        <v>119.4</v>
      </c>
      <c r="E169" s="6">
        <v>44775.385416666664</v>
      </c>
      <c r="F169">
        <v>92.8</v>
      </c>
      <c r="G169" s="7">
        <v>-0.2228</v>
      </c>
      <c r="H169">
        <v>-12559.68</v>
      </c>
      <c r="I169" s="7">
        <v>-0.24060000000000001</v>
      </c>
      <c r="J169">
        <v>437.28449999999998</v>
      </c>
      <c r="K169">
        <v>52211.77</v>
      </c>
      <c r="L169">
        <v>429793.92</v>
      </c>
      <c r="M169">
        <v>91</v>
      </c>
      <c r="N169">
        <v>-138.02000000000001</v>
      </c>
      <c r="O169" s="7">
        <v>-0.2228</v>
      </c>
      <c r="P169" s="7">
        <v>0.18429999999999999</v>
      </c>
      <c r="Q169" t="s">
        <v>535</v>
      </c>
      <c r="R169" s="2">
        <f t="shared" si="4"/>
        <v>44774</v>
      </c>
      <c r="S169" s="2"/>
      <c r="T169" t="s">
        <v>547</v>
      </c>
      <c r="U169" t="s">
        <v>30</v>
      </c>
      <c r="V169" s="6">
        <v>44783.416666666664</v>
      </c>
      <c r="W169">
        <v>95</v>
      </c>
      <c r="X169" s="6">
        <v>44784.385416666664</v>
      </c>
      <c r="Y169">
        <v>5.05</v>
      </c>
      <c r="Z169" s="7">
        <v>-0.94679999999999997</v>
      </c>
      <c r="AA169">
        <v>-49244.54</v>
      </c>
      <c r="AB169" s="7">
        <v>-0.95740000000000003</v>
      </c>
      <c r="AC169">
        <v>541.4434</v>
      </c>
      <c r="AD169" s="7">
        <v>51437.120000000003</v>
      </c>
      <c r="AE169">
        <v>238178.73</v>
      </c>
      <c r="AF169">
        <v>68</v>
      </c>
      <c r="AG169">
        <v>-724.18</v>
      </c>
      <c r="AH169" s="7">
        <v>-0.94740000000000002</v>
      </c>
      <c r="AI169" s="7">
        <v>7.3700000000000002E-2</v>
      </c>
      <c r="AJ169" s="7" t="s">
        <v>535</v>
      </c>
      <c r="AK169" s="2">
        <f t="shared" si="5"/>
        <v>44783</v>
      </c>
      <c r="AM169" s="2"/>
    </row>
    <row r="170" spans="1:39" x14ac:dyDescent="0.45">
      <c r="A170" t="s">
        <v>553</v>
      </c>
      <c r="B170" t="s">
        <v>30</v>
      </c>
      <c r="C170" s="6">
        <v>44774.618750000001</v>
      </c>
      <c r="D170">
        <v>96.15</v>
      </c>
      <c r="E170" s="6">
        <v>44775.388194444444</v>
      </c>
      <c r="F170">
        <v>75.75</v>
      </c>
      <c r="G170" s="7">
        <v>-0.2122</v>
      </c>
      <c r="H170">
        <v>-12324.7</v>
      </c>
      <c r="I170" s="7">
        <v>-0.23</v>
      </c>
      <c r="J170">
        <v>557.19989999999996</v>
      </c>
      <c r="K170">
        <v>53574.77</v>
      </c>
      <c r="L170">
        <v>702629.47</v>
      </c>
      <c r="M170">
        <v>45</v>
      </c>
      <c r="N170">
        <v>-273.88</v>
      </c>
      <c r="O170" s="7">
        <v>-0.35520000000000002</v>
      </c>
      <c r="P170" s="7">
        <v>0.1648</v>
      </c>
      <c r="Q170" t="s">
        <v>535</v>
      </c>
      <c r="R170" s="2">
        <f t="shared" si="4"/>
        <v>44774</v>
      </c>
      <c r="S170" s="2"/>
      <c r="T170" t="s">
        <v>545</v>
      </c>
      <c r="U170" t="s">
        <v>30</v>
      </c>
      <c r="V170" s="6">
        <v>44783.420138888891</v>
      </c>
      <c r="W170">
        <v>107.15</v>
      </c>
      <c r="X170" s="6">
        <v>44784.385416666664</v>
      </c>
      <c r="Y170">
        <v>7.1</v>
      </c>
      <c r="Z170" s="7">
        <v>-0.93369999999999997</v>
      </c>
      <c r="AA170">
        <v>-48572.37</v>
      </c>
      <c r="AB170" s="7">
        <v>-0.94440000000000002</v>
      </c>
      <c r="AC170">
        <v>479.99970000000002</v>
      </c>
      <c r="AD170" s="7">
        <v>51431.97</v>
      </c>
      <c r="AE170">
        <v>189606.35</v>
      </c>
      <c r="AF170">
        <v>67</v>
      </c>
      <c r="AG170">
        <v>-724.96</v>
      </c>
      <c r="AH170" s="7">
        <v>-0.93469999999999998</v>
      </c>
      <c r="AI170" s="7">
        <v>0.2021</v>
      </c>
      <c r="AJ170" s="7" t="s">
        <v>535</v>
      </c>
      <c r="AK170" s="2">
        <f t="shared" si="5"/>
        <v>44783</v>
      </c>
      <c r="AM170" s="2"/>
    </row>
    <row r="171" spans="1:39" x14ac:dyDescent="0.45">
      <c r="A171" t="s">
        <v>553</v>
      </c>
      <c r="B171" t="s">
        <v>30</v>
      </c>
      <c r="C171" s="6">
        <v>44774.618750000001</v>
      </c>
      <c r="D171">
        <v>96.15</v>
      </c>
      <c r="E171" s="6">
        <v>44775.385416666664</v>
      </c>
      <c r="F171">
        <v>69.7</v>
      </c>
      <c r="G171" s="7">
        <v>-0.27510000000000001</v>
      </c>
      <c r="H171">
        <v>-15263.33</v>
      </c>
      <c r="I171" s="7">
        <v>-0.2923</v>
      </c>
      <c r="J171">
        <v>543.01480000000004</v>
      </c>
      <c r="K171">
        <v>52210.879999999997</v>
      </c>
      <c r="L171">
        <v>414530.59</v>
      </c>
      <c r="M171">
        <v>41</v>
      </c>
      <c r="N171">
        <v>-372.28</v>
      </c>
      <c r="O171" s="7">
        <v>-0.27510000000000001</v>
      </c>
      <c r="P171" s="7">
        <v>0.1648</v>
      </c>
      <c r="Q171" t="s">
        <v>535</v>
      </c>
      <c r="R171" s="2">
        <f t="shared" si="4"/>
        <v>44774</v>
      </c>
      <c r="S171" s="2"/>
      <c r="T171" t="s">
        <v>612</v>
      </c>
      <c r="U171" t="s">
        <v>30</v>
      </c>
      <c r="V171" s="6">
        <v>44784.423611111109</v>
      </c>
      <c r="W171">
        <v>33.9</v>
      </c>
      <c r="X171" s="6">
        <v>44784.635416666664</v>
      </c>
      <c r="Y171">
        <v>0.35</v>
      </c>
      <c r="Z171" s="7">
        <v>-0.98970000000000002</v>
      </c>
      <c r="AA171">
        <v>-50936.76</v>
      </c>
      <c r="AB171" s="7">
        <v>-0.99980000000000002</v>
      </c>
      <c r="AC171">
        <v>1502.8920000000001</v>
      </c>
      <c r="AD171" s="7">
        <v>50948.03</v>
      </c>
      <c r="AE171">
        <v>138669.6</v>
      </c>
      <c r="AF171">
        <v>62</v>
      </c>
      <c r="AG171">
        <v>-821.56</v>
      </c>
      <c r="AH171" s="7">
        <v>-0.98970000000000002</v>
      </c>
      <c r="AI171" s="7">
        <v>0.98529999999999995</v>
      </c>
      <c r="AJ171" s="7" t="s">
        <v>535</v>
      </c>
      <c r="AK171" s="2">
        <f t="shared" si="5"/>
        <v>44784</v>
      </c>
      <c r="AM171" s="2"/>
    </row>
    <row r="172" spans="1:39" x14ac:dyDescent="0.45">
      <c r="A172" t="s">
        <v>607</v>
      </c>
      <c r="B172" t="s">
        <v>30</v>
      </c>
      <c r="C172" s="6">
        <v>44775.416666666664</v>
      </c>
      <c r="D172">
        <v>112.25</v>
      </c>
      <c r="E172" s="6">
        <v>44776.388194444444</v>
      </c>
      <c r="F172">
        <v>48.35</v>
      </c>
      <c r="G172" s="7">
        <v>-0.56930000000000003</v>
      </c>
      <c r="H172">
        <v>-31228.79</v>
      </c>
      <c r="I172" s="7">
        <v>-0.58360000000000001</v>
      </c>
      <c r="J172">
        <v>476.73180000000002</v>
      </c>
      <c r="K172">
        <v>53513.14</v>
      </c>
      <c r="L172">
        <v>671400.67</v>
      </c>
      <c r="M172">
        <v>336</v>
      </c>
      <c r="N172">
        <v>-92.94</v>
      </c>
      <c r="O172" s="7">
        <v>-0.61199999999999999</v>
      </c>
      <c r="P172" s="7">
        <v>7.4399999999999994E-2</v>
      </c>
      <c r="Q172" t="s">
        <v>535</v>
      </c>
      <c r="R172" s="2">
        <f t="shared" si="4"/>
        <v>44775</v>
      </c>
      <c r="S172" s="2"/>
      <c r="T172" t="s">
        <v>613</v>
      </c>
      <c r="U172" t="s">
        <v>30</v>
      </c>
      <c r="V172" s="6">
        <v>44790.423611111109</v>
      </c>
      <c r="W172">
        <v>69.900000000000006</v>
      </c>
      <c r="X172" s="6">
        <v>44791.385416666664</v>
      </c>
      <c r="Y172">
        <v>54.2</v>
      </c>
      <c r="Z172" s="7">
        <v>-0.22459999999999999</v>
      </c>
      <c r="AA172">
        <v>-12286.07</v>
      </c>
      <c r="AB172" s="7">
        <v>-0.2424</v>
      </c>
      <c r="AC172">
        <v>725.22670000000005</v>
      </c>
      <c r="AD172" s="7">
        <v>50693.35</v>
      </c>
      <c r="AE172">
        <v>126383.53</v>
      </c>
      <c r="AF172">
        <v>66</v>
      </c>
      <c r="AG172">
        <v>-186.15</v>
      </c>
      <c r="AH172" s="7">
        <v>-0.22459999999999999</v>
      </c>
      <c r="AI172" s="7">
        <v>0.505</v>
      </c>
      <c r="AJ172" s="7" t="s">
        <v>535</v>
      </c>
      <c r="AK172" s="2">
        <f t="shared" si="5"/>
        <v>44790</v>
      </c>
      <c r="AM172" s="2"/>
    </row>
    <row r="173" spans="1:39" x14ac:dyDescent="0.45">
      <c r="A173" t="s">
        <v>647</v>
      </c>
      <c r="B173" t="s">
        <v>30</v>
      </c>
      <c r="C173" s="6">
        <v>44775.423611111109</v>
      </c>
      <c r="D173">
        <v>93.5</v>
      </c>
      <c r="E173" s="6">
        <v>44776.388194444444</v>
      </c>
      <c r="F173">
        <v>36.200000000000003</v>
      </c>
      <c r="G173" s="7">
        <v>-0.61280000000000001</v>
      </c>
      <c r="H173">
        <v>-33543.71</v>
      </c>
      <c r="I173" s="7">
        <v>-0.62670000000000003</v>
      </c>
      <c r="J173">
        <v>572.44749999999999</v>
      </c>
      <c r="K173">
        <v>53523.839999999997</v>
      </c>
      <c r="L173">
        <v>637856.97</v>
      </c>
      <c r="M173">
        <v>326</v>
      </c>
      <c r="N173">
        <v>-102.89</v>
      </c>
      <c r="O173" s="7">
        <v>-0.65449999999999997</v>
      </c>
      <c r="P173" s="7">
        <v>2.2499999999999999E-2</v>
      </c>
      <c r="Q173" t="s">
        <v>535</v>
      </c>
      <c r="R173" s="2">
        <f t="shared" si="4"/>
        <v>44775</v>
      </c>
      <c r="S173" s="2"/>
      <c r="T173" t="s">
        <v>614</v>
      </c>
      <c r="U173" t="s">
        <v>30</v>
      </c>
      <c r="V173" s="6">
        <v>44790.461805555555</v>
      </c>
      <c r="W173">
        <v>52.45</v>
      </c>
      <c r="X173" s="6">
        <v>44791.385416666664</v>
      </c>
      <c r="Y173">
        <v>30.15</v>
      </c>
      <c r="Z173" s="7">
        <v>-0.42520000000000002</v>
      </c>
      <c r="AA173">
        <v>-22360.07</v>
      </c>
      <c r="AB173" s="7">
        <v>-0.44090000000000001</v>
      </c>
      <c r="AC173">
        <v>966.88019999999995</v>
      </c>
      <c r="AD173" s="7">
        <v>50712.87</v>
      </c>
      <c r="AE173">
        <v>104023.46</v>
      </c>
      <c r="AF173">
        <v>55</v>
      </c>
      <c r="AG173">
        <v>-406.55</v>
      </c>
      <c r="AH173" s="7">
        <v>-0.42520000000000002</v>
      </c>
      <c r="AI173" s="7">
        <v>0.39560000000000001</v>
      </c>
      <c r="AJ173" s="7" t="s">
        <v>535</v>
      </c>
      <c r="AK173" s="2">
        <f t="shared" si="5"/>
        <v>44790</v>
      </c>
      <c r="AM173" s="2"/>
    </row>
    <row r="174" spans="1:39" x14ac:dyDescent="0.45">
      <c r="A174" t="s">
        <v>656</v>
      </c>
      <c r="B174" t="s">
        <v>30</v>
      </c>
      <c r="C174" s="6">
        <v>44775.611111111109</v>
      </c>
      <c r="D174">
        <v>80.599999999999994</v>
      </c>
      <c r="E174" s="6">
        <v>44776.385416666664</v>
      </c>
      <c r="F174">
        <v>59.65</v>
      </c>
      <c r="G174" s="7">
        <v>-0.25990000000000002</v>
      </c>
      <c r="H174">
        <v>-14441.12</v>
      </c>
      <c r="I174" s="7">
        <v>-0.27729999999999999</v>
      </c>
      <c r="J174">
        <v>646.06269999999995</v>
      </c>
      <c r="K174">
        <v>52072.65</v>
      </c>
      <c r="L174">
        <v>400089.47</v>
      </c>
      <c r="M174">
        <v>52</v>
      </c>
      <c r="N174">
        <v>-277.70999999999998</v>
      </c>
      <c r="O174" s="7">
        <v>-0.50870000000000004</v>
      </c>
      <c r="P174" s="7">
        <v>9.1800000000000007E-2</v>
      </c>
      <c r="Q174" t="s">
        <v>535</v>
      </c>
      <c r="R174" s="2">
        <f t="shared" si="4"/>
        <v>44775</v>
      </c>
      <c r="S174" s="2"/>
      <c r="T174" t="s">
        <v>614</v>
      </c>
      <c r="U174" t="s">
        <v>30</v>
      </c>
      <c r="V174" s="6">
        <v>44790.520833333336</v>
      </c>
      <c r="W174">
        <v>51.75</v>
      </c>
      <c r="X174" s="6">
        <v>44791.388888888891</v>
      </c>
      <c r="Y174">
        <v>23.4</v>
      </c>
      <c r="Z174" s="7">
        <v>-0.54779999999999995</v>
      </c>
      <c r="AA174">
        <v>-29162.02</v>
      </c>
      <c r="AB174" s="7">
        <v>-0.56230000000000002</v>
      </c>
      <c r="AC174">
        <v>1002.079</v>
      </c>
      <c r="AD174" s="7">
        <v>51857.61</v>
      </c>
      <c r="AE174">
        <v>342360.25</v>
      </c>
      <c r="AF174">
        <v>39</v>
      </c>
      <c r="AG174">
        <v>-747.74</v>
      </c>
      <c r="AH174" s="7">
        <v>-0.54779999999999995</v>
      </c>
      <c r="AI174" s="7">
        <v>0.41449999999999998</v>
      </c>
      <c r="AJ174" s="7" t="s">
        <v>535</v>
      </c>
      <c r="AK174" s="2">
        <f t="shared" si="5"/>
        <v>44790</v>
      </c>
      <c r="AM174" s="2"/>
    </row>
    <row r="175" spans="1:39" x14ac:dyDescent="0.45">
      <c r="A175" t="s">
        <v>553</v>
      </c>
      <c r="B175" t="s">
        <v>30</v>
      </c>
      <c r="C175" s="6">
        <v>44775.618750000001</v>
      </c>
      <c r="D175">
        <v>108.35</v>
      </c>
      <c r="E175" s="6">
        <v>44776.385416666664</v>
      </c>
      <c r="F175">
        <v>83.15</v>
      </c>
      <c r="G175" s="7">
        <v>-0.2326</v>
      </c>
      <c r="H175">
        <v>-13031.56</v>
      </c>
      <c r="I175" s="7">
        <v>-0.25030000000000002</v>
      </c>
      <c r="J175">
        <v>480.60320000000002</v>
      </c>
      <c r="K175">
        <v>52073.36</v>
      </c>
      <c r="L175">
        <v>387057.91</v>
      </c>
      <c r="M175">
        <v>41</v>
      </c>
      <c r="N175">
        <v>-317.83999999999997</v>
      </c>
      <c r="O175" s="7">
        <v>-0.46839999999999998</v>
      </c>
      <c r="P175" s="7">
        <v>4.4299999999999999E-2</v>
      </c>
      <c r="Q175" t="s">
        <v>535</v>
      </c>
      <c r="R175" s="2">
        <f t="shared" si="4"/>
        <v>44775</v>
      </c>
      <c r="S175" s="2"/>
      <c r="T175" t="s">
        <v>613</v>
      </c>
      <c r="U175" t="s">
        <v>30</v>
      </c>
      <c r="V175" s="6">
        <v>44790.572916666664</v>
      </c>
      <c r="W175">
        <v>78.95</v>
      </c>
      <c r="X175" s="6">
        <v>44791.388888888891</v>
      </c>
      <c r="Y175">
        <v>43.4</v>
      </c>
      <c r="Z175" s="7">
        <v>-0.45029999999999998</v>
      </c>
      <c r="AA175">
        <v>-24164.06</v>
      </c>
      <c r="AB175" s="7">
        <v>-0.46579999999999999</v>
      </c>
      <c r="AC175">
        <v>657.10530000000006</v>
      </c>
      <c r="AD175" s="7">
        <v>51878.46</v>
      </c>
      <c r="AE175">
        <v>318196.18</v>
      </c>
      <c r="AF175">
        <v>24</v>
      </c>
      <c r="AG175">
        <v>-1006.84</v>
      </c>
      <c r="AH175" s="7">
        <v>-0.45029999999999998</v>
      </c>
      <c r="AI175" s="7">
        <v>0.33250000000000002</v>
      </c>
      <c r="AJ175" s="7" t="s">
        <v>535</v>
      </c>
      <c r="AK175" s="2">
        <f t="shared" si="5"/>
        <v>44790</v>
      </c>
      <c r="AM175" s="2"/>
    </row>
    <row r="176" spans="1:39" x14ac:dyDescent="0.45">
      <c r="A176" t="s">
        <v>608</v>
      </c>
      <c r="B176" t="s">
        <v>30</v>
      </c>
      <c r="C176" s="6">
        <v>44776.43472222222</v>
      </c>
      <c r="D176">
        <v>104.95</v>
      </c>
      <c r="E176" s="6">
        <v>44777.388194444444</v>
      </c>
      <c r="F176">
        <v>9.25</v>
      </c>
      <c r="G176" s="7">
        <v>-0.91190000000000004</v>
      </c>
      <c r="H176">
        <v>-49080.1</v>
      </c>
      <c r="I176" s="7">
        <v>-0.92269999999999996</v>
      </c>
      <c r="J176">
        <v>506.80599999999998</v>
      </c>
      <c r="K176">
        <v>53189.29</v>
      </c>
      <c r="L176">
        <v>588776.86</v>
      </c>
      <c r="M176">
        <v>310</v>
      </c>
      <c r="N176">
        <v>-158.32</v>
      </c>
      <c r="O176" s="7">
        <v>-0.93089999999999995</v>
      </c>
      <c r="P176" s="7">
        <v>0.22919999999999999</v>
      </c>
      <c r="Q176" t="s">
        <v>535</v>
      </c>
      <c r="R176" s="2">
        <f t="shared" si="4"/>
        <v>44776</v>
      </c>
      <c r="S176" s="2"/>
      <c r="T176" t="s">
        <v>615</v>
      </c>
      <c r="U176" t="s">
        <v>30</v>
      </c>
      <c r="V176" s="6">
        <v>44792.461805555555</v>
      </c>
      <c r="W176">
        <v>123.05</v>
      </c>
      <c r="X176" s="6">
        <v>44795.385416666664</v>
      </c>
      <c r="Y176">
        <v>222.6</v>
      </c>
      <c r="Z176" s="7">
        <v>0.80900000000000005</v>
      </c>
      <c r="AA176">
        <v>39452.699999999997</v>
      </c>
      <c r="AB176" s="7">
        <v>0.78090000000000004</v>
      </c>
      <c r="AC176">
        <v>410.56580000000002</v>
      </c>
      <c r="AD176" s="7">
        <v>50520.12</v>
      </c>
      <c r="AE176">
        <v>143476.16</v>
      </c>
      <c r="AF176">
        <v>55</v>
      </c>
      <c r="AG176">
        <v>717.32</v>
      </c>
      <c r="AH176" s="7">
        <v>-0.23930000000000001</v>
      </c>
      <c r="AI176" s="7">
        <v>0.80900000000000005</v>
      </c>
      <c r="AJ176" s="7" t="s">
        <v>535</v>
      </c>
      <c r="AK176" s="2">
        <f t="shared" si="5"/>
        <v>44792</v>
      </c>
      <c r="AM176" s="2"/>
    </row>
    <row r="177" spans="1:39" x14ac:dyDescent="0.45">
      <c r="A177" t="s">
        <v>607</v>
      </c>
      <c r="B177" t="s">
        <v>30</v>
      </c>
      <c r="C177" s="6">
        <v>44776.436111111114</v>
      </c>
      <c r="D177">
        <v>85.2</v>
      </c>
      <c r="E177" s="6">
        <v>44777.388194444444</v>
      </c>
      <c r="F177">
        <v>5.9</v>
      </c>
      <c r="G177" s="7">
        <v>-0.93079999999999996</v>
      </c>
      <c r="H177">
        <v>-50068.05</v>
      </c>
      <c r="I177" s="7">
        <v>-0.94140000000000001</v>
      </c>
      <c r="J177">
        <v>624.20429999999999</v>
      </c>
      <c r="K177">
        <v>53182.21</v>
      </c>
      <c r="L177">
        <v>538708.81000000006</v>
      </c>
      <c r="M177">
        <v>308</v>
      </c>
      <c r="N177">
        <v>-162.56</v>
      </c>
      <c r="O177" s="7">
        <v>-0.95130000000000003</v>
      </c>
      <c r="P177" s="7">
        <v>0.17249999999999999</v>
      </c>
      <c r="Q177" t="s">
        <v>535</v>
      </c>
      <c r="R177" s="2">
        <f t="shared" si="4"/>
        <v>44776</v>
      </c>
      <c r="S177" s="2"/>
      <c r="T177" t="s">
        <v>616</v>
      </c>
      <c r="U177" t="s">
        <v>30</v>
      </c>
      <c r="V177" s="6">
        <v>44792.465277777781</v>
      </c>
      <c r="W177">
        <v>142.19999999999999</v>
      </c>
      <c r="X177" s="6">
        <v>44795.385416666664</v>
      </c>
      <c r="Y177">
        <v>260.7</v>
      </c>
      <c r="Z177" s="7">
        <v>0.83330000000000004</v>
      </c>
      <c r="AA177">
        <v>40664.629999999997</v>
      </c>
      <c r="AB177" s="7">
        <v>0.80500000000000005</v>
      </c>
      <c r="AC177">
        <v>355.2396</v>
      </c>
      <c r="AD177" s="7">
        <v>50515.07</v>
      </c>
      <c r="AE177">
        <v>184140.79</v>
      </c>
      <c r="AF177">
        <v>54</v>
      </c>
      <c r="AG177">
        <v>753.05</v>
      </c>
      <c r="AH177" s="7">
        <v>-0.1195</v>
      </c>
      <c r="AI177" s="7">
        <v>0.83330000000000004</v>
      </c>
      <c r="AJ177" s="7" t="s">
        <v>535</v>
      </c>
      <c r="AK177" s="2">
        <f t="shared" si="5"/>
        <v>44792</v>
      </c>
      <c r="AM177" s="2"/>
    </row>
    <row r="178" spans="1:39" x14ac:dyDescent="0.45">
      <c r="A178" t="s">
        <v>607</v>
      </c>
      <c r="B178" t="s">
        <v>30</v>
      </c>
      <c r="C178" s="6">
        <v>44776.522916666669</v>
      </c>
      <c r="D178">
        <v>83.35</v>
      </c>
      <c r="E178" s="6">
        <v>44777.385416666664</v>
      </c>
      <c r="F178">
        <v>5.15</v>
      </c>
      <c r="G178" s="7">
        <v>-0.93820000000000003</v>
      </c>
      <c r="H178">
        <v>-49277.77</v>
      </c>
      <c r="I178" s="7">
        <v>-0.94879999999999998</v>
      </c>
      <c r="J178">
        <v>623.09889999999996</v>
      </c>
      <c r="K178">
        <v>51935.29</v>
      </c>
      <c r="L178">
        <v>337780.14</v>
      </c>
      <c r="M178">
        <v>179</v>
      </c>
      <c r="N178">
        <v>-275.29000000000002</v>
      </c>
      <c r="O178" s="7">
        <v>-0.93820000000000003</v>
      </c>
      <c r="P178" s="7">
        <v>1.8E-3</v>
      </c>
      <c r="Q178" t="s">
        <v>535</v>
      </c>
      <c r="R178" s="2">
        <f t="shared" si="4"/>
        <v>44776</v>
      </c>
      <c r="S178" s="2"/>
      <c r="T178" t="s">
        <v>639</v>
      </c>
      <c r="U178" t="s">
        <v>30</v>
      </c>
      <c r="V178" s="6">
        <v>44792.520833333336</v>
      </c>
      <c r="W178">
        <v>125.05</v>
      </c>
      <c r="X178" s="6">
        <v>44795.388888888891</v>
      </c>
      <c r="Y178">
        <v>180.35</v>
      </c>
      <c r="Z178" s="7">
        <v>0.44219999999999998</v>
      </c>
      <c r="AA178">
        <v>21554.76</v>
      </c>
      <c r="AB178" s="7">
        <v>0.4178</v>
      </c>
      <c r="AC178">
        <v>412.56279999999998</v>
      </c>
      <c r="AD178" s="7">
        <v>51590.98</v>
      </c>
      <c r="AE178">
        <v>339750.94</v>
      </c>
      <c r="AF178">
        <v>39</v>
      </c>
      <c r="AG178">
        <v>552.69000000000005</v>
      </c>
      <c r="AH178" s="7">
        <v>-0.25030000000000002</v>
      </c>
      <c r="AI178" s="7">
        <v>0.44219999999999998</v>
      </c>
      <c r="AJ178" s="7" t="s">
        <v>535</v>
      </c>
      <c r="AK178" s="2">
        <f t="shared" si="5"/>
        <v>44792</v>
      </c>
      <c r="AM178" s="2"/>
    </row>
    <row r="179" spans="1:39" x14ac:dyDescent="0.45">
      <c r="A179" t="s">
        <v>609</v>
      </c>
      <c r="B179" t="s">
        <v>30</v>
      </c>
      <c r="C179" s="6">
        <v>44777.469444444447</v>
      </c>
      <c r="D179">
        <v>34.049999999999997</v>
      </c>
      <c r="E179" s="6">
        <v>44777.638194444444</v>
      </c>
      <c r="F179">
        <v>0.75000009999999995</v>
      </c>
      <c r="G179" s="7">
        <v>-0.97799999999999998</v>
      </c>
      <c r="H179">
        <v>-52071.44</v>
      </c>
      <c r="I179" s="7">
        <v>-0.98819999999999997</v>
      </c>
      <c r="J179">
        <v>1547.5340000000001</v>
      </c>
      <c r="K179">
        <v>52693.55</v>
      </c>
      <c r="L179">
        <v>486637.37</v>
      </c>
      <c r="M179">
        <v>244</v>
      </c>
      <c r="N179">
        <v>-213.41</v>
      </c>
      <c r="O179" s="7">
        <v>-0.99560000000000004</v>
      </c>
      <c r="P179" s="7">
        <v>4.8811</v>
      </c>
      <c r="Q179" t="s">
        <v>535</v>
      </c>
      <c r="R179" s="2">
        <f t="shared" si="4"/>
        <v>44777</v>
      </c>
      <c r="S179" s="2"/>
      <c r="T179" t="s">
        <v>541</v>
      </c>
      <c r="U179" t="s">
        <v>30</v>
      </c>
      <c r="V179" s="6">
        <v>44792.524305555555</v>
      </c>
      <c r="W179">
        <v>136.25</v>
      </c>
      <c r="X179" s="6">
        <v>44795.388888888891</v>
      </c>
      <c r="Y179">
        <v>214.15</v>
      </c>
      <c r="Z179" s="7">
        <v>0.57169999999999999</v>
      </c>
      <c r="AA179">
        <v>28167.18</v>
      </c>
      <c r="AB179" s="7">
        <v>0.54600000000000004</v>
      </c>
      <c r="AC179">
        <v>378.61149999999998</v>
      </c>
      <c r="AD179" s="7">
        <v>51585.82</v>
      </c>
      <c r="AE179">
        <v>367918.12</v>
      </c>
      <c r="AF179">
        <v>38</v>
      </c>
      <c r="AG179">
        <v>741.24</v>
      </c>
      <c r="AH179" s="7">
        <v>-0.15959999999999999</v>
      </c>
      <c r="AI179" s="7">
        <v>0.57169999999999999</v>
      </c>
      <c r="AJ179" s="7" t="s">
        <v>535</v>
      </c>
      <c r="AK179" s="2">
        <f t="shared" si="5"/>
        <v>44792</v>
      </c>
      <c r="AM179" s="2"/>
    </row>
    <row r="180" spans="1:39" x14ac:dyDescent="0.45">
      <c r="A180" t="s">
        <v>608</v>
      </c>
      <c r="B180" t="s">
        <v>30</v>
      </c>
      <c r="C180" s="6">
        <v>44777.477777777778</v>
      </c>
      <c r="D180">
        <v>47.95</v>
      </c>
      <c r="E180" s="6">
        <v>44777.638194444444</v>
      </c>
      <c r="F180">
        <v>0.2</v>
      </c>
      <c r="G180" s="7">
        <v>-0.99580000000000002</v>
      </c>
      <c r="H180">
        <v>-53222.97</v>
      </c>
      <c r="I180" s="7">
        <v>-1.0059</v>
      </c>
      <c r="J180">
        <v>1103.49</v>
      </c>
      <c r="K180">
        <v>52912.34</v>
      </c>
      <c r="L180">
        <v>433414.40000000002</v>
      </c>
      <c r="M180">
        <v>232</v>
      </c>
      <c r="N180">
        <v>-229.41</v>
      </c>
      <c r="O180" s="7">
        <v>-0.99790000000000001</v>
      </c>
      <c r="P180" s="7">
        <v>2.3325999999999998</v>
      </c>
      <c r="Q180" t="s">
        <v>535</v>
      </c>
      <c r="R180" s="2">
        <f t="shared" si="4"/>
        <v>44777</v>
      </c>
      <c r="S180" s="2"/>
      <c r="T180" t="s">
        <v>546</v>
      </c>
      <c r="U180" t="s">
        <v>30</v>
      </c>
      <c r="V180" s="6">
        <v>44795.444444444445</v>
      </c>
      <c r="W180">
        <v>102.8</v>
      </c>
      <c r="X180" s="6">
        <v>44796.385416666664</v>
      </c>
      <c r="Y180">
        <v>182.2</v>
      </c>
      <c r="Z180" s="7">
        <v>0.77239999999999998</v>
      </c>
      <c r="AA180">
        <v>37918.089999999997</v>
      </c>
      <c r="AB180" s="7">
        <v>0.74460000000000004</v>
      </c>
      <c r="AC180">
        <v>495.33760000000001</v>
      </c>
      <c r="AD180" s="7">
        <v>50920.71</v>
      </c>
      <c r="AE180">
        <v>222058.88</v>
      </c>
      <c r="AF180">
        <v>60</v>
      </c>
      <c r="AG180">
        <v>631.97</v>
      </c>
      <c r="AH180" s="7">
        <v>-0.21840000000000001</v>
      </c>
      <c r="AI180" s="7">
        <v>0.77239999999999998</v>
      </c>
      <c r="AJ180" s="7" t="s">
        <v>535</v>
      </c>
      <c r="AK180" s="2">
        <f t="shared" si="5"/>
        <v>44795</v>
      </c>
      <c r="AM180" s="2"/>
    </row>
    <row r="181" spans="1:39" x14ac:dyDescent="0.45">
      <c r="A181" t="s">
        <v>637</v>
      </c>
      <c r="B181" t="s">
        <v>30</v>
      </c>
      <c r="C181" s="6">
        <v>44777.520833333336</v>
      </c>
      <c r="D181">
        <v>208.05</v>
      </c>
      <c r="E181" s="6">
        <v>44778.385416666664</v>
      </c>
      <c r="F181">
        <v>124.7</v>
      </c>
      <c r="G181" s="7">
        <v>-0.40060000000000001</v>
      </c>
      <c r="H181">
        <v>-21534.560000000001</v>
      </c>
      <c r="I181" s="7">
        <v>-0.41660000000000003</v>
      </c>
      <c r="J181">
        <v>248.44460000000001</v>
      </c>
      <c r="K181">
        <v>51688.9</v>
      </c>
      <c r="L181">
        <v>316245.58</v>
      </c>
      <c r="M181">
        <v>182</v>
      </c>
      <c r="N181">
        <v>-118.32</v>
      </c>
      <c r="O181" s="7">
        <v>-0.40060000000000001</v>
      </c>
      <c r="P181" s="7">
        <v>4.6899999999999997E-2</v>
      </c>
      <c r="Q181" t="s">
        <v>535</v>
      </c>
      <c r="R181" s="2">
        <f t="shared" si="4"/>
        <v>44777</v>
      </c>
      <c r="S181" s="2"/>
      <c r="T181" t="s">
        <v>546</v>
      </c>
      <c r="U181" t="s">
        <v>30</v>
      </c>
      <c r="V181" s="6">
        <v>44795.538194444445</v>
      </c>
      <c r="W181">
        <v>108.85</v>
      </c>
      <c r="X181" s="6">
        <v>44796.388888888891</v>
      </c>
      <c r="Y181">
        <v>156.75</v>
      </c>
      <c r="Z181" s="7">
        <v>0.44009999999999999</v>
      </c>
      <c r="AA181">
        <v>21547.360000000001</v>
      </c>
      <c r="AB181" s="7">
        <v>0.41570000000000001</v>
      </c>
      <c r="AC181">
        <v>476.24799999999999</v>
      </c>
      <c r="AD181" s="7">
        <v>51839.59</v>
      </c>
      <c r="AE181">
        <v>389465.49</v>
      </c>
      <c r="AF181">
        <v>34</v>
      </c>
      <c r="AG181">
        <v>633.75</v>
      </c>
      <c r="AH181" s="7">
        <v>-0.1424</v>
      </c>
      <c r="AI181" s="7">
        <v>0.92559999999999998</v>
      </c>
      <c r="AJ181" s="7" t="s">
        <v>535</v>
      </c>
      <c r="AK181" s="2">
        <f t="shared" si="5"/>
        <v>44795</v>
      </c>
      <c r="AM181" s="2"/>
    </row>
    <row r="182" spans="1:39" x14ac:dyDescent="0.45">
      <c r="A182" t="s">
        <v>638</v>
      </c>
      <c r="B182" t="s">
        <v>30</v>
      </c>
      <c r="C182" s="6">
        <v>44777.545138888891</v>
      </c>
      <c r="D182">
        <v>216.65</v>
      </c>
      <c r="E182" s="6">
        <v>44778.385416666664</v>
      </c>
      <c r="F182">
        <v>145.05000000000001</v>
      </c>
      <c r="G182" s="7">
        <v>-0.33050000000000002</v>
      </c>
      <c r="H182">
        <v>-17928.25</v>
      </c>
      <c r="I182" s="7">
        <v>-0.34720000000000001</v>
      </c>
      <c r="J182">
        <v>238.3537</v>
      </c>
      <c r="K182">
        <v>51639.34</v>
      </c>
      <c r="L182">
        <v>298317.33</v>
      </c>
      <c r="M182">
        <v>147</v>
      </c>
      <c r="N182">
        <v>-121.96</v>
      </c>
      <c r="O182" s="7">
        <v>-0.33050000000000002</v>
      </c>
      <c r="P182" s="7">
        <v>0.1011</v>
      </c>
      <c r="Q182" t="s">
        <v>535</v>
      </c>
      <c r="R182" s="2">
        <f t="shared" si="4"/>
        <v>44777</v>
      </c>
      <c r="S182" s="2"/>
      <c r="T182" t="s">
        <v>545</v>
      </c>
      <c r="U182" t="s">
        <v>30</v>
      </c>
      <c r="V182" s="6">
        <v>44795.611111111109</v>
      </c>
      <c r="W182">
        <v>93</v>
      </c>
      <c r="X182" s="6">
        <v>44796.385416666664</v>
      </c>
      <c r="Y182">
        <v>147.44999999999999</v>
      </c>
      <c r="Z182" s="7">
        <v>0.58550000000000002</v>
      </c>
      <c r="AA182">
        <v>28510.04</v>
      </c>
      <c r="AB182" s="7">
        <v>0.55959999999999999</v>
      </c>
      <c r="AC182">
        <v>547.79079999999999</v>
      </c>
      <c r="AD182" s="7">
        <v>50944.54</v>
      </c>
      <c r="AE182">
        <v>250568.92</v>
      </c>
      <c r="AF182">
        <v>12</v>
      </c>
      <c r="AG182">
        <v>2375.84</v>
      </c>
      <c r="AH182" s="7">
        <v>-5.91E-2</v>
      </c>
      <c r="AI182" s="7">
        <v>0.69189999999999996</v>
      </c>
      <c r="AJ182" s="7" t="s">
        <v>535</v>
      </c>
      <c r="AK182" s="2">
        <f t="shared" si="5"/>
        <v>44795</v>
      </c>
      <c r="AM182" s="2"/>
    </row>
    <row r="183" spans="1:39" x14ac:dyDescent="0.45">
      <c r="A183" t="s">
        <v>610</v>
      </c>
      <c r="B183" t="s">
        <v>30</v>
      </c>
      <c r="C183" s="6">
        <v>44781.509722222225</v>
      </c>
      <c r="D183">
        <v>122.6</v>
      </c>
      <c r="E183" s="6">
        <v>44783.388194444444</v>
      </c>
      <c r="F183">
        <v>103</v>
      </c>
      <c r="G183" s="7">
        <v>-0.15989999999999999</v>
      </c>
      <c r="H183">
        <v>-9299.8700000000008</v>
      </c>
      <c r="I183" s="7">
        <v>-0.17829999999999999</v>
      </c>
      <c r="J183">
        <v>425.50630000000001</v>
      </c>
      <c r="K183">
        <v>52167.07</v>
      </c>
      <c r="L183">
        <v>424114.53</v>
      </c>
      <c r="M183">
        <v>202</v>
      </c>
      <c r="N183">
        <v>-46.04</v>
      </c>
      <c r="O183" s="7">
        <v>-0.26350000000000001</v>
      </c>
      <c r="P183" s="7">
        <v>0.19900000000000001</v>
      </c>
      <c r="Q183" t="s">
        <v>535</v>
      </c>
      <c r="R183" s="2">
        <f t="shared" si="4"/>
        <v>44781</v>
      </c>
      <c r="S183" s="2"/>
      <c r="T183" t="s">
        <v>545</v>
      </c>
      <c r="U183" t="s">
        <v>30</v>
      </c>
      <c r="V183" s="6">
        <v>44795.611111111109</v>
      </c>
      <c r="W183">
        <v>93</v>
      </c>
      <c r="X183" s="6">
        <v>44796.388888888891</v>
      </c>
      <c r="Y183">
        <v>127.8</v>
      </c>
      <c r="Z183" s="7">
        <v>0.37419999999999998</v>
      </c>
      <c r="AA183">
        <v>18170.2</v>
      </c>
      <c r="AB183" s="7">
        <v>0.35049999999999998</v>
      </c>
      <c r="AC183">
        <v>557.50490000000002</v>
      </c>
      <c r="AD183" s="7">
        <v>51847.96</v>
      </c>
      <c r="AE183">
        <v>407635.69</v>
      </c>
      <c r="AF183">
        <v>13</v>
      </c>
      <c r="AG183">
        <v>1397.71</v>
      </c>
      <c r="AH183" s="7">
        <v>-5.91E-2</v>
      </c>
      <c r="AI183" s="7">
        <v>0.80589999999999995</v>
      </c>
      <c r="AJ183" s="7" t="s">
        <v>535</v>
      </c>
      <c r="AK183" s="2">
        <f t="shared" si="5"/>
        <v>44795</v>
      </c>
      <c r="AM183" s="2"/>
    </row>
    <row r="184" spans="1:39" x14ac:dyDescent="0.45">
      <c r="A184" t="s">
        <v>610</v>
      </c>
      <c r="B184" t="s">
        <v>30</v>
      </c>
      <c r="C184" s="6">
        <v>44781.520833333336</v>
      </c>
      <c r="D184">
        <v>134.44999999999999</v>
      </c>
      <c r="E184" s="6">
        <v>44783.385416666664</v>
      </c>
      <c r="F184">
        <v>119.9</v>
      </c>
      <c r="G184" s="7">
        <v>-0.1082</v>
      </c>
      <c r="H184">
        <v>-6546.46</v>
      </c>
      <c r="I184" s="7">
        <v>-0.12709999999999999</v>
      </c>
      <c r="J184">
        <v>382.97949999999997</v>
      </c>
      <c r="K184">
        <v>51491.59</v>
      </c>
      <c r="L184">
        <v>291770.87</v>
      </c>
      <c r="M184">
        <v>182</v>
      </c>
      <c r="N184">
        <v>-35.97</v>
      </c>
      <c r="O184" s="7">
        <v>-0.20119999999999999</v>
      </c>
      <c r="P184" s="7">
        <v>9.3299999999999994E-2</v>
      </c>
      <c r="Q184" t="s">
        <v>535</v>
      </c>
      <c r="R184" s="2">
        <f t="shared" si="4"/>
        <v>44781</v>
      </c>
      <c r="S184" s="2"/>
      <c r="T184" t="s">
        <v>617</v>
      </c>
      <c r="U184" t="s">
        <v>30</v>
      </c>
      <c r="V184" s="6">
        <v>44796.416666666664</v>
      </c>
      <c r="W184">
        <v>90.1</v>
      </c>
      <c r="X184" s="6">
        <v>44797.385416666664</v>
      </c>
      <c r="Y184">
        <v>71.2</v>
      </c>
      <c r="Z184" s="7">
        <v>-0.20979999999999999</v>
      </c>
      <c r="AA184">
        <v>-11668.7</v>
      </c>
      <c r="AB184" s="7">
        <v>-0.22770000000000001</v>
      </c>
      <c r="AC184">
        <v>568.84400000000005</v>
      </c>
      <c r="AD184" s="7">
        <v>51252.84</v>
      </c>
      <c r="AE184">
        <v>238900.23</v>
      </c>
      <c r="AF184">
        <v>68</v>
      </c>
      <c r="AG184">
        <v>-171.6</v>
      </c>
      <c r="AH184" s="7">
        <v>-0.66090000000000004</v>
      </c>
      <c r="AI184" s="7">
        <v>0.1265</v>
      </c>
      <c r="AJ184" s="7" t="s">
        <v>535</v>
      </c>
      <c r="AK184" s="2">
        <f t="shared" si="5"/>
        <v>44796</v>
      </c>
      <c r="AM184" s="2"/>
    </row>
    <row r="185" spans="1:39" x14ac:dyDescent="0.45">
      <c r="A185" t="s">
        <v>611</v>
      </c>
      <c r="B185" t="s">
        <v>30</v>
      </c>
      <c r="C185" s="6">
        <v>44781.526388888888</v>
      </c>
      <c r="D185">
        <v>112.35</v>
      </c>
      <c r="E185" s="6">
        <v>44783.388194444444</v>
      </c>
      <c r="F185">
        <v>77.7</v>
      </c>
      <c r="G185" s="7">
        <v>-0.30840000000000001</v>
      </c>
      <c r="H185">
        <v>-16978.849999999999</v>
      </c>
      <c r="I185" s="7">
        <v>-0.32529999999999998</v>
      </c>
      <c r="J185">
        <v>464.53120000000001</v>
      </c>
      <c r="K185">
        <v>52190.080000000002</v>
      </c>
      <c r="L185">
        <v>407135.68</v>
      </c>
      <c r="M185">
        <v>178</v>
      </c>
      <c r="N185">
        <v>-95.39</v>
      </c>
      <c r="O185" s="7">
        <v>-0.40229999999999999</v>
      </c>
      <c r="P185" s="7">
        <v>4.8500000000000001E-2</v>
      </c>
      <c r="Q185" t="s">
        <v>535</v>
      </c>
      <c r="R185" s="2">
        <f t="shared" si="4"/>
        <v>44781</v>
      </c>
      <c r="S185" s="2"/>
      <c r="T185" t="s">
        <v>611</v>
      </c>
      <c r="U185" t="s">
        <v>30</v>
      </c>
      <c r="V185" s="6">
        <v>44796.420138888891</v>
      </c>
      <c r="W185">
        <v>106.45</v>
      </c>
      <c r="X185" s="6">
        <v>44797.385416666664</v>
      </c>
      <c r="Y185">
        <v>97.9</v>
      </c>
      <c r="Z185" s="7">
        <v>-8.0299999999999996E-2</v>
      </c>
      <c r="AA185">
        <v>-5099.9799999999996</v>
      </c>
      <c r="AB185" s="7">
        <v>-9.9500000000000005E-2</v>
      </c>
      <c r="AC185">
        <v>481.42529999999999</v>
      </c>
      <c r="AD185" s="7">
        <v>51247.72</v>
      </c>
      <c r="AE185">
        <v>233800.25</v>
      </c>
      <c r="AF185">
        <v>67</v>
      </c>
      <c r="AG185">
        <v>-76.12</v>
      </c>
      <c r="AH185" s="7">
        <v>-0.60309999999999997</v>
      </c>
      <c r="AI185" s="7">
        <v>0.26819999999999999</v>
      </c>
      <c r="AJ185" s="7" t="s">
        <v>535</v>
      </c>
      <c r="AK185" s="2">
        <f t="shared" si="5"/>
        <v>44796</v>
      </c>
      <c r="AM185" s="2"/>
    </row>
    <row r="186" spans="1:39" x14ac:dyDescent="0.45">
      <c r="A186" t="s">
        <v>611</v>
      </c>
      <c r="B186" t="s">
        <v>30</v>
      </c>
      <c r="C186" s="6">
        <v>44781.526388888888</v>
      </c>
      <c r="D186">
        <v>112.35</v>
      </c>
      <c r="E186" s="6">
        <v>44783.385416666664</v>
      </c>
      <c r="F186">
        <v>90.5</v>
      </c>
      <c r="G186" s="7">
        <v>-0.19450000000000001</v>
      </c>
      <c r="H186">
        <v>-10943.38</v>
      </c>
      <c r="I186" s="7">
        <v>-0.21249999999999999</v>
      </c>
      <c r="J186">
        <v>458.2944</v>
      </c>
      <c r="K186">
        <v>51489.38</v>
      </c>
      <c r="L186">
        <v>280827.48</v>
      </c>
      <c r="M186">
        <v>174</v>
      </c>
      <c r="N186">
        <v>-62.89</v>
      </c>
      <c r="O186" s="7">
        <v>-0.26079999999999998</v>
      </c>
      <c r="P186" s="7">
        <v>4.8500000000000001E-2</v>
      </c>
      <c r="Q186" t="s">
        <v>535</v>
      </c>
      <c r="R186" s="2">
        <f t="shared" si="4"/>
        <v>44781</v>
      </c>
      <c r="S186" s="2"/>
      <c r="T186" t="s">
        <v>610</v>
      </c>
      <c r="U186" t="s">
        <v>30</v>
      </c>
      <c r="V186" s="6">
        <v>44796.520833333336</v>
      </c>
      <c r="W186">
        <v>88.2</v>
      </c>
      <c r="X186" s="6">
        <v>44797.388888888891</v>
      </c>
      <c r="Y186">
        <v>145.19999999999999</v>
      </c>
      <c r="Z186" s="7">
        <v>0.64629999999999999</v>
      </c>
      <c r="AA186">
        <v>32253.05</v>
      </c>
      <c r="AB186" s="7">
        <v>0.61980000000000002</v>
      </c>
      <c r="AC186">
        <v>590.00199999999995</v>
      </c>
      <c r="AD186" s="7">
        <v>52038.18</v>
      </c>
      <c r="AE186">
        <v>439888.74</v>
      </c>
      <c r="AF186">
        <v>39</v>
      </c>
      <c r="AG186">
        <v>827</v>
      </c>
      <c r="AH186" s="7">
        <v>-0.15140000000000001</v>
      </c>
      <c r="AI186" s="7">
        <v>0.93879999999999997</v>
      </c>
      <c r="AJ186" s="7" t="s">
        <v>535</v>
      </c>
      <c r="AK186" s="2">
        <f t="shared" si="5"/>
        <v>44796</v>
      </c>
      <c r="AM186" s="2"/>
    </row>
    <row r="187" spans="1:39" x14ac:dyDescent="0.45">
      <c r="A187" t="s">
        <v>547</v>
      </c>
      <c r="B187" t="s">
        <v>30</v>
      </c>
      <c r="C187" s="6">
        <v>44783.416666666664</v>
      </c>
      <c r="D187">
        <v>93.55</v>
      </c>
      <c r="E187" s="6">
        <v>44784.388194444444</v>
      </c>
      <c r="F187">
        <v>5.05</v>
      </c>
      <c r="G187" s="7">
        <v>-0.94599999999999995</v>
      </c>
      <c r="H187">
        <v>-49775.14</v>
      </c>
      <c r="I187" s="7">
        <v>-0.95660000000000001</v>
      </c>
      <c r="J187">
        <v>556.23379999999997</v>
      </c>
      <c r="K187">
        <v>52035.68</v>
      </c>
      <c r="L187">
        <v>357360.54</v>
      </c>
      <c r="M187">
        <v>336</v>
      </c>
      <c r="N187">
        <v>-148.13999999999999</v>
      </c>
      <c r="O187" s="7">
        <v>-0.98660000000000003</v>
      </c>
      <c r="P187" s="7">
        <v>9.0300000000000005E-2</v>
      </c>
      <c r="Q187" t="s">
        <v>535</v>
      </c>
      <c r="R187" s="2">
        <f t="shared" si="4"/>
        <v>44783</v>
      </c>
      <c r="S187" s="2"/>
      <c r="T187" t="s">
        <v>611</v>
      </c>
      <c r="U187" t="s">
        <v>30</v>
      </c>
      <c r="V187" s="6">
        <v>44796.534722222219</v>
      </c>
      <c r="W187">
        <v>90.45</v>
      </c>
      <c r="X187" s="6">
        <v>44797.388888888891</v>
      </c>
      <c r="Y187">
        <v>111</v>
      </c>
      <c r="Z187" s="7">
        <v>0.22720000000000001</v>
      </c>
      <c r="AA187">
        <v>10668.86</v>
      </c>
      <c r="AB187" s="7">
        <v>0.2049</v>
      </c>
      <c r="AC187">
        <v>575.59079999999994</v>
      </c>
      <c r="AD187" s="7">
        <v>52062.18</v>
      </c>
      <c r="AE187">
        <v>450557.6</v>
      </c>
      <c r="AF187">
        <v>35</v>
      </c>
      <c r="AG187">
        <v>304.82</v>
      </c>
      <c r="AH187" s="7">
        <v>-0.2261</v>
      </c>
      <c r="AI187" s="7">
        <v>0.49249999999999999</v>
      </c>
      <c r="AJ187" s="7" t="s">
        <v>535</v>
      </c>
      <c r="AK187" s="2">
        <f t="shared" si="5"/>
        <v>44796</v>
      </c>
      <c r="AM187" s="2"/>
    </row>
    <row r="188" spans="1:39" x14ac:dyDescent="0.45">
      <c r="A188" t="s">
        <v>545</v>
      </c>
      <c r="B188" t="s">
        <v>30</v>
      </c>
      <c r="C188" s="6">
        <v>44783.42291666667</v>
      </c>
      <c r="D188">
        <v>107.15</v>
      </c>
      <c r="E188" s="6">
        <v>44784.388194444444</v>
      </c>
      <c r="F188">
        <v>7.1</v>
      </c>
      <c r="G188" s="7">
        <v>-0.93369999999999997</v>
      </c>
      <c r="H188">
        <v>-49126.68</v>
      </c>
      <c r="I188" s="7">
        <v>-0.94440000000000002</v>
      </c>
      <c r="J188">
        <v>485.47739999999999</v>
      </c>
      <c r="K188">
        <v>52018.91</v>
      </c>
      <c r="L188">
        <v>308233.87</v>
      </c>
      <c r="M188">
        <v>327</v>
      </c>
      <c r="N188">
        <v>-150.22999999999999</v>
      </c>
      <c r="O188" s="7">
        <v>-0.96220000000000006</v>
      </c>
      <c r="P188" s="7">
        <v>6.3500000000000001E-2</v>
      </c>
      <c r="Q188" t="s">
        <v>535</v>
      </c>
      <c r="R188" s="2">
        <f t="shared" si="4"/>
        <v>44783</v>
      </c>
      <c r="S188" s="2"/>
      <c r="T188" t="s">
        <v>553</v>
      </c>
      <c r="U188" t="s">
        <v>30</v>
      </c>
      <c r="V188" s="6">
        <v>44802.520833333336</v>
      </c>
      <c r="W188">
        <v>131.6</v>
      </c>
      <c r="X188" s="6">
        <v>44803.385416666664</v>
      </c>
      <c r="Y188">
        <v>141.5</v>
      </c>
      <c r="Z188" s="7">
        <v>7.5200000000000003E-2</v>
      </c>
      <c r="AA188">
        <v>2787.47</v>
      </c>
      <c r="AB188" s="7">
        <v>5.45E-2</v>
      </c>
      <c r="AC188">
        <v>388.82220000000001</v>
      </c>
      <c r="AD188" s="7">
        <v>51169</v>
      </c>
      <c r="AE188">
        <v>236587.72</v>
      </c>
      <c r="AF188">
        <v>38</v>
      </c>
      <c r="AG188">
        <v>73.349999999999994</v>
      </c>
      <c r="AH188" s="7">
        <v>-0.3165</v>
      </c>
      <c r="AI188" s="7">
        <v>7.5200000000000003E-2</v>
      </c>
      <c r="AJ188" s="7" t="s">
        <v>535</v>
      </c>
      <c r="AK188" s="2">
        <f t="shared" si="5"/>
        <v>44802</v>
      </c>
      <c r="AM188" s="2"/>
    </row>
    <row r="189" spans="1:39" x14ac:dyDescent="0.45">
      <c r="A189" t="s">
        <v>612</v>
      </c>
      <c r="B189" t="s">
        <v>30</v>
      </c>
      <c r="C189" s="6">
        <v>44784.426388888889</v>
      </c>
      <c r="D189">
        <v>33.9</v>
      </c>
      <c r="E189" s="6">
        <v>44784.638194444444</v>
      </c>
      <c r="F189">
        <v>0.35</v>
      </c>
      <c r="G189" s="7">
        <v>-0.98970000000000002</v>
      </c>
      <c r="H189">
        <v>-51529.760000000002</v>
      </c>
      <c r="I189" s="7">
        <v>-0.99980000000000002</v>
      </c>
      <c r="J189">
        <v>1520.3879999999999</v>
      </c>
      <c r="K189">
        <v>51541.17</v>
      </c>
      <c r="L189">
        <v>256704.1</v>
      </c>
      <c r="M189">
        <v>306</v>
      </c>
      <c r="N189">
        <v>-168.4</v>
      </c>
      <c r="O189" s="7">
        <v>-0.98970000000000002</v>
      </c>
      <c r="P189" s="7">
        <v>0.98529999999999995</v>
      </c>
      <c r="Q189" t="s">
        <v>535</v>
      </c>
      <c r="R189" s="2">
        <f t="shared" si="4"/>
        <v>44784</v>
      </c>
      <c r="S189" s="2"/>
      <c r="T189" t="s">
        <v>553</v>
      </c>
      <c r="U189" t="s">
        <v>30</v>
      </c>
      <c r="V189" s="6">
        <v>44802.520833333336</v>
      </c>
      <c r="W189">
        <v>131.6</v>
      </c>
      <c r="X189" s="6">
        <v>44803.388888888891</v>
      </c>
      <c r="Y189">
        <v>151.94999999999999</v>
      </c>
      <c r="Z189" s="7">
        <v>0.15459999999999999</v>
      </c>
      <c r="AA189">
        <v>6954.27</v>
      </c>
      <c r="AB189" s="7">
        <v>0.1331</v>
      </c>
      <c r="AC189">
        <v>397.05759999999998</v>
      </c>
      <c r="AD189" s="7">
        <v>52252.79</v>
      </c>
      <c r="AE189">
        <v>457511.87</v>
      </c>
      <c r="AF189">
        <v>39</v>
      </c>
      <c r="AG189">
        <v>178.31</v>
      </c>
      <c r="AH189" s="7">
        <v>-0.3165</v>
      </c>
      <c r="AI189" s="7">
        <v>0.15459999999999999</v>
      </c>
      <c r="AJ189" s="7" t="s">
        <v>535</v>
      </c>
      <c r="AK189" s="2">
        <f t="shared" si="5"/>
        <v>44802</v>
      </c>
      <c r="AM189" s="2"/>
    </row>
    <row r="190" spans="1:39" x14ac:dyDescent="0.45">
      <c r="A190" t="s">
        <v>613</v>
      </c>
      <c r="B190" t="s">
        <v>30</v>
      </c>
      <c r="C190" s="6">
        <v>44790.424305555556</v>
      </c>
      <c r="D190">
        <v>67.75</v>
      </c>
      <c r="E190" s="6">
        <v>44791.388194444444</v>
      </c>
      <c r="F190">
        <v>54.2</v>
      </c>
      <c r="G190" s="7">
        <v>-0.2</v>
      </c>
      <c r="H190">
        <v>-11179.81</v>
      </c>
      <c r="I190" s="7">
        <v>-0.218</v>
      </c>
      <c r="J190">
        <v>756.95230000000004</v>
      </c>
      <c r="K190">
        <v>51283.519999999997</v>
      </c>
      <c r="L190">
        <v>245524.3</v>
      </c>
      <c r="M190">
        <v>325</v>
      </c>
      <c r="N190">
        <v>-34.4</v>
      </c>
      <c r="O190" s="7">
        <v>-0.3402</v>
      </c>
      <c r="P190" s="7">
        <v>0.55279999999999996</v>
      </c>
      <c r="Q190" t="s">
        <v>535</v>
      </c>
      <c r="R190" s="2">
        <f t="shared" si="4"/>
        <v>44790</v>
      </c>
      <c r="S190" s="2"/>
      <c r="T190" t="s">
        <v>610</v>
      </c>
      <c r="U190" t="s">
        <v>30</v>
      </c>
      <c r="V190" s="6">
        <v>44803.440972222219</v>
      </c>
      <c r="W190">
        <v>77.650000000000006</v>
      </c>
      <c r="X190" s="6">
        <v>44805.385416666664</v>
      </c>
      <c r="Y190">
        <v>103.55</v>
      </c>
      <c r="Z190" s="7">
        <v>0.33350000000000002</v>
      </c>
      <c r="AA190">
        <v>15877.59</v>
      </c>
      <c r="AB190" s="7">
        <v>0.31019999999999998</v>
      </c>
      <c r="AC190">
        <v>659.14919999999995</v>
      </c>
      <c r="AD190" s="7">
        <v>51182.94</v>
      </c>
      <c r="AE190">
        <v>252465.3</v>
      </c>
      <c r="AF190">
        <v>61</v>
      </c>
      <c r="AG190">
        <v>260.29000000000002</v>
      </c>
      <c r="AH190" s="7">
        <v>-6.3700000000000007E-2</v>
      </c>
      <c r="AI190" s="7">
        <v>2.9664999999999999</v>
      </c>
      <c r="AJ190" s="7" t="s">
        <v>535</v>
      </c>
      <c r="AK190" s="2">
        <f t="shared" si="5"/>
        <v>44803</v>
      </c>
      <c r="AM190" s="2"/>
    </row>
    <row r="191" spans="1:39" x14ac:dyDescent="0.45">
      <c r="A191" t="s">
        <v>614</v>
      </c>
      <c r="B191" t="s">
        <v>30</v>
      </c>
      <c r="C191" s="6">
        <v>44790.462500000001</v>
      </c>
      <c r="D191">
        <v>52.4</v>
      </c>
      <c r="E191" s="6">
        <v>44791.388194444444</v>
      </c>
      <c r="F191">
        <v>30.15</v>
      </c>
      <c r="G191" s="7">
        <v>-0.42459999999999998</v>
      </c>
      <c r="H191">
        <v>-22597.66</v>
      </c>
      <c r="I191" s="7">
        <v>-0.44040000000000001</v>
      </c>
      <c r="J191">
        <v>979.29240000000004</v>
      </c>
      <c r="K191">
        <v>51314.93</v>
      </c>
      <c r="L191">
        <v>222926.63</v>
      </c>
      <c r="M191">
        <v>270</v>
      </c>
      <c r="N191">
        <v>-83.7</v>
      </c>
      <c r="O191" s="7">
        <v>-0.54679999999999995</v>
      </c>
      <c r="P191" s="7">
        <v>0.39689999999999998</v>
      </c>
      <c r="Q191" t="s">
        <v>535</v>
      </c>
      <c r="R191" s="2">
        <f t="shared" si="4"/>
        <v>44790</v>
      </c>
      <c r="S191" s="2"/>
      <c r="T191" t="s">
        <v>611</v>
      </c>
      <c r="U191" t="s">
        <v>30</v>
      </c>
      <c r="V191" s="6">
        <v>44803.447916666664</v>
      </c>
      <c r="W191">
        <v>75.099999999999994</v>
      </c>
      <c r="X191" s="6">
        <v>44805.385416666664</v>
      </c>
      <c r="Y191">
        <v>72.400000000000006</v>
      </c>
      <c r="Z191" s="7">
        <v>-3.5999999999999997E-2</v>
      </c>
      <c r="AA191">
        <v>-2848.95</v>
      </c>
      <c r="AB191" s="7">
        <v>-5.5599999999999997E-2</v>
      </c>
      <c r="AC191">
        <v>682.38340000000005</v>
      </c>
      <c r="AD191" s="7">
        <v>51246.99</v>
      </c>
      <c r="AE191">
        <v>249616.35</v>
      </c>
      <c r="AF191">
        <v>59</v>
      </c>
      <c r="AG191">
        <v>-48.29</v>
      </c>
      <c r="AH191" s="7">
        <v>-0.59719999999999995</v>
      </c>
      <c r="AI191" s="7">
        <v>2.4946999999999999</v>
      </c>
      <c r="AJ191" s="7" t="s">
        <v>535</v>
      </c>
      <c r="AK191" s="2">
        <f t="shared" si="5"/>
        <v>44803</v>
      </c>
      <c r="AM191" s="2"/>
    </row>
    <row r="192" spans="1:39" x14ac:dyDescent="0.45">
      <c r="A192" t="s">
        <v>614</v>
      </c>
      <c r="B192" t="s">
        <v>30</v>
      </c>
      <c r="C192" s="6">
        <v>44790.520833333336</v>
      </c>
      <c r="D192">
        <v>54.55</v>
      </c>
      <c r="E192" s="6">
        <v>44791.385416666664</v>
      </c>
      <c r="F192">
        <v>24.95</v>
      </c>
      <c r="G192" s="7">
        <v>-0.54259999999999997</v>
      </c>
      <c r="H192">
        <v>-28642.14</v>
      </c>
      <c r="I192" s="7">
        <v>-0.55720000000000003</v>
      </c>
      <c r="J192">
        <v>942.33069999999998</v>
      </c>
      <c r="K192">
        <v>51404.14</v>
      </c>
      <c r="L192">
        <v>252185.34</v>
      </c>
      <c r="M192">
        <v>182</v>
      </c>
      <c r="N192">
        <v>-157.37</v>
      </c>
      <c r="O192" s="7">
        <v>-0.54259999999999997</v>
      </c>
      <c r="P192" s="7">
        <v>0.34189999999999998</v>
      </c>
      <c r="Q192" t="s">
        <v>535</v>
      </c>
      <c r="R192" s="2">
        <f t="shared" si="4"/>
        <v>44790</v>
      </c>
      <c r="S192" s="2"/>
      <c r="T192" t="s">
        <v>617</v>
      </c>
      <c r="U192" t="s">
        <v>30</v>
      </c>
      <c r="V192" s="6">
        <v>44803.520833333336</v>
      </c>
      <c r="W192">
        <v>90.8</v>
      </c>
      <c r="X192" s="6">
        <v>44805.388888888891</v>
      </c>
      <c r="Y192">
        <v>48.25</v>
      </c>
      <c r="Z192" s="7">
        <v>-0.46860000000000002</v>
      </c>
      <c r="AA192">
        <v>-25303.32</v>
      </c>
      <c r="AB192" s="7">
        <v>-0.4839</v>
      </c>
      <c r="AC192">
        <v>575.85419999999999</v>
      </c>
      <c r="AD192" s="7">
        <v>52287.56</v>
      </c>
      <c r="AE192">
        <v>432208.55</v>
      </c>
      <c r="AF192">
        <v>39</v>
      </c>
      <c r="AG192">
        <v>-648.79999999999995</v>
      </c>
      <c r="AH192" s="7">
        <v>-0.86009999999999998</v>
      </c>
      <c r="AI192" s="7">
        <v>1.4009</v>
      </c>
      <c r="AJ192" s="7" t="s">
        <v>535</v>
      </c>
      <c r="AK192" s="2">
        <f t="shared" si="5"/>
        <v>44803</v>
      </c>
      <c r="AM192" s="2"/>
    </row>
    <row r="193" spans="1:39" x14ac:dyDescent="0.45">
      <c r="A193" t="s">
        <v>613</v>
      </c>
      <c r="B193" t="s">
        <v>30</v>
      </c>
      <c r="C193" s="6">
        <v>44790.575694444444</v>
      </c>
      <c r="D193">
        <v>78.95</v>
      </c>
      <c r="E193" s="6">
        <v>44791.385416666664</v>
      </c>
      <c r="F193">
        <v>47.1</v>
      </c>
      <c r="G193" s="7">
        <v>-0.40339999999999998</v>
      </c>
      <c r="H193">
        <v>-21551.599999999999</v>
      </c>
      <c r="I193" s="7">
        <v>-0.4194</v>
      </c>
      <c r="J193">
        <v>650.89940000000001</v>
      </c>
      <c r="K193">
        <v>51388.5</v>
      </c>
      <c r="L193">
        <v>230633.74</v>
      </c>
      <c r="M193">
        <v>103</v>
      </c>
      <c r="N193">
        <v>-209.24</v>
      </c>
      <c r="O193" s="7">
        <v>-0.40339999999999998</v>
      </c>
      <c r="P193" s="7">
        <v>0.33250000000000002</v>
      </c>
      <c r="Q193" t="s">
        <v>535</v>
      </c>
      <c r="R193" s="2">
        <f t="shared" si="4"/>
        <v>44790</v>
      </c>
      <c r="S193" s="2"/>
      <c r="T193" t="s">
        <v>534</v>
      </c>
      <c r="U193" t="s">
        <v>30</v>
      </c>
      <c r="V193" s="6">
        <v>44803.541666666664</v>
      </c>
      <c r="W193">
        <v>89</v>
      </c>
      <c r="X193" s="6">
        <v>44805.388888888891</v>
      </c>
      <c r="Y193">
        <v>30.4</v>
      </c>
      <c r="Z193" s="7">
        <v>-0.65839999999999999</v>
      </c>
      <c r="AA193">
        <v>-35167.06</v>
      </c>
      <c r="AB193" s="7">
        <v>-0.67179999999999995</v>
      </c>
      <c r="AC193">
        <v>588.13689999999997</v>
      </c>
      <c r="AD193" s="7">
        <v>52344.18</v>
      </c>
      <c r="AE193">
        <v>397041.49</v>
      </c>
      <c r="AF193">
        <v>33</v>
      </c>
      <c r="AG193">
        <v>-1065.67</v>
      </c>
      <c r="AH193" s="7">
        <v>-0.9657</v>
      </c>
      <c r="AI193" s="7">
        <v>0.98309999999999997</v>
      </c>
      <c r="AJ193" s="7" t="s">
        <v>535</v>
      </c>
      <c r="AK193" s="2">
        <f t="shared" si="5"/>
        <v>44803</v>
      </c>
      <c r="AM193" s="2"/>
    </row>
    <row r="194" spans="1:39" x14ac:dyDescent="0.45">
      <c r="A194" t="s">
        <v>615</v>
      </c>
      <c r="B194" t="s">
        <v>30</v>
      </c>
      <c r="C194" s="6">
        <v>44792.464583333334</v>
      </c>
      <c r="D194">
        <v>123.05</v>
      </c>
      <c r="E194" s="6">
        <v>44795.388194444444</v>
      </c>
      <c r="F194">
        <v>222.6</v>
      </c>
      <c r="G194" s="7">
        <v>0.80900000000000005</v>
      </c>
      <c r="H194">
        <v>39916.980000000003</v>
      </c>
      <c r="I194" s="7">
        <v>0.78090000000000004</v>
      </c>
      <c r="J194">
        <v>415.3972</v>
      </c>
      <c r="K194">
        <v>51114.63</v>
      </c>
      <c r="L194">
        <v>262843.61</v>
      </c>
      <c r="M194">
        <v>267</v>
      </c>
      <c r="N194">
        <v>149.5</v>
      </c>
      <c r="O194" s="7">
        <v>-0.16009999999999999</v>
      </c>
      <c r="P194" s="7">
        <v>0.99670000000000003</v>
      </c>
      <c r="Q194" t="s">
        <v>535</v>
      </c>
      <c r="R194" s="2">
        <f t="shared" si="4"/>
        <v>44792</v>
      </c>
      <c r="S194" s="2"/>
      <c r="T194" t="s">
        <v>534</v>
      </c>
      <c r="U194" t="s">
        <v>30</v>
      </c>
      <c r="V194" s="6">
        <v>44805.423611111109</v>
      </c>
      <c r="W194">
        <v>65.55</v>
      </c>
      <c r="X194" s="6">
        <v>44805.635416666664</v>
      </c>
      <c r="Y194">
        <v>0.1</v>
      </c>
      <c r="Z194" s="7">
        <v>-0.99850000000000005</v>
      </c>
      <c r="AA194">
        <v>-51683.16</v>
      </c>
      <c r="AB194" s="7">
        <v>-1.0085</v>
      </c>
      <c r="AC194">
        <v>781.81659999999999</v>
      </c>
      <c r="AD194" s="7">
        <v>51248.08</v>
      </c>
      <c r="AE194">
        <v>197933.19</v>
      </c>
      <c r="AF194">
        <v>62</v>
      </c>
      <c r="AG194">
        <v>-833.6</v>
      </c>
      <c r="AH194" s="7">
        <v>-0.99850000000000005</v>
      </c>
      <c r="AI194" s="7">
        <v>0.312</v>
      </c>
      <c r="AJ194" s="7" t="s">
        <v>535</v>
      </c>
      <c r="AK194" s="2">
        <f t="shared" si="5"/>
        <v>44805</v>
      </c>
      <c r="AM194" s="2"/>
    </row>
    <row r="195" spans="1:39" x14ac:dyDescent="0.45">
      <c r="A195" t="s">
        <v>616</v>
      </c>
      <c r="B195" t="s">
        <v>30</v>
      </c>
      <c r="C195" s="6">
        <v>44792.465277777781</v>
      </c>
      <c r="D195">
        <v>137.69999999999999</v>
      </c>
      <c r="E195" s="6">
        <v>44795.388194444444</v>
      </c>
      <c r="F195">
        <v>260.7</v>
      </c>
      <c r="G195" s="7">
        <v>0.89319999999999999</v>
      </c>
      <c r="H195">
        <v>44174.66</v>
      </c>
      <c r="I195" s="7">
        <v>0.86429999999999996</v>
      </c>
      <c r="J195">
        <v>371.16570000000002</v>
      </c>
      <c r="K195">
        <v>51109.52</v>
      </c>
      <c r="L195">
        <v>307018.27</v>
      </c>
      <c r="M195">
        <v>266</v>
      </c>
      <c r="N195">
        <v>166.07</v>
      </c>
      <c r="O195" s="7">
        <v>-9.0800000000000006E-2</v>
      </c>
      <c r="P195" s="7">
        <v>1.0674999999999999</v>
      </c>
      <c r="Q195" t="s">
        <v>535</v>
      </c>
      <c r="R195" s="2">
        <f t="shared" si="4"/>
        <v>44792</v>
      </c>
      <c r="S195" s="2"/>
      <c r="T195" t="s">
        <v>617</v>
      </c>
      <c r="U195" t="s">
        <v>30</v>
      </c>
      <c r="V195" s="6">
        <v>44805.489583333336</v>
      </c>
      <c r="W195">
        <v>59.3</v>
      </c>
      <c r="X195" s="6">
        <v>44805.635416666664</v>
      </c>
      <c r="Y195">
        <v>0.2</v>
      </c>
      <c r="Z195" s="7">
        <v>-0.99660000000000004</v>
      </c>
      <c r="AA195">
        <v>-51514.95</v>
      </c>
      <c r="AB195" s="7">
        <v>-1.0066999999999999</v>
      </c>
      <c r="AC195">
        <v>862.9692</v>
      </c>
      <c r="AD195" s="7">
        <v>51174.07</v>
      </c>
      <c r="AE195">
        <v>146418.25</v>
      </c>
      <c r="AF195">
        <v>43</v>
      </c>
      <c r="AG195">
        <v>-1198.02</v>
      </c>
      <c r="AH195" s="7">
        <v>-0.99660000000000004</v>
      </c>
      <c r="AI195" s="7">
        <v>0.31280000000000002</v>
      </c>
      <c r="AJ195" s="7" t="s">
        <v>535</v>
      </c>
      <c r="AK195" s="2">
        <f t="shared" si="5"/>
        <v>44805</v>
      </c>
      <c r="AM195" s="2"/>
    </row>
    <row r="196" spans="1:39" x14ac:dyDescent="0.45">
      <c r="A196" t="s">
        <v>639</v>
      </c>
      <c r="B196" t="s">
        <v>30</v>
      </c>
      <c r="C196" s="6">
        <v>44792.520833333336</v>
      </c>
      <c r="D196">
        <v>142</v>
      </c>
      <c r="E196" s="6">
        <v>44795.385416666664</v>
      </c>
      <c r="F196">
        <v>162.94999999999999</v>
      </c>
      <c r="G196" s="7">
        <v>0.14749999999999999</v>
      </c>
      <c r="H196">
        <v>6448.36</v>
      </c>
      <c r="I196" s="7">
        <v>0.12609999999999999</v>
      </c>
      <c r="J196">
        <v>360.23360000000002</v>
      </c>
      <c r="K196">
        <v>51153.17</v>
      </c>
      <c r="L196">
        <v>237082.1</v>
      </c>
      <c r="M196">
        <v>182</v>
      </c>
      <c r="N196">
        <v>35.43</v>
      </c>
      <c r="O196" s="7">
        <v>-0.33979999999999999</v>
      </c>
      <c r="P196" s="7">
        <v>0.14749999999999999</v>
      </c>
      <c r="Q196" t="s">
        <v>535</v>
      </c>
      <c r="R196" s="2">
        <f t="shared" ref="R196:R259" si="6">DATE(YEAR(C196),MONTH(C196),DAY(C196))</f>
        <v>44792</v>
      </c>
      <c r="S196" s="2"/>
      <c r="T196" t="s">
        <v>997</v>
      </c>
      <c r="U196" t="s">
        <v>30</v>
      </c>
      <c r="V196" s="6">
        <v>44805.579861111109</v>
      </c>
      <c r="W196">
        <v>197.15</v>
      </c>
      <c r="X196" s="6">
        <v>44806.388888888891</v>
      </c>
      <c r="Y196">
        <v>104.65</v>
      </c>
      <c r="Z196" s="7">
        <v>-0.46920000000000001</v>
      </c>
      <c r="AA196">
        <v>-25186.52</v>
      </c>
      <c r="AB196" s="7">
        <v>-0.48449999999999999</v>
      </c>
      <c r="AC196">
        <v>263.68349999999998</v>
      </c>
      <c r="AD196" s="7">
        <v>51985.21</v>
      </c>
      <c r="AE196">
        <v>371854.96</v>
      </c>
      <c r="AF196">
        <v>22</v>
      </c>
      <c r="AG196">
        <v>-1144.8399999999999</v>
      </c>
      <c r="AH196" s="7">
        <v>-0.5242</v>
      </c>
      <c r="AI196" s="7">
        <v>3.9800000000000002E-2</v>
      </c>
      <c r="AJ196" s="7" t="s">
        <v>535</v>
      </c>
      <c r="AK196" s="2">
        <f t="shared" ref="AK196:AK259" si="7">DATE(YEAR(V196),MONTH(V196),DAY(V196))</f>
        <v>44805</v>
      </c>
      <c r="AM196" s="2"/>
    </row>
    <row r="197" spans="1:39" x14ac:dyDescent="0.45">
      <c r="A197" t="s">
        <v>541</v>
      </c>
      <c r="B197" t="s">
        <v>30</v>
      </c>
      <c r="C197" s="6">
        <v>44792.526388888888</v>
      </c>
      <c r="D197">
        <v>140.44999999999999</v>
      </c>
      <c r="E197" s="6">
        <v>44795.385416666664</v>
      </c>
      <c r="F197">
        <v>194.8</v>
      </c>
      <c r="G197" s="7">
        <v>0.38700000000000001</v>
      </c>
      <c r="H197">
        <v>18557.849999999999</v>
      </c>
      <c r="I197" s="7">
        <v>0.36309999999999998</v>
      </c>
      <c r="J197">
        <v>363.8972</v>
      </c>
      <c r="K197">
        <v>51109.36</v>
      </c>
      <c r="L197">
        <v>255639.95</v>
      </c>
      <c r="M197">
        <v>174</v>
      </c>
      <c r="N197">
        <v>106.65</v>
      </c>
      <c r="O197" s="7">
        <v>-0.18479999999999999</v>
      </c>
      <c r="P197" s="7">
        <v>0.40160000000000001</v>
      </c>
      <c r="Q197" t="s">
        <v>535</v>
      </c>
      <c r="R197" s="2">
        <f t="shared" si="6"/>
        <v>44792</v>
      </c>
      <c r="S197" s="2"/>
      <c r="T197" t="s">
        <v>641</v>
      </c>
      <c r="U197" t="s">
        <v>30</v>
      </c>
      <c r="V197" s="6">
        <v>44805.583333333336</v>
      </c>
      <c r="W197">
        <v>215.75</v>
      </c>
      <c r="X197" s="6">
        <v>44806.388888888891</v>
      </c>
      <c r="Y197">
        <v>122.35</v>
      </c>
      <c r="Z197" s="7">
        <v>-0.43290000000000001</v>
      </c>
      <c r="AA197">
        <v>-23317.16</v>
      </c>
      <c r="AB197" s="7">
        <v>-0.4486</v>
      </c>
      <c r="AC197">
        <v>240.92699999999999</v>
      </c>
      <c r="AD197" s="7">
        <v>51980.01</v>
      </c>
      <c r="AE197">
        <v>348537.8</v>
      </c>
      <c r="AF197">
        <v>21</v>
      </c>
      <c r="AG197">
        <v>-1110.3399999999999</v>
      </c>
      <c r="AH197" s="7">
        <v>-0.49020000000000002</v>
      </c>
      <c r="AI197" s="7">
        <v>6.3700000000000007E-2</v>
      </c>
      <c r="AJ197" s="7" t="s">
        <v>535</v>
      </c>
      <c r="AK197" s="2">
        <f t="shared" si="7"/>
        <v>44805</v>
      </c>
      <c r="AM197" s="2"/>
    </row>
    <row r="198" spans="1:39" x14ac:dyDescent="0.45">
      <c r="A198" t="s">
        <v>546</v>
      </c>
      <c r="B198" t="s">
        <v>30</v>
      </c>
      <c r="C198" s="6">
        <v>44795.445833333331</v>
      </c>
      <c r="D198">
        <v>98.6</v>
      </c>
      <c r="E198" s="6">
        <v>44796.388194444444</v>
      </c>
      <c r="F198">
        <v>182.2</v>
      </c>
      <c r="G198" s="7">
        <v>0.84789999999999999</v>
      </c>
      <c r="H198">
        <v>42227.42</v>
      </c>
      <c r="I198" s="7">
        <v>0.81940000000000002</v>
      </c>
      <c r="J198">
        <v>522.66830000000004</v>
      </c>
      <c r="K198">
        <v>51535.09</v>
      </c>
      <c r="L198">
        <v>349245.69</v>
      </c>
      <c r="M198">
        <v>294</v>
      </c>
      <c r="N198">
        <v>143.63</v>
      </c>
      <c r="O198" s="7">
        <v>-0.18509999999999999</v>
      </c>
      <c r="P198" s="7">
        <v>1.1257999999999999</v>
      </c>
      <c r="Q198" t="s">
        <v>535</v>
      </c>
      <c r="R198" s="2">
        <f t="shared" si="6"/>
        <v>44795</v>
      </c>
      <c r="S198" s="2"/>
      <c r="T198" t="s">
        <v>534</v>
      </c>
      <c r="U198" t="s">
        <v>30</v>
      </c>
      <c r="V198" s="6">
        <v>44809.416666666664</v>
      </c>
      <c r="W198">
        <v>134.15</v>
      </c>
      <c r="X198" s="6">
        <v>44810.385416666664</v>
      </c>
      <c r="Y198">
        <v>164.35</v>
      </c>
      <c r="Z198" s="7">
        <v>0.22509999999999999</v>
      </c>
      <c r="AA198">
        <v>10292.02</v>
      </c>
      <c r="AB198" s="7">
        <v>0.2029</v>
      </c>
      <c r="AC198">
        <v>378.17439999999999</v>
      </c>
      <c r="AD198" s="7">
        <v>50732.09</v>
      </c>
      <c r="AE198">
        <v>156710.26</v>
      </c>
      <c r="AF198">
        <v>68</v>
      </c>
      <c r="AG198">
        <v>151.35</v>
      </c>
      <c r="AH198" s="7">
        <v>-0.129</v>
      </c>
      <c r="AI198" s="7">
        <v>0.22509999999999999</v>
      </c>
      <c r="AJ198" s="7" t="s">
        <v>535</v>
      </c>
      <c r="AK198" s="2">
        <f t="shared" si="7"/>
        <v>44809</v>
      </c>
      <c r="AM198" s="2"/>
    </row>
    <row r="199" spans="1:39" x14ac:dyDescent="0.45">
      <c r="A199" t="s">
        <v>546</v>
      </c>
      <c r="B199" t="s">
        <v>30</v>
      </c>
      <c r="C199" s="6">
        <v>44795.540972222225</v>
      </c>
      <c r="D199">
        <v>108.85</v>
      </c>
      <c r="E199" s="6">
        <v>44796.385416666664</v>
      </c>
      <c r="F199">
        <v>188</v>
      </c>
      <c r="G199" s="7">
        <v>0.72709999999999997</v>
      </c>
      <c r="H199">
        <v>35888.379999999997</v>
      </c>
      <c r="I199" s="7">
        <v>0.69989999999999997</v>
      </c>
      <c r="J199">
        <v>471.09050000000002</v>
      </c>
      <c r="K199">
        <v>51278.2</v>
      </c>
      <c r="L199">
        <v>291528.33</v>
      </c>
      <c r="M199">
        <v>153</v>
      </c>
      <c r="N199">
        <v>234.56</v>
      </c>
      <c r="O199" s="7">
        <v>-9.3700000000000006E-2</v>
      </c>
      <c r="P199" s="7">
        <v>0.72709999999999997</v>
      </c>
      <c r="Q199" t="s">
        <v>535</v>
      </c>
      <c r="R199" s="2">
        <f t="shared" si="6"/>
        <v>44795</v>
      </c>
      <c r="S199" s="2"/>
      <c r="T199" t="s">
        <v>536</v>
      </c>
      <c r="U199" t="s">
        <v>30</v>
      </c>
      <c r="V199" s="6">
        <v>44809.53125</v>
      </c>
      <c r="W199">
        <v>122.85</v>
      </c>
      <c r="X199" s="6">
        <v>44810.385416666664</v>
      </c>
      <c r="Y199">
        <v>133.35</v>
      </c>
      <c r="Z199" s="7">
        <v>8.5500000000000007E-2</v>
      </c>
      <c r="AA199">
        <v>3279.3</v>
      </c>
      <c r="AB199" s="7">
        <v>6.4600000000000005E-2</v>
      </c>
      <c r="AC199">
        <v>413.11410000000001</v>
      </c>
      <c r="AD199" s="7">
        <v>50751.07</v>
      </c>
      <c r="AE199">
        <v>159989.56</v>
      </c>
      <c r="AF199">
        <v>35</v>
      </c>
      <c r="AG199">
        <v>93.69</v>
      </c>
      <c r="AH199" s="7">
        <v>-0.22670000000000001</v>
      </c>
      <c r="AI199" s="7">
        <v>8.5500000000000007E-2</v>
      </c>
      <c r="AJ199" s="7" t="s">
        <v>535</v>
      </c>
      <c r="AK199" s="2">
        <f t="shared" si="7"/>
        <v>44809</v>
      </c>
      <c r="AM199" s="2"/>
    </row>
    <row r="200" spans="1:39" x14ac:dyDescent="0.45">
      <c r="A200" t="s">
        <v>545</v>
      </c>
      <c r="B200" t="s">
        <v>30</v>
      </c>
      <c r="C200" s="6">
        <v>44795.580555555556</v>
      </c>
      <c r="D200">
        <v>93.9</v>
      </c>
      <c r="E200" s="6">
        <v>44796.388194444444</v>
      </c>
      <c r="F200">
        <v>147.44999999999999</v>
      </c>
      <c r="G200" s="7">
        <v>0.57030000000000003</v>
      </c>
      <c r="H200">
        <v>28086.3</v>
      </c>
      <c r="I200" s="7">
        <v>0.54459999999999997</v>
      </c>
      <c r="J200">
        <v>549.24159999999995</v>
      </c>
      <c r="K200">
        <v>51573.79</v>
      </c>
      <c r="L200">
        <v>377331.98</v>
      </c>
      <c r="M200">
        <v>100</v>
      </c>
      <c r="N200">
        <v>280.86</v>
      </c>
      <c r="O200" s="7">
        <v>-0.16350000000000001</v>
      </c>
      <c r="P200" s="7">
        <v>0.78859999999999997</v>
      </c>
      <c r="Q200" t="s">
        <v>535</v>
      </c>
      <c r="R200" s="2">
        <f t="shared" si="6"/>
        <v>44795</v>
      </c>
      <c r="S200" s="2"/>
      <c r="T200" t="s">
        <v>618</v>
      </c>
      <c r="U200" t="s">
        <v>30</v>
      </c>
      <c r="V200" s="6">
        <v>44810.430555555555</v>
      </c>
      <c r="W200">
        <v>117.1</v>
      </c>
      <c r="X200" s="6">
        <v>44811.385416666664</v>
      </c>
      <c r="Y200">
        <v>125.55</v>
      </c>
      <c r="Z200" s="7">
        <v>7.22E-2</v>
      </c>
      <c r="AA200">
        <v>2613.1</v>
      </c>
      <c r="AB200" s="7">
        <v>5.1400000000000001E-2</v>
      </c>
      <c r="AC200">
        <v>433.8168</v>
      </c>
      <c r="AD200" s="7">
        <v>50799.95</v>
      </c>
      <c r="AE200">
        <v>162602.66</v>
      </c>
      <c r="AF200">
        <v>64</v>
      </c>
      <c r="AG200">
        <v>40.83</v>
      </c>
      <c r="AH200" s="7">
        <v>-0.49909999999999999</v>
      </c>
      <c r="AI200" s="7">
        <v>0.14430000000000001</v>
      </c>
      <c r="AJ200" s="7" t="s">
        <v>535</v>
      </c>
      <c r="AK200" s="2">
        <f t="shared" si="7"/>
        <v>44810</v>
      </c>
      <c r="AM200" s="2"/>
    </row>
    <row r="201" spans="1:39" x14ac:dyDescent="0.45">
      <c r="A201" t="s">
        <v>545</v>
      </c>
      <c r="B201" t="s">
        <v>30</v>
      </c>
      <c r="C201" s="6">
        <v>44795.580555555556</v>
      </c>
      <c r="D201">
        <v>93.9</v>
      </c>
      <c r="E201" s="6">
        <v>44796.385416666664</v>
      </c>
      <c r="F201">
        <v>152.9</v>
      </c>
      <c r="G201" s="7">
        <v>0.62829999999999997</v>
      </c>
      <c r="H201">
        <v>30878.09</v>
      </c>
      <c r="I201" s="7">
        <v>0.60199999999999998</v>
      </c>
      <c r="J201">
        <v>546.20550000000003</v>
      </c>
      <c r="K201">
        <v>51288.7</v>
      </c>
      <c r="L201">
        <v>322406.42</v>
      </c>
      <c r="M201">
        <v>96</v>
      </c>
      <c r="N201">
        <v>321.64999999999998</v>
      </c>
      <c r="O201" s="7">
        <v>-0.16350000000000001</v>
      </c>
      <c r="P201" s="7">
        <v>0.67569999999999997</v>
      </c>
      <c r="Q201" t="s">
        <v>535</v>
      </c>
      <c r="R201" s="2">
        <f t="shared" si="6"/>
        <v>44795</v>
      </c>
      <c r="S201" s="2"/>
      <c r="T201" t="s">
        <v>534</v>
      </c>
      <c r="U201" t="s">
        <v>30</v>
      </c>
      <c r="V201" s="6">
        <v>44811.559027777781</v>
      </c>
      <c r="W201">
        <v>85.75</v>
      </c>
      <c r="X201" s="6">
        <v>44812.385416666664</v>
      </c>
      <c r="Y201">
        <v>104.3</v>
      </c>
      <c r="Z201" s="7">
        <v>0.21629999999999999</v>
      </c>
      <c r="AA201">
        <v>9866.02</v>
      </c>
      <c r="AB201" s="7">
        <v>0.19420000000000001</v>
      </c>
      <c r="AC201">
        <v>592.57159999999999</v>
      </c>
      <c r="AD201" s="7">
        <v>50813.02</v>
      </c>
      <c r="AE201">
        <v>172468.68</v>
      </c>
      <c r="AF201">
        <v>27</v>
      </c>
      <c r="AG201">
        <v>365.41</v>
      </c>
      <c r="AH201" s="7">
        <v>-0.3831</v>
      </c>
      <c r="AI201" s="7">
        <v>0.21629999999999999</v>
      </c>
      <c r="AJ201" s="7" t="s">
        <v>535</v>
      </c>
      <c r="AK201" s="2">
        <f t="shared" si="7"/>
        <v>44811</v>
      </c>
      <c r="AM201" s="2"/>
    </row>
    <row r="202" spans="1:39" x14ac:dyDescent="0.45">
      <c r="A202" t="s">
        <v>617</v>
      </c>
      <c r="B202" t="s">
        <v>30</v>
      </c>
      <c r="C202" s="6">
        <v>44796.416666666664</v>
      </c>
      <c r="D202">
        <v>85.95</v>
      </c>
      <c r="E202" s="6">
        <v>44797.388194444444</v>
      </c>
      <c r="F202">
        <v>71.2</v>
      </c>
      <c r="G202" s="7">
        <v>-0.1716</v>
      </c>
      <c r="H202">
        <v>-9853.0300000000007</v>
      </c>
      <c r="I202" s="7">
        <v>-0.18990000000000001</v>
      </c>
      <c r="J202">
        <v>603.68430000000001</v>
      </c>
      <c r="K202">
        <v>51886.66</v>
      </c>
      <c r="L202">
        <v>367478.95</v>
      </c>
      <c r="M202">
        <v>336</v>
      </c>
      <c r="N202">
        <v>-29.32</v>
      </c>
      <c r="O202" s="7">
        <v>-0.64459999999999995</v>
      </c>
      <c r="P202" s="7">
        <v>0.18090000000000001</v>
      </c>
      <c r="Q202" t="s">
        <v>535</v>
      </c>
      <c r="R202" s="2">
        <f t="shared" si="6"/>
        <v>44796</v>
      </c>
      <c r="S202" s="2"/>
      <c r="T202" t="s">
        <v>534</v>
      </c>
      <c r="U202" t="s">
        <v>30</v>
      </c>
      <c r="V202" s="6">
        <v>44811.559027777781</v>
      </c>
      <c r="W202">
        <v>85.75</v>
      </c>
      <c r="X202" s="6">
        <v>44812.388888888891</v>
      </c>
      <c r="Y202">
        <v>132.55000000000001</v>
      </c>
      <c r="Z202" s="7">
        <v>0.54579999999999995</v>
      </c>
      <c r="AA202">
        <v>26922.49</v>
      </c>
      <c r="AB202" s="7">
        <v>0.52029999999999998</v>
      </c>
      <c r="AC202">
        <v>603.41330000000005</v>
      </c>
      <c r="AD202" s="7">
        <v>51742.69</v>
      </c>
      <c r="AE202">
        <v>375460.29</v>
      </c>
      <c r="AF202">
        <v>28</v>
      </c>
      <c r="AG202">
        <v>961.52</v>
      </c>
      <c r="AH202" s="7">
        <v>-0.3831</v>
      </c>
      <c r="AI202" s="7">
        <v>0.54579999999999995</v>
      </c>
      <c r="AJ202" s="7" t="s">
        <v>535</v>
      </c>
      <c r="AK202" s="2">
        <f t="shared" si="7"/>
        <v>44811</v>
      </c>
      <c r="AM202" s="2"/>
    </row>
    <row r="203" spans="1:39" x14ac:dyDescent="0.45">
      <c r="A203" t="s">
        <v>611</v>
      </c>
      <c r="B203" t="s">
        <v>30</v>
      </c>
      <c r="C203" s="6">
        <v>44796.417361111111</v>
      </c>
      <c r="D203">
        <v>113.75</v>
      </c>
      <c r="E203" s="6">
        <v>44797.388194444444</v>
      </c>
      <c r="F203">
        <v>97.9</v>
      </c>
      <c r="G203" s="7">
        <v>-0.13930000000000001</v>
      </c>
      <c r="H203">
        <v>-8194.5400000000009</v>
      </c>
      <c r="I203" s="7">
        <v>-0.15790000000000001</v>
      </c>
      <c r="J203">
        <v>456.10090000000002</v>
      </c>
      <c r="K203">
        <v>51881.47</v>
      </c>
      <c r="L203">
        <v>359284.41</v>
      </c>
      <c r="M203">
        <v>335</v>
      </c>
      <c r="N203">
        <v>-24.46</v>
      </c>
      <c r="O203" s="7">
        <v>-0.62860000000000005</v>
      </c>
      <c r="P203" s="7">
        <v>0.18679999999999999</v>
      </c>
      <c r="Q203" t="s">
        <v>535</v>
      </c>
      <c r="R203" s="2">
        <f t="shared" si="6"/>
        <v>44796</v>
      </c>
      <c r="S203" s="2"/>
      <c r="T203" t="s">
        <v>541</v>
      </c>
      <c r="U203" t="s">
        <v>30</v>
      </c>
      <c r="V203" s="6">
        <v>44813.555555555555</v>
      </c>
      <c r="W203">
        <v>138.19999999999999</v>
      </c>
      <c r="X203" s="6">
        <v>44816.385416666664</v>
      </c>
      <c r="Y203">
        <v>75.55</v>
      </c>
      <c r="Z203" s="7">
        <v>-0.45329999999999998</v>
      </c>
      <c r="AA203">
        <v>-23844.02</v>
      </c>
      <c r="AB203" s="7">
        <v>-0.46879999999999999</v>
      </c>
      <c r="AC203">
        <v>368.03429999999997</v>
      </c>
      <c r="AD203" s="7">
        <v>50862.34</v>
      </c>
      <c r="AE203">
        <v>148624.66</v>
      </c>
      <c r="AF203">
        <v>28</v>
      </c>
      <c r="AG203">
        <v>-851.57</v>
      </c>
      <c r="AH203" s="7">
        <v>-0.45329999999999998</v>
      </c>
      <c r="AI203" s="7">
        <v>8.8999999999999996E-2</v>
      </c>
      <c r="AJ203" s="7" t="s">
        <v>535</v>
      </c>
      <c r="AK203" s="2">
        <f t="shared" si="7"/>
        <v>44813</v>
      </c>
      <c r="AM203" s="2"/>
    </row>
    <row r="204" spans="1:39" x14ac:dyDescent="0.45">
      <c r="A204" t="s">
        <v>657</v>
      </c>
      <c r="B204" t="s">
        <v>30</v>
      </c>
      <c r="C204" s="6">
        <v>44796.521527777775</v>
      </c>
      <c r="D204">
        <v>111.15</v>
      </c>
      <c r="E204" s="6">
        <v>44797.385416666664</v>
      </c>
      <c r="F204">
        <v>163.75</v>
      </c>
      <c r="G204" s="7">
        <v>0.47320000000000001</v>
      </c>
      <c r="H204">
        <v>23148.1</v>
      </c>
      <c r="I204" s="7">
        <v>0.44850000000000001</v>
      </c>
      <c r="J204">
        <v>464.3458</v>
      </c>
      <c r="K204">
        <v>51612.03</v>
      </c>
      <c r="L204">
        <v>345554.52</v>
      </c>
      <c r="M204">
        <v>181</v>
      </c>
      <c r="N204">
        <v>127.89</v>
      </c>
      <c r="O204" s="7">
        <v>-0.1017</v>
      </c>
      <c r="P204" s="7">
        <v>0.91720000000000002</v>
      </c>
      <c r="Q204" t="s">
        <v>535</v>
      </c>
      <c r="R204" s="2">
        <f t="shared" si="6"/>
        <v>44796</v>
      </c>
      <c r="S204" s="2"/>
      <c r="T204" t="s">
        <v>541</v>
      </c>
      <c r="U204" t="s">
        <v>30</v>
      </c>
      <c r="V204" s="6">
        <v>44813.555555555555</v>
      </c>
      <c r="W204">
        <v>138.19999999999999</v>
      </c>
      <c r="X204" s="6">
        <v>44816.388888888891</v>
      </c>
      <c r="Y204">
        <v>78.900000000000006</v>
      </c>
      <c r="Z204" s="7">
        <v>-0.42909999999999998</v>
      </c>
      <c r="AA204">
        <v>-23074.89</v>
      </c>
      <c r="AB204" s="7">
        <v>-0.44479999999999997</v>
      </c>
      <c r="AC204">
        <v>375.3784</v>
      </c>
      <c r="AD204" s="7">
        <v>51877.3</v>
      </c>
      <c r="AE204">
        <v>352385.4</v>
      </c>
      <c r="AF204">
        <v>29</v>
      </c>
      <c r="AG204">
        <v>-795.69</v>
      </c>
      <c r="AH204" s="7">
        <v>-0.47110000000000002</v>
      </c>
      <c r="AI204" s="7">
        <v>8.8999999999999996E-2</v>
      </c>
      <c r="AJ204" s="7" t="s">
        <v>535</v>
      </c>
      <c r="AK204" s="2">
        <f t="shared" si="7"/>
        <v>44813</v>
      </c>
      <c r="AM204" s="2"/>
    </row>
    <row r="205" spans="1:39" x14ac:dyDescent="0.45">
      <c r="A205" t="s">
        <v>610</v>
      </c>
      <c r="B205" t="s">
        <v>30</v>
      </c>
      <c r="C205" s="6">
        <v>44796.523611111108</v>
      </c>
      <c r="D205">
        <v>88.2</v>
      </c>
      <c r="E205" s="6">
        <v>44797.385416666664</v>
      </c>
      <c r="F205">
        <v>128.15</v>
      </c>
      <c r="G205" s="7">
        <v>0.45290000000000002</v>
      </c>
      <c r="H205">
        <v>22106.23</v>
      </c>
      <c r="I205" s="7">
        <v>0.4284</v>
      </c>
      <c r="J205">
        <v>585.02980000000002</v>
      </c>
      <c r="K205">
        <v>51599.63</v>
      </c>
      <c r="L205">
        <v>367660.75</v>
      </c>
      <c r="M205">
        <v>178</v>
      </c>
      <c r="N205">
        <v>124.19</v>
      </c>
      <c r="O205" s="7">
        <v>-6.5199999999999994E-2</v>
      </c>
      <c r="P205" s="7">
        <v>0.93879999999999997</v>
      </c>
      <c r="Q205" t="s">
        <v>535</v>
      </c>
      <c r="R205" s="2">
        <f t="shared" si="6"/>
        <v>44796</v>
      </c>
      <c r="S205" s="2"/>
      <c r="T205" t="s">
        <v>614</v>
      </c>
      <c r="U205" t="s">
        <v>30</v>
      </c>
      <c r="V205" s="6">
        <v>44816.423611111109</v>
      </c>
      <c r="W205">
        <v>130.80000000000001</v>
      </c>
      <c r="X205" s="6">
        <v>44817.385416666664</v>
      </c>
      <c r="Y205">
        <v>145.44999999999999</v>
      </c>
      <c r="Z205" s="7">
        <v>0.112</v>
      </c>
      <c r="AA205">
        <v>4611.6899999999996</v>
      </c>
      <c r="AB205" s="7">
        <v>9.0899999999999995E-2</v>
      </c>
      <c r="AC205">
        <v>387.94439999999997</v>
      </c>
      <c r="AD205" s="7">
        <v>50743.13</v>
      </c>
      <c r="AE205">
        <v>153236.34</v>
      </c>
      <c r="AF205">
        <v>66</v>
      </c>
      <c r="AG205">
        <v>69.87</v>
      </c>
      <c r="AH205" s="7">
        <v>-0.18540000000000001</v>
      </c>
      <c r="AI205" s="7">
        <v>0.14680000000000001</v>
      </c>
      <c r="AJ205" s="7" t="s">
        <v>535</v>
      </c>
      <c r="AK205" s="2">
        <f t="shared" si="7"/>
        <v>44816</v>
      </c>
      <c r="AM205" s="2"/>
    </row>
    <row r="206" spans="1:39" x14ac:dyDescent="0.45">
      <c r="A206" t="s">
        <v>617</v>
      </c>
      <c r="B206" t="s">
        <v>30</v>
      </c>
      <c r="C206" s="6">
        <v>44797.470138888886</v>
      </c>
      <c r="D206">
        <v>85.05</v>
      </c>
      <c r="E206" s="6">
        <v>44798.388194444444</v>
      </c>
      <c r="F206">
        <v>91.6</v>
      </c>
      <c r="G206" s="7">
        <v>7.6999999999999999E-2</v>
      </c>
      <c r="H206">
        <v>2913.21</v>
      </c>
      <c r="I206" s="7">
        <v>5.62E-2</v>
      </c>
      <c r="J206">
        <v>609.01139999999998</v>
      </c>
      <c r="K206">
        <v>51796.42</v>
      </c>
      <c r="L206">
        <v>362197.62</v>
      </c>
      <c r="M206">
        <v>259</v>
      </c>
      <c r="N206">
        <v>11.25</v>
      </c>
      <c r="O206" s="7">
        <v>-0.55669999999999997</v>
      </c>
      <c r="P206" s="7">
        <v>0.18990000000000001</v>
      </c>
      <c r="Q206" t="s">
        <v>535</v>
      </c>
      <c r="R206" s="2">
        <f t="shared" si="6"/>
        <v>44797</v>
      </c>
      <c r="S206" s="2"/>
      <c r="T206" t="s">
        <v>538</v>
      </c>
      <c r="U206" t="s">
        <v>30</v>
      </c>
      <c r="V206" s="6">
        <v>44818.493055555555</v>
      </c>
      <c r="W206">
        <v>69.849999999999994</v>
      </c>
      <c r="X206" s="6">
        <v>44819.385416666664</v>
      </c>
      <c r="Y206">
        <v>110.45</v>
      </c>
      <c r="Z206" s="7">
        <v>0.58120000000000005</v>
      </c>
      <c r="AA206">
        <v>28197.22</v>
      </c>
      <c r="AB206" s="7">
        <v>0.5554</v>
      </c>
      <c r="AC206">
        <v>726.78859999999997</v>
      </c>
      <c r="AD206" s="7">
        <v>50766.18</v>
      </c>
      <c r="AE206">
        <v>181433.56</v>
      </c>
      <c r="AF206">
        <v>46</v>
      </c>
      <c r="AG206">
        <v>612.98</v>
      </c>
      <c r="AH206" s="7">
        <v>-3.7900000000000003E-2</v>
      </c>
      <c r="AI206" s="7">
        <v>0.93130000000000002</v>
      </c>
      <c r="AJ206" s="7" t="s">
        <v>535</v>
      </c>
      <c r="AK206" s="2">
        <f t="shared" si="7"/>
        <v>44818</v>
      </c>
      <c r="AM206" s="2"/>
    </row>
    <row r="207" spans="1:39" x14ac:dyDescent="0.45">
      <c r="A207" t="s">
        <v>536</v>
      </c>
      <c r="B207" t="s">
        <v>30</v>
      </c>
      <c r="C207" s="6">
        <v>44798.416666666664</v>
      </c>
      <c r="D207">
        <v>52.05</v>
      </c>
      <c r="E207" s="6">
        <v>44798.638194444444</v>
      </c>
      <c r="F207">
        <v>0.1</v>
      </c>
      <c r="G207" s="7">
        <v>-0.99809999999999999</v>
      </c>
      <c r="H207">
        <v>-52230.55</v>
      </c>
      <c r="I207" s="7">
        <v>-1.0081</v>
      </c>
      <c r="J207">
        <v>995.40800000000002</v>
      </c>
      <c r="K207">
        <v>51810.99</v>
      </c>
      <c r="L207">
        <v>309967.07</v>
      </c>
      <c r="M207">
        <v>320</v>
      </c>
      <c r="N207">
        <v>-163.22</v>
      </c>
      <c r="O207" s="7">
        <v>-0.99809999999999999</v>
      </c>
      <c r="P207" s="7">
        <v>4.4200000000000003E-2</v>
      </c>
      <c r="Q207" t="s">
        <v>535</v>
      </c>
      <c r="R207" s="2">
        <f t="shared" si="6"/>
        <v>44798</v>
      </c>
      <c r="S207" s="2"/>
      <c r="T207" t="s">
        <v>537</v>
      </c>
      <c r="U207" t="s">
        <v>30</v>
      </c>
      <c r="V207" s="6">
        <v>44818.520833333336</v>
      </c>
      <c r="W207">
        <v>82.75</v>
      </c>
      <c r="X207" s="6">
        <v>44819.385416666664</v>
      </c>
      <c r="Y207">
        <v>75.5</v>
      </c>
      <c r="Z207" s="7">
        <v>-8.7599999999999997E-2</v>
      </c>
      <c r="AA207">
        <v>-5430.23</v>
      </c>
      <c r="AB207" s="7">
        <v>-0.1067</v>
      </c>
      <c r="AC207">
        <v>614.80110000000002</v>
      </c>
      <c r="AD207" s="7">
        <v>50874.79</v>
      </c>
      <c r="AE207">
        <v>176003.33</v>
      </c>
      <c r="AF207">
        <v>38</v>
      </c>
      <c r="AG207">
        <v>-142.9</v>
      </c>
      <c r="AH207" s="7">
        <v>-0.4042</v>
      </c>
      <c r="AI207" s="7">
        <v>0.2205</v>
      </c>
      <c r="AJ207" s="7" t="s">
        <v>535</v>
      </c>
      <c r="AK207" s="2">
        <f t="shared" si="7"/>
        <v>44818</v>
      </c>
      <c r="AM207" s="2"/>
    </row>
    <row r="208" spans="1:39" x14ac:dyDescent="0.45">
      <c r="A208" t="s">
        <v>640</v>
      </c>
      <c r="B208" t="s">
        <v>30</v>
      </c>
      <c r="C208" s="6">
        <v>44798.621527777781</v>
      </c>
      <c r="D208">
        <v>184.15</v>
      </c>
      <c r="E208" s="6">
        <v>44799.385416666664</v>
      </c>
      <c r="F208">
        <v>111.75</v>
      </c>
      <c r="G208" s="7">
        <v>-0.39319999999999999</v>
      </c>
      <c r="H208">
        <v>-21213.59</v>
      </c>
      <c r="I208" s="7">
        <v>-0.40920000000000001</v>
      </c>
      <c r="J208">
        <v>281.50040000000001</v>
      </c>
      <c r="K208">
        <v>51838.3</v>
      </c>
      <c r="L208">
        <v>346447.16</v>
      </c>
      <c r="M208">
        <v>37</v>
      </c>
      <c r="N208">
        <v>-573.34</v>
      </c>
      <c r="O208" s="7">
        <v>-0.39319999999999999</v>
      </c>
      <c r="P208" s="7">
        <v>0.27179999999999999</v>
      </c>
      <c r="Q208" t="s">
        <v>535</v>
      </c>
      <c r="R208" s="2">
        <f t="shared" si="6"/>
        <v>44798</v>
      </c>
      <c r="S208" s="2"/>
      <c r="T208" t="s">
        <v>537</v>
      </c>
      <c r="U208" t="s">
        <v>30</v>
      </c>
      <c r="V208" s="6">
        <v>44818.520833333336</v>
      </c>
      <c r="W208">
        <v>82.75</v>
      </c>
      <c r="X208" s="6">
        <v>44819.388888888891</v>
      </c>
      <c r="Y208">
        <v>73.95</v>
      </c>
      <c r="Z208" s="7">
        <v>-0.10630000000000001</v>
      </c>
      <c r="AA208">
        <v>-6484.78</v>
      </c>
      <c r="AB208" s="7">
        <v>-0.12529999999999999</v>
      </c>
      <c r="AC208">
        <v>625.52179999999998</v>
      </c>
      <c r="AD208" s="7">
        <v>51761.93</v>
      </c>
      <c r="AE208">
        <v>345900.62</v>
      </c>
      <c r="AF208">
        <v>39</v>
      </c>
      <c r="AG208">
        <v>-166.28</v>
      </c>
      <c r="AH208" s="7">
        <v>-0.4042</v>
      </c>
      <c r="AI208" s="7">
        <v>0.2205</v>
      </c>
      <c r="AJ208" s="7" t="s">
        <v>535</v>
      </c>
      <c r="AK208" s="2">
        <f t="shared" si="7"/>
        <v>44818</v>
      </c>
      <c r="AM208" s="2"/>
    </row>
    <row r="209" spans="1:39" x14ac:dyDescent="0.45">
      <c r="A209" t="s">
        <v>545</v>
      </c>
      <c r="B209" t="s">
        <v>30</v>
      </c>
      <c r="C209" s="6">
        <v>44799.625694444447</v>
      </c>
      <c r="D209">
        <v>121.15</v>
      </c>
      <c r="E209" s="6">
        <v>44802.385416666664</v>
      </c>
      <c r="F209">
        <v>291.14999999999998</v>
      </c>
      <c r="G209" s="7">
        <v>1.4032</v>
      </c>
      <c r="H209">
        <v>70831.100000000006</v>
      </c>
      <c r="I209" s="7">
        <v>1.3692</v>
      </c>
      <c r="J209">
        <v>427.00979999999998</v>
      </c>
      <c r="K209">
        <v>51732.24</v>
      </c>
      <c r="L209">
        <v>417278.26</v>
      </c>
      <c r="M209">
        <v>31</v>
      </c>
      <c r="N209">
        <v>2284.87</v>
      </c>
      <c r="O209" s="7">
        <v>-0.33019999999999999</v>
      </c>
      <c r="P209" s="7">
        <v>1.4032</v>
      </c>
      <c r="Q209" t="s">
        <v>535</v>
      </c>
      <c r="R209" s="2">
        <f t="shared" si="6"/>
        <v>44799</v>
      </c>
      <c r="S209" s="2"/>
      <c r="T209" t="s">
        <v>538</v>
      </c>
      <c r="U209" t="s">
        <v>30</v>
      </c>
      <c r="V209" s="6">
        <v>44818.53125</v>
      </c>
      <c r="W209">
        <v>99</v>
      </c>
      <c r="X209" s="6">
        <v>44819.388888888891</v>
      </c>
      <c r="Y209">
        <v>108.9</v>
      </c>
      <c r="Z209" s="7">
        <v>0.1</v>
      </c>
      <c r="AA209">
        <v>4090.13</v>
      </c>
      <c r="AB209" s="7">
        <v>7.9000000000000001E-2</v>
      </c>
      <c r="AC209">
        <v>522.96749999999997</v>
      </c>
      <c r="AD209" s="7">
        <v>51773.78</v>
      </c>
      <c r="AE209">
        <v>349990.75</v>
      </c>
      <c r="AF209">
        <v>36</v>
      </c>
      <c r="AG209">
        <v>113.61</v>
      </c>
      <c r="AH209" s="7">
        <v>-0.27579999999999999</v>
      </c>
      <c r="AI209" s="7">
        <v>0.36259999999999998</v>
      </c>
      <c r="AJ209" s="7" t="s">
        <v>535</v>
      </c>
      <c r="AK209" s="2">
        <f t="shared" si="7"/>
        <v>44818</v>
      </c>
      <c r="AM209" s="2"/>
    </row>
    <row r="210" spans="1:39" x14ac:dyDescent="0.45">
      <c r="A210" t="s">
        <v>553</v>
      </c>
      <c r="B210" t="s">
        <v>30</v>
      </c>
      <c r="C210" s="6">
        <v>44802.522222222222</v>
      </c>
      <c r="D210">
        <v>125.6</v>
      </c>
      <c r="E210" s="6">
        <v>44803.388194444444</v>
      </c>
      <c r="F210">
        <v>141.5</v>
      </c>
      <c r="G210" s="7">
        <v>0.12659999999999999</v>
      </c>
      <c r="H210">
        <v>5429.56</v>
      </c>
      <c r="I210" s="7">
        <v>0.1053</v>
      </c>
      <c r="J210">
        <v>410.42860000000002</v>
      </c>
      <c r="K210">
        <v>51549.83</v>
      </c>
      <c r="L210">
        <v>315396.63</v>
      </c>
      <c r="M210">
        <v>184</v>
      </c>
      <c r="N210">
        <v>29.51</v>
      </c>
      <c r="O210" s="7">
        <v>-0.2838</v>
      </c>
      <c r="P210" s="7">
        <v>0.19389999999999999</v>
      </c>
      <c r="Q210" t="s">
        <v>535</v>
      </c>
      <c r="R210" s="2">
        <f t="shared" si="6"/>
        <v>44802</v>
      </c>
      <c r="S210" s="2"/>
      <c r="T210" t="s">
        <v>540</v>
      </c>
      <c r="U210" t="s">
        <v>30</v>
      </c>
      <c r="V210" s="6">
        <v>44819.416666666664</v>
      </c>
      <c r="W210">
        <v>58.05</v>
      </c>
      <c r="X210" s="6">
        <v>44819.635416666664</v>
      </c>
      <c r="Y210">
        <v>73.599999999999994</v>
      </c>
      <c r="Z210" s="7">
        <v>0.26790000000000003</v>
      </c>
      <c r="AA210">
        <v>12475.46</v>
      </c>
      <c r="AB210" s="7">
        <v>0.2452</v>
      </c>
      <c r="AC210">
        <v>876.48609999999996</v>
      </c>
      <c r="AD210" s="7">
        <v>50880.02</v>
      </c>
      <c r="AE210">
        <v>188478.79</v>
      </c>
      <c r="AF210">
        <v>64</v>
      </c>
      <c r="AG210">
        <v>194.93</v>
      </c>
      <c r="AH210" s="7">
        <v>-0.81399999999999995</v>
      </c>
      <c r="AI210" s="7">
        <v>0.88890000000000002</v>
      </c>
      <c r="AJ210" s="7" t="s">
        <v>535</v>
      </c>
      <c r="AK210" s="2">
        <f t="shared" si="7"/>
        <v>44819</v>
      </c>
      <c r="AM210" s="2"/>
    </row>
    <row r="211" spans="1:39" x14ac:dyDescent="0.45">
      <c r="A211" t="s">
        <v>553</v>
      </c>
      <c r="B211" t="s">
        <v>30</v>
      </c>
      <c r="C211" s="6">
        <v>44802.522222222222</v>
      </c>
      <c r="D211">
        <v>125.6</v>
      </c>
      <c r="E211" s="6">
        <v>44803.385416666664</v>
      </c>
      <c r="F211">
        <v>141.94999999999999</v>
      </c>
      <c r="G211" s="7">
        <v>0.13020000000000001</v>
      </c>
      <c r="H211">
        <v>5670.82</v>
      </c>
      <c r="I211" s="7">
        <v>0.1089</v>
      </c>
      <c r="J211">
        <v>414.70060000000001</v>
      </c>
      <c r="K211">
        <v>52086.39</v>
      </c>
      <c r="L211">
        <v>422949.08</v>
      </c>
      <c r="M211">
        <v>180</v>
      </c>
      <c r="N211">
        <v>31.5</v>
      </c>
      <c r="O211" s="7">
        <v>-0.2838</v>
      </c>
      <c r="P211" s="7">
        <v>0.13020000000000001</v>
      </c>
      <c r="Q211" t="s">
        <v>535</v>
      </c>
      <c r="R211" s="2">
        <f t="shared" si="6"/>
        <v>44802</v>
      </c>
      <c r="S211" s="2"/>
      <c r="T211" t="s">
        <v>539</v>
      </c>
      <c r="U211" t="s">
        <v>30</v>
      </c>
      <c r="V211" s="6">
        <v>44819.427083333336</v>
      </c>
      <c r="W211">
        <v>71.2</v>
      </c>
      <c r="X211" s="6">
        <v>44819.635416666664</v>
      </c>
      <c r="Y211">
        <v>123.65</v>
      </c>
      <c r="Z211" s="7">
        <v>0.73670000000000002</v>
      </c>
      <c r="AA211">
        <v>36083.269999999997</v>
      </c>
      <c r="AB211" s="7">
        <v>0.70930000000000004</v>
      </c>
      <c r="AC211">
        <v>714.49900000000002</v>
      </c>
      <c r="AD211" s="7">
        <v>50872.32</v>
      </c>
      <c r="AE211">
        <v>224562.06</v>
      </c>
      <c r="AF211">
        <v>61</v>
      </c>
      <c r="AG211">
        <v>591.53</v>
      </c>
      <c r="AH211" s="7">
        <v>-0.43259999999999998</v>
      </c>
      <c r="AI211" s="7">
        <v>1.1067</v>
      </c>
      <c r="AJ211" s="7" t="s">
        <v>535</v>
      </c>
      <c r="AK211" s="2">
        <f t="shared" si="7"/>
        <v>44819</v>
      </c>
      <c r="AM211" s="2"/>
    </row>
    <row r="212" spans="1:39" x14ac:dyDescent="0.45">
      <c r="A212" t="s">
        <v>656</v>
      </c>
      <c r="B212" t="s">
        <v>30</v>
      </c>
      <c r="C212" s="6">
        <v>44802.57708333333</v>
      </c>
      <c r="D212">
        <v>105.85</v>
      </c>
      <c r="E212" s="6">
        <v>44803.385416666664</v>
      </c>
      <c r="F212">
        <v>110.05</v>
      </c>
      <c r="G212" s="7">
        <v>3.9699999999999999E-2</v>
      </c>
      <c r="H212">
        <v>1004.29</v>
      </c>
      <c r="I212" s="7">
        <v>1.9300000000000001E-2</v>
      </c>
      <c r="J212">
        <v>492.05829999999997</v>
      </c>
      <c r="K212">
        <v>52084.37</v>
      </c>
      <c r="L212">
        <v>423953.38</v>
      </c>
      <c r="M212">
        <v>101</v>
      </c>
      <c r="N212">
        <v>9.94</v>
      </c>
      <c r="O212" s="7">
        <v>-0.3543</v>
      </c>
      <c r="P212" s="7">
        <v>3.9699999999999999E-2</v>
      </c>
      <c r="Q212" t="s">
        <v>535</v>
      </c>
      <c r="R212" s="2">
        <f t="shared" si="6"/>
        <v>44802</v>
      </c>
      <c r="S212" s="2"/>
      <c r="T212" t="s">
        <v>658</v>
      </c>
      <c r="U212" t="s">
        <v>30</v>
      </c>
      <c r="V212" s="6">
        <v>44819.520833333336</v>
      </c>
      <c r="W212">
        <v>181.9</v>
      </c>
      <c r="X212" s="6">
        <v>44820.388888888891</v>
      </c>
      <c r="Y212">
        <v>229.2</v>
      </c>
      <c r="Z212" s="7">
        <v>0.26</v>
      </c>
      <c r="AA212">
        <v>12287.13</v>
      </c>
      <c r="AB212" s="7">
        <v>0.2374</v>
      </c>
      <c r="AC212">
        <v>284.49669999999998</v>
      </c>
      <c r="AD212" s="7">
        <v>51749.95</v>
      </c>
      <c r="AE212">
        <v>362277.88</v>
      </c>
      <c r="AF212">
        <v>39</v>
      </c>
      <c r="AG212">
        <v>315.05</v>
      </c>
      <c r="AH212" s="7">
        <v>-0.24160000000000001</v>
      </c>
      <c r="AI212" s="7">
        <v>0.4511</v>
      </c>
      <c r="AJ212" s="7" t="s">
        <v>535</v>
      </c>
      <c r="AK212" s="2">
        <f t="shared" si="7"/>
        <v>44819</v>
      </c>
      <c r="AM212" s="2"/>
    </row>
    <row r="213" spans="1:39" x14ac:dyDescent="0.45">
      <c r="A213" t="s">
        <v>610</v>
      </c>
      <c r="B213" t="s">
        <v>30</v>
      </c>
      <c r="C213" s="6">
        <v>44803.443749999999</v>
      </c>
      <c r="D213">
        <v>77.650000000000006</v>
      </c>
      <c r="E213" s="6">
        <v>44805.388194444444</v>
      </c>
      <c r="F213">
        <v>103.55</v>
      </c>
      <c r="G213" s="7">
        <v>0.33350000000000002</v>
      </c>
      <c r="H213">
        <v>15999.82</v>
      </c>
      <c r="I213" s="7">
        <v>0.31019999999999998</v>
      </c>
      <c r="J213">
        <v>664.22389999999996</v>
      </c>
      <c r="K213">
        <v>51576.98</v>
      </c>
      <c r="L213">
        <v>331396.45</v>
      </c>
      <c r="M213">
        <v>297</v>
      </c>
      <c r="N213">
        <v>53.87</v>
      </c>
      <c r="O213" s="7">
        <v>-0.29170000000000001</v>
      </c>
      <c r="P213" s="7">
        <v>2.9664999999999999</v>
      </c>
      <c r="Q213" t="s">
        <v>535</v>
      </c>
      <c r="R213" s="2">
        <f t="shared" si="6"/>
        <v>44803</v>
      </c>
      <c r="S213" s="2"/>
      <c r="T213" t="s">
        <v>659</v>
      </c>
      <c r="U213" t="s">
        <v>30</v>
      </c>
      <c r="V213" s="6">
        <v>44819.545138888891</v>
      </c>
      <c r="W213">
        <v>185.65</v>
      </c>
      <c r="X213" s="6">
        <v>44820.388888888891</v>
      </c>
      <c r="Y213">
        <v>260.14999999999998</v>
      </c>
      <c r="Z213" s="7">
        <v>0.40129999999999999</v>
      </c>
      <c r="AA213">
        <v>19517.689999999999</v>
      </c>
      <c r="AB213" s="7">
        <v>0.37730000000000002</v>
      </c>
      <c r="AC213">
        <v>278.65699999999998</v>
      </c>
      <c r="AD213" s="7">
        <v>51732.67</v>
      </c>
      <c r="AE213">
        <v>381795.57</v>
      </c>
      <c r="AF213">
        <v>32</v>
      </c>
      <c r="AG213">
        <v>609.92999999999995</v>
      </c>
      <c r="AH213" s="7">
        <v>-0.1409</v>
      </c>
      <c r="AI213" s="7">
        <v>0.60009999999999997</v>
      </c>
      <c r="AJ213" s="7" t="s">
        <v>535</v>
      </c>
      <c r="AK213" s="2">
        <f t="shared" si="7"/>
        <v>44819</v>
      </c>
      <c r="AM213" s="2"/>
    </row>
    <row r="214" spans="1:39" x14ac:dyDescent="0.45">
      <c r="A214" t="s">
        <v>611</v>
      </c>
      <c r="B214" t="s">
        <v>30</v>
      </c>
      <c r="C214" s="6">
        <v>44803.45</v>
      </c>
      <c r="D214">
        <v>76.5</v>
      </c>
      <c r="E214" s="6">
        <v>44805.388194444444</v>
      </c>
      <c r="F214">
        <v>72.400000000000006</v>
      </c>
      <c r="G214" s="7">
        <v>-5.3600000000000002E-2</v>
      </c>
      <c r="H214">
        <v>-3772.99</v>
      </c>
      <c r="I214" s="7">
        <v>-7.3099999999999998E-2</v>
      </c>
      <c r="J214">
        <v>675.07420000000002</v>
      </c>
      <c r="K214">
        <v>51643.17</v>
      </c>
      <c r="L214">
        <v>327623.46000000002</v>
      </c>
      <c r="M214">
        <v>288</v>
      </c>
      <c r="N214">
        <v>-13.1</v>
      </c>
      <c r="O214" s="7">
        <v>-0.60719999999999996</v>
      </c>
      <c r="P214" s="7">
        <v>2.4306999999999999</v>
      </c>
      <c r="Q214" t="s">
        <v>535</v>
      </c>
      <c r="R214" s="2">
        <f t="shared" si="6"/>
        <v>44803</v>
      </c>
      <c r="S214" s="2"/>
      <c r="T214" t="s">
        <v>612</v>
      </c>
      <c r="U214" t="s">
        <v>30</v>
      </c>
      <c r="V214" s="6">
        <v>44820.416666666664</v>
      </c>
      <c r="W214">
        <v>151.55000000000001</v>
      </c>
      <c r="X214" s="6">
        <v>44823.385416666664</v>
      </c>
      <c r="Y214">
        <v>221.9</v>
      </c>
      <c r="Z214" s="7">
        <v>0.4642</v>
      </c>
      <c r="AA214">
        <v>22471.599999999999</v>
      </c>
      <c r="AB214" s="7">
        <v>0.43959999999999999</v>
      </c>
      <c r="AC214">
        <v>337.3329</v>
      </c>
      <c r="AD214" s="7">
        <v>51122.81</v>
      </c>
      <c r="AE214">
        <v>247033.67</v>
      </c>
      <c r="AF214">
        <v>68</v>
      </c>
      <c r="AG214">
        <v>330.46</v>
      </c>
      <c r="AH214" s="7">
        <v>-0.17349999999999999</v>
      </c>
      <c r="AI214" s="7">
        <v>0.64339999999999997</v>
      </c>
      <c r="AJ214" s="7" t="s">
        <v>535</v>
      </c>
      <c r="AK214" s="2">
        <f t="shared" si="7"/>
        <v>44820</v>
      </c>
      <c r="AM214" s="2"/>
    </row>
    <row r="215" spans="1:39" x14ac:dyDescent="0.45">
      <c r="A215" t="s">
        <v>617</v>
      </c>
      <c r="B215" t="s">
        <v>30</v>
      </c>
      <c r="C215" s="6">
        <v>44803.520833333336</v>
      </c>
      <c r="D215">
        <v>89.8</v>
      </c>
      <c r="E215" s="6">
        <v>44805.385416666664</v>
      </c>
      <c r="F215">
        <v>58.55</v>
      </c>
      <c r="G215" s="7">
        <v>-0.34799999999999998</v>
      </c>
      <c r="H215">
        <v>-18998.47</v>
      </c>
      <c r="I215" s="7">
        <v>-0.36449999999999999</v>
      </c>
      <c r="J215">
        <v>580.39829999999995</v>
      </c>
      <c r="K215">
        <v>52119.77</v>
      </c>
      <c r="L215">
        <v>404954.91</v>
      </c>
      <c r="M215">
        <v>182</v>
      </c>
      <c r="N215">
        <v>-104.39</v>
      </c>
      <c r="O215" s="7">
        <v>-0.70709999999999995</v>
      </c>
      <c r="P215" s="7">
        <v>1.4276</v>
      </c>
      <c r="Q215" t="s">
        <v>535</v>
      </c>
      <c r="R215" s="2">
        <f t="shared" si="6"/>
        <v>44803</v>
      </c>
      <c r="S215" s="2"/>
      <c r="T215" t="s">
        <v>544</v>
      </c>
      <c r="U215" t="s">
        <v>30</v>
      </c>
      <c r="V215" s="6">
        <v>44820.420138888891</v>
      </c>
      <c r="W215">
        <v>173.65</v>
      </c>
      <c r="X215" s="6">
        <v>44823.385416666664</v>
      </c>
      <c r="Y215">
        <v>253.75</v>
      </c>
      <c r="Z215" s="7">
        <v>0.46129999999999999</v>
      </c>
      <c r="AA215">
        <v>22321.05</v>
      </c>
      <c r="AB215" s="7">
        <v>0.43669999999999998</v>
      </c>
      <c r="AC215">
        <v>294.37200000000001</v>
      </c>
      <c r="AD215" s="7">
        <v>51117.7</v>
      </c>
      <c r="AE215">
        <v>269354.71999999997</v>
      </c>
      <c r="AF215">
        <v>67</v>
      </c>
      <c r="AG215">
        <v>333.15</v>
      </c>
      <c r="AH215" s="7">
        <v>-0.15890000000000001</v>
      </c>
      <c r="AI215" s="7">
        <v>0.62339999999999995</v>
      </c>
      <c r="AJ215" s="7" t="s">
        <v>535</v>
      </c>
      <c r="AK215" s="2">
        <f t="shared" si="7"/>
        <v>44820</v>
      </c>
      <c r="AM215" s="2"/>
    </row>
    <row r="216" spans="1:39" x14ac:dyDescent="0.45">
      <c r="A216" t="s">
        <v>534</v>
      </c>
      <c r="B216" t="s">
        <v>30</v>
      </c>
      <c r="C216" s="6">
        <v>44803.536111111112</v>
      </c>
      <c r="D216">
        <v>89.8</v>
      </c>
      <c r="E216" s="6">
        <v>44805.385416666664</v>
      </c>
      <c r="F216">
        <v>38.85</v>
      </c>
      <c r="G216" s="7">
        <v>-0.56740000000000002</v>
      </c>
      <c r="H216">
        <v>-30357.06</v>
      </c>
      <c r="I216" s="7">
        <v>-0.58169999999999999</v>
      </c>
      <c r="J216">
        <v>581.14649999999995</v>
      </c>
      <c r="K216">
        <v>52186.96</v>
      </c>
      <c r="L216">
        <v>374597.85</v>
      </c>
      <c r="M216">
        <v>160</v>
      </c>
      <c r="N216">
        <v>-189.73</v>
      </c>
      <c r="O216" s="7">
        <v>-0.56740000000000002</v>
      </c>
      <c r="P216" s="7">
        <v>0.96550000000000002</v>
      </c>
      <c r="Q216" t="s">
        <v>535</v>
      </c>
      <c r="R216" s="2">
        <f t="shared" si="6"/>
        <v>44803</v>
      </c>
      <c r="S216" s="2"/>
      <c r="T216" t="s">
        <v>618</v>
      </c>
      <c r="U216" t="s">
        <v>30</v>
      </c>
      <c r="V216" s="6">
        <v>44820.545138888891</v>
      </c>
      <c r="W216">
        <v>148.44999999999999</v>
      </c>
      <c r="X216" s="6">
        <v>44823.388888888891</v>
      </c>
      <c r="Y216">
        <v>241.4</v>
      </c>
      <c r="Z216" s="7">
        <v>0.62609999999999999</v>
      </c>
      <c r="AA216">
        <v>31138.92</v>
      </c>
      <c r="AB216" s="7">
        <v>0.59989999999999999</v>
      </c>
      <c r="AC216">
        <v>349.67320000000001</v>
      </c>
      <c r="AD216" s="7">
        <v>51908.98</v>
      </c>
      <c r="AE216">
        <v>412934.49</v>
      </c>
      <c r="AF216">
        <v>32</v>
      </c>
      <c r="AG216">
        <v>973.09</v>
      </c>
      <c r="AH216" s="7">
        <v>-0.10780000000000001</v>
      </c>
      <c r="AI216" s="7">
        <v>0.62609999999999999</v>
      </c>
      <c r="AJ216" s="7" t="s">
        <v>535</v>
      </c>
      <c r="AK216" s="2">
        <f t="shared" si="7"/>
        <v>44820</v>
      </c>
      <c r="AM216" s="2"/>
    </row>
    <row r="217" spans="1:39" x14ac:dyDescent="0.45">
      <c r="A217" t="s">
        <v>617</v>
      </c>
      <c r="B217" t="s">
        <v>30</v>
      </c>
      <c r="C217" s="6">
        <v>44805.416666666664</v>
      </c>
      <c r="D217">
        <v>67.95</v>
      </c>
      <c r="E217" s="6">
        <v>44805.638194444444</v>
      </c>
      <c r="F217">
        <v>0.2</v>
      </c>
      <c r="G217" s="7">
        <v>-0.99709999999999999</v>
      </c>
      <c r="H217">
        <v>-52004.03</v>
      </c>
      <c r="I217" s="7">
        <v>-1.0071000000000001</v>
      </c>
      <c r="J217">
        <v>759.94290000000001</v>
      </c>
      <c r="K217">
        <v>51638.12</v>
      </c>
      <c r="L217">
        <v>275619.43</v>
      </c>
      <c r="M217">
        <v>320</v>
      </c>
      <c r="N217">
        <v>-162.51</v>
      </c>
      <c r="O217" s="7">
        <v>-0.99709999999999999</v>
      </c>
      <c r="P217" s="7">
        <v>0.79469999999999996</v>
      </c>
      <c r="Q217" t="s">
        <v>535</v>
      </c>
      <c r="R217" s="2">
        <f t="shared" si="6"/>
        <v>44805</v>
      </c>
      <c r="S217" s="2"/>
      <c r="T217" t="s">
        <v>546</v>
      </c>
      <c r="U217" t="s">
        <v>30</v>
      </c>
      <c r="V217" s="6">
        <v>44820.569444444445</v>
      </c>
      <c r="W217">
        <v>152.85</v>
      </c>
      <c r="X217" s="6">
        <v>44823.388888888891</v>
      </c>
      <c r="Y217">
        <v>210.65</v>
      </c>
      <c r="Z217" s="7">
        <v>0.37809999999999999</v>
      </c>
      <c r="AA217">
        <v>18402.5</v>
      </c>
      <c r="AB217" s="7">
        <v>0.35439999999999999</v>
      </c>
      <c r="AC217">
        <v>339.74889999999999</v>
      </c>
      <c r="AD217" s="7">
        <v>51930.62</v>
      </c>
      <c r="AE217">
        <v>431336.99</v>
      </c>
      <c r="AF217">
        <v>25</v>
      </c>
      <c r="AG217">
        <v>736.1</v>
      </c>
      <c r="AH217" s="7">
        <v>-0.17499999999999999</v>
      </c>
      <c r="AI217" s="7">
        <v>0.37809999999999999</v>
      </c>
      <c r="AJ217" s="7" t="s">
        <v>535</v>
      </c>
      <c r="AK217" s="2">
        <f t="shared" si="7"/>
        <v>44820</v>
      </c>
      <c r="AM217" s="2"/>
    </row>
    <row r="218" spans="1:39" x14ac:dyDescent="0.45">
      <c r="A218" t="s">
        <v>534</v>
      </c>
      <c r="B218" t="s">
        <v>30</v>
      </c>
      <c r="C218" s="6">
        <v>44805.425000000003</v>
      </c>
      <c r="D218">
        <v>64.3</v>
      </c>
      <c r="E218" s="6">
        <v>44805.638194444444</v>
      </c>
      <c r="F218">
        <v>0.1</v>
      </c>
      <c r="G218" s="7">
        <v>-0.99839999999999995</v>
      </c>
      <c r="H218">
        <v>-52165.95</v>
      </c>
      <c r="I218" s="7">
        <v>-1.0085</v>
      </c>
      <c r="J218">
        <v>804.48379999999997</v>
      </c>
      <c r="K218">
        <v>51728.31</v>
      </c>
      <c r="L218">
        <v>223453.48</v>
      </c>
      <c r="M218">
        <v>308</v>
      </c>
      <c r="N218">
        <v>-169.37</v>
      </c>
      <c r="O218" s="7">
        <v>-0.99839999999999995</v>
      </c>
      <c r="P218" s="7">
        <v>0.33750000000000002</v>
      </c>
      <c r="Q218" t="s">
        <v>535</v>
      </c>
      <c r="R218" s="2">
        <f t="shared" si="6"/>
        <v>44805</v>
      </c>
      <c r="S218" s="2"/>
      <c r="T218" t="s">
        <v>543</v>
      </c>
      <c r="U218" t="s">
        <v>30</v>
      </c>
      <c r="V218" s="6">
        <v>44824.416666666664</v>
      </c>
      <c r="W218">
        <v>116</v>
      </c>
      <c r="X218" s="6">
        <v>44825.385416666664</v>
      </c>
      <c r="Y218">
        <v>82.95</v>
      </c>
      <c r="Z218" s="7">
        <v>-0.28489999999999999</v>
      </c>
      <c r="AA218">
        <v>-15510.05</v>
      </c>
      <c r="AB218" s="7">
        <v>-0.30209999999999998</v>
      </c>
      <c r="AC218">
        <v>442.64460000000003</v>
      </c>
      <c r="AD218" s="7">
        <v>51346.77</v>
      </c>
      <c r="AE218">
        <v>253844.67</v>
      </c>
      <c r="AF218">
        <v>68</v>
      </c>
      <c r="AG218">
        <v>-228.09</v>
      </c>
      <c r="AH218" s="7">
        <v>-0.35389999999999999</v>
      </c>
      <c r="AI218" s="7">
        <v>0.375</v>
      </c>
      <c r="AJ218" s="7" t="s">
        <v>535</v>
      </c>
      <c r="AK218" s="2">
        <f t="shared" si="7"/>
        <v>44824</v>
      </c>
      <c r="AM218" s="2"/>
    </row>
    <row r="219" spans="1:39" x14ac:dyDescent="0.45">
      <c r="A219" t="s">
        <v>641</v>
      </c>
      <c r="B219" t="s">
        <v>30</v>
      </c>
      <c r="C219" s="6">
        <v>44805.579861111109</v>
      </c>
      <c r="D219">
        <v>220.95</v>
      </c>
      <c r="E219" s="6">
        <v>44806.385416666664</v>
      </c>
      <c r="F219">
        <v>129.9</v>
      </c>
      <c r="G219" s="7">
        <v>-0.41210000000000002</v>
      </c>
      <c r="H219">
        <v>-22199.74</v>
      </c>
      <c r="I219" s="7">
        <v>-0.42799999999999999</v>
      </c>
      <c r="J219">
        <v>234.77250000000001</v>
      </c>
      <c r="K219">
        <v>51872.99</v>
      </c>
      <c r="L219">
        <v>352398.11</v>
      </c>
      <c r="M219">
        <v>97</v>
      </c>
      <c r="N219">
        <v>-228.86</v>
      </c>
      <c r="O219" s="7">
        <v>-0.41210000000000002</v>
      </c>
      <c r="P219" s="7">
        <v>3.8699999999999998E-2</v>
      </c>
      <c r="Q219" t="s">
        <v>535</v>
      </c>
      <c r="R219" s="2">
        <f t="shared" si="6"/>
        <v>44805</v>
      </c>
      <c r="S219" s="2"/>
      <c r="T219" t="s">
        <v>613</v>
      </c>
      <c r="U219" t="s">
        <v>30</v>
      </c>
      <c r="V219" s="6">
        <v>44824.5</v>
      </c>
      <c r="W219">
        <v>97.95</v>
      </c>
      <c r="X219" s="6">
        <v>44825.385416666664</v>
      </c>
      <c r="Y219">
        <v>62.35</v>
      </c>
      <c r="Z219" s="7">
        <v>-0.36349999999999999</v>
      </c>
      <c r="AA219">
        <v>-19502.47</v>
      </c>
      <c r="AB219" s="7">
        <v>-0.37980000000000003</v>
      </c>
      <c r="AC219">
        <v>524.21770000000004</v>
      </c>
      <c r="AD219" s="7">
        <v>51347.12</v>
      </c>
      <c r="AE219">
        <v>234342.2</v>
      </c>
      <c r="AF219">
        <v>44</v>
      </c>
      <c r="AG219">
        <v>-443.24</v>
      </c>
      <c r="AH219" s="7">
        <v>-0.48949999999999999</v>
      </c>
      <c r="AI219" s="7">
        <v>0.31190000000000001</v>
      </c>
      <c r="AJ219" s="7" t="s">
        <v>535</v>
      </c>
      <c r="AK219" s="2">
        <f t="shared" si="7"/>
        <v>44824</v>
      </c>
      <c r="AM219" s="2"/>
    </row>
    <row r="220" spans="1:39" x14ac:dyDescent="0.45">
      <c r="A220" t="s">
        <v>534</v>
      </c>
      <c r="B220" t="s">
        <v>30</v>
      </c>
      <c r="C220" s="6">
        <v>44809.416666666664</v>
      </c>
      <c r="D220">
        <v>133.30000000000001</v>
      </c>
      <c r="E220" s="6">
        <v>44810.388194444444</v>
      </c>
      <c r="F220">
        <v>164.35</v>
      </c>
      <c r="G220" s="7">
        <v>0.2329</v>
      </c>
      <c r="H220">
        <v>10765.5</v>
      </c>
      <c r="I220" s="7">
        <v>0.21060000000000001</v>
      </c>
      <c r="J220">
        <v>383.47539999999998</v>
      </c>
      <c r="K220">
        <v>51117.27</v>
      </c>
      <c r="L220">
        <v>234218.98</v>
      </c>
      <c r="M220">
        <v>336</v>
      </c>
      <c r="N220">
        <v>32.04</v>
      </c>
      <c r="O220" s="7">
        <v>-0.1234</v>
      </c>
      <c r="P220" s="7">
        <v>0.3301</v>
      </c>
      <c r="Q220" t="s">
        <v>535</v>
      </c>
      <c r="R220" s="2">
        <f t="shared" si="6"/>
        <v>44809</v>
      </c>
      <c r="S220" s="2"/>
      <c r="T220" t="s">
        <v>613</v>
      </c>
      <c r="U220" t="s">
        <v>30</v>
      </c>
      <c r="V220" s="6">
        <v>44824.520833333336</v>
      </c>
      <c r="W220">
        <v>119.45</v>
      </c>
      <c r="X220" s="6">
        <v>44825.388888888891</v>
      </c>
      <c r="Y220">
        <v>68.150000000000006</v>
      </c>
      <c r="Z220" s="7">
        <v>-0.42949999999999999</v>
      </c>
      <c r="AA220">
        <v>-23218.79</v>
      </c>
      <c r="AB220" s="7">
        <v>-0.44519999999999998</v>
      </c>
      <c r="AC220">
        <v>436.64030000000002</v>
      </c>
      <c r="AD220" s="7">
        <v>52156.68</v>
      </c>
      <c r="AE220">
        <v>408118.2</v>
      </c>
      <c r="AF220">
        <v>39</v>
      </c>
      <c r="AG220">
        <v>-595.35</v>
      </c>
      <c r="AH220" s="7">
        <v>-0.63419999999999999</v>
      </c>
      <c r="AI220" s="7">
        <v>7.5800000000000006E-2</v>
      </c>
      <c r="AJ220" s="7" t="s">
        <v>535</v>
      </c>
      <c r="AK220" s="2">
        <f t="shared" si="7"/>
        <v>44824</v>
      </c>
      <c r="AM220" s="2"/>
    </row>
    <row r="221" spans="1:39" x14ac:dyDescent="0.45">
      <c r="A221" t="s">
        <v>536</v>
      </c>
      <c r="B221" t="s">
        <v>30</v>
      </c>
      <c r="C221" s="6">
        <v>44809.515972222223</v>
      </c>
      <c r="D221">
        <v>123</v>
      </c>
      <c r="E221" s="6">
        <v>44810.388194444444</v>
      </c>
      <c r="F221">
        <v>133.35</v>
      </c>
      <c r="G221" s="7">
        <v>8.4099999999999994E-2</v>
      </c>
      <c r="H221">
        <v>3237.78</v>
      </c>
      <c r="I221" s="7">
        <v>6.3299999999999995E-2</v>
      </c>
      <c r="J221">
        <v>415.81990000000002</v>
      </c>
      <c r="K221">
        <v>51145.85</v>
      </c>
      <c r="L221">
        <v>237456.76</v>
      </c>
      <c r="M221">
        <v>193</v>
      </c>
      <c r="N221">
        <v>16.78</v>
      </c>
      <c r="O221" s="7">
        <v>-0.2276</v>
      </c>
      <c r="P221" s="7">
        <v>0.17030000000000001</v>
      </c>
      <c r="Q221" t="s">
        <v>535</v>
      </c>
      <c r="R221" s="2">
        <f t="shared" si="6"/>
        <v>44809</v>
      </c>
      <c r="S221" s="2"/>
      <c r="T221" t="s">
        <v>542</v>
      </c>
      <c r="U221" t="s">
        <v>30</v>
      </c>
      <c r="V221" s="6">
        <v>44825.430555555555</v>
      </c>
      <c r="W221">
        <v>111.2</v>
      </c>
      <c r="X221" s="6">
        <v>44826.385416666664</v>
      </c>
      <c r="Y221">
        <v>18.75</v>
      </c>
      <c r="Z221" s="7">
        <v>-0.83140000000000003</v>
      </c>
      <c r="AA221">
        <v>-43141.39</v>
      </c>
      <c r="AB221" s="7">
        <v>-0.84309999999999996</v>
      </c>
      <c r="AC221">
        <v>460.1773</v>
      </c>
      <c r="AD221" s="7">
        <v>51171.71</v>
      </c>
      <c r="AE221">
        <v>191200.82</v>
      </c>
      <c r="AF221">
        <v>64</v>
      </c>
      <c r="AG221">
        <v>-674.08</v>
      </c>
      <c r="AH221" s="7">
        <v>-0.83140000000000003</v>
      </c>
      <c r="AI221" s="7">
        <v>9.0800000000000006E-2</v>
      </c>
      <c r="AJ221" s="7" t="s">
        <v>535</v>
      </c>
      <c r="AK221" s="2">
        <f t="shared" si="7"/>
        <v>44825</v>
      </c>
      <c r="AM221" s="2"/>
    </row>
    <row r="222" spans="1:39" x14ac:dyDescent="0.45">
      <c r="A222" t="s">
        <v>618</v>
      </c>
      <c r="B222" t="s">
        <v>30</v>
      </c>
      <c r="C222" s="6">
        <v>44810.431944444441</v>
      </c>
      <c r="D222">
        <v>113.75</v>
      </c>
      <c r="E222" s="6">
        <v>44811.388194444444</v>
      </c>
      <c r="F222">
        <v>125.55</v>
      </c>
      <c r="G222" s="7">
        <v>0.1037</v>
      </c>
      <c r="H222">
        <v>4233.13</v>
      </c>
      <c r="I222" s="7">
        <v>8.2699999999999996E-2</v>
      </c>
      <c r="J222">
        <v>449.99810000000002</v>
      </c>
      <c r="K222">
        <v>51187.29</v>
      </c>
      <c r="L222">
        <v>241689.89</v>
      </c>
      <c r="M222">
        <v>314</v>
      </c>
      <c r="N222">
        <v>13.48</v>
      </c>
      <c r="O222" s="7">
        <v>-0.4844</v>
      </c>
      <c r="P222" s="7">
        <v>0.31869999999999998</v>
      </c>
      <c r="Q222" t="s">
        <v>535</v>
      </c>
      <c r="R222" s="2">
        <f t="shared" si="6"/>
        <v>44810</v>
      </c>
      <c r="S222" s="2"/>
      <c r="T222" t="s">
        <v>544</v>
      </c>
      <c r="U222" t="s">
        <v>30</v>
      </c>
      <c r="V222" s="6">
        <v>44825.493055555555</v>
      </c>
      <c r="W222">
        <v>108.35</v>
      </c>
      <c r="X222" s="6">
        <v>44826.385416666664</v>
      </c>
      <c r="Y222">
        <v>121.15</v>
      </c>
      <c r="Z222" s="7">
        <v>0.1181</v>
      </c>
      <c r="AA222">
        <v>4956.07</v>
      </c>
      <c r="AB222" s="7">
        <v>9.7000000000000003E-2</v>
      </c>
      <c r="AC222">
        <v>471.7824</v>
      </c>
      <c r="AD222" s="7">
        <v>51117.62</v>
      </c>
      <c r="AE222">
        <v>196156.89</v>
      </c>
      <c r="AF222">
        <v>46</v>
      </c>
      <c r="AG222">
        <v>107.74</v>
      </c>
      <c r="AH222" s="7">
        <v>-0.30919999999999997</v>
      </c>
      <c r="AI222" s="7">
        <v>0.40239999999999998</v>
      </c>
      <c r="AJ222" s="7" t="s">
        <v>535</v>
      </c>
      <c r="AK222" s="2">
        <f t="shared" si="7"/>
        <v>44825</v>
      </c>
      <c r="AM222" s="2"/>
    </row>
    <row r="223" spans="1:39" x14ac:dyDescent="0.45">
      <c r="A223" t="s">
        <v>534</v>
      </c>
      <c r="B223" t="s">
        <v>30</v>
      </c>
      <c r="C223" s="6">
        <v>44811.561805555553</v>
      </c>
      <c r="D223">
        <v>85.75</v>
      </c>
      <c r="E223" s="6">
        <v>44812.388194444444</v>
      </c>
      <c r="F223">
        <v>104.3</v>
      </c>
      <c r="G223" s="7">
        <v>0.21629999999999999</v>
      </c>
      <c r="H223">
        <v>9942.7999999999993</v>
      </c>
      <c r="I223" s="7">
        <v>0.19420000000000001</v>
      </c>
      <c r="J223">
        <v>597.18309999999997</v>
      </c>
      <c r="K223">
        <v>51208.45</v>
      </c>
      <c r="L223">
        <v>251632.69</v>
      </c>
      <c r="M223">
        <v>127</v>
      </c>
      <c r="N223">
        <v>78.290000000000006</v>
      </c>
      <c r="O223" s="7">
        <v>-0.3831</v>
      </c>
      <c r="P223" s="7">
        <v>0.46300000000000002</v>
      </c>
      <c r="Q223" t="s">
        <v>535</v>
      </c>
      <c r="R223" s="2">
        <f t="shared" si="6"/>
        <v>44811</v>
      </c>
      <c r="S223" s="2"/>
      <c r="T223" t="s">
        <v>612</v>
      </c>
      <c r="U223" t="s">
        <v>30</v>
      </c>
      <c r="V223" s="6">
        <v>44825.520833333336</v>
      </c>
      <c r="W223">
        <v>120.5</v>
      </c>
      <c r="X223" s="6">
        <v>44826.388888888891</v>
      </c>
      <c r="Y223">
        <v>74.849999999999994</v>
      </c>
      <c r="Z223" s="7">
        <v>-0.37880000000000003</v>
      </c>
      <c r="AA223">
        <v>-20558.63</v>
      </c>
      <c r="AB223" s="7">
        <v>-0.39500000000000002</v>
      </c>
      <c r="AC223">
        <v>431.87209999999999</v>
      </c>
      <c r="AD223" s="7">
        <v>52040.59</v>
      </c>
      <c r="AE223">
        <v>387559.58</v>
      </c>
      <c r="AF223">
        <v>39</v>
      </c>
      <c r="AG223">
        <v>-527.14</v>
      </c>
      <c r="AH223" s="7">
        <v>-0.50580000000000003</v>
      </c>
      <c r="AI223" s="7">
        <v>4.4400000000000002E-2</v>
      </c>
      <c r="AJ223" s="7" t="s">
        <v>535</v>
      </c>
      <c r="AK223" s="2">
        <f t="shared" si="7"/>
        <v>44825</v>
      </c>
      <c r="AM223" s="2"/>
    </row>
    <row r="224" spans="1:39" x14ac:dyDescent="0.45">
      <c r="A224" t="s">
        <v>534</v>
      </c>
      <c r="B224" t="s">
        <v>30</v>
      </c>
      <c r="C224" s="6">
        <v>44811.561805555553</v>
      </c>
      <c r="D224">
        <v>85.75</v>
      </c>
      <c r="E224" s="6">
        <v>44812.385416666664</v>
      </c>
      <c r="F224">
        <v>113.2</v>
      </c>
      <c r="G224" s="7">
        <v>0.3201</v>
      </c>
      <c r="H224">
        <v>15368.93</v>
      </c>
      <c r="I224" s="7">
        <v>0.2969</v>
      </c>
      <c r="J224">
        <v>603.63840000000005</v>
      </c>
      <c r="K224">
        <v>51761.99</v>
      </c>
      <c r="L224">
        <v>367767.05</v>
      </c>
      <c r="M224">
        <v>123</v>
      </c>
      <c r="N224">
        <v>124.95</v>
      </c>
      <c r="O224" s="7">
        <v>-0.3831</v>
      </c>
      <c r="P224" s="7">
        <v>0.3201</v>
      </c>
      <c r="Q224" t="s">
        <v>535</v>
      </c>
      <c r="R224" s="2">
        <f t="shared" si="6"/>
        <v>44811</v>
      </c>
      <c r="S224" s="2"/>
      <c r="T224" t="s">
        <v>544</v>
      </c>
      <c r="U224" t="s">
        <v>30</v>
      </c>
      <c r="V224" s="6">
        <v>44825.524305555555</v>
      </c>
      <c r="W224">
        <v>134.69999999999999</v>
      </c>
      <c r="X224" s="6">
        <v>44826.388888888891</v>
      </c>
      <c r="Y224">
        <v>100.3</v>
      </c>
      <c r="Z224" s="7">
        <v>-0.25540000000000002</v>
      </c>
      <c r="AA224">
        <v>-14196.74</v>
      </c>
      <c r="AB224" s="7">
        <v>-0.27279999999999999</v>
      </c>
      <c r="AC224">
        <v>386.30579999999998</v>
      </c>
      <c r="AD224" s="7">
        <v>52035.39</v>
      </c>
      <c r="AE224">
        <v>373362.84</v>
      </c>
      <c r="AF224">
        <v>38</v>
      </c>
      <c r="AG224">
        <v>-373.6</v>
      </c>
      <c r="AH224" s="7">
        <v>-0.44429999999999997</v>
      </c>
      <c r="AI224" s="7">
        <v>0.1429</v>
      </c>
      <c r="AJ224" s="7" t="s">
        <v>535</v>
      </c>
      <c r="AK224" s="2">
        <f t="shared" si="7"/>
        <v>44825</v>
      </c>
      <c r="AM224" s="2"/>
    </row>
    <row r="225" spans="1:39" x14ac:dyDescent="0.45">
      <c r="A225" t="s">
        <v>541</v>
      </c>
      <c r="B225" t="s">
        <v>30</v>
      </c>
      <c r="C225" s="6">
        <v>44813.556944444441</v>
      </c>
      <c r="D225">
        <v>132.55000000000001</v>
      </c>
      <c r="E225" s="6">
        <v>44816.385416666664</v>
      </c>
      <c r="F225">
        <v>73.75</v>
      </c>
      <c r="G225" s="7">
        <v>-0.44359999999999999</v>
      </c>
      <c r="H225">
        <v>-23802.84</v>
      </c>
      <c r="I225" s="7">
        <v>-0.4592</v>
      </c>
      <c r="J225">
        <v>391.08890000000002</v>
      </c>
      <c r="K225">
        <v>51838.84</v>
      </c>
      <c r="L225">
        <v>343964.2</v>
      </c>
      <c r="M225">
        <v>130</v>
      </c>
      <c r="N225">
        <v>-183.1</v>
      </c>
      <c r="O225" s="7">
        <v>-0.44359999999999999</v>
      </c>
      <c r="P225" s="7">
        <v>0.13539999999999999</v>
      </c>
      <c r="Q225" t="s">
        <v>535</v>
      </c>
      <c r="R225" s="2">
        <f t="shared" si="6"/>
        <v>44813</v>
      </c>
      <c r="S225" s="2"/>
      <c r="T225" t="s">
        <v>534</v>
      </c>
      <c r="U225" t="s">
        <v>30</v>
      </c>
      <c r="V225" s="6">
        <v>44826.420138888891</v>
      </c>
      <c r="W225">
        <v>67.599999999999994</v>
      </c>
      <c r="X225" s="6">
        <v>44826.635416666664</v>
      </c>
      <c r="Y225">
        <v>0.1</v>
      </c>
      <c r="Z225" s="7">
        <v>-0.99850000000000005</v>
      </c>
      <c r="AA225">
        <v>-51415.93</v>
      </c>
      <c r="AB225" s="7">
        <v>-1.0085</v>
      </c>
      <c r="AC225">
        <v>754.15359999999998</v>
      </c>
      <c r="AD225" s="7">
        <v>50980.79</v>
      </c>
      <c r="AE225">
        <v>144740.96</v>
      </c>
      <c r="AF225">
        <v>63</v>
      </c>
      <c r="AG225">
        <v>-816.13</v>
      </c>
      <c r="AH225" s="7">
        <v>-0.99850000000000005</v>
      </c>
      <c r="AI225" s="7">
        <v>0.27660000000000001</v>
      </c>
      <c r="AJ225" s="7" t="s">
        <v>535</v>
      </c>
      <c r="AK225" s="2">
        <f t="shared" si="7"/>
        <v>44826</v>
      </c>
      <c r="AM225" s="2"/>
    </row>
    <row r="226" spans="1:39" x14ac:dyDescent="0.45">
      <c r="A226" t="s">
        <v>541</v>
      </c>
      <c r="B226" t="s">
        <v>30</v>
      </c>
      <c r="C226" s="6">
        <v>44813.557638888888</v>
      </c>
      <c r="D226">
        <v>133.15</v>
      </c>
      <c r="E226" s="6">
        <v>44816.388194444444</v>
      </c>
      <c r="F226">
        <v>75.55</v>
      </c>
      <c r="G226" s="7">
        <v>-0.43259999999999998</v>
      </c>
      <c r="H226">
        <v>-22977.439999999999</v>
      </c>
      <c r="I226" s="7">
        <v>-0.44829999999999998</v>
      </c>
      <c r="J226">
        <v>384.96559999999999</v>
      </c>
      <c r="K226">
        <v>51258.16</v>
      </c>
      <c r="L226">
        <v>228655.25</v>
      </c>
      <c r="M226">
        <v>133</v>
      </c>
      <c r="N226">
        <v>-172.76</v>
      </c>
      <c r="O226" s="7">
        <v>-0.45100000000000001</v>
      </c>
      <c r="P226" s="7">
        <v>0.1303</v>
      </c>
      <c r="Q226" t="s">
        <v>535</v>
      </c>
      <c r="R226" s="2">
        <f t="shared" si="6"/>
        <v>44813</v>
      </c>
      <c r="S226" s="2"/>
      <c r="T226" t="s">
        <v>545</v>
      </c>
      <c r="U226" t="s">
        <v>30</v>
      </c>
      <c r="V226" s="6">
        <v>44827.416666666664</v>
      </c>
      <c r="W226">
        <v>188.75</v>
      </c>
      <c r="X226" s="6">
        <v>44830.385416666664</v>
      </c>
      <c r="Y226">
        <v>442</v>
      </c>
      <c r="Z226" s="7">
        <v>1.3416999999999999</v>
      </c>
      <c r="AA226">
        <v>66362.06</v>
      </c>
      <c r="AB226" s="7">
        <v>1.3083</v>
      </c>
      <c r="AC226">
        <v>268.73489999999998</v>
      </c>
      <c r="AD226" s="7">
        <v>50723.71</v>
      </c>
      <c r="AE226">
        <v>211103.02</v>
      </c>
      <c r="AF226">
        <v>68</v>
      </c>
      <c r="AG226">
        <v>975.91</v>
      </c>
      <c r="AH226" s="7">
        <v>-8.72E-2</v>
      </c>
      <c r="AI226" s="7">
        <v>1.3416999999999999</v>
      </c>
      <c r="AJ226" s="7" t="s">
        <v>535</v>
      </c>
      <c r="AK226" s="2">
        <f t="shared" si="7"/>
        <v>44827</v>
      </c>
      <c r="AM226" s="2"/>
    </row>
    <row r="227" spans="1:39" x14ac:dyDescent="0.45">
      <c r="A227" t="s">
        <v>614</v>
      </c>
      <c r="B227" t="s">
        <v>30</v>
      </c>
      <c r="C227" s="6">
        <v>44816.426388888889</v>
      </c>
      <c r="D227">
        <v>130.80000000000001</v>
      </c>
      <c r="E227" s="6">
        <v>44817.388194444444</v>
      </c>
      <c r="F227">
        <v>145.44999999999999</v>
      </c>
      <c r="G227" s="7">
        <v>0.112</v>
      </c>
      <c r="H227">
        <v>4648.0600000000004</v>
      </c>
      <c r="I227" s="7">
        <v>9.0899999999999995E-2</v>
      </c>
      <c r="J227">
        <v>391.00360000000001</v>
      </c>
      <c r="K227">
        <v>51143.28</v>
      </c>
      <c r="L227">
        <v>233303.31</v>
      </c>
      <c r="M227">
        <v>322</v>
      </c>
      <c r="N227">
        <v>14.43</v>
      </c>
      <c r="O227" s="7">
        <v>-0.18540000000000001</v>
      </c>
      <c r="P227" s="7">
        <v>0.32950000000000002</v>
      </c>
      <c r="Q227" t="s">
        <v>535</v>
      </c>
      <c r="R227" s="2">
        <f t="shared" si="6"/>
        <v>44816</v>
      </c>
      <c r="S227" s="2"/>
      <c r="T227" t="s">
        <v>547</v>
      </c>
      <c r="U227" t="s">
        <v>30</v>
      </c>
      <c r="V227" s="6">
        <v>44827.423611111109</v>
      </c>
      <c r="W227">
        <v>173.5</v>
      </c>
      <c r="X227" s="6">
        <v>44830.385416666664</v>
      </c>
      <c r="Y227">
        <v>402.1</v>
      </c>
      <c r="Z227" s="7">
        <v>1.3176000000000001</v>
      </c>
      <c r="AA227">
        <v>65145.4</v>
      </c>
      <c r="AB227" s="7">
        <v>1.2844</v>
      </c>
      <c r="AC227">
        <v>292.33640000000003</v>
      </c>
      <c r="AD227" s="7">
        <v>50720.36</v>
      </c>
      <c r="AE227">
        <v>276248.42</v>
      </c>
      <c r="AF227">
        <v>66</v>
      </c>
      <c r="AG227">
        <v>987.05</v>
      </c>
      <c r="AH227" s="7">
        <v>-9.4200000000000006E-2</v>
      </c>
      <c r="AI227" s="7">
        <v>1.3176000000000001</v>
      </c>
      <c r="AJ227" s="7" t="s">
        <v>535</v>
      </c>
      <c r="AK227" s="2">
        <f t="shared" si="7"/>
        <v>44827</v>
      </c>
      <c r="AM227" s="2"/>
    </row>
    <row r="228" spans="1:39" x14ac:dyDescent="0.45">
      <c r="A228" t="s">
        <v>538</v>
      </c>
      <c r="B228" t="s">
        <v>30</v>
      </c>
      <c r="C228" s="6">
        <v>44818.491666666669</v>
      </c>
      <c r="D228">
        <v>70.75</v>
      </c>
      <c r="E228" s="6">
        <v>44819.388194444444</v>
      </c>
      <c r="F228">
        <v>110.45</v>
      </c>
      <c r="G228" s="7">
        <v>0.56110000000000004</v>
      </c>
      <c r="H228">
        <v>27400.66</v>
      </c>
      <c r="I228" s="7">
        <v>0.53549999999999998</v>
      </c>
      <c r="J228">
        <v>723.20169999999996</v>
      </c>
      <c r="K228">
        <v>51166.52</v>
      </c>
      <c r="L228">
        <v>260703.97</v>
      </c>
      <c r="M228">
        <v>228</v>
      </c>
      <c r="N228">
        <v>120.18</v>
      </c>
      <c r="O228" s="7">
        <v>-5.2999999999999999E-2</v>
      </c>
      <c r="P228" s="7">
        <v>0.90669999999999995</v>
      </c>
      <c r="Q228" t="s">
        <v>535</v>
      </c>
      <c r="R228" s="2">
        <f t="shared" si="6"/>
        <v>44818</v>
      </c>
      <c r="S228" s="2"/>
      <c r="T228" t="s">
        <v>642</v>
      </c>
      <c r="U228" t="s">
        <v>30</v>
      </c>
      <c r="V228" s="6">
        <v>44827.520833333336</v>
      </c>
      <c r="W228">
        <v>178.35</v>
      </c>
      <c r="X228" s="6">
        <v>44830.388888888891</v>
      </c>
      <c r="Y228">
        <v>306</v>
      </c>
      <c r="Z228" s="7">
        <v>0.7157</v>
      </c>
      <c r="AA228">
        <v>35713.94</v>
      </c>
      <c r="AB228" s="7">
        <v>0.68859999999999999</v>
      </c>
      <c r="AC228">
        <v>290.81479999999999</v>
      </c>
      <c r="AD228" s="7">
        <v>51866.81</v>
      </c>
      <c r="AE228">
        <v>409076.78</v>
      </c>
      <c r="AF228">
        <v>39</v>
      </c>
      <c r="AG228">
        <v>915.74</v>
      </c>
      <c r="AH228" s="7">
        <v>-0.1371</v>
      </c>
      <c r="AI228" s="7">
        <v>1.0330999999999999</v>
      </c>
      <c r="AJ228" s="7" t="s">
        <v>535</v>
      </c>
      <c r="AK228" s="2">
        <f t="shared" si="7"/>
        <v>44827</v>
      </c>
      <c r="AM228" s="2"/>
    </row>
    <row r="229" spans="1:39" x14ac:dyDescent="0.45">
      <c r="A229" t="s">
        <v>538</v>
      </c>
      <c r="B229" t="s">
        <v>30</v>
      </c>
      <c r="C229" s="6">
        <v>44818.520833333336</v>
      </c>
      <c r="D229">
        <v>104.25</v>
      </c>
      <c r="E229" s="6">
        <v>44819.385416666664</v>
      </c>
      <c r="F229">
        <v>107.8</v>
      </c>
      <c r="G229" s="7">
        <v>3.4099999999999998E-2</v>
      </c>
      <c r="H229">
        <v>709.19</v>
      </c>
      <c r="I229" s="7">
        <v>1.37E-2</v>
      </c>
      <c r="J229">
        <v>496.11340000000001</v>
      </c>
      <c r="K229">
        <v>51719.82</v>
      </c>
      <c r="L229">
        <v>344673.4</v>
      </c>
      <c r="M229">
        <v>182</v>
      </c>
      <c r="N229">
        <v>3.9</v>
      </c>
      <c r="O229" s="7">
        <v>-0.31219999999999998</v>
      </c>
      <c r="P229" s="7">
        <v>0.29399999999999998</v>
      </c>
      <c r="Q229" t="s">
        <v>535</v>
      </c>
      <c r="R229" s="2">
        <f t="shared" si="6"/>
        <v>44818</v>
      </c>
      <c r="S229" s="2"/>
      <c r="T229" t="s">
        <v>609</v>
      </c>
      <c r="U229" t="s">
        <v>30</v>
      </c>
      <c r="V229" s="6">
        <v>44827.569444444445</v>
      </c>
      <c r="W229">
        <v>169.5</v>
      </c>
      <c r="X229" s="6">
        <v>44830.388888888891</v>
      </c>
      <c r="Y229">
        <v>270</v>
      </c>
      <c r="Z229" s="7">
        <v>0.59289999999999998</v>
      </c>
      <c r="AA229">
        <v>29410.02</v>
      </c>
      <c r="AB229" s="7">
        <v>0.56699999999999995</v>
      </c>
      <c r="AC229">
        <v>306.0197</v>
      </c>
      <c r="AD229" s="7">
        <v>51870.34</v>
      </c>
      <c r="AE229">
        <v>438486.8</v>
      </c>
      <c r="AF229">
        <v>25</v>
      </c>
      <c r="AG229">
        <v>1176.4000000000001</v>
      </c>
      <c r="AH229" s="7">
        <v>-8.6699999999999999E-2</v>
      </c>
      <c r="AI229" s="7">
        <v>0.92010000000000003</v>
      </c>
      <c r="AJ229" s="7" t="s">
        <v>535</v>
      </c>
      <c r="AK229" s="2">
        <f t="shared" si="7"/>
        <v>44827</v>
      </c>
      <c r="AM229" s="2"/>
    </row>
    <row r="230" spans="1:39" x14ac:dyDescent="0.45">
      <c r="A230" t="s">
        <v>537</v>
      </c>
      <c r="B230" t="s">
        <v>30</v>
      </c>
      <c r="C230" s="6">
        <v>44818.522222222222</v>
      </c>
      <c r="D230">
        <v>82.75</v>
      </c>
      <c r="E230" s="6">
        <v>44819.388194444444</v>
      </c>
      <c r="F230">
        <v>75.5</v>
      </c>
      <c r="G230" s="7">
        <v>-8.7599999999999997E-2</v>
      </c>
      <c r="H230">
        <v>-5473.07</v>
      </c>
      <c r="I230" s="7">
        <v>-0.1067</v>
      </c>
      <c r="J230">
        <v>619.65120000000002</v>
      </c>
      <c r="K230">
        <v>51276.14</v>
      </c>
      <c r="L230">
        <v>255230.9</v>
      </c>
      <c r="M230">
        <v>184</v>
      </c>
      <c r="N230">
        <v>-29.74</v>
      </c>
      <c r="O230" s="7">
        <v>-0.4042</v>
      </c>
      <c r="P230" s="7">
        <v>0.2205</v>
      </c>
      <c r="Q230" t="s">
        <v>535</v>
      </c>
      <c r="R230" s="2">
        <f t="shared" si="6"/>
        <v>44818</v>
      </c>
      <c r="S230" s="2"/>
      <c r="T230" t="s">
        <v>549</v>
      </c>
      <c r="U230" t="s">
        <v>30</v>
      </c>
      <c r="V230" s="6">
        <v>44830.416666666664</v>
      </c>
      <c r="W230">
        <v>154.80000000000001</v>
      </c>
      <c r="X230" s="6">
        <v>44831.385416666664</v>
      </c>
      <c r="Y230">
        <v>93.8</v>
      </c>
      <c r="Z230" s="7">
        <v>-0.39410000000000001</v>
      </c>
      <c r="AA230">
        <v>-21072.28</v>
      </c>
      <c r="AB230" s="7">
        <v>-0.41010000000000002</v>
      </c>
      <c r="AC230">
        <v>331.92020000000002</v>
      </c>
      <c r="AD230" s="7">
        <v>51381.24</v>
      </c>
      <c r="AE230">
        <v>255176.14</v>
      </c>
      <c r="AF230">
        <v>68</v>
      </c>
      <c r="AG230">
        <v>-309.89</v>
      </c>
      <c r="AH230" s="7">
        <v>-0.3957</v>
      </c>
      <c r="AI230" s="7">
        <v>0.30680000000000002</v>
      </c>
      <c r="AJ230" s="7" t="s">
        <v>535</v>
      </c>
      <c r="AK230" s="2">
        <f t="shared" si="7"/>
        <v>44830</v>
      </c>
      <c r="AM230" s="2"/>
    </row>
    <row r="231" spans="1:39" x14ac:dyDescent="0.45">
      <c r="A231" t="s">
        <v>537</v>
      </c>
      <c r="B231" t="s">
        <v>30</v>
      </c>
      <c r="C231" s="6">
        <v>44818.522222222222</v>
      </c>
      <c r="D231">
        <v>82.75</v>
      </c>
      <c r="E231" s="6">
        <v>44819.385416666664</v>
      </c>
      <c r="F231">
        <v>73.400000000000006</v>
      </c>
      <c r="G231" s="7">
        <v>-0.113</v>
      </c>
      <c r="H231">
        <v>-6818.68</v>
      </c>
      <c r="I231" s="7">
        <v>-0.13189999999999999</v>
      </c>
      <c r="J231">
        <v>624.90740000000005</v>
      </c>
      <c r="K231">
        <v>51711.09</v>
      </c>
      <c r="L231">
        <v>337854.71999999997</v>
      </c>
      <c r="M231">
        <v>180</v>
      </c>
      <c r="N231">
        <v>-37.880000000000003</v>
      </c>
      <c r="O231" s="7">
        <v>-0.4042</v>
      </c>
      <c r="P231" s="7">
        <v>0.2205</v>
      </c>
      <c r="Q231" t="s">
        <v>535</v>
      </c>
      <c r="R231" s="2">
        <f t="shared" si="6"/>
        <v>44818</v>
      </c>
      <c r="S231" s="2"/>
      <c r="T231" t="s">
        <v>556</v>
      </c>
      <c r="U231" t="s">
        <v>30</v>
      </c>
      <c r="V231" s="6">
        <v>44830.430555555555</v>
      </c>
      <c r="W231">
        <v>141</v>
      </c>
      <c r="X231" s="6">
        <v>44831.385416666664</v>
      </c>
      <c r="Y231">
        <v>76.400000000000006</v>
      </c>
      <c r="Z231" s="7">
        <v>-0.4582</v>
      </c>
      <c r="AA231">
        <v>-24326.560000000001</v>
      </c>
      <c r="AB231" s="7">
        <v>-0.47360000000000002</v>
      </c>
      <c r="AC231">
        <v>364.31189999999998</v>
      </c>
      <c r="AD231" s="7">
        <v>51367.97</v>
      </c>
      <c r="AE231">
        <v>230849.58</v>
      </c>
      <c r="AF231">
        <v>64</v>
      </c>
      <c r="AG231">
        <v>-380.1</v>
      </c>
      <c r="AH231" s="7">
        <v>-0.4582</v>
      </c>
      <c r="AI231" s="7">
        <v>0.24540000000000001</v>
      </c>
      <c r="AJ231" s="7" t="s">
        <v>535</v>
      </c>
      <c r="AK231" s="2">
        <f t="shared" si="7"/>
        <v>44830</v>
      </c>
      <c r="AM231" s="2"/>
    </row>
    <row r="232" spans="1:39" x14ac:dyDescent="0.45">
      <c r="A232" t="s">
        <v>539</v>
      </c>
      <c r="B232" t="s">
        <v>30</v>
      </c>
      <c r="C232" s="6">
        <v>44819.417361111111</v>
      </c>
      <c r="D232">
        <v>70.400000000000006</v>
      </c>
      <c r="E232" s="6">
        <v>44819.638194444444</v>
      </c>
      <c r="F232">
        <v>123.65</v>
      </c>
      <c r="G232" s="7">
        <v>0.75639999999999996</v>
      </c>
      <c r="H232">
        <v>37371.5</v>
      </c>
      <c r="I232" s="7">
        <v>0.7288</v>
      </c>
      <c r="J232">
        <v>728.35440000000006</v>
      </c>
      <c r="K232">
        <v>51276.15</v>
      </c>
      <c r="L232">
        <v>292602.40000000002</v>
      </c>
      <c r="M232">
        <v>319</v>
      </c>
      <c r="N232">
        <v>117.15</v>
      </c>
      <c r="O232" s="7">
        <v>-0.42609999999999998</v>
      </c>
      <c r="P232" s="7">
        <v>1.1307</v>
      </c>
      <c r="Q232" t="s">
        <v>535</v>
      </c>
      <c r="R232" s="2">
        <f t="shared" si="6"/>
        <v>44819</v>
      </c>
      <c r="S232" s="2"/>
      <c r="T232" t="s">
        <v>556</v>
      </c>
      <c r="U232" t="s">
        <v>30</v>
      </c>
      <c r="V232" s="6">
        <v>44831.458333333336</v>
      </c>
      <c r="W232">
        <v>146.25</v>
      </c>
      <c r="X232" s="6">
        <v>44832.385416666664</v>
      </c>
      <c r="Y232">
        <v>205.2</v>
      </c>
      <c r="Z232" s="7">
        <v>0.40310000000000001</v>
      </c>
      <c r="AA232">
        <v>19389.82</v>
      </c>
      <c r="AB232" s="7">
        <v>0.379</v>
      </c>
      <c r="AC232">
        <v>349.77260000000001</v>
      </c>
      <c r="AD232" s="7">
        <v>51154.25</v>
      </c>
      <c r="AE232">
        <v>250239.4</v>
      </c>
      <c r="AF232">
        <v>56</v>
      </c>
      <c r="AG232">
        <v>346.25</v>
      </c>
      <c r="AH232" s="7">
        <v>-0.53259999999999996</v>
      </c>
      <c r="AI232" s="7">
        <v>0.40310000000000001</v>
      </c>
      <c r="AJ232" s="7" t="s">
        <v>535</v>
      </c>
      <c r="AK232" s="2">
        <f t="shared" si="7"/>
        <v>44831</v>
      </c>
      <c r="AM232" s="2"/>
    </row>
    <row r="233" spans="1:39" x14ac:dyDescent="0.45">
      <c r="A233" t="s">
        <v>540</v>
      </c>
      <c r="B233" t="s">
        <v>30</v>
      </c>
      <c r="C233" s="6">
        <v>44819.418749999997</v>
      </c>
      <c r="D233">
        <v>60.9</v>
      </c>
      <c r="E233" s="6">
        <v>44819.638194444444</v>
      </c>
      <c r="F233">
        <v>73.599999999999994</v>
      </c>
      <c r="G233" s="7">
        <v>0.20849999999999999</v>
      </c>
      <c r="H233">
        <v>9566.07</v>
      </c>
      <c r="I233" s="7">
        <v>0.1865</v>
      </c>
      <c r="J233">
        <v>842.45420000000001</v>
      </c>
      <c r="K233">
        <v>51305.46</v>
      </c>
      <c r="L233">
        <v>302168.46999999997</v>
      </c>
      <c r="M233">
        <v>317</v>
      </c>
      <c r="N233">
        <v>30.18</v>
      </c>
      <c r="O233" s="7">
        <v>-0.82269999999999999</v>
      </c>
      <c r="P233" s="7">
        <v>0.80049999999999999</v>
      </c>
      <c r="Q233" t="s">
        <v>535</v>
      </c>
      <c r="R233" s="2">
        <f t="shared" si="6"/>
        <v>44819</v>
      </c>
      <c r="S233" s="2"/>
      <c r="T233" t="s">
        <v>556</v>
      </c>
      <c r="U233" t="s">
        <v>30</v>
      </c>
      <c r="V233" s="6">
        <v>44831.527777777781</v>
      </c>
      <c r="W233">
        <v>116.2</v>
      </c>
      <c r="X233" s="6">
        <v>44832.388888888891</v>
      </c>
      <c r="Y233">
        <v>187.1</v>
      </c>
      <c r="Z233" s="7">
        <v>0.61019999999999996</v>
      </c>
      <c r="AA233">
        <v>30483.17</v>
      </c>
      <c r="AB233" s="7">
        <v>0.58409999999999995</v>
      </c>
      <c r="AC233">
        <v>449.16039999999998</v>
      </c>
      <c r="AD233" s="7">
        <v>52192.43</v>
      </c>
      <c r="AE233">
        <v>468969.97</v>
      </c>
      <c r="AF233">
        <v>37</v>
      </c>
      <c r="AG233">
        <v>823.87</v>
      </c>
      <c r="AH233" s="7">
        <v>-0.4118</v>
      </c>
      <c r="AI233" s="7">
        <v>0.77880000000000005</v>
      </c>
      <c r="AJ233" s="7" t="s">
        <v>535</v>
      </c>
      <c r="AK233" s="2">
        <f t="shared" si="7"/>
        <v>44831</v>
      </c>
      <c r="AM233" s="2"/>
    </row>
    <row r="234" spans="1:39" x14ac:dyDescent="0.45">
      <c r="A234" t="s">
        <v>658</v>
      </c>
      <c r="B234" t="s">
        <v>30</v>
      </c>
      <c r="C234" s="6">
        <v>44819.520833333336</v>
      </c>
      <c r="D234">
        <v>181.9</v>
      </c>
      <c r="E234" s="6">
        <v>44820.385416666664</v>
      </c>
      <c r="F234">
        <v>216.25</v>
      </c>
      <c r="G234" s="7">
        <v>0.1888</v>
      </c>
      <c r="H234">
        <v>8629.61</v>
      </c>
      <c r="I234" s="7">
        <v>0.16700000000000001</v>
      </c>
      <c r="J234">
        <v>284.16309999999999</v>
      </c>
      <c r="K234">
        <v>51689.27</v>
      </c>
      <c r="L234">
        <v>346484.33</v>
      </c>
      <c r="M234">
        <v>182</v>
      </c>
      <c r="N234">
        <v>47.42</v>
      </c>
      <c r="O234" s="7">
        <v>-0.24160000000000001</v>
      </c>
      <c r="P234" s="7">
        <v>0.1888</v>
      </c>
      <c r="Q234" t="s">
        <v>535</v>
      </c>
      <c r="R234" s="2">
        <f t="shared" si="6"/>
        <v>44819</v>
      </c>
      <c r="S234" s="2"/>
      <c r="T234" t="s">
        <v>561</v>
      </c>
      <c r="U234" t="s">
        <v>30</v>
      </c>
      <c r="V234" s="6">
        <v>44832.416666666664</v>
      </c>
      <c r="W234">
        <v>100.4</v>
      </c>
      <c r="X234" s="6">
        <v>44833.385416666664</v>
      </c>
      <c r="Y234">
        <v>87.8</v>
      </c>
      <c r="Z234" s="7">
        <v>-0.1255</v>
      </c>
      <c r="AA234">
        <v>-7392.63</v>
      </c>
      <c r="AB234" s="7">
        <v>-0.14419999999999999</v>
      </c>
      <c r="AC234">
        <v>510.4701</v>
      </c>
      <c r="AD234" s="7">
        <v>51251.199999999997</v>
      </c>
      <c r="AE234">
        <v>242846.77</v>
      </c>
      <c r="AF234">
        <v>68</v>
      </c>
      <c r="AG234">
        <v>-108.72</v>
      </c>
      <c r="AH234" s="7">
        <v>-0.71360000000000001</v>
      </c>
      <c r="AI234" s="7">
        <v>0.40139999999999998</v>
      </c>
      <c r="AJ234" s="7" t="s">
        <v>535</v>
      </c>
      <c r="AK234" s="2">
        <f t="shared" si="7"/>
        <v>44832</v>
      </c>
      <c r="AM234" s="2"/>
    </row>
    <row r="235" spans="1:39" x14ac:dyDescent="0.45">
      <c r="A235" t="s">
        <v>659</v>
      </c>
      <c r="B235" t="s">
        <v>30</v>
      </c>
      <c r="C235" s="6">
        <v>44819.548611111109</v>
      </c>
      <c r="D235">
        <v>195.75</v>
      </c>
      <c r="E235" s="6">
        <v>44820.385416666664</v>
      </c>
      <c r="F235">
        <v>246.15</v>
      </c>
      <c r="G235" s="7">
        <v>0.25750000000000001</v>
      </c>
      <c r="H235">
        <v>12134.14</v>
      </c>
      <c r="I235" s="7">
        <v>0.2349</v>
      </c>
      <c r="J235">
        <v>263.8947</v>
      </c>
      <c r="K235">
        <v>51657.38</v>
      </c>
      <c r="L235">
        <v>358618.47</v>
      </c>
      <c r="M235">
        <v>142</v>
      </c>
      <c r="N235">
        <v>85.45</v>
      </c>
      <c r="O235" s="7">
        <v>-0.1852</v>
      </c>
      <c r="P235" s="7">
        <v>0.25750000000000001</v>
      </c>
      <c r="Q235" t="s">
        <v>535</v>
      </c>
      <c r="R235" s="2">
        <f t="shared" si="6"/>
        <v>44819</v>
      </c>
      <c r="S235" s="2"/>
      <c r="T235" t="s">
        <v>619</v>
      </c>
      <c r="U235" t="s">
        <v>30</v>
      </c>
      <c r="V235" s="6">
        <v>44832.479166666664</v>
      </c>
      <c r="W235">
        <v>87.65</v>
      </c>
      <c r="X235" s="6">
        <v>44833.385416666664</v>
      </c>
      <c r="Y235">
        <v>57.3</v>
      </c>
      <c r="Z235" s="7">
        <v>-0.3463</v>
      </c>
      <c r="AA235">
        <v>-18595.650000000001</v>
      </c>
      <c r="AB235" s="7">
        <v>-0.36280000000000001</v>
      </c>
      <c r="AC235">
        <v>584.77809999999999</v>
      </c>
      <c r="AD235" s="7">
        <v>51255.8</v>
      </c>
      <c r="AE235">
        <v>224251.12</v>
      </c>
      <c r="AF235">
        <v>50</v>
      </c>
      <c r="AG235">
        <v>-371.91</v>
      </c>
      <c r="AH235" s="7">
        <v>-0.79459999999999997</v>
      </c>
      <c r="AI235" s="7">
        <v>0.23669999999999999</v>
      </c>
      <c r="AJ235" s="7" t="s">
        <v>535</v>
      </c>
      <c r="AK235" s="2">
        <f t="shared" si="7"/>
        <v>44832</v>
      </c>
      <c r="AM235" s="2"/>
    </row>
    <row r="236" spans="1:39" x14ac:dyDescent="0.45">
      <c r="A236" t="s">
        <v>612</v>
      </c>
      <c r="B236" t="s">
        <v>30</v>
      </c>
      <c r="C236" s="6">
        <v>44820.416666666664</v>
      </c>
      <c r="D236">
        <v>163.15</v>
      </c>
      <c r="E236" s="6">
        <v>44823.388194444444</v>
      </c>
      <c r="F236">
        <v>221.9</v>
      </c>
      <c r="G236" s="7">
        <v>0.36009999999999998</v>
      </c>
      <c r="H236">
        <v>17333.25</v>
      </c>
      <c r="I236" s="7">
        <v>0.33650000000000002</v>
      </c>
      <c r="J236">
        <v>315.7269</v>
      </c>
      <c r="K236">
        <v>51510.84</v>
      </c>
      <c r="L236">
        <v>319501.71999999997</v>
      </c>
      <c r="M236">
        <v>336</v>
      </c>
      <c r="N236">
        <v>51.59</v>
      </c>
      <c r="O236" s="7">
        <v>-0.23230000000000001</v>
      </c>
      <c r="P236" s="7">
        <v>0.57550000000000001</v>
      </c>
      <c r="Q236" t="s">
        <v>535</v>
      </c>
      <c r="R236" s="2">
        <f t="shared" si="6"/>
        <v>44820</v>
      </c>
      <c r="S236" s="2"/>
      <c r="T236" t="s">
        <v>619</v>
      </c>
      <c r="U236" t="s">
        <v>30</v>
      </c>
      <c r="V236" s="6">
        <v>44832.520833333336</v>
      </c>
      <c r="W236">
        <v>90.65</v>
      </c>
      <c r="X236" s="6">
        <v>44833.388888888891</v>
      </c>
      <c r="Y236">
        <v>58.400010000000002</v>
      </c>
      <c r="Z236" s="7">
        <v>-0.35580000000000001</v>
      </c>
      <c r="AA236">
        <v>-19483.080000000002</v>
      </c>
      <c r="AB236" s="7">
        <v>-0.37219999999999998</v>
      </c>
      <c r="AC236">
        <v>577.43899999999996</v>
      </c>
      <c r="AD236" s="7">
        <v>52344.85</v>
      </c>
      <c r="AE236">
        <v>449486.89</v>
      </c>
      <c r="AF236">
        <v>39</v>
      </c>
      <c r="AG236">
        <v>-499.57</v>
      </c>
      <c r="AH236" s="7">
        <v>-0.8014</v>
      </c>
      <c r="AI236" s="7">
        <v>3.3099999999999997E-2</v>
      </c>
      <c r="AJ236" s="7" t="s">
        <v>535</v>
      </c>
      <c r="AK236" s="2">
        <f t="shared" si="7"/>
        <v>44832</v>
      </c>
      <c r="AM236" s="2"/>
    </row>
    <row r="237" spans="1:39" x14ac:dyDescent="0.45">
      <c r="A237" t="s">
        <v>544</v>
      </c>
      <c r="B237" t="s">
        <v>30</v>
      </c>
      <c r="C237" s="6">
        <v>44820.420138888891</v>
      </c>
      <c r="D237">
        <v>172.85</v>
      </c>
      <c r="E237" s="6">
        <v>44823.388194444444</v>
      </c>
      <c r="F237">
        <v>253.75</v>
      </c>
      <c r="G237" s="7">
        <v>0.46800000000000003</v>
      </c>
      <c r="H237">
        <v>22827.29</v>
      </c>
      <c r="I237" s="7">
        <v>0.44340000000000002</v>
      </c>
      <c r="J237">
        <v>297.87419999999997</v>
      </c>
      <c r="K237">
        <v>51487.56</v>
      </c>
      <c r="L237">
        <v>342329.01</v>
      </c>
      <c r="M237">
        <v>331</v>
      </c>
      <c r="N237">
        <v>68.959999999999994</v>
      </c>
      <c r="O237" s="7">
        <v>-0.155</v>
      </c>
      <c r="P237" s="7">
        <v>0.68959999999999999</v>
      </c>
      <c r="Q237" t="s">
        <v>535</v>
      </c>
      <c r="R237" s="2">
        <f t="shared" si="6"/>
        <v>44820</v>
      </c>
      <c r="S237" s="2"/>
      <c r="T237" t="s">
        <v>561</v>
      </c>
      <c r="U237" t="s">
        <v>30</v>
      </c>
      <c r="V237" s="6">
        <v>44832.534722222219</v>
      </c>
      <c r="W237">
        <v>92.65</v>
      </c>
      <c r="X237" s="6">
        <v>44833.388888888891</v>
      </c>
      <c r="Y237">
        <v>90.05</v>
      </c>
      <c r="Z237" s="7">
        <v>-2.81E-2</v>
      </c>
      <c r="AA237">
        <v>-2498.5300000000002</v>
      </c>
      <c r="AB237" s="7">
        <v>-4.7800000000000002E-2</v>
      </c>
      <c r="AC237">
        <v>564.3854</v>
      </c>
      <c r="AD237" s="7">
        <v>52290.31</v>
      </c>
      <c r="AE237">
        <v>446988.35</v>
      </c>
      <c r="AF237">
        <v>35</v>
      </c>
      <c r="AG237">
        <v>-71.39</v>
      </c>
      <c r="AH237" s="7">
        <v>-0.68969999999999998</v>
      </c>
      <c r="AI237" s="7">
        <v>0.25629999999999997</v>
      </c>
      <c r="AJ237" s="7" t="s">
        <v>535</v>
      </c>
      <c r="AK237" s="2">
        <f t="shared" si="7"/>
        <v>44832</v>
      </c>
      <c r="AM237" s="2"/>
    </row>
    <row r="238" spans="1:39" x14ac:dyDescent="0.45">
      <c r="A238" t="s">
        <v>612</v>
      </c>
      <c r="B238" t="s">
        <v>30</v>
      </c>
      <c r="C238" s="6">
        <v>44820.546527777777</v>
      </c>
      <c r="D238">
        <v>163.80000000000001</v>
      </c>
      <c r="E238" s="6">
        <v>44823.385416666664</v>
      </c>
      <c r="F238">
        <v>231.65</v>
      </c>
      <c r="G238" s="7">
        <v>0.41420000000000001</v>
      </c>
      <c r="H238">
        <v>20203.57</v>
      </c>
      <c r="I238" s="7">
        <v>0.3901</v>
      </c>
      <c r="J238">
        <v>316.19709999999998</v>
      </c>
      <c r="K238">
        <v>51793.09</v>
      </c>
      <c r="L238">
        <v>378822.04</v>
      </c>
      <c r="M238">
        <v>145</v>
      </c>
      <c r="N238">
        <v>139.33000000000001</v>
      </c>
      <c r="O238" s="7">
        <v>-4.0899999999999999E-2</v>
      </c>
      <c r="P238" s="7">
        <v>0.52049999999999996</v>
      </c>
      <c r="Q238" t="s">
        <v>535</v>
      </c>
      <c r="R238" s="2">
        <f t="shared" si="6"/>
        <v>44820</v>
      </c>
      <c r="S238" s="2"/>
      <c r="T238" t="s">
        <v>555</v>
      </c>
      <c r="U238" t="s">
        <v>30</v>
      </c>
      <c r="V238" s="6">
        <v>44833.489583333336</v>
      </c>
      <c r="W238">
        <v>45.05</v>
      </c>
      <c r="X238" s="6">
        <v>44833.635416666664</v>
      </c>
      <c r="Y238">
        <v>81.95</v>
      </c>
      <c r="Z238" s="7">
        <v>0.81910000000000005</v>
      </c>
      <c r="AA238">
        <v>40431.75</v>
      </c>
      <c r="AB238" s="7">
        <v>0.79090000000000005</v>
      </c>
      <c r="AC238">
        <v>1134.7670000000001</v>
      </c>
      <c r="AD238" s="7">
        <v>51121.26</v>
      </c>
      <c r="AE238">
        <v>264682.87</v>
      </c>
      <c r="AF238">
        <v>43</v>
      </c>
      <c r="AG238">
        <v>940.27</v>
      </c>
      <c r="AH238" s="7">
        <v>-0.31409999999999999</v>
      </c>
      <c r="AI238" s="7">
        <v>1.6693</v>
      </c>
      <c r="AJ238" s="7" t="s">
        <v>535</v>
      </c>
      <c r="AK238" s="2">
        <f t="shared" si="7"/>
        <v>44833</v>
      </c>
      <c r="AM238" s="2"/>
    </row>
    <row r="239" spans="1:39" x14ac:dyDescent="0.45">
      <c r="A239" t="s">
        <v>618</v>
      </c>
      <c r="B239" t="s">
        <v>30</v>
      </c>
      <c r="C239" s="6">
        <v>44820.54791666667</v>
      </c>
      <c r="D239">
        <v>148.44999999999999</v>
      </c>
      <c r="E239" s="6">
        <v>44823.385416666664</v>
      </c>
      <c r="F239">
        <v>199.8</v>
      </c>
      <c r="G239" s="7">
        <v>0.34589999999999999</v>
      </c>
      <c r="H239">
        <v>16700.2</v>
      </c>
      <c r="I239" s="7">
        <v>0.32240000000000002</v>
      </c>
      <c r="J239">
        <v>348.88400000000001</v>
      </c>
      <c r="K239">
        <v>51791.82</v>
      </c>
      <c r="L239">
        <v>395522.25</v>
      </c>
      <c r="M239">
        <v>143</v>
      </c>
      <c r="N239">
        <v>116.78</v>
      </c>
      <c r="O239" s="7">
        <v>-3.6700000000000003E-2</v>
      </c>
      <c r="P239" s="7">
        <v>0.47860000000000003</v>
      </c>
      <c r="Q239" t="s">
        <v>535</v>
      </c>
      <c r="R239" s="2">
        <f t="shared" si="6"/>
        <v>44820</v>
      </c>
      <c r="S239" s="2"/>
      <c r="T239" t="s">
        <v>660</v>
      </c>
      <c r="U239" t="s">
        <v>30</v>
      </c>
      <c r="V239" s="6">
        <v>44833.520833333336</v>
      </c>
      <c r="W239">
        <v>220.5</v>
      </c>
      <c r="X239" s="6">
        <v>44834.388888888891</v>
      </c>
      <c r="Y239">
        <v>253.2</v>
      </c>
      <c r="Z239" s="7">
        <v>0.14829999999999999</v>
      </c>
      <c r="AA239">
        <v>6624.24</v>
      </c>
      <c r="AB239" s="7">
        <v>0.1268</v>
      </c>
      <c r="AC239">
        <v>236.89320000000001</v>
      </c>
      <c r="AD239" s="7">
        <v>52234.94</v>
      </c>
      <c r="AE239">
        <v>453612.6</v>
      </c>
      <c r="AF239">
        <v>39</v>
      </c>
      <c r="AG239">
        <v>169.85</v>
      </c>
      <c r="AH239" s="7">
        <v>-9.0499999999999997E-2</v>
      </c>
      <c r="AI239" s="7">
        <v>0.22450000000000001</v>
      </c>
      <c r="AJ239" s="7" t="s">
        <v>535</v>
      </c>
      <c r="AK239" s="2">
        <f t="shared" si="7"/>
        <v>44833</v>
      </c>
      <c r="AM239" s="2"/>
    </row>
    <row r="240" spans="1:39" x14ac:dyDescent="0.45">
      <c r="A240" t="s">
        <v>534</v>
      </c>
      <c r="B240" t="s">
        <v>30</v>
      </c>
      <c r="C240" s="6">
        <v>44823.583333333336</v>
      </c>
      <c r="D240">
        <v>149.9</v>
      </c>
      <c r="E240" s="6">
        <v>44824.385416666664</v>
      </c>
      <c r="F240">
        <v>188.4</v>
      </c>
      <c r="G240" s="7">
        <v>0.25679999999999997</v>
      </c>
      <c r="H240">
        <v>12176.77</v>
      </c>
      <c r="I240" s="7">
        <v>0.23430000000000001</v>
      </c>
      <c r="J240">
        <v>346.74860000000001</v>
      </c>
      <c r="K240">
        <v>51977.61</v>
      </c>
      <c r="L240">
        <v>407699.02</v>
      </c>
      <c r="M240">
        <v>92</v>
      </c>
      <c r="N240">
        <v>132.36000000000001</v>
      </c>
      <c r="O240" s="7">
        <v>-0.25919999999999999</v>
      </c>
      <c r="P240" s="7">
        <v>0.25679999999999997</v>
      </c>
      <c r="Q240" t="s">
        <v>535</v>
      </c>
      <c r="R240" s="2">
        <f t="shared" si="6"/>
        <v>44823</v>
      </c>
      <c r="S240" s="2"/>
      <c r="T240" t="s">
        <v>661</v>
      </c>
      <c r="U240" t="s">
        <v>30</v>
      </c>
      <c r="V240" s="6">
        <v>44833.524305555555</v>
      </c>
      <c r="W240">
        <v>204</v>
      </c>
      <c r="X240" s="6">
        <v>44834.388888888891</v>
      </c>
      <c r="Y240">
        <v>225.5</v>
      </c>
      <c r="Z240" s="7">
        <v>0.10539999999999999</v>
      </c>
      <c r="AA240">
        <v>4404.96</v>
      </c>
      <c r="AB240" s="7">
        <v>8.43E-2</v>
      </c>
      <c r="AC240">
        <v>256.02800000000002</v>
      </c>
      <c r="AD240" s="7">
        <v>52229.72</v>
      </c>
      <c r="AE240">
        <v>458017.56</v>
      </c>
      <c r="AF240">
        <v>38</v>
      </c>
      <c r="AG240">
        <v>115.92</v>
      </c>
      <c r="AH240" s="7">
        <v>-0.1181</v>
      </c>
      <c r="AI240" s="7">
        <v>0.18310000000000001</v>
      </c>
      <c r="AJ240" s="7" t="s">
        <v>535</v>
      </c>
      <c r="AK240" s="2">
        <f t="shared" si="7"/>
        <v>44833</v>
      </c>
      <c r="AM240" s="2"/>
    </row>
    <row r="241" spans="1:39" x14ac:dyDescent="0.45">
      <c r="A241" t="s">
        <v>543</v>
      </c>
      <c r="B241" t="s">
        <v>30</v>
      </c>
      <c r="C241" s="6">
        <v>44824.416666666664</v>
      </c>
      <c r="D241">
        <v>112.85</v>
      </c>
      <c r="E241" s="6">
        <v>44825.388194444444</v>
      </c>
      <c r="F241">
        <v>82.95</v>
      </c>
      <c r="G241" s="7">
        <v>-0.26500000000000001</v>
      </c>
      <c r="H241">
        <v>-14598.4</v>
      </c>
      <c r="I241" s="7">
        <v>-0.2823</v>
      </c>
      <c r="J241">
        <v>458.23349999999999</v>
      </c>
      <c r="K241">
        <v>51711.64</v>
      </c>
      <c r="L241">
        <v>327730.61</v>
      </c>
      <c r="M241">
        <v>336</v>
      </c>
      <c r="N241">
        <v>-43.45</v>
      </c>
      <c r="O241" s="7">
        <v>-0.46879999999999999</v>
      </c>
      <c r="P241" s="7">
        <v>0.41339999999999999</v>
      </c>
      <c r="Q241" t="s">
        <v>535</v>
      </c>
      <c r="R241" s="2">
        <f t="shared" si="6"/>
        <v>44824</v>
      </c>
      <c r="S241" s="2"/>
      <c r="T241" t="s">
        <v>620</v>
      </c>
      <c r="U241" t="s">
        <v>30</v>
      </c>
      <c r="V241" s="6">
        <v>44833.545138888891</v>
      </c>
      <c r="W241">
        <v>33.1</v>
      </c>
      <c r="X241" s="6">
        <v>44833.635416666664</v>
      </c>
      <c r="Y241">
        <v>0.25</v>
      </c>
      <c r="Z241" s="7">
        <v>-0.99239999999999995</v>
      </c>
      <c r="AA241">
        <v>-51475.69</v>
      </c>
      <c r="AB241" s="7">
        <v>-1.0024999999999999</v>
      </c>
      <c r="AC241">
        <v>1551.2439999999999</v>
      </c>
      <c r="AD241" s="7">
        <v>51346.16</v>
      </c>
      <c r="AE241">
        <v>213207.18</v>
      </c>
      <c r="AF241">
        <v>27</v>
      </c>
      <c r="AG241">
        <v>-1906.51</v>
      </c>
      <c r="AH241" s="7">
        <v>-0.99239999999999995</v>
      </c>
      <c r="AI241" s="7">
        <v>0.40029999999999999</v>
      </c>
      <c r="AJ241" s="7" t="s">
        <v>535</v>
      </c>
      <c r="AK241" s="2">
        <f t="shared" si="7"/>
        <v>44833</v>
      </c>
      <c r="AM241" s="2"/>
    </row>
    <row r="242" spans="1:39" x14ac:dyDescent="0.45">
      <c r="A242" t="s">
        <v>613</v>
      </c>
      <c r="B242" t="s">
        <v>30</v>
      </c>
      <c r="C242" s="6">
        <v>44824.465277777781</v>
      </c>
      <c r="D242">
        <v>99.75</v>
      </c>
      <c r="E242" s="6">
        <v>44825.388194444444</v>
      </c>
      <c r="F242">
        <v>62.35</v>
      </c>
      <c r="G242" s="7">
        <v>-0.37490000000000001</v>
      </c>
      <c r="H242">
        <v>-20238.53</v>
      </c>
      <c r="I242" s="7">
        <v>-0.39119999999999999</v>
      </c>
      <c r="J242">
        <v>518.65740000000005</v>
      </c>
      <c r="K242">
        <v>51736.08</v>
      </c>
      <c r="L242">
        <v>307492.08</v>
      </c>
      <c r="M242">
        <v>266</v>
      </c>
      <c r="N242">
        <v>-76.08</v>
      </c>
      <c r="O242" s="7">
        <v>-0.56189999999999996</v>
      </c>
      <c r="P242" s="7">
        <v>0.28820000000000001</v>
      </c>
      <c r="Q242" t="s">
        <v>535</v>
      </c>
      <c r="R242" s="2">
        <f t="shared" si="6"/>
        <v>44824</v>
      </c>
      <c r="S242" s="2"/>
      <c r="T242" t="s">
        <v>561</v>
      </c>
      <c r="U242" t="s">
        <v>30</v>
      </c>
      <c r="V242" s="6">
        <v>44834.440972222219</v>
      </c>
      <c r="W242">
        <v>161.80000000000001</v>
      </c>
      <c r="X242" s="6">
        <v>44837.385416666664</v>
      </c>
      <c r="Y242">
        <v>210.3</v>
      </c>
      <c r="Z242" s="7">
        <v>0.29980000000000001</v>
      </c>
      <c r="AA242">
        <v>14132.79</v>
      </c>
      <c r="AB242" s="7">
        <v>0.27679999999999999</v>
      </c>
      <c r="AC242">
        <v>315.6121</v>
      </c>
      <c r="AD242" s="7">
        <v>51066.04</v>
      </c>
      <c r="AE242">
        <v>227339.97</v>
      </c>
      <c r="AF242">
        <v>61</v>
      </c>
      <c r="AG242">
        <v>231.69</v>
      </c>
      <c r="AH242" s="7">
        <v>-0.1038</v>
      </c>
      <c r="AI242" s="7">
        <v>0.92830000000000001</v>
      </c>
      <c r="AJ242" s="7" t="s">
        <v>535</v>
      </c>
      <c r="AK242" s="2">
        <f t="shared" si="7"/>
        <v>44834</v>
      </c>
      <c r="AM242" s="2"/>
    </row>
    <row r="243" spans="1:39" x14ac:dyDescent="0.45">
      <c r="A243" t="s">
        <v>613</v>
      </c>
      <c r="B243" t="s">
        <v>30</v>
      </c>
      <c r="C243" s="6">
        <v>44824.520833333336</v>
      </c>
      <c r="D243">
        <v>107.65</v>
      </c>
      <c r="E243" s="6">
        <v>44825.385416666664</v>
      </c>
      <c r="F243">
        <v>76.400000000000006</v>
      </c>
      <c r="G243" s="7">
        <v>-0.2903</v>
      </c>
      <c r="H243">
        <v>-15996.1</v>
      </c>
      <c r="I243" s="7">
        <v>-0.30740000000000001</v>
      </c>
      <c r="J243">
        <v>483.40449999999998</v>
      </c>
      <c r="K243">
        <v>52038.5</v>
      </c>
      <c r="L243">
        <v>391702.92</v>
      </c>
      <c r="M243">
        <v>182</v>
      </c>
      <c r="N243">
        <v>-87.89</v>
      </c>
      <c r="O243" s="7">
        <v>-0.53549999999999998</v>
      </c>
      <c r="P243" s="7">
        <v>0.19370000000000001</v>
      </c>
      <c r="Q243" t="s">
        <v>535</v>
      </c>
      <c r="R243" s="2">
        <f t="shared" si="6"/>
        <v>44824</v>
      </c>
      <c r="S243" s="2"/>
      <c r="T243" t="s">
        <v>619</v>
      </c>
      <c r="U243" t="s">
        <v>30</v>
      </c>
      <c r="V243" s="6">
        <v>44834.496527777781</v>
      </c>
      <c r="W243">
        <v>157.6</v>
      </c>
      <c r="X243" s="6">
        <v>44837.385416666664</v>
      </c>
      <c r="Y243">
        <v>179.15</v>
      </c>
      <c r="Z243" s="7">
        <v>0.13669999999999999</v>
      </c>
      <c r="AA243">
        <v>5892.69</v>
      </c>
      <c r="AB243" s="7">
        <v>0.1154</v>
      </c>
      <c r="AC243">
        <v>324.08580000000001</v>
      </c>
      <c r="AD243" s="7">
        <v>51075.93</v>
      </c>
      <c r="AE243">
        <v>233232.66</v>
      </c>
      <c r="AF243">
        <v>45</v>
      </c>
      <c r="AG243">
        <v>130.94999999999999</v>
      </c>
      <c r="AH243" s="7">
        <v>-9.6799999999999997E-2</v>
      </c>
      <c r="AI243" s="7">
        <v>0.74399999999999999</v>
      </c>
      <c r="AJ243" s="7" t="s">
        <v>535</v>
      </c>
      <c r="AK243" s="2">
        <f t="shared" si="7"/>
        <v>44834</v>
      </c>
      <c r="AM243" s="2"/>
    </row>
    <row r="244" spans="1:39" x14ac:dyDescent="0.45">
      <c r="A244" t="s">
        <v>543</v>
      </c>
      <c r="B244" t="s">
        <v>30</v>
      </c>
      <c r="C244" s="6">
        <v>44824.568055555559</v>
      </c>
      <c r="D244">
        <v>124.75</v>
      </c>
      <c r="E244" s="6">
        <v>44825.385416666664</v>
      </c>
      <c r="F244">
        <v>99.7</v>
      </c>
      <c r="G244" s="7">
        <v>-0.20080000000000001</v>
      </c>
      <c r="H244">
        <v>-11380.6</v>
      </c>
      <c r="I244" s="7">
        <v>-0.21879999999999999</v>
      </c>
      <c r="J244">
        <v>416.95569999999998</v>
      </c>
      <c r="K244">
        <v>52015.23</v>
      </c>
      <c r="L244">
        <v>380322.32</v>
      </c>
      <c r="M244">
        <v>114</v>
      </c>
      <c r="N244">
        <v>-99.83</v>
      </c>
      <c r="O244" s="7">
        <v>-0.3992</v>
      </c>
      <c r="P244" s="7">
        <v>0.12509999999999999</v>
      </c>
      <c r="Q244" t="s">
        <v>535</v>
      </c>
      <c r="R244" s="2">
        <f t="shared" si="6"/>
        <v>44824</v>
      </c>
      <c r="S244" s="2"/>
      <c r="T244" t="s">
        <v>559</v>
      </c>
      <c r="U244" t="s">
        <v>30</v>
      </c>
      <c r="V244" s="6">
        <v>44834.520833333336</v>
      </c>
      <c r="W244">
        <v>165.85</v>
      </c>
      <c r="X244" s="6">
        <v>44837.388888888891</v>
      </c>
      <c r="Y244">
        <v>161.9</v>
      </c>
      <c r="Z244" s="7">
        <v>-2.3800000000000002E-2</v>
      </c>
      <c r="AA244">
        <v>-2278.73</v>
      </c>
      <c r="AB244" s="7">
        <v>-4.36E-2</v>
      </c>
      <c r="AC244">
        <v>315.28539999999998</v>
      </c>
      <c r="AD244" s="7">
        <v>52290.09</v>
      </c>
      <c r="AE244">
        <v>455738.83</v>
      </c>
      <c r="AF244">
        <v>39</v>
      </c>
      <c r="AG244">
        <v>-58.43</v>
      </c>
      <c r="AH244" s="7">
        <v>-0.45700000000000002</v>
      </c>
      <c r="AI244" s="7">
        <v>0.43930000000000002</v>
      </c>
      <c r="AJ244" s="7" t="s">
        <v>535</v>
      </c>
      <c r="AK244" s="2">
        <f t="shared" si="7"/>
        <v>44834</v>
      </c>
      <c r="AM244" s="2"/>
    </row>
    <row r="245" spans="1:39" x14ac:dyDescent="0.45">
      <c r="A245" t="s">
        <v>542</v>
      </c>
      <c r="B245" t="s">
        <v>30</v>
      </c>
      <c r="C245" s="6">
        <v>44825.433333333334</v>
      </c>
      <c r="D245">
        <v>111.2</v>
      </c>
      <c r="E245" s="6">
        <v>44826.388194444444</v>
      </c>
      <c r="F245">
        <v>18.75</v>
      </c>
      <c r="G245" s="7">
        <v>-0.83140000000000003</v>
      </c>
      <c r="H245">
        <v>-43449.74</v>
      </c>
      <c r="I245" s="7">
        <v>-0.84309999999999996</v>
      </c>
      <c r="J245">
        <v>463.46640000000002</v>
      </c>
      <c r="K245">
        <v>51537.46</v>
      </c>
      <c r="L245">
        <v>264042.34000000003</v>
      </c>
      <c r="M245">
        <v>312</v>
      </c>
      <c r="N245">
        <v>-139.26</v>
      </c>
      <c r="O245" s="7">
        <v>-0.8629</v>
      </c>
      <c r="P245" s="7">
        <v>9.0800000000000006E-2</v>
      </c>
      <c r="Q245" t="s">
        <v>535</v>
      </c>
      <c r="R245" s="2">
        <f t="shared" si="6"/>
        <v>44825</v>
      </c>
      <c r="S245" s="2"/>
      <c r="T245" t="s">
        <v>551</v>
      </c>
      <c r="U245" t="s">
        <v>30</v>
      </c>
      <c r="V245" s="6">
        <v>44834.524305555555</v>
      </c>
      <c r="W245">
        <v>161.6</v>
      </c>
      <c r="X245" s="6">
        <v>44837.388888888891</v>
      </c>
      <c r="Y245">
        <v>134.30000000000001</v>
      </c>
      <c r="Z245" s="7">
        <v>-0.16889999999999999</v>
      </c>
      <c r="AA245">
        <v>-9790.14</v>
      </c>
      <c r="AB245" s="7">
        <v>-0.18720000000000001</v>
      </c>
      <c r="AC245">
        <v>323.54489999999998</v>
      </c>
      <c r="AD245" s="7">
        <v>52284.86</v>
      </c>
      <c r="AE245">
        <v>445948.69</v>
      </c>
      <c r="AF245">
        <v>38</v>
      </c>
      <c r="AG245">
        <v>-257.64</v>
      </c>
      <c r="AH245" s="7">
        <v>-0.44309999999999999</v>
      </c>
      <c r="AI245" s="7">
        <v>0.27479999999999999</v>
      </c>
      <c r="AJ245" s="7" t="s">
        <v>535</v>
      </c>
      <c r="AK245" s="2">
        <f t="shared" si="7"/>
        <v>44834</v>
      </c>
      <c r="AM245" s="2"/>
    </row>
    <row r="246" spans="1:39" x14ac:dyDescent="0.45">
      <c r="A246" t="s">
        <v>544</v>
      </c>
      <c r="B246" t="s">
        <v>30</v>
      </c>
      <c r="C246" s="6">
        <v>44825.495833333334</v>
      </c>
      <c r="D246">
        <v>108.35</v>
      </c>
      <c r="E246" s="6">
        <v>44826.388194444444</v>
      </c>
      <c r="F246">
        <v>121.15</v>
      </c>
      <c r="G246" s="7">
        <v>0.1181</v>
      </c>
      <c r="H246">
        <v>4989.1400000000003</v>
      </c>
      <c r="I246" s="7">
        <v>9.7000000000000003E-2</v>
      </c>
      <c r="J246">
        <v>474.93</v>
      </c>
      <c r="K246">
        <v>51458.66</v>
      </c>
      <c r="L246">
        <v>269031.48</v>
      </c>
      <c r="M246">
        <v>222</v>
      </c>
      <c r="N246">
        <v>22.47</v>
      </c>
      <c r="O246" s="7">
        <v>-0.30919999999999997</v>
      </c>
      <c r="P246" s="7">
        <v>0.4209</v>
      </c>
      <c r="Q246" t="s">
        <v>535</v>
      </c>
      <c r="R246" s="2">
        <f t="shared" si="6"/>
        <v>44825</v>
      </c>
      <c r="S246" s="2"/>
      <c r="T246" t="s">
        <v>559</v>
      </c>
      <c r="U246" t="s">
        <v>30</v>
      </c>
      <c r="V246" s="6">
        <v>44837.472222222219</v>
      </c>
      <c r="W246">
        <v>133.85</v>
      </c>
      <c r="X246" s="6">
        <v>44838.385416666664</v>
      </c>
      <c r="Y246">
        <v>163.05000000000001</v>
      </c>
      <c r="Z246" s="7">
        <v>0.21820000000000001</v>
      </c>
      <c r="AA246">
        <v>10027.19</v>
      </c>
      <c r="AB246" s="7">
        <v>0.19600000000000001</v>
      </c>
      <c r="AC246">
        <v>382.26490000000001</v>
      </c>
      <c r="AD246" s="7">
        <v>51166.16</v>
      </c>
      <c r="AE246">
        <v>243259.85</v>
      </c>
      <c r="AF246">
        <v>52</v>
      </c>
      <c r="AG246">
        <v>192.83</v>
      </c>
      <c r="AH246" s="7">
        <v>-0.59060000000000001</v>
      </c>
      <c r="AI246" s="7">
        <v>0.21820000000000001</v>
      </c>
      <c r="AJ246" s="7" t="s">
        <v>535</v>
      </c>
      <c r="AK246" s="2">
        <f t="shared" si="7"/>
        <v>44837</v>
      </c>
      <c r="AM246" s="2"/>
    </row>
    <row r="247" spans="1:39" x14ac:dyDescent="0.45">
      <c r="A247" t="s">
        <v>612</v>
      </c>
      <c r="B247" t="s">
        <v>30</v>
      </c>
      <c r="C247" s="6">
        <v>44825.520833333336</v>
      </c>
      <c r="D247">
        <v>121.1</v>
      </c>
      <c r="E247" s="6">
        <v>44826.385416666664</v>
      </c>
      <c r="F247">
        <v>92.7</v>
      </c>
      <c r="G247" s="7">
        <v>-0.23449999999999999</v>
      </c>
      <c r="H247">
        <v>-13088.12</v>
      </c>
      <c r="I247" s="7">
        <v>-0.25219999999999998</v>
      </c>
      <c r="J247">
        <v>428.5847</v>
      </c>
      <c r="K247">
        <v>51901.61</v>
      </c>
      <c r="L247">
        <v>367234.2</v>
      </c>
      <c r="M247">
        <v>182</v>
      </c>
      <c r="N247">
        <v>-71.91</v>
      </c>
      <c r="O247" s="7">
        <v>-0.50829999999999997</v>
      </c>
      <c r="P247" s="7">
        <v>3.9199999999999999E-2</v>
      </c>
      <c r="Q247" t="s">
        <v>535</v>
      </c>
      <c r="R247" s="2">
        <f t="shared" si="6"/>
        <v>44825</v>
      </c>
      <c r="S247" s="2"/>
      <c r="T247" t="s">
        <v>555</v>
      </c>
      <c r="U247" t="s">
        <v>30</v>
      </c>
      <c r="V247" s="6">
        <v>44837.604166666664</v>
      </c>
      <c r="W247">
        <v>134.44999999999999</v>
      </c>
      <c r="X247" s="6">
        <v>44838.385416666664</v>
      </c>
      <c r="Y247">
        <v>22.2</v>
      </c>
      <c r="Z247" s="7">
        <v>-0.83489999999999998</v>
      </c>
      <c r="AA247">
        <v>-43221.71</v>
      </c>
      <c r="AB247" s="7">
        <v>-0.84650000000000003</v>
      </c>
      <c r="AC247">
        <v>379.7491</v>
      </c>
      <c r="AD247" s="7">
        <v>51057.26</v>
      </c>
      <c r="AE247">
        <v>200038.15</v>
      </c>
      <c r="AF247">
        <v>14</v>
      </c>
      <c r="AG247">
        <v>-3087.26</v>
      </c>
      <c r="AH247" s="7">
        <v>-0.83489999999999998</v>
      </c>
      <c r="AI247" s="7">
        <v>0.20039999999999999</v>
      </c>
      <c r="AJ247" s="7" t="s">
        <v>535</v>
      </c>
      <c r="AK247" s="2">
        <f t="shared" si="7"/>
        <v>44837</v>
      </c>
      <c r="AM247" s="2"/>
    </row>
    <row r="248" spans="1:39" x14ac:dyDescent="0.45">
      <c r="A248" t="s">
        <v>544</v>
      </c>
      <c r="B248" t="s">
        <v>30</v>
      </c>
      <c r="C248" s="6">
        <v>44825.521527777775</v>
      </c>
      <c r="D248">
        <v>139.15</v>
      </c>
      <c r="E248" s="6">
        <v>44826.385416666664</v>
      </c>
      <c r="F248">
        <v>121.65</v>
      </c>
      <c r="G248" s="7">
        <v>-0.1258</v>
      </c>
      <c r="H248">
        <v>-7499.34</v>
      </c>
      <c r="I248" s="7">
        <v>-0.14449999999999999</v>
      </c>
      <c r="J248">
        <v>372.95310000000001</v>
      </c>
      <c r="K248">
        <v>51896.42</v>
      </c>
      <c r="L248">
        <v>359734.86</v>
      </c>
      <c r="M248">
        <v>181</v>
      </c>
      <c r="N248">
        <v>-41.43</v>
      </c>
      <c r="O248" s="7">
        <v>-0.46210000000000001</v>
      </c>
      <c r="P248" s="7">
        <v>7.7299999999999994E-2</v>
      </c>
      <c r="Q248" t="s">
        <v>535</v>
      </c>
      <c r="R248" s="2">
        <f t="shared" si="6"/>
        <v>44825</v>
      </c>
      <c r="S248" s="2"/>
      <c r="T248" t="s">
        <v>555</v>
      </c>
      <c r="U248" t="s">
        <v>30</v>
      </c>
      <c r="V248" s="6">
        <v>44837.611111111109</v>
      </c>
      <c r="W248">
        <v>140.4</v>
      </c>
      <c r="X248" s="6">
        <v>44838.388888888891</v>
      </c>
      <c r="Y248">
        <v>20.100000000000001</v>
      </c>
      <c r="Z248" s="7">
        <v>-0.85680000000000001</v>
      </c>
      <c r="AA248">
        <v>-45349.48</v>
      </c>
      <c r="AB248" s="7">
        <v>-0.86829999999999996</v>
      </c>
      <c r="AC248">
        <v>372.00670000000002</v>
      </c>
      <c r="AD248" s="7">
        <v>52229.75</v>
      </c>
      <c r="AE248">
        <v>400599.21</v>
      </c>
      <c r="AF248">
        <v>13</v>
      </c>
      <c r="AG248">
        <v>-3488.42</v>
      </c>
      <c r="AH248" s="7">
        <v>-0.85680000000000001</v>
      </c>
      <c r="AI248" s="7">
        <v>0.14960000000000001</v>
      </c>
      <c r="AJ248" s="7" t="s">
        <v>535</v>
      </c>
      <c r="AK248" s="2">
        <f t="shared" si="7"/>
        <v>44837</v>
      </c>
      <c r="AM248" s="2"/>
    </row>
    <row r="249" spans="1:39" x14ac:dyDescent="0.45">
      <c r="A249" t="s">
        <v>534</v>
      </c>
      <c r="B249" t="s">
        <v>30</v>
      </c>
      <c r="C249" s="6">
        <v>44826.421527777777</v>
      </c>
      <c r="D249">
        <v>74.3</v>
      </c>
      <c r="E249" s="6">
        <v>44826.638194444444</v>
      </c>
      <c r="F249">
        <v>0.1</v>
      </c>
      <c r="G249" s="7">
        <v>-0.99870000000000003</v>
      </c>
      <c r="H249">
        <v>-51790.19</v>
      </c>
      <c r="I249" s="7">
        <v>-1.0086999999999999</v>
      </c>
      <c r="J249">
        <v>691.05190000000005</v>
      </c>
      <c r="K249">
        <v>51345.16</v>
      </c>
      <c r="L249">
        <v>217241.29</v>
      </c>
      <c r="M249">
        <v>313</v>
      </c>
      <c r="N249">
        <v>-165.46</v>
      </c>
      <c r="O249" s="7">
        <v>-0.99870000000000003</v>
      </c>
      <c r="P249" s="7">
        <v>0.14269999999999999</v>
      </c>
      <c r="Q249" t="s">
        <v>535</v>
      </c>
      <c r="R249" s="2">
        <f t="shared" si="6"/>
        <v>44826</v>
      </c>
      <c r="S249" s="2"/>
      <c r="T249" t="s">
        <v>662</v>
      </c>
      <c r="U249" t="s">
        <v>30</v>
      </c>
      <c r="V249" s="6">
        <v>44837.618055555555</v>
      </c>
      <c r="W249">
        <v>128.65</v>
      </c>
      <c r="X249" s="6">
        <v>44838.388888888891</v>
      </c>
      <c r="Y249">
        <v>15.8</v>
      </c>
      <c r="Z249" s="7">
        <v>-0.87719999999999998</v>
      </c>
      <c r="AA249">
        <v>-46403.72</v>
      </c>
      <c r="AB249" s="7">
        <v>-0.88839999999999997</v>
      </c>
      <c r="AC249">
        <v>406.00130000000001</v>
      </c>
      <c r="AD249" s="7">
        <v>52232.07</v>
      </c>
      <c r="AE249">
        <v>354195.49</v>
      </c>
      <c r="AF249">
        <v>11</v>
      </c>
      <c r="AG249">
        <v>-4218.5200000000004</v>
      </c>
      <c r="AH249" s="7">
        <v>-0.87719999999999998</v>
      </c>
      <c r="AI249" s="7">
        <v>5.79E-2</v>
      </c>
      <c r="AJ249" s="7" t="s">
        <v>535</v>
      </c>
      <c r="AK249" s="2">
        <f t="shared" si="7"/>
        <v>44837</v>
      </c>
      <c r="AM249" s="2"/>
    </row>
    <row r="250" spans="1:39" x14ac:dyDescent="0.45">
      <c r="A250" t="s">
        <v>547</v>
      </c>
      <c r="B250" t="s">
        <v>30</v>
      </c>
      <c r="C250" s="6">
        <v>44827.416666666664</v>
      </c>
      <c r="D250">
        <v>173.05</v>
      </c>
      <c r="E250" s="6">
        <v>44830.388194444444</v>
      </c>
      <c r="F250">
        <v>402.1</v>
      </c>
      <c r="G250" s="7">
        <v>1.3236000000000001</v>
      </c>
      <c r="H250">
        <v>65920.100000000006</v>
      </c>
      <c r="I250" s="7">
        <v>1.2904</v>
      </c>
      <c r="J250">
        <v>295.21069999999997</v>
      </c>
      <c r="K250">
        <v>51086.21</v>
      </c>
      <c r="L250">
        <v>283161.39</v>
      </c>
      <c r="M250">
        <v>336</v>
      </c>
      <c r="N250">
        <v>196.19</v>
      </c>
      <c r="O250" s="7">
        <v>-0.13289999999999999</v>
      </c>
      <c r="P250" s="7">
        <v>1.3236000000000001</v>
      </c>
      <c r="Q250" t="s">
        <v>535</v>
      </c>
      <c r="R250" s="2">
        <f t="shared" si="6"/>
        <v>44827</v>
      </c>
      <c r="S250" s="2"/>
      <c r="T250" t="s">
        <v>557</v>
      </c>
      <c r="U250" t="s">
        <v>30</v>
      </c>
      <c r="V250" s="6">
        <v>44838.416666666664</v>
      </c>
      <c r="W250">
        <v>96.2</v>
      </c>
      <c r="X250" s="6">
        <v>44840.385416666664</v>
      </c>
      <c r="Y250">
        <v>144.85</v>
      </c>
      <c r="Z250" s="7">
        <v>0.50570000000000004</v>
      </c>
      <c r="AA250">
        <v>24513.759999999998</v>
      </c>
      <c r="AB250" s="7">
        <v>0.48070000000000002</v>
      </c>
      <c r="AC250">
        <v>530.14750000000004</v>
      </c>
      <c r="AD250" s="7">
        <v>51000.19</v>
      </c>
      <c r="AE250">
        <v>224551.9</v>
      </c>
      <c r="AF250">
        <v>68</v>
      </c>
      <c r="AG250">
        <v>360.5</v>
      </c>
      <c r="AH250" s="7">
        <v>-0.28949999999999998</v>
      </c>
      <c r="AI250" s="7">
        <v>0.54369999999999996</v>
      </c>
      <c r="AJ250" s="7" t="s">
        <v>535</v>
      </c>
      <c r="AK250" s="2">
        <f t="shared" si="7"/>
        <v>44838</v>
      </c>
      <c r="AM250" s="2"/>
    </row>
    <row r="251" spans="1:39" x14ac:dyDescent="0.45">
      <c r="A251" t="s">
        <v>545</v>
      </c>
      <c r="B251" t="s">
        <v>30</v>
      </c>
      <c r="C251" s="6">
        <v>44827.417361111111</v>
      </c>
      <c r="D251">
        <v>185.55</v>
      </c>
      <c r="E251" s="6">
        <v>44830.388194444444</v>
      </c>
      <c r="F251">
        <v>442</v>
      </c>
      <c r="G251" s="7">
        <v>1.3821000000000001</v>
      </c>
      <c r="H251">
        <v>68871.94</v>
      </c>
      <c r="I251" s="7">
        <v>1.3483000000000001</v>
      </c>
      <c r="J251">
        <v>275.29559999999998</v>
      </c>
      <c r="K251">
        <v>51081.1</v>
      </c>
      <c r="L251">
        <v>352033.32</v>
      </c>
      <c r="M251">
        <v>335</v>
      </c>
      <c r="N251">
        <v>205.59</v>
      </c>
      <c r="O251" s="7">
        <v>-7.1400000000000005E-2</v>
      </c>
      <c r="P251" s="7">
        <v>1.3821000000000001</v>
      </c>
      <c r="Q251" t="s">
        <v>535</v>
      </c>
      <c r="R251" s="2">
        <f t="shared" si="6"/>
        <v>44827</v>
      </c>
      <c r="S251" s="2"/>
      <c r="T251" t="s">
        <v>557</v>
      </c>
      <c r="U251" t="s">
        <v>30</v>
      </c>
      <c r="V251" s="6">
        <v>44838.520833333336</v>
      </c>
      <c r="W251">
        <v>90.95</v>
      </c>
      <c r="X251" s="6">
        <v>44840.388888888891</v>
      </c>
      <c r="Y251">
        <v>142.30000000000001</v>
      </c>
      <c r="Z251" s="7">
        <v>0.56459999999999999</v>
      </c>
      <c r="AA251">
        <v>27901.97</v>
      </c>
      <c r="AB251" s="7">
        <v>0.53890000000000005</v>
      </c>
      <c r="AC251">
        <v>569.22460000000001</v>
      </c>
      <c r="AD251" s="7">
        <v>51770.98</v>
      </c>
      <c r="AE251">
        <v>382097.45</v>
      </c>
      <c r="AF251">
        <v>39</v>
      </c>
      <c r="AG251">
        <v>715.44</v>
      </c>
      <c r="AH251" s="7">
        <v>-0.17760000000000001</v>
      </c>
      <c r="AI251" s="7">
        <v>0.99399999999999999</v>
      </c>
      <c r="AJ251" s="7" t="s">
        <v>535</v>
      </c>
      <c r="AK251" s="2">
        <f t="shared" si="7"/>
        <v>44838</v>
      </c>
      <c r="AM251" s="2"/>
    </row>
    <row r="252" spans="1:39" x14ac:dyDescent="0.45">
      <c r="A252" t="s">
        <v>642</v>
      </c>
      <c r="B252" t="s">
        <v>30</v>
      </c>
      <c r="C252" s="6">
        <v>44827.520833333336</v>
      </c>
      <c r="D252">
        <v>167.65</v>
      </c>
      <c r="E252" s="6">
        <v>44830.385416666664</v>
      </c>
      <c r="F252">
        <v>295.14999999999998</v>
      </c>
      <c r="G252" s="7">
        <v>0.76049999999999995</v>
      </c>
      <c r="H252">
        <v>37963.660000000003</v>
      </c>
      <c r="I252" s="7">
        <v>0.7329</v>
      </c>
      <c r="J252">
        <v>308.96910000000003</v>
      </c>
      <c r="K252">
        <v>51798.68</v>
      </c>
      <c r="L252">
        <v>397698.52</v>
      </c>
      <c r="M252">
        <v>182</v>
      </c>
      <c r="N252">
        <v>208.59</v>
      </c>
      <c r="O252" s="7">
        <v>-8.2000000000000003E-2</v>
      </c>
      <c r="P252" s="7">
        <v>0.76049999999999995</v>
      </c>
      <c r="Q252" t="s">
        <v>535</v>
      </c>
      <c r="R252" s="2">
        <f t="shared" si="6"/>
        <v>44827</v>
      </c>
      <c r="S252" s="2"/>
      <c r="T252" t="s">
        <v>557</v>
      </c>
      <c r="U252" t="s">
        <v>30</v>
      </c>
      <c r="V252" s="6">
        <v>44844.510416666664</v>
      </c>
      <c r="W252">
        <v>113.35</v>
      </c>
      <c r="X252" s="6">
        <v>44845.385416666664</v>
      </c>
      <c r="Y252">
        <v>88.15</v>
      </c>
      <c r="Z252" s="7">
        <v>-0.2223</v>
      </c>
      <c r="AA252">
        <v>-12274.42</v>
      </c>
      <c r="AB252" s="7">
        <v>-0.24010000000000001</v>
      </c>
      <c r="AC252">
        <v>451.01679999999999</v>
      </c>
      <c r="AD252" s="7">
        <v>51122.76</v>
      </c>
      <c r="AE252">
        <v>212277.48</v>
      </c>
      <c r="AF252">
        <v>41</v>
      </c>
      <c r="AG252">
        <v>-299.38</v>
      </c>
      <c r="AH252" s="7">
        <v>-0.38769999999999999</v>
      </c>
      <c r="AI252" s="7">
        <v>0.27529999999999999</v>
      </c>
      <c r="AJ252" s="7" t="s">
        <v>535</v>
      </c>
      <c r="AK252" s="2">
        <f t="shared" si="7"/>
        <v>44844</v>
      </c>
      <c r="AM252" s="2"/>
    </row>
    <row r="253" spans="1:39" x14ac:dyDescent="0.45">
      <c r="A253" t="s">
        <v>609</v>
      </c>
      <c r="B253" t="s">
        <v>30</v>
      </c>
      <c r="C253" s="6">
        <v>44827.572222222225</v>
      </c>
      <c r="D253">
        <v>169.5</v>
      </c>
      <c r="E253" s="6">
        <v>44830.385416666664</v>
      </c>
      <c r="F253">
        <v>261.39999999999998</v>
      </c>
      <c r="G253" s="7">
        <v>0.54220000000000002</v>
      </c>
      <c r="H253">
        <v>26780.71</v>
      </c>
      <c r="I253" s="7">
        <v>0.51680000000000004</v>
      </c>
      <c r="J253">
        <v>305.7473</v>
      </c>
      <c r="K253">
        <v>51824.160000000003</v>
      </c>
      <c r="L253">
        <v>424479.23</v>
      </c>
      <c r="M253">
        <v>108</v>
      </c>
      <c r="N253">
        <v>247.97</v>
      </c>
      <c r="O253" s="7">
        <v>-7.46E-2</v>
      </c>
      <c r="P253" s="7">
        <v>0.54220000000000002</v>
      </c>
      <c r="Q253" t="s">
        <v>535</v>
      </c>
      <c r="R253" s="2">
        <f t="shared" si="6"/>
        <v>44827</v>
      </c>
      <c r="S253" s="2"/>
      <c r="T253" t="s">
        <v>557</v>
      </c>
      <c r="U253" t="s">
        <v>30</v>
      </c>
      <c r="V253" s="6">
        <v>44844.520833333336</v>
      </c>
      <c r="W253">
        <v>135.85</v>
      </c>
      <c r="X253" s="6">
        <v>44845.388888888891</v>
      </c>
      <c r="Y253">
        <v>86.35</v>
      </c>
      <c r="Z253" s="7">
        <v>-0.3644</v>
      </c>
      <c r="AA253">
        <v>-19763.810000000001</v>
      </c>
      <c r="AB253" s="7">
        <v>-0.38069999999999998</v>
      </c>
      <c r="AC253">
        <v>382.11619999999999</v>
      </c>
      <c r="AD253" s="7">
        <v>51910.48</v>
      </c>
      <c r="AE253">
        <v>362333.64</v>
      </c>
      <c r="AF253">
        <v>39</v>
      </c>
      <c r="AG253">
        <v>-506.76</v>
      </c>
      <c r="AH253" s="7">
        <v>-0.48909999999999998</v>
      </c>
      <c r="AI253" s="7">
        <v>6.4000000000000001E-2</v>
      </c>
      <c r="AJ253" s="7" t="s">
        <v>535</v>
      </c>
      <c r="AK253" s="2">
        <f t="shared" si="7"/>
        <v>44844</v>
      </c>
      <c r="AM253" s="2"/>
    </row>
    <row r="254" spans="1:39" x14ac:dyDescent="0.45">
      <c r="A254" t="s">
        <v>549</v>
      </c>
      <c r="B254" t="s">
        <v>30</v>
      </c>
      <c r="C254" s="6">
        <v>44830.416666666664</v>
      </c>
      <c r="D254">
        <v>158.15</v>
      </c>
      <c r="E254" s="6">
        <v>44831.388194444444</v>
      </c>
      <c r="F254">
        <v>93.8</v>
      </c>
      <c r="G254" s="7">
        <v>-0.40689999999999998</v>
      </c>
      <c r="H254">
        <v>-21885.4</v>
      </c>
      <c r="I254" s="7">
        <v>-0.42280000000000001</v>
      </c>
      <c r="J254">
        <v>327.28530000000001</v>
      </c>
      <c r="K254">
        <v>51760.160000000003</v>
      </c>
      <c r="L254">
        <v>330147.92</v>
      </c>
      <c r="M254">
        <v>336</v>
      </c>
      <c r="N254">
        <v>-65.14</v>
      </c>
      <c r="O254" s="7">
        <v>-0.41010000000000002</v>
      </c>
      <c r="P254" s="7">
        <v>0.2792</v>
      </c>
      <c r="Q254" t="s">
        <v>535</v>
      </c>
      <c r="R254" s="2">
        <f t="shared" si="6"/>
        <v>44830</v>
      </c>
      <c r="S254" s="2"/>
      <c r="T254" t="s">
        <v>552</v>
      </c>
      <c r="U254" t="s">
        <v>30</v>
      </c>
      <c r="V254" s="6">
        <v>44844.534722222219</v>
      </c>
      <c r="W254">
        <v>115.6</v>
      </c>
      <c r="X254" s="6">
        <v>44845.385416666664</v>
      </c>
      <c r="Y254">
        <v>68.5</v>
      </c>
      <c r="Z254" s="7">
        <v>-0.40739999999999998</v>
      </c>
      <c r="AA254">
        <v>-21659.38</v>
      </c>
      <c r="AB254" s="7">
        <v>-0.4234</v>
      </c>
      <c r="AC254">
        <v>442.56110000000001</v>
      </c>
      <c r="AD254" s="7">
        <v>51160.07</v>
      </c>
      <c r="AE254">
        <v>190618.09</v>
      </c>
      <c r="AF254">
        <v>34</v>
      </c>
      <c r="AG254">
        <v>-637.04</v>
      </c>
      <c r="AH254" s="7">
        <v>-0.54110000000000003</v>
      </c>
      <c r="AI254" s="7">
        <v>8.2000000000000007E-3</v>
      </c>
      <c r="AJ254" s="7" t="s">
        <v>535</v>
      </c>
      <c r="AK254" s="2">
        <f t="shared" si="7"/>
        <v>44844</v>
      </c>
      <c r="AM254" s="2"/>
    </row>
    <row r="255" spans="1:39" x14ac:dyDescent="0.45">
      <c r="A255" t="s">
        <v>556</v>
      </c>
      <c r="B255" t="s">
        <v>30</v>
      </c>
      <c r="C255" s="6">
        <v>44830.427777777775</v>
      </c>
      <c r="D255">
        <v>143.4</v>
      </c>
      <c r="E255" s="6">
        <v>44831.388194444444</v>
      </c>
      <c r="F255">
        <v>76.400000000000006</v>
      </c>
      <c r="G255" s="7">
        <v>-0.4672</v>
      </c>
      <c r="H255">
        <v>-24973.51</v>
      </c>
      <c r="I255" s="7">
        <v>-0.48259999999999997</v>
      </c>
      <c r="J255">
        <v>360.89940000000001</v>
      </c>
      <c r="K255">
        <v>51752.959999999999</v>
      </c>
      <c r="L255">
        <v>305174.40999999997</v>
      </c>
      <c r="M255">
        <v>320</v>
      </c>
      <c r="N255">
        <v>-78.040000000000006</v>
      </c>
      <c r="O255" s="7">
        <v>-0.47560000000000002</v>
      </c>
      <c r="P255" s="7">
        <v>0.22450000000000001</v>
      </c>
      <c r="Q255" t="s">
        <v>535</v>
      </c>
      <c r="R255" s="2">
        <f t="shared" si="6"/>
        <v>44830</v>
      </c>
      <c r="S255" s="2"/>
      <c r="T255" t="s">
        <v>552</v>
      </c>
      <c r="U255" t="s">
        <v>30</v>
      </c>
      <c r="V255" s="6">
        <v>44844.534722222219</v>
      </c>
      <c r="W255">
        <v>115.6</v>
      </c>
      <c r="X255" s="6">
        <v>44845.388888888891</v>
      </c>
      <c r="Y255">
        <v>67.150000000000006</v>
      </c>
      <c r="Z255" s="7">
        <v>-0.41909999999999997</v>
      </c>
      <c r="AA255">
        <v>-22572.11</v>
      </c>
      <c r="AB255" s="7">
        <v>-0.43490000000000001</v>
      </c>
      <c r="AC255">
        <v>448.95049999999998</v>
      </c>
      <c r="AD255" s="7">
        <v>51898.68</v>
      </c>
      <c r="AE255">
        <v>339761.53</v>
      </c>
      <c r="AF255">
        <v>35</v>
      </c>
      <c r="AG255">
        <v>-644.91999999999996</v>
      </c>
      <c r="AH255" s="7">
        <v>-0.54110000000000003</v>
      </c>
      <c r="AI255" s="7">
        <v>8.2000000000000007E-3</v>
      </c>
      <c r="AJ255" s="7" t="s">
        <v>535</v>
      </c>
      <c r="AK255" s="2">
        <f t="shared" si="7"/>
        <v>44844</v>
      </c>
      <c r="AM255" s="2"/>
    </row>
    <row r="256" spans="1:39" x14ac:dyDescent="0.45">
      <c r="A256" t="s">
        <v>556</v>
      </c>
      <c r="B256" t="s">
        <v>30</v>
      </c>
      <c r="C256" s="6">
        <v>44830.626388888886</v>
      </c>
      <c r="D256">
        <v>143.55000000000001</v>
      </c>
      <c r="E256" s="6">
        <v>44831.385416666664</v>
      </c>
      <c r="F256">
        <v>91.15</v>
      </c>
      <c r="G256" s="7">
        <v>-0.36499999999999999</v>
      </c>
      <c r="H256">
        <v>-19878.400000000001</v>
      </c>
      <c r="I256" s="7">
        <v>-0.38140000000000002</v>
      </c>
      <c r="J256">
        <v>363.0958</v>
      </c>
      <c r="K256">
        <v>52122.400000000001</v>
      </c>
      <c r="L256">
        <v>404600.82</v>
      </c>
      <c r="M256">
        <v>30</v>
      </c>
      <c r="N256">
        <v>-662.61</v>
      </c>
      <c r="O256" s="7">
        <v>-0.36499999999999999</v>
      </c>
      <c r="P256" s="7">
        <v>3.7600000000000001E-2</v>
      </c>
      <c r="Q256" t="s">
        <v>535</v>
      </c>
      <c r="R256" s="2">
        <f t="shared" si="6"/>
        <v>44830</v>
      </c>
      <c r="S256" s="2"/>
      <c r="T256" t="s">
        <v>558</v>
      </c>
      <c r="U256" t="s">
        <v>30</v>
      </c>
      <c r="V256" s="6">
        <v>44845.434027777781</v>
      </c>
      <c r="W256">
        <v>127.3</v>
      </c>
      <c r="X256" s="6">
        <v>44846.385416666664</v>
      </c>
      <c r="Y256">
        <v>188.65</v>
      </c>
      <c r="Z256" s="7">
        <v>0.4819</v>
      </c>
      <c r="AA256">
        <v>23291.32</v>
      </c>
      <c r="AB256" s="7">
        <v>0.45710000000000001</v>
      </c>
      <c r="AC256">
        <v>400.25990000000002</v>
      </c>
      <c r="AD256" s="7">
        <v>50953.09</v>
      </c>
      <c r="AE256">
        <v>213909.42</v>
      </c>
      <c r="AF256">
        <v>63</v>
      </c>
      <c r="AG256">
        <v>369.7</v>
      </c>
      <c r="AH256" s="7">
        <v>-0.35149999999999998</v>
      </c>
      <c r="AI256" s="7">
        <v>0.8841</v>
      </c>
      <c r="AJ256" s="7" t="s">
        <v>535</v>
      </c>
      <c r="AK256" s="2">
        <f t="shared" si="7"/>
        <v>44845</v>
      </c>
      <c r="AM256" s="2"/>
    </row>
    <row r="257" spans="1:39" x14ac:dyDescent="0.45">
      <c r="A257" t="s">
        <v>556</v>
      </c>
      <c r="B257" t="s">
        <v>30</v>
      </c>
      <c r="C257" s="6">
        <v>44831.460416666669</v>
      </c>
      <c r="D257">
        <v>142.35</v>
      </c>
      <c r="E257" s="6">
        <v>44832.388194444444</v>
      </c>
      <c r="F257">
        <v>205.2</v>
      </c>
      <c r="G257" s="7">
        <v>0.4415</v>
      </c>
      <c r="H257">
        <v>21491.55</v>
      </c>
      <c r="I257" s="7">
        <v>0.41710000000000003</v>
      </c>
      <c r="J257">
        <v>361.96609999999998</v>
      </c>
      <c r="K257">
        <v>51525.87</v>
      </c>
      <c r="L257">
        <v>326665.96000000002</v>
      </c>
      <c r="M257">
        <v>273</v>
      </c>
      <c r="N257">
        <v>78.72</v>
      </c>
      <c r="O257" s="7">
        <v>-0.51980000000000004</v>
      </c>
      <c r="P257" s="7">
        <v>0.4415</v>
      </c>
      <c r="Q257" t="s">
        <v>535</v>
      </c>
      <c r="R257" s="2">
        <f t="shared" si="6"/>
        <v>44831</v>
      </c>
      <c r="S257" s="2"/>
      <c r="T257" t="s">
        <v>548</v>
      </c>
      <c r="U257" t="s">
        <v>30</v>
      </c>
      <c r="V257" s="6">
        <v>44845.527777777781</v>
      </c>
      <c r="W257">
        <v>109.25</v>
      </c>
      <c r="X257" s="6">
        <v>44846.385416666664</v>
      </c>
      <c r="Y257">
        <v>154.65</v>
      </c>
      <c r="Z257" s="7">
        <v>0.41560000000000002</v>
      </c>
      <c r="AA257">
        <v>19940.060000000001</v>
      </c>
      <c r="AB257" s="7">
        <v>0.39140000000000003</v>
      </c>
      <c r="AC257">
        <v>466.31420000000003</v>
      </c>
      <c r="AD257" s="7">
        <v>50944.82</v>
      </c>
      <c r="AE257">
        <v>233849.48</v>
      </c>
      <c r="AF257">
        <v>36</v>
      </c>
      <c r="AG257">
        <v>553.89</v>
      </c>
      <c r="AH257" s="7">
        <v>-0.25219999999999998</v>
      </c>
      <c r="AI257" s="7">
        <v>0.85219999999999996</v>
      </c>
      <c r="AJ257" s="7" t="s">
        <v>535</v>
      </c>
      <c r="AK257" s="2">
        <f t="shared" si="7"/>
        <v>44845</v>
      </c>
      <c r="AM257" s="2"/>
    </row>
    <row r="258" spans="1:39" x14ac:dyDescent="0.45">
      <c r="A258" t="s">
        <v>561</v>
      </c>
      <c r="B258" t="s">
        <v>30</v>
      </c>
      <c r="C258" s="6">
        <v>44832.417361111111</v>
      </c>
      <c r="D258">
        <v>90</v>
      </c>
      <c r="E258" s="6">
        <v>44833.388194444444</v>
      </c>
      <c r="F258">
        <v>87.8</v>
      </c>
      <c r="G258" s="7">
        <v>-2.4400000000000002E-2</v>
      </c>
      <c r="H258">
        <v>-2282.19</v>
      </c>
      <c r="I258" s="7">
        <v>-4.4200000000000003E-2</v>
      </c>
      <c r="J258">
        <v>573.70370000000003</v>
      </c>
      <c r="K258">
        <v>51633.33</v>
      </c>
      <c r="L258">
        <v>324383.77</v>
      </c>
      <c r="M258">
        <v>335</v>
      </c>
      <c r="N258">
        <v>-6.81</v>
      </c>
      <c r="O258" s="7">
        <v>-0.68059999999999998</v>
      </c>
      <c r="P258" s="7">
        <v>0.56330000000000002</v>
      </c>
      <c r="Q258" t="s">
        <v>535</v>
      </c>
      <c r="R258" s="2">
        <f t="shared" si="6"/>
        <v>44832</v>
      </c>
      <c r="S258" s="2"/>
      <c r="T258" t="s">
        <v>549</v>
      </c>
      <c r="U258" t="s">
        <v>30</v>
      </c>
      <c r="V258" s="6">
        <v>44845.618055555555</v>
      </c>
      <c r="W258">
        <v>121.55</v>
      </c>
      <c r="X258" s="6">
        <v>44846.388888888891</v>
      </c>
      <c r="Y258">
        <v>117.7</v>
      </c>
      <c r="Z258" s="7">
        <v>-3.1699999999999999E-2</v>
      </c>
      <c r="AA258">
        <v>-2655.12</v>
      </c>
      <c r="AB258" s="7">
        <v>-5.1400000000000001E-2</v>
      </c>
      <c r="AC258">
        <v>425.32960000000003</v>
      </c>
      <c r="AD258" s="7">
        <v>51698.81</v>
      </c>
      <c r="AE258">
        <v>337106.41</v>
      </c>
      <c r="AF258">
        <v>11</v>
      </c>
      <c r="AG258">
        <v>-241.37</v>
      </c>
      <c r="AH258" s="7">
        <v>-0.22420000000000001</v>
      </c>
      <c r="AI258" s="7">
        <v>0.3846</v>
      </c>
      <c r="AJ258" s="7" t="s">
        <v>535</v>
      </c>
      <c r="AK258" s="2">
        <f t="shared" si="7"/>
        <v>44845</v>
      </c>
      <c r="AM258" s="2"/>
    </row>
    <row r="259" spans="1:39" x14ac:dyDescent="0.45">
      <c r="A259" t="s">
        <v>619</v>
      </c>
      <c r="B259" t="s">
        <v>30</v>
      </c>
      <c r="C259" s="6">
        <v>44832.480555555558</v>
      </c>
      <c r="D259">
        <v>84.65</v>
      </c>
      <c r="E259" s="6">
        <v>44833.388194444444</v>
      </c>
      <c r="F259">
        <v>57.3</v>
      </c>
      <c r="G259" s="7">
        <v>-0.3231</v>
      </c>
      <c r="H259">
        <v>-17563.98</v>
      </c>
      <c r="I259" s="7">
        <v>-0.33989999999999998</v>
      </c>
      <c r="J259">
        <v>610.50710000000004</v>
      </c>
      <c r="K259">
        <v>51679.43</v>
      </c>
      <c r="L259">
        <v>306819.78999999998</v>
      </c>
      <c r="M259">
        <v>244</v>
      </c>
      <c r="N259">
        <v>-71.98</v>
      </c>
      <c r="O259" s="7">
        <v>-0.78739999999999999</v>
      </c>
      <c r="P259" s="7">
        <v>0.28060000000000002</v>
      </c>
      <c r="Q259" t="s">
        <v>535</v>
      </c>
      <c r="R259" s="2">
        <f t="shared" si="6"/>
        <v>44832</v>
      </c>
      <c r="S259" s="2"/>
      <c r="T259" t="s">
        <v>556</v>
      </c>
      <c r="U259" t="s">
        <v>30</v>
      </c>
      <c r="V259" s="6">
        <v>44845.621527777781</v>
      </c>
      <c r="W259">
        <v>102</v>
      </c>
      <c r="X259" s="6">
        <v>44846.388888888891</v>
      </c>
      <c r="Y259">
        <v>91.65</v>
      </c>
      <c r="Z259" s="7">
        <v>-0.10150000000000001</v>
      </c>
      <c r="AA259">
        <v>-6226.8</v>
      </c>
      <c r="AB259" s="7">
        <v>-0.1205</v>
      </c>
      <c r="AC259">
        <v>506.80040000000002</v>
      </c>
      <c r="AD259" s="7">
        <v>51693.64</v>
      </c>
      <c r="AE259">
        <v>330879.61</v>
      </c>
      <c r="AF259">
        <v>10</v>
      </c>
      <c r="AG259">
        <v>-622.67999999999995</v>
      </c>
      <c r="AH259" s="7">
        <v>-0.18279999999999999</v>
      </c>
      <c r="AI259" s="7">
        <v>0.34899999999999998</v>
      </c>
      <c r="AJ259" s="7" t="s">
        <v>535</v>
      </c>
      <c r="AK259" s="2">
        <f t="shared" si="7"/>
        <v>44845</v>
      </c>
      <c r="AM259" s="2"/>
    </row>
    <row r="260" spans="1:39" x14ac:dyDescent="0.45">
      <c r="A260" t="s">
        <v>619</v>
      </c>
      <c r="B260" t="s">
        <v>30</v>
      </c>
      <c r="C260" s="6">
        <v>44832.522916666669</v>
      </c>
      <c r="D260">
        <v>87.6</v>
      </c>
      <c r="E260" s="6">
        <v>44833.385416666664</v>
      </c>
      <c r="F260">
        <v>54.65</v>
      </c>
      <c r="G260" s="7">
        <v>-0.37609999999999999</v>
      </c>
      <c r="H260">
        <v>-20412.79</v>
      </c>
      <c r="I260" s="7">
        <v>-0.39240000000000003</v>
      </c>
      <c r="J260">
        <v>593.86990000000003</v>
      </c>
      <c r="K260">
        <v>52023</v>
      </c>
      <c r="L260">
        <v>384188.03</v>
      </c>
      <c r="M260">
        <v>179</v>
      </c>
      <c r="N260">
        <v>-114.04</v>
      </c>
      <c r="O260" s="7">
        <v>-0.79449999999999998</v>
      </c>
      <c r="P260" s="7">
        <v>6.9099999999999995E-2</v>
      </c>
      <c r="Q260" t="s">
        <v>535</v>
      </c>
      <c r="R260" s="2">
        <f t="shared" ref="R260:R323" si="8">DATE(YEAR(C260),MONTH(C260),DAY(C260))</f>
        <v>44832</v>
      </c>
      <c r="S260" s="2"/>
      <c r="T260" t="s">
        <v>551</v>
      </c>
      <c r="U260" t="s">
        <v>30</v>
      </c>
      <c r="V260" s="6">
        <v>44846.5</v>
      </c>
      <c r="W260">
        <v>90.95</v>
      </c>
      <c r="X260" s="6">
        <v>44847.385416666664</v>
      </c>
      <c r="Y260">
        <v>48.8</v>
      </c>
      <c r="Z260" s="7">
        <v>-0.46339999999999998</v>
      </c>
      <c r="AA260">
        <v>-24500.2</v>
      </c>
      <c r="AB260" s="7">
        <v>-0.4788</v>
      </c>
      <c r="AC260">
        <v>562.60860000000002</v>
      </c>
      <c r="AD260" s="7">
        <v>51169.25</v>
      </c>
      <c r="AE260">
        <v>209349.28</v>
      </c>
      <c r="AF260">
        <v>44</v>
      </c>
      <c r="AG260">
        <v>-556.82000000000005</v>
      </c>
      <c r="AH260" s="7">
        <v>-0.46339999999999998</v>
      </c>
      <c r="AI260" s="7">
        <v>0.1754</v>
      </c>
      <c r="AJ260" s="7" t="s">
        <v>535</v>
      </c>
      <c r="AK260" s="2">
        <f t="shared" ref="AK260:AK306" si="9">DATE(YEAR(V260),MONTH(V260),DAY(V260))</f>
        <v>44846</v>
      </c>
      <c r="AM260" s="2"/>
    </row>
    <row r="261" spans="1:39" x14ac:dyDescent="0.45">
      <c r="A261" t="s">
        <v>555</v>
      </c>
      <c r="B261" t="s">
        <v>30</v>
      </c>
      <c r="C261" s="6">
        <v>44833.490277777775</v>
      </c>
      <c r="D261">
        <v>43.25</v>
      </c>
      <c r="E261" s="6">
        <v>44833.638194444444</v>
      </c>
      <c r="F261">
        <v>81.95</v>
      </c>
      <c r="G261" s="7">
        <v>0.89480000000000004</v>
      </c>
      <c r="H261">
        <v>44620.79</v>
      </c>
      <c r="I261" s="7">
        <v>0.86580000000000001</v>
      </c>
      <c r="J261">
        <v>1191.54</v>
      </c>
      <c r="K261">
        <v>51534.1</v>
      </c>
      <c r="L261">
        <v>351440.57</v>
      </c>
      <c r="M261">
        <v>214</v>
      </c>
      <c r="N261">
        <v>208.51</v>
      </c>
      <c r="O261" s="7">
        <v>-0.28549999999999998</v>
      </c>
      <c r="P261" s="7">
        <v>1.7803</v>
      </c>
      <c r="Q261" t="s">
        <v>535</v>
      </c>
      <c r="R261" s="2">
        <f t="shared" si="8"/>
        <v>44833</v>
      </c>
      <c r="S261" s="2"/>
      <c r="T261" t="s">
        <v>551</v>
      </c>
      <c r="U261" t="s">
        <v>30</v>
      </c>
      <c r="V261" s="6">
        <v>44846.604166666664</v>
      </c>
      <c r="W261">
        <v>93.45</v>
      </c>
      <c r="X261" s="6">
        <v>44847.388888888891</v>
      </c>
      <c r="Y261">
        <v>50.75</v>
      </c>
      <c r="Z261" s="7">
        <v>-0.45689999999999997</v>
      </c>
      <c r="AA261">
        <v>-24399.45</v>
      </c>
      <c r="AB261" s="7">
        <v>-0.47239999999999999</v>
      </c>
      <c r="AC261">
        <v>552.7491</v>
      </c>
      <c r="AD261" s="7">
        <v>51654.400000000001</v>
      </c>
      <c r="AE261">
        <v>306480.15999999997</v>
      </c>
      <c r="AF261">
        <v>15</v>
      </c>
      <c r="AG261">
        <v>-1626.63</v>
      </c>
      <c r="AH261" s="7">
        <v>-0.51039999999999996</v>
      </c>
      <c r="AI261" s="7">
        <v>0.1439</v>
      </c>
      <c r="AJ261" s="7" t="s">
        <v>535</v>
      </c>
      <c r="AK261" s="2">
        <f t="shared" si="9"/>
        <v>44846</v>
      </c>
      <c r="AM261" s="2"/>
    </row>
    <row r="262" spans="1:39" x14ac:dyDescent="0.45">
      <c r="A262" t="s">
        <v>660</v>
      </c>
      <c r="B262" t="s">
        <v>30</v>
      </c>
      <c r="C262" s="6">
        <v>44833.520833333336</v>
      </c>
      <c r="D262">
        <v>220.5</v>
      </c>
      <c r="E262" s="6">
        <v>44834.385416666664</v>
      </c>
      <c r="F262">
        <v>257.55</v>
      </c>
      <c r="G262" s="7">
        <v>0.16800000000000001</v>
      </c>
      <c r="H262">
        <v>7598.47</v>
      </c>
      <c r="I262" s="7">
        <v>0.14630000000000001</v>
      </c>
      <c r="J262">
        <v>235.4691</v>
      </c>
      <c r="K262">
        <v>51920.94</v>
      </c>
      <c r="L262">
        <v>391786.5</v>
      </c>
      <c r="M262">
        <v>182</v>
      </c>
      <c r="N262">
        <v>41.75</v>
      </c>
      <c r="O262" s="7">
        <v>-9.0499999999999997E-2</v>
      </c>
      <c r="P262" s="7">
        <v>0.22289999999999999</v>
      </c>
      <c r="Q262" t="s">
        <v>535</v>
      </c>
      <c r="R262" s="2">
        <f t="shared" si="8"/>
        <v>44833</v>
      </c>
      <c r="S262" s="2"/>
      <c r="T262" t="s">
        <v>550</v>
      </c>
      <c r="U262" t="s">
        <v>30</v>
      </c>
      <c r="V262" s="6">
        <v>44846.628472222219</v>
      </c>
      <c r="W262">
        <v>74.650000000000006</v>
      </c>
      <c r="X262" s="6">
        <v>44847.388888888891</v>
      </c>
      <c r="Y262">
        <v>29.3</v>
      </c>
      <c r="Z262" s="7">
        <v>-0.60750000000000004</v>
      </c>
      <c r="AA262">
        <v>-32104.12</v>
      </c>
      <c r="AB262" s="7">
        <v>-0.62139999999999995</v>
      </c>
      <c r="AC262">
        <v>692.0557</v>
      </c>
      <c r="AD262" s="7">
        <v>51661.96</v>
      </c>
      <c r="AE262">
        <v>274376.03999999998</v>
      </c>
      <c r="AF262">
        <v>8</v>
      </c>
      <c r="AG262">
        <v>-4013.01</v>
      </c>
      <c r="AH262" s="7">
        <v>-0.66379999999999995</v>
      </c>
      <c r="AI262" s="7">
        <v>5.2200000000000003E-2</v>
      </c>
      <c r="AJ262" s="7" t="s">
        <v>535</v>
      </c>
      <c r="AK262" s="2">
        <f t="shared" si="9"/>
        <v>44846</v>
      </c>
      <c r="AM262" s="2"/>
    </row>
    <row r="263" spans="1:39" x14ac:dyDescent="0.45">
      <c r="A263" t="s">
        <v>661</v>
      </c>
      <c r="B263" t="s">
        <v>30</v>
      </c>
      <c r="C263" s="6">
        <v>44833.524305555555</v>
      </c>
      <c r="D263">
        <v>204</v>
      </c>
      <c r="E263" s="6">
        <v>44834.385416666664</v>
      </c>
      <c r="F263">
        <v>228.65</v>
      </c>
      <c r="G263" s="7">
        <v>0.1208</v>
      </c>
      <c r="H263">
        <v>5172.1099999999997</v>
      </c>
      <c r="I263" s="7">
        <v>9.9599999999999994E-2</v>
      </c>
      <c r="J263">
        <v>254.489</v>
      </c>
      <c r="K263">
        <v>51915.75</v>
      </c>
      <c r="L263">
        <v>396958.61</v>
      </c>
      <c r="M263">
        <v>177</v>
      </c>
      <c r="N263">
        <v>29.22</v>
      </c>
      <c r="O263" s="7">
        <v>-0.1181</v>
      </c>
      <c r="P263" s="7">
        <v>0.18310000000000001</v>
      </c>
      <c r="Q263" t="s">
        <v>535</v>
      </c>
      <c r="R263" s="2">
        <f t="shared" si="8"/>
        <v>44833</v>
      </c>
      <c r="S263" s="2"/>
      <c r="T263" t="s">
        <v>549</v>
      </c>
      <c r="U263" t="s">
        <v>30</v>
      </c>
      <c r="V263" s="6">
        <v>44847.420138888891</v>
      </c>
      <c r="W263">
        <v>57.5</v>
      </c>
      <c r="X263" s="6">
        <v>44847.635416666664</v>
      </c>
      <c r="Y263">
        <v>34.049999999999997</v>
      </c>
      <c r="Z263" s="7">
        <v>-0.4078</v>
      </c>
      <c r="AA263">
        <v>-21630.95</v>
      </c>
      <c r="AB263" s="7">
        <v>-0.42370000000000002</v>
      </c>
      <c r="AC263">
        <v>887.76949999999999</v>
      </c>
      <c r="AD263" s="7">
        <v>51046.75</v>
      </c>
      <c r="AE263">
        <v>187718.33</v>
      </c>
      <c r="AF263">
        <v>63</v>
      </c>
      <c r="AG263">
        <v>-343.35</v>
      </c>
      <c r="AH263" s="7">
        <v>-0.91039999999999999</v>
      </c>
      <c r="AI263" s="7">
        <v>0.7913</v>
      </c>
      <c r="AJ263" s="7" t="s">
        <v>535</v>
      </c>
      <c r="AK263" s="2">
        <f t="shared" si="9"/>
        <v>44847</v>
      </c>
      <c r="AM263" s="2"/>
    </row>
    <row r="264" spans="1:39" x14ac:dyDescent="0.45">
      <c r="A264" t="s">
        <v>620</v>
      </c>
      <c r="B264" t="s">
        <v>30</v>
      </c>
      <c r="C264" s="6">
        <v>44833.541666666664</v>
      </c>
      <c r="D264">
        <v>32.799999999999997</v>
      </c>
      <c r="E264" s="6">
        <v>44833.638194444444</v>
      </c>
      <c r="F264">
        <v>0.25</v>
      </c>
      <c r="G264" s="7">
        <v>-0.99239999999999995</v>
      </c>
      <c r="H264">
        <v>-51871.519999999997</v>
      </c>
      <c r="I264" s="7">
        <v>-1.0024999999999999</v>
      </c>
      <c r="J264">
        <v>1577.577</v>
      </c>
      <c r="K264">
        <v>51744.52</v>
      </c>
      <c r="L264">
        <v>299569.05</v>
      </c>
      <c r="M264">
        <v>140</v>
      </c>
      <c r="N264">
        <v>-370.51</v>
      </c>
      <c r="O264" s="7">
        <v>-0.99239999999999995</v>
      </c>
      <c r="P264" s="7">
        <v>0.41310000000000002</v>
      </c>
      <c r="Q264" t="s">
        <v>535</v>
      </c>
      <c r="R264" s="2">
        <f t="shared" si="8"/>
        <v>44833</v>
      </c>
      <c r="S264" s="2"/>
      <c r="T264" t="s">
        <v>556</v>
      </c>
      <c r="U264" t="s">
        <v>30</v>
      </c>
      <c r="V264" s="6">
        <v>44847.434027777781</v>
      </c>
      <c r="W264">
        <v>46.8</v>
      </c>
      <c r="X264" s="6">
        <v>44847.635416666664</v>
      </c>
      <c r="Y264">
        <v>0.4</v>
      </c>
      <c r="Z264" s="7">
        <v>-0.99150000000000005</v>
      </c>
      <c r="AA264">
        <v>-51176.06</v>
      </c>
      <c r="AB264" s="7">
        <v>-1.0015000000000001</v>
      </c>
      <c r="AC264">
        <v>1091.826</v>
      </c>
      <c r="AD264" s="7">
        <v>51097.45</v>
      </c>
      <c r="AE264">
        <v>136542.26999999999</v>
      </c>
      <c r="AF264">
        <v>59</v>
      </c>
      <c r="AG264">
        <v>-867.39</v>
      </c>
      <c r="AH264" s="7">
        <v>-0.99150000000000005</v>
      </c>
      <c r="AI264" s="7">
        <v>0.38890000000000002</v>
      </c>
      <c r="AJ264" s="7" t="s">
        <v>535</v>
      </c>
      <c r="AK264" s="2">
        <f t="shared" si="9"/>
        <v>44847</v>
      </c>
      <c r="AM264" s="2"/>
    </row>
    <row r="265" spans="1:39" x14ac:dyDescent="0.45">
      <c r="A265" t="s">
        <v>561</v>
      </c>
      <c r="B265" t="s">
        <v>30</v>
      </c>
      <c r="C265" s="6">
        <v>44834.443055555559</v>
      </c>
      <c r="D265">
        <v>158.05000000000001</v>
      </c>
      <c r="E265" s="6">
        <v>44837.388194444444</v>
      </c>
      <c r="F265">
        <v>210.3</v>
      </c>
      <c r="G265" s="7">
        <v>0.3306</v>
      </c>
      <c r="H265">
        <v>15824.55</v>
      </c>
      <c r="I265" s="7">
        <v>0.30730000000000002</v>
      </c>
      <c r="J265">
        <v>325.83260000000001</v>
      </c>
      <c r="K265">
        <v>51497.84</v>
      </c>
      <c r="L265">
        <v>315393.59999999998</v>
      </c>
      <c r="M265">
        <v>298</v>
      </c>
      <c r="N265">
        <v>53.1</v>
      </c>
      <c r="O265" s="7">
        <v>-8.2600000000000007E-2</v>
      </c>
      <c r="P265" s="7">
        <v>0.97409999999999997</v>
      </c>
      <c r="Q265" t="s">
        <v>535</v>
      </c>
      <c r="R265" s="2">
        <f t="shared" si="8"/>
        <v>44834</v>
      </c>
      <c r="S265" s="2"/>
      <c r="T265" t="s">
        <v>647</v>
      </c>
      <c r="U265" t="s">
        <v>30</v>
      </c>
      <c r="V265" s="6">
        <v>44848.631944444445</v>
      </c>
      <c r="W265">
        <v>149.80000000000001</v>
      </c>
      <c r="X265" s="6">
        <v>44851.388888888891</v>
      </c>
      <c r="Y265">
        <v>146.44999999999999</v>
      </c>
      <c r="Z265" s="7">
        <v>-2.24E-2</v>
      </c>
      <c r="AA265">
        <v>-2164.79</v>
      </c>
      <c r="AB265" s="7">
        <v>-4.2099999999999999E-2</v>
      </c>
      <c r="AC265">
        <v>342.93639999999999</v>
      </c>
      <c r="AD265" s="7">
        <v>51371.88</v>
      </c>
      <c r="AE265">
        <v>272211.26</v>
      </c>
      <c r="AF265">
        <v>7</v>
      </c>
      <c r="AG265">
        <v>-309.26</v>
      </c>
      <c r="AH265" s="7">
        <v>-9.8799999999999999E-2</v>
      </c>
      <c r="AI265" s="7">
        <v>0.248</v>
      </c>
      <c r="AJ265" s="7" t="s">
        <v>535</v>
      </c>
      <c r="AK265" s="2">
        <f t="shared" si="9"/>
        <v>44848</v>
      </c>
      <c r="AM265" s="2"/>
    </row>
    <row r="266" spans="1:39" x14ac:dyDescent="0.45">
      <c r="A266" t="s">
        <v>619</v>
      </c>
      <c r="B266" t="s">
        <v>30</v>
      </c>
      <c r="C266" s="6">
        <v>44834.499305555553</v>
      </c>
      <c r="D266">
        <v>157.6</v>
      </c>
      <c r="E266" s="6">
        <v>44837.388194444444</v>
      </c>
      <c r="F266">
        <v>179.15</v>
      </c>
      <c r="G266" s="7">
        <v>0.13669999999999999</v>
      </c>
      <c r="H266">
        <v>5944.65</v>
      </c>
      <c r="I266" s="7">
        <v>0.1154</v>
      </c>
      <c r="J266">
        <v>326.94369999999998</v>
      </c>
      <c r="K266">
        <v>51526.32</v>
      </c>
      <c r="L266">
        <v>321338.26</v>
      </c>
      <c r="M266">
        <v>217</v>
      </c>
      <c r="N266">
        <v>27.39</v>
      </c>
      <c r="O266" s="7">
        <v>-0.16880000000000001</v>
      </c>
      <c r="P266" s="7">
        <v>0.74399999999999999</v>
      </c>
      <c r="Q266" t="s">
        <v>535</v>
      </c>
      <c r="R266" s="2">
        <f t="shared" si="8"/>
        <v>44834</v>
      </c>
      <c r="S266" s="2"/>
      <c r="T266" t="s">
        <v>552</v>
      </c>
      <c r="U266" t="s">
        <v>30</v>
      </c>
      <c r="V266" s="6">
        <v>44851.520833333336</v>
      </c>
      <c r="W266">
        <v>121</v>
      </c>
      <c r="X266" s="6">
        <v>44852.388888888891</v>
      </c>
      <c r="Y266">
        <v>234.1</v>
      </c>
      <c r="Z266" s="7">
        <v>0.93469999999999998</v>
      </c>
      <c r="AA266">
        <v>46500.43</v>
      </c>
      <c r="AB266" s="7">
        <v>0.90539999999999998</v>
      </c>
      <c r="AC266">
        <v>424.47149999999999</v>
      </c>
      <c r="AD266" s="7">
        <v>51361.05</v>
      </c>
      <c r="AE266">
        <v>318711.69</v>
      </c>
      <c r="AF266">
        <v>39</v>
      </c>
      <c r="AG266">
        <v>1192.32</v>
      </c>
      <c r="AH266" s="7">
        <v>-0.20330000000000001</v>
      </c>
      <c r="AI266" s="7">
        <v>0.93469999999999998</v>
      </c>
      <c r="AJ266" s="7" t="s">
        <v>535</v>
      </c>
      <c r="AK266" s="2">
        <f t="shared" si="9"/>
        <v>44851</v>
      </c>
      <c r="AM266" s="2"/>
    </row>
    <row r="267" spans="1:39" x14ac:dyDescent="0.45">
      <c r="A267" t="s">
        <v>559</v>
      </c>
      <c r="B267" t="s">
        <v>30</v>
      </c>
      <c r="C267" s="6">
        <v>44834.520833333336</v>
      </c>
      <c r="D267">
        <v>151.6</v>
      </c>
      <c r="E267" s="6">
        <v>44837.385416666664</v>
      </c>
      <c r="F267">
        <v>159.5</v>
      </c>
      <c r="G267" s="7">
        <v>5.21E-2</v>
      </c>
      <c r="H267">
        <v>1642.18</v>
      </c>
      <c r="I267" s="7">
        <v>3.1600000000000003E-2</v>
      </c>
      <c r="J267">
        <v>342.9076</v>
      </c>
      <c r="K267">
        <v>51984.79</v>
      </c>
      <c r="L267">
        <v>398600.79</v>
      </c>
      <c r="M267">
        <v>182</v>
      </c>
      <c r="N267">
        <v>9.02</v>
      </c>
      <c r="O267" s="7">
        <v>-0.40600000000000003</v>
      </c>
      <c r="P267" s="7">
        <v>0.57450000000000001</v>
      </c>
      <c r="Q267" t="s">
        <v>535</v>
      </c>
      <c r="R267" s="2">
        <f t="shared" si="8"/>
        <v>44834</v>
      </c>
      <c r="S267" s="2"/>
      <c r="T267" t="s">
        <v>557</v>
      </c>
      <c r="U267" t="s">
        <v>30</v>
      </c>
      <c r="V267" s="6">
        <v>44851.53125</v>
      </c>
      <c r="W267">
        <v>128.30000000000001</v>
      </c>
      <c r="X267" s="6">
        <v>44852.388888888891</v>
      </c>
      <c r="Y267">
        <v>276.10000000000002</v>
      </c>
      <c r="Z267" s="7">
        <v>1.1519999999999999</v>
      </c>
      <c r="AA267">
        <v>57523.93</v>
      </c>
      <c r="AB267" s="7">
        <v>1.1205000000000001</v>
      </c>
      <c r="AC267">
        <v>400.14980000000003</v>
      </c>
      <c r="AD267" s="7">
        <v>51339.22</v>
      </c>
      <c r="AE267">
        <v>376235.62</v>
      </c>
      <c r="AF267">
        <v>36</v>
      </c>
      <c r="AG267">
        <v>1597.89</v>
      </c>
      <c r="AH267" s="7">
        <v>-5.1400000000000001E-2</v>
      </c>
      <c r="AI267" s="7">
        <v>1.1519999999999999</v>
      </c>
      <c r="AJ267" s="7" t="s">
        <v>535</v>
      </c>
      <c r="AK267" s="2">
        <f t="shared" si="9"/>
        <v>44851</v>
      </c>
      <c r="AM267" s="2"/>
    </row>
    <row r="268" spans="1:39" x14ac:dyDescent="0.45">
      <c r="A268" t="s">
        <v>551</v>
      </c>
      <c r="B268" t="s">
        <v>30</v>
      </c>
      <c r="C268" s="6">
        <v>44834.525694444441</v>
      </c>
      <c r="D268">
        <v>155.75</v>
      </c>
      <c r="E268" s="6">
        <v>44837.385416666664</v>
      </c>
      <c r="F268">
        <v>131.6</v>
      </c>
      <c r="G268" s="7">
        <v>-0.15509999999999999</v>
      </c>
      <c r="H268">
        <v>-9025.67</v>
      </c>
      <c r="I268" s="7">
        <v>-0.17349999999999999</v>
      </c>
      <c r="J268">
        <v>333.99349999999998</v>
      </c>
      <c r="K268">
        <v>52019.48</v>
      </c>
      <c r="L268">
        <v>389575.12</v>
      </c>
      <c r="M268">
        <v>175</v>
      </c>
      <c r="N268">
        <v>-51.58</v>
      </c>
      <c r="O268" s="7">
        <v>-0.2006</v>
      </c>
      <c r="P268" s="7">
        <v>0.3226</v>
      </c>
      <c r="Q268" t="s">
        <v>535</v>
      </c>
      <c r="R268" s="2">
        <f t="shared" si="8"/>
        <v>44834</v>
      </c>
      <c r="S268" s="2"/>
      <c r="T268" t="s">
        <v>552</v>
      </c>
      <c r="U268" t="s">
        <v>30</v>
      </c>
      <c r="V268" s="6">
        <v>44851.555555555555</v>
      </c>
      <c r="W268">
        <v>132</v>
      </c>
      <c r="X268" s="6">
        <v>44852.385416666664</v>
      </c>
      <c r="Y268">
        <v>207.6</v>
      </c>
      <c r="Z268" s="7">
        <v>0.57269999999999999</v>
      </c>
      <c r="AA268">
        <v>27723.439999999999</v>
      </c>
      <c r="AB268" s="7">
        <v>0.54700000000000004</v>
      </c>
      <c r="AC268">
        <v>383.9599</v>
      </c>
      <c r="AD268" s="7">
        <v>50682.71</v>
      </c>
      <c r="AE268">
        <v>164265.71</v>
      </c>
      <c r="AF268">
        <v>28</v>
      </c>
      <c r="AG268">
        <v>990.12</v>
      </c>
      <c r="AH268" s="7">
        <v>-0.2424</v>
      </c>
      <c r="AI268" s="7">
        <v>0.57269999999999999</v>
      </c>
      <c r="AJ268" s="7" t="s">
        <v>535</v>
      </c>
      <c r="AK268" s="2">
        <f t="shared" si="9"/>
        <v>44851</v>
      </c>
      <c r="AM268" s="2"/>
    </row>
    <row r="269" spans="1:39" x14ac:dyDescent="0.45">
      <c r="A269" t="s">
        <v>559</v>
      </c>
      <c r="B269" t="s">
        <v>30</v>
      </c>
      <c r="C269" s="6">
        <v>44837.472916666666</v>
      </c>
      <c r="D269">
        <v>126.65</v>
      </c>
      <c r="E269" s="6">
        <v>44838.388194444444</v>
      </c>
      <c r="F269">
        <v>163.05000000000001</v>
      </c>
      <c r="G269" s="7">
        <v>0.28739999999999999</v>
      </c>
      <c r="H269">
        <v>13651.63</v>
      </c>
      <c r="I269" s="7">
        <v>0.26450000000000001</v>
      </c>
      <c r="J269">
        <v>407.47489999999999</v>
      </c>
      <c r="K269">
        <v>51606.69</v>
      </c>
      <c r="L269">
        <v>334989.89</v>
      </c>
      <c r="M269">
        <v>255</v>
      </c>
      <c r="N269">
        <v>53.54</v>
      </c>
      <c r="O269" s="7">
        <v>-0.56730000000000003</v>
      </c>
      <c r="P269" s="7">
        <v>0.30640000000000001</v>
      </c>
      <c r="Q269" t="s">
        <v>535</v>
      </c>
      <c r="R269" s="2">
        <f t="shared" si="8"/>
        <v>44837</v>
      </c>
      <c r="S269" s="2"/>
      <c r="T269" t="s">
        <v>610</v>
      </c>
      <c r="U269" t="s">
        <v>30</v>
      </c>
      <c r="V269" s="6">
        <v>44852.416666666664</v>
      </c>
      <c r="W269">
        <v>108.2</v>
      </c>
      <c r="X269" s="6">
        <v>44853.385416666664</v>
      </c>
      <c r="Y269">
        <v>104.6</v>
      </c>
      <c r="Z269" s="7">
        <v>-3.3300000000000003E-2</v>
      </c>
      <c r="AA269">
        <v>-2690.43</v>
      </c>
      <c r="AB269" s="7">
        <v>-5.2900000000000003E-2</v>
      </c>
      <c r="AC269">
        <v>469.69810000000001</v>
      </c>
      <c r="AD269" s="7">
        <v>50821.33</v>
      </c>
      <c r="AE269">
        <v>161575.28</v>
      </c>
      <c r="AF269">
        <v>68</v>
      </c>
      <c r="AG269">
        <v>-39.57</v>
      </c>
      <c r="AH269" s="7">
        <v>-0.39369999999999999</v>
      </c>
      <c r="AI269" s="7">
        <v>6.2799999999999995E-2</v>
      </c>
      <c r="AJ269" s="7" t="s">
        <v>535</v>
      </c>
      <c r="AK269" s="2">
        <f t="shared" si="9"/>
        <v>44852</v>
      </c>
      <c r="AM269" s="2"/>
    </row>
    <row r="270" spans="1:39" x14ac:dyDescent="0.45">
      <c r="A270" t="s">
        <v>555</v>
      </c>
      <c r="B270" t="s">
        <v>30</v>
      </c>
      <c r="C270" s="6">
        <v>44837.600694444445</v>
      </c>
      <c r="D270">
        <v>130.65</v>
      </c>
      <c r="E270" s="6">
        <v>44838.388194444444</v>
      </c>
      <c r="F270">
        <v>22.2</v>
      </c>
      <c r="G270" s="7">
        <v>-0.83009999999999995</v>
      </c>
      <c r="H270">
        <v>-43358.76</v>
      </c>
      <c r="I270" s="7">
        <v>-0.84179999999999999</v>
      </c>
      <c r="J270">
        <v>394.24759999999998</v>
      </c>
      <c r="K270">
        <v>51508.45</v>
      </c>
      <c r="L270">
        <v>291631.13</v>
      </c>
      <c r="M270">
        <v>71</v>
      </c>
      <c r="N270">
        <v>-610.69000000000005</v>
      </c>
      <c r="O270" s="7">
        <v>-0.83740000000000003</v>
      </c>
      <c r="P270" s="7">
        <v>0.2354</v>
      </c>
      <c r="Q270" t="s">
        <v>535</v>
      </c>
      <c r="R270" s="2">
        <f t="shared" si="8"/>
        <v>44837</v>
      </c>
      <c r="S270" s="2"/>
      <c r="T270" t="s">
        <v>545</v>
      </c>
      <c r="U270" t="s">
        <v>30</v>
      </c>
      <c r="V270" s="6">
        <v>44853.618055555555</v>
      </c>
      <c r="W270">
        <v>81.5</v>
      </c>
      <c r="X270" s="6">
        <v>44854.388888888891</v>
      </c>
      <c r="Y270">
        <v>81.099999999999994</v>
      </c>
      <c r="Z270" s="7">
        <v>-4.8999999999999998E-3</v>
      </c>
      <c r="AA270">
        <v>-1289.71</v>
      </c>
      <c r="AB270" s="7">
        <v>-2.4899999999999999E-2</v>
      </c>
      <c r="AC270">
        <v>636.57889999999998</v>
      </c>
      <c r="AD270" s="7">
        <v>51881.18</v>
      </c>
      <c r="AE270">
        <v>374945.91</v>
      </c>
      <c r="AF270">
        <v>11</v>
      </c>
      <c r="AG270">
        <v>-117.25</v>
      </c>
      <c r="AH270" s="7">
        <v>-0.36749999999999999</v>
      </c>
      <c r="AI270" s="7">
        <v>0.34789999999999999</v>
      </c>
      <c r="AJ270" s="7" t="s">
        <v>535</v>
      </c>
      <c r="AK270" s="2">
        <f t="shared" si="9"/>
        <v>44853</v>
      </c>
      <c r="AM270" s="2"/>
    </row>
    <row r="271" spans="1:39" x14ac:dyDescent="0.45">
      <c r="A271" t="s">
        <v>555</v>
      </c>
      <c r="B271" t="s">
        <v>30</v>
      </c>
      <c r="C271" s="6">
        <v>44837.617361111108</v>
      </c>
      <c r="D271">
        <v>144.5</v>
      </c>
      <c r="E271" s="6">
        <v>44838.385416666664</v>
      </c>
      <c r="F271">
        <v>25.1</v>
      </c>
      <c r="G271" s="7">
        <v>-0.82630000000000003</v>
      </c>
      <c r="H271">
        <v>-43534.12</v>
      </c>
      <c r="I271" s="7">
        <v>-0.83799999999999997</v>
      </c>
      <c r="J271">
        <v>359.5009</v>
      </c>
      <c r="K271">
        <v>51947.88</v>
      </c>
      <c r="L271">
        <v>346041</v>
      </c>
      <c r="M271">
        <v>43</v>
      </c>
      <c r="N271">
        <v>-1012.42</v>
      </c>
      <c r="O271" s="7">
        <v>-0.82630000000000003</v>
      </c>
      <c r="P271" s="7">
        <v>0.11700000000000001</v>
      </c>
      <c r="Q271" t="s">
        <v>535</v>
      </c>
      <c r="R271" s="2">
        <f t="shared" si="8"/>
        <v>44837</v>
      </c>
      <c r="S271" s="2"/>
      <c r="T271" t="s">
        <v>610</v>
      </c>
      <c r="U271" t="s">
        <v>30</v>
      </c>
      <c r="V271" s="6">
        <v>44854.447916666664</v>
      </c>
      <c r="W271">
        <v>44.4</v>
      </c>
      <c r="X271" s="6">
        <v>44854.635416666664</v>
      </c>
      <c r="Y271">
        <v>64.849999999999994</v>
      </c>
      <c r="Z271" s="7">
        <v>0.46060000000000001</v>
      </c>
      <c r="AA271">
        <v>22151.200000000001</v>
      </c>
      <c r="AB271" s="7">
        <v>0.436</v>
      </c>
      <c r="AC271">
        <v>1144.3219999999999</v>
      </c>
      <c r="AD271" s="7">
        <v>50807.88</v>
      </c>
      <c r="AE271">
        <v>183726.48</v>
      </c>
      <c r="AF271">
        <v>55</v>
      </c>
      <c r="AG271">
        <v>402.75</v>
      </c>
      <c r="AH271" s="7">
        <v>-0.82769999999999999</v>
      </c>
      <c r="AI271" s="7">
        <v>0.46060000000000001</v>
      </c>
      <c r="AJ271" s="7" t="s">
        <v>535</v>
      </c>
      <c r="AK271" s="2">
        <f t="shared" si="9"/>
        <v>44854</v>
      </c>
      <c r="AM271" s="2"/>
    </row>
    <row r="272" spans="1:39" x14ac:dyDescent="0.45">
      <c r="A272" t="s">
        <v>662</v>
      </c>
      <c r="B272" t="s">
        <v>30</v>
      </c>
      <c r="C272" s="6">
        <v>44837.618055555555</v>
      </c>
      <c r="D272">
        <v>125.65</v>
      </c>
      <c r="E272" s="6">
        <v>44838.385416666664</v>
      </c>
      <c r="F272">
        <v>18.649999999999999</v>
      </c>
      <c r="G272" s="7">
        <v>-0.85160000000000002</v>
      </c>
      <c r="H272">
        <v>-44829.45</v>
      </c>
      <c r="I272" s="7">
        <v>-0.86309999999999998</v>
      </c>
      <c r="J272">
        <v>413.39179999999999</v>
      </c>
      <c r="K272">
        <v>51942.68</v>
      </c>
      <c r="L272">
        <v>301211.55</v>
      </c>
      <c r="M272">
        <v>42</v>
      </c>
      <c r="N272">
        <v>-1067.3699999999999</v>
      </c>
      <c r="O272" s="7">
        <v>-0.85160000000000002</v>
      </c>
      <c r="P272" s="7">
        <v>8.3199999999999996E-2</v>
      </c>
      <c r="Q272" t="s">
        <v>535</v>
      </c>
      <c r="R272" s="2">
        <f t="shared" si="8"/>
        <v>44837</v>
      </c>
      <c r="S272" s="2"/>
      <c r="T272" t="s">
        <v>546</v>
      </c>
      <c r="U272" t="s">
        <v>30</v>
      </c>
      <c r="V272" s="6">
        <v>44855.600694444445</v>
      </c>
      <c r="W272">
        <v>149.05000000000001</v>
      </c>
      <c r="X272" s="6">
        <v>44859.388888888891</v>
      </c>
      <c r="Y272">
        <v>19.45</v>
      </c>
      <c r="Z272" s="7">
        <v>-0.86950000000000005</v>
      </c>
      <c r="AA272">
        <v>-45691.87</v>
      </c>
      <c r="AB272" s="7">
        <v>-0.88080000000000003</v>
      </c>
      <c r="AC272">
        <v>348.03570000000002</v>
      </c>
      <c r="AD272" s="7">
        <v>51874.73</v>
      </c>
      <c r="AE272">
        <v>329254.03999999998</v>
      </c>
      <c r="AF272">
        <v>29</v>
      </c>
      <c r="AG272">
        <v>-1575.58</v>
      </c>
      <c r="AH272" s="7">
        <v>-0.92620000000000002</v>
      </c>
      <c r="AI272" s="7">
        <v>1.54E-2</v>
      </c>
      <c r="AJ272" s="7" t="s">
        <v>535</v>
      </c>
      <c r="AK272" s="2">
        <f t="shared" si="9"/>
        <v>44855</v>
      </c>
      <c r="AM272" s="2"/>
    </row>
    <row r="273" spans="1:39" x14ac:dyDescent="0.45">
      <c r="A273" t="s">
        <v>557</v>
      </c>
      <c r="B273" t="s">
        <v>30</v>
      </c>
      <c r="C273" s="6">
        <v>44838.416666666664</v>
      </c>
      <c r="D273">
        <v>86</v>
      </c>
      <c r="E273" s="6">
        <v>44840.388194444444</v>
      </c>
      <c r="F273">
        <v>144.85</v>
      </c>
      <c r="G273" s="7">
        <v>0.68430000000000002</v>
      </c>
      <c r="H273">
        <v>33831.64</v>
      </c>
      <c r="I273" s="7">
        <v>0.65749999999999997</v>
      </c>
      <c r="J273">
        <v>598.35059999999999</v>
      </c>
      <c r="K273">
        <v>51458.16</v>
      </c>
      <c r="L273">
        <v>325462.77</v>
      </c>
      <c r="M273">
        <v>336</v>
      </c>
      <c r="N273">
        <v>100.69</v>
      </c>
      <c r="O273" s="7">
        <v>-0.20519999999999999</v>
      </c>
      <c r="P273" s="7">
        <v>1.1087</v>
      </c>
      <c r="Q273" t="s">
        <v>535</v>
      </c>
      <c r="R273" s="2">
        <f t="shared" si="8"/>
        <v>44838</v>
      </c>
      <c r="S273" s="2"/>
      <c r="T273" t="s">
        <v>544</v>
      </c>
      <c r="U273" t="s">
        <v>30</v>
      </c>
      <c r="V273" s="6">
        <v>44859.440972222219</v>
      </c>
      <c r="W273">
        <v>67.900000000000006</v>
      </c>
      <c r="X273" s="6">
        <v>44861.385416666664</v>
      </c>
      <c r="Y273">
        <v>19.7</v>
      </c>
      <c r="Z273" s="7">
        <v>-0.70989999999999998</v>
      </c>
      <c r="AA273">
        <v>-36802.400000000001</v>
      </c>
      <c r="AB273" s="7">
        <v>-0.7228</v>
      </c>
      <c r="AC273">
        <v>749.90620000000001</v>
      </c>
      <c r="AD273" s="7">
        <v>50918.63</v>
      </c>
      <c r="AE273">
        <v>146924.09</v>
      </c>
      <c r="AF273">
        <v>61</v>
      </c>
      <c r="AG273">
        <v>-603.32000000000005</v>
      </c>
      <c r="AH273" s="7">
        <v>-0.70989999999999998</v>
      </c>
      <c r="AI273" s="7">
        <v>0.52210000000000001</v>
      </c>
      <c r="AJ273" s="7" t="s">
        <v>535</v>
      </c>
      <c r="AK273" s="2">
        <f t="shared" si="9"/>
        <v>44859</v>
      </c>
      <c r="AM273" s="2"/>
    </row>
    <row r="274" spans="1:39" x14ac:dyDescent="0.45">
      <c r="A274" t="s">
        <v>557</v>
      </c>
      <c r="B274" t="s">
        <v>30</v>
      </c>
      <c r="C274" s="6">
        <v>44838.520833333336</v>
      </c>
      <c r="D274">
        <v>88.6</v>
      </c>
      <c r="E274" s="6">
        <v>44840.385416666664</v>
      </c>
      <c r="F274">
        <v>170.1</v>
      </c>
      <c r="G274" s="7">
        <v>0.91990000000000005</v>
      </c>
      <c r="H274">
        <v>45874.69</v>
      </c>
      <c r="I274" s="7">
        <v>0.89070000000000005</v>
      </c>
      <c r="J274">
        <v>581.33249999999998</v>
      </c>
      <c r="K274">
        <v>51506.06</v>
      </c>
      <c r="L274">
        <v>347086.25</v>
      </c>
      <c r="M274">
        <v>182</v>
      </c>
      <c r="N274">
        <v>252.06</v>
      </c>
      <c r="O274" s="7">
        <v>-0.15579999999999999</v>
      </c>
      <c r="P274" s="7">
        <v>0.91990000000000005</v>
      </c>
      <c r="Q274" t="s">
        <v>535</v>
      </c>
      <c r="R274" s="2">
        <f t="shared" si="8"/>
        <v>44838</v>
      </c>
      <c r="S274" s="2"/>
      <c r="T274" t="s">
        <v>612</v>
      </c>
      <c r="U274" t="s">
        <v>30</v>
      </c>
      <c r="V274" s="6">
        <v>44859.486111111109</v>
      </c>
      <c r="W274">
        <v>59.9</v>
      </c>
      <c r="X274" s="6">
        <v>44861.385416666664</v>
      </c>
      <c r="Y274">
        <v>9.5</v>
      </c>
      <c r="Z274" s="7">
        <v>-0.84140000000000004</v>
      </c>
      <c r="AA274">
        <v>-43457.15</v>
      </c>
      <c r="AB274" s="7">
        <v>-0.85299999999999998</v>
      </c>
      <c r="AC274">
        <v>850.53330000000005</v>
      </c>
      <c r="AD274" s="7">
        <v>50946.95</v>
      </c>
      <c r="AE274">
        <v>103466.94</v>
      </c>
      <c r="AF274">
        <v>48</v>
      </c>
      <c r="AG274">
        <v>-905.36</v>
      </c>
      <c r="AH274" s="7">
        <v>-0.84140000000000004</v>
      </c>
      <c r="AI274" s="7">
        <v>0.2404</v>
      </c>
      <c r="AJ274" s="7" t="s">
        <v>535</v>
      </c>
      <c r="AK274" s="2">
        <f t="shared" si="9"/>
        <v>44859</v>
      </c>
      <c r="AM274" s="2"/>
    </row>
    <row r="275" spans="1:39" x14ac:dyDescent="0.45">
      <c r="A275" t="s">
        <v>552</v>
      </c>
      <c r="B275" t="s">
        <v>30</v>
      </c>
      <c r="C275" s="6">
        <v>44838.629166666666</v>
      </c>
      <c r="D275">
        <v>71.45</v>
      </c>
      <c r="E275" s="6">
        <v>44840.388194444444</v>
      </c>
      <c r="F275">
        <v>105.4</v>
      </c>
      <c r="G275" s="7">
        <v>0.47520000000000001</v>
      </c>
      <c r="H275">
        <v>23185.279999999999</v>
      </c>
      <c r="I275" s="7">
        <v>0.45040000000000002</v>
      </c>
      <c r="J275">
        <v>720.45360000000005</v>
      </c>
      <c r="K275">
        <v>51476.41</v>
      </c>
      <c r="L275">
        <v>348648.05</v>
      </c>
      <c r="M275">
        <v>30</v>
      </c>
      <c r="N275">
        <v>772.84</v>
      </c>
      <c r="O275" s="7">
        <v>-8.4699999999999998E-2</v>
      </c>
      <c r="P275" s="7">
        <v>0.93840000000000001</v>
      </c>
      <c r="Q275" t="s">
        <v>535</v>
      </c>
      <c r="R275" s="2">
        <f t="shared" si="8"/>
        <v>44838</v>
      </c>
      <c r="S275" s="2"/>
      <c r="T275" t="s">
        <v>612</v>
      </c>
      <c r="U275" t="s">
        <v>30</v>
      </c>
      <c r="V275" s="6">
        <v>44859.527777777781</v>
      </c>
      <c r="W275">
        <v>64.25</v>
      </c>
      <c r="X275" s="6">
        <v>44861.388888888891</v>
      </c>
      <c r="Y275">
        <v>9.25</v>
      </c>
      <c r="Z275" s="7">
        <v>-0.85599999999999998</v>
      </c>
      <c r="AA275">
        <v>-44801.63</v>
      </c>
      <c r="AB275" s="7">
        <v>-0.86750000000000005</v>
      </c>
      <c r="AC275">
        <v>803.83299999999997</v>
      </c>
      <c r="AD275" s="7">
        <v>51646.27</v>
      </c>
      <c r="AE275">
        <v>284452.40999999997</v>
      </c>
      <c r="AF275">
        <v>37</v>
      </c>
      <c r="AG275">
        <v>-1210.8499999999999</v>
      </c>
      <c r="AH275" s="7">
        <v>-0.92759999999999998</v>
      </c>
      <c r="AI275" s="7">
        <v>0.15640000000000001</v>
      </c>
      <c r="AJ275" s="7" t="s">
        <v>535</v>
      </c>
      <c r="AK275" s="2">
        <f t="shared" si="9"/>
        <v>44859</v>
      </c>
      <c r="AM275" s="2"/>
    </row>
    <row r="276" spans="1:39" x14ac:dyDescent="0.45">
      <c r="A276" t="s">
        <v>552</v>
      </c>
      <c r="B276" t="s">
        <v>30</v>
      </c>
      <c r="C276" s="6">
        <v>44838.629166666666</v>
      </c>
      <c r="D276">
        <v>71.45</v>
      </c>
      <c r="E276" s="6">
        <v>44840.385416666664</v>
      </c>
      <c r="F276">
        <v>128.5</v>
      </c>
      <c r="G276" s="7">
        <v>0.79849999999999999</v>
      </c>
      <c r="H276">
        <v>39691.96</v>
      </c>
      <c r="I276" s="7">
        <v>0.77049999999999996</v>
      </c>
      <c r="J276">
        <v>721.00990000000002</v>
      </c>
      <c r="K276">
        <v>51516.160000000003</v>
      </c>
      <c r="L276">
        <v>386778.2</v>
      </c>
      <c r="M276">
        <v>26</v>
      </c>
      <c r="N276">
        <v>1526.61</v>
      </c>
      <c r="O276" s="7">
        <v>-8.4699999999999998E-2</v>
      </c>
      <c r="P276" s="7">
        <v>0.79849999999999999</v>
      </c>
      <c r="Q276" t="s">
        <v>535</v>
      </c>
      <c r="R276" s="2">
        <f t="shared" si="8"/>
        <v>44838</v>
      </c>
      <c r="S276" s="2"/>
      <c r="T276" t="s">
        <v>614</v>
      </c>
      <c r="U276" t="s">
        <v>30</v>
      </c>
      <c r="V276" s="6">
        <v>44865.46875</v>
      </c>
      <c r="W276">
        <v>116</v>
      </c>
      <c r="X276" s="6">
        <v>44866.385416666664</v>
      </c>
      <c r="Y276">
        <v>190</v>
      </c>
      <c r="Z276" s="7">
        <v>0.63790000000000002</v>
      </c>
      <c r="AA276">
        <v>30893.96</v>
      </c>
      <c r="AB276" s="7">
        <v>0.61160000000000003</v>
      </c>
      <c r="AC276">
        <v>435.49430000000001</v>
      </c>
      <c r="AD276" s="7">
        <v>50517.34</v>
      </c>
      <c r="AE276">
        <v>134360.9</v>
      </c>
      <c r="AF276">
        <v>53</v>
      </c>
      <c r="AG276">
        <v>582.9</v>
      </c>
      <c r="AH276" s="7">
        <v>-0.1103</v>
      </c>
      <c r="AI276" s="7">
        <v>0.63790000000000002</v>
      </c>
      <c r="AJ276" s="7" t="s">
        <v>535</v>
      </c>
      <c r="AK276" s="2">
        <f t="shared" si="9"/>
        <v>44865</v>
      </c>
      <c r="AM276" s="2"/>
    </row>
    <row r="277" spans="1:39" x14ac:dyDescent="0.45">
      <c r="A277" t="s">
        <v>557</v>
      </c>
      <c r="B277" t="s">
        <v>30</v>
      </c>
      <c r="C277" s="6">
        <v>44844.511805555558</v>
      </c>
      <c r="D277">
        <v>113.85</v>
      </c>
      <c r="E277" s="6">
        <v>44845.388194444444</v>
      </c>
      <c r="F277">
        <v>88.15</v>
      </c>
      <c r="G277" s="7">
        <v>-0.22570000000000001</v>
      </c>
      <c r="H277">
        <v>-12598.35</v>
      </c>
      <c r="I277" s="7">
        <v>-0.24349999999999999</v>
      </c>
      <c r="J277">
        <v>454.48610000000002</v>
      </c>
      <c r="K277">
        <v>51743.24</v>
      </c>
      <c r="L277">
        <v>336049.7</v>
      </c>
      <c r="M277">
        <v>199</v>
      </c>
      <c r="N277">
        <v>-63.31</v>
      </c>
      <c r="O277" s="7">
        <v>-0.39040000000000002</v>
      </c>
      <c r="P277" s="7">
        <v>0.2697</v>
      </c>
      <c r="Q277" t="s">
        <v>535</v>
      </c>
      <c r="R277" s="2">
        <f t="shared" si="8"/>
        <v>44844</v>
      </c>
      <c r="S277" s="2"/>
      <c r="T277" t="s">
        <v>538</v>
      </c>
      <c r="U277" t="s">
        <v>30</v>
      </c>
      <c r="V277" s="6">
        <v>44865.625</v>
      </c>
      <c r="W277">
        <v>106.3</v>
      </c>
      <c r="X277" s="6">
        <v>44866.385416666664</v>
      </c>
      <c r="Y277">
        <v>151.5</v>
      </c>
      <c r="Z277" s="7">
        <v>0.42520000000000002</v>
      </c>
      <c r="AA277">
        <v>20255.2</v>
      </c>
      <c r="AB277" s="7">
        <v>0.40100000000000002</v>
      </c>
      <c r="AC277">
        <v>475.2287</v>
      </c>
      <c r="AD277" s="7">
        <v>50516.81</v>
      </c>
      <c r="AE277">
        <v>154616.1</v>
      </c>
      <c r="AF277">
        <v>8</v>
      </c>
      <c r="AG277">
        <v>2531.9</v>
      </c>
      <c r="AH277" s="7">
        <v>-0.14960000000000001</v>
      </c>
      <c r="AI277" s="7">
        <v>0.50519999999999998</v>
      </c>
      <c r="AJ277" s="7" t="s">
        <v>535</v>
      </c>
      <c r="AK277" s="2">
        <f t="shared" si="9"/>
        <v>44865</v>
      </c>
      <c r="AM277" s="2"/>
    </row>
    <row r="278" spans="1:39" x14ac:dyDescent="0.45">
      <c r="A278" t="s">
        <v>557</v>
      </c>
      <c r="B278" t="s">
        <v>30</v>
      </c>
      <c r="C278" s="6">
        <v>44844.521527777775</v>
      </c>
      <c r="D278">
        <v>121.8</v>
      </c>
      <c r="E278" s="6">
        <v>44845.385416666664</v>
      </c>
      <c r="F278">
        <v>98.30001</v>
      </c>
      <c r="G278" s="7">
        <v>-0.19289999999999999</v>
      </c>
      <c r="H278">
        <v>-10958.56</v>
      </c>
      <c r="I278" s="7">
        <v>-0.21099999999999999</v>
      </c>
      <c r="J278">
        <v>426.38659999999999</v>
      </c>
      <c r="K278">
        <v>51933.89</v>
      </c>
      <c r="L278">
        <v>375819.64</v>
      </c>
      <c r="M278">
        <v>181</v>
      </c>
      <c r="N278">
        <v>-60.54</v>
      </c>
      <c r="O278" s="7">
        <v>-0.43020000000000003</v>
      </c>
      <c r="P278" s="7">
        <v>0.18679999999999999</v>
      </c>
      <c r="Q278" t="s">
        <v>535</v>
      </c>
      <c r="R278" s="2">
        <f t="shared" si="8"/>
        <v>44844</v>
      </c>
      <c r="S278" s="2"/>
      <c r="T278" t="s">
        <v>538</v>
      </c>
      <c r="U278" t="s">
        <v>30</v>
      </c>
      <c r="V278" s="6">
        <v>44865.631944444445</v>
      </c>
      <c r="W278">
        <v>112.75</v>
      </c>
      <c r="X278" s="6">
        <v>44866.388888888891</v>
      </c>
      <c r="Y278">
        <v>160.15</v>
      </c>
      <c r="Z278" s="7">
        <v>0.4204</v>
      </c>
      <c r="AA278">
        <v>20373.25</v>
      </c>
      <c r="AB278" s="7">
        <v>0.3962</v>
      </c>
      <c r="AC278">
        <v>456.07330000000002</v>
      </c>
      <c r="AD278" s="7">
        <v>51422.26</v>
      </c>
      <c r="AE278">
        <v>304825.65999999997</v>
      </c>
      <c r="AF278">
        <v>7</v>
      </c>
      <c r="AG278">
        <v>2910.46</v>
      </c>
      <c r="AH278" s="7">
        <v>-5.2299999999999999E-2</v>
      </c>
      <c r="AI278" s="7">
        <v>0.4652</v>
      </c>
      <c r="AJ278" s="7" t="s">
        <v>535</v>
      </c>
      <c r="AK278" s="2">
        <f t="shared" si="9"/>
        <v>44865</v>
      </c>
      <c r="AM278" s="2"/>
    </row>
    <row r="279" spans="1:39" x14ac:dyDescent="0.45">
      <c r="A279" t="s">
        <v>552</v>
      </c>
      <c r="B279" t="s">
        <v>30</v>
      </c>
      <c r="C279" s="6">
        <v>44844.537499999999</v>
      </c>
      <c r="D279">
        <v>115.6</v>
      </c>
      <c r="E279" s="6">
        <v>44845.388194444444</v>
      </c>
      <c r="F279">
        <v>68.5</v>
      </c>
      <c r="G279" s="7">
        <v>-0.40739999999999998</v>
      </c>
      <c r="H279">
        <v>-21921.85</v>
      </c>
      <c r="I279" s="7">
        <v>-0.4234</v>
      </c>
      <c r="J279">
        <v>447.92410000000001</v>
      </c>
      <c r="K279">
        <v>51780.02</v>
      </c>
      <c r="L279">
        <v>314127.84000000003</v>
      </c>
      <c r="M279">
        <v>162</v>
      </c>
      <c r="N279">
        <v>-135.32</v>
      </c>
      <c r="O279" s="7">
        <v>-0.54110000000000003</v>
      </c>
      <c r="P279" s="7">
        <v>8.2000000000000007E-3</v>
      </c>
      <c r="Q279" t="s">
        <v>535</v>
      </c>
      <c r="R279" s="2">
        <f t="shared" si="8"/>
        <v>44844</v>
      </c>
      <c r="S279" s="2"/>
      <c r="T279" t="s">
        <v>621</v>
      </c>
      <c r="U279" t="s">
        <v>30</v>
      </c>
      <c r="V279" s="6">
        <v>44866.416666666664</v>
      </c>
      <c r="W279">
        <v>91.85</v>
      </c>
      <c r="X279" s="6">
        <v>44867.385416666664</v>
      </c>
      <c r="Y279">
        <v>77.099999999999994</v>
      </c>
      <c r="Z279" s="7">
        <v>-0.16059999999999999</v>
      </c>
      <c r="AA279">
        <v>-9087.4699999999993</v>
      </c>
      <c r="AB279" s="7">
        <v>-0.17899999999999999</v>
      </c>
      <c r="AC279">
        <v>552.7826</v>
      </c>
      <c r="AD279" s="7">
        <v>50773.08</v>
      </c>
      <c r="AE279">
        <v>145528.63</v>
      </c>
      <c r="AF279">
        <v>68</v>
      </c>
      <c r="AG279">
        <v>-133.63999999999999</v>
      </c>
      <c r="AH279" s="7">
        <v>-0.38429999999999997</v>
      </c>
      <c r="AI279" s="7">
        <v>0.21940000000000001</v>
      </c>
      <c r="AJ279" s="7" t="s">
        <v>535</v>
      </c>
      <c r="AK279" s="2">
        <f t="shared" si="9"/>
        <v>44866</v>
      </c>
      <c r="AM279" s="2"/>
    </row>
    <row r="280" spans="1:39" x14ac:dyDescent="0.45">
      <c r="A280" t="s">
        <v>552</v>
      </c>
      <c r="B280" t="s">
        <v>30</v>
      </c>
      <c r="C280" s="6">
        <v>44844.537499999999</v>
      </c>
      <c r="D280">
        <v>115.6</v>
      </c>
      <c r="E280" s="6">
        <v>44845.385416666664</v>
      </c>
      <c r="F280">
        <v>77.150009999999995</v>
      </c>
      <c r="G280" s="7">
        <v>-0.33260000000000001</v>
      </c>
      <c r="H280">
        <v>-18145.87</v>
      </c>
      <c r="I280" s="7">
        <v>-0.3493</v>
      </c>
      <c r="J280">
        <v>449.40550000000002</v>
      </c>
      <c r="K280">
        <v>51951.28</v>
      </c>
      <c r="L280">
        <v>357673.77</v>
      </c>
      <c r="M280">
        <v>158</v>
      </c>
      <c r="N280">
        <v>-114.85</v>
      </c>
      <c r="O280" s="7">
        <v>-0.54110000000000003</v>
      </c>
      <c r="P280" s="7">
        <v>8.2000000000000007E-3</v>
      </c>
      <c r="Q280" t="s">
        <v>535</v>
      </c>
      <c r="R280" s="2">
        <f t="shared" si="8"/>
        <v>44844</v>
      </c>
      <c r="S280" s="2"/>
      <c r="T280" t="s">
        <v>622</v>
      </c>
      <c r="U280" t="s">
        <v>30</v>
      </c>
      <c r="V280" s="6">
        <v>44867.423611111109</v>
      </c>
      <c r="W280">
        <v>75.2</v>
      </c>
      <c r="X280" s="6">
        <v>44868.385416666664</v>
      </c>
      <c r="Y280">
        <v>105.05</v>
      </c>
      <c r="Z280" s="7">
        <v>0.39689999999999998</v>
      </c>
      <c r="AA280">
        <v>18920</v>
      </c>
      <c r="AB280" s="7">
        <v>0.373</v>
      </c>
      <c r="AC280">
        <v>674.56979999999999</v>
      </c>
      <c r="AD280" s="7">
        <v>50727.64</v>
      </c>
      <c r="AE280">
        <v>164448.62</v>
      </c>
      <c r="AF280">
        <v>66</v>
      </c>
      <c r="AG280">
        <v>286.67</v>
      </c>
      <c r="AH280" s="7">
        <v>-9.3100000000000002E-2</v>
      </c>
      <c r="AI280" s="7">
        <v>0.43619999999999998</v>
      </c>
      <c r="AJ280" s="7" t="s">
        <v>535</v>
      </c>
      <c r="AK280" s="2">
        <f t="shared" si="9"/>
        <v>44867</v>
      </c>
      <c r="AM280" s="2"/>
    </row>
    <row r="281" spans="1:39" x14ac:dyDescent="0.45">
      <c r="A281" t="s">
        <v>558</v>
      </c>
      <c r="B281" t="s">
        <v>30</v>
      </c>
      <c r="C281" s="6">
        <v>44845.416666666664</v>
      </c>
      <c r="D281">
        <v>122.75</v>
      </c>
      <c r="E281" s="6">
        <v>44846.388194444444</v>
      </c>
      <c r="F281">
        <v>188.65</v>
      </c>
      <c r="G281" s="7">
        <v>0.53690000000000004</v>
      </c>
      <c r="H281">
        <v>26378.12</v>
      </c>
      <c r="I281" s="7">
        <v>0.51149999999999995</v>
      </c>
      <c r="J281">
        <v>420.12740000000002</v>
      </c>
      <c r="K281">
        <v>51570.64</v>
      </c>
      <c r="L281">
        <v>340505.96</v>
      </c>
      <c r="M281">
        <v>336</v>
      </c>
      <c r="N281">
        <v>78.510000000000005</v>
      </c>
      <c r="O281" s="7">
        <v>-0.32750000000000001</v>
      </c>
      <c r="P281" s="7">
        <v>0.95399999999999996</v>
      </c>
      <c r="Q281" t="s">
        <v>535</v>
      </c>
      <c r="R281" s="2">
        <f t="shared" si="8"/>
        <v>44845</v>
      </c>
      <c r="S281" s="2"/>
      <c r="T281" t="s">
        <v>623</v>
      </c>
      <c r="U281" t="s">
        <v>30</v>
      </c>
      <c r="V281" s="6">
        <v>44867.53125</v>
      </c>
      <c r="W281">
        <v>64.900000000000006</v>
      </c>
      <c r="X281" s="6">
        <v>44868.385416666664</v>
      </c>
      <c r="Y281">
        <v>72.150000000000006</v>
      </c>
      <c r="Z281" s="7">
        <v>0.11169999999999999</v>
      </c>
      <c r="AA281">
        <v>4597.8100000000004</v>
      </c>
      <c r="AB281" s="7">
        <v>9.06E-2</v>
      </c>
      <c r="AC281">
        <v>782.00750000000005</v>
      </c>
      <c r="AD281" s="7">
        <v>50752.29</v>
      </c>
      <c r="AE281">
        <v>169046.44</v>
      </c>
      <c r="AF281">
        <v>35</v>
      </c>
      <c r="AG281">
        <v>131.37</v>
      </c>
      <c r="AH281" s="7">
        <v>-0.14560000000000001</v>
      </c>
      <c r="AI281" s="7">
        <v>0.40060000000000001</v>
      </c>
      <c r="AJ281" s="7" t="s">
        <v>535</v>
      </c>
      <c r="AK281" s="2">
        <f t="shared" si="9"/>
        <v>44867</v>
      </c>
      <c r="AM281" s="2"/>
    </row>
    <row r="282" spans="1:39" x14ac:dyDescent="0.45">
      <c r="A282" t="s">
        <v>548</v>
      </c>
      <c r="B282" t="s">
        <v>30</v>
      </c>
      <c r="C282" s="6">
        <v>44845.4375</v>
      </c>
      <c r="D282">
        <v>106.5</v>
      </c>
      <c r="E282" s="6">
        <v>44846.388194444444</v>
      </c>
      <c r="F282">
        <v>154.65</v>
      </c>
      <c r="G282" s="7">
        <v>0.4521</v>
      </c>
      <c r="H282">
        <v>22053.01</v>
      </c>
      <c r="I282" s="7">
        <v>0.42759999999999998</v>
      </c>
      <c r="J282">
        <v>484.27179999999998</v>
      </c>
      <c r="K282">
        <v>51574.95</v>
      </c>
      <c r="L282">
        <v>362558.97</v>
      </c>
      <c r="M282">
        <v>306</v>
      </c>
      <c r="N282">
        <v>72.069999999999993</v>
      </c>
      <c r="O282" s="7">
        <v>-0.39479999999999998</v>
      </c>
      <c r="P282" s="7">
        <v>0.9</v>
      </c>
      <c r="Q282" t="s">
        <v>535</v>
      </c>
      <c r="R282" s="2">
        <f t="shared" si="8"/>
        <v>44845</v>
      </c>
      <c r="S282" s="2"/>
      <c r="T282" t="s">
        <v>622</v>
      </c>
      <c r="U282" t="s">
        <v>30</v>
      </c>
      <c r="V282" s="6">
        <v>44872.520833333336</v>
      </c>
      <c r="W282">
        <v>72.25</v>
      </c>
      <c r="X282" s="6">
        <v>44874.388888888891</v>
      </c>
      <c r="Y282">
        <v>21.1</v>
      </c>
      <c r="Z282" s="7">
        <v>-0.70799999999999996</v>
      </c>
      <c r="AA282">
        <v>-37142.660000000003</v>
      </c>
      <c r="AB282" s="7">
        <v>-0.72089999999999999</v>
      </c>
      <c r="AC282">
        <v>713.13670000000002</v>
      </c>
      <c r="AD282" s="7">
        <v>51524.13</v>
      </c>
      <c r="AE282">
        <v>267683</v>
      </c>
      <c r="AF282">
        <v>39</v>
      </c>
      <c r="AG282">
        <v>-952.38</v>
      </c>
      <c r="AH282" s="7">
        <v>-0.82909999999999995</v>
      </c>
      <c r="AI282" s="7">
        <v>0.56059999999999999</v>
      </c>
      <c r="AJ282" s="7" t="s">
        <v>535</v>
      </c>
      <c r="AK282" s="2">
        <f t="shared" si="9"/>
        <v>44872</v>
      </c>
      <c r="AM282" s="2"/>
    </row>
    <row r="283" spans="1:39" x14ac:dyDescent="0.45">
      <c r="A283" t="s">
        <v>548</v>
      </c>
      <c r="B283" t="s">
        <v>30</v>
      </c>
      <c r="C283" s="6">
        <v>44845.602083333331</v>
      </c>
      <c r="D283">
        <v>121.05</v>
      </c>
      <c r="E283" s="6">
        <v>44846.385416666664</v>
      </c>
      <c r="F283">
        <v>159.6</v>
      </c>
      <c r="G283" s="7">
        <v>0.31850000000000001</v>
      </c>
      <c r="H283">
        <v>15292.01</v>
      </c>
      <c r="I283" s="7">
        <v>0.29530000000000001</v>
      </c>
      <c r="J283">
        <v>427.8263</v>
      </c>
      <c r="K283">
        <v>51788.37</v>
      </c>
      <c r="L283">
        <v>372965.78</v>
      </c>
      <c r="M283">
        <v>65</v>
      </c>
      <c r="N283">
        <v>235.26</v>
      </c>
      <c r="O283" s="7">
        <v>-9.7100000000000006E-2</v>
      </c>
      <c r="P283" s="7">
        <v>0.67159999999999997</v>
      </c>
      <c r="Q283" t="s">
        <v>535</v>
      </c>
      <c r="R283" s="2">
        <f t="shared" si="8"/>
        <v>44845</v>
      </c>
      <c r="S283" s="2"/>
      <c r="T283" t="s">
        <v>625</v>
      </c>
      <c r="U283" t="s">
        <v>30</v>
      </c>
      <c r="V283" s="6">
        <v>44872.53125</v>
      </c>
      <c r="W283">
        <v>94.15</v>
      </c>
      <c r="X283" s="6">
        <v>44874.388888888891</v>
      </c>
      <c r="Y283">
        <v>31.15</v>
      </c>
      <c r="Z283" s="7">
        <v>-0.66910000000000003</v>
      </c>
      <c r="AA283">
        <v>-35174.36</v>
      </c>
      <c r="AB283" s="7">
        <v>-0.6825</v>
      </c>
      <c r="AC283">
        <v>547.43539999999996</v>
      </c>
      <c r="AD283" s="7">
        <v>51541.04</v>
      </c>
      <c r="AE283">
        <v>232508.64</v>
      </c>
      <c r="AF283">
        <v>36</v>
      </c>
      <c r="AG283">
        <v>-977.07</v>
      </c>
      <c r="AH283" s="7">
        <v>-0.80559999999999998</v>
      </c>
      <c r="AI283" s="7">
        <v>0.49919999999999998</v>
      </c>
      <c r="AJ283" s="7" t="s">
        <v>535</v>
      </c>
      <c r="AK283" s="2">
        <f t="shared" si="9"/>
        <v>44872</v>
      </c>
      <c r="AM283" s="2"/>
    </row>
    <row r="284" spans="1:39" x14ac:dyDescent="0.45">
      <c r="A284" t="s">
        <v>549</v>
      </c>
      <c r="B284" t="s">
        <v>30</v>
      </c>
      <c r="C284" s="6">
        <v>44845.609027777777</v>
      </c>
      <c r="D284">
        <v>100.45</v>
      </c>
      <c r="E284" s="6">
        <v>44846.385416666664</v>
      </c>
      <c r="F284">
        <v>129.05000000000001</v>
      </c>
      <c r="G284" s="7">
        <v>0.28470000000000001</v>
      </c>
      <c r="H284">
        <v>13563.01</v>
      </c>
      <c r="I284" s="7">
        <v>0.26190000000000002</v>
      </c>
      <c r="J284">
        <v>515.60599999999999</v>
      </c>
      <c r="K284">
        <v>51792.62</v>
      </c>
      <c r="L284">
        <v>386528.79</v>
      </c>
      <c r="M284">
        <v>55</v>
      </c>
      <c r="N284">
        <v>246.6</v>
      </c>
      <c r="O284" s="7">
        <v>-0.10349999999999999</v>
      </c>
      <c r="P284" s="7">
        <v>0.67549999999999999</v>
      </c>
      <c r="Q284" t="s">
        <v>535</v>
      </c>
      <c r="R284" s="2">
        <f t="shared" si="8"/>
        <v>44845</v>
      </c>
      <c r="S284" s="2"/>
      <c r="T284" t="s">
        <v>622</v>
      </c>
      <c r="U284" t="s">
        <v>30</v>
      </c>
      <c r="V284" s="6">
        <v>44872.555555555555</v>
      </c>
      <c r="W284">
        <v>93.95</v>
      </c>
      <c r="X284" s="6">
        <v>44874.385416666664</v>
      </c>
      <c r="Y284">
        <v>17.100000000000001</v>
      </c>
      <c r="Z284" s="7">
        <v>-0.81799999999999995</v>
      </c>
      <c r="AA284">
        <v>-42191.8</v>
      </c>
      <c r="AB284" s="7">
        <v>-0.82979999999999998</v>
      </c>
      <c r="AC284">
        <v>541.19460000000004</v>
      </c>
      <c r="AD284" s="7">
        <v>50845.23</v>
      </c>
      <c r="AE284">
        <v>126854.63</v>
      </c>
      <c r="AF284">
        <v>28</v>
      </c>
      <c r="AG284">
        <v>-1506.85</v>
      </c>
      <c r="AH284" s="7">
        <v>-0.81799999999999995</v>
      </c>
      <c r="AI284" s="7">
        <v>0.2001</v>
      </c>
      <c r="AJ284" s="7" t="s">
        <v>535</v>
      </c>
      <c r="AK284" s="2">
        <f t="shared" si="9"/>
        <v>44872</v>
      </c>
      <c r="AM284" s="2"/>
    </row>
    <row r="285" spans="1:39" x14ac:dyDescent="0.45">
      <c r="A285" t="s">
        <v>551</v>
      </c>
      <c r="B285" t="s">
        <v>30</v>
      </c>
      <c r="C285" s="6">
        <v>44846.50277777778</v>
      </c>
      <c r="D285">
        <v>90.95</v>
      </c>
      <c r="E285" s="6">
        <v>44847.388194444444</v>
      </c>
      <c r="F285">
        <v>48.8</v>
      </c>
      <c r="G285" s="7">
        <v>-0.46339999999999998</v>
      </c>
      <c r="H285">
        <v>-24808.33</v>
      </c>
      <c r="I285" s="7">
        <v>-0.4788</v>
      </c>
      <c r="J285">
        <v>569.68439999999998</v>
      </c>
      <c r="K285">
        <v>51812.79</v>
      </c>
      <c r="L285">
        <v>337750.64</v>
      </c>
      <c r="M285">
        <v>212</v>
      </c>
      <c r="N285">
        <v>-117.02</v>
      </c>
      <c r="O285" s="7">
        <v>-0.47220000000000001</v>
      </c>
      <c r="P285" s="7">
        <v>0.1754</v>
      </c>
      <c r="Q285" t="s">
        <v>535</v>
      </c>
      <c r="R285" s="2">
        <f t="shared" si="8"/>
        <v>44846</v>
      </c>
      <c r="S285" s="2"/>
      <c r="T285" t="s">
        <v>623</v>
      </c>
      <c r="U285" t="s">
        <v>30</v>
      </c>
      <c r="V285" s="6">
        <v>44872.559027777781</v>
      </c>
      <c r="W285">
        <v>83.6</v>
      </c>
      <c r="X285" s="6">
        <v>44874.385416666664</v>
      </c>
      <c r="Y285">
        <v>11.4</v>
      </c>
      <c r="Z285" s="7">
        <v>-0.86360000000000003</v>
      </c>
      <c r="AA285">
        <v>-44485.13</v>
      </c>
      <c r="AB285" s="7">
        <v>-0.875</v>
      </c>
      <c r="AC285">
        <v>608.13570000000004</v>
      </c>
      <c r="AD285" s="7">
        <v>50840.15</v>
      </c>
      <c r="AE285">
        <v>82369.5</v>
      </c>
      <c r="AF285">
        <v>27</v>
      </c>
      <c r="AG285">
        <v>-1647.6</v>
      </c>
      <c r="AH285" s="7">
        <v>-0.86360000000000003</v>
      </c>
      <c r="AI285" s="7">
        <v>6.0400000000000002E-2</v>
      </c>
      <c r="AJ285" s="7" t="s">
        <v>535</v>
      </c>
      <c r="AK285" s="2">
        <f t="shared" si="9"/>
        <v>44872</v>
      </c>
      <c r="AM285" s="2"/>
    </row>
    <row r="286" spans="1:39" x14ac:dyDescent="0.45">
      <c r="A286" t="s">
        <v>551</v>
      </c>
      <c r="B286" t="s">
        <v>30</v>
      </c>
      <c r="C286" s="6">
        <v>44846.606249999997</v>
      </c>
      <c r="D286">
        <v>96.75</v>
      </c>
      <c r="E286" s="6">
        <v>44847.385416666664</v>
      </c>
      <c r="F286">
        <v>52.25</v>
      </c>
      <c r="G286" s="7">
        <v>-0.45989999999999998</v>
      </c>
      <c r="H286">
        <v>-24686.12</v>
      </c>
      <c r="I286" s="7">
        <v>-0.4753</v>
      </c>
      <c r="J286">
        <v>536.77149999999995</v>
      </c>
      <c r="K286">
        <v>51932.639999999999</v>
      </c>
      <c r="L286">
        <v>361842.67</v>
      </c>
      <c r="M286">
        <v>59</v>
      </c>
      <c r="N286">
        <v>-418.41</v>
      </c>
      <c r="O286" s="7">
        <v>-0.45989999999999998</v>
      </c>
      <c r="P286" s="7">
        <v>0.10489999999999999</v>
      </c>
      <c r="Q286" t="s">
        <v>535</v>
      </c>
      <c r="R286" s="2">
        <f t="shared" si="8"/>
        <v>44846</v>
      </c>
      <c r="S286" s="2"/>
      <c r="T286" t="s">
        <v>624</v>
      </c>
      <c r="U286" t="s">
        <v>30</v>
      </c>
      <c r="V286" s="6">
        <v>44874.461805555555</v>
      </c>
      <c r="W286">
        <v>73</v>
      </c>
      <c r="X286" s="6">
        <v>44875.385416666664</v>
      </c>
      <c r="Y286">
        <v>128.25</v>
      </c>
      <c r="Z286" s="7">
        <v>0.75680000000000003</v>
      </c>
      <c r="AA286">
        <v>36764.39</v>
      </c>
      <c r="AB286" s="7">
        <v>0.72929999999999995</v>
      </c>
      <c r="AC286">
        <v>690.57320000000004</v>
      </c>
      <c r="AD286" s="7">
        <v>50411.85</v>
      </c>
      <c r="AE286">
        <v>119133.9</v>
      </c>
      <c r="AF286">
        <v>55</v>
      </c>
      <c r="AG286">
        <v>668.44</v>
      </c>
      <c r="AH286" s="7">
        <v>-0.40410000000000001</v>
      </c>
      <c r="AI286" s="7">
        <v>0.75680000000000003</v>
      </c>
      <c r="AJ286" s="7" t="s">
        <v>535</v>
      </c>
      <c r="AK286" s="2">
        <f t="shared" si="9"/>
        <v>44874</v>
      </c>
      <c r="AM286" s="2"/>
    </row>
    <row r="287" spans="1:39" x14ac:dyDescent="0.45">
      <c r="A287" t="s">
        <v>550</v>
      </c>
      <c r="B287" t="s">
        <v>30</v>
      </c>
      <c r="C287" s="6">
        <v>44846.628472222219</v>
      </c>
      <c r="D287">
        <v>74.599999999999994</v>
      </c>
      <c r="E287" s="6">
        <v>44847.385416666664</v>
      </c>
      <c r="F287">
        <v>31.1</v>
      </c>
      <c r="G287" s="7">
        <v>-0.58309999999999995</v>
      </c>
      <c r="H287">
        <v>-31017.31</v>
      </c>
      <c r="I287" s="7">
        <v>-0.59730000000000005</v>
      </c>
      <c r="J287">
        <v>696.12649999999996</v>
      </c>
      <c r="K287">
        <v>51931.040000000001</v>
      </c>
      <c r="L287">
        <v>330825.36</v>
      </c>
      <c r="M287">
        <v>27</v>
      </c>
      <c r="N287">
        <v>-1148.79</v>
      </c>
      <c r="O287" s="7">
        <v>-0.58309999999999995</v>
      </c>
      <c r="P287" s="7">
        <v>5.2900000000000003E-2</v>
      </c>
      <c r="Q287" t="s">
        <v>535</v>
      </c>
      <c r="R287" s="2">
        <f t="shared" si="8"/>
        <v>44846</v>
      </c>
      <c r="S287" s="2"/>
      <c r="T287" t="s">
        <v>625</v>
      </c>
      <c r="U287" t="s">
        <v>30</v>
      </c>
      <c r="V287" s="6">
        <v>44874.506944444445</v>
      </c>
      <c r="W287">
        <v>49</v>
      </c>
      <c r="X287" s="6">
        <v>44875.385416666664</v>
      </c>
      <c r="Y287">
        <v>86</v>
      </c>
      <c r="Z287" s="7">
        <v>0.75509999999999999</v>
      </c>
      <c r="AA287">
        <v>36653.5</v>
      </c>
      <c r="AB287" s="7">
        <v>0.72760000000000002</v>
      </c>
      <c r="AC287">
        <v>1028.1489999999999</v>
      </c>
      <c r="AD287" s="7">
        <v>50379.29</v>
      </c>
      <c r="AE287">
        <v>155787.4</v>
      </c>
      <c r="AF287">
        <v>42</v>
      </c>
      <c r="AG287">
        <v>872.7</v>
      </c>
      <c r="AH287" s="7">
        <v>-0.42759999999999998</v>
      </c>
      <c r="AI287" s="7">
        <v>0.75509999999999999</v>
      </c>
      <c r="AJ287" s="7" t="s">
        <v>535</v>
      </c>
      <c r="AK287" s="2">
        <f t="shared" si="9"/>
        <v>44874</v>
      </c>
      <c r="AM287" s="2"/>
    </row>
    <row r="288" spans="1:39" x14ac:dyDescent="0.45">
      <c r="A288" t="s">
        <v>550</v>
      </c>
      <c r="B288" t="s">
        <v>30</v>
      </c>
      <c r="C288" s="6">
        <v>44846.629166666666</v>
      </c>
      <c r="D288">
        <v>76.650000000000006</v>
      </c>
      <c r="E288" s="6">
        <v>44847.388194444444</v>
      </c>
      <c r="F288">
        <v>28.2</v>
      </c>
      <c r="G288" s="7">
        <v>-0.6321</v>
      </c>
      <c r="H288">
        <v>-33475.81</v>
      </c>
      <c r="I288" s="7">
        <v>-0.64580000000000004</v>
      </c>
      <c r="J288">
        <v>676.29939999999999</v>
      </c>
      <c r="K288">
        <v>51838.35</v>
      </c>
      <c r="L288">
        <v>304274.84000000003</v>
      </c>
      <c r="M288">
        <v>30</v>
      </c>
      <c r="N288">
        <v>-1115.8599999999999</v>
      </c>
      <c r="O288" s="7">
        <v>-0.67249999999999999</v>
      </c>
      <c r="P288" s="7">
        <v>2.4799999999999999E-2</v>
      </c>
      <c r="Q288" t="s">
        <v>535</v>
      </c>
      <c r="R288" s="2">
        <f t="shared" si="8"/>
        <v>44846</v>
      </c>
      <c r="S288" s="2"/>
      <c r="T288" t="s">
        <v>624</v>
      </c>
      <c r="U288" t="s">
        <v>30</v>
      </c>
      <c r="V288" s="6">
        <v>44874.520833333336</v>
      </c>
      <c r="W288">
        <v>66.349999999999994</v>
      </c>
      <c r="X288" s="6">
        <v>44875.388888888891</v>
      </c>
      <c r="Y288">
        <v>140.05000000000001</v>
      </c>
      <c r="Z288" s="7">
        <v>1.1108</v>
      </c>
      <c r="AA288">
        <v>55238.58</v>
      </c>
      <c r="AB288" s="7">
        <v>1.0797000000000001</v>
      </c>
      <c r="AC288">
        <v>771.10090000000002</v>
      </c>
      <c r="AD288" s="7">
        <v>51162.54</v>
      </c>
      <c r="AE288">
        <v>287747.21999999997</v>
      </c>
      <c r="AF288">
        <v>39</v>
      </c>
      <c r="AG288">
        <v>1416.37</v>
      </c>
      <c r="AH288" s="7">
        <v>-0.34439999999999998</v>
      </c>
      <c r="AI288" s="7">
        <v>1.2448999999999999</v>
      </c>
      <c r="AJ288" s="7" t="s">
        <v>535</v>
      </c>
      <c r="AK288" s="2">
        <f t="shared" si="9"/>
        <v>44874</v>
      </c>
      <c r="AM288" s="2"/>
    </row>
    <row r="289" spans="1:39" x14ac:dyDescent="0.45">
      <c r="A289" t="s">
        <v>549</v>
      </c>
      <c r="B289" t="s">
        <v>30</v>
      </c>
      <c r="C289" s="6">
        <v>44847.416666666664</v>
      </c>
      <c r="D289">
        <v>57.95</v>
      </c>
      <c r="E289" s="6">
        <v>44847.638194444444</v>
      </c>
      <c r="F289">
        <v>34.049999999999997</v>
      </c>
      <c r="G289" s="7">
        <v>-0.41239999999999999</v>
      </c>
      <c r="H289">
        <v>-22066.62</v>
      </c>
      <c r="I289" s="7">
        <v>-0.42830000000000001</v>
      </c>
      <c r="J289">
        <v>889.06600000000003</v>
      </c>
      <c r="K289">
        <v>51521.38</v>
      </c>
      <c r="L289">
        <v>282208.21999999997</v>
      </c>
      <c r="M289">
        <v>320</v>
      </c>
      <c r="N289">
        <v>-68.959999999999994</v>
      </c>
      <c r="O289" s="7">
        <v>-0.91110000000000002</v>
      </c>
      <c r="P289" s="7">
        <v>0.77739999999999998</v>
      </c>
      <c r="Q289" t="s">
        <v>535</v>
      </c>
      <c r="R289" s="2">
        <f t="shared" si="8"/>
        <v>44847</v>
      </c>
      <c r="S289" s="2"/>
      <c r="T289" t="s">
        <v>625</v>
      </c>
      <c r="U289" t="s">
        <v>30</v>
      </c>
      <c r="V289" s="6">
        <v>44874.552083333336</v>
      </c>
      <c r="W289">
        <v>45.05</v>
      </c>
      <c r="X289" s="6">
        <v>44875.388888888891</v>
      </c>
      <c r="Y289">
        <v>96.1</v>
      </c>
      <c r="Z289" s="7">
        <v>1.1332</v>
      </c>
      <c r="AA289">
        <v>56345.49</v>
      </c>
      <c r="AB289" s="7">
        <v>1.1019000000000001</v>
      </c>
      <c r="AC289">
        <v>1135.117</v>
      </c>
      <c r="AD289" s="7">
        <v>51137.01</v>
      </c>
      <c r="AE289">
        <v>344092.71</v>
      </c>
      <c r="AF289">
        <v>30</v>
      </c>
      <c r="AG289">
        <v>1878.18</v>
      </c>
      <c r="AH289" s="7">
        <v>-0.37740000000000001</v>
      </c>
      <c r="AI289" s="7">
        <v>1.3351999999999999</v>
      </c>
      <c r="AJ289" s="7" t="s">
        <v>535</v>
      </c>
      <c r="AK289" s="2">
        <f t="shared" si="9"/>
        <v>44874</v>
      </c>
      <c r="AM289" s="2"/>
    </row>
    <row r="290" spans="1:39" x14ac:dyDescent="0.45">
      <c r="A290" t="s">
        <v>556</v>
      </c>
      <c r="B290" t="s">
        <v>30</v>
      </c>
      <c r="C290" s="6">
        <v>44847.434027777781</v>
      </c>
      <c r="D290">
        <v>47.45</v>
      </c>
      <c r="E290" s="6">
        <v>44847.638194444444</v>
      </c>
      <c r="F290">
        <v>0.4</v>
      </c>
      <c r="G290" s="7">
        <v>-0.99160000000000004</v>
      </c>
      <c r="H290">
        <v>-51655.45</v>
      </c>
      <c r="I290" s="7">
        <v>-1.0017</v>
      </c>
      <c r="J290">
        <v>1086.8309999999999</v>
      </c>
      <c r="K290">
        <v>51570.13</v>
      </c>
      <c r="L290">
        <v>230552.77</v>
      </c>
      <c r="M290">
        <v>295</v>
      </c>
      <c r="N290">
        <v>-175.1</v>
      </c>
      <c r="O290" s="7">
        <v>-0.99680000000000002</v>
      </c>
      <c r="P290" s="7">
        <v>0.36990000000000001</v>
      </c>
      <c r="Q290" t="s">
        <v>535</v>
      </c>
      <c r="R290" s="2">
        <f t="shared" si="8"/>
        <v>44847</v>
      </c>
      <c r="S290" s="2"/>
      <c r="T290" t="s">
        <v>539</v>
      </c>
      <c r="U290" t="s">
        <v>30</v>
      </c>
      <c r="V290" s="6">
        <v>44875.534722222219</v>
      </c>
      <c r="W290">
        <v>31.05</v>
      </c>
      <c r="X290" s="6">
        <v>44875.635416666664</v>
      </c>
      <c r="Y290">
        <v>0.05</v>
      </c>
      <c r="Z290" s="7">
        <v>-0.99839999999999995</v>
      </c>
      <c r="AA290">
        <v>-51205.78</v>
      </c>
      <c r="AB290" s="7">
        <v>-1.0084</v>
      </c>
      <c r="AC290">
        <v>1635.393</v>
      </c>
      <c r="AD290" s="7">
        <v>50778.94</v>
      </c>
      <c r="AE290">
        <v>104581.62</v>
      </c>
      <c r="AF290">
        <v>30</v>
      </c>
      <c r="AG290">
        <v>-1706.86</v>
      </c>
      <c r="AH290" s="7">
        <v>-0.99839999999999995</v>
      </c>
      <c r="AI290" s="7">
        <v>0.2077</v>
      </c>
      <c r="AJ290" s="7" t="s">
        <v>535</v>
      </c>
      <c r="AK290" s="2">
        <f t="shared" si="9"/>
        <v>44875</v>
      </c>
      <c r="AM290" s="2"/>
    </row>
    <row r="291" spans="1:39" x14ac:dyDescent="0.45">
      <c r="A291" t="s">
        <v>552</v>
      </c>
      <c r="B291" t="s">
        <v>30</v>
      </c>
      <c r="C291" s="6">
        <v>44851.520833333336</v>
      </c>
      <c r="D291">
        <v>111.85</v>
      </c>
      <c r="E291" s="6">
        <v>44852.385416666664</v>
      </c>
      <c r="F291">
        <v>197.2</v>
      </c>
      <c r="G291" s="7">
        <v>0.7631</v>
      </c>
      <c r="H291">
        <v>37988.76</v>
      </c>
      <c r="I291" s="7">
        <v>0.73540000000000005</v>
      </c>
      <c r="J291">
        <v>461.81610000000001</v>
      </c>
      <c r="K291">
        <v>51654.13</v>
      </c>
      <c r="L291">
        <v>368814.12</v>
      </c>
      <c r="M291">
        <v>182</v>
      </c>
      <c r="N291">
        <v>208.73</v>
      </c>
      <c r="O291" s="7">
        <v>-0.1381</v>
      </c>
      <c r="P291" s="7">
        <v>0.7631</v>
      </c>
      <c r="Q291" t="s">
        <v>535</v>
      </c>
      <c r="R291" s="2">
        <f t="shared" si="8"/>
        <v>44851</v>
      </c>
      <c r="S291" s="2"/>
      <c r="T291" t="s">
        <v>626</v>
      </c>
      <c r="U291" t="s">
        <v>30</v>
      </c>
      <c r="V291" s="6">
        <v>44876.416666666664</v>
      </c>
      <c r="W291">
        <v>126.1</v>
      </c>
      <c r="X291" s="6">
        <v>44879.385416666664</v>
      </c>
      <c r="Y291">
        <v>153.80000000000001</v>
      </c>
      <c r="Z291" s="7">
        <v>0.21970000000000001</v>
      </c>
      <c r="AA291">
        <v>9976.77</v>
      </c>
      <c r="AB291" s="7">
        <v>0.19750000000000001</v>
      </c>
      <c r="AC291">
        <v>400.65750000000003</v>
      </c>
      <c r="AD291" s="7">
        <v>50522.91</v>
      </c>
      <c r="AE291">
        <v>114558.39999999999</v>
      </c>
      <c r="AF291">
        <v>68</v>
      </c>
      <c r="AG291">
        <v>146.72</v>
      </c>
      <c r="AH291" s="7">
        <v>-9.0800000000000006E-2</v>
      </c>
      <c r="AI291" s="7">
        <v>0.32429999999999998</v>
      </c>
      <c r="AJ291" s="7" t="s">
        <v>535</v>
      </c>
      <c r="AK291" s="2">
        <f t="shared" si="9"/>
        <v>44876</v>
      </c>
      <c r="AM291" s="2"/>
    </row>
    <row r="292" spans="1:39" x14ac:dyDescent="0.45">
      <c r="A292" t="s">
        <v>552</v>
      </c>
      <c r="B292" t="s">
        <v>30</v>
      </c>
      <c r="C292" s="6">
        <v>44851.558333333334</v>
      </c>
      <c r="D292">
        <v>132</v>
      </c>
      <c r="E292" s="6">
        <v>44852.388194444444</v>
      </c>
      <c r="F292">
        <v>207.6</v>
      </c>
      <c r="G292" s="7">
        <v>0.57269999999999999</v>
      </c>
      <c r="H292">
        <v>27980.560000000001</v>
      </c>
      <c r="I292" s="7">
        <v>0.54700000000000004</v>
      </c>
      <c r="J292">
        <v>387.52089999999998</v>
      </c>
      <c r="K292">
        <v>51152.76</v>
      </c>
      <c r="L292">
        <v>258533.33</v>
      </c>
      <c r="M292">
        <v>132</v>
      </c>
      <c r="N292">
        <v>211.97</v>
      </c>
      <c r="O292" s="7">
        <v>-0.2424</v>
      </c>
      <c r="P292" s="7">
        <v>0.70450000000000002</v>
      </c>
      <c r="Q292" t="s">
        <v>535</v>
      </c>
      <c r="R292" s="2">
        <f t="shared" si="8"/>
        <v>44851</v>
      </c>
      <c r="S292" s="2"/>
      <c r="T292" t="s">
        <v>627</v>
      </c>
      <c r="U292" t="s">
        <v>30</v>
      </c>
      <c r="V292" s="6">
        <v>44876.496527777781</v>
      </c>
      <c r="W292">
        <v>101.4</v>
      </c>
      <c r="X292" s="6">
        <v>44879.385416666664</v>
      </c>
      <c r="Y292">
        <v>121.5</v>
      </c>
      <c r="Z292" s="7">
        <v>0.19819999999999999</v>
      </c>
      <c r="AA292">
        <v>8903.9699999999993</v>
      </c>
      <c r="AB292" s="7">
        <v>0.1762</v>
      </c>
      <c r="AC292">
        <v>498.23599999999999</v>
      </c>
      <c r="AD292" s="7">
        <v>50521.13</v>
      </c>
      <c r="AE292">
        <v>123462.37</v>
      </c>
      <c r="AF292">
        <v>45</v>
      </c>
      <c r="AG292">
        <v>197.87</v>
      </c>
      <c r="AH292" s="7">
        <v>-7.9899999999999999E-2</v>
      </c>
      <c r="AI292" s="7">
        <v>0.32150000000000001</v>
      </c>
      <c r="AJ292" s="7" t="s">
        <v>535</v>
      </c>
      <c r="AK292" s="2">
        <f t="shared" si="9"/>
        <v>44876</v>
      </c>
      <c r="AM292" s="2"/>
    </row>
    <row r="293" spans="1:39" x14ac:dyDescent="0.45">
      <c r="A293" t="s">
        <v>610</v>
      </c>
      <c r="B293" t="s">
        <v>30</v>
      </c>
      <c r="C293" s="6">
        <v>44852.416666666664</v>
      </c>
      <c r="D293">
        <v>108.25</v>
      </c>
      <c r="E293" s="6">
        <v>44853.388194444444</v>
      </c>
      <c r="F293">
        <v>104.6</v>
      </c>
      <c r="G293" s="7">
        <v>-3.3700000000000001E-2</v>
      </c>
      <c r="H293">
        <v>-2738.06</v>
      </c>
      <c r="I293" s="7">
        <v>-5.3400000000000003E-2</v>
      </c>
      <c r="J293">
        <v>473.83530000000002</v>
      </c>
      <c r="K293">
        <v>51292.67</v>
      </c>
      <c r="L293">
        <v>255795.27</v>
      </c>
      <c r="M293">
        <v>336</v>
      </c>
      <c r="N293">
        <v>-8.15</v>
      </c>
      <c r="O293" s="7">
        <v>-0.39400000000000002</v>
      </c>
      <c r="P293" s="7">
        <v>6.2399999999999997E-2</v>
      </c>
      <c r="Q293" t="s">
        <v>535</v>
      </c>
      <c r="R293" s="2">
        <f t="shared" si="8"/>
        <v>44852</v>
      </c>
      <c r="S293" s="2"/>
      <c r="T293" t="s">
        <v>648</v>
      </c>
      <c r="U293" t="s">
        <v>30</v>
      </c>
      <c r="V293" s="6">
        <v>44879.434027777781</v>
      </c>
      <c r="W293">
        <v>99.3</v>
      </c>
      <c r="X293" s="6">
        <v>44880.385416666664</v>
      </c>
      <c r="Y293">
        <v>62.5</v>
      </c>
      <c r="Z293" s="7">
        <v>-0.37059999999999998</v>
      </c>
      <c r="AA293">
        <v>-19583.240000000002</v>
      </c>
      <c r="AB293" s="7">
        <v>-0.38690000000000002</v>
      </c>
      <c r="AC293">
        <v>509.74130000000002</v>
      </c>
      <c r="AD293" s="7">
        <v>50617.31</v>
      </c>
      <c r="AE293">
        <v>103879.13</v>
      </c>
      <c r="AF293">
        <v>63</v>
      </c>
      <c r="AG293">
        <v>-310.85000000000002</v>
      </c>
      <c r="AH293" s="7">
        <v>-0.37059999999999998</v>
      </c>
      <c r="AI293" s="7">
        <v>5.5399999999999998E-2</v>
      </c>
      <c r="AJ293" s="7" t="s">
        <v>535</v>
      </c>
      <c r="AK293" s="2">
        <f t="shared" si="9"/>
        <v>44879</v>
      </c>
      <c r="AM293" s="2"/>
    </row>
    <row r="294" spans="1:39" x14ac:dyDescent="0.45">
      <c r="A294" t="s">
        <v>610</v>
      </c>
      <c r="B294" t="s">
        <v>30</v>
      </c>
      <c r="C294" s="6">
        <v>44854.449305555558</v>
      </c>
      <c r="D294">
        <v>45.2</v>
      </c>
      <c r="E294" s="6">
        <v>44854.638194444444</v>
      </c>
      <c r="F294">
        <v>64.849999999999994</v>
      </c>
      <c r="G294" s="7">
        <v>0.43469999999999998</v>
      </c>
      <c r="H294">
        <v>21044.23</v>
      </c>
      <c r="I294" s="7">
        <v>0.41039999999999999</v>
      </c>
      <c r="J294">
        <v>1134.491</v>
      </c>
      <c r="K294">
        <v>51278.98</v>
      </c>
      <c r="L294">
        <v>276839.51</v>
      </c>
      <c r="M294">
        <v>273</v>
      </c>
      <c r="N294">
        <v>77.09</v>
      </c>
      <c r="O294" s="7">
        <v>-0.83079999999999998</v>
      </c>
      <c r="P294" s="7">
        <v>0.49669999999999997</v>
      </c>
      <c r="Q294" t="s">
        <v>535</v>
      </c>
      <c r="R294" s="2">
        <f t="shared" si="8"/>
        <v>44854</v>
      </c>
      <c r="S294" s="2"/>
      <c r="T294" t="s">
        <v>1001</v>
      </c>
      <c r="U294" t="s">
        <v>30</v>
      </c>
      <c r="V294" s="6">
        <v>44881.565972222219</v>
      </c>
      <c r="W294">
        <v>53.85</v>
      </c>
      <c r="X294" s="6">
        <v>44882.388888888891</v>
      </c>
      <c r="Y294">
        <v>11</v>
      </c>
      <c r="Z294" s="7">
        <v>-0.79569999999999996</v>
      </c>
      <c r="AA294">
        <v>-41778.32</v>
      </c>
      <c r="AB294" s="7">
        <v>-0.80779999999999996</v>
      </c>
      <c r="AC294">
        <v>960.45429999999999</v>
      </c>
      <c r="AD294" s="7">
        <v>51720.46</v>
      </c>
      <c r="AE294">
        <v>302314.39</v>
      </c>
      <c r="AF294">
        <v>26</v>
      </c>
      <c r="AG294">
        <v>-1606.86</v>
      </c>
      <c r="AH294" s="7">
        <v>-0.85050000000000003</v>
      </c>
      <c r="AI294" s="7">
        <v>4.7399999999999998E-2</v>
      </c>
      <c r="AJ294" s="7" t="s">
        <v>535</v>
      </c>
      <c r="AK294" s="2">
        <f t="shared" si="9"/>
        <v>44881</v>
      </c>
      <c r="AM294" s="2"/>
    </row>
    <row r="295" spans="1:39" x14ac:dyDescent="0.45">
      <c r="A295" t="s">
        <v>545</v>
      </c>
      <c r="B295" t="s">
        <v>30</v>
      </c>
      <c r="C295" s="6">
        <v>44855.604861111111</v>
      </c>
      <c r="D295">
        <v>124.65</v>
      </c>
      <c r="E295" s="6">
        <v>44859.385416666664</v>
      </c>
      <c r="F295">
        <v>10.050000000000001</v>
      </c>
      <c r="G295" s="7">
        <v>-0.9194</v>
      </c>
      <c r="H295">
        <v>-48224.34</v>
      </c>
      <c r="I295" s="7">
        <v>-0.93020000000000003</v>
      </c>
      <c r="J295">
        <v>415.9171</v>
      </c>
      <c r="K295">
        <v>51844.07</v>
      </c>
      <c r="L295">
        <v>320589.78000000003</v>
      </c>
      <c r="M295">
        <v>122</v>
      </c>
      <c r="N295">
        <v>-395.28</v>
      </c>
      <c r="O295" s="7">
        <v>-0.9194</v>
      </c>
      <c r="P295" s="7">
        <v>1.04E-2</v>
      </c>
      <c r="Q295" t="s">
        <v>535</v>
      </c>
      <c r="R295" s="2">
        <f t="shared" si="8"/>
        <v>44855</v>
      </c>
      <c r="S295" s="2"/>
      <c r="T295" t="s">
        <v>629</v>
      </c>
      <c r="U295" t="s">
        <v>30</v>
      </c>
      <c r="V295" s="6">
        <v>44883.461805555555</v>
      </c>
      <c r="W295">
        <v>100.1</v>
      </c>
      <c r="X295" s="6">
        <v>44886.385416666664</v>
      </c>
      <c r="Y295">
        <v>93.3</v>
      </c>
      <c r="Z295" s="7">
        <v>-6.7900000000000002E-2</v>
      </c>
      <c r="AA295">
        <v>-4407.96</v>
      </c>
      <c r="AB295" s="7">
        <v>-8.7300000000000003E-2</v>
      </c>
      <c r="AC295">
        <v>504.6893</v>
      </c>
      <c r="AD295" s="7">
        <v>50519.39</v>
      </c>
      <c r="AE295">
        <v>99471.17</v>
      </c>
      <c r="AF295">
        <v>55</v>
      </c>
      <c r="AG295">
        <v>-80.14</v>
      </c>
      <c r="AH295" s="7">
        <v>-0.45750000000000002</v>
      </c>
      <c r="AI295" s="7">
        <v>8.5900000000000004E-2</v>
      </c>
      <c r="AJ295" s="7" t="s">
        <v>535</v>
      </c>
      <c r="AK295" s="2">
        <f t="shared" si="9"/>
        <v>44883</v>
      </c>
      <c r="AM295" s="2"/>
    </row>
    <row r="296" spans="1:39" x14ac:dyDescent="0.45">
      <c r="A296" t="s">
        <v>639</v>
      </c>
      <c r="B296" t="s">
        <v>30</v>
      </c>
      <c r="C296" s="6">
        <v>44859.431944444441</v>
      </c>
      <c r="D296">
        <v>83.6</v>
      </c>
      <c r="E296" s="6">
        <v>44861.388194444444</v>
      </c>
      <c r="F296">
        <v>37.1</v>
      </c>
      <c r="G296" s="7">
        <v>-0.55620000000000003</v>
      </c>
      <c r="H296">
        <v>-29322.799999999999</v>
      </c>
      <c r="I296" s="7">
        <v>-0.57069999999999999</v>
      </c>
      <c r="J296">
        <v>614.64350000000002</v>
      </c>
      <c r="K296">
        <v>51384.2</v>
      </c>
      <c r="L296">
        <v>247516.71</v>
      </c>
      <c r="M296">
        <v>314</v>
      </c>
      <c r="N296">
        <v>-93.38</v>
      </c>
      <c r="O296" s="7">
        <v>-0.80859999999999999</v>
      </c>
      <c r="P296" s="7">
        <v>0.64410000000000001</v>
      </c>
      <c r="Q296" t="s">
        <v>535</v>
      </c>
      <c r="R296" s="2">
        <f t="shared" si="8"/>
        <v>44859</v>
      </c>
      <c r="S296" s="2"/>
      <c r="T296" t="s">
        <v>629</v>
      </c>
      <c r="U296" t="s">
        <v>30</v>
      </c>
      <c r="V296" s="6">
        <v>44883.569444444445</v>
      </c>
      <c r="W296">
        <v>99.05</v>
      </c>
      <c r="X296" s="6">
        <v>44886.388888888891</v>
      </c>
      <c r="Y296">
        <v>111.3</v>
      </c>
      <c r="Z296" s="7">
        <v>0.1237</v>
      </c>
      <c r="AA296">
        <v>5276.75</v>
      </c>
      <c r="AB296" s="7">
        <v>0.1024</v>
      </c>
      <c r="AC296">
        <v>520.05619999999999</v>
      </c>
      <c r="AD296" s="7">
        <v>51511.57</v>
      </c>
      <c r="AE296">
        <v>307591.14</v>
      </c>
      <c r="AF296">
        <v>25</v>
      </c>
      <c r="AG296">
        <v>211.07</v>
      </c>
      <c r="AH296" s="7">
        <v>-0.45179999999999998</v>
      </c>
      <c r="AI296" s="7">
        <v>0.1237</v>
      </c>
      <c r="AJ296" s="7" t="s">
        <v>535</v>
      </c>
      <c r="AK296" s="2">
        <f t="shared" si="9"/>
        <v>44883</v>
      </c>
      <c r="AM296" s="2"/>
    </row>
    <row r="297" spans="1:39" x14ac:dyDescent="0.45">
      <c r="A297" t="s">
        <v>544</v>
      </c>
      <c r="B297" t="s">
        <v>30</v>
      </c>
      <c r="C297" s="6">
        <v>44859.43472222222</v>
      </c>
      <c r="D297">
        <v>67.25</v>
      </c>
      <c r="E297" s="6">
        <v>44861.388194444444</v>
      </c>
      <c r="F297">
        <v>19.7</v>
      </c>
      <c r="G297" s="7">
        <v>-0.70709999999999995</v>
      </c>
      <c r="H297">
        <v>-37001.08</v>
      </c>
      <c r="I297" s="7">
        <v>-0.72</v>
      </c>
      <c r="J297">
        <v>764.17729999999995</v>
      </c>
      <c r="K297">
        <v>51390.93</v>
      </c>
      <c r="L297">
        <v>210515.63</v>
      </c>
      <c r="M297">
        <v>310</v>
      </c>
      <c r="N297">
        <v>-119.36</v>
      </c>
      <c r="O297" s="7">
        <v>-0.86990000000000001</v>
      </c>
      <c r="P297" s="7">
        <v>0.53680000000000005</v>
      </c>
      <c r="Q297" t="s">
        <v>535</v>
      </c>
      <c r="R297" s="2">
        <f t="shared" si="8"/>
        <v>44859</v>
      </c>
      <c r="S297" s="2"/>
      <c r="T297" t="s">
        <v>624</v>
      </c>
      <c r="U297" t="s">
        <v>30</v>
      </c>
      <c r="V297" s="6">
        <v>44883.576388888891</v>
      </c>
      <c r="W297">
        <v>86.6</v>
      </c>
      <c r="X297" s="6">
        <v>44886.385416666664</v>
      </c>
      <c r="Y297">
        <v>70.599999999999994</v>
      </c>
      <c r="Z297" s="7">
        <v>-0.18479999999999999</v>
      </c>
      <c r="AA297">
        <v>-10249.76</v>
      </c>
      <c r="AB297" s="7">
        <v>-0.2029</v>
      </c>
      <c r="AC297">
        <v>583.30070000000001</v>
      </c>
      <c r="AD297" s="7">
        <v>50513.84</v>
      </c>
      <c r="AE297">
        <v>89221.41</v>
      </c>
      <c r="AF297">
        <v>22</v>
      </c>
      <c r="AG297">
        <v>-465.9</v>
      </c>
      <c r="AH297" s="7">
        <v>-0.51959999999999995</v>
      </c>
      <c r="AI297" s="7">
        <v>9.7999999999999997E-3</v>
      </c>
      <c r="AJ297" s="7" t="s">
        <v>535</v>
      </c>
      <c r="AK297" s="2">
        <f t="shared" si="9"/>
        <v>44883</v>
      </c>
      <c r="AM297" s="2"/>
    </row>
    <row r="298" spans="1:39" x14ac:dyDescent="0.45">
      <c r="A298" t="s">
        <v>544</v>
      </c>
      <c r="B298" t="s">
        <v>30</v>
      </c>
      <c r="C298" s="6">
        <v>44859.520833333336</v>
      </c>
      <c r="D298">
        <v>77.5</v>
      </c>
      <c r="E298" s="6">
        <v>44861.385416666664</v>
      </c>
      <c r="F298">
        <v>22.4</v>
      </c>
      <c r="G298" s="7">
        <v>-0.71099999999999997</v>
      </c>
      <c r="H298">
        <v>-37353.21</v>
      </c>
      <c r="I298" s="7">
        <v>-0.72389999999999999</v>
      </c>
      <c r="J298">
        <v>665.84450000000004</v>
      </c>
      <c r="K298">
        <v>51602.95</v>
      </c>
      <c r="L298">
        <v>283236.57</v>
      </c>
      <c r="M298">
        <v>182</v>
      </c>
      <c r="N298">
        <v>-205.24</v>
      </c>
      <c r="O298" s="7">
        <v>-0.71099999999999997</v>
      </c>
      <c r="P298" s="7">
        <v>0.33350000000000002</v>
      </c>
      <c r="Q298" t="s">
        <v>535</v>
      </c>
      <c r="R298" s="2">
        <f t="shared" si="8"/>
        <v>44859</v>
      </c>
      <c r="S298" s="2"/>
      <c r="T298" t="s">
        <v>624</v>
      </c>
      <c r="U298" t="s">
        <v>30</v>
      </c>
      <c r="V298" s="6">
        <v>44883.576388888891</v>
      </c>
      <c r="W298">
        <v>86.6</v>
      </c>
      <c r="X298" s="6">
        <v>44886.388888888891</v>
      </c>
      <c r="Y298">
        <v>86.05</v>
      </c>
      <c r="Z298" s="7">
        <v>-6.4000000000000003E-3</v>
      </c>
      <c r="AA298">
        <v>-1354.03</v>
      </c>
      <c r="AB298" s="7">
        <v>-2.63E-2</v>
      </c>
      <c r="AC298">
        <v>594.78769999999997</v>
      </c>
      <c r="AD298" s="7">
        <v>51508.61</v>
      </c>
      <c r="AE298">
        <v>306237.09999999998</v>
      </c>
      <c r="AF298">
        <v>23</v>
      </c>
      <c r="AG298">
        <v>-58.87</v>
      </c>
      <c r="AH298" s="7">
        <v>-0.51959999999999995</v>
      </c>
      <c r="AI298" s="7">
        <v>9.7999999999999997E-3</v>
      </c>
      <c r="AJ298" s="7" t="s">
        <v>535</v>
      </c>
      <c r="AK298" s="2">
        <f t="shared" si="9"/>
        <v>44883</v>
      </c>
      <c r="AM298" s="2"/>
    </row>
    <row r="299" spans="1:39" x14ac:dyDescent="0.45">
      <c r="A299" t="s">
        <v>612</v>
      </c>
      <c r="B299" t="s">
        <v>30</v>
      </c>
      <c r="C299" s="6">
        <v>44859.524305555555</v>
      </c>
      <c r="D299">
        <v>57.75</v>
      </c>
      <c r="E299" s="6">
        <v>44861.385416666664</v>
      </c>
      <c r="F299">
        <v>11.6</v>
      </c>
      <c r="G299" s="7">
        <v>-0.79910000000000003</v>
      </c>
      <c r="H299">
        <v>-41861.33</v>
      </c>
      <c r="I299" s="7">
        <v>-0.81110000000000004</v>
      </c>
      <c r="J299">
        <v>893.64229999999998</v>
      </c>
      <c r="K299">
        <v>51607.839999999997</v>
      </c>
      <c r="L299">
        <v>241375.24</v>
      </c>
      <c r="M299">
        <v>177</v>
      </c>
      <c r="N299">
        <v>-236.5</v>
      </c>
      <c r="O299" s="7">
        <v>-0.83030000000000004</v>
      </c>
      <c r="P299" s="7">
        <v>0.28660000000000002</v>
      </c>
      <c r="Q299" t="s">
        <v>535</v>
      </c>
      <c r="R299" s="2">
        <f t="shared" si="8"/>
        <v>44859</v>
      </c>
      <c r="S299" s="2"/>
      <c r="T299" t="s">
        <v>625</v>
      </c>
      <c r="U299" t="s">
        <v>30</v>
      </c>
      <c r="V299" s="6">
        <v>44886.416666666664</v>
      </c>
      <c r="W299">
        <v>69</v>
      </c>
      <c r="X299" s="6">
        <v>44887.385416666664</v>
      </c>
      <c r="Y299">
        <v>55.3</v>
      </c>
      <c r="Z299" s="7">
        <v>-0.1986</v>
      </c>
      <c r="AA299">
        <v>-10924.87</v>
      </c>
      <c r="AB299" s="7">
        <v>-0.21659999999999999</v>
      </c>
      <c r="AC299">
        <v>731.10299999999995</v>
      </c>
      <c r="AD299" s="7">
        <v>50446.11</v>
      </c>
      <c r="AE299">
        <v>78296.539999999994</v>
      </c>
      <c r="AF299">
        <v>68</v>
      </c>
      <c r="AG299">
        <v>-160.66</v>
      </c>
      <c r="AH299" s="7">
        <v>-0.1986</v>
      </c>
      <c r="AI299" s="7">
        <v>0.20649999999999999</v>
      </c>
      <c r="AJ299" s="7" t="s">
        <v>535</v>
      </c>
      <c r="AK299" s="2">
        <f t="shared" si="9"/>
        <v>44886</v>
      </c>
      <c r="AM299" s="2"/>
    </row>
    <row r="300" spans="1:39" x14ac:dyDescent="0.45">
      <c r="A300" t="s">
        <v>614</v>
      </c>
      <c r="B300" t="s">
        <v>30</v>
      </c>
      <c r="C300" s="6">
        <v>44865.427083333336</v>
      </c>
      <c r="D300">
        <v>114</v>
      </c>
      <c r="E300" s="6">
        <v>44866.388194444444</v>
      </c>
      <c r="F300">
        <v>190</v>
      </c>
      <c r="G300" s="7">
        <v>0.66669999999999996</v>
      </c>
      <c r="H300">
        <v>32673.65</v>
      </c>
      <c r="I300" s="7">
        <v>0.64</v>
      </c>
      <c r="J300">
        <v>447.82960000000003</v>
      </c>
      <c r="K300">
        <v>51052.58</v>
      </c>
      <c r="L300">
        <v>243189.28</v>
      </c>
      <c r="M300">
        <v>321</v>
      </c>
      <c r="N300">
        <v>101.79</v>
      </c>
      <c r="O300" s="7">
        <v>-0.1215</v>
      </c>
      <c r="P300" s="7">
        <v>0.83330000000000004</v>
      </c>
      <c r="Q300" t="s">
        <v>535</v>
      </c>
      <c r="R300" s="2">
        <f t="shared" si="8"/>
        <v>44865</v>
      </c>
      <c r="S300" s="2"/>
      <c r="T300" t="s">
        <v>624</v>
      </c>
      <c r="U300" t="s">
        <v>30</v>
      </c>
      <c r="V300" s="6">
        <v>44886.423611111109</v>
      </c>
      <c r="W300">
        <v>88.45</v>
      </c>
      <c r="X300" s="6">
        <v>44887.385416666664</v>
      </c>
      <c r="Y300">
        <v>77.849999999999994</v>
      </c>
      <c r="Z300" s="7">
        <v>-0.1198</v>
      </c>
      <c r="AA300">
        <v>-6993.79</v>
      </c>
      <c r="AB300" s="7">
        <v>-0.1386</v>
      </c>
      <c r="AC300">
        <v>570.31659999999999</v>
      </c>
      <c r="AD300" s="7">
        <v>50444.5</v>
      </c>
      <c r="AE300">
        <v>71302.75</v>
      </c>
      <c r="AF300">
        <v>66</v>
      </c>
      <c r="AG300">
        <v>-105.97</v>
      </c>
      <c r="AH300" s="7">
        <v>-0.186</v>
      </c>
      <c r="AI300" s="7">
        <v>0.23230000000000001</v>
      </c>
      <c r="AJ300" s="7" t="s">
        <v>535</v>
      </c>
      <c r="AK300" s="2">
        <f t="shared" si="9"/>
        <v>44886</v>
      </c>
      <c r="AM300" s="2"/>
    </row>
    <row r="301" spans="1:39" x14ac:dyDescent="0.45">
      <c r="A301" t="s">
        <v>538</v>
      </c>
      <c r="B301" t="s">
        <v>30</v>
      </c>
      <c r="C301" s="6">
        <v>44865.626388888886</v>
      </c>
      <c r="D301">
        <v>101.3</v>
      </c>
      <c r="E301" s="6">
        <v>44866.388194444444</v>
      </c>
      <c r="F301">
        <v>151.5</v>
      </c>
      <c r="G301" s="7">
        <v>0.49559999999999998</v>
      </c>
      <c r="H301">
        <v>24038.18</v>
      </c>
      <c r="I301" s="7">
        <v>0.47060000000000002</v>
      </c>
      <c r="J301">
        <v>504.24099999999999</v>
      </c>
      <c r="K301">
        <v>51079.61</v>
      </c>
      <c r="L301">
        <v>267227.45</v>
      </c>
      <c r="M301">
        <v>34</v>
      </c>
      <c r="N301">
        <v>707.01</v>
      </c>
      <c r="O301" s="7">
        <v>-2.12E-2</v>
      </c>
      <c r="P301" s="7">
        <v>0.63080000000000003</v>
      </c>
      <c r="Q301" t="s">
        <v>535</v>
      </c>
      <c r="R301" s="2">
        <f t="shared" si="8"/>
        <v>44865</v>
      </c>
      <c r="S301" s="2"/>
      <c r="T301" t="s">
        <v>625</v>
      </c>
      <c r="U301" t="s">
        <v>30</v>
      </c>
      <c r="V301" s="6">
        <v>44886.552083333336</v>
      </c>
      <c r="W301">
        <v>79.8</v>
      </c>
      <c r="X301" s="6">
        <v>44887.388888888891</v>
      </c>
      <c r="Y301">
        <v>61.75</v>
      </c>
      <c r="Z301" s="7">
        <v>-0.22620000000000001</v>
      </c>
      <c r="AA301">
        <v>-12569.93</v>
      </c>
      <c r="AB301" s="7">
        <v>-0.24390000000000001</v>
      </c>
      <c r="AC301">
        <v>645.75419999999997</v>
      </c>
      <c r="AD301" s="7">
        <v>51531.18</v>
      </c>
      <c r="AE301">
        <v>293667.18</v>
      </c>
      <c r="AF301">
        <v>30</v>
      </c>
      <c r="AG301">
        <v>-419</v>
      </c>
      <c r="AH301" s="7">
        <v>-0.46929999999999999</v>
      </c>
      <c r="AI301" s="7">
        <v>4.3200000000000002E-2</v>
      </c>
      <c r="AJ301" s="7" t="s">
        <v>535</v>
      </c>
      <c r="AK301" s="2">
        <f t="shared" si="9"/>
        <v>44886</v>
      </c>
      <c r="AM301" s="2"/>
    </row>
    <row r="302" spans="1:39" x14ac:dyDescent="0.45">
      <c r="A302" t="s">
        <v>538</v>
      </c>
      <c r="B302" t="s">
        <v>30</v>
      </c>
      <c r="C302" s="6">
        <v>44865.627083333333</v>
      </c>
      <c r="D302">
        <v>106.05</v>
      </c>
      <c r="E302" s="6">
        <v>44866.385416666664</v>
      </c>
      <c r="F302">
        <v>155.55000000000001</v>
      </c>
      <c r="G302" s="7">
        <v>0.46679999999999999</v>
      </c>
      <c r="H302">
        <v>22638.22</v>
      </c>
      <c r="I302" s="7">
        <v>0.44209999999999999</v>
      </c>
      <c r="J302">
        <v>482.85599999999999</v>
      </c>
      <c r="K302">
        <v>51206.879999999997</v>
      </c>
      <c r="L302">
        <v>264013.46000000002</v>
      </c>
      <c r="M302">
        <v>29</v>
      </c>
      <c r="N302">
        <v>780.63</v>
      </c>
      <c r="O302" s="7">
        <v>-4.5699999999999998E-2</v>
      </c>
      <c r="P302" s="7">
        <v>0.50870000000000004</v>
      </c>
      <c r="Q302" t="s">
        <v>535</v>
      </c>
      <c r="R302" s="2">
        <f t="shared" si="8"/>
        <v>44865</v>
      </c>
      <c r="S302" s="2"/>
      <c r="T302" t="s">
        <v>630</v>
      </c>
      <c r="U302" t="s">
        <v>30</v>
      </c>
      <c r="V302" s="6">
        <v>44887.625</v>
      </c>
      <c r="W302">
        <v>72.650000000000006</v>
      </c>
      <c r="X302" s="6">
        <v>44888.385416666664</v>
      </c>
      <c r="Y302">
        <v>102.1</v>
      </c>
      <c r="Z302" s="7">
        <v>0.40539999999999998</v>
      </c>
      <c r="AA302">
        <v>19201.669999999998</v>
      </c>
      <c r="AB302" s="7">
        <v>0.38129999999999997</v>
      </c>
      <c r="AC302">
        <v>693.13850000000002</v>
      </c>
      <c r="AD302" s="7">
        <v>50356.51</v>
      </c>
      <c r="AE302">
        <v>90504.42</v>
      </c>
      <c r="AF302">
        <v>8</v>
      </c>
      <c r="AG302">
        <v>2400.21</v>
      </c>
      <c r="AH302" s="7">
        <v>-5.7799999999999997E-2</v>
      </c>
      <c r="AI302" s="7">
        <v>0.40539999999999998</v>
      </c>
      <c r="AJ302" s="7" t="s">
        <v>535</v>
      </c>
      <c r="AK302" s="2">
        <f t="shared" si="9"/>
        <v>44887</v>
      </c>
      <c r="AM302" s="2"/>
    </row>
    <row r="303" spans="1:39" x14ac:dyDescent="0.45">
      <c r="A303" t="s">
        <v>621</v>
      </c>
      <c r="B303" t="s">
        <v>30</v>
      </c>
      <c r="C303" s="6">
        <v>44866.416666666664</v>
      </c>
      <c r="D303">
        <v>88.6</v>
      </c>
      <c r="E303" s="6">
        <v>44867.388194444444</v>
      </c>
      <c r="F303">
        <v>77.099999999999994</v>
      </c>
      <c r="G303" s="7">
        <v>-0.1298</v>
      </c>
      <c r="H303">
        <v>-7623.36</v>
      </c>
      <c r="I303" s="7">
        <v>-0.14849999999999999</v>
      </c>
      <c r="J303">
        <v>579.41470000000004</v>
      </c>
      <c r="K303">
        <v>51336.14</v>
      </c>
      <c r="L303">
        <v>259604.09</v>
      </c>
      <c r="M303">
        <v>336</v>
      </c>
      <c r="N303">
        <v>-22.69</v>
      </c>
      <c r="O303" s="7">
        <v>-0.36170000000000002</v>
      </c>
      <c r="P303" s="7">
        <v>0.2641</v>
      </c>
      <c r="Q303" t="s">
        <v>535</v>
      </c>
      <c r="R303" s="2">
        <f t="shared" si="8"/>
        <v>44866</v>
      </c>
      <c r="S303" s="2"/>
      <c r="T303" t="s">
        <v>630</v>
      </c>
      <c r="U303" t="s">
        <v>30</v>
      </c>
      <c r="V303" s="6">
        <v>44887.631944444445</v>
      </c>
      <c r="W303">
        <v>81.3</v>
      </c>
      <c r="X303" s="6">
        <v>44888.388888888891</v>
      </c>
      <c r="Y303">
        <v>102.9</v>
      </c>
      <c r="Z303" s="7">
        <v>0.26569999999999999</v>
      </c>
      <c r="AA303">
        <v>12508.13</v>
      </c>
      <c r="AB303" s="7">
        <v>0.24299999999999999</v>
      </c>
      <c r="AC303">
        <v>633.06679999999994</v>
      </c>
      <c r="AD303" s="7">
        <v>51468.34</v>
      </c>
      <c r="AE303">
        <v>306175.31</v>
      </c>
      <c r="AF303">
        <v>7</v>
      </c>
      <c r="AG303">
        <v>1786.88</v>
      </c>
      <c r="AH303" s="7">
        <v>-0.1101</v>
      </c>
      <c r="AI303" s="7">
        <v>0.33639999999999998</v>
      </c>
      <c r="AJ303" s="7" t="s">
        <v>535</v>
      </c>
      <c r="AK303" s="2">
        <f t="shared" si="9"/>
        <v>44887</v>
      </c>
      <c r="AM303" s="2"/>
    </row>
    <row r="304" spans="1:39" x14ac:dyDescent="0.45">
      <c r="A304" t="s">
        <v>622</v>
      </c>
      <c r="B304" t="s">
        <v>30</v>
      </c>
      <c r="C304" s="6">
        <v>44867.416666666664</v>
      </c>
      <c r="D304">
        <v>74.599999999999994</v>
      </c>
      <c r="E304" s="6">
        <v>44868.388194444444</v>
      </c>
      <c r="F304">
        <v>105.05</v>
      </c>
      <c r="G304" s="7">
        <v>0.40820000000000001</v>
      </c>
      <c r="H304">
        <v>19703.32</v>
      </c>
      <c r="I304" s="7">
        <v>0.3841</v>
      </c>
      <c r="J304">
        <v>687.64110000000005</v>
      </c>
      <c r="K304">
        <v>51298.02</v>
      </c>
      <c r="L304">
        <v>279307.42</v>
      </c>
      <c r="M304">
        <v>336</v>
      </c>
      <c r="N304">
        <v>58.64</v>
      </c>
      <c r="O304" s="7">
        <v>-9.1200000000000003E-2</v>
      </c>
      <c r="P304" s="7">
        <v>0.98119999999999996</v>
      </c>
      <c r="Q304" t="s">
        <v>535</v>
      </c>
      <c r="R304" s="2">
        <f t="shared" si="8"/>
        <v>44867</v>
      </c>
      <c r="S304" s="2"/>
      <c r="T304" t="s">
        <v>649</v>
      </c>
      <c r="U304" t="s">
        <v>30</v>
      </c>
      <c r="V304" s="6">
        <v>44888.416666666664</v>
      </c>
      <c r="W304">
        <v>51</v>
      </c>
      <c r="X304" s="6">
        <v>44889.385416666664</v>
      </c>
      <c r="Y304">
        <v>27.2</v>
      </c>
      <c r="Z304" s="7">
        <v>-0.4667</v>
      </c>
      <c r="AA304">
        <v>-24318.12</v>
      </c>
      <c r="AB304" s="7">
        <v>-0.48199999999999998</v>
      </c>
      <c r="AC304">
        <v>989.26509999999996</v>
      </c>
      <c r="AD304" s="7">
        <v>50452.52</v>
      </c>
      <c r="AE304">
        <v>66186.3</v>
      </c>
      <c r="AF304">
        <v>68</v>
      </c>
      <c r="AG304">
        <v>-357.62</v>
      </c>
      <c r="AH304" s="7">
        <v>-0.62749999999999995</v>
      </c>
      <c r="AI304" s="7">
        <v>0.2147</v>
      </c>
      <c r="AJ304" s="7" t="s">
        <v>535</v>
      </c>
      <c r="AK304" s="2">
        <f t="shared" si="9"/>
        <v>44888</v>
      </c>
      <c r="AM304" s="2"/>
    </row>
    <row r="305" spans="1:39" x14ac:dyDescent="0.45">
      <c r="A305" t="s">
        <v>623</v>
      </c>
      <c r="B305" t="s">
        <v>30</v>
      </c>
      <c r="C305" s="6">
        <v>44867.53402777778</v>
      </c>
      <c r="D305">
        <v>64.900000000000006</v>
      </c>
      <c r="E305" s="6">
        <v>44868.388194444444</v>
      </c>
      <c r="F305">
        <v>72.150000000000006</v>
      </c>
      <c r="G305" s="7">
        <v>0.11169999999999999</v>
      </c>
      <c r="H305">
        <v>4649.93</v>
      </c>
      <c r="I305" s="7">
        <v>9.06E-2</v>
      </c>
      <c r="J305">
        <v>790.8723</v>
      </c>
      <c r="K305">
        <v>51327.61</v>
      </c>
      <c r="L305">
        <v>283957.34999999998</v>
      </c>
      <c r="M305">
        <v>167</v>
      </c>
      <c r="N305">
        <v>27.84</v>
      </c>
      <c r="O305" s="7">
        <v>-0.14560000000000001</v>
      </c>
      <c r="P305" s="7">
        <v>0.65490000000000004</v>
      </c>
      <c r="Q305" t="s">
        <v>535</v>
      </c>
      <c r="R305" s="2">
        <f t="shared" si="8"/>
        <v>44867</v>
      </c>
      <c r="S305" s="2"/>
      <c r="T305" t="s">
        <v>629</v>
      </c>
      <c r="U305" t="s">
        <v>30</v>
      </c>
      <c r="V305" s="6">
        <v>44888.628472222219</v>
      </c>
      <c r="W305">
        <v>35.15</v>
      </c>
      <c r="X305" s="6">
        <v>44889.388888888891</v>
      </c>
      <c r="Y305">
        <v>8.9</v>
      </c>
      <c r="Z305" s="7">
        <v>-0.74680000000000002</v>
      </c>
      <c r="AA305">
        <v>-39129.01</v>
      </c>
      <c r="AB305" s="7">
        <v>-0.75929999999999997</v>
      </c>
      <c r="AC305">
        <v>1466.028</v>
      </c>
      <c r="AD305" s="7">
        <v>51530.879999999997</v>
      </c>
      <c r="AE305">
        <v>267046.3</v>
      </c>
      <c r="AF305">
        <v>8</v>
      </c>
      <c r="AG305">
        <v>-4891.13</v>
      </c>
      <c r="AH305" s="7">
        <v>-0.77239999999999998</v>
      </c>
      <c r="AI305" s="7">
        <v>4.6899999999999997E-2</v>
      </c>
      <c r="AJ305" s="7" t="s">
        <v>535</v>
      </c>
      <c r="AK305" s="2">
        <f t="shared" si="9"/>
        <v>44888</v>
      </c>
      <c r="AM305" s="2"/>
    </row>
    <row r="306" spans="1:39" x14ac:dyDescent="0.45">
      <c r="A306" t="s">
        <v>623</v>
      </c>
      <c r="B306" t="s">
        <v>30</v>
      </c>
      <c r="C306" s="6">
        <v>44867.591666666667</v>
      </c>
      <c r="D306">
        <v>73</v>
      </c>
      <c r="E306" s="6">
        <v>44868.385416666664</v>
      </c>
      <c r="F306">
        <v>78.400000000000006</v>
      </c>
      <c r="G306" s="7">
        <v>7.3999999999999996E-2</v>
      </c>
      <c r="H306">
        <v>2731.91</v>
      </c>
      <c r="I306" s="7">
        <v>5.3199999999999997E-2</v>
      </c>
      <c r="J306">
        <v>703.01459999999997</v>
      </c>
      <c r="K306">
        <v>51320.07</v>
      </c>
      <c r="L306">
        <v>266745.37</v>
      </c>
      <c r="M306">
        <v>80</v>
      </c>
      <c r="N306">
        <v>34.15</v>
      </c>
      <c r="O306" s="7">
        <v>-0.2329</v>
      </c>
      <c r="P306" s="7">
        <v>0.2452</v>
      </c>
      <c r="Q306" t="s">
        <v>535</v>
      </c>
      <c r="R306" s="2">
        <f t="shared" si="8"/>
        <v>44867</v>
      </c>
      <c r="S306" s="2"/>
      <c r="T306" t="s">
        <v>628</v>
      </c>
      <c r="U306" t="s">
        <v>30</v>
      </c>
      <c r="V306" s="6">
        <v>44889.5</v>
      </c>
      <c r="W306">
        <v>9</v>
      </c>
      <c r="X306" s="6">
        <v>44889.635416666664</v>
      </c>
      <c r="Y306">
        <v>80.5</v>
      </c>
      <c r="Z306" s="7">
        <v>7.9443999999999999</v>
      </c>
      <c r="AA306">
        <v>394846.15</v>
      </c>
      <c r="AB306" s="7">
        <v>7.8449999999999998</v>
      </c>
      <c r="AC306">
        <v>5592.326</v>
      </c>
      <c r="AD306" s="7">
        <v>50330.93</v>
      </c>
      <c r="AE306">
        <v>461032.46</v>
      </c>
      <c r="AF306">
        <v>40</v>
      </c>
      <c r="AG306">
        <v>9871.15</v>
      </c>
      <c r="AH306" s="7">
        <v>-0.28889999999999999</v>
      </c>
      <c r="AI306" s="7">
        <v>7.9443999999999999</v>
      </c>
      <c r="AJ306" s="7" t="s">
        <v>535</v>
      </c>
      <c r="AK306" s="2">
        <f t="shared" si="9"/>
        <v>44889</v>
      </c>
      <c r="AM306" s="2"/>
    </row>
    <row r="307" spans="1:39" x14ac:dyDescent="0.45">
      <c r="A307" t="s">
        <v>625</v>
      </c>
      <c r="B307" t="s">
        <v>30</v>
      </c>
      <c r="C307" s="6">
        <v>44872.521527777775</v>
      </c>
      <c r="D307">
        <v>86.7</v>
      </c>
      <c r="E307" s="6">
        <v>44874.385416666664</v>
      </c>
      <c r="F307">
        <v>29.9</v>
      </c>
      <c r="G307" s="7">
        <v>-0.65510000000000002</v>
      </c>
      <c r="H307">
        <v>-34320.769999999997</v>
      </c>
      <c r="I307" s="7">
        <v>-0.66859999999999997</v>
      </c>
      <c r="J307">
        <v>592.08450000000005</v>
      </c>
      <c r="K307">
        <v>51333.73</v>
      </c>
      <c r="L307">
        <v>232424.6</v>
      </c>
      <c r="M307">
        <v>181</v>
      </c>
      <c r="N307">
        <v>-189.62</v>
      </c>
      <c r="O307" s="7">
        <v>-0.71160000000000001</v>
      </c>
      <c r="P307" s="7">
        <v>0.628</v>
      </c>
      <c r="Q307" t="s">
        <v>535</v>
      </c>
      <c r="R307" s="2">
        <f t="shared" si="8"/>
        <v>44872</v>
      </c>
      <c r="S307" s="2"/>
      <c r="AK307" s="7"/>
      <c r="AM307" s="2"/>
    </row>
    <row r="308" spans="1:39" x14ac:dyDescent="0.45">
      <c r="A308" t="s">
        <v>622</v>
      </c>
      <c r="B308" t="s">
        <v>30</v>
      </c>
      <c r="C308" s="6">
        <v>44872.523611111108</v>
      </c>
      <c r="D308">
        <v>72.25</v>
      </c>
      <c r="E308" s="6">
        <v>44874.385416666664</v>
      </c>
      <c r="F308">
        <v>19.95</v>
      </c>
      <c r="G308" s="7">
        <v>-0.72389999999999999</v>
      </c>
      <c r="H308">
        <v>-37823.370000000003</v>
      </c>
      <c r="I308" s="7">
        <v>-0.73660000000000003</v>
      </c>
      <c r="J308">
        <v>710.67169999999999</v>
      </c>
      <c r="K308">
        <v>51346.03</v>
      </c>
      <c r="L308">
        <v>194601.23</v>
      </c>
      <c r="M308">
        <v>178</v>
      </c>
      <c r="N308">
        <v>-212.49</v>
      </c>
      <c r="O308" s="7">
        <v>-0.72460000000000002</v>
      </c>
      <c r="P308" s="7">
        <v>0.56059999999999999</v>
      </c>
      <c r="Q308" t="s">
        <v>535</v>
      </c>
      <c r="R308" s="2">
        <f t="shared" si="8"/>
        <v>44872</v>
      </c>
      <c r="S308" s="2"/>
      <c r="X308" s="6"/>
      <c r="Z308" s="6"/>
      <c r="AB308" s="7"/>
      <c r="AD308" s="7"/>
      <c r="AJ308" s="7"/>
      <c r="AK308" s="7"/>
      <c r="AM308" s="2"/>
    </row>
    <row r="309" spans="1:39" x14ac:dyDescent="0.45">
      <c r="A309" t="s">
        <v>622</v>
      </c>
      <c r="B309" t="s">
        <v>30</v>
      </c>
      <c r="C309" s="6">
        <v>44872.558333333334</v>
      </c>
      <c r="D309">
        <v>93.95</v>
      </c>
      <c r="E309" s="6">
        <v>44874.388194444444</v>
      </c>
      <c r="F309">
        <v>17.100000000000001</v>
      </c>
      <c r="G309" s="7">
        <v>-0.81799999999999995</v>
      </c>
      <c r="H309">
        <v>-42668.57</v>
      </c>
      <c r="I309" s="7">
        <v>-0.82979999999999998</v>
      </c>
      <c r="J309">
        <v>547.31010000000003</v>
      </c>
      <c r="K309">
        <v>51419.79</v>
      </c>
      <c r="L309">
        <v>241288.78</v>
      </c>
      <c r="M309">
        <v>132</v>
      </c>
      <c r="N309">
        <v>-323.25</v>
      </c>
      <c r="O309" s="7">
        <v>-0.86850000000000005</v>
      </c>
      <c r="P309" s="7">
        <v>0.2001</v>
      </c>
      <c r="Q309" t="s">
        <v>535</v>
      </c>
      <c r="R309" s="2">
        <f t="shared" si="8"/>
        <v>44872</v>
      </c>
      <c r="S309" s="2"/>
      <c r="X309" s="6"/>
      <c r="Z309" s="6"/>
      <c r="AB309" s="7"/>
      <c r="AD309" s="7"/>
      <c r="AJ309" s="7"/>
      <c r="AK309" s="7"/>
      <c r="AM309" s="2"/>
    </row>
    <row r="310" spans="1:39" x14ac:dyDescent="0.45">
      <c r="A310" t="s">
        <v>623</v>
      </c>
      <c r="B310" t="s">
        <v>30</v>
      </c>
      <c r="C310" s="6">
        <v>44872.561805555553</v>
      </c>
      <c r="D310">
        <v>83.6</v>
      </c>
      <c r="E310" s="6">
        <v>44874.388194444444</v>
      </c>
      <c r="F310">
        <v>11.4</v>
      </c>
      <c r="G310" s="7">
        <v>-0.86360000000000003</v>
      </c>
      <c r="H310">
        <v>-44997.77</v>
      </c>
      <c r="I310" s="7">
        <v>-0.875</v>
      </c>
      <c r="J310">
        <v>615.14390000000003</v>
      </c>
      <c r="K310">
        <v>51426.03</v>
      </c>
      <c r="L310">
        <v>196291.01</v>
      </c>
      <c r="M310">
        <v>127</v>
      </c>
      <c r="N310">
        <v>-354.31</v>
      </c>
      <c r="O310" s="7">
        <v>-0.89229999999999998</v>
      </c>
      <c r="P310" s="7">
        <v>6.0400000000000002E-2</v>
      </c>
      <c r="Q310" t="s">
        <v>535</v>
      </c>
      <c r="R310" s="2">
        <f t="shared" si="8"/>
        <v>44872</v>
      </c>
      <c r="S310" s="2"/>
      <c r="X310" s="6"/>
      <c r="Z310" s="6"/>
      <c r="AB310" s="7"/>
      <c r="AD310" s="7"/>
      <c r="AJ310" s="7"/>
      <c r="AK310" s="7"/>
      <c r="AM310" s="2"/>
    </row>
    <row r="311" spans="1:39" x14ac:dyDescent="0.45">
      <c r="A311" t="s">
        <v>624</v>
      </c>
      <c r="B311" t="s">
        <v>30</v>
      </c>
      <c r="C311" s="6">
        <v>44874.456944444442</v>
      </c>
      <c r="D311">
        <v>71.599999999999994</v>
      </c>
      <c r="E311" s="6">
        <v>44875.388194444444</v>
      </c>
      <c r="F311">
        <v>128.25</v>
      </c>
      <c r="G311" s="7">
        <v>0.79120000000000001</v>
      </c>
      <c r="H311">
        <v>38913.589999999997</v>
      </c>
      <c r="I311" s="7">
        <v>0.76329999999999998</v>
      </c>
      <c r="J311">
        <v>712.03150000000005</v>
      </c>
      <c r="K311">
        <v>50981.45</v>
      </c>
      <c r="L311">
        <v>235204.59</v>
      </c>
      <c r="M311">
        <v>278</v>
      </c>
      <c r="N311">
        <v>139.97999999999999</v>
      </c>
      <c r="O311" s="7">
        <v>-0.39250000000000002</v>
      </c>
      <c r="P311" s="7">
        <v>1.0803</v>
      </c>
      <c r="Q311" t="s">
        <v>535</v>
      </c>
      <c r="R311" s="2">
        <f t="shared" si="8"/>
        <v>44874</v>
      </c>
      <c r="S311" s="2"/>
      <c r="X311" s="6"/>
      <c r="Z311" s="6"/>
      <c r="AB311" s="7"/>
      <c r="AD311" s="7"/>
      <c r="AJ311" s="7"/>
      <c r="AK311" s="7"/>
      <c r="AM311" s="2"/>
    </row>
    <row r="312" spans="1:39" x14ac:dyDescent="0.45">
      <c r="A312" t="s">
        <v>625</v>
      </c>
      <c r="B312" t="s">
        <v>30</v>
      </c>
      <c r="C312" s="6">
        <v>44874.508333333331</v>
      </c>
      <c r="D312">
        <v>50.6</v>
      </c>
      <c r="E312" s="6">
        <v>44875.388194444444</v>
      </c>
      <c r="F312">
        <v>86</v>
      </c>
      <c r="G312" s="7">
        <v>0.6996</v>
      </c>
      <c r="H312">
        <v>34284.65</v>
      </c>
      <c r="I312" s="7">
        <v>0.67259999999999998</v>
      </c>
      <c r="J312">
        <v>1007.365</v>
      </c>
      <c r="K312">
        <v>50972.66</v>
      </c>
      <c r="L312">
        <v>269489.25</v>
      </c>
      <c r="M312">
        <v>204</v>
      </c>
      <c r="N312">
        <v>168.06</v>
      </c>
      <c r="O312" s="7">
        <v>-0.44569999999999999</v>
      </c>
      <c r="P312" s="7">
        <v>1.0790999999999999</v>
      </c>
      <c r="Q312" t="s">
        <v>535</v>
      </c>
      <c r="R312" s="2">
        <f t="shared" si="8"/>
        <v>44874</v>
      </c>
      <c r="S312" s="2"/>
      <c r="X312" s="6"/>
      <c r="Z312" s="6"/>
      <c r="AB312" s="7"/>
      <c r="AD312" s="7"/>
      <c r="AJ312" s="7"/>
      <c r="AK312" s="7"/>
      <c r="AM312" s="2"/>
    </row>
    <row r="313" spans="1:39" x14ac:dyDescent="0.45">
      <c r="A313" t="s">
        <v>624</v>
      </c>
      <c r="B313" t="s">
        <v>30</v>
      </c>
      <c r="C313" s="6">
        <v>44874.521527777775</v>
      </c>
      <c r="D313">
        <v>70.349999999999994</v>
      </c>
      <c r="E313" s="6">
        <v>44875.385416666664</v>
      </c>
      <c r="F313">
        <v>129.25</v>
      </c>
      <c r="G313" s="7">
        <v>0.83720000000000006</v>
      </c>
      <c r="H313">
        <v>41230.53</v>
      </c>
      <c r="I313" s="7">
        <v>0.80889999999999995</v>
      </c>
      <c r="J313">
        <v>724.56299999999999</v>
      </c>
      <c r="K313">
        <v>50973</v>
      </c>
      <c r="L313">
        <v>235831.76</v>
      </c>
      <c r="M313">
        <v>181</v>
      </c>
      <c r="N313">
        <v>227.79</v>
      </c>
      <c r="O313" s="7">
        <v>-0.38169999999999998</v>
      </c>
      <c r="P313" s="7">
        <v>0.83720000000000006</v>
      </c>
      <c r="Q313" t="s">
        <v>535</v>
      </c>
      <c r="R313" s="2">
        <f t="shared" si="8"/>
        <v>44874</v>
      </c>
      <c r="S313" s="2"/>
      <c r="X313" s="6"/>
      <c r="Z313" s="6"/>
      <c r="AB313" s="7"/>
      <c r="AD313" s="7"/>
      <c r="AJ313" s="7"/>
      <c r="AK313" s="7"/>
      <c r="AM313" s="2"/>
    </row>
    <row r="314" spans="1:39" x14ac:dyDescent="0.45">
      <c r="A314" t="s">
        <v>625</v>
      </c>
      <c r="B314" t="s">
        <v>30</v>
      </c>
      <c r="C314" s="6">
        <v>44874.554166666669</v>
      </c>
      <c r="D314">
        <v>45.7</v>
      </c>
      <c r="E314" s="6">
        <v>44875.385416666664</v>
      </c>
      <c r="F314">
        <v>87.95</v>
      </c>
      <c r="G314" s="7">
        <v>0.92449999999999999</v>
      </c>
      <c r="H314">
        <v>45610.400000000001</v>
      </c>
      <c r="I314" s="7">
        <v>0.89529999999999998</v>
      </c>
      <c r="J314">
        <v>1114.8009999999999</v>
      </c>
      <c r="K314">
        <v>50946.39</v>
      </c>
      <c r="L314">
        <v>281442.15999999997</v>
      </c>
      <c r="M314">
        <v>134</v>
      </c>
      <c r="N314">
        <v>340.38</v>
      </c>
      <c r="O314" s="7">
        <v>-0.38619999999999999</v>
      </c>
      <c r="P314" s="7">
        <v>0.92449999999999999</v>
      </c>
      <c r="Q314" t="s">
        <v>535</v>
      </c>
      <c r="R314" s="2">
        <f t="shared" si="8"/>
        <v>44874</v>
      </c>
      <c r="S314" s="2"/>
      <c r="X314" s="6"/>
      <c r="Z314" s="6"/>
      <c r="AB314" s="7"/>
      <c r="AD314" s="7"/>
      <c r="AJ314" s="7"/>
      <c r="AK314" s="7"/>
      <c r="AM314" s="2"/>
    </row>
    <row r="315" spans="1:39" x14ac:dyDescent="0.45">
      <c r="A315" t="s">
        <v>539</v>
      </c>
      <c r="B315" t="s">
        <v>30</v>
      </c>
      <c r="C315" s="6">
        <v>44875.534722222219</v>
      </c>
      <c r="D315">
        <v>31.5</v>
      </c>
      <c r="E315" s="6">
        <v>44875.638194444444</v>
      </c>
      <c r="F315">
        <v>0.05</v>
      </c>
      <c r="G315" s="7">
        <v>-0.99839999999999995</v>
      </c>
      <c r="H315">
        <v>-51780.23</v>
      </c>
      <c r="I315" s="7">
        <v>-1.0084</v>
      </c>
      <c r="J315">
        <v>1630.078</v>
      </c>
      <c r="K315">
        <v>51347.45</v>
      </c>
      <c r="L315">
        <v>217709.02</v>
      </c>
      <c r="M315">
        <v>150</v>
      </c>
      <c r="N315">
        <v>-345.2</v>
      </c>
      <c r="O315" s="7">
        <v>-0.99839999999999995</v>
      </c>
      <c r="P315" s="7">
        <v>0.1905</v>
      </c>
      <c r="Q315" t="s">
        <v>535</v>
      </c>
      <c r="R315" s="2">
        <f t="shared" si="8"/>
        <v>44875</v>
      </c>
      <c r="S315" s="2"/>
      <c r="X315" s="6"/>
      <c r="Z315" s="6"/>
      <c r="AB315" s="7"/>
      <c r="AD315" s="7"/>
      <c r="AJ315" s="7"/>
      <c r="AK315" s="7"/>
      <c r="AM315" s="2"/>
    </row>
    <row r="316" spans="1:39" x14ac:dyDescent="0.45">
      <c r="A316" t="s">
        <v>540</v>
      </c>
      <c r="B316" t="s">
        <v>30</v>
      </c>
      <c r="C316" s="6">
        <v>44875.543055555558</v>
      </c>
      <c r="D316">
        <v>11.5</v>
      </c>
      <c r="E316" s="6">
        <v>44875.638194444444</v>
      </c>
      <c r="F316">
        <v>0.1</v>
      </c>
      <c r="G316" s="7">
        <v>-0.99129999999999996</v>
      </c>
      <c r="H316">
        <v>-51423.040000000001</v>
      </c>
      <c r="I316" s="7">
        <v>-1.0014000000000001</v>
      </c>
      <c r="J316">
        <v>4465.3559999999998</v>
      </c>
      <c r="K316">
        <v>51351.59</v>
      </c>
      <c r="L316">
        <v>166285.98000000001</v>
      </c>
      <c r="M316">
        <v>138</v>
      </c>
      <c r="N316">
        <v>-372.63</v>
      </c>
      <c r="O316" s="7">
        <v>-0.99570000000000003</v>
      </c>
      <c r="P316" s="7">
        <v>0.1043</v>
      </c>
      <c r="Q316" t="s">
        <v>535</v>
      </c>
      <c r="R316" s="2">
        <f t="shared" si="8"/>
        <v>44875</v>
      </c>
      <c r="S316" s="2"/>
      <c r="X316" s="6"/>
      <c r="Z316" s="6"/>
      <c r="AB316" s="7"/>
      <c r="AD316" s="7"/>
      <c r="AJ316" s="7"/>
      <c r="AK316" s="7"/>
      <c r="AM316" s="2"/>
    </row>
    <row r="317" spans="1:39" x14ac:dyDescent="0.45">
      <c r="A317" t="s">
        <v>626</v>
      </c>
      <c r="B317" t="s">
        <v>30</v>
      </c>
      <c r="C317" s="6">
        <v>44876.416666666664</v>
      </c>
      <c r="D317">
        <v>128.35</v>
      </c>
      <c r="E317" s="6">
        <v>44879.388194444444</v>
      </c>
      <c r="F317">
        <v>153.80000000000001</v>
      </c>
      <c r="G317" s="7">
        <v>0.1983</v>
      </c>
      <c r="H317">
        <v>8961.74</v>
      </c>
      <c r="I317" s="7">
        <v>0.17630000000000001</v>
      </c>
      <c r="J317">
        <v>396.0376</v>
      </c>
      <c r="K317">
        <v>50831.43</v>
      </c>
      <c r="L317">
        <v>175247.71</v>
      </c>
      <c r="M317">
        <v>336</v>
      </c>
      <c r="N317">
        <v>26.67</v>
      </c>
      <c r="O317" s="7">
        <v>-0.1067</v>
      </c>
      <c r="P317" s="7">
        <v>0.30109999999999998</v>
      </c>
      <c r="Q317" t="s">
        <v>535</v>
      </c>
      <c r="R317" s="2">
        <f t="shared" si="8"/>
        <v>44876</v>
      </c>
      <c r="S317" s="2"/>
      <c r="X317" s="6"/>
      <c r="Z317" s="6"/>
      <c r="AB317" s="7"/>
      <c r="AD317" s="7"/>
      <c r="AJ317" s="7"/>
      <c r="AK317" s="7"/>
      <c r="AM317" s="2"/>
    </row>
    <row r="318" spans="1:39" x14ac:dyDescent="0.45">
      <c r="A318" t="s">
        <v>627</v>
      </c>
      <c r="B318" t="s">
        <v>30</v>
      </c>
      <c r="C318" s="6">
        <v>44876.499305555553</v>
      </c>
      <c r="D318">
        <v>101.4</v>
      </c>
      <c r="E318" s="6">
        <v>44879.388194444444</v>
      </c>
      <c r="F318">
        <v>121.5</v>
      </c>
      <c r="G318" s="7">
        <v>0.19819999999999999</v>
      </c>
      <c r="H318">
        <v>8957.75</v>
      </c>
      <c r="I318" s="7">
        <v>0.1762</v>
      </c>
      <c r="J318">
        <v>501.24509999999998</v>
      </c>
      <c r="K318">
        <v>50826.25</v>
      </c>
      <c r="L318">
        <v>184205.46</v>
      </c>
      <c r="M318">
        <v>217</v>
      </c>
      <c r="N318">
        <v>41.28</v>
      </c>
      <c r="O318" s="7">
        <v>-7.9899999999999999E-2</v>
      </c>
      <c r="P318" s="7">
        <v>0.32150000000000001</v>
      </c>
      <c r="Q318" t="s">
        <v>535</v>
      </c>
      <c r="R318" s="2">
        <f t="shared" si="8"/>
        <v>44876</v>
      </c>
      <c r="S318" s="2"/>
      <c r="X318" s="6"/>
      <c r="Z318" s="6"/>
      <c r="AB318" s="7"/>
      <c r="AD318" s="7"/>
      <c r="AJ318" s="7"/>
      <c r="AK318" s="7"/>
      <c r="AM318" s="2"/>
    </row>
    <row r="319" spans="1:39" x14ac:dyDescent="0.45">
      <c r="A319" t="s">
        <v>648</v>
      </c>
      <c r="B319" t="s">
        <v>30</v>
      </c>
      <c r="C319" s="6">
        <v>44879.436805555553</v>
      </c>
      <c r="D319">
        <v>99.3</v>
      </c>
      <c r="E319" s="6">
        <v>44880.388194444444</v>
      </c>
      <c r="F319">
        <v>62.5</v>
      </c>
      <c r="G319" s="7">
        <v>-0.37059999999999998</v>
      </c>
      <c r="H319">
        <v>-19700.75</v>
      </c>
      <c r="I319" s="7">
        <v>-0.38690000000000002</v>
      </c>
      <c r="J319">
        <v>512.79989999999998</v>
      </c>
      <c r="K319">
        <v>50921.03</v>
      </c>
      <c r="L319">
        <v>164504.72</v>
      </c>
      <c r="M319">
        <v>307</v>
      </c>
      <c r="N319">
        <v>-64.17</v>
      </c>
      <c r="O319" s="7">
        <v>-0.37709999999999999</v>
      </c>
      <c r="P319" s="7">
        <v>5.5399999999999998E-2</v>
      </c>
      <c r="Q319" t="s">
        <v>535</v>
      </c>
      <c r="R319" s="2">
        <f t="shared" si="8"/>
        <v>44879</v>
      </c>
      <c r="S319" s="2"/>
      <c r="X319" s="6"/>
      <c r="Z319" s="6"/>
      <c r="AB319" s="7"/>
      <c r="AD319" s="7"/>
      <c r="AJ319" s="7"/>
      <c r="AK319" s="7"/>
      <c r="AM319" s="2"/>
    </row>
    <row r="320" spans="1:39" x14ac:dyDescent="0.45">
      <c r="A320" t="s">
        <v>628</v>
      </c>
      <c r="B320" t="s">
        <v>30</v>
      </c>
      <c r="C320" s="6">
        <v>44880.633333333331</v>
      </c>
      <c r="D320">
        <v>86.8</v>
      </c>
      <c r="E320" s="6">
        <v>44881.388194444444</v>
      </c>
      <c r="F320">
        <v>56.4</v>
      </c>
      <c r="G320" s="7">
        <v>-0.35020000000000001</v>
      </c>
      <c r="H320">
        <v>-18638.05</v>
      </c>
      <c r="I320" s="7">
        <v>-0.36670000000000003</v>
      </c>
      <c r="J320">
        <v>585.51289999999995</v>
      </c>
      <c r="K320">
        <v>50822.52</v>
      </c>
      <c r="L320">
        <v>145866.67000000001</v>
      </c>
      <c r="M320">
        <v>24</v>
      </c>
      <c r="N320">
        <v>-776.59</v>
      </c>
      <c r="O320" s="7">
        <v>-0.3992</v>
      </c>
      <c r="P320" s="7">
        <v>7.1400000000000005E-2</v>
      </c>
      <c r="Q320" t="s">
        <v>535</v>
      </c>
      <c r="R320" s="2">
        <f t="shared" si="8"/>
        <v>44880</v>
      </c>
      <c r="S320" s="2"/>
      <c r="X320" s="6"/>
      <c r="Z320" s="6"/>
      <c r="AB320" s="7"/>
      <c r="AD320" s="7"/>
      <c r="AJ320" s="7"/>
      <c r="AK320" s="7"/>
      <c r="AM320" s="2"/>
    </row>
    <row r="321" spans="1:39" x14ac:dyDescent="0.45">
      <c r="A321" t="s">
        <v>629</v>
      </c>
      <c r="B321" t="s">
        <v>30</v>
      </c>
      <c r="C321" s="6">
        <v>44883.461805555555</v>
      </c>
      <c r="D321">
        <v>100.6</v>
      </c>
      <c r="E321" s="6">
        <v>44886.388194444444</v>
      </c>
      <c r="F321">
        <v>93.3</v>
      </c>
      <c r="G321" s="7">
        <v>-7.2599999999999998E-2</v>
      </c>
      <c r="H321">
        <v>-4658.93</v>
      </c>
      <c r="I321" s="7">
        <v>-9.1800000000000007E-2</v>
      </c>
      <c r="J321">
        <v>504.26769999999999</v>
      </c>
      <c r="K321">
        <v>50729.33</v>
      </c>
      <c r="L321">
        <v>141207.74</v>
      </c>
      <c r="M321">
        <v>271</v>
      </c>
      <c r="N321">
        <v>-17.190000000000001</v>
      </c>
      <c r="O321" s="7">
        <v>-0.4602</v>
      </c>
      <c r="P321" s="7">
        <v>8.0500000000000002E-2</v>
      </c>
      <c r="Q321" t="s">
        <v>535</v>
      </c>
      <c r="R321" s="2">
        <f t="shared" si="8"/>
        <v>44883</v>
      </c>
      <c r="S321" s="2"/>
      <c r="X321" s="6"/>
      <c r="Z321" s="6"/>
      <c r="AB321" s="7"/>
      <c r="AD321" s="7"/>
      <c r="AJ321" s="7"/>
      <c r="AK321" s="7"/>
      <c r="AM321" s="2"/>
    </row>
    <row r="322" spans="1:39" x14ac:dyDescent="0.45">
      <c r="A322" t="s">
        <v>629</v>
      </c>
      <c r="B322" t="s">
        <v>30</v>
      </c>
      <c r="C322" s="6">
        <v>44883.520833333336</v>
      </c>
      <c r="D322">
        <v>90.75</v>
      </c>
      <c r="E322" s="6">
        <v>44886.385416666664</v>
      </c>
      <c r="F322">
        <v>87.3</v>
      </c>
      <c r="G322" s="7">
        <v>-3.7999999999999999E-2</v>
      </c>
      <c r="H322">
        <v>-2962.92</v>
      </c>
      <c r="I322" s="7">
        <v>-5.7599999999999998E-2</v>
      </c>
      <c r="J322">
        <v>566.47059999999999</v>
      </c>
      <c r="K322">
        <v>51407.21</v>
      </c>
      <c r="L322">
        <v>278479.24</v>
      </c>
      <c r="M322">
        <v>182</v>
      </c>
      <c r="N322">
        <v>-16.28</v>
      </c>
      <c r="O322" s="7">
        <v>-0.4017</v>
      </c>
      <c r="P322" s="7">
        <v>0.1978</v>
      </c>
      <c r="Q322" t="s">
        <v>535</v>
      </c>
      <c r="R322" s="2">
        <f t="shared" si="8"/>
        <v>44883</v>
      </c>
      <c r="S322" s="2"/>
      <c r="X322" s="6"/>
      <c r="Z322" s="6"/>
      <c r="AB322" s="7"/>
      <c r="AD322" s="7"/>
      <c r="AJ322" s="7"/>
      <c r="AK322" s="7"/>
      <c r="AM322" s="2"/>
    </row>
    <row r="323" spans="1:39" x14ac:dyDescent="0.45">
      <c r="A323" t="s">
        <v>624</v>
      </c>
      <c r="B323" t="s">
        <v>30</v>
      </c>
      <c r="C323" s="6">
        <v>44883.578472222223</v>
      </c>
      <c r="D323">
        <v>86.25</v>
      </c>
      <c r="E323" s="6">
        <v>44886.388194444444</v>
      </c>
      <c r="F323">
        <v>70.599999999999994</v>
      </c>
      <c r="G323" s="7">
        <v>-0.18140000000000001</v>
      </c>
      <c r="H323">
        <v>-10125.18</v>
      </c>
      <c r="I323" s="7">
        <v>-0.1996</v>
      </c>
      <c r="J323">
        <v>588.04079999999999</v>
      </c>
      <c r="K323">
        <v>50718.52</v>
      </c>
      <c r="L323">
        <v>131082.56</v>
      </c>
      <c r="M323">
        <v>103</v>
      </c>
      <c r="N323">
        <v>-98.3</v>
      </c>
      <c r="O323" s="7">
        <v>-0.51770000000000005</v>
      </c>
      <c r="P323" s="7">
        <v>1.3899999999999999E-2</v>
      </c>
      <c r="Q323" t="s">
        <v>535</v>
      </c>
      <c r="R323" s="2">
        <f t="shared" si="8"/>
        <v>44883</v>
      </c>
      <c r="S323" s="2"/>
      <c r="X323" s="6"/>
      <c r="Z323" s="6"/>
      <c r="AB323" s="7"/>
      <c r="AD323" s="7"/>
      <c r="AJ323" s="7"/>
      <c r="AK323" s="7"/>
      <c r="AM323" s="2"/>
    </row>
    <row r="324" spans="1:39" x14ac:dyDescent="0.45">
      <c r="A324" t="s">
        <v>624</v>
      </c>
      <c r="B324" t="s">
        <v>30</v>
      </c>
      <c r="C324" s="6">
        <v>44883.578472222223</v>
      </c>
      <c r="D324">
        <v>86.25</v>
      </c>
      <c r="E324" s="6">
        <v>44886.385416666664</v>
      </c>
      <c r="F324">
        <v>65.400000000000006</v>
      </c>
      <c r="G324" s="7">
        <v>-0.2417</v>
      </c>
      <c r="H324">
        <v>-13335.16</v>
      </c>
      <c r="I324" s="7">
        <v>-0.25929999999999997</v>
      </c>
      <c r="J324">
        <v>596.2115</v>
      </c>
      <c r="K324">
        <v>51423.24</v>
      </c>
      <c r="L324">
        <v>265144.07</v>
      </c>
      <c r="M324">
        <v>99</v>
      </c>
      <c r="N324">
        <v>-134.69999999999999</v>
      </c>
      <c r="O324" s="7">
        <v>-0.51770000000000005</v>
      </c>
      <c r="P324" s="7">
        <v>1.3899999999999999E-2</v>
      </c>
      <c r="Q324" t="s">
        <v>535</v>
      </c>
      <c r="R324" s="2">
        <f t="shared" ref="R324:R332" si="10">DATE(YEAR(C324),MONTH(C324),DAY(C324))</f>
        <v>44883</v>
      </c>
      <c r="S324" s="2"/>
      <c r="X324" s="6"/>
      <c r="Z324" s="6"/>
      <c r="AB324" s="7"/>
      <c r="AD324" s="7"/>
      <c r="AJ324" s="7"/>
      <c r="AK324" s="7"/>
      <c r="AM324" s="2"/>
    </row>
    <row r="325" spans="1:39" x14ac:dyDescent="0.45">
      <c r="A325" t="s">
        <v>625</v>
      </c>
      <c r="B325" t="s">
        <v>30</v>
      </c>
      <c r="C325" s="6">
        <v>44886.416666666664</v>
      </c>
      <c r="D325">
        <v>70.75</v>
      </c>
      <c r="E325" s="6">
        <v>44887.388194444444</v>
      </c>
      <c r="F325">
        <v>55.3</v>
      </c>
      <c r="G325" s="7">
        <v>-0.21840000000000001</v>
      </c>
      <c r="H325">
        <v>-11964.34</v>
      </c>
      <c r="I325" s="7">
        <v>-0.23619999999999999</v>
      </c>
      <c r="J325">
        <v>715.97749999999996</v>
      </c>
      <c r="K325">
        <v>50655.41</v>
      </c>
      <c r="L325">
        <v>119118.22</v>
      </c>
      <c r="M325">
        <v>336</v>
      </c>
      <c r="N325">
        <v>-35.61</v>
      </c>
      <c r="O325" s="7">
        <v>-0.40139999999999998</v>
      </c>
      <c r="P325" s="7">
        <v>0.1767</v>
      </c>
      <c r="Q325" t="s">
        <v>535</v>
      </c>
      <c r="R325" s="2">
        <f t="shared" si="10"/>
        <v>44886</v>
      </c>
      <c r="S325" s="2"/>
      <c r="X325" s="6"/>
      <c r="Z325" s="6"/>
      <c r="AB325" s="7"/>
      <c r="AD325" s="7"/>
      <c r="AJ325" s="7"/>
      <c r="AK325" s="7"/>
      <c r="AM325" s="2"/>
    </row>
    <row r="326" spans="1:39" x14ac:dyDescent="0.45">
      <c r="A326" t="s">
        <v>624</v>
      </c>
      <c r="B326" t="s">
        <v>30</v>
      </c>
      <c r="C326" s="6">
        <v>44886.424305555556</v>
      </c>
      <c r="D326">
        <v>90.2</v>
      </c>
      <c r="E326" s="6">
        <v>44887.388194444444</v>
      </c>
      <c r="F326">
        <v>77.849999999999994</v>
      </c>
      <c r="G326" s="7">
        <v>-0.13689999999999999</v>
      </c>
      <c r="H326">
        <v>-7876.78</v>
      </c>
      <c r="I326" s="7">
        <v>-0.1555</v>
      </c>
      <c r="J326">
        <v>561.40409999999997</v>
      </c>
      <c r="K326">
        <v>50638.65</v>
      </c>
      <c r="L326">
        <v>111241.44</v>
      </c>
      <c r="M326">
        <v>325</v>
      </c>
      <c r="N326">
        <v>-24.24</v>
      </c>
      <c r="O326" s="7">
        <v>-0.32319999999999999</v>
      </c>
      <c r="P326" s="7">
        <v>0.2084</v>
      </c>
      <c r="Q326" t="s">
        <v>535</v>
      </c>
      <c r="R326" s="2">
        <f t="shared" si="10"/>
        <v>44886</v>
      </c>
      <c r="S326" s="2"/>
      <c r="X326" s="6"/>
      <c r="Z326" s="6"/>
      <c r="AB326" s="7"/>
      <c r="AD326" s="7"/>
      <c r="AJ326" s="7"/>
      <c r="AK326" s="7"/>
      <c r="AM326" s="2"/>
    </row>
    <row r="327" spans="1:39" x14ac:dyDescent="0.45">
      <c r="A327" t="s">
        <v>625</v>
      </c>
      <c r="B327" t="s">
        <v>30</v>
      </c>
      <c r="C327" s="6">
        <v>44886.522916666669</v>
      </c>
      <c r="D327">
        <v>76.2</v>
      </c>
      <c r="E327" s="6">
        <v>44887.385416666664</v>
      </c>
      <c r="F327">
        <v>51.8</v>
      </c>
      <c r="G327" s="7">
        <v>-0.32019999999999998</v>
      </c>
      <c r="H327">
        <v>-17297.169999999998</v>
      </c>
      <c r="I327" s="7">
        <v>-0.33700000000000002</v>
      </c>
      <c r="J327">
        <v>673.56590000000006</v>
      </c>
      <c r="K327">
        <v>51325.72</v>
      </c>
      <c r="L327">
        <v>247846.9</v>
      </c>
      <c r="M327">
        <v>179</v>
      </c>
      <c r="N327">
        <v>-96.63</v>
      </c>
      <c r="O327" s="7">
        <v>-0.32019999999999998</v>
      </c>
      <c r="P327" s="7">
        <v>9.2499999999999999E-2</v>
      </c>
      <c r="Q327" t="s">
        <v>535</v>
      </c>
      <c r="R327" s="2">
        <f t="shared" si="10"/>
        <v>44886</v>
      </c>
      <c r="S327" s="2"/>
      <c r="X327" s="6"/>
      <c r="Z327" s="6"/>
      <c r="AB327" s="7"/>
      <c r="AD327" s="7"/>
      <c r="AJ327" s="7"/>
      <c r="AK327" s="7"/>
      <c r="AM327" s="2"/>
    </row>
    <row r="328" spans="1:39" x14ac:dyDescent="0.45">
      <c r="A328" t="s">
        <v>630</v>
      </c>
      <c r="B328" t="s">
        <v>30</v>
      </c>
      <c r="C328" s="6">
        <v>44887.625</v>
      </c>
      <c r="D328">
        <v>71</v>
      </c>
      <c r="E328" s="6">
        <v>44888.388194444444</v>
      </c>
      <c r="F328">
        <v>102.1</v>
      </c>
      <c r="G328" s="7">
        <v>0.438</v>
      </c>
      <c r="H328">
        <v>20912.47</v>
      </c>
      <c r="I328" s="7">
        <v>0.41360000000000002</v>
      </c>
      <c r="J328">
        <v>712.05930000000001</v>
      </c>
      <c r="K328">
        <v>50556.21</v>
      </c>
      <c r="L328">
        <v>132153.9</v>
      </c>
      <c r="M328">
        <v>36</v>
      </c>
      <c r="N328">
        <v>580.9</v>
      </c>
      <c r="O328" s="7">
        <v>-3.5900000000000001E-2</v>
      </c>
      <c r="P328" s="7">
        <v>0.53029999999999999</v>
      </c>
      <c r="Q328" t="s">
        <v>535</v>
      </c>
      <c r="R328" s="2">
        <f t="shared" si="10"/>
        <v>44887</v>
      </c>
      <c r="S328" s="2"/>
      <c r="X328" s="6"/>
      <c r="Z328" s="6"/>
      <c r="AB328" s="7"/>
      <c r="AD328" s="7"/>
      <c r="AJ328" s="7"/>
      <c r="AK328" s="7"/>
      <c r="AM328" s="2"/>
    </row>
    <row r="329" spans="1:39" x14ac:dyDescent="0.45">
      <c r="A329" t="s">
        <v>630</v>
      </c>
      <c r="B329" t="s">
        <v>30</v>
      </c>
      <c r="C329" s="6">
        <v>44887.636111111111</v>
      </c>
      <c r="D329">
        <v>82.5</v>
      </c>
      <c r="E329" s="6">
        <v>44888.385416666664</v>
      </c>
      <c r="F329">
        <v>96.55</v>
      </c>
      <c r="G329" s="7">
        <v>0.17030000000000001</v>
      </c>
      <c r="H329">
        <v>7614.15</v>
      </c>
      <c r="I329" s="7">
        <v>0.14860000000000001</v>
      </c>
      <c r="J329">
        <v>621.08159999999998</v>
      </c>
      <c r="K329">
        <v>51239.23</v>
      </c>
      <c r="L329">
        <v>255461.05</v>
      </c>
      <c r="M329">
        <v>16</v>
      </c>
      <c r="N329">
        <v>475.88</v>
      </c>
      <c r="O329" s="7">
        <v>-5.5199999999999999E-2</v>
      </c>
      <c r="P329" s="7">
        <v>0.2</v>
      </c>
      <c r="Q329" t="s">
        <v>535</v>
      </c>
      <c r="R329" s="2">
        <f t="shared" si="10"/>
        <v>44887</v>
      </c>
      <c r="S329" s="2"/>
      <c r="X329" s="6"/>
      <c r="Z329" s="6"/>
      <c r="AB329" s="7"/>
      <c r="AD329" s="7"/>
      <c r="AJ329" s="7"/>
      <c r="AK329" s="7"/>
      <c r="AM329" s="2"/>
    </row>
    <row r="330" spans="1:39" x14ac:dyDescent="0.45">
      <c r="A330" t="s">
        <v>649</v>
      </c>
      <c r="B330" t="s">
        <v>30</v>
      </c>
      <c r="C330" s="6">
        <v>44888.418749999997</v>
      </c>
      <c r="D330">
        <v>50.45</v>
      </c>
      <c r="E330" s="6">
        <v>44889.388194444444</v>
      </c>
      <c r="F330">
        <v>27.2</v>
      </c>
      <c r="G330" s="7">
        <v>-0.46089999999999998</v>
      </c>
      <c r="H330">
        <v>-24126.880000000001</v>
      </c>
      <c r="I330" s="7">
        <v>-0.47620000000000001</v>
      </c>
      <c r="J330">
        <v>1004.178</v>
      </c>
      <c r="K330">
        <v>50660.77</v>
      </c>
      <c r="L330">
        <v>108027.03</v>
      </c>
      <c r="M330">
        <v>333</v>
      </c>
      <c r="N330">
        <v>-72.45</v>
      </c>
      <c r="O330" s="7">
        <v>-0.62539999999999996</v>
      </c>
      <c r="P330" s="7">
        <v>0.22789999999999999</v>
      </c>
      <c r="Q330" t="s">
        <v>535</v>
      </c>
      <c r="R330" s="2">
        <f t="shared" si="10"/>
        <v>44888</v>
      </c>
      <c r="S330" s="2"/>
      <c r="X330" s="6"/>
      <c r="Z330" s="6"/>
      <c r="AB330" s="7"/>
      <c r="AD330" s="7"/>
      <c r="AJ330" s="7"/>
      <c r="AK330" s="7"/>
      <c r="AM330" s="2"/>
    </row>
    <row r="331" spans="1:39" x14ac:dyDescent="0.45">
      <c r="A331" t="s">
        <v>627</v>
      </c>
      <c r="B331" t="s">
        <v>30</v>
      </c>
      <c r="C331" s="6">
        <v>44889.442361111112</v>
      </c>
      <c r="D331">
        <v>35.9</v>
      </c>
      <c r="E331" s="6">
        <v>44889.638194444444</v>
      </c>
      <c r="F331">
        <v>131</v>
      </c>
      <c r="G331" s="7">
        <v>2.649</v>
      </c>
      <c r="H331">
        <v>131532.45000000001</v>
      </c>
      <c r="I331" s="7">
        <v>2.6025</v>
      </c>
      <c r="J331">
        <v>1407.8030000000001</v>
      </c>
      <c r="K331">
        <v>50540.13</v>
      </c>
      <c r="L331">
        <v>239559.48</v>
      </c>
      <c r="M331">
        <v>283</v>
      </c>
      <c r="N331">
        <v>464.78</v>
      </c>
      <c r="O331" s="7">
        <v>-0.30499999999999999</v>
      </c>
      <c r="P331" s="7">
        <v>2.649</v>
      </c>
      <c r="Q331" t="s">
        <v>535</v>
      </c>
      <c r="R331" s="2">
        <f t="shared" si="10"/>
        <v>44889</v>
      </c>
      <c r="S331" s="2"/>
      <c r="X331" s="6"/>
      <c r="Z331" s="6"/>
      <c r="AB331" s="7"/>
      <c r="AD331" s="7"/>
      <c r="AJ331" s="7"/>
      <c r="AK331" s="7"/>
      <c r="AM331" s="2"/>
    </row>
    <row r="332" spans="1:39" x14ac:dyDescent="0.45">
      <c r="A332" t="s">
        <v>628</v>
      </c>
      <c r="B332" t="s">
        <v>30</v>
      </c>
      <c r="C332" s="6">
        <v>44889.50277777778</v>
      </c>
      <c r="D332">
        <v>9</v>
      </c>
      <c r="E332" s="6">
        <v>44889.638194444444</v>
      </c>
      <c r="F332">
        <v>80.5</v>
      </c>
      <c r="G332" s="7">
        <v>7.9443999999999999</v>
      </c>
      <c r="H332">
        <v>396163.45</v>
      </c>
      <c r="I332" s="7">
        <v>7.8449999999999998</v>
      </c>
      <c r="J332">
        <v>5610.9830000000002</v>
      </c>
      <c r="K332">
        <v>50498.85</v>
      </c>
      <c r="L332">
        <v>635722.93000000005</v>
      </c>
      <c r="M332">
        <v>196</v>
      </c>
      <c r="N332">
        <v>2021.24</v>
      </c>
      <c r="O332" s="7">
        <v>-0.28889999999999999</v>
      </c>
      <c r="P332" s="7">
        <v>7.9443999999999999</v>
      </c>
      <c r="Q332" t="s">
        <v>535</v>
      </c>
      <c r="R332" s="2">
        <f t="shared" si="10"/>
        <v>44889</v>
      </c>
      <c r="S332" s="2"/>
    </row>
  </sheetData>
  <mergeCells count="2">
    <mergeCell ref="A1:Q1"/>
    <mergeCell ref="T1:AJ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7921"/>
  <sheetViews>
    <sheetView topLeftCell="F1" workbookViewId="0">
      <selection activeCell="U3" sqref="U3"/>
    </sheetView>
  </sheetViews>
  <sheetFormatPr defaultRowHeight="14.25" x14ac:dyDescent="0.45"/>
  <cols>
    <col min="1" max="1" width="9.06640625" customWidth="1"/>
    <col min="2" max="2" width="15.9296875" customWidth="1"/>
    <col min="3" max="3" width="16.265625" customWidth="1"/>
    <col min="4" max="4" width="11.33203125" bestFit="1" customWidth="1"/>
    <col min="6" max="6" width="9.9296875" customWidth="1"/>
    <col min="7" max="7" width="11.73046875" bestFit="1" customWidth="1"/>
    <col min="8" max="8" width="11.33203125" bestFit="1" customWidth="1"/>
    <col min="11" max="11" width="16.265625" bestFit="1" customWidth="1"/>
  </cols>
  <sheetData>
    <row r="1" spans="2:14" x14ac:dyDescent="0.45">
      <c r="B1" s="30" t="s">
        <v>663</v>
      </c>
      <c r="C1" s="30"/>
      <c r="D1" s="30"/>
      <c r="F1" s="30" t="s">
        <v>664</v>
      </c>
      <c r="G1" s="30"/>
      <c r="H1" s="30"/>
      <c r="N1">
        <f>COUNTIF(N3:N131,"&lt;&gt;0")</f>
        <v>48</v>
      </c>
    </row>
    <row r="2" spans="2:14" x14ac:dyDescent="0.45">
      <c r="B2" s="8" t="s">
        <v>519</v>
      </c>
      <c r="C2" s="9" t="s">
        <v>665</v>
      </c>
      <c r="D2" s="8" t="s">
        <v>666</v>
      </c>
      <c r="E2" s="6"/>
      <c r="F2" s="8" t="s">
        <v>519</v>
      </c>
      <c r="G2" s="9" t="s">
        <v>665</v>
      </c>
      <c r="H2" s="8" t="s">
        <v>666</v>
      </c>
      <c r="K2" s="10" t="s">
        <v>667</v>
      </c>
      <c r="L2" s="10" t="s">
        <v>663</v>
      </c>
      <c r="M2" s="10" t="s">
        <v>664</v>
      </c>
      <c r="N2" s="10" t="s">
        <v>668</v>
      </c>
    </row>
    <row r="3" spans="2:14" x14ac:dyDescent="0.45">
      <c r="B3" s="3">
        <v>44652</v>
      </c>
      <c r="C3" s="3">
        <v>44652</v>
      </c>
      <c r="D3">
        <f>COUNTIF($B$3:$B$334,C3)</f>
        <v>2</v>
      </c>
      <c r="F3" s="2">
        <v>44652</v>
      </c>
      <c r="G3" s="2">
        <v>44652</v>
      </c>
      <c r="H3">
        <f>COUNTIF($F$3:$F$334,G3)</f>
        <v>1</v>
      </c>
      <c r="K3" s="3">
        <v>44652</v>
      </c>
      <c r="L3">
        <f t="shared" ref="L3:L34" si="0">IFERROR(VLOOKUP(K3,$C$3:$D$127,2,0),0)</f>
        <v>2</v>
      </c>
      <c r="M3">
        <f>IFERROR(VLOOKUP(K3,$G$3:$H$130,2,0),0)</f>
        <v>1</v>
      </c>
      <c r="N3">
        <f>L3-M3</f>
        <v>1</v>
      </c>
    </row>
    <row r="4" spans="2:14" x14ac:dyDescent="0.45">
      <c r="B4" s="3">
        <v>44652</v>
      </c>
      <c r="C4" s="3">
        <v>44655</v>
      </c>
      <c r="D4">
        <f t="shared" ref="D4:D67" si="1">COUNTIF($B$3:$B$334,C4)</f>
        <v>2</v>
      </c>
      <c r="F4" s="2">
        <v>44655</v>
      </c>
      <c r="G4" s="2">
        <v>44655</v>
      </c>
      <c r="H4">
        <f t="shared" ref="H4:H67" si="2">COUNTIF($F$3:$F$334,G4)</f>
        <v>2</v>
      </c>
      <c r="K4" s="3">
        <v>44655</v>
      </c>
      <c r="L4">
        <f t="shared" si="0"/>
        <v>2</v>
      </c>
      <c r="M4">
        <f t="shared" ref="M4:M67" si="3">IFERROR(VLOOKUP(K4,$G$3:$H$130,2,0),0)</f>
        <v>2</v>
      </c>
      <c r="N4">
        <f t="shared" ref="N4:N67" si="4">L4-M4</f>
        <v>0</v>
      </c>
    </row>
    <row r="5" spans="2:14" x14ac:dyDescent="0.45">
      <c r="B5" s="3">
        <v>44655</v>
      </c>
      <c r="C5" s="3">
        <v>44656</v>
      </c>
      <c r="D5">
        <f t="shared" si="1"/>
        <v>2</v>
      </c>
      <c r="F5" s="2">
        <v>44655</v>
      </c>
      <c r="G5" s="2">
        <v>44656</v>
      </c>
      <c r="H5">
        <f t="shared" si="2"/>
        <v>2</v>
      </c>
      <c r="K5" s="3">
        <v>44656</v>
      </c>
      <c r="L5">
        <f t="shared" si="0"/>
        <v>2</v>
      </c>
      <c r="M5">
        <f t="shared" si="3"/>
        <v>2</v>
      </c>
      <c r="N5">
        <f t="shared" si="4"/>
        <v>0</v>
      </c>
    </row>
    <row r="6" spans="2:14" x14ac:dyDescent="0.45">
      <c r="B6" s="3">
        <v>44655</v>
      </c>
      <c r="C6" s="3">
        <v>44657</v>
      </c>
      <c r="D6">
        <f t="shared" si="1"/>
        <v>2</v>
      </c>
      <c r="F6" s="2">
        <v>44656</v>
      </c>
      <c r="G6" s="2">
        <v>44657</v>
      </c>
      <c r="H6">
        <f t="shared" si="2"/>
        <v>1</v>
      </c>
      <c r="K6" s="3">
        <v>44657</v>
      </c>
      <c r="L6">
        <f t="shared" si="0"/>
        <v>2</v>
      </c>
      <c r="M6">
        <f t="shared" si="3"/>
        <v>1</v>
      </c>
      <c r="N6">
        <f t="shared" si="4"/>
        <v>1</v>
      </c>
    </row>
    <row r="7" spans="2:14" x14ac:dyDescent="0.45">
      <c r="B7" s="3">
        <v>44656</v>
      </c>
      <c r="C7" s="3">
        <v>44659</v>
      </c>
      <c r="D7">
        <f t="shared" si="1"/>
        <v>2</v>
      </c>
      <c r="F7" s="2">
        <v>44656</v>
      </c>
      <c r="G7" s="2">
        <v>44659</v>
      </c>
      <c r="H7">
        <f t="shared" si="2"/>
        <v>2</v>
      </c>
      <c r="K7" s="3">
        <v>44659</v>
      </c>
      <c r="L7">
        <f t="shared" si="0"/>
        <v>2</v>
      </c>
      <c r="M7">
        <f t="shared" si="3"/>
        <v>2</v>
      </c>
      <c r="N7">
        <f t="shared" si="4"/>
        <v>0</v>
      </c>
    </row>
    <row r="8" spans="2:14" x14ac:dyDescent="0.45">
      <c r="B8" s="3">
        <v>44656</v>
      </c>
      <c r="C8" s="3">
        <v>44662</v>
      </c>
      <c r="D8">
        <f t="shared" si="1"/>
        <v>2</v>
      </c>
      <c r="F8" s="2">
        <v>44657</v>
      </c>
      <c r="G8" s="2">
        <v>44662</v>
      </c>
      <c r="H8">
        <f t="shared" si="2"/>
        <v>1</v>
      </c>
      <c r="K8" s="3">
        <v>44662</v>
      </c>
      <c r="L8">
        <f t="shared" si="0"/>
        <v>2</v>
      </c>
      <c r="M8">
        <f t="shared" si="3"/>
        <v>1</v>
      </c>
      <c r="N8">
        <f t="shared" si="4"/>
        <v>1</v>
      </c>
    </row>
    <row r="9" spans="2:14" x14ac:dyDescent="0.45">
      <c r="B9" s="3">
        <v>44657</v>
      </c>
      <c r="C9" s="3">
        <v>44663</v>
      </c>
      <c r="D9">
        <f t="shared" si="1"/>
        <v>2</v>
      </c>
      <c r="F9" s="2">
        <v>44659</v>
      </c>
      <c r="G9" s="2">
        <v>44663</v>
      </c>
      <c r="H9">
        <f t="shared" si="2"/>
        <v>2</v>
      </c>
      <c r="K9" s="3">
        <v>44663</v>
      </c>
      <c r="L9">
        <f t="shared" si="0"/>
        <v>2</v>
      </c>
      <c r="M9">
        <f t="shared" si="3"/>
        <v>2</v>
      </c>
      <c r="N9">
        <f t="shared" si="4"/>
        <v>0</v>
      </c>
    </row>
    <row r="10" spans="2:14" x14ac:dyDescent="0.45">
      <c r="B10" s="3">
        <v>44657</v>
      </c>
      <c r="C10" s="3">
        <v>44669</v>
      </c>
      <c r="D10">
        <f t="shared" si="1"/>
        <v>2</v>
      </c>
      <c r="F10" s="2">
        <v>44659</v>
      </c>
      <c r="G10" s="2">
        <v>44664</v>
      </c>
      <c r="H10">
        <f t="shared" si="2"/>
        <v>2</v>
      </c>
      <c r="K10" s="3">
        <v>44664</v>
      </c>
      <c r="L10">
        <f t="shared" si="0"/>
        <v>0</v>
      </c>
      <c r="M10">
        <f t="shared" si="3"/>
        <v>2</v>
      </c>
      <c r="N10">
        <f t="shared" si="4"/>
        <v>-2</v>
      </c>
    </row>
    <row r="11" spans="2:14" x14ac:dyDescent="0.45">
      <c r="B11" s="3">
        <v>44659</v>
      </c>
      <c r="C11" s="3">
        <v>44670</v>
      </c>
      <c r="D11">
        <f t="shared" si="1"/>
        <v>2</v>
      </c>
      <c r="F11" s="2">
        <v>44662</v>
      </c>
      <c r="G11" s="2">
        <v>44669</v>
      </c>
      <c r="H11">
        <f t="shared" si="2"/>
        <v>2</v>
      </c>
      <c r="K11" s="3">
        <v>44669</v>
      </c>
      <c r="L11">
        <f t="shared" si="0"/>
        <v>2</v>
      </c>
      <c r="M11">
        <f t="shared" si="3"/>
        <v>2</v>
      </c>
      <c r="N11">
        <f t="shared" si="4"/>
        <v>0</v>
      </c>
    </row>
    <row r="12" spans="2:14" x14ac:dyDescent="0.45">
      <c r="B12" s="3">
        <v>44659</v>
      </c>
      <c r="C12" s="3">
        <v>44671</v>
      </c>
      <c r="D12">
        <f t="shared" si="1"/>
        <v>2</v>
      </c>
      <c r="F12" s="2">
        <v>44663</v>
      </c>
      <c r="G12" s="2">
        <v>44670</v>
      </c>
      <c r="H12">
        <f t="shared" si="2"/>
        <v>2</v>
      </c>
      <c r="K12" s="3">
        <v>44670</v>
      </c>
      <c r="L12">
        <f t="shared" si="0"/>
        <v>2</v>
      </c>
      <c r="M12">
        <f t="shared" si="3"/>
        <v>2</v>
      </c>
      <c r="N12">
        <f t="shared" si="4"/>
        <v>0</v>
      </c>
    </row>
    <row r="13" spans="2:14" x14ac:dyDescent="0.45">
      <c r="B13" s="3">
        <v>44662</v>
      </c>
      <c r="C13" s="3">
        <v>44676</v>
      </c>
      <c r="D13">
        <f t="shared" si="1"/>
        <v>2</v>
      </c>
      <c r="F13" s="2">
        <v>44663</v>
      </c>
      <c r="G13" s="2">
        <v>44671</v>
      </c>
      <c r="H13">
        <f t="shared" si="2"/>
        <v>2</v>
      </c>
      <c r="K13" s="3">
        <v>44671</v>
      </c>
      <c r="L13">
        <f t="shared" si="0"/>
        <v>2</v>
      </c>
      <c r="M13">
        <f t="shared" si="3"/>
        <v>2</v>
      </c>
      <c r="N13">
        <f t="shared" si="4"/>
        <v>0</v>
      </c>
    </row>
    <row r="14" spans="2:14" x14ac:dyDescent="0.45">
      <c r="B14" s="3">
        <v>44662</v>
      </c>
      <c r="C14" s="3">
        <v>44677</v>
      </c>
      <c r="D14">
        <f t="shared" si="1"/>
        <v>1</v>
      </c>
      <c r="F14" s="2">
        <v>44664</v>
      </c>
      <c r="G14" s="2">
        <v>44672</v>
      </c>
      <c r="H14">
        <f t="shared" si="2"/>
        <v>2</v>
      </c>
      <c r="K14" s="3">
        <v>44672</v>
      </c>
      <c r="L14">
        <f t="shared" si="0"/>
        <v>0</v>
      </c>
      <c r="M14">
        <f t="shared" si="3"/>
        <v>2</v>
      </c>
      <c r="N14">
        <f t="shared" si="4"/>
        <v>-2</v>
      </c>
    </row>
    <row r="15" spans="2:14" x14ac:dyDescent="0.45">
      <c r="B15" s="3">
        <v>44663</v>
      </c>
      <c r="C15" s="3">
        <v>44678</v>
      </c>
      <c r="D15">
        <f t="shared" si="1"/>
        <v>2</v>
      </c>
      <c r="F15" s="2">
        <v>44664</v>
      </c>
      <c r="G15" s="2">
        <v>44676</v>
      </c>
      <c r="H15">
        <f t="shared" si="2"/>
        <v>2</v>
      </c>
      <c r="K15" s="3">
        <v>44676</v>
      </c>
      <c r="L15">
        <f t="shared" si="0"/>
        <v>2</v>
      </c>
      <c r="M15">
        <f t="shared" si="3"/>
        <v>2</v>
      </c>
      <c r="N15">
        <f t="shared" si="4"/>
        <v>0</v>
      </c>
    </row>
    <row r="16" spans="2:14" x14ac:dyDescent="0.45">
      <c r="B16" s="3">
        <v>44663</v>
      </c>
      <c r="C16" s="3">
        <v>44680</v>
      </c>
      <c r="D16">
        <f t="shared" si="1"/>
        <v>2</v>
      </c>
      <c r="F16" s="2">
        <v>44669</v>
      </c>
      <c r="G16" s="2">
        <v>44678</v>
      </c>
      <c r="H16">
        <f t="shared" si="2"/>
        <v>2</v>
      </c>
      <c r="K16" s="3">
        <v>44677</v>
      </c>
      <c r="L16">
        <f t="shared" si="0"/>
        <v>1</v>
      </c>
      <c r="M16">
        <f t="shared" si="3"/>
        <v>0</v>
      </c>
      <c r="N16">
        <f t="shared" si="4"/>
        <v>1</v>
      </c>
    </row>
    <row r="17" spans="2:14" x14ac:dyDescent="0.45">
      <c r="B17" s="3">
        <v>44669</v>
      </c>
      <c r="C17" s="3">
        <v>44683</v>
      </c>
      <c r="D17">
        <f t="shared" si="1"/>
        <v>2</v>
      </c>
      <c r="F17" s="2">
        <v>44669</v>
      </c>
      <c r="G17" s="2">
        <v>44679</v>
      </c>
      <c r="H17">
        <f t="shared" si="2"/>
        <v>2</v>
      </c>
      <c r="K17" s="3">
        <v>44678</v>
      </c>
      <c r="L17">
        <f t="shared" si="0"/>
        <v>2</v>
      </c>
      <c r="M17">
        <f t="shared" si="3"/>
        <v>2</v>
      </c>
      <c r="N17">
        <f t="shared" si="4"/>
        <v>0</v>
      </c>
    </row>
    <row r="18" spans="2:14" x14ac:dyDescent="0.45">
      <c r="B18" s="3">
        <v>44669</v>
      </c>
      <c r="C18" s="3">
        <v>44685</v>
      </c>
      <c r="D18">
        <f t="shared" si="1"/>
        <v>2</v>
      </c>
      <c r="F18" s="2">
        <v>44670</v>
      </c>
      <c r="G18" s="2">
        <v>44680</v>
      </c>
      <c r="H18">
        <f t="shared" si="2"/>
        <v>2</v>
      </c>
      <c r="K18" s="3">
        <v>44679</v>
      </c>
      <c r="L18">
        <f t="shared" si="0"/>
        <v>0</v>
      </c>
      <c r="M18">
        <f t="shared" si="3"/>
        <v>2</v>
      </c>
      <c r="N18">
        <f t="shared" si="4"/>
        <v>-2</v>
      </c>
    </row>
    <row r="19" spans="2:14" x14ac:dyDescent="0.45">
      <c r="B19" s="3">
        <v>44670</v>
      </c>
      <c r="C19" s="3">
        <v>44687</v>
      </c>
      <c r="D19">
        <f t="shared" si="1"/>
        <v>2</v>
      </c>
      <c r="F19" s="2">
        <v>44670</v>
      </c>
      <c r="G19" s="2">
        <v>44683</v>
      </c>
      <c r="H19">
        <f t="shared" si="2"/>
        <v>1</v>
      </c>
      <c r="K19" s="3">
        <v>44680</v>
      </c>
      <c r="L19">
        <f t="shared" si="0"/>
        <v>2</v>
      </c>
      <c r="M19">
        <f t="shared" si="3"/>
        <v>2</v>
      </c>
      <c r="N19">
        <f t="shared" si="4"/>
        <v>0</v>
      </c>
    </row>
    <row r="20" spans="2:14" x14ac:dyDescent="0.45">
      <c r="B20" s="3">
        <v>44670</v>
      </c>
      <c r="C20" s="3">
        <v>44690</v>
      </c>
      <c r="D20">
        <f t="shared" si="1"/>
        <v>1</v>
      </c>
      <c r="F20" s="2">
        <v>44671</v>
      </c>
      <c r="G20" s="2">
        <v>44685</v>
      </c>
      <c r="H20">
        <f t="shared" si="2"/>
        <v>2</v>
      </c>
      <c r="K20" s="3">
        <v>44683</v>
      </c>
      <c r="L20">
        <f t="shared" si="0"/>
        <v>2</v>
      </c>
      <c r="M20">
        <f t="shared" si="3"/>
        <v>1</v>
      </c>
      <c r="N20">
        <f t="shared" si="4"/>
        <v>1</v>
      </c>
    </row>
    <row r="21" spans="2:14" x14ac:dyDescent="0.45">
      <c r="B21" s="3">
        <v>44671</v>
      </c>
      <c r="C21" s="3">
        <v>44691</v>
      </c>
      <c r="D21">
        <f t="shared" si="1"/>
        <v>1</v>
      </c>
      <c r="F21" s="2">
        <v>44671</v>
      </c>
      <c r="G21" s="2">
        <v>44686</v>
      </c>
      <c r="H21">
        <f t="shared" si="2"/>
        <v>2</v>
      </c>
      <c r="K21" s="3">
        <v>44685</v>
      </c>
      <c r="L21">
        <f t="shared" si="0"/>
        <v>2</v>
      </c>
      <c r="M21">
        <f t="shared" si="3"/>
        <v>2</v>
      </c>
      <c r="N21">
        <f t="shared" si="4"/>
        <v>0</v>
      </c>
    </row>
    <row r="22" spans="2:14" x14ac:dyDescent="0.45">
      <c r="B22" s="3">
        <v>44671</v>
      </c>
      <c r="C22" s="3">
        <v>44692</v>
      </c>
      <c r="D22">
        <f t="shared" si="1"/>
        <v>4</v>
      </c>
      <c r="F22" s="2">
        <v>44672</v>
      </c>
      <c r="G22" s="2">
        <v>44687</v>
      </c>
      <c r="H22">
        <f t="shared" si="2"/>
        <v>1</v>
      </c>
      <c r="K22" s="3">
        <v>44686</v>
      </c>
      <c r="L22">
        <f t="shared" si="0"/>
        <v>0</v>
      </c>
      <c r="M22">
        <f t="shared" si="3"/>
        <v>2</v>
      </c>
      <c r="N22">
        <f t="shared" si="4"/>
        <v>-2</v>
      </c>
    </row>
    <row r="23" spans="2:14" x14ac:dyDescent="0.45">
      <c r="B23" s="3">
        <v>44676</v>
      </c>
      <c r="C23" s="3">
        <v>44693</v>
      </c>
      <c r="D23">
        <f t="shared" si="1"/>
        <v>4</v>
      </c>
      <c r="F23" s="2">
        <v>44672</v>
      </c>
      <c r="G23" s="2">
        <v>44690</v>
      </c>
      <c r="H23">
        <f t="shared" si="2"/>
        <v>1</v>
      </c>
      <c r="K23" s="3">
        <v>44687</v>
      </c>
      <c r="L23">
        <f t="shared" si="0"/>
        <v>2</v>
      </c>
      <c r="M23">
        <f t="shared" si="3"/>
        <v>1</v>
      </c>
      <c r="N23">
        <f t="shared" si="4"/>
        <v>1</v>
      </c>
    </row>
    <row r="24" spans="2:14" x14ac:dyDescent="0.45">
      <c r="B24" s="3">
        <v>44676</v>
      </c>
      <c r="C24" s="3">
        <v>44694</v>
      </c>
      <c r="D24">
        <f t="shared" si="1"/>
        <v>4</v>
      </c>
      <c r="F24" s="2">
        <v>44676</v>
      </c>
      <c r="G24" s="2">
        <v>44691</v>
      </c>
      <c r="H24">
        <f t="shared" si="2"/>
        <v>1</v>
      </c>
      <c r="K24" s="3">
        <v>44690</v>
      </c>
      <c r="L24">
        <f t="shared" si="0"/>
        <v>1</v>
      </c>
      <c r="M24">
        <f t="shared" si="3"/>
        <v>1</v>
      </c>
      <c r="N24">
        <f t="shared" si="4"/>
        <v>0</v>
      </c>
    </row>
    <row r="25" spans="2:14" x14ac:dyDescent="0.45">
      <c r="B25" s="3">
        <v>44677</v>
      </c>
      <c r="C25" s="3">
        <v>44697</v>
      </c>
      <c r="D25">
        <f t="shared" si="1"/>
        <v>2</v>
      </c>
      <c r="F25" s="2">
        <v>44676</v>
      </c>
      <c r="G25" s="2">
        <v>44692</v>
      </c>
      <c r="H25">
        <f t="shared" si="2"/>
        <v>4</v>
      </c>
      <c r="K25" s="3">
        <v>44691</v>
      </c>
      <c r="L25">
        <f t="shared" si="0"/>
        <v>1</v>
      </c>
      <c r="M25">
        <f t="shared" si="3"/>
        <v>1</v>
      </c>
      <c r="N25">
        <f t="shared" si="4"/>
        <v>0</v>
      </c>
    </row>
    <row r="26" spans="2:14" x14ac:dyDescent="0.45">
      <c r="B26" s="3">
        <v>44678</v>
      </c>
      <c r="C26" s="3">
        <v>44698</v>
      </c>
      <c r="D26">
        <f t="shared" si="1"/>
        <v>4</v>
      </c>
      <c r="F26" s="2">
        <v>44678</v>
      </c>
      <c r="G26" s="2">
        <v>44693</v>
      </c>
      <c r="H26">
        <f t="shared" si="2"/>
        <v>4</v>
      </c>
      <c r="K26" s="3">
        <v>44692</v>
      </c>
      <c r="L26">
        <f t="shared" si="0"/>
        <v>4</v>
      </c>
      <c r="M26">
        <f t="shared" si="3"/>
        <v>4</v>
      </c>
      <c r="N26">
        <f t="shared" si="4"/>
        <v>0</v>
      </c>
    </row>
    <row r="27" spans="2:14" x14ac:dyDescent="0.45">
      <c r="B27" s="3">
        <v>44678</v>
      </c>
      <c r="C27" s="3">
        <v>44699</v>
      </c>
      <c r="D27">
        <f t="shared" si="1"/>
        <v>2</v>
      </c>
      <c r="F27" s="2">
        <v>44678</v>
      </c>
      <c r="G27" s="2">
        <v>44694</v>
      </c>
      <c r="H27">
        <f t="shared" si="2"/>
        <v>2</v>
      </c>
      <c r="K27" s="3">
        <v>44693</v>
      </c>
      <c r="L27">
        <f t="shared" si="0"/>
        <v>4</v>
      </c>
      <c r="M27">
        <f t="shared" si="3"/>
        <v>4</v>
      </c>
      <c r="N27">
        <f t="shared" si="4"/>
        <v>0</v>
      </c>
    </row>
    <row r="28" spans="2:14" x14ac:dyDescent="0.45">
      <c r="B28" s="3">
        <v>44680</v>
      </c>
      <c r="C28" s="3">
        <v>44700</v>
      </c>
      <c r="D28">
        <f t="shared" si="1"/>
        <v>3</v>
      </c>
      <c r="F28" s="2">
        <v>44679</v>
      </c>
      <c r="G28" s="2">
        <v>44697</v>
      </c>
      <c r="H28">
        <f t="shared" si="2"/>
        <v>1</v>
      </c>
      <c r="K28" s="3">
        <v>44694</v>
      </c>
      <c r="L28">
        <f t="shared" si="0"/>
        <v>4</v>
      </c>
      <c r="M28">
        <f t="shared" si="3"/>
        <v>2</v>
      </c>
      <c r="N28">
        <f t="shared" si="4"/>
        <v>2</v>
      </c>
    </row>
    <row r="29" spans="2:14" x14ac:dyDescent="0.45">
      <c r="B29" s="3">
        <v>44680</v>
      </c>
      <c r="C29" s="3">
        <v>44701</v>
      </c>
      <c r="D29">
        <f t="shared" si="1"/>
        <v>4</v>
      </c>
      <c r="F29" s="2">
        <v>44679</v>
      </c>
      <c r="G29" s="2">
        <v>44698</v>
      </c>
      <c r="H29">
        <f t="shared" si="2"/>
        <v>4</v>
      </c>
      <c r="K29" s="3">
        <v>44697</v>
      </c>
      <c r="L29">
        <f t="shared" si="0"/>
        <v>2</v>
      </c>
      <c r="M29">
        <f t="shared" si="3"/>
        <v>1</v>
      </c>
      <c r="N29">
        <f t="shared" si="4"/>
        <v>1</v>
      </c>
    </row>
    <row r="30" spans="2:14" x14ac:dyDescent="0.45">
      <c r="B30" s="3">
        <v>44683</v>
      </c>
      <c r="C30" s="3">
        <v>44704</v>
      </c>
      <c r="D30">
        <f t="shared" si="1"/>
        <v>1</v>
      </c>
      <c r="F30" s="2">
        <v>44680</v>
      </c>
      <c r="G30" s="2">
        <v>44699</v>
      </c>
      <c r="H30">
        <f t="shared" si="2"/>
        <v>1</v>
      </c>
      <c r="K30" s="3">
        <v>44698</v>
      </c>
      <c r="L30">
        <f t="shared" si="0"/>
        <v>4</v>
      </c>
      <c r="M30">
        <f t="shared" si="3"/>
        <v>4</v>
      </c>
      <c r="N30">
        <f t="shared" si="4"/>
        <v>0</v>
      </c>
    </row>
    <row r="31" spans="2:14" x14ac:dyDescent="0.45">
      <c r="B31" s="3">
        <v>44683</v>
      </c>
      <c r="C31" s="3">
        <v>44706</v>
      </c>
      <c r="D31">
        <f t="shared" si="1"/>
        <v>4</v>
      </c>
      <c r="F31" s="2">
        <v>44680</v>
      </c>
      <c r="G31" s="2">
        <v>44700</v>
      </c>
      <c r="H31">
        <f t="shared" si="2"/>
        <v>2</v>
      </c>
      <c r="K31" s="3">
        <v>44699</v>
      </c>
      <c r="L31">
        <f t="shared" si="0"/>
        <v>2</v>
      </c>
      <c r="M31">
        <f t="shared" si="3"/>
        <v>1</v>
      </c>
      <c r="N31">
        <f t="shared" si="4"/>
        <v>1</v>
      </c>
    </row>
    <row r="32" spans="2:14" x14ac:dyDescent="0.45">
      <c r="B32" s="3">
        <v>44685</v>
      </c>
      <c r="C32" s="3">
        <v>44707</v>
      </c>
      <c r="D32">
        <f t="shared" si="1"/>
        <v>2</v>
      </c>
      <c r="F32" s="2">
        <v>44683</v>
      </c>
      <c r="G32" s="2">
        <v>44701</v>
      </c>
      <c r="H32">
        <f t="shared" si="2"/>
        <v>4</v>
      </c>
      <c r="K32" s="3">
        <v>44700</v>
      </c>
      <c r="L32">
        <f t="shared" si="0"/>
        <v>3</v>
      </c>
      <c r="M32">
        <f t="shared" si="3"/>
        <v>2</v>
      </c>
      <c r="N32">
        <f t="shared" si="4"/>
        <v>1</v>
      </c>
    </row>
    <row r="33" spans="2:14" x14ac:dyDescent="0.45">
      <c r="B33" s="3">
        <v>44685</v>
      </c>
      <c r="C33" s="3">
        <v>44711</v>
      </c>
      <c r="D33">
        <f t="shared" si="1"/>
        <v>3</v>
      </c>
      <c r="F33" s="2">
        <v>44685</v>
      </c>
      <c r="G33" s="2">
        <v>44704</v>
      </c>
      <c r="H33">
        <f t="shared" si="2"/>
        <v>1</v>
      </c>
      <c r="K33" s="3">
        <v>44701</v>
      </c>
      <c r="L33">
        <f t="shared" si="0"/>
        <v>4</v>
      </c>
      <c r="M33">
        <f t="shared" si="3"/>
        <v>4</v>
      </c>
      <c r="N33">
        <f t="shared" si="4"/>
        <v>0</v>
      </c>
    </row>
    <row r="34" spans="2:14" x14ac:dyDescent="0.45">
      <c r="B34" s="3">
        <v>44687</v>
      </c>
      <c r="C34" s="3">
        <v>44712</v>
      </c>
      <c r="D34">
        <f t="shared" si="1"/>
        <v>2</v>
      </c>
      <c r="F34" s="2">
        <v>44685</v>
      </c>
      <c r="G34" s="2">
        <v>44706</v>
      </c>
      <c r="H34">
        <f t="shared" si="2"/>
        <v>4</v>
      </c>
      <c r="K34" s="3">
        <v>44704</v>
      </c>
      <c r="L34">
        <f t="shared" si="0"/>
        <v>1</v>
      </c>
      <c r="M34">
        <f t="shared" si="3"/>
        <v>1</v>
      </c>
      <c r="N34">
        <f t="shared" si="4"/>
        <v>0</v>
      </c>
    </row>
    <row r="35" spans="2:14" x14ac:dyDescent="0.45">
      <c r="B35" s="3">
        <v>44687</v>
      </c>
      <c r="C35" s="3">
        <v>44713</v>
      </c>
      <c r="D35">
        <f t="shared" si="1"/>
        <v>3</v>
      </c>
      <c r="F35" s="2">
        <v>44686</v>
      </c>
      <c r="G35" s="2">
        <v>44707</v>
      </c>
      <c r="H35">
        <f t="shared" si="2"/>
        <v>2</v>
      </c>
      <c r="K35" s="3">
        <v>44706</v>
      </c>
      <c r="L35">
        <f t="shared" ref="L35:L66" si="5">IFERROR(VLOOKUP(K35,$C$3:$D$127,2,0),0)</f>
        <v>4</v>
      </c>
      <c r="M35">
        <f t="shared" si="3"/>
        <v>4</v>
      </c>
      <c r="N35">
        <f t="shared" si="4"/>
        <v>0</v>
      </c>
    </row>
    <row r="36" spans="2:14" x14ac:dyDescent="0.45">
      <c r="B36" s="3">
        <v>44690</v>
      </c>
      <c r="C36" s="3">
        <v>44714</v>
      </c>
      <c r="D36">
        <f t="shared" si="1"/>
        <v>4</v>
      </c>
      <c r="F36" s="2">
        <v>44686</v>
      </c>
      <c r="G36" s="2">
        <v>44711</v>
      </c>
      <c r="H36">
        <f t="shared" si="2"/>
        <v>3</v>
      </c>
      <c r="K36" s="3">
        <v>44707</v>
      </c>
      <c r="L36">
        <f t="shared" si="5"/>
        <v>2</v>
      </c>
      <c r="M36">
        <f t="shared" si="3"/>
        <v>2</v>
      </c>
      <c r="N36">
        <f t="shared" si="4"/>
        <v>0</v>
      </c>
    </row>
    <row r="37" spans="2:14" x14ac:dyDescent="0.45">
      <c r="B37" s="3">
        <v>44691</v>
      </c>
      <c r="C37" s="3">
        <v>44715</v>
      </c>
      <c r="D37">
        <f t="shared" si="1"/>
        <v>3</v>
      </c>
      <c r="F37" s="2">
        <v>44687</v>
      </c>
      <c r="G37" s="2">
        <v>44712</v>
      </c>
      <c r="H37">
        <f t="shared" si="2"/>
        <v>2</v>
      </c>
      <c r="K37" s="3">
        <v>44711</v>
      </c>
      <c r="L37">
        <f t="shared" si="5"/>
        <v>3</v>
      </c>
      <c r="M37">
        <f t="shared" si="3"/>
        <v>3</v>
      </c>
      <c r="N37">
        <f t="shared" si="4"/>
        <v>0</v>
      </c>
    </row>
    <row r="38" spans="2:14" x14ac:dyDescent="0.45">
      <c r="B38" s="3">
        <v>44692</v>
      </c>
      <c r="C38" s="3">
        <v>44719</v>
      </c>
      <c r="D38">
        <f t="shared" si="1"/>
        <v>2</v>
      </c>
      <c r="F38" s="2">
        <v>44690</v>
      </c>
      <c r="G38" s="2">
        <v>44713</v>
      </c>
      <c r="H38">
        <f t="shared" si="2"/>
        <v>3</v>
      </c>
      <c r="K38" s="3">
        <v>44712</v>
      </c>
      <c r="L38">
        <f t="shared" si="5"/>
        <v>2</v>
      </c>
      <c r="M38">
        <f t="shared" si="3"/>
        <v>2</v>
      </c>
      <c r="N38">
        <f t="shared" si="4"/>
        <v>0</v>
      </c>
    </row>
    <row r="39" spans="2:14" x14ac:dyDescent="0.45">
      <c r="B39" s="3">
        <v>44692</v>
      </c>
      <c r="C39" s="3">
        <v>44720</v>
      </c>
      <c r="D39">
        <f t="shared" si="1"/>
        <v>2</v>
      </c>
      <c r="F39" s="2">
        <v>44691</v>
      </c>
      <c r="G39" s="2">
        <v>44714</v>
      </c>
      <c r="H39">
        <f t="shared" si="2"/>
        <v>4</v>
      </c>
      <c r="K39" s="3">
        <v>44713</v>
      </c>
      <c r="L39">
        <f t="shared" si="5"/>
        <v>3</v>
      </c>
      <c r="M39">
        <f t="shared" si="3"/>
        <v>3</v>
      </c>
      <c r="N39">
        <f t="shared" si="4"/>
        <v>0</v>
      </c>
    </row>
    <row r="40" spans="2:14" x14ac:dyDescent="0.45">
      <c r="B40" s="3">
        <v>44692</v>
      </c>
      <c r="C40" s="3">
        <v>44721</v>
      </c>
      <c r="D40">
        <f t="shared" si="1"/>
        <v>4</v>
      </c>
      <c r="F40" s="2">
        <v>44692</v>
      </c>
      <c r="G40" s="2">
        <v>44715</v>
      </c>
      <c r="H40">
        <f t="shared" si="2"/>
        <v>2</v>
      </c>
      <c r="K40" s="3">
        <v>44714</v>
      </c>
      <c r="L40">
        <f t="shared" si="5"/>
        <v>4</v>
      </c>
      <c r="M40">
        <f t="shared" si="3"/>
        <v>4</v>
      </c>
      <c r="N40">
        <f t="shared" si="4"/>
        <v>0</v>
      </c>
    </row>
    <row r="41" spans="2:14" x14ac:dyDescent="0.45">
      <c r="B41" s="3">
        <v>44692</v>
      </c>
      <c r="C41" s="3">
        <v>44722</v>
      </c>
      <c r="D41">
        <f t="shared" si="1"/>
        <v>4</v>
      </c>
      <c r="F41" s="2">
        <v>44692</v>
      </c>
      <c r="G41" s="2">
        <v>44719</v>
      </c>
      <c r="H41">
        <f t="shared" si="2"/>
        <v>2</v>
      </c>
      <c r="K41" s="3">
        <v>44715</v>
      </c>
      <c r="L41">
        <f t="shared" si="5"/>
        <v>3</v>
      </c>
      <c r="M41">
        <f t="shared" si="3"/>
        <v>2</v>
      </c>
      <c r="N41">
        <f t="shared" si="4"/>
        <v>1</v>
      </c>
    </row>
    <row r="42" spans="2:14" x14ac:dyDescent="0.45">
      <c r="B42" s="3">
        <v>44693</v>
      </c>
      <c r="C42" s="3">
        <v>44725</v>
      </c>
      <c r="D42">
        <f t="shared" si="1"/>
        <v>3</v>
      </c>
      <c r="F42" s="2">
        <v>44692</v>
      </c>
      <c r="G42" s="2">
        <v>44720</v>
      </c>
      <c r="H42">
        <f t="shared" si="2"/>
        <v>2</v>
      </c>
      <c r="K42" s="3">
        <v>44719</v>
      </c>
      <c r="L42">
        <f t="shared" si="5"/>
        <v>2</v>
      </c>
      <c r="M42">
        <f t="shared" si="3"/>
        <v>2</v>
      </c>
      <c r="N42">
        <f t="shared" si="4"/>
        <v>0</v>
      </c>
    </row>
    <row r="43" spans="2:14" x14ac:dyDescent="0.45">
      <c r="B43" s="3">
        <v>44693</v>
      </c>
      <c r="C43" s="3">
        <v>44726</v>
      </c>
      <c r="D43">
        <f t="shared" si="1"/>
        <v>1</v>
      </c>
      <c r="F43" s="2">
        <v>44692</v>
      </c>
      <c r="G43" s="2">
        <v>44721</v>
      </c>
      <c r="H43">
        <f t="shared" si="2"/>
        <v>3</v>
      </c>
      <c r="K43" s="3">
        <v>44720</v>
      </c>
      <c r="L43">
        <f t="shared" si="5"/>
        <v>2</v>
      </c>
      <c r="M43">
        <f t="shared" si="3"/>
        <v>2</v>
      </c>
      <c r="N43">
        <f t="shared" si="4"/>
        <v>0</v>
      </c>
    </row>
    <row r="44" spans="2:14" x14ac:dyDescent="0.45">
      <c r="B44" s="3">
        <v>44693</v>
      </c>
      <c r="C44" s="3">
        <v>44728</v>
      </c>
      <c r="D44">
        <f t="shared" si="1"/>
        <v>4</v>
      </c>
      <c r="F44" s="2">
        <v>44693</v>
      </c>
      <c r="G44" s="2">
        <v>44722</v>
      </c>
      <c r="H44">
        <f t="shared" si="2"/>
        <v>3</v>
      </c>
      <c r="K44" s="3">
        <v>44721</v>
      </c>
      <c r="L44">
        <f t="shared" si="5"/>
        <v>4</v>
      </c>
      <c r="M44">
        <f t="shared" si="3"/>
        <v>3</v>
      </c>
      <c r="N44">
        <f t="shared" si="4"/>
        <v>1</v>
      </c>
    </row>
    <row r="45" spans="2:14" x14ac:dyDescent="0.45">
      <c r="B45" s="3">
        <v>44693</v>
      </c>
      <c r="C45" s="3">
        <v>44733</v>
      </c>
      <c r="D45">
        <f t="shared" si="1"/>
        <v>4</v>
      </c>
      <c r="F45" s="2">
        <v>44693</v>
      </c>
      <c r="G45" s="2">
        <v>44725</v>
      </c>
      <c r="H45">
        <f t="shared" si="2"/>
        <v>3</v>
      </c>
      <c r="K45" s="3">
        <v>44722</v>
      </c>
      <c r="L45">
        <f t="shared" si="5"/>
        <v>4</v>
      </c>
      <c r="M45">
        <f t="shared" si="3"/>
        <v>3</v>
      </c>
      <c r="N45">
        <f t="shared" si="4"/>
        <v>1</v>
      </c>
    </row>
    <row r="46" spans="2:14" x14ac:dyDescent="0.45">
      <c r="B46" s="3">
        <v>44694</v>
      </c>
      <c r="C46" s="3">
        <v>44734</v>
      </c>
      <c r="D46">
        <f t="shared" si="1"/>
        <v>4</v>
      </c>
      <c r="F46" s="2">
        <v>44693</v>
      </c>
      <c r="G46" s="2">
        <v>44726</v>
      </c>
      <c r="H46">
        <f t="shared" si="2"/>
        <v>1</v>
      </c>
      <c r="K46" s="3">
        <v>44725</v>
      </c>
      <c r="L46">
        <f t="shared" si="5"/>
        <v>3</v>
      </c>
      <c r="M46">
        <f t="shared" si="3"/>
        <v>3</v>
      </c>
      <c r="N46">
        <f t="shared" si="4"/>
        <v>0</v>
      </c>
    </row>
    <row r="47" spans="2:14" x14ac:dyDescent="0.45">
      <c r="B47" s="3">
        <v>44694</v>
      </c>
      <c r="C47" s="3">
        <v>44735</v>
      </c>
      <c r="D47">
        <f t="shared" si="1"/>
        <v>4</v>
      </c>
      <c r="F47" s="2">
        <v>44693</v>
      </c>
      <c r="G47" s="2">
        <v>44728</v>
      </c>
      <c r="H47">
        <f t="shared" si="2"/>
        <v>4</v>
      </c>
      <c r="K47" s="3">
        <v>44726</v>
      </c>
      <c r="L47">
        <f t="shared" si="5"/>
        <v>1</v>
      </c>
      <c r="M47">
        <f t="shared" si="3"/>
        <v>1</v>
      </c>
      <c r="N47">
        <f t="shared" si="4"/>
        <v>0</v>
      </c>
    </row>
    <row r="48" spans="2:14" x14ac:dyDescent="0.45">
      <c r="B48" s="3">
        <v>44694</v>
      </c>
      <c r="C48" s="3">
        <v>44736</v>
      </c>
      <c r="D48">
        <f t="shared" si="1"/>
        <v>1</v>
      </c>
      <c r="F48" s="2">
        <v>44694</v>
      </c>
      <c r="G48" s="2">
        <v>44733</v>
      </c>
      <c r="H48">
        <f t="shared" si="2"/>
        <v>4</v>
      </c>
      <c r="K48" s="3">
        <v>44728</v>
      </c>
      <c r="L48">
        <f t="shared" si="5"/>
        <v>4</v>
      </c>
      <c r="M48">
        <f t="shared" si="3"/>
        <v>4</v>
      </c>
      <c r="N48">
        <f t="shared" si="4"/>
        <v>0</v>
      </c>
    </row>
    <row r="49" spans="2:14" x14ac:dyDescent="0.45">
      <c r="B49" s="3">
        <v>44694</v>
      </c>
      <c r="C49" s="3">
        <v>44741</v>
      </c>
      <c r="D49">
        <f t="shared" si="1"/>
        <v>3</v>
      </c>
      <c r="F49" s="2">
        <v>44694</v>
      </c>
      <c r="G49" s="2">
        <v>44734</v>
      </c>
      <c r="H49">
        <f t="shared" si="2"/>
        <v>4</v>
      </c>
      <c r="K49" s="3">
        <v>44733</v>
      </c>
      <c r="L49">
        <f t="shared" si="5"/>
        <v>4</v>
      </c>
      <c r="M49">
        <f t="shared" si="3"/>
        <v>4</v>
      </c>
      <c r="N49">
        <f t="shared" si="4"/>
        <v>0</v>
      </c>
    </row>
    <row r="50" spans="2:14" x14ac:dyDescent="0.45">
      <c r="B50" s="3">
        <v>44697</v>
      </c>
      <c r="C50" s="3">
        <v>44742</v>
      </c>
      <c r="D50">
        <f t="shared" si="1"/>
        <v>1</v>
      </c>
      <c r="F50" s="2">
        <v>44697</v>
      </c>
      <c r="G50" s="2">
        <v>44735</v>
      </c>
      <c r="H50">
        <f t="shared" si="2"/>
        <v>2</v>
      </c>
      <c r="K50" s="3">
        <v>44734</v>
      </c>
      <c r="L50">
        <f t="shared" si="5"/>
        <v>4</v>
      </c>
      <c r="M50">
        <f t="shared" si="3"/>
        <v>4</v>
      </c>
      <c r="N50">
        <f t="shared" si="4"/>
        <v>0</v>
      </c>
    </row>
    <row r="51" spans="2:14" x14ac:dyDescent="0.45">
      <c r="B51" s="3">
        <v>44697</v>
      </c>
      <c r="C51" s="3">
        <v>44743</v>
      </c>
      <c r="D51">
        <f t="shared" si="1"/>
        <v>2</v>
      </c>
      <c r="F51" s="2">
        <v>44698</v>
      </c>
      <c r="G51" s="2">
        <v>44736</v>
      </c>
      <c r="H51">
        <f t="shared" si="2"/>
        <v>1</v>
      </c>
      <c r="K51" s="3">
        <v>44735</v>
      </c>
      <c r="L51">
        <f t="shared" si="5"/>
        <v>4</v>
      </c>
      <c r="M51">
        <f t="shared" si="3"/>
        <v>2</v>
      </c>
      <c r="N51">
        <f t="shared" si="4"/>
        <v>2</v>
      </c>
    </row>
    <row r="52" spans="2:14" x14ac:dyDescent="0.45">
      <c r="B52" s="3">
        <v>44698</v>
      </c>
      <c r="C52" s="3">
        <v>44746</v>
      </c>
      <c r="D52">
        <f t="shared" si="1"/>
        <v>2</v>
      </c>
      <c r="F52" s="2">
        <v>44698</v>
      </c>
      <c r="G52" s="2">
        <v>44741</v>
      </c>
      <c r="H52">
        <f t="shared" si="2"/>
        <v>2</v>
      </c>
      <c r="K52" s="3">
        <v>44736</v>
      </c>
      <c r="L52">
        <f t="shared" si="5"/>
        <v>1</v>
      </c>
      <c r="M52">
        <f t="shared" si="3"/>
        <v>1</v>
      </c>
      <c r="N52">
        <f t="shared" si="4"/>
        <v>0</v>
      </c>
    </row>
    <row r="53" spans="2:14" x14ac:dyDescent="0.45">
      <c r="B53" s="3">
        <v>44698</v>
      </c>
      <c r="C53" s="3">
        <v>44747</v>
      </c>
      <c r="D53">
        <f t="shared" si="1"/>
        <v>4</v>
      </c>
      <c r="F53" s="2">
        <v>44698</v>
      </c>
      <c r="G53" s="2">
        <v>44742</v>
      </c>
      <c r="H53">
        <f t="shared" si="2"/>
        <v>1</v>
      </c>
      <c r="K53" s="3">
        <v>44741</v>
      </c>
      <c r="L53">
        <f t="shared" si="5"/>
        <v>3</v>
      </c>
      <c r="M53">
        <f t="shared" si="3"/>
        <v>2</v>
      </c>
      <c r="N53">
        <f t="shared" si="4"/>
        <v>1</v>
      </c>
    </row>
    <row r="54" spans="2:14" x14ac:dyDescent="0.45">
      <c r="B54" s="3">
        <v>44698</v>
      </c>
      <c r="C54" s="3">
        <v>44748</v>
      </c>
      <c r="D54">
        <f t="shared" si="1"/>
        <v>4</v>
      </c>
      <c r="F54" s="2">
        <v>44698</v>
      </c>
      <c r="G54" s="2">
        <v>44743</v>
      </c>
      <c r="H54">
        <f t="shared" si="2"/>
        <v>2</v>
      </c>
      <c r="K54" s="3">
        <v>44742</v>
      </c>
      <c r="L54">
        <f t="shared" si="5"/>
        <v>1</v>
      </c>
      <c r="M54">
        <f t="shared" si="3"/>
        <v>1</v>
      </c>
      <c r="N54">
        <f t="shared" si="4"/>
        <v>0</v>
      </c>
    </row>
    <row r="55" spans="2:14" x14ac:dyDescent="0.45">
      <c r="B55" s="3">
        <v>44698</v>
      </c>
      <c r="C55" s="3">
        <v>44753</v>
      </c>
      <c r="D55">
        <f t="shared" si="1"/>
        <v>1</v>
      </c>
      <c r="F55" s="2">
        <v>44699</v>
      </c>
      <c r="G55" s="2">
        <v>44746</v>
      </c>
      <c r="H55">
        <f t="shared" si="2"/>
        <v>2</v>
      </c>
      <c r="K55" s="3">
        <v>44743</v>
      </c>
      <c r="L55">
        <f t="shared" si="5"/>
        <v>2</v>
      </c>
      <c r="M55">
        <f t="shared" si="3"/>
        <v>2</v>
      </c>
      <c r="N55">
        <f t="shared" si="4"/>
        <v>0</v>
      </c>
    </row>
    <row r="56" spans="2:14" x14ac:dyDescent="0.45">
      <c r="B56" s="3">
        <v>44699</v>
      </c>
      <c r="C56" s="3">
        <v>44755</v>
      </c>
      <c r="D56">
        <f t="shared" si="1"/>
        <v>4</v>
      </c>
      <c r="F56" s="2">
        <v>44700</v>
      </c>
      <c r="G56" s="2">
        <v>44747</v>
      </c>
      <c r="H56">
        <f t="shared" si="2"/>
        <v>4</v>
      </c>
      <c r="K56" s="3">
        <v>44746</v>
      </c>
      <c r="L56">
        <f t="shared" si="5"/>
        <v>2</v>
      </c>
      <c r="M56">
        <f t="shared" si="3"/>
        <v>2</v>
      </c>
      <c r="N56">
        <f t="shared" si="4"/>
        <v>0</v>
      </c>
    </row>
    <row r="57" spans="2:14" x14ac:dyDescent="0.45">
      <c r="B57" s="3">
        <v>44699</v>
      </c>
      <c r="C57" s="3">
        <v>44756</v>
      </c>
      <c r="D57">
        <f t="shared" si="1"/>
        <v>1</v>
      </c>
      <c r="F57" s="2">
        <v>44700</v>
      </c>
      <c r="G57" s="2">
        <v>44748</v>
      </c>
      <c r="H57">
        <f t="shared" si="2"/>
        <v>4</v>
      </c>
      <c r="K57" s="3">
        <v>44747</v>
      </c>
      <c r="L57">
        <f t="shared" si="5"/>
        <v>4</v>
      </c>
      <c r="M57">
        <f t="shared" si="3"/>
        <v>4</v>
      </c>
      <c r="N57">
        <f t="shared" si="4"/>
        <v>0</v>
      </c>
    </row>
    <row r="58" spans="2:14" x14ac:dyDescent="0.45">
      <c r="B58" s="3">
        <v>44700</v>
      </c>
      <c r="C58" s="3">
        <v>44757</v>
      </c>
      <c r="D58">
        <f t="shared" si="1"/>
        <v>1</v>
      </c>
      <c r="F58" s="2">
        <v>44701</v>
      </c>
      <c r="G58" s="2">
        <v>44755</v>
      </c>
      <c r="H58">
        <f t="shared" si="2"/>
        <v>4</v>
      </c>
      <c r="K58" s="3">
        <v>44748</v>
      </c>
      <c r="L58">
        <f t="shared" si="5"/>
        <v>4</v>
      </c>
      <c r="M58">
        <f t="shared" si="3"/>
        <v>4</v>
      </c>
      <c r="N58">
        <f t="shared" si="4"/>
        <v>0</v>
      </c>
    </row>
    <row r="59" spans="2:14" x14ac:dyDescent="0.45">
      <c r="B59" s="3">
        <v>44700</v>
      </c>
      <c r="C59" s="3">
        <v>44760</v>
      </c>
      <c r="D59">
        <f t="shared" si="1"/>
        <v>3</v>
      </c>
      <c r="F59" s="2">
        <v>44701</v>
      </c>
      <c r="G59" s="2">
        <v>44760</v>
      </c>
      <c r="H59">
        <f t="shared" si="2"/>
        <v>4</v>
      </c>
      <c r="K59" s="3">
        <v>44753</v>
      </c>
      <c r="L59">
        <f t="shared" si="5"/>
        <v>1</v>
      </c>
      <c r="M59">
        <f t="shared" si="3"/>
        <v>0</v>
      </c>
      <c r="N59">
        <f t="shared" si="4"/>
        <v>1</v>
      </c>
    </row>
    <row r="60" spans="2:14" x14ac:dyDescent="0.45">
      <c r="B60" s="3">
        <v>44700</v>
      </c>
      <c r="C60" s="3">
        <v>44761</v>
      </c>
      <c r="D60">
        <f t="shared" si="1"/>
        <v>4</v>
      </c>
      <c r="F60" s="2">
        <v>44701</v>
      </c>
      <c r="G60" s="2">
        <v>44761</v>
      </c>
      <c r="H60">
        <f t="shared" si="2"/>
        <v>4</v>
      </c>
      <c r="K60" s="3">
        <v>44755</v>
      </c>
      <c r="L60">
        <f t="shared" si="5"/>
        <v>4</v>
      </c>
      <c r="M60">
        <f t="shared" si="3"/>
        <v>4</v>
      </c>
      <c r="N60">
        <f t="shared" si="4"/>
        <v>0</v>
      </c>
    </row>
    <row r="61" spans="2:14" x14ac:dyDescent="0.45">
      <c r="B61" s="3">
        <v>44701</v>
      </c>
      <c r="C61" s="3">
        <v>44762</v>
      </c>
      <c r="D61">
        <f t="shared" si="1"/>
        <v>3</v>
      </c>
      <c r="F61" s="2">
        <v>44701</v>
      </c>
      <c r="G61" s="2">
        <v>44762</v>
      </c>
      <c r="H61">
        <f t="shared" si="2"/>
        <v>2</v>
      </c>
      <c r="K61" s="3">
        <v>44756</v>
      </c>
      <c r="L61">
        <f t="shared" si="5"/>
        <v>1</v>
      </c>
      <c r="M61">
        <f t="shared" si="3"/>
        <v>0</v>
      </c>
      <c r="N61">
        <f t="shared" si="4"/>
        <v>1</v>
      </c>
    </row>
    <row r="62" spans="2:14" x14ac:dyDescent="0.45">
      <c r="B62" s="3">
        <v>44701</v>
      </c>
      <c r="C62" s="3">
        <v>44764</v>
      </c>
      <c r="D62">
        <f t="shared" si="1"/>
        <v>2</v>
      </c>
      <c r="F62" s="2">
        <v>44704</v>
      </c>
      <c r="G62" s="2">
        <v>44764</v>
      </c>
      <c r="H62">
        <f t="shared" si="2"/>
        <v>2</v>
      </c>
      <c r="K62" s="3">
        <v>44757</v>
      </c>
      <c r="L62">
        <f t="shared" si="5"/>
        <v>1</v>
      </c>
      <c r="M62">
        <f t="shared" si="3"/>
        <v>0</v>
      </c>
      <c r="N62">
        <f t="shared" si="4"/>
        <v>1</v>
      </c>
    </row>
    <row r="63" spans="2:14" x14ac:dyDescent="0.45">
      <c r="B63" s="3">
        <v>44701</v>
      </c>
      <c r="C63" s="3">
        <v>44767</v>
      </c>
      <c r="D63">
        <f t="shared" si="1"/>
        <v>3</v>
      </c>
      <c r="F63" s="2">
        <v>44706</v>
      </c>
      <c r="G63" s="2">
        <v>44767</v>
      </c>
      <c r="H63">
        <f t="shared" si="2"/>
        <v>2</v>
      </c>
      <c r="K63" s="3">
        <v>44760</v>
      </c>
      <c r="L63">
        <f t="shared" si="5"/>
        <v>3</v>
      </c>
      <c r="M63">
        <f t="shared" si="3"/>
        <v>4</v>
      </c>
      <c r="N63">
        <f t="shared" si="4"/>
        <v>-1</v>
      </c>
    </row>
    <row r="64" spans="2:14" x14ac:dyDescent="0.45">
      <c r="B64" s="3">
        <v>44701</v>
      </c>
      <c r="C64" s="3">
        <v>44768</v>
      </c>
      <c r="D64">
        <f t="shared" si="1"/>
        <v>2</v>
      </c>
      <c r="F64" s="2">
        <v>44706</v>
      </c>
      <c r="G64" s="2">
        <v>44768</v>
      </c>
      <c r="H64">
        <f t="shared" si="2"/>
        <v>1</v>
      </c>
      <c r="K64" s="3">
        <v>44761</v>
      </c>
      <c r="L64">
        <f t="shared" si="5"/>
        <v>4</v>
      </c>
      <c r="M64">
        <f t="shared" si="3"/>
        <v>4</v>
      </c>
      <c r="N64">
        <f t="shared" si="4"/>
        <v>0</v>
      </c>
    </row>
    <row r="65" spans="2:14" x14ac:dyDescent="0.45">
      <c r="B65" s="3">
        <v>44704</v>
      </c>
      <c r="C65" s="3">
        <v>44769</v>
      </c>
      <c r="D65">
        <f t="shared" si="1"/>
        <v>4</v>
      </c>
      <c r="F65" s="2">
        <v>44706</v>
      </c>
      <c r="G65" s="2">
        <v>44769</v>
      </c>
      <c r="H65">
        <f t="shared" si="2"/>
        <v>4</v>
      </c>
      <c r="K65" s="3">
        <v>44762</v>
      </c>
      <c r="L65">
        <f t="shared" si="5"/>
        <v>3</v>
      </c>
      <c r="M65">
        <f t="shared" si="3"/>
        <v>2</v>
      </c>
      <c r="N65">
        <f t="shared" si="4"/>
        <v>1</v>
      </c>
    </row>
    <row r="66" spans="2:14" x14ac:dyDescent="0.45">
      <c r="B66" s="3">
        <v>44706</v>
      </c>
      <c r="C66" s="3">
        <v>44770</v>
      </c>
      <c r="D66">
        <f t="shared" si="1"/>
        <v>4</v>
      </c>
      <c r="F66" s="2">
        <v>44706</v>
      </c>
      <c r="G66" s="2">
        <v>44770</v>
      </c>
      <c r="H66">
        <f t="shared" si="2"/>
        <v>4</v>
      </c>
      <c r="K66" s="3">
        <v>44764</v>
      </c>
      <c r="L66">
        <f t="shared" si="5"/>
        <v>2</v>
      </c>
      <c r="M66">
        <f t="shared" si="3"/>
        <v>2</v>
      </c>
      <c r="N66">
        <f t="shared" si="4"/>
        <v>0</v>
      </c>
    </row>
    <row r="67" spans="2:14" x14ac:dyDescent="0.45">
      <c r="B67" s="3">
        <v>44706</v>
      </c>
      <c r="C67" s="3">
        <v>44771</v>
      </c>
      <c r="D67">
        <f t="shared" si="1"/>
        <v>1</v>
      </c>
      <c r="F67" s="2">
        <v>44707</v>
      </c>
      <c r="G67" s="2">
        <v>44771</v>
      </c>
      <c r="H67">
        <f t="shared" si="2"/>
        <v>1</v>
      </c>
      <c r="K67" s="3">
        <v>44767</v>
      </c>
      <c r="L67">
        <f t="shared" ref="L67:L98" si="6">IFERROR(VLOOKUP(K67,$C$3:$D$127,2,0),0)</f>
        <v>3</v>
      </c>
      <c r="M67">
        <f t="shared" si="3"/>
        <v>2</v>
      </c>
      <c r="N67">
        <f t="shared" si="4"/>
        <v>1</v>
      </c>
    </row>
    <row r="68" spans="2:14" x14ac:dyDescent="0.45">
      <c r="B68" s="3">
        <v>44706</v>
      </c>
      <c r="C68" s="3">
        <v>44774</v>
      </c>
      <c r="D68">
        <f t="shared" ref="D68:D127" si="7">COUNTIF($B$3:$B$334,C68)</f>
        <v>3</v>
      </c>
      <c r="F68" s="2">
        <v>44707</v>
      </c>
      <c r="G68" s="2">
        <v>44774</v>
      </c>
      <c r="H68">
        <f t="shared" ref="H68:H125" si="8">COUNTIF($F$3:$F$334,G68)</f>
        <v>3</v>
      </c>
      <c r="K68" s="3">
        <v>44768</v>
      </c>
      <c r="L68">
        <f t="shared" si="6"/>
        <v>2</v>
      </c>
      <c r="M68">
        <f t="shared" ref="M68:M131" si="9">IFERROR(VLOOKUP(K68,$G$3:$H$130,2,0),0)</f>
        <v>1</v>
      </c>
      <c r="N68">
        <f t="shared" ref="N68:N131" si="10">L68-M68</f>
        <v>1</v>
      </c>
    </row>
    <row r="69" spans="2:14" x14ac:dyDescent="0.45">
      <c r="B69" s="3">
        <v>44706</v>
      </c>
      <c r="C69" s="3">
        <v>44775</v>
      </c>
      <c r="D69">
        <f t="shared" si="7"/>
        <v>4</v>
      </c>
      <c r="F69" s="2">
        <v>44711</v>
      </c>
      <c r="G69" s="2">
        <v>44775</v>
      </c>
      <c r="H69">
        <f t="shared" si="8"/>
        <v>1</v>
      </c>
      <c r="K69" s="3">
        <v>44769</v>
      </c>
      <c r="L69">
        <f t="shared" si="6"/>
        <v>4</v>
      </c>
      <c r="M69">
        <f t="shared" si="9"/>
        <v>4</v>
      </c>
      <c r="N69">
        <f t="shared" si="10"/>
        <v>0</v>
      </c>
    </row>
    <row r="70" spans="2:14" x14ac:dyDescent="0.45">
      <c r="B70" s="3">
        <v>44707</v>
      </c>
      <c r="C70" s="3">
        <v>44776</v>
      </c>
      <c r="D70">
        <f t="shared" si="7"/>
        <v>3</v>
      </c>
      <c r="F70" s="2">
        <v>44711</v>
      </c>
      <c r="G70" s="2">
        <v>44776</v>
      </c>
      <c r="H70">
        <f t="shared" si="8"/>
        <v>2</v>
      </c>
      <c r="K70" s="3">
        <v>44770</v>
      </c>
      <c r="L70">
        <f t="shared" si="6"/>
        <v>4</v>
      </c>
      <c r="M70">
        <f t="shared" si="9"/>
        <v>4</v>
      </c>
      <c r="N70">
        <f t="shared" si="10"/>
        <v>0</v>
      </c>
    </row>
    <row r="71" spans="2:14" x14ac:dyDescent="0.45">
      <c r="B71" s="3">
        <v>44707</v>
      </c>
      <c r="C71" s="3">
        <v>44777</v>
      </c>
      <c r="D71">
        <f t="shared" si="7"/>
        <v>4</v>
      </c>
      <c r="F71" s="2">
        <v>44711</v>
      </c>
      <c r="G71" s="2">
        <v>44777</v>
      </c>
      <c r="H71">
        <f t="shared" si="8"/>
        <v>4</v>
      </c>
      <c r="K71" s="3">
        <v>44771</v>
      </c>
      <c r="L71">
        <f t="shared" si="6"/>
        <v>1</v>
      </c>
      <c r="M71">
        <f t="shared" si="9"/>
        <v>1</v>
      </c>
      <c r="N71">
        <f t="shared" si="10"/>
        <v>0</v>
      </c>
    </row>
    <row r="72" spans="2:14" x14ac:dyDescent="0.45">
      <c r="B72" s="3">
        <v>44711</v>
      </c>
      <c r="C72" s="3">
        <v>44781</v>
      </c>
      <c r="D72">
        <f t="shared" si="7"/>
        <v>4</v>
      </c>
      <c r="F72" s="2">
        <v>44712</v>
      </c>
      <c r="G72" s="2">
        <v>44781</v>
      </c>
      <c r="H72">
        <f t="shared" si="8"/>
        <v>4</v>
      </c>
      <c r="K72" s="3">
        <v>44774</v>
      </c>
      <c r="L72">
        <f t="shared" si="6"/>
        <v>3</v>
      </c>
      <c r="M72">
        <f t="shared" si="9"/>
        <v>3</v>
      </c>
      <c r="N72">
        <f t="shared" si="10"/>
        <v>0</v>
      </c>
    </row>
    <row r="73" spans="2:14" x14ac:dyDescent="0.45">
      <c r="B73" s="3">
        <v>44711</v>
      </c>
      <c r="C73" s="3">
        <v>44783</v>
      </c>
      <c r="D73">
        <f t="shared" si="7"/>
        <v>2</v>
      </c>
      <c r="F73" s="2">
        <v>44712</v>
      </c>
      <c r="G73" s="2">
        <v>44783</v>
      </c>
      <c r="H73">
        <f t="shared" si="8"/>
        <v>2</v>
      </c>
      <c r="K73" s="3">
        <v>44775</v>
      </c>
      <c r="L73">
        <f t="shared" si="6"/>
        <v>4</v>
      </c>
      <c r="M73">
        <f t="shared" si="9"/>
        <v>1</v>
      </c>
      <c r="N73">
        <f t="shared" si="10"/>
        <v>3</v>
      </c>
    </row>
    <row r="74" spans="2:14" x14ac:dyDescent="0.45">
      <c r="B74" s="3">
        <v>44711</v>
      </c>
      <c r="C74" s="3">
        <v>44784</v>
      </c>
      <c r="D74">
        <f t="shared" si="7"/>
        <v>1</v>
      </c>
      <c r="F74" s="2">
        <v>44713</v>
      </c>
      <c r="G74" s="2">
        <v>44784</v>
      </c>
      <c r="H74">
        <f t="shared" si="8"/>
        <v>1</v>
      </c>
      <c r="K74" s="3">
        <v>44776</v>
      </c>
      <c r="L74">
        <f t="shared" si="6"/>
        <v>3</v>
      </c>
      <c r="M74">
        <f t="shared" si="9"/>
        <v>2</v>
      </c>
      <c r="N74">
        <f t="shared" si="10"/>
        <v>1</v>
      </c>
    </row>
    <row r="75" spans="2:14" x14ac:dyDescent="0.45">
      <c r="B75" s="3">
        <v>44712</v>
      </c>
      <c r="C75" s="3">
        <v>44790</v>
      </c>
      <c r="D75">
        <f t="shared" si="7"/>
        <v>4</v>
      </c>
      <c r="F75" s="2">
        <v>44713</v>
      </c>
      <c r="G75" s="2">
        <v>44790</v>
      </c>
      <c r="H75">
        <f t="shared" si="8"/>
        <v>4</v>
      </c>
      <c r="K75" s="3">
        <v>44777</v>
      </c>
      <c r="L75">
        <f t="shared" si="6"/>
        <v>4</v>
      </c>
      <c r="M75">
        <f t="shared" si="9"/>
        <v>4</v>
      </c>
      <c r="N75">
        <f t="shared" si="10"/>
        <v>0</v>
      </c>
    </row>
    <row r="76" spans="2:14" x14ac:dyDescent="0.45">
      <c r="B76" s="3">
        <v>44712</v>
      </c>
      <c r="C76" s="3">
        <v>44792</v>
      </c>
      <c r="D76">
        <f t="shared" si="7"/>
        <v>4</v>
      </c>
      <c r="F76" s="2">
        <v>44713</v>
      </c>
      <c r="G76" s="2">
        <v>44792</v>
      </c>
      <c r="H76">
        <f t="shared" si="8"/>
        <v>4</v>
      </c>
      <c r="K76" s="3">
        <v>44781</v>
      </c>
      <c r="L76">
        <f t="shared" si="6"/>
        <v>4</v>
      </c>
      <c r="M76">
        <f t="shared" si="9"/>
        <v>4</v>
      </c>
      <c r="N76">
        <f t="shared" si="10"/>
        <v>0</v>
      </c>
    </row>
    <row r="77" spans="2:14" x14ac:dyDescent="0.45">
      <c r="B77" s="3">
        <v>44713</v>
      </c>
      <c r="C77" s="3">
        <v>44795</v>
      </c>
      <c r="D77">
        <f t="shared" si="7"/>
        <v>4</v>
      </c>
      <c r="F77" s="2">
        <v>44714</v>
      </c>
      <c r="G77" s="2">
        <v>44795</v>
      </c>
      <c r="H77">
        <f t="shared" si="8"/>
        <v>4</v>
      </c>
      <c r="K77" s="3">
        <v>44783</v>
      </c>
      <c r="L77">
        <f t="shared" si="6"/>
        <v>2</v>
      </c>
      <c r="M77">
        <f t="shared" si="9"/>
        <v>2</v>
      </c>
      <c r="N77">
        <f t="shared" si="10"/>
        <v>0</v>
      </c>
    </row>
    <row r="78" spans="2:14" x14ac:dyDescent="0.45">
      <c r="B78" s="3">
        <v>44713</v>
      </c>
      <c r="C78" s="3">
        <v>44796</v>
      </c>
      <c r="D78">
        <f t="shared" si="7"/>
        <v>4</v>
      </c>
      <c r="F78" s="2">
        <v>44714</v>
      </c>
      <c r="G78" s="2">
        <v>44796</v>
      </c>
      <c r="H78">
        <f t="shared" si="8"/>
        <v>4</v>
      </c>
      <c r="K78" s="3">
        <v>44784</v>
      </c>
      <c r="L78">
        <f t="shared" si="6"/>
        <v>1</v>
      </c>
      <c r="M78">
        <f t="shared" si="9"/>
        <v>1</v>
      </c>
      <c r="N78">
        <f t="shared" si="10"/>
        <v>0</v>
      </c>
    </row>
    <row r="79" spans="2:14" x14ac:dyDescent="0.45">
      <c r="B79" s="3">
        <v>44713</v>
      </c>
      <c r="C79" s="3">
        <v>44797</v>
      </c>
      <c r="D79">
        <f t="shared" si="7"/>
        <v>1</v>
      </c>
      <c r="F79" s="2">
        <v>44714</v>
      </c>
      <c r="G79" s="2">
        <v>44802</v>
      </c>
      <c r="H79">
        <f t="shared" si="8"/>
        <v>2</v>
      </c>
      <c r="K79" s="3">
        <v>44790</v>
      </c>
      <c r="L79">
        <f t="shared" si="6"/>
        <v>4</v>
      </c>
      <c r="M79">
        <f t="shared" si="9"/>
        <v>4</v>
      </c>
      <c r="N79">
        <f t="shared" si="10"/>
        <v>0</v>
      </c>
    </row>
    <row r="80" spans="2:14" x14ac:dyDescent="0.45">
      <c r="B80" s="3">
        <v>44714</v>
      </c>
      <c r="C80" s="3">
        <v>44798</v>
      </c>
      <c r="D80">
        <f t="shared" si="7"/>
        <v>3</v>
      </c>
      <c r="F80" s="2">
        <v>44714</v>
      </c>
      <c r="G80" s="2">
        <v>44803</v>
      </c>
      <c r="H80">
        <f t="shared" si="8"/>
        <v>4</v>
      </c>
      <c r="K80" s="3">
        <v>44792</v>
      </c>
      <c r="L80">
        <f t="shared" si="6"/>
        <v>4</v>
      </c>
      <c r="M80">
        <f t="shared" si="9"/>
        <v>4</v>
      </c>
      <c r="N80">
        <f t="shared" si="10"/>
        <v>0</v>
      </c>
    </row>
    <row r="81" spans="2:14" x14ac:dyDescent="0.45">
      <c r="B81" s="3">
        <v>44714</v>
      </c>
      <c r="C81" s="3">
        <v>44799</v>
      </c>
      <c r="D81">
        <f t="shared" si="7"/>
        <v>1</v>
      </c>
      <c r="F81" s="2">
        <v>44715</v>
      </c>
      <c r="G81" s="2">
        <v>44805</v>
      </c>
      <c r="H81">
        <f t="shared" si="8"/>
        <v>4</v>
      </c>
      <c r="K81" s="3">
        <v>44795</v>
      </c>
      <c r="L81">
        <f t="shared" si="6"/>
        <v>4</v>
      </c>
      <c r="M81">
        <f t="shared" si="9"/>
        <v>4</v>
      </c>
      <c r="N81">
        <f t="shared" si="10"/>
        <v>0</v>
      </c>
    </row>
    <row r="82" spans="2:14" x14ac:dyDescent="0.45">
      <c r="B82" s="3">
        <v>44714</v>
      </c>
      <c r="C82" s="3">
        <v>44802</v>
      </c>
      <c r="D82">
        <f t="shared" si="7"/>
        <v>3</v>
      </c>
      <c r="F82" s="2">
        <v>44715</v>
      </c>
      <c r="G82" s="2">
        <v>44809</v>
      </c>
      <c r="H82">
        <f t="shared" si="8"/>
        <v>2</v>
      </c>
      <c r="K82" s="3">
        <v>44796</v>
      </c>
      <c r="L82">
        <f t="shared" si="6"/>
        <v>4</v>
      </c>
      <c r="M82">
        <f t="shared" si="9"/>
        <v>4</v>
      </c>
      <c r="N82">
        <f t="shared" si="10"/>
        <v>0</v>
      </c>
    </row>
    <row r="83" spans="2:14" x14ac:dyDescent="0.45">
      <c r="B83" s="3">
        <v>44714</v>
      </c>
      <c r="C83" s="3">
        <v>44803</v>
      </c>
      <c r="D83">
        <f t="shared" si="7"/>
        <v>4</v>
      </c>
      <c r="F83" s="2">
        <v>44719</v>
      </c>
      <c r="G83" s="2">
        <v>44810</v>
      </c>
      <c r="H83">
        <f t="shared" si="8"/>
        <v>1</v>
      </c>
      <c r="K83" s="3">
        <v>44797</v>
      </c>
      <c r="L83">
        <f t="shared" si="6"/>
        <v>1</v>
      </c>
      <c r="M83">
        <f t="shared" si="9"/>
        <v>0</v>
      </c>
      <c r="N83">
        <f t="shared" si="10"/>
        <v>1</v>
      </c>
    </row>
    <row r="84" spans="2:14" x14ac:dyDescent="0.45">
      <c r="B84" s="3">
        <v>44715</v>
      </c>
      <c r="C84" s="3">
        <v>44805</v>
      </c>
      <c r="D84">
        <f t="shared" si="7"/>
        <v>2</v>
      </c>
      <c r="F84" s="2">
        <v>44719</v>
      </c>
      <c r="G84" s="2">
        <v>44811</v>
      </c>
      <c r="H84">
        <f t="shared" si="8"/>
        <v>2</v>
      </c>
      <c r="K84" s="3">
        <v>44798</v>
      </c>
      <c r="L84">
        <f t="shared" si="6"/>
        <v>3</v>
      </c>
      <c r="M84">
        <f t="shared" si="9"/>
        <v>0</v>
      </c>
      <c r="N84">
        <f t="shared" si="10"/>
        <v>3</v>
      </c>
    </row>
    <row r="85" spans="2:14" x14ac:dyDescent="0.45">
      <c r="B85" s="3">
        <v>44715</v>
      </c>
      <c r="C85" s="3">
        <v>44809</v>
      </c>
      <c r="D85">
        <f t="shared" si="7"/>
        <v>2</v>
      </c>
      <c r="F85" s="2">
        <v>44720</v>
      </c>
      <c r="G85" s="2">
        <v>44813</v>
      </c>
      <c r="H85">
        <f t="shared" si="8"/>
        <v>2</v>
      </c>
      <c r="K85" s="3">
        <v>44799</v>
      </c>
      <c r="L85">
        <f t="shared" si="6"/>
        <v>1</v>
      </c>
      <c r="M85">
        <f t="shared" si="9"/>
        <v>0</v>
      </c>
      <c r="N85">
        <f t="shared" si="10"/>
        <v>1</v>
      </c>
    </row>
    <row r="86" spans="2:14" x14ac:dyDescent="0.45">
      <c r="B86" s="3">
        <v>44715</v>
      </c>
      <c r="C86" s="3">
        <v>44810</v>
      </c>
      <c r="D86">
        <f t="shared" si="7"/>
        <v>1</v>
      </c>
      <c r="F86" s="2">
        <v>44720</v>
      </c>
      <c r="G86" s="2">
        <v>44816</v>
      </c>
      <c r="H86">
        <f t="shared" si="8"/>
        <v>1</v>
      </c>
      <c r="K86" s="3">
        <v>44802</v>
      </c>
      <c r="L86">
        <f t="shared" si="6"/>
        <v>3</v>
      </c>
      <c r="M86">
        <f t="shared" si="9"/>
        <v>2</v>
      </c>
      <c r="N86">
        <f t="shared" si="10"/>
        <v>1</v>
      </c>
    </row>
    <row r="87" spans="2:14" x14ac:dyDescent="0.45">
      <c r="B87" s="3">
        <v>44719</v>
      </c>
      <c r="C87" s="3">
        <v>44811</v>
      </c>
      <c r="D87">
        <f t="shared" si="7"/>
        <v>2</v>
      </c>
      <c r="F87" s="2">
        <v>44721</v>
      </c>
      <c r="G87" s="2">
        <v>44818</v>
      </c>
      <c r="H87">
        <f t="shared" si="8"/>
        <v>4</v>
      </c>
      <c r="K87" s="3">
        <v>44803</v>
      </c>
      <c r="L87">
        <f t="shared" si="6"/>
        <v>4</v>
      </c>
      <c r="M87">
        <f t="shared" si="9"/>
        <v>4</v>
      </c>
      <c r="N87">
        <f t="shared" si="10"/>
        <v>0</v>
      </c>
    </row>
    <row r="88" spans="2:14" x14ac:dyDescent="0.45">
      <c r="B88" s="3">
        <v>44719</v>
      </c>
      <c r="C88" s="3">
        <v>44813</v>
      </c>
      <c r="D88">
        <f t="shared" si="7"/>
        <v>2</v>
      </c>
      <c r="F88" s="2">
        <v>44721</v>
      </c>
      <c r="G88" s="2">
        <v>44819</v>
      </c>
      <c r="H88">
        <f t="shared" si="8"/>
        <v>4</v>
      </c>
      <c r="K88" s="3">
        <v>44805</v>
      </c>
      <c r="L88">
        <f t="shared" si="6"/>
        <v>2</v>
      </c>
      <c r="M88">
        <f t="shared" si="9"/>
        <v>4</v>
      </c>
      <c r="N88">
        <f t="shared" si="10"/>
        <v>-2</v>
      </c>
    </row>
    <row r="89" spans="2:14" x14ac:dyDescent="0.45">
      <c r="B89" s="3">
        <v>44720</v>
      </c>
      <c r="C89" s="3">
        <v>44816</v>
      </c>
      <c r="D89">
        <f t="shared" si="7"/>
        <v>1</v>
      </c>
      <c r="F89" s="2">
        <v>44721</v>
      </c>
      <c r="G89" s="2">
        <v>44820</v>
      </c>
      <c r="H89">
        <f t="shared" si="8"/>
        <v>4</v>
      </c>
      <c r="K89" s="3">
        <v>44809</v>
      </c>
      <c r="L89">
        <f t="shared" si="6"/>
        <v>2</v>
      </c>
      <c r="M89">
        <f t="shared" si="9"/>
        <v>2</v>
      </c>
      <c r="N89">
        <f t="shared" si="10"/>
        <v>0</v>
      </c>
    </row>
    <row r="90" spans="2:14" x14ac:dyDescent="0.45">
      <c r="B90" s="3">
        <v>44720</v>
      </c>
      <c r="C90" s="3">
        <v>44818</v>
      </c>
      <c r="D90">
        <f t="shared" si="7"/>
        <v>4</v>
      </c>
      <c r="F90" s="2">
        <v>44722</v>
      </c>
      <c r="G90" s="2">
        <v>44824</v>
      </c>
      <c r="H90">
        <f t="shared" si="8"/>
        <v>3</v>
      </c>
      <c r="K90" s="3">
        <v>44810</v>
      </c>
      <c r="L90">
        <f t="shared" si="6"/>
        <v>1</v>
      </c>
      <c r="M90">
        <f t="shared" si="9"/>
        <v>1</v>
      </c>
      <c r="N90">
        <f t="shared" si="10"/>
        <v>0</v>
      </c>
    </row>
    <row r="91" spans="2:14" x14ac:dyDescent="0.45">
      <c r="B91" s="3">
        <v>44721</v>
      </c>
      <c r="C91" s="3">
        <v>44819</v>
      </c>
      <c r="D91">
        <f t="shared" si="7"/>
        <v>4</v>
      </c>
      <c r="F91" s="2">
        <v>44722</v>
      </c>
      <c r="G91" s="2">
        <v>44825</v>
      </c>
      <c r="H91">
        <f t="shared" si="8"/>
        <v>4</v>
      </c>
      <c r="K91" s="3">
        <v>44811</v>
      </c>
      <c r="L91">
        <f t="shared" si="6"/>
        <v>2</v>
      </c>
      <c r="M91">
        <f t="shared" si="9"/>
        <v>2</v>
      </c>
      <c r="N91">
        <f t="shared" si="10"/>
        <v>0</v>
      </c>
    </row>
    <row r="92" spans="2:14" x14ac:dyDescent="0.45">
      <c r="B92" s="3">
        <v>44721</v>
      </c>
      <c r="C92" s="3">
        <v>44820</v>
      </c>
      <c r="D92">
        <f t="shared" si="7"/>
        <v>4</v>
      </c>
      <c r="F92" s="2">
        <v>44722</v>
      </c>
      <c r="G92" s="2">
        <v>44826</v>
      </c>
      <c r="H92">
        <f t="shared" si="8"/>
        <v>1</v>
      </c>
      <c r="K92" s="3">
        <v>44813</v>
      </c>
      <c r="L92">
        <f t="shared" si="6"/>
        <v>2</v>
      </c>
      <c r="M92">
        <f t="shared" si="9"/>
        <v>2</v>
      </c>
      <c r="N92">
        <f t="shared" si="10"/>
        <v>0</v>
      </c>
    </row>
    <row r="93" spans="2:14" x14ac:dyDescent="0.45">
      <c r="B93" s="3">
        <v>44721</v>
      </c>
      <c r="C93" s="3">
        <v>44823</v>
      </c>
      <c r="D93">
        <f t="shared" si="7"/>
        <v>1</v>
      </c>
      <c r="F93" s="2">
        <v>44725</v>
      </c>
      <c r="G93" s="2">
        <v>44827</v>
      </c>
      <c r="H93">
        <f t="shared" si="8"/>
        <v>4</v>
      </c>
      <c r="K93" s="3">
        <v>44816</v>
      </c>
      <c r="L93">
        <f t="shared" si="6"/>
        <v>1</v>
      </c>
      <c r="M93">
        <f t="shared" si="9"/>
        <v>1</v>
      </c>
      <c r="N93">
        <f t="shared" si="10"/>
        <v>0</v>
      </c>
    </row>
    <row r="94" spans="2:14" x14ac:dyDescent="0.45">
      <c r="B94" s="3">
        <v>44721</v>
      </c>
      <c r="C94" s="3">
        <v>44824</v>
      </c>
      <c r="D94">
        <f t="shared" si="7"/>
        <v>4</v>
      </c>
      <c r="F94" s="2">
        <v>44725</v>
      </c>
      <c r="G94" s="2">
        <v>44830</v>
      </c>
      <c r="H94">
        <f t="shared" si="8"/>
        <v>2</v>
      </c>
      <c r="K94" s="3">
        <v>44818</v>
      </c>
      <c r="L94">
        <f t="shared" si="6"/>
        <v>4</v>
      </c>
      <c r="M94">
        <f t="shared" si="9"/>
        <v>4</v>
      </c>
      <c r="N94">
        <f t="shared" si="10"/>
        <v>0</v>
      </c>
    </row>
    <row r="95" spans="2:14" x14ac:dyDescent="0.45">
      <c r="B95" s="3">
        <v>44722</v>
      </c>
      <c r="C95" s="3">
        <v>44825</v>
      </c>
      <c r="D95">
        <f t="shared" si="7"/>
        <v>4</v>
      </c>
      <c r="F95" s="2">
        <v>44725</v>
      </c>
      <c r="G95" s="2">
        <v>44831</v>
      </c>
      <c r="H95">
        <f t="shared" si="8"/>
        <v>2</v>
      </c>
      <c r="K95" s="3">
        <v>44819</v>
      </c>
      <c r="L95">
        <f t="shared" si="6"/>
        <v>4</v>
      </c>
      <c r="M95">
        <f t="shared" si="9"/>
        <v>4</v>
      </c>
      <c r="N95">
        <f t="shared" si="10"/>
        <v>0</v>
      </c>
    </row>
    <row r="96" spans="2:14" x14ac:dyDescent="0.45">
      <c r="B96" s="3">
        <v>44722</v>
      </c>
      <c r="C96" s="3">
        <v>44826</v>
      </c>
      <c r="D96">
        <f t="shared" si="7"/>
        <v>1</v>
      </c>
      <c r="F96" s="2">
        <v>44726</v>
      </c>
      <c r="G96" s="2">
        <v>44832</v>
      </c>
      <c r="H96">
        <f t="shared" si="8"/>
        <v>4</v>
      </c>
      <c r="K96" s="3">
        <v>44820</v>
      </c>
      <c r="L96">
        <f t="shared" si="6"/>
        <v>4</v>
      </c>
      <c r="M96">
        <f t="shared" si="9"/>
        <v>4</v>
      </c>
      <c r="N96">
        <f t="shared" si="10"/>
        <v>0</v>
      </c>
    </row>
    <row r="97" spans="2:14" x14ac:dyDescent="0.45">
      <c r="B97" s="3">
        <v>44722</v>
      </c>
      <c r="C97" s="3">
        <v>44827</v>
      </c>
      <c r="D97">
        <f t="shared" si="7"/>
        <v>4</v>
      </c>
      <c r="F97" s="2">
        <v>44728</v>
      </c>
      <c r="G97" s="2">
        <v>44833</v>
      </c>
      <c r="H97">
        <f t="shared" si="8"/>
        <v>4</v>
      </c>
      <c r="K97" s="3">
        <v>44823</v>
      </c>
      <c r="L97">
        <f t="shared" si="6"/>
        <v>1</v>
      </c>
      <c r="M97">
        <f t="shared" si="9"/>
        <v>0</v>
      </c>
      <c r="N97">
        <f t="shared" si="10"/>
        <v>1</v>
      </c>
    </row>
    <row r="98" spans="2:14" x14ac:dyDescent="0.45">
      <c r="B98" s="3">
        <v>44722</v>
      </c>
      <c r="C98" s="3">
        <v>44830</v>
      </c>
      <c r="D98">
        <f t="shared" si="7"/>
        <v>3</v>
      </c>
      <c r="F98" s="2">
        <v>44728</v>
      </c>
      <c r="G98" s="2">
        <v>44834</v>
      </c>
      <c r="H98">
        <f t="shared" si="8"/>
        <v>4</v>
      </c>
      <c r="K98" s="3">
        <v>44824</v>
      </c>
      <c r="L98">
        <f t="shared" si="6"/>
        <v>4</v>
      </c>
      <c r="M98">
        <f t="shared" si="9"/>
        <v>3</v>
      </c>
      <c r="N98">
        <f t="shared" si="10"/>
        <v>1</v>
      </c>
    </row>
    <row r="99" spans="2:14" x14ac:dyDescent="0.45">
      <c r="B99" s="3">
        <v>44725</v>
      </c>
      <c r="C99" s="3">
        <v>44831</v>
      </c>
      <c r="D99">
        <f t="shared" si="7"/>
        <v>1</v>
      </c>
      <c r="F99" s="2">
        <v>44728</v>
      </c>
      <c r="G99" s="2">
        <v>44837</v>
      </c>
      <c r="H99">
        <f t="shared" si="8"/>
        <v>4</v>
      </c>
      <c r="K99" s="3">
        <v>44825</v>
      </c>
      <c r="L99">
        <f t="shared" ref="L99:L130" si="11">IFERROR(VLOOKUP(K99,$C$3:$D$127,2,0),0)</f>
        <v>4</v>
      </c>
      <c r="M99">
        <f t="shared" si="9"/>
        <v>4</v>
      </c>
      <c r="N99">
        <f t="shared" si="10"/>
        <v>0</v>
      </c>
    </row>
    <row r="100" spans="2:14" x14ac:dyDescent="0.45">
      <c r="B100" s="3">
        <v>44725</v>
      </c>
      <c r="C100" s="3">
        <v>44832</v>
      </c>
      <c r="D100">
        <f t="shared" si="7"/>
        <v>3</v>
      </c>
      <c r="F100" s="2">
        <v>44728</v>
      </c>
      <c r="G100" s="2">
        <v>44838</v>
      </c>
      <c r="H100">
        <f t="shared" si="8"/>
        <v>2</v>
      </c>
      <c r="K100" s="3">
        <v>44826</v>
      </c>
      <c r="L100">
        <f t="shared" si="11"/>
        <v>1</v>
      </c>
      <c r="M100">
        <f t="shared" si="9"/>
        <v>1</v>
      </c>
      <c r="N100">
        <f t="shared" si="10"/>
        <v>0</v>
      </c>
    </row>
    <row r="101" spans="2:14" x14ac:dyDescent="0.45">
      <c r="B101" s="3">
        <v>44725</v>
      </c>
      <c r="C101" s="3">
        <v>44833</v>
      </c>
      <c r="D101">
        <f t="shared" si="7"/>
        <v>4</v>
      </c>
      <c r="F101" s="2">
        <v>44733</v>
      </c>
      <c r="G101" s="2">
        <v>44844</v>
      </c>
      <c r="H101">
        <f t="shared" si="8"/>
        <v>4</v>
      </c>
      <c r="K101" s="3">
        <v>44827</v>
      </c>
      <c r="L101">
        <f t="shared" si="11"/>
        <v>4</v>
      </c>
      <c r="M101">
        <f t="shared" si="9"/>
        <v>4</v>
      </c>
      <c r="N101">
        <f t="shared" si="10"/>
        <v>0</v>
      </c>
    </row>
    <row r="102" spans="2:14" x14ac:dyDescent="0.45">
      <c r="B102" s="3">
        <v>44726</v>
      </c>
      <c r="C102" s="3">
        <v>44834</v>
      </c>
      <c r="D102">
        <f t="shared" si="7"/>
        <v>4</v>
      </c>
      <c r="F102" s="2">
        <v>44733</v>
      </c>
      <c r="G102" s="2">
        <v>44845</v>
      </c>
      <c r="H102">
        <f t="shared" si="8"/>
        <v>4</v>
      </c>
      <c r="K102" s="3">
        <v>44830</v>
      </c>
      <c r="L102">
        <f t="shared" si="11"/>
        <v>3</v>
      </c>
      <c r="M102">
        <f t="shared" si="9"/>
        <v>2</v>
      </c>
      <c r="N102">
        <f t="shared" si="10"/>
        <v>1</v>
      </c>
    </row>
    <row r="103" spans="2:14" x14ac:dyDescent="0.45">
      <c r="B103" s="3">
        <v>44728</v>
      </c>
      <c r="C103" s="3">
        <v>44837</v>
      </c>
      <c r="D103">
        <f t="shared" si="7"/>
        <v>4</v>
      </c>
      <c r="F103" s="2">
        <v>44733</v>
      </c>
      <c r="G103" s="2">
        <v>44846</v>
      </c>
      <c r="H103">
        <f t="shared" si="8"/>
        <v>3</v>
      </c>
      <c r="K103" s="3">
        <v>44831</v>
      </c>
      <c r="L103">
        <f t="shared" si="11"/>
        <v>1</v>
      </c>
      <c r="M103">
        <f t="shared" si="9"/>
        <v>2</v>
      </c>
      <c r="N103">
        <f t="shared" si="10"/>
        <v>-1</v>
      </c>
    </row>
    <row r="104" spans="2:14" x14ac:dyDescent="0.45">
      <c r="B104" s="3">
        <v>44728</v>
      </c>
      <c r="C104" s="3">
        <v>44838</v>
      </c>
      <c r="D104">
        <f t="shared" si="7"/>
        <v>4</v>
      </c>
      <c r="F104" s="2">
        <v>44733</v>
      </c>
      <c r="G104" s="2">
        <v>44847</v>
      </c>
      <c r="H104">
        <f t="shared" si="8"/>
        <v>2</v>
      </c>
      <c r="K104" s="3">
        <v>44832</v>
      </c>
      <c r="L104">
        <f t="shared" si="11"/>
        <v>3</v>
      </c>
      <c r="M104">
        <f t="shared" si="9"/>
        <v>4</v>
      </c>
      <c r="N104">
        <f t="shared" si="10"/>
        <v>-1</v>
      </c>
    </row>
    <row r="105" spans="2:14" x14ac:dyDescent="0.45">
      <c r="B105" s="3">
        <v>44728</v>
      </c>
      <c r="C105" s="3">
        <v>44844</v>
      </c>
      <c r="D105">
        <f t="shared" si="7"/>
        <v>4</v>
      </c>
      <c r="F105" s="2">
        <v>44734</v>
      </c>
      <c r="G105" s="2">
        <v>44848</v>
      </c>
      <c r="H105">
        <f t="shared" si="8"/>
        <v>1</v>
      </c>
      <c r="K105" s="3">
        <v>44833</v>
      </c>
      <c r="L105">
        <f t="shared" si="11"/>
        <v>4</v>
      </c>
      <c r="M105">
        <f t="shared" si="9"/>
        <v>4</v>
      </c>
      <c r="N105">
        <f t="shared" si="10"/>
        <v>0</v>
      </c>
    </row>
    <row r="106" spans="2:14" x14ac:dyDescent="0.45">
      <c r="B106" s="3">
        <v>44728</v>
      </c>
      <c r="C106" s="3">
        <v>44845</v>
      </c>
      <c r="D106">
        <f t="shared" si="7"/>
        <v>4</v>
      </c>
      <c r="F106" s="2">
        <v>44734</v>
      </c>
      <c r="G106" s="2">
        <v>44851</v>
      </c>
      <c r="H106">
        <f t="shared" si="8"/>
        <v>3</v>
      </c>
      <c r="K106" s="3">
        <v>44834</v>
      </c>
      <c r="L106">
        <f t="shared" si="11"/>
        <v>4</v>
      </c>
      <c r="M106">
        <f t="shared" si="9"/>
        <v>4</v>
      </c>
      <c r="N106">
        <f t="shared" si="10"/>
        <v>0</v>
      </c>
    </row>
    <row r="107" spans="2:14" x14ac:dyDescent="0.45">
      <c r="B107" s="3">
        <v>44733</v>
      </c>
      <c r="C107" s="3">
        <v>44846</v>
      </c>
      <c r="D107">
        <f t="shared" si="7"/>
        <v>4</v>
      </c>
      <c r="F107" s="2">
        <v>44734</v>
      </c>
      <c r="G107" s="2">
        <v>44852</v>
      </c>
      <c r="H107">
        <f t="shared" si="8"/>
        <v>1</v>
      </c>
      <c r="K107" s="3">
        <v>44837</v>
      </c>
      <c r="L107">
        <f t="shared" si="11"/>
        <v>4</v>
      </c>
      <c r="M107">
        <f t="shared" si="9"/>
        <v>4</v>
      </c>
      <c r="N107">
        <f t="shared" si="10"/>
        <v>0</v>
      </c>
    </row>
    <row r="108" spans="2:14" x14ac:dyDescent="0.45">
      <c r="B108" s="3">
        <v>44733</v>
      </c>
      <c r="C108" s="3">
        <v>44847</v>
      </c>
      <c r="D108">
        <f t="shared" si="7"/>
        <v>2</v>
      </c>
      <c r="F108" s="2">
        <v>44734</v>
      </c>
      <c r="G108" s="2">
        <v>44853</v>
      </c>
      <c r="H108">
        <f t="shared" si="8"/>
        <v>1</v>
      </c>
      <c r="K108" s="3">
        <v>44838</v>
      </c>
      <c r="L108">
        <f t="shared" si="11"/>
        <v>4</v>
      </c>
      <c r="M108">
        <f t="shared" si="9"/>
        <v>2</v>
      </c>
      <c r="N108">
        <f t="shared" si="10"/>
        <v>2</v>
      </c>
    </row>
    <row r="109" spans="2:14" x14ac:dyDescent="0.45">
      <c r="B109" s="3">
        <v>44733</v>
      </c>
      <c r="C109" s="3">
        <v>44851</v>
      </c>
      <c r="D109">
        <f t="shared" si="7"/>
        <v>2</v>
      </c>
      <c r="F109" s="2">
        <v>44735</v>
      </c>
      <c r="G109" s="2">
        <v>44854</v>
      </c>
      <c r="H109">
        <f t="shared" si="8"/>
        <v>1</v>
      </c>
      <c r="K109" s="3">
        <v>44844</v>
      </c>
      <c r="L109">
        <f t="shared" si="11"/>
        <v>4</v>
      </c>
      <c r="M109">
        <f t="shared" si="9"/>
        <v>4</v>
      </c>
      <c r="N109">
        <f t="shared" si="10"/>
        <v>0</v>
      </c>
    </row>
    <row r="110" spans="2:14" x14ac:dyDescent="0.45">
      <c r="B110" s="3">
        <v>44733</v>
      </c>
      <c r="C110" s="3">
        <v>44852</v>
      </c>
      <c r="D110">
        <f t="shared" si="7"/>
        <v>1</v>
      </c>
      <c r="F110" s="2">
        <v>44735</v>
      </c>
      <c r="G110" s="2">
        <v>44855</v>
      </c>
      <c r="H110">
        <f t="shared" si="8"/>
        <v>1</v>
      </c>
      <c r="K110" s="3">
        <v>44845</v>
      </c>
      <c r="L110">
        <f t="shared" si="11"/>
        <v>4</v>
      </c>
      <c r="M110">
        <f t="shared" si="9"/>
        <v>4</v>
      </c>
      <c r="N110">
        <f t="shared" si="10"/>
        <v>0</v>
      </c>
    </row>
    <row r="111" spans="2:14" x14ac:dyDescent="0.45">
      <c r="B111" s="3">
        <v>44734</v>
      </c>
      <c r="C111" s="3">
        <v>44854</v>
      </c>
      <c r="D111">
        <f t="shared" si="7"/>
        <v>3</v>
      </c>
      <c r="F111" s="2">
        <v>44736</v>
      </c>
      <c r="G111" s="2">
        <v>44859</v>
      </c>
      <c r="H111">
        <f t="shared" si="8"/>
        <v>3</v>
      </c>
      <c r="K111" s="3">
        <v>44846</v>
      </c>
      <c r="L111">
        <f t="shared" si="11"/>
        <v>4</v>
      </c>
      <c r="M111">
        <f t="shared" si="9"/>
        <v>3</v>
      </c>
      <c r="N111">
        <f t="shared" si="10"/>
        <v>1</v>
      </c>
    </row>
    <row r="112" spans="2:14" x14ac:dyDescent="0.45">
      <c r="B112" s="3">
        <v>44734</v>
      </c>
      <c r="C112" s="3">
        <v>44855</v>
      </c>
      <c r="D112">
        <f t="shared" si="7"/>
        <v>1</v>
      </c>
      <c r="F112" s="2">
        <v>44741</v>
      </c>
      <c r="G112" s="2">
        <v>44865</v>
      </c>
      <c r="H112">
        <f t="shared" si="8"/>
        <v>3</v>
      </c>
      <c r="K112" s="3">
        <v>44847</v>
      </c>
      <c r="L112">
        <f t="shared" si="11"/>
        <v>2</v>
      </c>
      <c r="M112">
        <f t="shared" si="9"/>
        <v>2</v>
      </c>
      <c r="N112">
        <f t="shared" si="10"/>
        <v>0</v>
      </c>
    </row>
    <row r="113" spans="2:14" x14ac:dyDescent="0.45">
      <c r="B113" s="3">
        <v>44734</v>
      </c>
      <c r="C113" s="3">
        <v>44859</v>
      </c>
      <c r="D113">
        <f t="shared" si="7"/>
        <v>4</v>
      </c>
      <c r="F113" s="2">
        <v>44741</v>
      </c>
      <c r="G113" s="2">
        <v>44866</v>
      </c>
      <c r="H113">
        <f t="shared" si="8"/>
        <v>1</v>
      </c>
      <c r="K113" s="3">
        <v>44851</v>
      </c>
      <c r="L113">
        <f t="shared" si="11"/>
        <v>2</v>
      </c>
      <c r="M113">
        <f t="shared" si="9"/>
        <v>3</v>
      </c>
      <c r="N113">
        <f t="shared" si="10"/>
        <v>-1</v>
      </c>
    </row>
    <row r="114" spans="2:14" x14ac:dyDescent="0.45">
      <c r="B114" s="3">
        <v>44734</v>
      </c>
      <c r="C114" s="3">
        <v>44865</v>
      </c>
      <c r="D114">
        <f t="shared" si="7"/>
        <v>3</v>
      </c>
      <c r="F114" s="2">
        <v>44742</v>
      </c>
      <c r="G114" s="2">
        <v>44867</v>
      </c>
      <c r="H114">
        <f t="shared" si="8"/>
        <v>2</v>
      </c>
      <c r="K114" s="3">
        <v>44852</v>
      </c>
      <c r="L114">
        <f t="shared" si="11"/>
        <v>1</v>
      </c>
      <c r="M114">
        <f t="shared" si="9"/>
        <v>1</v>
      </c>
      <c r="N114">
        <f t="shared" si="10"/>
        <v>0</v>
      </c>
    </row>
    <row r="115" spans="2:14" x14ac:dyDescent="0.45">
      <c r="B115" s="3">
        <v>44735</v>
      </c>
      <c r="C115" s="3">
        <v>44866</v>
      </c>
      <c r="D115">
        <f t="shared" si="7"/>
        <v>1</v>
      </c>
      <c r="F115" s="2">
        <v>44743</v>
      </c>
      <c r="G115" s="2">
        <v>44872</v>
      </c>
      <c r="H115">
        <f t="shared" si="8"/>
        <v>4</v>
      </c>
      <c r="K115" s="3">
        <v>44854</v>
      </c>
      <c r="L115">
        <f t="shared" si="11"/>
        <v>3</v>
      </c>
      <c r="M115">
        <f t="shared" si="9"/>
        <v>1</v>
      </c>
      <c r="N115">
        <f t="shared" si="10"/>
        <v>2</v>
      </c>
    </row>
    <row r="116" spans="2:14" x14ac:dyDescent="0.45">
      <c r="B116" s="3">
        <v>44735</v>
      </c>
      <c r="C116" s="3">
        <v>44867</v>
      </c>
      <c r="D116">
        <f t="shared" si="7"/>
        <v>3</v>
      </c>
      <c r="F116" s="2">
        <v>44743</v>
      </c>
      <c r="G116" s="2">
        <v>44874</v>
      </c>
      <c r="H116">
        <f t="shared" si="8"/>
        <v>4</v>
      </c>
      <c r="K116" s="3">
        <v>44855</v>
      </c>
      <c r="L116">
        <f t="shared" si="11"/>
        <v>1</v>
      </c>
      <c r="M116">
        <f t="shared" si="9"/>
        <v>1</v>
      </c>
      <c r="N116">
        <f t="shared" si="10"/>
        <v>0</v>
      </c>
    </row>
    <row r="117" spans="2:14" x14ac:dyDescent="0.45">
      <c r="B117" s="3">
        <v>44735</v>
      </c>
      <c r="C117" s="3">
        <v>44872</v>
      </c>
      <c r="D117">
        <f t="shared" si="7"/>
        <v>4</v>
      </c>
      <c r="F117" s="2">
        <v>44746</v>
      </c>
      <c r="G117" s="2">
        <v>44875</v>
      </c>
      <c r="H117">
        <f t="shared" si="8"/>
        <v>1</v>
      </c>
      <c r="K117" s="3">
        <v>44859</v>
      </c>
      <c r="L117">
        <f t="shared" si="11"/>
        <v>4</v>
      </c>
      <c r="M117">
        <f t="shared" si="9"/>
        <v>3</v>
      </c>
      <c r="N117">
        <f t="shared" si="10"/>
        <v>1</v>
      </c>
    </row>
    <row r="118" spans="2:14" x14ac:dyDescent="0.45">
      <c r="B118" s="3">
        <v>44735</v>
      </c>
      <c r="C118" s="3">
        <v>44874</v>
      </c>
      <c r="D118">
        <f t="shared" si="7"/>
        <v>4</v>
      </c>
      <c r="F118" s="2">
        <v>44746</v>
      </c>
      <c r="G118" s="2">
        <v>44876</v>
      </c>
      <c r="H118">
        <f t="shared" si="8"/>
        <v>2</v>
      </c>
      <c r="K118" s="3">
        <v>44865</v>
      </c>
      <c r="L118">
        <f t="shared" si="11"/>
        <v>3</v>
      </c>
      <c r="M118">
        <f t="shared" si="9"/>
        <v>3</v>
      </c>
      <c r="N118">
        <f t="shared" si="10"/>
        <v>0</v>
      </c>
    </row>
    <row r="119" spans="2:14" x14ac:dyDescent="0.45">
      <c r="B119" s="3">
        <v>44736</v>
      </c>
      <c r="C119" s="3">
        <v>44875</v>
      </c>
      <c r="D119">
        <f t="shared" si="7"/>
        <v>2</v>
      </c>
      <c r="F119" s="2">
        <v>44747</v>
      </c>
      <c r="G119" s="2">
        <v>44879</v>
      </c>
      <c r="H119">
        <f t="shared" si="8"/>
        <v>1</v>
      </c>
      <c r="K119" s="3">
        <v>44866</v>
      </c>
      <c r="L119">
        <f t="shared" si="11"/>
        <v>1</v>
      </c>
      <c r="M119">
        <f t="shared" si="9"/>
        <v>1</v>
      </c>
      <c r="N119">
        <f t="shared" si="10"/>
        <v>0</v>
      </c>
    </row>
    <row r="120" spans="2:14" x14ac:dyDescent="0.45">
      <c r="B120" s="3">
        <v>44741</v>
      </c>
      <c r="C120" s="3">
        <v>44876</v>
      </c>
      <c r="D120">
        <f t="shared" si="7"/>
        <v>2</v>
      </c>
      <c r="F120" s="2">
        <v>44747</v>
      </c>
      <c r="G120" s="2">
        <v>44881</v>
      </c>
      <c r="H120">
        <f t="shared" si="8"/>
        <v>1</v>
      </c>
      <c r="K120" s="3">
        <v>44867</v>
      </c>
      <c r="L120">
        <f t="shared" si="11"/>
        <v>3</v>
      </c>
      <c r="M120">
        <f t="shared" si="9"/>
        <v>2</v>
      </c>
      <c r="N120">
        <f t="shared" si="10"/>
        <v>1</v>
      </c>
    </row>
    <row r="121" spans="2:14" x14ac:dyDescent="0.45">
      <c r="B121" s="3">
        <v>44741</v>
      </c>
      <c r="C121" s="3">
        <v>44879</v>
      </c>
      <c r="D121">
        <f t="shared" si="7"/>
        <v>1</v>
      </c>
      <c r="F121" s="2">
        <v>44747</v>
      </c>
      <c r="G121" s="2">
        <v>44883</v>
      </c>
      <c r="H121">
        <f t="shared" si="8"/>
        <v>4</v>
      </c>
      <c r="K121" s="3">
        <v>44872</v>
      </c>
      <c r="L121">
        <f t="shared" si="11"/>
        <v>4</v>
      </c>
      <c r="M121">
        <f t="shared" si="9"/>
        <v>4</v>
      </c>
      <c r="N121">
        <f t="shared" si="10"/>
        <v>0</v>
      </c>
    </row>
    <row r="122" spans="2:14" x14ac:dyDescent="0.45">
      <c r="B122" s="3">
        <v>44741</v>
      </c>
      <c r="C122" s="3">
        <v>44880</v>
      </c>
      <c r="D122">
        <f t="shared" si="7"/>
        <v>1</v>
      </c>
      <c r="F122" s="2">
        <v>44747</v>
      </c>
      <c r="G122" s="2">
        <v>44886</v>
      </c>
      <c r="H122">
        <f t="shared" si="8"/>
        <v>3</v>
      </c>
      <c r="K122" s="3">
        <v>44874</v>
      </c>
      <c r="L122">
        <f t="shared" si="11"/>
        <v>4</v>
      </c>
      <c r="M122">
        <f t="shared" si="9"/>
        <v>4</v>
      </c>
      <c r="N122">
        <f t="shared" si="10"/>
        <v>0</v>
      </c>
    </row>
    <row r="123" spans="2:14" x14ac:dyDescent="0.45">
      <c r="B123" s="3">
        <v>44742</v>
      </c>
      <c r="C123" s="3">
        <v>44883</v>
      </c>
      <c r="D123">
        <f t="shared" si="7"/>
        <v>4</v>
      </c>
      <c r="F123" s="2">
        <v>44748</v>
      </c>
      <c r="G123" s="2">
        <v>44887</v>
      </c>
      <c r="H123">
        <f t="shared" si="8"/>
        <v>2</v>
      </c>
      <c r="K123" s="3">
        <v>44875</v>
      </c>
      <c r="L123">
        <f t="shared" si="11"/>
        <v>2</v>
      </c>
      <c r="M123">
        <f t="shared" si="9"/>
        <v>1</v>
      </c>
      <c r="N123">
        <f t="shared" si="10"/>
        <v>1</v>
      </c>
    </row>
    <row r="124" spans="2:14" x14ac:dyDescent="0.45">
      <c r="B124" s="3">
        <v>44743</v>
      </c>
      <c r="C124" s="3">
        <v>44886</v>
      </c>
      <c r="D124">
        <f t="shared" si="7"/>
        <v>3</v>
      </c>
      <c r="F124" s="2">
        <v>44748</v>
      </c>
      <c r="G124" s="2">
        <v>44888</v>
      </c>
      <c r="H124">
        <f t="shared" si="8"/>
        <v>2</v>
      </c>
      <c r="K124" s="3">
        <v>44876</v>
      </c>
      <c r="L124">
        <f t="shared" si="11"/>
        <v>2</v>
      </c>
      <c r="M124">
        <f t="shared" si="9"/>
        <v>2</v>
      </c>
      <c r="N124">
        <f t="shared" si="10"/>
        <v>0</v>
      </c>
    </row>
    <row r="125" spans="2:14" x14ac:dyDescent="0.45">
      <c r="B125" s="3">
        <v>44743</v>
      </c>
      <c r="C125" s="3">
        <v>44887</v>
      </c>
      <c r="D125">
        <f t="shared" si="7"/>
        <v>2</v>
      </c>
      <c r="F125" s="2">
        <v>44748</v>
      </c>
      <c r="G125" s="2">
        <v>44889</v>
      </c>
      <c r="H125">
        <f t="shared" si="8"/>
        <v>1</v>
      </c>
      <c r="K125" s="3">
        <v>44879</v>
      </c>
      <c r="L125">
        <f t="shared" si="11"/>
        <v>1</v>
      </c>
      <c r="M125">
        <f t="shared" si="9"/>
        <v>1</v>
      </c>
      <c r="N125">
        <f t="shared" si="10"/>
        <v>0</v>
      </c>
    </row>
    <row r="126" spans="2:14" x14ac:dyDescent="0.45">
      <c r="B126" s="3">
        <v>44746</v>
      </c>
      <c r="C126" s="3">
        <v>44888</v>
      </c>
      <c r="D126">
        <f t="shared" si="7"/>
        <v>1</v>
      </c>
      <c r="F126" s="2">
        <v>44748</v>
      </c>
      <c r="K126" s="3">
        <v>44880</v>
      </c>
      <c r="L126">
        <f t="shared" si="11"/>
        <v>1</v>
      </c>
      <c r="M126">
        <f t="shared" si="9"/>
        <v>0</v>
      </c>
      <c r="N126">
        <f t="shared" si="10"/>
        <v>1</v>
      </c>
    </row>
    <row r="127" spans="2:14" x14ac:dyDescent="0.45">
      <c r="B127" s="3">
        <v>44746</v>
      </c>
      <c r="C127" s="3">
        <v>44889</v>
      </c>
      <c r="D127">
        <f t="shared" si="7"/>
        <v>2</v>
      </c>
      <c r="F127" s="2">
        <v>44755</v>
      </c>
      <c r="K127" s="3">
        <v>44883</v>
      </c>
      <c r="L127">
        <f t="shared" si="11"/>
        <v>4</v>
      </c>
      <c r="M127">
        <f t="shared" si="9"/>
        <v>4</v>
      </c>
      <c r="N127">
        <f t="shared" si="10"/>
        <v>0</v>
      </c>
    </row>
    <row r="128" spans="2:14" x14ac:dyDescent="0.45">
      <c r="B128" s="3">
        <v>44747</v>
      </c>
      <c r="F128" s="2">
        <v>44755</v>
      </c>
      <c r="K128" s="3">
        <v>44886</v>
      </c>
      <c r="L128">
        <f t="shared" si="11"/>
        <v>3</v>
      </c>
      <c r="M128">
        <f t="shared" si="9"/>
        <v>3</v>
      </c>
      <c r="N128">
        <f t="shared" si="10"/>
        <v>0</v>
      </c>
    </row>
    <row r="129" spans="2:14" x14ac:dyDescent="0.45">
      <c r="B129" s="3">
        <v>44747</v>
      </c>
      <c r="F129" s="2">
        <v>44755</v>
      </c>
      <c r="K129" s="3">
        <v>44887</v>
      </c>
      <c r="L129">
        <f t="shared" si="11"/>
        <v>2</v>
      </c>
      <c r="M129">
        <f t="shared" si="9"/>
        <v>2</v>
      </c>
      <c r="N129">
        <f t="shared" si="10"/>
        <v>0</v>
      </c>
    </row>
    <row r="130" spans="2:14" x14ac:dyDescent="0.45">
      <c r="B130" s="3">
        <v>44747</v>
      </c>
      <c r="F130" s="2">
        <v>44755</v>
      </c>
      <c r="K130" s="3">
        <v>44888</v>
      </c>
      <c r="L130">
        <f t="shared" si="11"/>
        <v>1</v>
      </c>
      <c r="M130">
        <f t="shared" si="9"/>
        <v>2</v>
      </c>
      <c r="N130">
        <f t="shared" si="10"/>
        <v>-1</v>
      </c>
    </row>
    <row r="131" spans="2:14" x14ac:dyDescent="0.45">
      <c r="B131" s="3">
        <v>44747</v>
      </c>
      <c r="F131" s="2">
        <v>44760</v>
      </c>
      <c r="K131" s="3">
        <v>44889</v>
      </c>
      <c r="L131">
        <f t="shared" ref="L131" si="12">IFERROR(VLOOKUP(K131,$C$3:$D$127,2,0),0)</f>
        <v>2</v>
      </c>
      <c r="M131">
        <f t="shared" si="9"/>
        <v>1</v>
      </c>
      <c r="N131">
        <f t="shared" si="10"/>
        <v>1</v>
      </c>
    </row>
    <row r="132" spans="2:14" x14ac:dyDescent="0.45">
      <c r="B132" s="3">
        <v>44748</v>
      </c>
      <c r="F132" s="2">
        <v>44760</v>
      </c>
    </row>
    <row r="133" spans="2:14" x14ac:dyDescent="0.45">
      <c r="B133" s="3">
        <v>44748</v>
      </c>
      <c r="F133" s="2">
        <v>44760</v>
      </c>
    </row>
    <row r="134" spans="2:14" x14ac:dyDescent="0.45">
      <c r="B134" s="3">
        <v>44748</v>
      </c>
      <c r="F134" s="2">
        <v>44760</v>
      </c>
    </row>
    <row r="135" spans="2:14" x14ac:dyDescent="0.45">
      <c r="B135" s="3">
        <v>44748</v>
      </c>
      <c r="F135" s="2">
        <v>44761</v>
      </c>
    </row>
    <row r="136" spans="2:14" x14ac:dyDescent="0.45">
      <c r="B136" s="3">
        <v>44753</v>
      </c>
      <c r="F136" s="2">
        <v>44761</v>
      </c>
    </row>
    <row r="137" spans="2:14" x14ac:dyDescent="0.45">
      <c r="B137" s="3">
        <v>44755</v>
      </c>
      <c r="F137" s="2">
        <v>44761</v>
      </c>
    </row>
    <row r="138" spans="2:14" x14ac:dyDescent="0.45">
      <c r="B138" s="3">
        <v>44755</v>
      </c>
      <c r="F138" s="2">
        <v>44761</v>
      </c>
    </row>
    <row r="139" spans="2:14" x14ac:dyDescent="0.45">
      <c r="B139" s="3">
        <v>44755</v>
      </c>
      <c r="F139" s="2">
        <v>44762</v>
      </c>
    </row>
    <row r="140" spans="2:14" x14ac:dyDescent="0.45">
      <c r="B140" s="3">
        <v>44755</v>
      </c>
      <c r="F140" s="2">
        <v>44762</v>
      </c>
    </row>
    <row r="141" spans="2:14" x14ac:dyDescent="0.45">
      <c r="B141" s="3">
        <v>44756</v>
      </c>
      <c r="F141" s="2">
        <v>44764</v>
      </c>
    </row>
    <row r="142" spans="2:14" x14ac:dyDescent="0.45">
      <c r="B142" s="3">
        <v>44757</v>
      </c>
      <c r="F142" s="2">
        <v>44764</v>
      </c>
    </row>
    <row r="143" spans="2:14" x14ac:dyDescent="0.45">
      <c r="B143" s="3">
        <v>44760</v>
      </c>
      <c r="F143" s="2">
        <v>44767</v>
      </c>
    </row>
    <row r="144" spans="2:14" x14ac:dyDescent="0.45">
      <c r="B144" s="3">
        <v>44760</v>
      </c>
      <c r="F144" s="2">
        <v>44767</v>
      </c>
    </row>
    <row r="145" spans="2:6" x14ac:dyDescent="0.45">
      <c r="B145" s="3">
        <v>44760</v>
      </c>
      <c r="F145" s="2">
        <v>44768</v>
      </c>
    </row>
    <row r="146" spans="2:6" x14ac:dyDescent="0.45">
      <c r="B146" s="3">
        <v>44761</v>
      </c>
      <c r="F146" s="2">
        <v>44769</v>
      </c>
    </row>
    <row r="147" spans="2:6" x14ac:dyDescent="0.45">
      <c r="B147" s="3">
        <v>44761</v>
      </c>
      <c r="F147" s="2">
        <v>44769</v>
      </c>
    </row>
    <row r="148" spans="2:6" x14ac:dyDescent="0.45">
      <c r="B148" s="3">
        <v>44761</v>
      </c>
      <c r="F148" s="2">
        <v>44769</v>
      </c>
    </row>
    <row r="149" spans="2:6" x14ac:dyDescent="0.45">
      <c r="B149" s="3">
        <v>44761</v>
      </c>
      <c r="F149" s="2">
        <v>44769</v>
      </c>
    </row>
    <row r="150" spans="2:6" x14ac:dyDescent="0.45">
      <c r="B150" s="3">
        <v>44762</v>
      </c>
      <c r="F150" s="2">
        <v>44770</v>
      </c>
    </row>
    <row r="151" spans="2:6" x14ac:dyDescent="0.45">
      <c r="B151" s="3">
        <v>44762</v>
      </c>
      <c r="F151" s="2">
        <v>44770</v>
      </c>
    </row>
    <row r="152" spans="2:6" x14ac:dyDescent="0.45">
      <c r="B152" s="3">
        <v>44762</v>
      </c>
      <c r="F152" s="2">
        <v>44770</v>
      </c>
    </row>
    <row r="153" spans="2:6" x14ac:dyDescent="0.45">
      <c r="B153" s="3">
        <v>44764</v>
      </c>
      <c r="F153" s="2">
        <v>44770</v>
      </c>
    </row>
    <row r="154" spans="2:6" x14ac:dyDescent="0.45">
      <c r="B154" s="3">
        <v>44764</v>
      </c>
      <c r="F154" s="2">
        <v>44771</v>
      </c>
    </row>
    <row r="155" spans="2:6" x14ac:dyDescent="0.45">
      <c r="B155" s="3">
        <v>44767</v>
      </c>
      <c r="F155" s="2">
        <v>44774</v>
      </c>
    </row>
    <row r="156" spans="2:6" x14ac:dyDescent="0.45">
      <c r="B156" s="3">
        <v>44767</v>
      </c>
      <c r="F156" s="2">
        <v>44774</v>
      </c>
    </row>
    <row r="157" spans="2:6" x14ac:dyDescent="0.45">
      <c r="B157" s="3">
        <v>44767</v>
      </c>
      <c r="F157" s="2">
        <v>44774</v>
      </c>
    </row>
    <row r="158" spans="2:6" x14ac:dyDescent="0.45">
      <c r="B158" s="3">
        <v>44768</v>
      </c>
      <c r="F158" s="2">
        <v>44775</v>
      </c>
    </row>
    <row r="159" spans="2:6" x14ac:dyDescent="0.45">
      <c r="B159" s="3">
        <v>44768</v>
      </c>
      <c r="F159" s="2">
        <v>44776</v>
      </c>
    </row>
    <row r="160" spans="2:6" x14ac:dyDescent="0.45">
      <c r="B160" s="3">
        <v>44769</v>
      </c>
      <c r="F160" s="2">
        <v>44776</v>
      </c>
    </row>
    <row r="161" spans="2:6" x14ac:dyDescent="0.45">
      <c r="B161" s="3">
        <v>44769</v>
      </c>
      <c r="F161" s="2">
        <v>44777</v>
      </c>
    </row>
    <row r="162" spans="2:6" x14ac:dyDescent="0.45">
      <c r="B162" s="3">
        <v>44769</v>
      </c>
      <c r="F162" s="2">
        <v>44777</v>
      </c>
    </row>
    <row r="163" spans="2:6" x14ac:dyDescent="0.45">
      <c r="B163" s="3">
        <v>44769</v>
      </c>
      <c r="F163" s="2">
        <v>44777</v>
      </c>
    </row>
    <row r="164" spans="2:6" x14ac:dyDescent="0.45">
      <c r="B164" s="3">
        <v>44770</v>
      </c>
      <c r="F164" s="2">
        <v>44777</v>
      </c>
    </row>
    <row r="165" spans="2:6" x14ac:dyDescent="0.45">
      <c r="B165" s="3">
        <v>44770</v>
      </c>
      <c r="F165" s="2">
        <v>44781</v>
      </c>
    </row>
    <row r="166" spans="2:6" x14ac:dyDescent="0.45">
      <c r="B166" s="3">
        <v>44770</v>
      </c>
      <c r="F166" s="2">
        <v>44781</v>
      </c>
    </row>
    <row r="167" spans="2:6" x14ac:dyDescent="0.45">
      <c r="B167" s="3">
        <v>44770</v>
      </c>
      <c r="F167" s="2">
        <v>44781</v>
      </c>
    </row>
    <row r="168" spans="2:6" x14ac:dyDescent="0.45">
      <c r="B168" s="3">
        <v>44771</v>
      </c>
      <c r="F168" s="2">
        <v>44781</v>
      </c>
    </row>
    <row r="169" spans="2:6" x14ac:dyDescent="0.45">
      <c r="B169" s="3">
        <v>44774</v>
      </c>
      <c r="F169" s="2">
        <v>44783</v>
      </c>
    </row>
    <row r="170" spans="2:6" x14ac:dyDescent="0.45">
      <c r="B170" s="3">
        <v>44774</v>
      </c>
      <c r="F170" s="2">
        <v>44783</v>
      </c>
    </row>
    <row r="171" spans="2:6" x14ac:dyDescent="0.45">
      <c r="B171" s="3">
        <v>44774</v>
      </c>
      <c r="F171" s="2">
        <v>44784</v>
      </c>
    </row>
    <row r="172" spans="2:6" x14ac:dyDescent="0.45">
      <c r="B172" s="3">
        <v>44775</v>
      </c>
      <c r="F172" s="2">
        <v>44790</v>
      </c>
    </row>
    <row r="173" spans="2:6" x14ac:dyDescent="0.45">
      <c r="B173" s="3">
        <v>44775</v>
      </c>
      <c r="F173" s="2">
        <v>44790</v>
      </c>
    </row>
    <row r="174" spans="2:6" x14ac:dyDescent="0.45">
      <c r="B174" s="3">
        <v>44775</v>
      </c>
      <c r="F174" s="2">
        <v>44790</v>
      </c>
    </row>
    <row r="175" spans="2:6" x14ac:dyDescent="0.45">
      <c r="B175" s="3">
        <v>44775</v>
      </c>
      <c r="F175" s="2">
        <v>44790</v>
      </c>
    </row>
    <row r="176" spans="2:6" x14ac:dyDescent="0.45">
      <c r="B176" s="3">
        <v>44776</v>
      </c>
      <c r="F176" s="2">
        <v>44792</v>
      </c>
    </row>
    <row r="177" spans="2:6" x14ac:dyDescent="0.45">
      <c r="B177" s="3">
        <v>44776</v>
      </c>
      <c r="F177" s="2">
        <v>44792</v>
      </c>
    </row>
    <row r="178" spans="2:6" x14ac:dyDescent="0.45">
      <c r="B178" s="3">
        <v>44776</v>
      </c>
      <c r="F178" s="2">
        <v>44792</v>
      </c>
    </row>
    <row r="179" spans="2:6" x14ac:dyDescent="0.45">
      <c r="B179" s="3">
        <v>44777</v>
      </c>
      <c r="F179" s="2">
        <v>44792</v>
      </c>
    </row>
    <row r="180" spans="2:6" x14ac:dyDescent="0.45">
      <c r="B180" s="3">
        <v>44777</v>
      </c>
      <c r="F180" s="2">
        <v>44795</v>
      </c>
    </row>
    <row r="181" spans="2:6" x14ac:dyDescent="0.45">
      <c r="B181" s="3">
        <v>44777</v>
      </c>
      <c r="F181" s="2">
        <v>44795</v>
      </c>
    </row>
    <row r="182" spans="2:6" x14ac:dyDescent="0.45">
      <c r="B182" s="3">
        <v>44777</v>
      </c>
      <c r="F182" s="2">
        <v>44795</v>
      </c>
    </row>
    <row r="183" spans="2:6" x14ac:dyDescent="0.45">
      <c r="B183" s="3">
        <v>44781</v>
      </c>
      <c r="F183" s="2">
        <v>44795</v>
      </c>
    </row>
    <row r="184" spans="2:6" x14ac:dyDescent="0.45">
      <c r="B184" s="3">
        <v>44781</v>
      </c>
      <c r="F184" s="2">
        <v>44796</v>
      </c>
    </row>
    <row r="185" spans="2:6" x14ac:dyDescent="0.45">
      <c r="B185" s="3">
        <v>44781</v>
      </c>
      <c r="F185" s="2">
        <v>44796</v>
      </c>
    </row>
    <row r="186" spans="2:6" x14ac:dyDescent="0.45">
      <c r="B186" s="3">
        <v>44781</v>
      </c>
      <c r="F186" s="2">
        <v>44796</v>
      </c>
    </row>
    <row r="187" spans="2:6" x14ac:dyDescent="0.45">
      <c r="B187" s="3">
        <v>44783</v>
      </c>
      <c r="F187" s="2">
        <v>44796</v>
      </c>
    </row>
    <row r="188" spans="2:6" x14ac:dyDescent="0.45">
      <c r="B188" s="3">
        <v>44783</v>
      </c>
      <c r="F188" s="2">
        <v>44802</v>
      </c>
    </row>
    <row r="189" spans="2:6" x14ac:dyDescent="0.45">
      <c r="B189" s="3">
        <v>44784</v>
      </c>
      <c r="F189" s="2">
        <v>44802</v>
      </c>
    </row>
    <row r="190" spans="2:6" x14ac:dyDescent="0.45">
      <c r="B190" s="3">
        <v>44790</v>
      </c>
      <c r="F190" s="2">
        <v>44803</v>
      </c>
    </row>
    <row r="191" spans="2:6" x14ac:dyDescent="0.45">
      <c r="B191" s="3">
        <v>44790</v>
      </c>
      <c r="F191" s="2">
        <v>44803</v>
      </c>
    </row>
    <row r="192" spans="2:6" x14ac:dyDescent="0.45">
      <c r="B192" s="3">
        <v>44790</v>
      </c>
      <c r="F192" s="2">
        <v>44803</v>
      </c>
    </row>
    <row r="193" spans="2:6" x14ac:dyDescent="0.45">
      <c r="B193" s="3">
        <v>44790</v>
      </c>
      <c r="F193" s="2">
        <v>44803</v>
      </c>
    </row>
    <row r="194" spans="2:6" x14ac:dyDescent="0.45">
      <c r="B194" s="3">
        <v>44792</v>
      </c>
      <c r="F194" s="2">
        <v>44805</v>
      </c>
    </row>
    <row r="195" spans="2:6" x14ac:dyDescent="0.45">
      <c r="B195" s="3">
        <v>44792</v>
      </c>
      <c r="F195" s="2">
        <v>44805</v>
      </c>
    </row>
    <row r="196" spans="2:6" x14ac:dyDescent="0.45">
      <c r="B196" s="3">
        <v>44792</v>
      </c>
      <c r="F196" s="2">
        <v>44805</v>
      </c>
    </row>
    <row r="197" spans="2:6" x14ac:dyDescent="0.45">
      <c r="B197" s="3">
        <v>44792</v>
      </c>
      <c r="F197" s="2">
        <v>44805</v>
      </c>
    </row>
    <row r="198" spans="2:6" x14ac:dyDescent="0.45">
      <c r="B198" s="3">
        <v>44795</v>
      </c>
      <c r="F198" s="2">
        <v>44809</v>
      </c>
    </row>
    <row r="199" spans="2:6" x14ac:dyDescent="0.45">
      <c r="B199" s="3">
        <v>44795</v>
      </c>
      <c r="F199" s="2">
        <v>44809</v>
      </c>
    </row>
    <row r="200" spans="2:6" x14ac:dyDescent="0.45">
      <c r="B200" s="3">
        <v>44795</v>
      </c>
      <c r="F200" s="2">
        <v>44810</v>
      </c>
    </row>
    <row r="201" spans="2:6" x14ac:dyDescent="0.45">
      <c r="B201" s="3">
        <v>44795</v>
      </c>
      <c r="F201" s="2">
        <v>44811</v>
      </c>
    </row>
    <row r="202" spans="2:6" x14ac:dyDescent="0.45">
      <c r="B202" s="3">
        <v>44796</v>
      </c>
      <c r="F202" s="2">
        <v>44811</v>
      </c>
    </row>
    <row r="203" spans="2:6" x14ac:dyDescent="0.45">
      <c r="B203" s="3">
        <v>44796</v>
      </c>
      <c r="F203" s="2">
        <v>44813</v>
      </c>
    </row>
    <row r="204" spans="2:6" x14ac:dyDescent="0.45">
      <c r="B204" s="3">
        <v>44796</v>
      </c>
      <c r="F204" s="2">
        <v>44813</v>
      </c>
    </row>
    <row r="205" spans="2:6" x14ac:dyDescent="0.45">
      <c r="B205" s="3">
        <v>44796</v>
      </c>
      <c r="F205" s="2">
        <v>44816</v>
      </c>
    </row>
    <row r="206" spans="2:6" x14ac:dyDescent="0.45">
      <c r="B206" s="3">
        <v>44797</v>
      </c>
      <c r="F206" s="2">
        <v>44818</v>
      </c>
    </row>
    <row r="207" spans="2:6" x14ac:dyDescent="0.45">
      <c r="B207" s="3">
        <v>44798</v>
      </c>
      <c r="F207" s="2">
        <v>44818</v>
      </c>
    </row>
    <row r="208" spans="2:6" x14ac:dyDescent="0.45">
      <c r="B208" s="3">
        <v>44798</v>
      </c>
      <c r="F208" s="2">
        <v>44818</v>
      </c>
    </row>
    <row r="209" spans="2:6" x14ac:dyDescent="0.45">
      <c r="B209" s="3">
        <v>44798</v>
      </c>
      <c r="F209" s="2">
        <v>44818</v>
      </c>
    </row>
    <row r="210" spans="2:6" x14ac:dyDescent="0.45">
      <c r="B210" s="3">
        <v>44799</v>
      </c>
      <c r="F210" s="2">
        <v>44819</v>
      </c>
    </row>
    <row r="211" spans="2:6" x14ac:dyDescent="0.45">
      <c r="B211" s="3">
        <v>44802</v>
      </c>
      <c r="F211" s="2">
        <v>44819</v>
      </c>
    </row>
    <row r="212" spans="2:6" x14ac:dyDescent="0.45">
      <c r="B212" s="3">
        <v>44802</v>
      </c>
      <c r="F212" s="2">
        <v>44819</v>
      </c>
    </row>
    <row r="213" spans="2:6" x14ac:dyDescent="0.45">
      <c r="B213" s="3">
        <v>44802</v>
      </c>
      <c r="F213" s="2">
        <v>44819</v>
      </c>
    </row>
    <row r="214" spans="2:6" x14ac:dyDescent="0.45">
      <c r="B214" s="3">
        <v>44803</v>
      </c>
      <c r="F214" s="2">
        <v>44820</v>
      </c>
    </row>
    <row r="215" spans="2:6" x14ac:dyDescent="0.45">
      <c r="B215" s="3">
        <v>44803</v>
      </c>
      <c r="F215" s="2">
        <v>44820</v>
      </c>
    </row>
    <row r="216" spans="2:6" x14ac:dyDescent="0.45">
      <c r="B216" s="3">
        <v>44803</v>
      </c>
      <c r="F216" s="2">
        <v>44820</v>
      </c>
    </row>
    <row r="217" spans="2:6" x14ac:dyDescent="0.45">
      <c r="B217" s="3">
        <v>44803</v>
      </c>
      <c r="F217" s="2">
        <v>44820</v>
      </c>
    </row>
    <row r="218" spans="2:6" x14ac:dyDescent="0.45">
      <c r="B218" s="3">
        <v>44805</v>
      </c>
      <c r="F218" s="2">
        <v>44824</v>
      </c>
    </row>
    <row r="219" spans="2:6" x14ac:dyDescent="0.45">
      <c r="B219" s="3">
        <v>44805</v>
      </c>
      <c r="F219" s="2">
        <v>44824</v>
      </c>
    </row>
    <row r="220" spans="2:6" x14ac:dyDescent="0.45">
      <c r="B220" s="3">
        <v>44809</v>
      </c>
      <c r="F220" s="2">
        <v>44824</v>
      </c>
    </row>
    <row r="221" spans="2:6" x14ac:dyDescent="0.45">
      <c r="B221" s="3">
        <v>44809</v>
      </c>
      <c r="F221" s="2">
        <v>44825</v>
      </c>
    </row>
    <row r="222" spans="2:6" x14ac:dyDescent="0.45">
      <c r="B222" s="3">
        <v>44810</v>
      </c>
      <c r="F222" s="2">
        <v>44825</v>
      </c>
    </row>
    <row r="223" spans="2:6" x14ac:dyDescent="0.45">
      <c r="B223" s="3">
        <v>44811</v>
      </c>
      <c r="F223" s="2">
        <v>44825</v>
      </c>
    </row>
    <row r="224" spans="2:6" x14ac:dyDescent="0.45">
      <c r="B224" s="3">
        <v>44811</v>
      </c>
      <c r="F224" s="2">
        <v>44825</v>
      </c>
    </row>
    <row r="225" spans="2:6" x14ac:dyDescent="0.45">
      <c r="B225" s="3">
        <v>44813</v>
      </c>
      <c r="F225" s="2">
        <v>44826</v>
      </c>
    </row>
    <row r="226" spans="2:6" x14ac:dyDescent="0.45">
      <c r="B226" s="3">
        <v>44813</v>
      </c>
      <c r="F226" s="2">
        <v>44827</v>
      </c>
    </row>
    <row r="227" spans="2:6" x14ac:dyDescent="0.45">
      <c r="B227" s="3">
        <v>44816</v>
      </c>
      <c r="F227" s="2">
        <v>44827</v>
      </c>
    </row>
    <row r="228" spans="2:6" x14ac:dyDescent="0.45">
      <c r="B228" s="3">
        <v>44818</v>
      </c>
      <c r="F228" s="2">
        <v>44827</v>
      </c>
    </row>
    <row r="229" spans="2:6" x14ac:dyDescent="0.45">
      <c r="B229" s="3">
        <v>44818</v>
      </c>
      <c r="F229" s="2">
        <v>44827</v>
      </c>
    </row>
    <row r="230" spans="2:6" x14ac:dyDescent="0.45">
      <c r="B230" s="3">
        <v>44818</v>
      </c>
      <c r="F230" s="2">
        <v>44830</v>
      </c>
    </row>
    <row r="231" spans="2:6" x14ac:dyDescent="0.45">
      <c r="B231" s="3">
        <v>44818</v>
      </c>
      <c r="F231" s="2">
        <v>44830</v>
      </c>
    </row>
    <row r="232" spans="2:6" x14ac:dyDescent="0.45">
      <c r="B232" s="3">
        <v>44819</v>
      </c>
      <c r="F232" s="2">
        <v>44831</v>
      </c>
    </row>
    <row r="233" spans="2:6" x14ac:dyDescent="0.45">
      <c r="B233" s="3">
        <v>44819</v>
      </c>
      <c r="F233" s="2">
        <v>44831</v>
      </c>
    </row>
    <row r="234" spans="2:6" x14ac:dyDescent="0.45">
      <c r="B234" s="3">
        <v>44819</v>
      </c>
      <c r="F234" s="2">
        <v>44832</v>
      </c>
    </row>
    <row r="235" spans="2:6" x14ac:dyDescent="0.45">
      <c r="B235" s="3">
        <v>44819</v>
      </c>
      <c r="F235" s="2">
        <v>44832</v>
      </c>
    </row>
    <row r="236" spans="2:6" x14ac:dyDescent="0.45">
      <c r="B236" s="3">
        <v>44820</v>
      </c>
      <c r="F236" s="2">
        <v>44832</v>
      </c>
    </row>
    <row r="237" spans="2:6" x14ac:dyDescent="0.45">
      <c r="B237" s="3">
        <v>44820</v>
      </c>
      <c r="F237" s="2">
        <v>44832</v>
      </c>
    </row>
    <row r="238" spans="2:6" x14ac:dyDescent="0.45">
      <c r="B238" s="3">
        <v>44820</v>
      </c>
      <c r="F238" s="2">
        <v>44833</v>
      </c>
    </row>
    <row r="239" spans="2:6" x14ac:dyDescent="0.45">
      <c r="B239" s="3">
        <v>44820</v>
      </c>
      <c r="F239" s="2">
        <v>44833</v>
      </c>
    </row>
    <row r="240" spans="2:6" x14ac:dyDescent="0.45">
      <c r="B240" s="3">
        <v>44823</v>
      </c>
      <c r="F240" s="2">
        <v>44833</v>
      </c>
    </row>
    <row r="241" spans="2:6" x14ac:dyDescent="0.45">
      <c r="B241" s="3">
        <v>44824</v>
      </c>
      <c r="F241" s="2">
        <v>44833</v>
      </c>
    </row>
    <row r="242" spans="2:6" x14ac:dyDescent="0.45">
      <c r="B242" s="3">
        <v>44824</v>
      </c>
      <c r="F242" s="2">
        <v>44834</v>
      </c>
    </row>
    <row r="243" spans="2:6" x14ac:dyDescent="0.45">
      <c r="B243" s="3">
        <v>44824</v>
      </c>
      <c r="F243" s="2">
        <v>44834</v>
      </c>
    </row>
    <row r="244" spans="2:6" x14ac:dyDescent="0.45">
      <c r="B244" s="3">
        <v>44824</v>
      </c>
      <c r="F244" s="2">
        <v>44834</v>
      </c>
    </row>
    <row r="245" spans="2:6" x14ac:dyDescent="0.45">
      <c r="B245" s="3">
        <v>44825</v>
      </c>
      <c r="F245" s="2">
        <v>44834</v>
      </c>
    </row>
    <row r="246" spans="2:6" x14ac:dyDescent="0.45">
      <c r="B246" s="3">
        <v>44825</v>
      </c>
      <c r="F246" s="2">
        <v>44837</v>
      </c>
    </row>
    <row r="247" spans="2:6" x14ac:dyDescent="0.45">
      <c r="B247" s="3">
        <v>44825</v>
      </c>
      <c r="F247" s="2">
        <v>44837</v>
      </c>
    </row>
    <row r="248" spans="2:6" x14ac:dyDescent="0.45">
      <c r="B248" s="3">
        <v>44825</v>
      </c>
      <c r="F248" s="2">
        <v>44837</v>
      </c>
    </row>
    <row r="249" spans="2:6" x14ac:dyDescent="0.45">
      <c r="B249" s="3">
        <v>44826</v>
      </c>
      <c r="F249" s="2">
        <v>44837</v>
      </c>
    </row>
    <row r="250" spans="2:6" x14ac:dyDescent="0.45">
      <c r="B250" s="3">
        <v>44827</v>
      </c>
      <c r="F250" s="2">
        <v>44838</v>
      </c>
    </row>
    <row r="251" spans="2:6" x14ac:dyDescent="0.45">
      <c r="B251" s="3">
        <v>44827</v>
      </c>
      <c r="F251" s="2">
        <v>44838</v>
      </c>
    </row>
    <row r="252" spans="2:6" x14ac:dyDescent="0.45">
      <c r="B252" s="3">
        <v>44827</v>
      </c>
      <c r="F252" s="2">
        <v>44844</v>
      </c>
    </row>
    <row r="253" spans="2:6" x14ac:dyDescent="0.45">
      <c r="B253" s="3">
        <v>44827</v>
      </c>
      <c r="F253" s="2">
        <v>44844</v>
      </c>
    </row>
    <row r="254" spans="2:6" x14ac:dyDescent="0.45">
      <c r="B254" s="3">
        <v>44830</v>
      </c>
      <c r="F254" s="2">
        <v>44844</v>
      </c>
    </row>
    <row r="255" spans="2:6" x14ac:dyDescent="0.45">
      <c r="B255" s="3">
        <v>44830</v>
      </c>
      <c r="F255" s="2">
        <v>44844</v>
      </c>
    </row>
    <row r="256" spans="2:6" x14ac:dyDescent="0.45">
      <c r="B256" s="3">
        <v>44830</v>
      </c>
      <c r="F256" s="2">
        <v>44845</v>
      </c>
    </row>
    <row r="257" spans="2:6" x14ac:dyDescent="0.45">
      <c r="B257" s="3">
        <v>44831</v>
      </c>
      <c r="F257" s="2">
        <v>44845</v>
      </c>
    </row>
    <row r="258" spans="2:6" x14ac:dyDescent="0.45">
      <c r="B258" s="3">
        <v>44832</v>
      </c>
      <c r="F258" s="2">
        <v>44845</v>
      </c>
    </row>
    <row r="259" spans="2:6" x14ac:dyDescent="0.45">
      <c r="B259" s="3">
        <v>44832</v>
      </c>
      <c r="F259" s="2">
        <v>44845</v>
      </c>
    </row>
    <row r="260" spans="2:6" x14ac:dyDescent="0.45">
      <c r="B260" s="3">
        <v>44832</v>
      </c>
      <c r="F260" s="2">
        <v>44846</v>
      </c>
    </row>
    <row r="261" spans="2:6" x14ac:dyDescent="0.45">
      <c r="B261" s="3">
        <v>44833</v>
      </c>
      <c r="F261" s="2">
        <v>44846</v>
      </c>
    </row>
    <row r="262" spans="2:6" x14ac:dyDescent="0.45">
      <c r="B262" s="3">
        <v>44833</v>
      </c>
      <c r="F262" s="2">
        <v>44846</v>
      </c>
    </row>
    <row r="263" spans="2:6" x14ac:dyDescent="0.45">
      <c r="B263" s="3">
        <v>44833</v>
      </c>
      <c r="F263" s="2">
        <v>44847</v>
      </c>
    </row>
    <row r="264" spans="2:6" x14ac:dyDescent="0.45">
      <c r="B264" s="3">
        <v>44833</v>
      </c>
      <c r="F264" s="2">
        <v>44847</v>
      </c>
    </row>
    <row r="265" spans="2:6" x14ac:dyDescent="0.45">
      <c r="B265" s="3">
        <v>44834</v>
      </c>
      <c r="F265" s="2">
        <v>44848</v>
      </c>
    </row>
    <row r="266" spans="2:6" x14ac:dyDescent="0.45">
      <c r="B266" s="3">
        <v>44834</v>
      </c>
      <c r="F266" s="2">
        <v>44851</v>
      </c>
    </row>
    <row r="267" spans="2:6" x14ac:dyDescent="0.45">
      <c r="B267" s="3">
        <v>44834</v>
      </c>
      <c r="F267" s="2">
        <v>44851</v>
      </c>
    </row>
    <row r="268" spans="2:6" x14ac:dyDescent="0.45">
      <c r="B268" s="3">
        <v>44834</v>
      </c>
      <c r="F268" s="2">
        <v>44851</v>
      </c>
    </row>
    <row r="269" spans="2:6" x14ac:dyDescent="0.45">
      <c r="B269" s="3">
        <v>44837</v>
      </c>
      <c r="F269" s="2">
        <v>44852</v>
      </c>
    </row>
    <row r="270" spans="2:6" x14ac:dyDescent="0.45">
      <c r="B270" s="3">
        <v>44837</v>
      </c>
      <c r="F270" s="2">
        <v>44853</v>
      </c>
    </row>
    <row r="271" spans="2:6" x14ac:dyDescent="0.45">
      <c r="B271" s="3">
        <v>44837</v>
      </c>
      <c r="F271" s="2">
        <v>44854</v>
      </c>
    </row>
    <row r="272" spans="2:6" x14ac:dyDescent="0.45">
      <c r="B272" s="3">
        <v>44837</v>
      </c>
      <c r="F272" s="2">
        <v>44855</v>
      </c>
    </row>
    <row r="273" spans="2:6" x14ac:dyDescent="0.45">
      <c r="B273" s="3">
        <v>44838</v>
      </c>
      <c r="F273" s="2">
        <v>44859</v>
      </c>
    </row>
    <row r="274" spans="2:6" x14ac:dyDescent="0.45">
      <c r="B274" s="3">
        <v>44838</v>
      </c>
      <c r="F274" s="2">
        <v>44859</v>
      </c>
    </row>
    <row r="275" spans="2:6" x14ac:dyDescent="0.45">
      <c r="B275" s="3">
        <v>44838</v>
      </c>
      <c r="F275" s="2">
        <v>44859</v>
      </c>
    </row>
    <row r="276" spans="2:6" x14ac:dyDescent="0.45">
      <c r="B276" s="3">
        <v>44838</v>
      </c>
      <c r="F276" s="2">
        <v>44865</v>
      </c>
    </row>
    <row r="277" spans="2:6" x14ac:dyDescent="0.45">
      <c r="B277" s="3">
        <v>44844</v>
      </c>
      <c r="F277" s="2">
        <v>44865</v>
      </c>
    </row>
    <row r="278" spans="2:6" x14ac:dyDescent="0.45">
      <c r="B278" s="3">
        <v>44844</v>
      </c>
      <c r="F278" s="2">
        <v>44865</v>
      </c>
    </row>
    <row r="279" spans="2:6" x14ac:dyDescent="0.45">
      <c r="B279" s="3">
        <v>44844</v>
      </c>
      <c r="F279" s="2">
        <v>44866</v>
      </c>
    </row>
    <row r="280" spans="2:6" x14ac:dyDescent="0.45">
      <c r="B280" s="3">
        <v>44844</v>
      </c>
      <c r="F280" s="2">
        <v>44867</v>
      </c>
    </row>
    <row r="281" spans="2:6" x14ac:dyDescent="0.45">
      <c r="B281" s="3">
        <v>44845</v>
      </c>
      <c r="F281" s="2">
        <v>44867</v>
      </c>
    </row>
    <row r="282" spans="2:6" x14ac:dyDescent="0.45">
      <c r="B282" s="3">
        <v>44845</v>
      </c>
      <c r="F282" s="2">
        <v>44872</v>
      </c>
    </row>
    <row r="283" spans="2:6" x14ac:dyDescent="0.45">
      <c r="B283" s="3">
        <v>44845</v>
      </c>
      <c r="F283" s="2">
        <v>44872</v>
      </c>
    </row>
    <row r="284" spans="2:6" x14ac:dyDescent="0.45">
      <c r="B284" s="3">
        <v>44845</v>
      </c>
      <c r="F284" s="2">
        <v>44872</v>
      </c>
    </row>
    <row r="285" spans="2:6" x14ac:dyDescent="0.45">
      <c r="B285" s="3">
        <v>44846</v>
      </c>
      <c r="F285" s="2">
        <v>44872</v>
      </c>
    </row>
    <row r="286" spans="2:6" x14ac:dyDescent="0.45">
      <c r="B286" s="3">
        <v>44846</v>
      </c>
      <c r="F286" s="2">
        <v>44874</v>
      </c>
    </row>
    <row r="287" spans="2:6" x14ac:dyDescent="0.45">
      <c r="B287" s="3">
        <v>44846</v>
      </c>
      <c r="F287" s="2">
        <v>44874</v>
      </c>
    </row>
    <row r="288" spans="2:6" x14ac:dyDescent="0.45">
      <c r="B288" s="3">
        <v>44846</v>
      </c>
      <c r="F288" s="2">
        <v>44874</v>
      </c>
    </row>
    <row r="289" spans="2:6" x14ac:dyDescent="0.45">
      <c r="B289" s="3">
        <v>44847</v>
      </c>
      <c r="F289" s="2">
        <v>44874</v>
      </c>
    </row>
    <row r="290" spans="2:6" x14ac:dyDescent="0.45">
      <c r="B290" s="3">
        <v>44847</v>
      </c>
      <c r="F290" s="2">
        <v>44875</v>
      </c>
    </row>
    <row r="291" spans="2:6" x14ac:dyDescent="0.45">
      <c r="B291" s="3">
        <v>44851</v>
      </c>
      <c r="F291" s="2">
        <v>44876</v>
      </c>
    </row>
    <row r="292" spans="2:6" x14ac:dyDescent="0.45">
      <c r="B292" s="3">
        <v>44851</v>
      </c>
      <c r="F292" s="2">
        <v>44876</v>
      </c>
    </row>
    <row r="293" spans="2:6" x14ac:dyDescent="0.45">
      <c r="B293" s="3">
        <v>44852</v>
      </c>
      <c r="F293" s="2">
        <v>44879</v>
      </c>
    </row>
    <row r="294" spans="2:6" x14ac:dyDescent="0.45">
      <c r="B294" s="3">
        <v>44854</v>
      </c>
      <c r="F294" s="2">
        <v>44881</v>
      </c>
    </row>
    <row r="295" spans="2:6" x14ac:dyDescent="0.45">
      <c r="B295" s="3">
        <v>44854</v>
      </c>
      <c r="F295" s="2">
        <v>44883</v>
      </c>
    </row>
    <row r="296" spans="2:6" x14ac:dyDescent="0.45">
      <c r="B296" s="3">
        <v>44854</v>
      </c>
      <c r="F296" s="2">
        <v>44883</v>
      </c>
    </row>
    <row r="297" spans="2:6" x14ac:dyDescent="0.45">
      <c r="B297" s="3">
        <v>44855</v>
      </c>
      <c r="F297" s="2">
        <v>44883</v>
      </c>
    </row>
    <row r="298" spans="2:6" x14ac:dyDescent="0.45">
      <c r="B298" s="3">
        <v>44859</v>
      </c>
      <c r="F298" s="2">
        <v>44883</v>
      </c>
    </row>
    <row r="299" spans="2:6" x14ac:dyDescent="0.45">
      <c r="B299" s="3">
        <v>44859</v>
      </c>
      <c r="F299" s="2">
        <v>44886</v>
      </c>
    </row>
    <row r="300" spans="2:6" x14ac:dyDescent="0.45">
      <c r="B300" s="3">
        <v>44859</v>
      </c>
      <c r="F300" s="2">
        <v>44886</v>
      </c>
    </row>
    <row r="301" spans="2:6" x14ac:dyDescent="0.45">
      <c r="B301" s="3">
        <v>44859</v>
      </c>
      <c r="F301" s="2">
        <v>44886</v>
      </c>
    </row>
    <row r="302" spans="2:6" x14ac:dyDescent="0.45">
      <c r="B302" s="3">
        <v>44865</v>
      </c>
      <c r="F302" s="2">
        <v>44887</v>
      </c>
    </row>
    <row r="303" spans="2:6" x14ac:dyDescent="0.45">
      <c r="B303" s="3">
        <v>44865</v>
      </c>
      <c r="F303" s="2">
        <v>44887</v>
      </c>
    </row>
    <row r="304" spans="2:6" x14ac:dyDescent="0.45">
      <c r="B304" s="3">
        <v>44865</v>
      </c>
      <c r="F304" s="2">
        <v>44888</v>
      </c>
    </row>
    <row r="305" spans="2:6" x14ac:dyDescent="0.45">
      <c r="B305" s="3">
        <v>44866</v>
      </c>
      <c r="F305" s="2">
        <v>44888</v>
      </c>
    </row>
    <row r="306" spans="2:6" x14ac:dyDescent="0.45">
      <c r="B306" s="3">
        <v>44867</v>
      </c>
      <c r="F306" s="2">
        <v>44889</v>
      </c>
    </row>
    <row r="307" spans="2:6" x14ac:dyDescent="0.45">
      <c r="B307" s="3">
        <v>44867</v>
      </c>
      <c r="F307" s="2"/>
    </row>
    <row r="308" spans="2:6" x14ac:dyDescent="0.45">
      <c r="B308" s="3">
        <v>44867</v>
      </c>
      <c r="F308" s="2"/>
    </row>
    <row r="309" spans="2:6" x14ac:dyDescent="0.45">
      <c r="B309" s="3">
        <v>44872</v>
      </c>
      <c r="F309" s="2"/>
    </row>
    <row r="310" spans="2:6" x14ac:dyDescent="0.45">
      <c r="B310" s="3">
        <v>44872</v>
      </c>
      <c r="F310" s="2"/>
    </row>
    <row r="311" spans="2:6" x14ac:dyDescent="0.45">
      <c r="B311" s="3">
        <v>44872</v>
      </c>
      <c r="F311" s="2"/>
    </row>
    <row r="312" spans="2:6" x14ac:dyDescent="0.45">
      <c r="B312" s="3">
        <v>44872</v>
      </c>
      <c r="F312" s="2"/>
    </row>
    <row r="313" spans="2:6" x14ac:dyDescent="0.45">
      <c r="B313" s="3">
        <v>44874</v>
      </c>
      <c r="F313" s="2"/>
    </row>
    <row r="314" spans="2:6" x14ac:dyDescent="0.45">
      <c r="B314" s="3">
        <v>44874</v>
      </c>
      <c r="F314" s="2"/>
    </row>
    <row r="315" spans="2:6" x14ac:dyDescent="0.45">
      <c r="B315" s="3">
        <v>44874</v>
      </c>
      <c r="F315" s="2"/>
    </row>
    <row r="316" spans="2:6" x14ac:dyDescent="0.45">
      <c r="B316" s="3">
        <v>44874</v>
      </c>
      <c r="F316" s="2"/>
    </row>
    <row r="317" spans="2:6" x14ac:dyDescent="0.45">
      <c r="B317" s="3">
        <v>44875</v>
      </c>
      <c r="F317" s="2"/>
    </row>
    <row r="318" spans="2:6" x14ac:dyDescent="0.45">
      <c r="B318" s="3">
        <v>44875</v>
      </c>
      <c r="F318" s="2"/>
    </row>
    <row r="319" spans="2:6" x14ac:dyDescent="0.45">
      <c r="B319" s="3">
        <v>44876</v>
      </c>
      <c r="F319" s="2"/>
    </row>
    <row r="320" spans="2:6" x14ac:dyDescent="0.45">
      <c r="B320" s="3">
        <v>44876</v>
      </c>
      <c r="F320" s="2"/>
    </row>
    <row r="321" spans="2:6" x14ac:dyDescent="0.45">
      <c r="B321" s="3">
        <v>44879</v>
      </c>
      <c r="F321" s="2"/>
    </row>
    <row r="322" spans="2:6" x14ac:dyDescent="0.45">
      <c r="B322" s="3">
        <v>44880</v>
      </c>
      <c r="F322" s="2"/>
    </row>
    <row r="323" spans="2:6" x14ac:dyDescent="0.45">
      <c r="B323" s="3">
        <v>44883</v>
      </c>
      <c r="F323" s="2"/>
    </row>
    <row r="324" spans="2:6" x14ac:dyDescent="0.45">
      <c r="B324" s="3">
        <v>44883</v>
      </c>
      <c r="F324" s="2"/>
    </row>
    <row r="325" spans="2:6" x14ac:dyDescent="0.45">
      <c r="B325" s="3">
        <v>44883</v>
      </c>
      <c r="F325" s="2"/>
    </row>
    <row r="326" spans="2:6" x14ac:dyDescent="0.45">
      <c r="B326" s="3">
        <v>44883</v>
      </c>
      <c r="F326" s="2"/>
    </row>
    <row r="327" spans="2:6" x14ac:dyDescent="0.45">
      <c r="B327" s="3">
        <v>44886</v>
      </c>
      <c r="F327" s="2"/>
    </row>
    <row r="328" spans="2:6" x14ac:dyDescent="0.45">
      <c r="B328" s="3">
        <v>44886</v>
      </c>
      <c r="F328" s="2"/>
    </row>
    <row r="329" spans="2:6" x14ac:dyDescent="0.45">
      <c r="B329" s="3">
        <v>44886</v>
      </c>
      <c r="F329" s="2"/>
    </row>
    <row r="330" spans="2:6" x14ac:dyDescent="0.45">
      <c r="B330" s="3">
        <v>44887</v>
      </c>
      <c r="F330" s="2"/>
    </row>
    <row r="331" spans="2:6" x14ac:dyDescent="0.45">
      <c r="B331" s="3">
        <v>44887</v>
      </c>
      <c r="F331" s="2"/>
    </row>
    <row r="332" spans="2:6" x14ac:dyDescent="0.45">
      <c r="B332" s="3">
        <v>44888</v>
      </c>
      <c r="F332" s="2"/>
    </row>
    <row r="333" spans="2:6" x14ac:dyDescent="0.45">
      <c r="B333" s="3">
        <v>44889</v>
      </c>
    </row>
    <row r="334" spans="2:6" x14ac:dyDescent="0.45">
      <c r="B334" s="3">
        <v>44889</v>
      </c>
    </row>
    <row r="335" spans="2:6" x14ac:dyDescent="0.45">
      <c r="B335" s="2"/>
      <c r="C335" s="2"/>
    </row>
    <row r="336" spans="2:6" x14ac:dyDescent="0.45">
      <c r="B336" s="2"/>
      <c r="C336" s="2"/>
    </row>
    <row r="337" spans="2:3" x14ac:dyDescent="0.45">
      <c r="B337" s="2"/>
      <c r="C337" s="2"/>
    </row>
    <row r="338" spans="2:3" x14ac:dyDescent="0.45">
      <c r="B338" s="2"/>
      <c r="C338" s="2"/>
    </row>
    <row r="339" spans="2:3" x14ac:dyDescent="0.45">
      <c r="B339" s="2"/>
      <c r="C339" s="2"/>
    </row>
    <row r="340" spans="2:3" x14ac:dyDescent="0.45">
      <c r="B340" s="2"/>
      <c r="C340" s="2"/>
    </row>
    <row r="341" spans="2:3" x14ac:dyDescent="0.45">
      <c r="B341" s="2"/>
      <c r="C341" s="2"/>
    </row>
    <row r="342" spans="2:3" x14ac:dyDescent="0.45">
      <c r="B342" s="2"/>
      <c r="C342" s="2"/>
    </row>
    <row r="343" spans="2:3" x14ac:dyDescent="0.45">
      <c r="B343" s="2"/>
      <c r="C343" s="2"/>
    </row>
    <row r="344" spans="2:3" x14ac:dyDescent="0.45">
      <c r="B344" s="2"/>
      <c r="C344" s="2"/>
    </row>
    <row r="345" spans="2:3" x14ac:dyDescent="0.45">
      <c r="B345" s="2"/>
      <c r="C345" s="2"/>
    </row>
    <row r="346" spans="2:3" x14ac:dyDescent="0.45">
      <c r="B346" s="2"/>
      <c r="C346" s="2"/>
    </row>
    <row r="347" spans="2:3" x14ac:dyDescent="0.45">
      <c r="B347" s="2"/>
      <c r="C347" s="2"/>
    </row>
    <row r="348" spans="2:3" x14ac:dyDescent="0.45">
      <c r="B348" s="2"/>
      <c r="C348" s="2"/>
    </row>
    <row r="349" spans="2:3" x14ac:dyDescent="0.45">
      <c r="B349" s="2"/>
      <c r="C349" s="2"/>
    </row>
    <row r="350" spans="2:3" x14ac:dyDescent="0.45">
      <c r="B350" s="2"/>
      <c r="C350" s="2"/>
    </row>
    <row r="351" spans="2:3" x14ac:dyDescent="0.45">
      <c r="B351" s="2"/>
      <c r="C351" s="2"/>
    </row>
    <row r="352" spans="2:3" x14ac:dyDescent="0.45">
      <c r="B352" s="2"/>
      <c r="C352" s="2"/>
    </row>
    <row r="353" spans="2:3" x14ac:dyDescent="0.45">
      <c r="B353" s="2"/>
      <c r="C353" s="2"/>
    </row>
    <row r="354" spans="2:3" x14ac:dyDescent="0.45">
      <c r="B354" s="2"/>
      <c r="C354" s="2"/>
    </row>
    <row r="355" spans="2:3" x14ac:dyDescent="0.45">
      <c r="B355" s="2"/>
      <c r="C355" s="2"/>
    </row>
    <row r="356" spans="2:3" x14ac:dyDescent="0.45">
      <c r="B356" s="2"/>
      <c r="C356" s="2"/>
    </row>
    <row r="357" spans="2:3" x14ac:dyDescent="0.45">
      <c r="B357" s="2"/>
      <c r="C357" s="2"/>
    </row>
    <row r="358" spans="2:3" x14ac:dyDescent="0.45">
      <c r="B358" s="2"/>
      <c r="C358" s="2"/>
    </row>
    <row r="359" spans="2:3" x14ac:dyDescent="0.45">
      <c r="B359" s="2"/>
      <c r="C359" s="2"/>
    </row>
    <row r="360" spans="2:3" x14ac:dyDescent="0.45">
      <c r="B360" s="2"/>
      <c r="C360" s="2"/>
    </row>
    <row r="361" spans="2:3" x14ac:dyDescent="0.45">
      <c r="B361" s="2"/>
      <c r="C361" s="2"/>
    </row>
    <row r="362" spans="2:3" x14ac:dyDescent="0.45">
      <c r="B362" s="2"/>
      <c r="C362" s="2"/>
    </row>
    <row r="363" spans="2:3" x14ac:dyDescent="0.45">
      <c r="B363" s="2"/>
      <c r="C363" s="2"/>
    </row>
    <row r="364" spans="2:3" x14ac:dyDescent="0.45">
      <c r="B364" s="2"/>
      <c r="C364" s="2"/>
    </row>
    <row r="365" spans="2:3" x14ac:dyDescent="0.45">
      <c r="B365" s="2"/>
      <c r="C365" s="2"/>
    </row>
    <row r="366" spans="2:3" x14ac:dyDescent="0.45">
      <c r="B366" s="2"/>
      <c r="C366" s="2"/>
    </row>
    <row r="367" spans="2:3" x14ac:dyDescent="0.45">
      <c r="B367" s="2"/>
      <c r="C367" s="2"/>
    </row>
    <row r="368" spans="2:3" x14ac:dyDescent="0.45">
      <c r="B368" s="2"/>
      <c r="C368" s="2"/>
    </row>
    <row r="369" spans="2:3" x14ac:dyDescent="0.45">
      <c r="B369" s="2"/>
      <c r="C369" s="2"/>
    </row>
    <row r="370" spans="2:3" x14ac:dyDescent="0.45">
      <c r="B370" s="2"/>
      <c r="C370" s="2"/>
    </row>
    <row r="371" spans="2:3" x14ac:dyDescent="0.45">
      <c r="B371" s="2"/>
      <c r="C371" s="2"/>
    </row>
    <row r="372" spans="2:3" x14ac:dyDescent="0.45">
      <c r="B372" s="2"/>
      <c r="C372" s="2"/>
    </row>
    <row r="373" spans="2:3" x14ac:dyDescent="0.45">
      <c r="B373" s="2"/>
      <c r="C373" s="2"/>
    </row>
    <row r="374" spans="2:3" x14ac:dyDescent="0.45">
      <c r="B374" s="2"/>
      <c r="C374" s="2"/>
    </row>
    <row r="375" spans="2:3" x14ac:dyDescent="0.45">
      <c r="B375" s="2"/>
      <c r="C375" s="2"/>
    </row>
    <row r="376" spans="2:3" x14ac:dyDescent="0.45">
      <c r="B376" s="2"/>
      <c r="C376" s="2"/>
    </row>
    <row r="377" spans="2:3" x14ac:dyDescent="0.45">
      <c r="B377" s="2"/>
      <c r="C377" s="2"/>
    </row>
    <row r="378" spans="2:3" x14ac:dyDescent="0.45">
      <c r="B378" s="2"/>
      <c r="C378" s="2"/>
    </row>
    <row r="379" spans="2:3" x14ac:dyDescent="0.45">
      <c r="B379" s="2"/>
      <c r="C379" s="2"/>
    </row>
    <row r="380" spans="2:3" x14ac:dyDescent="0.45">
      <c r="B380" s="2"/>
      <c r="C380" s="2"/>
    </row>
    <row r="381" spans="2:3" x14ac:dyDescent="0.45">
      <c r="B381" s="2"/>
      <c r="C381" s="2"/>
    </row>
    <row r="382" spans="2:3" x14ac:dyDescent="0.45">
      <c r="B382" s="2"/>
      <c r="C382" s="2"/>
    </row>
    <row r="383" spans="2:3" x14ac:dyDescent="0.45">
      <c r="B383" s="2"/>
      <c r="C383" s="2"/>
    </row>
    <row r="384" spans="2:3" x14ac:dyDescent="0.45">
      <c r="B384" s="2"/>
      <c r="C384" s="2"/>
    </row>
    <row r="385" spans="2:3" x14ac:dyDescent="0.45">
      <c r="B385" s="2"/>
      <c r="C385" s="2"/>
    </row>
    <row r="386" spans="2:3" x14ac:dyDescent="0.45">
      <c r="B386" s="2"/>
      <c r="C386" s="2"/>
    </row>
    <row r="387" spans="2:3" x14ac:dyDescent="0.45">
      <c r="B387" s="2"/>
      <c r="C387" s="2"/>
    </row>
    <row r="388" spans="2:3" x14ac:dyDescent="0.45">
      <c r="B388" s="2"/>
      <c r="C388" s="2"/>
    </row>
    <row r="389" spans="2:3" x14ac:dyDescent="0.45">
      <c r="B389" s="2"/>
      <c r="C389" s="2"/>
    </row>
    <row r="390" spans="2:3" x14ac:dyDescent="0.45">
      <c r="B390" s="2"/>
      <c r="C390" s="2"/>
    </row>
    <row r="391" spans="2:3" x14ac:dyDescent="0.45">
      <c r="B391" s="2"/>
      <c r="C391" s="2"/>
    </row>
    <row r="392" spans="2:3" x14ac:dyDescent="0.45">
      <c r="B392" s="2"/>
      <c r="C392" s="2"/>
    </row>
    <row r="393" spans="2:3" x14ac:dyDescent="0.45">
      <c r="B393" s="2"/>
      <c r="C393" s="2"/>
    </row>
    <row r="394" spans="2:3" x14ac:dyDescent="0.45">
      <c r="B394" s="2"/>
      <c r="C394" s="2"/>
    </row>
    <row r="395" spans="2:3" x14ac:dyDescent="0.45">
      <c r="B395" s="2"/>
      <c r="C395" s="2"/>
    </row>
    <row r="396" spans="2:3" x14ac:dyDescent="0.45">
      <c r="B396" s="2"/>
      <c r="C396" s="2"/>
    </row>
    <row r="397" spans="2:3" x14ac:dyDescent="0.45">
      <c r="B397" s="2"/>
      <c r="C397" s="2"/>
    </row>
    <row r="398" spans="2:3" x14ac:dyDescent="0.45">
      <c r="B398" s="2"/>
      <c r="C398" s="2"/>
    </row>
    <row r="399" spans="2:3" x14ac:dyDescent="0.45">
      <c r="B399" s="2"/>
      <c r="C399" s="2"/>
    </row>
    <row r="400" spans="2:3" x14ac:dyDescent="0.45">
      <c r="B400" s="2"/>
      <c r="C400" s="2"/>
    </row>
    <row r="401" spans="2:3" x14ac:dyDescent="0.45">
      <c r="B401" s="2"/>
      <c r="C401" s="2"/>
    </row>
    <row r="402" spans="2:3" x14ac:dyDescent="0.45">
      <c r="B402" s="2"/>
      <c r="C402" s="2"/>
    </row>
    <row r="403" spans="2:3" x14ac:dyDescent="0.45">
      <c r="B403" s="2"/>
      <c r="C403" s="2"/>
    </row>
    <row r="404" spans="2:3" x14ac:dyDescent="0.45">
      <c r="B404" s="2"/>
      <c r="C404" s="2"/>
    </row>
    <row r="405" spans="2:3" x14ac:dyDescent="0.45">
      <c r="B405" s="2"/>
      <c r="C405" s="2"/>
    </row>
    <row r="406" spans="2:3" x14ac:dyDescent="0.45">
      <c r="B406" s="2"/>
      <c r="C406" s="2"/>
    </row>
    <row r="407" spans="2:3" x14ac:dyDescent="0.45">
      <c r="B407" s="2"/>
      <c r="C407" s="2"/>
    </row>
    <row r="408" spans="2:3" x14ac:dyDescent="0.45">
      <c r="B408" s="2"/>
      <c r="C408" s="2"/>
    </row>
    <row r="409" spans="2:3" x14ac:dyDescent="0.45">
      <c r="B409" s="2"/>
      <c r="C409" s="2"/>
    </row>
    <row r="410" spans="2:3" x14ac:dyDescent="0.45">
      <c r="B410" s="2"/>
      <c r="C410" s="2"/>
    </row>
    <row r="411" spans="2:3" x14ac:dyDescent="0.45">
      <c r="B411" s="2"/>
      <c r="C411" s="2"/>
    </row>
    <row r="412" spans="2:3" x14ac:dyDescent="0.45">
      <c r="B412" s="2"/>
      <c r="C412" s="2"/>
    </row>
    <row r="413" spans="2:3" x14ac:dyDescent="0.45">
      <c r="B413" s="2"/>
      <c r="C413" s="2"/>
    </row>
    <row r="414" spans="2:3" x14ac:dyDescent="0.45">
      <c r="B414" s="2"/>
      <c r="C414" s="2"/>
    </row>
    <row r="415" spans="2:3" x14ac:dyDescent="0.45">
      <c r="B415" s="2"/>
      <c r="C415" s="2"/>
    </row>
    <row r="416" spans="2:3" x14ac:dyDescent="0.45">
      <c r="B416" s="2"/>
      <c r="C416" s="2"/>
    </row>
    <row r="417" spans="2:3" x14ac:dyDescent="0.45">
      <c r="B417" s="2"/>
      <c r="C417" s="2"/>
    </row>
    <row r="418" spans="2:3" x14ac:dyDescent="0.45">
      <c r="B418" s="2"/>
      <c r="C418" s="2"/>
    </row>
    <row r="419" spans="2:3" x14ac:dyDescent="0.45">
      <c r="B419" s="2"/>
      <c r="C419" s="2"/>
    </row>
    <row r="420" spans="2:3" x14ac:dyDescent="0.45">
      <c r="B420" s="2"/>
      <c r="C420" s="2"/>
    </row>
    <row r="421" spans="2:3" x14ac:dyDescent="0.45">
      <c r="B421" s="2"/>
      <c r="C421" s="2"/>
    </row>
    <row r="422" spans="2:3" x14ac:dyDescent="0.45">
      <c r="B422" s="2"/>
      <c r="C422" s="2"/>
    </row>
    <row r="423" spans="2:3" x14ac:dyDescent="0.45">
      <c r="B423" s="2"/>
      <c r="C423" s="2"/>
    </row>
    <row r="424" spans="2:3" x14ac:dyDescent="0.45">
      <c r="B424" s="2"/>
      <c r="C424" s="2"/>
    </row>
    <row r="425" spans="2:3" x14ac:dyDescent="0.45">
      <c r="B425" s="2"/>
      <c r="C425" s="2"/>
    </row>
    <row r="426" spans="2:3" x14ac:dyDescent="0.45">
      <c r="B426" s="2"/>
      <c r="C426" s="2"/>
    </row>
    <row r="427" spans="2:3" x14ac:dyDescent="0.45">
      <c r="B427" s="2"/>
      <c r="C427" s="2"/>
    </row>
    <row r="428" spans="2:3" x14ac:dyDescent="0.45">
      <c r="B428" s="2"/>
      <c r="C428" s="2"/>
    </row>
    <row r="429" spans="2:3" x14ac:dyDescent="0.45">
      <c r="B429" s="2"/>
      <c r="C429" s="2"/>
    </row>
    <row r="430" spans="2:3" x14ac:dyDescent="0.45">
      <c r="B430" s="2"/>
      <c r="C430" s="2"/>
    </row>
    <row r="431" spans="2:3" x14ac:dyDescent="0.45">
      <c r="B431" s="2"/>
      <c r="C431" s="2"/>
    </row>
    <row r="432" spans="2:3" x14ac:dyDescent="0.45">
      <c r="B432" s="2"/>
      <c r="C432" s="2"/>
    </row>
    <row r="433" spans="2:3" x14ac:dyDescent="0.45">
      <c r="B433" s="2"/>
      <c r="C433" s="2"/>
    </row>
    <row r="434" spans="2:3" x14ac:dyDescent="0.45">
      <c r="B434" s="2"/>
      <c r="C434" s="2"/>
    </row>
    <row r="435" spans="2:3" x14ac:dyDescent="0.45">
      <c r="B435" s="2"/>
      <c r="C435" s="2"/>
    </row>
    <row r="436" spans="2:3" x14ac:dyDescent="0.45">
      <c r="B436" s="2"/>
      <c r="C436" s="2"/>
    </row>
    <row r="437" spans="2:3" x14ac:dyDescent="0.45">
      <c r="B437" s="2"/>
      <c r="C437" s="2"/>
    </row>
    <row r="438" spans="2:3" x14ac:dyDescent="0.45">
      <c r="B438" s="2"/>
      <c r="C438" s="2"/>
    </row>
    <row r="439" spans="2:3" x14ac:dyDescent="0.45">
      <c r="B439" s="2"/>
      <c r="C439" s="2"/>
    </row>
    <row r="440" spans="2:3" x14ac:dyDescent="0.45">
      <c r="B440" s="2"/>
      <c r="C440" s="2"/>
    </row>
    <row r="441" spans="2:3" x14ac:dyDescent="0.45">
      <c r="B441" s="2"/>
      <c r="C441" s="2"/>
    </row>
    <row r="442" spans="2:3" x14ac:dyDescent="0.45">
      <c r="B442" s="2"/>
      <c r="C442" s="2"/>
    </row>
    <row r="443" spans="2:3" x14ac:dyDescent="0.45">
      <c r="B443" s="2"/>
      <c r="C443" s="2"/>
    </row>
    <row r="444" spans="2:3" x14ac:dyDescent="0.45">
      <c r="B444" s="2"/>
      <c r="C444" s="2"/>
    </row>
    <row r="445" spans="2:3" x14ac:dyDescent="0.45">
      <c r="B445" s="2"/>
      <c r="C445" s="2"/>
    </row>
    <row r="446" spans="2:3" x14ac:dyDescent="0.45">
      <c r="B446" s="2"/>
      <c r="C446" s="2"/>
    </row>
    <row r="447" spans="2:3" x14ac:dyDescent="0.45">
      <c r="B447" s="2"/>
      <c r="C447" s="2"/>
    </row>
    <row r="448" spans="2:3" x14ac:dyDescent="0.45">
      <c r="B448" s="2"/>
      <c r="C448" s="2"/>
    </row>
    <row r="449" spans="2:3" x14ac:dyDescent="0.45">
      <c r="B449" s="2"/>
      <c r="C449" s="2"/>
    </row>
    <row r="450" spans="2:3" x14ac:dyDescent="0.45">
      <c r="B450" s="2"/>
      <c r="C450" s="2"/>
    </row>
    <row r="451" spans="2:3" x14ac:dyDescent="0.45">
      <c r="B451" s="2"/>
      <c r="C451" s="2"/>
    </row>
    <row r="452" spans="2:3" x14ac:dyDescent="0.45">
      <c r="B452" s="2"/>
      <c r="C452" s="2"/>
    </row>
    <row r="453" spans="2:3" x14ac:dyDescent="0.45">
      <c r="B453" s="2"/>
      <c r="C453" s="2"/>
    </row>
    <row r="454" spans="2:3" x14ac:dyDescent="0.45">
      <c r="B454" s="2"/>
      <c r="C454" s="2"/>
    </row>
    <row r="455" spans="2:3" x14ac:dyDescent="0.45">
      <c r="B455" s="2"/>
      <c r="C455" s="2"/>
    </row>
    <row r="456" spans="2:3" x14ac:dyDescent="0.45">
      <c r="B456" s="2"/>
      <c r="C456" s="2"/>
    </row>
    <row r="457" spans="2:3" x14ac:dyDescent="0.45">
      <c r="B457" s="2"/>
      <c r="C457" s="2"/>
    </row>
    <row r="458" spans="2:3" x14ac:dyDescent="0.45">
      <c r="B458" s="2"/>
      <c r="C458" s="2"/>
    </row>
    <row r="459" spans="2:3" x14ac:dyDescent="0.45">
      <c r="B459" s="2"/>
      <c r="C459" s="2"/>
    </row>
    <row r="460" spans="2:3" x14ac:dyDescent="0.45">
      <c r="B460" s="2"/>
      <c r="C460" s="2"/>
    </row>
    <row r="461" spans="2:3" x14ac:dyDescent="0.45">
      <c r="B461" s="2"/>
      <c r="C461" s="2"/>
    </row>
    <row r="462" spans="2:3" x14ac:dyDescent="0.45">
      <c r="B462" s="2"/>
      <c r="C462" s="2"/>
    </row>
    <row r="463" spans="2:3" x14ac:dyDescent="0.45">
      <c r="B463" s="2"/>
      <c r="C463" s="2"/>
    </row>
    <row r="464" spans="2:3" x14ac:dyDescent="0.45">
      <c r="B464" s="2"/>
      <c r="C464" s="2"/>
    </row>
    <row r="465" spans="2:3" x14ac:dyDescent="0.45">
      <c r="B465" s="2"/>
      <c r="C465" s="2"/>
    </row>
    <row r="466" spans="2:3" x14ac:dyDescent="0.45">
      <c r="B466" s="2"/>
      <c r="C466" s="2"/>
    </row>
    <row r="467" spans="2:3" x14ac:dyDescent="0.45">
      <c r="B467" s="2"/>
      <c r="C467" s="2"/>
    </row>
    <row r="468" spans="2:3" x14ac:dyDescent="0.45">
      <c r="B468" s="2"/>
      <c r="C468" s="2"/>
    </row>
    <row r="469" spans="2:3" x14ac:dyDescent="0.45">
      <c r="B469" s="2"/>
      <c r="C469" s="2"/>
    </row>
    <row r="470" spans="2:3" x14ac:dyDescent="0.45">
      <c r="B470" s="2"/>
      <c r="C470" s="2"/>
    </row>
    <row r="471" spans="2:3" x14ac:dyDescent="0.45">
      <c r="B471" s="2"/>
      <c r="C471" s="2"/>
    </row>
    <row r="472" spans="2:3" x14ac:dyDescent="0.45">
      <c r="B472" s="2"/>
      <c r="C472" s="2"/>
    </row>
    <row r="473" spans="2:3" x14ac:dyDescent="0.45">
      <c r="B473" s="2"/>
      <c r="C473" s="2"/>
    </row>
    <row r="474" spans="2:3" x14ac:dyDescent="0.45">
      <c r="B474" s="2"/>
      <c r="C474" s="2"/>
    </row>
    <row r="475" spans="2:3" x14ac:dyDescent="0.45">
      <c r="B475" s="2"/>
      <c r="C475" s="2"/>
    </row>
    <row r="476" spans="2:3" x14ac:dyDescent="0.45">
      <c r="B476" s="2"/>
      <c r="C476" s="2"/>
    </row>
    <row r="477" spans="2:3" x14ac:dyDescent="0.45">
      <c r="B477" s="2"/>
      <c r="C477" s="2"/>
    </row>
    <row r="478" spans="2:3" x14ac:dyDescent="0.45">
      <c r="B478" s="2"/>
      <c r="C478" s="2"/>
    </row>
    <row r="479" spans="2:3" x14ac:dyDescent="0.45">
      <c r="B479" s="2"/>
      <c r="C479" s="2"/>
    </row>
    <row r="480" spans="2:3" x14ac:dyDescent="0.45">
      <c r="B480" s="2"/>
      <c r="C480" s="2"/>
    </row>
    <row r="481" spans="2:3" x14ac:dyDescent="0.45">
      <c r="B481" s="2"/>
      <c r="C481" s="2"/>
    </row>
    <row r="482" spans="2:3" x14ac:dyDescent="0.45">
      <c r="B482" s="2"/>
      <c r="C482" s="2"/>
    </row>
    <row r="483" spans="2:3" x14ac:dyDescent="0.45">
      <c r="B483" s="2"/>
      <c r="C483" s="2"/>
    </row>
    <row r="484" spans="2:3" x14ac:dyDescent="0.45">
      <c r="B484" s="2"/>
      <c r="C484" s="2"/>
    </row>
    <row r="485" spans="2:3" x14ac:dyDescent="0.45">
      <c r="B485" s="2"/>
      <c r="C485" s="2"/>
    </row>
    <row r="486" spans="2:3" x14ac:dyDescent="0.45">
      <c r="B486" s="2"/>
      <c r="C486" s="2"/>
    </row>
    <row r="487" spans="2:3" x14ac:dyDescent="0.45">
      <c r="B487" s="2"/>
      <c r="C487" s="2"/>
    </row>
    <row r="488" spans="2:3" x14ac:dyDescent="0.45">
      <c r="B488" s="2"/>
      <c r="C488" s="2"/>
    </row>
    <row r="489" spans="2:3" x14ac:dyDescent="0.45">
      <c r="B489" s="2"/>
      <c r="C489" s="2"/>
    </row>
    <row r="490" spans="2:3" x14ac:dyDescent="0.45">
      <c r="B490" s="2"/>
      <c r="C490" s="2"/>
    </row>
    <row r="491" spans="2:3" x14ac:dyDescent="0.45">
      <c r="B491" s="2"/>
      <c r="C491" s="2"/>
    </row>
    <row r="492" spans="2:3" x14ac:dyDescent="0.45">
      <c r="B492" s="2"/>
      <c r="C492" s="2"/>
    </row>
    <row r="493" spans="2:3" x14ac:dyDescent="0.45">
      <c r="B493" s="2"/>
      <c r="C493" s="2"/>
    </row>
    <row r="494" spans="2:3" x14ac:dyDescent="0.45">
      <c r="B494" s="2"/>
      <c r="C494" s="2"/>
    </row>
    <row r="495" spans="2:3" x14ac:dyDescent="0.45">
      <c r="B495" s="2"/>
      <c r="C495" s="2"/>
    </row>
    <row r="496" spans="2:3" x14ac:dyDescent="0.45">
      <c r="B496" s="2"/>
      <c r="C496" s="2"/>
    </row>
    <row r="497" spans="2:3" x14ac:dyDescent="0.45">
      <c r="B497" s="2"/>
      <c r="C497" s="2"/>
    </row>
    <row r="498" spans="2:3" x14ac:dyDescent="0.45">
      <c r="B498" s="2"/>
      <c r="C498" s="2"/>
    </row>
    <row r="499" spans="2:3" x14ac:dyDescent="0.45">
      <c r="B499" s="2"/>
      <c r="C499" s="2"/>
    </row>
    <row r="500" spans="2:3" x14ac:dyDescent="0.45">
      <c r="B500" s="2"/>
      <c r="C500" s="2"/>
    </row>
    <row r="501" spans="2:3" x14ac:dyDescent="0.45">
      <c r="B501" s="2"/>
      <c r="C501" s="2"/>
    </row>
    <row r="502" spans="2:3" x14ac:dyDescent="0.45">
      <c r="B502" s="2"/>
      <c r="C502" s="2"/>
    </row>
    <row r="503" spans="2:3" x14ac:dyDescent="0.45">
      <c r="B503" s="2"/>
      <c r="C503" s="2"/>
    </row>
    <row r="504" spans="2:3" x14ac:dyDescent="0.45">
      <c r="B504" s="2"/>
      <c r="C504" s="2"/>
    </row>
    <row r="505" spans="2:3" x14ac:dyDescent="0.45">
      <c r="B505" s="2"/>
      <c r="C505" s="2"/>
    </row>
    <row r="506" spans="2:3" x14ac:dyDescent="0.45">
      <c r="B506" s="2"/>
      <c r="C506" s="2"/>
    </row>
    <row r="507" spans="2:3" x14ac:dyDescent="0.45">
      <c r="B507" s="2"/>
      <c r="C507" s="2"/>
    </row>
    <row r="508" spans="2:3" x14ac:dyDescent="0.45">
      <c r="B508" s="2"/>
      <c r="C508" s="2"/>
    </row>
    <row r="509" spans="2:3" x14ac:dyDescent="0.45">
      <c r="B509" s="2"/>
      <c r="C509" s="2"/>
    </row>
    <row r="510" spans="2:3" x14ac:dyDescent="0.45">
      <c r="B510" s="2"/>
      <c r="C510" s="2"/>
    </row>
    <row r="511" spans="2:3" x14ac:dyDescent="0.45">
      <c r="B511" s="2"/>
      <c r="C511" s="2"/>
    </row>
    <row r="512" spans="2:3" x14ac:dyDescent="0.45">
      <c r="B512" s="2"/>
      <c r="C512" s="2"/>
    </row>
    <row r="513" spans="2:3" x14ac:dyDescent="0.45">
      <c r="B513" s="2"/>
      <c r="C513" s="2"/>
    </row>
    <row r="514" spans="2:3" x14ac:dyDescent="0.45">
      <c r="B514" s="2"/>
      <c r="C514" s="2"/>
    </row>
    <row r="515" spans="2:3" x14ac:dyDescent="0.45">
      <c r="B515" s="2"/>
      <c r="C515" s="2"/>
    </row>
    <row r="516" spans="2:3" x14ac:dyDescent="0.45">
      <c r="B516" s="2"/>
      <c r="C516" s="2"/>
    </row>
    <row r="517" spans="2:3" x14ac:dyDescent="0.45">
      <c r="B517" s="2"/>
      <c r="C517" s="2"/>
    </row>
    <row r="518" spans="2:3" x14ac:dyDescent="0.45">
      <c r="B518" s="2"/>
      <c r="C518" s="2"/>
    </row>
    <row r="519" spans="2:3" x14ac:dyDescent="0.45">
      <c r="B519" s="2"/>
      <c r="C519" s="2"/>
    </row>
    <row r="520" spans="2:3" x14ac:dyDescent="0.45">
      <c r="B520" s="2"/>
      <c r="C520" s="2"/>
    </row>
    <row r="521" spans="2:3" x14ac:dyDescent="0.45">
      <c r="B521" s="2"/>
      <c r="C521" s="2"/>
    </row>
    <row r="522" spans="2:3" x14ac:dyDescent="0.45">
      <c r="B522" s="2"/>
      <c r="C522" s="2"/>
    </row>
    <row r="523" spans="2:3" x14ac:dyDescent="0.45">
      <c r="B523" s="2"/>
      <c r="C523" s="2"/>
    </row>
    <row r="524" spans="2:3" x14ac:dyDescent="0.45">
      <c r="B524" s="2"/>
      <c r="C524" s="2"/>
    </row>
    <row r="525" spans="2:3" x14ac:dyDescent="0.45">
      <c r="B525" s="2"/>
      <c r="C525" s="2"/>
    </row>
    <row r="526" spans="2:3" x14ac:dyDescent="0.45">
      <c r="B526" s="2"/>
      <c r="C526" s="2"/>
    </row>
    <row r="527" spans="2:3" x14ac:dyDescent="0.45">
      <c r="B527" s="2"/>
      <c r="C527" s="2"/>
    </row>
    <row r="528" spans="2:3" x14ac:dyDescent="0.45">
      <c r="B528" s="2"/>
      <c r="C528" s="2"/>
    </row>
    <row r="529" spans="2:3" x14ac:dyDescent="0.45">
      <c r="B529" s="2"/>
      <c r="C529" s="2"/>
    </row>
    <row r="530" spans="2:3" x14ac:dyDescent="0.45">
      <c r="B530" s="2"/>
      <c r="C530" s="2"/>
    </row>
    <row r="531" spans="2:3" x14ac:dyDescent="0.45">
      <c r="B531" s="2"/>
      <c r="C531" s="2"/>
    </row>
    <row r="532" spans="2:3" x14ac:dyDescent="0.45">
      <c r="B532" s="2"/>
      <c r="C532" s="2"/>
    </row>
    <row r="533" spans="2:3" x14ac:dyDescent="0.45">
      <c r="B533" s="2"/>
      <c r="C533" s="2"/>
    </row>
    <row r="534" spans="2:3" x14ac:dyDescent="0.45">
      <c r="B534" s="2"/>
      <c r="C534" s="2"/>
    </row>
    <row r="535" spans="2:3" x14ac:dyDescent="0.45">
      <c r="B535" s="2"/>
      <c r="C535" s="2"/>
    </row>
    <row r="536" spans="2:3" x14ac:dyDescent="0.45">
      <c r="B536" s="2"/>
      <c r="C536" s="2"/>
    </row>
    <row r="537" spans="2:3" x14ac:dyDescent="0.45">
      <c r="B537" s="2"/>
      <c r="C537" s="2"/>
    </row>
    <row r="538" spans="2:3" x14ac:dyDescent="0.45">
      <c r="B538" s="2"/>
      <c r="C538" s="2"/>
    </row>
    <row r="539" spans="2:3" x14ac:dyDescent="0.45">
      <c r="B539" s="2"/>
      <c r="C539" s="2"/>
    </row>
    <row r="540" spans="2:3" x14ac:dyDescent="0.45">
      <c r="B540" s="2"/>
      <c r="C540" s="2"/>
    </row>
    <row r="541" spans="2:3" x14ac:dyDescent="0.45">
      <c r="B541" s="2"/>
      <c r="C541" s="2"/>
    </row>
    <row r="542" spans="2:3" x14ac:dyDescent="0.45">
      <c r="B542" s="2"/>
      <c r="C542" s="2"/>
    </row>
    <row r="543" spans="2:3" x14ac:dyDescent="0.45">
      <c r="B543" s="2"/>
      <c r="C543" s="2"/>
    </row>
    <row r="544" spans="2:3" x14ac:dyDescent="0.45">
      <c r="B544" s="2"/>
      <c r="C544" s="2"/>
    </row>
    <row r="545" spans="2:3" x14ac:dyDescent="0.45">
      <c r="B545" s="2"/>
      <c r="C545" s="2"/>
    </row>
    <row r="546" spans="2:3" x14ac:dyDescent="0.45">
      <c r="B546" s="2"/>
      <c r="C546" s="2"/>
    </row>
    <row r="547" spans="2:3" x14ac:dyDescent="0.45">
      <c r="B547" s="2"/>
      <c r="C547" s="2"/>
    </row>
    <row r="548" spans="2:3" x14ac:dyDescent="0.45">
      <c r="B548" s="2"/>
      <c r="C548" s="2"/>
    </row>
    <row r="549" spans="2:3" x14ac:dyDescent="0.45">
      <c r="B549" s="2"/>
      <c r="C549" s="2"/>
    </row>
    <row r="550" spans="2:3" x14ac:dyDescent="0.45">
      <c r="B550" s="2"/>
      <c r="C550" s="2"/>
    </row>
    <row r="551" spans="2:3" x14ac:dyDescent="0.45">
      <c r="B551" s="2"/>
      <c r="C551" s="2"/>
    </row>
    <row r="552" spans="2:3" x14ac:dyDescent="0.45">
      <c r="B552" s="2"/>
      <c r="C552" s="2"/>
    </row>
    <row r="553" spans="2:3" x14ac:dyDescent="0.45">
      <c r="B553" s="2"/>
      <c r="C553" s="2"/>
    </row>
    <row r="554" spans="2:3" x14ac:dyDescent="0.45">
      <c r="B554" s="2"/>
      <c r="C554" s="2"/>
    </row>
    <row r="555" spans="2:3" x14ac:dyDescent="0.45">
      <c r="B555" s="2"/>
      <c r="C555" s="2"/>
    </row>
    <row r="556" spans="2:3" x14ac:dyDescent="0.45">
      <c r="B556" s="2"/>
      <c r="C556" s="2"/>
    </row>
    <row r="557" spans="2:3" x14ac:dyDescent="0.45">
      <c r="B557" s="2"/>
      <c r="C557" s="2"/>
    </row>
    <row r="558" spans="2:3" x14ac:dyDescent="0.45">
      <c r="B558" s="2"/>
      <c r="C558" s="2"/>
    </row>
    <row r="559" spans="2:3" x14ac:dyDescent="0.45">
      <c r="B559" s="2"/>
      <c r="C559" s="2"/>
    </row>
    <row r="560" spans="2:3" x14ac:dyDescent="0.45">
      <c r="B560" s="2"/>
      <c r="C560" s="2"/>
    </row>
    <row r="561" spans="2:3" x14ac:dyDescent="0.45">
      <c r="B561" s="2"/>
      <c r="C561" s="2"/>
    </row>
    <row r="562" spans="2:3" x14ac:dyDescent="0.45">
      <c r="B562" s="2"/>
      <c r="C562" s="2"/>
    </row>
    <row r="563" spans="2:3" x14ac:dyDescent="0.45">
      <c r="B563" s="2"/>
      <c r="C563" s="2"/>
    </row>
    <row r="564" spans="2:3" x14ac:dyDescent="0.45">
      <c r="B564" s="2"/>
      <c r="C564" s="2"/>
    </row>
    <row r="565" spans="2:3" x14ac:dyDescent="0.45">
      <c r="B565" s="2"/>
      <c r="C565" s="2"/>
    </row>
    <row r="566" spans="2:3" x14ac:dyDescent="0.45">
      <c r="B566" s="2"/>
      <c r="C566" s="2"/>
    </row>
    <row r="567" spans="2:3" x14ac:dyDescent="0.45">
      <c r="B567" s="2"/>
      <c r="C567" s="2"/>
    </row>
    <row r="568" spans="2:3" x14ac:dyDescent="0.45">
      <c r="B568" s="2"/>
      <c r="C568" s="2"/>
    </row>
    <row r="569" spans="2:3" x14ac:dyDescent="0.45">
      <c r="B569" s="2"/>
      <c r="C569" s="2"/>
    </row>
    <row r="570" spans="2:3" x14ac:dyDescent="0.45">
      <c r="B570" s="2"/>
      <c r="C570" s="2"/>
    </row>
    <row r="571" spans="2:3" x14ac:dyDescent="0.45">
      <c r="B571" s="2"/>
      <c r="C571" s="2"/>
    </row>
    <row r="572" spans="2:3" x14ac:dyDescent="0.45">
      <c r="B572" s="2"/>
      <c r="C572" s="2"/>
    </row>
    <row r="573" spans="2:3" x14ac:dyDescent="0.45">
      <c r="B573" s="2"/>
      <c r="C573" s="2"/>
    </row>
    <row r="574" spans="2:3" x14ac:dyDescent="0.45">
      <c r="B574" s="2"/>
      <c r="C574" s="2"/>
    </row>
    <row r="575" spans="2:3" x14ac:dyDescent="0.45">
      <c r="B575" s="2"/>
      <c r="C575" s="2"/>
    </row>
    <row r="576" spans="2:3" x14ac:dyDescent="0.45">
      <c r="B576" s="2"/>
      <c r="C576" s="2"/>
    </row>
    <row r="577" spans="2:3" x14ac:dyDescent="0.45">
      <c r="B577" s="2"/>
      <c r="C577" s="2"/>
    </row>
    <row r="578" spans="2:3" x14ac:dyDescent="0.45">
      <c r="B578" s="2"/>
      <c r="C578" s="2"/>
    </row>
    <row r="579" spans="2:3" x14ac:dyDescent="0.45">
      <c r="B579" s="2"/>
      <c r="C579" s="2"/>
    </row>
    <row r="580" spans="2:3" x14ac:dyDescent="0.45">
      <c r="B580" s="2"/>
      <c r="C580" s="2"/>
    </row>
    <row r="581" spans="2:3" x14ac:dyDescent="0.45">
      <c r="B581" s="2"/>
      <c r="C581" s="2"/>
    </row>
    <row r="582" spans="2:3" x14ac:dyDescent="0.45">
      <c r="B582" s="2"/>
      <c r="C582" s="2"/>
    </row>
    <row r="583" spans="2:3" x14ac:dyDescent="0.45">
      <c r="B583" s="2"/>
      <c r="C583" s="2"/>
    </row>
    <row r="584" spans="2:3" x14ac:dyDescent="0.45">
      <c r="B584" s="2"/>
      <c r="C584" s="2"/>
    </row>
    <row r="585" spans="2:3" x14ac:dyDescent="0.45">
      <c r="B585" s="2"/>
      <c r="C585" s="2"/>
    </row>
    <row r="586" spans="2:3" x14ac:dyDescent="0.45">
      <c r="B586" s="2"/>
      <c r="C586" s="2"/>
    </row>
    <row r="587" spans="2:3" x14ac:dyDescent="0.45">
      <c r="B587" s="2"/>
      <c r="C587" s="2"/>
    </row>
    <row r="588" spans="2:3" x14ac:dyDescent="0.45">
      <c r="B588" s="2"/>
      <c r="C588" s="2"/>
    </row>
    <row r="589" spans="2:3" x14ac:dyDescent="0.45">
      <c r="B589" s="2"/>
      <c r="C589" s="2"/>
    </row>
    <row r="590" spans="2:3" x14ac:dyDescent="0.45">
      <c r="B590" s="2"/>
      <c r="C590" s="2"/>
    </row>
    <row r="591" spans="2:3" x14ac:dyDescent="0.45">
      <c r="B591" s="2"/>
      <c r="C591" s="2"/>
    </row>
    <row r="592" spans="2:3" x14ac:dyDescent="0.45">
      <c r="B592" s="2"/>
      <c r="C592" s="2"/>
    </row>
    <row r="593" spans="2:3" x14ac:dyDescent="0.45">
      <c r="B593" s="2"/>
      <c r="C593" s="2"/>
    </row>
    <row r="594" spans="2:3" x14ac:dyDescent="0.45">
      <c r="B594" s="2"/>
      <c r="C594" s="2"/>
    </row>
    <row r="595" spans="2:3" x14ac:dyDescent="0.45">
      <c r="B595" s="2"/>
      <c r="C595" s="2"/>
    </row>
    <row r="596" spans="2:3" x14ac:dyDescent="0.45">
      <c r="B596" s="2"/>
      <c r="C596" s="2"/>
    </row>
    <row r="597" spans="2:3" x14ac:dyDescent="0.45">
      <c r="B597" s="2"/>
      <c r="C597" s="2"/>
    </row>
    <row r="598" spans="2:3" x14ac:dyDescent="0.45">
      <c r="B598" s="2"/>
      <c r="C598" s="2"/>
    </row>
    <row r="599" spans="2:3" x14ac:dyDescent="0.45">
      <c r="B599" s="2"/>
      <c r="C599" s="2"/>
    </row>
    <row r="600" spans="2:3" x14ac:dyDescent="0.45">
      <c r="B600" s="2"/>
      <c r="C600" s="2"/>
    </row>
    <row r="601" spans="2:3" x14ac:dyDescent="0.45">
      <c r="B601" s="2"/>
      <c r="C601" s="2"/>
    </row>
    <row r="602" spans="2:3" x14ac:dyDescent="0.45">
      <c r="B602" s="2"/>
      <c r="C602" s="2"/>
    </row>
    <row r="603" spans="2:3" x14ac:dyDescent="0.45">
      <c r="B603" s="2"/>
      <c r="C603" s="2"/>
    </row>
    <row r="604" spans="2:3" x14ac:dyDescent="0.45">
      <c r="B604" s="2"/>
      <c r="C604" s="2"/>
    </row>
    <row r="605" spans="2:3" x14ac:dyDescent="0.45">
      <c r="B605" s="2"/>
      <c r="C605" s="2"/>
    </row>
    <row r="606" spans="2:3" x14ac:dyDescent="0.45">
      <c r="B606" s="2"/>
      <c r="C606" s="2"/>
    </row>
    <row r="607" spans="2:3" x14ac:dyDescent="0.45">
      <c r="B607" s="2"/>
      <c r="C607" s="2"/>
    </row>
    <row r="608" spans="2:3" x14ac:dyDescent="0.45">
      <c r="B608" s="2"/>
      <c r="C608" s="2"/>
    </row>
    <row r="609" spans="2:3" x14ac:dyDescent="0.45">
      <c r="B609" s="2"/>
      <c r="C609" s="2"/>
    </row>
    <row r="610" spans="2:3" x14ac:dyDescent="0.45">
      <c r="B610" s="2"/>
      <c r="C610" s="2"/>
    </row>
    <row r="611" spans="2:3" x14ac:dyDescent="0.45">
      <c r="B611" s="2"/>
      <c r="C611" s="2"/>
    </row>
    <row r="612" spans="2:3" x14ac:dyDescent="0.45">
      <c r="B612" s="2"/>
      <c r="C612" s="2"/>
    </row>
    <row r="613" spans="2:3" x14ac:dyDescent="0.45">
      <c r="B613" s="2"/>
      <c r="C613" s="2"/>
    </row>
    <row r="614" spans="2:3" x14ac:dyDescent="0.45">
      <c r="B614" s="2"/>
      <c r="C614" s="2"/>
    </row>
    <row r="615" spans="2:3" x14ac:dyDescent="0.45">
      <c r="B615" s="2"/>
      <c r="C615" s="2"/>
    </row>
    <row r="616" spans="2:3" x14ac:dyDescent="0.45">
      <c r="B616" s="2"/>
      <c r="C616" s="2"/>
    </row>
    <row r="617" spans="2:3" x14ac:dyDescent="0.45">
      <c r="B617" s="2"/>
      <c r="C617" s="2"/>
    </row>
    <row r="618" spans="2:3" x14ac:dyDescent="0.45">
      <c r="B618" s="2"/>
      <c r="C618" s="2"/>
    </row>
    <row r="619" spans="2:3" x14ac:dyDescent="0.45">
      <c r="B619" s="2"/>
      <c r="C619" s="2"/>
    </row>
    <row r="620" spans="2:3" x14ac:dyDescent="0.45">
      <c r="B620" s="2"/>
      <c r="C620" s="2"/>
    </row>
    <row r="621" spans="2:3" x14ac:dyDescent="0.45">
      <c r="B621" s="2"/>
      <c r="C621" s="2"/>
    </row>
    <row r="622" spans="2:3" x14ac:dyDescent="0.45">
      <c r="B622" s="2"/>
      <c r="C622" s="2"/>
    </row>
    <row r="623" spans="2:3" x14ac:dyDescent="0.45">
      <c r="B623" s="2"/>
      <c r="C623" s="2"/>
    </row>
    <row r="624" spans="2:3" x14ac:dyDescent="0.45">
      <c r="B624" s="2"/>
      <c r="C624" s="2"/>
    </row>
    <row r="625" spans="2:3" x14ac:dyDescent="0.45">
      <c r="B625" s="2"/>
      <c r="C625" s="2"/>
    </row>
    <row r="626" spans="2:3" x14ac:dyDescent="0.45">
      <c r="B626" s="2"/>
      <c r="C626" s="2"/>
    </row>
    <row r="627" spans="2:3" x14ac:dyDescent="0.45">
      <c r="B627" s="2"/>
      <c r="C627" s="2"/>
    </row>
    <row r="628" spans="2:3" x14ac:dyDescent="0.45">
      <c r="B628" s="2"/>
      <c r="C628" s="2"/>
    </row>
    <row r="629" spans="2:3" x14ac:dyDescent="0.45">
      <c r="B629" s="2"/>
      <c r="C629" s="2"/>
    </row>
    <row r="630" spans="2:3" x14ac:dyDescent="0.45">
      <c r="B630" s="2"/>
      <c r="C630" s="2"/>
    </row>
    <row r="631" spans="2:3" x14ac:dyDescent="0.45">
      <c r="B631" s="2"/>
      <c r="C631" s="2"/>
    </row>
    <row r="632" spans="2:3" x14ac:dyDescent="0.45">
      <c r="B632" s="2"/>
      <c r="C632" s="2"/>
    </row>
    <row r="633" spans="2:3" x14ac:dyDescent="0.45">
      <c r="B633" s="2"/>
      <c r="C633" s="2"/>
    </row>
    <row r="634" spans="2:3" x14ac:dyDescent="0.45">
      <c r="B634" s="2"/>
      <c r="C634" s="2"/>
    </row>
    <row r="635" spans="2:3" x14ac:dyDescent="0.45">
      <c r="B635" s="2"/>
      <c r="C635" s="2"/>
    </row>
    <row r="636" spans="2:3" x14ac:dyDescent="0.45">
      <c r="B636" s="2"/>
      <c r="C636" s="2"/>
    </row>
    <row r="637" spans="2:3" x14ac:dyDescent="0.45">
      <c r="B637" s="2"/>
      <c r="C637" s="2"/>
    </row>
    <row r="638" spans="2:3" x14ac:dyDescent="0.45">
      <c r="B638" s="2"/>
      <c r="C638" s="2"/>
    </row>
    <row r="639" spans="2:3" x14ac:dyDescent="0.45">
      <c r="B639" s="2"/>
      <c r="C639" s="2"/>
    </row>
    <row r="640" spans="2:3" x14ac:dyDescent="0.45">
      <c r="B640" s="2"/>
      <c r="C640" s="2"/>
    </row>
    <row r="641" spans="2:3" x14ac:dyDescent="0.45">
      <c r="B641" s="2"/>
      <c r="C641" s="2"/>
    </row>
    <row r="642" spans="2:3" x14ac:dyDescent="0.45">
      <c r="B642" s="2"/>
      <c r="C642" s="2"/>
    </row>
    <row r="643" spans="2:3" x14ac:dyDescent="0.45">
      <c r="B643" s="2"/>
      <c r="C643" s="2"/>
    </row>
    <row r="644" spans="2:3" x14ac:dyDescent="0.45">
      <c r="B644" s="2"/>
      <c r="C644" s="2"/>
    </row>
    <row r="645" spans="2:3" x14ac:dyDescent="0.45">
      <c r="B645" s="2"/>
      <c r="C645" s="2"/>
    </row>
    <row r="646" spans="2:3" x14ac:dyDescent="0.45">
      <c r="B646" s="2"/>
      <c r="C646" s="2"/>
    </row>
    <row r="647" spans="2:3" x14ac:dyDescent="0.45">
      <c r="B647" s="2"/>
      <c r="C647" s="2"/>
    </row>
    <row r="648" spans="2:3" x14ac:dyDescent="0.45">
      <c r="B648" s="2"/>
      <c r="C648" s="2"/>
    </row>
    <row r="649" spans="2:3" x14ac:dyDescent="0.45">
      <c r="B649" s="2"/>
      <c r="C649" s="2"/>
    </row>
    <row r="650" spans="2:3" x14ac:dyDescent="0.45">
      <c r="B650" s="2"/>
      <c r="C650" s="2"/>
    </row>
    <row r="651" spans="2:3" x14ac:dyDescent="0.45">
      <c r="B651" s="2"/>
      <c r="C651" s="2"/>
    </row>
    <row r="652" spans="2:3" x14ac:dyDescent="0.45">
      <c r="B652" s="2"/>
      <c r="C652" s="2"/>
    </row>
    <row r="653" spans="2:3" x14ac:dyDescent="0.45">
      <c r="B653" s="2"/>
      <c r="C653" s="2"/>
    </row>
    <row r="654" spans="2:3" x14ac:dyDescent="0.45">
      <c r="B654" s="2"/>
      <c r="C654" s="2"/>
    </row>
    <row r="655" spans="2:3" x14ac:dyDescent="0.45">
      <c r="B655" s="2"/>
      <c r="C655" s="2"/>
    </row>
    <row r="656" spans="2:3" x14ac:dyDescent="0.45">
      <c r="B656" s="2"/>
      <c r="C656" s="2"/>
    </row>
    <row r="657" spans="2:3" x14ac:dyDescent="0.45">
      <c r="B657" s="2"/>
      <c r="C657" s="2"/>
    </row>
    <row r="658" spans="2:3" x14ac:dyDescent="0.45">
      <c r="B658" s="2"/>
      <c r="C658" s="2"/>
    </row>
    <row r="659" spans="2:3" x14ac:dyDescent="0.45">
      <c r="B659" s="2"/>
      <c r="C659" s="2"/>
    </row>
    <row r="660" spans="2:3" x14ac:dyDescent="0.45">
      <c r="B660" s="2"/>
      <c r="C660" s="2"/>
    </row>
    <row r="661" spans="2:3" x14ac:dyDescent="0.45">
      <c r="B661" s="2"/>
      <c r="C661" s="2"/>
    </row>
    <row r="662" spans="2:3" x14ac:dyDescent="0.45">
      <c r="B662" s="2"/>
      <c r="C662" s="2"/>
    </row>
    <row r="663" spans="2:3" x14ac:dyDescent="0.45">
      <c r="B663" s="2"/>
      <c r="C663" s="2"/>
    </row>
    <row r="664" spans="2:3" x14ac:dyDescent="0.45">
      <c r="B664" s="2"/>
      <c r="C664" s="2"/>
    </row>
    <row r="665" spans="2:3" x14ac:dyDescent="0.45">
      <c r="B665" s="2"/>
      <c r="C665" s="2"/>
    </row>
    <row r="666" spans="2:3" x14ac:dyDescent="0.45">
      <c r="B666" s="2"/>
      <c r="C666" s="2"/>
    </row>
    <row r="667" spans="2:3" x14ac:dyDescent="0.45">
      <c r="B667" s="2"/>
      <c r="C667" s="2"/>
    </row>
    <row r="668" spans="2:3" x14ac:dyDescent="0.45">
      <c r="B668" s="2"/>
      <c r="C668" s="2"/>
    </row>
    <row r="669" spans="2:3" x14ac:dyDescent="0.45">
      <c r="B669" s="2"/>
      <c r="C669" s="2"/>
    </row>
    <row r="670" spans="2:3" x14ac:dyDescent="0.45">
      <c r="B670" s="2"/>
      <c r="C670" s="2"/>
    </row>
    <row r="671" spans="2:3" x14ac:dyDescent="0.45">
      <c r="B671" s="2"/>
      <c r="C671" s="2"/>
    </row>
    <row r="672" spans="2:3" x14ac:dyDescent="0.45">
      <c r="B672" s="2"/>
      <c r="C672" s="2"/>
    </row>
    <row r="673" spans="2:3" x14ac:dyDescent="0.45">
      <c r="B673" s="2"/>
      <c r="C673" s="2"/>
    </row>
    <row r="674" spans="2:3" x14ac:dyDescent="0.45">
      <c r="B674" s="2"/>
      <c r="C674" s="2"/>
    </row>
    <row r="675" spans="2:3" x14ac:dyDescent="0.45">
      <c r="B675" s="2"/>
      <c r="C675" s="2"/>
    </row>
    <row r="676" spans="2:3" x14ac:dyDescent="0.45">
      <c r="B676" s="2"/>
      <c r="C676" s="2"/>
    </row>
    <row r="677" spans="2:3" x14ac:dyDescent="0.45">
      <c r="B677" s="2"/>
      <c r="C677" s="2"/>
    </row>
    <row r="678" spans="2:3" x14ac:dyDescent="0.45">
      <c r="B678" s="2"/>
      <c r="C678" s="2"/>
    </row>
    <row r="679" spans="2:3" x14ac:dyDescent="0.45">
      <c r="B679" s="2"/>
      <c r="C679" s="2"/>
    </row>
    <row r="680" spans="2:3" x14ac:dyDescent="0.45">
      <c r="B680" s="2"/>
      <c r="C680" s="2"/>
    </row>
    <row r="681" spans="2:3" x14ac:dyDescent="0.45">
      <c r="B681" s="2"/>
      <c r="C681" s="2"/>
    </row>
    <row r="682" spans="2:3" x14ac:dyDescent="0.45">
      <c r="B682" s="2"/>
      <c r="C682" s="2"/>
    </row>
    <row r="683" spans="2:3" x14ac:dyDescent="0.45">
      <c r="B683" s="2"/>
      <c r="C683" s="2"/>
    </row>
    <row r="684" spans="2:3" x14ac:dyDescent="0.45">
      <c r="B684" s="2"/>
      <c r="C684" s="2"/>
    </row>
    <row r="685" spans="2:3" x14ac:dyDescent="0.45">
      <c r="B685" s="2"/>
      <c r="C685" s="2"/>
    </row>
    <row r="686" spans="2:3" x14ac:dyDescent="0.45">
      <c r="B686" s="2"/>
      <c r="C686" s="2"/>
    </row>
    <row r="687" spans="2:3" x14ac:dyDescent="0.45">
      <c r="B687" s="2"/>
      <c r="C687" s="2"/>
    </row>
    <row r="688" spans="2:3" x14ac:dyDescent="0.45">
      <c r="B688" s="2"/>
      <c r="C688" s="2"/>
    </row>
    <row r="689" spans="2:3" x14ac:dyDescent="0.45">
      <c r="B689" s="2"/>
      <c r="C689" s="2"/>
    </row>
    <row r="690" spans="2:3" x14ac:dyDescent="0.45">
      <c r="B690" s="2"/>
      <c r="C690" s="2"/>
    </row>
    <row r="691" spans="2:3" x14ac:dyDescent="0.45">
      <c r="B691" s="2"/>
      <c r="C691" s="2"/>
    </row>
    <row r="692" spans="2:3" x14ac:dyDescent="0.45">
      <c r="B692" s="2"/>
      <c r="C692" s="2"/>
    </row>
    <row r="693" spans="2:3" x14ac:dyDescent="0.45">
      <c r="B693" s="2"/>
      <c r="C693" s="2"/>
    </row>
    <row r="694" spans="2:3" x14ac:dyDescent="0.45">
      <c r="B694" s="2"/>
      <c r="C694" s="2"/>
    </row>
    <row r="695" spans="2:3" x14ac:dyDescent="0.45">
      <c r="B695" s="2"/>
      <c r="C695" s="2"/>
    </row>
    <row r="696" spans="2:3" x14ac:dyDescent="0.45">
      <c r="B696" s="2"/>
      <c r="C696" s="2"/>
    </row>
    <row r="697" spans="2:3" x14ac:dyDescent="0.45">
      <c r="B697" s="2"/>
      <c r="C697" s="2"/>
    </row>
    <row r="698" spans="2:3" x14ac:dyDescent="0.45">
      <c r="B698" s="2"/>
      <c r="C698" s="2"/>
    </row>
    <row r="699" spans="2:3" x14ac:dyDescent="0.45">
      <c r="B699" s="2"/>
      <c r="C699" s="2"/>
    </row>
    <row r="700" spans="2:3" x14ac:dyDescent="0.45">
      <c r="B700" s="2"/>
      <c r="C700" s="2"/>
    </row>
    <row r="701" spans="2:3" x14ac:dyDescent="0.45">
      <c r="B701" s="2"/>
      <c r="C701" s="2"/>
    </row>
    <row r="702" spans="2:3" x14ac:dyDescent="0.45">
      <c r="B702" s="2"/>
      <c r="C702" s="2"/>
    </row>
    <row r="703" spans="2:3" x14ac:dyDescent="0.45">
      <c r="B703" s="2"/>
      <c r="C703" s="2"/>
    </row>
    <row r="704" spans="2:3" x14ac:dyDescent="0.45">
      <c r="B704" s="2"/>
      <c r="C704" s="2"/>
    </row>
    <row r="705" spans="2:3" x14ac:dyDescent="0.45">
      <c r="B705" s="2"/>
      <c r="C705" s="2"/>
    </row>
    <row r="706" spans="2:3" x14ac:dyDescent="0.45">
      <c r="B706" s="2"/>
      <c r="C706" s="2"/>
    </row>
    <row r="707" spans="2:3" x14ac:dyDescent="0.45">
      <c r="B707" s="2"/>
      <c r="C707" s="2"/>
    </row>
    <row r="708" spans="2:3" x14ac:dyDescent="0.45">
      <c r="B708" s="2"/>
      <c r="C708" s="2"/>
    </row>
    <row r="709" spans="2:3" x14ac:dyDescent="0.45">
      <c r="B709" s="2"/>
      <c r="C709" s="2"/>
    </row>
    <row r="710" spans="2:3" x14ac:dyDescent="0.45">
      <c r="B710" s="2"/>
      <c r="C710" s="2"/>
    </row>
    <row r="711" spans="2:3" x14ac:dyDescent="0.45">
      <c r="B711" s="2"/>
      <c r="C711" s="2"/>
    </row>
    <row r="712" spans="2:3" x14ac:dyDescent="0.45">
      <c r="B712" s="2"/>
      <c r="C712" s="2"/>
    </row>
    <row r="713" spans="2:3" x14ac:dyDescent="0.45">
      <c r="B713" s="2"/>
      <c r="C713" s="2"/>
    </row>
    <row r="714" spans="2:3" x14ac:dyDescent="0.45">
      <c r="B714" s="2"/>
      <c r="C714" s="2"/>
    </row>
    <row r="715" spans="2:3" x14ac:dyDescent="0.45">
      <c r="B715" s="2"/>
      <c r="C715" s="2"/>
    </row>
    <row r="716" spans="2:3" x14ac:dyDescent="0.45">
      <c r="B716" s="2"/>
      <c r="C716" s="2"/>
    </row>
    <row r="717" spans="2:3" x14ac:dyDescent="0.45">
      <c r="B717" s="2"/>
      <c r="C717" s="2"/>
    </row>
    <row r="718" spans="2:3" x14ac:dyDescent="0.45">
      <c r="B718" s="2"/>
      <c r="C718" s="2"/>
    </row>
    <row r="719" spans="2:3" x14ac:dyDescent="0.45">
      <c r="B719" s="2"/>
      <c r="C719" s="2"/>
    </row>
    <row r="720" spans="2:3" x14ac:dyDescent="0.45">
      <c r="B720" s="2"/>
      <c r="C720" s="2"/>
    </row>
    <row r="721" spans="2:3" x14ac:dyDescent="0.45">
      <c r="B721" s="2"/>
      <c r="C721" s="2"/>
    </row>
    <row r="722" spans="2:3" x14ac:dyDescent="0.45">
      <c r="B722" s="2"/>
      <c r="C722" s="2"/>
    </row>
    <row r="723" spans="2:3" x14ac:dyDescent="0.45">
      <c r="B723" s="2"/>
      <c r="C723" s="2"/>
    </row>
    <row r="724" spans="2:3" x14ac:dyDescent="0.45">
      <c r="B724" s="2"/>
      <c r="C724" s="2"/>
    </row>
    <row r="725" spans="2:3" x14ac:dyDescent="0.45">
      <c r="B725" s="2"/>
      <c r="C725" s="2"/>
    </row>
    <row r="726" spans="2:3" x14ac:dyDescent="0.45">
      <c r="B726" s="2"/>
      <c r="C726" s="2"/>
    </row>
    <row r="727" spans="2:3" x14ac:dyDescent="0.45">
      <c r="B727" s="2"/>
      <c r="C727" s="2"/>
    </row>
    <row r="728" spans="2:3" x14ac:dyDescent="0.45">
      <c r="B728" s="2"/>
      <c r="C728" s="2"/>
    </row>
    <row r="729" spans="2:3" x14ac:dyDescent="0.45">
      <c r="B729" s="2"/>
      <c r="C729" s="2"/>
    </row>
    <row r="730" spans="2:3" x14ac:dyDescent="0.45">
      <c r="B730" s="2"/>
      <c r="C730" s="2"/>
    </row>
    <row r="731" spans="2:3" x14ac:dyDescent="0.45">
      <c r="B731" s="2"/>
      <c r="C731" s="2"/>
    </row>
    <row r="732" spans="2:3" x14ac:dyDescent="0.45">
      <c r="B732" s="2"/>
      <c r="C732" s="2"/>
    </row>
    <row r="733" spans="2:3" x14ac:dyDescent="0.45">
      <c r="B733" s="2"/>
      <c r="C733" s="2"/>
    </row>
    <row r="734" spans="2:3" x14ac:dyDescent="0.45">
      <c r="B734" s="2"/>
      <c r="C734" s="2"/>
    </row>
    <row r="735" spans="2:3" x14ac:dyDescent="0.45">
      <c r="B735" s="2"/>
      <c r="C735" s="2"/>
    </row>
    <row r="736" spans="2:3" x14ac:dyDescent="0.45">
      <c r="B736" s="2"/>
      <c r="C736" s="2"/>
    </row>
    <row r="737" spans="2:3" x14ac:dyDescent="0.45">
      <c r="B737" s="2"/>
      <c r="C737" s="2"/>
    </row>
    <row r="738" spans="2:3" x14ac:dyDescent="0.45">
      <c r="B738" s="2"/>
      <c r="C738" s="2"/>
    </row>
    <row r="739" spans="2:3" x14ac:dyDescent="0.45">
      <c r="B739" s="2"/>
      <c r="C739" s="2"/>
    </row>
    <row r="740" spans="2:3" x14ac:dyDescent="0.45">
      <c r="B740" s="2"/>
      <c r="C740" s="2"/>
    </row>
    <row r="741" spans="2:3" x14ac:dyDescent="0.45">
      <c r="B741" s="2"/>
      <c r="C741" s="2"/>
    </row>
    <row r="742" spans="2:3" x14ac:dyDescent="0.45">
      <c r="B742" s="2"/>
      <c r="C742" s="2"/>
    </row>
    <row r="743" spans="2:3" x14ac:dyDescent="0.45">
      <c r="B743" s="2"/>
      <c r="C743" s="2"/>
    </row>
    <row r="744" spans="2:3" x14ac:dyDescent="0.45">
      <c r="B744" s="2"/>
      <c r="C744" s="2"/>
    </row>
    <row r="745" spans="2:3" x14ac:dyDescent="0.45">
      <c r="B745" s="2"/>
      <c r="C745" s="2"/>
    </row>
    <row r="746" spans="2:3" x14ac:dyDescent="0.45">
      <c r="B746" s="2"/>
      <c r="C746" s="2"/>
    </row>
    <row r="747" spans="2:3" x14ac:dyDescent="0.45">
      <c r="B747" s="2"/>
      <c r="C747" s="2"/>
    </row>
    <row r="748" spans="2:3" x14ac:dyDescent="0.45">
      <c r="B748" s="2"/>
      <c r="C748" s="2"/>
    </row>
    <row r="749" spans="2:3" x14ac:dyDescent="0.45">
      <c r="B749" s="2"/>
      <c r="C749" s="2"/>
    </row>
    <row r="750" spans="2:3" x14ac:dyDescent="0.45">
      <c r="B750" s="2"/>
      <c r="C750" s="2"/>
    </row>
    <row r="751" spans="2:3" x14ac:dyDescent="0.45">
      <c r="B751" s="2"/>
      <c r="C751" s="2"/>
    </row>
    <row r="752" spans="2:3" x14ac:dyDescent="0.45">
      <c r="B752" s="2"/>
      <c r="C752" s="2"/>
    </row>
    <row r="753" spans="2:3" x14ac:dyDescent="0.45">
      <c r="B753" s="2"/>
      <c r="C753" s="2"/>
    </row>
    <row r="754" spans="2:3" x14ac:dyDescent="0.45">
      <c r="B754" s="2"/>
      <c r="C754" s="2"/>
    </row>
    <row r="755" spans="2:3" x14ac:dyDescent="0.45">
      <c r="B755" s="2"/>
      <c r="C755" s="2"/>
    </row>
    <row r="756" spans="2:3" x14ac:dyDescent="0.45">
      <c r="B756" s="2"/>
      <c r="C756" s="2"/>
    </row>
    <row r="757" spans="2:3" x14ac:dyDescent="0.45">
      <c r="B757" s="2"/>
      <c r="C757" s="2"/>
    </row>
    <row r="758" spans="2:3" x14ac:dyDescent="0.45">
      <c r="B758" s="2"/>
      <c r="C758" s="2"/>
    </row>
    <row r="759" spans="2:3" x14ac:dyDescent="0.45">
      <c r="B759" s="2"/>
      <c r="C759" s="2"/>
    </row>
    <row r="760" spans="2:3" x14ac:dyDescent="0.45">
      <c r="B760" s="2"/>
      <c r="C760" s="2"/>
    </row>
    <row r="761" spans="2:3" x14ac:dyDescent="0.45">
      <c r="B761" s="2"/>
      <c r="C761" s="2"/>
    </row>
    <row r="762" spans="2:3" x14ac:dyDescent="0.45">
      <c r="B762" s="2"/>
      <c r="C762" s="2"/>
    </row>
    <row r="763" spans="2:3" x14ac:dyDescent="0.45">
      <c r="B763" s="2"/>
      <c r="C763" s="2"/>
    </row>
    <row r="764" spans="2:3" x14ac:dyDescent="0.45">
      <c r="B764" s="2"/>
      <c r="C764" s="2"/>
    </row>
    <row r="765" spans="2:3" x14ac:dyDescent="0.45">
      <c r="B765" s="2"/>
      <c r="C765" s="2"/>
    </row>
    <row r="766" spans="2:3" x14ac:dyDescent="0.45">
      <c r="B766" s="2"/>
      <c r="C766" s="2"/>
    </row>
    <row r="767" spans="2:3" x14ac:dyDescent="0.45">
      <c r="B767" s="2"/>
      <c r="C767" s="2"/>
    </row>
    <row r="768" spans="2:3" x14ac:dyDescent="0.45">
      <c r="B768" s="2"/>
      <c r="C768" s="2"/>
    </row>
    <row r="769" spans="2:3" x14ac:dyDescent="0.45">
      <c r="B769" s="2"/>
      <c r="C769" s="2"/>
    </row>
    <row r="770" spans="2:3" x14ac:dyDescent="0.45">
      <c r="B770" s="2"/>
      <c r="C770" s="2"/>
    </row>
    <row r="771" spans="2:3" x14ac:dyDescent="0.45">
      <c r="B771" s="2"/>
      <c r="C771" s="2"/>
    </row>
    <row r="772" spans="2:3" x14ac:dyDescent="0.45">
      <c r="B772" s="2"/>
      <c r="C772" s="2"/>
    </row>
    <row r="773" spans="2:3" x14ac:dyDescent="0.45">
      <c r="B773" s="2"/>
      <c r="C773" s="2"/>
    </row>
    <row r="774" spans="2:3" x14ac:dyDescent="0.45">
      <c r="B774" s="2"/>
      <c r="C774" s="2"/>
    </row>
    <row r="775" spans="2:3" x14ac:dyDescent="0.45">
      <c r="B775" s="2"/>
      <c r="C775" s="2"/>
    </row>
    <row r="776" spans="2:3" x14ac:dyDescent="0.45">
      <c r="B776" s="2"/>
      <c r="C776" s="2"/>
    </row>
    <row r="777" spans="2:3" x14ac:dyDescent="0.45">
      <c r="B777" s="2"/>
      <c r="C777" s="2"/>
    </row>
    <row r="778" spans="2:3" x14ac:dyDescent="0.45">
      <c r="B778" s="2"/>
      <c r="C778" s="2"/>
    </row>
    <row r="779" spans="2:3" x14ac:dyDescent="0.45">
      <c r="B779" s="2"/>
      <c r="C779" s="2"/>
    </row>
    <row r="780" spans="2:3" x14ac:dyDescent="0.45">
      <c r="B780" s="2"/>
      <c r="C780" s="2"/>
    </row>
    <row r="781" spans="2:3" x14ac:dyDescent="0.45">
      <c r="B781" s="2"/>
      <c r="C781" s="2"/>
    </row>
    <row r="782" spans="2:3" x14ac:dyDescent="0.45">
      <c r="B782" s="2"/>
      <c r="C782" s="2"/>
    </row>
    <row r="783" spans="2:3" x14ac:dyDescent="0.45">
      <c r="B783" s="2"/>
      <c r="C783" s="2"/>
    </row>
    <row r="784" spans="2:3" x14ac:dyDescent="0.45">
      <c r="B784" s="2"/>
      <c r="C784" s="2"/>
    </row>
    <row r="785" spans="2:3" x14ac:dyDescent="0.45">
      <c r="B785" s="2"/>
      <c r="C785" s="2"/>
    </row>
    <row r="786" spans="2:3" x14ac:dyDescent="0.45">
      <c r="B786" s="2"/>
      <c r="C786" s="2"/>
    </row>
    <row r="787" spans="2:3" x14ac:dyDescent="0.45">
      <c r="B787" s="2"/>
      <c r="C787" s="2"/>
    </row>
    <row r="788" spans="2:3" x14ac:dyDescent="0.45">
      <c r="B788" s="2"/>
      <c r="C788" s="2"/>
    </row>
    <row r="789" spans="2:3" x14ac:dyDescent="0.45">
      <c r="B789" s="2"/>
      <c r="C789" s="2"/>
    </row>
    <row r="790" spans="2:3" x14ac:dyDescent="0.45">
      <c r="B790" s="2"/>
      <c r="C790" s="2"/>
    </row>
    <row r="791" spans="2:3" x14ac:dyDescent="0.45">
      <c r="B791" s="2"/>
      <c r="C791" s="2"/>
    </row>
    <row r="792" spans="2:3" x14ac:dyDescent="0.45">
      <c r="B792" s="2"/>
      <c r="C792" s="2"/>
    </row>
    <row r="793" spans="2:3" x14ac:dyDescent="0.45">
      <c r="B793" s="2"/>
      <c r="C793" s="2"/>
    </row>
    <row r="794" spans="2:3" x14ac:dyDescent="0.45">
      <c r="B794" s="2"/>
      <c r="C794" s="2"/>
    </row>
    <row r="795" spans="2:3" x14ac:dyDescent="0.45">
      <c r="B795" s="2"/>
      <c r="C795" s="2"/>
    </row>
    <row r="796" spans="2:3" x14ac:dyDescent="0.45">
      <c r="B796" s="2"/>
      <c r="C796" s="2"/>
    </row>
    <row r="797" spans="2:3" x14ac:dyDescent="0.45">
      <c r="B797" s="2"/>
      <c r="C797" s="2"/>
    </row>
    <row r="798" spans="2:3" x14ac:dyDescent="0.45">
      <c r="B798" s="2"/>
      <c r="C798" s="2"/>
    </row>
    <row r="799" spans="2:3" x14ac:dyDescent="0.45">
      <c r="B799" s="2"/>
      <c r="C799" s="2"/>
    </row>
    <row r="800" spans="2:3" x14ac:dyDescent="0.45">
      <c r="B800" s="2"/>
      <c r="C800" s="2"/>
    </row>
    <row r="801" spans="2:3" x14ac:dyDescent="0.45">
      <c r="B801" s="2"/>
      <c r="C801" s="2"/>
    </row>
    <row r="802" spans="2:3" x14ac:dyDescent="0.45">
      <c r="B802" s="2"/>
      <c r="C802" s="2"/>
    </row>
    <row r="803" spans="2:3" x14ac:dyDescent="0.45">
      <c r="B803" s="2"/>
      <c r="C803" s="2"/>
    </row>
    <row r="804" spans="2:3" x14ac:dyDescent="0.45">
      <c r="B804" s="2"/>
      <c r="C804" s="2"/>
    </row>
    <row r="805" spans="2:3" x14ac:dyDescent="0.45">
      <c r="B805" s="2"/>
      <c r="C805" s="2"/>
    </row>
    <row r="806" spans="2:3" x14ac:dyDescent="0.45">
      <c r="B806" s="2"/>
      <c r="C806" s="2"/>
    </row>
    <row r="807" spans="2:3" x14ac:dyDescent="0.45">
      <c r="B807" s="2"/>
      <c r="C807" s="2"/>
    </row>
    <row r="808" spans="2:3" x14ac:dyDescent="0.45">
      <c r="B808" s="2"/>
      <c r="C808" s="2"/>
    </row>
    <row r="809" spans="2:3" x14ac:dyDescent="0.45">
      <c r="B809" s="2"/>
      <c r="C809" s="2"/>
    </row>
    <row r="810" spans="2:3" x14ac:dyDescent="0.45">
      <c r="B810" s="2"/>
      <c r="C810" s="2"/>
    </row>
    <row r="811" spans="2:3" x14ac:dyDescent="0.45">
      <c r="B811" s="2"/>
      <c r="C811" s="2"/>
    </row>
    <row r="812" spans="2:3" x14ac:dyDescent="0.45">
      <c r="B812" s="2"/>
      <c r="C812" s="2"/>
    </row>
    <row r="813" spans="2:3" x14ac:dyDescent="0.45">
      <c r="B813" s="2"/>
      <c r="C813" s="2"/>
    </row>
    <row r="814" spans="2:3" x14ac:dyDescent="0.45">
      <c r="B814" s="2"/>
      <c r="C814" s="2"/>
    </row>
    <row r="815" spans="2:3" x14ac:dyDescent="0.45">
      <c r="B815" s="2"/>
      <c r="C815" s="2"/>
    </row>
    <row r="816" spans="2:3" x14ac:dyDescent="0.45">
      <c r="B816" s="2"/>
      <c r="C816" s="2"/>
    </row>
    <row r="817" spans="2:3" x14ac:dyDescent="0.45">
      <c r="B817" s="2"/>
      <c r="C817" s="2"/>
    </row>
    <row r="818" spans="2:3" x14ac:dyDescent="0.45">
      <c r="B818" s="2"/>
      <c r="C818" s="2"/>
    </row>
    <row r="819" spans="2:3" x14ac:dyDescent="0.45">
      <c r="B819" s="2"/>
      <c r="C819" s="2"/>
    </row>
    <row r="820" spans="2:3" x14ac:dyDescent="0.45">
      <c r="B820" s="2"/>
      <c r="C820" s="2"/>
    </row>
    <row r="821" spans="2:3" x14ac:dyDescent="0.45">
      <c r="B821" s="2"/>
      <c r="C821" s="2"/>
    </row>
    <row r="822" spans="2:3" x14ac:dyDescent="0.45">
      <c r="B822" s="2"/>
      <c r="C822" s="2"/>
    </row>
    <row r="823" spans="2:3" x14ac:dyDescent="0.45">
      <c r="B823" s="2"/>
      <c r="C823" s="2"/>
    </row>
    <row r="824" spans="2:3" x14ac:dyDescent="0.45">
      <c r="B824" s="2"/>
      <c r="C824" s="2"/>
    </row>
    <row r="825" spans="2:3" x14ac:dyDescent="0.45">
      <c r="B825" s="2"/>
      <c r="C825" s="2"/>
    </row>
    <row r="826" spans="2:3" x14ac:dyDescent="0.45">
      <c r="B826" s="2"/>
      <c r="C826" s="2"/>
    </row>
    <row r="827" spans="2:3" x14ac:dyDescent="0.45">
      <c r="B827" s="2"/>
      <c r="C827" s="2"/>
    </row>
    <row r="828" spans="2:3" x14ac:dyDescent="0.45">
      <c r="B828" s="2"/>
      <c r="C828" s="2"/>
    </row>
    <row r="829" spans="2:3" x14ac:dyDescent="0.45">
      <c r="B829" s="2"/>
      <c r="C829" s="2"/>
    </row>
    <row r="830" spans="2:3" x14ac:dyDescent="0.45">
      <c r="B830" s="2"/>
      <c r="C830" s="2"/>
    </row>
    <row r="831" spans="2:3" x14ac:dyDescent="0.45">
      <c r="B831" s="2"/>
      <c r="C831" s="2"/>
    </row>
    <row r="832" spans="2:3" x14ac:dyDescent="0.45">
      <c r="B832" s="2"/>
      <c r="C832" s="2"/>
    </row>
    <row r="833" spans="2:3" x14ac:dyDescent="0.45">
      <c r="B833" s="2"/>
      <c r="C833" s="2"/>
    </row>
    <row r="834" spans="2:3" x14ac:dyDescent="0.45">
      <c r="B834" s="2"/>
      <c r="C834" s="2"/>
    </row>
    <row r="835" spans="2:3" x14ac:dyDescent="0.45">
      <c r="B835" s="2"/>
      <c r="C835" s="2"/>
    </row>
    <row r="836" spans="2:3" x14ac:dyDescent="0.45">
      <c r="B836" s="2"/>
      <c r="C836" s="2"/>
    </row>
    <row r="837" spans="2:3" x14ac:dyDescent="0.45">
      <c r="B837" s="2"/>
      <c r="C837" s="2"/>
    </row>
    <row r="838" spans="2:3" x14ac:dyDescent="0.45">
      <c r="B838" s="2"/>
      <c r="C838" s="2"/>
    </row>
    <row r="839" spans="2:3" x14ac:dyDescent="0.45">
      <c r="B839" s="2"/>
      <c r="C839" s="2"/>
    </row>
    <row r="840" spans="2:3" x14ac:dyDescent="0.45">
      <c r="B840" s="2"/>
      <c r="C840" s="2"/>
    </row>
    <row r="841" spans="2:3" x14ac:dyDescent="0.45">
      <c r="B841" s="2"/>
      <c r="C841" s="2"/>
    </row>
    <row r="842" spans="2:3" x14ac:dyDescent="0.45">
      <c r="B842" s="2"/>
      <c r="C842" s="2"/>
    </row>
    <row r="843" spans="2:3" x14ac:dyDescent="0.45">
      <c r="B843" s="2"/>
      <c r="C843" s="2"/>
    </row>
    <row r="844" spans="2:3" x14ac:dyDescent="0.45">
      <c r="B844" s="2"/>
      <c r="C844" s="2"/>
    </row>
    <row r="845" spans="2:3" x14ac:dyDescent="0.45">
      <c r="B845" s="2"/>
      <c r="C845" s="2"/>
    </row>
    <row r="846" spans="2:3" x14ac:dyDescent="0.45">
      <c r="B846" s="2"/>
      <c r="C846" s="2"/>
    </row>
    <row r="847" spans="2:3" x14ac:dyDescent="0.45">
      <c r="B847" s="2"/>
      <c r="C847" s="2"/>
    </row>
    <row r="848" spans="2:3" x14ac:dyDescent="0.45">
      <c r="B848" s="2"/>
      <c r="C848" s="2"/>
    </row>
    <row r="849" spans="2:3" x14ac:dyDescent="0.45">
      <c r="B849" s="2"/>
      <c r="C849" s="2"/>
    </row>
    <row r="850" spans="2:3" x14ac:dyDescent="0.45">
      <c r="B850" s="2"/>
      <c r="C850" s="2"/>
    </row>
    <row r="851" spans="2:3" x14ac:dyDescent="0.45">
      <c r="B851" s="2"/>
      <c r="C851" s="2"/>
    </row>
    <row r="852" spans="2:3" x14ac:dyDescent="0.45">
      <c r="B852" s="2"/>
      <c r="C852" s="2"/>
    </row>
    <row r="853" spans="2:3" x14ac:dyDescent="0.45">
      <c r="B853" s="2"/>
      <c r="C853" s="2"/>
    </row>
    <row r="854" spans="2:3" x14ac:dyDescent="0.45">
      <c r="B854" s="2"/>
      <c r="C854" s="2"/>
    </row>
    <row r="855" spans="2:3" x14ac:dyDescent="0.45">
      <c r="B855" s="2"/>
      <c r="C855" s="2"/>
    </row>
    <row r="856" spans="2:3" x14ac:dyDescent="0.45">
      <c r="B856" s="2"/>
      <c r="C856" s="2"/>
    </row>
    <row r="857" spans="2:3" x14ac:dyDescent="0.45">
      <c r="B857" s="2"/>
      <c r="C857" s="2"/>
    </row>
    <row r="858" spans="2:3" x14ac:dyDescent="0.45">
      <c r="B858" s="2"/>
      <c r="C858" s="2"/>
    </row>
    <row r="859" spans="2:3" x14ac:dyDescent="0.45">
      <c r="B859" s="2"/>
      <c r="C859" s="2"/>
    </row>
    <row r="860" spans="2:3" x14ac:dyDescent="0.45">
      <c r="B860" s="2"/>
      <c r="C860" s="2"/>
    </row>
    <row r="861" spans="2:3" x14ac:dyDescent="0.45">
      <c r="B861" s="2"/>
      <c r="C861" s="2"/>
    </row>
    <row r="862" spans="2:3" x14ac:dyDescent="0.45">
      <c r="B862" s="2"/>
      <c r="C862" s="2"/>
    </row>
    <row r="863" spans="2:3" x14ac:dyDescent="0.45">
      <c r="B863" s="2"/>
      <c r="C863" s="2"/>
    </row>
    <row r="864" spans="2:3" x14ac:dyDescent="0.45">
      <c r="B864" s="2"/>
      <c r="C864" s="2"/>
    </row>
    <row r="865" spans="2:3" x14ac:dyDescent="0.45">
      <c r="B865" s="2"/>
      <c r="C865" s="2"/>
    </row>
    <row r="866" spans="2:3" x14ac:dyDescent="0.45">
      <c r="B866" s="2"/>
      <c r="C866" s="2"/>
    </row>
    <row r="867" spans="2:3" x14ac:dyDescent="0.45">
      <c r="B867" s="2"/>
      <c r="C867" s="2"/>
    </row>
    <row r="868" spans="2:3" x14ac:dyDescent="0.45">
      <c r="B868" s="2"/>
      <c r="C868" s="2"/>
    </row>
    <row r="869" spans="2:3" x14ac:dyDescent="0.45">
      <c r="B869" s="2"/>
      <c r="C869" s="2"/>
    </row>
    <row r="870" spans="2:3" x14ac:dyDescent="0.45">
      <c r="B870" s="2"/>
      <c r="C870" s="2"/>
    </row>
    <row r="871" spans="2:3" x14ac:dyDescent="0.45">
      <c r="B871" s="2"/>
      <c r="C871" s="2"/>
    </row>
    <row r="872" spans="2:3" x14ac:dyDescent="0.45">
      <c r="B872" s="2"/>
      <c r="C872" s="2"/>
    </row>
    <row r="873" spans="2:3" x14ac:dyDescent="0.45">
      <c r="B873" s="2"/>
      <c r="C873" s="2"/>
    </row>
    <row r="874" spans="2:3" x14ac:dyDescent="0.45">
      <c r="B874" s="2"/>
      <c r="C874" s="2"/>
    </row>
    <row r="875" spans="2:3" x14ac:dyDescent="0.45">
      <c r="B875" s="2"/>
      <c r="C875" s="2"/>
    </row>
    <row r="876" spans="2:3" x14ac:dyDescent="0.45">
      <c r="B876" s="2"/>
      <c r="C876" s="2"/>
    </row>
    <row r="877" spans="2:3" x14ac:dyDescent="0.45">
      <c r="B877" s="2"/>
      <c r="C877" s="2"/>
    </row>
    <row r="878" spans="2:3" x14ac:dyDescent="0.45">
      <c r="B878" s="2"/>
      <c r="C878" s="2"/>
    </row>
    <row r="879" spans="2:3" x14ac:dyDescent="0.45">
      <c r="B879" s="2"/>
      <c r="C879" s="2"/>
    </row>
    <row r="880" spans="2:3" x14ac:dyDescent="0.45">
      <c r="B880" s="2"/>
      <c r="C880" s="2"/>
    </row>
    <row r="881" spans="2:3" x14ac:dyDescent="0.45">
      <c r="B881" s="2"/>
      <c r="C881" s="2"/>
    </row>
    <row r="882" spans="2:3" x14ac:dyDescent="0.45">
      <c r="B882" s="2"/>
      <c r="C882" s="2"/>
    </row>
    <row r="883" spans="2:3" x14ac:dyDescent="0.45">
      <c r="B883" s="2"/>
      <c r="C883" s="2"/>
    </row>
    <row r="884" spans="2:3" x14ac:dyDescent="0.45">
      <c r="B884" s="2"/>
      <c r="C884" s="2"/>
    </row>
    <row r="885" spans="2:3" x14ac:dyDescent="0.45">
      <c r="B885" s="2"/>
      <c r="C885" s="2"/>
    </row>
    <row r="886" spans="2:3" x14ac:dyDescent="0.45">
      <c r="B886" s="2"/>
      <c r="C886" s="2"/>
    </row>
    <row r="887" spans="2:3" x14ac:dyDescent="0.45">
      <c r="B887" s="2"/>
      <c r="C887" s="2"/>
    </row>
    <row r="888" spans="2:3" x14ac:dyDescent="0.45">
      <c r="B888" s="2"/>
      <c r="C888" s="2"/>
    </row>
    <row r="889" spans="2:3" x14ac:dyDescent="0.45">
      <c r="B889" s="2"/>
      <c r="C889" s="2"/>
    </row>
    <row r="890" spans="2:3" x14ac:dyDescent="0.45">
      <c r="B890" s="2"/>
      <c r="C890" s="2"/>
    </row>
    <row r="891" spans="2:3" x14ac:dyDescent="0.45">
      <c r="B891" s="2"/>
      <c r="C891" s="2"/>
    </row>
    <row r="892" spans="2:3" x14ac:dyDescent="0.45">
      <c r="B892" s="2"/>
      <c r="C892" s="2"/>
    </row>
    <row r="893" spans="2:3" x14ac:dyDescent="0.45">
      <c r="B893" s="2"/>
      <c r="C893" s="2"/>
    </row>
    <row r="894" spans="2:3" x14ac:dyDescent="0.45">
      <c r="B894" s="2"/>
      <c r="C894" s="2"/>
    </row>
    <row r="895" spans="2:3" x14ac:dyDescent="0.45">
      <c r="B895" s="2"/>
      <c r="C895" s="2"/>
    </row>
    <row r="896" spans="2:3" x14ac:dyDescent="0.45">
      <c r="B896" s="2"/>
      <c r="C896" s="2"/>
    </row>
    <row r="897" spans="2:3" x14ac:dyDescent="0.45">
      <c r="B897" s="2"/>
      <c r="C897" s="2"/>
    </row>
    <row r="898" spans="2:3" x14ac:dyDescent="0.45">
      <c r="B898" s="2"/>
      <c r="C898" s="2"/>
    </row>
    <row r="899" spans="2:3" x14ac:dyDescent="0.45">
      <c r="B899" s="2"/>
      <c r="C899" s="2"/>
    </row>
    <row r="900" spans="2:3" x14ac:dyDescent="0.45">
      <c r="B900" s="2"/>
      <c r="C900" s="2"/>
    </row>
    <row r="901" spans="2:3" x14ac:dyDescent="0.45">
      <c r="B901" s="2"/>
      <c r="C901" s="2"/>
    </row>
    <row r="902" spans="2:3" x14ac:dyDescent="0.45">
      <c r="B902" s="2"/>
      <c r="C902" s="2"/>
    </row>
    <row r="903" spans="2:3" x14ac:dyDescent="0.45">
      <c r="B903" s="2"/>
      <c r="C903" s="2"/>
    </row>
    <row r="904" spans="2:3" x14ac:dyDescent="0.45">
      <c r="B904" s="2"/>
      <c r="C904" s="2"/>
    </row>
    <row r="905" spans="2:3" x14ac:dyDescent="0.45">
      <c r="B905" s="2"/>
      <c r="C905" s="2"/>
    </row>
    <row r="906" spans="2:3" x14ac:dyDescent="0.45">
      <c r="B906" s="2"/>
      <c r="C906" s="2"/>
    </row>
    <row r="907" spans="2:3" x14ac:dyDescent="0.45">
      <c r="B907" s="2"/>
      <c r="C907" s="2"/>
    </row>
    <row r="908" spans="2:3" x14ac:dyDescent="0.45">
      <c r="B908" s="2"/>
      <c r="C908" s="2"/>
    </row>
    <row r="909" spans="2:3" x14ac:dyDescent="0.45">
      <c r="B909" s="2"/>
      <c r="C909" s="2"/>
    </row>
    <row r="910" spans="2:3" x14ac:dyDescent="0.45">
      <c r="B910" s="2"/>
      <c r="C910" s="2"/>
    </row>
    <row r="911" spans="2:3" x14ac:dyDescent="0.45">
      <c r="B911" s="2"/>
      <c r="C911" s="2"/>
    </row>
    <row r="912" spans="2:3" x14ac:dyDescent="0.45">
      <c r="B912" s="2"/>
      <c r="C912" s="2"/>
    </row>
    <row r="913" spans="2:3" x14ac:dyDescent="0.45">
      <c r="B913" s="2"/>
      <c r="C913" s="2"/>
    </row>
    <row r="914" spans="2:3" x14ac:dyDescent="0.45">
      <c r="B914" s="2"/>
      <c r="C914" s="2"/>
    </row>
    <row r="915" spans="2:3" x14ac:dyDescent="0.45">
      <c r="B915" s="2"/>
      <c r="C915" s="2"/>
    </row>
    <row r="916" spans="2:3" x14ac:dyDescent="0.45">
      <c r="B916" s="2"/>
      <c r="C916" s="2"/>
    </row>
    <row r="917" spans="2:3" x14ac:dyDescent="0.45">
      <c r="B917" s="2"/>
      <c r="C917" s="2"/>
    </row>
    <row r="918" spans="2:3" x14ac:dyDescent="0.45">
      <c r="B918" s="2"/>
      <c r="C918" s="2"/>
    </row>
    <row r="919" spans="2:3" x14ac:dyDescent="0.45">
      <c r="B919" s="2"/>
      <c r="C919" s="2"/>
    </row>
    <row r="920" spans="2:3" x14ac:dyDescent="0.45">
      <c r="B920" s="2"/>
      <c r="C920" s="2"/>
    </row>
    <row r="921" spans="2:3" x14ac:dyDescent="0.45">
      <c r="B921" s="2"/>
      <c r="C921" s="2"/>
    </row>
    <row r="922" spans="2:3" x14ac:dyDescent="0.45">
      <c r="B922" s="2"/>
      <c r="C922" s="2"/>
    </row>
    <row r="923" spans="2:3" x14ac:dyDescent="0.45">
      <c r="B923" s="2"/>
      <c r="C923" s="2"/>
    </row>
    <row r="924" spans="2:3" x14ac:dyDescent="0.45">
      <c r="B924" s="2"/>
      <c r="C924" s="2"/>
    </row>
    <row r="925" spans="2:3" x14ac:dyDescent="0.45">
      <c r="B925" s="2"/>
      <c r="C925" s="2"/>
    </row>
    <row r="926" spans="2:3" x14ac:dyDescent="0.45">
      <c r="B926" s="2"/>
      <c r="C926" s="2"/>
    </row>
    <row r="927" spans="2:3" x14ac:dyDescent="0.45">
      <c r="B927" s="2"/>
      <c r="C927" s="2"/>
    </row>
    <row r="928" spans="2:3" x14ac:dyDescent="0.45">
      <c r="B928" s="2"/>
      <c r="C928" s="2"/>
    </row>
    <row r="929" spans="2:3" x14ac:dyDescent="0.45">
      <c r="B929" s="2"/>
      <c r="C929" s="2"/>
    </row>
    <row r="930" spans="2:3" x14ac:dyDescent="0.45">
      <c r="B930" s="2"/>
      <c r="C930" s="2"/>
    </row>
    <row r="931" spans="2:3" x14ac:dyDescent="0.45">
      <c r="B931" s="2"/>
      <c r="C931" s="2"/>
    </row>
    <row r="932" spans="2:3" x14ac:dyDescent="0.45">
      <c r="B932" s="2"/>
      <c r="C932" s="2"/>
    </row>
    <row r="933" spans="2:3" x14ac:dyDescent="0.45">
      <c r="B933" s="2"/>
      <c r="C933" s="2"/>
    </row>
    <row r="934" spans="2:3" x14ac:dyDescent="0.45">
      <c r="B934" s="2"/>
      <c r="C934" s="2"/>
    </row>
    <row r="935" spans="2:3" x14ac:dyDescent="0.45">
      <c r="B935" s="2"/>
      <c r="C935" s="2"/>
    </row>
    <row r="936" spans="2:3" x14ac:dyDescent="0.45">
      <c r="B936" s="2"/>
      <c r="C936" s="2"/>
    </row>
    <row r="937" spans="2:3" x14ac:dyDescent="0.45">
      <c r="B937" s="2"/>
      <c r="C937" s="2"/>
    </row>
    <row r="938" spans="2:3" x14ac:dyDescent="0.45">
      <c r="B938" s="2"/>
      <c r="C938" s="2"/>
    </row>
    <row r="939" spans="2:3" x14ac:dyDescent="0.45">
      <c r="B939" s="2"/>
      <c r="C939" s="2"/>
    </row>
    <row r="940" spans="2:3" x14ac:dyDescent="0.45">
      <c r="B940" s="2"/>
      <c r="C940" s="2"/>
    </row>
    <row r="941" spans="2:3" x14ac:dyDescent="0.45">
      <c r="B941" s="2"/>
      <c r="C941" s="2"/>
    </row>
    <row r="942" spans="2:3" x14ac:dyDescent="0.45">
      <c r="B942" s="2"/>
      <c r="C942" s="2"/>
    </row>
    <row r="943" spans="2:3" x14ac:dyDescent="0.45">
      <c r="B943" s="2"/>
      <c r="C943" s="2"/>
    </row>
    <row r="944" spans="2:3" x14ac:dyDescent="0.45">
      <c r="B944" s="2"/>
      <c r="C944" s="2"/>
    </row>
    <row r="945" spans="2:3" x14ac:dyDescent="0.45">
      <c r="B945" s="2"/>
      <c r="C945" s="2"/>
    </row>
    <row r="946" spans="2:3" x14ac:dyDescent="0.45">
      <c r="B946" s="2"/>
      <c r="C946" s="2"/>
    </row>
    <row r="947" spans="2:3" x14ac:dyDescent="0.45">
      <c r="B947" s="2"/>
      <c r="C947" s="2"/>
    </row>
    <row r="948" spans="2:3" x14ac:dyDescent="0.45">
      <c r="B948" s="2"/>
      <c r="C948" s="2"/>
    </row>
    <row r="949" spans="2:3" x14ac:dyDescent="0.45">
      <c r="B949" s="2"/>
      <c r="C949" s="2"/>
    </row>
    <row r="950" spans="2:3" x14ac:dyDescent="0.45">
      <c r="B950" s="2"/>
      <c r="C950" s="2"/>
    </row>
    <row r="951" spans="2:3" x14ac:dyDescent="0.45">
      <c r="B951" s="2"/>
      <c r="C951" s="2"/>
    </row>
    <row r="952" spans="2:3" x14ac:dyDescent="0.45">
      <c r="B952" s="2"/>
      <c r="C952" s="2"/>
    </row>
    <row r="953" spans="2:3" x14ac:dyDescent="0.45">
      <c r="B953" s="2"/>
      <c r="C953" s="2"/>
    </row>
    <row r="954" spans="2:3" x14ac:dyDescent="0.45">
      <c r="B954" s="2"/>
      <c r="C954" s="2"/>
    </row>
    <row r="955" spans="2:3" x14ac:dyDescent="0.45">
      <c r="B955" s="2"/>
      <c r="C955" s="2"/>
    </row>
    <row r="956" spans="2:3" x14ac:dyDescent="0.45">
      <c r="B956" s="2"/>
      <c r="C956" s="2"/>
    </row>
    <row r="957" spans="2:3" x14ac:dyDescent="0.45">
      <c r="B957" s="2"/>
      <c r="C957" s="2"/>
    </row>
    <row r="958" spans="2:3" x14ac:dyDescent="0.45">
      <c r="B958" s="2"/>
      <c r="C958" s="2"/>
    </row>
    <row r="959" spans="2:3" x14ac:dyDescent="0.45">
      <c r="B959" s="2"/>
      <c r="C959" s="2"/>
    </row>
    <row r="960" spans="2:3" x14ac:dyDescent="0.45">
      <c r="B960" s="2"/>
      <c r="C960" s="2"/>
    </row>
    <row r="961" spans="2:3" x14ac:dyDescent="0.45">
      <c r="B961" s="2"/>
      <c r="C961" s="2"/>
    </row>
    <row r="962" spans="2:3" x14ac:dyDescent="0.45">
      <c r="B962" s="2"/>
      <c r="C962" s="2"/>
    </row>
    <row r="963" spans="2:3" x14ac:dyDescent="0.45">
      <c r="B963" s="2"/>
      <c r="C963" s="2"/>
    </row>
    <row r="964" spans="2:3" x14ac:dyDescent="0.45">
      <c r="B964" s="2"/>
      <c r="C964" s="2"/>
    </row>
    <row r="965" spans="2:3" x14ac:dyDescent="0.45">
      <c r="B965" s="2"/>
      <c r="C965" s="2"/>
    </row>
    <row r="966" spans="2:3" x14ac:dyDescent="0.45">
      <c r="B966" s="2"/>
      <c r="C966" s="2"/>
    </row>
    <row r="967" spans="2:3" x14ac:dyDescent="0.45">
      <c r="B967" s="2"/>
      <c r="C967" s="2"/>
    </row>
    <row r="968" spans="2:3" x14ac:dyDescent="0.45">
      <c r="B968" s="2"/>
      <c r="C968" s="2"/>
    </row>
    <row r="969" spans="2:3" x14ac:dyDescent="0.45">
      <c r="B969" s="2"/>
      <c r="C969" s="2"/>
    </row>
    <row r="970" spans="2:3" x14ac:dyDescent="0.45">
      <c r="B970" s="2"/>
      <c r="C970" s="2"/>
    </row>
    <row r="971" spans="2:3" x14ac:dyDescent="0.45">
      <c r="B971" s="2"/>
      <c r="C971" s="2"/>
    </row>
    <row r="972" spans="2:3" x14ac:dyDescent="0.45">
      <c r="B972" s="2"/>
      <c r="C972" s="2"/>
    </row>
    <row r="973" spans="2:3" x14ac:dyDescent="0.45">
      <c r="B973" s="2"/>
      <c r="C973" s="2"/>
    </row>
    <row r="974" spans="2:3" x14ac:dyDescent="0.45">
      <c r="B974" s="2"/>
      <c r="C974" s="2"/>
    </row>
    <row r="975" spans="2:3" x14ac:dyDescent="0.45">
      <c r="B975" s="2"/>
      <c r="C975" s="2"/>
    </row>
    <row r="976" spans="2:3" x14ac:dyDescent="0.45">
      <c r="B976" s="2"/>
      <c r="C976" s="2"/>
    </row>
    <row r="977" spans="2:3" x14ac:dyDescent="0.45">
      <c r="B977" s="2"/>
      <c r="C977" s="2"/>
    </row>
    <row r="978" spans="2:3" x14ac:dyDescent="0.45">
      <c r="B978" s="2"/>
      <c r="C978" s="2"/>
    </row>
    <row r="979" spans="2:3" x14ac:dyDescent="0.45">
      <c r="B979" s="2"/>
      <c r="C979" s="2"/>
    </row>
    <row r="980" spans="2:3" x14ac:dyDescent="0.45">
      <c r="B980" s="2"/>
      <c r="C980" s="2"/>
    </row>
    <row r="981" spans="2:3" x14ac:dyDescent="0.45">
      <c r="B981" s="2"/>
      <c r="C981" s="2"/>
    </row>
    <row r="982" spans="2:3" x14ac:dyDescent="0.45">
      <c r="B982" s="2"/>
      <c r="C982" s="2"/>
    </row>
    <row r="983" spans="2:3" x14ac:dyDescent="0.45">
      <c r="B983" s="2"/>
      <c r="C983" s="2"/>
    </row>
    <row r="984" spans="2:3" x14ac:dyDescent="0.45">
      <c r="B984" s="2"/>
      <c r="C984" s="2"/>
    </row>
    <row r="985" spans="2:3" x14ac:dyDescent="0.45">
      <c r="B985" s="2"/>
      <c r="C985" s="2"/>
    </row>
    <row r="986" spans="2:3" x14ac:dyDescent="0.45">
      <c r="B986" s="2"/>
      <c r="C986" s="2"/>
    </row>
    <row r="987" spans="2:3" x14ac:dyDescent="0.45">
      <c r="B987" s="2"/>
      <c r="C987" s="2"/>
    </row>
    <row r="988" spans="2:3" x14ac:dyDescent="0.45">
      <c r="B988" s="2"/>
      <c r="C988" s="2"/>
    </row>
    <row r="989" spans="2:3" x14ac:dyDescent="0.45">
      <c r="B989" s="2"/>
      <c r="C989" s="2"/>
    </row>
    <row r="990" spans="2:3" x14ac:dyDescent="0.45">
      <c r="B990" s="2"/>
      <c r="C990" s="2"/>
    </row>
    <row r="991" spans="2:3" x14ac:dyDescent="0.45">
      <c r="B991" s="2"/>
      <c r="C991" s="2"/>
    </row>
    <row r="992" spans="2:3" x14ac:dyDescent="0.45">
      <c r="B992" s="2"/>
      <c r="C992" s="2"/>
    </row>
    <row r="993" spans="2:3" x14ac:dyDescent="0.45">
      <c r="B993" s="2"/>
      <c r="C993" s="2"/>
    </row>
    <row r="994" spans="2:3" x14ac:dyDescent="0.45">
      <c r="B994" s="2"/>
      <c r="C994" s="2"/>
    </row>
    <row r="995" spans="2:3" x14ac:dyDescent="0.45">
      <c r="B995" s="2"/>
      <c r="C995" s="2"/>
    </row>
    <row r="996" spans="2:3" x14ac:dyDescent="0.45">
      <c r="B996" s="2"/>
      <c r="C996" s="2"/>
    </row>
    <row r="997" spans="2:3" x14ac:dyDescent="0.45">
      <c r="B997" s="2"/>
      <c r="C997" s="2"/>
    </row>
    <row r="998" spans="2:3" x14ac:dyDescent="0.45">
      <c r="B998" s="2"/>
      <c r="C998" s="2"/>
    </row>
    <row r="999" spans="2:3" x14ac:dyDescent="0.45">
      <c r="B999" s="2"/>
      <c r="C999" s="2"/>
    </row>
    <row r="1000" spans="2:3" x14ac:dyDescent="0.45">
      <c r="B1000" s="2"/>
      <c r="C1000" s="2"/>
    </row>
    <row r="1001" spans="2:3" x14ac:dyDescent="0.45">
      <c r="B1001" s="2"/>
      <c r="C1001" s="2"/>
    </row>
    <row r="1002" spans="2:3" x14ac:dyDescent="0.45">
      <c r="B1002" s="2"/>
      <c r="C1002" s="2"/>
    </row>
    <row r="1003" spans="2:3" x14ac:dyDescent="0.45">
      <c r="B1003" s="2"/>
      <c r="C1003" s="2"/>
    </row>
    <row r="1004" spans="2:3" x14ac:dyDescent="0.45">
      <c r="B1004" s="2"/>
      <c r="C1004" s="2"/>
    </row>
    <row r="1005" spans="2:3" x14ac:dyDescent="0.45">
      <c r="B1005" s="2"/>
      <c r="C1005" s="2"/>
    </row>
    <row r="1006" spans="2:3" x14ac:dyDescent="0.45">
      <c r="B1006" s="2"/>
      <c r="C1006" s="2"/>
    </row>
    <row r="1007" spans="2:3" x14ac:dyDescent="0.45">
      <c r="B1007" s="2"/>
      <c r="C1007" s="2"/>
    </row>
    <row r="1008" spans="2:3" x14ac:dyDescent="0.45">
      <c r="B1008" s="2"/>
      <c r="C1008" s="2"/>
    </row>
    <row r="1009" spans="2:3" x14ac:dyDescent="0.45">
      <c r="B1009" s="2"/>
      <c r="C1009" s="2"/>
    </row>
    <row r="1010" spans="2:3" x14ac:dyDescent="0.45">
      <c r="B1010" s="2"/>
      <c r="C1010" s="2"/>
    </row>
    <row r="1011" spans="2:3" x14ac:dyDescent="0.45">
      <c r="B1011" s="2"/>
      <c r="C1011" s="2"/>
    </row>
    <row r="1012" spans="2:3" x14ac:dyDescent="0.45">
      <c r="B1012" s="2"/>
      <c r="C1012" s="2"/>
    </row>
    <row r="1013" spans="2:3" x14ac:dyDescent="0.45">
      <c r="B1013" s="2"/>
      <c r="C1013" s="2"/>
    </row>
    <row r="1014" spans="2:3" x14ac:dyDescent="0.45">
      <c r="B1014" s="2"/>
      <c r="C1014" s="2"/>
    </row>
    <row r="1015" spans="2:3" x14ac:dyDescent="0.45">
      <c r="B1015" s="2"/>
      <c r="C1015" s="2"/>
    </row>
    <row r="1016" spans="2:3" x14ac:dyDescent="0.45">
      <c r="B1016" s="2"/>
      <c r="C1016" s="2"/>
    </row>
    <row r="1017" spans="2:3" x14ac:dyDescent="0.45">
      <c r="B1017" s="2"/>
      <c r="C1017" s="2"/>
    </row>
    <row r="1018" spans="2:3" x14ac:dyDescent="0.45">
      <c r="B1018" s="2"/>
      <c r="C1018" s="2"/>
    </row>
    <row r="1019" spans="2:3" x14ac:dyDescent="0.45">
      <c r="B1019" s="2"/>
      <c r="C1019" s="2"/>
    </row>
    <row r="1020" spans="2:3" x14ac:dyDescent="0.45">
      <c r="B1020" s="2"/>
      <c r="C1020" s="2"/>
    </row>
    <row r="1021" spans="2:3" x14ac:dyDescent="0.45">
      <c r="B1021" s="2"/>
      <c r="C1021" s="2"/>
    </row>
    <row r="1022" spans="2:3" x14ac:dyDescent="0.45">
      <c r="B1022" s="2"/>
      <c r="C1022" s="2"/>
    </row>
    <row r="1023" spans="2:3" x14ac:dyDescent="0.45">
      <c r="B1023" s="2"/>
      <c r="C1023" s="2"/>
    </row>
    <row r="1024" spans="2:3" x14ac:dyDescent="0.45">
      <c r="B1024" s="2"/>
      <c r="C1024" s="2"/>
    </row>
    <row r="1025" spans="2:3" x14ac:dyDescent="0.45">
      <c r="B1025" s="2"/>
      <c r="C1025" s="2"/>
    </row>
    <row r="1026" spans="2:3" x14ac:dyDescent="0.45">
      <c r="B1026" s="2"/>
      <c r="C1026" s="2"/>
    </row>
    <row r="1027" spans="2:3" x14ac:dyDescent="0.45">
      <c r="B1027" s="2"/>
      <c r="C1027" s="2"/>
    </row>
    <row r="1028" spans="2:3" x14ac:dyDescent="0.45">
      <c r="B1028" s="2"/>
      <c r="C1028" s="2"/>
    </row>
    <row r="1029" spans="2:3" x14ac:dyDescent="0.45">
      <c r="B1029" s="2"/>
      <c r="C1029" s="2"/>
    </row>
    <row r="1030" spans="2:3" x14ac:dyDescent="0.45">
      <c r="B1030" s="2"/>
      <c r="C1030" s="2"/>
    </row>
    <row r="1031" spans="2:3" x14ac:dyDescent="0.45">
      <c r="B1031" s="2"/>
      <c r="C1031" s="2"/>
    </row>
    <row r="1032" spans="2:3" x14ac:dyDescent="0.45">
      <c r="B1032" s="2"/>
      <c r="C1032" s="2"/>
    </row>
    <row r="1033" spans="2:3" x14ac:dyDescent="0.45">
      <c r="B1033" s="2"/>
      <c r="C1033" s="2"/>
    </row>
    <row r="1034" spans="2:3" x14ac:dyDescent="0.45">
      <c r="B1034" s="2"/>
      <c r="C1034" s="2"/>
    </row>
    <row r="1035" spans="2:3" x14ac:dyDescent="0.45">
      <c r="B1035" s="2"/>
      <c r="C1035" s="2"/>
    </row>
    <row r="1036" spans="2:3" x14ac:dyDescent="0.45">
      <c r="B1036" s="2"/>
      <c r="C1036" s="2"/>
    </row>
    <row r="1037" spans="2:3" x14ac:dyDescent="0.45">
      <c r="B1037" s="2"/>
      <c r="C1037" s="2"/>
    </row>
    <row r="1038" spans="2:3" x14ac:dyDescent="0.45">
      <c r="B1038" s="2"/>
      <c r="C1038" s="2"/>
    </row>
    <row r="1039" spans="2:3" x14ac:dyDescent="0.45">
      <c r="B1039" s="2"/>
      <c r="C1039" s="2"/>
    </row>
    <row r="1040" spans="2:3" x14ac:dyDescent="0.45">
      <c r="B1040" s="2"/>
      <c r="C1040" s="2"/>
    </row>
    <row r="1041" spans="2:3" x14ac:dyDescent="0.45">
      <c r="B1041" s="2"/>
      <c r="C1041" s="2"/>
    </row>
    <row r="1042" spans="2:3" x14ac:dyDescent="0.45">
      <c r="B1042" s="2"/>
      <c r="C1042" s="2"/>
    </row>
    <row r="1043" spans="2:3" x14ac:dyDescent="0.45">
      <c r="B1043" s="2"/>
      <c r="C1043" s="2"/>
    </row>
    <row r="1044" spans="2:3" x14ac:dyDescent="0.45">
      <c r="B1044" s="2"/>
      <c r="C1044" s="2"/>
    </row>
    <row r="1045" spans="2:3" x14ac:dyDescent="0.45">
      <c r="B1045" s="2"/>
      <c r="C1045" s="2"/>
    </row>
    <row r="1046" spans="2:3" x14ac:dyDescent="0.45">
      <c r="B1046" s="2"/>
      <c r="C1046" s="2"/>
    </row>
    <row r="1047" spans="2:3" x14ac:dyDescent="0.45">
      <c r="B1047" s="2"/>
      <c r="C1047" s="2"/>
    </row>
    <row r="1048" spans="2:3" x14ac:dyDescent="0.45">
      <c r="B1048" s="2"/>
      <c r="C1048" s="2"/>
    </row>
    <row r="1049" spans="2:3" x14ac:dyDescent="0.45">
      <c r="B1049" s="2"/>
      <c r="C1049" s="2"/>
    </row>
    <row r="1050" spans="2:3" x14ac:dyDescent="0.45">
      <c r="B1050" s="2"/>
      <c r="C1050" s="2"/>
    </row>
    <row r="1051" spans="2:3" x14ac:dyDescent="0.45">
      <c r="B1051" s="2"/>
      <c r="C1051" s="2"/>
    </row>
    <row r="1052" spans="2:3" x14ac:dyDescent="0.45">
      <c r="B1052" s="2"/>
      <c r="C1052" s="2"/>
    </row>
    <row r="1053" spans="2:3" x14ac:dyDescent="0.45">
      <c r="B1053" s="2"/>
      <c r="C1053" s="2"/>
    </row>
    <row r="1054" spans="2:3" x14ac:dyDescent="0.45">
      <c r="B1054" s="2"/>
      <c r="C1054" s="2"/>
    </row>
    <row r="1055" spans="2:3" x14ac:dyDescent="0.45">
      <c r="B1055" s="2"/>
      <c r="C1055" s="2"/>
    </row>
    <row r="1056" spans="2:3" x14ac:dyDescent="0.45">
      <c r="B1056" s="2"/>
      <c r="C1056" s="2"/>
    </row>
    <row r="1057" spans="2:3" x14ac:dyDescent="0.45">
      <c r="B1057" s="2"/>
      <c r="C1057" s="2"/>
    </row>
    <row r="1058" spans="2:3" x14ac:dyDescent="0.45">
      <c r="B1058" s="2"/>
      <c r="C1058" s="2"/>
    </row>
    <row r="1059" spans="2:3" x14ac:dyDescent="0.45">
      <c r="B1059" s="2"/>
      <c r="C1059" s="2"/>
    </row>
    <row r="1060" spans="2:3" x14ac:dyDescent="0.45">
      <c r="B1060" s="2"/>
      <c r="C1060" s="2"/>
    </row>
    <row r="1061" spans="2:3" x14ac:dyDescent="0.45">
      <c r="B1061" s="2"/>
      <c r="C1061" s="2"/>
    </row>
    <row r="1062" spans="2:3" x14ac:dyDescent="0.45">
      <c r="B1062" s="2"/>
      <c r="C1062" s="2"/>
    </row>
    <row r="1063" spans="2:3" x14ac:dyDescent="0.45">
      <c r="B1063" s="2"/>
      <c r="C1063" s="2"/>
    </row>
    <row r="1064" spans="2:3" x14ac:dyDescent="0.45">
      <c r="B1064" s="2"/>
      <c r="C1064" s="2"/>
    </row>
    <row r="1065" spans="2:3" x14ac:dyDescent="0.45">
      <c r="B1065" s="2"/>
      <c r="C1065" s="2"/>
    </row>
    <row r="1066" spans="2:3" x14ac:dyDescent="0.45">
      <c r="B1066" s="2"/>
      <c r="C1066" s="2"/>
    </row>
    <row r="1067" spans="2:3" x14ac:dyDescent="0.45">
      <c r="B1067" s="2"/>
      <c r="C1067" s="2"/>
    </row>
    <row r="1068" spans="2:3" x14ac:dyDescent="0.45">
      <c r="B1068" s="2"/>
      <c r="C1068" s="2"/>
    </row>
    <row r="1069" spans="2:3" x14ac:dyDescent="0.45">
      <c r="B1069" s="2"/>
      <c r="C1069" s="2"/>
    </row>
    <row r="1070" spans="2:3" x14ac:dyDescent="0.45">
      <c r="B1070" s="2"/>
      <c r="C1070" s="2"/>
    </row>
    <row r="1071" spans="2:3" x14ac:dyDescent="0.45">
      <c r="B1071" s="2"/>
      <c r="C1071" s="2"/>
    </row>
    <row r="1072" spans="2:3" x14ac:dyDescent="0.45">
      <c r="B1072" s="2"/>
      <c r="C1072" s="2"/>
    </row>
    <row r="1073" spans="2:3" x14ac:dyDescent="0.45">
      <c r="B1073" s="2"/>
      <c r="C1073" s="2"/>
    </row>
    <row r="1074" spans="2:3" x14ac:dyDescent="0.45">
      <c r="B1074" s="2"/>
      <c r="C1074" s="2"/>
    </row>
    <row r="1075" spans="2:3" x14ac:dyDescent="0.45">
      <c r="B1075" s="2"/>
      <c r="C1075" s="2"/>
    </row>
    <row r="1076" spans="2:3" x14ac:dyDescent="0.45">
      <c r="B1076" s="2"/>
      <c r="C1076" s="2"/>
    </row>
    <row r="1077" spans="2:3" x14ac:dyDescent="0.45">
      <c r="B1077" s="2"/>
      <c r="C1077" s="2"/>
    </row>
    <row r="1078" spans="2:3" x14ac:dyDescent="0.45">
      <c r="B1078" s="2"/>
      <c r="C1078" s="2"/>
    </row>
    <row r="1079" spans="2:3" x14ac:dyDescent="0.45">
      <c r="B1079" s="2"/>
      <c r="C1079" s="2"/>
    </row>
    <row r="1080" spans="2:3" x14ac:dyDescent="0.45">
      <c r="B1080" s="2"/>
      <c r="C1080" s="2"/>
    </row>
    <row r="1081" spans="2:3" x14ac:dyDescent="0.45">
      <c r="B1081" s="2"/>
      <c r="C1081" s="2"/>
    </row>
    <row r="1082" spans="2:3" x14ac:dyDescent="0.45">
      <c r="B1082" s="2"/>
      <c r="C1082" s="2"/>
    </row>
    <row r="1083" spans="2:3" x14ac:dyDescent="0.45">
      <c r="B1083" s="2"/>
      <c r="C1083" s="2"/>
    </row>
    <row r="1084" spans="2:3" x14ac:dyDescent="0.45">
      <c r="B1084" s="2"/>
      <c r="C1084" s="2"/>
    </row>
    <row r="1085" spans="2:3" x14ac:dyDescent="0.45">
      <c r="B1085" s="2"/>
      <c r="C1085" s="2"/>
    </row>
    <row r="1086" spans="2:3" x14ac:dyDescent="0.45">
      <c r="B1086" s="2"/>
      <c r="C1086" s="2"/>
    </row>
    <row r="1087" spans="2:3" x14ac:dyDescent="0.45">
      <c r="B1087" s="2"/>
      <c r="C1087" s="2"/>
    </row>
    <row r="1088" spans="2:3" x14ac:dyDescent="0.45">
      <c r="B1088" s="2"/>
      <c r="C1088" s="2"/>
    </row>
    <row r="1089" spans="2:3" x14ac:dyDescent="0.45">
      <c r="B1089" s="2"/>
      <c r="C1089" s="2"/>
    </row>
    <row r="1090" spans="2:3" x14ac:dyDescent="0.45">
      <c r="B1090" s="2"/>
      <c r="C1090" s="2"/>
    </row>
    <row r="1091" spans="2:3" x14ac:dyDescent="0.45">
      <c r="B1091" s="2"/>
      <c r="C1091" s="2"/>
    </row>
    <row r="1092" spans="2:3" x14ac:dyDescent="0.45">
      <c r="B1092" s="2"/>
      <c r="C1092" s="2"/>
    </row>
    <row r="1093" spans="2:3" x14ac:dyDescent="0.45">
      <c r="B1093" s="2"/>
      <c r="C1093" s="2"/>
    </row>
    <row r="1094" spans="2:3" x14ac:dyDescent="0.45">
      <c r="B1094" s="2"/>
      <c r="C1094" s="2"/>
    </row>
    <row r="1095" spans="2:3" x14ac:dyDescent="0.45">
      <c r="B1095" s="2"/>
      <c r="C1095" s="2"/>
    </row>
    <row r="1096" spans="2:3" x14ac:dyDescent="0.45">
      <c r="B1096" s="2"/>
      <c r="C1096" s="2"/>
    </row>
    <row r="1097" spans="2:3" x14ac:dyDescent="0.45">
      <c r="B1097" s="2"/>
      <c r="C1097" s="2"/>
    </row>
    <row r="1098" spans="2:3" x14ac:dyDescent="0.45">
      <c r="B1098" s="2"/>
      <c r="C1098" s="2"/>
    </row>
    <row r="1099" spans="2:3" x14ac:dyDescent="0.45">
      <c r="B1099" s="2"/>
      <c r="C1099" s="2"/>
    </row>
    <row r="1100" spans="2:3" x14ac:dyDescent="0.45">
      <c r="B1100" s="2"/>
      <c r="C1100" s="2"/>
    </row>
    <row r="1101" spans="2:3" x14ac:dyDescent="0.45">
      <c r="B1101" s="2"/>
      <c r="C1101" s="2"/>
    </row>
    <row r="1102" spans="2:3" x14ac:dyDescent="0.45">
      <c r="B1102" s="2"/>
      <c r="C1102" s="2"/>
    </row>
    <row r="1103" spans="2:3" x14ac:dyDescent="0.45">
      <c r="B1103" s="2"/>
      <c r="C1103" s="2"/>
    </row>
    <row r="1104" spans="2:3" x14ac:dyDescent="0.45">
      <c r="B1104" s="2"/>
      <c r="C1104" s="2"/>
    </row>
    <row r="1105" spans="2:3" x14ac:dyDescent="0.45">
      <c r="B1105" s="2"/>
      <c r="C1105" s="2"/>
    </row>
    <row r="1106" spans="2:3" x14ac:dyDescent="0.45">
      <c r="B1106" s="2"/>
      <c r="C1106" s="2"/>
    </row>
    <row r="1107" spans="2:3" x14ac:dyDescent="0.45">
      <c r="B1107" s="2"/>
      <c r="C1107" s="2"/>
    </row>
    <row r="1108" spans="2:3" x14ac:dyDescent="0.45">
      <c r="B1108" s="2"/>
      <c r="C1108" s="2"/>
    </row>
    <row r="1109" spans="2:3" x14ac:dyDescent="0.45">
      <c r="B1109" s="2"/>
      <c r="C1109" s="2"/>
    </row>
    <row r="1110" spans="2:3" x14ac:dyDescent="0.45">
      <c r="B1110" s="2"/>
      <c r="C1110" s="2"/>
    </row>
    <row r="1111" spans="2:3" x14ac:dyDescent="0.45">
      <c r="B1111" s="2"/>
      <c r="C1111" s="2"/>
    </row>
    <row r="1112" spans="2:3" x14ac:dyDescent="0.45">
      <c r="B1112" s="2"/>
      <c r="C1112" s="2"/>
    </row>
    <row r="1113" spans="2:3" x14ac:dyDescent="0.45">
      <c r="B1113" s="2"/>
      <c r="C1113" s="2"/>
    </row>
    <row r="1114" spans="2:3" x14ac:dyDescent="0.45">
      <c r="B1114" s="2"/>
      <c r="C1114" s="2"/>
    </row>
    <row r="1115" spans="2:3" x14ac:dyDescent="0.45">
      <c r="B1115" s="2"/>
      <c r="C1115" s="2"/>
    </row>
    <row r="1116" spans="2:3" x14ac:dyDescent="0.45">
      <c r="B1116" s="2"/>
      <c r="C1116" s="2"/>
    </row>
    <row r="1117" spans="2:3" x14ac:dyDescent="0.45">
      <c r="B1117" s="2"/>
      <c r="C1117" s="2"/>
    </row>
    <row r="1118" spans="2:3" x14ac:dyDescent="0.45">
      <c r="B1118" s="2"/>
      <c r="C1118" s="2"/>
    </row>
    <row r="1119" spans="2:3" x14ac:dyDescent="0.45">
      <c r="B1119" s="2"/>
      <c r="C1119" s="2"/>
    </row>
    <row r="1120" spans="2:3" x14ac:dyDescent="0.45">
      <c r="B1120" s="2"/>
      <c r="C1120" s="2"/>
    </row>
    <row r="1121" spans="2:3" x14ac:dyDescent="0.45">
      <c r="B1121" s="2"/>
      <c r="C1121" s="2"/>
    </row>
    <row r="1122" spans="2:3" x14ac:dyDescent="0.45">
      <c r="B1122" s="2"/>
      <c r="C1122" s="2"/>
    </row>
    <row r="1123" spans="2:3" x14ac:dyDescent="0.45">
      <c r="B1123" s="2"/>
      <c r="C1123" s="2"/>
    </row>
    <row r="1124" spans="2:3" x14ac:dyDescent="0.45">
      <c r="B1124" s="2"/>
      <c r="C1124" s="2"/>
    </row>
    <row r="1125" spans="2:3" x14ac:dyDescent="0.45">
      <c r="B1125" s="2"/>
      <c r="C1125" s="2"/>
    </row>
    <row r="1126" spans="2:3" x14ac:dyDescent="0.45">
      <c r="B1126" s="2"/>
      <c r="C1126" s="2"/>
    </row>
    <row r="1127" spans="2:3" x14ac:dyDescent="0.45">
      <c r="B1127" s="2"/>
      <c r="C1127" s="2"/>
    </row>
    <row r="1128" spans="2:3" x14ac:dyDescent="0.45">
      <c r="B1128" s="2"/>
      <c r="C1128" s="2"/>
    </row>
    <row r="1129" spans="2:3" x14ac:dyDescent="0.45">
      <c r="B1129" s="2"/>
      <c r="C1129" s="2"/>
    </row>
    <row r="1130" spans="2:3" x14ac:dyDescent="0.45">
      <c r="B1130" s="2"/>
      <c r="C1130" s="2"/>
    </row>
    <row r="1131" spans="2:3" x14ac:dyDescent="0.45">
      <c r="B1131" s="2"/>
      <c r="C1131" s="2"/>
    </row>
    <row r="1132" spans="2:3" x14ac:dyDescent="0.45">
      <c r="B1132" s="2"/>
      <c r="C1132" s="2"/>
    </row>
    <row r="1133" spans="2:3" x14ac:dyDescent="0.45">
      <c r="B1133" s="2"/>
      <c r="C1133" s="2"/>
    </row>
    <row r="1134" spans="2:3" x14ac:dyDescent="0.45">
      <c r="B1134" s="2"/>
      <c r="C1134" s="2"/>
    </row>
    <row r="1135" spans="2:3" x14ac:dyDescent="0.45">
      <c r="B1135" s="2"/>
      <c r="C1135" s="2"/>
    </row>
    <row r="1136" spans="2:3" x14ac:dyDescent="0.45">
      <c r="B1136" s="2"/>
      <c r="C1136" s="2"/>
    </row>
    <row r="1137" spans="2:3" x14ac:dyDescent="0.45">
      <c r="B1137" s="2"/>
      <c r="C1137" s="2"/>
    </row>
    <row r="1138" spans="2:3" x14ac:dyDescent="0.45">
      <c r="B1138" s="2"/>
      <c r="C1138" s="2"/>
    </row>
    <row r="1139" spans="2:3" x14ac:dyDescent="0.45">
      <c r="B1139" s="2"/>
      <c r="C1139" s="2"/>
    </row>
    <row r="1140" spans="2:3" x14ac:dyDescent="0.45">
      <c r="B1140" s="2"/>
      <c r="C1140" s="2"/>
    </row>
    <row r="1141" spans="2:3" x14ac:dyDescent="0.45">
      <c r="B1141" s="2"/>
      <c r="C1141" s="2"/>
    </row>
    <row r="1142" spans="2:3" x14ac:dyDescent="0.45">
      <c r="B1142" s="2"/>
      <c r="C1142" s="2"/>
    </row>
    <row r="1143" spans="2:3" x14ac:dyDescent="0.45">
      <c r="B1143" s="2"/>
      <c r="C1143" s="2"/>
    </row>
    <row r="1144" spans="2:3" x14ac:dyDescent="0.45">
      <c r="B1144" s="2"/>
      <c r="C1144" s="2"/>
    </row>
    <row r="1145" spans="2:3" x14ac:dyDescent="0.45">
      <c r="B1145" s="2"/>
      <c r="C1145" s="2"/>
    </row>
    <row r="1146" spans="2:3" x14ac:dyDescent="0.45">
      <c r="B1146" s="2"/>
      <c r="C1146" s="2"/>
    </row>
    <row r="1147" spans="2:3" x14ac:dyDescent="0.45">
      <c r="B1147" s="2"/>
      <c r="C1147" s="2"/>
    </row>
    <row r="1148" spans="2:3" x14ac:dyDescent="0.45">
      <c r="B1148" s="2"/>
      <c r="C1148" s="2"/>
    </row>
    <row r="1149" spans="2:3" x14ac:dyDescent="0.45">
      <c r="B1149" s="2"/>
      <c r="C1149" s="2"/>
    </row>
    <row r="1150" spans="2:3" x14ac:dyDescent="0.45">
      <c r="B1150" s="2"/>
      <c r="C1150" s="2"/>
    </row>
    <row r="1151" spans="2:3" x14ac:dyDescent="0.45">
      <c r="B1151" s="2"/>
      <c r="C1151" s="2"/>
    </row>
    <row r="1152" spans="2:3" x14ac:dyDescent="0.45">
      <c r="B1152" s="2"/>
      <c r="C1152" s="2"/>
    </row>
    <row r="1153" spans="2:3" x14ac:dyDescent="0.45">
      <c r="B1153" s="2"/>
      <c r="C1153" s="2"/>
    </row>
    <row r="1154" spans="2:3" x14ac:dyDescent="0.45">
      <c r="B1154" s="2"/>
      <c r="C1154" s="2"/>
    </row>
    <row r="1155" spans="2:3" x14ac:dyDescent="0.45">
      <c r="B1155" s="2"/>
      <c r="C1155" s="2"/>
    </row>
    <row r="1156" spans="2:3" x14ac:dyDescent="0.45">
      <c r="B1156" s="2"/>
      <c r="C1156" s="2"/>
    </row>
    <row r="1157" spans="2:3" x14ac:dyDescent="0.45">
      <c r="B1157" s="2"/>
      <c r="C1157" s="2"/>
    </row>
    <row r="1158" spans="2:3" x14ac:dyDescent="0.45">
      <c r="B1158" s="2"/>
      <c r="C1158" s="2"/>
    </row>
    <row r="1159" spans="2:3" x14ac:dyDescent="0.45">
      <c r="B1159" s="2"/>
      <c r="C1159" s="2"/>
    </row>
    <row r="1160" spans="2:3" x14ac:dyDescent="0.45">
      <c r="B1160" s="2"/>
      <c r="C1160" s="2"/>
    </row>
    <row r="1161" spans="2:3" x14ac:dyDescent="0.45">
      <c r="B1161" s="2"/>
      <c r="C1161" s="2"/>
    </row>
    <row r="1162" spans="2:3" x14ac:dyDescent="0.45">
      <c r="B1162" s="2"/>
      <c r="C1162" s="2"/>
    </row>
    <row r="1163" spans="2:3" x14ac:dyDescent="0.45">
      <c r="B1163" s="2"/>
      <c r="C1163" s="2"/>
    </row>
    <row r="1164" spans="2:3" x14ac:dyDescent="0.45">
      <c r="B1164" s="2"/>
      <c r="C1164" s="2"/>
    </row>
    <row r="1165" spans="2:3" x14ac:dyDescent="0.45">
      <c r="B1165" s="2"/>
      <c r="C1165" s="2"/>
    </row>
    <row r="1166" spans="2:3" x14ac:dyDescent="0.45">
      <c r="B1166" s="2"/>
      <c r="C1166" s="2"/>
    </row>
    <row r="1167" spans="2:3" x14ac:dyDescent="0.45">
      <c r="B1167" s="2"/>
      <c r="C1167" s="2"/>
    </row>
    <row r="1168" spans="2:3" x14ac:dyDescent="0.45">
      <c r="B1168" s="2"/>
      <c r="C1168" s="2"/>
    </row>
    <row r="1169" spans="2:3" x14ac:dyDescent="0.45">
      <c r="B1169" s="2"/>
      <c r="C1169" s="2"/>
    </row>
    <row r="1170" spans="2:3" x14ac:dyDescent="0.45">
      <c r="B1170" s="2"/>
      <c r="C1170" s="2"/>
    </row>
    <row r="1171" spans="2:3" x14ac:dyDescent="0.45">
      <c r="B1171" s="2"/>
      <c r="C1171" s="2"/>
    </row>
    <row r="1172" spans="2:3" x14ac:dyDescent="0.45">
      <c r="B1172" s="2"/>
      <c r="C1172" s="2"/>
    </row>
    <row r="1173" spans="2:3" x14ac:dyDescent="0.45">
      <c r="B1173" s="2"/>
      <c r="C1173" s="2"/>
    </row>
    <row r="1174" spans="2:3" x14ac:dyDescent="0.45">
      <c r="B1174" s="2"/>
      <c r="C1174" s="2"/>
    </row>
    <row r="1175" spans="2:3" x14ac:dyDescent="0.45">
      <c r="B1175" s="2"/>
      <c r="C1175" s="2"/>
    </row>
    <row r="1176" spans="2:3" x14ac:dyDescent="0.45">
      <c r="B1176" s="2"/>
      <c r="C1176" s="2"/>
    </row>
    <row r="1177" spans="2:3" x14ac:dyDescent="0.45">
      <c r="B1177" s="2"/>
      <c r="C1177" s="2"/>
    </row>
    <row r="1178" spans="2:3" x14ac:dyDescent="0.45">
      <c r="B1178" s="2"/>
      <c r="C1178" s="2"/>
    </row>
    <row r="1179" spans="2:3" x14ac:dyDescent="0.45">
      <c r="B1179" s="2"/>
      <c r="C1179" s="2"/>
    </row>
    <row r="1180" spans="2:3" x14ac:dyDescent="0.45">
      <c r="B1180" s="2"/>
      <c r="C1180" s="2"/>
    </row>
    <row r="1181" spans="2:3" x14ac:dyDescent="0.45">
      <c r="B1181" s="2"/>
      <c r="C1181" s="2"/>
    </row>
    <row r="1182" spans="2:3" x14ac:dyDescent="0.45">
      <c r="B1182" s="2"/>
      <c r="C1182" s="2"/>
    </row>
    <row r="1183" spans="2:3" x14ac:dyDescent="0.45">
      <c r="B1183" s="2"/>
      <c r="C1183" s="2"/>
    </row>
    <row r="1184" spans="2:3" x14ac:dyDescent="0.45">
      <c r="B1184" s="2"/>
      <c r="C1184" s="2"/>
    </row>
    <row r="1185" spans="2:3" x14ac:dyDescent="0.45">
      <c r="B1185" s="2"/>
      <c r="C1185" s="2"/>
    </row>
    <row r="1186" spans="2:3" x14ac:dyDescent="0.45">
      <c r="B1186" s="2"/>
      <c r="C1186" s="2"/>
    </row>
    <row r="1187" spans="2:3" x14ac:dyDescent="0.45">
      <c r="B1187" s="2"/>
      <c r="C1187" s="2"/>
    </row>
    <row r="1188" spans="2:3" x14ac:dyDescent="0.45">
      <c r="B1188" s="2"/>
      <c r="C1188" s="2"/>
    </row>
    <row r="1189" spans="2:3" x14ac:dyDescent="0.45">
      <c r="B1189" s="2"/>
      <c r="C1189" s="2"/>
    </row>
    <row r="1190" spans="2:3" x14ac:dyDescent="0.45">
      <c r="B1190" s="2"/>
      <c r="C1190" s="2"/>
    </row>
    <row r="1191" spans="2:3" x14ac:dyDescent="0.45">
      <c r="B1191" s="2"/>
      <c r="C1191" s="2"/>
    </row>
    <row r="1192" spans="2:3" x14ac:dyDescent="0.45">
      <c r="B1192" s="2"/>
      <c r="C1192" s="2"/>
    </row>
    <row r="1193" spans="2:3" x14ac:dyDescent="0.45">
      <c r="B1193" s="2"/>
      <c r="C1193" s="2"/>
    </row>
    <row r="1194" spans="2:3" x14ac:dyDescent="0.45">
      <c r="B1194" s="2"/>
      <c r="C1194" s="2"/>
    </row>
    <row r="1195" spans="2:3" x14ac:dyDescent="0.45">
      <c r="B1195" s="2"/>
      <c r="C1195" s="2"/>
    </row>
    <row r="1196" spans="2:3" x14ac:dyDescent="0.45">
      <c r="B1196" s="2"/>
      <c r="C1196" s="2"/>
    </row>
    <row r="1197" spans="2:3" x14ac:dyDescent="0.45">
      <c r="B1197" s="2"/>
      <c r="C1197" s="2"/>
    </row>
    <row r="1198" spans="2:3" x14ac:dyDescent="0.45">
      <c r="B1198" s="2"/>
      <c r="C1198" s="2"/>
    </row>
    <row r="1199" spans="2:3" x14ac:dyDescent="0.45">
      <c r="B1199" s="2"/>
      <c r="C1199" s="2"/>
    </row>
    <row r="1200" spans="2:3" x14ac:dyDescent="0.45">
      <c r="B1200" s="2"/>
      <c r="C1200" s="2"/>
    </row>
    <row r="1201" spans="2:3" x14ac:dyDescent="0.45">
      <c r="B1201" s="2"/>
      <c r="C1201" s="2"/>
    </row>
    <row r="1202" spans="2:3" x14ac:dyDescent="0.45">
      <c r="B1202" s="2"/>
      <c r="C1202" s="2"/>
    </row>
    <row r="1203" spans="2:3" x14ac:dyDescent="0.45">
      <c r="B1203" s="2"/>
      <c r="C1203" s="2"/>
    </row>
    <row r="1204" spans="2:3" x14ac:dyDescent="0.45">
      <c r="B1204" s="2"/>
      <c r="C1204" s="2"/>
    </row>
    <row r="1205" spans="2:3" x14ac:dyDescent="0.45">
      <c r="B1205" s="2"/>
      <c r="C1205" s="2"/>
    </row>
    <row r="1206" spans="2:3" x14ac:dyDescent="0.45">
      <c r="B1206" s="2"/>
      <c r="C1206" s="2"/>
    </row>
    <row r="1207" spans="2:3" x14ac:dyDescent="0.45">
      <c r="B1207" s="2"/>
      <c r="C1207" s="2"/>
    </row>
    <row r="1208" spans="2:3" x14ac:dyDescent="0.45">
      <c r="B1208" s="2"/>
      <c r="C1208" s="2"/>
    </row>
    <row r="1209" spans="2:3" x14ac:dyDescent="0.45">
      <c r="B1209" s="2"/>
      <c r="C1209" s="2"/>
    </row>
    <row r="1210" spans="2:3" x14ac:dyDescent="0.45">
      <c r="B1210" s="2"/>
      <c r="C1210" s="2"/>
    </row>
    <row r="1211" spans="2:3" x14ac:dyDescent="0.45">
      <c r="B1211" s="2"/>
      <c r="C1211" s="2"/>
    </row>
    <row r="1212" spans="2:3" x14ac:dyDescent="0.45">
      <c r="B1212" s="2"/>
      <c r="C1212" s="2"/>
    </row>
    <row r="1213" spans="2:3" x14ac:dyDescent="0.45">
      <c r="B1213" s="2"/>
      <c r="C1213" s="2"/>
    </row>
    <row r="1214" spans="2:3" x14ac:dyDescent="0.45">
      <c r="B1214" s="2"/>
      <c r="C1214" s="2"/>
    </row>
    <row r="1215" spans="2:3" x14ac:dyDescent="0.45">
      <c r="B1215" s="2"/>
      <c r="C1215" s="2"/>
    </row>
    <row r="1216" spans="2:3" x14ac:dyDescent="0.45">
      <c r="B1216" s="2"/>
      <c r="C1216" s="2"/>
    </row>
    <row r="1217" spans="2:3" x14ac:dyDescent="0.45">
      <c r="B1217" s="2"/>
      <c r="C1217" s="2"/>
    </row>
    <row r="1218" spans="2:3" x14ac:dyDescent="0.45">
      <c r="B1218" s="2"/>
      <c r="C1218" s="2"/>
    </row>
    <row r="1219" spans="2:3" x14ac:dyDescent="0.45">
      <c r="B1219" s="2"/>
      <c r="C1219" s="2"/>
    </row>
    <row r="1220" spans="2:3" x14ac:dyDescent="0.45">
      <c r="B1220" s="2"/>
      <c r="C1220" s="2"/>
    </row>
    <row r="1221" spans="2:3" x14ac:dyDescent="0.45">
      <c r="B1221" s="2"/>
      <c r="C1221" s="2"/>
    </row>
    <row r="1222" spans="2:3" x14ac:dyDescent="0.45">
      <c r="B1222" s="2"/>
      <c r="C1222" s="2"/>
    </row>
    <row r="1223" spans="2:3" x14ac:dyDescent="0.45">
      <c r="B1223" s="2"/>
      <c r="C1223" s="2"/>
    </row>
    <row r="1224" spans="2:3" x14ac:dyDescent="0.45">
      <c r="B1224" s="2"/>
      <c r="C1224" s="2"/>
    </row>
    <row r="1225" spans="2:3" x14ac:dyDescent="0.45">
      <c r="B1225" s="2"/>
      <c r="C1225" s="2"/>
    </row>
    <row r="1226" spans="2:3" x14ac:dyDescent="0.45">
      <c r="B1226" s="2"/>
      <c r="C1226" s="2"/>
    </row>
    <row r="1227" spans="2:3" x14ac:dyDescent="0.45">
      <c r="B1227" s="2"/>
      <c r="C1227" s="2"/>
    </row>
    <row r="1228" spans="2:3" x14ac:dyDescent="0.45">
      <c r="B1228" s="2"/>
      <c r="C1228" s="2"/>
    </row>
    <row r="1229" spans="2:3" x14ac:dyDescent="0.45">
      <c r="B1229" s="2"/>
      <c r="C1229" s="2"/>
    </row>
    <row r="1230" spans="2:3" x14ac:dyDescent="0.45">
      <c r="B1230" s="2"/>
      <c r="C1230" s="2"/>
    </row>
    <row r="1231" spans="2:3" x14ac:dyDescent="0.45">
      <c r="B1231" s="2"/>
      <c r="C1231" s="2"/>
    </row>
    <row r="1232" spans="2:3" x14ac:dyDescent="0.45">
      <c r="B1232" s="2"/>
      <c r="C1232" s="2"/>
    </row>
    <row r="1233" spans="2:3" x14ac:dyDescent="0.45">
      <c r="B1233" s="2"/>
      <c r="C1233" s="2"/>
    </row>
    <row r="1234" spans="2:3" x14ac:dyDescent="0.45">
      <c r="B1234" s="2"/>
      <c r="C1234" s="2"/>
    </row>
    <row r="1235" spans="2:3" x14ac:dyDescent="0.45">
      <c r="B1235" s="2"/>
      <c r="C1235" s="2"/>
    </row>
    <row r="1236" spans="2:3" x14ac:dyDescent="0.45">
      <c r="B1236" s="2"/>
      <c r="C1236" s="2"/>
    </row>
    <row r="1237" spans="2:3" x14ac:dyDescent="0.45">
      <c r="B1237" s="2"/>
      <c r="C1237" s="2"/>
    </row>
    <row r="1238" spans="2:3" x14ac:dyDescent="0.45">
      <c r="B1238" s="2"/>
      <c r="C1238" s="2"/>
    </row>
    <row r="1239" spans="2:3" x14ac:dyDescent="0.45">
      <c r="B1239" s="2"/>
      <c r="C1239" s="2"/>
    </row>
    <row r="1240" spans="2:3" x14ac:dyDescent="0.45">
      <c r="B1240" s="2"/>
      <c r="C1240" s="2"/>
    </row>
    <row r="1241" spans="2:3" x14ac:dyDescent="0.45">
      <c r="B1241" s="2"/>
      <c r="C1241" s="2"/>
    </row>
    <row r="1242" spans="2:3" x14ac:dyDescent="0.45">
      <c r="B1242" s="2"/>
      <c r="C1242" s="2"/>
    </row>
    <row r="1243" spans="2:3" x14ac:dyDescent="0.45">
      <c r="B1243" s="2"/>
      <c r="C1243" s="2"/>
    </row>
    <row r="1244" spans="2:3" x14ac:dyDescent="0.45">
      <c r="B1244" s="2"/>
      <c r="C1244" s="2"/>
    </row>
    <row r="1245" spans="2:3" x14ac:dyDescent="0.45">
      <c r="B1245" s="2"/>
      <c r="C1245" s="2"/>
    </row>
    <row r="1246" spans="2:3" x14ac:dyDescent="0.45">
      <c r="B1246" s="2"/>
      <c r="C1246" s="2"/>
    </row>
    <row r="1247" spans="2:3" x14ac:dyDescent="0.45">
      <c r="B1247" s="2"/>
      <c r="C1247" s="2"/>
    </row>
    <row r="1248" spans="2:3" x14ac:dyDescent="0.45">
      <c r="B1248" s="2"/>
      <c r="C1248" s="2"/>
    </row>
    <row r="1249" spans="2:3" x14ac:dyDescent="0.45">
      <c r="B1249" s="2"/>
      <c r="C1249" s="2"/>
    </row>
    <row r="1250" spans="2:3" x14ac:dyDescent="0.45">
      <c r="B1250" s="2"/>
      <c r="C1250" s="2"/>
    </row>
    <row r="1251" spans="2:3" x14ac:dyDescent="0.45">
      <c r="B1251" s="2"/>
      <c r="C1251" s="2"/>
    </row>
    <row r="1252" spans="2:3" x14ac:dyDescent="0.45">
      <c r="B1252" s="2"/>
      <c r="C1252" s="2"/>
    </row>
    <row r="1253" spans="2:3" x14ac:dyDescent="0.45">
      <c r="B1253" s="2"/>
      <c r="C1253" s="2"/>
    </row>
    <row r="1254" spans="2:3" x14ac:dyDescent="0.45">
      <c r="B1254" s="2"/>
      <c r="C1254" s="2"/>
    </row>
    <row r="1255" spans="2:3" x14ac:dyDescent="0.45">
      <c r="B1255" s="2"/>
      <c r="C1255" s="2"/>
    </row>
    <row r="1256" spans="2:3" x14ac:dyDescent="0.45">
      <c r="B1256" s="2"/>
      <c r="C1256" s="2"/>
    </row>
    <row r="1257" spans="2:3" x14ac:dyDescent="0.45">
      <c r="B1257" s="2"/>
      <c r="C1257" s="2"/>
    </row>
    <row r="1258" spans="2:3" x14ac:dyDescent="0.45">
      <c r="B1258" s="2"/>
      <c r="C1258" s="2"/>
    </row>
    <row r="1259" spans="2:3" x14ac:dyDescent="0.45">
      <c r="B1259" s="2"/>
      <c r="C1259" s="2"/>
    </row>
    <row r="1260" spans="2:3" x14ac:dyDescent="0.45">
      <c r="B1260" s="2"/>
      <c r="C1260" s="2"/>
    </row>
    <row r="1261" spans="2:3" x14ac:dyDescent="0.45">
      <c r="B1261" s="2"/>
      <c r="C1261" s="2"/>
    </row>
    <row r="1262" spans="2:3" x14ac:dyDescent="0.45">
      <c r="B1262" s="2"/>
      <c r="C1262" s="2"/>
    </row>
    <row r="1263" spans="2:3" x14ac:dyDescent="0.45">
      <c r="B1263" s="2"/>
      <c r="C1263" s="2"/>
    </row>
    <row r="1264" spans="2:3" x14ac:dyDescent="0.45">
      <c r="B1264" s="2"/>
      <c r="C1264" s="2"/>
    </row>
    <row r="1265" spans="2:3" x14ac:dyDescent="0.45">
      <c r="B1265" s="2"/>
      <c r="C1265" s="2"/>
    </row>
    <row r="1266" spans="2:3" x14ac:dyDescent="0.45">
      <c r="B1266" s="2"/>
      <c r="C1266" s="2"/>
    </row>
    <row r="1267" spans="2:3" x14ac:dyDescent="0.45">
      <c r="B1267" s="2"/>
      <c r="C1267" s="2"/>
    </row>
    <row r="1268" spans="2:3" x14ac:dyDescent="0.45">
      <c r="B1268" s="2"/>
      <c r="C1268" s="2"/>
    </row>
    <row r="1269" spans="2:3" x14ac:dyDescent="0.45">
      <c r="B1269" s="2"/>
      <c r="C1269" s="2"/>
    </row>
    <row r="1270" spans="2:3" x14ac:dyDescent="0.45">
      <c r="B1270" s="2"/>
      <c r="C1270" s="2"/>
    </row>
    <row r="1271" spans="2:3" x14ac:dyDescent="0.45">
      <c r="B1271" s="2"/>
      <c r="C1271" s="2"/>
    </row>
    <row r="1272" spans="2:3" x14ac:dyDescent="0.45">
      <c r="B1272" s="2"/>
      <c r="C1272" s="2"/>
    </row>
    <row r="1273" spans="2:3" x14ac:dyDescent="0.45">
      <c r="B1273" s="2"/>
      <c r="C1273" s="2"/>
    </row>
    <row r="1274" spans="2:3" x14ac:dyDescent="0.45">
      <c r="B1274" s="2"/>
      <c r="C1274" s="2"/>
    </row>
    <row r="1275" spans="2:3" x14ac:dyDescent="0.45">
      <c r="B1275" s="2"/>
      <c r="C1275" s="2"/>
    </row>
    <row r="1276" spans="2:3" x14ac:dyDescent="0.45">
      <c r="B1276" s="2"/>
      <c r="C1276" s="2"/>
    </row>
    <row r="1277" spans="2:3" x14ac:dyDescent="0.45">
      <c r="B1277" s="2"/>
      <c r="C1277" s="2"/>
    </row>
    <row r="1278" spans="2:3" x14ac:dyDescent="0.45">
      <c r="B1278" s="2"/>
      <c r="C1278" s="2"/>
    </row>
    <row r="1279" spans="2:3" x14ac:dyDescent="0.45">
      <c r="B1279" s="2"/>
      <c r="C1279" s="2"/>
    </row>
    <row r="1280" spans="2:3" x14ac:dyDescent="0.45">
      <c r="B1280" s="2"/>
      <c r="C1280" s="2"/>
    </row>
    <row r="1281" spans="2:3" x14ac:dyDescent="0.45">
      <c r="B1281" s="2"/>
      <c r="C1281" s="2"/>
    </row>
    <row r="1282" spans="2:3" x14ac:dyDescent="0.45">
      <c r="B1282" s="2"/>
      <c r="C1282" s="2"/>
    </row>
    <row r="1283" spans="2:3" x14ac:dyDescent="0.45">
      <c r="B1283" s="2"/>
      <c r="C1283" s="2"/>
    </row>
    <row r="1284" spans="2:3" x14ac:dyDescent="0.45">
      <c r="B1284" s="2"/>
      <c r="C1284" s="2"/>
    </row>
    <row r="1285" spans="2:3" x14ac:dyDescent="0.45">
      <c r="B1285" s="2"/>
      <c r="C1285" s="2"/>
    </row>
    <row r="1286" spans="2:3" x14ac:dyDescent="0.45">
      <c r="B1286" s="2"/>
      <c r="C1286" s="2"/>
    </row>
    <row r="1287" spans="2:3" x14ac:dyDescent="0.45">
      <c r="B1287" s="2"/>
      <c r="C1287" s="2"/>
    </row>
    <row r="1288" spans="2:3" x14ac:dyDescent="0.45">
      <c r="B1288" s="2"/>
      <c r="C1288" s="2"/>
    </row>
    <row r="1289" spans="2:3" x14ac:dyDescent="0.45">
      <c r="B1289" s="2"/>
      <c r="C1289" s="2"/>
    </row>
    <row r="1290" spans="2:3" x14ac:dyDescent="0.45">
      <c r="B1290" s="2"/>
      <c r="C1290" s="2"/>
    </row>
    <row r="1291" spans="2:3" x14ac:dyDescent="0.45">
      <c r="B1291" s="2"/>
      <c r="C1291" s="2"/>
    </row>
    <row r="1292" spans="2:3" x14ac:dyDescent="0.45">
      <c r="B1292" s="2"/>
      <c r="C1292" s="2"/>
    </row>
    <row r="1293" spans="2:3" x14ac:dyDescent="0.45">
      <c r="B1293" s="2"/>
      <c r="C1293" s="2"/>
    </row>
    <row r="1294" spans="2:3" x14ac:dyDescent="0.45">
      <c r="B1294" s="2"/>
      <c r="C1294" s="2"/>
    </row>
    <row r="1295" spans="2:3" x14ac:dyDescent="0.45">
      <c r="B1295" s="2"/>
      <c r="C1295" s="2"/>
    </row>
    <row r="1296" spans="2:3" x14ac:dyDescent="0.45">
      <c r="B1296" s="2"/>
      <c r="C1296" s="2"/>
    </row>
    <row r="1297" spans="2:3" x14ac:dyDescent="0.45">
      <c r="B1297" s="2"/>
      <c r="C1297" s="2"/>
    </row>
    <row r="1298" spans="2:3" x14ac:dyDescent="0.45">
      <c r="B1298" s="2"/>
      <c r="C1298" s="2"/>
    </row>
    <row r="1299" spans="2:3" x14ac:dyDescent="0.45">
      <c r="B1299" s="2"/>
      <c r="C1299" s="2"/>
    </row>
    <row r="1300" spans="2:3" x14ac:dyDescent="0.45">
      <c r="B1300" s="2"/>
      <c r="C1300" s="2"/>
    </row>
    <row r="1301" spans="2:3" x14ac:dyDescent="0.45">
      <c r="B1301" s="2"/>
      <c r="C1301" s="2"/>
    </row>
    <row r="1302" spans="2:3" x14ac:dyDescent="0.45">
      <c r="B1302" s="2"/>
      <c r="C1302" s="2"/>
    </row>
    <row r="1303" spans="2:3" x14ac:dyDescent="0.45">
      <c r="B1303" s="2"/>
      <c r="C1303" s="2"/>
    </row>
    <row r="1304" spans="2:3" x14ac:dyDescent="0.45">
      <c r="B1304" s="2"/>
      <c r="C1304" s="2"/>
    </row>
    <row r="1305" spans="2:3" x14ac:dyDescent="0.45">
      <c r="B1305" s="2"/>
      <c r="C1305" s="2"/>
    </row>
    <row r="1306" spans="2:3" x14ac:dyDescent="0.45">
      <c r="B1306" s="2"/>
      <c r="C1306" s="2"/>
    </row>
    <row r="1307" spans="2:3" x14ac:dyDescent="0.45">
      <c r="B1307" s="2"/>
      <c r="C1307" s="2"/>
    </row>
    <row r="1308" spans="2:3" x14ac:dyDescent="0.45">
      <c r="B1308" s="2"/>
      <c r="C1308" s="2"/>
    </row>
    <row r="1309" spans="2:3" x14ac:dyDescent="0.45">
      <c r="B1309" s="2"/>
      <c r="C1309" s="2"/>
    </row>
    <row r="1310" spans="2:3" x14ac:dyDescent="0.45">
      <c r="B1310" s="2"/>
      <c r="C1310" s="2"/>
    </row>
    <row r="1311" spans="2:3" x14ac:dyDescent="0.45">
      <c r="B1311" s="2"/>
      <c r="C1311" s="2"/>
    </row>
    <row r="1312" spans="2:3" x14ac:dyDescent="0.45">
      <c r="B1312" s="2"/>
      <c r="C1312" s="2"/>
    </row>
    <row r="1313" spans="2:3" x14ac:dyDescent="0.45">
      <c r="B1313" s="2"/>
      <c r="C1313" s="2"/>
    </row>
    <row r="1314" spans="2:3" x14ac:dyDescent="0.45">
      <c r="B1314" s="2"/>
      <c r="C1314" s="2"/>
    </row>
    <row r="1315" spans="2:3" x14ac:dyDescent="0.45">
      <c r="B1315" s="2"/>
      <c r="C1315" s="2"/>
    </row>
    <row r="1316" spans="2:3" x14ac:dyDescent="0.45">
      <c r="B1316" s="2"/>
      <c r="C1316" s="2"/>
    </row>
    <row r="1317" spans="2:3" x14ac:dyDescent="0.45">
      <c r="B1317" s="2"/>
      <c r="C1317" s="2"/>
    </row>
    <row r="1318" spans="2:3" x14ac:dyDescent="0.45">
      <c r="B1318" s="2"/>
      <c r="C1318" s="2"/>
    </row>
    <row r="1319" spans="2:3" x14ac:dyDescent="0.45">
      <c r="B1319" s="2"/>
      <c r="C1319" s="2"/>
    </row>
    <row r="1320" spans="2:3" x14ac:dyDescent="0.45">
      <c r="B1320" s="2"/>
      <c r="C1320" s="2"/>
    </row>
    <row r="1321" spans="2:3" x14ac:dyDescent="0.45">
      <c r="B1321" s="2"/>
      <c r="C1321" s="2"/>
    </row>
    <row r="1322" spans="2:3" x14ac:dyDescent="0.45">
      <c r="B1322" s="2"/>
      <c r="C1322" s="2"/>
    </row>
    <row r="1323" spans="2:3" x14ac:dyDescent="0.45">
      <c r="B1323" s="2"/>
      <c r="C1323" s="2"/>
    </row>
    <row r="1324" spans="2:3" x14ac:dyDescent="0.45">
      <c r="B1324" s="2"/>
      <c r="C1324" s="2"/>
    </row>
    <row r="1325" spans="2:3" x14ac:dyDescent="0.45">
      <c r="B1325" s="2"/>
      <c r="C1325" s="2"/>
    </row>
    <row r="1326" spans="2:3" x14ac:dyDescent="0.45">
      <c r="B1326" s="2"/>
      <c r="C1326" s="2"/>
    </row>
    <row r="1327" spans="2:3" x14ac:dyDescent="0.45">
      <c r="B1327" s="2"/>
      <c r="C1327" s="2"/>
    </row>
    <row r="1328" spans="2:3" x14ac:dyDescent="0.45">
      <c r="B1328" s="2"/>
      <c r="C1328" s="2"/>
    </row>
    <row r="1329" spans="2:3" x14ac:dyDescent="0.45">
      <c r="B1329" s="2"/>
      <c r="C1329" s="2"/>
    </row>
    <row r="1330" spans="2:3" x14ac:dyDescent="0.45">
      <c r="B1330" s="2"/>
      <c r="C1330" s="2"/>
    </row>
    <row r="1331" spans="2:3" x14ac:dyDescent="0.45">
      <c r="B1331" s="2"/>
      <c r="C1331" s="2"/>
    </row>
    <row r="1332" spans="2:3" x14ac:dyDescent="0.45">
      <c r="B1332" s="2"/>
      <c r="C1332" s="2"/>
    </row>
    <row r="1333" spans="2:3" x14ac:dyDescent="0.45">
      <c r="B1333" s="2"/>
      <c r="C1333" s="2"/>
    </row>
    <row r="1334" spans="2:3" x14ac:dyDescent="0.45">
      <c r="B1334" s="2"/>
      <c r="C1334" s="2"/>
    </row>
    <row r="1335" spans="2:3" x14ac:dyDescent="0.45">
      <c r="B1335" s="2"/>
      <c r="C1335" s="2"/>
    </row>
    <row r="1336" spans="2:3" x14ac:dyDescent="0.45">
      <c r="B1336" s="2"/>
      <c r="C1336" s="2"/>
    </row>
    <row r="1337" spans="2:3" x14ac:dyDescent="0.45">
      <c r="B1337" s="2"/>
      <c r="C1337" s="2"/>
    </row>
    <row r="1338" spans="2:3" x14ac:dyDescent="0.45">
      <c r="B1338" s="2"/>
      <c r="C1338" s="2"/>
    </row>
    <row r="1339" spans="2:3" x14ac:dyDescent="0.45">
      <c r="B1339" s="2"/>
      <c r="C1339" s="2"/>
    </row>
    <row r="1340" spans="2:3" x14ac:dyDescent="0.45">
      <c r="B1340" s="2"/>
      <c r="C1340" s="2"/>
    </row>
    <row r="1341" spans="2:3" x14ac:dyDescent="0.45">
      <c r="B1341" s="2"/>
      <c r="C1341" s="2"/>
    </row>
    <row r="1342" spans="2:3" x14ac:dyDescent="0.45">
      <c r="B1342" s="2"/>
      <c r="C1342" s="2"/>
    </row>
    <row r="1343" spans="2:3" x14ac:dyDescent="0.45">
      <c r="B1343" s="2"/>
      <c r="C1343" s="2"/>
    </row>
    <row r="1344" spans="2:3" x14ac:dyDescent="0.45">
      <c r="B1344" s="2"/>
      <c r="C1344" s="2"/>
    </row>
    <row r="1345" spans="2:3" x14ac:dyDescent="0.45">
      <c r="B1345" s="2"/>
      <c r="C1345" s="2"/>
    </row>
    <row r="1346" spans="2:3" x14ac:dyDescent="0.45">
      <c r="B1346" s="2"/>
      <c r="C1346" s="2"/>
    </row>
    <row r="1347" spans="2:3" x14ac:dyDescent="0.45">
      <c r="B1347" s="2"/>
      <c r="C1347" s="2"/>
    </row>
    <row r="1348" spans="2:3" x14ac:dyDescent="0.45">
      <c r="B1348" s="2"/>
      <c r="C1348" s="2"/>
    </row>
    <row r="1349" spans="2:3" x14ac:dyDescent="0.45">
      <c r="B1349" s="2"/>
      <c r="C1349" s="2"/>
    </row>
    <row r="1350" spans="2:3" x14ac:dyDescent="0.45">
      <c r="B1350" s="2"/>
      <c r="C1350" s="2"/>
    </row>
    <row r="1351" spans="2:3" x14ac:dyDescent="0.45">
      <c r="B1351" s="2"/>
      <c r="C1351" s="2"/>
    </row>
    <row r="1352" spans="2:3" x14ac:dyDescent="0.45">
      <c r="B1352" s="2"/>
      <c r="C1352" s="2"/>
    </row>
    <row r="1353" spans="2:3" x14ac:dyDescent="0.45">
      <c r="B1353" s="2"/>
      <c r="C1353" s="2"/>
    </row>
    <row r="1354" spans="2:3" x14ac:dyDescent="0.45">
      <c r="B1354" s="2"/>
      <c r="C1354" s="2"/>
    </row>
    <row r="1355" spans="2:3" x14ac:dyDescent="0.45">
      <c r="B1355" s="2"/>
      <c r="C1355" s="2"/>
    </row>
    <row r="1356" spans="2:3" x14ac:dyDescent="0.45">
      <c r="B1356" s="2"/>
      <c r="C1356" s="2"/>
    </row>
    <row r="1357" spans="2:3" x14ac:dyDescent="0.45">
      <c r="B1357" s="2"/>
      <c r="C1357" s="2"/>
    </row>
    <row r="1358" spans="2:3" x14ac:dyDescent="0.45">
      <c r="B1358" s="2"/>
      <c r="C1358" s="2"/>
    </row>
    <row r="1359" spans="2:3" x14ac:dyDescent="0.45">
      <c r="B1359" s="2"/>
      <c r="C1359" s="2"/>
    </row>
    <row r="1360" spans="2:3" x14ac:dyDescent="0.45">
      <c r="B1360" s="2"/>
      <c r="C1360" s="2"/>
    </row>
    <row r="1361" spans="2:3" x14ac:dyDescent="0.45">
      <c r="B1361" s="2"/>
      <c r="C1361" s="2"/>
    </row>
    <row r="1362" spans="2:3" x14ac:dyDescent="0.45">
      <c r="B1362" s="2"/>
      <c r="C1362" s="2"/>
    </row>
    <row r="1363" spans="2:3" x14ac:dyDescent="0.45">
      <c r="B1363" s="2"/>
      <c r="C1363" s="2"/>
    </row>
    <row r="1364" spans="2:3" x14ac:dyDescent="0.45">
      <c r="B1364" s="2"/>
      <c r="C1364" s="2"/>
    </row>
    <row r="1365" spans="2:3" x14ac:dyDescent="0.45">
      <c r="B1365" s="2"/>
      <c r="C1365" s="2"/>
    </row>
    <row r="1366" spans="2:3" x14ac:dyDescent="0.45">
      <c r="B1366" s="2"/>
      <c r="C1366" s="2"/>
    </row>
    <row r="1367" spans="2:3" x14ac:dyDescent="0.45">
      <c r="B1367" s="2"/>
      <c r="C1367" s="2"/>
    </row>
    <row r="1368" spans="2:3" x14ac:dyDescent="0.45">
      <c r="B1368" s="2"/>
      <c r="C1368" s="2"/>
    </row>
    <row r="1369" spans="2:3" x14ac:dyDescent="0.45">
      <c r="B1369" s="2"/>
      <c r="C1369" s="2"/>
    </row>
    <row r="1370" spans="2:3" x14ac:dyDescent="0.45">
      <c r="B1370" s="2"/>
      <c r="C1370" s="2"/>
    </row>
    <row r="1371" spans="2:3" x14ac:dyDescent="0.45">
      <c r="B1371" s="2"/>
      <c r="C1371" s="2"/>
    </row>
    <row r="1372" spans="2:3" x14ac:dyDescent="0.45">
      <c r="B1372" s="2"/>
      <c r="C1372" s="2"/>
    </row>
    <row r="1373" spans="2:3" x14ac:dyDescent="0.45">
      <c r="B1373" s="2"/>
      <c r="C1373" s="2"/>
    </row>
    <row r="1374" spans="2:3" x14ac:dyDescent="0.45">
      <c r="B1374" s="2"/>
      <c r="C1374" s="2"/>
    </row>
    <row r="1375" spans="2:3" x14ac:dyDescent="0.45">
      <c r="B1375" s="2"/>
      <c r="C1375" s="2"/>
    </row>
    <row r="1376" spans="2:3" x14ac:dyDescent="0.45">
      <c r="B1376" s="2"/>
      <c r="C1376" s="2"/>
    </row>
    <row r="1377" spans="2:3" x14ac:dyDescent="0.45">
      <c r="B1377" s="2"/>
      <c r="C1377" s="2"/>
    </row>
    <row r="1378" spans="2:3" x14ac:dyDescent="0.45">
      <c r="B1378" s="2"/>
      <c r="C1378" s="2"/>
    </row>
    <row r="1379" spans="2:3" x14ac:dyDescent="0.45">
      <c r="B1379" s="2"/>
      <c r="C1379" s="2"/>
    </row>
    <row r="1380" spans="2:3" x14ac:dyDescent="0.45">
      <c r="B1380" s="2"/>
      <c r="C1380" s="2"/>
    </row>
    <row r="1381" spans="2:3" x14ac:dyDescent="0.45">
      <c r="B1381" s="2"/>
      <c r="C1381" s="2"/>
    </row>
    <row r="1382" spans="2:3" x14ac:dyDescent="0.45">
      <c r="B1382" s="2"/>
      <c r="C1382" s="2"/>
    </row>
    <row r="1383" spans="2:3" x14ac:dyDescent="0.45">
      <c r="B1383" s="2"/>
      <c r="C1383" s="2"/>
    </row>
    <row r="1384" spans="2:3" x14ac:dyDescent="0.45">
      <c r="B1384" s="2"/>
      <c r="C1384" s="2"/>
    </row>
    <row r="1385" spans="2:3" x14ac:dyDescent="0.45">
      <c r="B1385" s="2"/>
      <c r="C1385" s="2"/>
    </row>
    <row r="1386" spans="2:3" x14ac:dyDescent="0.45">
      <c r="B1386" s="2"/>
      <c r="C1386" s="2"/>
    </row>
    <row r="1387" spans="2:3" x14ac:dyDescent="0.45">
      <c r="B1387" s="2"/>
      <c r="C1387" s="2"/>
    </row>
    <row r="1388" spans="2:3" x14ac:dyDescent="0.45">
      <c r="B1388" s="2"/>
      <c r="C1388" s="2"/>
    </row>
    <row r="1389" spans="2:3" x14ac:dyDescent="0.45">
      <c r="B1389" s="2"/>
      <c r="C1389" s="2"/>
    </row>
    <row r="1390" spans="2:3" x14ac:dyDescent="0.45">
      <c r="B1390" s="2"/>
      <c r="C1390" s="2"/>
    </row>
    <row r="1391" spans="2:3" x14ac:dyDescent="0.45">
      <c r="B1391" s="2"/>
      <c r="C1391" s="2"/>
    </row>
    <row r="1392" spans="2:3" x14ac:dyDescent="0.45">
      <c r="B1392" s="2"/>
      <c r="C1392" s="2"/>
    </row>
    <row r="1393" spans="2:3" x14ac:dyDescent="0.45">
      <c r="B1393" s="2"/>
      <c r="C1393" s="2"/>
    </row>
    <row r="1394" spans="2:3" x14ac:dyDescent="0.45">
      <c r="B1394" s="2"/>
      <c r="C1394" s="2"/>
    </row>
    <row r="1395" spans="2:3" x14ac:dyDescent="0.45">
      <c r="B1395" s="2"/>
      <c r="C1395" s="2"/>
    </row>
    <row r="1396" spans="2:3" x14ac:dyDescent="0.45">
      <c r="B1396" s="2"/>
      <c r="C1396" s="2"/>
    </row>
    <row r="1397" spans="2:3" x14ac:dyDescent="0.45">
      <c r="B1397" s="2"/>
      <c r="C1397" s="2"/>
    </row>
    <row r="1398" spans="2:3" x14ac:dyDescent="0.45">
      <c r="B1398" s="2"/>
      <c r="C1398" s="2"/>
    </row>
    <row r="1399" spans="2:3" x14ac:dyDescent="0.45">
      <c r="B1399" s="2"/>
      <c r="C1399" s="2"/>
    </row>
    <row r="1400" spans="2:3" x14ac:dyDescent="0.45">
      <c r="B1400" s="2"/>
      <c r="C1400" s="2"/>
    </row>
    <row r="1401" spans="2:3" x14ac:dyDescent="0.45">
      <c r="B1401" s="2"/>
      <c r="C1401" s="2"/>
    </row>
    <row r="1402" spans="2:3" x14ac:dyDescent="0.45">
      <c r="B1402" s="2"/>
      <c r="C1402" s="2"/>
    </row>
    <row r="1403" spans="2:3" x14ac:dyDescent="0.45">
      <c r="B1403" s="2"/>
      <c r="C1403" s="2"/>
    </row>
    <row r="1404" spans="2:3" x14ac:dyDescent="0.45">
      <c r="B1404" s="2"/>
      <c r="C1404" s="2"/>
    </row>
    <row r="1405" spans="2:3" x14ac:dyDescent="0.45">
      <c r="B1405" s="2"/>
      <c r="C1405" s="2"/>
    </row>
    <row r="1406" spans="2:3" x14ac:dyDescent="0.45">
      <c r="B1406" s="2"/>
      <c r="C1406" s="2"/>
    </row>
    <row r="1407" spans="2:3" x14ac:dyDescent="0.45">
      <c r="B1407" s="2"/>
      <c r="C1407" s="2"/>
    </row>
    <row r="1408" spans="2:3" x14ac:dyDescent="0.45">
      <c r="B1408" s="2"/>
      <c r="C1408" s="2"/>
    </row>
    <row r="1409" spans="2:3" x14ac:dyDescent="0.45">
      <c r="B1409" s="2"/>
      <c r="C1409" s="2"/>
    </row>
    <row r="1410" spans="2:3" x14ac:dyDescent="0.45">
      <c r="B1410" s="2"/>
      <c r="C1410" s="2"/>
    </row>
    <row r="1411" spans="2:3" x14ac:dyDescent="0.45">
      <c r="B1411" s="2"/>
      <c r="C1411" s="2"/>
    </row>
    <row r="1412" spans="2:3" x14ac:dyDescent="0.45">
      <c r="B1412" s="2"/>
      <c r="C1412" s="2"/>
    </row>
    <row r="1413" spans="2:3" x14ac:dyDescent="0.45">
      <c r="B1413" s="2"/>
      <c r="C1413" s="2"/>
    </row>
    <row r="1414" spans="2:3" x14ac:dyDescent="0.45">
      <c r="B1414" s="2"/>
      <c r="C1414" s="2"/>
    </row>
    <row r="1415" spans="2:3" x14ac:dyDescent="0.45">
      <c r="B1415" s="2"/>
      <c r="C1415" s="2"/>
    </row>
    <row r="1416" spans="2:3" x14ac:dyDescent="0.45">
      <c r="B1416" s="2"/>
      <c r="C1416" s="2"/>
    </row>
    <row r="1417" spans="2:3" x14ac:dyDescent="0.45">
      <c r="B1417" s="2"/>
      <c r="C1417" s="2"/>
    </row>
    <row r="1418" spans="2:3" x14ac:dyDescent="0.45">
      <c r="B1418" s="2"/>
      <c r="C1418" s="2"/>
    </row>
    <row r="1419" spans="2:3" x14ac:dyDescent="0.45">
      <c r="B1419" s="2"/>
      <c r="C1419" s="2"/>
    </row>
    <row r="1420" spans="2:3" x14ac:dyDescent="0.45">
      <c r="B1420" s="2"/>
      <c r="C1420" s="2"/>
    </row>
    <row r="1421" spans="2:3" x14ac:dyDescent="0.45">
      <c r="B1421" s="2"/>
      <c r="C1421" s="2"/>
    </row>
    <row r="1422" spans="2:3" x14ac:dyDescent="0.45">
      <c r="B1422" s="2"/>
      <c r="C1422" s="2"/>
    </row>
    <row r="1423" spans="2:3" x14ac:dyDescent="0.45">
      <c r="B1423" s="2"/>
      <c r="C1423" s="2"/>
    </row>
    <row r="1424" spans="2:3" x14ac:dyDescent="0.45">
      <c r="B1424" s="2"/>
      <c r="C1424" s="2"/>
    </row>
    <row r="1425" spans="2:3" x14ac:dyDescent="0.45">
      <c r="B1425" s="2"/>
      <c r="C1425" s="2"/>
    </row>
    <row r="1426" spans="2:3" x14ac:dyDescent="0.45">
      <c r="B1426" s="2"/>
      <c r="C1426" s="2"/>
    </row>
    <row r="1427" spans="2:3" x14ac:dyDescent="0.45">
      <c r="B1427" s="2"/>
      <c r="C1427" s="2"/>
    </row>
    <row r="1428" spans="2:3" x14ac:dyDescent="0.45">
      <c r="B1428" s="2"/>
      <c r="C1428" s="2"/>
    </row>
    <row r="1429" spans="2:3" x14ac:dyDescent="0.45">
      <c r="B1429" s="2"/>
      <c r="C1429" s="2"/>
    </row>
    <row r="1430" spans="2:3" x14ac:dyDescent="0.45">
      <c r="B1430" s="2"/>
      <c r="C1430" s="2"/>
    </row>
    <row r="1431" spans="2:3" x14ac:dyDescent="0.45">
      <c r="B1431" s="2"/>
      <c r="C1431" s="2"/>
    </row>
    <row r="1432" spans="2:3" x14ac:dyDescent="0.45">
      <c r="B1432" s="2"/>
      <c r="C1432" s="2"/>
    </row>
    <row r="1433" spans="2:3" x14ac:dyDescent="0.45">
      <c r="B1433" s="2"/>
      <c r="C1433" s="2"/>
    </row>
    <row r="1434" spans="2:3" x14ac:dyDescent="0.45">
      <c r="B1434" s="2"/>
      <c r="C1434" s="2"/>
    </row>
    <row r="1435" spans="2:3" x14ac:dyDescent="0.45">
      <c r="B1435" s="2"/>
      <c r="C1435" s="2"/>
    </row>
    <row r="1436" spans="2:3" x14ac:dyDescent="0.45">
      <c r="B1436" s="2"/>
      <c r="C1436" s="2"/>
    </row>
    <row r="1437" spans="2:3" x14ac:dyDescent="0.45">
      <c r="B1437" s="2"/>
      <c r="C1437" s="2"/>
    </row>
    <row r="1438" spans="2:3" x14ac:dyDescent="0.45">
      <c r="B1438" s="2"/>
      <c r="C1438" s="2"/>
    </row>
    <row r="1439" spans="2:3" x14ac:dyDescent="0.45">
      <c r="B1439" s="2"/>
      <c r="C1439" s="2"/>
    </row>
    <row r="1440" spans="2:3" x14ac:dyDescent="0.45">
      <c r="B1440" s="2"/>
      <c r="C1440" s="2"/>
    </row>
    <row r="1441" spans="2:3" x14ac:dyDescent="0.45">
      <c r="B1441" s="2"/>
      <c r="C1441" s="2"/>
    </row>
    <row r="1442" spans="2:3" x14ac:dyDescent="0.45">
      <c r="B1442" s="2"/>
      <c r="C1442" s="2"/>
    </row>
    <row r="1443" spans="2:3" x14ac:dyDescent="0.45">
      <c r="B1443" s="2"/>
      <c r="C1443" s="2"/>
    </row>
    <row r="1444" spans="2:3" x14ac:dyDescent="0.45">
      <c r="B1444" s="2"/>
      <c r="C1444" s="2"/>
    </row>
    <row r="1445" spans="2:3" x14ac:dyDescent="0.45">
      <c r="B1445" s="2"/>
      <c r="C1445" s="2"/>
    </row>
    <row r="1446" spans="2:3" x14ac:dyDescent="0.45">
      <c r="B1446" s="2"/>
      <c r="C1446" s="2"/>
    </row>
    <row r="1447" spans="2:3" x14ac:dyDescent="0.45">
      <c r="B1447" s="2"/>
      <c r="C1447" s="2"/>
    </row>
    <row r="1448" spans="2:3" x14ac:dyDescent="0.45">
      <c r="B1448" s="2"/>
      <c r="C1448" s="2"/>
    </row>
    <row r="1449" spans="2:3" x14ac:dyDescent="0.45">
      <c r="B1449" s="2"/>
      <c r="C1449" s="2"/>
    </row>
    <row r="1450" spans="2:3" x14ac:dyDescent="0.45">
      <c r="B1450" s="2"/>
      <c r="C1450" s="2"/>
    </row>
    <row r="1451" spans="2:3" x14ac:dyDescent="0.45">
      <c r="B1451" s="2"/>
      <c r="C1451" s="2"/>
    </row>
    <row r="1452" spans="2:3" x14ac:dyDescent="0.45">
      <c r="B1452" s="2"/>
      <c r="C1452" s="2"/>
    </row>
    <row r="1453" spans="2:3" x14ac:dyDescent="0.45">
      <c r="B1453" s="2"/>
      <c r="C1453" s="2"/>
    </row>
    <row r="1454" spans="2:3" x14ac:dyDescent="0.45">
      <c r="B1454" s="2"/>
      <c r="C1454" s="2"/>
    </row>
    <row r="1455" spans="2:3" x14ac:dyDescent="0.45">
      <c r="B1455" s="2"/>
      <c r="C1455" s="2"/>
    </row>
    <row r="1456" spans="2:3" x14ac:dyDescent="0.45">
      <c r="B1456" s="2"/>
      <c r="C1456" s="2"/>
    </row>
    <row r="1457" spans="2:3" x14ac:dyDescent="0.45">
      <c r="B1457" s="2"/>
      <c r="C1457" s="2"/>
    </row>
    <row r="1458" spans="2:3" x14ac:dyDescent="0.45">
      <c r="B1458" s="2"/>
      <c r="C1458" s="2"/>
    </row>
    <row r="1459" spans="2:3" x14ac:dyDescent="0.45">
      <c r="B1459" s="2"/>
      <c r="C1459" s="2"/>
    </row>
    <row r="1460" spans="2:3" x14ac:dyDescent="0.45">
      <c r="B1460" s="2"/>
      <c r="C1460" s="2"/>
    </row>
    <row r="1461" spans="2:3" x14ac:dyDescent="0.45">
      <c r="B1461" s="2"/>
      <c r="C1461" s="2"/>
    </row>
    <row r="1462" spans="2:3" x14ac:dyDescent="0.45">
      <c r="B1462" s="2"/>
      <c r="C1462" s="2"/>
    </row>
    <row r="1463" spans="2:3" x14ac:dyDescent="0.45">
      <c r="B1463" s="2"/>
      <c r="C1463" s="2"/>
    </row>
    <row r="1464" spans="2:3" x14ac:dyDescent="0.45">
      <c r="B1464" s="2"/>
      <c r="C1464" s="2"/>
    </row>
    <row r="1465" spans="2:3" x14ac:dyDescent="0.45">
      <c r="B1465" s="2"/>
      <c r="C1465" s="2"/>
    </row>
    <row r="1466" spans="2:3" x14ac:dyDescent="0.45">
      <c r="B1466" s="2"/>
      <c r="C1466" s="2"/>
    </row>
    <row r="1467" spans="2:3" x14ac:dyDescent="0.45">
      <c r="B1467" s="2"/>
      <c r="C1467" s="2"/>
    </row>
    <row r="1468" spans="2:3" x14ac:dyDescent="0.45">
      <c r="B1468" s="2"/>
      <c r="C1468" s="2"/>
    </row>
    <row r="1469" spans="2:3" x14ac:dyDescent="0.45">
      <c r="B1469" s="2"/>
      <c r="C1469" s="2"/>
    </row>
    <row r="1470" spans="2:3" x14ac:dyDescent="0.45">
      <c r="B1470" s="2"/>
      <c r="C1470" s="2"/>
    </row>
    <row r="1471" spans="2:3" x14ac:dyDescent="0.45">
      <c r="B1471" s="2"/>
      <c r="C1471" s="2"/>
    </row>
    <row r="1472" spans="2:3" x14ac:dyDescent="0.45">
      <c r="B1472" s="2"/>
      <c r="C1472" s="2"/>
    </row>
    <row r="1473" spans="2:3" x14ac:dyDescent="0.45">
      <c r="B1473" s="2"/>
      <c r="C1473" s="2"/>
    </row>
    <row r="1474" spans="2:3" x14ac:dyDescent="0.45">
      <c r="B1474" s="2"/>
      <c r="C1474" s="2"/>
    </row>
    <row r="1475" spans="2:3" x14ac:dyDescent="0.45">
      <c r="B1475" s="2"/>
      <c r="C1475" s="2"/>
    </row>
    <row r="1476" spans="2:3" x14ac:dyDescent="0.45">
      <c r="B1476" s="2"/>
      <c r="C1476" s="2"/>
    </row>
    <row r="1477" spans="2:3" x14ac:dyDescent="0.45">
      <c r="B1477" s="2"/>
      <c r="C1477" s="2"/>
    </row>
    <row r="1478" spans="2:3" x14ac:dyDescent="0.45">
      <c r="B1478" s="2"/>
      <c r="C1478" s="2"/>
    </row>
    <row r="1479" spans="2:3" x14ac:dyDescent="0.45">
      <c r="B1479" s="2"/>
      <c r="C1479" s="2"/>
    </row>
    <row r="1480" spans="2:3" x14ac:dyDescent="0.45">
      <c r="B1480" s="2"/>
      <c r="C1480" s="2"/>
    </row>
    <row r="1481" spans="2:3" x14ac:dyDescent="0.45">
      <c r="B1481" s="2"/>
      <c r="C1481" s="2"/>
    </row>
    <row r="1482" spans="2:3" x14ac:dyDescent="0.45">
      <c r="B1482" s="2"/>
      <c r="C1482" s="2"/>
    </row>
    <row r="1483" spans="2:3" x14ac:dyDescent="0.45">
      <c r="B1483" s="2"/>
      <c r="C1483" s="2"/>
    </row>
    <row r="1484" spans="2:3" x14ac:dyDescent="0.45">
      <c r="B1484" s="2"/>
      <c r="C1484" s="2"/>
    </row>
    <row r="1485" spans="2:3" x14ac:dyDescent="0.45">
      <c r="B1485" s="2"/>
      <c r="C1485" s="2"/>
    </row>
    <row r="1486" spans="2:3" x14ac:dyDescent="0.45">
      <c r="B1486" s="2"/>
      <c r="C1486" s="2"/>
    </row>
    <row r="1487" spans="2:3" x14ac:dyDescent="0.45">
      <c r="B1487" s="2"/>
      <c r="C1487" s="2"/>
    </row>
    <row r="1488" spans="2:3" x14ac:dyDescent="0.45">
      <c r="B1488" s="2"/>
      <c r="C1488" s="2"/>
    </row>
    <row r="1489" spans="2:3" x14ac:dyDescent="0.45">
      <c r="B1489" s="2"/>
      <c r="C1489" s="2"/>
    </row>
    <row r="1490" spans="2:3" x14ac:dyDescent="0.45">
      <c r="B1490" s="2"/>
      <c r="C1490" s="2"/>
    </row>
    <row r="1491" spans="2:3" x14ac:dyDescent="0.45">
      <c r="B1491" s="2"/>
      <c r="C1491" s="2"/>
    </row>
    <row r="1492" spans="2:3" x14ac:dyDescent="0.45">
      <c r="B1492" s="2"/>
      <c r="C1492" s="2"/>
    </row>
    <row r="1493" spans="2:3" x14ac:dyDescent="0.45">
      <c r="B1493" s="2"/>
      <c r="C1493" s="2"/>
    </row>
    <row r="1494" spans="2:3" x14ac:dyDescent="0.45">
      <c r="B1494" s="2"/>
      <c r="C1494" s="2"/>
    </row>
    <row r="1495" spans="2:3" x14ac:dyDescent="0.45">
      <c r="B1495" s="2"/>
      <c r="C1495" s="2"/>
    </row>
    <row r="1496" spans="2:3" x14ac:dyDescent="0.45">
      <c r="B1496" s="2"/>
      <c r="C1496" s="2"/>
    </row>
    <row r="1497" spans="2:3" x14ac:dyDescent="0.45">
      <c r="B1497" s="2"/>
      <c r="C1497" s="2"/>
    </row>
    <row r="1498" spans="2:3" x14ac:dyDescent="0.45">
      <c r="B1498" s="2"/>
      <c r="C1498" s="2"/>
    </row>
    <row r="1499" spans="2:3" x14ac:dyDescent="0.45">
      <c r="B1499" s="2"/>
      <c r="C1499" s="2"/>
    </row>
    <row r="1500" spans="2:3" x14ac:dyDescent="0.45">
      <c r="B1500" s="2"/>
      <c r="C1500" s="2"/>
    </row>
    <row r="1501" spans="2:3" x14ac:dyDescent="0.45">
      <c r="B1501" s="2"/>
      <c r="C1501" s="2"/>
    </row>
    <row r="1502" spans="2:3" x14ac:dyDescent="0.45">
      <c r="B1502" s="2"/>
      <c r="C1502" s="2"/>
    </row>
    <row r="1503" spans="2:3" x14ac:dyDescent="0.45">
      <c r="B1503" s="2"/>
      <c r="C1503" s="2"/>
    </row>
    <row r="1504" spans="2:3" x14ac:dyDescent="0.45">
      <c r="B1504" s="2"/>
      <c r="C1504" s="2"/>
    </row>
    <row r="1505" spans="2:3" x14ac:dyDescent="0.45">
      <c r="B1505" s="2"/>
      <c r="C1505" s="2"/>
    </row>
    <row r="1506" spans="2:3" x14ac:dyDescent="0.45">
      <c r="B1506" s="2"/>
      <c r="C1506" s="2"/>
    </row>
    <row r="1507" spans="2:3" x14ac:dyDescent="0.45">
      <c r="B1507" s="2"/>
      <c r="C1507" s="2"/>
    </row>
    <row r="1508" spans="2:3" x14ac:dyDescent="0.45">
      <c r="B1508" s="2"/>
      <c r="C1508" s="2"/>
    </row>
    <row r="1509" spans="2:3" x14ac:dyDescent="0.45">
      <c r="B1509" s="2"/>
      <c r="C1509" s="2"/>
    </row>
    <row r="1510" spans="2:3" x14ac:dyDescent="0.45">
      <c r="B1510" s="2"/>
      <c r="C1510" s="2"/>
    </row>
    <row r="1511" spans="2:3" x14ac:dyDescent="0.45">
      <c r="B1511" s="2"/>
      <c r="C1511" s="2"/>
    </row>
    <row r="1512" spans="2:3" x14ac:dyDescent="0.45">
      <c r="B1512" s="2"/>
      <c r="C1512" s="2"/>
    </row>
    <row r="1513" spans="2:3" x14ac:dyDescent="0.45">
      <c r="B1513" s="2"/>
      <c r="C1513" s="2"/>
    </row>
    <row r="1514" spans="2:3" x14ac:dyDescent="0.45">
      <c r="B1514" s="2"/>
      <c r="C1514" s="2"/>
    </row>
    <row r="1515" spans="2:3" x14ac:dyDescent="0.45">
      <c r="B1515" s="2"/>
      <c r="C1515" s="2"/>
    </row>
    <row r="1516" spans="2:3" x14ac:dyDescent="0.45">
      <c r="B1516" s="2"/>
      <c r="C1516" s="2"/>
    </row>
    <row r="1517" spans="2:3" x14ac:dyDescent="0.45">
      <c r="B1517" s="2"/>
      <c r="C1517" s="2"/>
    </row>
    <row r="1518" spans="2:3" x14ac:dyDescent="0.45">
      <c r="B1518" s="2"/>
      <c r="C1518" s="2"/>
    </row>
    <row r="1519" spans="2:3" x14ac:dyDescent="0.45">
      <c r="B1519" s="2"/>
      <c r="C1519" s="2"/>
    </row>
    <row r="1520" spans="2:3" x14ac:dyDescent="0.45">
      <c r="B1520" s="2"/>
      <c r="C1520" s="2"/>
    </row>
    <row r="1521" spans="2:3" x14ac:dyDescent="0.45">
      <c r="B1521" s="2"/>
      <c r="C1521" s="2"/>
    </row>
    <row r="1522" spans="2:3" x14ac:dyDescent="0.45">
      <c r="B1522" s="2"/>
      <c r="C1522" s="2"/>
    </row>
    <row r="1523" spans="2:3" x14ac:dyDescent="0.45">
      <c r="B1523" s="2"/>
      <c r="C1523" s="2"/>
    </row>
    <row r="1524" spans="2:3" x14ac:dyDescent="0.45">
      <c r="B1524" s="2"/>
      <c r="C1524" s="2"/>
    </row>
    <row r="1525" spans="2:3" x14ac:dyDescent="0.45">
      <c r="B1525" s="2"/>
      <c r="C1525" s="2"/>
    </row>
    <row r="1526" spans="2:3" x14ac:dyDescent="0.45">
      <c r="B1526" s="2"/>
      <c r="C1526" s="2"/>
    </row>
    <row r="1527" spans="2:3" x14ac:dyDescent="0.45">
      <c r="B1527" s="2"/>
      <c r="C1527" s="2"/>
    </row>
    <row r="1528" spans="2:3" x14ac:dyDescent="0.45">
      <c r="B1528" s="2"/>
      <c r="C1528" s="2"/>
    </row>
    <row r="1529" spans="2:3" x14ac:dyDescent="0.45">
      <c r="B1529" s="2"/>
      <c r="C1529" s="2"/>
    </row>
    <row r="1530" spans="2:3" x14ac:dyDescent="0.45">
      <c r="B1530" s="2"/>
      <c r="C1530" s="2"/>
    </row>
    <row r="1531" spans="2:3" x14ac:dyDescent="0.45">
      <c r="B1531" s="2"/>
      <c r="C1531" s="2"/>
    </row>
    <row r="1532" spans="2:3" x14ac:dyDescent="0.45">
      <c r="B1532" s="2"/>
      <c r="C1532" s="2"/>
    </row>
    <row r="1533" spans="2:3" x14ac:dyDescent="0.45">
      <c r="B1533" s="2"/>
      <c r="C1533" s="2"/>
    </row>
    <row r="1534" spans="2:3" x14ac:dyDescent="0.45">
      <c r="B1534" s="2"/>
      <c r="C1534" s="2"/>
    </row>
    <row r="1535" spans="2:3" x14ac:dyDescent="0.45">
      <c r="B1535" s="2"/>
      <c r="C1535" s="2"/>
    </row>
    <row r="1536" spans="2:3" x14ac:dyDescent="0.45">
      <c r="B1536" s="2"/>
      <c r="C1536" s="2"/>
    </row>
    <row r="1537" spans="2:3" x14ac:dyDescent="0.45">
      <c r="B1537" s="2"/>
      <c r="C1537" s="2"/>
    </row>
    <row r="1538" spans="2:3" x14ac:dyDescent="0.45">
      <c r="B1538" s="2"/>
      <c r="C1538" s="2"/>
    </row>
    <row r="1539" spans="2:3" x14ac:dyDescent="0.45">
      <c r="B1539" s="2"/>
      <c r="C1539" s="2"/>
    </row>
    <row r="1540" spans="2:3" x14ac:dyDescent="0.45">
      <c r="B1540" s="2"/>
      <c r="C1540" s="2"/>
    </row>
    <row r="1541" spans="2:3" x14ac:dyDescent="0.45">
      <c r="B1541" s="2"/>
      <c r="C1541" s="2"/>
    </row>
    <row r="1542" spans="2:3" x14ac:dyDescent="0.45">
      <c r="B1542" s="2"/>
      <c r="C1542" s="2"/>
    </row>
    <row r="1543" spans="2:3" x14ac:dyDescent="0.45">
      <c r="B1543" s="2"/>
      <c r="C1543" s="2"/>
    </row>
    <row r="1544" spans="2:3" x14ac:dyDescent="0.45">
      <c r="B1544" s="2"/>
      <c r="C1544" s="2"/>
    </row>
    <row r="1545" spans="2:3" x14ac:dyDescent="0.45">
      <c r="B1545" s="2"/>
      <c r="C1545" s="2"/>
    </row>
    <row r="1546" spans="2:3" x14ac:dyDescent="0.45">
      <c r="B1546" s="2"/>
      <c r="C1546" s="2"/>
    </row>
    <row r="1547" spans="2:3" x14ac:dyDescent="0.45">
      <c r="B1547" s="2"/>
      <c r="C1547" s="2"/>
    </row>
    <row r="1548" spans="2:3" x14ac:dyDescent="0.45">
      <c r="B1548" s="2"/>
      <c r="C1548" s="2"/>
    </row>
    <row r="1549" spans="2:3" x14ac:dyDescent="0.45">
      <c r="B1549" s="2"/>
      <c r="C1549" s="2"/>
    </row>
    <row r="1550" spans="2:3" x14ac:dyDescent="0.45">
      <c r="B1550" s="2"/>
      <c r="C1550" s="2"/>
    </row>
    <row r="1551" spans="2:3" x14ac:dyDescent="0.45">
      <c r="B1551" s="2"/>
      <c r="C1551" s="2"/>
    </row>
    <row r="1552" spans="2:3" x14ac:dyDescent="0.45">
      <c r="B1552" s="2"/>
      <c r="C1552" s="2"/>
    </row>
    <row r="1553" spans="2:3" x14ac:dyDescent="0.45">
      <c r="B1553" s="2"/>
      <c r="C1553" s="2"/>
    </row>
    <row r="1554" spans="2:3" x14ac:dyDescent="0.45">
      <c r="B1554" s="2"/>
      <c r="C1554" s="2"/>
    </row>
    <row r="1555" spans="2:3" x14ac:dyDescent="0.45">
      <c r="B1555" s="2"/>
      <c r="C1555" s="2"/>
    </row>
    <row r="1556" spans="2:3" x14ac:dyDescent="0.45">
      <c r="B1556" s="2"/>
      <c r="C1556" s="2"/>
    </row>
    <row r="1557" spans="2:3" x14ac:dyDescent="0.45">
      <c r="B1557" s="2"/>
      <c r="C1557" s="2"/>
    </row>
    <row r="1558" spans="2:3" x14ac:dyDescent="0.45">
      <c r="B1558" s="2"/>
      <c r="C1558" s="2"/>
    </row>
    <row r="1559" spans="2:3" x14ac:dyDescent="0.45">
      <c r="B1559" s="2"/>
      <c r="C1559" s="2"/>
    </row>
    <row r="1560" spans="2:3" x14ac:dyDescent="0.45">
      <c r="B1560" s="2"/>
      <c r="C1560" s="2"/>
    </row>
    <row r="1561" spans="2:3" x14ac:dyDescent="0.45">
      <c r="B1561" s="2"/>
      <c r="C1561" s="2"/>
    </row>
    <row r="1562" spans="2:3" x14ac:dyDescent="0.45">
      <c r="B1562" s="2"/>
      <c r="C1562" s="2"/>
    </row>
    <row r="1563" spans="2:3" x14ac:dyDescent="0.45">
      <c r="B1563" s="2"/>
      <c r="C1563" s="2"/>
    </row>
    <row r="1564" spans="2:3" x14ac:dyDescent="0.45">
      <c r="B1564" s="2"/>
      <c r="C1564" s="2"/>
    </row>
    <row r="1565" spans="2:3" x14ac:dyDescent="0.45">
      <c r="B1565" s="2"/>
      <c r="C1565" s="2"/>
    </row>
    <row r="1566" spans="2:3" x14ac:dyDescent="0.45">
      <c r="B1566" s="2"/>
      <c r="C1566" s="2"/>
    </row>
    <row r="1567" spans="2:3" x14ac:dyDescent="0.45">
      <c r="B1567" s="2"/>
      <c r="C1567" s="2"/>
    </row>
    <row r="1568" spans="2:3" x14ac:dyDescent="0.45">
      <c r="B1568" s="2"/>
      <c r="C1568" s="2"/>
    </row>
    <row r="1569" spans="2:3" x14ac:dyDescent="0.45">
      <c r="B1569" s="2"/>
      <c r="C1569" s="2"/>
    </row>
    <row r="1570" spans="2:3" x14ac:dyDescent="0.45">
      <c r="B1570" s="2"/>
      <c r="C1570" s="2"/>
    </row>
    <row r="1571" spans="2:3" x14ac:dyDescent="0.45">
      <c r="B1571" s="2"/>
      <c r="C1571" s="2"/>
    </row>
    <row r="1572" spans="2:3" x14ac:dyDescent="0.45">
      <c r="B1572" s="2"/>
      <c r="C1572" s="2"/>
    </row>
    <row r="1573" spans="2:3" x14ac:dyDescent="0.45">
      <c r="B1573" s="2"/>
      <c r="C1573" s="2"/>
    </row>
    <row r="1574" spans="2:3" x14ac:dyDescent="0.45">
      <c r="B1574" s="2"/>
      <c r="C1574" s="2"/>
    </row>
    <row r="1575" spans="2:3" x14ac:dyDescent="0.45">
      <c r="B1575" s="2"/>
      <c r="C1575" s="2"/>
    </row>
    <row r="1576" spans="2:3" x14ac:dyDescent="0.45">
      <c r="B1576" s="2"/>
      <c r="C1576" s="2"/>
    </row>
    <row r="1577" spans="2:3" x14ac:dyDescent="0.45">
      <c r="B1577" s="2"/>
      <c r="C1577" s="2"/>
    </row>
    <row r="1578" spans="2:3" x14ac:dyDescent="0.45">
      <c r="B1578" s="2"/>
      <c r="C1578" s="2"/>
    </row>
    <row r="1579" spans="2:3" x14ac:dyDescent="0.45">
      <c r="B1579" s="2"/>
      <c r="C1579" s="2"/>
    </row>
    <row r="1580" spans="2:3" x14ac:dyDescent="0.45">
      <c r="B1580" s="2"/>
      <c r="C1580" s="2"/>
    </row>
    <row r="1581" spans="2:3" x14ac:dyDescent="0.45">
      <c r="B1581" s="2"/>
      <c r="C1581" s="2"/>
    </row>
    <row r="1582" spans="2:3" x14ac:dyDescent="0.45">
      <c r="B1582" s="2"/>
      <c r="C1582" s="2"/>
    </row>
    <row r="1583" spans="2:3" x14ac:dyDescent="0.45">
      <c r="B1583" s="2"/>
      <c r="C1583" s="2"/>
    </row>
    <row r="1584" spans="2:3" x14ac:dyDescent="0.45">
      <c r="B1584" s="2"/>
      <c r="C1584" s="2"/>
    </row>
    <row r="1585" spans="2:3" x14ac:dyDescent="0.45">
      <c r="B1585" s="2"/>
      <c r="C1585" s="2"/>
    </row>
    <row r="1586" spans="2:3" x14ac:dyDescent="0.45">
      <c r="B1586" s="2"/>
      <c r="C1586" s="2"/>
    </row>
    <row r="1587" spans="2:3" x14ac:dyDescent="0.45">
      <c r="B1587" s="2"/>
      <c r="C1587" s="2"/>
    </row>
    <row r="1588" spans="2:3" x14ac:dyDescent="0.45">
      <c r="B1588" s="2"/>
      <c r="C1588" s="2"/>
    </row>
    <row r="1589" spans="2:3" x14ac:dyDescent="0.45">
      <c r="B1589" s="2"/>
      <c r="C1589" s="2"/>
    </row>
    <row r="1590" spans="2:3" x14ac:dyDescent="0.45">
      <c r="B1590" s="2"/>
      <c r="C1590" s="2"/>
    </row>
    <row r="1591" spans="2:3" x14ac:dyDescent="0.45">
      <c r="B1591" s="2"/>
      <c r="C1591" s="2"/>
    </row>
    <row r="1592" spans="2:3" x14ac:dyDescent="0.45">
      <c r="B1592" s="2"/>
      <c r="C1592" s="2"/>
    </row>
    <row r="1593" spans="2:3" x14ac:dyDescent="0.45">
      <c r="B1593" s="2"/>
      <c r="C1593" s="2"/>
    </row>
    <row r="1594" spans="2:3" x14ac:dyDescent="0.45">
      <c r="B1594" s="2"/>
      <c r="C1594" s="2"/>
    </row>
    <row r="1595" spans="2:3" x14ac:dyDescent="0.45">
      <c r="B1595" s="2"/>
      <c r="C1595" s="2"/>
    </row>
    <row r="1596" spans="2:3" x14ac:dyDescent="0.45">
      <c r="B1596" s="2"/>
      <c r="C1596" s="2"/>
    </row>
    <row r="1597" spans="2:3" x14ac:dyDescent="0.45">
      <c r="B1597" s="2"/>
      <c r="C1597" s="2"/>
    </row>
    <row r="1598" spans="2:3" x14ac:dyDescent="0.45">
      <c r="B1598" s="2"/>
      <c r="C1598" s="2"/>
    </row>
    <row r="1599" spans="2:3" x14ac:dyDescent="0.45">
      <c r="B1599" s="2"/>
      <c r="C1599" s="2"/>
    </row>
    <row r="1600" spans="2:3" x14ac:dyDescent="0.45">
      <c r="B1600" s="2"/>
      <c r="C1600" s="2"/>
    </row>
    <row r="1601" spans="2:3" x14ac:dyDescent="0.45">
      <c r="B1601" s="2"/>
      <c r="C1601" s="2"/>
    </row>
    <row r="1602" spans="2:3" x14ac:dyDescent="0.45">
      <c r="B1602" s="2"/>
      <c r="C1602" s="2"/>
    </row>
    <row r="1603" spans="2:3" x14ac:dyDescent="0.45">
      <c r="B1603" s="2"/>
      <c r="C1603" s="2"/>
    </row>
    <row r="1604" spans="2:3" x14ac:dyDescent="0.45">
      <c r="B1604" s="2"/>
      <c r="C1604" s="2"/>
    </row>
    <row r="1605" spans="2:3" x14ac:dyDescent="0.45">
      <c r="B1605" s="2"/>
      <c r="C1605" s="2"/>
    </row>
    <row r="1606" spans="2:3" x14ac:dyDescent="0.45">
      <c r="B1606" s="2"/>
      <c r="C1606" s="2"/>
    </row>
    <row r="1607" spans="2:3" x14ac:dyDescent="0.45">
      <c r="B1607" s="2"/>
      <c r="C1607" s="2"/>
    </row>
    <row r="1608" spans="2:3" x14ac:dyDescent="0.45">
      <c r="B1608" s="2"/>
      <c r="C1608" s="2"/>
    </row>
    <row r="1609" spans="2:3" x14ac:dyDescent="0.45">
      <c r="B1609" s="2"/>
      <c r="C1609" s="2"/>
    </row>
    <row r="1610" spans="2:3" x14ac:dyDescent="0.45">
      <c r="B1610" s="2"/>
      <c r="C1610" s="2"/>
    </row>
    <row r="1611" spans="2:3" x14ac:dyDescent="0.45">
      <c r="B1611" s="2"/>
      <c r="C1611" s="2"/>
    </row>
    <row r="1612" spans="2:3" x14ac:dyDescent="0.45">
      <c r="B1612" s="2"/>
      <c r="C1612" s="2"/>
    </row>
    <row r="1613" spans="2:3" x14ac:dyDescent="0.45">
      <c r="B1613" s="2"/>
      <c r="C1613" s="2"/>
    </row>
    <row r="1614" spans="2:3" x14ac:dyDescent="0.45">
      <c r="B1614" s="2"/>
      <c r="C1614" s="2"/>
    </row>
    <row r="1615" spans="2:3" x14ac:dyDescent="0.45">
      <c r="B1615" s="2"/>
      <c r="C1615" s="2"/>
    </row>
    <row r="1616" spans="2:3" x14ac:dyDescent="0.45">
      <c r="B1616" s="2"/>
      <c r="C1616" s="2"/>
    </row>
    <row r="1617" spans="2:3" x14ac:dyDescent="0.45">
      <c r="B1617" s="2"/>
      <c r="C1617" s="2"/>
    </row>
    <row r="1618" spans="2:3" x14ac:dyDescent="0.45">
      <c r="B1618" s="2"/>
      <c r="C1618" s="2"/>
    </row>
    <row r="1619" spans="2:3" x14ac:dyDescent="0.45">
      <c r="B1619" s="2"/>
      <c r="C1619" s="2"/>
    </row>
    <row r="1620" spans="2:3" x14ac:dyDescent="0.45">
      <c r="B1620" s="2"/>
      <c r="C1620" s="2"/>
    </row>
    <row r="1621" spans="2:3" x14ac:dyDescent="0.45">
      <c r="B1621" s="2"/>
      <c r="C1621" s="2"/>
    </row>
    <row r="1622" spans="2:3" x14ac:dyDescent="0.45">
      <c r="B1622" s="2"/>
      <c r="C1622" s="2"/>
    </row>
    <row r="1623" spans="2:3" x14ac:dyDescent="0.45">
      <c r="B1623" s="2"/>
      <c r="C1623" s="2"/>
    </row>
    <row r="1624" spans="2:3" x14ac:dyDescent="0.45">
      <c r="B1624" s="2"/>
      <c r="C1624" s="2"/>
    </row>
    <row r="1625" spans="2:3" x14ac:dyDescent="0.45">
      <c r="B1625" s="2"/>
      <c r="C1625" s="2"/>
    </row>
    <row r="1626" spans="2:3" x14ac:dyDescent="0.45">
      <c r="B1626" s="2"/>
      <c r="C1626" s="2"/>
    </row>
    <row r="1627" spans="2:3" x14ac:dyDescent="0.45">
      <c r="B1627" s="2"/>
      <c r="C1627" s="2"/>
    </row>
    <row r="1628" spans="2:3" x14ac:dyDescent="0.45">
      <c r="B1628" s="2"/>
      <c r="C1628" s="2"/>
    </row>
    <row r="1629" spans="2:3" x14ac:dyDescent="0.45">
      <c r="B1629" s="2"/>
      <c r="C1629" s="2"/>
    </row>
    <row r="1630" spans="2:3" x14ac:dyDescent="0.45">
      <c r="B1630" s="2"/>
      <c r="C1630" s="2"/>
    </row>
    <row r="1631" spans="2:3" x14ac:dyDescent="0.45">
      <c r="B1631" s="2"/>
      <c r="C1631" s="2"/>
    </row>
    <row r="1632" spans="2:3" x14ac:dyDescent="0.45">
      <c r="B1632" s="2"/>
      <c r="C1632" s="2"/>
    </row>
    <row r="1633" spans="2:3" x14ac:dyDescent="0.45">
      <c r="B1633" s="2"/>
      <c r="C1633" s="2"/>
    </row>
    <row r="1634" spans="2:3" x14ac:dyDescent="0.45">
      <c r="B1634" s="2"/>
      <c r="C1634" s="2"/>
    </row>
    <row r="1635" spans="2:3" x14ac:dyDescent="0.45">
      <c r="B1635" s="2"/>
      <c r="C1635" s="2"/>
    </row>
    <row r="1636" spans="2:3" x14ac:dyDescent="0.45">
      <c r="B1636" s="2"/>
      <c r="C1636" s="2"/>
    </row>
    <row r="1637" spans="2:3" x14ac:dyDescent="0.45">
      <c r="B1637" s="2"/>
      <c r="C1637" s="2"/>
    </row>
    <row r="1638" spans="2:3" x14ac:dyDescent="0.45">
      <c r="B1638" s="2"/>
      <c r="C1638" s="2"/>
    </row>
    <row r="1639" spans="2:3" x14ac:dyDescent="0.45">
      <c r="B1639" s="2"/>
      <c r="C1639" s="2"/>
    </row>
    <row r="1640" spans="2:3" x14ac:dyDescent="0.45">
      <c r="B1640" s="2"/>
      <c r="C1640" s="2"/>
    </row>
    <row r="1641" spans="2:3" x14ac:dyDescent="0.45">
      <c r="B1641" s="2"/>
      <c r="C1641" s="2"/>
    </row>
    <row r="1642" spans="2:3" x14ac:dyDescent="0.45">
      <c r="B1642" s="2"/>
      <c r="C1642" s="2"/>
    </row>
    <row r="1643" spans="2:3" x14ac:dyDescent="0.45">
      <c r="B1643" s="2"/>
      <c r="C1643" s="2"/>
    </row>
    <row r="1644" spans="2:3" x14ac:dyDescent="0.45">
      <c r="B1644" s="2"/>
      <c r="C1644" s="2"/>
    </row>
    <row r="1645" spans="2:3" x14ac:dyDescent="0.45">
      <c r="B1645" s="2"/>
      <c r="C1645" s="2"/>
    </row>
    <row r="1646" spans="2:3" x14ac:dyDescent="0.45">
      <c r="B1646" s="2"/>
      <c r="C1646" s="2"/>
    </row>
    <row r="1647" spans="2:3" x14ac:dyDescent="0.45">
      <c r="B1647" s="2"/>
      <c r="C1647" s="2"/>
    </row>
    <row r="1648" spans="2:3" x14ac:dyDescent="0.45">
      <c r="B1648" s="2"/>
      <c r="C1648" s="2"/>
    </row>
    <row r="1649" spans="2:3" x14ac:dyDescent="0.45">
      <c r="B1649" s="2"/>
      <c r="C1649" s="2"/>
    </row>
    <row r="1650" spans="2:3" x14ac:dyDescent="0.45">
      <c r="B1650" s="2"/>
      <c r="C1650" s="2"/>
    </row>
    <row r="1651" spans="2:3" x14ac:dyDescent="0.45">
      <c r="B1651" s="2"/>
      <c r="C1651" s="2"/>
    </row>
    <row r="1652" spans="2:3" x14ac:dyDescent="0.45">
      <c r="B1652" s="2"/>
      <c r="C1652" s="2"/>
    </row>
    <row r="1653" spans="2:3" x14ac:dyDescent="0.45">
      <c r="B1653" s="2"/>
      <c r="C1653" s="2"/>
    </row>
    <row r="1654" spans="2:3" x14ac:dyDescent="0.45">
      <c r="B1654" s="2"/>
      <c r="C1654" s="2"/>
    </row>
    <row r="1655" spans="2:3" x14ac:dyDescent="0.45">
      <c r="B1655" s="2"/>
      <c r="C1655" s="2"/>
    </row>
    <row r="1656" spans="2:3" x14ac:dyDescent="0.45">
      <c r="B1656" s="2"/>
      <c r="C1656" s="2"/>
    </row>
    <row r="1657" spans="2:3" x14ac:dyDescent="0.45">
      <c r="B1657" s="2"/>
      <c r="C1657" s="2"/>
    </row>
    <row r="1658" spans="2:3" x14ac:dyDescent="0.45">
      <c r="B1658" s="2"/>
      <c r="C1658" s="2"/>
    </row>
    <row r="1659" spans="2:3" x14ac:dyDescent="0.45">
      <c r="B1659" s="2"/>
      <c r="C1659" s="2"/>
    </row>
    <row r="1660" spans="2:3" x14ac:dyDescent="0.45">
      <c r="B1660" s="2"/>
      <c r="C1660" s="2"/>
    </row>
    <row r="1661" spans="2:3" x14ac:dyDescent="0.45">
      <c r="B1661" s="2"/>
      <c r="C1661" s="2"/>
    </row>
    <row r="1662" spans="2:3" x14ac:dyDescent="0.45">
      <c r="B1662" s="2"/>
      <c r="C1662" s="2"/>
    </row>
    <row r="1663" spans="2:3" x14ac:dyDescent="0.45">
      <c r="B1663" s="2"/>
      <c r="C1663" s="2"/>
    </row>
    <row r="1664" spans="2:3" x14ac:dyDescent="0.45">
      <c r="B1664" s="2"/>
      <c r="C1664" s="2"/>
    </row>
    <row r="1665" spans="2:3" x14ac:dyDescent="0.45">
      <c r="B1665" s="2"/>
      <c r="C1665" s="2"/>
    </row>
    <row r="1666" spans="2:3" x14ac:dyDescent="0.45">
      <c r="B1666" s="2"/>
      <c r="C1666" s="2"/>
    </row>
    <row r="1667" spans="2:3" x14ac:dyDescent="0.45">
      <c r="B1667" s="2"/>
      <c r="C1667" s="2"/>
    </row>
    <row r="1668" spans="2:3" x14ac:dyDescent="0.45">
      <c r="B1668" s="2"/>
      <c r="C1668" s="2"/>
    </row>
    <row r="1669" spans="2:3" x14ac:dyDescent="0.45">
      <c r="B1669" s="2"/>
      <c r="C1669" s="2"/>
    </row>
    <row r="1670" spans="2:3" x14ac:dyDescent="0.45">
      <c r="B1670" s="2"/>
      <c r="C1670" s="2"/>
    </row>
    <row r="1671" spans="2:3" x14ac:dyDescent="0.45">
      <c r="B1671" s="2"/>
      <c r="C1671" s="2"/>
    </row>
    <row r="1672" spans="2:3" x14ac:dyDescent="0.45">
      <c r="B1672" s="2"/>
      <c r="C1672" s="2"/>
    </row>
    <row r="1673" spans="2:3" x14ac:dyDescent="0.45">
      <c r="B1673" s="2"/>
      <c r="C1673" s="2"/>
    </row>
    <row r="1674" spans="2:3" x14ac:dyDescent="0.45">
      <c r="B1674" s="2"/>
      <c r="C1674" s="2"/>
    </row>
    <row r="1675" spans="2:3" x14ac:dyDescent="0.45">
      <c r="B1675" s="2"/>
      <c r="C1675" s="2"/>
    </row>
    <row r="1676" spans="2:3" x14ac:dyDescent="0.45">
      <c r="B1676" s="2"/>
      <c r="C1676" s="2"/>
    </row>
    <row r="1677" spans="2:3" x14ac:dyDescent="0.45">
      <c r="B1677" s="2"/>
      <c r="C1677" s="2"/>
    </row>
    <row r="1678" spans="2:3" x14ac:dyDescent="0.45">
      <c r="B1678" s="2"/>
      <c r="C1678" s="2"/>
    </row>
    <row r="1679" spans="2:3" x14ac:dyDescent="0.45">
      <c r="B1679" s="2"/>
      <c r="C1679" s="2"/>
    </row>
    <row r="1680" spans="2:3" x14ac:dyDescent="0.45">
      <c r="B1680" s="2"/>
      <c r="C1680" s="2"/>
    </row>
    <row r="1681" spans="2:3" x14ac:dyDescent="0.45">
      <c r="B1681" s="2"/>
      <c r="C1681" s="2"/>
    </row>
    <row r="1682" spans="2:3" x14ac:dyDescent="0.45">
      <c r="B1682" s="2"/>
      <c r="C1682" s="2"/>
    </row>
    <row r="1683" spans="2:3" x14ac:dyDescent="0.45">
      <c r="B1683" s="2"/>
      <c r="C1683" s="2"/>
    </row>
    <row r="1684" spans="2:3" x14ac:dyDescent="0.45">
      <c r="B1684" s="2"/>
      <c r="C1684" s="2"/>
    </row>
    <row r="1685" spans="2:3" x14ac:dyDescent="0.45">
      <c r="B1685" s="2"/>
      <c r="C1685" s="2"/>
    </row>
    <row r="1686" spans="2:3" x14ac:dyDescent="0.45">
      <c r="B1686" s="2"/>
      <c r="C1686" s="2"/>
    </row>
    <row r="1687" spans="2:3" x14ac:dyDescent="0.45">
      <c r="B1687" s="2"/>
      <c r="C1687" s="2"/>
    </row>
    <row r="1688" spans="2:3" x14ac:dyDescent="0.45">
      <c r="B1688" s="2"/>
      <c r="C1688" s="2"/>
    </row>
    <row r="1689" spans="2:3" x14ac:dyDescent="0.45">
      <c r="B1689" s="2"/>
      <c r="C1689" s="2"/>
    </row>
    <row r="1690" spans="2:3" x14ac:dyDescent="0.45">
      <c r="B1690" s="2"/>
      <c r="C1690" s="2"/>
    </row>
    <row r="1691" spans="2:3" x14ac:dyDescent="0.45">
      <c r="B1691" s="2"/>
      <c r="C1691" s="2"/>
    </row>
    <row r="1692" spans="2:3" x14ac:dyDescent="0.45">
      <c r="B1692" s="2"/>
      <c r="C1692" s="2"/>
    </row>
    <row r="1693" spans="2:3" x14ac:dyDescent="0.45">
      <c r="B1693" s="2"/>
      <c r="C1693" s="2"/>
    </row>
    <row r="1694" spans="2:3" x14ac:dyDescent="0.45">
      <c r="B1694" s="2"/>
      <c r="C1694" s="2"/>
    </row>
    <row r="1695" spans="2:3" x14ac:dyDescent="0.45">
      <c r="B1695" s="2"/>
      <c r="C1695" s="2"/>
    </row>
    <row r="1696" spans="2:3" x14ac:dyDescent="0.45">
      <c r="B1696" s="2"/>
      <c r="C1696" s="2"/>
    </row>
    <row r="1697" spans="2:3" x14ac:dyDescent="0.45">
      <c r="B1697" s="2"/>
      <c r="C1697" s="2"/>
    </row>
    <row r="1698" spans="2:3" x14ac:dyDescent="0.45">
      <c r="B1698" s="2"/>
      <c r="C1698" s="2"/>
    </row>
    <row r="1699" spans="2:3" x14ac:dyDescent="0.45">
      <c r="B1699" s="2"/>
      <c r="C1699" s="2"/>
    </row>
    <row r="1700" spans="2:3" x14ac:dyDescent="0.45">
      <c r="B1700" s="2"/>
      <c r="C1700" s="2"/>
    </row>
    <row r="1701" spans="2:3" x14ac:dyDescent="0.45">
      <c r="B1701" s="2"/>
      <c r="C1701" s="2"/>
    </row>
    <row r="1702" spans="2:3" x14ac:dyDescent="0.45">
      <c r="B1702" s="2"/>
      <c r="C1702" s="2"/>
    </row>
    <row r="1703" spans="2:3" x14ac:dyDescent="0.45">
      <c r="B1703" s="2"/>
      <c r="C1703" s="2"/>
    </row>
    <row r="1704" spans="2:3" x14ac:dyDescent="0.45">
      <c r="B1704" s="2"/>
      <c r="C1704" s="2"/>
    </row>
    <row r="1705" spans="2:3" x14ac:dyDescent="0.45">
      <c r="B1705" s="2"/>
      <c r="C1705" s="2"/>
    </row>
    <row r="1706" spans="2:3" x14ac:dyDescent="0.45">
      <c r="B1706" s="2"/>
      <c r="C1706" s="2"/>
    </row>
    <row r="1707" spans="2:3" x14ac:dyDescent="0.45">
      <c r="B1707" s="2"/>
      <c r="C1707" s="2"/>
    </row>
    <row r="1708" spans="2:3" x14ac:dyDescent="0.45">
      <c r="B1708" s="2"/>
      <c r="C1708" s="2"/>
    </row>
    <row r="1709" spans="2:3" x14ac:dyDescent="0.45">
      <c r="B1709" s="2"/>
      <c r="C1709" s="2"/>
    </row>
    <row r="1710" spans="2:3" x14ac:dyDescent="0.45">
      <c r="B1710" s="2"/>
      <c r="C1710" s="2"/>
    </row>
    <row r="1711" spans="2:3" x14ac:dyDescent="0.45">
      <c r="B1711" s="2"/>
      <c r="C1711" s="2"/>
    </row>
    <row r="1712" spans="2:3" x14ac:dyDescent="0.45">
      <c r="B1712" s="2"/>
      <c r="C1712" s="2"/>
    </row>
    <row r="1713" spans="2:3" x14ac:dyDescent="0.45">
      <c r="B1713" s="2"/>
      <c r="C1713" s="2"/>
    </row>
    <row r="1714" spans="2:3" x14ac:dyDescent="0.45">
      <c r="B1714" s="2"/>
      <c r="C1714" s="2"/>
    </row>
    <row r="1715" spans="2:3" x14ac:dyDescent="0.45">
      <c r="B1715" s="2"/>
      <c r="C1715" s="2"/>
    </row>
    <row r="1716" spans="2:3" x14ac:dyDescent="0.45">
      <c r="B1716" s="2"/>
      <c r="C1716" s="2"/>
    </row>
    <row r="1717" spans="2:3" x14ac:dyDescent="0.45">
      <c r="B1717" s="2"/>
      <c r="C1717" s="2"/>
    </row>
    <row r="1718" spans="2:3" x14ac:dyDescent="0.45">
      <c r="B1718" s="2"/>
      <c r="C1718" s="2"/>
    </row>
    <row r="1719" spans="2:3" x14ac:dyDescent="0.45">
      <c r="B1719" s="2"/>
      <c r="C1719" s="2"/>
    </row>
    <row r="1720" spans="2:3" x14ac:dyDescent="0.45">
      <c r="B1720" s="2"/>
      <c r="C1720" s="2"/>
    </row>
    <row r="1721" spans="2:3" x14ac:dyDescent="0.45">
      <c r="B1721" s="2"/>
      <c r="C1721" s="2"/>
    </row>
    <row r="1722" spans="2:3" x14ac:dyDescent="0.45">
      <c r="B1722" s="2"/>
      <c r="C1722" s="2"/>
    </row>
    <row r="1723" spans="2:3" x14ac:dyDescent="0.45">
      <c r="B1723" s="2"/>
      <c r="C1723" s="2"/>
    </row>
    <row r="1724" spans="2:3" x14ac:dyDescent="0.45">
      <c r="B1724" s="2"/>
      <c r="C1724" s="2"/>
    </row>
    <row r="1725" spans="2:3" x14ac:dyDescent="0.45">
      <c r="B1725" s="2"/>
      <c r="C1725" s="2"/>
    </row>
    <row r="1726" spans="2:3" x14ac:dyDescent="0.45">
      <c r="B1726" s="2"/>
      <c r="C1726" s="2"/>
    </row>
    <row r="1727" spans="2:3" x14ac:dyDescent="0.45">
      <c r="B1727" s="2"/>
      <c r="C1727" s="2"/>
    </row>
    <row r="1728" spans="2:3" x14ac:dyDescent="0.45">
      <c r="B1728" s="2"/>
      <c r="C1728" s="2"/>
    </row>
    <row r="1729" spans="2:3" x14ac:dyDescent="0.45">
      <c r="B1729" s="2"/>
      <c r="C1729" s="2"/>
    </row>
    <row r="1730" spans="2:3" x14ac:dyDescent="0.45">
      <c r="B1730" s="2"/>
      <c r="C1730" s="2"/>
    </row>
    <row r="1731" spans="2:3" x14ac:dyDescent="0.45">
      <c r="B1731" s="2"/>
      <c r="C1731" s="2"/>
    </row>
    <row r="1732" spans="2:3" x14ac:dyDescent="0.45">
      <c r="B1732" s="2"/>
      <c r="C1732" s="2"/>
    </row>
    <row r="1733" spans="2:3" x14ac:dyDescent="0.45">
      <c r="B1733" s="2"/>
      <c r="C1733" s="2"/>
    </row>
    <row r="1734" spans="2:3" x14ac:dyDescent="0.45">
      <c r="B1734" s="2"/>
      <c r="C1734" s="2"/>
    </row>
    <row r="1735" spans="2:3" x14ac:dyDescent="0.45">
      <c r="B1735" s="2"/>
      <c r="C1735" s="2"/>
    </row>
    <row r="1736" spans="2:3" x14ac:dyDescent="0.45">
      <c r="B1736" s="2"/>
      <c r="C1736" s="2"/>
    </row>
    <row r="1737" spans="2:3" x14ac:dyDescent="0.45">
      <c r="B1737" s="2"/>
      <c r="C1737" s="2"/>
    </row>
    <row r="1738" spans="2:3" x14ac:dyDescent="0.45">
      <c r="B1738" s="2"/>
      <c r="C1738" s="2"/>
    </row>
    <row r="1739" spans="2:3" x14ac:dyDescent="0.45">
      <c r="B1739" s="2"/>
      <c r="C1739" s="2"/>
    </row>
    <row r="1740" spans="2:3" x14ac:dyDescent="0.45">
      <c r="B1740" s="2"/>
      <c r="C1740" s="2"/>
    </row>
    <row r="1741" spans="2:3" x14ac:dyDescent="0.45">
      <c r="B1741" s="2"/>
      <c r="C1741" s="2"/>
    </row>
    <row r="1742" spans="2:3" x14ac:dyDescent="0.45">
      <c r="B1742" s="2"/>
      <c r="C1742" s="2"/>
    </row>
    <row r="1743" spans="2:3" x14ac:dyDescent="0.45">
      <c r="B1743" s="2"/>
      <c r="C1743" s="2"/>
    </row>
    <row r="1744" spans="2:3" x14ac:dyDescent="0.45">
      <c r="B1744" s="2"/>
      <c r="C1744" s="2"/>
    </row>
    <row r="1745" spans="2:3" x14ac:dyDescent="0.45">
      <c r="B1745" s="2"/>
      <c r="C1745" s="2"/>
    </row>
    <row r="1746" spans="2:3" x14ac:dyDescent="0.45">
      <c r="B1746" s="2"/>
      <c r="C1746" s="2"/>
    </row>
    <row r="1747" spans="2:3" x14ac:dyDescent="0.45">
      <c r="B1747" s="2"/>
      <c r="C1747" s="2"/>
    </row>
    <row r="1748" spans="2:3" x14ac:dyDescent="0.45">
      <c r="B1748" s="2"/>
      <c r="C1748" s="2"/>
    </row>
    <row r="1749" spans="2:3" x14ac:dyDescent="0.45">
      <c r="B1749" s="2"/>
      <c r="C1749" s="2"/>
    </row>
    <row r="1750" spans="2:3" x14ac:dyDescent="0.45">
      <c r="B1750" s="2"/>
      <c r="C1750" s="2"/>
    </row>
    <row r="1751" spans="2:3" x14ac:dyDescent="0.45">
      <c r="B1751" s="2"/>
      <c r="C1751" s="2"/>
    </row>
    <row r="1752" spans="2:3" x14ac:dyDescent="0.45">
      <c r="B1752" s="2"/>
      <c r="C1752" s="2"/>
    </row>
    <row r="1753" spans="2:3" x14ac:dyDescent="0.45">
      <c r="B1753" s="2"/>
      <c r="C1753" s="2"/>
    </row>
    <row r="1754" spans="2:3" x14ac:dyDescent="0.45">
      <c r="B1754" s="2"/>
      <c r="C1754" s="2"/>
    </row>
    <row r="1755" spans="2:3" x14ac:dyDescent="0.45">
      <c r="B1755" s="2"/>
      <c r="C1755" s="2"/>
    </row>
    <row r="1756" spans="2:3" x14ac:dyDescent="0.45">
      <c r="B1756" s="2"/>
      <c r="C1756" s="2"/>
    </row>
    <row r="1757" spans="2:3" x14ac:dyDescent="0.45">
      <c r="B1757" s="2"/>
      <c r="C1757" s="2"/>
    </row>
    <row r="1758" spans="2:3" x14ac:dyDescent="0.45">
      <c r="B1758" s="2"/>
      <c r="C1758" s="2"/>
    </row>
    <row r="1759" spans="2:3" x14ac:dyDescent="0.45">
      <c r="B1759" s="2"/>
      <c r="C1759" s="2"/>
    </row>
    <row r="1760" spans="2:3" x14ac:dyDescent="0.45">
      <c r="B1760" s="2"/>
      <c r="C1760" s="2"/>
    </row>
    <row r="1761" spans="2:3" x14ac:dyDescent="0.45">
      <c r="B1761" s="2"/>
      <c r="C1761" s="2"/>
    </row>
    <row r="1762" spans="2:3" x14ac:dyDescent="0.45">
      <c r="B1762" s="2"/>
      <c r="C1762" s="2"/>
    </row>
    <row r="1763" spans="2:3" x14ac:dyDescent="0.45">
      <c r="B1763" s="2"/>
      <c r="C1763" s="2"/>
    </row>
    <row r="1764" spans="2:3" x14ac:dyDescent="0.45">
      <c r="B1764" s="2"/>
      <c r="C1764" s="2"/>
    </row>
    <row r="1765" spans="2:3" x14ac:dyDescent="0.45">
      <c r="B1765" s="2"/>
      <c r="C1765" s="2"/>
    </row>
    <row r="1766" spans="2:3" x14ac:dyDescent="0.45">
      <c r="B1766" s="2"/>
      <c r="C1766" s="2"/>
    </row>
    <row r="1767" spans="2:3" x14ac:dyDescent="0.45">
      <c r="B1767" s="2"/>
      <c r="C1767" s="2"/>
    </row>
    <row r="1768" spans="2:3" x14ac:dyDescent="0.45">
      <c r="B1768" s="2"/>
      <c r="C1768" s="2"/>
    </row>
    <row r="1769" spans="2:3" x14ac:dyDescent="0.45">
      <c r="B1769" s="2"/>
      <c r="C1769" s="2"/>
    </row>
    <row r="1770" spans="2:3" x14ac:dyDescent="0.45">
      <c r="B1770" s="2"/>
      <c r="C1770" s="2"/>
    </row>
    <row r="1771" spans="2:3" x14ac:dyDescent="0.45">
      <c r="B1771" s="2"/>
      <c r="C1771" s="2"/>
    </row>
    <row r="1772" spans="2:3" x14ac:dyDescent="0.45">
      <c r="B1772" s="2"/>
      <c r="C1772" s="2"/>
    </row>
    <row r="1773" spans="2:3" x14ac:dyDescent="0.45">
      <c r="B1773" s="2"/>
      <c r="C1773" s="2"/>
    </row>
    <row r="1774" spans="2:3" x14ac:dyDescent="0.45">
      <c r="B1774" s="2"/>
      <c r="C1774" s="2"/>
    </row>
    <row r="1775" spans="2:3" x14ac:dyDescent="0.45">
      <c r="B1775" s="2"/>
      <c r="C1775" s="2"/>
    </row>
    <row r="1776" spans="2:3" x14ac:dyDescent="0.45">
      <c r="B1776" s="2"/>
      <c r="C1776" s="2"/>
    </row>
    <row r="1777" spans="2:3" x14ac:dyDescent="0.45">
      <c r="B1777" s="2"/>
      <c r="C1777" s="2"/>
    </row>
    <row r="1778" spans="2:3" x14ac:dyDescent="0.45">
      <c r="B1778" s="2"/>
      <c r="C1778" s="2"/>
    </row>
    <row r="1779" spans="2:3" x14ac:dyDescent="0.45">
      <c r="B1779" s="2"/>
      <c r="C1779" s="2"/>
    </row>
    <row r="1780" spans="2:3" x14ac:dyDescent="0.45">
      <c r="B1780" s="2"/>
      <c r="C1780" s="2"/>
    </row>
    <row r="1781" spans="2:3" x14ac:dyDescent="0.45">
      <c r="B1781" s="2"/>
      <c r="C1781" s="2"/>
    </row>
    <row r="1782" spans="2:3" x14ac:dyDescent="0.45">
      <c r="B1782" s="2"/>
      <c r="C1782" s="2"/>
    </row>
    <row r="1783" spans="2:3" x14ac:dyDescent="0.45">
      <c r="B1783" s="2"/>
      <c r="C1783" s="2"/>
    </row>
    <row r="1784" spans="2:3" x14ac:dyDescent="0.45">
      <c r="B1784" s="2"/>
      <c r="C1784" s="2"/>
    </row>
    <row r="1785" spans="2:3" x14ac:dyDescent="0.45">
      <c r="B1785" s="2"/>
      <c r="C1785" s="2"/>
    </row>
    <row r="1786" spans="2:3" x14ac:dyDescent="0.45">
      <c r="B1786" s="2"/>
      <c r="C1786" s="2"/>
    </row>
    <row r="1787" spans="2:3" x14ac:dyDescent="0.45">
      <c r="B1787" s="2"/>
      <c r="C1787" s="2"/>
    </row>
    <row r="1788" spans="2:3" x14ac:dyDescent="0.45">
      <c r="B1788" s="2"/>
      <c r="C1788" s="2"/>
    </row>
    <row r="1789" spans="2:3" x14ac:dyDescent="0.45">
      <c r="B1789" s="2"/>
      <c r="C1789" s="2"/>
    </row>
    <row r="1790" spans="2:3" x14ac:dyDescent="0.45">
      <c r="B1790" s="2"/>
      <c r="C1790" s="2"/>
    </row>
    <row r="1791" spans="2:3" x14ac:dyDescent="0.45">
      <c r="B1791" s="2"/>
      <c r="C1791" s="2"/>
    </row>
    <row r="1792" spans="2:3" x14ac:dyDescent="0.45">
      <c r="B1792" s="2"/>
      <c r="C1792" s="2"/>
    </row>
    <row r="1793" spans="2:3" x14ac:dyDescent="0.45">
      <c r="B1793" s="2"/>
      <c r="C1793" s="2"/>
    </row>
    <row r="1794" spans="2:3" x14ac:dyDescent="0.45">
      <c r="B1794" s="2"/>
      <c r="C1794" s="2"/>
    </row>
    <row r="1795" spans="2:3" x14ac:dyDescent="0.45">
      <c r="B1795" s="2"/>
      <c r="C1795" s="2"/>
    </row>
    <row r="1796" spans="2:3" x14ac:dyDescent="0.45">
      <c r="B1796" s="2"/>
      <c r="C1796" s="2"/>
    </row>
    <row r="1797" spans="2:3" x14ac:dyDescent="0.45">
      <c r="B1797" s="2"/>
      <c r="C1797" s="2"/>
    </row>
    <row r="1798" spans="2:3" x14ac:dyDescent="0.45">
      <c r="B1798" s="2"/>
      <c r="C1798" s="2"/>
    </row>
    <row r="1799" spans="2:3" x14ac:dyDescent="0.45">
      <c r="B1799" s="2"/>
      <c r="C1799" s="2"/>
    </row>
    <row r="1800" spans="2:3" x14ac:dyDescent="0.45">
      <c r="B1800" s="2"/>
      <c r="C1800" s="2"/>
    </row>
    <row r="1801" spans="2:3" x14ac:dyDescent="0.45">
      <c r="B1801" s="2"/>
      <c r="C1801" s="2"/>
    </row>
    <row r="1802" spans="2:3" x14ac:dyDescent="0.45">
      <c r="B1802" s="2"/>
      <c r="C1802" s="2"/>
    </row>
    <row r="1803" spans="2:3" x14ac:dyDescent="0.45">
      <c r="B1803" s="2"/>
      <c r="C1803" s="2"/>
    </row>
    <row r="1804" spans="2:3" x14ac:dyDescent="0.45">
      <c r="B1804" s="2"/>
      <c r="C1804" s="2"/>
    </row>
    <row r="1805" spans="2:3" x14ac:dyDescent="0.45">
      <c r="B1805" s="2"/>
      <c r="C1805" s="2"/>
    </row>
    <row r="1806" spans="2:3" x14ac:dyDescent="0.45">
      <c r="B1806" s="2"/>
      <c r="C1806" s="2"/>
    </row>
    <row r="1807" spans="2:3" x14ac:dyDescent="0.45">
      <c r="B1807" s="2"/>
      <c r="C1807" s="2"/>
    </row>
    <row r="1808" spans="2:3" x14ac:dyDescent="0.45">
      <c r="B1808" s="2"/>
      <c r="C1808" s="2"/>
    </row>
    <row r="1809" spans="2:3" x14ac:dyDescent="0.45">
      <c r="B1809" s="2"/>
      <c r="C1809" s="2"/>
    </row>
    <row r="1810" spans="2:3" x14ac:dyDescent="0.45">
      <c r="B1810" s="2"/>
      <c r="C1810" s="2"/>
    </row>
    <row r="1811" spans="2:3" x14ac:dyDescent="0.45">
      <c r="B1811" s="2"/>
      <c r="C1811" s="2"/>
    </row>
    <row r="1812" spans="2:3" x14ac:dyDescent="0.45">
      <c r="B1812" s="2"/>
      <c r="C1812" s="2"/>
    </row>
    <row r="1813" spans="2:3" x14ac:dyDescent="0.45">
      <c r="B1813" s="2"/>
      <c r="C1813" s="2"/>
    </row>
    <row r="1814" spans="2:3" x14ac:dyDescent="0.45">
      <c r="B1814" s="2"/>
      <c r="C1814" s="2"/>
    </row>
    <row r="1815" spans="2:3" x14ac:dyDescent="0.45">
      <c r="B1815" s="2"/>
      <c r="C1815" s="2"/>
    </row>
    <row r="1816" spans="2:3" x14ac:dyDescent="0.45">
      <c r="B1816" s="2"/>
      <c r="C1816" s="2"/>
    </row>
    <row r="1817" spans="2:3" x14ac:dyDescent="0.45">
      <c r="B1817" s="2"/>
      <c r="C1817" s="2"/>
    </row>
    <row r="1818" spans="2:3" x14ac:dyDescent="0.45">
      <c r="B1818" s="2"/>
      <c r="C1818" s="2"/>
    </row>
    <row r="1819" spans="2:3" x14ac:dyDescent="0.45">
      <c r="B1819" s="2"/>
      <c r="C1819" s="2"/>
    </row>
    <row r="1820" spans="2:3" x14ac:dyDescent="0.45">
      <c r="B1820" s="2"/>
      <c r="C1820" s="2"/>
    </row>
    <row r="1821" spans="2:3" x14ac:dyDescent="0.45">
      <c r="B1821" s="2"/>
      <c r="C1821" s="2"/>
    </row>
    <row r="1822" spans="2:3" x14ac:dyDescent="0.45">
      <c r="B1822" s="2"/>
      <c r="C1822" s="2"/>
    </row>
    <row r="1823" spans="2:3" x14ac:dyDescent="0.45">
      <c r="B1823" s="2"/>
      <c r="C1823" s="2"/>
    </row>
    <row r="1824" spans="2:3" x14ac:dyDescent="0.45">
      <c r="B1824" s="2"/>
      <c r="C1824" s="2"/>
    </row>
    <row r="1825" spans="2:3" x14ac:dyDescent="0.45">
      <c r="B1825" s="2"/>
      <c r="C1825" s="2"/>
    </row>
    <row r="1826" spans="2:3" x14ac:dyDescent="0.45">
      <c r="B1826" s="2"/>
      <c r="C1826" s="2"/>
    </row>
    <row r="1827" spans="2:3" x14ac:dyDescent="0.45">
      <c r="B1827" s="2"/>
      <c r="C1827" s="2"/>
    </row>
    <row r="1828" spans="2:3" x14ac:dyDescent="0.45">
      <c r="B1828" s="2"/>
      <c r="C1828" s="2"/>
    </row>
    <row r="1829" spans="2:3" x14ac:dyDescent="0.45">
      <c r="B1829" s="2"/>
      <c r="C1829" s="2"/>
    </row>
    <row r="1830" spans="2:3" x14ac:dyDescent="0.45">
      <c r="B1830" s="2"/>
      <c r="C1830" s="2"/>
    </row>
    <row r="1831" spans="2:3" x14ac:dyDescent="0.45">
      <c r="B1831" s="2"/>
      <c r="C1831" s="2"/>
    </row>
    <row r="1832" spans="2:3" x14ac:dyDescent="0.45">
      <c r="B1832" s="2"/>
      <c r="C1832" s="2"/>
    </row>
    <row r="1833" spans="2:3" x14ac:dyDescent="0.45">
      <c r="B1833" s="2"/>
      <c r="C1833" s="2"/>
    </row>
    <row r="1834" spans="2:3" x14ac:dyDescent="0.45">
      <c r="B1834" s="2"/>
      <c r="C1834" s="2"/>
    </row>
    <row r="1835" spans="2:3" x14ac:dyDescent="0.45">
      <c r="B1835" s="2"/>
      <c r="C1835" s="2"/>
    </row>
    <row r="1836" spans="2:3" x14ac:dyDescent="0.45">
      <c r="B1836" s="2"/>
      <c r="C1836" s="2"/>
    </row>
    <row r="1837" spans="2:3" x14ac:dyDescent="0.45">
      <c r="B1837" s="2"/>
      <c r="C1837" s="2"/>
    </row>
    <row r="1838" spans="2:3" x14ac:dyDescent="0.45">
      <c r="B1838" s="2"/>
      <c r="C1838" s="2"/>
    </row>
    <row r="1839" spans="2:3" x14ac:dyDescent="0.45">
      <c r="B1839" s="2"/>
      <c r="C1839" s="2"/>
    </row>
    <row r="1840" spans="2:3" x14ac:dyDescent="0.45">
      <c r="B1840" s="2"/>
      <c r="C1840" s="2"/>
    </row>
    <row r="1841" spans="2:3" x14ac:dyDescent="0.45">
      <c r="B1841" s="2"/>
      <c r="C1841" s="2"/>
    </row>
    <row r="1842" spans="2:3" x14ac:dyDescent="0.45">
      <c r="B1842" s="2"/>
      <c r="C1842" s="2"/>
    </row>
    <row r="1843" spans="2:3" x14ac:dyDescent="0.45">
      <c r="B1843" s="2"/>
      <c r="C1843" s="2"/>
    </row>
    <row r="1844" spans="2:3" x14ac:dyDescent="0.45">
      <c r="B1844" s="2"/>
      <c r="C1844" s="2"/>
    </row>
    <row r="1845" spans="2:3" x14ac:dyDescent="0.45">
      <c r="B1845" s="2"/>
      <c r="C1845" s="2"/>
    </row>
    <row r="1846" spans="2:3" x14ac:dyDescent="0.45">
      <c r="B1846" s="2"/>
      <c r="C1846" s="2"/>
    </row>
    <row r="1847" spans="2:3" x14ac:dyDescent="0.45">
      <c r="B1847" s="2"/>
      <c r="C1847" s="2"/>
    </row>
    <row r="1848" spans="2:3" x14ac:dyDescent="0.45">
      <c r="B1848" s="2"/>
      <c r="C1848" s="2"/>
    </row>
    <row r="1849" spans="2:3" x14ac:dyDescent="0.45">
      <c r="B1849" s="2"/>
      <c r="C1849" s="2"/>
    </row>
    <row r="1850" spans="2:3" x14ac:dyDescent="0.45">
      <c r="B1850" s="2"/>
      <c r="C1850" s="2"/>
    </row>
    <row r="1851" spans="2:3" x14ac:dyDescent="0.45">
      <c r="B1851" s="2"/>
      <c r="C1851" s="2"/>
    </row>
    <row r="1852" spans="2:3" x14ac:dyDescent="0.45">
      <c r="B1852" s="2"/>
      <c r="C1852" s="2"/>
    </row>
    <row r="1853" spans="2:3" x14ac:dyDescent="0.45">
      <c r="B1853" s="2"/>
      <c r="C1853" s="2"/>
    </row>
    <row r="1854" spans="2:3" x14ac:dyDescent="0.45">
      <c r="B1854" s="2"/>
      <c r="C1854" s="2"/>
    </row>
    <row r="1855" spans="2:3" x14ac:dyDescent="0.45">
      <c r="B1855" s="2"/>
      <c r="C1855" s="2"/>
    </row>
    <row r="1856" spans="2:3" x14ac:dyDescent="0.45">
      <c r="B1856" s="2"/>
      <c r="C1856" s="2"/>
    </row>
    <row r="1857" spans="2:3" x14ac:dyDescent="0.45">
      <c r="B1857" s="2"/>
      <c r="C1857" s="2"/>
    </row>
    <row r="1858" spans="2:3" x14ac:dyDescent="0.45">
      <c r="B1858" s="2"/>
      <c r="C1858" s="2"/>
    </row>
    <row r="1859" spans="2:3" x14ac:dyDescent="0.45">
      <c r="B1859" s="2"/>
      <c r="C1859" s="2"/>
    </row>
    <row r="1860" spans="2:3" x14ac:dyDescent="0.45">
      <c r="B1860" s="2"/>
      <c r="C1860" s="2"/>
    </row>
    <row r="1861" spans="2:3" x14ac:dyDescent="0.45">
      <c r="B1861" s="2"/>
      <c r="C1861" s="2"/>
    </row>
    <row r="1862" spans="2:3" x14ac:dyDescent="0.45">
      <c r="B1862" s="2"/>
      <c r="C1862" s="2"/>
    </row>
    <row r="1863" spans="2:3" x14ac:dyDescent="0.45">
      <c r="B1863" s="2"/>
      <c r="C1863" s="2"/>
    </row>
    <row r="1864" spans="2:3" x14ac:dyDescent="0.45">
      <c r="B1864" s="2"/>
      <c r="C1864" s="2"/>
    </row>
    <row r="1865" spans="2:3" x14ac:dyDescent="0.45">
      <c r="B1865" s="2"/>
      <c r="C1865" s="2"/>
    </row>
    <row r="1866" spans="2:3" x14ac:dyDescent="0.45">
      <c r="B1866" s="2"/>
      <c r="C1866" s="2"/>
    </row>
    <row r="1867" spans="2:3" x14ac:dyDescent="0.45">
      <c r="B1867" s="2"/>
      <c r="C1867" s="2"/>
    </row>
    <row r="1868" spans="2:3" x14ac:dyDescent="0.45">
      <c r="B1868" s="2"/>
      <c r="C1868" s="2"/>
    </row>
    <row r="1869" spans="2:3" x14ac:dyDescent="0.45">
      <c r="B1869" s="2"/>
      <c r="C1869" s="2"/>
    </row>
    <row r="1870" spans="2:3" x14ac:dyDescent="0.45">
      <c r="B1870" s="2"/>
      <c r="C1870" s="2"/>
    </row>
    <row r="1871" spans="2:3" x14ac:dyDescent="0.45">
      <c r="B1871" s="2"/>
      <c r="C1871" s="2"/>
    </row>
    <row r="1872" spans="2:3" x14ac:dyDescent="0.45">
      <c r="B1872" s="2"/>
      <c r="C1872" s="2"/>
    </row>
    <row r="1873" spans="2:3" x14ac:dyDescent="0.45">
      <c r="B1873" s="2"/>
      <c r="C1873" s="2"/>
    </row>
    <row r="1874" spans="2:3" x14ac:dyDescent="0.45">
      <c r="B1874" s="2"/>
      <c r="C1874" s="2"/>
    </row>
    <row r="1875" spans="2:3" x14ac:dyDescent="0.45">
      <c r="B1875" s="2"/>
      <c r="C1875" s="2"/>
    </row>
    <row r="1876" spans="2:3" x14ac:dyDescent="0.45">
      <c r="B1876" s="2"/>
      <c r="C1876" s="2"/>
    </row>
    <row r="1877" spans="2:3" x14ac:dyDescent="0.45">
      <c r="B1877" s="2"/>
      <c r="C1877" s="2"/>
    </row>
    <row r="1878" spans="2:3" x14ac:dyDescent="0.45">
      <c r="B1878" s="2"/>
      <c r="C1878" s="2"/>
    </row>
    <row r="1879" spans="2:3" x14ac:dyDescent="0.45">
      <c r="B1879" s="2"/>
      <c r="C1879" s="2"/>
    </row>
    <row r="1880" spans="2:3" x14ac:dyDescent="0.45">
      <c r="B1880" s="2"/>
      <c r="C1880" s="2"/>
    </row>
    <row r="1881" spans="2:3" x14ac:dyDescent="0.45">
      <c r="B1881" s="2"/>
      <c r="C1881" s="2"/>
    </row>
    <row r="1882" spans="2:3" x14ac:dyDescent="0.45">
      <c r="B1882" s="2"/>
      <c r="C1882" s="2"/>
    </row>
    <row r="1883" spans="2:3" x14ac:dyDescent="0.45">
      <c r="B1883" s="2"/>
      <c r="C1883" s="2"/>
    </row>
    <row r="1884" spans="2:3" x14ac:dyDescent="0.45">
      <c r="B1884" s="2"/>
      <c r="C1884" s="2"/>
    </row>
    <row r="1885" spans="2:3" x14ac:dyDescent="0.45">
      <c r="B1885" s="2"/>
      <c r="C1885" s="2"/>
    </row>
    <row r="1886" spans="2:3" x14ac:dyDescent="0.45">
      <c r="B1886" s="2"/>
      <c r="C1886" s="2"/>
    </row>
    <row r="1887" spans="2:3" x14ac:dyDescent="0.45">
      <c r="B1887" s="2"/>
      <c r="C1887" s="2"/>
    </row>
    <row r="1888" spans="2:3" x14ac:dyDescent="0.45">
      <c r="B1888" s="2"/>
      <c r="C1888" s="2"/>
    </row>
    <row r="1889" spans="2:3" x14ac:dyDescent="0.45">
      <c r="B1889" s="2"/>
      <c r="C1889" s="2"/>
    </row>
    <row r="1890" spans="2:3" x14ac:dyDescent="0.45">
      <c r="B1890" s="2"/>
      <c r="C1890" s="2"/>
    </row>
    <row r="1891" spans="2:3" x14ac:dyDescent="0.45">
      <c r="B1891" s="2"/>
      <c r="C1891" s="2"/>
    </row>
    <row r="1892" spans="2:3" x14ac:dyDescent="0.45">
      <c r="B1892" s="2"/>
      <c r="C1892" s="2"/>
    </row>
    <row r="1893" spans="2:3" x14ac:dyDescent="0.45">
      <c r="B1893" s="2"/>
      <c r="C1893" s="2"/>
    </row>
    <row r="1894" spans="2:3" x14ac:dyDescent="0.45">
      <c r="B1894" s="2"/>
      <c r="C1894" s="2"/>
    </row>
    <row r="1895" spans="2:3" x14ac:dyDescent="0.45">
      <c r="B1895" s="2"/>
      <c r="C1895" s="2"/>
    </row>
    <row r="1896" spans="2:3" x14ac:dyDescent="0.45">
      <c r="B1896" s="2"/>
      <c r="C1896" s="2"/>
    </row>
    <row r="1897" spans="2:3" x14ac:dyDescent="0.45">
      <c r="B1897" s="2"/>
      <c r="C1897" s="2"/>
    </row>
    <row r="1898" spans="2:3" x14ac:dyDescent="0.45">
      <c r="B1898" s="2"/>
      <c r="C1898" s="2"/>
    </row>
    <row r="1899" spans="2:3" x14ac:dyDescent="0.45">
      <c r="B1899" s="2"/>
      <c r="C1899" s="2"/>
    </row>
    <row r="1900" spans="2:3" x14ac:dyDescent="0.45">
      <c r="B1900" s="2"/>
      <c r="C1900" s="2"/>
    </row>
    <row r="1901" spans="2:3" x14ac:dyDescent="0.45">
      <c r="B1901" s="2"/>
      <c r="C1901" s="2"/>
    </row>
    <row r="1902" spans="2:3" x14ac:dyDescent="0.45">
      <c r="B1902" s="2"/>
      <c r="C1902" s="2"/>
    </row>
    <row r="1903" spans="2:3" x14ac:dyDescent="0.45">
      <c r="B1903" s="2"/>
      <c r="C1903" s="2"/>
    </row>
    <row r="1904" spans="2:3" x14ac:dyDescent="0.45">
      <c r="B1904" s="2"/>
      <c r="C1904" s="2"/>
    </row>
    <row r="1905" spans="2:3" x14ac:dyDescent="0.45">
      <c r="B1905" s="2"/>
      <c r="C1905" s="2"/>
    </row>
    <row r="1906" spans="2:3" x14ac:dyDescent="0.45">
      <c r="B1906" s="2"/>
      <c r="C1906" s="2"/>
    </row>
    <row r="1907" spans="2:3" x14ac:dyDescent="0.45">
      <c r="B1907" s="2"/>
      <c r="C1907" s="2"/>
    </row>
    <row r="1908" spans="2:3" x14ac:dyDescent="0.45">
      <c r="B1908" s="2"/>
      <c r="C1908" s="2"/>
    </row>
    <row r="1909" spans="2:3" x14ac:dyDescent="0.45">
      <c r="B1909" s="2"/>
      <c r="C1909" s="2"/>
    </row>
    <row r="1910" spans="2:3" x14ac:dyDescent="0.45">
      <c r="B1910" s="2"/>
      <c r="C1910" s="2"/>
    </row>
    <row r="1911" spans="2:3" x14ac:dyDescent="0.45">
      <c r="B1911" s="2"/>
      <c r="C1911" s="2"/>
    </row>
    <row r="1912" spans="2:3" x14ac:dyDescent="0.45">
      <c r="B1912" s="2"/>
      <c r="C1912" s="2"/>
    </row>
    <row r="1913" spans="2:3" x14ac:dyDescent="0.45">
      <c r="B1913" s="2"/>
      <c r="C1913" s="2"/>
    </row>
    <row r="1914" spans="2:3" x14ac:dyDescent="0.45">
      <c r="B1914" s="2"/>
      <c r="C1914" s="2"/>
    </row>
    <row r="1915" spans="2:3" x14ac:dyDescent="0.45">
      <c r="B1915" s="2"/>
      <c r="C1915" s="2"/>
    </row>
    <row r="1916" spans="2:3" x14ac:dyDescent="0.45">
      <c r="B1916" s="2"/>
      <c r="C1916" s="2"/>
    </row>
    <row r="1917" spans="2:3" x14ac:dyDescent="0.45">
      <c r="B1917" s="2"/>
      <c r="C1917" s="2"/>
    </row>
    <row r="1918" spans="2:3" x14ac:dyDescent="0.45">
      <c r="B1918" s="2"/>
      <c r="C1918" s="2"/>
    </row>
    <row r="1919" spans="2:3" x14ac:dyDescent="0.45">
      <c r="B1919" s="2"/>
      <c r="C1919" s="2"/>
    </row>
    <row r="1920" spans="2:3" x14ac:dyDescent="0.45">
      <c r="B1920" s="2"/>
      <c r="C1920" s="2"/>
    </row>
    <row r="1921" spans="2:3" x14ac:dyDescent="0.45">
      <c r="B1921" s="2"/>
      <c r="C1921" s="2"/>
    </row>
    <row r="1922" spans="2:3" x14ac:dyDescent="0.45">
      <c r="B1922" s="2"/>
      <c r="C1922" s="2"/>
    </row>
    <row r="1923" spans="2:3" x14ac:dyDescent="0.45">
      <c r="B1923" s="2"/>
      <c r="C1923" s="2"/>
    </row>
    <row r="1924" spans="2:3" x14ac:dyDescent="0.45">
      <c r="B1924" s="2"/>
      <c r="C1924" s="2"/>
    </row>
    <row r="1925" spans="2:3" x14ac:dyDescent="0.45">
      <c r="B1925" s="2"/>
      <c r="C1925" s="2"/>
    </row>
    <row r="1926" spans="2:3" x14ac:dyDescent="0.45">
      <c r="B1926" s="2"/>
      <c r="C1926" s="2"/>
    </row>
    <row r="1927" spans="2:3" x14ac:dyDescent="0.45">
      <c r="B1927" s="2"/>
      <c r="C1927" s="2"/>
    </row>
    <row r="1928" spans="2:3" x14ac:dyDescent="0.45">
      <c r="B1928" s="2"/>
      <c r="C1928" s="2"/>
    </row>
    <row r="1929" spans="2:3" x14ac:dyDescent="0.45">
      <c r="B1929" s="2"/>
      <c r="C1929" s="2"/>
    </row>
    <row r="1930" spans="2:3" x14ac:dyDescent="0.45">
      <c r="B1930" s="2"/>
      <c r="C1930" s="2"/>
    </row>
    <row r="1931" spans="2:3" x14ac:dyDescent="0.45">
      <c r="B1931" s="2"/>
      <c r="C1931" s="2"/>
    </row>
    <row r="1932" spans="2:3" x14ac:dyDescent="0.45">
      <c r="B1932" s="2"/>
      <c r="C1932" s="2"/>
    </row>
    <row r="1933" spans="2:3" x14ac:dyDescent="0.45">
      <c r="B1933" s="2"/>
      <c r="C1933" s="2"/>
    </row>
    <row r="1934" spans="2:3" x14ac:dyDescent="0.45">
      <c r="B1934" s="2"/>
      <c r="C1934" s="2"/>
    </row>
    <row r="1935" spans="2:3" x14ac:dyDescent="0.45">
      <c r="B1935" s="2"/>
      <c r="C1935" s="2"/>
    </row>
    <row r="1936" spans="2:3" x14ac:dyDescent="0.45">
      <c r="B1936" s="2"/>
      <c r="C1936" s="2"/>
    </row>
    <row r="1937" spans="2:3" x14ac:dyDescent="0.45">
      <c r="B1937" s="2"/>
      <c r="C1937" s="2"/>
    </row>
    <row r="1938" spans="2:3" x14ac:dyDescent="0.45">
      <c r="B1938" s="2"/>
      <c r="C1938" s="2"/>
    </row>
    <row r="1939" spans="2:3" x14ac:dyDescent="0.45">
      <c r="B1939" s="2"/>
      <c r="C1939" s="2"/>
    </row>
    <row r="1940" spans="2:3" x14ac:dyDescent="0.45">
      <c r="B1940" s="2"/>
      <c r="C1940" s="2"/>
    </row>
    <row r="1941" spans="2:3" x14ac:dyDescent="0.45">
      <c r="B1941" s="2"/>
      <c r="C1941" s="2"/>
    </row>
    <row r="1942" spans="2:3" x14ac:dyDescent="0.45">
      <c r="B1942" s="2"/>
      <c r="C1942" s="2"/>
    </row>
    <row r="1943" spans="2:3" x14ac:dyDescent="0.45">
      <c r="B1943" s="2"/>
      <c r="C1943" s="2"/>
    </row>
    <row r="1944" spans="2:3" x14ac:dyDescent="0.45">
      <c r="B1944" s="2"/>
      <c r="C1944" s="2"/>
    </row>
    <row r="1945" spans="2:3" x14ac:dyDescent="0.45">
      <c r="B1945" s="2"/>
      <c r="C1945" s="2"/>
    </row>
    <row r="1946" spans="2:3" x14ac:dyDescent="0.45">
      <c r="B1946" s="2"/>
      <c r="C1946" s="2"/>
    </row>
    <row r="1947" spans="2:3" x14ac:dyDescent="0.45">
      <c r="B1947" s="2"/>
      <c r="C1947" s="2"/>
    </row>
    <row r="1948" spans="2:3" x14ac:dyDescent="0.45">
      <c r="B1948" s="2"/>
      <c r="C1948" s="2"/>
    </row>
    <row r="1949" spans="2:3" x14ac:dyDescent="0.45">
      <c r="B1949" s="2"/>
      <c r="C1949" s="2"/>
    </row>
    <row r="1950" spans="2:3" x14ac:dyDescent="0.45">
      <c r="B1950" s="2"/>
      <c r="C1950" s="2"/>
    </row>
    <row r="1951" spans="2:3" x14ac:dyDescent="0.45">
      <c r="B1951" s="2"/>
      <c r="C1951" s="2"/>
    </row>
    <row r="1952" spans="2:3" x14ac:dyDescent="0.45">
      <c r="B1952" s="2"/>
      <c r="C1952" s="2"/>
    </row>
    <row r="1953" spans="2:3" x14ac:dyDescent="0.45">
      <c r="B1953" s="2"/>
      <c r="C1953" s="2"/>
    </row>
    <row r="1954" spans="2:3" x14ac:dyDescent="0.45">
      <c r="B1954" s="2"/>
      <c r="C1954" s="2"/>
    </row>
    <row r="1955" spans="2:3" x14ac:dyDescent="0.45">
      <c r="B1955" s="2"/>
      <c r="C1955" s="2"/>
    </row>
    <row r="1956" spans="2:3" x14ac:dyDescent="0.45">
      <c r="B1956" s="2"/>
      <c r="C1956" s="2"/>
    </row>
    <row r="1957" spans="2:3" x14ac:dyDescent="0.45">
      <c r="B1957" s="2"/>
      <c r="C1957" s="2"/>
    </row>
    <row r="1958" spans="2:3" x14ac:dyDescent="0.45">
      <c r="B1958" s="2"/>
      <c r="C1958" s="2"/>
    </row>
    <row r="1959" spans="2:3" x14ac:dyDescent="0.45">
      <c r="B1959" s="2"/>
      <c r="C1959" s="2"/>
    </row>
    <row r="1960" spans="2:3" x14ac:dyDescent="0.45">
      <c r="B1960" s="2"/>
      <c r="C1960" s="2"/>
    </row>
    <row r="1961" spans="2:3" x14ac:dyDescent="0.45">
      <c r="B1961" s="2"/>
      <c r="C1961" s="2"/>
    </row>
    <row r="1962" spans="2:3" x14ac:dyDescent="0.45">
      <c r="B1962" s="2"/>
      <c r="C1962" s="2"/>
    </row>
    <row r="1963" spans="2:3" x14ac:dyDescent="0.45">
      <c r="B1963" s="2"/>
      <c r="C1963" s="2"/>
    </row>
    <row r="1964" spans="2:3" x14ac:dyDescent="0.45">
      <c r="B1964" s="2"/>
      <c r="C1964" s="2"/>
    </row>
    <row r="1965" spans="2:3" x14ac:dyDescent="0.45">
      <c r="B1965" s="2"/>
      <c r="C1965" s="2"/>
    </row>
    <row r="1966" spans="2:3" x14ac:dyDescent="0.45">
      <c r="B1966" s="2"/>
      <c r="C1966" s="2"/>
    </row>
    <row r="1967" spans="2:3" x14ac:dyDescent="0.45">
      <c r="B1967" s="2"/>
      <c r="C1967" s="2"/>
    </row>
    <row r="1968" spans="2:3" x14ac:dyDescent="0.45">
      <c r="B1968" s="2"/>
      <c r="C1968" s="2"/>
    </row>
    <row r="1969" spans="2:3" x14ac:dyDescent="0.45">
      <c r="B1969" s="2"/>
      <c r="C1969" s="2"/>
    </row>
    <row r="1970" spans="2:3" x14ac:dyDescent="0.45">
      <c r="B1970" s="2"/>
      <c r="C1970" s="2"/>
    </row>
    <row r="1971" spans="2:3" x14ac:dyDescent="0.45">
      <c r="B1971" s="2"/>
      <c r="C1971" s="2"/>
    </row>
    <row r="1972" spans="2:3" x14ac:dyDescent="0.45">
      <c r="B1972" s="2"/>
      <c r="C1972" s="2"/>
    </row>
    <row r="1973" spans="2:3" x14ac:dyDescent="0.45">
      <c r="B1973" s="2"/>
      <c r="C1973" s="2"/>
    </row>
    <row r="1974" spans="2:3" x14ac:dyDescent="0.45">
      <c r="B1974" s="2"/>
      <c r="C1974" s="2"/>
    </row>
    <row r="1975" spans="2:3" x14ac:dyDescent="0.45">
      <c r="B1975" s="2"/>
      <c r="C1975" s="2"/>
    </row>
    <row r="1976" spans="2:3" x14ac:dyDescent="0.45">
      <c r="B1976" s="2"/>
      <c r="C1976" s="2"/>
    </row>
    <row r="1977" spans="2:3" x14ac:dyDescent="0.45">
      <c r="B1977" s="2"/>
      <c r="C1977" s="2"/>
    </row>
    <row r="1978" spans="2:3" x14ac:dyDescent="0.45">
      <c r="B1978" s="2"/>
      <c r="C1978" s="2"/>
    </row>
    <row r="1979" spans="2:3" x14ac:dyDescent="0.45">
      <c r="B1979" s="2"/>
      <c r="C1979" s="2"/>
    </row>
    <row r="1980" spans="2:3" x14ac:dyDescent="0.45">
      <c r="B1980" s="2"/>
      <c r="C1980" s="2"/>
    </row>
    <row r="1981" spans="2:3" x14ac:dyDescent="0.45">
      <c r="B1981" s="2"/>
      <c r="C1981" s="2"/>
    </row>
    <row r="1982" spans="2:3" x14ac:dyDescent="0.45">
      <c r="B1982" s="2"/>
      <c r="C1982" s="2"/>
    </row>
    <row r="1983" spans="2:3" x14ac:dyDescent="0.45">
      <c r="B1983" s="2"/>
      <c r="C1983" s="2"/>
    </row>
    <row r="1984" spans="2:3" x14ac:dyDescent="0.45">
      <c r="B1984" s="2"/>
      <c r="C1984" s="2"/>
    </row>
    <row r="1985" spans="2:3" x14ac:dyDescent="0.45">
      <c r="B1985" s="2"/>
      <c r="C1985" s="2"/>
    </row>
    <row r="1986" spans="2:3" x14ac:dyDescent="0.45">
      <c r="B1986" s="2"/>
      <c r="C1986" s="2"/>
    </row>
    <row r="1987" spans="2:3" x14ac:dyDescent="0.45">
      <c r="B1987" s="2"/>
      <c r="C1987" s="2"/>
    </row>
    <row r="1988" spans="2:3" x14ac:dyDescent="0.45">
      <c r="B1988" s="2"/>
      <c r="C1988" s="2"/>
    </row>
    <row r="1989" spans="2:3" x14ac:dyDescent="0.45">
      <c r="B1989" s="2"/>
      <c r="C1989" s="2"/>
    </row>
    <row r="1990" spans="2:3" x14ac:dyDescent="0.45">
      <c r="B1990" s="2"/>
      <c r="C1990" s="2"/>
    </row>
    <row r="1991" spans="2:3" x14ac:dyDescent="0.45">
      <c r="B1991" s="2"/>
      <c r="C1991" s="2"/>
    </row>
    <row r="1992" spans="2:3" x14ac:dyDescent="0.45">
      <c r="B1992" s="2"/>
      <c r="C1992" s="2"/>
    </row>
    <row r="1993" spans="2:3" x14ac:dyDescent="0.45">
      <c r="B1993" s="2"/>
      <c r="C1993" s="2"/>
    </row>
    <row r="1994" spans="2:3" x14ac:dyDescent="0.45">
      <c r="B1994" s="2"/>
      <c r="C1994" s="2"/>
    </row>
    <row r="1995" spans="2:3" x14ac:dyDescent="0.45">
      <c r="B1995" s="2"/>
      <c r="C1995" s="2"/>
    </row>
    <row r="1996" spans="2:3" x14ac:dyDescent="0.45">
      <c r="B1996" s="2"/>
      <c r="C1996" s="2"/>
    </row>
    <row r="1997" spans="2:3" x14ac:dyDescent="0.45">
      <c r="B1997" s="2"/>
      <c r="C1997" s="2"/>
    </row>
    <row r="1998" spans="2:3" x14ac:dyDescent="0.45">
      <c r="B1998" s="2"/>
      <c r="C1998" s="2"/>
    </row>
    <row r="1999" spans="2:3" x14ac:dyDescent="0.45">
      <c r="B1999" s="2"/>
      <c r="C1999" s="2"/>
    </row>
    <row r="2000" spans="2:3" x14ac:dyDescent="0.45">
      <c r="B2000" s="2"/>
      <c r="C2000" s="2"/>
    </row>
    <row r="2001" spans="2:3" x14ac:dyDescent="0.45">
      <c r="B2001" s="2"/>
      <c r="C2001" s="2"/>
    </row>
    <row r="2002" spans="2:3" x14ac:dyDescent="0.45">
      <c r="B2002" s="2"/>
      <c r="C2002" s="2"/>
    </row>
    <row r="2003" spans="2:3" x14ac:dyDescent="0.45">
      <c r="B2003" s="2"/>
      <c r="C2003" s="2"/>
    </row>
    <row r="2004" spans="2:3" x14ac:dyDescent="0.45">
      <c r="B2004" s="2"/>
      <c r="C2004" s="2"/>
    </row>
    <row r="2005" spans="2:3" x14ac:dyDescent="0.45">
      <c r="B2005" s="2"/>
      <c r="C2005" s="2"/>
    </row>
    <row r="2006" spans="2:3" x14ac:dyDescent="0.45">
      <c r="B2006" s="2"/>
      <c r="C2006" s="2"/>
    </row>
    <row r="2007" spans="2:3" x14ac:dyDescent="0.45">
      <c r="B2007" s="2"/>
      <c r="C2007" s="2"/>
    </row>
    <row r="2008" spans="2:3" x14ac:dyDescent="0.45">
      <c r="B2008" s="2"/>
      <c r="C2008" s="2"/>
    </row>
    <row r="2009" spans="2:3" x14ac:dyDescent="0.45">
      <c r="B2009" s="2"/>
      <c r="C2009" s="2"/>
    </row>
    <row r="2010" spans="2:3" x14ac:dyDescent="0.45">
      <c r="B2010" s="2"/>
      <c r="C2010" s="2"/>
    </row>
    <row r="2011" spans="2:3" x14ac:dyDescent="0.45">
      <c r="B2011" s="2"/>
      <c r="C2011" s="2"/>
    </row>
    <row r="2012" spans="2:3" x14ac:dyDescent="0.45">
      <c r="B2012" s="2"/>
      <c r="C2012" s="2"/>
    </row>
    <row r="2013" spans="2:3" x14ac:dyDescent="0.45">
      <c r="B2013" s="2"/>
      <c r="C2013" s="2"/>
    </row>
    <row r="2014" spans="2:3" x14ac:dyDescent="0.45">
      <c r="B2014" s="2"/>
      <c r="C2014" s="2"/>
    </row>
    <row r="2015" spans="2:3" x14ac:dyDescent="0.45">
      <c r="B2015" s="2"/>
      <c r="C2015" s="2"/>
    </row>
    <row r="2016" spans="2:3" x14ac:dyDescent="0.45">
      <c r="B2016" s="2"/>
      <c r="C2016" s="2"/>
    </row>
    <row r="2017" spans="2:3" x14ac:dyDescent="0.45">
      <c r="B2017" s="2"/>
      <c r="C2017" s="2"/>
    </row>
    <row r="2018" spans="2:3" x14ac:dyDescent="0.45">
      <c r="B2018" s="2"/>
      <c r="C2018" s="2"/>
    </row>
    <row r="2019" spans="2:3" x14ac:dyDescent="0.45">
      <c r="B2019" s="2"/>
      <c r="C2019" s="2"/>
    </row>
    <row r="2020" spans="2:3" x14ac:dyDescent="0.45">
      <c r="B2020" s="2"/>
      <c r="C2020" s="2"/>
    </row>
    <row r="2021" spans="2:3" x14ac:dyDescent="0.45">
      <c r="B2021" s="2"/>
      <c r="C2021" s="2"/>
    </row>
    <row r="2022" spans="2:3" x14ac:dyDescent="0.45">
      <c r="B2022" s="2"/>
      <c r="C2022" s="2"/>
    </row>
    <row r="2023" spans="2:3" x14ac:dyDescent="0.45">
      <c r="B2023" s="2"/>
      <c r="C2023" s="2"/>
    </row>
    <row r="2024" spans="2:3" x14ac:dyDescent="0.45">
      <c r="B2024" s="2"/>
      <c r="C2024" s="2"/>
    </row>
    <row r="2025" spans="2:3" x14ac:dyDescent="0.45">
      <c r="B2025" s="2"/>
      <c r="C2025" s="2"/>
    </row>
    <row r="2026" spans="2:3" x14ac:dyDescent="0.45">
      <c r="B2026" s="2"/>
      <c r="C2026" s="2"/>
    </row>
    <row r="2027" spans="2:3" x14ac:dyDescent="0.45">
      <c r="B2027" s="2"/>
      <c r="C2027" s="2"/>
    </row>
    <row r="2028" spans="2:3" x14ac:dyDescent="0.45">
      <c r="B2028" s="2"/>
      <c r="C2028" s="2"/>
    </row>
    <row r="2029" spans="2:3" x14ac:dyDescent="0.45">
      <c r="B2029" s="2"/>
      <c r="C2029" s="2"/>
    </row>
    <row r="2030" spans="2:3" x14ac:dyDescent="0.45">
      <c r="B2030" s="2"/>
      <c r="C2030" s="2"/>
    </row>
    <row r="2031" spans="2:3" x14ac:dyDescent="0.45">
      <c r="B2031" s="2"/>
      <c r="C2031" s="2"/>
    </row>
    <row r="2032" spans="2:3" x14ac:dyDescent="0.45">
      <c r="B2032" s="2"/>
      <c r="C2032" s="2"/>
    </row>
    <row r="2033" spans="2:3" x14ac:dyDescent="0.45">
      <c r="B2033" s="2"/>
      <c r="C2033" s="2"/>
    </row>
    <row r="2034" spans="2:3" x14ac:dyDescent="0.45">
      <c r="B2034" s="2"/>
      <c r="C2034" s="2"/>
    </row>
    <row r="2035" spans="2:3" x14ac:dyDescent="0.45">
      <c r="B2035" s="2"/>
      <c r="C2035" s="2"/>
    </row>
    <row r="2036" spans="2:3" x14ac:dyDescent="0.45">
      <c r="B2036" s="2"/>
      <c r="C2036" s="2"/>
    </row>
    <row r="2037" spans="2:3" x14ac:dyDescent="0.45">
      <c r="B2037" s="2"/>
      <c r="C2037" s="2"/>
    </row>
    <row r="2038" spans="2:3" x14ac:dyDescent="0.45">
      <c r="B2038" s="2"/>
      <c r="C2038" s="2"/>
    </row>
    <row r="2039" spans="2:3" x14ac:dyDescent="0.45">
      <c r="B2039" s="2"/>
      <c r="C2039" s="2"/>
    </row>
    <row r="2040" spans="2:3" x14ac:dyDescent="0.45">
      <c r="B2040" s="2"/>
      <c r="C2040" s="2"/>
    </row>
    <row r="2041" spans="2:3" x14ac:dyDescent="0.45">
      <c r="B2041" s="2"/>
      <c r="C2041" s="2"/>
    </row>
    <row r="2042" spans="2:3" x14ac:dyDescent="0.45">
      <c r="B2042" s="2"/>
      <c r="C2042" s="2"/>
    </row>
    <row r="2043" spans="2:3" x14ac:dyDescent="0.45">
      <c r="B2043" s="2"/>
      <c r="C2043" s="2"/>
    </row>
    <row r="2044" spans="2:3" x14ac:dyDescent="0.45">
      <c r="B2044" s="2"/>
      <c r="C2044" s="2"/>
    </row>
    <row r="2045" spans="2:3" x14ac:dyDescent="0.45">
      <c r="B2045" s="2"/>
      <c r="C2045" s="2"/>
    </row>
    <row r="2046" spans="2:3" x14ac:dyDescent="0.45">
      <c r="B2046" s="2"/>
      <c r="C2046" s="2"/>
    </row>
    <row r="2047" spans="2:3" x14ac:dyDescent="0.45">
      <c r="B2047" s="2"/>
      <c r="C2047" s="2"/>
    </row>
    <row r="2048" spans="2:3" x14ac:dyDescent="0.45">
      <c r="B2048" s="2"/>
      <c r="C2048" s="2"/>
    </row>
    <row r="2049" spans="2:3" x14ac:dyDescent="0.45">
      <c r="B2049" s="2"/>
      <c r="C2049" s="2"/>
    </row>
    <row r="2050" spans="2:3" x14ac:dyDescent="0.45">
      <c r="B2050" s="2"/>
      <c r="C2050" s="2"/>
    </row>
    <row r="2051" spans="2:3" x14ac:dyDescent="0.45">
      <c r="B2051" s="2"/>
      <c r="C2051" s="2"/>
    </row>
    <row r="2052" spans="2:3" x14ac:dyDescent="0.45">
      <c r="B2052" s="2"/>
      <c r="C2052" s="2"/>
    </row>
    <row r="2053" spans="2:3" x14ac:dyDescent="0.45">
      <c r="B2053" s="2"/>
      <c r="C2053" s="2"/>
    </row>
    <row r="2054" spans="2:3" x14ac:dyDescent="0.45">
      <c r="B2054" s="2"/>
      <c r="C2054" s="2"/>
    </row>
    <row r="2055" spans="2:3" x14ac:dyDescent="0.45">
      <c r="B2055" s="2"/>
      <c r="C2055" s="2"/>
    </row>
    <row r="2056" spans="2:3" x14ac:dyDescent="0.45">
      <c r="B2056" s="2"/>
      <c r="C2056" s="2"/>
    </row>
    <row r="2057" spans="2:3" x14ac:dyDescent="0.45">
      <c r="B2057" s="2"/>
      <c r="C2057" s="2"/>
    </row>
    <row r="2058" spans="2:3" x14ac:dyDescent="0.45">
      <c r="B2058" s="2"/>
      <c r="C2058" s="2"/>
    </row>
    <row r="2059" spans="2:3" x14ac:dyDescent="0.45">
      <c r="B2059" s="2"/>
      <c r="C2059" s="2"/>
    </row>
    <row r="2060" spans="2:3" x14ac:dyDescent="0.45">
      <c r="B2060" s="2"/>
      <c r="C2060" s="2"/>
    </row>
    <row r="2061" spans="2:3" x14ac:dyDescent="0.45">
      <c r="B2061" s="2"/>
      <c r="C2061" s="2"/>
    </row>
    <row r="2062" spans="2:3" x14ac:dyDescent="0.45">
      <c r="B2062" s="2"/>
      <c r="C2062" s="2"/>
    </row>
    <row r="2063" spans="2:3" x14ac:dyDescent="0.45">
      <c r="B2063" s="2"/>
      <c r="C2063" s="2"/>
    </row>
    <row r="2064" spans="2:3" x14ac:dyDescent="0.45">
      <c r="B2064" s="2"/>
      <c r="C2064" s="2"/>
    </row>
    <row r="2065" spans="2:3" x14ac:dyDescent="0.45">
      <c r="B2065" s="2"/>
      <c r="C2065" s="2"/>
    </row>
    <row r="2066" spans="2:3" x14ac:dyDescent="0.45">
      <c r="B2066" s="2"/>
      <c r="C2066" s="2"/>
    </row>
    <row r="2067" spans="2:3" x14ac:dyDescent="0.45">
      <c r="B2067" s="2"/>
      <c r="C2067" s="2"/>
    </row>
    <row r="2068" spans="2:3" x14ac:dyDescent="0.45">
      <c r="B2068" s="2"/>
      <c r="C2068" s="2"/>
    </row>
    <row r="2069" spans="2:3" x14ac:dyDescent="0.45">
      <c r="B2069" s="2"/>
      <c r="C2069" s="2"/>
    </row>
    <row r="2070" spans="2:3" x14ac:dyDescent="0.45">
      <c r="B2070" s="2"/>
      <c r="C2070" s="2"/>
    </row>
    <row r="2071" spans="2:3" x14ac:dyDescent="0.45">
      <c r="B2071" s="2"/>
      <c r="C2071" s="2"/>
    </row>
    <row r="2072" spans="2:3" x14ac:dyDescent="0.45">
      <c r="B2072" s="2"/>
      <c r="C2072" s="2"/>
    </row>
    <row r="2073" spans="2:3" x14ac:dyDescent="0.45">
      <c r="B2073" s="2"/>
      <c r="C2073" s="2"/>
    </row>
    <row r="2074" spans="2:3" x14ac:dyDescent="0.45">
      <c r="B2074" s="2"/>
      <c r="C2074" s="2"/>
    </row>
    <row r="2075" spans="2:3" x14ac:dyDescent="0.45">
      <c r="B2075" s="2"/>
      <c r="C2075" s="2"/>
    </row>
    <row r="2076" spans="2:3" x14ac:dyDescent="0.45">
      <c r="B2076" s="2"/>
      <c r="C2076" s="2"/>
    </row>
    <row r="2077" spans="2:3" x14ac:dyDescent="0.45">
      <c r="B2077" s="2"/>
      <c r="C2077" s="2"/>
    </row>
    <row r="2078" spans="2:3" x14ac:dyDescent="0.45">
      <c r="B2078" s="2"/>
      <c r="C2078" s="2"/>
    </row>
    <row r="2079" spans="2:3" x14ac:dyDescent="0.45">
      <c r="B2079" s="2"/>
      <c r="C2079" s="2"/>
    </row>
    <row r="2080" spans="2:3" x14ac:dyDescent="0.45">
      <c r="B2080" s="2"/>
      <c r="C2080" s="2"/>
    </row>
    <row r="2081" spans="2:3" x14ac:dyDescent="0.45">
      <c r="B2081" s="2"/>
      <c r="C2081" s="2"/>
    </row>
    <row r="2082" spans="2:3" x14ac:dyDescent="0.45">
      <c r="B2082" s="2"/>
      <c r="C2082" s="2"/>
    </row>
    <row r="2083" spans="2:3" x14ac:dyDescent="0.45">
      <c r="B2083" s="2"/>
      <c r="C2083" s="2"/>
    </row>
    <row r="2084" spans="2:3" x14ac:dyDescent="0.45">
      <c r="B2084" s="2"/>
      <c r="C2084" s="2"/>
    </row>
    <row r="2085" spans="2:3" x14ac:dyDescent="0.45">
      <c r="B2085" s="2"/>
      <c r="C2085" s="2"/>
    </row>
    <row r="2086" spans="2:3" x14ac:dyDescent="0.45">
      <c r="B2086" s="2"/>
      <c r="C2086" s="2"/>
    </row>
    <row r="2087" spans="2:3" x14ac:dyDescent="0.45">
      <c r="B2087" s="2"/>
      <c r="C2087" s="2"/>
    </row>
    <row r="2088" spans="2:3" x14ac:dyDescent="0.45">
      <c r="B2088" s="2"/>
      <c r="C2088" s="2"/>
    </row>
    <row r="2089" spans="2:3" x14ac:dyDescent="0.45">
      <c r="B2089" s="2"/>
      <c r="C2089" s="2"/>
    </row>
    <row r="2090" spans="2:3" x14ac:dyDescent="0.45">
      <c r="B2090" s="2"/>
      <c r="C2090" s="2"/>
    </row>
    <row r="2091" spans="2:3" x14ac:dyDescent="0.45">
      <c r="B2091" s="2"/>
      <c r="C2091" s="2"/>
    </row>
    <row r="2092" spans="2:3" x14ac:dyDescent="0.45">
      <c r="B2092" s="2"/>
      <c r="C2092" s="2"/>
    </row>
    <row r="2093" spans="2:3" x14ac:dyDescent="0.45">
      <c r="B2093" s="2"/>
      <c r="C2093" s="2"/>
    </row>
    <row r="2094" spans="2:3" x14ac:dyDescent="0.45">
      <c r="B2094" s="2"/>
      <c r="C2094" s="2"/>
    </row>
    <row r="2095" spans="2:3" x14ac:dyDescent="0.45">
      <c r="B2095" s="2"/>
      <c r="C2095" s="2"/>
    </row>
    <row r="2096" spans="2:3" x14ac:dyDescent="0.45">
      <c r="B2096" s="2"/>
      <c r="C2096" s="2"/>
    </row>
    <row r="2097" spans="2:3" x14ac:dyDescent="0.45">
      <c r="B2097" s="2"/>
      <c r="C2097" s="2"/>
    </row>
    <row r="2098" spans="2:3" x14ac:dyDescent="0.45">
      <c r="B2098" s="2"/>
      <c r="C2098" s="2"/>
    </row>
    <row r="2099" spans="2:3" x14ac:dyDescent="0.45">
      <c r="B2099" s="2"/>
      <c r="C2099" s="2"/>
    </row>
    <row r="2100" spans="2:3" x14ac:dyDescent="0.45">
      <c r="B2100" s="2"/>
      <c r="C2100" s="2"/>
    </row>
    <row r="2101" spans="2:3" x14ac:dyDescent="0.45">
      <c r="B2101" s="2"/>
      <c r="C2101" s="2"/>
    </row>
    <row r="2102" spans="2:3" x14ac:dyDescent="0.45">
      <c r="B2102" s="2"/>
      <c r="C2102" s="2"/>
    </row>
    <row r="2103" spans="2:3" x14ac:dyDescent="0.45">
      <c r="B2103" s="2"/>
      <c r="C2103" s="2"/>
    </row>
    <row r="2104" spans="2:3" x14ac:dyDescent="0.45">
      <c r="B2104" s="2"/>
      <c r="C2104" s="2"/>
    </row>
    <row r="2105" spans="2:3" x14ac:dyDescent="0.45">
      <c r="B2105" s="2"/>
      <c r="C2105" s="2"/>
    </row>
    <row r="2106" spans="2:3" x14ac:dyDescent="0.45">
      <c r="B2106" s="2"/>
      <c r="C2106" s="2"/>
    </row>
    <row r="2107" spans="2:3" x14ac:dyDescent="0.45">
      <c r="B2107" s="2"/>
      <c r="C2107" s="2"/>
    </row>
    <row r="2108" spans="2:3" x14ac:dyDescent="0.45">
      <c r="B2108" s="2"/>
      <c r="C2108" s="2"/>
    </row>
    <row r="2109" spans="2:3" x14ac:dyDescent="0.45">
      <c r="B2109" s="2"/>
      <c r="C2109" s="2"/>
    </row>
    <row r="2110" spans="2:3" x14ac:dyDescent="0.45">
      <c r="B2110" s="2"/>
      <c r="C2110" s="2"/>
    </row>
    <row r="2111" spans="2:3" x14ac:dyDescent="0.45">
      <c r="B2111" s="2"/>
      <c r="C2111" s="2"/>
    </row>
    <row r="2112" spans="2:3" x14ac:dyDescent="0.45">
      <c r="B2112" s="2"/>
      <c r="C2112" s="2"/>
    </row>
    <row r="2113" spans="2:3" x14ac:dyDescent="0.45">
      <c r="B2113" s="2"/>
      <c r="C2113" s="2"/>
    </row>
    <row r="2114" spans="2:3" x14ac:dyDescent="0.45">
      <c r="B2114" s="2"/>
      <c r="C2114" s="2"/>
    </row>
    <row r="2115" spans="2:3" x14ac:dyDescent="0.45">
      <c r="B2115" s="2"/>
      <c r="C2115" s="2"/>
    </row>
    <row r="2116" spans="2:3" x14ac:dyDescent="0.45">
      <c r="B2116" s="2"/>
      <c r="C2116" s="2"/>
    </row>
    <row r="2117" spans="2:3" x14ac:dyDescent="0.45">
      <c r="B2117" s="2"/>
      <c r="C2117" s="2"/>
    </row>
    <row r="2118" spans="2:3" x14ac:dyDescent="0.45">
      <c r="B2118" s="2"/>
      <c r="C2118" s="2"/>
    </row>
    <row r="2119" spans="2:3" x14ac:dyDescent="0.45">
      <c r="B2119" s="2"/>
      <c r="C2119" s="2"/>
    </row>
    <row r="2120" spans="2:3" x14ac:dyDescent="0.45">
      <c r="B2120" s="2"/>
      <c r="C2120" s="2"/>
    </row>
    <row r="2121" spans="2:3" x14ac:dyDescent="0.45">
      <c r="B2121" s="2"/>
      <c r="C2121" s="2"/>
    </row>
    <row r="2122" spans="2:3" x14ac:dyDescent="0.45">
      <c r="B2122" s="2"/>
      <c r="C2122" s="2"/>
    </row>
    <row r="2123" spans="2:3" x14ac:dyDescent="0.45">
      <c r="B2123" s="2"/>
      <c r="C2123" s="2"/>
    </row>
    <row r="2124" spans="2:3" x14ac:dyDescent="0.45">
      <c r="B2124" s="2"/>
      <c r="C2124" s="2"/>
    </row>
    <row r="2125" spans="2:3" x14ac:dyDescent="0.45">
      <c r="B2125" s="2"/>
      <c r="C2125" s="2"/>
    </row>
    <row r="2126" spans="2:3" x14ac:dyDescent="0.45">
      <c r="B2126" s="2"/>
      <c r="C2126" s="2"/>
    </row>
    <row r="2127" spans="2:3" x14ac:dyDescent="0.45">
      <c r="B2127" s="2"/>
      <c r="C2127" s="2"/>
    </row>
    <row r="2128" spans="2:3" x14ac:dyDescent="0.45">
      <c r="B2128" s="2"/>
      <c r="C2128" s="2"/>
    </row>
    <row r="2129" spans="2:3" x14ac:dyDescent="0.45">
      <c r="B2129" s="2"/>
      <c r="C2129" s="2"/>
    </row>
    <row r="2130" spans="2:3" x14ac:dyDescent="0.45">
      <c r="B2130" s="2"/>
      <c r="C2130" s="2"/>
    </row>
    <row r="2131" spans="2:3" x14ac:dyDescent="0.45">
      <c r="B2131" s="2"/>
      <c r="C2131" s="2"/>
    </row>
    <row r="2132" spans="2:3" x14ac:dyDescent="0.45">
      <c r="B2132" s="2"/>
      <c r="C2132" s="2"/>
    </row>
    <row r="2133" spans="2:3" x14ac:dyDescent="0.45">
      <c r="B2133" s="2"/>
      <c r="C2133" s="2"/>
    </row>
    <row r="2134" spans="2:3" x14ac:dyDescent="0.45">
      <c r="B2134" s="2"/>
      <c r="C2134" s="2"/>
    </row>
    <row r="2135" spans="2:3" x14ac:dyDescent="0.45">
      <c r="B2135" s="2"/>
      <c r="C2135" s="2"/>
    </row>
    <row r="2136" spans="2:3" x14ac:dyDescent="0.45">
      <c r="B2136" s="2"/>
      <c r="C2136" s="2"/>
    </row>
    <row r="2137" spans="2:3" x14ac:dyDescent="0.45">
      <c r="B2137" s="2"/>
      <c r="C2137" s="2"/>
    </row>
    <row r="2138" spans="2:3" x14ac:dyDescent="0.45">
      <c r="B2138" s="2"/>
      <c r="C2138" s="2"/>
    </row>
    <row r="2139" spans="2:3" x14ac:dyDescent="0.45">
      <c r="B2139" s="2"/>
      <c r="C2139" s="2"/>
    </row>
    <row r="2140" spans="2:3" x14ac:dyDescent="0.45">
      <c r="B2140" s="2"/>
      <c r="C2140" s="2"/>
    </row>
    <row r="2141" spans="2:3" x14ac:dyDescent="0.45">
      <c r="B2141" s="2"/>
      <c r="C2141" s="2"/>
    </row>
    <row r="2142" spans="2:3" x14ac:dyDescent="0.45">
      <c r="B2142" s="2"/>
      <c r="C2142" s="2"/>
    </row>
    <row r="2143" spans="2:3" x14ac:dyDescent="0.45">
      <c r="B2143" s="2"/>
      <c r="C2143" s="2"/>
    </row>
    <row r="2144" spans="2:3" x14ac:dyDescent="0.45">
      <c r="B2144" s="2"/>
      <c r="C2144" s="2"/>
    </row>
    <row r="2145" spans="2:3" x14ac:dyDescent="0.45">
      <c r="B2145" s="2"/>
      <c r="C2145" s="2"/>
    </row>
    <row r="2146" spans="2:3" x14ac:dyDescent="0.45">
      <c r="B2146" s="2"/>
      <c r="C2146" s="2"/>
    </row>
    <row r="2147" spans="2:3" x14ac:dyDescent="0.45">
      <c r="B2147" s="2"/>
      <c r="C2147" s="2"/>
    </row>
    <row r="2148" spans="2:3" x14ac:dyDescent="0.45">
      <c r="B2148" s="2"/>
      <c r="C2148" s="2"/>
    </row>
    <row r="2149" spans="2:3" x14ac:dyDescent="0.45">
      <c r="B2149" s="2"/>
      <c r="C2149" s="2"/>
    </row>
    <row r="2150" spans="2:3" x14ac:dyDescent="0.45">
      <c r="B2150" s="2"/>
      <c r="C2150" s="2"/>
    </row>
    <row r="2151" spans="2:3" x14ac:dyDescent="0.45">
      <c r="B2151" s="2"/>
      <c r="C2151" s="2"/>
    </row>
    <row r="2152" spans="2:3" x14ac:dyDescent="0.45">
      <c r="B2152" s="2"/>
      <c r="C2152" s="2"/>
    </row>
    <row r="2153" spans="2:3" x14ac:dyDescent="0.45">
      <c r="B2153" s="2"/>
      <c r="C2153" s="2"/>
    </row>
    <row r="2154" spans="2:3" x14ac:dyDescent="0.45">
      <c r="B2154" s="2"/>
      <c r="C2154" s="2"/>
    </row>
    <row r="2155" spans="2:3" x14ac:dyDescent="0.45">
      <c r="B2155" s="2"/>
      <c r="C2155" s="2"/>
    </row>
    <row r="2156" spans="2:3" x14ac:dyDescent="0.45">
      <c r="B2156" s="2"/>
      <c r="C2156" s="2"/>
    </row>
    <row r="2157" spans="2:3" x14ac:dyDescent="0.45">
      <c r="B2157" s="2"/>
      <c r="C2157" s="2"/>
    </row>
    <row r="2158" spans="2:3" x14ac:dyDescent="0.45">
      <c r="B2158" s="2"/>
      <c r="C2158" s="2"/>
    </row>
    <row r="2159" spans="2:3" x14ac:dyDescent="0.45">
      <c r="B2159" s="2"/>
      <c r="C2159" s="2"/>
    </row>
    <row r="2160" spans="2:3" x14ac:dyDescent="0.45">
      <c r="B2160" s="2"/>
      <c r="C2160" s="2"/>
    </row>
    <row r="2161" spans="2:3" x14ac:dyDescent="0.45">
      <c r="B2161" s="2"/>
      <c r="C2161" s="2"/>
    </row>
    <row r="2162" spans="2:3" x14ac:dyDescent="0.45">
      <c r="B2162" s="2"/>
      <c r="C2162" s="2"/>
    </row>
    <row r="2163" spans="2:3" x14ac:dyDescent="0.45">
      <c r="B2163" s="2"/>
      <c r="C2163" s="2"/>
    </row>
    <row r="2164" spans="2:3" x14ac:dyDescent="0.45">
      <c r="B2164" s="2"/>
      <c r="C2164" s="2"/>
    </row>
    <row r="2165" spans="2:3" x14ac:dyDescent="0.45">
      <c r="B2165" s="2"/>
      <c r="C2165" s="2"/>
    </row>
    <row r="2166" spans="2:3" x14ac:dyDescent="0.45">
      <c r="B2166" s="2"/>
      <c r="C2166" s="2"/>
    </row>
    <row r="2167" spans="2:3" x14ac:dyDescent="0.45">
      <c r="B2167" s="2"/>
      <c r="C2167" s="2"/>
    </row>
    <row r="2168" spans="2:3" x14ac:dyDescent="0.45">
      <c r="B2168" s="2"/>
      <c r="C2168" s="2"/>
    </row>
    <row r="2169" spans="2:3" x14ac:dyDescent="0.45">
      <c r="B2169" s="2"/>
      <c r="C2169" s="2"/>
    </row>
    <row r="2170" spans="2:3" x14ac:dyDescent="0.45">
      <c r="B2170" s="2"/>
      <c r="C2170" s="2"/>
    </row>
    <row r="2171" spans="2:3" x14ac:dyDescent="0.45">
      <c r="B2171" s="2"/>
      <c r="C2171" s="2"/>
    </row>
    <row r="2172" spans="2:3" x14ac:dyDescent="0.45">
      <c r="B2172" s="2"/>
      <c r="C2172" s="2"/>
    </row>
    <row r="2173" spans="2:3" x14ac:dyDescent="0.45">
      <c r="B2173" s="2"/>
      <c r="C2173" s="2"/>
    </row>
    <row r="2174" spans="2:3" x14ac:dyDescent="0.45">
      <c r="B2174" s="2"/>
      <c r="C2174" s="2"/>
    </row>
    <row r="2175" spans="2:3" x14ac:dyDescent="0.45">
      <c r="B2175" s="2"/>
      <c r="C2175" s="2"/>
    </row>
    <row r="2176" spans="2:3" x14ac:dyDescent="0.45">
      <c r="B2176" s="2"/>
      <c r="C2176" s="2"/>
    </row>
    <row r="2177" spans="2:3" x14ac:dyDescent="0.45">
      <c r="B2177" s="2"/>
      <c r="C2177" s="2"/>
    </row>
    <row r="2178" spans="2:3" x14ac:dyDescent="0.45">
      <c r="B2178" s="2"/>
      <c r="C2178" s="2"/>
    </row>
    <row r="2179" spans="2:3" x14ac:dyDescent="0.45">
      <c r="B2179" s="2"/>
      <c r="C2179" s="2"/>
    </row>
    <row r="2180" spans="2:3" x14ac:dyDescent="0.45">
      <c r="B2180" s="2"/>
      <c r="C2180" s="2"/>
    </row>
    <row r="2181" spans="2:3" x14ac:dyDescent="0.45">
      <c r="B2181" s="2"/>
      <c r="C2181" s="2"/>
    </row>
    <row r="2182" spans="2:3" x14ac:dyDescent="0.45">
      <c r="B2182" s="2"/>
      <c r="C2182" s="2"/>
    </row>
    <row r="2183" spans="2:3" x14ac:dyDescent="0.45">
      <c r="B2183" s="2"/>
      <c r="C2183" s="2"/>
    </row>
    <row r="2184" spans="2:3" x14ac:dyDescent="0.45">
      <c r="B2184" s="2"/>
      <c r="C2184" s="2"/>
    </row>
    <row r="2185" spans="2:3" x14ac:dyDescent="0.45">
      <c r="B2185" s="2"/>
      <c r="C2185" s="2"/>
    </row>
    <row r="2186" spans="2:3" x14ac:dyDescent="0.45">
      <c r="B2186" s="2"/>
      <c r="C2186" s="2"/>
    </row>
    <row r="2187" spans="2:3" x14ac:dyDescent="0.45">
      <c r="B2187" s="2"/>
      <c r="C2187" s="2"/>
    </row>
    <row r="2188" spans="2:3" x14ac:dyDescent="0.45">
      <c r="B2188" s="2"/>
      <c r="C2188" s="2"/>
    </row>
    <row r="2189" spans="2:3" x14ac:dyDescent="0.45">
      <c r="B2189" s="2"/>
      <c r="C2189" s="2"/>
    </row>
    <row r="2190" spans="2:3" x14ac:dyDescent="0.45">
      <c r="B2190" s="2"/>
      <c r="C2190" s="2"/>
    </row>
    <row r="2191" spans="2:3" x14ac:dyDescent="0.45">
      <c r="B2191" s="2"/>
      <c r="C2191" s="2"/>
    </row>
    <row r="2192" spans="2:3" x14ac:dyDescent="0.45">
      <c r="B2192" s="2"/>
      <c r="C2192" s="2"/>
    </row>
    <row r="2193" spans="2:3" x14ac:dyDescent="0.45">
      <c r="B2193" s="2"/>
      <c r="C2193" s="2"/>
    </row>
    <row r="2194" spans="2:3" x14ac:dyDescent="0.45">
      <c r="B2194" s="2"/>
      <c r="C2194" s="2"/>
    </row>
    <row r="2195" spans="2:3" x14ac:dyDescent="0.45">
      <c r="B2195" s="2"/>
      <c r="C2195" s="2"/>
    </row>
    <row r="2196" spans="2:3" x14ac:dyDescent="0.45">
      <c r="B2196" s="2"/>
      <c r="C2196" s="2"/>
    </row>
    <row r="2197" spans="2:3" x14ac:dyDescent="0.45">
      <c r="B2197" s="2"/>
      <c r="C2197" s="2"/>
    </row>
    <row r="2198" spans="2:3" x14ac:dyDescent="0.45">
      <c r="B2198" s="2"/>
      <c r="C2198" s="2"/>
    </row>
    <row r="2199" spans="2:3" x14ac:dyDescent="0.45">
      <c r="B2199" s="2"/>
      <c r="C2199" s="2"/>
    </row>
    <row r="2200" spans="2:3" x14ac:dyDescent="0.45">
      <c r="B2200" s="2"/>
      <c r="C2200" s="2"/>
    </row>
    <row r="2201" spans="2:3" x14ac:dyDescent="0.45">
      <c r="B2201" s="2"/>
      <c r="C2201" s="2"/>
    </row>
    <row r="2202" spans="2:3" x14ac:dyDescent="0.45">
      <c r="B2202" s="2"/>
      <c r="C2202" s="2"/>
    </row>
    <row r="2203" spans="2:3" x14ac:dyDescent="0.45">
      <c r="B2203" s="2"/>
      <c r="C2203" s="2"/>
    </row>
    <row r="2204" spans="2:3" x14ac:dyDescent="0.45">
      <c r="B2204" s="2"/>
      <c r="C2204" s="2"/>
    </row>
    <row r="2205" spans="2:3" x14ac:dyDescent="0.45">
      <c r="B2205" s="2"/>
      <c r="C2205" s="2"/>
    </row>
    <row r="2206" spans="2:3" x14ac:dyDescent="0.45">
      <c r="B2206" s="2"/>
      <c r="C2206" s="2"/>
    </row>
    <row r="2207" spans="2:3" x14ac:dyDescent="0.45">
      <c r="B2207" s="2"/>
      <c r="C2207" s="2"/>
    </row>
    <row r="2208" spans="2:3" x14ac:dyDescent="0.45">
      <c r="B2208" s="2"/>
      <c r="C2208" s="2"/>
    </row>
    <row r="2209" spans="2:3" x14ac:dyDescent="0.45">
      <c r="B2209" s="2"/>
      <c r="C2209" s="2"/>
    </row>
    <row r="2210" spans="2:3" x14ac:dyDescent="0.45">
      <c r="B2210" s="2"/>
      <c r="C2210" s="2"/>
    </row>
    <row r="2211" spans="2:3" x14ac:dyDescent="0.45">
      <c r="B2211" s="2"/>
      <c r="C2211" s="2"/>
    </row>
    <row r="2212" spans="2:3" x14ac:dyDescent="0.45">
      <c r="B2212" s="2"/>
      <c r="C2212" s="2"/>
    </row>
    <row r="2213" spans="2:3" x14ac:dyDescent="0.45">
      <c r="B2213" s="2"/>
      <c r="C2213" s="2"/>
    </row>
    <row r="2214" spans="2:3" x14ac:dyDescent="0.45">
      <c r="B2214" s="2"/>
      <c r="C2214" s="2"/>
    </row>
    <row r="2215" spans="2:3" x14ac:dyDescent="0.45">
      <c r="B2215" s="2"/>
      <c r="C2215" s="2"/>
    </row>
    <row r="2216" spans="2:3" x14ac:dyDescent="0.45">
      <c r="B2216" s="2"/>
      <c r="C2216" s="2"/>
    </row>
    <row r="2217" spans="2:3" x14ac:dyDescent="0.45">
      <c r="B2217" s="2"/>
      <c r="C2217" s="2"/>
    </row>
    <row r="2218" spans="2:3" x14ac:dyDescent="0.45">
      <c r="B2218" s="2"/>
      <c r="C2218" s="2"/>
    </row>
    <row r="2219" spans="2:3" x14ac:dyDescent="0.45">
      <c r="B2219" s="2"/>
      <c r="C2219" s="2"/>
    </row>
    <row r="2220" spans="2:3" x14ac:dyDescent="0.45">
      <c r="B2220" s="2"/>
      <c r="C2220" s="2"/>
    </row>
    <row r="2221" spans="2:3" x14ac:dyDescent="0.45">
      <c r="B2221" s="2"/>
      <c r="C2221" s="2"/>
    </row>
    <row r="2222" spans="2:3" x14ac:dyDescent="0.45">
      <c r="B2222" s="2"/>
      <c r="C2222" s="2"/>
    </row>
    <row r="2223" spans="2:3" x14ac:dyDescent="0.45">
      <c r="B2223" s="2"/>
      <c r="C2223" s="2"/>
    </row>
    <row r="2224" spans="2:3" x14ac:dyDescent="0.45">
      <c r="B2224" s="2"/>
      <c r="C2224" s="2"/>
    </row>
    <row r="2225" spans="2:3" x14ac:dyDescent="0.45">
      <c r="B2225" s="2"/>
      <c r="C2225" s="2"/>
    </row>
    <row r="2226" spans="2:3" x14ac:dyDescent="0.45">
      <c r="B2226" s="2"/>
      <c r="C2226" s="2"/>
    </row>
    <row r="2227" spans="2:3" x14ac:dyDescent="0.45">
      <c r="B2227" s="2"/>
      <c r="C2227" s="2"/>
    </row>
    <row r="2228" spans="2:3" x14ac:dyDescent="0.45">
      <c r="B2228" s="2"/>
      <c r="C2228" s="2"/>
    </row>
    <row r="2229" spans="2:3" x14ac:dyDescent="0.45">
      <c r="B2229" s="2"/>
      <c r="C2229" s="2"/>
    </row>
    <row r="2230" spans="2:3" x14ac:dyDescent="0.45">
      <c r="B2230" s="2"/>
      <c r="C2230" s="2"/>
    </row>
    <row r="2231" spans="2:3" x14ac:dyDescent="0.45">
      <c r="B2231" s="2"/>
      <c r="C2231" s="2"/>
    </row>
    <row r="2232" spans="2:3" x14ac:dyDescent="0.45">
      <c r="B2232" s="2"/>
      <c r="C2232" s="2"/>
    </row>
    <row r="2233" spans="2:3" x14ac:dyDescent="0.45">
      <c r="B2233" s="2"/>
      <c r="C2233" s="2"/>
    </row>
    <row r="2234" spans="2:3" x14ac:dyDescent="0.45">
      <c r="B2234" s="2"/>
      <c r="C2234" s="2"/>
    </row>
    <row r="2235" spans="2:3" x14ac:dyDescent="0.45">
      <c r="B2235" s="2"/>
      <c r="C2235" s="2"/>
    </row>
    <row r="2236" spans="2:3" x14ac:dyDescent="0.45">
      <c r="B2236" s="2"/>
      <c r="C2236" s="2"/>
    </row>
    <row r="2237" spans="2:3" x14ac:dyDescent="0.45">
      <c r="B2237" s="2"/>
      <c r="C2237" s="2"/>
    </row>
    <row r="2238" spans="2:3" x14ac:dyDescent="0.45">
      <c r="B2238" s="2"/>
      <c r="C2238" s="2"/>
    </row>
    <row r="2239" spans="2:3" x14ac:dyDescent="0.45">
      <c r="B2239" s="2"/>
      <c r="C2239" s="2"/>
    </row>
    <row r="2240" spans="2:3" x14ac:dyDescent="0.45">
      <c r="B2240" s="2"/>
      <c r="C2240" s="2"/>
    </row>
    <row r="2241" spans="2:3" x14ac:dyDescent="0.45">
      <c r="B2241" s="2"/>
      <c r="C2241" s="2"/>
    </row>
    <row r="2242" spans="2:3" x14ac:dyDescent="0.45">
      <c r="B2242" s="2"/>
      <c r="C2242" s="2"/>
    </row>
    <row r="2243" spans="2:3" x14ac:dyDescent="0.45">
      <c r="B2243" s="2"/>
      <c r="C2243" s="2"/>
    </row>
    <row r="2244" spans="2:3" x14ac:dyDescent="0.45">
      <c r="B2244" s="2"/>
      <c r="C2244" s="2"/>
    </row>
    <row r="2245" spans="2:3" x14ac:dyDescent="0.45">
      <c r="B2245" s="2"/>
      <c r="C2245" s="2"/>
    </row>
    <row r="2246" spans="2:3" x14ac:dyDescent="0.45">
      <c r="B2246" s="2"/>
      <c r="C2246" s="2"/>
    </row>
    <row r="2247" spans="2:3" x14ac:dyDescent="0.45">
      <c r="B2247" s="2"/>
      <c r="C2247" s="2"/>
    </row>
    <row r="2248" spans="2:3" x14ac:dyDescent="0.45">
      <c r="B2248" s="2"/>
      <c r="C2248" s="2"/>
    </row>
    <row r="2249" spans="2:3" x14ac:dyDescent="0.45">
      <c r="B2249" s="2"/>
      <c r="C2249" s="2"/>
    </row>
    <row r="2250" spans="2:3" x14ac:dyDescent="0.45">
      <c r="B2250" s="2"/>
      <c r="C2250" s="2"/>
    </row>
    <row r="2251" spans="2:3" x14ac:dyDescent="0.45">
      <c r="B2251" s="2"/>
      <c r="C2251" s="2"/>
    </row>
    <row r="2252" spans="2:3" x14ac:dyDescent="0.45">
      <c r="B2252" s="2"/>
      <c r="C2252" s="2"/>
    </row>
    <row r="2253" spans="2:3" x14ac:dyDescent="0.45">
      <c r="B2253" s="2"/>
      <c r="C2253" s="2"/>
    </row>
    <row r="2254" spans="2:3" x14ac:dyDescent="0.45">
      <c r="B2254" s="2"/>
      <c r="C2254" s="2"/>
    </row>
    <row r="2255" spans="2:3" x14ac:dyDescent="0.45">
      <c r="B2255" s="2"/>
      <c r="C2255" s="2"/>
    </row>
    <row r="2256" spans="2:3" x14ac:dyDescent="0.45">
      <c r="B2256" s="2"/>
      <c r="C2256" s="2"/>
    </row>
    <row r="2257" spans="2:3" x14ac:dyDescent="0.45">
      <c r="B2257" s="2"/>
      <c r="C2257" s="2"/>
    </row>
    <row r="2258" spans="2:3" x14ac:dyDescent="0.45">
      <c r="B2258" s="2"/>
      <c r="C2258" s="2"/>
    </row>
    <row r="2259" spans="2:3" x14ac:dyDescent="0.45">
      <c r="B2259" s="2"/>
      <c r="C2259" s="2"/>
    </row>
    <row r="2260" spans="2:3" x14ac:dyDescent="0.45">
      <c r="B2260" s="2"/>
      <c r="C2260" s="2"/>
    </row>
    <row r="2261" spans="2:3" x14ac:dyDescent="0.45">
      <c r="B2261" s="2"/>
      <c r="C2261" s="2"/>
    </row>
    <row r="2262" spans="2:3" x14ac:dyDescent="0.45">
      <c r="B2262" s="2"/>
      <c r="C2262" s="2"/>
    </row>
    <row r="2263" spans="2:3" x14ac:dyDescent="0.45">
      <c r="B2263" s="2"/>
      <c r="C2263" s="2"/>
    </row>
    <row r="2264" spans="2:3" x14ac:dyDescent="0.45">
      <c r="B2264" s="2"/>
      <c r="C2264" s="2"/>
    </row>
    <row r="2265" spans="2:3" x14ac:dyDescent="0.45">
      <c r="B2265" s="2"/>
      <c r="C2265" s="2"/>
    </row>
    <row r="2266" spans="2:3" x14ac:dyDescent="0.45">
      <c r="B2266" s="2"/>
      <c r="C2266" s="2"/>
    </row>
    <row r="2267" spans="2:3" x14ac:dyDescent="0.45">
      <c r="B2267" s="2"/>
      <c r="C2267" s="2"/>
    </row>
    <row r="2268" spans="2:3" x14ac:dyDescent="0.45">
      <c r="B2268" s="2"/>
      <c r="C2268" s="2"/>
    </row>
    <row r="2269" spans="2:3" x14ac:dyDescent="0.45">
      <c r="B2269" s="2"/>
      <c r="C2269" s="2"/>
    </row>
    <row r="2270" spans="2:3" x14ac:dyDescent="0.45">
      <c r="B2270" s="2"/>
      <c r="C2270" s="2"/>
    </row>
    <row r="2271" spans="2:3" x14ac:dyDescent="0.45">
      <c r="B2271" s="2"/>
      <c r="C2271" s="2"/>
    </row>
    <row r="2272" spans="2:3" x14ac:dyDescent="0.45">
      <c r="B2272" s="2"/>
      <c r="C2272" s="2"/>
    </row>
    <row r="2273" spans="2:3" x14ac:dyDescent="0.45">
      <c r="B2273" s="2"/>
      <c r="C2273" s="2"/>
    </row>
    <row r="2274" spans="2:3" x14ac:dyDescent="0.45">
      <c r="B2274" s="2"/>
      <c r="C2274" s="2"/>
    </row>
    <row r="2275" spans="2:3" x14ac:dyDescent="0.45">
      <c r="B2275" s="2"/>
      <c r="C2275" s="2"/>
    </row>
    <row r="2276" spans="2:3" x14ac:dyDescent="0.45">
      <c r="B2276" s="2"/>
      <c r="C2276" s="2"/>
    </row>
    <row r="2277" spans="2:3" x14ac:dyDescent="0.45">
      <c r="B2277" s="2"/>
      <c r="C2277" s="2"/>
    </row>
    <row r="2278" spans="2:3" x14ac:dyDescent="0.45">
      <c r="B2278" s="2"/>
      <c r="C2278" s="2"/>
    </row>
    <row r="2279" spans="2:3" x14ac:dyDescent="0.45">
      <c r="B2279" s="2"/>
      <c r="C2279" s="2"/>
    </row>
    <row r="2280" spans="2:3" x14ac:dyDescent="0.45">
      <c r="B2280" s="2"/>
      <c r="C2280" s="2"/>
    </row>
    <row r="2281" spans="2:3" x14ac:dyDescent="0.45">
      <c r="B2281" s="2"/>
      <c r="C2281" s="2"/>
    </row>
    <row r="2282" spans="2:3" x14ac:dyDescent="0.45">
      <c r="B2282" s="2"/>
      <c r="C2282" s="2"/>
    </row>
    <row r="2283" spans="2:3" x14ac:dyDescent="0.45">
      <c r="B2283" s="2"/>
      <c r="C2283" s="2"/>
    </row>
    <row r="2284" spans="2:3" x14ac:dyDescent="0.45">
      <c r="B2284" s="2"/>
      <c r="C2284" s="2"/>
    </row>
    <row r="2285" spans="2:3" x14ac:dyDescent="0.45">
      <c r="B2285" s="2"/>
      <c r="C2285" s="2"/>
    </row>
    <row r="2286" spans="2:3" x14ac:dyDescent="0.45">
      <c r="B2286" s="2"/>
      <c r="C2286" s="2"/>
    </row>
    <row r="2287" spans="2:3" x14ac:dyDescent="0.45">
      <c r="B2287" s="2"/>
      <c r="C2287" s="2"/>
    </row>
    <row r="2288" spans="2:3" x14ac:dyDescent="0.45">
      <c r="B2288" s="2"/>
      <c r="C2288" s="2"/>
    </row>
    <row r="2289" spans="2:3" x14ac:dyDescent="0.45">
      <c r="B2289" s="2"/>
      <c r="C2289" s="2"/>
    </row>
    <row r="2290" spans="2:3" x14ac:dyDescent="0.45">
      <c r="B2290" s="2"/>
      <c r="C2290" s="2"/>
    </row>
    <row r="2291" spans="2:3" x14ac:dyDescent="0.45">
      <c r="B2291" s="2"/>
      <c r="C2291" s="2"/>
    </row>
    <row r="2292" spans="2:3" x14ac:dyDescent="0.45">
      <c r="B2292" s="2"/>
      <c r="C2292" s="2"/>
    </row>
    <row r="2293" spans="2:3" x14ac:dyDescent="0.45">
      <c r="B2293" s="2"/>
      <c r="C2293" s="2"/>
    </row>
    <row r="2294" spans="2:3" x14ac:dyDescent="0.45">
      <c r="B2294" s="2"/>
      <c r="C2294" s="2"/>
    </row>
    <row r="2295" spans="2:3" x14ac:dyDescent="0.45">
      <c r="B2295" s="2"/>
      <c r="C2295" s="2"/>
    </row>
    <row r="2296" spans="2:3" x14ac:dyDescent="0.45">
      <c r="B2296" s="2"/>
      <c r="C2296" s="2"/>
    </row>
    <row r="2297" spans="2:3" x14ac:dyDescent="0.45">
      <c r="B2297" s="2"/>
      <c r="C2297" s="2"/>
    </row>
    <row r="2298" spans="2:3" x14ac:dyDescent="0.45">
      <c r="B2298" s="2"/>
      <c r="C2298" s="2"/>
    </row>
    <row r="2299" spans="2:3" x14ac:dyDescent="0.45">
      <c r="B2299" s="2"/>
      <c r="C2299" s="2"/>
    </row>
    <row r="2300" spans="2:3" x14ac:dyDescent="0.45">
      <c r="B2300" s="2"/>
      <c r="C2300" s="2"/>
    </row>
    <row r="2301" spans="2:3" x14ac:dyDescent="0.45">
      <c r="B2301" s="2"/>
      <c r="C2301" s="2"/>
    </row>
    <row r="2302" spans="2:3" x14ac:dyDescent="0.45">
      <c r="B2302" s="2"/>
      <c r="C2302" s="2"/>
    </row>
    <row r="2303" spans="2:3" x14ac:dyDescent="0.45">
      <c r="B2303" s="2"/>
      <c r="C2303" s="2"/>
    </row>
    <row r="2304" spans="2:3" x14ac:dyDescent="0.45">
      <c r="B2304" s="2"/>
      <c r="C2304" s="2"/>
    </row>
    <row r="2305" spans="2:3" x14ac:dyDescent="0.45">
      <c r="B2305" s="2"/>
      <c r="C2305" s="2"/>
    </row>
    <row r="2306" spans="2:3" x14ac:dyDescent="0.45">
      <c r="B2306" s="2"/>
      <c r="C2306" s="2"/>
    </row>
    <row r="2307" spans="2:3" x14ac:dyDescent="0.45">
      <c r="B2307" s="2"/>
      <c r="C2307" s="2"/>
    </row>
    <row r="2308" spans="2:3" x14ac:dyDescent="0.45">
      <c r="B2308" s="2"/>
      <c r="C2308" s="2"/>
    </row>
    <row r="2309" spans="2:3" x14ac:dyDescent="0.45">
      <c r="B2309" s="2"/>
      <c r="C2309" s="2"/>
    </row>
    <row r="2310" spans="2:3" x14ac:dyDescent="0.45">
      <c r="B2310" s="2"/>
      <c r="C2310" s="2"/>
    </row>
    <row r="2311" spans="2:3" x14ac:dyDescent="0.45">
      <c r="B2311" s="2"/>
      <c r="C2311" s="2"/>
    </row>
    <row r="2312" spans="2:3" x14ac:dyDescent="0.45">
      <c r="B2312" s="2"/>
      <c r="C2312" s="2"/>
    </row>
    <row r="2313" spans="2:3" x14ac:dyDescent="0.45">
      <c r="B2313" s="2"/>
      <c r="C2313" s="2"/>
    </row>
    <row r="2314" spans="2:3" x14ac:dyDescent="0.45">
      <c r="B2314" s="2"/>
      <c r="C2314" s="2"/>
    </row>
    <row r="2315" spans="2:3" x14ac:dyDescent="0.45">
      <c r="B2315" s="2"/>
      <c r="C2315" s="2"/>
    </row>
    <row r="2316" spans="2:3" x14ac:dyDescent="0.45">
      <c r="B2316" s="2"/>
      <c r="C2316" s="2"/>
    </row>
    <row r="2317" spans="2:3" x14ac:dyDescent="0.45">
      <c r="B2317" s="2"/>
      <c r="C2317" s="2"/>
    </row>
    <row r="2318" spans="2:3" x14ac:dyDescent="0.45">
      <c r="B2318" s="2"/>
      <c r="C2318" s="2"/>
    </row>
    <row r="2319" spans="2:3" x14ac:dyDescent="0.45">
      <c r="B2319" s="2"/>
      <c r="C2319" s="2"/>
    </row>
    <row r="2320" spans="2:3" x14ac:dyDescent="0.45">
      <c r="B2320" s="2"/>
      <c r="C2320" s="2"/>
    </row>
    <row r="2321" spans="2:3" x14ac:dyDescent="0.45">
      <c r="B2321" s="2"/>
      <c r="C2321" s="2"/>
    </row>
    <row r="2322" spans="2:3" x14ac:dyDescent="0.45">
      <c r="B2322" s="2"/>
      <c r="C2322" s="2"/>
    </row>
    <row r="2323" spans="2:3" x14ac:dyDescent="0.45">
      <c r="B2323" s="2"/>
      <c r="C2323" s="2"/>
    </row>
    <row r="2324" spans="2:3" x14ac:dyDescent="0.45">
      <c r="B2324" s="2"/>
      <c r="C2324" s="2"/>
    </row>
    <row r="2325" spans="2:3" x14ac:dyDescent="0.45">
      <c r="B2325" s="2"/>
      <c r="C2325" s="2"/>
    </row>
    <row r="2326" spans="2:3" x14ac:dyDescent="0.45">
      <c r="B2326" s="2"/>
      <c r="C2326" s="2"/>
    </row>
    <row r="2327" spans="2:3" x14ac:dyDescent="0.45">
      <c r="B2327" s="2"/>
      <c r="C2327" s="2"/>
    </row>
    <row r="2328" spans="2:3" x14ac:dyDescent="0.45">
      <c r="B2328" s="2"/>
      <c r="C2328" s="2"/>
    </row>
    <row r="2329" spans="2:3" x14ac:dyDescent="0.45">
      <c r="B2329" s="2"/>
      <c r="C2329" s="2"/>
    </row>
    <row r="2330" spans="2:3" x14ac:dyDescent="0.45">
      <c r="B2330" s="2"/>
      <c r="C2330" s="2"/>
    </row>
    <row r="2331" spans="2:3" x14ac:dyDescent="0.45">
      <c r="B2331" s="2"/>
      <c r="C2331" s="2"/>
    </row>
    <row r="2332" spans="2:3" x14ac:dyDescent="0.45">
      <c r="B2332" s="2"/>
      <c r="C2332" s="2"/>
    </row>
    <row r="2333" spans="2:3" x14ac:dyDescent="0.45">
      <c r="B2333" s="2"/>
      <c r="C2333" s="2"/>
    </row>
    <row r="2334" spans="2:3" x14ac:dyDescent="0.45">
      <c r="B2334" s="2"/>
      <c r="C2334" s="2"/>
    </row>
    <row r="2335" spans="2:3" x14ac:dyDescent="0.45">
      <c r="B2335" s="2"/>
      <c r="C2335" s="2"/>
    </row>
    <row r="2336" spans="2:3" x14ac:dyDescent="0.45">
      <c r="B2336" s="2"/>
      <c r="C2336" s="2"/>
    </row>
    <row r="2337" spans="2:3" x14ac:dyDescent="0.45">
      <c r="B2337" s="2"/>
      <c r="C2337" s="2"/>
    </row>
    <row r="2338" spans="2:3" x14ac:dyDescent="0.45">
      <c r="B2338" s="2"/>
      <c r="C2338" s="2"/>
    </row>
    <row r="2339" spans="2:3" x14ac:dyDescent="0.45">
      <c r="B2339" s="2"/>
      <c r="C2339" s="2"/>
    </row>
    <row r="2340" spans="2:3" x14ac:dyDescent="0.45">
      <c r="B2340" s="2"/>
      <c r="C2340" s="2"/>
    </row>
    <row r="2341" spans="2:3" x14ac:dyDescent="0.45">
      <c r="B2341" s="2"/>
      <c r="C2341" s="2"/>
    </row>
    <row r="2342" spans="2:3" x14ac:dyDescent="0.45">
      <c r="B2342" s="2"/>
      <c r="C2342" s="2"/>
    </row>
    <row r="2343" spans="2:3" x14ac:dyDescent="0.45">
      <c r="B2343" s="2"/>
      <c r="C2343" s="2"/>
    </row>
    <row r="2344" spans="2:3" x14ac:dyDescent="0.45">
      <c r="B2344" s="2"/>
      <c r="C2344" s="2"/>
    </row>
    <row r="2345" spans="2:3" x14ac:dyDescent="0.45">
      <c r="B2345" s="2"/>
      <c r="C2345" s="2"/>
    </row>
    <row r="2346" spans="2:3" x14ac:dyDescent="0.45">
      <c r="B2346" s="2"/>
      <c r="C2346" s="2"/>
    </row>
    <row r="2347" spans="2:3" x14ac:dyDescent="0.45">
      <c r="B2347" s="2"/>
      <c r="C2347" s="2"/>
    </row>
    <row r="2348" spans="2:3" x14ac:dyDescent="0.45">
      <c r="B2348" s="2"/>
      <c r="C2348" s="2"/>
    </row>
    <row r="2349" spans="2:3" x14ac:dyDescent="0.45">
      <c r="B2349" s="2"/>
      <c r="C2349" s="2"/>
    </row>
    <row r="2350" spans="2:3" x14ac:dyDescent="0.45">
      <c r="B2350" s="2"/>
      <c r="C2350" s="2"/>
    </row>
    <row r="2351" spans="2:3" x14ac:dyDescent="0.45">
      <c r="B2351" s="2"/>
      <c r="C2351" s="2"/>
    </row>
    <row r="2352" spans="2:3" x14ac:dyDescent="0.45">
      <c r="B2352" s="2"/>
      <c r="C2352" s="2"/>
    </row>
    <row r="2353" spans="2:3" x14ac:dyDescent="0.45">
      <c r="B2353" s="2"/>
      <c r="C2353" s="2"/>
    </row>
    <row r="2354" spans="2:3" x14ac:dyDescent="0.45">
      <c r="B2354" s="2"/>
      <c r="C2354" s="2"/>
    </row>
    <row r="2355" spans="2:3" x14ac:dyDescent="0.45">
      <c r="B2355" s="2"/>
      <c r="C2355" s="2"/>
    </row>
    <row r="2356" spans="2:3" x14ac:dyDescent="0.45">
      <c r="B2356" s="2"/>
      <c r="C2356" s="2"/>
    </row>
    <row r="2357" spans="2:3" x14ac:dyDescent="0.45">
      <c r="B2357" s="2"/>
      <c r="C2357" s="2"/>
    </row>
    <row r="2358" spans="2:3" x14ac:dyDescent="0.45">
      <c r="B2358" s="2"/>
      <c r="C2358" s="2"/>
    </row>
    <row r="2359" spans="2:3" x14ac:dyDescent="0.45">
      <c r="B2359" s="2"/>
      <c r="C2359" s="2"/>
    </row>
    <row r="2360" spans="2:3" x14ac:dyDescent="0.45">
      <c r="B2360" s="2"/>
      <c r="C2360" s="2"/>
    </row>
    <row r="2361" spans="2:3" x14ac:dyDescent="0.45">
      <c r="B2361" s="2"/>
      <c r="C2361" s="2"/>
    </row>
    <row r="2362" spans="2:3" x14ac:dyDescent="0.45">
      <c r="B2362" s="2"/>
      <c r="C2362" s="2"/>
    </row>
    <row r="2363" spans="2:3" x14ac:dyDescent="0.45">
      <c r="B2363" s="2"/>
      <c r="C2363" s="2"/>
    </row>
    <row r="2364" spans="2:3" x14ac:dyDescent="0.45">
      <c r="B2364" s="2"/>
      <c r="C2364" s="2"/>
    </row>
    <row r="2365" spans="2:3" x14ac:dyDescent="0.45">
      <c r="B2365" s="2"/>
      <c r="C2365" s="2"/>
    </row>
    <row r="2366" spans="2:3" x14ac:dyDescent="0.45">
      <c r="B2366" s="2"/>
      <c r="C2366" s="2"/>
    </row>
    <row r="2367" spans="2:3" x14ac:dyDescent="0.45">
      <c r="B2367" s="2"/>
      <c r="C2367" s="2"/>
    </row>
    <row r="2368" spans="2:3" x14ac:dyDescent="0.45">
      <c r="B2368" s="2"/>
      <c r="C2368" s="2"/>
    </row>
    <row r="2369" spans="2:3" x14ac:dyDescent="0.45">
      <c r="B2369" s="2"/>
      <c r="C2369" s="2"/>
    </row>
    <row r="2370" spans="2:3" x14ac:dyDescent="0.45">
      <c r="B2370" s="2"/>
      <c r="C2370" s="2"/>
    </row>
    <row r="2371" spans="2:3" x14ac:dyDescent="0.45">
      <c r="B2371" s="2"/>
      <c r="C2371" s="2"/>
    </row>
    <row r="2372" spans="2:3" x14ac:dyDescent="0.45">
      <c r="B2372" s="2"/>
      <c r="C2372" s="2"/>
    </row>
    <row r="2373" spans="2:3" x14ac:dyDescent="0.45">
      <c r="B2373" s="2"/>
      <c r="C2373" s="2"/>
    </row>
    <row r="2374" spans="2:3" x14ac:dyDescent="0.45">
      <c r="B2374" s="2"/>
      <c r="C2374" s="2"/>
    </row>
    <row r="2375" spans="2:3" x14ac:dyDescent="0.45">
      <c r="B2375" s="2"/>
      <c r="C2375" s="2"/>
    </row>
    <row r="2376" spans="2:3" x14ac:dyDescent="0.45">
      <c r="B2376" s="2"/>
      <c r="C2376" s="2"/>
    </row>
    <row r="2377" spans="2:3" x14ac:dyDescent="0.45">
      <c r="B2377" s="2"/>
      <c r="C2377" s="2"/>
    </row>
    <row r="2378" spans="2:3" x14ac:dyDescent="0.45">
      <c r="B2378" s="2"/>
      <c r="C2378" s="2"/>
    </row>
    <row r="2379" spans="2:3" x14ac:dyDescent="0.45">
      <c r="B2379" s="2"/>
      <c r="C2379" s="2"/>
    </row>
    <row r="2380" spans="2:3" x14ac:dyDescent="0.45">
      <c r="B2380" s="2"/>
      <c r="C2380" s="2"/>
    </row>
    <row r="2381" spans="2:3" x14ac:dyDescent="0.45">
      <c r="B2381" s="2"/>
      <c r="C2381" s="2"/>
    </row>
    <row r="2382" spans="2:3" x14ac:dyDescent="0.45">
      <c r="B2382" s="2"/>
      <c r="C2382" s="2"/>
    </row>
    <row r="2383" spans="2:3" x14ac:dyDescent="0.45">
      <c r="B2383" s="2"/>
      <c r="C2383" s="2"/>
    </row>
    <row r="2384" spans="2:3" x14ac:dyDescent="0.45">
      <c r="B2384" s="2"/>
      <c r="C2384" s="2"/>
    </row>
    <row r="2385" spans="2:3" x14ac:dyDescent="0.45">
      <c r="B2385" s="2"/>
      <c r="C2385" s="2"/>
    </row>
    <row r="2386" spans="2:3" x14ac:dyDescent="0.45">
      <c r="B2386" s="2"/>
      <c r="C2386" s="2"/>
    </row>
    <row r="2387" spans="2:3" x14ac:dyDescent="0.45">
      <c r="B2387" s="2"/>
      <c r="C2387" s="2"/>
    </row>
    <row r="2388" spans="2:3" x14ac:dyDescent="0.45">
      <c r="B2388" s="2"/>
      <c r="C2388" s="2"/>
    </row>
    <row r="2389" spans="2:3" x14ac:dyDescent="0.45">
      <c r="B2389" s="2"/>
      <c r="C2389" s="2"/>
    </row>
    <row r="2390" spans="2:3" x14ac:dyDescent="0.45">
      <c r="B2390" s="2"/>
      <c r="C2390" s="2"/>
    </row>
    <row r="2391" spans="2:3" x14ac:dyDescent="0.45">
      <c r="B2391" s="2"/>
      <c r="C2391" s="2"/>
    </row>
    <row r="2392" spans="2:3" x14ac:dyDescent="0.45">
      <c r="B2392" s="2"/>
      <c r="C2392" s="2"/>
    </row>
    <row r="2393" spans="2:3" x14ac:dyDescent="0.45">
      <c r="B2393" s="2"/>
      <c r="C2393" s="2"/>
    </row>
    <row r="2394" spans="2:3" x14ac:dyDescent="0.45">
      <c r="B2394" s="2"/>
      <c r="C2394" s="2"/>
    </row>
    <row r="2395" spans="2:3" x14ac:dyDescent="0.45">
      <c r="B2395" s="2"/>
      <c r="C2395" s="2"/>
    </row>
    <row r="2396" spans="2:3" x14ac:dyDescent="0.45">
      <c r="B2396" s="2"/>
      <c r="C2396" s="2"/>
    </row>
    <row r="2397" spans="2:3" x14ac:dyDescent="0.45">
      <c r="B2397" s="2"/>
      <c r="C2397" s="2"/>
    </row>
    <row r="2398" spans="2:3" x14ac:dyDescent="0.45">
      <c r="B2398" s="2"/>
      <c r="C2398" s="2"/>
    </row>
    <row r="2399" spans="2:3" x14ac:dyDescent="0.45">
      <c r="B2399" s="2"/>
      <c r="C2399" s="2"/>
    </row>
    <row r="2400" spans="2:3" x14ac:dyDescent="0.45">
      <c r="B2400" s="2"/>
      <c r="C2400" s="2"/>
    </row>
    <row r="2401" spans="2:3" x14ac:dyDescent="0.45">
      <c r="B2401" s="2"/>
      <c r="C2401" s="2"/>
    </row>
    <row r="2402" spans="2:3" x14ac:dyDescent="0.45">
      <c r="B2402" s="2"/>
      <c r="C2402" s="2"/>
    </row>
    <row r="2403" spans="2:3" x14ac:dyDescent="0.45">
      <c r="B2403" s="2"/>
      <c r="C2403" s="2"/>
    </row>
    <row r="2404" spans="2:3" x14ac:dyDescent="0.45">
      <c r="B2404" s="2"/>
      <c r="C2404" s="2"/>
    </row>
    <row r="2405" spans="2:3" x14ac:dyDescent="0.45">
      <c r="B2405" s="2"/>
      <c r="C2405" s="2"/>
    </row>
    <row r="2406" spans="2:3" x14ac:dyDescent="0.45">
      <c r="B2406" s="2"/>
      <c r="C2406" s="2"/>
    </row>
    <row r="2407" spans="2:3" x14ac:dyDescent="0.45">
      <c r="B2407" s="2"/>
      <c r="C2407" s="2"/>
    </row>
    <row r="2408" spans="2:3" x14ac:dyDescent="0.45">
      <c r="B2408" s="2"/>
      <c r="C2408" s="2"/>
    </row>
    <row r="2409" spans="2:3" x14ac:dyDescent="0.45">
      <c r="B2409" s="2"/>
      <c r="C2409" s="2"/>
    </row>
    <row r="2410" spans="2:3" x14ac:dyDescent="0.45">
      <c r="B2410" s="2"/>
      <c r="C2410" s="2"/>
    </row>
    <row r="2411" spans="2:3" x14ac:dyDescent="0.45">
      <c r="B2411" s="2"/>
      <c r="C2411" s="2"/>
    </row>
    <row r="2412" spans="2:3" x14ac:dyDescent="0.45">
      <c r="B2412" s="2"/>
      <c r="C2412" s="2"/>
    </row>
    <row r="2413" spans="2:3" x14ac:dyDescent="0.45">
      <c r="B2413" s="2"/>
      <c r="C2413" s="2"/>
    </row>
    <row r="2414" spans="2:3" x14ac:dyDescent="0.45">
      <c r="B2414" s="2"/>
      <c r="C2414" s="2"/>
    </row>
    <row r="2415" spans="2:3" x14ac:dyDescent="0.45">
      <c r="B2415" s="2"/>
      <c r="C2415" s="2"/>
    </row>
    <row r="2416" spans="2:3" x14ac:dyDescent="0.45">
      <c r="B2416" s="2"/>
      <c r="C2416" s="2"/>
    </row>
    <row r="2417" spans="2:3" x14ac:dyDescent="0.45">
      <c r="B2417" s="2"/>
      <c r="C2417" s="2"/>
    </row>
    <row r="2418" spans="2:3" x14ac:dyDescent="0.45">
      <c r="B2418" s="2"/>
      <c r="C2418" s="2"/>
    </row>
    <row r="2419" spans="2:3" x14ac:dyDescent="0.45">
      <c r="B2419" s="2"/>
      <c r="C2419" s="2"/>
    </row>
    <row r="2420" spans="2:3" x14ac:dyDescent="0.45">
      <c r="B2420" s="2"/>
      <c r="C2420" s="2"/>
    </row>
    <row r="2421" spans="2:3" x14ac:dyDescent="0.45">
      <c r="B2421" s="2"/>
      <c r="C2421" s="2"/>
    </row>
    <row r="2422" spans="2:3" x14ac:dyDescent="0.45">
      <c r="B2422" s="2"/>
      <c r="C2422" s="2"/>
    </row>
    <row r="2423" spans="2:3" x14ac:dyDescent="0.45">
      <c r="B2423" s="2"/>
      <c r="C2423" s="2"/>
    </row>
    <row r="2424" spans="2:3" x14ac:dyDescent="0.45">
      <c r="B2424" s="2"/>
      <c r="C2424" s="2"/>
    </row>
    <row r="2425" spans="2:3" x14ac:dyDescent="0.45">
      <c r="B2425" s="2"/>
      <c r="C2425" s="2"/>
    </row>
    <row r="2426" spans="2:3" x14ac:dyDescent="0.45">
      <c r="B2426" s="2"/>
      <c r="C2426" s="2"/>
    </row>
    <row r="2427" spans="2:3" x14ac:dyDescent="0.45">
      <c r="B2427" s="2"/>
      <c r="C2427" s="2"/>
    </row>
    <row r="2428" spans="2:3" x14ac:dyDescent="0.45">
      <c r="B2428" s="2"/>
      <c r="C2428" s="2"/>
    </row>
    <row r="2429" spans="2:3" x14ac:dyDescent="0.45">
      <c r="B2429" s="2"/>
      <c r="C2429" s="2"/>
    </row>
    <row r="2430" spans="2:3" x14ac:dyDescent="0.45">
      <c r="B2430" s="2"/>
      <c r="C2430" s="2"/>
    </row>
    <row r="2431" spans="2:3" x14ac:dyDescent="0.45">
      <c r="B2431" s="2"/>
      <c r="C2431" s="2"/>
    </row>
    <row r="2432" spans="2:3" x14ac:dyDescent="0.45">
      <c r="B2432" s="2"/>
      <c r="C2432" s="2"/>
    </row>
    <row r="2433" spans="2:3" x14ac:dyDescent="0.45">
      <c r="B2433" s="2"/>
      <c r="C2433" s="2"/>
    </row>
    <row r="2434" spans="2:3" x14ac:dyDescent="0.45">
      <c r="B2434" s="2"/>
      <c r="C2434" s="2"/>
    </row>
    <row r="2435" spans="2:3" x14ac:dyDescent="0.45">
      <c r="B2435" s="2"/>
      <c r="C2435" s="2"/>
    </row>
    <row r="2436" spans="2:3" x14ac:dyDescent="0.45">
      <c r="B2436" s="2"/>
      <c r="C2436" s="2"/>
    </row>
    <row r="2437" spans="2:3" x14ac:dyDescent="0.45">
      <c r="B2437" s="2"/>
      <c r="C2437" s="2"/>
    </row>
    <row r="2438" spans="2:3" x14ac:dyDescent="0.45">
      <c r="B2438" s="2"/>
      <c r="C2438" s="2"/>
    </row>
    <row r="2439" spans="2:3" x14ac:dyDescent="0.45">
      <c r="B2439" s="2"/>
      <c r="C2439" s="2"/>
    </row>
    <row r="2440" spans="2:3" x14ac:dyDescent="0.45">
      <c r="B2440" s="2"/>
      <c r="C2440" s="2"/>
    </row>
    <row r="2441" spans="2:3" x14ac:dyDescent="0.45">
      <c r="B2441" s="2"/>
      <c r="C2441" s="2"/>
    </row>
    <row r="2442" spans="2:3" x14ac:dyDescent="0.45">
      <c r="B2442" s="2"/>
      <c r="C2442" s="2"/>
    </row>
    <row r="2443" spans="2:3" x14ac:dyDescent="0.45">
      <c r="B2443" s="2"/>
      <c r="C2443" s="2"/>
    </row>
    <row r="2444" spans="2:3" x14ac:dyDescent="0.45">
      <c r="B2444" s="2"/>
      <c r="C2444" s="2"/>
    </row>
    <row r="2445" spans="2:3" x14ac:dyDescent="0.45">
      <c r="B2445" s="2"/>
      <c r="C2445" s="2"/>
    </row>
    <row r="2446" spans="2:3" x14ac:dyDescent="0.45">
      <c r="B2446" s="2"/>
      <c r="C2446" s="2"/>
    </row>
    <row r="2447" spans="2:3" x14ac:dyDescent="0.45">
      <c r="B2447" s="2"/>
      <c r="C2447" s="2"/>
    </row>
    <row r="2448" spans="2:3" x14ac:dyDescent="0.45">
      <c r="B2448" s="2"/>
      <c r="C2448" s="2"/>
    </row>
    <row r="2449" spans="2:3" x14ac:dyDescent="0.45">
      <c r="B2449" s="2"/>
      <c r="C2449" s="2"/>
    </row>
    <row r="2450" spans="2:3" x14ac:dyDescent="0.45">
      <c r="B2450" s="2"/>
      <c r="C2450" s="2"/>
    </row>
    <row r="2451" spans="2:3" x14ac:dyDescent="0.45">
      <c r="B2451" s="2"/>
      <c r="C2451" s="2"/>
    </row>
    <row r="2452" spans="2:3" x14ac:dyDescent="0.45">
      <c r="B2452" s="2"/>
      <c r="C2452" s="2"/>
    </row>
    <row r="2453" spans="2:3" x14ac:dyDescent="0.45">
      <c r="B2453" s="2"/>
      <c r="C2453" s="2"/>
    </row>
    <row r="2454" spans="2:3" x14ac:dyDescent="0.45">
      <c r="B2454" s="2"/>
      <c r="C2454" s="2"/>
    </row>
    <row r="2455" spans="2:3" x14ac:dyDescent="0.45">
      <c r="B2455" s="2"/>
      <c r="C2455" s="2"/>
    </row>
    <row r="2456" spans="2:3" x14ac:dyDescent="0.45">
      <c r="B2456" s="2"/>
      <c r="C2456" s="2"/>
    </row>
    <row r="2457" spans="2:3" x14ac:dyDescent="0.45">
      <c r="B2457" s="2"/>
      <c r="C2457" s="2"/>
    </row>
    <row r="2458" spans="2:3" x14ac:dyDescent="0.45">
      <c r="B2458" s="2"/>
      <c r="C2458" s="2"/>
    </row>
    <row r="2459" spans="2:3" x14ac:dyDescent="0.45">
      <c r="B2459" s="2"/>
      <c r="C2459" s="2"/>
    </row>
    <row r="2460" spans="2:3" x14ac:dyDescent="0.45">
      <c r="B2460" s="2"/>
      <c r="C2460" s="2"/>
    </row>
    <row r="2461" spans="2:3" x14ac:dyDescent="0.45">
      <c r="B2461" s="2"/>
      <c r="C2461" s="2"/>
    </row>
    <row r="2462" spans="2:3" x14ac:dyDescent="0.45">
      <c r="B2462" s="2"/>
      <c r="C2462" s="2"/>
    </row>
    <row r="2463" spans="2:3" x14ac:dyDescent="0.45">
      <c r="B2463" s="2"/>
      <c r="C2463" s="2"/>
    </row>
    <row r="2464" spans="2:3" x14ac:dyDescent="0.45">
      <c r="B2464" s="2"/>
      <c r="C2464" s="2"/>
    </row>
    <row r="2465" spans="2:3" x14ac:dyDescent="0.45">
      <c r="B2465" s="2"/>
      <c r="C2465" s="2"/>
    </row>
    <row r="2466" spans="2:3" x14ac:dyDescent="0.45">
      <c r="B2466" s="2"/>
      <c r="C2466" s="2"/>
    </row>
    <row r="2467" spans="2:3" x14ac:dyDescent="0.45">
      <c r="B2467" s="2"/>
      <c r="C2467" s="2"/>
    </row>
    <row r="2468" spans="2:3" x14ac:dyDescent="0.45">
      <c r="B2468" s="2"/>
      <c r="C2468" s="2"/>
    </row>
    <row r="2469" spans="2:3" x14ac:dyDescent="0.45">
      <c r="B2469" s="2"/>
      <c r="C2469" s="2"/>
    </row>
    <row r="2470" spans="2:3" x14ac:dyDescent="0.45">
      <c r="B2470" s="2"/>
      <c r="C2470" s="2"/>
    </row>
    <row r="2471" spans="2:3" x14ac:dyDescent="0.45">
      <c r="B2471" s="2"/>
      <c r="C2471" s="2"/>
    </row>
    <row r="2472" spans="2:3" x14ac:dyDescent="0.45">
      <c r="B2472" s="2"/>
      <c r="C2472" s="2"/>
    </row>
    <row r="2473" spans="2:3" x14ac:dyDescent="0.45">
      <c r="B2473" s="2"/>
      <c r="C2473" s="2"/>
    </row>
    <row r="2474" spans="2:3" x14ac:dyDescent="0.45">
      <c r="B2474" s="2"/>
      <c r="C2474" s="2"/>
    </row>
    <row r="2475" spans="2:3" x14ac:dyDescent="0.45">
      <c r="B2475" s="2"/>
      <c r="C2475" s="2"/>
    </row>
    <row r="2476" spans="2:3" x14ac:dyDescent="0.45">
      <c r="B2476" s="2"/>
      <c r="C2476" s="2"/>
    </row>
    <row r="2477" spans="2:3" x14ac:dyDescent="0.45">
      <c r="B2477" s="2"/>
      <c r="C2477" s="2"/>
    </row>
    <row r="2478" spans="2:3" x14ac:dyDescent="0.45">
      <c r="B2478" s="2"/>
      <c r="C2478" s="2"/>
    </row>
    <row r="2479" spans="2:3" x14ac:dyDescent="0.45">
      <c r="B2479" s="2"/>
      <c r="C2479" s="2"/>
    </row>
    <row r="2480" spans="2:3" x14ac:dyDescent="0.45">
      <c r="B2480" s="2"/>
      <c r="C2480" s="2"/>
    </row>
    <row r="2481" spans="2:3" x14ac:dyDescent="0.45">
      <c r="B2481" s="2"/>
      <c r="C2481" s="2"/>
    </row>
    <row r="2482" spans="2:3" x14ac:dyDescent="0.45">
      <c r="B2482" s="2"/>
      <c r="C2482" s="2"/>
    </row>
    <row r="2483" spans="2:3" x14ac:dyDescent="0.45">
      <c r="B2483" s="2"/>
      <c r="C2483" s="2"/>
    </row>
    <row r="2484" spans="2:3" x14ac:dyDescent="0.45">
      <c r="B2484" s="2"/>
      <c r="C2484" s="2"/>
    </row>
    <row r="2485" spans="2:3" x14ac:dyDescent="0.45">
      <c r="B2485" s="2"/>
      <c r="C2485" s="2"/>
    </row>
    <row r="2486" spans="2:3" x14ac:dyDescent="0.45">
      <c r="B2486" s="2"/>
      <c r="C2486" s="2"/>
    </row>
    <row r="2487" spans="2:3" x14ac:dyDescent="0.45">
      <c r="B2487" s="2"/>
      <c r="C2487" s="2"/>
    </row>
    <row r="2488" spans="2:3" x14ac:dyDescent="0.45">
      <c r="B2488" s="2"/>
      <c r="C2488" s="2"/>
    </row>
    <row r="2489" spans="2:3" x14ac:dyDescent="0.45">
      <c r="B2489" s="2"/>
      <c r="C2489" s="2"/>
    </row>
    <row r="2490" spans="2:3" x14ac:dyDescent="0.45">
      <c r="B2490" s="2"/>
      <c r="C2490" s="2"/>
    </row>
    <row r="2491" spans="2:3" x14ac:dyDescent="0.45">
      <c r="B2491" s="2"/>
      <c r="C2491" s="2"/>
    </row>
    <row r="2492" spans="2:3" x14ac:dyDescent="0.45">
      <c r="B2492" s="2"/>
      <c r="C2492" s="2"/>
    </row>
    <row r="2493" spans="2:3" x14ac:dyDescent="0.45">
      <c r="B2493" s="2"/>
      <c r="C2493" s="2"/>
    </row>
    <row r="2494" spans="2:3" x14ac:dyDescent="0.45">
      <c r="B2494" s="2"/>
      <c r="C2494" s="2"/>
    </row>
    <row r="2495" spans="2:3" x14ac:dyDescent="0.45">
      <c r="B2495" s="2"/>
      <c r="C2495" s="2"/>
    </row>
    <row r="2496" spans="2:3" x14ac:dyDescent="0.45">
      <c r="B2496" s="2"/>
      <c r="C2496" s="2"/>
    </row>
    <row r="2497" spans="2:3" x14ac:dyDescent="0.45">
      <c r="B2497" s="2"/>
      <c r="C2497" s="2"/>
    </row>
    <row r="2498" spans="2:3" x14ac:dyDescent="0.45">
      <c r="B2498" s="2"/>
      <c r="C2498" s="2"/>
    </row>
    <row r="2499" spans="2:3" x14ac:dyDescent="0.45">
      <c r="B2499" s="2"/>
      <c r="C2499" s="2"/>
    </row>
    <row r="2500" spans="2:3" x14ac:dyDescent="0.45">
      <c r="B2500" s="2"/>
      <c r="C2500" s="2"/>
    </row>
    <row r="2501" spans="2:3" x14ac:dyDescent="0.45">
      <c r="B2501" s="2"/>
      <c r="C2501" s="2"/>
    </row>
    <row r="2502" spans="2:3" x14ac:dyDescent="0.45">
      <c r="B2502" s="2"/>
      <c r="C2502" s="2"/>
    </row>
    <row r="2503" spans="2:3" x14ac:dyDescent="0.45">
      <c r="B2503" s="2"/>
      <c r="C2503" s="2"/>
    </row>
    <row r="2504" spans="2:3" x14ac:dyDescent="0.45">
      <c r="B2504" s="2"/>
      <c r="C2504" s="2"/>
    </row>
    <row r="2505" spans="2:3" x14ac:dyDescent="0.45">
      <c r="B2505" s="2"/>
      <c r="C2505" s="2"/>
    </row>
    <row r="2506" spans="2:3" x14ac:dyDescent="0.45">
      <c r="B2506" s="2"/>
      <c r="C2506" s="2"/>
    </row>
    <row r="2507" spans="2:3" x14ac:dyDescent="0.45">
      <c r="B2507" s="2"/>
      <c r="C2507" s="2"/>
    </row>
    <row r="2508" spans="2:3" x14ac:dyDescent="0.45">
      <c r="B2508" s="2"/>
      <c r="C2508" s="2"/>
    </row>
    <row r="2509" spans="2:3" x14ac:dyDescent="0.45">
      <c r="B2509" s="2"/>
      <c r="C2509" s="2"/>
    </row>
    <row r="2510" spans="2:3" x14ac:dyDescent="0.45">
      <c r="B2510" s="2"/>
      <c r="C2510" s="2"/>
    </row>
    <row r="2511" spans="2:3" x14ac:dyDescent="0.45">
      <c r="B2511" s="2"/>
      <c r="C2511" s="2"/>
    </row>
    <row r="2512" spans="2:3" x14ac:dyDescent="0.45">
      <c r="B2512" s="2"/>
      <c r="C2512" s="2"/>
    </row>
    <row r="2513" spans="2:3" x14ac:dyDescent="0.45">
      <c r="B2513" s="2"/>
      <c r="C2513" s="2"/>
    </row>
    <row r="2514" spans="2:3" x14ac:dyDescent="0.45">
      <c r="B2514" s="2"/>
      <c r="C2514" s="2"/>
    </row>
    <row r="2515" spans="2:3" x14ac:dyDescent="0.45">
      <c r="B2515" s="2"/>
      <c r="C2515" s="2"/>
    </row>
    <row r="2516" spans="2:3" x14ac:dyDescent="0.45">
      <c r="B2516" s="2"/>
      <c r="C2516" s="2"/>
    </row>
    <row r="2517" spans="2:3" x14ac:dyDescent="0.45">
      <c r="B2517" s="2"/>
      <c r="C2517" s="2"/>
    </row>
    <row r="2518" spans="2:3" x14ac:dyDescent="0.45">
      <c r="B2518" s="2"/>
      <c r="C2518" s="2"/>
    </row>
    <row r="2519" spans="2:3" x14ac:dyDescent="0.45">
      <c r="B2519" s="2"/>
      <c r="C2519" s="2"/>
    </row>
    <row r="2520" spans="2:3" x14ac:dyDescent="0.45">
      <c r="B2520" s="2"/>
      <c r="C2520" s="2"/>
    </row>
    <row r="2521" spans="2:3" x14ac:dyDescent="0.45">
      <c r="B2521" s="2"/>
      <c r="C2521" s="2"/>
    </row>
    <row r="2522" spans="2:3" x14ac:dyDescent="0.45">
      <c r="B2522" s="2"/>
      <c r="C2522" s="2"/>
    </row>
    <row r="2523" spans="2:3" x14ac:dyDescent="0.45">
      <c r="B2523" s="2"/>
      <c r="C2523" s="2"/>
    </row>
    <row r="2524" spans="2:3" x14ac:dyDescent="0.45">
      <c r="B2524" s="2"/>
      <c r="C2524" s="2"/>
    </row>
    <row r="2525" spans="2:3" x14ac:dyDescent="0.45">
      <c r="B2525" s="2"/>
      <c r="C2525" s="2"/>
    </row>
    <row r="2526" spans="2:3" x14ac:dyDescent="0.45">
      <c r="B2526" s="2"/>
      <c r="C2526" s="2"/>
    </row>
    <row r="2527" spans="2:3" x14ac:dyDescent="0.45">
      <c r="B2527" s="2"/>
      <c r="C2527" s="2"/>
    </row>
    <row r="2528" spans="2:3" x14ac:dyDescent="0.45">
      <c r="B2528" s="2"/>
      <c r="C2528" s="2"/>
    </row>
    <row r="2529" spans="2:3" x14ac:dyDescent="0.45">
      <c r="B2529" s="2"/>
      <c r="C2529" s="2"/>
    </row>
    <row r="2530" spans="2:3" x14ac:dyDescent="0.45">
      <c r="B2530" s="2"/>
      <c r="C2530" s="2"/>
    </row>
    <row r="2531" spans="2:3" x14ac:dyDescent="0.45">
      <c r="B2531" s="2"/>
      <c r="C2531" s="2"/>
    </row>
    <row r="2532" spans="2:3" x14ac:dyDescent="0.45">
      <c r="B2532" s="2"/>
      <c r="C2532" s="2"/>
    </row>
    <row r="2533" spans="2:3" x14ac:dyDescent="0.45">
      <c r="B2533" s="2"/>
      <c r="C2533" s="2"/>
    </row>
    <row r="2534" spans="2:3" x14ac:dyDescent="0.45">
      <c r="B2534" s="2"/>
      <c r="C2534" s="2"/>
    </row>
    <row r="2535" spans="2:3" x14ac:dyDescent="0.45">
      <c r="B2535" s="2"/>
      <c r="C2535" s="2"/>
    </row>
    <row r="2536" spans="2:3" x14ac:dyDescent="0.45">
      <c r="B2536" s="2"/>
      <c r="C2536" s="2"/>
    </row>
    <row r="2537" spans="2:3" x14ac:dyDescent="0.45">
      <c r="B2537" s="2"/>
      <c r="C2537" s="2"/>
    </row>
    <row r="2538" spans="2:3" x14ac:dyDescent="0.45">
      <c r="B2538" s="2"/>
      <c r="C2538" s="2"/>
    </row>
    <row r="2539" spans="2:3" x14ac:dyDescent="0.45">
      <c r="B2539" s="2"/>
      <c r="C2539" s="2"/>
    </row>
    <row r="2540" spans="2:3" x14ac:dyDescent="0.45">
      <c r="B2540" s="2"/>
      <c r="C2540" s="2"/>
    </row>
    <row r="2541" spans="2:3" x14ac:dyDescent="0.45">
      <c r="B2541" s="2"/>
      <c r="C2541" s="2"/>
    </row>
    <row r="2542" spans="2:3" x14ac:dyDescent="0.45">
      <c r="B2542" s="2"/>
      <c r="C2542" s="2"/>
    </row>
    <row r="2543" spans="2:3" x14ac:dyDescent="0.45">
      <c r="B2543" s="2"/>
      <c r="C2543" s="2"/>
    </row>
    <row r="2544" spans="2:3" x14ac:dyDescent="0.45">
      <c r="B2544" s="2"/>
      <c r="C2544" s="2"/>
    </row>
    <row r="2545" spans="2:3" x14ac:dyDescent="0.45">
      <c r="B2545" s="2"/>
      <c r="C2545" s="2"/>
    </row>
    <row r="2546" spans="2:3" x14ac:dyDescent="0.45">
      <c r="B2546" s="2"/>
      <c r="C2546" s="2"/>
    </row>
    <row r="2547" spans="2:3" x14ac:dyDescent="0.45">
      <c r="B2547" s="2"/>
      <c r="C2547" s="2"/>
    </row>
    <row r="2548" spans="2:3" x14ac:dyDescent="0.45">
      <c r="B2548" s="2"/>
      <c r="C2548" s="2"/>
    </row>
    <row r="2549" spans="2:3" x14ac:dyDescent="0.45">
      <c r="B2549" s="2"/>
      <c r="C2549" s="2"/>
    </row>
    <row r="2550" spans="2:3" x14ac:dyDescent="0.45">
      <c r="B2550" s="2"/>
      <c r="C2550" s="2"/>
    </row>
    <row r="2551" spans="2:3" x14ac:dyDescent="0.45">
      <c r="B2551" s="2"/>
      <c r="C2551" s="2"/>
    </row>
    <row r="2552" spans="2:3" x14ac:dyDescent="0.45">
      <c r="B2552" s="2"/>
      <c r="C2552" s="2"/>
    </row>
    <row r="2553" spans="2:3" x14ac:dyDescent="0.45">
      <c r="B2553" s="2"/>
      <c r="C2553" s="2"/>
    </row>
    <row r="2554" spans="2:3" x14ac:dyDescent="0.45">
      <c r="B2554" s="2"/>
      <c r="C2554" s="2"/>
    </row>
    <row r="2555" spans="2:3" x14ac:dyDescent="0.45">
      <c r="B2555" s="2"/>
      <c r="C2555" s="2"/>
    </row>
    <row r="2556" spans="2:3" x14ac:dyDescent="0.45">
      <c r="B2556" s="2"/>
      <c r="C2556" s="2"/>
    </row>
    <row r="2557" spans="2:3" x14ac:dyDescent="0.45">
      <c r="B2557" s="2"/>
      <c r="C2557" s="2"/>
    </row>
    <row r="2558" spans="2:3" x14ac:dyDescent="0.45">
      <c r="B2558" s="2"/>
      <c r="C2558" s="2"/>
    </row>
    <row r="2559" spans="2:3" x14ac:dyDescent="0.45">
      <c r="B2559" s="2"/>
      <c r="C2559" s="2"/>
    </row>
    <row r="2560" spans="2:3" x14ac:dyDescent="0.45">
      <c r="B2560" s="2"/>
      <c r="C2560" s="2"/>
    </row>
    <row r="2561" spans="2:3" x14ac:dyDescent="0.45">
      <c r="B2561" s="2"/>
      <c r="C2561" s="2"/>
    </row>
    <row r="2562" spans="2:3" x14ac:dyDescent="0.45">
      <c r="B2562" s="2"/>
      <c r="C2562" s="2"/>
    </row>
    <row r="2563" spans="2:3" x14ac:dyDescent="0.45">
      <c r="B2563" s="2"/>
      <c r="C2563" s="2"/>
    </row>
    <row r="2564" spans="2:3" x14ac:dyDescent="0.45">
      <c r="B2564" s="2"/>
      <c r="C2564" s="2"/>
    </row>
    <row r="2565" spans="2:3" x14ac:dyDescent="0.45">
      <c r="B2565" s="2"/>
      <c r="C2565" s="2"/>
    </row>
    <row r="2566" spans="2:3" x14ac:dyDescent="0.45">
      <c r="B2566" s="2"/>
      <c r="C2566" s="2"/>
    </row>
    <row r="2567" spans="2:3" x14ac:dyDescent="0.45">
      <c r="B2567" s="2"/>
      <c r="C2567" s="2"/>
    </row>
    <row r="2568" spans="2:3" x14ac:dyDescent="0.45">
      <c r="B2568" s="2"/>
      <c r="C2568" s="2"/>
    </row>
    <row r="2569" spans="2:3" x14ac:dyDescent="0.45">
      <c r="B2569" s="2"/>
      <c r="C2569" s="2"/>
    </row>
    <row r="2570" spans="2:3" x14ac:dyDescent="0.45">
      <c r="B2570" s="2"/>
      <c r="C2570" s="2"/>
    </row>
    <row r="2571" spans="2:3" x14ac:dyDescent="0.45">
      <c r="B2571" s="2"/>
      <c r="C2571" s="2"/>
    </row>
    <row r="2572" spans="2:3" x14ac:dyDescent="0.45">
      <c r="B2572" s="2"/>
      <c r="C2572" s="2"/>
    </row>
    <row r="2573" spans="2:3" x14ac:dyDescent="0.45">
      <c r="B2573" s="2"/>
      <c r="C2573" s="2"/>
    </row>
    <row r="2574" spans="2:3" x14ac:dyDescent="0.45">
      <c r="B2574" s="2"/>
      <c r="C2574" s="2"/>
    </row>
    <row r="2575" spans="2:3" x14ac:dyDescent="0.45">
      <c r="B2575" s="2"/>
      <c r="C2575" s="2"/>
    </row>
    <row r="2576" spans="2:3" x14ac:dyDescent="0.45">
      <c r="B2576" s="2"/>
      <c r="C2576" s="2"/>
    </row>
    <row r="2577" spans="2:3" x14ac:dyDescent="0.45">
      <c r="B2577" s="2"/>
      <c r="C2577" s="2"/>
    </row>
    <row r="2578" spans="2:3" x14ac:dyDescent="0.45">
      <c r="B2578" s="2"/>
      <c r="C2578" s="2"/>
    </row>
    <row r="2579" spans="2:3" x14ac:dyDescent="0.45">
      <c r="B2579" s="2"/>
      <c r="C2579" s="2"/>
    </row>
    <row r="2580" spans="2:3" x14ac:dyDescent="0.45">
      <c r="B2580" s="2"/>
      <c r="C2580" s="2"/>
    </row>
    <row r="2581" spans="2:3" x14ac:dyDescent="0.45">
      <c r="B2581" s="2"/>
      <c r="C2581" s="2"/>
    </row>
    <row r="2582" spans="2:3" x14ac:dyDescent="0.45">
      <c r="B2582" s="2"/>
      <c r="C2582" s="2"/>
    </row>
    <row r="2583" spans="2:3" x14ac:dyDescent="0.45">
      <c r="B2583" s="2"/>
      <c r="C2583" s="2"/>
    </row>
    <row r="2584" spans="2:3" x14ac:dyDescent="0.45">
      <c r="B2584" s="2"/>
      <c r="C2584" s="2"/>
    </row>
    <row r="2585" spans="2:3" x14ac:dyDescent="0.45">
      <c r="B2585" s="2"/>
      <c r="C2585" s="2"/>
    </row>
    <row r="2586" spans="2:3" x14ac:dyDescent="0.45">
      <c r="B2586" s="2"/>
      <c r="C2586" s="2"/>
    </row>
    <row r="2587" spans="2:3" x14ac:dyDescent="0.45">
      <c r="B2587" s="2"/>
      <c r="C2587" s="2"/>
    </row>
    <row r="2588" spans="2:3" x14ac:dyDescent="0.45">
      <c r="B2588" s="2"/>
      <c r="C2588" s="2"/>
    </row>
    <row r="2589" spans="2:3" x14ac:dyDescent="0.45">
      <c r="B2589" s="2"/>
      <c r="C2589" s="2"/>
    </row>
    <row r="2590" spans="2:3" x14ac:dyDescent="0.45">
      <c r="B2590" s="2"/>
      <c r="C2590" s="2"/>
    </row>
    <row r="2591" spans="2:3" x14ac:dyDescent="0.45">
      <c r="B2591" s="2"/>
      <c r="C2591" s="2"/>
    </row>
    <row r="2592" spans="2:3" x14ac:dyDescent="0.45">
      <c r="B2592" s="2"/>
      <c r="C2592" s="2"/>
    </row>
    <row r="2593" spans="2:3" x14ac:dyDescent="0.45">
      <c r="B2593" s="2"/>
      <c r="C2593" s="2"/>
    </row>
    <row r="2594" spans="2:3" x14ac:dyDescent="0.45">
      <c r="B2594" s="2"/>
      <c r="C2594" s="2"/>
    </row>
    <row r="2595" spans="2:3" x14ac:dyDescent="0.45">
      <c r="B2595" s="2"/>
      <c r="C2595" s="2"/>
    </row>
    <row r="2596" spans="2:3" x14ac:dyDescent="0.45">
      <c r="B2596" s="2"/>
      <c r="C2596" s="2"/>
    </row>
    <row r="2597" spans="2:3" x14ac:dyDescent="0.45">
      <c r="B2597" s="2"/>
      <c r="C2597" s="2"/>
    </row>
    <row r="2598" spans="2:3" x14ac:dyDescent="0.45">
      <c r="B2598" s="2"/>
      <c r="C2598" s="2"/>
    </row>
    <row r="2599" spans="2:3" x14ac:dyDescent="0.45">
      <c r="B2599" s="2"/>
      <c r="C2599" s="2"/>
    </row>
    <row r="2600" spans="2:3" x14ac:dyDescent="0.45">
      <c r="B2600" s="2"/>
      <c r="C2600" s="2"/>
    </row>
    <row r="2601" spans="2:3" x14ac:dyDescent="0.45">
      <c r="B2601" s="2"/>
      <c r="C2601" s="2"/>
    </row>
    <row r="2602" spans="2:3" x14ac:dyDescent="0.45">
      <c r="B2602" s="2"/>
      <c r="C2602" s="2"/>
    </row>
    <row r="2603" spans="2:3" x14ac:dyDescent="0.45">
      <c r="B2603" s="2"/>
      <c r="C2603" s="2"/>
    </row>
    <row r="2604" spans="2:3" x14ac:dyDescent="0.45">
      <c r="B2604" s="2"/>
      <c r="C2604" s="2"/>
    </row>
    <row r="2605" spans="2:3" x14ac:dyDescent="0.45">
      <c r="B2605" s="2"/>
      <c r="C2605" s="2"/>
    </row>
    <row r="2606" spans="2:3" x14ac:dyDescent="0.45">
      <c r="B2606" s="2"/>
      <c r="C2606" s="2"/>
    </row>
    <row r="2607" spans="2:3" x14ac:dyDescent="0.45">
      <c r="B2607" s="2"/>
      <c r="C2607" s="2"/>
    </row>
    <row r="2608" spans="2:3" x14ac:dyDescent="0.45">
      <c r="B2608" s="2"/>
      <c r="C2608" s="2"/>
    </row>
    <row r="2609" spans="2:3" x14ac:dyDescent="0.45">
      <c r="B2609" s="2"/>
      <c r="C2609" s="2"/>
    </row>
    <row r="2610" spans="2:3" x14ac:dyDescent="0.45">
      <c r="B2610" s="2"/>
      <c r="C2610" s="2"/>
    </row>
    <row r="2611" spans="2:3" x14ac:dyDescent="0.45">
      <c r="B2611" s="2"/>
      <c r="C2611" s="2"/>
    </row>
    <row r="2612" spans="2:3" x14ac:dyDescent="0.45">
      <c r="B2612" s="2"/>
      <c r="C2612" s="2"/>
    </row>
    <row r="2613" spans="2:3" x14ac:dyDescent="0.45">
      <c r="B2613" s="2"/>
      <c r="C2613" s="2"/>
    </row>
    <row r="2614" spans="2:3" x14ac:dyDescent="0.45">
      <c r="B2614" s="2"/>
      <c r="C2614" s="2"/>
    </row>
    <row r="2615" spans="2:3" x14ac:dyDescent="0.45">
      <c r="B2615" s="2"/>
      <c r="C2615" s="2"/>
    </row>
    <row r="2616" spans="2:3" x14ac:dyDescent="0.45">
      <c r="B2616" s="2"/>
      <c r="C2616" s="2"/>
    </row>
    <row r="2617" spans="2:3" x14ac:dyDescent="0.45">
      <c r="B2617" s="2"/>
      <c r="C2617" s="2"/>
    </row>
    <row r="2618" spans="2:3" x14ac:dyDescent="0.45">
      <c r="B2618" s="2"/>
      <c r="C2618" s="2"/>
    </row>
    <row r="2619" spans="2:3" x14ac:dyDescent="0.45">
      <c r="B2619" s="2"/>
      <c r="C2619" s="2"/>
    </row>
    <row r="2620" spans="2:3" x14ac:dyDescent="0.45">
      <c r="B2620" s="2"/>
      <c r="C2620" s="2"/>
    </row>
    <row r="2621" spans="2:3" x14ac:dyDescent="0.45">
      <c r="B2621" s="2"/>
      <c r="C2621" s="2"/>
    </row>
    <row r="2622" spans="2:3" x14ac:dyDescent="0.45">
      <c r="B2622" s="2"/>
      <c r="C2622" s="2"/>
    </row>
    <row r="2623" spans="2:3" x14ac:dyDescent="0.45">
      <c r="B2623" s="2"/>
      <c r="C2623" s="2"/>
    </row>
    <row r="2624" spans="2:3" x14ac:dyDescent="0.45">
      <c r="B2624" s="2"/>
      <c r="C2624" s="2"/>
    </row>
    <row r="2625" spans="2:3" x14ac:dyDescent="0.45">
      <c r="B2625" s="2"/>
      <c r="C2625" s="2"/>
    </row>
    <row r="2626" spans="2:3" x14ac:dyDescent="0.45">
      <c r="B2626" s="2"/>
      <c r="C2626" s="2"/>
    </row>
    <row r="2627" spans="2:3" x14ac:dyDescent="0.45">
      <c r="B2627" s="2"/>
      <c r="C2627" s="2"/>
    </row>
    <row r="2628" spans="2:3" x14ac:dyDescent="0.45">
      <c r="B2628" s="2"/>
      <c r="C2628" s="2"/>
    </row>
    <row r="2629" spans="2:3" x14ac:dyDescent="0.45">
      <c r="B2629" s="2"/>
      <c r="C2629" s="2"/>
    </row>
    <row r="2630" spans="2:3" x14ac:dyDescent="0.45">
      <c r="B2630" s="2"/>
      <c r="C2630" s="2"/>
    </row>
    <row r="2631" spans="2:3" x14ac:dyDescent="0.45">
      <c r="B2631" s="2"/>
      <c r="C2631" s="2"/>
    </row>
    <row r="2632" spans="2:3" x14ac:dyDescent="0.45">
      <c r="B2632" s="2"/>
      <c r="C2632" s="2"/>
    </row>
    <row r="2633" spans="2:3" x14ac:dyDescent="0.45">
      <c r="B2633" s="2"/>
      <c r="C2633" s="2"/>
    </row>
    <row r="2634" spans="2:3" x14ac:dyDescent="0.45">
      <c r="B2634" s="2"/>
      <c r="C2634" s="2"/>
    </row>
    <row r="2635" spans="2:3" x14ac:dyDescent="0.45">
      <c r="B2635" s="2"/>
      <c r="C2635" s="2"/>
    </row>
    <row r="2636" spans="2:3" x14ac:dyDescent="0.45">
      <c r="B2636" s="2"/>
      <c r="C2636" s="2"/>
    </row>
    <row r="2637" spans="2:3" x14ac:dyDescent="0.45">
      <c r="B2637" s="2"/>
      <c r="C2637" s="2"/>
    </row>
    <row r="2638" spans="2:3" x14ac:dyDescent="0.45">
      <c r="B2638" s="2"/>
      <c r="C2638" s="2"/>
    </row>
    <row r="2639" spans="2:3" x14ac:dyDescent="0.45">
      <c r="B2639" s="2"/>
      <c r="C2639" s="2"/>
    </row>
    <row r="2640" spans="2:3" x14ac:dyDescent="0.45">
      <c r="B2640" s="2"/>
      <c r="C2640" s="2"/>
    </row>
    <row r="2641" spans="2:3" x14ac:dyDescent="0.45">
      <c r="B2641" s="2"/>
      <c r="C2641" s="2"/>
    </row>
    <row r="2642" spans="2:3" x14ac:dyDescent="0.45">
      <c r="B2642" s="2"/>
      <c r="C2642" s="2"/>
    </row>
    <row r="2643" spans="2:3" x14ac:dyDescent="0.45">
      <c r="B2643" s="2"/>
      <c r="C2643" s="2"/>
    </row>
    <row r="2644" spans="2:3" x14ac:dyDescent="0.45">
      <c r="B2644" s="2"/>
      <c r="C2644" s="2"/>
    </row>
    <row r="2645" spans="2:3" x14ac:dyDescent="0.45">
      <c r="B2645" s="2"/>
      <c r="C2645" s="2"/>
    </row>
    <row r="2646" spans="2:3" x14ac:dyDescent="0.45">
      <c r="B2646" s="2"/>
      <c r="C2646" s="2"/>
    </row>
    <row r="2647" spans="2:3" x14ac:dyDescent="0.45">
      <c r="B2647" s="2"/>
      <c r="C2647" s="2"/>
    </row>
    <row r="2648" spans="2:3" x14ac:dyDescent="0.45">
      <c r="B2648" s="2"/>
      <c r="C2648" s="2"/>
    </row>
    <row r="2649" spans="2:3" x14ac:dyDescent="0.45">
      <c r="B2649" s="2"/>
      <c r="C2649" s="2"/>
    </row>
    <row r="2650" spans="2:3" x14ac:dyDescent="0.45">
      <c r="B2650" s="2"/>
      <c r="C2650" s="2"/>
    </row>
    <row r="2651" spans="2:3" x14ac:dyDescent="0.45">
      <c r="B2651" s="2"/>
      <c r="C2651" s="2"/>
    </row>
    <row r="2652" spans="2:3" x14ac:dyDescent="0.45">
      <c r="B2652" s="2"/>
      <c r="C2652" s="2"/>
    </row>
    <row r="2653" spans="2:3" x14ac:dyDescent="0.45">
      <c r="B2653" s="2"/>
      <c r="C2653" s="2"/>
    </row>
    <row r="2654" spans="2:3" x14ac:dyDescent="0.45">
      <c r="B2654" s="2"/>
      <c r="C2654" s="2"/>
    </row>
    <row r="2655" spans="2:3" x14ac:dyDescent="0.45">
      <c r="B2655" s="2"/>
      <c r="C2655" s="2"/>
    </row>
    <row r="2656" spans="2:3" x14ac:dyDescent="0.45">
      <c r="B2656" s="2"/>
      <c r="C2656" s="2"/>
    </row>
    <row r="2657" spans="2:3" x14ac:dyDescent="0.45">
      <c r="B2657" s="2"/>
      <c r="C2657" s="2"/>
    </row>
    <row r="2658" spans="2:3" x14ac:dyDescent="0.45">
      <c r="B2658" s="2"/>
      <c r="C2658" s="2"/>
    </row>
    <row r="2659" spans="2:3" x14ac:dyDescent="0.45">
      <c r="B2659" s="2"/>
      <c r="C2659" s="2"/>
    </row>
    <row r="2660" spans="2:3" x14ac:dyDescent="0.45">
      <c r="B2660" s="2"/>
      <c r="C2660" s="2"/>
    </row>
    <row r="2661" spans="2:3" x14ac:dyDescent="0.45">
      <c r="B2661" s="2"/>
      <c r="C2661" s="2"/>
    </row>
    <row r="2662" spans="2:3" x14ac:dyDescent="0.45">
      <c r="B2662" s="2"/>
      <c r="C2662" s="2"/>
    </row>
    <row r="2663" spans="2:3" x14ac:dyDescent="0.45">
      <c r="B2663" s="2"/>
      <c r="C2663" s="2"/>
    </row>
    <row r="2664" spans="2:3" x14ac:dyDescent="0.45">
      <c r="B2664" s="2"/>
      <c r="C2664" s="2"/>
    </row>
    <row r="2665" spans="2:3" x14ac:dyDescent="0.45">
      <c r="B2665" s="2"/>
      <c r="C2665" s="2"/>
    </row>
    <row r="2666" spans="2:3" x14ac:dyDescent="0.45">
      <c r="B2666" s="2"/>
      <c r="C2666" s="2"/>
    </row>
    <row r="2667" spans="2:3" x14ac:dyDescent="0.45">
      <c r="B2667" s="2"/>
      <c r="C2667" s="2"/>
    </row>
    <row r="2668" spans="2:3" x14ac:dyDescent="0.45">
      <c r="B2668" s="2"/>
      <c r="C2668" s="2"/>
    </row>
    <row r="2669" spans="2:3" x14ac:dyDescent="0.45">
      <c r="B2669" s="2"/>
      <c r="C2669" s="2"/>
    </row>
    <row r="2670" spans="2:3" x14ac:dyDescent="0.45">
      <c r="B2670" s="2"/>
      <c r="C2670" s="2"/>
    </row>
    <row r="2671" spans="2:3" x14ac:dyDescent="0.45">
      <c r="B2671" s="2"/>
      <c r="C2671" s="2"/>
    </row>
    <row r="2672" spans="2:3" x14ac:dyDescent="0.45">
      <c r="B2672" s="2"/>
      <c r="C2672" s="2"/>
    </row>
    <row r="2673" spans="2:3" x14ac:dyDescent="0.45">
      <c r="B2673" s="2"/>
      <c r="C2673" s="2"/>
    </row>
    <row r="2674" spans="2:3" x14ac:dyDescent="0.45">
      <c r="B2674" s="2"/>
      <c r="C2674" s="2"/>
    </row>
    <row r="2675" spans="2:3" x14ac:dyDescent="0.45">
      <c r="B2675" s="2"/>
      <c r="C2675" s="2"/>
    </row>
    <row r="2676" spans="2:3" x14ac:dyDescent="0.45">
      <c r="B2676" s="2"/>
      <c r="C2676" s="2"/>
    </row>
    <row r="2677" spans="2:3" x14ac:dyDescent="0.45">
      <c r="B2677" s="2"/>
      <c r="C2677" s="2"/>
    </row>
    <row r="2678" spans="2:3" x14ac:dyDescent="0.45">
      <c r="B2678" s="2"/>
      <c r="C2678" s="2"/>
    </row>
    <row r="2679" spans="2:3" x14ac:dyDescent="0.45">
      <c r="B2679" s="2"/>
      <c r="C2679" s="2"/>
    </row>
    <row r="2680" spans="2:3" x14ac:dyDescent="0.45">
      <c r="B2680" s="2"/>
      <c r="C2680" s="2"/>
    </row>
    <row r="2681" spans="2:3" x14ac:dyDescent="0.45">
      <c r="B2681" s="2"/>
      <c r="C2681" s="2"/>
    </row>
    <row r="2682" spans="2:3" x14ac:dyDescent="0.45">
      <c r="B2682" s="2"/>
      <c r="C2682" s="2"/>
    </row>
    <row r="2683" spans="2:3" x14ac:dyDescent="0.45">
      <c r="B2683" s="2"/>
      <c r="C2683" s="2"/>
    </row>
    <row r="2684" spans="2:3" x14ac:dyDescent="0.45">
      <c r="B2684" s="2"/>
      <c r="C2684" s="2"/>
    </row>
    <row r="2685" spans="2:3" x14ac:dyDescent="0.45">
      <c r="B2685" s="2"/>
      <c r="C2685" s="2"/>
    </row>
    <row r="2686" spans="2:3" x14ac:dyDescent="0.45">
      <c r="B2686" s="2"/>
      <c r="C2686" s="2"/>
    </row>
    <row r="2687" spans="2:3" x14ac:dyDescent="0.45">
      <c r="B2687" s="2"/>
      <c r="C2687" s="2"/>
    </row>
    <row r="2688" spans="2:3" x14ac:dyDescent="0.45">
      <c r="B2688" s="2"/>
      <c r="C2688" s="2"/>
    </row>
    <row r="2689" spans="2:3" x14ac:dyDescent="0.45">
      <c r="B2689" s="2"/>
      <c r="C2689" s="2"/>
    </row>
    <row r="2690" spans="2:3" x14ac:dyDescent="0.45">
      <c r="B2690" s="2"/>
      <c r="C2690" s="2"/>
    </row>
    <row r="2691" spans="2:3" x14ac:dyDescent="0.45">
      <c r="B2691" s="2"/>
      <c r="C2691" s="2"/>
    </row>
    <row r="2692" spans="2:3" x14ac:dyDescent="0.45">
      <c r="B2692" s="2"/>
      <c r="C2692" s="2"/>
    </row>
    <row r="2693" spans="2:3" x14ac:dyDescent="0.45">
      <c r="B2693" s="2"/>
      <c r="C2693" s="2"/>
    </row>
    <row r="2694" spans="2:3" x14ac:dyDescent="0.45">
      <c r="B2694" s="2"/>
      <c r="C2694" s="2"/>
    </row>
    <row r="2695" spans="2:3" x14ac:dyDescent="0.45">
      <c r="B2695" s="2"/>
      <c r="C2695" s="2"/>
    </row>
    <row r="2696" spans="2:3" x14ac:dyDescent="0.45">
      <c r="B2696" s="2"/>
      <c r="C2696" s="2"/>
    </row>
    <row r="2697" spans="2:3" x14ac:dyDescent="0.45">
      <c r="B2697" s="2"/>
      <c r="C2697" s="2"/>
    </row>
    <row r="2698" spans="2:3" x14ac:dyDescent="0.45">
      <c r="B2698" s="2"/>
      <c r="C2698" s="2"/>
    </row>
    <row r="2699" spans="2:3" x14ac:dyDescent="0.45">
      <c r="B2699" s="2"/>
      <c r="C2699" s="2"/>
    </row>
    <row r="2700" spans="2:3" x14ac:dyDescent="0.45">
      <c r="B2700" s="2"/>
      <c r="C2700" s="2"/>
    </row>
    <row r="2701" spans="2:3" x14ac:dyDescent="0.45">
      <c r="B2701" s="2"/>
      <c r="C2701" s="2"/>
    </row>
    <row r="2702" spans="2:3" x14ac:dyDescent="0.45">
      <c r="B2702" s="2"/>
      <c r="C2702" s="2"/>
    </row>
    <row r="2703" spans="2:3" x14ac:dyDescent="0.45">
      <c r="B2703" s="2"/>
      <c r="C2703" s="2"/>
    </row>
    <row r="2704" spans="2:3" x14ac:dyDescent="0.45">
      <c r="B2704" s="2"/>
      <c r="C2704" s="2"/>
    </row>
    <row r="2705" spans="2:3" x14ac:dyDescent="0.45">
      <c r="B2705" s="2"/>
      <c r="C2705" s="2"/>
    </row>
    <row r="2706" spans="2:3" x14ac:dyDescent="0.45">
      <c r="B2706" s="2"/>
      <c r="C2706" s="2"/>
    </row>
    <row r="2707" spans="2:3" x14ac:dyDescent="0.45">
      <c r="B2707" s="2"/>
      <c r="C2707" s="2"/>
    </row>
    <row r="2708" spans="2:3" x14ac:dyDescent="0.45">
      <c r="B2708" s="2"/>
      <c r="C2708" s="2"/>
    </row>
    <row r="2709" spans="2:3" x14ac:dyDescent="0.45">
      <c r="B2709" s="2"/>
      <c r="C2709" s="2"/>
    </row>
    <row r="2710" spans="2:3" x14ac:dyDescent="0.45">
      <c r="B2710" s="2"/>
      <c r="C2710" s="2"/>
    </row>
    <row r="2711" spans="2:3" x14ac:dyDescent="0.45">
      <c r="B2711" s="2"/>
      <c r="C2711" s="2"/>
    </row>
    <row r="2712" spans="2:3" x14ac:dyDescent="0.45">
      <c r="B2712" s="2"/>
      <c r="C2712" s="2"/>
    </row>
    <row r="2713" spans="2:3" x14ac:dyDescent="0.45">
      <c r="B2713" s="2"/>
      <c r="C2713" s="2"/>
    </row>
    <row r="2714" spans="2:3" x14ac:dyDescent="0.45">
      <c r="B2714" s="2"/>
      <c r="C2714" s="2"/>
    </row>
    <row r="2715" spans="2:3" x14ac:dyDescent="0.45">
      <c r="B2715" s="2"/>
      <c r="C2715" s="2"/>
    </row>
    <row r="2716" spans="2:3" x14ac:dyDescent="0.45">
      <c r="B2716" s="2"/>
      <c r="C2716" s="2"/>
    </row>
    <row r="2717" spans="2:3" x14ac:dyDescent="0.45">
      <c r="B2717" s="2"/>
      <c r="C2717" s="2"/>
    </row>
    <row r="2718" spans="2:3" x14ac:dyDescent="0.45">
      <c r="B2718" s="2"/>
      <c r="C2718" s="2"/>
    </row>
    <row r="2719" spans="2:3" x14ac:dyDescent="0.45">
      <c r="B2719" s="2"/>
      <c r="C2719" s="2"/>
    </row>
    <row r="2720" spans="2:3" x14ac:dyDescent="0.45">
      <c r="B2720" s="2"/>
      <c r="C2720" s="2"/>
    </row>
    <row r="2721" spans="2:3" x14ac:dyDescent="0.45">
      <c r="B2721" s="2"/>
      <c r="C2721" s="2"/>
    </row>
    <row r="2722" spans="2:3" x14ac:dyDescent="0.45">
      <c r="B2722" s="2"/>
      <c r="C2722" s="2"/>
    </row>
    <row r="2723" spans="2:3" x14ac:dyDescent="0.45">
      <c r="B2723" s="2"/>
      <c r="C2723" s="2"/>
    </row>
    <row r="2724" spans="2:3" x14ac:dyDescent="0.45">
      <c r="B2724" s="2"/>
      <c r="C2724" s="2"/>
    </row>
    <row r="2725" spans="2:3" x14ac:dyDescent="0.45">
      <c r="B2725" s="2"/>
      <c r="C2725" s="2"/>
    </row>
    <row r="2726" spans="2:3" x14ac:dyDescent="0.45">
      <c r="B2726" s="2"/>
      <c r="C2726" s="2"/>
    </row>
    <row r="2727" spans="2:3" x14ac:dyDescent="0.45">
      <c r="B2727" s="2"/>
      <c r="C2727" s="2"/>
    </row>
    <row r="2728" spans="2:3" x14ac:dyDescent="0.45">
      <c r="B2728" s="2"/>
      <c r="C2728" s="2"/>
    </row>
    <row r="2729" spans="2:3" x14ac:dyDescent="0.45">
      <c r="B2729" s="2"/>
      <c r="C2729" s="2"/>
    </row>
    <row r="2730" spans="2:3" x14ac:dyDescent="0.45">
      <c r="B2730" s="2"/>
      <c r="C2730" s="2"/>
    </row>
    <row r="2731" spans="2:3" x14ac:dyDescent="0.45">
      <c r="B2731" s="2"/>
      <c r="C2731" s="2"/>
    </row>
    <row r="2732" spans="2:3" x14ac:dyDescent="0.45">
      <c r="B2732" s="2"/>
      <c r="C2732" s="2"/>
    </row>
    <row r="2733" spans="2:3" x14ac:dyDescent="0.45">
      <c r="B2733" s="2"/>
      <c r="C2733" s="2"/>
    </row>
    <row r="2734" spans="2:3" x14ac:dyDescent="0.45">
      <c r="B2734" s="2"/>
      <c r="C2734" s="2"/>
    </row>
    <row r="2735" spans="2:3" x14ac:dyDescent="0.45">
      <c r="B2735" s="2"/>
      <c r="C2735" s="2"/>
    </row>
    <row r="2736" spans="2:3" x14ac:dyDescent="0.45">
      <c r="B2736" s="2"/>
      <c r="C2736" s="2"/>
    </row>
    <row r="2737" spans="2:3" x14ac:dyDescent="0.45">
      <c r="B2737" s="2"/>
      <c r="C2737" s="2"/>
    </row>
    <row r="2738" spans="2:3" x14ac:dyDescent="0.45">
      <c r="B2738" s="2"/>
      <c r="C2738" s="2"/>
    </row>
    <row r="2739" spans="2:3" x14ac:dyDescent="0.45">
      <c r="B2739" s="2"/>
      <c r="C2739" s="2"/>
    </row>
    <row r="2740" spans="2:3" x14ac:dyDescent="0.45">
      <c r="B2740" s="2"/>
      <c r="C2740" s="2"/>
    </row>
    <row r="2741" spans="2:3" x14ac:dyDescent="0.45">
      <c r="B2741" s="2"/>
      <c r="C2741" s="2"/>
    </row>
    <row r="2742" spans="2:3" x14ac:dyDescent="0.45">
      <c r="B2742" s="2"/>
      <c r="C2742" s="2"/>
    </row>
    <row r="2743" spans="2:3" x14ac:dyDescent="0.45">
      <c r="B2743" s="2"/>
      <c r="C2743" s="2"/>
    </row>
    <row r="2744" spans="2:3" x14ac:dyDescent="0.45">
      <c r="B2744" s="2"/>
      <c r="C2744" s="2"/>
    </row>
    <row r="2745" spans="2:3" x14ac:dyDescent="0.45">
      <c r="B2745" s="2"/>
      <c r="C2745" s="2"/>
    </row>
    <row r="2746" spans="2:3" x14ac:dyDescent="0.45">
      <c r="B2746" s="2"/>
      <c r="C2746" s="2"/>
    </row>
    <row r="2747" spans="2:3" x14ac:dyDescent="0.45">
      <c r="B2747" s="2"/>
      <c r="C2747" s="2"/>
    </row>
    <row r="2748" spans="2:3" x14ac:dyDescent="0.45">
      <c r="B2748" s="2"/>
      <c r="C2748" s="2"/>
    </row>
    <row r="2749" spans="2:3" x14ac:dyDescent="0.45">
      <c r="B2749" s="2"/>
      <c r="C2749" s="2"/>
    </row>
    <row r="2750" spans="2:3" x14ac:dyDescent="0.45">
      <c r="B2750" s="2"/>
      <c r="C2750" s="2"/>
    </row>
    <row r="2751" spans="2:3" x14ac:dyDescent="0.45">
      <c r="B2751" s="2"/>
      <c r="C2751" s="2"/>
    </row>
    <row r="2752" spans="2:3" x14ac:dyDescent="0.45">
      <c r="B2752" s="2"/>
      <c r="C2752" s="2"/>
    </row>
    <row r="2753" spans="2:3" x14ac:dyDescent="0.45">
      <c r="B2753" s="2"/>
      <c r="C2753" s="2"/>
    </row>
    <row r="2754" spans="2:3" x14ac:dyDescent="0.45">
      <c r="B2754" s="2"/>
      <c r="C2754" s="2"/>
    </row>
    <row r="2755" spans="2:3" x14ac:dyDescent="0.45">
      <c r="B2755" s="2"/>
      <c r="C2755" s="2"/>
    </row>
    <row r="2756" spans="2:3" x14ac:dyDescent="0.45">
      <c r="B2756" s="2"/>
      <c r="C2756" s="2"/>
    </row>
    <row r="2757" spans="2:3" x14ac:dyDescent="0.45">
      <c r="B2757" s="2"/>
      <c r="C2757" s="2"/>
    </row>
    <row r="2758" spans="2:3" x14ac:dyDescent="0.45">
      <c r="B2758" s="2"/>
      <c r="C2758" s="2"/>
    </row>
    <row r="2759" spans="2:3" x14ac:dyDescent="0.45">
      <c r="B2759" s="2"/>
      <c r="C2759" s="2"/>
    </row>
    <row r="2760" spans="2:3" x14ac:dyDescent="0.45">
      <c r="B2760" s="2"/>
      <c r="C2760" s="2"/>
    </row>
    <row r="2761" spans="2:3" x14ac:dyDescent="0.45">
      <c r="B2761" s="2"/>
      <c r="C2761" s="2"/>
    </row>
    <row r="2762" spans="2:3" x14ac:dyDescent="0.45">
      <c r="B2762" s="2"/>
      <c r="C2762" s="2"/>
    </row>
    <row r="2763" spans="2:3" x14ac:dyDescent="0.45">
      <c r="B2763" s="2"/>
      <c r="C2763" s="2"/>
    </row>
    <row r="2764" spans="2:3" x14ac:dyDescent="0.45">
      <c r="B2764" s="2"/>
      <c r="C2764" s="2"/>
    </row>
    <row r="2765" spans="2:3" x14ac:dyDescent="0.45">
      <c r="B2765" s="2"/>
      <c r="C2765" s="2"/>
    </row>
    <row r="2766" spans="2:3" x14ac:dyDescent="0.45">
      <c r="B2766" s="2"/>
      <c r="C2766" s="2"/>
    </row>
    <row r="2767" spans="2:3" x14ac:dyDescent="0.45">
      <c r="B2767" s="2"/>
      <c r="C2767" s="2"/>
    </row>
    <row r="2768" spans="2:3" x14ac:dyDescent="0.45">
      <c r="B2768" s="2"/>
      <c r="C2768" s="2"/>
    </row>
    <row r="2769" spans="2:3" x14ac:dyDescent="0.45">
      <c r="B2769" s="2"/>
      <c r="C2769" s="2"/>
    </row>
    <row r="2770" spans="2:3" x14ac:dyDescent="0.45">
      <c r="B2770" s="2"/>
      <c r="C2770" s="2"/>
    </row>
    <row r="2771" spans="2:3" x14ac:dyDescent="0.45">
      <c r="B2771" s="2"/>
      <c r="C2771" s="2"/>
    </row>
    <row r="2772" spans="2:3" x14ac:dyDescent="0.45">
      <c r="B2772" s="2"/>
      <c r="C2772" s="2"/>
    </row>
    <row r="2773" spans="2:3" x14ac:dyDescent="0.45">
      <c r="B2773" s="2"/>
      <c r="C2773" s="2"/>
    </row>
    <row r="2774" spans="2:3" x14ac:dyDescent="0.45">
      <c r="B2774" s="2"/>
      <c r="C2774" s="2"/>
    </row>
    <row r="2775" spans="2:3" x14ac:dyDescent="0.45">
      <c r="B2775" s="2"/>
      <c r="C2775" s="2"/>
    </row>
    <row r="2776" spans="2:3" x14ac:dyDescent="0.45">
      <c r="B2776" s="2"/>
      <c r="C2776" s="2"/>
    </row>
    <row r="2777" spans="2:3" x14ac:dyDescent="0.45">
      <c r="B2777" s="2"/>
      <c r="C2777" s="2"/>
    </row>
    <row r="2778" spans="2:3" x14ac:dyDescent="0.45">
      <c r="B2778" s="2"/>
      <c r="C2778" s="2"/>
    </row>
    <row r="2779" spans="2:3" x14ac:dyDescent="0.45">
      <c r="B2779" s="2"/>
      <c r="C2779" s="2"/>
    </row>
    <row r="2780" spans="2:3" x14ac:dyDescent="0.45">
      <c r="B2780" s="2"/>
      <c r="C2780" s="2"/>
    </row>
    <row r="2781" spans="2:3" x14ac:dyDescent="0.45">
      <c r="B2781" s="2"/>
      <c r="C2781" s="2"/>
    </row>
    <row r="2782" spans="2:3" x14ac:dyDescent="0.45">
      <c r="B2782" s="2"/>
      <c r="C2782" s="2"/>
    </row>
    <row r="2783" spans="2:3" x14ac:dyDescent="0.45">
      <c r="B2783" s="2"/>
      <c r="C2783" s="2"/>
    </row>
    <row r="2784" spans="2:3" x14ac:dyDescent="0.45">
      <c r="B2784" s="2"/>
      <c r="C2784" s="2"/>
    </row>
    <row r="2785" spans="2:3" x14ac:dyDescent="0.45">
      <c r="B2785" s="2"/>
      <c r="C2785" s="2"/>
    </row>
    <row r="2786" spans="2:3" x14ac:dyDescent="0.45">
      <c r="B2786" s="2"/>
      <c r="C2786" s="2"/>
    </row>
    <row r="2787" spans="2:3" x14ac:dyDescent="0.45">
      <c r="B2787" s="2"/>
      <c r="C2787" s="2"/>
    </row>
    <row r="2788" spans="2:3" x14ac:dyDescent="0.45">
      <c r="B2788" s="2"/>
      <c r="C2788" s="2"/>
    </row>
    <row r="2789" spans="2:3" x14ac:dyDescent="0.45">
      <c r="B2789" s="2"/>
      <c r="C2789" s="2"/>
    </row>
    <row r="2790" spans="2:3" x14ac:dyDescent="0.45">
      <c r="B2790" s="2"/>
      <c r="C2790" s="2"/>
    </row>
    <row r="2791" spans="2:3" x14ac:dyDescent="0.45">
      <c r="B2791" s="2"/>
      <c r="C2791" s="2"/>
    </row>
    <row r="2792" spans="2:3" x14ac:dyDescent="0.45">
      <c r="B2792" s="2"/>
      <c r="C2792" s="2"/>
    </row>
    <row r="2793" spans="2:3" x14ac:dyDescent="0.45">
      <c r="B2793" s="2"/>
      <c r="C2793" s="2"/>
    </row>
    <row r="2794" spans="2:3" x14ac:dyDescent="0.45">
      <c r="B2794" s="2"/>
      <c r="C2794" s="2"/>
    </row>
    <row r="2795" spans="2:3" x14ac:dyDescent="0.45">
      <c r="B2795" s="2"/>
      <c r="C2795" s="2"/>
    </row>
    <row r="2796" spans="2:3" x14ac:dyDescent="0.45">
      <c r="B2796" s="2"/>
      <c r="C2796" s="2"/>
    </row>
    <row r="2797" spans="2:3" x14ac:dyDescent="0.45">
      <c r="B2797" s="2"/>
      <c r="C2797" s="2"/>
    </row>
    <row r="2798" spans="2:3" x14ac:dyDescent="0.45">
      <c r="B2798" s="2"/>
      <c r="C2798" s="2"/>
    </row>
    <row r="2799" spans="2:3" x14ac:dyDescent="0.45">
      <c r="B2799" s="2"/>
      <c r="C2799" s="2"/>
    </row>
    <row r="2800" spans="2:3" x14ac:dyDescent="0.45">
      <c r="B2800" s="2"/>
      <c r="C2800" s="2"/>
    </row>
    <row r="2801" spans="2:3" x14ac:dyDescent="0.45">
      <c r="B2801" s="2"/>
      <c r="C2801" s="2"/>
    </row>
    <row r="2802" spans="2:3" x14ac:dyDescent="0.45">
      <c r="B2802" s="2"/>
      <c r="C2802" s="2"/>
    </row>
    <row r="2803" spans="2:3" x14ac:dyDescent="0.45">
      <c r="B2803" s="2"/>
      <c r="C2803" s="2"/>
    </row>
    <row r="2804" spans="2:3" x14ac:dyDescent="0.45">
      <c r="B2804" s="2"/>
      <c r="C2804" s="2"/>
    </row>
    <row r="2805" spans="2:3" x14ac:dyDescent="0.45">
      <c r="B2805" s="2"/>
      <c r="C2805" s="2"/>
    </row>
    <row r="2806" spans="2:3" x14ac:dyDescent="0.45">
      <c r="B2806" s="2"/>
      <c r="C2806" s="2"/>
    </row>
    <row r="2807" spans="2:3" x14ac:dyDescent="0.45">
      <c r="B2807" s="2"/>
      <c r="C2807" s="2"/>
    </row>
    <row r="2808" spans="2:3" x14ac:dyDescent="0.45">
      <c r="B2808" s="2"/>
      <c r="C2808" s="2"/>
    </row>
    <row r="2809" spans="2:3" x14ac:dyDescent="0.45">
      <c r="B2809" s="2"/>
      <c r="C2809" s="2"/>
    </row>
    <row r="2810" spans="2:3" x14ac:dyDescent="0.45">
      <c r="B2810" s="2"/>
      <c r="C2810" s="2"/>
    </row>
    <row r="2811" spans="2:3" x14ac:dyDescent="0.45">
      <c r="B2811" s="2"/>
      <c r="C2811" s="2"/>
    </row>
    <row r="2812" spans="2:3" x14ac:dyDescent="0.45">
      <c r="B2812" s="2"/>
      <c r="C2812" s="2"/>
    </row>
    <row r="2813" spans="2:3" x14ac:dyDescent="0.45">
      <c r="B2813" s="2"/>
      <c r="C2813" s="2"/>
    </row>
    <row r="2814" spans="2:3" x14ac:dyDescent="0.45">
      <c r="B2814" s="2"/>
      <c r="C2814" s="2"/>
    </row>
    <row r="2815" spans="2:3" x14ac:dyDescent="0.45">
      <c r="B2815" s="2"/>
      <c r="C2815" s="2"/>
    </row>
    <row r="2816" spans="2:3" x14ac:dyDescent="0.45">
      <c r="B2816" s="2"/>
      <c r="C2816" s="2"/>
    </row>
    <row r="2817" spans="2:3" x14ac:dyDescent="0.45">
      <c r="B2817" s="2"/>
      <c r="C2817" s="2"/>
    </row>
    <row r="2818" spans="2:3" x14ac:dyDescent="0.45">
      <c r="B2818" s="2"/>
      <c r="C2818" s="2"/>
    </row>
    <row r="2819" spans="2:3" x14ac:dyDescent="0.45">
      <c r="B2819" s="2"/>
      <c r="C2819" s="2"/>
    </row>
    <row r="2820" spans="2:3" x14ac:dyDescent="0.45">
      <c r="B2820" s="2"/>
      <c r="C2820" s="2"/>
    </row>
    <row r="2821" spans="2:3" x14ac:dyDescent="0.45">
      <c r="B2821" s="2"/>
      <c r="C2821" s="2"/>
    </row>
    <row r="2822" spans="2:3" x14ac:dyDescent="0.45">
      <c r="B2822" s="2"/>
      <c r="C2822" s="2"/>
    </row>
    <row r="2823" spans="2:3" x14ac:dyDescent="0.45">
      <c r="B2823" s="2"/>
      <c r="C2823" s="2"/>
    </row>
    <row r="2824" spans="2:3" x14ac:dyDescent="0.45">
      <c r="B2824" s="2"/>
      <c r="C2824" s="2"/>
    </row>
    <row r="2825" spans="2:3" x14ac:dyDescent="0.45">
      <c r="B2825" s="2"/>
      <c r="C2825" s="2"/>
    </row>
    <row r="2826" spans="2:3" x14ac:dyDescent="0.45">
      <c r="B2826" s="2"/>
      <c r="C2826" s="2"/>
    </row>
    <row r="2827" spans="2:3" x14ac:dyDescent="0.45">
      <c r="B2827" s="2"/>
      <c r="C2827" s="2"/>
    </row>
    <row r="2828" spans="2:3" x14ac:dyDescent="0.45">
      <c r="B2828" s="2"/>
      <c r="C2828" s="2"/>
    </row>
    <row r="2829" spans="2:3" x14ac:dyDescent="0.45">
      <c r="B2829" s="2"/>
      <c r="C2829" s="2"/>
    </row>
    <row r="2830" spans="2:3" x14ac:dyDescent="0.45">
      <c r="B2830" s="2"/>
      <c r="C2830" s="2"/>
    </row>
    <row r="2831" spans="2:3" x14ac:dyDescent="0.45">
      <c r="B2831" s="2"/>
      <c r="C2831" s="2"/>
    </row>
    <row r="2832" spans="2:3" x14ac:dyDescent="0.45">
      <c r="B2832" s="2"/>
      <c r="C2832" s="2"/>
    </row>
    <row r="2833" spans="2:3" x14ac:dyDescent="0.45">
      <c r="B2833" s="2"/>
      <c r="C2833" s="2"/>
    </row>
    <row r="2834" spans="2:3" x14ac:dyDescent="0.45">
      <c r="B2834" s="2"/>
      <c r="C2834" s="2"/>
    </row>
    <row r="2835" spans="2:3" x14ac:dyDescent="0.45">
      <c r="B2835" s="2"/>
      <c r="C2835" s="2"/>
    </row>
    <row r="2836" spans="2:3" x14ac:dyDescent="0.45">
      <c r="B2836" s="2"/>
      <c r="C2836" s="2"/>
    </row>
    <row r="2837" spans="2:3" x14ac:dyDescent="0.45">
      <c r="B2837" s="2"/>
      <c r="C2837" s="2"/>
    </row>
    <row r="2838" spans="2:3" x14ac:dyDescent="0.45">
      <c r="B2838" s="2"/>
      <c r="C2838" s="2"/>
    </row>
    <row r="2839" spans="2:3" x14ac:dyDescent="0.45">
      <c r="B2839" s="2"/>
      <c r="C2839" s="2"/>
    </row>
    <row r="2840" spans="2:3" x14ac:dyDescent="0.45">
      <c r="B2840" s="2"/>
      <c r="C2840" s="2"/>
    </row>
    <row r="2841" spans="2:3" x14ac:dyDescent="0.45">
      <c r="B2841" s="2"/>
      <c r="C2841" s="2"/>
    </row>
    <row r="2842" spans="2:3" x14ac:dyDescent="0.45">
      <c r="B2842" s="2"/>
      <c r="C2842" s="2"/>
    </row>
    <row r="2843" spans="2:3" x14ac:dyDescent="0.45">
      <c r="B2843" s="2"/>
      <c r="C2843" s="2"/>
    </row>
    <row r="2844" spans="2:3" x14ac:dyDescent="0.45">
      <c r="B2844" s="2"/>
      <c r="C2844" s="2"/>
    </row>
    <row r="2845" spans="2:3" x14ac:dyDescent="0.45">
      <c r="B2845" s="2"/>
      <c r="C2845" s="2"/>
    </row>
    <row r="2846" spans="2:3" x14ac:dyDescent="0.45">
      <c r="B2846" s="2"/>
      <c r="C2846" s="2"/>
    </row>
    <row r="2847" spans="2:3" x14ac:dyDescent="0.45">
      <c r="B2847" s="2"/>
      <c r="C2847" s="2"/>
    </row>
    <row r="2848" spans="2:3" x14ac:dyDescent="0.45">
      <c r="B2848" s="2"/>
      <c r="C2848" s="2"/>
    </row>
    <row r="2849" spans="2:3" x14ac:dyDescent="0.45">
      <c r="B2849" s="2"/>
      <c r="C2849" s="2"/>
    </row>
    <row r="2850" spans="2:3" x14ac:dyDescent="0.45">
      <c r="B2850" s="2"/>
      <c r="C2850" s="2"/>
    </row>
    <row r="2851" spans="2:3" x14ac:dyDescent="0.45">
      <c r="B2851" s="2"/>
      <c r="C2851" s="2"/>
    </row>
    <row r="2852" spans="2:3" x14ac:dyDescent="0.45">
      <c r="B2852" s="2"/>
      <c r="C2852" s="2"/>
    </row>
    <row r="2853" spans="2:3" x14ac:dyDescent="0.45">
      <c r="B2853" s="2"/>
      <c r="C2853" s="2"/>
    </row>
    <row r="2854" spans="2:3" x14ac:dyDescent="0.45">
      <c r="B2854" s="2"/>
      <c r="C2854" s="2"/>
    </row>
    <row r="2855" spans="2:3" x14ac:dyDescent="0.45">
      <c r="B2855" s="2"/>
      <c r="C2855" s="2"/>
    </row>
    <row r="2856" spans="2:3" x14ac:dyDescent="0.45">
      <c r="B2856" s="2"/>
      <c r="C2856" s="2"/>
    </row>
    <row r="2857" spans="2:3" x14ac:dyDescent="0.45">
      <c r="B2857" s="2"/>
      <c r="C2857" s="2"/>
    </row>
    <row r="2858" spans="2:3" x14ac:dyDescent="0.45">
      <c r="B2858" s="2"/>
      <c r="C2858" s="2"/>
    </row>
    <row r="2859" spans="2:3" x14ac:dyDescent="0.45">
      <c r="B2859" s="2"/>
      <c r="C2859" s="2"/>
    </row>
    <row r="2860" spans="2:3" x14ac:dyDescent="0.45">
      <c r="B2860" s="2"/>
      <c r="C2860" s="2"/>
    </row>
    <row r="2861" spans="2:3" x14ac:dyDescent="0.45">
      <c r="B2861" s="2"/>
      <c r="C2861" s="2"/>
    </row>
    <row r="2862" spans="2:3" x14ac:dyDescent="0.45">
      <c r="B2862" s="2"/>
      <c r="C2862" s="2"/>
    </row>
    <row r="2863" spans="2:3" x14ac:dyDescent="0.45">
      <c r="B2863" s="2"/>
      <c r="C2863" s="2"/>
    </row>
    <row r="2864" spans="2:3" x14ac:dyDescent="0.45">
      <c r="B2864" s="2"/>
      <c r="C2864" s="2"/>
    </row>
    <row r="2865" spans="2:3" x14ac:dyDescent="0.45">
      <c r="B2865" s="2"/>
      <c r="C2865" s="2"/>
    </row>
    <row r="2866" spans="2:3" x14ac:dyDescent="0.45">
      <c r="B2866" s="2"/>
      <c r="C2866" s="2"/>
    </row>
    <row r="2867" spans="2:3" x14ac:dyDescent="0.45">
      <c r="B2867" s="2"/>
      <c r="C2867" s="2"/>
    </row>
    <row r="2868" spans="2:3" x14ac:dyDescent="0.45">
      <c r="B2868" s="2"/>
      <c r="C2868" s="2"/>
    </row>
    <row r="2869" spans="2:3" x14ac:dyDescent="0.45">
      <c r="B2869" s="2"/>
      <c r="C2869" s="2"/>
    </row>
    <row r="2870" spans="2:3" x14ac:dyDescent="0.45">
      <c r="B2870" s="2"/>
      <c r="C2870" s="2"/>
    </row>
    <row r="2871" spans="2:3" x14ac:dyDescent="0.45">
      <c r="B2871" s="2"/>
      <c r="C2871" s="2"/>
    </row>
    <row r="2872" spans="2:3" x14ac:dyDescent="0.45">
      <c r="B2872" s="2"/>
      <c r="C2872" s="2"/>
    </row>
    <row r="2873" spans="2:3" x14ac:dyDescent="0.45">
      <c r="B2873" s="2"/>
      <c r="C2873" s="2"/>
    </row>
    <row r="2874" spans="2:3" x14ac:dyDescent="0.45">
      <c r="B2874" s="2"/>
      <c r="C2874" s="2"/>
    </row>
    <row r="2875" spans="2:3" x14ac:dyDescent="0.45">
      <c r="B2875" s="2"/>
      <c r="C2875" s="2"/>
    </row>
    <row r="2876" spans="2:3" x14ac:dyDescent="0.45">
      <c r="B2876" s="2"/>
      <c r="C2876" s="2"/>
    </row>
    <row r="2877" spans="2:3" x14ac:dyDescent="0.45">
      <c r="B2877" s="2"/>
      <c r="C2877" s="2"/>
    </row>
    <row r="2878" spans="2:3" x14ac:dyDescent="0.45">
      <c r="B2878" s="2"/>
      <c r="C2878" s="2"/>
    </row>
    <row r="2879" spans="2:3" x14ac:dyDescent="0.45">
      <c r="B2879" s="2"/>
      <c r="C2879" s="2"/>
    </row>
    <row r="2880" spans="2:3" x14ac:dyDescent="0.45">
      <c r="B2880" s="2"/>
      <c r="C2880" s="2"/>
    </row>
    <row r="2881" spans="2:3" x14ac:dyDescent="0.45">
      <c r="B2881" s="2"/>
      <c r="C2881" s="2"/>
    </row>
    <row r="2882" spans="2:3" x14ac:dyDescent="0.45">
      <c r="B2882" s="2"/>
      <c r="C2882" s="2"/>
    </row>
    <row r="2883" spans="2:3" x14ac:dyDescent="0.45">
      <c r="B2883" s="2"/>
      <c r="C2883" s="2"/>
    </row>
    <row r="2884" spans="2:3" x14ac:dyDescent="0.45">
      <c r="B2884" s="2"/>
      <c r="C2884" s="2"/>
    </row>
    <row r="2885" spans="2:3" x14ac:dyDescent="0.45">
      <c r="B2885" s="2"/>
      <c r="C2885" s="2"/>
    </row>
    <row r="2886" spans="2:3" x14ac:dyDescent="0.45">
      <c r="B2886" s="2"/>
      <c r="C2886" s="2"/>
    </row>
    <row r="2887" spans="2:3" x14ac:dyDescent="0.45">
      <c r="B2887" s="2"/>
      <c r="C2887" s="2"/>
    </row>
    <row r="2888" spans="2:3" x14ac:dyDescent="0.45">
      <c r="B2888" s="2"/>
      <c r="C2888" s="2"/>
    </row>
    <row r="2889" spans="2:3" x14ac:dyDescent="0.45">
      <c r="B2889" s="2"/>
      <c r="C2889" s="2"/>
    </row>
    <row r="2890" spans="2:3" x14ac:dyDescent="0.45">
      <c r="B2890" s="2"/>
      <c r="C2890" s="2"/>
    </row>
    <row r="2891" spans="2:3" x14ac:dyDescent="0.45">
      <c r="B2891" s="2"/>
      <c r="C2891" s="2"/>
    </row>
    <row r="2892" spans="2:3" x14ac:dyDescent="0.45">
      <c r="B2892" s="2"/>
      <c r="C2892" s="2"/>
    </row>
    <row r="2893" spans="2:3" x14ac:dyDescent="0.45">
      <c r="B2893" s="2"/>
      <c r="C2893" s="2"/>
    </row>
    <row r="2894" spans="2:3" x14ac:dyDescent="0.45">
      <c r="B2894" s="2"/>
      <c r="C2894" s="2"/>
    </row>
    <row r="2895" spans="2:3" x14ac:dyDescent="0.45">
      <c r="B2895" s="2"/>
      <c r="C2895" s="2"/>
    </row>
    <row r="2896" spans="2:3" x14ac:dyDescent="0.45">
      <c r="B2896" s="2"/>
      <c r="C2896" s="2"/>
    </row>
    <row r="2897" spans="2:3" x14ac:dyDescent="0.45">
      <c r="B2897" s="2"/>
      <c r="C2897" s="2"/>
    </row>
    <row r="2898" spans="2:3" x14ac:dyDescent="0.45">
      <c r="B2898" s="2"/>
      <c r="C2898" s="2"/>
    </row>
    <row r="2899" spans="2:3" x14ac:dyDescent="0.45">
      <c r="B2899" s="2"/>
      <c r="C2899" s="2"/>
    </row>
    <row r="2900" spans="2:3" x14ac:dyDescent="0.45">
      <c r="B2900" s="2"/>
      <c r="C2900" s="2"/>
    </row>
    <row r="2901" spans="2:3" x14ac:dyDescent="0.45">
      <c r="B2901" s="2"/>
      <c r="C2901" s="2"/>
    </row>
    <row r="2902" spans="2:3" x14ac:dyDescent="0.45">
      <c r="B2902" s="2"/>
      <c r="C2902" s="2"/>
    </row>
    <row r="2903" spans="2:3" x14ac:dyDescent="0.45">
      <c r="B2903" s="2"/>
      <c r="C2903" s="2"/>
    </row>
    <row r="2904" spans="2:3" x14ac:dyDescent="0.45">
      <c r="B2904" s="2"/>
      <c r="C2904" s="2"/>
    </row>
    <row r="2905" spans="2:3" x14ac:dyDescent="0.45">
      <c r="B2905" s="2"/>
      <c r="C2905" s="2"/>
    </row>
    <row r="2906" spans="2:3" x14ac:dyDescent="0.45">
      <c r="B2906" s="2"/>
      <c r="C2906" s="2"/>
    </row>
    <row r="2907" spans="2:3" x14ac:dyDescent="0.45">
      <c r="B2907" s="2"/>
      <c r="C2907" s="2"/>
    </row>
    <row r="2908" spans="2:3" x14ac:dyDescent="0.45">
      <c r="B2908" s="2"/>
      <c r="C2908" s="2"/>
    </row>
    <row r="2909" spans="2:3" x14ac:dyDescent="0.45">
      <c r="B2909" s="2"/>
      <c r="C2909" s="2"/>
    </row>
    <row r="2910" spans="2:3" x14ac:dyDescent="0.45">
      <c r="B2910" s="2"/>
      <c r="C2910" s="2"/>
    </row>
    <row r="2911" spans="2:3" x14ac:dyDescent="0.45">
      <c r="B2911" s="2"/>
      <c r="C2911" s="2"/>
    </row>
    <row r="2912" spans="2:3" x14ac:dyDescent="0.45">
      <c r="B2912" s="2"/>
      <c r="C2912" s="2"/>
    </row>
    <row r="2913" spans="2:3" x14ac:dyDescent="0.45">
      <c r="B2913" s="2"/>
      <c r="C2913" s="2"/>
    </row>
    <row r="2914" spans="2:3" x14ac:dyDescent="0.45">
      <c r="B2914" s="2"/>
      <c r="C2914" s="2"/>
    </row>
    <row r="2915" spans="2:3" x14ac:dyDescent="0.45">
      <c r="B2915" s="2"/>
      <c r="C2915" s="2"/>
    </row>
    <row r="2916" spans="2:3" x14ac:dyDescent="0.45">
      <c r="B2916" s="2"/>
      <c r="C2916" s="2"/>
    </row>
    <row r="2917" spans="2:3" x14ac:dyDescent="0.45">
      <c r="B2917" s="2"/>
      <c r="C2917" s="2"/>
    </row>
    <row r="2918" spans="2:3" x14ac:dyDescent="0.45">
      <c r="B2918" s="2"/>
      <c r="C2918" s="2"/>
    </row>
    <row r="2919" spans="2:3" x14ac:dyDescent="0.45">
      <c r="B2919" s="2"/>
      <c r="C2919" s="2"/>
    </row>
    <row r="2920" spans="2:3" x14ac:dyDescent="0.45">
      <c r="B2920" s="2"/>
      <c r="C2920" s="2"/>
    </row>
    <row r="2921" spans="2:3" x14ac:dyDescent="0.45">
      <c r="B2921" s="2"/>
      <c r="C2921" s="2"/>
    </row>
    <row r="2922" spans="2:3" x14ac:dyDescent="0.45">
      <c r="B2922" s="2"/>
      <c r="C2922" s="2"/>
    </row>
    <row r="2923" spans="2:3" x14ac:dyDescent="0.45">
      <c r="B2923" s="2"/>
      <c r="C2923" s="2"/>
    </row>
    <row r="2924" spans="2:3" x14ac:dyDescent="0.45">
      <c r="B2924" s="2"/>
      <c r="C2924" s="2"/>
    </row>
    <row r="2925" spans="2:3" x14ac:dyDescent="0.45">
      <c r="B2925" s="2"/>
      <c r="C2925" s="2"/>
    </row>
    <row r="2926" spans="2:3" x14ac:dyDescent="0.45">
      <c r="B2926" s="2"/>
      <c r="C2926" s="2"/>
    </row>
    <row r="2927" spans="2:3" x14ac:dyDescent="0.45">
      <c r="B2927" s="2"/>
      <c r="C2927" s="2"/>
    </row>
    <row r="2928" spans="2:3" x14ac:dyDescent="0.45">
      <c r="B2928" s="2"/>
      <c r="C2928" s="2"/>
    </row>
    <row r="2929" spans="2:3" x14ac:dyDescent="0.45">
      <c r="B2929" s="2"/>
      <c r="C2929" s="2"/>
    </row>
    <row r="2930" spans="2:3" x14ac:dyDescent="0.45">
      <c r="B2930" s="2"/>
      <c r="C2930" s="2"/>
    </row>
    <row r="2931" spans="2:3" x14ac:dyDescent="0.45">
      <c r="B2931" s="2"/>
      <c r="C2931" s="2"/>
    </row>
    <row r="2932" spans="2:3" x14ac:dyDescent="0.45">
      <c r="B2932" s="2"/>
      <c r="C2932" s="2"/>
    </row>
    <row r="2933" spans="2:3" x14ac:dyDescent="0.45">
      <c r="B2933" s="2"/>
      <c r="C2933" s="2"/>
    </row>
    <row r="2934" spans="2:3" x14ac:dyDescent="0.45">
      <c r="B2934" s="2"/>
      <c r="C2934" s="2"/>
    </row>
    <row r="2935" spans="2:3" x14ac:dyDescent="0.45">
      <c r="B2935" s="2"/>
      <c r="C2935" s="2"/>
    </row>
    <row r="2936" spans="2:3" x14ac:dyDescent="0.45">
      <c r="B2936" s="2"/>
      <c r="C2936" s="2"/>
    </row>
    <row r="2937" spans="2:3" x14ac:dyDescent="0.45">
      <c r="B2937" s="2"/>
      <c r="C2937" s="2"/>
    </row>
    <row r="2938" spans="2:3" x14ac:dyDescent="0.45">
      <c r="B2938" s="2"/>
      <c r="C2938" s="2"/>
    </row>
    <row r="2939" spans="2:3" x14ac:dyDescent="0.45">
      <c r="B2939" s="2"/>
      <c r="C2939" s="2"/>
    </row>
    <row r="2940" spans="2:3" x14ac:dyDescent="0.45">
      <c r="B2940" s="2"/>
      <c r="C2940" s="2"/>
    </row>
    <row r="2941" spans="2:3" x14ac:dyDescent="0.45">
      <c r="B2941" s="2"/>
      <c r="C2941" s="2"/>
    </row>
    <row r="2942" spans="2:3" x14ac:dyDescent="0.45">
      <c r="B2942" s="2"/>
      <c r="C2942" s="2"/>
    </row>
    <row r="2943" spans="2:3" x14ac:dyDescent="0.45">
      <c r="B2943" s="2"/>
      <c r="C2943" s="2"/>
    </row>
    <row r="2944" spans="2:3" x14ac:dyDescent="0.45">
      <c r="B2944" s="2"/>
      <c r="C2944" s="2"/>
    </row>
    <row r="2945" spans="2:3" x14ac:dyDescent="0.45">
      <c r="B2945" s="2"/>
      <c r="C2945" s="2"/>
    </row>
    <row r="2946" spans="2:3" x14ac:dyDescent="0.45">
      <c r="B2946" s="2"/>
      <c r="C2946" s="2"/>
    </row>
    <row r="2947" spans="2:3" x14ac:dyDescent="0.45">
      <c r="B2947" s="2"/>
      <c r="C2947" s="2"/>
    </row>
    <row r="2948" spans="2:3" x14ac:dyDescent="0.45">
      <c r="B2948" s="2"/>
      <c r="C2948" s="2"/>
    </row>
    <row r="2949" spans="2:3" x14ac:dyDescent="0.45">
      <c r="B2949" s="2"/>
      <c r="C2949" s="2"/>
    </row>
    <row r="2950" spans="2:3" x14ac:dyDescent="0.45">
      <c r="B2950" s="2"/>
      <c r="C2950" s="2"/>
    </row>
    <row r="2951" spans="2:3" x14ac:dyDescent="0.45">
      <c r="B2951" s="2"/>
      <c r="C2951" s="2"/>
    </row>
    <row r="2952" spans="2:3" x14ac:dyDescent="0.45">
      <c r="B2952" s="2"/>
      <c r="C2952" s="2"/>
    </row>
    <row r="2953" spans="2:3" x14ac:dyDescent="0.45">
      <c r="B2953" s="2"/>
      <c r="C2953" s="2"/>
    </row>
    <row r="2954" spans="2:3" x14ac:dyDescent="0.45">
      <c r="B2954" s="2"/>
      <c r="C2954" s="2"/>
    </row>
    <row r="2955" spans="2:3" x14ac:dyDescent="0.45">
      <c r="B2955" s="2"/>
      <c r="C2955" s="2"/>
    </row>
    <row r="2956" spans="2:3" x14ac:dyDescent="0.45">
      <c r="B2956" s="2"/>
      <c r="C2956" s="2"/>
    </row>
    <row r="2957" spans="2:3" x14ac:dyDescent="0.45">
      <c r="B2957" s="2"/>
      <c r="C2957" s="2"/>
    </row>
    <row r="2958" spans="2:3" x14ac:dyDescent="0.45">
      <c r="B2958" s="2"/>
      <c r="C2958" s="2"/>
    </row>
    <row r="2959" spans="2:3" x14ac:dyDescent="0.45">
      <c r="B2959" s="2"/>
      <c r="C2959" s="2"/>
    </row>
    <row r="2960" spans="2:3" x14ac:dyDescent="0.45">
      <c r="B2960" s="2"/>
      <c r="C2960" s="2"/>
    </row>
    <row r="2961" spans="2:3" x14ac:dyDescent="0.45">
      <c r="B2961" s="2"/>
      <c r="C2961" s="2"/>
    </row>
    <row r="2962" spans="2:3" x14ac:dyDescent="0.45">
      <c r="B2962" s="2"/>
      <c r="C2962" s="2"/>
    </row>
    <row r="2963" spans="2:3" x14ac:dyDescent="0.45">
      <c r="B2963" s="2"/>
      <c r="C2963" s="2"/>
    </row>
    <row r="2964" spans="2:3" x14ac:dyDescent="0.45">
      <c r="B2964" s="2"/>
      <c r="C2964" s="2"/>
    </row>
    <row r="2965" spans="2:3" x14ac:dyDescent="0.45">
      <c r="B2965" s="2"/>
      <c r="C2965" s="2"/>
    </row>
    <row r="2966" spans="2:3" x14ac:dyDescent="0.45">
      <c r="B2966" s="2"/>
      <c r="C2966" s="2"/>
    </row>
    <row r="2967" spans="2:3" x14ac:dyDescent="0.45">
      <c r="B2967" s="2"/>
      <c r="C2967" s="2"/>
    </row>
    <row r="2968" spans="2:3" x14ac:dyDescent="0.45">
      <c r="B2968" s="2"/>
      <c r="C2968" s="2"/>
    </row>
    <row r="2969" spans="2:3" x14ac:dyDescent="0.45">
      <c r="B2969" s="2"/>
      <c r="C2969" s="2"/>
    </row>
    <row r="2970" spans="2:3" x14ac:dyDescent="0.45">
      <c r="B2970" s="2"/>
      <c r="C2970" s="2"/>
    </row>
    <row r="2971" spans="2:3" x14ac:dyDescent="0.45">
      <c r="B2971" s="2"/>
      <c r="C2971" s="2"/>
    </row>
    <row r="2972" spans="2:3" x14ac:dyDescent="0.45">
      <c r="B2972" s="2"/>
      <c r="C2972" s="2"/>
    </row>
    <row r="2973" spans="2:3" x14ac:dyDescent="0.45">
      <c r="B2973" s="2"/>
      <c r="C2973" s="2"/>
    </row>
    <row r="2974" spans="2:3" x14ac:dyDescent="0.45">
      <c r="B2974" s="2"/>
      <c r="C2974" s="2"/>
    </row>
    <row r="2975" spans="2:3" x14ac:dyDescent="0.45">
      <c r="B2975" s="2"/>
      <c r="C2975" s="2"/>
    </row>
    <row r="2976" spans="2:3" x14ac:dyDescent="0.45">
      <c r="B2976" s="2"/>
      <c r="C2976" s="2"/>
    </row>
    <row r="2977" spans="2:3" x14ac:dyDescent="0.45">
      <c r="B2977" s="2"/>
      <c r="C2977" s="2"/>
    </row>
    <row r="2978" spans="2:3" x14ac:dyDescent="0.45">
      <c r="B2978" s="2"/>
      <c r="C2978" s="2"/>
    </row>
    <row r="2979" spans="2:3" x14ac:dyDescent="0.45">
      <c r="B2979" s="2"/>
      <c r="C2979" s="2"/>
    </row>
    <row r="2980" spans="2:3" x14ac:dyDescent="0.45">
      <c r="B2980" s="2"/>
      <c r="C2980" s="2"/>
    </row>
    <row r="2981" spans="2:3" x14ac:dyDescent="0.45">
      <c r="B2981" s="2"/>
      <c r="C2981" s="2"/>
    </row>
    <row r="2982" spans="2:3" x14ac:dyDescent="0.45">
      <c r="B2982" s="2"/>
      <c r="C2982" s="2"/>
    </row>
    <row r="2983" spans="2:3" x14ac:dyDescent="0.45">
      <c r="B2983" s="2"/>
      <c r="C2983" s="2"/>
    </row>
    <row r="2984" spans="2:3" x14ac:dyDescent="0.45">
      <c r="B2984" s="2"/>
      <c r="C2984" s="2"/>
    </row>
    <row r="2985" spans="2:3" x14ac:dyDescent="0.45">
      <c r="B2985" s="2"/>
      <c r="C2985" s="2"/>
    </row>
    <row r="2986" spans="2:3" x14ac:dyDescent="0.45">
      <c r="B2986" s="2"/>
      <c r="C2986" s="2"/>
    </row>
    <row r="2987" spans="2:3" x14ac:dyDescent="0.45">
      <c r="B2987" s="2"/>
      <c r="C2987" s="2"/>
    </row>
    <row r="2988" spans="2:3" x14ac:dyDescent="0.45">
      <c r="B2988" s="2"/>
      <c r="C2988" s="2"/>
    </row>
    <row r="2989" spans="2:3" x14ac:dyDescent="0.45">
      <c r="B2989" s="2"/>
      <c r="C2989" s="2"/>
    </row>
    <row r="2990" spans="2:3" x14ac:dyDescent="0.45">
      <c r="B2990" s="2"/>
      <c r="C2990" s="2"/>
    </row>
    <row r="2991" spans="2:3" x14ac:dyDescent="0.45">
      <c r="B2991" s="2"/>
      <c r="C2991" s="2"/>
    </row>
    <row r="2992" spans="2:3" x14ac:dyDescent="0.45">
      <c r="B2992" s="2"/>
      <c r="C2992" s="2"/>
    </row>
    <row r="2993" spans="2:3" x14ac:dyDescent="0.45">
      <c r="B2993" s="2"/>
      <c r="C2993" s="2"/>
    </row>
    <row r="2994" spans="2:3" x14ac:dyDescent="0.45">
      <c r="B2994" s="2"/>
      <c r="C2994" s="2"/>
    </row>
    <row r="2995" spans="2:3" x14ac:dyDescent="0.45">
      <c r="B2995" s="2"/>
      <c r="C2995" s="2"/>
    </row>
    <row r="2996" spans="2:3" x14ac:dyDescent="0.45">
      <c r="B2996" s="2"/>
      <c r="C2996" s="2"/>
    </row>
    <row r="2997" spans="2:3" x14ac:dyDescent="0.45">
      <c r="B2997" s="2"/>
      <c r="C2997" s="2"/>
    </row>
    <row r="2998" spans="2:3" x14ac:dyDescent="0.45">
      <c r="B2998" s="2"/>
      <c r="C2998" s="2"/>
    </row>
    <row r="2999" spans="2:3" x14ac:dyDescent="0.45">
      <c r="B2999" s="2"/>
      <c r="C2999" s="2"/>
    </row>
    <row r="3000" spans="2:3" x14ac:dyDescent="0.45">
      <c r="B3000" s="2"/>
      <c r="C3000" s="2"/>
    </row>
    <row r="3001" spans="2:3" x14ac:dyDescent="0.45">
      <c r="B3001" s="2"/>
      <c r="C3001" s="2"/>
    </row>
    <row r="3002" spans="2:3" x14ac:dyDescent="0.45">
      <c r="B3002" s="2"/>
      <c r="C3002" s="2"/>
    </row>
    <row r="3003" spans="2:3" x14ac:dyDescent="0.45">
      <c r="B3003" s="2"/>
      <c r="C3003" s="2"/>
    </row>
    <row r="3004" spans="2:3" x14ac:dyDescent="0.45">
      <c r="B3004" s="2"/>
      <c r="C3004" s="2"/>
    </row>
    <row r="3005" spans="2:3" x14ac:dyDescent="0.45">
      <c r="B3005" s="2"/>
      <c r="C3005" s="2"/>
    </row>
    <row r="3006" spans="2:3" x14ac:dyDescent="0.45">
      <c r="B3006" s="2"/>
      <c r="C3006" s="2"/>
    </row>
    <row r="3007" spans="2:3" x14ac:dyDescent="0.45">
      <c r="B3007" s="2"/>
      <c r="C3007" s="2"/>
    </row>
    <row r="3008" spans="2:3" x14ac:dyDescent="0.45">
      <c r="B3008" s="2"/>
      <c r="C3008" s="2"/>
    </row>
    <row r="3009" spans="2:3" x14ac:dyDescent="0.45">
      <c r="B3009" s="2"/>
      <c r="C3009" s="2"/>
    </row>
    <row r="3010" spans="2:3" x14ac:dyDescent="0.45">
      <c r="B3010" s="2"/>
      <c r="C3010" s="2"/>
    </row>
    <row r="3011" spans="2:3" x14ac:dyDescent="0.45">
      <c r="B3011" s="2"/>
      <c r="C3011" s="2"/>
    </row>
    <row r="3012" spans="2:3" x14ac:dyDescent="0.45">
      <c r="B3012" s="2"/>
      <c r="C3012" s="2"/>
    </row>
    <row r="3013" spans="2:3" x14ac:dyDescent="0.45">
      <c r="B3013" s="2"/>
      <c r="C3013" s="2"/>
    </row>
    <row r="3014" spans="2:3" x14ac:dyDescent="0.45">
      <c r="B3014" s="2"/>
      <c r="C3014" s="2"/>
    </row>
    <row r="3015" spans="2:3" x14ac:dyDescent="0.45">
      <c r="B3015" s="2"/>
      <c r="C3015" s="2"/>
    </row>
    <row r="3016" spans="2:3" x14ac:dyDescent="0.45">
      <c r="B3016" s="2"/>
      <c r="C3016" s="2"/>
    </row>
    <row r="3017" spans="2:3" x14ac:dyDescent="0.45">
      <c r="B3017" s="2"/>
      <c r="C3017" s="2"/>
    </row>
    <row r="3018" spans="2:3" x14ac:dyDescent="0.45">
      <c r="B3018" s="2"/>
      <c r="C3018" s="2"/>
    </row>
    <row r="3019" spans="2:3" x14ac:dyDescent="0.45">
      <c r="B3019" s="2"/>
      <c r="C3019" s="2"/>
    </row>
    <row r="3020" spans="2:3" x14ac:dyDescent="0.45">
      <c r="B3020" s="2"/>
      <c r="C3020" s="2"/>
    </row>
    <row r="3021" spans="2:3" x14ac:dyDescent="0.45">
      <c r="B3021" s="2"/>
      <c r="C3021" s="2"/>
    </row>
    <row r="3022" spans="2:3" x14ac:dyDescent="0.45">
      <c r="B3022" s="2"/>
      <c r="C3022" s="2"/>
    </row>
    <row r="3023" spans="2:3" x14ac:dyDescent="0.45">
      <c r="B3023" s="2"/>
      <c r="C3023" s="2"/>
    </row>
    <row r="3024" spans="2:3" x14ac:dyDescent="0.45">
      <c r="B3024" s="2"/>
      <c r="C3024" s="2"/>
    </row>
    <row r="3025" spans="2:3" x14ac:dyDescent="0.45">
      <c r="B3025" s="2"/>
      <c r="C3025" s="2"/>
    </row>
    <row r="3026" spans="2:3" x14ac:dyDescent="0.45">
      <c r="B3026" s="2"/>
      <c r="C3026" s="2"/>
    </row>
    <row r="3027" spans="2:3" x14ac:dyDescent="0.45">
      <c r="B3027" s="2"/>
      <c r="C3027" s="2"/>
    </row>
    <row r="3028" spans="2:3" x14ac:dyDescent="0.45">
      <c r="B3028" s="2"/>
      <c r="C3028" s="2"/>
    </row>
    <row r="3029" spans="2:3" x14ac:dyDescent="0.45">
      <c r="B3029" s="2"/>
      <c r="C3029" s="2"/>
    </row>
    <row r="3030" spans="2:3" x14ac:dyDescent="0.45">
      <c r="B3030" s="2"/>
      <c r="C3030" s="2"/>
    </row>
    <row r="3031" spans="2:3" x14ac:dyDescent="0.45">
      <c r="B3031" s="2"/>
      <c r="C3031" s="2"/>
    </row>
    <row r="3032" spans="2:3" x14ac:dyDescent="0.45">
      <c r="B3032" s="2"/>
      <c r="C3032" s="2"/>
    </row>
    <row r="3033" spans="2:3" x14ac:dyDescent="0.45">
      <c r="B3033" s="2"/>
      <c r="C3033" s="2"/>
    </row>
    <row r="3034" spans="2:3" x14ac:dyDescent="0.45">
      <c r="B3034" s="2"/>
      <c r="C3034" s="2"/>
    </row>
    <row r="3035" spans="2:3" x14ac:dyDescent="0.45">
      <c r="B3035" s="2"/>
      <c r="C3035" s="2"/>
    </row>
    <row r="3036" spans="2:3" x14ac:dyDescent="0.45">
      <c r="B3036" s="2"/>
      <c r="C3036" s="2"/>
    </row>
    <row r="3037" spans="2:3" x14ac:dyDescent="0.45">
      <c r="B3037" s="2"/>
      <c r="C3037" s="2"/>
    </row>
    <row r="3038" spans="2:3" x14ac:dyDescent="0.45">
      <c r="B3038" s="2"/>
      <c r="C3038" s="2"/>
    </row>
    <row r="3039" spans="2:3" x14ac:dyDescent="0.45">
      <c r="B3039" s="2"/>
      <c r="C3039" s="2"/>
    </row>
    <row r="3040" spans="2:3" x14ac:dyDescent="0.45">
      <c r="B3040" s="2"/>
      <c r="C3040" s="2"/>
    </row>
    <row r="3041" spans="2:3" x14ac:dyDescent="0.45">
      <c r="B3041" s="2"/>
      <c r="C3041" s="2"/>
    </row>
    <row r="3042" spans="2:3" x14ac:dyDescent="0.45">
      <c r="B3042" s="2"/>
      <c r="C3042" s="2"/>
    </row>
    <row r="3043" spans="2:3" x14ac:dyDescent="0.45">
      <c r="B3043" s="2"/>
      <c r="C3043" s="2"/>
    </row>
    <row r="3044" spans="2:3" x14ac:dyDescent="0.45">
      <c r="B3044" s="2"/>
      <c r="C3044" s="2"/>
    </row>
    <row r="3045" spans="2:3" x14ac:dyDescent="0.45">
      <c r="B3045" s="2"/>
      <c r="C3045" s="2"/>
    </row>
    <row r="3046" spans="2:3" x14ac:dyDescent="0.45">
      <c r="B3046" s="2"/>
      <c r="C3046" s="2"/>
    </row>
    <row r="3047" spans="2:3" x14ac:dyDescent="0.45">
      <c r="B3047" s="2"/>
      <c r="C3047" s="2"/>
    </row>
    <row r="3048" spans="2:3" x14ac:dyDescent="0.45">
      <c r="B3048" s="2"/>
      <c r="C3048" s="2"/>
    </row>
    <row r="3049" spans="2:3" x14ac:dyDescent="0.45">
      <c r="B3049" s="2"/>
      <c r="C3049" s="2"/>
    </row>
    <row r="3050" spans="2:3" x14ac:dyDescent="0.45">
      <c r="B3050" s="2"/>
      <c r="C3050" s="2"/>
    </row>
    <row r="3051" spans="2:3" x14ac:dyDescent="0.45">
      <c r="B3051" s="2"/>
      <c r="C3051" s="2"/>
    </row>
    <row r="3052" spans="2:3" x14ac:dyDescent="0.45">
      <c r="B3052" s="2"/>
      <c r="C3052" s="2"/>
    </row>
    <row r="3053" spans="2:3" x14ac:dyDescent="0.45">
      <c r="B3053" s="2"/>
      <c r="C3053" s="2"/>
    </row>
    <row r="3054" spans="2:3" x14ac:dyDescent="0.45">
      <c r="B3054" s="2"/>
      <c r="C3054" s="2"/>
    </row>
    <row r="3055" spans="2:3" x14ac:dyDescent="0.45">
      <c r="B3055" s="2"/>
      <c r="C3055" s="2"/>
    </row>
    <row r="3056" spans="2:3" x14ac:dyDescent="0.45">
      <c r="B3056" s="2"/>
      <c r="C3056" s="2"/>
    </row>
    <row r="3057" spans="2:3" x14ac:dyDescent="0.45">
      <c r="B3057" s="2"/>
      <c r="C3057" s="2"/>
    </row>
    <row r="3058" spans="2:3" x14ac:dyDescent="0.45">
      <c r="B3058" s="2"/>
      <c r="C3058" s="2"/>
    </row>
    <row r="3059" spans="2:3" x14ac:dyDescent="0.45">
      <c r="B3059" s="2"/>
      <c r="C3059" s="2"/>
    </row>
    <row r="3060" spans="2:3" x14ac:dyDescent="0.45">
      <c r="B3060" s="2"/>
      <c r="C3060" s="2"/>
    </row>
    <row r="3061" spans="2:3" x14ac:dyDescent="0.45">
      <c r="B3061" s="2"/>
      <c r="C3061" s="2"/>
    </row>
    <row r="3062" spans="2:3" x14ac:dyDescent="0.45">
      <c r="B3062" s="2"/>
      <c r="C3062" s="2"/>
    </row>
    <row r="3063" spans="2:3" x14ac:dyDescent="0.45">
      <c r="B3063" s="2"/>
      <c r="C3063" s="2"/>
    </row>
    <row r="3064" spans="2:3" x14ac:dyDescent="0.45">
      <c r="B3064" s="2"/>
      <c r="C3064" s="2"/>
    </row>
    <row r="3065" spans="2:3" x14ac:dyDescent="0.45">
      <c r="B3065" s="2"/>
      <c r="C3065" s="2"/>
    </row>
    <row r="3066" spans="2:3" x14ac:dyDescent="0.45">
      <c r="B3066" s="2"/>
      <c r="C3066" s="2"/>
    </row>
    <row r="3067" spans="2:3" x14ac:dyDescent="0.45">
      <c r="B3067" s="2"/>
      <c r="C3067" s="2"/>
    </row>
    <row r="3068" spans="2:3" x14ac:dyDescent="0.45">
      <c r="B3068" s="2"/>
      <c r="C3068" s="2"/>
    </row>
    <row r="3069" spans="2:3" x14ac:dyDescent="0.45">
      <c r="B3069" s="2"/>
      <c r="C3069" s="2"/>
    </row>
    <row r="3070" spans="2:3" x14ac:dyDescent="0.45">
      <c r="B3070" s="2"/>
      <c r="C3070" s="2"/>
    </row>
    <row r="3071" spans="2:3" x14ac:dyDescent="0.45">
      <c r="B3071" s="2"/>
      <c r="C3071" s="2"/>
    </row>
    <row r="3072" spans="2:3" x14ac:dyDescent="0.45">
      <c r="B3072" s="2"/>
      <c r="C3072" s="2"/>
    </row>
    <row r="3073" spans="2:3" x14ac:dyDescent="0.45">
      <c r="B3073" s="2"/>
      <c r="C3073" s="2"/>
    </row>
    <row r="3074" spans="2:3" x14ac:dyDescent="0.45">
      <c r="B3074" s="2"/>
      <c r="C3074" s="2"/>
    </row>
    <row r="3075" spans="2:3" x14ac:dyDescent="0.45">
      <c r="B3075" s="2"/>
      <c r="C3075" s="2"/>
    </row>
    <row r="3076" spans="2:3" x14ac:dyDescent="0.45">
      <c r="B3076" s="2"/>
      <c r="C3076" s="2"/>
    </row>
    <row r="3077" spans="2:3" x14ac:dyDescent="0.45">
      <c r="B3077" s="2"/>
      <c r="C3077" s="2"/>
    </row>
    <row r="3078" spans="2:3" x14ac:dyDescent="0.45">
      <c r="B3078" s="2"/>
      <c r="C3078" s="2"/>
    </row>
    <row r="3079" spans="2:3" x14ac:dyDescent="0.45">
      <c r="B3079" s="2"/>
      <c r="C3079" s="2"/>
    </row>
    <row r="3080" spans="2:3" x14ac:dyDescent="0.45">
      <c r="B3080" s="2"/>
      <c r="C3080" s="2"/>
    </row>
    <row r="3081" spans="2:3" x14ac:dyDescent="0.45">
      <c r="B3081" s="2"/>
      <c r="C3081" s="2"/>
    </row>
    <row r="3082" spans="2:3" x14ac:dyDescent="0.45">
      <c r="B3082" s="2"/>
      <c r="C3082" s="2"/>
    </row>
    <row r="3083" spans="2:3" x14ac:dyDescent="0.45">
      <c r="B3083" s="2"/>
      <c r="C3083" s="2"/>
    </row>
    <row r="3084" spans="2:3" x14ac:dyDescent="0.45">
      <c r="B3084" s="2"/>
      <c r="C3084" s="2"/>
    </row>
    <row r="3085" spans="2:3" x14ac:dyDescent="0.45">
      <c r="B3085" s="2"/>
      <c r="C3085" s="2"/>
    </row>
    <row r="3086" spans="2:3" x14ac:dyDescent="0.45">
      <c r="B3086" s="2"/>
      <c r="C3086" s="2"/>
    </row>
    <row r="3087" spans="2:3" x14ac:dyDescent="0.45">
      <c r="B3087" s="2"/>
      <c r="C3087" s="2"/>
    </row>
    <row r="3088" spans="2:3" x14ac:dyDescent="0.45">
      <c r="B3088" s="2"/>
      <c r="C3088" s="2"/>
    </row>
    <row r="3089" spans="2:3" x14ac:dyDescent="0.45">
      <c r="B3089" s="2"/>
      <c r="C3089" s="2"/>
    </row>
    <row r="3090" spans="2:3" x14ac:dyDescent="0.45">
      <c r="B3090" s="2"/>
      <c r="C3090" s="2"/>
    </row>
    <row r="3091" spans="2:3" x14ac:dyDescent="0.45">
      <c r="B3091" s="2"/>
      <c r="C3091" s="2"/>
    </row>
    <row r="3092" spans="2:3" x14ac:dyDescent="0.45">
      <c r="B3092" s="2"/>
      <c r="C3092" s="2"/>
    </row>
    <row r="3093" spans="2:3" x14ac:dyDescent="0.45">
      <c r="B3093" s="2"/>
      <c r="C3093" s="2"/>
    </row>
    <row r="3094" spans="2:3" x14ac:dyDescent="0.45">
      <c r="B3094" s="2"/>
      <c r="C3094" s="2"/>
    </row>
    <row r="3095" spans="2:3" x14ac:dyDescent="0.45">
      <c r="B3095" s="2"/>
      <c r="C3095" s="2"/>
    </row>
    <row r="3096" spans="2:3" x14ac:dyDescent="0.45">
      <c r="B3096" s="2"/>
      <c r="C3096" s="2"/>
    </row>
    <row r="3097" spans="2:3" x14ac:dyDescent="0.45">
      <c r="B3097" s="2"/>
      <c r="C3097" s="2"/>
    </row>
    <row r="3098" spans="2:3" x14ac:dyDescent="0.45">
      <c r="B3098" s="2"/>
      <c r="C3098" s="2"/>
    </row>
    <row r="3099" spans="2:3" x14ac:dyDescent="0.45">
      <c r="B3099" s="2"/>
      <c r="C3099" s="2"/>
    </row>
    <row r="3100" spans="2:3" x14ac:dyDescent="0.45">
      <c r="B3100" s="2"/>
      <c r="C3100" s="2"/>
    </row>
    <row r="3101" spans="2:3" x14ac:dyDescent="0.45">
      <c r="B3101" s="2"/>
      <c r="C3101" s="2"/>
    </row>
    <row r="3102" spans="2:3" x14ac:dyDescent="0.45">
      <c r="B3102" s="2"/>
      <c r="C3102" s="2"/>
    </row>
    <row r="3103" spans="2:3" x14ac:dyDescent="0.45">
      <c r="B3103" s="2"/>
      <c r="C3103" s="2"/>
    </row>
    <row r="3104" spans="2:3" x14ac:dyDescent="0.45">
      <c r="B3104" s="2"/>
      <c r="C3104" s="2"/>
    </row>
    <row r="3105" spans="2:3" x14ac:dyDescent="0.45">
      <c r="B3105" s="2"/>
      <c r="C3105" s="2"/>
    </row>
    <row r="3106" spans="2:3" x14ac:dyDescent="0.45">
      <c r="B3106" s="2"/>
      <c r="C3106" s="2"/>
    </row>
    <row r="3107" spans="2:3" x14ac:dyDescent="0.45">
      <c r="B3107" s="2"/>
      <c r="C3107" s="2"/>
    </row>
    <row r="3108" spans="2:3" x14ac:dyDescent="0.45">
      <c r="B3108" s="2"/>
      <c r="C3108" s="2"/>
    </row>
    <row r="3109" spans="2:3" x14ac:dyDescent="0.45">
      <c r="B3109" s="2"/>
      <c r="C3109" s="2"/>
    </row>
    <row r="3110" spans="2:3" x14ac:dyDescent="0.45">
      <c r="B3110" s="2"/>
      <c r="C3110" s="2"/>
    </row>
    <row r="3111" spans="2:3" x14ac:dyDescent="0.45">
      <c r="B3111" s="2"/>
      <c r="C3111" s="2"/>
    </row>
    <row r="3112" spans="2:3" x14ac:dyDescent="0.45">
      <c r="B3112" s="2"/>
      <c r="C3112" s="2"/>
    </row>
    <row r="3113" spans="2:3" x14ac:dyDescent="0.45">
      <c r="B3113" s="2"/>
      <c r="C3113" s="2"/>
    </row>
    <row r="3114" spans="2:3" x14ac:dyDescent="0.45">
      <c r="B3114" s="2"/>
      <c r="C3114" s="2"/>
    </row>
    <row r="3115" spans="2:3" x14ac:dyDescent="0.45">
      <c r="B3115" s="2"/>
      <c r="C3115" s="2"/>
    </row>
    <row r="3116" spans="2:3" x14ac:dyDescent="0.45">
      <c r="B3116" s="2"/>
      <c r="C3116" s="2"/>
    </row>
    <row r="3117" spans="2:3" x14ac:dyDescent="0.45">
      <c r="B3117" s="2"/>
      <c r="C3117" s="2"/>
    </row>
    <row r="3118" spans="2:3" x14ac:dyDescent="0.45">
      <c r="B3118" s="2"/>
      <c r="C3118" s="2"/>
    </row>
    <row r="3119" spans="2:3" x14ac:dyDescent="0.45">
      <c r="B3119" s="2"/>
      <c r="C3119" s="2"/>
    </row>
    <row r="3120" spans="2:3" x14ac:dyDescent="0.45">
      <c r="B3120" s="2"/>
      <c r="C3120" s="2"/>
    </row>
    <row r="3121" spans="2:3" x14ac:dyDescent="0.45">
      <c r="B3121" s="2"/>
      <c r="C3121" s="2"/>
    </row>
    <row r="3122" spans="2:3" x14ac:dyDescent="0.45">
      <c r="B3122" s="2"/>
      <c r="C3122" s="2"/>
    </row>
    <row r="3123" spans="2:3" x14ac:dyDescent="0.45">
      <c r="B3123" s="2"/>
      <c r="C3123" s="2"/>
    </row>
    <row r="3124" spans="2:3" x14ac:dyDescent="0.45">
      <c r="B3124" s="2"/>
      <c r="C3124" s="2"/>
    </row>
    <row r="3125" spans="2:3" x14ac:dyDescent="0.45">
      <c r="B3125" s="2"/>
      <c r="C3125" s="2"/>
    </row>
    <row r="3126" spans="2:3" x14ac:dyDescent="0.45">
      <c r="B3126" s="2"/>
      <c r="C3126" s="2"/>
    </row>
    <row r="3127" spans="2:3" x14ac:dyDescent="0.45">
      <c r="B3127" s="2"/>
      <c r="C3127" s="2"/>
    </row>
    <row r="3128" spans="2:3" x14ac:dyDescent="0.45">
      <c r="B3128" s="2"/>
      <c r="C3128" s="2"/>
    </row>
    <row r="3129" spans="2:3" x14ac:dyDescent="0.45">
      <c r="B3129" s="2"/>
      <c r="C3129" s="2"/>
    </row>
    <row r="3130" spans="2:3" x14ac:dyDescent="0.45">
      <c r="B3130" s="2"/>
      <c r="C3130" s="2"/>
    </row>
    <row r="3131" spans="2:3" x14ac:dyDescent="0.45">
      <c r="B3131" s="2"/>
      <c r="C3131" s="2"/>
    </row>
    <row r="3132" spans="2:3" x14ac:dyDescent="0.45">
      <c r="B3132" s="2"/>
      <c r="C3132" s="2"/>
    </row>
    <row r="3133" spans="2:3" x14ac:dyDescent="0.45">
      <c r="B3133" s="2"/>
      <c r="C3133" s="2"/>
    </row>
    <row r="3134" spans="2:3" x14ac:dyDescent="0.45">
      <c r="B3134" s="2"/>
      <c r="C3134" s="2"/>
    </row>
    <row r="3135" spans="2:3" x14ac:dyDescent="0.45">
      <c r="B3135" s="2"/>
      <c r="C3135" s="2"/>
    </row>
    <row r="3136" spans="2:3" x14ac:dyDescent="0.45">
      <c r="B3136" s="2"/>
      <c r="C3136" s="2"/>
    </row>
    <row r="3137" spans="2:3" x14ac:dyDescent="0.45">
      <c r="B3137" s="2"/>
      <c r="C3137" s="2"/>
    </row>
    <row r="3138" spans="2:3" x14ac:dyDescent="0.45">
      <c r="B3138" s="2"/>
      <c r="C3138" s="2"/>
    </row>
    <row r="3139" spans="2:3" x14ac:dyDescent="0.45">
      <c r="B3139" s="2"/>
      <c r="C3139" s="2"/>
    </row>
    <row r="3140" spans="2:3" x14ac:dyDescent="0.45">
      <c r="B3140" s="2"/>
      <c r="C3140" s="2"/>
    </row>
    <row r="3141" spans="2:3" x14ac:dyDescent="0.45">
      <c r="B3141" s="2"/>
      <c r="C3141" s="2"/>
    </row>
    <row r="3142" spans="2:3" x14ac:dyDescent="0.45">
      <c r="B3142" s="2"/>
      <c r="C3142" s="2"/>
    </row>
    <row r="3143" spans="2:3" x14ac:dyDescent="0.45">
      <c r="B3143" s="2"/>
      <c r="C3143" s="2"/>
    </row>
    <row r="3144" spans="2:3" x14ac:dyDescent="0.45">
      <c r="B3144" s="2"/>
      <c r="C3144" s="2"/>
    </row>
    <row r="3145" spans="2:3" x14ac:dyDescent="0.45">
      <c r="B3145" s="2"/>
      <c r="C3145" s="2"/>
    </row>
    <row r="3146" spans="2:3" x14ac:dyDescent="0.45">
      <c r="B3146" s="2"/>
      <c r="C3146" s="2"/>
    </row>
    <row r="3147" spans="2:3" x14ac:dyDescent="0.45">
      <c r="B3147" s="2"/>
      <c r="C3147" s="2"/>
    </row>
    <row r="3148" spans="2:3" x14ac:dyDescent="0.45">
      <c r="B3148" s="2"/>
      <c r="C3148" s="2"/>
    </row>
    <row r="3149" spans="2:3" x14ac:dyDescent="0.45">
      <c r="B3149" s="2"/>
      <c r="C3149" s="2"/>
    </row>
    <row r="3150" spans="2:3" x14ac:dyDescent="0.45">
      <c r="B3150" s="2"/>
      <c r="C3150" s="2"/>
    </row>
    <row r="3151" spans="2:3" x14ac:dyDescent="0.45">
      <c r="B3151" s="2"/>
      <c r="C3151" s="2"/>
    </row>
    <row r="3152" spans="2:3" x14ac:dyDescent="0.45">
      <c r="B3152" s="2"/>
      <c r="C3152" s="2"/>
    </row>
    <row r="3153" spans="2:3" x14ac:dyDescent="0.45">
      <c r="B3153" s="2"/>
      <c r="C3153" s="2"/>
    </row>
    <row r="3154" spans="2:3" x14ac:dyDescent="0.45">
      <c r="B3154" s="2"/>
      <c r="C3154" s="2"/>
    </row>
    <row r="3155" spans="2:3" x14ac:dyDescent="0.45">
      <c r="B3155" s="2"/>
      <c r="C3155" s="2"/>
    </row>
    <row r="3156" spans="2:3" x14ac:dyDescent="0.45">
      <c r="B3156" s="2"/>
      <c r="C3156" s="2"/>
    </row>
    <row r="3157" spans="2:3" x14ac:dyDescent="0.45">
      <c r="B3157" s="2"/>
      <c r="C3157" s="2"/>
    </row>
    <row r="3158" spans="2:3" x14ac:dyDescent="0.45">
      <c r="B3158" s="2"/>
      <c r="C3158" s="2"/>
    </row>
    <row r="3159" spans="2:3" x14ac:dyDescent="0.45">
      <c r="B3159" s="2"/>
      <c r="C3159" s="2"/>
    </row>
    <row r="3160" spans="2:3" x14ac:dyDescent="0.45">
      <c r="B3160" s="2"/>
      <c r="C3160" s="2"/>
    </row>
    <row r="3161" spans="2:3" x14ac:dyDescent="0.45">
      <c r="B3161" s="2"/>
      <c r="C3161" s="2"/>
    </row>
    <row r="3162" spans="2:3" x14ac:dyDescent="0.45">
      <c r="B3162" s="2"/>
      <c r="C3162" s="2"/>
    </row>
    <row r="3163" spans="2:3" x14ac:dyDescent="0.45">
      <c r="B3163" s="2"/>
      <c r="C3163" s="2"/>
    </row>
    <row r="3164" spans="2:3" x14ac:dyDescent="0.45">
      <c r="B3164" s="2"/>
      <c r="C3164" s="2"/>
    </row>
    <row r="3165" spans="2:3" x14ac:dyDescent="0.45">
      <c r="B3165" s="2"/>
      <c r="C3165" s="2"/>
    </row>
    <row r="3166" spans="2:3" x14ac:dyDescent="0.45">
      <c r="B3166" s="2"/>
      <c r="C3166" s="2"/>
    </row>
    <row r="3167" spans="2:3" x14ac:dyDescent="0.45">
      <c r="B3167" s="2"/>
      <c r="C3167" s="2"/>
    </row>
    <row r="3168" spans="2:3" x14ac:dyDescent="0.45">
      <c r="B3168" s="2"/>
      <c r="C3168" s="2"/>
    </row>
    <row r="3169" spans="2:3" x14ac:dyDescent="0.45">
      <c r="B3169" s="2"/>
      <c r="C3169" s="2"/>
    </row>
    <row r="3170" spans="2:3" x14ac:dyDescent="0.45">
      <c r="B3170" s="2"/>
      <c r="C3170" s="2"/>
    </row>
    <row r="3171" spans="2:3" x14ac:dyDescent="0.45">
      <c r="B3171" s="2"/>
      <c r="C3171" s="2"/>
    </row>
    <row r="3172" spans="2:3" x14ac:dyDescent="0.45">
      <c r="B3172" s="2"/>
      <c r="C3172" s="2"/>
    </row>
    <row r="3173" spans="2:3" x14ac:dyDescent="0.45">
      <c r="B3173" s="2"/>
      <c r="C3173" s="2"/>
    </row>
    <row r="3174" spans="2:3" x14ac:dyDescent="0.45">
      <c r="B3174" s="2"/>
      <c r="C3174" s="2"/>
    </row>
    <row r="3175" spans="2:3" x14ac:dyDescent="0.45">
      <c r="B3175" s="2"/>
      <c r="C3175" s="2"/>
    </row>
    <row r="3176" spans="2:3" x14ac:dyDescent="0.45">
      <c r="B3176" s="2"/>
      <c r="C3176" s="2"/>
    </row>
    <row r="3177" spans="2:3" x14ac:dyDescent="0.45">
      <c r="B3177" s="2"/>
      <c r="C3177" s="2"/>
    </row>
    <row r="3178" spans="2:3" x14ac:dyDescent="0.45">
      <c r="B3178" s="2"/>
      <c r="C3178" s="2"/>
    </row>
    <row r="3179" spans="2:3" x14ac:dyDescent="0.45">
      <c r="B3179" s="2"/>
      <c r="C3179" s="2"/>
    </row>
    <row r="3180" spans="2:3" x14ac:dyDescent="0.45">
      <c r="B3180" s="2"/>
      <c r="C3180" s="2"/>
    </row>
    <row r="3181" spans="2:3" x14ac:dyDescent="0.45">
      <c r="B3181" s="2"/>
      <c r="C3181" s="2"/>
    </row>
    <row r="3182" spans="2:3" x14ac:dyDescent="0.45">
      <c r="B3182" s="2"/>
      <c r="C3182" s="2"/>
    </row>
    <row r="3183" spans="2:3" x14ac:dyDescent="0.45">
      <c r="B3183" s="2"/>
      <c r="C3183" s="2"/>
    </row>
    <row r="3184" spans="2:3" x14ac:dyDescent="0.45">
      <c r="B3184" s="2"/>
      <c r="C3184" s="2"/>
    </row>
    <row r="3185" spans="2:3" x14ac:dyDescent="0.45">
      <c r="B3185" s="2"/>
      <c r="C3185" s="2"/>
    </row>
    <row r="3186" spans="2:3" x14ac:dyDescent="0.45">
      <c r="B3186" s="2"/>
      <c r="C3186" s="2"/>
    </row>
    <row r="3187" spans="2:3" x14ac:dyDescent="0.45">
      <c r="B3187" s="2"/>
      <c r="C3187" s="2"/>
    </row>
    <row r="3188" spans="2:3" x14ac:dyDescent="0.45">
      <c r="B3188" s="2"/>
      <c r="C3188" s="2"/>
    </row>
    <row r="3189" spans="2:3" x14ac:dyDescent="0.45">
      <c r="B3189" s="2"/>
      <c r="C3189" s="2"/>
    </row>
    <row r="3190" spans="2:3" x14ac:dyDescent="0.45">
      <c r="B3190" s="2"/>
      <c r="C3190" s="2"/>
    </row>
    <row r="3191" spans="2:3" x14ac:dyDescent="0.45">
      <c r="B3191" s="2"/>
      <c r="C3191" s="2"/>
    </row>
    <row r="3192" spans="2:3" x14ac:dyDescent="0.45">
      <c r="B3192" s="2"/>
      <c r="C3192" s="2"/>
    </row>
    <row r="3193" spans="2:3" x14ac:dyDescent="0.45">
      <c r="B3193" s="2"/>
      <c r="C3193" s="2"/>
    </row>
    <row r="3194" spans="2:3" x14ac:dyDescent="0.45">
      <c r="B3194" s="2"/>
      <c r="C3194" s="2"/>
    </row>
    <row r="3195" spans="2:3" x14ac:dyDescent="0.45">
      <c r="B3195" s="2"/>
      <c r="C3195" s="2"/>
    </row>
    <row r="3196" spans="2:3" x14ac:dyDescent="0.45">
      <c r="B3196" s="2"/>
      <c r="C3196" s="2"/>
    </row>
    <row r="3197" spans="2:3" x14ac:dyDescent="0.45">
      <c r="B3197" s="2"/>
      <c r="C3197" s="2"/>
    </row>
    <row r="3198" spans="2:3" x14ac:dyDescent="0.45">
      <c r="B3198" s="2"/>
      <c r="C3198" s="2"/>
    </row>
    <row r="3199" spans="2:3" x14ac:dyDescent="0.45">
      <c r="B3199" s="2"/>
      <c r="C3199" s="2"/>
    </row>
    <row r="3200" spans="2:3" x14ac:dyDescent="0.45">
      <c r="B3200" s="2"/>
      <c r="C3200" s="2"/>
    </row>
    <row r="3201" spans="2:3" x14ac:dyDescent="0.45">
      <c r="B3201" s="2"/>
      <c r="C3201" s="2"/>
    </row>
    <row r="3202" spans="2:3" x14ac:dyDescent="0.45">
      <c r="B3202" s="2"/>
      <c r="C3202" s="2"/>
    </row>
    <row r="3203" spans="2:3" x14ac:dyDescent="0.45">
      <c r="B3203" s="2"/>
      <c r="C3203" s="2"/>
    </row>
    <row r="3204" spans="2:3" x14ac:dyDescent="0.45">
      <c r="B3204" s="2"/>
      <c r="C3204" s="2"/>
    </row>
    <row r="3205" spans="2:3" x14ac:dyDescent="0.45">
      <c r="B3205" s="2"/>
      <c r="C3205" s="2"/>
    </row>
    <row r="3206" spans="2:3" x14ac:dyDescent="0.45">
      <c r="B3206" s="2"/>
      <c r="C3206" s="2"/>
    </row>
    <row r="3207" spans="2:3" x14ac:dyDescent="0.45">
      <c r="B3207" s="2"/>
      <c r="C3207" s="2"/>
    </row>
    <row r="3208" spans="2:3" x14ac:dyDescent="0.45">
      <c r="B3208" s="2"/>
      <c r="C3208" s="2"/>
    </row>
    <row r="3209" spans="2:3" x14ac:dyDescent="0.45">
      <c r="B3209" s="2"/>
      <c r="C3209" s="2"/>
    </row>
    <row r="3210" spans="2:3" x14ac:dyDescent="0.45">
      <c r="B3210" s="2"/>
      <c r="C3210" s="2"/>
    </row>
    <row r="3211" spans="2:3" x14ac:dyDescent="0.45">
      <c r="B3211" s="2"/>
      <c r="C3211" s="2"/>
    </row>
    <row r="3212" spans="2:3" x14ac:dyDescent="0.45">
      <c r="B3212" s="2"/>
      <c r="C3212" s="2"/>
    </row>
    <row r="3213" spans="2:3" x14ac:dyDescent="0.45">
      <c r="B3213" s="2"/>
      <c r="C3213" s="2"/>
    </row>
    <row r="3214" spans="2:3" x14ac:dyDescent="0.45">
      <c r="B3214" s="2"/>
      <c r="C3214" s="2"/>
    </row>
    <row r="3215" spans="2:3" x14ac:dyDescent="0.45">
      <c r="B3215" s="2"/>
      <c r="C3215" s="2"/>
    </row>
    <row r="3216" spans="2:3" x14ac:dyDescent="0.45">
      <c r="B3216" s="2"/>
      <c r="C3216" s="2"/>
    </row>
    <row r="3217" spans="2:3" x14ac:dyDescent="0.45">
      <c r="B3217" s="2"/>
      <c r="C3217" s="2"/>
    </row>
    <row r="3218" spans="2:3" x14ac:dyDescent="0.45">
      <c r="B3218" s="2"/>
      <c r="C3218" s="2"/>
    </row>
    <row r="3219" spans="2:3" x14ac:dyDescent="0.45">
      <c r="B3219" s="2"/>
      <c r="C3219" s="2"/>
    </row>
    <row r="3220" spans="2:3" x14ac:dyDescent="0.45">
      <c r="B3220" s="2"/>
      <c r="C3220" s="2"/>
    </row>
    <row r="3221" spans="2:3" x14ac:dyDescent="0.45">
      <c r="B3221" s="2"/>
      <c r="C3221" s="2"/>
    </row>
    <row r="3222" spans="2:3" x14ac:dyDescent="0.45">
      <c r="B3222" s="2"/>
      <c r="C3222" s="2"/>
    </row>
    <row r="3223" spans="2:3" x14ac:dyDescent="0.45">
      <c r="B3223" s="2"/>
      <c r="C3223" s="2"/>
    </row>
    <row r="3224" spans="2:3" x14ac:dyDescent="0.45">
      <c r="B3224" s="2"/>
      <c r="C3224" s="2"/>
    </row>
    <row r="3225" spans="2:3" x14ac:dyDescent="0.45">
      <c r="B3225" s="2"/>
      <c r="C3225" s="2"/>
    </row>
    <row r="3226" spans="2:3" x14ac:dyDescent="0.45">
      <c r="B3226" s="2"/>
      <c r="C3226" s="2"/>
    </row>
    <row r="3227" spans="2:3" x14ac:dyDescent="0.45">
      <c r="B3227" s="2"/>
      <c r="C3227" s="2"/>
    </row>
    <row r="3228" spans="2:3" x14ac:dyDescent="0.45">
      <c r="B3228" s="2"/>
      <c r="C3228" s="2"/>
    </row>
    <row r="3229" spans="2:3" x14ac:dyDescent="0.45">
      <c r="B3229" s="2"/>
      <c r="C3229" s="2"/>
    </row>
    <row r="3230" spans="2:3" x14ac:dyDescent="0.45">
      <c r="B3230" s="2"/>
      <c r="C3230" s="2"/>
    </row>
    <row r="3231" spans="2:3" x14ac:dyDescent="0.45">
      <c r="B3231" s="2"/>
      <c r="C3231" s="2"/>
    </row>
    <row r="3232" spans="2:3" x14ac:dyDescent="0.45">
      <c r="B3232" s="2"/>
      <c r="C3232" s="2"/>
    </row>
    <row r="3233" spans="2:3" x14ac:dyDescent="0.45">
      <c r="B3233" s="2"/>
      <c r="C3233" s="2"/>
    </row>
    <row r="3234" spans="2:3" x14ac:dyDescent="0.45">
      <c r="B3234" s="2"/>
      <c r="C3234" s="2"/>
    </row>
    <row r="3235" spans="2:3" x14ac:dyDescent="0.45">
      <c r="B3235" s="2"/>
      <c r="C3235" s="2"/>
    </row>
    <row r="3236" spans="2:3" x14ac:dyDescent="0.45">
      <c r="B3236" s="2"/>
      <c r="C3236" s="2"/>
    </row>
    <row r="3237" spans="2:3" x14ac:dyDescent="0.45">
      <c r="B3237" s="2"/>
      <c r="C3237" s="2"/>
    </row>
    <row r="3238" spans="2:3" x14ac:dyDescent="0.45">
      <c r="B3238" s="2"/>
      <c r="C3238" s="2"/>
    </row>
    <row r="3239" spans="2:3" x14ac:dyDescent="0.45">
      <c r="B3239" s="2"/>
      <c r="C3239" s="2"/>
    </row>
    <row r="3240" spans="2:3" x14ac:dyDescent="0.45">
      <c r="B3240" s="2"/>
      <c r="C3240" s="2"/>
    </row>
    <row r="3241" spans="2:3" x14ac:dyDescent="0.45">
      <c r="B3241" s="2"/>
      <c r="C3241" s="2"/>
    </row>
    <row r="3242" spans="2:3" x14ac:dyDescent="0.45">
      <c r="B3242" s="2"/>
      <c r="C3242" s="2"/>
    </row>
    <row r="3243" spans="2:3" x14ac:dyDescent="0.45">
      <c r="B3243" s="2"/>
      <c r="C3243" s="2"/>
    </row>
    <row r="3244" spans="2:3" x14ac:dyDescent="0.45">
      <c r="B3244" s="2"/>
      <c r="C3244" s="2"/>
    </row>
    <row r="3245" spans="2:3" x14ac:dyDescent="0.45">
      <c r="B3245" s="2"/>
      <c r="C3245" s="2"/>
    </row>
    <row r="3246" spans="2:3" x14ac:dyDescent="0.45">
      <c r="B3246" s="2"/>
      <c r="C3246" s="2"/>
    </row>
    <row r="3247" spans="2:3" x14ac:dyDescent="0.45">
      <c r="B3247" s="2"/>
      <c r="C3247" s="2"/>
    </row>
    <row r="3248" spans="2:3" x14ac:dyDescent="0.45">
      <c r="B3248" s="2"/>
      <c r="C3248" s="2"/>
    </row>
    <row r="3249" spans="2:3" x14ac:dyDescent="0.45">
      <c r="B3249" s="2"/>
      <c r="C3249" s="2"/>
    </row>
    <row r="3250" spans="2:3" x14ac:dyDescent="0.45">
      <c r="B3250" s="2"/>
      <c r="C3250" s="2"/>
    </row>
    <row r="3251" spans="2:3" x14ac:dyDescent="0.45">
      <c r="B3251" s="2"/>
      <c r="C3251" s="2"/>
    </row>
    <row r="3252" spans="2:3" x14ac:dyDescent="0.45">
      <c r="B3252" s="2"/>
      <c r="C3252" s="2"/>
    </row>
    <row r="3253" spans="2:3" x14ac:dyDescent="0.45">
      <c r="B3253" s="2"/>
      <c r="C3253" s="2"/>
    </row>
    <row r="3254" spans="2:3" x14ac:dyDescent="0.45">
      <c r="B3254" s="2"/>
      <c r="C3254" s="2"/>
    </row>
    <row r="3255" spans="2:3" x14ac:dyDescent="0.45">
      <c r="B3255" s="2"/>
      <c r="C3255" s="2"/>
    </row>
    <row r="3256" spans="2:3" x14ac:dyDescent="0.45">
      <c r="B3256" s="2"/>
      <c r="C3256" s="2"/>
    </row>
    <row r="3257" spans="2:3" x14ac:dyDescent="0.45">
      <c r="B3257" s="2"/>
      <c r="C3257" s="2"/>
    </row>
    <row r="3258" spans="2:3" x14ac:dyDescent="0.45">
      <c r="B3258" s="2"/>
      <c r="C3258" s="2"/>
    </row>
    <row r="3259" spans="2:3" x14ac:dyDescent="0.45">
      <c r="B3259" s="2"/>
      <c r="C3259" s="2"/>
    </row>
    <row r="3260" spans="2:3" x14ac:dyDescent="0.45">
      <c r="B3260" s="2"/>
      <c r="C3260" s="2"/>
    </row>
    <row r="3261" spans="2:3" x14ac:dyDescent="0.45">
      <c r="B3261" s="2"/>
      <c r="C3261" s="2"/>
    </row>
    <row r="3262" spans="2:3" x14ac:dyDescent="0.45">
      <c r="B3262" s="2"/>
      <c r="C3262" s="2"/>
    </row>
    <row r="3263" spans="2:3" x14ac:dyDescent="0.45">
      <c r="B3263" s="2"/>
      <c r="C3263" s="2"/>
    </row>
    <row r="3264" spans="2:3" x14ac:dyDescent="0.45">
      <c r="B3264" s="2"/>
      <c r="C3264" s="2"/>
    </row>
    <row r="3265" spans="2:3" x14ac:dyDescent="0.45">
      <c r="B3265" s="2"/>
      <c r="C3265" s="2"/>
    </row>
    <row r="3266" spans="2:3" x14ac:dyDescent="0.45">
      <c r="B3266" s="2"/>
      <c r="C3266" s="2"/>
    </row>
    <row r="3267" spans="2:3" x14ac:dyDescent="0.45">
      <c r="B3267" s="2"/>
      <c r="C3267" s="2"/>
    </row>
    <row r="3268" spans="2:3" x14ac:dyDescent="0.45">
      <c r="B3268" s="2"/>
      <c r="C3268" s="2"/>
    </row>
    <row r="3269" spans="2:3" x14ac:dyDescent="0.45">
      <c r="B3269" s="2"/>
      <c r="C3269" s="2"/>
    </row>
    <row r="3270" spans="2:3" x14ac:dyDescent="0.45">
      <c r="B3270" s="2"/>
      <c r="C3270" s="2"/>
    </row>
    <row r="3271" spans="2:3" x14ac:dyDescent="0.45">
      <c r="B3271" s="2"/>
      <c r="C3271" s="2"/>
    </row>
    <row r="3272" spans="2:3" x14ac:dyDescent="0.45">
      <c r="B3272" s="2"/>
      <c r="C3272" s="2"/>
    </row>
    <row r="3273" spans="2:3" x14ac:dyDescent="0.45">
      <c r="B3273" s="2"/>
      <c r="C3273" s="2"/>
    </row>
    <row r="3274" spans="2:3" x14ac:dyDescent="0.45">
      <c r="B3274" s="2"/>
      <c r="C3274" s="2"/>
    </row>
    <row r="3275" spans="2:3" x14ac:dyDescent="0.45">
      <c r="B3275" s="2"/>
      <c r="C3275" s="2"/>
    </row>
    <row r="3276" spans="2:3" x14ac:dyDescent="0.45">
      <c r="B3276" s="2"/>
      <c r="C3276" s="2"/>
    </row>
    <row r="3277" spans="2:3" x14ac:dyDescent="0.45">
      <c r="B3277" s="2"/>
      <c r="C3277" s="2"/>
    </row>
    <row r="3278" spans="2:3" x14ac:dyDescent="0.45">
      <c r="B3278" s="2"/>
      <c r="C3278" s="2"/>
    </row>
    <row r="3279" spans="2:3" x14ac:dyDescent="0.45">
      <c r="B3279" s="2"/>
      <c r="C3279" s="2"/>
    </row>
    <row r="3280" spans="2:3" x14ac:dyDescent="0.45">
      <c r="B3280" s="2"/>
      <c r="C3280" s="2"/>
    </row>
    <row r="3281" spans="2:3" x14ac:dyDescent="0.45">
      <c r="B3281" s="2"/>
      <c r="C3281" s="2"/>
    </row>
    <row r="3282" spans="2:3" x14ac:dyDescent="0.45">
      <c r="B3282" s="2"/>
      <c r="C3282" s="2"/>
    </row>
    <row r="3283" spans="2:3" x14ac:dyDescent="0.45">
      <c r="B3283" s="2"/>
      <c r="C3283" s="2"/>
    </row>
    <row r="3284" spans="2:3" x14ac:dyDescent="0.45">
      <c r="B3284" s="2"/>
      <c r="C3284" s="2"/>
    </row>
    <row r="3285" spans="2:3" x14ac:dyDescent="0.45">
      <c r="B3285" s="2"/>
      <c r="C3285" s="2"/>
    </row>
    <row r="3286" spans="2:3" x14ac:dyDescent="0.45">
      <c r="B3286" s="2"/>
      <c r="C3286" s="2"/>
    </row>
    <row r="3287" spans="2:3" x14ac:dyDescent="0.45">
      <c r="B3287" s="2"/>
      <c r="C3287" s="2"/>
    </row>
    <row r="3288" spans="2:3" x14ac:dyDescent="0.45">
      <c r="B3288" s="2"/>
      <c r="C3288" s="2"/>
    </row>
    <row r="3289" spans="2:3" x14ac:dyDescent="0.45">
      <c r="B3289" s="2"/>
      <c r="C3289" s="2"/>
    </row>
    <row r="3290" spans="2:3" x14ac:dyDescent="0.45">
      <c r="B3290" s="2"/>
      <c r="C3290" s="2"/>
    </row>
    <row r="3291" spans="2:3" x14ac:dyDescent="0.45">
      <c r="B3291" s="2"/>
      <c r="C3291" s="2"/>
    </row>
    <row r="3292" spans="2:3" x14ac:dyDescent="0.45">
      <c r="B3292" s="2"/>
      <c r="C3292" s="2"/>
    </row>
    <row r="3293" spans="2:3" x14ac:dyDescent="0.45">
      <c r="B3293" s="2"/>
      <c r="C3293" s="2"/>
    </row>
    <row r="3294" spans="2:3" x14ac:dyDescent="0.45">
      <c r="B3294" s="2"/>
      <c r="C3294" s="2"/>
    </row>
    <row r="3295" spans="2:3" x14ac:dyDescent="0.45">
      <c r="B3295" s="2"/>
      <c r="C3295" s="2"/>
    </row>
    <row r="3296" spans="2:3" x14ac:dyDescent="0.45">
      <c r="B3296" s="2"/>
      <c r="C3296" s="2"/>
    </row>
    <row r="3297" spans="2:3" x14ac:dyDescent="0.45">
      <c r="B3297" s="2"/>
      <c r="C3297" s="2"/>
    </row>
    <row r="3298" spans="2:3" x14ac:dyDescent="0.45">
      <c r="B3298" s="2"/>
      <c r="C3298" s="2"/>
    </row>
    <row r="3299" spans="2:3" x14ac:dyDescent="0.45">
      <c r="B3299" s="2"/>
      <c r="C3299" s="2"/>
    </row>
    <row r="3300" spans="2:3" x14ac:dyDescent="0.45">
      <c r="B3300" s="2"/>
      <c r="C3300" s="2"/>
    </row>
    <row r="3301" spans="2:3" x14ac:dyDescent="0.45">
      <c r="B3301" s="2"/>
      <c r="C3301" s="2"/>
    </row>
    <row r="3302" spans="2:3" x14ac:dyDescent="0.45">
      <c r="B3302" s="2"/>
      <c r="C3302" s="2"/>
    </row>
    <row r="3303" spans="2:3" x14ac:dyDescent="0.45">
      <c r="B3303" s="2"/>
      <c r="C3303" s="2"/>
    </row>
    <row r="3304" spans="2:3" x14ac:dyDescent="0.45">
      <c r="B3304" s="2"/>
      <c r="C3304" s="2"/>
    </row>
    <row r="3305" spans="2:3" x14ac:dyDescent="0.45">
      <c r="B3305" s="2"/>
      <c r="C3305" s="2"/>
    </row>
    <row r="3306" spans="2:3" x14ac:dyDescent="0.45">
      <c r="B3306" s="2"/>
      <c r="C3306" s="2"/>
    </row>
    <row r="3307" spans="2:3" x14ac:dyDescent="0.45">
      <c r="B3307" s="2"/>
      <c r="C3307" s="2"/>
    </row>
    <row r="3308" spans="2:3" x14ac:dyDescent="0.45">
      <c r="B3308" s="2"/>
      <c r="C3308" s="2"/>
    </row>
    <row r="3309" spans="2:3" x14ac:dyDescent="0.45">
      <c r="B3309" s="2"/>
      <c r="C3309" s="2"/>
    </row>
    <row r="3310" spans="2:3" x14ac:dyDescent="0.45">
      <c r="B3310" s="2"/>
      <c r="C3310" s="2"/>
    </row>
    <row r="3311" spans="2:3" x14ac:dyDescent="0.45">
      <c r="B3311" s="2"/>
      <c r="C3311" s="2"/>
    </row>
    <row r="3312" spans="2:3" x14ac:dyDescent="0.45">
      <c r="B3312" s="2"/>
      <c r="C3312" s="2"/>
    </row>
    <row r="3313" spans="2:3" x14ac:dyDescent="0.45">
      <c r="B3313" s="2"/>
      <c r="C3313" s="2"/>
    </row>
    <row r="3314" spans="2:3" x14ac:dyDescent="0.45">
      <c r="B3314" s="2"/>
      <c r="C3314" s="2"/>
    </row>
    <row r="3315" spans="2:3" x14ac:dyDescent="0.45">
      <c r="B3315" s="2"/>
      <c r="C3315" s="2"/>
    </row>
    <row r="3316" spans="2:3" x14ac:dyDescent="0.45">
      <c r="B3316" s="2"/>
      <c r="C3316" s="2"/>
    </row>
    <row r="3317" spans="2:3" x14ac:dyDescent="0.45">
      <c r="B3317" s="2"/>
      <c r="C3317" s="2"/>
    </row>
    <row r="3318" spans="2:3" x14ac:dyDescent="0.45">
      <c r="B3318" s="2"/>
      <c r="C3318" s="2"/>
    </row>
    <row r="3319" spans="2:3" x14ac:dyDescent="0.45">
      <c r="B3319" s="2"/>
      <c r="C3319" s="2"/>
    </row>
    <row r="3320" spans="2:3" x14ac:dyDescent="0.45">
      <c r="B3320" s="2"/>
      <c r="C3320" s="2"/>
    </row>
    <row r="3321" spans="2:3" x14ac:dyDescent="0.45">
      <c r="B3321" s="2"/>
      <c r="C3321" s="2"/>
    </row>
    <row r="3322" spans="2:3" x14ac:dyDescent="0.45">
      <c r="B3322" s="2"/>
      <c r="C3322" s="2"/>
    </row>
    <row r="3323" spans="2:3" x14ac:dyDescent="0.45">
      <c r="B3323" s="2"/>
      <c r="C3323" s="2"/>
    </row>
    <row r="3324" spans="2:3" x14ac:dyDescent="0.45">
      <c r="B3324" s="2"/>
      <c r="C3324" s="2"/>
    </row>
    <row r="3325" spans="2:3" x14ac:dyDescent="0.45">
      <c r="B3325" s="2"/>
      <c r="C3325" s="2"/>
    </row>
    <row r="3326" spans="2:3" x14ac:dyDescent="0.45">
      <c r="B3326" s="2"/>
      <c r="C3326" s="2"/>
    </row>
    <row r="3327" spans="2:3" x14ac:dyDescent="0.45">
      <c r="B3327" s="2"/>
      <c r="C3327" s="2"/>
    </row>
    <row r="3328" spans="2:3" x14ac:dyDescent="0.45">
      <c r="B3328" s="2"/>
      <c r="C3328" s="2"/>
    </row>
    <row r="3329" spans="2:3" x14ac:dyDescent="0.45">
      <c r="B3329" s="2"/>
      <c r="C3329" s="2"/>
    </row>
    <row r="3330" spans="2:3" x14ac:dyDescent="0.45">
      <c r="B3330" s="2"/>
      <c r="C3330" s="2"/>
    </row>
    <row r="3331" spans="2:3" x14ac:dyDescent="0.45">
      <c r="B3331" s="2"/>
      <c r="C3331" s="2"/>
    </row>
    <row r="3332" spans="2:3" x14ac:dyDescent="0.45">
      <c r="B3332" s="2"/>
      <c r="C3332" s="2"/>
    </row>
    <row r="3333" spans="2:3" x14ac:dyDescent="0.45">
      <c r="B3333" s="2"/>
      <c r="C3333" s="2"/>
    </row>
    <row r="3334" spans="2:3" x14ac:dyDescent="0.45">
      <c r="B3334" s="2"/>
      <c r="C3334" s="2"/>
    </row>
    <row r="3335" spans="2:3" x14ac:dyDescent="0.45">
      <c r="B3335" s="2"/>
      <c r="C3335" s="2"/>
    </row>
    <row r="3336" spans="2:3" x14ac:dyDescent="0.45">
      <c r="B3336" s="2"/>
      <c r="C3336" s="2"/>
    </row>
    <row r="3337" spans="2:3" x14ac:dyDescent="0.45">
      <c r="B3337" s="2"/>
      <c r="C3337" s="2"/>
    </row>
    <row r="3338" spans="2:3" x14ac:dyDescent="0.45">
      <c r="B3338" s="2"/>
      <c r="C3338" s="2"/>
    </row>
    <row r="3339" spans="2:3" x14ac:dyDescent="0.45">
      <c r="B3339" s="2"/>
      <c r="C3339" s="2"/>
    </row>
    <row r="3340" spans="2:3" x14ac:dyDescent="0.45">
      <c r="B3340" s="2"/>
      <c r="C3340" s="2"/>
    </row>
    <row r="3341" spans="2:3" x14ac:dyDescent="0.45">
      <c r="B3341" s="2"/>
      <c r="C3341" s="2"/>
    </row>
    <row r="3342" spans="2:3" x14ac:dyDescent="0.45">
      <c r="B3342" s="2"/>
      <c r="C3342" s="2"/>
    </row>
    <row r="3343" spans="2:3" x14ac:dyDescent="0.45">
      <c r="B3343" s="2"/>
      <c r="C3343" s="2"/>
    </row>
    <row r="3344" spans="2:3" x14ac:dyDescent="0.45">
      <c r="B3344" s="2"/>
      <c r="C3344" s="2"/>
    </row>
    <row r="3345" spans="2:3" x14ac:dyDescent="0.45">
      <c r="B3345" s="2"/>
      <c r="C3345" s="2"/>
    </row>
    <row r="3346" spans="2:3" x14ac:dyDescent="0.45">
      <c r="B3346" s="2"/>
      <c r="C3346" s="2"/>
    </row>
    <row r="3347" spans="2:3" x14ac:dyDescent="0.45">
      <c r="B3347" s="2"/>
      <c r="C3347" s="2"/>
    </row>
    <row r="3348" spans="2:3" x14ac:dyDescent="0.45">
      <c r="B3348" s="2"/>
      <c r="C3348" s="2"/>
    </row>
    <row r="3349" spans="2:3" x14ac:dyDescent="0.45">
      <c r="B3349" s="2"/>
      <c r="C3349" s="2"/>
    </row>
    <row r="3350" spans="2:3" x14ac:dyDescent="0.45">
      <c r="B3350" s="2"/>
      <c r="C3350" s="2"/>
    </row>
    <row r="3351" spans="2:3" x14ac:dyDescent="0.45">
      <c r="B3351" s="2"/>
      <c r="C3351" s="2"/>
    </row>
    <row r="3352" spans="2:3" x14ac:dyDescent="0.45">
      <c r="B3352" s="2"/>
      <c r="C3352" s="2"/>
    </row>
    <row r="3353" spans="2:3" x14ac:dyDescent="0.45">
      <c r="B3353" s="2"/>
      <c r="C3353" s="2"/>
    </row>
    <row r="3354" spans="2:3" x14ac:dyDescent="0.45">
      <c r="B3354" s="2"/>
      <c r="C3354" s="2"/>
    </row>
    <row r="3355" spans="2:3" x14ac:dyDescent="0.45">
      <c r="B3355" s="2"/>
      <c r="C3355" s="2"/>
    </row>
    <row r="3356" spans="2:3" x14ac:dyDescent="0.45">
      <c r="B3356" s="2"/>
      <c r="C3356" s="2"/>
    </row>
    <row r="3357" spans="2:3" x14ac:dyDescent="0.45">
      <c r="B3357" s="2"/>
      <c r="C3357" s="2"/>
    </row>
    <row r="3358" spans="2:3" x14ac:dyDescent="0.45">
      <c r="B3358" s="2"/>
      <c r="C3358" s="2"/>
    </row>
    <row r="3359" spans="2:3" x14ac:dyDescent="0.45">
      <c r="B3359" s="2"/>
      <c r="C3359" s="2"/>
    </row>
    <row r="3360" spans="2:3" x14ac:dyDescent="0.45">
      <c r="B3360" s="2"/>
      <c r="C3360" s="2"/>
    </row>
    <row r="3361" spans="2:3" x14ac:dyDescent="0.45">
      <c r="B3361" s="2"/>
      <c r="C3361" s="2"/>
    </row>
    <row r="3362" spans="2:3" x14ac:dyDescent="0.45">
      <c r="B3362" s="2"/>
      <c r="C3362" s="2"/>
    </row>
    <row r="3363" spans="2:3" x14ac:dyDescent="0.45">
      <c r="B3363" s="2"/>
      <c r="C3363" s="2"/>
    </row>
    <row r="3364" spans="2:3" x14ac:dyDescent="0.45">
      <c r="B3364" s="2"/>
      <c r="C3364" s="2"/>
    </row>
    <row r="3365" spans="2:3" x14ac:dyDescent="0.45">
      <c r="B3365" s="2"/>
      <c r="C3365" s="2"/>
    </row>
    <row r="3366" spans="2:3" x14ac:dyDescent="0.45">
      <c r="B3366" s="2"/>
      <c r="C3366" s="2"/>
    </row>
    <row r="3367" spans="2:3" x14ac:dyDescent="0.45">
      <c r="B3367" s="2"/>
      <c r="C3367" s="2"/>
    </row>
    <row r="3368" spans="2:3" x14ac:dyDescent="0.45">
      <c r="B3368" s="2"/>
      <c r="C3368" s="2"/>
    </row>
    <row r="3369" spans="2:3" x14ac:dyDescent="0.45">
      <c r="B3369" s="2"/>
      <c r="C3369" s="2"/>
    </row>
    <row r="3370" spans="2:3" x14ac:dyDescent="0.45">
      <c r="B3370" s="2"/>
      <c r="C3370" s="2"/>
    </row>
    <row r="3371" spans="2:3" x14ac:dyDescent="0.45">
      <c r="B3371" s="2"/>
      <c r="C3371" s="2"/>
    </row>
    <row r="3372" spans="2:3" x14ac:dyDescent="0.45">
      <c r="B3372" s="2"/>
      <c r="C3372" s="2"/>
    </row>
    <row r="3373" spans="2:3" x14ac:dyDescent="0.45">
      <c r="B3373" s="2"/>
      <c r="C3373" s="2"/>
    </row>
    <row r="3374" spans="2:3" x14ac:dyDescent="0.45">
      <c r="B3374" s="2"/>
      <c r="C3374" s="2"/>
    </row>
    <row r="3375" spans="2:3" x14ac:dyDescent="0.45">
      <c r="B3375" s="2"/>
      <c r="C3375" s="2"/>
    </row>
    <row r="3376" spans="2:3" x14ac:dyDescent="0.45">
      <c r="B3376" s="2"/>
      <c r="C3376" s="2"/>
    </row>
    <row r="3377" spans="2:3" x14ac:dyDescent="0.45">
      <c r="B3377" s="2"/>
      <c r="C3377" s="2"/>
    </row>
    <row r="3378" spans="2:3" x14ac:dyDescent="0.45">
      <c r="B3378" s="2"/>
      <c r="C3378" s="2"/>
    </row>
    <row r="3379" spans="2:3" x14ac:dyDescent="0.45">
      <c r="B3379" s="2"/>
      <c r="C3379" s="2"/>
    </row>
    <row r="3380" spans="2:3" x14ac:dyDescent="0.45">
      <c r="B3380" s="2"/>
      <c r="C3380" s="2"/>
    </row>
    <row r="3381" spans="2:3" x14ac:dyDescent="0.45">
      <c r="B3381" s="2"/>
      <c r="C3381" s="2"/>
    </row>
    <row r="3382" spans="2:3" x14ac:dyDescent="0.45">
      <c r="B3382" s="2"/>
      <c r="C3382" s="2"/>
    </row>
    <row r="3383" spans="2:3" x14ac:dyDescent="0.45">
      <c r="B3383" s="2"/>
      <c r="C3383" s="2"/>
    </row>
    <row r="3384" spans="2:3" x14ac:dyDescent="0.45">
      <c r="B3384" s="2"/>
      <c r="C3384" s="2"/>
    </row>
    <row r="3385" spans="2:3" x14ac:dyDescent="0.45">
      <c r="B3385" s="2"/>
      <c r="C3385" s="2"/>
    </row>
    <row r="3386" spans="2:3" x14ac:dyDescent="0.45">
      <c r="B3386" s="2"/>
      <c r="C3386" s="2"/>
    </row>
    <row r="3387" spans="2:3" x14ac:dyDescent="0.45">
      <c r="B3387" s="2"/>
      <c r="C3387" s="2"/>
    </row>
    <row r="3388" spans="2:3" x14ac:dyDescent="0.45">
      <c r="B3388" s="2"/>
      <c r="C3388" s="2"/>
    </row>
    <row r="3389" spans="2:3" x14ac:dyDescent="0.45">
      <c r="B3389" s="2"/>
      <c r="C3389" s="2"/>
    </row>
    <row r="3390" spans="2:3" x14ac:dyDescent="0.45">
      <c r="B3390" s="2"/>
      <c r="C3390" s="2"/>
    </row>
    <row r="3391" spans="2:3" x14ac:dyDescent="0.45">
      <c r="B3391" s="2"/>
      <c r="C3391" s="2"/>
    </row>
    <row r="3392" spans="2:3" x14ac:dyDescent="0.45">
      <c r="B3392" s="2"/>
      <c r="C3392" s="2"/>
    </row>
    <row r="3393" spans="2:3" x14ac:dyDescent="0.45">
      <c r="B3393" s="2"/>
      <c r="C3393" s="2"/>
    </row>
    <row r="3394" spans="2:3" x14ac:dyDescent="0.45">
      <c r="B3394" s="2"/>
      <c r="C3394" s="2"/>
    </row>
    <row r="3395" spans="2:3" x14ac:dyDescent="0.45">
      <c r="B3395" s="2"/>
      <c r="C3395" s="2"/>
    </row>
    <row r="3396" spans="2:3" x14ac:dyDescent="0.45">
      <c r="B3396" s="2"/>
      <c r="C3396" s="2"/>
    </row>
    <row r="3397" spans="2:3" x14ac:dyDescent="0.45">
      <c r="B3397" s="2"/>
      <c r="C3397" s="2"/>
    </row>
    <row r="3398" spans="2:3" x14ac:dyDescent="0.45">
      <c r="B3398" s="2"/>
      <c r="C3398" s="2"/>
    </row>
    <row r="3399" spans="2:3" x14ac:dyDescent="0.45">
      <c r="B3399" s="2"/>
      <c r="C3399" s="2"/>
    </row>
    <row r="3400" spans="2:3" x14ac:dyDescent="0.45">
      <c r="B3400" s="2"/>
      <c r="C3400" s="2"/>
    </row>
    <row r="3401" spans="2:3" x14ac:dyDescent="0.45">
      <c r="B3401" s="2"/>
      <c r="C3401" s="2"/>
    </row>
    <row r="3402" spans="2:3" x14ac:dyDescent="0.45">
      <c r="B3402" s="2"/>
      <c r="C3402" s="2"/>
    </row>
    <row r="3403" spans="2:3" x14ac:dyDescent="0.45">
      <c r="B3403" s="2"/>
      <c r="C3403" s="2"/>
    </row>
    <row r="3404" spans="2:3" x14ac:dyDescent="0.45">
      <c r="B3404" s="2"/>
      <c r="C3404" s="2"/>
    </row>
    <row r="3405" spans="2:3" x14ac:dyDescent="0.45">
      <c r="B3405" s="2"/>
      <c r="C3405" s="2"/>
    </row>
    <row r="3406" spans="2:3" x14ac:dyDescent="0.45">
      <c r="B3406" s="2"/>
      <c r="C3406" s="2"/>
    </row>
    <row r="3407" spans="2:3" x14ac:dyDescent="0.45">
      <c r="B3407" s="2"/>
      <c r="C3407" s="2"/>
    </row>
    <row r="3408" spans="2:3" x14ac:dyDescent="0.45">
      <c r="B3408" s="2"/>
      <c r="C3408" s="2"/>
    </row>
    <row r="3409" spans="2:3" x14ac:dyDescent="0.45">
      <c r="B3409" s="2"/>
      <c r="C3409" s="2"/>
    </row>
    <row r="3410" spans="2:3" x14ac:dyDescent="0.45">
      <c r="B3410" s="2"/>
      <c r="C3410" s="2"/>
    </row>
    <row r="3411" spans="2:3" x14ac:dyDescent="0.45">
      <c r="B3411" s="2"/>
      <c r="C3411" s="2"/>
    </row>
    <row r="3412" spans="2:3" x14ac:dyDescent="0.45">
      <c r="B3412" s="2"/>
      <c r="C3412" s="2"/>
    </row>
    <row r="3413" spans="2:3" x14ac:dyDescent="0.45">
      <c r="B3413" s="2"/>
      <c r="C3413" s="2"/>
    </row>
    <row r="3414" spans="2:3" x14ac:dyDescent="0.45">
      <c r="B3414" s="2"/>
      <c r="C3414" s="2"/>
    </row>
    <row r="3415" spans="2:3" x14ac:dyDescent="0.45">
      <c r="B3415" s="2"/>
      <c r="C3415" s="2"/>
    </row>
    <row r="3416" spans="2:3" x14ac:dyDescent="0.45">
      <c r="B3416" s="2"/>
      <c r="C3416" s="2"/>
    </row>
    <row r="3417" spans="2:3" x14ac:dyDescent="0.45">
      <c r="B3417" s="2"/>
      <c r="C3417" s="2"/>
    </row>
    <row r="3418" spans="2:3" x14ac:dyDescent="0.45">
      <c r="B3418" s="2"/>
      <c r="C3418" s="2"/>
    </row>
    <row r="3419" spans="2:3" x14ac:dyDescent="0.45">
      <c r="B3419" s="2"/>
      <c r="C3419" s="2"/>
    </row>
    <row r="3420" spans="2:3" x14ac:dyDescent="0.45">
      <c r="B3420" s="2"/>
      <c r="C3420" s="2"/>
    </row>
    <row r="3421" spans="2:3" x14ac:dyDescent="0.45">
      <c r="B3421" s="2"/>
      <c r="C3421" s="2"/>
    </row>
    <row r="3422" spans="2:3" x14ac:dyDescent="0.45">
      <c r="B3422" s="2"/>
      <c r="C3422" s="2"/>
    </row>
    <row r="3423" spans="2:3" x14ac:dyDescent="0.45">
      <c r="B3423" s="2"/>
      <c r="C3423" s="2"/>
    </row>
    <row r="3424" spans="2:3" x14ac:dyDescent="0.45">
      <c r="B3424" s="2"/>
      <c r="C3424" s="2"/>
    </row>
    <row r="3425" spans="2:3" x14ac:dyDescent="0.45">
      <c r="B3425" s="2"/>
      <c r="C3425" s="2"/>
    </row>
    <row r="3426" spans="2:3" x14ac:dyDescent="0.45">
      <c r="B3426" s="2"/>
      <c r="C3426" s="2"/>
    </row>
    <row r="3427" spans="2:3" x14ac:dyDescent="0.45">
      <c r="B3427" s="2"/>
      <c r="C3427" s="2"/>
    </row>
    <row r="3428" spans="2:3" x14ac:dyDescent="0.45">
      <c r="B3428" s="2"/>
      <c r="C3428" s="2"/>
    </row>
    <row r="3429" spans="2:3" x14ac:dyDescent="0.45">
      <c r="B3429" s="2"/>
      <c r="C3429" s="2"/>
    </row>
    <row r="3430" spans="2:3" x14ac:dyDescent="0.45">
      <c r="B3430" s="2"/>
      <c r="C3430" s="2"/>
    </row>
    <row r="3431" spans="2:3" x14ac:dyDescent="0.45">
      <c r="B3431" s="2"/>
      <c r="C3431" s="2"/>
    </row>
    <row r="3432" spans="2:3" x14ac:dyDescent="0.45">
      <c r="B3432" s="2"/>
      <c r="C3432" s="2"/>
    </row>
    <row r="3433" spans="2:3" x14ac:dyDescent="0.45">
      <c r="B3433" s="2"/>
      <c r="C3433" s="2"/>
    </row>
    <row r="3434" spans="2:3" x14ac:dyDescent="0.45">
      <c r="B3434" s="2"/>
      <c r="C3434" s="2"/>
    </row>
    <row r="3435" spans="2:3" x14ac:dyDescent="0.45">
      <c r="B3435" s="2"/>
      <c r="C3435" s="2"/>
    </row>
    <row r="3436" spans="2:3" x14ac:dyDescent="0.45">
      <c r="B3436" s="2"/>
      <c r="C3436" s="2"/>
    </row>
    <row r="3437" spans="2:3" x14ac:dyDescent="0.45">
      <c r="B3437" s="2"/>
      <c r="C3437" s="2"/>
    </row>
    <row r="3438" spans="2:3" x14ac:dyDescent="0.45">
      <c r="B3438" s="2"/>
      <c r="C3438" s="2"/>
    </row>
    <row r="3439" spans="2:3" x14ac:dyDescent="0.45">
      <c r="B3439" s="2"/>
      <c r="C3439" s="2"/>
    </row>
    <row r="3440" spans="2:3" x14ac:dyDescent="0.45">
      <c r="B3440" s="2"/>
      <c r="C3440" s="2"/>
    </row>
    <row r="3441" spans="2:3" x14ac:dyDescent="0.45">
      <c r="B3441" s="2"/>
      <c r="C3441" s="2"/>
    </row>
    <row r="3442" spans="2:3" x14ac:dyDescent="0.45">
      <c r="B3442" s="2"/>
      <c r="C3442" s="2"/>
    </row>
    <row r="3443" spans="2:3" x14ac:dyDescent="0.45">
      <c r="B3443" s="2"/>
      <c r="C3443" s="2"/>
    </row>
    <row r="3444" spans="2:3" x14ac:dyDescent="0.45">
      <c r="B3444" s="2"/>
      <c r="C3444" s="2"/>
    </row>
    <row r="3445" spans="2:3" x14ac:dyDescent="0.45">
      <c r="B3445" s="2"/>
      <c r="C3445" s="2"/>
    </row>
    <row r="3446" spans="2:3" x14ac:dyDescent="0.45">
      <c r="B3446" s="2"/>
      <c r="C3446" s="2"/>
    </row>
    <row r="3447" spans="2:3" x14ac:dyDescent="0.45">
      <c r="B3447" s="2"/>
      <c r="C3447" s="2"/>
    </row>
    <row r="3448" spans="2:3" x14ac:dyDescent="0.45">
      <c r="B3448" s="2"/>
      <c r="C3448" s="2"/>
    </row>
    <row r="3449" spans="2:3" x14ac:dyDescent="0.45">
      <c r="B3449" s="2"/>
      <c r="C3449" s="2"/>
    </row>
    <row r="3450" spans="2:3" x14ac:dyDescent="0.45">
      <c r="B3450" s="2"/>
      <c r="C3450" s="2"/>
    </row>
    <row r="3451" spans="2:3" x14ac:dyDescent="0.45">
      <c r="B3451" s="2"/>
      <c r="C3451" s="2"/>
    </row>
    <row r="3452" spans="2:3" x14ac:dyDescent="0.45">
      <c r="B3452" s="2"/>
      <c r="C3452" s="2"/>
    </row>
    <row r="3453" spans="2:3" x14ac:dyDescent="0.45">
      <c r="B3453" s="2"/>
      <c r="C3453" s="2"/>
    </row>
    <row r="3454" spans="2:3" x14ac:dyDescent="0.45">
      <c r="B3454" s="2"/>
      <c r="C3454" s="2"/>
    </row>
    <row r="3455" spans="2:3" x14ac:dyDescent="0.45">
      <c r="B3455" s="2"/>
      <c r="C3455" s="2"/>
    </row>
    <row r="3456" spans="2:3" x14ac:dyDescent="0.45">
      <c r="B3456" s="2"/>
      <c r="C3456" s="2"/>
    </row>
    <row r="3457" spans="2:3" x14ac:dyDescent="0.45">
      <c r="B3457" s="2"/>
      <c r="C3457" s="2"/>
    </row>
    <row r="3458" spans="2:3" x14ac:dyDescent="0.45">
      <c r="B3458" s="2"/>
      <c r="C3458" s="2"/>
    </row>
    <row r="3459" spans="2:3" x14ac:dyDescent="0.45">
      <c r="B3459" s="2"/>
      <c r="C3459" s="2"/>
    </row>
    <row r="3460" spans="2:3" x14ac:dyDescent="0.45">
      <c r="B3460" s="2"/>
      <c r="C3460" s="2"/>
    </row>
    <row r="3461" spans="2:3" x14ac:dyDescent="0.45">
      <c r="B3461" s="2"/>
      <c r="C3461" s="2"/>
    </row>
    <row r="3462" spans="2:3" x14ac:dyDescent="0.45">
      <c r="B3462" s="2"/>
      <c r="C3462" s="2"/>
    </row>
    <row r="3463" spans="2:3" x14ac:dyDescent="0.45">
      <c r="B3463" s="2"/>
      <c r="C3463" s="2"/>
    </row>
    <row r="3464" spans="2:3" x14ac:dyDescent="0.45">
      <c r="B3464" s="2"/>
      <c r="C3464" s="2"/>
    </row>
    <row r="3465" spans="2:3" x14ac:dyDescent="0.45">
      <c r="B3465" s="2"/>
      <c r="C3465" s="2"/>
    </row>
    <row r="3466" spans="2:3" x14ac:dyDescent="0.45">
      <c r="B3466" s="2"/>
      <c r="C3466" s="2"/>
    </row>
    <row r="3467" spans="2:3" x14ac:dyDescent="0.45">
      <c r="B3467" s="2"/>
      <c r="C3467" s="2"/>
    </row>
    <row r="3468" spans="2:3" x14ac:dyDescent="0.45">
      <c r="B3468" s="2"/>
      <c r="C3468" s="2"/>
    </row>
    <row r="3469" spans="2:3" x14ac:dyDescent="0.45">
      <c r="B3469" s="2"/>
      <c r="C3469" s="2"/>
    </row>
    <row r="3470" spans="2:3" x14ac:dyDescent="0.45">
      <c r="B3470" s="2"/>
      <c r="C3470" s="2"/>
    </row>
    <row r="3471" spans="2:3" x14ac:dyDescent="0.45">
      <c r="B3471" s="2"/>
      <c r="C3471" s="2"/>
    </row>
    <row r="3472" spans="2:3" x14ac:dyDescent="0.45">
      <c r="B3472" s="2"/>
      <c r="C3472" s="2"/>
    </row>
    <row r="3473" spans="2:3" x14ac:dyDescent="0.45">
      <c r="B3473" s="2"/>
      <c r="C3473" s="2"/>
    </row>
    <row r="3474" spans="2:3" x14ac:dyDescent="0.45">
      <c r="B3474" s="2"/>
      <c r="C3474" s="2"/>
    </row>
    <row r="3475" spans="2:3" x14ac:dyDescent="0.45">
      <c r="B3475" s="2"/>
      <c r="C3475" s="2"/>
    </row>
    <row r="3476" spans="2:3" x14ac:dyDescent="0.45">
      <c r="B3476" s="2"/>
      <c r="C3476" s="2"/>
    </row>
    <row r="3477" spans="2:3" x14ac:dyDescent="0.45">
      <c r="B3477" s="2"/>
      <c r="C3477" s="2"/>
    </row>
    <row r="3478" spans="2:3" x14ac:dyDescent="0.45">
      <c r="B3478" s="2"/>
      <c r="C3478" s="2"/>
    </row>
    <row r="3479" spans="2:3" x14ac:dyDescent="0.45">
      <c r="B3479" s="2"/>
      <c r="C3479" s="2"/>
    </row>
    <row r="3480" spans="2:3" x14ac:dyDescent="0.45">
      <c r="B3480" s="2"/>
      <c r="C3480" s="2"/>
    </row>
    <row r="3481" spans="2:3" x14ac:dyDescent="0.45">
      <c r="B3481" s="2"/>
      <c r="C3481" s="2"/>
    </row>
    <row r="3482" spans="2:3" x14ac:dyDescent="0.45">
      <c r="B3482" s="2"/>
      <c r="C3482" s="2"/>
    </row>
    <row r="3483" spans="2:3" x14ac:dyDescent="0.45">
      <c r="B3483" s="2"/>
      <c r="C3483" s="2"/>
    </row>
    <row r="3484" spans="2:3" x14ac:dyDescent="0.45">
      <c r="B3484" s="2"/>
      <c r="C3484" s="2"/>
    </row>
    <row r="3485" spans="2:3" x14ac:dyDescent="0.45">
      <c r="B3485" s="2"/>
      <c r="C3485" s="2"/>
    </row>
    <row r="3486" spans="2:3" x14ac:dyDescent="0.45">
      <c r="B3486" s="2"/>
      <c r="C3486" s="2"/>
    </row>
    <row r="3487" spans="2:3" x14ac:dyDescent="0.45">
      <c r="B3487" s="2"/>
      <c r="C3487" s="2"/>
    </row>
    <row r="3488" spans="2:3" x14ac:dyDescent="0.45">
      <c r="B3488" s="2"/>
      <c r="C3488" s="2"/>
    </row>
    <row r="3489" spans="2:3" x14ac:dyDescent="0.45">
      <c r="B3489" s="2"/>
      <c r="C3489" s="2"/>
    </row>
    <row r="3490" spans="2:3" x14ac:dyDescent="0.45">
      <c r="B3490" s="2"/>
      <c r="C3490" s="2"/>
    </row>
    <row r="3491" spans="2:3" x14ac:dyDescent="0.45">
      <c r="B3491" s="2"/>
      <c r="C3491" s="2"/>
    </row>
    <row r="3492" spans="2:3" x14ac:dyDescent="0.45">
      <c r="B3492" s="2"/>
      <c r="C3492" s="2"/>
    </row>
    <row r="3493" spans="2:3" x14ac:dyDescent="0.45">
      <c r="B3493" s="2"/>
      <c r="C3493" s="2"/>
    </row>
    <row r="3494" spans="2:3" x14ac:dyDescent="0.45">
      <c r="B3494" s="2"/>
      <c r="C3494" s="2"/>
    </row>
    <row r="3495" spans="2:3" x14ac:dyDescent="0.45">
      <c r="B3495" s="2"/>
      <c r="C3495" s="2"/>
    </row>
    <row r="3496" spans="2:3" x14ac:dyDescent="0.45">
      <c r="B3496" s="2"/>
      <c r="C3496" s="2"/>
    </row>
    <row r="3497" spans="2:3" x14ac:dyDescent="0.45">
      <c r="B3497" s="2"/>
      <c r="C3497" s="2"/>
    </row>
    <row r="3498" spans="2:3" x14ac:dyDescent="0.45">
      <c r="B3498" s="2"/>
      <c r="C3498" s="2"/>
    </row>
    <row r="3499" spans="2:3" x14ac:dyDescent="0.45">
      <c r="B3499" s="2"/>
      <c r="C3499" s="2"/>
    </row>
    <row r="3500" spans="2:3" x14ac:dyDescent="0.45">
      <c r="B3500" s="2"/>
      <c r="C3500" s="2"/>
    </row>
    <row r="3501" spans="2:3" x14ac:dyDescent="0.45">
      <c r="B3501" s="2"/>
      <c r="C3501" s="2"/>
    </row>
    <row r="3502" spans="2:3" x14ac:dyDescent="0.45">
      <c r="B3502" s="2"/>
      <c r="C3502" s="2"/>
    </row>
    <row r="3503" spans="2:3" x14ac:dyDescent="0.45">
      <c r="B3503" s="2"/>
      <c r="C3503" s="2"/>
    </row>
    <row r="3504" spans="2:3" x14ac:dyDescent="0.45">
      <c r="B3504" s="2"/>
      <c r="C3504" s="2"/>
    </row>
    <row r="3505" spans="2:3" x14ac:dyDescent="0.45">
      <c r="B3505" s="2"/>
      <c r="C3505" s="2"/>
    </row>
    <row r="3506" spans="2:3" x14ac:dyDescent="0.45">
      <c r="B3506" s="2"/>
      <c r="C3506" s="2"/>
    </row>
    <row r="3507" spans="2:3" x14ac:dyDescent="0.45">
      <c r="B3507" s="2"/>
      <c r="C3507" s="2"/>
    </row>
    <row r="3508" spans="2:3" x14ac:dyDescent="0.45">
      <c r="B3508" s="2"/>
      <c r="C3508" s="2"/>
    </row>
    <row r="3509" spans="2:3" x14ac:dyDescent="0.45">
      <c r="B3509" s="2"/>
      <c r="C3509" s="2"/>
    </row>
    <row r="3510" spans="2:3" x14ac:dyDescent="0.45">
      <c r="B3510" s="2"/>
      <c r="C3510" s="2"/>
    </row>
    <row r="3511" spans="2:3" x14ac:dyDescent="0.45">
      <c r="B3511" s="2"/>
      <c r="C3511" s="2"/>
    </row>
    <row r="3512" spans="2:3" x14ac:dyDescent="0.45">
      <c r="B3512" s="2"/>
      <c r="C3512" s="2"/>
    </row>
    <row r="3513" spans="2:3" x14ac:dyDescent="0.45">
      <c r="B3513" s="2"/>
      <c r="C3513" s="2"/>
    </row>
    <row r="3514" spans="2:3" x14ac:dyDescent="0.45">
      <c r="B3514" s="2"/>
      <c r="C3514" s="2"/>
    </row>
    <row r="3515" spans="2:3" x14ac:dyDescent="0.45">
      <c r="B3515" s="2"/>
      <c r="C3515" s="2"/>
    </row>
    <row r="3516" spans="2:3" x14ac:dyDescent="0.45">
      <c r="B3516" s="2"/>
      <c r="C3516" s="2"/>
    </row>
    <row r="3517" spans="2:3" x14ac:dyDescent="0.45">
      <c r="B3517" s="2"/>
      <c r="C3517" s="2"/>
    </row>
    <row r="3518" spans="2:3" x14ac:dyDescent="0.45">
      <c r="B3518" s="2"/>
      <c r="C3518" s="2"/>
    </row>
    <row r="3519" spans="2:3" x14ac:dyDescent="0.45">
      <c r="B3519" s="2"/>
      <c r="C3519" s="2"/>
    </row>
    <row r="3520" spans="2:3" x14ac:dyDescent="0.45">
      <c r="B3520" s="2"/>
      <c r="C3520" s="2"/>
    </row>
    <row r="3521" spans="2:3" x14ac:dyDescent="0.45">
      <c r="B3521" s="2"/>
      <c r="C3521" s="2"/>
    </row>
    <row r="3522" spans="2:3" x14ac:dyDescent="0.45">
      <c r="B3522" s="2"/>
      <c r="C3522" s="2"/>
    </row>
    <row r="3523" spans="2:3" x14ac:dyDescent="0.45">
      <c r="B3523" s="2"/>
      <c r="C3523" s="2"/>
    </row>
    <row r="3524" spans="2:3" x14ac:dyDescent="0.45">
      <c r="B3524" s="2"/>
      <c r="C3524" s="2"/>
    </row>
    <row r="3525" spans="2:3" x14ac:dyDescent="0.45">
      <c r="B3525" s="2"/>
      <c r="C3525" s="2"/>
    </row>
    <row r="3526" spans="2:3" x14ac:dyDescent="0.45">
      <c r="B3526" s="2"/>
      <c r="C3526" s="2"/>
    </row>
    <row r="3527" spans="2:3" x14ac:dyDescent="0.45">
      <c r="B3527" s="2"/>
      <c r="C3527" s="2"/>
    </row>
    <row r="3528" spans="2:3" x14ac:dyDescent="0.45">
      <c r="B3528" s="2"/>
      <c r="C3528" s="2"/>
    </row>
    <row r="3529" spans="2:3" x14ac:dyDescent="0.45">
      <c r="B3529" s="2"/>
      <c r="C3529" s="2"/>
    </row>
    <row r="3530" spans="2:3" x14ac:dyDescent="0.45">
      <c r="B3530" s="2"/>
      <c r="C3530" s="2"/>
    </row>
    <row r="3531" spans="2:3" x14ac:dyDescent="0.45">
      <c r="B3531" s="2"/>
      <c r="C3531" s="2"/>
    </row>
    <row r="3532" spans="2:3" x14ac:dyDescent="0.45">
      <c r="B3532" s="2"/>
      <c r="C3532" s="2"/>
    </row>
    <row r="3533" spans="2:3" x14ac:dyDescent="0.45">
      <c r="B3533" s="2"/>
      <c r="C3533" s="2"/>
    </row>
    <row r="3534" spans="2:3" x14ac:dyDescent="0.45">
      <c r="B3534" s="2"/>
      <c r="C3534" s="2"/>
    </row>
    <row r="3535" spans="2:3" x14ac:dyDescent="0.45">
      <c r="B3535" s="2"/>
      <c r="C3535" s="2"/>
    </row>
    <row r="3536" spans="2:3" x14ac:dyDescent="0.45">
      <c r="B3536" s="2"/>
      <c r="C3536" s="2"/>
    </row>
    <row r="3537" spans="2:3" x14ac:dyDescent="0.45">
      <c r="B3537" s="2"/>
      <c r="C3537" s="2"/>
    </row>
    <row r="3538" spans="2:3" x14ac:dyDescent="0.45">
      <c r="B3538" s="2"/>
      <c r="C3538" s="2"/>
    </row>
    <row r="3539" spans="2:3" x14ac:dyDescent="0.45">
      <c r="B3539" s="2"/>
      <c r="C3539" s="2"/>
    </row>
    <row r="3540" spans="2:3" x14ac:dyDescent="0.45">
      <c r="B3540" s="2"/>
      <c r="C3540" s="2"/>
    </row>
    <row r="3541" spans="2:3" x14ac:dyDescent="0.45">
      <c r="B3541" s="2"/>
      <c r="C3541" s="2"/>
    </row>
    <row r="3542" spans="2:3" x14ac:dyDescent="0.45">
      <c r="B3542" s="2"/>
      <c r="C3542" s="2"/>
    </row>
    <row r="3543" spans="2:3" x14ac:dyDescent="0.45">
      <c r="B3543" s="2"/>
      <c r="C3543" s="2"/>
    </row>
    <row r="3544" spans="2:3" x14ac:dyDescent="0.45">
      <c r="B3544" s="2"/>
      <c r="C3544" s="2"/>
    </row>
    <row r="3545" spans="2:3" x14ac:dyDescent="0.45">
      <c r="B3545" s="2"/>
      <c r="C3545" s="2"/>
    </row>
    <row r="3546" spans="2:3" x14ac:dyDescent="0.45">
      <c r="B3546" s="2"/>
      <c r="C3546" s="2"/>
    </row>
    <row r="3547" spans="2:3" x14ac:dyDescent="0.45">
      <c r="B3547" s="2"/>
      <c r="C3547" s="2"/>
    </row>
    <row r="3548" spans="2:3" x14ac:dyDescent="0.45">
      <c r="B3548" s="2"/>
      <c r="C3548" s="2"/>
    </row>
    <row r="3549" spans="2:3" x14ac:dyDescent="0.45">
      <c r="B3549" s="2"/>
      <c r="C3549" s="2"/>
    </row>
    <row r="3550" spans="2:3" x14ac:dyDescent="0.45">
      <c r="B3550" s="2"/>
      <c r="C3550" s="2"/>
    </row>
    <row r="3551" spans="2:3" x14ac:dyDescent="0.45">
      <c r="B3551" s="2"/>
      <c r="C3551" s="2"/>
    </row>
    <row r="3552" spans="2:3" x14ac:dyDescent="0.45">
      <c r="B3552" s="2"/>
      <c r="C3552" s="2"/>
    </row>
    <row r="3553" spans="2:3" x14ac:dyDescent="0.45">
      <c r="B3553" s="2"/>
      <c r="C3553" s="2"/>
    </row>
    <row r="3554" spans="2:3" x14ac:dyDescent="0.45">
      <c r="B3554" s="2"/>
      <c r="C3554" s="2"/>
    </row>
    <row r="3555" spans="2:3" x14ac:dyDescent="0.45">
      <c r="B3555" s="2"/>
      <c r="C3555" s="2"/>
    </row>
    <row r="3556" spans="2:3" x14ac:dyDescent="0.45">
      <c r="B3556" s="2"/>
      <c r="C3556" s="2"/>
    </row>
    <row r="3557" spans="2:3" x14ac:dyDescent="0.45">
      <c r="B3557" s="2"/>
      <c r="C3557" s="2"/>
    </row>
    <row r="3558" spans="2:3" x14ac:dyDescent="0.45">
      <c r="B3558" s="2"/>
      <c r="C3558" s="2"/>
    </row>
    <row r="3559" spans="2:3" x14ac:dyDescent="0.45">
      <c r="B3559" s="2"/>
      <c r="C3559" s="2"/>
    </row>
    <row r="3560" spans="2:3" x14ac:dyDescent="0.45">
      <c r="B3560" s="2"/>
      <c r="C3560" s="2"/>
    </row>
    <row r="3561" spans="2:3" x14ac:dyDescent="0.45">
      <c r="B3561" s="2"/>
      <c r="C3561" s="2"/>
    </row>
    <row r="3562" spans="2:3" x14ac:dyDescent="0.45">
      <c r="B3562" s="2"/>
      <c r="C3562" s="2"/>
    </row>
    <row r="3563" spans="2:3" x14ac:dyDescent="0.45">
      <c r="B3563" s="2"/>
      <c r="C3563" s="2"/>
    </row>
    <row r="3564" spans="2:3" x14ac:dyDescent="0.45">
      <c r="B3564" s="2"/>
      <c r="C3564" s="2"/>
    </row>
    <row r="3565" spans="2:3" x14ac:dyDescent="0.45">
      <c r="B3565" s="2"/>
      <c r="C3565" s="2"/>
    </row>
    <row r="3566" spans="2:3" x14ac:dyDescent="0.45">
      <c r="B3566" s="2"/>
      <c r="C3566" s="2"/>
    </row>
    <row r="3567" spans="2:3" x14ac:dyDescent="0.45">
      <c r="B3567" s="2"/>
      <c r="C3567" s="2"/>
    </row>
    <row r="3568" spans="2:3" x14ac:dyDescent="0.45">
      <c r="B3568" s="2"/>
      <c r="C3568" s="2"/>
    </row>
    <row r="3569" spans="2:3" x14ac:dyDescent="0.45">
      <c r="B3569" s="2"/>
      <c r="C3569" s="2"/>
    </row>
    <row r="3570" spans="2:3" x14ac:dyDescent="0.45">
      <c r="B3570" s="2"/>
      <c r="C3570" s="2"/>
    </row>
    <row r="3571" spans="2:3" x14ac:dyDescent="0.45">
      <c r="B3571" s="2"/>
      <c r="C3571" s="2"/>
    </row>
    <row r="3572" spans="2:3" x14ac:dyDescent="0.45">
      <c r="B3572" s="2"/>
      <c r="C3572" s="2"/>
    </row>
    <row r="3573" spans="2:3" x14ac:dyDescent="0.45">
      <c r="B3573" s="2"/>
      <c r="C3573" s="2"/>
    </row>
    <row r="3574" spans="2:3" x14ac:dyDescent="0.45">
      <c r="B3574" s="2"/>
      <c r="C3574" s="2"/>
    </row>
    <row r="3575" spans="2:3" x14ac:dyDescent="0.45">
      <c r="B3575" s="2"/>
      <c r="C3575" s="2"/>
    </row>
    <row r="3576" spans="2:3" x14ac:dyDescent="0.45">
      <c r="B3576" s="2"/>
      <c r="C3576" s="2"/>
    </row>
    <row r="3577" spans="2:3" x14ac:dyDescent="0.45">
      <c r="B3577" s="2"/>
      <c r="C3577" s="2"/>
    </row>
    <row r="3578" spans="2:3" x14ac:dyDescent="0.45">
      <c r="B3578" s="2"/>
      <c r="C3578" s="2"/>
    </row>
    <row r="3579" spans="2:3" x14ac:dyDescent="0.45">
      <c r="B3579" s="2"/>
      <c r="C3579" s="2"/>
    </row>
    <row r="3580" spans="2:3" x14ac:dyDescent="0.45">
      <c r="B3580" s="2"/>
      <c r="C3580" s="2"/>
    </row>
    <row r="3581" spans="2:3" x14ac:dyDescent="0.45">
      <c r="B3581" s="2"/>
      <c r="C3581" s="2"/>
    </row>
    <row r="3582" spans="2:3" x14ac:dyDescent="0.45">
      <c r="B3582" s="2"/>
      <c r="C3582" s="2"/>
    </row>
    <row r="3583" spans="2:3" x14ac:dyDescent="0.45">
      <c r="B3583" s="2"/>
      <c r="C3583" s="2"/>
    </row>
    <row r="3584" spans="2:3" x14ac:dyDescent="0.45">
      <c r="B3584" s="2"/>
      <c r="C3584" s="2"/>
    </row>
    <row r="3585" spans="2:3" x14ac:dyDescent="0.45">
      <c r="B3585" s="2"/>
      <c r="C3585" s="2"/>
    </row>
    <row r="3586" spans="2:3" x14ac:dyDescent="0.45">
      <c r="B3586" s="2"/>
      <c r="C3586" s="2"/>
    </row>
    <row r="3587" spans="2:3" x14ac:dyDescent="0.45">
      <c r="B3587" s="2"/>
      <c r="C3587" s="2"/>
    </row>
    <row r="3588" spans="2:3" x14ac:dyDescent="0.45">
      <c r="B3588" s="2"/>
      <c r="C3588" s="2"/>
    </row>
    <row r="3589" spans="2:3" x14ac:dyDescent="0.45">
      <c r="B3589" s="2"/>
      <c r="C3589" s="2"/>
    </row>
    <row r="3590" spans="2:3" x14ac:dyDescent="0.45">
      <c r="B3590" s="2"/>
      <c r="C3590" s="2"/>
    </row>
    <row r="3591" spans="2:3" x14ac:dyDescent="0.45">
      <c r="B3591" s="2"/>
      <c r="C3591" s="2"/>
    </row>
    <row r="3592" spans="2:3" x14ac:dyDescent="0.45">
      <c r="B3592" s="2"/>
      <c r="C3592" s="2"/>
    </row>
    <row r="3593" spans="2:3" x14ac:dyDescent="0.45">
      <c r="B3593" s="2"/>
      <c r="C3593" s="2"/>
    </row>
    <row r="3594" spans="2:3" x14ac:dyDescent="0.45">
      <c r="B3594" s="2"/>
      <c r="C3594" s="2"/>
    </row>
    <row r="3595" spans="2:3" x14ac:dyDescent="0.45">
      <c r="B3595" s="2"/>
      <c r="C3595" s="2"/>
    </row>
    <row r="3596" spans="2:3" x14ac:dyDescent="0.45">
      <c r="B3596" s="2"/>
      <c r="C3596" s="2"/>
    </row>
    <row r="3597" spans="2:3" x14ac:dyDescent="0.45">
      <c r="B3597" s="2"/>
      <c r="C3597" s="2"/>
    </row>
    <row r="3598" spans="2:3" x14ac:dyDescent="0.45">
      <c r="B3598" s="2"/>
      <c r="C3598" s="2"/>
    </row>
    <row r="3599" spans="2:3" x14ac:dyDescent="0.45">
      <c r="B3599" s="2"/>
      <c r="C3599" s="2"/>
    </row>
    <row r="3600" spans="2:3" x14ac:dyDescent="0.45">
      <c r="B3600" s="2"/>
      <c r="C3600" s="2"/>
    </row>
    <row r="3601" spans="2:3" x14ac:dyDescent="0.45">
      <c r="B3601" s="2"/>
      <c r="C3601" s="2"/>
    </row>
    <row r="3602" spans="2:3" x14ac:dyDescent="0.45">
      <c r="B3602" s="2"/>
      <c r="C3602" s="2"/>
    </row>
    <row r="3603" spans="2:3" x14ac:dyDescent="0.45">
      <c r="B3603" s="2"/>
      <c r="C3603" s="2"/>
    </row>
    <row r="3604" spans="2:3" x14ac:dyDescent="0.45">
      <c r="B3604" s="2"/>
      <c r="C3604" s="2"/>
    </row>
    <row r="3605" spans="2:3" x14ac:dyDescent="0.45">
      <c r="B3605" s="2"/>
      <c r="C3605" s="2"/>
    </row>
    <row r="3606" spans="2:3" x14ac:dyDescent="0.45">
      <c r="B3606" s="2"/>
      <c r="C3606" s="2"/>
    </row>
    <row r="3607" spans="2:3" x14ac:dyDescent="0.45">
      <c r="B3607" s="2"/>
      <c r="C3607" s="2"/>
    </row>
    <row r="3608" spans="2:3" x14ac:dyDescent="0.45">
      <c r="B3608" s="2"/>
      <c r="C3608" s="2"/>
    </row>
    <row r="3609" spans="2:3" x14ac:dyDescent="0.45">
      <c r="B3609" s="2"/>
      <c r="C3609" s="2"/>
    </row>
    <row r="3610" spans="2:3" x14ac:dyDescent="0.45">
      <c r="B3610" s="2"/>
      <c r="C3610" s="2"/>
    </row>
    <row r="3611" spans="2:3" x14ac:dyDescent="0.45">
      <c r="B3611" s="2"/>
      <c r="C3611" s="2"/>
    </row>
    <row r="3612" spans="2:3" x14ac:dyDescent="0.45">
      <c r="B3612" s="2"/>
      <c r="C3612" s="2"/>
    </row>
    <row r="3613" spans="2:3" x14ac:dyDescent="0.45">
      <c r="B3613" s="2"/>
      <c r="C3613" s="2"/>
    </row>
    <row r="3614" spans="2:3" x14ac:dyDescent="0.45">
      <c r="B3614" s="2"/>
      <c r="C3614" s="2"/>
    </row>
    <row r="3615" spans="2:3" x14ac:dyDescent="0.45">
      <c r="B3615" s="2"/>
      <c r="C3615" s="2"/>
    </row>
    <row r="3616" spans="2:3" x14ac:dyDescent="0.45">
      <c r="B3616" s="2"/>
      <c r="C3616" s="2"/>
    </row>
    <row r="3617" spans="2:3" x14ac:dyDescent="0.45">
      <c r="B3617" s="2"/>
      <c r="C3617" s="2"/>
    </row>
    <row r="3618" spans="2:3" x14ac:dyDescent="0.45">
      <c r="B3618" s="2"/>
      <c r="C3618" s="2"/>
    </row>
    <row r="3619" spans="2:3" x14ac:dyDescent="0.45">
      <c r="B3619" s="2"/>
      <c r="C3619" s="2"/>
    </row>
    <row r="3620" spans="2:3" x14ac:dyDescent="0.45">
      <c r="B3620" s="2"/>
      <c r="C3620" s="2"/>
    </row>
    <row r="3621" spans="2:3" x14ac:dyDescent="0.45">
      <c r="B3621" s="2"/>
      <c r="C3621" s="2"/>
    </row>
    <row r="3622" spans="2:3" x14ac:dyDescent="0.45">
      <c r="B3622" s="2"/>
      <c r="C3622" s="2"/>
    </row>
    <row r="3623" spans="2:3" x14ac:dyDescent="0.45">
      <c r="B3623" s="2"/>
      <c r="C3623" s="2"/>
    </row>
    <row r="3624" spans="2:3" x14ac:dyDescent="0.45">
      <c r="B3624" s="2"/>
      <c r="C3624" s="2"/>
    </row>
    <row r="3625" spans="2:3" x14ac:dyDescent="0.45">
      <c r="B3625" s="2"/>
      <c r="C3625" s="2"/>
    </row>
    <row r="3626" spans="2:3" x14ac:dyDescent="0.45">
      <c r="B3626" s="2"/>
      <c r="C3626" s="2"/>
    </row>
    <row r="3627" spans="2:3" x14ac:dyDescent="0.45">
      <c r="B3627" s="2"/>
      <c r="C3627" s="2"/>
    </row>
    <row r="3628" spans="2:3" x14ac:dyDescent="0.45">
      <c r="B3628" s="2"/>
      <c r="C3628" s="2"/>
    </row>
    <row r="3629" spans="2:3" x14ac:dyDescent="0.45">
      <c r="B3629" s="2"/>
      <c r="C3629" s="2"/>
    </row>
    <row r="3630" spans="2:3" x14ac:dyDescent="0.45">
      <c r="B3630" s="2"/>
      <c r="C3630" s="2"/>
    </row>
    <row r="3631" spans="2:3" x14ac:dyDescent="0.45">
      <c r="B3631" s="2"/>
      <c r="C3631" s="2"/>
    </row>
    <row r="3632" spans="2:3" x14ac:dyDescent="0.45">
      <c r="B3632" s="2"/>
      <c r="C3632" s="2"/>
    </row>
    <row r="3633" spans="2:3" x14ac:dyDescent="0.45">
      <c r="B3633" s="2"/>
      <c r="C3633" s="2"/>
    </row>
    <row r="3634" spans="2:3" x14ac:dyDescent="0.45">
      <c r="B3634" s="2"/>
      <c r="C3634" s="2"/>
    </row>
    <row r="3635" spans="2:3" x14ac:dyDescent="0.45">
      <c r="B3635" s="2"/>
      <c r="C3635" s="2"/>
    </row>
    <row r="3636" spans="2:3" x14ac:dyDescent="0.45">
      <c r="B3636" s="2"/>
      <c r="C3636" s="2"/>
    </row>
    <row r="3637" spans="2:3" x14ac:dyDescent="0.45">
      <c r="B3637" s="2"/>
      <c r="C3637" s="2"/>
    </row>
    <row r="3638" spans="2:3" x14ac:dyDescent="0.45">
      <c r="B3638" s="2"/>
      <c r="C3638" s="2"/>
    </row>
    <row r="3639" spans="2:3" x14ac:dyDescent="0.45">
      <c r="B3639" s="2"/>
      <c r="C3639" s="2"/>
    </row>
    <row r="3640" spans="2:3" x14ac:dyDescent="0.45">
      <c r="B3640" s="2"/>
      <c r="C3640" s="2"/>
    </row>
    <row r="3641" spans="2:3" x14ac:dyDescent="0.45">
      <c r="B3641" s="2"/>
      <c r="C3641" s="2"/>
    </row>
    <row r="3642" spans="2:3" x14ac:dyDescent="0.45">
      <c r="B3642" s="2"/>
      <c r="C3642" s="2"/>
    </row>
    <row r="3643" spans="2:3" x14ac:dyDescent="0.45">
      <c r="B3643" s="2"/>
      <c r="C3643" s="2"/>
    </row>
    <row r="3644" spans="2:3" x14ac:dyDescent="0.45">
      <c r="B3644" s="2"/>
      <c r="C3644" s="2"/>
    </row>
    <row r="3645" spans="2:3" x14ac:dyDescent="0.45">
      <c r="B3645" s="2"/>
      <c r="C3645" s="2"/>
    </row>
    <row r="3646" spans="2:3" x14ac:dyDescent="0.45">
      <c r="B3646" s="2"/>
      <c r="C3646" s="2"/>
    </row>
    <row r="3647" spans="2:3" x14ac:dyDescent="0.45">
      <c r="B3647" s="2"/>
      <c r="C3647" s="2"/>
    </row>
    <row r="3648" spans="2:3" x14ac:dyDescent="0.45">
      <c r="B3648" s="2"/>
      <c r="C3648" s="2"/>
    </row>
    <row r="3649" spans="2:3" x14ac:dyDescent="0.45">
      <c r="B3649" s="2"/>
      <c r="C3649" s="2"/>
    </row>
    <row r="3650" spans="2:3" x14ac:dyDescent="0.45">
      <c r="B3650" s="2"/>
      <c r="C3650" s="2"/>
    </row>
    <row r="3651" spans="2:3" x14ac:dyDescent="0.45">
      <c r="B3651" s="2"/>
      <c r="C3651" s="2"/>
    </row>
    <row r="3652" spans="2:3" x14ac:dyDescent="0.45">
      <c r="B3652" s="2"/>
      <c r="C3652" s="2"/>
    </row>
    <row r="3653" spans="2:3" x14ac:dyDescent="0.45">
      <c r="B3653" s="2"/>
      <c r="C3653" s="2"/>
    </row>
    <row r="3654" spans="2:3" x14ac:dyDescent="0.45">
      <c r="B3654" s="2"/>
      <c r="C3654" s="2"/>
    </row>
    <row r="3655" spans="2:3" x14ac:dyDescent="0.45">
      <c r="B3655" s="2"/>
      <c r="C3655" s="2"/>
    </row>
    <row r="3656" spans="2:3" x14ac:dyDescent="0.45">
      <c r="B3656" s="2"/>
      <c r="C3656" s="2"/>
    </row>
    <row r="3657" spans="2:3" x14ac:dyDescent="0.45">
      <c r="B3657" s="2"/>
      <c r="C3657" s="2"/>
    </row>
    <row r="3658" spans="2:3" x14ac:dyDescent="0.45">
      <c r="B3658" s="2"/>
      <c r="C3658" s="2"/>
    </row>
    <row r="3659" spans="2:3" x14ac:dyDescent="0.45">
      <c r="B3659" s="2"/>
      <c r="C3659" s="2"/>
    </row>
    <row r="3660" spans="2:3" x14ac:dyDescent="0.45">
      <c r="B3660" s="2"/>
      <c r="C3660" s="2"/>
    </row>
    <row r="3661" spans="2:3" x14ac:dyDescent="0.45">
      <c r="B3661" s="2"/>
      <c r="C3661" s="2"/>
    </row>
    <row r="3662" spans="2:3" x14ac:dyDescent="0.45">
      <c r="B3662" s="2"/>
      <c r="C3662" s="2"/>
    </row>
    <row r="3663" spans="2:3" x14ac:dyDescent="0.45">
      <c r="B3663" s="2"/>
      <c r="C3663" s="2"/>
    </row>
    <row r="3664" spans="2:3" x14ac:dyDescent="0.45">
      <c r="B3664" s="2"/>
      <c r="C3664" s="2"/>
    </row>
    <row r="3665" spans="2:3" x14ac:dyDescent="0.45">
      <c r="B3665" s="2"/>
      <c r="C3665" s="2"/>
    </row>
    <row r="3666" spans="2:3" x14ac:dyDescent="0.45">
      <c r="B3666" s="2"/>
      <c r="C3666" s="2"/>
    </row>
    <row r="3667" spans="2:3" x14ac:dyDescent="0.45">
      <c r="B3667" s="2"/>
      <c r="C3667" s="2"/>
    </row>
    <row r="3668" spans="2:3" x14ac:dyDescent="0.45">
      <c r="B3668" s="2"/>
      <c r="C3668" s="2"/>
    </row>
    <row r="3669" spans="2:3" x14ac:dyDescent="0.45">
      <c r="B3669" s="2"/>
      <c r="C3669" s="2"/>
    </row>
    <row r="3670" spans="2:3" x14ac:dyDescent="0.45">
      <c r="B3670" s="2"/>
      <c r="C3670" s="2"/>
    </row>
    <row r="3671" spans="2:3" x14ac:dyDescent="0.45">
      <c r="B3671" s="2"/>
      <c r="C3671" s="2"/>
    </row>
    <row r="3672" spans="2:3" x14ac:dyDescent="0.45">
      <c r="B3672" s="2"/>
      <c r="C3672" s="2"/>
    </row>
    <row r="3673" spans="2:3" x14ac:dyDescent="0.45">
      <c r="B3673" s="2"/>
      <c r="C3673" s="2"/>
    </row>
    <row r="3674" spans="2:3" x14ac:dyDescent="0.45">
      <c r="B3674" s="2"/>
      <c r="C3674" s="2"/>
    </row>
    <row r="3675" spans="2:3" x14ac:dyDescent="0.45">
      <c r="B3675" s="2"/>
      <c r="C3675" s="2"/>
    </row>
    <row r="3676" spans="2:3" x14ac:dyDescent="0.45">
      <c r="B3676" s="2"/>
      <c r="C3676" s="2"/>
    </row>
    <row r="3677" spans="2:3" x14ac:dyDescent="0.45">
      <c r="B3677" s="2"/>
      <c r="C3677" s="2"/>
    </row>
    <row r="3678" spans="2:3" x14ac:dyDescent="0.45">
      <c r="B3678" s="2"/>
      <c r="C3678" s="2"/>
    </row>
    <row r="3679" spans="2:3" x14ac:dyDescent="0.45">
      <c r="B3679" s="2"/>
      <c r="C3679" s="2"/>
    </row>
    <row r="3680" spans="2:3" x14ac:dyDescent="0.45">
      <c r="B3680" s="2"/>
      <c r="C3680" s="2"/>
    </row>
    <row r="3681" spans="2:3" x14ac:dyDescent="0.45">
      <c r="B3681" s="2"/>
      <c r="C3681" s="2"/>
    </row>
    <row r="3682" spans="2:3" x14ac:dyDescent="0.45">
      <c r="B3682" s="2"/>
      <c r="C3682" s="2"/>
    </row>
    <row r="3683" spans="2:3" x14ac:dyDescent="0.45">
      <c r="B3683" s="2"/>
      <c r="C3683" s="2"/>
    </row>
    <row r="3684" spans="2:3" x14ac:dyDescent="0.45">
      <c r="B3684" s="2"/>
      <c r="C3684" s="2"/>
    </row>
    <row r="3685" spans="2:3" x14ac:dyDescent="0.45">
      <c r="B3685" s="2"/>
      <c r="C3685" s="2"/>
    </row>
    <row r="3686" spans="2:3" x14ac:dyDescent="0.45">
      <c r="B3686" s="2"/>
      <c r="C3686" s="2"/>
    </row>
    <row r="3687" spans="2:3" x14ac:dyDescent="0.45">
      <c r="B3687" s="2"/>
      <c r="C3687" s="2"/>
    </row>
    <row r="3688" spans="2:3" x14ac:dyDescent="0.45">
      <c r="B3688" s="2"/>
      <c r="C3688" s="2"/>
    </row>
    <row r="3689" spans="2:3" x14ac:dyDescent="0.45">
      <c r="B3689" s="2"/>
      <c r="C3689" s="2"/>
    </row>
    <row r="3690" spans="2:3" x14ac:dyDescent="0.45">
      <c r="B3690" s="2"/>
      <c r="C3690" s="2"/>
    </row>
    <row r="3691" spans="2:3" x14ac:dyDescent="0.45">
      <c r="B3691" s="2"/>
      <c r="C3691" s="2"/>
    </row>
    <row r="3692" spans="2:3" x14ac:dyDescent="0.45">
      <c r="B3692" s="2"/>
      <c r="C3692" s="2"/>
    </row>
    <row r="3693" spans="2:3" x14ac:dyDescent="0.45">
      <c r="B3693" s="2"/>
      <c r="C3693" s="2"/>
    </row>
    <row r="3694" spans="2:3" x14ac:dyDescent="0.45">
      <c r="B3694" s="2"/>
      <c r="C3694" s="2"/>
    </row>
    <row r="3695" spans="2:3" x14ac:dyDescent="0.45">
      <c r="B3695" s="2"/>
      <c r="C3695" s="2"/>
    </row>
    <row r="3696" spans="2:3" x14ac:dyDescent="0.45">
      <c r="B3696" s="2"/>
      <c r="C3696" s="2"/>
    </row>
    <row r="3697" spans="2:3" x14ac:dyDescent="0.45">
      <c r="B3697" s="2"/>
      <c r="C3697" s="2"/>
    </row>
    <row r="3698" spans="2:3" x14ac:dyDescent="0.45">
      <c r="B3698" s="2"/>
      <c r="C3698" s="2"/>
    </row>
    <row r="3699" spans="2:3" x14ac:dyDescent="0.45">
      <c r="B3699" s="2"/>
      <c r="C3699" s="2"/>
    </row>
    <row r="3700" spans="2:3" x14ac:dyDescent="0.45">
      <c r="B3700" s="2"/>
      <c r="C3700" s="2"/>
    </row>
    <row r="3701" spans="2:3" x14ac:dyDescent="0.45">
      <c r="B3701" s="2"/>
      <c r="C3701" s="2"/>
    </row>
    <row r="3702" spans="2:3" x14ac:dyDescent="0.45">
      <c r="B3702" s="2"/>
      <c r="C3702" s="2"/>
    </row>
    <row r="3703" spans="2:3" x14ac:dyDescent="0.45">
      <c r="B3703" s="2"/>
      <c r="C3703" s="2"/>
    </row>
    <row r="3704" spans="2:3" x14ac:dyDescent="0.45">
      <c r="B3704" s="2"/>
      <c r="C3704" s="2"/>
    </row>
    <row r="3705" spans="2:3" x14ac:dyDescent="0.45">
      <c r="B3705" s="2"/>
      <c r="C3705" s="2"/>
    </row>
    <row r="3706" spans="2:3" x14ac:dyDescent="0.45">
      <c r="B3706" s="2"/>
      <c r="C3706" s="2"/>
    </row>
    <row r="3707" spans="2:3" x14ac:dyDescent="0.45">
      <c r="B3707" s="2"/>
      <c r="C3707" s="2"/>
    </row>
    <row r="3708" spans="2:3" x14ac:dyDescent="0.45">
      <c r="B3708" s="2"/>
      <c r="C3708" s="2"/>
    </row>
    <row r="3709" spans="2:3" x14ac:dyDescent="0.45">
      <c r="B3709" s="2"/>
      <c r="C3709" s="2"/>
    </row>
    <row r="3710" spans="2:3" x14ac:dyDescent="0.45">
      <c r="B3710" s="2"/>
      <c r="C3710" s="2"/>
    </row>
    <row r="3711" spans="2:3" x14ac:dyDescent="0.45">
      <c r="B3711" s="2"/>
      <c r="C3711" s="2"/>
    </row>
    <row r="3712" spans="2:3" x14ac:dyDescent="0.45">
      <c r="B3712" s="2"/>
      <c r="C3712" s="2"/>
    </row>
    <row r="3713" spans="2:3" x14ac:dyDescent="0.45">
      <c r="B3713" s="2"/>
      <c r="C3713" s="2"/>
    </row>
    <row r="3714" spans="2:3" x14ac:dyDescent="0.45">
      <c r="B3714" s="2"/>
      <c r="C3714" s="2"/>
    </row>
    <row r="3715" spans="2:3" x14ac:dyDescent="0.45">
      <c r="B3715" s="2"/>
      <c r="C3715" s="2"/>
    </row>
    <row r="3716" spans="2:3" x14ac:dyDescent="0.45">
      <c r="B3716" s="2"/>
      <c r="C3716" s="2"/>
    </row>
    <row r="3717" spans="2:3" x14ac:dyDescent="0.45">
      <c r="B3717" s="2"/>
      <c r="C3717" s="2"/>
    </row>
    <row r="3718" spans="2:3" x14ac:dyDescent="0.45">
      <c r="B3718" s="2"/>
      <c r="C3718" s="2"/>
    </row>
    <row r="3719" spans="2:3" x14ac:dyDescent="0.45">
      <c r="B3719" s="2"/>
      <c r="C3719" s="2"/>
    </row>
    <row r="3720" spans="2:3" x14ac:dyDescent="0.45">
      <c r="B3720" s="2"/>
      <c r="C3720" s="2"/>
    </row>
    <row r="3721" spans="2:3" x14ac:dyDescent="0.45">
      <c r="B3721" s="2"/>
      <c r="C3721" s="2"/>
    </row>
    <row r="3722" spans="2:3" x14ac:dyDescent="0.45">
      <c r="B3722" s="2"/>
      <c r="C3722" s="2"/>
    </row>
    <row r="3723" spans="2:3" x14ac:dyDescent="0.45">
      <c r="B3723" s="2"/>
      <c r="C3723" s="2"/>
    </row>
    <row r="3724" spans="2:3" x14ac:dyDescent="0.45">
      <c r="B3724" s="2"/>
      <c r="C3724" s="2"/>
    </row>
    <row r="3725" spans="2:3" x14ac:dyDescent="0.45">
      <c r="B3725" s="2"/>
      <c r="C3725" s="2"/>
    </row>
    <row r="3726" spans="2:3" x14ac:dyDescent="0.45">
      <c r="B3726" s="2"/>
      <c r="C3726" s="2"/>
    </row>
    <row r="3727" spans="2:3" x14ac:dyDescent="0.45">
      <c r="B3727" s="2"/>
      <c r="C3727" s="2"/>
    </row>
    <row r="3728" spans="2:3" x14ac:dyDescent="0.45">
      <c r="B3728" s="2"/>
      <c r="C3728" s="2"/>
    </row>
    <row r="3729" spans="2:3" x14ac:dyDescent="0.45">
      <c r="B3729" s="2"/>
      <c r="C3729" s="2"/>
    </row>
    <row r="3730" spans="2:3" x14ac:dyDescent="0.45">
      <c r="B3730" s="2"/>
      <c r="C3730" s="2"/>
    </row>
    <row r="3731" spans="2:3" x14ac:dyDescent="0.45">
      <c r="B3731" s="2"/>
      <c r="C3731" s="2"/>
    </row>
    <row r="3732" spans="2:3" x14ac:dyDescent="0.45">
      <c r="B3732" s="2"/>
      <c r="C3732" s="2"/>
    </row>
    <row r="3733" spans="2:3" x14ac:dyDescent="0.45">
      <c r="B3733" s="2"/>
      <c r="C3733" s="2"/>
    </row>
    <row r="3734" spans="2:3" x14ac:dyDescent="0.45">
      <c r="B3734" s="2"/>
      <c r="C3734" s="2"/>
    </row>
    <row r="3735" spans="2:3" x14ac:dyDescent="0.45">
      <c r="B3735" s="2"/>
      <c r="C3735" s="2"/>
    </row>
    <row r="3736" spans="2:3" x14ac:dyDescent="0.45">
      <c r="B3736" s="2"/>
      <c r="C3736" s="2"/>
    </row>
    <row r="3737" spans="2:3" x14ac:dyDescent="0.45">
      <c r="B3737" s="2"/>
      <c r="C3737" s="2"/>
    </row>
    <row r="3738" spans="2:3" x14ac:dyDescent="0.45">
      <c r="B3738" s="2"/>
      <c r="C3738" s="2"/>
    </row>
    <row r="3739" spans="2:3" x14ac:dyDescent="0.45">
      <c r="B3739" s="2"/>
      <c r="C3739" s="2"/>
    </row>
    <row r="3740" spans="2:3" x14ac:dyDescent="0.45">
      <c r="B3740" s="2"/>
      <c r="C3740" s="2"/>
    </row>
    <row r="3741" spans="2:3" x14ac:dyDescent="0.45">
      <c r="B3741" s="2"/>
      <c r="C3741" s="2"/>
    </row>
    <row r="3742" spans="2:3" x14ac:dyDescent="0.45">
      <c r="B3742" s="2"/>
      <c r="C3742" s="2"/>
    </row>
    <row r="3743" spans="2:3" x14ac:dyDescent="0.45">
      <c r="B3743" s="2"/>
      <c r="C3743" s="2"/>
    </row>
    <row r="3744" spans="2:3" x14ac:dyDescent="0.45">
      <c r="B3744" s="2"/>
      <c r="C3744" s="2"/>
    </row>
    <row r="3745" spans="2:3" x14ac:dyDescent="0.45">
      <c r="B3745" s="2"/>
      <c r="C3745" s="2"/>
    </row>
    <row r="3746" spans="2:3" x14ac:dyDescent="0.45">
      <c r="B3746" s="2"/>
      <c r="C3746" s="2"/>
    </row>
    <row r="3747" spans="2:3" x14ac:dyDescent="0.45">
      <c r="B3747" s="2"/>
      <c r="C3747" s="2"/>
    </row>
    <row r="3748" spans="2:3" x14ac:dyDescent="0.45">
      <c r="B3748" s="2"/>
      <c r="C3748" s="2"/>
    </row>
    <row r="3749" spans="2:3" x14ac:dyDescent="0.45">
      <c r="B3749" s="2"/>
      <c r="C3749" s="2"/>
    </row>
    <row r="3750" spans="2:3" x14ac:dyDescent="0.45">
      <c r="B3750" s="2"/>
      <c r="C3750" s="2"/>
    </row>
    <row r="3751" spans="2:3" x14ac:dyDescent="0.45">
      <c r="B3751" s="2"/>
      <c r="C3751" s="2"/>
    </row>
    <row r="3752" spans="2:3" x14ac:dyDescent="0.45">
      <c r="B3752" s="2"/>
      <c r="C3752" s="2"/>
    </row>
    <row r="3753" spans="2:3" x14ac:dyDescent="0.45">
      <c r="B3753" s="2"/>
      <c r="C3753" s="2"/>
    </row>
    <row r="3754" spans="2:3" x14ac:dyDescent="0.45">
      <c r="B3754" s="2"/>
      <c r="C3754" s="2"/>
    </row>
    <row r="3755" spans="2:3" x14ac:dyDescent="0.45">
      <c r="B3755" s="2"/>
      <c r="C3755" s="2"/>
    </row>
    <row r="3756" spans="2:3" x14ac:dyDescent="0.45">
      <c r="B3756" s="2"/>
      <c r="C3756" s="2"/>
    </row>
    <row r="3757" spans="2:3" x14ac:dyDescent="0.45">
      <c r="B3757" s="2"/>
      <c r="C3757" s="2"/>
    </row>
    <row r="3758" spans="2:3" x14ac:dyDescent="0.45">
      <c r="B3758" s="2"/>
      <c r="C3758" s="2"/>
    </row>
    <row r="3759" spans="2:3" x14ac:dyDescent="0.45">
      <c r="B3759" s="2"/>
      <c r="C3759" s="2"/>
    </row>
    <row r="3760" spans="2:3" x14ac:dyDescent="0.45">
      <c r="B3760" s="2"/>
      <c r="C3760" s="2"/>
    </row>
    <row r="3761" spans="2:3" x14ac:dyDescent="0.45">
      <c r="B3761" s="2"/>
      <c r="C3761" s="2"/>
    </row>
    <row r="3762" spans="2:3" x14ac:dyDescent="0.45">
      <c r="B3762" s="2"/>
      <c r="C3762" s="2"/>
    </row>
    <row r="3763" spans="2:3" x14ac:dyDescent="0.45">
      <c r="B3763" s="2"/>
      <c r="C3763" s="2"/>
    </row>
    <row r="3764" spans="2:3" x14ac:dyDescent="0.45">
      <c r="B3764" s="2"/>
      <c r="C3764" s="2"/>
    </row>
    <row r="3765" spans="2:3" x14ac:dyDescent="0.45">
      <c r="B3765" s="2"/>
      <c r="C3765" s="2"/>
    </row>
    <row r="3766" spans="2:3" x14ac:dyDescent="0.45">
      <c r="B3766" s="2"/>
      <c r="C3766" s="2"/>
    </row>
    <row r="3767" spans="2:3" x14ac:dyDescent="0.45">
      <c r="B3767" s="2"/>
      <c r="C3767" s="2"/>
    </row>
    <row r="3768" spans="2:3" x14ac:dyDescent="0.45">
      <c r="B3768" s="2"/>
      <c r="C3768" s="2"/>
    </row>
    <row r="3769" spans="2:3" x14ac:dyDescent="0.45">
      <c r="B3769" s="2"/>
      <c r="C3769" s="2"/>
    </row>
    <row r="3770" spans="2:3" x14ac:dyDescent="0.45">
      <c r="B3770" s="2"/>
      <c r="C3770" s="2"/>
    </row>
    <row r="3771" spans="2:3" x14ac:dyDescent="0.45">
      <c r="B3771" s="2"/>
      <c r="C3771" s="2"/>
    </row>
    <row r="3772" spans="2:3" x14ac:dyDescent="0.45">
      <c r="B3772" s="2"/>
      <c r="C3772" s="2"/>
    </row>
    <row r="3773" spans="2:3" x14ac:dyDescent="0.45">
      <c r="B3773" s="2"/>
      <c r="C3773" s="2"/>
    </row>
    <row r="3774" spans="2:3" x14ac:dyDescent="0.45">
      <c r="B3774" s="2"/>
      <c r="C3774" s="2"/>
    </row>
    <row r="3775" spans="2:3" x14ac:dyDescent="0.45">
      <c r="B3775" s="2"/>
      <c r="C3775" s="2"/>
    </row>
    <row r="3776" spans="2:3" x14ac:dyDescent="0.45">
      <c r="B3776" s="2"/>
      <c r="C3776" s="2"/>
    </row>
    <row r="3777" spans="2:3" x14ac:dyDescent="0.45">
      <c r="B3777" s="2"/>
      <c r="C3777" s="2"/>
    </row>
    <row r="3778" spans="2:3" x14ac:dyDescent="0.45">
      <c r="B3778" s="2"/>
      <c r="C3778" s="2"/>
    </row>
    <row r="3779" spans="2:3" x14ac:dyDescent="0.45">
      <c r="B3779" s="2"/>
      <c r="C3779" s="2"/>
    </row>
    <row r="3780" spans="2:3" x14ac:dyDescent="0.45">
      <c r="B3780" s="2"/>
      <c r="C3780" s="2"/>
    </row>
    <row r="3781" spans="2:3" x14ac:dyDescent="0.45">
      <c r="B3781" s="2"/>
      <c r="C3781" s="2"/>
    </row>
    <row r="3782" spans="2:3" x14ac:dyDescent="0.45">
      <c r="B3782" s="2"/>
      <c r="C3782" s="2"/>
    </row>
    <row r="3783" spans="2:3" x14ac:dyDescent="0.45">
      <c r="B3783" s="2"/>
      <c r="C3783" s="2"/>
    </row>
    <row r="3784" spans="2:3" x14ac:dyDescent="0.45">
      <c r="B3784" s="2"/>
      <c r="C3784" s="2"/>
    </row>
    <row r="3785" spans="2:3" x14ac:dyDescent="0.45">
      <c r="B3785" s="2"/>
      <c r="C3785" s="2"/>
    </row>
    <row r="3786" spans="2:3" x14ac:dyDescent="0.45">
      <c r="B3786" s="2"/>
      <c r="C3786" s="2"/>
    </row>
    <row r="3787" spans="2:3" x14ac:dyDescent="0.45">
      <c r="B3787" s="2"/>
      <c r="C3787" s="2"/>
    </row>
    <row r="3788" spans="2:3" x14ac:dyDescent="0.45">
      <c r="B3788" s="2"/>
      <c r="C3788" s="2"/>
    </row>
    <row r="3789" spans="2:3" x14ac:dyDescent="0.45">
      <c r="B3789" s="2"/>
      <c r="C3789" s="2"/>
    </row>
    <row r="3790" spans="2:3" x14ac:dyDescent="0.45">
      <c r="B3790" s="2"/>
      <c r="C3790" s="2"/>
    </row>
    <row r="3791" spans="2:3" x14ac:dyDescent="0.45">
      <c r="B3791" s="2"/>
      <c r="C3791" s="2"/>
    </row>
    <row r="3792" spans="2:3" x14ac:dyDescent="0.45">
      <c r="B3792" s="2"/>
      <c r="C3792" s="2"/>
    </row>
    <row r="3793" spans="2:3" x14ac:dyDescent="0.45">
      <c r="B3793" s="2"/>
      <c r="C3793" s="2"/>
    </row>
    <row r="3794" spans="2:3" x14ac:dyDescent="0.45">
      <c r="B3794" s="2"/>
      <c r="C3794" s="2"/>
    </row>
    <row r="3795" spans="2:3" x14ac:dyDescent="0.45">
      <c r="B3795" s="2"/>
      <c r="C3795" s="2"/>
    </row>
    <row r="3796" spans="2:3" x14ac:dyDescent="0.45">
      <c r="B3796" s="2"/>
      <c r="C3796" s="2"/>
    </row>
    <row r="3797" spans="2:3" x14ac:dyDescent="0.45">
      <c r="B3797" s="2"/>
      <c r="C3797" s="2"/>
    </row>
    <row r="3798" spans="2:3" x14ac:dyDescent="0.45">
      <c r="B3798" s="2"/>
      <c r="C3798" s="2"/>
    </row>
    <row r="3799" spans="2:3" x14ac:dyDescent="0.45">
      <c r="B3799" s="2"/>
      <c r="C3799" s="2"/>
    </row>
    <row r="3800" spans="2:3" x14ac:dyDescent="0.45">
      <c r="B3800" s="2"/>
      <c r="C3800" s="2"/>
    </row>
    <row r="3801" spans="2:3" x14ac:dyDescent="0.45">
      <c r="B3801" s="2"/>
      <c r="C3801" s="2"/>
    </row>
    <row r="3802" spans="2:3" x14ac:dyDescent="0.45">
      <c r="B3802" s="2"/>
      <c r="C3802" s="2"/>
    </row>
    <row r="3803" spans="2:3" x14ac:dyDescent="0.45">
      <c r="B3803" s="2"/>
      <c r="C3803" s="2"/>
    </row>
    <row r="3804" spans="2:3" x14ac:dyDescent="0.45">
      <c r="B3804" s="2"/>
      <c r="C3804" s="2"/>
    </row>
    <row r="3805" spans="2:3" x14ac:dyDescent="0.45">
      <c r="B3805" s="2"/>
      <c r="C3805" s="2"/>
    </row>
    <row r="3806" spans="2:3" x14ac:dyDescent="0.45">
      <c r="B3806" s="2"/>
      <c r="C3806" s="2"/>
    </row>
    <row r="3807" spans="2:3" x14ac:dyDescent="0.45">
      <c r="B3807" s="2"/>
      <c r="C3807" s="2"/>
    </row>
    <row r="3808" spans="2:3" x14ac:dyDescent="0.45">
      <c r="B3808" s="2"/>
      <c r="C3808" s="2"/>
    </row>
    <row r="3809" spans="2:3" x14ac:dyDescent="0.45">
      <c r="B3809" s="2"/>
      <c r="C3809" s="2"/>
    </row>
    <row r="3810" spans="2:3" x14ac:dyDescent="0.45">
      <c r="B3810" s="2"/>
      <c r="C3810" s="2"/>
    </row>
    <row r="3811" spans="2:3" x14ac:dyDescent="0.45">
      <c r="B3811" s="2"/>
      <c r="C3811" s="2"/>
    </row>
    <row r="3812" spans="2:3" x14ac:dyDescent="0.45">
      <c r="B3812" s="2"/>
      <c r="C3812" s="2"/>
    </row>
    <row r="3813" spans="2:3" x14ac:dyDescent="0.45">
      <c r="B3813" s="2"/>
      <c r="C3813" s="2"/>
    </row>
    <row r="3814" spans="2:3" x14ac:dyDescent="0.45">
      <c r="B3814" s="2"/>
      <c r="C3814" s="2"/>
    </row>
    <row r="3815" spans="2:3" x14ac:dyDescent="0.45">
      <c r="B3815" s="2"/>
      <c r="C3815" s="2"/>
    </row>
    <row r="3816" spans="2:3" x14ac:dyDescent="0.45">
      <c r="B3816" s="2"/>
      <c r="C3816" s="2"/>
    </row>
    <row r="3817" spans="2:3" x14ac:dyDescent="0.45">
      <c r="B3817" s="2"/>
      <c r="C3817" s="2"/>
    </row>
    <row r="3818" spans="2:3" x14ac:dyDescent="0.45">
      <c r="B3818" s="2"/>
      <c r="C3818" s="2"/>
    </row>
    <row r="3819" spans="2:3" x14ac:dyDescent="0.45">
      <c r="B3819" s="2"/>
      <c r="C3819" s="2"/>
    </row>
    <row r="3820" spans="2:3" x14ac:dyDescent="0.45">
      <c r="B3820" s="2"/>
      <c r="C3820" s="2"/>
    </row>
    <row r="3821" spans="2:3" x14ac:dyDescent="0.45">
      <c r="B3821" s="2"/>
      <c r="C3821" s="2"/>
    </row>
    <row r="3822" spans="2:3" x14ac:dyDescent="0.45">
      <c r="B3822" s="2"/>
      <c r="C3822" s="2"/>
    </row>
    <row r="3823" spans="2:3" x14ac:dyDescent="0.45">
      <c r="B3823" s="2"/>
      <c r="C3823" s="2"/>
    </row>
    <row r="3824" spans="2:3" x14ac:dyDescent="0.45">
      <c r="B3824" s="2"/>
      <c r="C3824" s="2"/>
    </row>
    <row r="3825" spans="2:3" x14ac:dyDescent="0.45">
      <c r="B3825" s="2"/>
      <c r="C3825" s="2"/>
    </row>
    <row r="3826" spans="2:3" x14ac:dyDescent="0.45">
      <c r="B3826" s="2"/>
      <c r="C3826" s="2"/>
    </row>
    <row r="3827" spans="2:3" x14ac:dyDescent="0.45">
      <c r="B3827" s="2"/>
      <c r="C3827" s="2"/>
    </row>
    <row r="3828" spans="2:3" x14ac:dyDescent="0.45">
      <c r="B3828" s="2"/>
      <c r="C3828" s="2"/>
    </row>
    <row r="3829" spans="2:3" x14ac:dyDescent="0.45">
      <c r="B3829" s="2"/>
      <c r="C3829" s="2"/>
    </row>
    <row r="3830" spans="2:3" x14ac:dyDescent="0.45">
      <c r="B3830" s="2"/>
      <c r="C3830" s="2"/>
    </row>
    <row r="3831" spans="2:3" x14ac:dyDescent="0.45">
      <c r="B3831" s="2"/>
      <c r="C3831" s="2"/>
    </row>
    <row r="3832" spans="2:3" x14ac:dyDescent="0.45">
      <c r="B3832" s="2"/>
      <c r="C3832" s="2"/>
    </row>
    <row r="3833" spans="2:3" x14ac:dyDescent="0.45">
      <c r="B3833" s="2"/>
      <c r="C3833" s="2"/>
    </row>
    <row r="3834" spans="2:3" x14ac:dyDescent="0.45">
      <c r="B3834" s="2"/>
      <c r="C3834" s="2"/>
    </row>
    <row r="3835" spans="2:3" x14ac:dyDescent="0.45">
      <c r="B3835" s="2"/>
      <c r="C3835" s="2"/>
    </row>
    <row r="3836" spans="2:3" x14ac:dyDescent="0.45">
      <c r="B3836" s="2"/>
      <c r="C3836" s="2"/>
    </row>
    <row r="3837" spans="2:3" x14ac:dyDescent="0.45">
      <c r="B3837" s="2"/>
      <c r="C3837" s="2"/>
    </row>
    <row r="3838" spans="2:3" x14ac:dyDescent="0.45">
      <c r="B3838" s="2"/>
      <c r="C3838" s="2"/>
    </row>
    <row r="3839" spans="2:3" x14ac:dyDescent="0.45">
      <c r="B3839" s="2"/>
      <c r="C3839" s="2"/>
    </row>
    <row r="3840" spans="2:3" x14ac:dyDescent="0.45">
      <c r="B3840" s="2"/>
      <c r="C3840" s="2"/>
    </row>
    <row r="3841" spans="2:3" x14ac:dyDescent="0.45">
      <c r="B3841" s="2"/>
      <c r="C3841" s="2"/>
    </row>
    <row r="3842" spans="2:3" x14ac:dyDescent="0.45">
      <c r="B3842" s="2"/>
      <c r="C3842" s="2"/>
    </row>
    <row r="3843" spans="2:3" x14ac:dyDescent="0.45">
      <c r="B3843" s="2"/>
      <c r="C3843" s="2"/>
    </row>
    <row r="3844" spans="2:3" x14ac:dyDescent="0.45">
      <c r="B3844" s="2"/>
      <c r="C3844" s="2"/>
    </row>
    <row r="3845" spans="2:3" x14ac:dyDescent="0.45">
      <c r="B3845" s="2"/>
      <c r="C3845" s="2"/>
    </row>
    <row r="3846" spans="2:3" x14ac:dyDescent="0.45">
      <c r="B3846" s="2"/>
      <c r="C3846" s="2"/>
    </row>
    <row r="3847" spans="2:3" x14ac:dyDescent="0.45">
      <c r="B3847" s="2"/>
      <c r="C3847" s="2"/>
    </row>
    <row r="3848" spans="2:3" x14ac:dyDescent="0.45">
      <c r="B3848" s="2"/>
      <c r="C3848" s="2"/>
    </row>
    <row r="3849" spans="2:3" x14ac:dyDescent="0.45">
      <c r="B3849" s="2"/>
      <c r="C3849" s="2"/>
    </row>
    <row r="3850" spans="2:3" x14ac:dyDescent="0.45">
      <c r="B3850" s="2"/>
      <c r="C3850" s="2"/>
    </row>
    <row r="3851" spans="2:3" x14ac:dyDescent="0.45">
      <c r="B3851" s="2"/>
      <c r="C3851" s="2"/>
    </row>
    <row r="3852" spans="2:3" x14ac:dyDescent="0.45">
      <c r="B3852" s="2"/>
      <c r="C3852" s="2"/>
    </row>
    <row r="3853" spans="2:3" x14ac:dyDescent="0.45">
      <c r="B3853" s="2"/>
      <c r="C3853" s="2"/>
    </row>
    <row r="3854" spans="2:3" x14ac:dyDescent="0.45">
      <c r="B3854" s="2"/>
      <c r="C3854" s="2"/>
    </row>
    <row r="3855" spans="2:3" x14ac:dyDescent="0.45">
      <c r="B3855" s="2"/>
      <c r="C3855" s="2"/>
    </row>
    <row r="3856" spans="2:3" x14ac:dyDescent="0.45">
      <c r="B3856" s="2"/>
      <c r="C3856" s="2"/>
    </row>
    <row r="3857" spans="2:3" x14ac:dyDescent="0.45">
      <c r="B3857" s="2"/>
      <c r="C3857" s="2"/>
    </row>
    <row r="3858" spans="2:3" x14ac:dyDescent="0.45">
      <c r="B3858" s="2"/>
      <c r="C3858" s="2"/>
    </row>
    <row r="3859" spans="2:3" x14ac:dyDescent="0.45">
      <c r="B3859" s="2"/>
      <c r="C3859" s="2"/>
    </row>
    <row r="3860" spans="2:3" x14ac:dyDescent="0.45">
      <c r="B3860" s="2"/>
      <c r="C3860" s="2"/>
    </row>
    <row r="3861" spans="2:3" x14ac:dyDescent="0.45">
      <c r="B3861" s="2"/>
      <c r="C3861" s="2"/>
    </row>
    <row r="3862" spans="2:3" x14ac:dyDescent="0.45">
      <c r="B3862" s="2"/>
      <c r="C3862" s="2"/>
    </row>
    <row r="3863" spans="2:3" x14ac:dyDescent="0.45">
      <c r="B3863" s="2"/>
      <c r="C3863" s="2"/>
    </row>
    <row r="3864" spans="2:3" x14ac:dyDescent="0.45">
      <c r="B3864" s="2"/>
      <c r="C3864" s="2"/>
    </row>
    <row r="3865" spans="2:3" x14ac:dyDescent="0.45">
      <c r="B3865" s="2"/>
      <c r="C3865" s="2"/>
    </row>
    <row r="3866" spans="2:3" x14ac:dyDescent="0.45">
      <c r="B3866" s="2"/>
      <c r="C3866" s="2"/>
    </row>
    <row r="3867" spans="2:3" x14ac:dyDescent="0.45">
      <c r="B3867" s="2"/>
      <c r="C3867" s="2"/>
    </row>
    <row r="3868" spans="2:3" x14ac:dyDescent="0.45">
      <c r="B3868" s="2"/>
      <c r="C3868" s="2"/>
    </row>
    <row r="3869" spans="2:3" x14ac:dyDescent="0.45">
      <c r="B3869" s="2"/>
      <c r="C3869" s="2"/>
    </row>
    <row r="3870" spans="2:3" x14ac:dyDescent="0.45">
      <c r="B3870" s="2"/>
      <c r="C3870" s="2"/>
    </row>
    <row r="3871" spans="2:3" x14ac:dyDescent="0.45">
      <c r="B3871" s="2"/>
      <c r="C3871" s="2"/>
    </row>
    <row r="3872" spans="2:3" x14ac:dyDescent="0.45">
      <c r="B3872" s="2"/>
      <c r="C3872" s="2"/>
    </row>
    <row r="3873" spans="2:3" x14ac:dyDescent="0.45">
      <c r="B3873" s="2"/>
      <c r="C3873" s="2"/>
    </row>
    <row r="3874" spans="2:3" x14ac:dyDescent="0.45">
      <c r="B3874" s="2"/>
      <c r="C3874" s="2"/>
    </row>
    <row r="3875" spans="2:3" x14ac:dyDescent="0.45">
      <c r="B3875" s="2"/>
      <c r="C3875" s="2"/>
    </row>
    <row r="3876" spans="2:3" x14ac:dyDescent="0.45">
      <c r="B3876" s="2"/>
      <c r="C3876" s="2"/>
    </row>
    <row r="3877" spans="2:3" x14ac:dyDescent="0.45">
      <c r="B3877" s="2"/>
      <c r="C3877" s="2"/>
    </row>
    <row r="3878" spans="2:3" x14ac:dyDescent="0.45">
      <c r="B3878" s="2"/>
      <c r="C3878" s="2"/>
    </row>
    <row r="3879" spans="2:3" x14ac:dyDescent="0.45">
      <c r="B3879" s="2"/>
      <c r="C3879" s="2"/>
    </row>
    <row r="3880" spans="2:3" x14ac:dyDescent="0.45">
      <c r="B3880" s="2"/>
      <c r="C3880" s="2"/>
    </row>
    <row r="3881" spans="2:3" x14ac:dyDescent="0.45">
      <c r="B3881" s="2"/>
      <c r="C3881" s="2"/>
    </row>
    <row r="3882" spans="2:3" x14ac:dyDescent="0.45">
      <c r="B3882" s="2"/>
      <c r="C3882" s="2"/>
    </row>
    <row r="3883" spans="2:3" x14ac:dyDescent="0.45">
      <c r="B3883" s="2"/>
      <c r="C3883" s="2"/>
    </row>
    <row r="3884" spans="2:3" x14ac:dyDescent="0.45">
      <c r="B3884" s="2"/>
      <c r="C3884" s="2"/>
    </row>
    <row r="3885" spans="2:3" x14ac:dyDescent="0.45">
      <c r="B3885" s="2"/>
      <c r="C3885" s="2"/>
    </row>
    <row r="3886" spans="2:3" x14ac:dyDescent="0.45">
      <c r="B3886" s="2"/>
      <c r="C3886" s="2"/>
    </row>
    <row r="3887" spans="2:3" x14ac:dyDescent="0.45">
      <c r="B3887" s="2"/>
      <c r="C3887" s="2"/>
    </row>
    <row r="3888" spans="2:3" x14ac:dyDescent="0.45">
      <c r="B3888" s="2"/>
      <c r="C3888" s="2"/>
    </row>
    <row r="3889" spans="2:3" x14ac:dyDescent="0.45">
      <c r="B3889" s="2"/>
      <c r="C3889" s="2"/>
    </row>
    <row r="3890" spans="2:3" x14ac:dyDescent="0.45">
      <c r="B3890" s="2"/>
      <c r="C3890" s="2"/>
    </row>
    <row r="3891" spans="2:3" x14ac:dyDescent="0.45">
      <c r="B3891" s="2"/>
      <c r="C3891" s="2"/>
    </row>
    <row r="3892" spans="2:3" x14ac:dyDescent="0.45">
      <c r="B3892" s="2"/>
      <c r="C3892" s="2"/>
    </row>
    <row r="3893" spans="2:3" x14ac:dyDescent="0.45">
      <c r="B3893" s="2"/>
      <c r="C3893" s="2"/>
    </row>
    <row r="3894" spans="2:3" x14ac:dyDescent="0.45">
      <c r="B3894" s="2"/>
      <c r="C3894" s="2"/>
    </row>
    <row r="3895" spans="2:3" x14ac:dyDescent="0.45">
      <c r="B3895" s="2"/>
      <c r="C3895" s="2"/>
    </row>
    <row r="3896" spans="2:3" x14ac:dyDescent="0.45">
      <c r="B3896" s="2"/>
      <c r="C3896" s="2"/>
    </row>
    <row r="3897" spans="2:3" x14ac:dyDescent="0.45">
      <c r="B3897" s="2"/>
      <c r="C3897" s="2"/>
    </row>
    <row r="3898" spans="2:3" x14ac:dyDescent="0.45">
      <c r="B3898" s="2"/>
      <c r="C3898" s="2"/>
    </row>
    <row r="3899" spans="2:3" x14ac:dyDescent="0.45">
      <c r="B3899" s="2"/>
      <c r="C3899" s="2"/>
    </row>
    <row r="3900" spans="2:3" x14ac:dyDescent="0.45">
      <c r="B3900" s="2"/>
      <c r="C3900" s="2"/>
    </row>
    <row r="3901" spans="2:3" x14ac:dyDescent="0.45">
      <c r="B3901" s="2"/>
      <c r="C3901" s="2"/>
    </row>
    <row r="3902" spans="2:3" x14ac:dyDescent="0.45">
      <c r="B3902" s="2"/>
      <c r="C3902" s="2"/>
    </row>
    <row r="3903" spans="2:3" x14ac:dyDescent="0.45">
      <c r="B3903" s="2"/>
      <c r="C3903" s="2"/>
    </row>
    <row r="3904" spans="2:3" x14ac:dyDescent="0.45">
      <c r="B3904" s="2"/>
      <c r="C3904" s="2"/>
    </row>
    <row r="3905" spans="2:3" x14ac:dyDescent="0.45">
      <c r="B3905" s="2"/>
      <c r="C3905" s="2"/>
    </row>
    <row r="3906" spans="2:3" x14ac:dyDescent="0.45">
      <c r="B3906" s="2"/>
      <c r="C3906" s="2"/>
    </row>
    <row r="3907" spans="2:3" x14ac:dyDescent="0.45">
      <c r="B3907" s="2"/>
      <c r="C3907" s="2"/>
    </row>
    <row r="3908" spans="2:3" x14ac:dyDescent="0.45">
      <c r="B3908" s="2"/>
      <c r="C3908" s="2"/>
    </row>
    <row r="3909" spans="2:3" x14ac:dyDescent="0.45">
      <c r="B3909" s="2"/>
      <c r="C3909" s="2"/>
    </row>
    <row r="3910" spans="2:3" x14ac:dyDescent="0.45">
      <c r="B3910" s="2"/>
      <c r="C3910" s="2"/>
    </row>
    <row r="3911" spans="2:3" x14ac:dyDescent="0.45">
      <c r="B3911" s="2"/>
      <c r="C3911" s="2"/>
    </row>
    <row r="3912" spans="2:3" x14ac:dyDescent="0.45">
      <c r="B3912" s="2"/>
      <c r="C3912" s="2"/>
    </row>
    <row r="3913" spans="2:3" x14ac:dyDescent="0.45">
      <c r="B3913" s="2"/>
      <c r="C3913" s="2"/>
    </row>
    <row r="3914" spans="2:3" x14ac:dyDescent="0.45">
      <c r="B3914" s="2"/>
      <c r="C3914" s="2"/>
    </row>
    <row r="3915" spans="2:3" x14ac:dyDescent="0.45">
      <c r="B3915" s="2"/>
      <c r="C3915" s="2"/>
    </row>
    <row r="3916" spans="2:3" x14ac:dyDescent="0.45">
      <c r="B3916" s="2"/>
      <c r="C3916" s="2"/>
    </row>
    <row r="3917" spans="2:3" x14ac:dyDescent="0.45">
      <c r="B3917" s="2"/>
      <c r="C3917" s="2"/>
    </row>
    <row r="3918" spans="2:3" x14ac:dyDescent="0.45">
      <c r="B3918" s="2"/>
      <c r="C3918" s="2"/>
    </row>
    <row r="3919" spans="2:3" x14ac:dyDescent="0.45">
      <c r="B3919" s="2"/>
      <c r="C3919" s="2"/>
    </row>
    <row r="3920" spans="2:3" x14ac:dyDescent="0.45">
      <c r="B3920" s="2"/>
      <c r="C3920" s="2"/>
    </row>
    <row r="3921" spans="2:3" x14ac:dyDescent="0.45">
      <c r="B3921" s="2"/>
      <c r="C3921" s="2"/>
    </row>
    <row r="3922" spans="2:3" x14ac:dyDescent="0.45">
      <c r="B3922" s="2"/>
      <c r="C3922" s="2"/>
    </row>
    <row r="3923" spans="2:3" x14ac:dyDescent="0.45">
      <c r="B3923" s="2"/>
      <c r="C3923" s="2"/>
    </row>
    <row r="3924" spans="2:3" x14ac:dyDescent="0.45">
      <c r="B3924" s="2"/>
      <c r="C3924" s="2"/>
    </row>
    <row r="3925" spans="2:3" x14ac:dyDescent="0.45">
      <c r="B3925" s="2"/>
      <c r="C3925" s="2"/>
    </row>
    <row r="3926" spans="2:3" x14ac:dyDescent="0.45">
      <c r="B3926" s="2"/>
      <c r="C3926" s="2"/>
    </row>
    <row r="3927" spans="2:3" x14ac:dyDescent="0.45">
      <c r="B3927" s="2"/>
      <c r="C3927" s="2"/>
    </row>
    <row r="3928" spans="2:3" x14ac:dyDescent="0.45">
      <c r="B3928" s="2"/>
      <c r="C3928" s="2"/>
    </row>
    <row r="3929" spans="2:3" x14ac:dyDescent="0.45">
      <c r="B3929" s="2"/>
      <c r="C3929" s="2"/>
    </row>
    <row r="3930" spans="2:3" x14ac:dyDescent="0.45">
      <c r="B3930" s="2"/>
      <c r="C3930" s="2"/>
    </row>
    <row r="3931" spans="2:3" x14ac:dyDescent="0.45">
      <c r="B3931" s="2"/>
      <c r="C3931" s="2"/>
    </row>
    <row r="3932" spans="2:3" x14ac:dyDescent="0.45">
      <c r="B3932" s="2"/>
      <c r="C3932" s="2"/>
    </row>
    <row r="3933" spans="2:3" x14ac:dyDescent="0.45">
      <c r="B3933" s="2"/>
      <c r="C3933" s="2"/>
    </row>
    <row r="3934" spans="2:3" x14ac:dyDescent="0.45">
      <c r="B3934" s="2"/>
      <c r="C3934" s="2"/>
    </row>
    <row r="3935" spans="2:3" x14ac:dyDescent="0.45">
      <c r="B3935" s="2"/>
      <c r="C3935" s="2"/>
    </row>
    <row r="3936" spans="2:3" x14ac:dyDescent="0.45">
      <c r="B3936" s="2"/>
      <c r="C3936" s="2"/>
    </row>
    <row r="3937" spans="2:3" x14ac:dyDescent="0.45">
      <c r="B3937" s="2"/>
      <c r="C3937" s="2"/>
    </row>
    <row r="3938" spans="2:3" x14ac:dyDescent="0.45">
      <c r="B3938" s="2"/>
      <c r="C3938" s="2"/>
    </row>
    <row r="3939" spans="2:3" x14ac:dyDescent="0.45">
      <c r="B3939" s="2"/>
      <c r="C3939" s="2"/>
    </row>
    <row r="3940" spans="2:3" x14ac:dyDescent="0.45">
      <c r="B3940" s="2"/>
      <c r="C3940" s="2"/>
    </row>
    <row r="3941" spans="2:3" x14ac:dyDescent="0.45">
      <c r="B3941" s="2"/>
      <c r="C3941" s="2"/>
    </row>
    <row r="3942" spans="2:3" x14ac:dyDescent="0.45">
      <c r="B3942" s="2"/>
      <c r="C3942" s="2"/>
    </row>
    <row r="3943" spans="2:3" x14ac:dyDescent="0.45">
      <c r="B3943" s="2"/>
      <c r="C3943" s="2"/>
    </row>
    <row r="3944" spans="2:3" x14ac:dyDescent="0.45">
      <c r="B3944" s="2"/>
      <c r="C3944" s="2"/>
    </row>
    <row r="3945" spans="2:3" x14ac:dyDescent="0.45">
      <c r="B3945" s="2"/>
      <c r="C3945" s="2"/>
    </row>
    <row r="3946" spans="2:3" x14ac:dyDescent="0.45">
      <c r="B3946" s="2"/>
      <c r="C3946" s="2"/>
    </row>
    <row r="3947" spans="2:3" x14ac:dyDescent="0.45">
      <c r="B3947" s="2"/>
      <c r="C3947" s="2"/>
    </row>
    <row r="3948" spans="2:3" x14ac:dyDescent="0.45">
      <c r="B3948" s="2"/>
      <c r="C3948" s="2"/>
    </row>
    <row r="3949" spans="2:3" x14ac:dyDescent="0.45">
      <c r="B3949" s="2"/>
      <c r="C3949" s="2"/>
    </row>
    <row r="3950" spans="2:3" x14ac:dyDescent="0.45">
      <c r="B3950" s="2"/>
      <c r="C3950" s="2"/>
    </row>
    <row r="3951" spans="2:3" x14ac:dyDescent="0.45">
      <c r="B3951" s="2"/>
      <c r="C3951" s="2"/>
    </row>
    <row r="3952" spans="2:3" x14ac:dyDescent="0.45">
      <c r="B3952" s="2"/>
      <c r="C3952" s="2"/>
    </row>
    <row r="3953" spans="2:3" x14ac:dyDescent="0.45">
      <c r="B3953" s="2"/>
      <c r="C3953" s="2"/>
    </row>
    <row r="3954" spans="2:3" x14ac:dyDescent="0.45">
      <c r="B3954" s="2"/>
      <c r="C3954" s="2"/>
    </row>
    <row r="3955" spans="2:3" x14ac:dyDescent="0.45">
      <c r="B3955" s="2"/>
      <c r="C3955" s="2"/>
    </row>
    <row r="3956" spans="2:3" x14ac:dyDescent="0.45">
      <c r="B3956" s="2"/>
      <c r="C3956" s="2"/>
    </row>
    <row r="3957" spans="2:3" x14ac:dyDescent="0.45">
      <c r="B3957" s="2"/>
      <c r="C3957" s="2"/>
    </row>
    <row r="3958" spans="2:3" x14ac:dyDescent="0.45">
      <c r="B3958" s="2"/>
      <c r="C3958" s="2"/>
    </row>
    <row r="3959" spans="2:3" x14ac:dyDescent="0.45">
      <c r="B3959" s="2"/>
      <c r="C3959" s="2"/>
    </row>
    <row r="3960" spans="2:3" x14ac:dyDescent="0.45">
      <c r="B3960" s="2"/>
      <c r="C3960" s="2"/>
    </row>
    <row r="3961" spans="2:3" x14ac:dyDescent="0.45">
      <c r="B3961" s="2"/>
      <c r="C3961" s="2"/>
    </row>
    <row r="3962" spans="2:3" x14ac:dyDescent="0.45">
      <c r="B3962" s="2"/>
      <c r="C3962" s="2"/>
    </row>
    <row r="3963" spans="2:3" x14ac:dyDescent="0.45">
      <c r="B3963" s="2"/>
      <c r="C3963" s="2"/>
    </row>
    <row r="3964" spans="2:3" x14ac:dyDescent="0.45">
      <c r="B3964" s="2"/>
      <c r="C3964" s="2"/>
    </row>
    <row r="3965" spans="2:3" x14ac:dyDescent="0.45">
      <c r="B3965" s="2"/>
      <c r="C3965" s="2"/>
    </row>
    <row r="3966" spans="2:3" x14ac:dyDescent="0.45">
      <c r="B3966" s="2"/>
      <c r="C3966" s="2"/>
    </row>
    <row r="3967" spans="2:3" x14ac:dyDescent="0.45">
      <c r="B3967" s="2"/>
      <c r="C3967" s="2"/>
    </row>
    <row r="3968" spans="2:3" x14ac:dyDescent="0.45">
      <c r="B3968" s="2"/>
      <c r="C3968" s="2"/>
    </row>
    <row r="3969" spans="2:3" x14ac:dyDescent="0.45">
      <c r="B3969" s="2"/>
      <c r="C3969" s="2"/>
    </row>
    <row r="3970" spans="2:3" x14ac:dyDescent="0.45">
      <c r="B3970" s="2"/>
      <c r="C3970" s="2"/>
    </row>
    <row r="3971" spans="2:3" x14ac:dyDescent="0.45">
      <c r="B3971" s="2"/>
      <c r="C3971" s="2"/>
    </row>
    <row r="3972" spans="2:3" x14ac:dyDescent="0.45">
      <c r="B3972" s="2"/>
      <c r="C3972" s="2"/>
    </row>
    <row r="3973" spans="2:3" x14ac:dyDescent="0.45">
      <c r="B3973" s="2"/>
      <c r="C3973" s="2"/>
    </row>
    <row r="3974" spans="2:3" x14ac:dyDescent="0.45">
      <c r="B3974" s="2"/>
      <c r="C3974" s="2"/>
    </row>
    <row r="3975" spans="2:3" x14ac:dyDescent="0.45">
      <c r="B3975" s="2"/>
      <c r="C3975" s="2"/>
    </row>
    <row r="3976" spans="2:3" x14ac:dyDescent="0.45">
      <c r="B3976" s="2"/>
      <c r="C3976" s="2"/>
    </row>
    <row r="3977" spans="2:3" x14ac:dyDescent="0.45">
      <c r="B3977" s="2"/>
      <c r="C3977" s="2"/>
    </row>
    <row r="3978" spans="2:3" x14ac:dyDescent="0.45">
      <c r="B3978" s="2"/>
      <c r="C3978" s="2"/>
    </row>
    <row r="3979" spans="2:3" x14ac:dyDescent="0.45">
      <c r="B3979" s="2"/>
      <c r="C3979" s="2"/>
    </row>
    <row r="3980" spans="2:3" x14ac:dyDescent="0.45">
      <c r="B3980" s="2"/>
      <c r="C3980" s="2"/>
    </row>
    <row r="3981" spans="2:3" x14ac:dyDescent="0.45">
      <c r="B3981" s="2"/>
      <c r="C3981" s="2"/>
    </row>
    <row r="3982" spans="2:3" x14ac:dyDescent="0.45">
      <c r="B3982" s="2"/>
      <c r="C3982" s="2"/>
    </row>
    <row r="3983" spans="2:3" x14ac:dyDescent="0.45">
      <c r="B3983" s="2"/>
      <c r="C3983" s="2"/>
    </row>
    <row r="3984" spans="2:3" x14ac:dyDescent="0.45">
      <c r="B3984" s="2"/>
      <c r="C3984" s="2"/>
    </row>
    <row r="3985" spans="2:3" x14ac:dyDescent="0.45">
      <c r="B3985" s="2"/>
      <c r="C3985" s="2"/>
    </row>
    <row r="3986" spans="2:3" x14ac:dyDescent="0.45">
      <c r="B3986" s="2"/>
      <c r="C3986" s="2"/>
    </row>
    <row r="3987" spans="2:3" x14ac:dyDescent="0.45">
      <c r="B3987" s="2"/>
      <c r="C3987" s="2"/>
    </row>
    <row r="3988" spans="2:3" x14ac:dyDescent="0.45">
      <c r="B3988" s="2"/>
      <c r="C3988" s="2"/>
    </row>
    <row r="3989" spans="2:3" x14ac:dyDescent="0.45">
      <c r="B3989" s="2"/>
      <c r="C3989" s="2"/>
    </row>
    <row r="3990" spans="2:3" x14ac:dyDescent="0.45">
      <c r="B3990" s="2"/>
      <c r="C3990" s="2"/>
    </row>
    <row r="3991" spans="2:3" x14ac:dyDescent="0.45">
      <c r="B3991" s="2"/>
      <c r="C3991" s="2"/>
    </row>
    <row r="3992" spans="2:3" x14ac:dyDescent="0.45">
      <c r="B3992" s="2"/>
      <c r="C3992" s="2"/>
    </row>
    <row r="3993" spans="2:3" x14ac:dyDescent="0.45">
      <c r="B3993" s="2"/>
      <c r="C3993" s="2"/>
    </row>
    <row r="3994" spans="2:3" x14ac:dyDescent="0.45">
      <c r="B3994" s="2"/>
      <c r="C3994" s="2"/>
    </row>
    <row r="3995" spans="2:3" x14ac:dyDescent="0.45">
      <c r="B3995" s="2"/>
      <c r="C3995" s="2"/>
    </row>
    <row r="3996" spans="2:3" x14ac:dyDescent="0.45">
      <c r="B3996" s="2"/>
      <c r="C3996" s="2"/>
    </row>
    <row r="3997" spans="2:3" x14ac:dyDescent="0.45">
      <c r="B3997" s="2"/>
      <c r="C3997" s="2"/>
    </row>
    <row r="3998" spans="2:3" x14ac:dyDescent="0.45">
      <c r="B3998" s="2"/>
      <c r="C3998" s="2"/>
    </row>
    <row r="3999" spans="2:3" x14ac:dyDescent="0.45">
      <c r="B3999" s="2"/>
      <c r="C3999" s="2"/>
    </row>
    <row r="4000" spans="2:3" x14ac:dyDescent="0.45">
      <c r="B4000" s="2"/>
      <c r="C4000" s="2"/>
    </row>
    <row r="4001" spans="2:3" x14ac:dyDescent="0.45">
      <c r="B4001" s="2"/>
      <c r="C4001" s="2"/>
    </row>
    <row r="4002" spans="2:3" x14ac:dyDescent="0.45">
      <c r="B4002" s="2"/>
      <c r="C4002" s="2"/>
    </row>
    <row r="4003" spans="2:3" x14ac:dyDescent="0.45">
      <c r="B4003" s="2"/>
      <c r="C4003" s="2"/>
    </row>
    <row r="4004" spans="2:3" x14ac:dyDescent="0.45">
      <c r="B4004" s="2"/>
      <c r="C4004" s="2"/>
    </row>
    <row r="4005" spans="2:3" x14ac:dyDescent="0.45">
      <c r="B4005" s="2"/>
      <c r="C4005" s="2"/>
    </row>
    <row r="4006" spans="2:3" x14ac:dyDescent="0.45">
      <c r="B4006" s="2"/>
      <c r="C4006" s="2"/>
    </row>
    <row r="4007" spans="2:3" x14ac:dyDescent="0.45">
      <c r="B4007" s="2"/>
      <c r="C4007" s="2"/>
    </row>
    <row r="4008" spans="2:3" x14ac:dyDescent="0.45">
      <c r="B4008" s="2"/>
      <c r="C4008" s="2"/>
    </row>
    <row r="4009" spans="2:3" x14ac:dyDescent="0.45">
      <c r="B4009" s="2"/>
      <c r="C4009" s="2"/>
    </row>
    <row r="4010" spans="2:3" x14ac:dyDescent="0.45">
      <c r="B4010" s="2"/>
      <c r="C4010" s="2"/>
    </row>
    <row r="4011" spans="2:3" x14ac:dyDescent="0.45">
      <c r="B4011" s="2"/>
      <c r="C4011" s="2"/>
    </row>
    <row r="4012" spans="2:3" x14ac:dyDescent="0.45">
      <c r="B4012" s="2"/>
      <c r="C4012" s="2"/>
    </row>
    <row r="4013" spans="2:3" x14ac:dyDescent="0.45">
      <c r="B4013" s="2"/>
      <c r="C4013" s="2"/>
    </row>
    <row r="4014" spans="2:3" x14ac:dyDescent="0.45">
      <c r="B4014" s="2"/>
      <c r="C4014" s="2"/>
    </row>
    <row r="4015" spans="2:3" x14ac:dyDescent="0.45">
      <c r="B4015" s="2"/>
      <c r="C4015" s="2"/>
    </row>
    <row r="4016" spans="2:3" x14ac:dyDescent="0.45">
      <c r="B4016" s="2"/>
      <c r="C4016" s="2"/>
    </row>
    <row r="4017" spans="2:3" x14ac:dyDescent="0.45">
      <c r="B4017" s="2"/>
      <c r="C4017" s="2"/>
    </row>
    <row r="4018" spans="2:3" x14ac:dyDescent="0.45">
      <c r="B4018" s="2"/>
      <c r="C4018" s="2"/>
    </row>
    <row r="4019" spans="2:3" x14ac:dyDescent="0.45">
      <c r="B4019" s="2"/>
      <c r="C4019" s="2"/>
    </row>
    <row r="4020" spans="2:3" x14ac:dyDescent="0.45">
      <c r="B4020" s="2"/>
      <c r="C4020" s="2"/>
    </row>
    <row r="4021" spans="2:3" x14ac:dyDescent="0.45">
      <c r="B4021" s="2"/>
      <c r="C4021" s="2"/>
    </row>
    <row r="4022" spans="2:3" x14ac:dyDescent="0.45">
      <c r="B4022" s="2"/>
      <c r="C4022" s="2"/>
    </row>
    <row r="4023" spans="2:3" x14ac:dyDescent="0.45">
      <c r="B4023" s="2"/>
      <c r="C4023" s="2"/>
    </row>
    <row r="4024" spans="2:3" x14ac:dyDescent="0.45">
      <c r="B4024" s="2"/>
      <c r="C4024" s="2"/>
    </row>
    <row r="4025" spans="2:3" x14ac:dyDescent="0.45">
      <c r="B4025" s="2"/>
      <c r="C4025" s="2"/>
    </row>
    <row r="4026" spans="2:3" x14ac:dyDescent="0.45">
      <c r="B4026" s="2"/>
      <c r="C4026" s="2"/>
    </row>
    <row r="4027" spans="2:3" x14ac:dyDescent="0.45">
      <c r="B4027" s="2"/>
      <c r="C4027" s="2"/>
    </row>
    <row r="4028" spans="2:3" x14ac:dyDescent="0.45">
      <c r="B4028" s="2"/>
      <c r="C4028" s="2"/>
    </row>
    <row r="4029" spans="2:3" x14ac:dyDescent="0.45">
      <c r="B4029" s="2"/>
      <c r="C4029" s="2"/>
    </row>
    <row r="4030" spans="2:3" x14ac:dyDescent="0.45">
      <c r="B4030" s="2"/>
      <c r="C4030" s="2"/>
    </row>
    <row r="4031" spans="2:3" x14ac:dyDescent="0.45">
      <c r="B4031" s="2"/>
      <c r="C4031" s="2"/>
    </row>
    <row r="4032" spans="2:3" x14ac:dyDescent="0.45">
      <c r="B4032" s="2"/>
      <c r="C4032" s="2"/>
    </row>
    <row r="4033" spans="2:3" x14ac:dyDescent="0.45">
      <c r="B4033" s="2"/>
      <c r="C4033" s="2"/>
    </row>
    <row r="4034" spans="2:3" x14ac:dyDescent="0.45">
      <c r="B4034" s="2"/>
      <c r="C4034" s="2"/>
    </row>
    <row r="4035" spans="2:3" x14ac:dyDescent="0.45">
      <c r="B4035" s="2"/>
      <c r="C4035" s="2"/>
    </row>
    <row r="4036" spans="2:3" x14ac:dyDescent="0.45">
      <c r="B4036" s="2"/>
      <c r="C4036" s="2"/>
    </row>
    <row r="4037" spans="2:3" x14ac:dyDescent="0.45">
      <c r="B4037" s="2"/>
      <c r="C4037" s="2"/>
    </row>
    <row r="4038" spans="2:3" x14ac:dyDescent="0.45">
      <c r="B4038" s="2"/>
      <c r="C4038" s="2"/>
    </row>
    <row r="4039" spans="2:3" x14ac:dyDescent="0.45">
      <c r="B4039" s="2"/>
      <c r="C4039" s="2"/>
    </row>
    <row r="4040" spans="2:3" x14ac:dyDescent="0.45">
      <c r="B4040" s="2"/>
      <c r="C4040" s="2"/>
    </row>
    <row r="4041" spans="2:3" x14ac:dyDescent="0.45">
      <c r="B4041" s="2"/>
      <c r="C4041" s="2"/>
    </row>
    <row r="4042" spans="2:3" x14ac:dyDescent="0.45">
      <c r="B4042" s="2"/>
      <c r="C4042" s="2"/>
    </row>
    <row r="4043" spans="2:3" x14ac:dyDescent="0.45">
      <c r="B4043" s="2"/>
      <c r="C4043" s="2"/>
    </row>
    <row r="4044" spans="2:3" x14ac:dyDescent="0.45">
      <c r="B4044" s="2"/>
      <c r="C4044" s="2"/>
    </row>
    <row r="4045" spans="2:3" x14ac:dyDescent="0.45">
      <c r="B4045" s="2"/>
      <c r="C4045" s="2"/>
    </row>
    <row r="4046" spans="2:3" x14ac:dyDescent="0.45">
      <c r="B4046" s="2"/>
      <c r="C4046" s="2"/>
    </row>
    <row r="4047" spans="2:3" x14ac:dyDescent="0.45">
      <c r="B4047" s="2"/>
      <c r="C4047" s="2"/>
    </row>
    <row r="4048" spans="2:3" x14ac:dyDescent="0.45">
      <c r="B4048" s="2"/>
      <c r="C4048" s="2"/>
    </row>
    <row r="4049" spans="2:3" x14ac:dyDescent="0.45">
      <c r="B4049" s="2"/>
      <c r="C4049" s="2"/>
    </row>
    <row r="4050" spans="2:3" x14ac:dyDescent="0.45">
      <c r="B4050" s="2"/>
      <c r="C4050" s="2"/>
    </row>
    <row r="4051" spans="2:3" x14ac:dyDescent="0.45">
      <c r="B4051" s="2"/>
      <c r="C4051" s="2"/>
    </row>
    <row r="4052" spans="2:3" x14ac:dyDescent="0.45">
      <c r="B4052" s="2"/>
      <c r="C4052" s="2"/>
    </row>
    <row r="4053" spans="2:3" x14ac:dyDescent="0.45">
      <c r="B4053" s="2"/>
      <c r="C4053" s="2"/>
    </row>
    <row r="4054" spans="2:3" x14ac:dyDescent="0.45">
      <c r="B4054" s="2"/>
      <c r="C4054" s="2"/>
    </row>
    <row r="4055" spans="2:3" x14ac:dyDescent="0.45">
      <c r="B4055" s="2"/>
      <c r="C4055" s="2"/>
    </row>
    <row r="4056" spans="2:3" x14ac:dyDescent="0.45">
      <c r="B4056" s="2"/>
      <c r="C4056" s="2"/>
    </row>
    <row r="4057" spans="2:3" x14ac:dyDescent="0.45">
      <c r="B4057" s="2"/>
      <c r="C4057" s="2"/>
    </row>
    <row r="4058" spans="2:3" x14ac:dyDescent="0.45">
      <c r="B4058" s="2"/>
      <c r="C4058" s="2"/>
    </row>
    <row r="4059" spans="2:3" x14ac:dyDescent="0.45">
      <c r="B4059" s="2"/>
      <c r="C4059" s="2"/>
    </row>
    <row r="4060" spans="2:3" x14ac:dyDescent="0.45">
      <c r="B4060" s="2"/>
      <c r="C4060" s="2"/>
    </row>
    <row r="4061" spans="2:3" x14ac:dyDescent="0.45">
      <c r="B4061" s="2"/>
      <c r="C4061" s="2"/>
    </row>
    <row r="4062" spans="2:3" x14ac:dyDescent="0.45">
      <c r="B4062" s="2"/>
      <c r="C4062" s="2"/>
    </row>
    <row r="4063" spans="2:3" x14ac:dyDescent="0.45">
      <c r="B4063" s="2"/>
      <c r="C4063" s="2"/>
    </row>
    <row r="4064" spans="2:3" x14ac:dyDescent="0.45">
      <c r="B4064" s="2"/>
      <c r="C4064" s="2"/>
    </row>
    <row r="4065" spans="2:3" x14ac:dyDescent="0.45">
      <c r="B4065" s="2"/>
      <c r="C4065" s="2"/>
    </row>
    <row r="4066" spans="2:3" x14ac:dyDescent="0.45">
      <c r="B4066" s="2"/>
      <c r="C4066" s="2"/>
    </row>
    <row r="4067" spans="2:3" x14ac:dyDescent="0.45">
      <c r="B4067" s="2"/>
      <c r="C4067" s="2"/>
    </row>
    <row r="4068" spans="2:3" x14ac:dyDescent="0.45">
      <c r="B4068" s="2"/>
      <c r="C4068" s="2"/>
    </row>
    <row r="4069" spans="2:3" x14ac:dyDescent="0.45">
      <c r="B4069" s="2"/>
      <c r="C4069" s="2"/>
    </row>
    <row r="4070" spans="2:3" x14ac:dyDescent="0.45">
      <c r="B4070" s="2"/>
      <c r="C4070" s="2"/>
    </row>
    <row r="4071" spans="2:3" x14ac:dyDescent="0.45">
      <c r="B4071" s="2"/>
      <c r="C4071" s="2"/>
    </row>
    <row r="4072" spans="2:3" x14ac:dyDescent="0.45">
      <c r="B4072" s="2"/>
      <c r="C4072" s="2"/>
    </row>
    <row r="4073" spans="2:3" x14ac:dyDescent="0.45">
      <c r="B4073" s="2"/>
      <c r="C4073" s="2"/>
    </row>
    <row r="4074" spans="2:3" x14ac:dyDescent="0.45">
      <c r="B4074" s="2"/>
      <c r="C4074" s="2"/>
    </row>
    <row r="4075" spans="2:3" x14ac:dyDescent="0.45">
      <c r="B4075" s="2"/>
      <c r="C4075" s="2"/>
    </row>
    <row r="4076" spans="2:3" x14ac:dyDescent="0.45">
      <c r="B4076" s="2"/>
      <c r="C4076" s="2"/>
    </row>
    <row r="4077" spans="2:3" x14ac:dyDescent="0.45">
      <c r="B4077" s="2"/>
      <c r="C4077" s="2"/>
    </row>
    <row r="4078" spans="2:3" x14ac:dyDescent="0.45">
      <c r="B4078" s="2"/>
      <c r="C4078" s="2"/>
    </row>
    <row r="4079" spans="2:3" x14ac:dyDescent="0.45">
      <c r="B4079" s="2"/>
      <c r="C4079" s="2"/>
    </row>
    <row r="4080" spans="2:3" x14ac:dyDescent="0.45">
      <c r="B4080" s="2"/>
      <c r="C4080" s="2"/>
    </row>
    <row r="4081" spans="2:3" x14ac:dyDescent="0.45">
      <c r="B4081" s="2"/>
      <c r="C4081" s="2"/>
    </row>
    <row r="4082" spans="2:3" x14ac:dyDescent="0.45">
      <c r="B4082" s="2"/>
      <c r="C4082" s="2"/>
    </row>
    <row r="4083" spans="2:3" x14ac:dyDescent="0.45">
      <c r="B4083" s="2"/>
      <c r="C4083" s="2"/>
    </row>
    <row r="4084" spans="2:3" x14ac:dyDescent="0.45">
      <c r="B4084" s="2"/>
      <c r="C4084" s="2"/>
    </row>
    <row r="4085" spans="2:3" x14ac:dyDescent="0.45">
      <c r="B4085" s="2"/>
      <c r="C4085" s="2"/>
    </row>
    <row r="4086" spans="2:3" x14ac:dyDescent="0.45">
      <c r="B4086" s="2"/>
      <c r="C4086" s="2"/>
    </row>
    <row r="4087" spans="2:3" x14ac:dyDescent="0.45">
      <c r="B4087" s="2"/>
      <c r="C4087" s="2"/>
    </row>
    <row r="4088" spans="2:3" x14ac:dyDescent="0.45">
      <c r="B4088" s="2"/>
      <c r="C4088" s="2"/>
    </row>
    <row r="4089" spans="2:3" x14ac:dyDescent="0.45">
      <c r="B4089" s="2"/>
      <c r="C4089" s="2"/>
    </row>
    <row r="4090" spans="2:3" x14ac:dyDescent="0.45">
      <c r="B4090" s="2"/>
      <c r="C4090" s="2"/>
    </row>
    <row r="4091" spans="2:3" x14ac:dyDescent="0.45">
      <c r="B4091" s="2"/>
      <c r="C4091" s="2"/>
    </row>
    <row r="4092" spans="2:3" x14ac:dyDescent="0.45">
      <c r="B4092" s="2"/>
      <c r="C4092" s="2"/>
    </row>
    <row r="4093" spans="2:3" x14ac:dyDescent="0.45">
      <c r="B4093" s="2"/>
      <c r="C4093" s="2"/>
    </row>
    <row r="4094" spans="2:3" x14ac:dyDescent="0.45">
      <c r="B4094" s="2"/>
      <c r="C4094" s="2"/>
    </row>
    <row r="4095" spans="2:3" x14ac:dyDescent="0.45">
      <c r="B4095" s="2"/>
      <c r="C4095" s="2"/>
    </row>
    <row r="4096" spans="2:3" x14ac:dyDescent="0.45">
      <c r="B4096" s="2"/>
      <c r="C4096" s="2"/>
    </row>
    <row r="4097" spans="2:3" x14ac:dyDescent="0.45">
      <c r="B4097" s="2"/>
      <c r="C4097" s="2"/>
    </row>
    <row r="4098" spans="2:3" x14ac:dyDescent="0.45">
      <c r="B4098" s="2"/>
      <c r="C4098" s="2"/>
    </row>
    <row r="4099" spans="2:3" x14ac:dyDescent="0.45">
      <c r="B4099" s="2"/>
      <c r="C4099" s="2"/>
    </row>
    <row r="4100" spans="2:3" x14ac:dyDescent="0.45">
      <c r="B4100" s="2"/>
      <c r="C4100" s="2"/>
    </row>
    <row r="4101" spans="2:3" x14ac:dyDescent="0.45">
      <c r="B4101" s="2"/>
      <c r="C4101" s="2"/>
    </row>
    <row r="4102" spans="2:3" x14ac:dyDescent="0.45">
      <c r="B4102" s="2"/>
      <c r="C4102" s="2"/>
    </row>
    <row r="4103" spans="2:3" x14ac:dyDescent="0.45">
      <c r="B4103" s="2"/>
      <c r="C4103" s="2"/>
    </row>
    <row r="4104" spans="2:3" x14ac:dyDescent="0.45">
      <c r="B4104" s="2"/>
      <c r="C4104" s="2"/>
    </row>
    <row r="4105" spans="2:3" x14ac:dyDescent="0.45">
      <c r="B4105" s="2"/>
      <c r="C4105" s="2"/>
    </row>
    <row r="4106" spans="2:3" x14ac:dyDescent="0.45">
      <c r="B4106" s="2"/>
      <c r="C4106" s="2"/>
    </row>
    <row r="4107" spans="2:3" x14ac:dyDescent="0.45">
      <c r="B4107" s="2"/>
      <c r="C4107" s="2"/>
    </row>
    <row r="4108" spans="2:3" x14ac:dyDescent="0.45">
      <c r="B4108" s="2"/>
      <c r="C4108" s="2"/>
    </row>
    <row r="4109" spans="2:3" x14ac:dyDescent="0.45">
      <c r="B4109" s="2"/>
      <c r="C4109" s="2"/>
    </row>
    <row r="4110" spans="2:3" x14ac:dyDescent="0.45">
      <c r="B4110" s="2"/>
      <c r="C4110" s="2"/>
    </row>
    <row r="4111" spans="2:3" x14ac:dyDescent="0.45">
      <c r="B4111" s="2"/>
      <c r="C4111" s="2"/>
    </row>
    <row r="4112" spans="2:3" x14ac:dyDescent="0.45">
      <c r="B4112" s="2"/>
      <c r="C4112" s="2"/>
    </row>
    <row r="4113" spans="2:3" x14ac:dyDescent="0.45">
      <c r="B4113" s="2"/>
      <c r="C4113" s="2"/>
    </row>
    <row r="4114" spans="2:3" x14ac:dyDescent="0.45">
      <c r="B4114" s="2"/>
      <c r="C4114" s="2"/>
    </row>
    <row r="4115" spans="2:3" x14ac:dyDescent="0.45">
      <c r="B4115" s="2"/>
      <c r="C4115" s="2"/>
    </row>
    <row r="4116" spans="2:3" x14ac:dyDescent="0.45">
      <c r="B4116" s="2"/>
      <c r="C4116" s="2"/>
    </row>
    <row r="4117" spans="2:3" x14ac:dyDescent="0.45">
      <c r="B4117" s="2"/>
      <c r="C4117" s="2"/>
    </row>
    <row r="4118" spans="2:3" x14ac:dyDescent="0.45">
      <c r="B4118" s="2"/>
      <c r="C4118" s="2"/>
    </row>
    <row r="4119" spans="2:3" x14ac:dyDescent="0.45">
      <c r="B4119" s="2"/>
      <c r="C4119" s="2"/>
    </row>
    <row r="4120" spans="2:3" x14ac:dyDescent="0.45">
      <c r="B4120" s="2"/>
      <c r="C4120" s="2"/>
    </row>
    <row r="4121" spans="2:3" x14ac:dyDescent="0.45">
      <c r="B4121" s="2"/>
      <c r="C4121" s="2"/>
    </row>
    <row r="4122" spans="2:3" x14ac:dyDescent="0.45">
      <c r="B4122" s="2"/>
      <c r="C4122" s="2"/>
    </row>
    <row r="4123" spans="2:3" x14ac:dyDescent="0.45">
      <c r="B4123" s="2"/>
      <c r="C4123" s="2"/>
    </row>
    <row r="4124" spans="2:3" x14ac:dyDescent="0.45">
      <c r="B4124" s="2"/>
      <c r="C4124" s="2"/>
    </row>
    <row r="4125" spans="2:3" x14ac:dyDescent="0.45">
      <c r="B4125" s="2"/>
      <c r="C4125" s="2"/>
    </row>
    <row r="4126" spans="2:3" x14ac:dyDescent="0.45">
      <c r="B4126" s="2"/>
      <c r="C4126" s="2"/>
    </row>
    <row r="4127" spans="2:3" x14ac:dyDescent="0.45">
      <c r="B4127" s="2"/>
      <c r="C4127" s="2"/>
    </row>
    <row r="4128" spans="2:3" x14ac:dyDescent="0.45">
      <c r="B4128" s="2"/>
      <c r="C4128" s="2"/>
    </row>
    <row r="4129" spans="2:3" x14ac:dyDescent="0.45">
      <c r="B4129" s="2"/>
      <c r="C4129" s="2"/>
    </row>
    <row r="4130" spans="2:3" x14ac:dyDescent="0.45">
      <c r="B4130" s="2"/>
      <c r="C4130" s="2"/>
    </row>
    <row r="4131" spans="2:3" x14ac:dyDescent="0.45">
      <c r="B4131" s="2"/>
      <c r="C4131" s="2"/>
    </row>
    <row r="4132" spans="2:3" x14ac:dyDescent="0.45">
      <c r="B4132" s="2"/>
      <c r="C4132" s="2"/>
    </row>
    <row r="4133" spans="2:3" x14ac:dyDescent="0.45">
      <c r="B4133" s="2"/>
      <c r="C4133" s="2"/>
    </row>
    <row r="4134" spans="2:3" x14ac:dyDescent="0.45">
      <c r="B4134" s="2"/>
      <c r="C4134" s="2"/>
    </row>
    <row r="4135" spans="2:3" x14ac:dyDescent="0.45">
      <c r="B4135" s="2"/>
      <c r="C4135" s="2"/>
    </row>
    <row r="4136" spans="2:3" x14ac:dyDescent="0.45">
      <c r="B4136" s="2"/>
      <c r="C4136" s="2"/>
    </row>
    <row r="4137" spans="2:3" x14ac:dyDescent="0.45">
      <c r="B4137" s="2"/>
      <c r="C4137" s="2"/>
    </row>
    <row r="4138" spans="2:3" x14ac:dyDescent="0.45">
      <c r="B4138" s="2"/>
      <c r="C4138" s="2"/>
    </row>
    <row r="4139" spans="2:3" x14ac:dyDescent="0.45">
      <c r="B4139" s="2"/>
      <c r="C4139" s="2"/>
    </row>
    <row r="4140" spans="2:3" x14ac:dyDescent="0.45">
      <c r="B4140" s="2"/>
      <c r="C4140" s="2"/>
    </row>
    <row r="4141" spans="2:3" x14ac:dyDescent="0.45">
      <c r="B4141" s="2"/>
      <c r="C4141" s="2"/>
    </row>
    <row r="4142" spans="2:3" x14ac:dyDescent="0.45">
      <c r="B4142" s="2"/>
      <c r="C4142" s="2"/>
    </row>
    <row r="4143" spans="2:3" x14ac:dyDescent="0.45">
      <c r="B4143" s="2"/>
      <c r="C4143" s="2"/>
    </row>
    <row r="4144" spans="2:3" x14ac:dyDescent="0.45">
      <c r="B4144" s="2"/>
      <c r="C4144" s="2"/>
    </row>
    <row r="4145" spans="2:3" x14ac:dyDescent="0.45">
      <c r="B4145" s="2"/>
      <c r="C4145" s="2"/>
    </row>
    <row r="4146" spans="2:3" x14ac:dyDescent="0.45">
      <c r="B4146" s="2"/>
      <c r="C4146" s="2"/>
    </row>
    <row r="4147" spans="2:3" x14ac:dyDescent="0.45">
      <c r="B4147" s="2"/>
      <c r="C4147" s="2"/>
    </row>
    <row r="4148" spans="2:3" x14ac:dyDescent="0.45">
      <c r="B4148" s="2"/>
      <c r="C4148" s="2"/>
    </row>
    <row r="4149" spans="2:3" x14ac:dyDescent="0.45">
      <c r="B4149" s="2"/>
      <c r="C4149" s="2"/>
    </row>
    <row r="4150" spans="2:3" x14ac:dyDescent="0.45">
      <c r="B4150" s="2"/>
      <c r="C4150" s="2"/>
    </row>
    <row r="4151" spans="2:3" x14ac:dyDescent="0.45">
      <c r="B4151" s="2"/>
      <c r="C4151" s="2"/>
    </row>
    <row r="4152" spans="2:3" x14ac:dyDescent="0.45">
      <c r="B4152" s="2"/>
      <c r="C4152" s="2"/>
    </row>
    <row r="4153" spans="2:3" x14ac:dyDescent="0.45">
      <c r="B4153" s="2"/>
      <c r="C4153" s="2"/>
    </row>
    <row r="4154" spans="2:3" x14ac:dyDescent="0.45">
      <c r="B4154" s="2"/>
      <c r="C4154" s="2"/>
    </row>
    <row r="4155" spans="2:3" x14ac:dyDescent="0.45">
      <c r="B4155" s="2"/>
      <c r="C4155" s="2"/>
    </row>
    <row r="4156" spans="2:3" x14ac:dyDescent="0.45">
      <c r="B4156" s="2"/>
      <c r="C4156" s="2"/>
    </row>
    <row r="4157" spans="2:3" x14ac:dyDescent="0.45">
      <c r="B4157" s="2"/>
      <c r="C4157" s="2"/>
    </row>
    <row r="4158" spans="2:3" x14ac:dyDescent="0.45">
      <c r="B4158" s="2"/>
      <c r="C4158" s="2"/>
    </row>
    <row r="4159" spans="2:3" x14ac:dyDescent="0.45">
      <c r="B4159" s="2"/>
      <c r="C4159" s="2"/>
    </row>
    <row r="4160" spans="2:3" x14ac:dyDescent="0.45">
      <c r="B4160" s="2"/>
      <c r="C4160" s="2"/>
    </row>
    <row r="4161" spans="2:3" x14ac:dyDescent="0.45">
      <c r="B4161" s="2"/>
      <c r="C4161" s="2"/>
    </row>
    <row r="4162" spans="2:3" x14ac:dyDescent="0.45">
      <c r="B4162" s="2"/>
      <c r="C4162" s="2"/>
    </row>
    <row r="4163" spans="2:3" x14ac:dyDescent="0.45">
      <c r="B4163" s="2"/>
      <c r="C4163" s="2"/>
    </row>
    <row r="4164" spans="2:3" x14ac:dyDescent="0.45">
      <c r="B4164" s="2"/>
      <c r="C4164" s="2"/>
    </row>
    <row r="4165" spans="2:3" x14ac:dyDescent="0.45">
      <c r="B4165" s="2"/>
      <c r="C4165" s="2"/>
    </row>
    <row r="4166" spans="2:3" x14ac:dyDescent="0.45">
      <c r="B4166" s="2"/>
      <c r="C4166" s="2"/>
    </row>
    <row r="4167" spans="2:3" x14ac:dyDescent="0.45">
      <c r="B4167" s="2"/>
      <c r="C4167" s="2"/>
    </row>
    <row r="4168" spans="2:3" x14ac:dyDescent="0.45">
      <c r="B4168" s="2"/>
      <c r="C4168" s="2"/>
    </row>
    <row r="4169" spans="2:3" x14ac:dyDescent="0.45">
      <c r="B4169" s="2"/>
      <c r="C4169" s="2"/>
    </row>
    <row r="4170" spans="2:3" x14ac:dyDescent="0.45">
      <c r="B4170" s="2"/>
      <c r="C4170" s="2"/>
    </row>
    <row r="4171" spans="2:3" x14ac:dyDescent="0.45">
      <c r="B4171" s="2"/>
      <c r="C4171" s="2"/>
    </row>
    <row r="4172" spans="2:3" x14ac:dyDescent="0.45">
      <c r="B4172" s="2"/>
      <c r="C4172" s="2"/>
    </row>
    <row r="4173" spans="2:3" x14ac:dyDescent="0.45">
      <c r="B4173" s="2"/>
      <c r="C4173" s="2"/>
    </row>
    <row r="4174" spans="2:3" x14ac:dyDescent="0.45">
      <c r="B4174" s="2"/>
      <c r="C4174" s="2"/>
    </row>
    <row r="4175" spans="2:3" x14ac:dyDescent="0.45">
      <c r="B4175" s="2"/>
      <c r="C4175" s="2"/>
    </row>
    <row r="4176" spans="2:3" x14ac:dyDescent="0.45">
      <c r="B4176" s="2"/>
      <c r="C4176" s="2"/>
    </row>
    <row r="4177" spans="2:3" x14ac:dyDescent="0.45">
      <c r="B4177" s="2"/>
      <c r="C4177" s="2"/>
    </row>
    <row r="4178" spans="2:3" x14ac:dyDescent="0.45">
      <c r="B4178" s="2"/>
      <c r="C4178" s="2"/>
    </row>
    <row r="4179" spans="2:3" x14ac:dyDescent="0.45">
      <c r="B4179" s="2"/>
      <c r="C4179" s="2"/>
    </row>
    <row r="4180" spans="2:3" x14ac:dyDescent="0.45">
      <c r="B4180" s="2"/>
      <c r="C4180" s="2"/>
    </row>
    <row r="4181" spans="2:3" x14ac:dyDescent="0.45">
      <c r="B4181" s="2"/>
      <c r="C4181" s="2"/>
    </row>
    <row r="4182" spans="2:3" x14ac:dyDescent="0.45">
      <c r="B4182" s="2"/>
      <c r="C4182" s="2"/>
    </row>
    <row r="4183" spans="2:3" x14ac:dyDescent="0.45">
      <c r="B4183" s="2"/>
      <c r="C4183" s="2"/>
    </row>
    <row r="4184" spans="2:3" x14ac:dyDescent="0.45">
      <c r="B4184" s="2"/>
      <c r="C4184" s="2"/>
    </row>
    <row r="4185" spans="2:3" x14ac:dyDescent="0.45">
      <c r="B4185" s="2"/>
      <c r="C4185" s="2"/>
    </row>
    <row r="4186" spans="2:3" x14ac:dyDescent="0.45">
      <c r="B4186" s="2"/>
      <c r="C4186" s="2"/>
    </row>
    <row r="4187" spans="2:3" x14ac:dyDescent="0.45">
      <c r="B4187" s="2"/>
      <c r="C4187" s="2"/>
    </row>
    <row r="4188" spans="2:3" x14ac:dyDescent="0.45">
      <c r="B4188" s="2"/>
      <c r="C4188" s="2"/>
    </row>
    <row r="4189" spans="2:3" x14ac:dyDescent="0.45">
      <c r="B4189" s="2"/>
      <c r="C4189" s="2"/>
    </row>
    <row r="4190" spans="2:3" x14ac:dyDescent="0.45">
      <c r="B4190" s="2"/>
      <c r="C4190" s="2"/>
    </row>
    <row r="4191" spans="2:3" x14ac:dyDescent="0.45">
      <c r="B4191" s="2"/>
      <c r="C4191" s="2"/>
    </row>
    <row r="4192" spans="2:3" x14ac:dyDescent="0.45">
      <c r="B4192" s="2"/>
      <c r="C4192" s="2"/>
    </row>
    <row r="4193" spans="2:3" x14ac:dyDescent="0.45">
      <c r="B4193" s="2"/>
      <c r="C4193" s="2"/>
    </row>
    <row r="4194" spans="2:3" x14ac:dyDescent="0.45">
      <c r="B4194" s="2"/>
      <c r="C4194" s="2"/>
    </row>
    <row r="4195" spans="2:3" x14ac:dyDescent="0.45">
      <c r="B4195" s="2"/>
      <c r="C4195" s="2"/>
    </row>
    <row r="4196" spans="2:3" x14ac:dyDescent="0.45">
      <c r="B4196" s="2"/>
      <c r="C4196" s="2"/>
    </row>
    <row r="4197" spans="2:3" x14ac:dyDescent="0.45">
      <c r="B4197" s="2"/>
      <c r="C4197" s="2"/>
    </row>
    <row r="4198" spans="2:3" x14ac:dyDescent="0.45">
      <c r="B4198" s="2"/>
      <c r="C4198" s="2"/>
    </row>
    <row r="4199" spans="2:3" x14ac:dyDescent="0.45">
      <c r="B4199" s="2"/>
      <c r="C4199" s="2"/>
    </row>
    <row r="4200" spans="2:3" x14ac:dyDescent="0.45">
      <c r="B4200" s="2"/>
      <c r="C4200" s="2"/>
    </row>
    <row r="4201" spans="2:3" x14ac:dyDescent="0.45">
      <c r="B4201" s="2"/>
      <c r="C4201" s="2"/>
    </row>
    <row r="4202" spans="2:3" x14ac:dyDescent="0.45">
      <c r="B4202" s="2"/>
      <c r="C4202" s="2"/>
    </row>
    <row r="4203" spans="2:3" x14ac:dyDescent="0.45">
      <c r="B4203" s="2"/>
      <c r="C4203" s="2"/>
    </row>
    <row r="4204" spans="2:3" x14ac:dyDescent="0.45">
      <c r="B4204" s="2"/>
      <c r="C4204" s="2"/>
    </row>
    <row r="4205" spans="2:3" x14ac:dyDescent="0.45">
      <c r="B4205" s="2"/>
      <c r="C4205" s="2"/>
    </row>
    <row r="4206" spans="2:3" x14ac:dyDescent="0.45">
      <c r="B4206" s="2"/>
      <c r="C4206" s="2"/>
    </row>
    <row r="4207" spans="2:3" x14ac:dyDescent="0.45">
      <c r="B4207" s="2"/>
      <c r="C4207" s="2"/>
    </row>
    <row r="4208" spans="2:3" x14ac:dyDescent="0.45">
      <c r="B4208" s="2"/>
      <c r="C4208" s="2"/>
    </row>
    <row r="4209" spans="2:3" x14ac:dyDescent="0.45">
      <c r="B4209" s="2"/>
      <c r="C4209" s="2"/>
    </row>
    <row r="4210" spans="2:3" x14ac:dyDescent="0.45">
      <c r="B4210" s="2"/>
      <c r="C4210" s="2"/>
    </row>
    <row r="4211" spans="2:3" x14ac:dyDescent="0.45">
      <c r="B4211" s="2"/>
      <c r="C4211" s="2"/>
    </row>
    <row r="4212" spans="2:3" x14ac:dyDescent="0.45">
      <c r="B4212" s="2"/>
      <c r="C4212" s="2"/>
    </row>
    <row r="4213" spans="2:3" x14ac:dyDescent="0.45">
      <c r="B4213" s="2"/>
      <c r="C4213" s="2"/>
    </row>
    <row r="4214" spans="2:3" x14ac:dyDescent="0.45">
      <c r="B4214" s="2"/>
      <c r="C4214" s="2"/>
    </row>
    <row r="4215" spans="2:3" x14ac:dyDescent="0.45">
      <c r="B4215" s="2"/>
      <c r="C4215" s="2"/>
    </row>
    <row r="4216" spans="2:3" x14ac:dyDescent="0.45">
      <c r="B4216" s="2"/>
      <c r="C4216" s="2"/>
    </row>
    <row r="4217" spans="2:3" x14ac:dyDescent="0.45">
      <c r="B4217" s="2"/>
      <c r="C4217" s="2"/>
    </row>
    <row r="4218" spans="2:3" x14ac:dyDescent="0.45">
      <c r="B4218" s="2"/>
      <c r="C4218" s="2"/>
    </row>
    <row r="4219" spans="2:3" x14ac:dyDescent="0.45">
      <c r="B4219" s="2"/>
      <c r="C4219" s="2"/>
    </row>
    <row r="4220" spans="2:3" x14ac:dyDescent="0.45">
      <c r="B4220" s="2"/>
      <c r="C4220" s="2"/>
    </row>
    <row r="4221" spans="2:3" x14ac:dyDescent="0.45">
      <c r="B4221" s="2"/>
      <c r="C4221" s="2"/>
    </row>
    <row r="4222" spans="2:3" x14ac:dyDescent="0.45">
      <c r="B4222" s="2"/>
      <c r="C4222" s="2"/>
    </row>
    <row r="4223" spans="2:3" x14ac:dyDescent="0.45">
      <c r="B4223" s="2"/>
      <c r="C4223" s="2"/>
    </row>
    <row r="4224" spans="2:3" x14ac:dyDescent="0.45">
      <c r="B4224" s="2"/>
      <c r="C4224" s="2"/>
    </row>
    <row r="4225" spans="2:3" x14ac:dyDescent="0.45">
      <c r="B4225" s="2"/>
      <c r="C4225" s="2"/>
    </row>
    <row r="4226" spans="2:3" x14ac:dyDescent="0.45">
      <c r="B4226" s="2"/>
      <c r="C4226" s="2"/>
    </row>
    <row r="4227" spans="2:3" x14ac:dyDescent="0.45">
      <c r="B4227" s="2"/>
      <c r="C4227" s="2"/>
    </row>
    <row r="4228" spans="2:3" x14ac:dyDescent="0.45">
      <c r="B4228" s="2"/>
      <c r="C4228" s="2"/>
    </row>
    <row r="4229" spans="2:3" x14ac:dyDescent="0.45">
      <c r="B4229" s="2"/>
      <c r="C4229" s="2"/>
    </row>
    <row r="4230" spans="2:3" x14ac:dyDescent="0.45">
      <c r="B4230" s="2"/>
      <c r="C4230" s="2"/>
    </row>
    <row r="4231" spans="2:3" x14ac:dyDescent="0.45">
      <c r="B4231" s="2"/>
      <c r="C4231" s="2"/>
    </row>
    <row r="4232" spans="2:3" x14ac:dyDescent="0.45">
      <c r="B4232" s="2"/>
      <c r="C4232" s="2"/>
    </row>
    <row r="4233" spans="2:3" x14ac:dyDescent="0.45">
      <c r="B4233" s="2"/>
      <c r="C4233" s="2"/>
    </row>
    <row r="4234" spans="2:3" x14ac:dyDescent="0.45">
      <c r="B4234" s="2"/>
      <c r="C4234" s="2"/>
    </row>
    <row r="4235" spans="2:3" x14ac:dyDescent="0.45">
      <c r="B4235" s="2"/>
      <c r="C4235" s="2"/>
    </row>
    <row r="4236" spans="2:3" x14ac:dyDescent="0.45">
      <c r="B4236" s="2"/>
      <c r="C4236" s="2"/>
    </row>
    <row r="4237" spans="2:3" x14ac:dyDescent="0.45">
      <c r="B4237" s="2"/>
      <c r="C4237" s="2"/>
    </row>
    <row r="4238" spans="2:3" x14ac:dyDescent="0.45">
      <c r="B4238" s="2"/>
      <c r="C4238" s="2"/>
    </row>
    <row r="4239" spans="2:3" x14ac:dyDescent="0.45">
      <c r="B4239" s="2"/>
      <c r="C4239" s="2"/>
    </row>
    <row r="4240" spans="2:3" x14ac:dyDescent="0.45">
      <c r="B4240" s="2"/>
      <c r="C4240" s="2"/>
    </row>
    <row r="4241" spans="2:3" x14ac:dyDescent="0.45">
      <c r="B4241" s="2"/>
      <c r="C4241" s="2"/>
    </row>
    <row r="4242" spans="2:3" x14ac:dyDescent="0.45">
      <c r="B4242" s="2"/>
      <c r="C4242" s="2"/>
    </row>
    <row r="4243" spans="2:3" x14ac:dyDescent="0.45">
      <c r="B4243" s="2"/>
      <c r="C4243" s="2"/>
    </row>
    <row r="4244" spans="2:3" x14ac:dyDescent="0.45">
      <c r="B4244" s="2"/>
      <c r="C4244" s="2"/>
    </row>
    <row r="4245" spans="2:3" x14ac:dyDescent="0.45">
      <c r="B4245" s="2"/>
      <c r="C4245" s="2"/>
    </row>
    <row r="4246" spans="2:3" x14ac:dyDescent="0.45">
      <c r="B4246" s="2"/>
      <c r="C4246" s="2"/>
    </row>
    <row r="4247" spans="2:3" x14ac:dyDescent="0.45">
      <c r="B4247" s="2"/>
      <c r="C4247" s="2"/>
    </row>
    <row r="4248" spans="2:3" x14ac:dyDescent="0.45">
      <c r="B4248" s="2"/>
      <c r="C4248" s="2"/>
    </row>
    <row r="4249" spans="2:3" x14ac:dyDescent="0.45">
      <c r="B4249" s="2"/>
      <c r="C4249" s="2"/>
    </row>
    <row r="4250" spans="2:3" x14ac:dyDescent="0.45">
      <c r="B4250" s="2"/>
      <c r="C4250" s="2"/>
    </row>
    <row r="4251" spans="2:3" x14ac:dyDescent="0.45">
      <c r="B4251" s="2"/>
      <c r="C4251" s="2"/>
    </row>
    <row r="4252" spans="2:3" x14ac:dyDescent="0.45">
      <c r="B4252" s="2"/>
      <c r="C4252" s="2"/>
    </row>
    <row r="4253" spans="2:3" x14ac:dyDescent="0.45">
      <c r="B4253" s="2"/>
      <c r="C4253" s="2"/>
    </row>
    <row r="4254" spans="2:3" x14ac:dyDescent="0.45">
      <c r="B4254" s="2"/>
      <c r="C4254" s="2"/>
    </row>
    <row r="4255" spans="2:3" x14ac:dyDescent="0.45">
      <c r="B4255" s="2"/>
      <c r="C4255" s="2"/>
    </row>
    <row r="4256" spans="2:3" x14ac:dyDescent="0.45">
      <c r="B4256" s="2"/>
      <c r="C4256" s="2"/>
    </row>
    <row r="4257" spans="2:3" x14ac:dyDescent="0.45">
      <c r="B4257" s="2"/>
      <c r="C4257" s="2"/>
    </row>
    <row r="4258" spans="2:3" x14ac:dyDescent="0.45">
      <c r="B4258" s="2"/>
      <c r="C4258" s="2"/>
    </row>
    <row r="4259" spans="2:3" x14ac:dyDescent="0.45">
      <c r="B4259" s="2"/>
      <c r="C4259" s="2"/>
    </row>
    <row r="4260" spans="2:3" x14ac:dyDescent="0.45">
      <c r="B4260" s="2"/>
      <c r="C4260" s="2"/>
    </row>
    <row r="4261" spans="2:3" x14ac:dyDescent="0.45">
      <c r="B4261" s="2"/>
      <c r="C4261" s="2"/>
    </row>
    <row r="4262" spans="2:3" x14ac:dyDescent="0.45">
      <c r="B4262" s="2"/>
      <c r="C4262" s="2"/>
    </row>
    <row r="4263" spans="2:3" x14ac:dyDescent="0.45">
      <c r="B4263" s="2"/>
      <c r="C4263" s="2"/>
    </row>
    <row r="4264" spans="2:3" x14ac:dyDescent="0.45">
      <c r="B4264" s="2"/>
      <c r="C4264" s="2"/>
    </row>
    <row r="4265" spans="2:3" x14ac:dyDescent="0.45">
      <c r="B4265" s="2"/>
      <c r="C4265" s="2"/>
    </row>
    <row r="4266" spans="2:3" x14ac:dyDescent="0.45">
      <c r="B4266" s="2"/>
      <c r="C4266" s="2"/>
    </row>
    <row r="4267" spans="2:3" x14ac:dyDescent="0.45">
      <c r="B4267" s="2"/>
      <c r="C4267" s="2"/>
    </row>
    <row r="4268" spans="2:3" x14ac:dyDescent="0.45">
      <c r="B4268" s="2"/>
      <c r="C4268" s="2"/>
    </row>
    <row r="4269" spans="2:3" x14ac:dyDescent="0.45">
      <c r="B4269" s="2"/>
      <c r="C4269" s="2"/>
    </row>
    <row r="4270" spans="2:3" x14ac:dyDescent="0.45">
      <c r="B4270" s="2"/>
      <c r="C4270" s="2"/>
    </row>
    <row r="4271" spans="2:3" x14ac:dyDescent="0.45">
      <c r="B4271" s="2"/>
      <c r="C4271" s="2"/>
    </row>
    <row r="4272" spans="2:3" x14ac:dyDescent="0.45">
      <c r="B4272" s="2"/>
      <c r="C4272" s="2"/>
    </row>
    <row r="4273" spans="2:3" x14ac:dyDescent="0.45">
      <c r="B4273" s="2"/>
      <c r="C4273" s="2"/>
    </row>
    <row r="4274" spans="2:3" x14ac:dyDescent="0.45">
      <c r="B4274" s="2"/>
      <c r="C4274" s="2"/>
    </row>
    <row r="4275" spans="2:3" x14ac:dyDescent="0.45">
      <c r="B4275" s="2"/>
      <c r="C4275" s="2"/>
    </row>
    <row r="4276" spans="2:3" x14ac:dyDescent="0.45">
      <c r="B4276" s="2"/>
      <c r="C4276" s="2"/>
    </row>
    <row r="4277" spans="2:3" x14ac:dyDescent="0.45">
      <c r="B4277" s="2"/>
      <c r="C4277" s="2"/>
    </row>
    <row r="4278" spans="2:3" x14ac:dyDescent="0.45">
      <c r="B4278" s="2"/>
      <c r="C4278" s="2"/>
    </row>
    <row r="4279" spans="2:3" x14ac:dyDescent="0.45">
      <c r="B4279" s="2"/>
      <c r="C4279" s="2"/>
    </row>
    <row r="4280" spans="2:3" x14ac:dyDescent="0.45">
      <c r="B4280" s="2"/>
      <c r="C4280" s="2"/>
    </row>
    <row r="4281" spans="2:3" x14ac:dyDescent="0.45">
      <c r="B4281" s="2"/>
      <c r="C4281" s="2"/>
    </row>
    <row r="4282" spans="2:3" x14ac:dyDescent="0.45">
      <c r="B4282" s="2"/>
      <c r="C4282" s="2"/>
    </row>
    <row r="4283" spans="2:3" x14ac:dyDescent="0.45">
      <c r="B4283" s="2"/>
      <c r="C4283" s="2"/>
    </row>
    <row r="4284" spans="2:3" x14ac:dyDescent="0.45">
      <c r="B4284" s="2"/>
      <c r="C4284" s="2"/>
    </row>
    <row r="4285" spans="2:3" x14ac:dyDescent="0.45">
      <c r="B4285" s="2"/>
      <c r="C4285" s="2"/>
    </row>
    <row r="4286" spans="2:3" x14ac:dyDescent="0.45">
      <c r="B4286" s="2"/>
      <c r="C4286" s="2"/>
    </row>
    <row r="4287" spans="2:3" x14ac:dyDescent="0.45">
      <c r="B4287" s="2"/>
      <c r="C4287" s="2"/>
    </row>
    <row r="4288" spans="2:3" x14ac:dyDescent="0.45">
      <c r="B4288" s="2"/>
      <c r="C4288" s="2"/>
    </row>
    <row r="4289" spans="2:3" x14ac:dyDescent="0.45">
      <c r="B4289" s="2"/>
      <c r="C4289" s="2"/>
    </row>
    <row r="4290" spans="2:3" x14ac:dyDescent="0.45">
      <c r="B4290" s="2"/>
      <c r="C4290" s="2"/>
    </row>
    <row r="4291" spans="2:3" x14ac:dyDescent="0.45">
      <c r="B4291" s="2"/>
      <c r="C4291" s="2"/>
    </row>
    <row r="4292" spans="2:3" x14ac:dyDescent="0.45">
      <c r="B4292" s="2"/>
      <c r="C4292" s="2"/>
    </row>
    <row r="4293" spans="2:3" x14ac:dyDescent="0.45">
      <c r="B4293" s="2"/>
      <c r="C4293" s="2"/>
    </row>
    <row r="4294" spans="2:3" x14ac:dyDescent="0.45">
      <c r="B4294" s="2"/>
      <c r="C4294" s="2"/>
    </row>
    <row r="4295" spans="2:3" x14ac:dyDescent="0.45">
      <c r="B4295" s="2"/>
      <c r="C4295" s="2"/>
    </row>
    <row r="4296" spans="2:3" x14ac:dyDescent="0.45">
      <c r="B4296" s="2"/>
      <c r="C4296" s="2"/>
    </row>
    <row r="4297" spans="2:3" x14ac:dyDescent="0.45">
      <c r="B4297" s="2"/>
      <c r="C4297" s="2"/>
    </row>
    <row r="4298" spans="2:3" x14ac:dyDescent="0.45">
      <c r="B4298" s="2"/>
      <c r="C4298" s="2"/>
    </row>
    <row r="4299" spans="2:3" x14ac:dyDescent="0.45">
      <c r="B4299" s="2"/>
      <c r="C4299" s="2"/>
    </row>
    <row r="4300" spans="2:3" x14ac:dyDescent="0.45">
      <c r="B4300" s="2"/>
      <c r="C4300" s="2"/>
    </row>
    <row r="4301" spans="2:3" x14ac:dyDescent="0.45">
      <c r="B4301" s="2"/>
      <c r="C4301" s="2"/>
    </row>
    <row r="4302" spans="2:3" x14ac:dyDescent="0.45">
      <c r="B4302" s="2"/>
      <c r="C4302" s="2"/>
    </row>
    <row r="4303" spans="2:3" x14ac:dyDescent="0.45">
      <c r="B4303" s="2"/>
      <c r="C4303" s="2"/>
    </row>
    <row r="4304" spans="2:3" x14ac:dyDescent="0.45">
      <c r="B4304" s="2"/>
      <c r="C4304" s="2"/>
    </row>
    <row r="4305" spans="2:3" x14ac:dyDescent="0.45">
      <c r="B4305" s="2"/>
      <c r="C4305" s="2"/>
    </row>
    <row r="4306" spans="2:3" x14ac:dyDescent="0.45">
      <c r="B4306" s="2"/>
      <c r="C4306" s="2"/>
    </row>
    <row r="4307" spans="2:3" x14ac:dyDescent="0.45">
      <c r="B4307" s="2"/>
      <c r="C4307" s="2"/>
    </row>
    <row r="4308" spans="2:3" x14ac:dyDescent="0.45">
      <c r="B4308" s="2"/>
      <c r="C4308" s="2"/>
    </row>
    <row r="4309" spans="2:3" x14ac:dyDescent="0.45">
      <c r="B4309" s="2"/>
      <c r="C4309" s="2"/>
    </row>
    <row r="4310" spans="2:3" x14ac:dyDescent="0.45">
      <c r="B4310" s="2"/>
      <c r="C4310" s="2"/>
    </row>
    <row r="4311" spans="2:3" x14ac:dyDescent="0.45">
      <c r="B4311" s="2"/>
      <c r="C4311" s="2"/>
    </row>
    <row r="4312" spans="2:3" x14ac:dyDescent="0.45">
      <c r="B4312" s="2"/>
      <c r="C4312" s="2"/>
    </row>
    <row r="4313" spans="2:3" x14ac:dyDescent="0.45">
      <c r="B4313" s="2"/>
      <c r="C4313" s="2"/>
    </row>
    <row r="4314" spans="2:3" x14ac:dyDescent="0.45">
      <c r="B4314" s="2"/>
      <c r="C4314" s="2"/>
    </row>
    <row r="4315" spans="2:3" x14ac:dyDescent="0.45">
      <c r="B4315" s="2"/>
      <c r="C4315" s="2"/>
    </row>
    <row r="4316" spans="2:3" x14ac:dyDescent="0.45">
      <c r="B4316" s="2"/>
      <c r="C4316" s="2"/>
    </row>
    <row r="4317" spans="2:3" x14ac:dyDescent="0.45">
      <c r="B4317" s="2"/>
      <c r="C4317" s="2"/>
    </row>
    <row r="4318" spans="2:3" x14ac:dyDescent="0.45">
      <c r="B4318" s="2"/>
      <c r="C4318" s="2"/>
    </row>
    <row r="4319" spans="2:3" x14ac:dyDescent="0.45">
      <c r="B4319" s="2"/>
      <c r="C4319" s="2"/>
    </row>
    <row r="4320" spans="2:3" x14ac:dyDescent="0.45">
      <c r="B4320" s="2"/>
      <c r="C4320" s="2"/>
    </row>
    <row r="4321" spans="2:3" x14ac:dyDescent="0.45">
      <c r="B4321" s="2"/>
      <c r="C4321" s="2"/>
    </row>
    <row r="4322" spans="2:3" x14ac:dyDescent="0.45">
      <c r="B4322" s="2"/>
      <c r="C4322" s="2"/>
    </row>
    <row r="4323" spans="2:3" x14ac:dyDescent="0.45">
      <c r="B4323" s="2"/>
      <c r="C4323" s="2"/>
    </row>
    <row r="4324" spans="2:3" x14ac:dyDescent="0.45">
      <c r="B4324" s="2"/>
      <c r="C4324" s="2"/>
    </row>
    <row r="4325" spans="2:3" x14ac:dyDescent="0.45">
      <c r="B4325" s="2"/>
      <c r="C4325" s="2"/>
    </row>
    <row r="4326" spans="2:3" x14ac:dyDescent="0.45">
      <c r="B4326" s="2"/>
      <c r="C4326" s="2"/>
    </row>
    <row r="4327" spans="2:3" x14ac:dyDescent="0.45">
      <c r="B4327" s="2"/>
      <c r="C4327" s="2"/>
    </row>
    <row r="4328" spans="2:3" x14ac:dyDescent="0.45">
      <c r="B4328" s="2"/>
      <c r="C4328" s="2"/>
    </row>
    <row r="4329" spans="2:3" x14ac:dyDescent="0.45">
      <c r="B4329" s="2"/>
      <c r="C4329" s="2"/>
    </row>
    <row r="4330" spans="2:3" x14ac:dyDescent="0.45">
      <c r="B4330" s="2"/>
      <c r="C4330" s="2"/>
    </row>
    <row r="4331" spans="2:3" x14ac:dyDescent="0.45">
      <c r="B4331" s="2"/>
      <c r="C4331" s="2"/>
    </row>
    <row r="4332" spans="2:3" x14ac:dyDescent="0.45">
      <c r="B4332" s="2"/>
      <c r="C4332" s="2"/>
    </row>
    <row r="4333" spans="2:3" x14ac:dyDescent="0.45">
      <c r="B4333" s="2"/>
      <c r="C4333" s="2"/>
    </row>
    <row r="4334" spans="2:3" x14ac:dyDescent="0.45">
      <c r="B4334" s="2"/>
      <c r="C4334" s="2"/>
    </row>
    <row r="4335" spans="2:3" x14ac:dyDescent="0.45">
      <c r="B4335" s="2"/>
      <c r="C4335" s="2"/>
    </row>
    <row r="4336" spans="2:3" x14ac:dyDescent="0.45">
      <c r="B4336" s="2"/>
      <c r="C4336" s="2"/>
    </row>
    <row r="4337" spans="2:3" x14ac:dyDescent="0.45">
      <c r="B4337" s="2"/>
      <c r="C4337" s="2"/>
    </row>
    <row r="4338" spans="2:3" x14ac:dyDescent="0.45">
      <c r="B4338" s="2"/>
      <c r="C4338" s="2"/>
    </row>
    <row r="4339" spans="2:3" x14ac:dyDescent="0.45">
      <c r="B4339" s="2"/>
      <c r="C4339" s="2"/>
    </row>
    <row r="4340" spans="2:3" x14ac:dyDescent="0.45">
      <c r="B4340" s="2"/>
      <c r="C4340" s="2"/>
    </row>
    <row r="4341" spans="2:3" x14ac:dyDescent="0.45">
      <c r="B4341" s="2"/>
      <c r="C4341" s="2"/>
    </row>
    <row r="4342" spans="2:3" x14ac:dyDescent="0.45">
      <c r="B4342" s="2"/>
      <c r="C4342" s="2"/>
    </row>
    <row r="4343" spans="2:3" x14ac:dyDescent="0.45">
      <c r="B4343" s="2"/>
      <c r="C4343" s="2"/>
    </row>
    <row r="4344" spans="2:3" x14ac:dyDescent="0.45">
      <c r="B4344" s="2"/>
      <c r="C4344" s="2"/>
    </row>
    <row r="4345" spans="2:3" x14ac:dyDescent="0.45">
      <c r="B4345" s="2"/>
      <c r="C4345" s="2"/>
    </row>
    <row r="4346" spans="2:3" x14ac:dyDescent="0.45">
      <c r="B4346" s="2"/>
      <c r="C4346" s="2"/>
    </row>
    <row r="4347" spans="2:3" x14ac:dyDescent="0.45">
      <c r="B4347" s="2"/>
      <c r="C4347" s="2"/>
    </row>
    <row r="4348" spans="2:3" x14ac:dyDescent="0.45">
      <c r="B4348" s="2"/>
      <c r="C4348" s="2"/>
    </row>
    <row r="4349" spans="2:3" x14ac:dyDescent="0.45">
      <c r="B4349" s="2"/>
      <c r="C4349" s="2"/>
    </row>
    <row r="4350" spans="2:3" x14ac:dyDescent="0.45">
      <c r="B4350" s="2"/>
      <c r="C4350" s="2"/>
    </row>
    <row r="4351" spans="2:3" x14ac:dyDescent="0.45">
      <c r="B4351" s="2"/>
      <c r="C4351" s="2"/>
    </row>
    <row r="4352" spans="2:3" x14ac:dyDescent="0.45">
      <c r="B4352" s="2"/>
      <c r="C4352" s="2"/>
    </row>
    <row r="4353" spans="2:3" x14ac:dyDescent="0.45">
      <c r="B4353" s="2"/>
      <c r="C4353" s="2"/>
    </row>
    <row r="4354" spans="2:3" x14ac:dyDescent="0.45">
      <c r="B4354" s="2"/>
      <c r="C4354" s="2"/>
    </row>
    <row r="4355" spans="2:3" x14ac:dyDescent="0.45">
      <c r="B4355" s="2"/>
      <c r="C4355" s="2"/>
    </row>
    <row r="4356" spans="2:3" x14ac:dyDescent="0.45">
      <c r="B4356" s="2"/>
      <c r="C4356" s="2"/>
    </row>
    <row r="4357" spans="2:3" x14ac:dyDescent="0.45">
      <c r="B4357" s="2"/>
      <c r="C4357" s="2"/>
    </row>
    <row r="4358" spans="2:3" x14ac:dyDescent="0.45">
      <c r="B4358" s="2"/>
      <c r="C4358" s="2"/>
    </row>
    <row r="4359" spans="2:3" x14ac:dyDescent="0.45">
      <c r="B4359" s="2"/>
      <c r="C4359" s="2"/>
    </row>
    <row r="4360" spans="2:3" x14ac:dyDescent="0.45">
      <c r="B4360" s="2"/>
      <c r="C4360" s="2"/>
    </row>
    <row r="4361" spans="2:3" x14ac:dyDescent="0.45">
      <c r="B4361" s="2"/>
      <c r="C4361" s="2"/>
    </row>
    <row r="4362" spans="2:3" x14ac:dyDescent="0.45">
      <c r="B4362" s="2"/>
      <c r="C4362" s="2"/>
    </row>
    <row r="4363" spans="2:3" x14ac:dyDescent="0.45">
      <c r="B4363" s="2"/>
      <c r="C4363" s="2"/>
    </row>
    <row r="4364" spans="2:3" x14ac:dyDescent="0.45">
      <c r="B4364" s="2"/>
      <c r="C4364" s="2"/>
    </row>
    <row r="4365" spans="2:3" x14ac:dyDescent="0.45">
      <c r="B4365" s="2"/>
      <c r="C4365" s="2"/>
    </row>
    <row r="4366" spans="2:3" x14ac:dyDescent="0.45">
      <c r="B4366" s="2"/>
      <c r="C4366" s="2"/>
    </row>
    <row r="4367" spans="2:3" x14ac:dyDescent="0.45">
      <c r="B4367" s="2"/>
      <c r="C4367" s="2"/>
    </row>
    <row r="4368" spans="2:3" x14ac:dyDescent="0.45">
      <c r="B4368" s="2"/>
      <c r="C4368" s="2"/>
    </row>
    <row r="4369" spans="2:3" x14ac:dyDescent="0.45">
      <c r="B4369" s="2"/>
      <c r="C4369" s="2"/>
    </row>
    <row r="4370" spans="2:3" x14ac:dyDescent="0.45">
      <c r="B4370" s="2"/>
      <c r="C4370" s="2"/>
    </row>
    <row r="4371" spans="2:3" x14ac:dyDescent="0.45">
      <c r="B4371" s="2"/>
      <c r="C4371" s="2"/>
    </row>
    <row r="4372" spans="2:3" x14ac:dyDescent="0.45">
      <c r="B4372" s="2"/>
      <c r="C4372" s="2"/>
    </row>
    <row r="4373" spans="2:3" x14ac:dyDescent="0.45">
      <c r="B4373" s="2"/>
      <c r="C4373" s="2"/>
    </row>
    <row r="4374" spans="2:3" x14ac:dyDescent="0.45">
      <c r="B4374" s="2"/>
      <c r="C4374" s="2"/>
    </row>
    <row r="4375" spans="2:3" x14ac:dyDescent="0.45">
      <c r="B4375" s="2"/>
      <c r="C4375" s="2"/>
    </row>
    <row r="4376" spans="2:3" x14ac:dyDescent="0.45">
      <c r="B4376" s="2"/>
      <c r="C4376" s="2"/>
    </row>
    <row r="4377" spans="2:3" x14ac:dyDescent="0.45">
      <c r="B4377" s="2"/>
      <c r="C4377" s="2"/>
    </row>
    <row r="4378" spans="2:3" x14ac:dyDescent="0.45">
      <c r="B4378" s="2"/>
      <c r="C4378" s="2"/>
    </row>
    <row r="4379" spans="2:3" x14ac:dyDescent="0.45">
      <c r="B4379" s="2"/>
      <c r="C4379" s="2"/>
    </row>
    <row r="4380" spans="2:3" x14ac:dyDescent="0.45">
      <c r="B4380" s="2"/>
      <c r="C4380" s="2"/>
    </row>
    <row r="4381" spans="2:3" x14ac:dyDescent="0.45">
      <c r="B4381" s="2"/>
      <c r="C4381" s="2"/>
    </row>
    <row r="4382" spans="2:3" x14ac:dyDescent="0.45">
      <c r="B4382" s="2"/>
      <c r="C4382" s="2"/>
    </row>
    <row r="4383" spans="2:3" x14ac:dyDescent="0.45">
      <c r="B4383" s="2"/>
      <c r="C4383" s="2"/>
    </row>
    <row r="4384" spans="2:3" x14ac:dyDescent="0.45">
      <c r="B4384" s="2"/>
      <c r="C4384" s="2"/>
    </row>
    <row r="4385" spans="2:3" x14ac:dyDescent="0.45">
      <c r="B4385" s="2"/>
      <c r="C4385" s="2"/>
    </row>
    <row r="4386" spans="2:3" x14ac:dyDescent="0.45">
      <c r="B4386" s="2"/>
      <c r="C4386" s="2"/>
    </row>
    <row r="4387" spans="2:3" x14ac:dyDescent="0.45">
      <c r="B4387" s="2"/>
      <c r="C4387" s="2"/>
    </row>
    <row r="4388" spans="2:3" x14ac:dyDescent="0.45">
      <c r="B4388" s="2"/>
      <c r="C4388" s="2"/>
    </row>
    <row r="4389" spans="2:3" x14ac:dyDescent="0.45">
      <c r="B4389" s="2"/>
      <c r="C4389" s="2"/>
    </row>
    <row r="4390" spans="2:3" x14ac:dyDescent="0.45">
      <c r="B4390" s="2"/>
      <c r="C4390" s="2"/>
    </row>
    <row r="4391" spans="2:3" x14ac:dyDescent="0.45">
      <c r="B4391" s="2"/>
      <c r="C4391" s="2"/>
    </row>
    <row r="4392" spans="2:3" x14ac:dyDescent="0.45">
      <c r="B4392" s="2"/>
      <c r="C4392" s="2"/>
    </row>
    <row r="4393" spans="2:3" x14ac:dyDescent="0.45">
      <c r="B4393" s="2"/>
      <c r="C4393" s="2"/>
    </row>
    <row r="4394" spans="2:3" x14ac:dyDescent="0.45">
      <c r="B4394" s="2"/>
      <c r="C4394" s="2"/>
    </row>
    <row r="4395" spans="2:3" x14ac:dyDescent="0.45">
      <c r="B4395" s="2"/>
      <c r="C4395" s="2"/>
    </row>
    <row r="4396" spans="2:3" x14ac:dyDescent="0.45">
      <c r="B4396" s="2"/>
      <c r="C4396" s="2"/>
    </row>
    <row r="4397" spans="2:3" x14ac:dyDescent="0.45">
      <c r="B4397" s="2"/>
      <c r="C4397" s="2"/>
    </row>
    <row r="4398" spans="2:3" x14ac:dyDescent="0.45">
      <c r="B4398" s="2"/>
      <c r="C4398" s="2"/>
    </row>
    <row r="4399" spans="2:3" x14ac:dyDescent="0.45">
      <c r="B4399" s="2"/>
      <c r="C4399" s="2"/>
    </row>
    <row r="4400" spans="2:3" x14ac:dyDescent="0.45">
      <c r="B4400" s="2"/>
      <c r="C4400" s="2"/>
    </row>
    <row r="4401" spans="2:3" x14ac:dyDescent="0.45">
      <c r="B4401" s="2"/>
      <c r="C4401" s="2"/>
    </row>
    <row r="4402" spans="2:3" x14ac:dyDescent="0.45">
      <c r="B4402" s="2"/>
      <c r="C4402" s="2"/>
    </row>
    <row r="4403" spans="2:3" x14ac:dyDescent="0.45">
      <c r="B4403" s="2"/>
      <c r="C4403" s="2"/>
    </row>
    <row r="4404" spans="2:3" x14ac:dyDescent="0.45">
      <c r="B4404" s="2"/>
      <c r="C4404" s="2"/>
    </row>
    <row r="4405" spans="2:3" x14ac:dyDescent="0.45">
      <c r="B4405" s="2"/>
      <c r="C4405" s="2"/>
    </row>
    <row r="4406" spans="2:3" x14ac:dyDescent="0.45">
      <c r="B4406" s="2"/>
      <c r="C4406" s="2"/>
    </row>
    <row r="4407" spans="2:3" x14ac:dyDescent="0.45">
      <c r="B4407" s="2"/>
      <c r="C4407" s="2"/>
    </row>
    <row r="4408" spans="2:3" x14ac:dyDescent="0.45">
      <c r="B4408" s="2"/>
      <c r="C4408" s="2"/>
    </row>
    <row r="4409" spans="2:3" x14ac:dyDescent="0.45">
      <c r="B4409" s="2"/>
      <c r="C4409" s="2"/>
    </row>
    <row r="4410" spans="2:3" x14ac:dyDescent="0.45">
      <c r="B4410" s="2"/>
      <c r="C4410" s="2"/>
    </row>
    <row r="4411" spans="2:3" x14ac:dyDescent="0.45">
      <c r="B4411" s="2"/>
      <c r="C4411" s="2"/>
    </row>
    <row r="4412" spans="2:3" x14ac:dyDescent="0.45">
      <c r="B4412" s="2"/>
      <c r="C4412" s="2"/>
    </row>
    <row r="4413" spans="2:3" x14ac:dyDescent="0.45">
      <c r="B4413" s="2"/>
      <c r="C4413" s="2"/>
    </row>
    <row r="4414" spans="2:3" x14ac:dyDescent="0.45">
      <c r="B4414" s="2"/>
      <c r="C4414" s="2"/>
    </row>
    <row r="4415" spans="2:3" x14ac:dyDescent="0.45">
      <c r="B4415" s="2"/>
      <c r="C4415" s="2"/>
    </row>
    <row r="4416" spans="2:3" x14ac:dyDescent="0.45">
      <c r="B4416" s="2"/>
      <c r="C4416" s="2"/>
    </row>
    <row r="4417" spans="2:3" x14ac:dyDescent="0.45">
      <c r="B4417" s="2"/>
      <c r="C4417" s="2"/>
    </row>
    <row r="4418" spans="2:3" x14ac:dyDescent="0.45">
      <c r="B4418" s="2"/>
      <c r="C4418" s="2"/>
    </row>
    <row r="4419" spans="2:3" x14ac:dyDescent="0.45">
      <c r="B4419" s="2"/>
      <c r="C4419" s="2"/>
    </row>
    <row r="4420" spans="2:3" x14ac:dyDescent="0.45">
      <c r="B4420" s="2"/>
      <c r="C4420" s="2"/>
    </row>
    <row r="4421" spans="2:3" x14ac:dyDescent="0.45">
      <c r="B4421" s="2"/>
      <c r="C4421" s="2"/>
    </row>
    <row r="4422" spans="2:3" x14ac:dyDescent="0.45">
      <c r="B4422" s="2"/>
      <c r="C4422" s="2"/>
    </row>
    <row r="4423" spans="2:3" x14ac:dyDescent="0.45">
      <c r="B4423" s="2"/>
      <c r="C4423" s="2"/>
    </row>
    <row r="4424" spans="2:3" x14ac:dyDescent="0.45">
      <c r="B4424" s="2"/>
      <c r="C4424" s="2"/>
    </row>
    <row r="4425" spans="2:3" x14ac:dyDescent="0.45">
      <c r="B4425" s="2"/>
      <c r="C4425" s="2"/>
    </row>
    <row r="4426" spans="2:3" x14ac:dyDescent="0.45">
      <c r="B4426" s="2"/>
      <c r="C4426" s="2"/>
    </row>
    <row r="4427" spans="2:3" x14ac:dyDescent="0.45">
      <c r="B4427" s="2"/>
      <c r="C4427" s="2"/>
    </row>
    <row r="4428" spans="2:3" x14ac:dyDescent="0.45">
      <c r="B4428" s="2"/>
      <c r="C4428" s="2"/>
    </row>
    <row r="4429" spans="2:3" x14ac:dyDescent="0.45">
      <c r="B4429" s="2"/>
      <c r="C4429" s="2"/>
    </row>
    <row r="4430" spans="2:3" x14ac:dyDescent="0.45">
      <c r="B4430" s="2"/>
      <c r="C4430" s="2"/>
    </row>
    <row r="4431" spans="2:3" x14ac:dyDescent="0.45">
      <c r="B4431" s="2"/>
      <c r="C4431" s="2"/>
    </row>
    <row r="4432" spans="2:3" x14ac:dyDescent="0.45">
      <c r="B4432" s="2"/>
      <c r="C4432" s="2"/>
    </row>
    <row r="4433" spans="2:3" x14ac:dyDescent="0.45">
      <c r="B4433" s="2"/>
      <c r="C4433" s="2"/>
    </row>
    <row r="4434" spans="2:3" x14ac:dyDescent="0.45">
      <c r="B4434" s="2"/>
      <c r="C4434" s="2"/>
    </row>
    <row r="4435" spans="2:3" x14ac:dyDescent="0.45">
      <c r="B4435" s="2"/>
      <c r="C4435" s="2"/>
    </row>
    <row r="4436" spans="2:3" x14ac:dyDescent="0.45">
      <c r="B4436" s="2"/>
      <c r="C4436" s="2"/>
    </row>
    <row r="4437" spans="2:3" x14ac:dyDescent="0.45">
      <c r="B4437" s="2"/>
      <c r="C4437" s="2"/>
    </row>
    <row r="4438" spans="2:3" x14ac:dyDescent="0.45">
      <c r="B4438" s="2"/>
      <c r="C4438" s="2"/>
    </row>
    <row r="4439" spans="2:3" x14ac:dyDescent="0.45">
      <c r="B4439" s="2"/>
      <c r="C4439" s="2"/>
    </row>
    <row r="4440" spans="2:3" x14ac:dyDescent="0.45">
      <c r="B4440" s="2"/>
      <c r="C4440" s="2"/>
    </row>
    <row r="4441" spans="2:3" x14ac:dyDescent="0.45">
      <c r="B4441" s="2"/>
      <c r="C4441" s="2"/>
    </row>
    <row r="4442" spans="2:3" x14ac:dyDescent="0.45">
      <c r="B4442" s="2"/>
      <c r="C4442" s="2"/>
    </row>
    <row r="4443" spans="2:3" x14ac:dyDescent="0.45">
      <c r="B4443" s="2"/>
      <c r="C4443" s="2"/>
    </row>
    <row r="4444" spans="2:3" x14ac:dyDescent="0.45">
      <c r="B4444" s="2"/>
      <c r="C4444" s="2"/>
    </row>
    <row r="4445" spans="2:3" x14ac:dyDescent="0.45">
      <c r="B4445" s="2"/>
      <c r="C4445" s="2"/>
    </row>
    <row r="4446" spans="2:3" x14ac:dyDescent="0.45">
      <c r="B4446" s="2"/>
      <c r="C4446" s="2"/>
    </row>
    <row r="4447" spans="2:3" x14ac:dyDescent="0.45">
      <c r="B4447" s="2"/>
      <c r="C4447" s="2"/>
    </row>
    <row r="4448" spans="2:3" x14ac:dyDescent="0.45">
      <c r="B4448" s="2"/>
      <c r="C4448" s="2"/>
    </row>
    <row r="4449" spans="2:3" x14ac:dyDescent="0.45">
      <c r="B4449" s="2"/>
      <c r="C4449" s="2"/>
    </row>
    <row r="4450" spans="2:3" x14ac:dyDescent="0.45">
      <c r="B4450" s="2"/>
      <c r="C4450" s="2"/>
    </row>
    <row r="4451" spans="2:3" x14ac:dyDescent="0.45">
      <c r="B4451" s="2"/>
      <c r="C4451" s="2"/>
    </row>
    <row r="4452" spans="2:3" x14ac:dyDescent="0.45">
      <c r="B4452" s="2"/>
      <c r="C4452" s="2"/>
    </row>
    <row r="4453" spans="2:3" x14ac:dyDescent="0.45">
      <c r="B4453" s="2"/>
      <c r="C4453" s="2"/>
    </row>
    <row r="4454" spans="2:3" x14ac:dyDescent="0.45">
      <c r="B4454" s="2"/>
      <c r="C4454" s="2"/>
    </row>
    <row r="4455" spans="2:3" x14ac:dyDescent="0.45">
      <c r="B4455" s="2"/>
      <c r="C4455" s="2"/>
    </row>
    <row r="4456" spans="2:3" x14ac:dyDescent="0.45">
      <c r="B4456" s="2"/>
      <c r="C4456" s="2"/>
    </row>
    <row r="4457" spans="2:3" x14ac:dyDescent="0.45">
      <c r="B4457" s="2"/>
      <c r="C4457" s="2"/>
    </row>
    <row r="4458" spans="2:3" x14ac:dyDescent="0.45">
      <c r="B4458" s="2"/>
      <c r="C4458" s="2"/>
    </row>
    <row r="4459" spans="2:3" x14ac:dyDescent="0.45">
      <c r="B4459" s="2"/>
      <c r="C4459" s="2"/>
    </row>
    <row r="4460" spans="2:3" x14ac:dyDescent="0.45">
      <c r="B4460" s="2"/>
      <c r="C4460" s="2"/>
    </row>
    <row r="4461" spans="2:3" x14ac:dyDescent="0.45">
      <c r="B4461" s="2"/>
      <c r="C4461" s="2"/>
    </row>
    <row r="4462" spans="2:3" x14ac:dyDescent="0.45">
      <c r="B4462" s="2"/>
      <c r="C4462" s="2"/>
    </row>
    <row r="4463" spans="2:3" x14ac:dyDescent="0.45">
      <c r="B4463" s="2"/>
      <c r="C4463" s="2"/>
    </row>
    <row r="4464" spans="2:3" x14ac:dyDescent="0.45">
      <c r="B4464" s="2"/>
      <c r="C4464" s="2"/>
    </row>
    <row r="4465" spans="2:3" x14ac:dyDescent="0.45">
      <c r="B4465" s="2"/>
      <c r="C4465" s="2"/>
    </row>
    <row r="4466" spans="2:3" x14ac:dyDescent="0.45">
      <c r="B4466" s="2"/>
      <c r="C4466" s="2"/>
    </row>
    <row r="4467" spans="2:3" x14ac:dyDescent="0.45">
      <c r="B4467" s="2"/>
      <c r="C4467" s="2"/>
    </row>
    <row r="4468" spans="2:3" x14ac:dyDescent="0.45">
      <c r="B4468" s="2"/>
      <c r="C4468" s="2"/>
    </row>
    <row r="4469" spans="2:3" x14ac:dyDescent="0.45">
      <c r="B4469" s="2"/>
      <c r="C4469" s="2"/>
    </row>
    <row r="4470" spans="2:3" x14ac:dyDescent="0.45">
      <c r="B4470" s="2"/>
      <c r="C4470" s="2"/>
    </row>
    <row r="4471" spans="2:3" x14ac:dyDescent="0.45">
      <c r="B4471" s="2"/>
      <c r="C4471" s="2"/>
    </row>
    <row r="4472" spans="2:3" x14ac:dyDescent="0.45">
      <c r="B4472" s="2"/>
      <c r="C4472" s="2"/>
    </row>
    <row r="4473" spans="2:3" x14ac:dyDescent="0.45">
      <c r="B4473" s="2"/>
      <c r="C4473" s="2"/>
    </row>
    <row r="4474" spans="2:3" x14ac:dyDescent="0.45">
      <c r="B4474" s="2"/>
      <c r="C4474" s="2"/>
    </row>
    <row r="4475" spans="2:3" x14ac:dyDescent="0.45">
      <c r="B4475" s="2"/>
      <c r="C4475" s="2"/>
    </row>
    <row r="4476" spans="2:3" x14ac:dyDescent="0.45">
      <c r="B4476" s="2"/>
      <c r="C4476" s="2"/>
    </row>
    <row r="4477" spans="2:3" x14ac:dyDescent="0.45">
      <c r="B4477" s="2"/>
      <c r="C4477" s="2"/>
    </row>
    <row r="4478" spans="2:3" x14ac:dyDescent="0.45">
      <c r="B4478" s="2"/>
      <c r="C4478" s="2"/>
    </row>
    <row r="4479" spans="2:3" x14ac:dyDescent="0.45">
      <c r="B4479" s="2"/>
      <c r="C4479" s="2"/>
    </row>
    <row r="4480" spans="2:3" x14ac:dyDescent="0.45">
      <c r="B4480" s="2"/>
      <c r="C4480" s="2"/>
    </row>
    <row r="4481" spans="2:3" x14ac:dyDescent="0.45">
      <c r="B4481" s="2"/>
      <c r="C4481" s="2"/>
    </row>
    <row r="4482" spans="2:3" x14ac:dyDescent="0.45">
      <c r="B4482" s="2"/>
      <c r="C4482" s="2"/>
    </row>
    <row r="4483" spans="2:3" x14ac:dyDescent="0.45">
      <c r="B4483" s="2"/>
      <c r="C4483" s="2"/>
    </row>
    <row r="4484" spans="2:3" x14ac:dyDescent="0.45">
      <c r="B4484" s="2"/>
      <c r="C4484" s="2"/>
    </row>
    <row r="4485" spans="2:3" x14ac:dyDescent="0.45">
      <c r="B4485" s="2"/>
      <c r="C4485" s="2"/>
    </row>
    <row r="4486" spans="2:3" x14ac:dyDescent="0.45">
      <c r="B4486" s="2"/>
      <c r="C4486" s="2"/>
    </row>
    <row r="4487" spans="2:3" x14ac:dyDescent="0.45">
      <c r="B4487" s="2"/>
      <c r="C4487" s="2"/>
    </row>
    <row r="4488" spans="2:3" x14ac:dyDescent="0.45">
      <c r="B4488" s="2"/>
      <c r="C4488" s="2"/>
    </row>
    <row r="4489" spans="2:3" x14ac:dyDescent="0.45">
      <c r="B4489" s="2"/>
      <c r="C4489" s="2"/>
    </row>
    <row r="4490" spans="2:3" x14ac:dyDescent="0.45">
      <c r="B4490" s="2"/>
      <c r="C4490" s="2"/>
    </row>
    <row r="4491" spans="2:3" x14ac:dyDescent="0.45">
      <c r="B4491" s="2"/>
      <c r="C4491" s="2"/>
    </row>
    <row r="4492" spans="2:3" x14ac:dyDescent="0.45">
      <c r="B4492" s="2"/>
      <c r="C4492" s="2"/>
    </row>
    <row r="4493" spans="2:3" x14ac:dyDescent="0.45">
      <c r="B4493" s="2"/>
      <c r="C4493" s="2"/>
    </row>
    <row r="4494" spans="2:3" x14ac:dyDescent="0.45">
      <c r="B4494" s="2"/>
      <c r="C4494" s="2"/>
    </row>
    <row r="4495" spans="2:3" x14ac:dyDescent="0.45">
      <c r="B4495" s="2"/>
      <c r="C4495" s="2"/>
    </row>
    <row r="4496" spans="2:3" x14ac:dyDescent="0.45">
      <c r="B4496" s="2"/>
      <c r="C4496" s="2"/>
    </row>
    <row r="4497" spans="2:3" x14ac:dyDescent="0.45">
      <c r="B4497" s="2"/>
      <c r="C4497" s="2"/>
    </row>
    <row r="4498" spans="2:3" x14ac:dyDescent="0.45">
      <c r="B4498" s="2"/>
      <c r="C4498" s="2"/>
    </row>
    <row r="4499" spans="2:3" x14ac:dyDescent="0.45">
      <c r="B4499" s="2"/>
      <c r="C4499" s="2"/>
    </row>
    <row r="4500" spans="2:3" x14ac:dyDescent="0.45">
      <c r="B4500" s="2"/>
      <c r="C4500" s="2"/>
    </row>
    <row r="4501" spans="2:3" x14ac:dyDescent="0.45">
      <c r="B4501" s="2"/>
      <c r="C4501" s="2"/>
    </row>
    <row r="4502" spans="2:3" x14ac:dyDescent="0.45">
      <c r="B4502" s="2"/>
      <c r="C4502" s="2"/>
    </row>
    <row r="4503" spans="2:3" x14ac:dyDescent="0.45">
      <c r="B4503" s="2"/>
      <c r="C4503" s="2"/>
    </row>
    <row r="4504" spans="2:3" x14ac:dyDescent="0.45">
      <c r="B4504" s="2"/>
      <c r="C4504" s="2"/>
    </row>
    <row r="4505" spans="2:3" x14ac:dyDescent="0.45">
      <c r="B4505" s="2"/>
      <c r="C4505" s="2"/>
    </row>
    <row r="4506" spans="2:3" x14ac:dyDescent="0.45">
      <c r="B4506" s="2"/>
      <c r="C4506" s="2"/>
    </row>
    <row r="4507" spans="2:3" x14ac:dyDescent="0.45">
      <c r="B4507" s="2"/>
      <c r="C4507" s="2"/>
    </row>
    <row r="4508" spans="2:3" x14ac:dyDescent="0.45">
      <c r="B4508" s="2"/>
      <c r="C4508" s="2"/>
    </row>
    <row r="4509" spans="2:3" x14ac:dyDescent="0.45">
      <c r="B4509" s="2"/>
      <c r="C4509" s="2"/>
    </row>
    <row r="4510" spans="2:3" x14ac:dyDescent="0.45">
      <c r="B4510" s="2"/>
      <c r="C4510" s="2"/>
    </row>
    <row r="4511" spans="2:3" x14ac:dyDescent="0.45">
      <c r="B4511" s="2"/>
      <c r="C4511" s="2"/>
    </row>
    <row r="4512" spans="2:3" x14ac:dyDescent="0.45">
      <c r="B4512" s="2"/>
      <c r="C4512" s="2"/>
    </row>
    <row r="4513" spans="2:3" x14ac:dyDescent="0.45">
      <c r="B4513" s="2"/>
      <c r="C4513" s="2"/>
    </row>
    <row r="4514" spans="2:3" x14ac:dyDescent="0.45">
      <c r="B4514" s="2"/>
      <c r="C4514" s="2"/>
    </row>
    <row r="4515" spans="2:3" x14ac:dyDescent="0.45">
      <c r="B4515" s="2"/>
      <c r="C4515" s="2"/>
    </row>
    <row r="4516" spans="2:3" x14ac:dyDescent="0.45">
      <c r="B4516" s="2"/>
      <c r="C4516" s="2"/>
    </row>
    <row r="4517" spans="2:3" x14ac:dyDescent="0.45">
      <c r="B4517" s="2"/>
      <c r="C4517" s="2"/>
    </row>
    <row r="4518" spans="2:3" x14ac:dyDescent="0.45">
      <c r="B4518" s="2"/>
      <c r="C4518" s="2"/>
    </row>
    <row r="4519" spans="2:3" x14ac:dyDescent="0.45">
      <c r="B4519" s="2"/>
      <c r="C4519" s="2"/>
    </row>
    <row r="4520" spans="2:3" x14ac:dyDescent="0.45">
      <c r="B4520" s="2"/>
      <c r="C4520" s="2"/>
    </row>
    <row r="4521" spans="2:3" x14ac:dyDescent="0.45">
      <c r="B4521" s="2"/>
      <c r="C4521" s="2"/>
    </row>
    <row r="4522" spans="2:3" x14ac:dyDescent="0.45">
      <c r="B4522" s="2"/>
      <c r="C4522" s="2"/>
    </row>
    <row r="4523" spans="2:3" x14ac:dyDescent="0.45">
      <c r="B4523" s="2"/>
      <c r="C4523" s="2"/>
    </row>
    <row r="4524" spans="2:3" x14ac:dyDescent="0.45">
      <c r="B4524" s="2"/>
      <c r="C4524" s="2"/>
    </row>
    <row r="4525" spans="2:3" x14ac:dyDescent="0.45">
      <c r="B4525" s="2"/>
      <c r="C4525" s="2"/>
    </row>
    <row r="4526" spans="2:3" x14ac:dyDescent="0.45">
      <c r="B4526" s="2"/>
      <c r="C4526" s="2"/>
    </row>
    <row r="4527" spans="2:3" x14ac:dyDescent="0.45">
      <c r="B4527" s="2"/>
      <c r="C4527" s="2"/>
    </row>
    <row r="4528" spans="2:3" x14ac:dyDescent="0.45">
      <c r="B4528" s="2"/>
      <c r="C4528" s="2"/>
    </row>
    <row r="4529" spans="2:3" x14ac:dyDescent="0.45">
      <c r="B4529" s="2"/>
      <c r="C4529" s="2"/>
    </row>
    <row r="4530" spans="2:3" x14ac:dyDescent="0.45">
      <c r="B4530" s="2"/>
      <c r="C4530" s="2"/>
    </row>
    <row r="4531" spans="2:3" x14ac:dyDescent="0.45">
      <c r="B4531" s="2"/>
      <c r="C4531" s="2"/>
    </row>
    <row r="4532" spans="2:3" x14ac:dyDescent="0.45">
      <c r="B4532" s="2"/>
      <c r="C4532" s="2"/>
    </row>
    <row r="4533" spans="2:3" x14ac:dyDescent="0.45">
      <c r="B4533" s="2"/>
      <c r="C4533" s="2"/>
    </row>
    <row r="4534" spans="2:3" x14ac:dyDescent="0.45">
      <c r="B4534" s="2"/>
      <c r="C4534" s="2"/>
    </row>
    <row r="4535" spans="2:3" x14ac:dyDescent="0.45">
      <c r="B4535" s="2"/>
      <c r="C4535" s="2"/>
    </row>
    <row r="4536" spans="2:3" x14ac:dyDescent="0.45">
      <c r="B4536" s="2"/>
      <c r="C4536" s="2"/>
    </row>
    <row r="4537" spans="2:3" x14ac:dyDescent="0.45">
      <c r="B4537" s="2"/>
      <c r="C4537" s="2"/>
    </row>
    <row r="4538" spans="2:3" x14ac:dyDescent="0.45">
      <c r="B4538" s="2"/>
      <c r="C4538" s="2"/>
    </row>
    <row r="4539" spans="2:3" x14ac:dyDescent="0.45">
      <c r="B4539" s="2"/>
      <c r="C4539" s="2"/>
    </row>
    <row r="4540" spans="2:3" x14ac:dyDescent="0.45">
      <c r="B4540" s="2"/>
      <c r="C4540" s="2"/>
    </row>
    <row r="4541" spans="2:3" x14ac:dyDescent="0.45">
      <c r="B4541" s="2"/>
      <c r="C4541" s="2"/>
    </row>
    <row r="4542" spans="2:3" x14ac:dyDescent="0.45">
      <c r="B4542" s="2"/>
      <c r="C4542" s="2"/>
    </row>
    <row r="4543" spans="2:3" x14ac:dyDescent="0.45">
      <c r="B4543" s="2"/>
      <c r="C4543" s="2"/>
    </row>
    <row r="4544" spans="2:3" x14ac:dyDescent="0.45">
      <c r="B4544" s="2"/>
      <c r="C4544" s="2"/>
    </row>
    <row r="4545" spans="2:3" x14ac:dyDescent="0.45">
      <c r="B4545" s="2"/>
      <c r="C4545" s="2"/>
    </row>
    <row r="4546" spans="2:3" x14ac:dyDescent="0.45">
      <c r="B4546" s="2"/>
      <c r="C4546" s="2"/>
    </row>
    <row r="4547" spans="2:3" x14ac:dyDescent="0.45">
      <c r="B4547" s="2"/>
      <c r="C4547" s="2"/>
    </row>
    <row r="4548" spans="2:3" x14ac:dyDescent="0.45">
      <c r="B4548" s="2"/>
      <c r="C4548" s="2"/>
    </row>
    <row r="4549" spans="2:3" x14ac:dyDescent="0.45">
      <c r="B4549" s="2"/>
      <c r="C4549" s="2"/>
    </row>
    <row r="4550" spans="2:3" x14ac:dyDescent="0.45">
      <c r="B4550" s="2"/>
      <c r="C4550" s="2"/>
    </row>
    <row r="4551" spans="2:3" x14ac:dyDescent="0.45">
      <c r="B4551" s="2"/>
      <c r="C4551" s="2"/>
    </row>
    <row r="4552" spans="2:3" x14ac:dyDescent="0.45">
      <c r="B4552" s="2"/>
      <c r="C4552" s="2"/>
    </row>
    <row r="4553" spans="2:3" x14ac:dyDescent="0.45">
      <c r="B4553" s="2"/>
      <c r="C4553" s="2"/>
    </row>
    <row r="4554" spans="2:3" x14ac:dyDescent="0.45">
      <c r="B4554" s="2"/>
      <c r="C4554" s="2"/>
    </row>
    <row r="4555" spans="2:3" x14ac:dyDescent="0.45">
      <c r="B4555" s="2"/>
      <c r="C4555" s="2"/>
    </row>
    <row r="4556" spans="2:3" x14ac:dyDescent="0.45">
      <c r="B4556" s="2"/>
      <c r="C4556" s="2"/>
    </row>
    <row r="4557" spans="2:3" x14ac:dyDescent="0.45">
      <c r="B4557" s="2"/>
      <c r="C4557" s="2"/>
    </row>
    <row r="4558" spans="2:3" x14ac:dyDescent="0.45">
      <c r="B4558" s="2"/>
      <c r="C4558" s="2"/>
    </row>
    <row r="4559" spans="2:3" x14ac:dyDescent="0.45">
      <c r="B4559" s="2"/>
      <c r="C4559" s="2"/>
    </row>
    <row r="4560" spans="2:3" x14ac:dyDescent="0.45">
      <c r="B4560" s="2"/>
      <c r="C4560" s="2"/>
    </row>
    <row r="4561" spans="2:3" x14ac:dyDescent="0.45">
      <c r="B4561" s="2"/>
      <c r="C4561" s="2"/>
    </row>
    <row r="4562" spans="2:3" x14ac:dyDescent="0.45">
      <c r="B4562" s="2"/>
      <c r="C4562" s="2"/>
    </row>
    <row r="4563" spans="2:3" x14ac:dyDescent="0.45">
      <c r="B4563" s="2"/>
      <c r="C4563" s="2"/>
    </row>
    <row r="4564" spans="2:3" x14ac:dyDescent="0.45">
      <c r="B4564" s="2"/>
      <c r="C4564" s="2"/>
    </row>
    <row r="4565" spans="2:3" x14ac:dyDescent="0.45">
      <c r="B4565" s="2"/>
      <c r="C4565" s="2"/>
    </row>
    <row r="4566" spans="2:3" x14ac:dyDescent="0.45">
      <c r="B4566" s="2"/>
      <c r="C4566" s="2"/>
    </row>
    <row r="4567" spans="2:3" x14ac:dyDescent="0.45">
      <c r="B4567" s="2"/>
      <c r="C4567" s="2"/>
    </row>
    <row r="4568" spans="2:3" x14ac:dyDescent="0.45">
      <c r="B4568" s="2"/>
      <c r="C4568" s="2"/>
    </row>
    <row r="4569" spans="2:3" x14ac:dyDescent="0.45">
      <c r="B4569" s="2"/>
      <c r="C4569" s="2"/>
    </row>
    <row r="4570" spans="2:3" x14ac:dyDescent="0.45">
      <c r="B4570" s="2"/>
      <c r="C4570" s="2"/>
    </row>
    <row r="4571" spans="2:3" x14ac:dyDescent="0.45">
      <c r="B4571" s="2"/>
      <c r="C4571" s="2"/>
    </row>
    <row r="4572" spans="2:3" x14ac:dyDescent="0.45">
      <c r="B4572" s="2"/>
      <c r="C4572" s="2"/>
    </row>
    <row r="4573" spans="2:3" x14ac:dyDescent="0.45">
      <c r="B4573" s="2"/>
      <c r="C4573" s="2"/>
    </row>
    <row r="4574" spans="2:3" x14ac:dyDescent="0.45">
      <c r="B4574" s="2"/>
      <c r="C4574" s="2"/>
    </row>
    <row r="4575" spans="2:3" x14ac:dyDescent="0.45">
      <c r="B4575" s="2"/>
      <c r="C4575" s="2"/>
    </row>
    <row r="4576" spans="2:3" x14ac:dyDescent="0.45">
      <c r="B4576" s="2"/>
      <c r="C4576" s="2"/>
    </row>
    <row r="4577" spans="2:3" x14ac:dyDescent="0.45">
      <c r="B4577" s="2"/>
      <c r="C4577" s="2"/>
    </row>
    <row r="4578" spans="2:3" x14ac:dyDescent="0.45">
      <c r="B4578" s="2"/>
      <c r="C4578" s="2"/>
    </row>
    <row r="4579" spans="2:3" x14ac:dyDescent="0.45">
      <c r="B4579" s="2"/>
      <c r="C4579" s="2"/>
    </row>
    <row r="4580" spans="2:3" x14ac:dyDescent="0.45">
      <c r="B4580" s="2"/>
      <c r="C4580" s="2"/>
    </row>
    <row r="4581" spans="2:3" x14ac:dyDescent="0.45">
      <c r="B4581" s="2"/>
      <c r="C4581" s="2"/>
    </row>
    <row r="4582" spans="2:3" x14ac:dyDescent="0.45">
      <c r="B4582" s="2"/>
      <c r="C4582" s="2"/>
    </row>
    <row r="4583" spans="2:3" x14ac:dyDescent="0.45">
      <c r="B4583" s="2"/>
      <c r="C4583" s="2"/>
    </row>
    <row r="4584" spans="2:3" x14ac:dyDescent="0.45">
      <c r="B4584" s="2"/>
      <c r="C4584" s="2"/>
    </row>
    <row r="4585" spans="2:3" x14ac:dyDescent="0.45">
      <c r="B4585" s="2"/>
      <c r="C4585" s="2"/>
    </row>
    <row r="4586" spans="2:3" x14ac:dyDescent="0.45">
      <c r="B4586" s="2"/>
      <c r="C4586" s="2"/>
    </row>
    <row r="4587" spans="2:3" x14ac:dyDescent="0.45">
      <c r="B4587" s="2"/>
      <c r="C4587" s="2"/>
    </row>
    <row r="4588" spans="2:3" x14ac:dyDescent="0.45">
      <c r="B4588" s="2"/>
      <c r="C4588" s="2"/>
    </row>
    <row r="4589" spans="2:3" x14ac:dyDescent="0.45">
      <c r="B4589" s="2"/>
      <c r="C4589" s="2"/>
    </row>
    <row r="4590" spans="2:3" x14ac:dyDescent="0.45">
      <c r="B4590" s="2"/>
      <c r="C4590" s="2"/>
    </row>
    <row r="4591" spans="2:3" x14ac:dyDescent="0.45">
      <c r="B4591" s="2"/>
      <c r="C4591" s="2"/>
    </row>
    <row r="4592" spans="2:3" x14ac:dyDescent="0.45">
      <c r="B4592" s="2"/>
      <c r="C4592" s="2"/>
    </row>
    <row r="4593" spans="2:3" x14ac:dyDescent="0.45">
      <c r="B4593" s="2"/>
      <c r="C4593" s="2"/>
    </row>
    <row r="4594" spans="2:3" x14ac:dyDescent="0.45">
      <c r="B4594" s="2"/>
      <c r="C4594" s="2"/>
    </row>
    <row r="4595" spans="2:3" x14ac:dyDescent="0.45">
      <c r="B4595" s="2"/>
      <c r="C4595" s="2"/>
    </row>
    <row r="4596" spans="2:3" x14ac:dyDescent="0.45">
      <c r="B4596" s="2"/>
      <c r="C4596" s="2"/>
    </row>
    <row r="4597" spans="2:3" x14ac:dyDescent="0.45">
      <c r="B4597" s="2"/>
      <c r="C4597" s="2"/>
    </row>
    <row r="4598" spans="2:3" x14ac:dyDescent="0.45">
      <c r="B4598" s="2"/>
      <c r="C4598" s="2"/>
    </row>
    <row r="4599" spans="2:3" x14ac:dyDescent="0.45">
      <c r="B4599" s="2"/>
      <c r="C4599" s="2"/>
    </row>
    <row r="4600" spans="2:3" x14ac:dyDescent="0.45">
      <c r="B4600" s="2"/>
      <c r="C4600" s="2"/>
    </row>
    <row r="4601" spans="2:3" x14ac:dyDescent="0.45">
      <c r="B4601" s="2"/>
      <c r="C4601" s="2"/>
    </row>
    <row r="4602" spans="2:3" x14ac:dyDescent="0.45">
      <c r="B4602" s="2"/>
      <c r="C4602" s="2"/>
    </row>
    <row r="4603" spans="2:3" x14ac:dyDescent="0.45">
      <c r="B4603" s="2"/>
      <c r="C4603" s="2"/>
    </row>
    <row r="4604" spans="2:3" x14ac:dyDescent="0.45">
      <c r="B4604" s="2"/>
      <c r="C4604" s="2"/>
    </row>
    <row r="4605" spans="2:3" x14ac:dyDescent="0.45">
      <c r="B4605" s="2"/>
      <c r="C4605" s="2"/>
    </row>
    <row r="4606" spans="2:3" x14ac:dyDescent="0.45">
      <c r="B4606" s="2"/>
      <c r="C4606" s="2"/>
    </row>
    <row r="4607" spans="2:3" x14ac:dyDescent="0.45">
      <c r="B4607" s="2"/>
      <c r="C4607" s="2"/>
    </row>
    <row r="4608" spans="2:3" x14ac:dyDescent="0.45">
      <c r="B4608" s="2"/>
      <c r="C4608" s="2"/>
    </row>
    <row r="4609" spans="2:3" x14ac:dyDescent="0.45">
      <c r="B4609" s="2"/>
      <c r="C4609" s="2"/>
    </row>
    <row r="4610" spans="2:3" x14ac:dyDescent="0.45">
      <c r="B4610" s="2"/>
      <c r="C4610" s="2"/>
    </row>
    <row r="4611" spans="2:3" x14ac:dyDescent="0.45">
      <c r="B4611" s="2"/>
      <c r="C4611" s="2"/>
    </row>
    <row r="4612" spans="2:3" x14ac:dyDescent="0.45">
      <c r="B4612" s="2"/>
      <c r="C4612" s="2"/>
    </row>
    <row r="4613" spans="2:3" x14ac:dyDescent="0.45">
      <c r="B4613" s="2"/>
      <c r="C4613" s="2"/>
    </row>
    <row r="4614" spans="2:3" x14ac:dyDescent="0.45">
      <c r="B4614" s="2"/>
      <c r="C4614" s="2"/>
    </row>
    <row r="4615" spans="2:3" x14ac:dyDescent="0.45">
      <c r="B4615" s="2"/>
      <c r="C4615" s="2"/>
    </row>
    <row r="4616" spans="2:3" x14ac:dyDescent="0.45">
      <c r="B4616" s="2"/>
      <c r="C4616" s="2"/>
    </row>
    <row r="4617" spans="2:3" x14ac:dyDescent="0.45">
      <c r="B4617" s="2"/>
      <c r="C4617" s="2"/>
    </row>
    <row r="4618" spans="2:3" x14ac:dyDescent="0.45">
      <c r="B4618" s="2"/>
      <c r="C4618" s="2"/>
    </row>
    <row r="4619" spans="2:3" x14ac:dyDescent="0.45">
      <c r="B4619" s="2"/>
      <c r="C4619" s="2"/>
    </row>
    <row r="4620" spans="2:3" x14ac:dyDescent="0.45">
      <c r="B4620" s="2"/>
      <c r="C4620" s="2"/>
    </row>
    <row r="4621" spans="2:3" x14ac:dyDescent="0.45">
      <c r="B4621" s="2"/>
      <c r="C4621" s="2"/>
    </row>
    <row r="4622" spans="2:3" x14ac:dyDescent="0.45">
      <c r="B4622" s="2"/>
      <c r="C4622" s="2"/>
    </row>
    <row r="4623" spans="2:3" x14ac:dyDescent="0.45">
      <c r="B4623" s="2"/>
      <c r="C4623" s="2"/>
    </row>
    <row r="4624" spans="2:3" x14ac:dyDescent="0.45">
      <c r="B4624" s="2"/>
      <c r="C4624" s="2"/>
    </row>
    <row r="4625" spans="2:3" x14ac:dyDescent="0.45">
      <c r="B4625" s="2"/>
      <c r="C4625" s="2"/>
    </row>
    <row r="4626" spans="2:3" x14ac:dyDescent="0.45">
      <c r="B4626" s="2"/>
      <c r="C4626" s="2"/>
    </row>
    <row r="4627" spans="2:3" x14ac:dyDescent="0.45">
      <c r="B4627" s="2"/>
      <c r="C4627" s="2"/>
    </row>
    <row r="4628" spans="2:3" x14ac:dyDescent="0.45">
      <c r="B4628" s="2"/>
      <c r="C4628" s="2"/>
    </row>
    <row r="4629" spans="2:3" x14ac:dyDescent="0.45">
      <c r="B4629" s="2"/>
      <c r="C4629" s="2"/>
    </row>
    <row r="4630" spans="2:3" x14ac:dyDescent="0.45">
      <c r="B4630" s="2"/>
      <c r="C4630" s="2"/>
    </row>
    <row r="4631" spans="2:3" x14ac:dyDescent="0.45">
      <c r="B4631" s="2"/>
      <c r="C4631" s="2"/>
    </row>
    <row r="4632" spans="2:3" x14ac:dyDescent="0.45">
      <c r="B4632" s="2"/>
      <c r="C4632" s="2"/>
    </row>
    <row r="4633" spans="2:3" x14ac:dyDescent="0.45">
      <c r="B4633" s="2"/>
      <c r="C4633" s="2"/>
    </row>
    <row r="4634" spans="2:3" x14ac:dyDescent="0.45">
      <c r="B4634" s="2"/>
      <c r="C4634" s="2"/>
    </row>
    <row r="4635" spans="2:3" x14ac:dyDescent="0.45">
      <c r="B4635" s="2"/>
      <c r="C4635" s="2"/>
    </row>
    <row r="4636" spans="2:3" x14ac:dyDescent="0.45">
      <c r="B4636" s="2"/>
      <c r="C4636" s="2"/>
    </row>
    <row r="4637" spans="2:3" x14ac:dyDescent="0.45">
      <c r="B4637" s="2"/>
      <c r="C4637" s="2"/>
    </row>
    <row r="4638" spans="2:3" x14ac:dyDescent="0.45">
      <c r="B4638" s="2"/>
      <c r="C4638" s="2"/>
    </row>
    <row r="4639" spans="2:3" x14ac:dyDescent="0.45">
      <c r="B4639" s="2"/>
      <c r="C4639" s="2"/>
    </row>
    <row r="4640" spans="2:3" x14ac:dyDescent="0.45">
      <c r="B4640" s="2"/>
      <c r="C4640" s="2"/>
    </row>
    <row r="4641" spans="2:3" x14ac:dyDescent="0.45">
      <c r="B4641" s="2"/>
      <c r="C4641" s="2"/>
    </row>
    <row r="4642" spans="2:3" x14ac:dyDescent="0.45">
      <c r="B4642" s="2"/>
      <c r="C4642" s="2"/>
    </row>
    <row r="4643" spans="2:3" x14ac:dyDescent="0.45">
      <c r="B4643" s="2"/>
      <c r="C4643" s="2"/>
    </row>
    <row r="4644" spans="2:3" x14ac:dyDescent="0.45">
      <c r="B4644" s="2"/>
      <c r="C4644" s="2"/>
    </row>
    <row r="4645" spans="2:3" x14ac:dyDescent="0.45">
      <c r="B4645" s="2"/>
      <c r="C4645" s="2"/>
    </row>
    <row r="4646" spans="2:3" x14ac:dyDescent="0.45">
      <c r="B4646" s="2"/>
      <c r="C4646" s="2"/>
    </row>
    <row r="4647" spans="2:3" x14ac:dyDescent="0.45">
      <c r="B4647" s="2"/>
      <c r="C4647" s="2"/>
    </row>
    <row r="4648" spans="2:3" x14ac:dyDescent="0.45">
      <c r="B4648" s="2"/>
      <c r="C4648" s="2"/>
    </row>
    <row r="4649" spans="2:3" x14ac:dyDescent="0.45">
      <c r="B4649" s="2"/>
      <c r="C4649" s="2"/>
    </row>
    <row r="4650" spans="2:3" x14ac:dyDescent="0.45">
      <c r="B4650" s="2"/>
      <c r="C4650" s="2"/>
    </row>
    <row r="4651" spans="2:3" x14ac:dyDescent="0.45">
      <c r="B4651" s="2"/>
      <c r="C4651" s="2"/>
    </row>
    <row r="4652" spans="2:3" x14ac:dyDescent="0.45">
      <c r="B4652" s="2"/>
      <c r="C4652" s="2"/>
    </row>
    <row r="4653" spans="2:3" x14ac:dyDescent="0.45">
      <c r="B4653" s="2"/>
      <c r="C4653" s="2"/>
    </row>
    <row r="4654" spans="2:3" x14ac:dyDescent="0.45">
      <c r="B4654" s="2"/>
      <c r="C4654" s="2"/>
    </row>
    <row r="4655" spans="2:3" x14ac:dyDescent="0.45">
      <c r="B4655" s="2"/>
      <c r="C4655" s="2"/>
    </row>
    <row r="4656" spans="2:3" x14ac:dyDescent="0.45">
      <c r="B4656" s="2"/>
      <c r="C4656" s="2"/>
    </row>
    <row r="4657" spans="2:3" x14ac:dyDescent="0.45">
      <c r="B4657" s="2"/>
      <c r="C4657" s="2"/>
    </row>
    <row r="4658" spans="2:3" x14ac:dyDescent="0.45">
      <c r="B4658" s="2"/>
      <c r="C4658" s="2"/>
    </row>
    <row r="4659" spans="2:3" x14ac:dyDescent="0.45">
      <c r="B4659" s="2"/>
      <c r="C4659" s="2"/>
    </row>
    <row r="4660" spans="2:3" x14ac:dyDescent="0.45">
      <c r="B4660" s="2"/>
      <c r="C4660" s="2"/>
    </row>
    <row r="4661" spans="2:3" x14ac:dyDescent="0.45">
      <c r="B4661" s="2"/>
      <c r="C4661" s="2"/>
    </row>
    <row r="4662" spans="2:3" x14ac:dyDescent="0.45">
      <c r="B4662" s="2"/>
      <c r="C4662" s="2"/>
    </row>
    <row r="4663" spans="2:3" x14ac:dyDescent="0.45">
      <c r="B4663" s="2"/>
      <c r="C4663" s="2"/>
    </row>
    <row r="4664" spans="2:3" x14ac:dyDescent="0.45">
      <c r="B4664" s="2"/>
      <c r="C4664" s="2"/>
    </row>
    <row r="4665" spans="2:3" x14ac:dyDescent="0.45">
      <c r="B4665" s="2"/>
      <c r="C4665" s="2"/>
    </row>
    <row r="4666" spans="2:3" x14ac:dyDescent="0.45">
      <c r="B4666" s="2"/>
      <c r="C4666" s="2"/>
    </row>
    <row r="4667" spans="2:3" x14ac:dyDescent="0.45">
      <c r="B4667" s="2"/>
      <c r="C4667" s="2"/>
    </row>
    <row r="4668" spans="2:3" x14ac:dyDescent="0.45">
      <c r="B4668" s="2"/>
      <c r="C4668" s="2"/>
    </row>
    <row r="4669" spans="2:3" x14ac:dyDescent="0.45">
      <c r="B4669" s="2"/>
      <c r="C4669" s="2"/>
    </row>
    <row r="4670" spans="2:3" x14ac:dyDescent="0.45">
      <c r="B4670" s="2"/>
      <c r="C4670" s="2"/>
    </row>
    <row r="4671" spans="2:3" x14ac:dyDescent="0.45">
      <c r="B4671" s="2"/>
      <c r="C4671" s="2"/>
    </row>
    <row r="4672" spans="2:3" x14ac:dyDescent="0.45">
      <c r="B4672" s="2"/>
      <c r="C4672" s="2"/>
    </row>
    <row r="4673" spans="2:3" x14ac:dyDescent="0.45">
      <c r="B4673" s="2"/>
      <c r="C4673" s="2"/>
    </row>
    <row r="4674" spans="2:3" x14ac:dyDescent="0.45">
      <c r="B4674" s="2"/>
      <c r="C4674" s="2"/>
    </row>
    <row r="4675" spans="2:3" x14ac:dyDescent="0.45">
      <c r="B4675" s="2"/>
      <c r="C4675" s="2"/>
    </row>
    <row r="4676" spans="2:3" x14ac:dyDescent="0.45">
      <c r="B4676" s="2"/>
      <c r="C4676" s="2"/>
    </row>
    <row r="4677" spans="2:3" x14ac:dyDescent="0.45">
      <c r="B4677" s="2"/>
      <c r="C4677" s="2"/>
    </row>
    <row r="4678" spans="2:3" x14ac:dyDescent="0.45">
      <c r="B4678" s="2"/>
      <c r="C4678" s="2"/>
    </row>
    <row r="4679" spans="2:3" x14ac:dyDescent="0.45">
      <c r="B4679" s="2"/>
      <c r="C4679" s="2"/>
    </row>
    <row r="4680" spans="2:3" x14ac:dyDescent="0.45">
      <c r="B4680" s="2"/>
      <c r="C4680" s="2"/>
    </row>
    <row r="4681" spans="2:3" x14ac:dyDescent="0.45">
      <c r="B4681" s="2"/>
      <c r="C4681" s="2"/>
    </row>
    <row r="4682" spans="2:3" x14ac:dyDescent="0.45">
      <c r="B4682" s="2"/>
      <c r="C4682" s="2"/>
    </row>
    <row r="4683" spans="2:3" x14ac:dyDescent="0.45">
      <c r="B4683" s="2"/>
      <c r="C4683" s="2"/>
    </row>
    <row r="4684" spans="2:3" x14ac:dyDescent="0.45">
      <c r="B4684" s="2"/>
      <c r="C4684" s="2"/>
    </row>
    <row r="4685" spans="2:3" x14ac:dyDescent="0.45">
      <c r="B4685" s="2"/>
      <c r="C4685" s="2"/>
    </row>
    <row r="4686" spans="2:3" x14ac:dyDescent="0.45">
      <c r="B4686" s="2"/>
      <c r="C4686" s="2"/>
    </row>
    <row r="4687" spans="2:3" x14ac:dyDescent="0.45">
      <c r="B4687" s="2"/>
      <c r="C4687" s="2"/>
    </row>
    <row r="4688" spans="2:3" x14ac:dyDescent="0.45">
      <c r="B4688" s="2"/>
      <c r="C4688" s="2"/>
    </row>
    <row r="4689" spans="2:3" x14ac:dyDescent="0.45">
      <c r="B4689" s="2"/>
      <c r="C4689" s="2"/>
    </row>
    <row r="4690" spans="2:3" x14ac:dyDescent="0.45">
      <c r="B4690" s="2"/>
      <c r="C4690" s="2"/>
    </row>
    <row r="4691" spans="2:3" x14ac:dyDescent="0.45">
      <c r="B4691" s="2"/>
      <c r="C4691" s="2"/>
    </row>
    <row r="4692" spans="2:3" x14ac:dyDescent="0.45">
      <c r="B4692" s="2"/>
      <c r="C4692" s="2"/>
    </row>
    <row r="4693" spans="2:3" x14ac:dyDescent="0.45">
      <c r="B4693" s="2"/>
      <c r="C4693" s="2"/>
    </row>
    <row r="4694" spans="2:3" x14ac:dyDescent="0.45">
      <c r="B4694" s="2"/>
      <c r="C4694" s="2"/>
    </row>
    <row r="4695" spans="2:3" x14ac:dyDescent="0.45">
      <c r="B4695" s="2"/>
      <c r="C4695" s="2"/>
    </row>
    <row r="4696" spans="2:3" x14ac:dyDescent="0.45">
      <c r="B4696" s="2"/>
      <c r="C4696" s="2"/>
    </row>
    <row r="4697" spans="2:3" x14ac:dyDescent="0.45">
      <c r="B4697" s="2"/>
      <c r="C4697" s="2"/>
    </row>
    <row r="4698" spans="2:3" x14ac:dyDescent="0.45">
      <c r="B4698" s="2"/>
      <c r="C4698" s="2"/>
    </row>
    <row r="4699" spans="2:3" x14ac:dyDescent="0.45">
      <c r="B4699" s="2"/>
      <c r="C4699" s="2"/>
    </row>
    <row r="4700" spans="2:3" x14ac:dyDescent="0.45">
      <c r="B4700" s="2"/>
      <c r="C4700" s="2"/>
    </row>
    <row r="4701" spans="2:3" x14ac:dyDescent="0.45">
      <c r="B4701" s="2"/>
      <c r="C4701" s="2"/>
    </row>
    <row r="4702" spans="2:3" x14ac:dyDescent="0.45">
      <c r="B4702" s="2"/>
      <c r="C4702" s="2"/>
    </row>
    <row r="4703" spans="2:3" x14ac:dyDescent="0.45">
      <c r="B4703" s="2"/>
      <c r="C4703" s="2"/>
    </row>
    <row r="4704" spans="2:3" x14ac:dyDescent="0.45">
      <c r="B4704" s="2"/>
      <c r="C4704" s="2"/>
    </row>
    <row r="4705" spans="2:3" x14ac:dyDescent="0.45">
      <c r="B4705" s="2"/>
      <c r="C4705" s="2"/>
    </row>
    <row r="4706" spans="2:3" x14ac:dyDescent="0.45">
      <c r="B4706" s="2"/>
      <c r="C4706" s="2"/>
    </row>
    <row r="4707" spans="2:3" x14ac:dyDescent="0.45">
      <c r="B4707" s="2"/>
      <c r="C4707" s="2"/>
    </row>
    <row r="4708" spans="2:3" x14ac:dyDescent="0.45">
      <c r="B4708" s="2"/>
      <c r="C4708" s="2"/>
    </row>
    <row r="4709" spans="2:3" x14ac:dyDescent="0.45">
      <c r="B4709" s="2"/>
      <c r="C4709" s="2"/>
    </row>
    <row r="4710" spans="2:3" x14ac:dyDescent="0.45">
      <c r="B4710" s="2"/>
      <c r="C4710" s="2"/>
    </row>
    <row r="4711" spans="2:3" x14ac:dyDescent="0.45">
      <c r="B4711" s="2"/>
      <c r="C4711" s="2"/>
    </row>
    <row r="4712" spans="2:3" x14ac:dyDescent="0.45">
      <c r="B4712" s="2"/>
      <c r="C4712" s="2"/>
    </row>
    <row r="4713" spans="2:3" x14ac:dyDescent="0.45">
      <c r="B4713" s="2"/>
      <c r="C4713" s="2"/>
    </row>
    <row r="4714" spans="2:3" x14ac:dyDescent="0.45">
      <c r="B4714" s="2"/>
      <c r="C4714" s="2"/>
    </row>
    <row r="4715" spans="2:3" x14ac:dyDescent="0.45">
      <c r="B4715" s="2"/>
      <c r="C4715" s="2"/>
    </row>
    <row r="4716" spans="2:3" x14ac:dyDescent="0.45">
      <c r="B4716" s="2"/>
      <c r="C4716" s="2"/>
    </row>
    <row r="4717" spans="2:3" x14ac:dyDescent="0.45">
      <c r="B4717" s="2"/>
      <c r="C4717" s="2"/>
    </row>
    <row r="4718" spans="2:3" x14ac:dyDescent="0.45">
      <c r="B4718" s="2"/>
      <c r="C4718" s="2"/>
    </row>
    <row r="4719" spans="2:3" x14ac:dyDescent="0.45">
      <c r="B4719" s="2"/>
      <c r="C4719" s="2"/>
    </row>
    <row r="4720" spans="2:3" x14ac:dyDescent="0.45">
      <c r="B4720" s="2"/>
      <c r="C4720" s="2"/>
    </row>
    <row r="4721" spans="2:3" x14ac:dyDescent="0.45">
      <c r="B4721" s="2"/>
      <c r="C4721" s="2"/>
    </row>
    <row r="4722" spans="2:3" x14ac:dyDescent="0.45">
      <c r="B4722" s="2"/>
      <c r="C4722" s="2"/>
    </row>
    <row r="4723" spans="2:3" x14ac:dyDescent="0.45">
      <c r="B4723" s="2"/>
      <c r="C4723" s="2"/>
    </row>
    <row r="4724" spans="2:3" x14ac:dyDescent="0.45">
      <c r="B4724" s="2"/>
      <c r="C4724" s="2"/>
    </row>
    <row r="4725" spans="2:3" x14ac:dyDescent="0.45">
      <c r="B4725" s="2"/>
      <c r="C4725" s="2"/>
    </row>
    <row r="4726" spans="2:3" x14ac:dyDescent="0.45">
      <c r="B4726" s="2"/>
      <c r="C4726" s="2"/>
    </row>
    <row r="4727" spans="2:3" x14ac:dyDescent="0.45">
      <c r="B4727" s="2"/>
      <c r="C4727" s="2"/>
    </row>
    <row r="4728" spans="2:3" x14ac:dyDescent="0.45">
      <c r="B4728" s="2"/>
      <c r="C4728" s="2"/>
    </row>
    <row r="4729" spans="2:3" x14ac:dyDescent="0.45">
      <c r="B4729" s="2"/>
      <c r="C4729" s="2"/>
    </row>
    <row r="4730" spans="2:3" x14ac:dyDescent="0.45">
      <c r="B4730" s="2"/>
      <c r="C4730" s="2"/>
    </row>
    <row r="4731" spans="2:3" x14ac:dyDescent="0.45">
      <c r="B4731" s="2"/>
      <c r="C4731" s="2"/>
    </row>
    <row r="4732" spans="2:3" x14ac:dyDescent="0.45">
      <c r="B4732" s="2"/>
      <c r="C4732" s="2"/>
    </row>
    <row r="4733" spans="2:3" x14ac:dyDescent="0.45">
      <c r="B4733" s="2"/>
      <c r="C4733" s="2"/>
    </row>
    <row r="4734" spans="2:3" x14ac:dyDescent="0.45">
      <c r="B4734" s="2"/>
      <c r="C4734" s="2"/>
    </row>
    <row r="4735" spans="2:3" x14ac:dyDescent="0.45">
      <c r="B4735" s="2"/>
      <c r="C4735" s="2"/>
    </row>
    <row r="4736" spans="2:3" x14ac:dyDescent="0.45">
      <c r="B4736" s="2"/>
      <c r="C4736" s="2"/>
    </row>
    <row r="4737" spans="2:3" x14ac:dyDescent="0.45">
      <c r="B4737" s="2"/>
      <c r="C4737" s="2"/>
    </row>
    <row r="4738" spans="2:3" x14ac:dyDescent="0.45">
      <c r="B4738" s="2"/>
      <c r="C4738" s="2"/>
    </row>
    <row r="4739" spans="2:3" x14ac:dyDescent="0.45">
      <c r="B4739" s="2"/>
      <c r="C4739" s="2"/>
    </row>
    <row r="4740" spans="2:3" x14ac:dyDescent="0.45">
      <c r="B4740" s="2"/>
      <c r="C4740" s="2"/>
    </row>
    <row r="4741" spans="2:3" x14ac:dyDescent="0.45">
      <c r="B4741" s="2"/>
      <c r="C4741" s="2"/>
    </row>
    <row r="4742" spans="2:3" x14ac:dyDescent="0.45">
      <c r="B4742" s="2"/>
      <c r="C4742" s="2"/>
    </row>
    <row r="4743" spans="2:3" x14ac:dyDescent="0.45">
      <c r="B4743" s="2"/>
      <c r="C4743" s="2"/>
    </row>
    <row r="4744" spans="2:3" x14ac:dyDescent="0.45">
      <c r="B4744" s="2"/>
      <c r="C4744" s="2"/>
    </row>
    <row r="4745" spans="2:3" x14ac:dyDescent="0.45">
      <c r="B4745" s="2"/>
      <c r="C4745" s="2"/>
    </row>
    <row r="4746" spans="2:3" x14ac:dyDescent="0.45">
      <c r="B4746" s="2"/>
      <c r="C4746" s="2"/>
    </row>
    <row r="4747" spans="2:3" x14ac:dyDescent="0.45">
      <c r="B4747" s="2"/>
      <c r="C4747" s="2"/>
    </row>
    <row r="4748" spans="2:3" x14ac:dyDescent="0.45">
      <c r="B4748" s="2"/>
      <c r="C4748" s="2"/>
    </row>
    <row r="4749" spans="2:3" x14ac:dyDescent="0.45">
      <c r="B4749" s="2"/>
      <c r="C4749" s="2"/>
    </row>
    <row r="4750" spans="2:3" x14ac:dyDescent="0.45">
      <c r="B4750" s="2"/>
      <c r="C4750" s="2"/>
    </row>
    <row r="4751" spans="2:3" x14ac:dyDescent="0.45">
      <c r="B4751" s="2"/>
      <c r="C4751" s="2"/>
    </row>
    <row r="4752" spans="2:3" x14ac:dyDescent="0.45">
      <c r="B4752" s="2"/>
      <c r="C4752" s="2"/>
    </row>
    <row r="4753" spans="2:3" x14ac:dyDescent="0.45">
      <c r="B4753" s="2"/>
      <c r="C4753" s="2"/>
    </row>
    <row r="4754" spans="2:3" x14ac:dyDescent="0.45">
      <c r="B4754" s="2"/>
      <c r="C4754" s="2"/>
    </row>
    <row r="4755" spans="2:3" x14ac:dyDescent="0.45">
      <c r="B4755" s="2"/>
      <c r="C4755" s="2"/>
    </row>
    <row r="4756" spans="2:3" x14ac:dyDescent="0.45">
      <c r="B4756" s="2"/>
      <c r="C4756" s="2"/>
    </row>
    <row r="4757" spans="2:3" x14ac:dyDescent="0.45">
      <c r="B4757" s="2"/>
      <c r="C4757" s="2"/>
    </row>
    <row r="4758" spans="2:3" x14ac:dyDescent="0.45">
      <c r="B4758" s="2"/>
      <c r="C4758" s="2"/>
    </row>
    <row r="4759" spans="2:3" x14ac:dyDescent="0.45">
      <c r="B4759" s="2"/>
      <c r="C4759" s="2"/>
    </row>
    <row r="4760" spans="2:3" x14ac:dyDescent="0.45">
      <c r="B4760" s="2"/>
      <c r="C4760" s="2"/>
    </row>
    <row r="4761" spans="2:3" x14ac:dyDescent="0.45">
      <c r="B4761" s="2"/>
      <c r="C4761" s="2"/>
    </row>
    <row r="4762" spans="2:3" x14ac:dyDescent="0.45">
      <c r="B4762" s="2"/>
      <c r="C4762" s="2"/>
    </row>
    <row r="4763" spans="2:3" x14ac:dyDescent="0.45">
      <c r="B4763" s="2"/>
      <c r="C4763" s="2"/>
    </row>
    <row r="4764" spans="2:3" x14ac:dyDescent="0.45">
      <c r="B4764" s="2"/>
      <c r="C4764" s="2"/>
    </row>
    <row r="4765" spans="2:3" x14ac:dyDescent="0.45">
      <c r="B4765" s="2"/>
      <c r="C4765" s="2"/>
    </row>
    <row r="4766" spans="2:3" x14ac:dyDescent="0.45">
      <c r="B4766" s="2"/>
      <c r="C4766" s="2"/>
    </row>
    <row r="4767" spans="2:3" x14ac:dyDescent="0.45">
      <c r="B4767" s="2"/>
      <c r="C4767" s="2"/>
    </row>
    <row r="4768" spans="2:3" x14ac:dyDescent="0.45">
      <c r="B4768" s="2"/>
      <c r="C4768" s="2"/>
    </row>
    <row r="4769" spans="2:3" x14ac:dyDescent="0.45">
      <c r="B4769" s="2"/>
      <c r="C4769" s="2"/>
    </row>
    <row r="4770" spans="2:3" x14ac:dyDescent="0.45">
      <c r="B4770" s="2"/>
      <c r="C4770" s="2"/>
    </row>
    <row r="4771" spans="2:3" x14ac:dyDescent="0.45">
      <c r="B4771" s="2"/>
      <c r="C4771" s="2"/>
    </row>
    <row r="4772" spans="2:3" x14ac:dyDescent="0.45">
      <c r="B4772" s="2"/>
      <c r="C4772" s="2"/>
    </row>
    <row r="4773" spans="2:3" x14ac:dyDescent="0.45">
      <c r="B4773" s="2"/>
      <c r="C4773" s="2"/>
    </row>
    <row r="4774" spans="2:3" x14ac:dyDescent="0.45">
      <c r="B4774" s="2"/>
      <c r="C4774" s="2"/>
    </row>
    <row r="4775" spans="2:3" x14ac:dyDescent="0.45">
      <c r="B4775" s="2"/>
      <c r="C4775" s="2"/>
    </row>
    <row r="4776" spans="2:3" x14ac:dyDescent="0.45">
      <c r="B4776" s="2"/>
      <c r="C4776" s="2"/>
    </row>
    <row r="4777" spans="2:3" x14ac:dyDescent="0.45">
      <c r="B4777" s="2"/>
      <c r="C4777" s="2"/>
    </row>
    <row r="4778" spans="2:3" x14ac:dyDescent="0.45">
      <c r="B4778" s="2"/>
      <c r="C4778" s="2"/>
    </row>
    <row r="4779" spans="2:3" x14ac:dyDescent="0.45">
      <c r="B4779" s="2"/>
      <c r="C4779" s="2"/>
    </row>
    <row r="4780" spans="2:3" x14ac:dyDescent="0.45">
      <c r="B4780" s="2"/>
      <c r="C4780" s="2"/>
    </row>
    <row r="4781" spans="2:3" x14ac:dyDescent="0.45">
      <c r="B4781" s="2"/>
      <c r="C4781" s="2"/>
    </row>
    <row r="4782" spans="2:3" x14ac:dyDescent="0.45">
      <c r="B4782" s="2"/>
      <c r="C4782" s="2"/>
    </row>
    <row r="4783" spans="2:3" x14ac:dyDescent="0.45">
      <c r="B4783" s="2"/>
      <c r="C4783" s="2"/>
    </row>
    <row r="4784" spans="2:3" x14ac:dyDescent="0.45">
      <c r="B4784" s="2"/>
      <c r="C4784" s="2"/>
    </row>
    <row r="4785" spans="2:3" x14ac:dyDescent="0.45">
      <c r="B4785" s="2"/>
      <c r="C4785" s="2"/>
    </row>
    <row r="4786" spans="2:3" x14ac:dyDescent="0.45">
      <c r="B4786" s="2"/>
      <c r="C4786" s="2"/>
    </row>
    <row r="4787" spans="2:3" x14ac:dyDescent="0.45">
      <c r="B4787" s="2"/>
      <c r="C4787" s="2"/>
    </row>
    <row r="4788" spans="2:3" x14ac:dyDescent="0.45">
      <c r="B4788" s="2"/>
      <c r="C4788" s="2"/>
    </row>
    <row r="4789" spans="2:3" x14ac:dyDescent="0.45">
      <c r="B4789" s="2"/>
      <c r="C4789" s="2"/>
    </row>
    <row r="4790" spans="2:3" x14ac:dyDescent="0.45">
      <c r="B4790" s="2"/>
      <c r="C4790" s="2"/>
    </row>
    <row r="4791" spans="2:3" x14ac:dyDescent="0.45">
      <c r="B4791" s="2"/>
      <c r="C4791" s="2"/>
    </row>
    <row r="4792" spans="2:3" x14ac:dyDescent="0.45">
      <c r="B4792" s="2"/>
      <c r="C4792" s="2"/>
    </row>
    <row r="4793" spans="2:3" x14ac:dyDescent="0.45">
      <c r="B4793" s="2"/>
      <c r="C4793" s="2"/>
    </row>
    <row r="4794" spans="2:3" x14ac:dyDescent="0.45">
      <c r="B4794" s="2"/>
      <c r="C4794" s="2"/>
    </row>
    <row r="4795" spans="2:3" x14ac:dyDescent="0.45">
      <c r="B4795" s="2"/>
      <c r="C4795" s="2"/>
    </row>
    <row r="4796" spans="2:3" x14ac:dyDescent="0.45">
      <c r="B4796" s="2"/>
      <c r="C4796" s="2"/>
    </row>
    <row r="4797" spans="2:3" x14ac:dyDescent="0.45">
      <c r="B4797" s="2"/>
      <c r="C4797" s="2"/>
    </row>
    <row r="4798" spans="2:3" x14ac:dyDescent="0.45">
      <c r="B4798" s="2"/>
      <c r="C4798" s="2"/>
    </row>
    <row r="4799" spans="2:3" x14ac:dyDescent="0.45">
      <c r="B4799" s="2"/>
      <c r="C4799" s="2"/>
    </row>
    <row r="4800" spans="2:3" x14ac:dyDescent="0.45">
      <c r="B4800" s="2"/>
      <c r="C4800" s="2"/>
    </row>
    <row r="4801" spans="2:3" x14ac:dyDescent="0.45">
      <c r="B4801" s="2"/>
      <c r="C4801" s="2"/>
    </row>
    <row r="4802" spans="2:3" x14ac:dyDescent="0.45">
      <c r="B4802" s="2"/>
      <c r="C4802" s="2"/>
    </row>
    <row r="4803" spans="2:3" x14ac:dyDescent="0.45">
      <c r="B4803" s="2"/>
      <c r="C4803" s="2"/>
    </row>
    <row r="4804" spans="2:3" x14ac:dyDescent="0.45">
      <c r="B4804" s="2"/>
      <c r="C4804" s="2"/>
    </row>
    <row r="4805" spans="2:3" x14ac:dyDescent="0.45">
      <c r="B4805" s="2"/>
      <c r="C4805" s="2"/>
    </row>
    <row r="4806" spans="2:3" x14ac:dyDescent="0.45">
      <c r="B4806" s="2"/>
      <c r="C4806" s="2"/>
    </row>
    <row r="4807" spans="2:3" x14ac:dyDescent="0.45">
      <c r="B4807" s="2"/>
      <c r="C4807" s="2"/>
    </row>
    <row r="4808" spans="2:3" x14ac:dyDescent="0.45">
      <c r="B4808" s="2"/>
      <c r="C4808" s="2"/>
    </row>
    <row r="4809" spans="2:3" x14ac:dyDescent="0.45">
      <c r="B4809" s="2"/>
      <c r="C4809" s="2"/>
    </row>
    <row r="4810" spans="2:3" x14ac:dyDescent="0.45">
      <c r="B4810" s="2"/>
      <c r="C4810" s="2"/>
    </row>
    <row r="4811" spans="2:3" x14ac:dyDescent="0.45">
      <c r="B4811" s="2"/>
      <c r="C4811" s="2"/>
    </row>
    <row r="4812" spans="2:3" x14ac:dyDescent="0.45">
      <c r="B4812" s="2"/>
      <c r="C4812" s="2"/>
    </row>
    <row r="4813" spans="2:3" x14ac:dyDescent="0.45">
      <c r="B4813" s="2"/>
      <c r="C4813" s="2"/>
    </row>
    <row r="4814" spans="2:3" x14ac:dyDescent="0.45">
      <c r="B4814" s="2"/>
      <c r="C4814" s="2"/>
    </row>
    <row r="4815" spans="2:3" x14ac:dyDescent="0.45">
      <c r="B4815" s="2"/>
      <c r="C4815" s="2"/>
    </row>
    <row r="4816" spans="2:3" x14ac:dyDescent="0.45">
      <c r="B4816" s="2"/>
      <c r="C4816" s="2"/>
    </row>
    <row r="4817" spans="2:3" x14ac:dyDescent="0.45">
      <c r="B4817" s="2"/>
      <c r="C4817" s="2"/>
    </row>
    <row r="4818" spans="2:3" x14ac:dyDescent="0.45">
      <c r="B4818" s="2"/>
      <c r="C4818" s="2"/>
    </row>
    <row r="4819" spans="2:3" x14ac:dyDescent="0.45">
      <c r="B4819" s="2"/>
      <c r="C4819" s="2"/>
    </row>
    <row r="4820" spans="2:3" x14ac:dyDescent="0.45">
      <c r="B4820" s="2"/>
      <c r="C4820" s="2"/>
    </row>
    <row r="4821" spans="2:3" x14ac:dyDescent="0.45">
      <c r="B4821" s="2"/>
      <c r="C4821" s="2"/>
    </row>
    <row r="4822" spans="2:3" x14ac:dyDescent="0.45">
      <c r="B4822" s="2"/>
      <c r="C4822" s="2"/>
    </row>
    <row r="4823" spans="2:3" x14ac:dyDescent="0.45">
      <c r="B4823" s="2"/>
      <c r="C4823" s="2"/>
    </row>
    <row r="4824" spans="2:3" x14ac:dyDescent="0.45">
      <c r="B4824" s="2"/>
      <c r="C4824" s="2"/>
    </row>
    <row r="4825" spans="2:3" x14ac:dyDescent="0.45">
      <c r="B4825" s="2"/>
      <c r="C4825" s="2"/>
    </row>
    <row r="4826" spans="2:3" x14ac:dyDescent="0.45">
      <c r="B4826" s="2"/>
      <c r="C4826" s="2"/>
    </row>
    <row r="4827" spans="2:3" x14ac:dyDescent="0.45">
      <c r="B4827" s="2"/>
      <c r="C4827" s="2"/>
    </row>
    <row r="4828" spans="2:3" x14ac:dyDescent="0.45">
      <c r="B4828" s="2"/>
      <c r="C4828" s="2"/>
    </row>
    <row r="4829" spans="2:3" x14ac:dyDescent="0.45">
      <c r="B4829" s="2"/>
      <c r="C4829" s="2"/>
    </row>
    <row r="4830" spans="2:3" x14ac:dyDescent="0.45">
      <c r="B4830" s="2"/>
      <c r="C4830" s="2"/>
    </row>
    <row r="4831" spans="2:3" x14ac:dyDescent="0.45">
      <c r="B4831" s="2"/>
      <c r="C4831" s="2"/>
    </row>
    <row r="4832" spans="2:3" x14ac:dyDescent="0.45">
      <c r="B4832" s="2"/>
      <c r="C4832" s="2"/>
    </row>
    <row r="4833" spans="2:3" x14ac:dyDescent="0.45">
      <c r="B4833" s="2"/>
      <c r="C4833" s="2"/>
    </row>
    <row r="4834" spans="2:3" x14ac:dyDescent="0.45">
      <c r="B4834" s="2"/>
      <c r="C4834" s="2"/>
    </row>
    <row r="4835" spans="2:3" x14ac:dyDescent="0.45">
      <c r="B4835" s="2"/>
      <c r="C4835" s="2"/>
    </row>
    <row r="4836" spans="2:3" x14ac:dyDescent="0.45">
      <c r="B4836" s="2"/>
      <c r="C4836" s="2"/>
    </row>
    <row r="4837" spans="2:3" x14ac:dyDescent="0.45">
      <c r="B4837" s="2"/>
      <c r="C4837" s="2"/>
    </row>
    <row r="4838" spans="2:3" x14ac:dyDescent="0.45">
      <c r="B4838" s="2"/>
      <c r="C4838" s="2"/>
    </row>
    <row r="4839" spans="2:3" x14ac:dyDescent="0.45">
      <c r="B4839" s="2"/>
      <c r="C4839" s="2"/>
    </row>
    <row r="4840" spans="2:3" x14ac:dyDescent="0.45">
      <c r="B4840" s="2"/>
      <c r="C4840" s="2"/>
    </row>
    <row r="4841" spans="2:3" x14ac:dyDescent="0.45">
      <c r="B4841" s="2"/>
      <c r="C4841" s="2"/>
    </row>
    <row r="4842" spans="2:3" x14ac:dyDescent="0.45">
      <c r="B4842" s="2"/>
      <c r="C4842" s="2"/>
    </row>
    <row r="4843" spans="2:3" x14ac:dyDescent="0.45">
      <c r="B4843" s="2"/>
      <c r="C4843" s="2"/>
    </row>
    <row r="4844" spans="2:3" x14ac:dyDescent="0.45">
      <c r="B4844" s="2"/>
      <c r="C4844" s="2"/>
    </row>
    <row r="4845" spans="2:3" x14ac:dyDescent="0.45">
      <c r="B4845" s="2"/>
      <c r="C4845" s="2"/>
    </row>
    <row r="4846" spans="2:3" x14ac:dyDescent="0.45">
      <c r="B4846" s="2"/>
      <c r="C4846" s="2"/>
    </row>
    <row r="4847" spans="2:3" x14ac:dyDescent="0.45">
      <c r="B4847" s="2"/>
      <c r="C4847" s="2"/>
    </row>
    <row r="4848" spans="2:3" x14ac:dyDescent="0.45">
      <c r="B4848" s="2"/>
      <c r="C4848" s="2"/>
    </row>
    <row r="4849" spans="2:3" x14ac:dyDescent="0.45">
      <c r="B4849" s="2"/>
      <c r="C4849" s="2"/>
    </row>
    <row r="4850" spans="2:3" x14ac:dyDescent="0.45">
      <c r="B4850" s="2"/>
      <c r="C4850" s="2"/>
    </row>
    <row r="4851" spans="2:3" x14ac:dyDescent="0.45">
      <c r="B4851" s="2"/>
      <c r="C4851" s="2"/>
    </row>
    <row r="4852" spans="2:3" x14ac:dyDescent="0.45">
      <c r="B4852" s="2"/>
      <c r="C4852" s="2"/>
    </row>
    <row r="4853" spans="2:3" x14ac:dyDescent="0.45">
      <c r="B4853" s="2"/>
      <c r="C4853" s="2"/>
    </row>
    <row r="4854" spans="2:3" x14ac:dyDescent="0.45">
      <c r="B4854" s="2"/>
      <c r="C4854" s="2"/>
    </row>
    <row r="4855" spans="2:3" x14ac:dyDescent="0.45">
      <c r="B4855" s="2"/>
      <c r="C4855" s="2"/>
    </row>
    <row r="4856" spans="2:3" x14ac:dyDescent="0.45">
      <c r="B4856" s="2"/>
      <c r="C4856" s="2"/>
    </row>
    <row r="4857" spans="2:3" x14ac:dyDescent="0.45">
      <c r="B4857" s="2"/>
      <c r="C4857" s="2"/>
    </row>
    <row r="4858" spans="2:3" x14ac:dyDescent="0.45">
      <c r="B4858" s="2"/>
      <c r="C4858" s="2"/>
    </row>
    <row r="4859" spans="2:3" x14ac:dyDescent="0.45">
      <c r="B4859" s="2"/>
      <c r="C4859" s="2"/>
    </row>
    <row r="4860" spans="2:3" x14ac:dyDescent="0.45">
      <c r="B4860" s="2"/>
      <c r="C4860" s="2"/>
    </row>
    <row r="4861" spans="2:3" x14ac:dyDescent="0.45">
      <c r="B4861" s="2"/>
      <c r="C4861" s="2"/>
    </row>
    <row r="4862" spans="2:3" x14ac:dyDescent="0.45">
      <c r="B4862" s="2"/>
      <c r="C4862" s="2"/>
    </row>
    <row r="4863" spans="2:3" x14ac:dyDescent="0.45">
      <c r="B4863" s="2"/>
      <c r="C4863" s="2"/>
    </row>
    <row r="4864" spans="2:3" x14ac:dyDescent="0.45">
      <c r="B4864" s="2"/>
      <c r="C4864" s="2"/>
    </row>
    <row r="4865" spans="2:3" x14ac:dyDescent="0.45">
      <c r="B4865" s="2"/>
      <c r="C4865" s="2"/>
    </row>
    <row r="4866" spans="2:3" x14ac:dyDescent="0.45">
      <c r="B4866" s="2"/>
      <c r="C4866" s="2"/>
    </row>
    <row r="4867" spans="2:3" x14ac:dyDescent="0.45">
      <c r="B4867" s="2"/>
      <c r="C4867" s="2"/>
    </row>
    <row r="4868" spans="2:3" x14ac:dyDescent="0.45">
      <c r="B4868" s="2"/>
      <c r="C4868" s="2"/>
    </row>
    <row r="4869" spans="2:3" x14ac:dyDescent="0.45">
      <c r="B4869" s="2"/>
      <c r="C4869" s="2"/>
    </row>
    <row r="4870" spans="2:3" x14ac:dyDescent="0.45">
      <c r="B4870" s="2"/>
      <c r="C4870" s="2"/>
    </row>
    <row r="4871" spans="2:3" x14ac:dyDescent="0.45">
      <c r="B4871" s="2"/>
      <c r="C4871" s="2"/>
    </row>
    <row r="4872" spans="2:3" x14ac:dyDescent="0.45">
      <c r="B4872" s="2"/>
      <c r="C4872" s="2"/>
    </row>
    <row r="4873" spans="2:3" x14ac:dyDescent="0.45">
      <c r="B4873" s="2"/>
      <c r="C4873" s="2"/>
    </row>
    <row r="4874" spans="2:3" x14ac:dyDescent="0.45">
      <c r="B4874" s="2"/>
      <c r="C4874" s="2"/>
    </row>
    <row r="4875" spans="2:3" x14ac:dyDescent="0.45">
      <c r="B4875" s="2"/>
      <c r="C4875" s="2"/>
    </row>
    <row r="4876" spans="2:3" x14ac:dyDescent="0.45">
      <c r="B4876" s="2"/>
      <c r="C4876" s="2"/>
    </row>
    <row r="4877" spans="2:3" x14ac:dyDescent="0.45">
      <c r="B4877" s="2"/>
      <c r="C4877" s="2"/>
    </row>
    <row r="4878" spans="2:3" x14ac:dyDescent="0.45">
      <c r="B4878" s="2"/>
      <c r="C4878" s="2"/>
    </row>
    <row r="4879" spans="2:3" x14ac:dyDescent="0.45">
      <c r="B4879" s="2"/>
      <c r="C4879" s="2"/>
    </row>
    <row r="4880" spans="2:3" x14ac:dyDescent="0.45">
      <c r="B4880" s="2"/>
      <c r="C4880" s="2"/>
    </row>
    <row r="4881" spans="2:3" x14ac:dyDescent="0.45">
      <c r="B4881" s="2"/>
      <c r="C4881" s="2"/>
    </row>
    <row r="4882" spans="2:3" x14ac:dyDescent="0.45">
      <c r="B4882" s="2"/>
      <c r="C4882" s="2"/>
    </row>
    <row r="4883" spans="2:3" x14ac:dyDescent="0.45">
      <c r="B4883" s="2"/>
      <c r="C4883" s="2"/>
    </row>
    <row r="4884" spans="2:3" x14ac:dyDescent="0.45">
      <c r="B4884" s="2"/>
      <c r="C4884" s="2"/>
    </row>
    <row r="4885" spans="2:3" x14ac:dyDescent="0.45">
      <c r="B4885" s="2"/>
      <c r="C4885" s="2"/>
    </row>
    <row r="4886" spans="2:3" x14ac:dyDescent="0.45">
      <c r="B4886" s="2"/>
      <c r="C4886" s="2"/>
    </row>
    <row r="4887" spans="2:3" x14ac:dyDescent="0.45">
      <c r="B4887" s="2"/>
      <c r="C4887" s="2"/>
    </row>
    <row r="4888" spans="2:3" x14ac:dyDescent="0.45">
      <c r="B4888" s="2"/>
      <c r="C4888" s="2"/>
    </row>
    <row r="4889" spans="2:3" x14ac:dyDescent="0.45">
      <c r="B4889" s="2"/>
      <c r="C4889" s="2"/>
    </row>
    <row r="4890" spans="2:3" x14ac:dyDescent="0.45">
      <c r="B4890" s="2"/>
      <c r="C4890" s="2"/>
    </row>
    <row r="4891" spans="2:3" x14ac:dyDescent="0.45">
      <c r="B4891" s="2"/>
      <c r="C4891" s="2"/>
    </row>
    <row r="4892" spans="2:3" x14ac:dyDescent="0.45">
      <c r="B4892" s="2"/>
      <c r="C4892" s="2"/>
    </row>
    <row r="4893" spans="2:3" x14ac:dyDescent="0.45">
      <c r="B4893" s="2"/>
      <c r="C4893" s="2"/>
    </row>
    <row r="4894" spans="2:3" x14ac:dyDescent="0.45">
      <c r="B4894" s="2"/>
      <c r="C4894" s="2"/>
    </row>
    <row r="4895" spans="2:3" x14ac:dyDescent="0.45">
      <c r="B4895" s="2"/>
      <c r="C4895" s="2"/>
    </row>
    <row r="4896" spans="2:3" x14ac:dyDescent="0.45">
      <c r="B4896" s="2"/>
      <c r="C4896" s="2"/>
    </row>
    <row r="4897" spans="2:3" x14ac:dyDescent="0.45">
      <c r="B4897" s="2"/>
      <c r="C4897" s="2"/>
    </row>
    <row r="4898" spans="2:3" x14ac:dyDescent="0.45">
      <c r="B4898" s="2"/>
      <c r="C4898" s="2"/>
    </row>
    <row r="4899" spans="2:3" x14ac:dyDescent="0.45">
      <c r="B4899" s="2"/>
      <c r="C4899" s="2"/>
    </row>
    <row r="4900" spans="2:3" x14ac:dyDescent="0.45">
      <c r="B4900" s="2"/>
      <c r="C4900" s="2"/>
    </row>
    <row r="4901" spans="2:3" x14ac:dyDescent="0.45">
      <c r="B4901" s="2"/>
      <c r="C4901" s="2"/>
    </row>
    <row r="4902" spans="2:3" x14ac:dyDescent="0.45">
      <c r="B4902" s="2"/>
      <c r="C4902" s="2"/>
    </row>
    <row r="4903" spans="2:3" x14ac:dyDescent="0.45">
      <c r="B4903" s="2"/>
      <c r="C4903" s="2"/>
    </row>
    <row r="4904" spans="2:3" x14ac:dyDescent="0.45">
      <c r="B4904" s="2"/>
      <c r="C4904" s="2"/>
    </row>
    <row r="4905" spans="2:3" x14ac:dyDescent="0.45">
      <c r="B4905" s="2"/>
      <c r="C4905" s="2"/>
    </row>
    <row r="4906" spans="2:3" x14ac:dyDescent="0.45">
      <c r="B4906" s="2"/>
      <c r="C4906" s="2"/>
    </row>
    <row r="4907" spans="2:3" x14ac:dyDescent="0.45">
      <c r="B4907" s="2"/>
      <c r="C4907" s="2"/>
    </row>
    <row r="4908" spans="2:3" x14ac:dyDescent="0.45">
      <c r="B4908" s="2"/>
      <c r="C4908" s="2"/>
    </row>
    <row r="4909" spans="2:3" x14ac:dyDescent="0.45">
      <c r="B4909" s="2"/>
      <c r="C4909" s="2"/>
    </row>
    <row r="4910" spans="2:3" x14ac:dyDescent="0.45">
      <c r="B4910" s="2"/>
      <c r="C4910" s="2"/>
    </row>
    <row r="4911" spans="2:3" x14ac:dyDescent="0.45">
      <c r="B4911" s="2"/>
      <c r="C4911" s="2"/>
    </row>
    <row r="4912" spans="2:3" x14ac:dyDescent="0.45">
      <c r="B4912" s="2"/>
      <c r="C4912" s="2"/>
    </row>
    <row r="4913" spans="2:3" x14ac:dyDescent="0.45">
      <c r="B4913" s="2"/>
      <c r="C4913" s="2"/>
    </row>
    <row r="4914" spans="2:3" x14ac:dyDescent="0.45">
      <c r="B4914" s="2"/>
      <c r="C4914" s="2"/>
    </row>
    <row r="4915" spans="2:3" x14ac:dyDescent="0.45">
      <c r="B4915" s="2"/>
      <c r="C4915" s="2"/>
    </row>
    <row r="4916" spans="2:3" x14ac:dyDescent="0.45">
      <c r="B4916" s="2"/>
      <c r="C4916" s="2"/>
    </row>
    <row r="4917" spans="2:3" x14ac:dyDescent="0.45">
      <c r="B4917" s="2"/>
      <c r="C4917" s="2"/>
    </row>
    <row r="4918" spans="2:3" x14ac:dyDescent="0.45">
      <c r="B4918" s="2"/>
      <c r="C4918" s="2"/>
    </row>
    <row r="4919" spans="2:3" x14ac:dyDescent="0.45">
      <c r="B4919" s="2"/>
      <c r="C4919" s="2"/>
    </row>
    <row r="4920" spans="2:3" x14ac:dyDescent="0.45">
      <c r="B4920" s="2"/>
      <c r="C4920" s="2"/>
    </row>
    <row r="4921" spans="2:3" x14ac:dyDescent="0.45">
      <c r="B4921" s="2"/>
      <c r="C4921" s="2"/>
    </row>
    <row r="4922" spans="2:3" x14ac:dyDescent="0.45">
      <c r="B4922" s="2"/>
      <c r="C4922" s="2"/>
    </row>
    <row r="4923" spans="2:3" x14ac:dyDescent="0.45">
      <c r="B4923" s="2"/>
      <c r="C4923" s="2"/>
    </row>
    <row r="4924" spans="2:3" x14ac:dyDescent="0.45">
      <c r="B4924" s="2"/>
      <c r="C4924" s="2"/>
    </row>
    <row r="4925" spans="2:3" x14ac:dyDescent="0.45">
      <c r="B4925" s="2"/>
      <c r="C4925" s="2"/>
    </row>
    <row r="4926" spans="2:3" x14ac:dyDescent="0.45">
      <c r="B4926" s="2"/>
      <c r="C4926" s="2"/>
    </row>
    <row r="4927" spans="2:3" x14ac:dyDescent="0.45">
      <c r="B4927" s="2"/>
      <c r="C4927" s="2"/>
    </row>
    <row r="4928" spans="2:3" x14ac:dyDescent="0.45">
      <c r="B4928" s="2"/>
      <c r="C4928" s="2"/>
    </row>
    <row r="4929" spans="2:3" x14ac:dyDescent="0.45">
      <c r="B4929" s="2"/>
      <c r="C4929" s="2"/>
    </row>
    <row r="4930" spans="2:3" x14ac:dyDescent="0.45">
      <c r="B4930" s="2"/>
      <c r="C4930" s="2"/>
    </row>
    <row r="4931" spans="2:3" x14ac:dyDescent="0.45">
      <c r="B4931" s="2"/>
      <c r="C4931" s="2"/>
    </row>
    <row r="4932" spans="2:3" x14ac:dyDescent="0.45">
      <c r="B4932" s="2"/>
      <c r="C4932" s="2"/>
    </row>
    <row r="4933" spans="2:3" x14ac:dyDescent="0.45">
      <c r="B4933" s="2"/>
      <c r="C4933" s="2"/>
    </row>
    <row r="4934" spans="2:3" x14ac:dyDescent="0.45">
      <c r="B4934" s="2"/>
      <c r="C4934" s="2"/>
    </row>
    <row r="4935" spans="2:3" x14ac:dyDescent="0.45">
      <c r="B4935" s="2"/>
      <c r="C4935" s="2"/>
    </row>
    <row r="4936" spans="2:3" x14ac:dyDescent="0.45">
      <c r="B4936" s="2"/>
      <c r="C4936" s="2"/>
    </row>
    <row r="4937" spans="2:3" x14ac:dyDescent="0.45">
      <c r="B4937" s="2"/>
      <c r="C4937" s="2"/>
    </row>
    <row r="4938" spans="2:3" x14ac:dyDescent="0.45">
      <c r="B4938" s="2"/>
      <c r="C4938" s="2"/>
    </row>
    <row r="4939" spans="2:3" x14ac:dyDescent="0.45">
      <c r="B4939" s="2"/>
      <c r="C4939" s="2"/>
    </row>
    <row r="4940" spans="2:3" x14ac:dyDescent="0.45">
      <c r="B4940" s="2"/>
      <c r="C4940" s="2"/>
    </row>
    <row r="4941" spans="2:3" x14ac:dyDescent="0.45">
      <c r="B4941" s="2"/>
      <c r="C4941" s="2"/>
    </row>
    <row r="4942" spans="2:3" x14ac:dyDescent="0.45">
      <c r="B4942" s="2"/>
      <c r="C4942" s="2"/>
    </row>
    <row r="4943" spans="2:3" x14ac:dyDescent="0.45">
      <c r="B4943" s="2"/>
      <c r="C4943" s="2"/>
    </row>
    <row r="4944" spans="2:3" x14ac:dyDescent="0.45">
      <c r="B4944" s="2"/>
      <c r="C4944" s="2"/>
    </row>
    <row r="4945" spans="2:3" x14ac:dyDescent="0.45">
      <c r="B4945" s="2"/>
      <c r="C4945" s="2"/>
    </row>
    <row r="4946" spans="2:3" x14ac:dyDescent="0.45">
      <c r="B4946" s="2"/>
      <c r="C4946" s="2"/>
    </row>
    <row r="4947" spans="2:3" x14ac:dyDescent="0.45">
      <c r="B4947" s="2"/>
      <c r="C4947" s="2"/>
    </row>
    <row r="4948" spans="2:3" x14ac:dyDescent="0.45">
      <c r="B4948" s="2"/>
      <c r="C4948" s="2"/>
    </row>
    <row r="4949" spans="2:3" x14ac:dyDescent="0.45">
      <c r="B4949" s="2"/>
      <c r="C4949" s="2"/>
    </row>
    <row r="4950" spans="2:3" x14ac:dyDescent="0.45">
      <c r="B4950" s="2"/>
      <c r="C4950" s="2"/>
    </row>
    <row r="4951" spans="2:3" x14ac:dyDescent="0.45">
      <c r="B4951" s="2"/>
      <c r="C4951" s="2"/>
    </row>
    <row r="4952" spans="2:3" x14ac:dyDescent="0.45">
      <c r="B4952" s="2"/>
      <c r="C4952" s="2"/>
    </row>
    <row r="4953" spans="2:3" x14ac:dyDescent="0.45">
      <c r="B4953" s="2"/>
      <c r="C4953" s="2"/>
    </row>
    <row r="4954" spans="2:3" x14ac:dyDescent="0.45">
      <c r="B4954" s="2"/>
      <c r="C4954" s="2"/>
    </row>
    <row r="4955" spans="2:3" x14ac:dyDescent="0.45">
      <c r="B4955" s="2"/>
      <c r="C4955" s="2"/>
    </row>
    <row r="4956" spans="2:3" x14ac:dyDescent="0.45">
      <c r="B4956" s="2"/>
      <c r="C4956" s="2"/>
    </row>
    <row r="4957" spans="2:3" x14ac:dyDescent="0.45">
      <c r="B4957" s="2"/>
      <c r="C4957" s="2"/>
    </row>
    <row r="4958" spans="2:3" x14ac:dyDescent="0.45">
      <c r="B4958" s="2"/>
      <c r="C4958" s="2"/>
    </row>
    <row r="4959" spans="2:3" x14ac:dyDescent="0.45">
      <c r="B4959" s="2"/>
      <c r="C4959" s="2"/>
    </row>
    <row r="4960" spans="2:3" x14ac:dyDescent="0.45">
      <c r="B4960" s="2"/>
      <c r="C4960" s="2"/>
    </row>
    <row r="4961" spans="2:3" x14ac:dyDescent="0.45">
      <c r="B4961" s="2"/>
      <c r="C4961" s="2"/>
    </row>
    <row r="4962" spans="2:3" x14ac:dyDescent="0.45">
      <c r="B4962" s="2"/>
      <c r="C4962" s="2"/>
    </row>
    <row r="4963" spans="2:3" x14ac:dyDescent="0.45">
      <c r="B4963" s="2"/>
      <c r="C4963" s="2"/>
    </row>
    <row r="4964" spans="2:3" x14ac:dyDescent="0.45">
      <c r="B4964" s="2"/>
      <c r="C4964" s="2"/>
    </row>
    <row r="4965" spans="2:3" x14ac:dyDescent="0.45">
      <c r="B4965" s="2"/>
      <c r="C4965" s="2"/>
    </row>
    <row r="4966" spans="2:3" x14ac:dyDescent="0.45">
      <c r="B4966" s="2"/>
      <c r="C4966" s="2"/>
    </row>
    <row r="4967" spans="2:3" x14ac:dyDescent="0.45">
      <c r="B4967" s="2"/>
      <c r="C4967" s="2"/>
    </row>
    <row r="4968" spans="2:3" x14ac:dyDescent="0.45">
      <c r="B4968" s="2"/>
      <c r="C4968" s="2"/>
    </row>
    <row r="4969" spans="2:3" x14ac:dyDescent="0.45">
      <c r="B4969" s="2"/>
      <c r="C4969" s="2"/>
    </row>
    <row r="4970" spans="2:3" x14ac:dyDescent="0.45">
      <c r="B4970" s="2"/>
      <c r="C4970" s="2"/>
    </row>
    <row r="4971" spans="2:3" x14ac:dyDescent="0.45">
      <c r="B4971" s="2"/>
      <c r="C4971" s="2"/>
    </row>
    <row r="4972" spans="2:3" x14ac:dyDescent="0.45">
      <c r="B4972" s="2"/>
      <c r="C4972" s="2"/>
    </row>
    <row r="4973" spans="2:3" x14ac:dyDescent="0.45">
      <c r="B4973" s="2"/>
      <c r="C4973" s="2"/>
    </row>
    <row r="4974" spans="2:3" x14ac:dyDescent="0.45">
      <c r="B4974" s="2"/>
      <c r="C4974" s="2"/>
    </row>
    <row r="4975" spans="2:3" x14ac:dyDescent="0.45">
      <c r="B4975" s="2"/>
      <c r="C4975" s="2"/>
    </row>
    <row r="4976" spans="2:3" x14ac:dyDescent="0.45">
      <c r="B4976" s="2"/>
      <c r="C4976" s="2"/>
    </row>
    <row r="4977" spans="2:3" x14ac:dyDescent="0.45">
      <c r="B4977" s="2"/>
      <c r="C4977" s="2"/>
    </row>
    <row r="4978" spans="2:3" x14ac:dyDescent="0.45">
      <c r="B4978" s="2"/>
      <c r="C4978" s="2"/>
    </row>
    <row r="4979" spans="2:3" x14ac:dyDescent="0.45">
      <c r="B4979" s="2"/>
      <c r="C4979" s="2"/>
    </row>
    <row r="4980" spans="2:3" x14ac:dyDescent="0.45">
      <c r="B4980" s="2"/>
      <c r="C4980" s="2"/>
    </row>
    <row r="4981" spans="2:3" x14ac:dyDescent="0.45">
      <c r="B4981" s="2"/>
      <c r="C4981" s="2"/>
    </row>
    <row r="4982" spans="2:3" x14ac:dyDescent="0.45">
      <c r="B4982" s="2"/>
      <c r="C4982" s="2"/>
    </row>
    <row r="4983" spans="2:3" x14ac:dyDescent="0.45">
      <c r="B4983" s="2"/>
      <c r="C4983" s="2"/>
    </row>
    <row r="4984" spans="2:3" x14ac:dyDescent="0.45">
      <c r="B4984" s="2"/>
      <c r="C4984" s="2"/>
    </row>
    <row r="4985" spans="2:3" x14ac:dyDescent="0.45">
      <c r="B4985" s="2"/>
      <c r="C4985" s="2"/>
    </row>
    <row r="4986" spans="2:3" x14ac:dyDescent="0.45">
      <c r="B4986" s="2"/>
      <c r="C4986" s="2"/>
    </row>
    <row r="4987" spans="2:3" x14ac:dyDescent="0.45">
      <c r="B4987" s="2"/>
      <c r="C4987" s="2"/>
    </row>
    <row r="4988" spans="2:3" x14ac:dyDescent="0.45">
      <c r="B4988" s="2"/>
      <c r="C4988" s="2"/>
    </row>
    <row r="4989" spans="2:3" x14ac:dyDescent="0.45">
      <c r="B4989" s="2"/>
      <c r="C4989" s="2"/>
    </row>
    <row r="4990" spans="2:3" x14ac:dyDescent="0.45">
      <c r="B4990" s="2"/>
      <c r="C4990" s="2"/>
    </row>
    <row r="4991" spans="2:3" x14ac:dyDescent="0.45">
      <c r="B4991" s="2"/>
      <c r="C4991" s="2"/>
    </row>
    <row r="4992" spans="2:3" x14ac:dyDescent="0.45">
      <c r="B4992" s="2"/>
      <c r="C4992" s="2"/>
    </row>
    <row r="4993" spans="2:3" x14ac:dyDescent="0.45">
      <c r="B4993" s="2"/>
      <c r="C4993" s="2"/>
    </row>
    <row r="4994" spans="2:3" x14ac:dyDescent="0.45">
      <c r="B4994" s="2"/>
      <c r="C4994" s="2"/>
    </row>
    <row r="4995" spans="2:3" x14ac:dyDescent="0.45">
      <c r="B4995" s="2"/>
      <c r="C4995" s="2"/>
    </row>
    <row r="4996" spans="2:3" x14ac:dyDescent="0.45">
      <c r="B4996" s="2"/>
      <c r="C4996" s="2"/>
    </row>
    <row r="4997" spans="2:3" x14ac:dyDescent="0.45">
      <c r="B4997" s="2"/>
      <c r="C4997" s="2"/>
    </row>
    <row r="4998" spans="2:3" x14ac:dyDescent="0.45">
      <c r="B4998" s="2"/>
      <c r="C4998" s="2"/>
    </row>
    <row r="4999" spans="2:3" x14ac:dyDescent="0.45">
      <c r="B4999" s="2"/>
      <c r="C4999" s="2"/>
    </row>
    <row r="5000" spans="2:3" x14ac:dyDescent="0.45">
      <c r="B5000" s="2"/>
      <c r="C5000" s="2"/>
    </row>
    <row r="5001" spans="2:3" x14ac:dyDescent="0.45">
      <c r="B5001" s="2"/>
      <c r="C5001" s="2"/>
    </row>
    <row r="5002" spans="2:3" x14ac:dyDescent="0.45">
      <c r="B5002" s="2"/>
      <c r="C5002" s="2"/>
    </row>
    <row r="5003" spans="2:3" x14ac:dyDescent="0.45">
      <c r="B5003" s="2"/>
      <c r="C5003" s="2"/>
    </row>
    <row r="5004" spans="2:3" x14ac:dyDescent="0.45">
      <c r="B5004" s="2"/>
      <c r="C5004" s="2"/>
    </row>
    <row r="5005" spans="2:3" x14ac:dyDescent="0.45">
      <c r="B5005" s="2"/>
      <c r="C5005" s="2"/>
    </row>
    <row r="5006" spans="2:3" x14ac:dyDescent="0.45">
      <c r="B5006" s="2"/>
      <c r="C5006" s="2"/>
    </row>
    <row r="5007" spans="2:3" x14ac:dyDescent="0.45">
      <c r="B5007" s="2"/>
      <c r="C5007" s="2"/>
    </row>
    <row r="5008" spans="2:3" x14ac:dyDescent="0.45">
      <c r="B5008" s="2"/>
      <c r="C5008" s="2"/>
    </row>
    <row r="5009" spans="2:3" x14ac:dyDescent="0.45">
      <c r="B5009" s="2"/>
      <c r="C5009" s="2"/>
    </row>
    <row r="5010" spans="2:3" x14ac:dyDescent="0.45">
      <c r="B5010" s="2"/>
      <c r="C5010" s="2"/>
    </row>
    <row r="5011" spans="2:3" x14ac:dyDescent="0.45">
      <c r="B5011" s="2"/>
      <c r="C5011" s="2"/>
    </row>
    <row r="5012" spans="2:3" x14ac:dyDescent="0.45">
      <c r="B5012" s="2"/>
      <c r="C5012" s="2"/>
    </row>
    <row r="5013" spans="2:3" x14ac:dyDescent="0.45">
      <c r="B5013" s="2"/>
      <c r="C5013" s="2"/>
    </row>
    <row r="5014" spans="2:3" x14ac:dyDescent="0.45">
      <c r="B5014" s="2"/>
      <c r="C5014" s="2"/>
    </row>
    <row r="5015" spans="2:3" x14ac:dyDescent="0.45">
      <c r="B5015" s="2"/>
      <c r="C5015" s="2"/>
    </row>
    <row r="5016" spans="2:3" x14ac:dyDescent="0.45">
      <c r="B5016" s="2"/>
      <c r="C5016" s="2"/>
    </row>
    <row r="5017" spans="2:3" x14ac:dyDescent="0.45">
      <c r="B5017" s="2"/>
      <c r="C5017" s="2"/>
    </row>
    <row r="5018" spans="2:3" x14ac:dyDescent="0.45">
      <c r="B5018" s="2"/>
      <c r="C5018" s="2"/>
    </row>
    <row r="5019" spans="2:3" x14ac:dyDescent="0.45">
      <c r="B5019" s="2"/>
      <c r="C5019" s="2"/>
    </row>
    <row r="5020" spans="2:3" x14ac:dyDescent="0.45">
      <c r="B5020" s="2"/>
      <c r="C5020" s="2"/>
    </row>
    <row r="5021" spans="2:3" x14ac:dyDescent="0.45">
      <c r="B5021" s="2"/>
      <c r="C5021" s="2"/>
    </row>
    <row r="5022" spans="2:3" x14ac:dyDescent="0.45">
      <c r="B5022" s="2"/>
      <c r="C5022" s="2"/>
    </row>
    <row r="5023" spans="2:3" x14ac:dyDescent="0.45">
      <c r="B5023" s="2"/>
      <c r="C5023" s="2"/>
    </row>
    <row r="5024" spans="2:3" x14ac:dyDescent="0.45">
      <c r="B5024" s="2"/>
      <c r="C5024" s="2"/>
    </row>
    <row r="5025" spans="2:3" x14ac:dyDescent="0.45">
      <c r="B5025" s="2"/>
      <c r="C5025" s="2"/>
    </row>
    <row r="5026" spans="2:3" x14ac:dyDescent="0.45">
      <c r="B5026" s="2"/>
      <c r="C5026" s="2"/>
    </row>
    <row r="5027" spans="2:3" x14ac:dyDescent="0.45">
      <c r="B5027" s="2"/>
      <c r="C5027" s="2"/>
    </row>
    <row r="5028" spans="2:3" x14ac:dyDescent="0.45">
      <c r="B5028" s="2"/>
      <c r="C5028" s="2"/>
    </row>
    <row r="5029" spans="2:3" x14ac:dyDescent="0.45">
      <c r="B5029" s="2"/>
      <c r="C5029" s="2"/>
    </row>
    <row r="5030" spans="2:3" x14ac:dyDescent="0.45">
      <c r="B5030" s="2"/>
      <c r="C5030" s="2"/>
    </row>
    <row r="5031" spans="2:3" x14ac:dyDescent="0.45">
      <c r="B5031" s="2"/>
      <c r="C5031" s="2"/>
    </row>
    <row r="5032" spans="2:3" x14ac:dyDescent="0.45">
      <c r="B5032" s="2"/>
      <c r="C5032" s="2"/>
    </row>
    <row r="5033" spans="2:3" x14ac:dyDescent="0.45">
      <c r="B5033" s="2"/>
      <c r="C5033" s="2"/>
    </row>
    <row r="5034" spans="2:3" x14ac:dyDescent="0.45">
      <c r="B5034" s="2"/>
      <c r="C5034" s="2"/>
    </row>
    <row r="5035" spans="2:3" x14ac:dyDescent="0.45">
      <c r="B5035" s="2"/>
      <c r="C5035" s="2"/>
    </row>
    <row r="5036" spans="2:3" x14ac:dyDescent="0.45">
      <c r="B5036" s="2"/>
      <c r="C5036" s="2"/>
    </row>
    <row r="5037" spans="2:3" x14ac:dyDescent="0.45">
      <c r="B5037" s="2"/>
      <c r="C5037" s="2"/>
    </row>
    <row r="5038" spans="2:3" x14ac:dyDescent="0.45">
      <c r="B5038" s="2"/>
      <c r="C5038" s="2"/>
    </row>
    <row r="5039" spans="2:3" x14ac:dyDescent="0.45">
      <c r="B5039" s="2"/>
      <c r="C5039" s="2"/>
    </row>
    <row r="5040" spans="2:3" x14ac:dyDescent="0.45">
      <c r="B5040" s="2"/>
      <c r="C5040" s="2"/>
    </row>
    <row r="5041" spans="2:3" x14ac:dyDescent="0.45">
      <c r="B5041" s="2"/>
      <c r="C5041" s="2"/>
    </row>
    <row r="5042" spans="2:3" x14ac:dyDescent="0.45">
      <c r="B5042" s="2"/>
      <c r="C5042" s="2"/>
    </row>
    <row r="5043" spans="2:3" x14ac:dyDescent="0.45">
      <c r="B5043" s="2"/>
      <c r="C5043" s="2"/>
    </row>
    <row r="5044" spans="2:3" x14ac:dyDescent="0.45">
      <c r="B5044" s="2"/>
      <c r="C5044" s="2"/>
    </row>
    <row r="5045" spans="2:3" x14ac:dyDescent="0.45">
      <c r="B5045" s="2"/>
      <c r="C5045" s="2"/>
    </row>
    <row r="5046" spans="2:3" x14ac:dyDescent="0.45">
      <c r="B5046" s="2"/>
      <c r="C5046" s="2"/>
    </row>
    <row r="5047" spans="2:3" x14ac:dyDescent="0.45">
      <c r="B5047" s="2"/>
      <c r="C5047" s="2"/>
    </row>
    <row r="5048" spans="2:3" x14ac:dyDescent="0.45">
      <c r="B5048" s="2"/>
      <c r="C5048" s="2"/>
    </row>
    <row r="5049" spans="2:3" x14ac:dyDescent="0.45">
      <c r="B5049" s="2"/>
      <c r="C5049" s="2"/>
    </row>
    <row r="5050" spans="2:3" x14ac:dyDescent="0.45">
      <c r="B5050" s="2"/>
      <c r="C5050" s="2"/>
    </row>
    <row r="5051" spans="2:3" x14ac:dyDescent="0.45">
      <c r="B5051" s="2"/>
      <c r="C5051" s="2"/>
    </row>
    <row r="5052" spans="2:3" x14ac:dyDescent="0.45">
      <c r="B5052" s="2"/>
      <c r="C5052" s="2"/>
    </row>
    <row r="5053" spans="2:3" x14ac:dyDescent="0.45">
      <c r="B5053" s="2"/>
      <c r="C5053" s="2"/>
    </row>
    <row r="5054" spans="2:3" x14ac:dyDescent="0.45">
      <c r="B5054" s="2"/>
      <c r="C5054" s="2"/>
    </row>
    <row r="5055" spans="2:3" x14ac:dyDescent="0.45">
      <c r="B5055" s="2"/>
      <c r="C5055" s="2"/>
    </row>
    <row r="5056" spans="2:3" x14ac:dyDescent="0.45">
      <c r="B5056" s="2"/>
      <c r="C5056" s="2"/>
    </row>
    <row r="5057" spans="2:3" x14ac:dyDescent="0.45">
      <c r="B5057" s="2"/>
      <c r="C5057" s="2"/>
    </row>
    <row r="5058" spans="2:3" x14ac:dyDescent="0.45">
      <c r="B5058" s="2"/>
      <c r="C5058" s="2"/>
    </row>
    <row r="5059" spans="2:3" x14ac:dyDescent="0.45">
      <c r="B5059" s="2"/>
      <c r="C5059" s="2"/>
    </row>
    <row r="5060" spans="2:3" x14ac:dyDescent="0.45">
      <c r="B5060" s="2"/>
      <c r="C5060" s="2"/>
    </row>
    <row r="5061" spans="2:3" x14ac:dyDescent="0.45">
      <c r="B5061" s="2"/>
      <c r="C5061" s="2"/>
    </row>
    <row r="5062" spans="2:3" x14ac:dyDescent="0.45">
      <c r="B5062" s="2"/>
      <c r="C5062" s="2"/>
    </row>
    <row r="5063" spans="2:3" x14ac:dyDescent="0.45">
      <c r="B5063" s="2"/>
      <c r="C5063" s="2"/>
    </row>
    <row r="5064" spans="2:3" x14ac:dyDescent="0.45">
      <c r="B5064" s="2"/>
      <c r="C5064" s="2"/>
    </row>
    <row r="5065" spans="2:3" x14ac:dyDescent="0.45">
      <c r="B5065" s="2"/>
      <c r="C5065" s="2"/>
    </row>
    <row r="5066" spans="2:3" x14ac:dyDescent="0.45">
      <c r="B5066" s="2"/>
      <c r="C5066" s="2"/>
    </row>
    <row r="5067" spans="2:3" x14ac:dyDescent="0.45">
      <c r="B5067" s="2"/>
      <c r="C5067" s="2"/>
    </row>
    <row r="5068" spans="2:3" x14ac:dyDescent="0.45">
      <c r="B5068" s="2"/>
      <c r="C5068" s="2"/>
    </row>
    <row r="5069" spans="2:3" x14ac:dyDescent="0.45">
      <c r="B5069" s="2"/>
      <c r="C5069" s="2"/>
    </row>
    <row r="5070" spans="2:3" x14ac:dyDescent="0.45">
      <c r="B5070" s="2"/>
      <c r="C5070" s="2"/>
    </row>
    <row r="5071" spans="2:3" x14ac:dyDescent="0.45">
      <c r="B5071" s="2"/>
      <c r="C5071" s="2"/>
    </row>
    <row r="5072" spans="2:3" x14ac:dyDescent="0.45">
      <c r="B5072" s="2"/>
      <c r="C5072" s="2"/>
    </row>
    <row r="5073" spans="2:3" x14ac:dyDescent="0.45">
      <c r="B5073" s="2"/>
      <c r="C5073" s="2"/>
    </row>
    <row r="5074" spans="2:3" x14ac:dyDescent="0.45">
      <c r="B5074" s="2"/>
      <c r="C5074" s="2"/>
    </row>
    <row r="5075" spans="2:3" x14ac:dyDescent="0.45">
      <c r="B5075" s="2"/>
      <c r="C5075" s="2"/>
    </row>
    <row r="5076" spans="2:3" x14ac:dyDescent="0.45">
      <c r="B5076" s="2"/>
      <c r="C5076" s="2"/>
    </row>
    <row r="5077" spans="2:3" x14ac:dyDescent="0.45">
      <c r="B5077" s="2"/>
      <c r="C5077" s="2"/>
    </row>
    <row r="5078" spans="2:3" x14ac:dyDescent="0.45">
      <c r="B5078" s="2"/>
      <c r="C5078" s="2"/>
    </row>
    <row r="5079" spans="2:3" x14ac:dyDescent="0.45">
      <c r="B5079" s="2"/>
      <c r="C5079" s="2"/>
    </row>
    <row r="5080" spans="2:3" x14ac:dyDescent="0.45">
      <c r="B5080" s="2"/>
      <c r="C5080" s="2"/>
    </row>
    <row r="5081" spans="2:3" x14ac:dyDescent="0.45">
      <c r="B5081" s="2"/>
      <c r="C5081" s="2"/>
    </row>
    <row r="5082" spans="2:3" x14ac:dyDescent="0.45">
      <c r="B5082" s="2"/>
      <c r="C5082" s="2"/>
    </row>
    <row r="5083" spans="2:3" x14ac:dyDescent="0.45">
      <c r="B5083" s="2"/>
      <c r="C5083" s="2"/>
    </row>
    <row r="5084" spans="2:3" x14ac:dyDescent="0.45">
      <c r="B5084" s="2"/>
      <c r="C5084" s="2"/>
    </row>
    <row r="5085" spans="2:3" x14ac:dyDescent="0.45">
      <c r="B5085" s="2"/>
      <c r="C5085" s="2"/>
    </row>
    <row r="5086" spans="2:3" x14ac:dyDescent="0.45">
      <c r="B5086" s="2"/>
      <c r="C5086" s="2"/>
    </row>
    <row r="5087" spans="2:3" x14ac:dyDescent="0.45">
      <c r="B5087" s="2"/>
      <c r="C5087" s="2"/>
    </row>
    <row r="5088" spans="2:3" x14ac:dyDescent="0.45">
      <c r="B5088" s="2"/>
      <c r="C5088" s="2"/>
    </row>
    <row r="5089" spans="2:3" x14ac:dyDescent="0.45">
      <c r="B5089" s="2"/>
      <c r="C5089" s="2"/>
    </row>
    <row r="5090" spans="2:3" x14ac:dyDescent="0.45">
      <c r="B5090" s="2"/>
      <c r="C5090" s="2"/>
    </row>
    <row r="5091" spans="2:3" x14ac:dyDescent="0.45">
      <c r="B5091" s="2"/>
      <c r="C5091" s="2"/>
    </row>
    <row r="5092" spans="2:3" x14ac:dyDescent="0.45">
      <c r="B5092" s="2"/>
      <c r="C5092" s="2"/>
    </row>
    <row r="5093" spans="2:3" x14ac:dyDescent="0.45">
      <c r="B5093" s="2"/>
      <c r="C5093" s="2"/>
    </row>
    <row r="5094" spans="2:3" x14ac:dyDescent="0.45">
      <c r="B5094" s="2"/>
      <c r="C5094" s="2"/>
    </row>
    <row r="5095" spans="2:3" x14ac:dyDescent="0.45">
      <c r="B5095" s="2"/>
      <c r="C5095" s="2"/>
    </row>
    <row r="5096" spans="2:3" x14ac:dyDescent="0.45">
      <c r="B5096" s="2"/>
      <c r="C5096" s="2"/>
    </row>
    <row r="5097" spans="2:3" x14ac:dyDescent="0.45">
      <c r="B5097" s="2"/>
      <c r="C5097" s="2"/>
    </row>
    <row r="5098" spans="2:3" x14ac:dyDescent="0.45">
      <c r="B5098" s="2"/>
      <c r="C5098" s="2"/>
    </row>
    <row r="5099" spans="2:3" x14ac:dyDescent="0.45">
      <c r="B5099" s="2"/>
      <c r="C5099" s="2"/>
    </row>
    <row r="5100" spans="2:3" x14ac:dyDescent="0.45">
      <c r="B5100" s="2"/>
      <c r="C5100" s="2"/>
    </row>
    <row r="5101" spans="2:3" x14ac:dyDescent="0.45">
      <c r="B5101" s="2"/>
      <c r="C5101" s="2"/>
    </row>
    <row r="5102" spans="2:3" x14ac:dyDescent="0.45">
      <c r="B5102" s="2"/>
      <c r="C5102" s="2"/>
    </row>
    <row r="5103" spans="2:3" x14ac:dyDescent="0.45">
      <c r="B5103" s="2"/>
      <c r="C5103" s="2"/>
    </row>
    <row r="5104" spans="2:3" x14ac:dyDescent="0.45">
      <c r="B5104" s="2"/>
      <c r="C5104" s="2"/>
    </row>
    <row r="5105" spans="2:3" x14ac:dyDescent="0.45">
      <c r="B5105" s="2"/>
      <c r="C5105" s="2"/>
    </row>
    <row r="5106" spans="2:3" x14ac:dyDescent="0.45">
      <c r="B5106" s="2"/>
      <c r="C5106" s="2"/>
    </row>
    <row r="5107" spans="2:3" x14ac:dyDescent="0.45">
      <c r="B5107" s="2"/>
      <c r="C5107" s="2"/>
    </row>
    <row r="5108" spans="2:3" x14ac:dyDescent="0.45">
      <c r="B5108" s="2"/>
      <c r="C5108" s="2"/>
    </row>
    <row r="5109" spans="2:3" x14ac:dyDescent="0.45">
      <c r="B5109" s="2"/>
      <c r="C5109" s="2"/>
    </row>
    <row r="5110" spans="2:3" x14ac:dyDescent="0.45">
      <c r="B5110" s="2"/>
      <c r="C5110" s="2"/>
    </row>
    <row r="5111" spans="2:3" x14ac:dyDescent="0.45">
      <c r="B5111" s="2"/>
      <c r="C5111" s="2"/>
    </row>
    <row r="5112" spans="2:3" x14ac:dyDescent="0.45">
      <c r="B5112" s="2"/>
      <c r="C5112" s="2"/>
    </row>
    <row r="5113" spans="2:3" x14ac:dyDescent="0.45">
      <c r="B5113" s="2"/>
      <c r="C5113" s="2"/>
    </row>
    <row r="5114" spans="2:3" x14ac:dyDescent="0.45">
      <c r="B5114" s="2"/>
      <c r="C5114" s="2"/>
    </row>
    <row r="5115" spans="2:3" x14ac:dyDescent="0.45">
      <c r="B5115" s="2"/>
      <c r="C5115" s="2"/>
    </row>
    <row r="5116" spans="2:3" x14ac:dyDescent="0.45">
      <c r="B5116" s="2"/>
      <c r="C5116" s="2"/>
    </row>
    <row r="5117" spans="2:3" x14ac:dyDescent="0.45">
      <c r="B5117" s="2"/>
      <c r="C5117" s="2"/>
    </row>
    <row r="5118" spans="2:3" x14ac:dyDescent="0.45">
      <c r="B5118" s="2"/>
      <c r="C5118" s="2"/>
    </row>
    <row r="5119" spans="2:3" x14ac:dyDescent="0.45">
      <c r="B5119" s="2"/>
      <c r="C5119" s="2"/>
    </row>
    <row r="5120" spans="2:3" x14ac:dyDescent="0.45">
      <c r="B5120" s="2"/>
      <c r="C5120" s="2"/>
    </row>
    <row r="5121" spans="2:3" x14ac:dyDescent="0.45">
      <c r="B5121" s="2"/>
      <c r="C5121" s="2"/>
    </row>
    <row r="5122" spans="2:3" x14ac:dyDescent="0.45">
      <c r="B5122" s="2"/>
      <c r="C5122" s="2"/>
    </row>
    <row r="5123" spans="2:3" x14ac:dyDescent="0.45">
      <c r="B5123" s="2"/>
      <c r="C5123" s="2"/>
    </row>
    <row r="5124" spans="2:3" x14ac:dyDescent="0.45">
      <c r="B5124" s="2"/>
      <c r="C5124" s="2"/>
    </row>
    <row r="5125" spans="2:3" x14ac:dyDescent="0.45">
      <c r="B5125" s="2"/>
      <c r="C5125" s="2"/>
    </row>
    <row r="5126" spans="2:3" x14ac:dyDescent="0.45">
      <c r="B5126" s="2"/>
      <c r="C5126" s="2"/>
    </row>
    <row r="5127" spans="2:3" x14ac:dyDescent="0.45">
      <c r="B5127" s="2"/>
      <c r="C5127" s="2"/>
    </row>
    <row r="5128" spans="2:3" x14ac:dyDescent="0.45">
      <c r="B5128" s="2"/>
      <c r="C5128" s="2"/>
    </row>
    <row r="5129" spans="2:3" x14ac:dyDescent="0.45">
      <c r="B5129" s="2"/>
      <c r="C5129" s="2"/>
    </row>
    <row r="5130" spans="2:3" x14ac:dyDescent="0.45">
      <c r="B5130" s="2"/>
      <c r="C5130" s="2"/>
    </row>
    <row r="5131" spans="2:3" x14ac:dyDescent="0.45">
      <c r="B5131" s="2"/>
      <c r="C5131" s="2"/>
    </row>
    <row r="5132" spans="2:3" x14ac:dyDescent="0.45">
      <c r="B5132" s="2"/>
      <c r="C5132" s="2"/>
    </row>
    <row r="5133" spans="2:3" x14ac:dyDescent="0.45">
      <c r="B5133" s="2"/>
      <c r="C5133" s="2"/>
    </row>
    <row r="5134" spans="2:3" x14ac:dyDescent="0.45">
      <c r="B5134" s="2"/>
      <c r="C5134" s="2"/>
    </row>
    <row r="5135" spans="2:3" x14ac:dyDescent="0.45">
      <c r="B5135" s="2"/>
      <c r="C5135" s="2"/>
    </row>
    <row r="5136" spans="2:3" x14ac:dyDescent="0.45">
      <c r="B5136" s="2"/>
      <c r="C5136" s="2"/>
    </row>
    <row r="5137" spans="2:3" x14ac:dyDescent="0.45">
      <c r="B5137" s="2"/>
      <c r="C5137" s="2"/>
    </row>
    <row r="5138" spans="2:3" x14ac:dyDescent="0.45">
      <c r="B5138" s="2"/>
      <c r="C5138" s="2"/>
    </row>
    <row r="5139" spans="2:3" x14ac:dyDescent="0.45">
      <c r="B5139" s="2"/>
      <c r="C5139" s="2"/>
    </row>
    <row r="5140" spans="2:3" x14ac:dyDescent="0.45">
      <c r="B5140" s="2"/>
      <c r="C5140" s="2"/>
    </row>
    <row r="5141" spans="2:3" x14ac:dyDescent="0.45">
      <c r="B5141" s="2"/>
      <c r="C5141" s="2"/>
    </row>
    <row r="5142" spans="2:3" x14ac:dyDescent="0.45">
      <c r="B5142" s="2"/>
      <c r="C5142" s="2"/>
    </row>
    <row r="5143" spans="2:3" x14ac:dyDescent="0.45">
      <c r="B5143" s="2"/>
      <c r="C5143" s="2"/>
    </row>
    <row r="5144" spans="2:3" x14ac:dyDescent="0.45">
      <c r="B5144" s="2"/>
      <c r="C5144" s="2"/>
    </row>
    <row r="5145" spans="2:3" x14ac:dyDescent="0.45">
      <c r="B5145" s="2"/>
      <c r="C5145" s="2"/>
    </row>
    <row r="5146" spans="2:3" x14ac:dyDescent="0.45">
      <c r="B5146" s="2"/>
      <c r="C5146" s="2"/>
    </row>
    <row r="5147" spans="2:3" x14ac:dyDescent="0.45">
      <c r="B5147" s="2"/>
      <c r="C5147" s="2"/>
    </row>
    <row r="5148" spans="2:3" x14ac:dyDescent="0.45">
      <c r="B5148" s="2"/>
      <c r="C5148" s="2"/>
    </row>
    <row r="5149" spans="2:3" x14ac:dyDescent="0.45">
      <c r="B5149" s="2"/>
      <c r="C5149" s="2"/>
    </row>
    <row r="5150" spans="2:3" x14ac:dyDescent="0.45">
      <c r="B5150" s="2"/>
      <c r="C5150" s="2"/>
    </row>
    <row r="5151" spans="2:3" x14ac:dyDescent="0.45">
      <c r="B5151" s="2"/>
      <c r="C5151" s="2"/>
    </row>
    <row r="5152" spans="2:3" x14ac:dyDescent="0.45">
      <c r="B5152" s="2"/>
      <c r="C5152" s="2"/>
    </row>
    <row r="5153" spans="2:3" x14ac:dyDescent="0.45">
      <c r="B5153" s="2"/>
      <c r="C5153" s="2"/>
    </row>
    <row r="5154" spans="2:3" x14ac:dyDescent="0.45">
      <c r="B5154" s="2"/>
      <c r="C5154" s="2"/>
    </row>
    <row r="5155" spans="2:3" x14ac:dyDescent="0.45">
      <c r="B5155" s="2"/>
      <c r="C5155" s="2"/>
    </row>
    <row r="5156" spans="2:3" x14ac:dyDescent="0.45">
      <c r="B5156" s="2"/>
      <c r="C5156" s="2"/>
    </row>
    <row r="5157" spans="2:3" x14ac:dyDescent="0.45">
      <c r="B5157" s="2"/>
      <c r="C5157" s="2"/>
    </row>
    <row r="5158" spans="2:3" x14ac:dyDescent="0.45">
      <c r="B5158" s="2"/>
      <c r="C5158" s="2"/>
    </row>
    <row r="5159" spans="2:3" x14ac:dyDescent="0.45">
      <c r="B5159" s="2"/>
      <c r="C5159" s="2"/>
    </row>
    <row r="5160" spans="2:3" x14ac:dyDescent="0.45">
      <c r="B5160" s="2"/>
      <c r="C5160" s="2"/>
    </row>
    <row r="5161" spans="2:3" x14ac:dyDescent="0.45">
      <c r="B5161" s="2"/>
      <c r="C5161" s="2"/>
    </row>
    <row r="5162" spans="2:3" x14ac:dyDescent="0.45">
      <c r="B5162" s="2"/>
      <c r="C5162" s="2"/>
    </row>
    <row r="5163" spans="2:3" x14ac:dyDescent="0.45">
      <c r="B5163" s="2"/>
      <c r="C5163" s="2"/>
    </row>
    <row r="5164" spans="2:3" x14ac:dyDescent="0.45">
      <c r="B5164" s="2"/>
      <c r="C5164" s="2"/>
    </row>
    <row r="5165" spans="2:3" x14ac:dyDescent="0.45">
      <c r="B5165" s="2"/>
      <c r="C5165" s="2"/>
    </row>
    <row r="5166" spans="2:3" x14ac:dyDescent="0.45">
      <c r="B5166" s="2"/>
      <c r="C5166" s="2"/>
    </row>
    <row r="5167" spans="2:3" x14ac:dyDescent="0.45">
      <c r="B5167" s="2"/>
      <c r="C5167" s="2"/>
    </row>
    <row r="5168" spans="2:3" x14ac:dyDescent="0.45">
      <c r="B5168" s="2"/>
      <c r="C5168" s="2"/>
    </row>
    <row r="5169" spans="2:3" x14ac:dyDescent="0.45">
      <c r="B5169" s="2"/>
      <c r="C5169" s="2"/>
    </row>
    <row r="5170" spans="2:3" x14ac:dyDescent="0.45">
      <c r="B5170" s="2"/>
      <c r="C5170" s="2"/>
    </row>
    <row r="5171" spans="2:3" x14ac:dyDescent="0.45">
      <c r="B5171" s="2"/>
      <c r="C5171" s="2"/>
    </row>
    <row r="5172" spans="2:3" x14ac:dyDescent="0.45">
      <c r="B5172" s="2"/>
      <c r="C5172" s="2"/>
    </row>
    <row r="5173" spans="2:3" x14ac:dyDescent="0.45">
      <c r="B5173" s="2"/>
      <c r="C5173" s="2"/>
    </row>
    <row r="5174" spans="2:3" x14ac:dyDescent="0.45">
      <c r="B5174" s="2"/>
      <c r="C5174" s="2"/>
    </row>
    <row r="5175" spans="2:3" x14ac:dyDescent="0.45">
      <c r="B5175" s="2"/>
      <c r="C5175" s="2"/>
    </row>
    <row r="5176" spans="2:3" x14ac:dyDescent="0.45">
      <c r="B5176" s="2"/>
      <c r="C5176" s="2"/>
    </row>
    <row r="5177" spans="2:3" x14ac:dyDescent="0.45">
      <c r="B5177" s="2"/>
      <c r="C5177" s="2"/>
    </row>
    <row r="5178" spans="2:3" x14ac:dyDescent="0.45">
      <c r="B5178" s="2"/>
      <c r="C5178" s="2"/>
    </row>
    <row r="5179" spans="2:3" x14ac:dyDescent="0.45">
      <c r="B5179" s="2"/>
      <c r="C5179" s="2"/>
    </row>
    <row r="5180" spans="2:3" x14ac:dyDescent="0.45">
      <c r="B5180" s="2"/>
      <c r="C5180" s="2"/>
    </row>
    <row r="5181" spans="2:3" x14ac:dyDescent="0.45">
      <c r="B5181" s="2"/>
      <c r="C5181" s="2"/>
    </row>
    <row r="5182" spans="2:3" x14ac:dyDescent="0.45">
      <c r="B5182" s="2"/>
      <c r="C5182" s="2"/>
    </row>
    <row r="5183" spans="2:3" x14ac:dyDescent="0.45">
      <c r="B5183" s="2"/>
      <c r="C5183" s="2"/>
    </row>
    <row r="5184" spans="2:3" x14ac:dyDescent="0.45">
      <c r="B5184" s="2"/>
      <c r="C5184" s="2"/>
    </row>
    <row r="5185" spans="2:3" x14ac:dyDescent="0.45">
      <c r="B5185" s="2"/>
      <c r="C5185" s="2"/>
    </row>
    <row r="5186" spans="2:3" x14ac:dyDescent="0.45">
      <c r="B5186" s="2"/>
      <c r="C5186" s="2"/>
    </row>
    <row r="5187" spans="2:3" x14ac:dyDescent="0.45">
      <c r="B5187" s="2"/>
      <c r="C5187" s="2"/>
    </row>
    <row r="5188" spans="2:3" x14ac:dyDescent="0.45">
      <c r="B5188" s="2"/>
      <c r="C5188" s="2"/>
    </row>
    <row r="5189" spans="2:3" x14ac:dyDescent="0.45">
      <c r="B5189" s="2"/>
      <c r="C5189" s="2"/>
    </row>
    <row r="5190" spans="2:3" x14ac:dyDescent="0.45">
      <c r="B5190" s="2"/>
      <c r="C5190" s="2"/>
    </row>
    <row r="5191" spans="2:3" x14ac:dyDescent="0.45">
      <c r="B5191" s="2"/>
      <c r="C5191" s="2"/>
    </row>
    <row r="5192" spans="2:3" x14ac:dyDescent="0.45">
      <c r="B5192" s="2"/>
      <c r="C5192" s="2"/>
    </row>
    <row r="5193" spans="2:3" x14ac:dyDescent="0.45">
      <c r="B5193" s="2"/>
      <c r="C5193" s="2"/>
    </row>
    <row r="5194" spans="2:3" x14ac:dyDescent="0.45">
      <c r="B5194" s="2"/>
      <c r="C5194" s="2"/>
    </row>
    <row r="5195" spans="2:3" x14ac:dyDescent="0.45">
      <c r="B5195" s="2"/>
      <c r="C5195" s="2"/>
    </row>
    <row r="5196" spans="2:3" x14ac:dyDescent="0.45">
      <c r="B5196" s="2"/>
      <c r="C5196" s="2"/>
    </row>
    <row r="5197" spans="2:3" x14ac:dyDescent="0.45">
      <c r="B5197" s="2"/>
      <c r="C5197" s="2"/>
    </row>
    <row r="5198" spans="2:3" x14ac:dyDescent="0.45">
      <c r="B5198" s="2"/>
      <c r="C5198" s="2"/>
    </row>
    <row r="5199" spans="2:3" x14ac:dyDescent="0.45">
      <c r="B5199" s="2"/>
      <c r="C5199" s="2"/>
    </row>
    <row r="5200" spans="2:3" x14ac:dyDescent="0.45">
      <c r="B5200" s="2"/>
      <c r="C5200" s="2"/>
    </row>
    <row r="5201" spans="2:3" x14ac:dyDescent="0.45">
      <c r="B5201" s="2"/>
      <c r="C5201" s="2"/>
    </row>
    <row r="5202" spans="2:3" x14ac:dyDescent="0.45">
      <c r="B5202" s="2"/>
      <c r="C5202" s="2"/>
    </row>
    <row r="5203" spans="2:3" x14ac:dyDescent="0.45">
      <c r="B5203" s="2"/>
      <c r="C5203" s="2"/>
    </row>
    <row r="5204" spans="2:3" x14ac:dyDescent="0.45">
      <c r="B5204" s="2"/>
      <c r="C5204" s="2"/>
    </row>
    <row r="5205" spans="2:3" x14ac:dyDescent="0.45">
      <c r="B5205" s="2"/>
      <c r="C5205" s="2"/>
    </row>
    <row r="5206" spans="2:3" x14ac:dyDescent="0.45">
      <c r="B5206" s="2"/>
      <c r="C5206" s="2"/>
    </row>
    <row r="5207" spans="2:3" x14ac:dyDescent="0.45">
      <c r="B5207" s="2"/>
      <c r="C5207" s="2"/>
    </row>
    <row r="5208" spans="2:3" x14ac:dyDescent="0.45">
      <c r="B5208" s="2"/>
      <c r="C5208" s="2"/>
    </row>
    <row r="5209" spans="2:3" x14ac:dyDescent="0.45">
      <c r="B5209" s="2"/>
      <c r="C5209" s="2"/>
    </row>
    <row r="5210" spans="2:3" x14ac:dyDescent="0.45">
      <c r="B5210" s="2"/>
      <c r="C5210" s="2"/>
    </row>
    <row r="5211" spans="2:3" x14ac:dyDescent="0.45">
      <c r="B5211" s="2"/>
      <c r="C5211" s="2"/>
    </row>
    <row r="5212" spans="2:3" x14ac:dyDescent="0.45">
      <c r="B5212" s="2"/>
      <c r="C5212" s="2"/>
    </row>
    <row r="5213" spans="2:3" x14ac:dyDescent="0.45">
      <c r="B5213" s="2"/>
      <c r="C5213" s="2"/>
    </row>
    <row r="5214" spans="2:3" x14ac:dyDescent="0.45">
      <c r="B5214" s="2"/>
      <c r="C5214" s="2"/>
    </row>
    <row r="5215" spans="2:3" x14ac:dyDescent="0.45">
      <c r="B5215" s="2"/>
      <c r="C5215" s="2"/>
    </row>
    <row r="5216" spans="2:3" x14ac:dyDescent="0.45">
      <c r="B5216" s="2"/>
      <c r="C5216" s="2"/>
    </row>
    <row r="5217" spans="2:3" x14ac:dyDescent="0.45">
      <c r="B5217" s="2"/>
      <c r="C5217" s="2"/>
    </row>
    <row r="5218" spans="2:3" x14ac:dyDescent="0.45">
      <c r="B5218" s="2"/>
      <c r="C5218" s="2"/>
    </row>
    <row r="5219" spans="2:3" x14ac:dyDescent="0.45">
      <c r="B5219" s="2"/>
      <c r="C5219" s="2"/>
    </row>
    <row r="5220" spans="2:3" x14ac:dyDescent="0.45">
      <c r="B5220" s="2"/>
      <c r="C5220" s="2"/>
    </row>
    <row r="5221" spans="2:3" x14ac:dyDescent="0.45">
      <c r="B5221" s="2"/>
      <c r="C5221" s="2"/>
    </row>
    <row r="5222" spans="2:3" x14ac:dyDescent="0.45">
      <c r="B5222" s="2"/>
      <c r="C5222" s="2"/>
    </row>
    <row r="5223" spans="2:3" x14ac:dyDescent="0.45">
      <c r="B5223" s="2"/>
      <c r="C5223" s="2"/>
    </row>
    <row r="5224" spans="2:3" x14ac:dyDescent="0.45">
      <c r="B5224" s="2"/>
      <c r="C5224" s="2"/>
    </row>
    <row r="5225" spans="2:3" x14ac:dyDescent="0.45">
      <c r="B5225" s="2"/>
      <c r="C5225" s="2"/>
    </row>
    <row r="5226" spans="2:3" x14ac:dyDescent="0.45">
      <c r="B5226" s="2"/>
      <c r="C5226" s="2"/>
    </row>
    <row r="5227" spans="2:3" x14ac:dyDescent="0.45">
      <c r="B5227" s="2"/>
      <c r="C5227" s="2"/>
    </row>
    <row r="5228" spans="2:3" x14ac:dyDescent="0.45">
      <c r="B5228" s="2"/>
      <c r="C5228" s="2"/>
    </row>
    <row r="5229" spans="2:3" x14ac:dyDescent="0.45">
      <c r="B5229" s="2"/>
      <c r="C5229" s="2"/>
    </row>
    <row r="5230" spans="2:3" x14ac:dyDescent="0.45">
      <c r="B5230" s="2"/>
      <c r="C5230" s="2"/>
    </row>
    <row r="5231" spans="2:3" x14ac:dyDescent="0.45">
      <c r="B5231" s="2"/>
      <c r="C5231" s="2"/>
    </row>
    <row r="5232" spans="2:3" x14ac:dyDescent="0.45">
      <c r="B5232" s="2"/>
      <c r="C5232" s="2"/>
    </row>
    <row r="5233" spans="2:3" x14ac:dyDescent="0.45">
      <c r="B5233" s="2"/>
      <c r="C5233" s="2"/>
    </row>
    <row r="5234" spans="2:3" x14ac:dyDescent="0.45">
      <c r="B5234" s="2"/>
      <c r="C5234" s="2"/>
    </row>
    <row r="5235" spans="2:3" x14ac:dyDescent="0.45">
      <c r="B5235" s="2"/>
      <c r="C5235" s="2"/>
    </row>
    <row r="5236" spans="2:3" x14ac:dyDescent="0.45">
      <c r="B5236" s="2"/>
      <c r="C5236" s="2"/>
    </row>
    <row r="5237" spans="2:3" x14ac:dyDescent="0.45">
      <c r="B5237" s="2"/>
      <c r="C5237" s="2"/>
    </row>
    <row r="5238" spans="2:3" x14ac:dyDescent="0.45">
      <c r="B5238" s="2"/>
      <c r="C5238" s="2"/>
    </row>
    <row r="5239" spans="2:3" x14ac:dyDescent="0.45">
      <c r="B5239" s="2"/>
      <c r="C5239" s="2"/>
    </row>
    <row r="5240" spans="2:3" x14ac:dyDescent="0.45">
      <c r="B5240" s="2"/>
      <c r="C5240" s="2"/>
    </row>
    <row r="5241" spans="2:3" x14ac:dyDescent="0.45">
      <c r="B5241" s="2"/>
      <c r="C5241" s="2"/>
    </row>
    <row r="5242" spans="2:3" x14ac:dyDescent="0.45">
      <c r="B5242" s="2"/>
      <c r="C5242" s="2"/>
    </row>
    <row r="5243" spans="2:3" x14ac:dyDescent="0.45">
      <c r="B5243" s="2"/>
      <c r="C5243" s="2"/>
    </row>
    <row r="5244" spans="2:3" x14ac:dyDescent="0.45">
      <c r="B5244" s="2"/>
      <c r="C5244" s="2"/>
    </row>
    <row r="5245" spans="2:3" x14ac:dyDescent="0.45">
      <c r="B5245" s="2"/>
      <c r="C5245" s="2"/>
    </row>
    <row r="5246" spans="2:3" x14ac:dyDescent="0.45">
      <c r="B5246" s="2"/>
      <c r="C5246" s="2"/>
    </row>
    <row r="5247" spans="2:3" x14ac:dyDescent="0.45">
      <c r="B5247" s="2"/>
      <c r="C5247" s="2"/>
    </row>
    <row r="5248" spans="2:3" x14ac:dyDescent="0.45">
      <c r="B5248" s="2"/>
      <c r="C5248" s="2"/>
    </row>
    <row r="5249" spans="2:3" x14ac:dyDescent="0.45">
      <c r="B5249" s="2"/>
      <c r="C5249" s="2"/>
    </row>
    <row r="5250" spans="2:3" x14ac:dyDescent="0.45">
      <c r="B5250" s="2"/>
      <c r="C5250" s="2"/>
    </row>
    <row r="5251" spans="2:3" x14ac:dyDescent="0.45">
      <c r="B5251" s="2"/>
      <c r="C5251" s="2"/>
    </row>
    <row r="5252" spans="2:3" x14ac:dyDescent="0.45">
      <c r="B5252" s="2"/>
      <c r="C5252" s="2"/>
    </row>
    <row r="5253" spans="2:3" x14ac:dyDescent="0.45">
      <c r="B5253" s="2"/>
      <c r="C5253" s="2"/>
    </row>
    <row r="5254" spans="2:3" x14ac:dyDescent="0.45">
      <c r="B5254" s="2"/>
      <c r="C5254" s="2"/>
    </row>
    <row r="5255" spans="2:3" x14ac:dyDescent="0.45">
      <c r="B5255" s="2"/>
      <c r="C5255" s="2"/>
    </row>
    <row r="5256" spans="2:3" x14ac:dyDescent="0.45">
      <c r="B5256" s="2"/>
      <c r="C5256" s="2"/>
    </row>
    <row r="5257" spans="2:3" x14ac:dyDescent="0.45">
      <c r="B5257" s="2"/>
      <c r="C5257" s="2"/>
    </row>
    <row r="5258" spans="2:3" x14ac:dyDescent="0.45">
      <c r="B5258" s="2"/>
      <c r="C5258" s="2"/>
    </row>
    <row r="5259" spans="2:3" x14ac:dyDescent="0.45">
      <c r="B5259" s="2"/>
      <c r="C5259" s="2"/>
    </row>
    <row r="5260" spans="2:3" x14ac:dyDescent="0.45">
      <c r="B5260" s="2"/>
      <c r="C5260" s="2"/>
    </row>
    <row r="5261" spans="2:3" x14ac:dyDescent="0.45">
      <c r="B5261" s="2"/>
      <c r="C5261" s="2"/>
    </row>
    <row r="5262" spans="2:3" x14ac:dyDescent="0.45">
      <c r="B5262" s="2"/>
      <c r="C5262" s="2"/>
    </row>
    <row r="5263" spans="2:3" x14ac:dyDescent="0.45">
      <c r="B5263" s="2"/>
      <c r="C5263" s="2"/>
    </row>
    <row r="5264" spans="2:3" x14ac:dyDescent="0.45">
      <c r="B5264" s="2"/>
      <c r="C5264" s="2"/>
    </row>
    <row r="5265" spans="2:3" x14ac:dyDescent="0.45">
      <c r="B5265" s="2"/>
      <c r="C5265" s="2"/>
    </row>
    <row r="5266" spans="2:3" x14ac:dyDescent="0.45">
      <c r="B5266" s="2"/>
      <c r="C5266" s="2"/>
    </row>
    <row r="5267" spans="2:3" x14ac:dyDescent="0.45">
      <c r="B5267" s="2"/>
      <c r="C5267" s="2"/>
    </row>
    <row r="5268" spans="2:3" x14ac:dyDescent="0.45">
      <c r="B5268" s="2"/>
      <c r="C5268" s="2"/>
    </row>
    <row r="5269" spans="2:3" x14ac:dyDescent="0.45">
      <c r="B5269" s="2"/>
      <c r="C5269" s="2"/>
    </row>
    <row r="5270" spans="2:3" x14ac:dyDescent="0.45">
      <c r="B5270" s="2"/>
      <c r="C5270" s="2"/>
    </row>
    <row r="5271" spans="2:3" x14ac:dyDescent="0.45">
      <c r="B5271" s="2"/>
      <c r="C5271" s="2"/>
    </row>
    <row r="5272" spans="2:3" x14ac:dyDescent="0.45">
      <c r="B5272" s="2"/>
      <c r="C5272" s="2"/>
    </row>
    <row r="5273" spans="2:3" x14ac:dyDescent="0.45">
      <c r="B5273" s="2"/>
      <c r="C5273" s="2"/>
    </row>
    <row r="5274" spans="2:3" x14ac:dyDescent="0.45">
      <c r="B5274" s="2"/>
      <c r="C5274" s="2"/>
    </row>
    <row r="5275" spans="2:3" x14ac:dyDescent="0.45">
      <c r="B5275" s="2"/>
      <c r="C5275" s="2"/>
    </row>
    <row r="5276" spans="2:3" x14ac:dyDescent="0.45">
      <c r="B5276" s="2"/>
      <c r="C5276" s="2"/>
    </row>
    <row r="5277" spans="2:3" x14ac:dyDescent="0.45">
      <c r="B5277" s="2"/>
      <c r="C5277" s="2"/>
    </row>
    <row r="5278" spans="2:3" x14ac:dyDescent="0.45">
      <c r="B5278" s="2"/>
      <c r="C5278" s="2"/>
    </row>
    <row r="5279" spans="2:3" x14ac:dyDescent="0.45">
      <c r="B5279" s="2"/>
      <c r="C5279" s="2"/>
    </row>
    <row r="5280" spans="2:3" x14ac:dyDescent="0.45">
      <c r="B5280" s="2"/>
      <c r="C5280" s="2"/>
    </row>
    <row r="5281" spans="2:3" x14ac:dyDescent="0.45">
      <c r="B5281" s="2"/>
      <c r="C5281" s="2"/>
    </row>
    <row r="5282" spans="2:3" x14ac:dyDescent="0.45">
      <c r="B5282" s="2"/>
      <c r="C5282" s="2"/>
    </row>
    <row r="5283" spans="2:3" x14ac:dyDescent="0.45">
      <c r="B5283" s="2"/>
      <c r="C5283" s="2"/>
    </row>
    <row r="5284" spans="2:3" x14ac:dyDescent="0.45">
      <c r="B5284" s="2"/>
      <c r="C5284" s="2"/>
    </row>
    <row r="5285" spans="2:3" x14ac:dyDescent="0.45">
      <c r="B5285" s="2"/>
      <c r="C5285" s="2"/>
    </row>
    <row r="5286" spans="2:3" x14ac:dyDescent="0.45">
      <c r="B5286" s="2"/>
      <c r="C5286" s="2"/>
    </row>
    <row r="5287" spans="2:3" x14ac:dyDescent="0.45">
      <c r="B5287" s="2"/>
      <c r="C5287" s="2"/>
    </row>
    <row r="5288" spans="2:3" x14ac:dyDescent="0.45">
      <c r="B5288" s="2"/>
      <c r="C5288" s="2"/>
    </row>
    <row r="5289" spans="2:3" x14ac:dyDescent="0.45">
      <c r="B5289" s="2"/>
      <c r="C5289" s="2"/>
    </row>
    <row r="5290" spans="2:3" x14ac:dyDescent="0.45">
      <c r="B5290" s="2"/>
      <c r="C5290" s="2"/>
    </row>
    <row r="5291" spans="2:3" x14ac:dyDescent="0.45">
      <c r="B5291" s="2"/>
      <c r="C5291" s="2"/>
    </row>
    <row r="5292" spans="2:3" x14ac:dyDescent="0.45">
      <c r="B5292" s="2"/>
      <c r="C5292" s="2"/>
    </row>
    <row r="5293" spans="2:3" x14ac:dyDescent="0.45">
      <c r="B5293" s="2"/>
      <c r="C5293" s="2"/>
    </row>
    <row r="5294" spans="2:3" x14ac:dyDescent="0.45">
      <c r="B5294" s="2"/>
      <c r="C5294" s="2"/>
    </row>
    <row r="5295" spans="2:3" x14ac:dyDescent="0.45">
      <c r="B5295" s="2"/>
      <c r="C5295" s="2"/>
    </row>
    <row r="5296" spans="2:3" x14ac:dyDescent="0.45">
      <c r="B5296" s="2"/>
      <c r="C5296" s="2"/>
    </row>
    <row r="5297" spans="2:3" x14ac:dyDescent="0.45">
      <c r="B5297" s="2"/>
      <c r="C5297" s="2"/>
    </row>
    <row r="5298" spans="2:3" x14ac:dyDescent="0.45">
      <c r="B5298" s="2"/>
      <c r="C5298" s="2"/>
    </row>
    <row r="5299" spans="2:3" x14ac:dyDescent="0.45">
      <c r="B5299" s="2"/>
      <c r="C5299" s="2"/>
    </row>
    <row r="5300" spans="2:3" x14ac:dyDescent="0.45">
      <c r="B5300" s="2"/>
      <c r="C5300" s="2"/>
    </row>
    <row r="5301" spans="2:3" x14ac:dyDescent="0.45">
      <c r="B5301" s="2"/>
      <c r="C5301" s="2"/>
    </row>
    <row r="5302" spans="2:3" x14ac:dyDescent="0.45">
      <c r="B5302" s="2"/>
      <c r="C5302" s="2"/>
    </row>
    <row r="5303" spans="2:3" x14ac:dyDescent="0.45">
      <c r="B5303" s="2"/>
      <c r="C5303" s="2"/>
    </row>
    <row r="5304" spans="2:3" x14ac:dyDescent="0.45">
      <c r="B5304" s="2"/>
      <c r="C5304" s="2"/>
    </row>
    <row r="5305" spans="2:3" x14ac:dyDescent="0.45">
      <c r="B5305" s="2"/>
      <c r="C5305" s="2"/>
    </row>
    <row r="5306" spans="2:3" x14ac:dyDescent="0.45">
      <c r="B5306" s="2"/>
      <c r="C5306" s="2"/>
    </row>
    <row r="5307" spans="2:3" x14ac:dyDescent="0.45">
      <c r="B5307" s="2"/>
      <c r="C5307" s="2"/>
    </row>
    <row r="5308" spans="2:3" x14ac:dyDescent="0.45">
      <c r="B5308" s="2"/>
      <c r="C5308" s="2"/>
    </row>
    <row r="5309" spans="2:3" x14ac:dyDescent="0.45">
      <c r="B5309" s="2"/>
      <c r="C5309" s="2"/>
    </row>
    <row r="5310" spans="2:3" x14ac:dyDescent="0.45">
      <c r="B5310" s="2"/>
      <c r="C5310" s="2"/>
    </row>
    <row r="5311" spans="2:3" x14ac:dyDescent="0.45">
      <c r="B5311" s="2"/>
      <c r="C5311" s="2"/>
    </row>
    <row r="5312" spans="2:3" x14ac:dyDescent="0.45">
      <c r="B5312" s="2"/>
      <c r="C5312" s="2"/>
    </row>
    <row r="5313" spans="2:3" x14ac:dyDescent="0.45">
      <c r="B5313" s="2"/>
      <c r="C5313" s="2"/>
    </row>
    <row r="5314" spans="2:3" x14ac:dyDescent="0.45">
      <c r="B5314" s="2"/>
      <c r="C5314" s="2"/>
    </row>
    <row r="5315" spans="2:3" x14ac:dyDescent="0.45">
      <c r="B5315" s="2"/>
      <c r="C5315" s="2"/>
    </row>
    <row r="5316" spans="2:3" x14ac:dyDescent="0.45">
      <c r="B5316" s="2"/>
      <c r="C5316" s="2"/>
    </row>
    <row r="5317" spans="2:3" x14ac:dyDescent="0.45">
      <c r="B5317" s="2"/>
      <c r="C5317" s="2"/>
    </row>
    <row r="5318" spans="2:3" x14ac:dyDescent="0.45">
      <c r="B5318" s="2"/>
      <c r="C5318" s="2"/>
    </row>
    <row r="5319" spans="2:3" x14ac:dyDescent="0.45">
      <c r="B5319" s="2"/>
      <c r="C5319" s="2"/>
    </row>
    <row r="5320" spans="2:3" x14ac:dyDescent="0.45">
      <c r="B5320" s="2"/>
      <c r="C5320" s="2"/>
    </row>
    <row r="5321" spans="2:3" x14ac:dyDescent="0.45">
      <c r="B5321" s="2"/>
      <c r="C5321" s="2"/>
    </row>
    <row r="5322" spans="2:3" x14ac:dyDescent="0.45">
      <c r="B5322" s="2"/>
      <c r="C5322" s="2"/>
    </row>
    <row r="5323" spans="2:3" x14ac:dyDescent="0.45">
      <c r="B5323" s="2"/>
      <c r="C5323" s="2"/>
    </row>
    <row r="5324" spans="2:3" x14ac:dyDescent="0.45">
      <c r="B5324" s="2"/>
      <c r="C5324" s="2"/>
    </row>
    <row r="5325" spans="2:3" x14ac:dyDescent="0.45">
      <c r="B5325" s="2"/>
      <c r="C5325" s="2"/>
    </row>
    <row r="5326" spans="2:3" x14ac:dyDescent="0.45">
      <c r="B5326" s="2"/>
      <c r="C5326" s="2"/>
    </row>
    <row r="5327" spans="2:3" x14ac:dyDescent="0.45">
      <c r="B5327" s="2"/>
      <c r="C5327" s="2"/>
    </row>
    <row r="5328" spans="2:3" x14ac:dyDescent="0.45">
      <c r="B5328" s="2"/>
      <c r="C5328" s="2"/>
    </row>
    <row r="5329" spans="2:3" x14ac:dyDescent="0.45">
      <c r="B5329" s="2"/>
      <c r="C5329" s="2"/>
    </row>
    <row r="5330" spans="2:3" x14ac:dyDescent="0.45">
      <c r="B5330" s="2"/>
      <c r="C5330" s="2"/>
    </row>
    <row r="5331" spans="2:3" x14ac:dyDescent="0.45">
      <c r="B5331" s="2"/>
      <c r="C5331" s="2"/>
    </row>
    <row r="5332" spans="2:3" x14ac:dyDescent="0.45">
      <c r="B5332" s="2"/>
      <c r="C5332" s="2"/>
    </row>
    <row r="5333" spans="2:3" x14ac:dyDescent="0.45">
      <c r="B5333" s="2"/>
      <c r="C5333" s="2"/>
    </row>
    <row r="5334" spans="2:3" x14ac:dyDescent="0.45">
      <c r="B5334" s="2"/>
      <c r="C5334" s="2"/>
    </row>
    <row r="5335" spans="2:3" x14ac:dyDescent="0.45">
      <c r="B5335" s="2"/>
      <c r="C5335" s="2"/>
    </row>
    <row r="5336" spans="2:3" x14ac:dyDescent="0.45">
      <c r="B5336" s="2"/>
      <c r="C5336" s="2"/>
    </row>
    <row r="5337" spans="2:3" x14ac:dyDescent="0.45">
      <c r="B5337" s="2"/>
      <c r="C5337" s="2"/>
    </row>
    <row r="5338" spans="2:3" x14ac:dyDescent="0.45">
      <c r="B5338" s="2"/>
      <c r="C5338" s="2"/>
    </row>
    <row r="5339" spans="2:3" x14ac:dyDescent="0.45">
      <c r="B5339" s="2"/>
      <c r="C5339" s="2"/>
    </row>
    <row r="5340" spans="2:3" x14ac:dyDescent="0.45">
      <c r="B5340" s="2"/>
      <c r="C5340" s="2"/>
    </row>
    <row r="5341" spans="2:3" x14ac:dyDescent="0.45">
      <c r="B5341" s="2"/>
      <c r="C5341" s="2"/>
    </row>
    <row r="5342" spans="2:3" x14ac:dyDescent="0.45">
      <c r="B5342" s="2"/>
      <c r="C5342" s="2"/>
    </row>
    <row r="5343" spans="2:3" x14ac:dyDescent="0.45">
      <c r="B5343" s="2"/>
      <c r="C5343" s="2"/>
    </row>
    <row r="5344" spans="2:3" x14ac:dyDescent="0.45">
      <c r="B5344" s="2"/>
      <c r="C5344" s="2"/>
    </row>
    <row r="5345" spans="2:3" x14ac:dyDescent="0.45">
      <c r="B5345" s="2"/>
      <c r="C5345" s="2"/>
    </row>
    <row r="5346" spans="2:3" x14ac:dyDescent="0.45">
      <c r="B5346" s="2"/>
      <c r="C5346" s="2"/>
    </row>
    <row r="5347" spans="2:3" x14ac:dyDescent="0.45">
      <c r="B5347" s="2"/>
      <c r="C5347" s="2"/>
    </row>
    <row r="5348" spans="2:3" x14ac:dyDescent="0.45">
      <c r="B5348" s="2"/>
      <c r="C5348" s="2"/>
    </row>
    <row r="5349" spans="2:3" x14ac:dyDescent="0.45">
      <c r="B5349" s="2"/>
      <c r="C5349" s="2"/>
    </row>
    <row r="5350" spans="2:3" x14ac:dyDescent="0.45">
      <c r="B5350" s="2"/>
      <c r="C5350" s="2"/>
    </row>
    <row r="5351" spans="2:3" x14ac:dyDescent="0.45">
      <c r="B5351" s="2"/>
      <c r="C5351" s="2"/>
    </row>
    <row r="5352" spans="2:3" x14ac:dyDescent="0.45">
      <c r="B5352" s="2"/>
      <c r="C5352" s="2"/>
    </row>
    <row r="5353" spans="2:3" x14ac:dyDescent="0.45">
      <c r="B5353" s="2"/>
      <c r="C5353" s="2"/>
    </row>
    <row r="5354" spans="2:3" x14ac:dyDescent="0.45">
      <c r="B5354" s="2"/>
      <c r="C5354" s="2"/>
    </row>
    <row r="5355" spans="2:3" x14ac:dyDescent="0.45">
      <c r="B5355" s="2"/>
      <c r="C5355" s="2"/>
    </row>
    <row r="5356" spans="2:3" x14ac:dyDescent="0.45">
      <c r="B5356" s="2"/>
      <c r="C5356" s="2"/>
    </row>
    <row r="5357" spans="2:3" x14ac:dyDescent="0.45">
      <c r="B5357" s="2"/>
      <c r="C5357" s="2"/>
    </row>
    <row r="5358" spans="2:3" x14ac:dyDescent="0.45">
      <c r="B5358" s="2"/>
      <c r="C5358" s="2"/>
    </row>
    <row r="5359" spans="2:3" x14ac:dyDescent="0.45">
      <c r="B5359" s="2"/>
      <c r="C5359" s="2"/>
    </row>
    <row r="5360" spans="2:3" x14ac:dyDescent="0.45">
      <c r="B5360" s="2"/>
      <c r="C5360" s="2"/>
    </row>
    <row r="5361" spans="2:3" x14ac:dyDescent="0.45">
      <c r="B5361" s="2"/>
      <c r="C5361" s="2"/>
    </row>
    <row r="5362" spans="2:3" x14ac:dyDescent="0.45">
      <c r="B5362" s="2"/>
      <c r="C5362" s="2"/>
    </row>
    <row r="5363" spans="2:3" x14ac:dyDescent="0.45">
      <c r="B5363" s="2"/>
      <c r="C5363" s="2"/>
    </row>
    <row r="5364" spans="2:3" x14ac:dyDescent="0.45">
      <c r="B5364" s="2"/>
      <c r="C5364" s="2"/>
    </row>
    <row r="5365" spans="2:3" x14ac:dyDescent="0.45">
      <c r="B5365" s="2"/>
      <c r="C5365" s="2"/>
    </row>
    <row r="5366" spans="2:3" x14ac:dyDescent="0.45">
      <c r="B5366" s="2"/>
      <c r="C5366" s="2"/>
    </row>
    <row r="5367" spans="2:3" x14ac:dyDescent="0.45">
      <c r="B5367" s="2"/>
      <c r="C5367" s="2"/>
    </row>
    <row r="5368" spans="2:3" x14ac:dyDescent="0.45">
      <c r="B5368" s="2"/>
      <c r="C5368" s="2"/>
    </row>
    <row r="5369" spans="2:3" x14ac:dyDescent="0.45">
      <c r="B5369" s="2"/>
      <c r="C5369" s="2"/>
    </row>
    <row r="5370" spans="2:3" x14ac:dyDescent="0.45">
      <c r="B5370" s="2"/>
      <c r="C5370" s="2"/>
    </row>
    <row r="5371" spans="2:3" x14ac:dyDescent="0.45">
      <c r="B5371" s="2"/>
      <c r="C5371" s="2"/>
    </row>
    <row r="5372" spans="2:3" x14ac:dyDescent="0.45">
      <c r="B5372" s="2"/>
      <c r="C5372" s="2"/>
    </row>
    <row r="5373" spans="2:3" x14ac:dyDescent="0.45">
      <c r="B5373" s="2"/>
      <c r="C5373" s="2"/>
    </row>
    <row r="5374" spans="2:3" x14ac:dyDescent="0.45">
      <c r="B5374" s="2"/>
      <c r="C5374" s="2"/>
    </row>
    <row r="5375" spans="2:3" x14ac:dyDescent="0.45">
      <c r="B5375" s="2"/>
      <c r="C5375" s="2"/>
    </row>
    <row r="5376" spans="2:3" x14ac:dyDescent="0.45">
      <c r="B5376" s="2"/>
      <c r="C5376" s="2"/>
    </row>
    <row r="5377" spans="2:3" x14ac:dyDescent="0.45">
      <c r="B5377" s="2"/>
      <c r="C5377" s="2"/>
    </row>
    <row r="5378" spans="2:3" x14ac:dyDescent="0.45">
      <c r="B5378" s="2"/>
      <c r="C5378" s="2"/>
    </row>
    <row r="5379" spans="2:3" x14ac:dyDescent="0.45">
      <c r="B5379" s="2"/>
      <c r="C5379" s="2"/>
    </row>
    <row r="5380" spans="2:3" x14ac:dyDescent="0.45">
      <c r="B5380" s="2"/>
      <c r="C5380" s="2"/>
    </row>
    <row r="5381" spans="2:3" x14ac:dyDescent="0.45">
      <c r="B5381" s="2"/>
      <c r="C5381" s="2"/>
    </row>
    <row r="5382" spans="2:3" x14ac:dyDescent="0.45">
      <c r="B5382" s="2"/>
      <c r="C5382" s="2"/>
    </row>
    <row r="5383" spans="2:3" x14ac:dyDescent="0.45">
      <c r="B5383" s="2"/>
      <c r="C5383" s="2"/>
    </row>
    <row r="5384" spans="2:3" x14ac:dyDescent="0.45">
      <c r="B5384" s="2"/>
      <c r="C5384" s="2"/>
    </row>
    <row r="5385" spans="2:3" x14ac:dyDescent="0.45">
      <c r="B5385" s="2"/>
      <c r="C5385" s="2"/>
    </row>
    <row r="5386" spans="2:3" x14ac:dyDescent="0.45">
      <c r="B5386" s="2"/>
      <c r="C5386" s="2"/>
    </row>
    <row r="5387" spans="2:3" x14ac:dyDescent="0.45">
      <c r="B5387" s="2"/>
      <c r="C5387" s="2"/>
    </row>
    <row r="5388" spans="2:3" x14ac:dyDescent="0.45">
      <c r="B5388" s="2"/>
      <c r="C5388" s="2"/>
    </row>
    <row r="5389" spans="2:3" x14ac:dyDescent="0.45">
      <c r="B5389" s="2"/>
      <c r="C5389" s="2"/>
    </row>
    <row r="5390" spans="2:3" x14ac:dyDescent="0.45">
      <c r="B5390" s="2"/>
      <c r="C5390" s="2"/>
    </row>
    <row r="5391" spans="2:3" x14ac:dyDescent="0.45">
      <c r="B5391" s="2"/>
      <c r="C5391" s="2"/>
    </row>
    <row r="5392" spans="2:3" x14ac:dyDescent="0.45">
      <c r="B5392" s="2"/>
      <c r="C5392" s="2"/>
    </row>
    <row r="5393" spans="2:3" x14ac:dyDescent="0.45">
      <c r="B5393" s="2"/>
      <c r="C5393" s="2"/>
    </row>
    <row r="5394" spans="2:3" x14ac:dyDescent="0.45">
      <c r="B5394" s="2"/>
      <c r="C5394" s="2"/>
    </row>
    <row r="5395" spans="2:3" x14ac:dyDescent="0.45">
      <c r="B5395" s="2"/>
      <c r="C5395" s="2"/>
    </row>
    <row r="5396" spans="2:3" x14ac:dyDescent="0.45">
      <c r="B5396" s="2"/>
      <c r="C5396" s="2"/>
    </row>
    <row r="5397" spans="2:3" x14ac:dyDescent="0.45">
      <c r="B5397" s="2"/>
      <c r="C5397" s="2"/>
    </row>
    <row r="5398" spans="2:3" x14ac:dyDescent="0.45">
      <c r="B5398" s="2"/>
      <c r="C5398" s="2"/>
    </row>
    <row r="5399" spans="2:3" x14ac:dyDescent="0.45">
      <c r="B5399" s="2"/>
      <c r="C5399" s="2"/>
    </row>
    <row r="5400" spans="2:3" x14ac:dyDescent="0.45">
      <c r="B5400" s="2"/>
      <c r="C5400" s="2"/>
    </row>
    <row r="5401" spans="2:3" x14ac:dyDescent="0.45">
      <c r="B5401" s="2"/>
      <c r="C5401" s="2"/>
    </row>
    <row r="5402" spans="2:3" x14ac:dyDescent="0.45">
      <c r="B5402" s="2"/>
      <c r="C5402" s="2"/>
    </row>
    <row r="5403" spans="2:3" x14ac:dyDescent="0.45">
      <c r="B5403" s="2"/>
      <c r="C5403" s="2"/>
    </row>
    <row r="5404" spans="2:3" x14ac:dyDescent="0.45">
      <c r="B5404" s="2"/>
      <c r="C5404" s="2"/>
    </row>
    <row r="5405" spans="2:3" x14ac:dyDescent="0.45">
      <c r="B5405" s="2"/>
      <c r="C5405" s="2"/>
    </row>
    <row r="5406" spans="2:3" x14ac:dyDescent="0.45">
      <c r="B5406" s="2"/>
      <c r="C5406" s="2"/>
    </row>
    <row r="5407" spans="2:3" x14ac:dyDescent="0.45">
      <c r="B5407" s="2"/>
      <c r="C5407" s="2"/>
    </row>
    <row r="5408" spans="2:3" x14ac:dyDescent="0.45">
      <c r="B5408" s="2"/>
      <c r="C5408" s="2"/>
    </row>
    <row r="5409" spans="2:3" x14ac:dyDescent="0.45">
      <c r="B5409" s="2"/>
      <c r="C5409" s="2"/>
    </row>
    <row r="5410" spans="2:3" x14ac:dyDescent="0.45">
      <c r="B5410" s="2"/>
      <c r="C5410" s="2"/>
    </row>
    <row r="5411" spans="2:3" x14ac:dyDescent="0.45">
      <c r="B5411" s="2"/>
      <c r="C5411" s="2"/>
    </row>
    <row r="5412" spans="2:3" x14ac:dyDescent="0.45">
      <c r="B5412" s="2"/>
      <c r="C5412" s="2"/>
    </row>
    <row r="5413" spans="2:3" x14ac:dyDescent="0.45">
      <c r="B5413" s="2"/>
      <c r="C5413" s="2"/>
    </row>
    <row r="5414" spans="2:3" x14ac:dyDescent="0.45">
      <c r="B5414" s="2"/>
      <c r="C5414" s="2"/>
    </row>
    <row r="5415" spans="2:3" x14ac:dyDescent="0.45">
      <c r="B5415" s="2"/>
      <c r="C5415" s="2"/>
    </row>
    <row r="5416" spans="2:3" x14ac:dyDescent="0.45">
      <c r="B5416" s="2"/>
      <c r="C5416" s="2"/>
    </row>
    <row r="5417" spans="2:3" x14ac:dyDescent="0.45">
      <c r="B5417" s="2"/>
      <c r="C5417" s="2"/>
    </row>
    <row r="5418" spans="2:3" x14ac:dyDescent="0.45">
      <c r="B5418" s="2"/>
      <c r="C5418" s="2"/>
    </row>
    <row r="5419" spans="2:3" x14ac:dyDescent="0.45">
      <c r="B5419" s="2"/>
      <c r="C5419" s="2"/>
    </row>
    <row r="5420" spans="2:3" x14ac:dyDescent="0.45">
      <c r="B5420" s="2"/>
      <c r="C5420" s="2"/>
    </row>
    <row r="5421" spans="2:3" x14ac:dyDescent="0.45">
      <c r="B5421" s="2"/>
      <c r="C5421" s="2"/>
    </row>
    <row r="5422" spans="2:3" x14ac:dyDescent="0.45">
      <c r="B5422" s="2"/>
      <c r="C5422" s="2"/>
    </row>
    <row r="5423" spans="2:3" x14ac:dyDescent="0.45">
      <c r="B5423" s="2"/>
      <c r="C5423" s="2"/>
    </row>
    <row r="5424" spans="2:3" x14ac:dyDescent="0.45">
      <c r="B5424" s="2"/>
      <c r="C5424" s="2"/>
    </row>
    <row r="5425" spans="2:3" x14ac:dyDescent="0.45">
      <c r="B5425" s="2"/>
      <c r="C5425" s="2"/>
    </row>
    <row r="5426" spans="2:3" x14ac:dyDescent="0.45">
      <c r="B5426" s="2"/>
      <c r="C5426" s="2"/>
    </row>
    <row r="5427" spans="2:3" x14ac:dyDescent="0.45">
      <c r="B5427" s="2"/>
      <c r="C5427" s="2"/>
    </row>
    <row r="5428" spans="2:3" x14ac:dyDescent="0.45">
      <c r="B5428" s="2"/>
      <c r="C5428" s="2"/>
    </row>
    <row r="5429" spans="2:3" x14ac:dyDescent="0.45">
      <c r="B5429" s="2"/>
      <c r="C5429" s="2"/>
    </row>
    <row r="5430" spans="2:3" x14ac:dyDescent="0.45">
      <c r="B5430" s="2"/>
      <c r="C5430" s="2"/>
    </row>
    <row r="5431" spans="2:3" x14ac:dyDescent="0.45">
      <c r="B5431" s="2"/>
      <c r="C5431" s="2"/>
    </row>
    <row r="5432" spans="2:3" x14ac:dyDescent="0.45">
      <c r="B5432" s="2"/>
      <c r="C5432" s="2"/>
    </row>
    <row r="5433" spans="2:3" x14ac:dyDescent="0.45">
      <c r="B5433" s="2"/>
      <c r="C5433" s="2"/>
    </row>
    <row r="5434" spans="2:3" x14ac:dyDescent="0.45">
      <c r="B5434" s="2"/>
      <c r="C5434" s="2"/>
    </row>
    <row r="5435" spans="2:3" x14ac:dyDescent="0.45">
      <c r="B5435" s="2"/>
      <c r="C5435" s="2"/>
    </row>
    <row r="5436" spans="2:3" x14ac:dyDescent="0.45">
      <c r="B5436" s="2"/>
      <c r="C5436" s="2"/>
    </row>
    <row r="5437" spans="2:3" x14ac:dyDescent="0.45">
      <c r="B5437" s="2"/>
      <c r="C5437" s="2"/>
    </row>
    <row r="5438" spans="2:3" x14ac:dyDescent="0.45">
      <c r="B5438" s="2"/>
      <c r="C5438" s="2"/>
    </row>
    <row r="5439" spans="2:3" x14ac:dyDescent="0.45">
      <c r="B5439" s="2"/>
      <c r="C5439" s="2"/>
    </row>
    <row r="5440" spans="2:3" x14ac:dyDescent="0.45">
      <c r="B5440" s="2"/>
      <c r="C5440" s="2"/>
    </row>
    <row r="5441" spans="2:3" x14ac:dyDescent="0.45">
      <c r="B5441" s="2"/>
      <c r="C5441" s="2"/>
    </row>
    <row r="5442" spans="2:3" x14ac:dyDescent="0.45">
      <c r="B5442" s="2"/>
      <c r="C5442" s="2"/>
    </row>
    <row r="5443" spans="2:3" x14ac:dyDescent="0.45">
      <c r="B5443" s="2"/>
      <c r="C5443" s="2"/>
    </row>
    <row r="5444" spans="2:3" x14ac:dyDescent="0.45">
      <c r="B5444" s="2"/>
      <c r="C5444" s="2"/>
    </row>
    <row r="5445" spans="2:3" x14ac:dyDescent="0.45">
      <c r="B5445" s="2"/>
      <c r="C5445" s="2"/>
    </row>
    <row r="5446" spans="2:3" x14ac:dyDescent="0.45">
      <c r="B5446" s="2"/>
      <c r="C5446" s="2"/>
    </row>
    <row r="5447" spans="2:3" x14ac:dyDescent="0.45">
      <c r="B5447" s="2"/>
      <c r="C5447" s="2"/>
    </row>
    <row r="5448" spans="2:3" x14ac:dyDescent="0.45">
      <c r="B5448" s="2"/>
      <c r="C5448" s="2"/>
    </row>
    <row r="5449" spans="2:3" x14ac:dyDescent="0.45">
      <c r="B5449" s="2"/>
      <c r="C5449" s="2"/>
    </row>
    <row r="5450" spans="2:3" x14ac:dyDescent="0.45">
      <c r="B5450" s="2"/>
      <c r="C5450" s="2"/>
    </row>
    <row r="5451" spans="2:3" x14ac:dyDescent="0.45">
      <c r="B5451" s="2"/>
      <c r="C5451" s="2"/>
    </row>
    <row r="5452" spans="2:3" x14ac:dyDescent="0.45">
      <c r="B5452" s="2"/>
      <c r="C5452" s="2"/>
    </row>
    <row r="5453" spans="2:3" x14ac:dyDescent="0.45">
      <c r="B5453" s="2"/>
      <c r="C5453" s="2"/>
    </row>
    <row r="5454" spans="2:3" x14ac:dyDescent="0.45">
      <c r="B5454" s="2"/>
      <c r="C5454" s="2"/>
    </row>
    <row r="5455" spans="2:3" x14ac:dyDescent="0.45">
      <c r="B5455" s="2"/>
      <c r="C5455" s="2"/>
    </row>
    <row r="5456" spans="2:3" x14ac:dyDescent="0.45">
      <c r="B5456" s="2"/>
      <c r="C5456" s="2"/>
    </row>
    <row r="5457" spans="2:3" x14ac:dyDescent="0.45">
      <c r="B5457" s="2"/>
      <c r="C5457" s="2"/>
    </row>
    <row r="5458" spans="2:3" x14ac:dyDescent="0.45">
      <c r="B5458" s="2"/>
      <c r="C5458" s="2"/>
    </row>
    <row r="5459" spans="2:3" x14ac:dyDescent="0.45">
      <c r="B5459" s="2"/>
      <c r="C5459" s="2"/>
    </row>
    <row r="5460" spans="2:3" x14ac:dyDescent="0.45">
      <c r="B5460" s="2"/>
      <c r="C5460" s="2"/>
    </row>
    <row r="5461" spans="2:3" x14ac:dyDescent="0.45">
      <c r="B5461" s="2"/>
      <c r="C5461" s="2"/>
    </row>
    <row r="5462" spans="2:3" x14ac:dyDescent="0.45">
      <c r="B5462" s="2"/>
      <c r="C5462" s="2"/>
    </row>
    <row r="5463" spans="2:3" x14ac:dyDescent="0.45">
      <c r="B5463" s="2"/>
      <c r="C5463" s="2"/>
    </row>
    <row r="5464" spans="2:3" x14ac:dyDescent="0.45">
      <c r="B5464" s="2"/>
      <c r="C5464" s="2"/>
    </row>
    <row r="5465" spans="2:3" x14ac:dyDescent="0.45">
      <c r="B5465" s="2"/>
      <c r="C5465" s="2"/>
    </row>
    <row r="5466" spans="2:3" x14ac:dyDescent="0.45">
      <c r="B5466" s="2"/>
      <c r="C5466" s="2"/>
    </row>
    <row r="5467" spans="2:3" x14ac:dyDescent="0.45">
      <c r="B5467" s="2"/>
      <c r="C5467" s="2"/>
    </row>
    <row r="5468" spans="2:3" x14ac:dyDescent="0.45">
      <c r="B5468" s="2"/>
      <c r="C5468" s="2"/>
    </row>
    <row r="5469" spans="2:3" x14ac:dyDescent="0.45">
      <c r="B5469" s="2"/>
      <c r="C5469" s="2"/>
    </row>
    <row r="5470" spans="2:3" x14ac:dyDescent="0.45">
      <c r="B5470" s="2"/>
      <c r="C5470" s="2"/>
    </row>
    <row r="5471" spans="2:3" x14ac:dyDescent="0.45">
      <c r="B5471" s="2"/>
      <c r="C5471" s="2"/>
    </row>
    <row r="5472" spans="2:3" x14ac:dyDescent="0.45">
      <c r="B5472" s="2"/>
      <c r="C5472" s="2"/>
    </row>
    <row r="5473" spans="2:3" x14ac:dyDescent="0.45">
      <c r="B5473" s="2"/>
      <c r="C5473" s="2"/>
    </row>
    <row r="5474" spans="2:3" x14ac:dyDescent="0.45">
      <c r="B5474" s="2"/>
      <c r="C5474" s="2"/>
    </row>
    <row r="5475" spans="2:3" x14ac:dyDescent="0.45">
      <c r="B5475" s="2"/>
      <c r="C5475" s="2"/>
    </row>
    <row r="5476" spans="2:3" x14ac:dyDescent="0.45">
      <c r="B5476" s="2"/>
      <c r="C5476" s="2"/>
    </row>
    <row r="5477" spans="2:3" x14ac:dyDescent="0.45">
      <c r="B5477" s="2"/>
      <c r="C5477" s="2"/>
    </row>
    <row r="5478" spans="2:3" x14ac:dyDescent="0.45">
      <c r="B5478" s="2"/>
      <c r="C5478" s="2"/>
    </row>
    <row r="5479" spans="2:3" x14ac:dyDescent="0.45">
      <c r="B5479" s="2"/>
      <c r="C5479" s="2"/>
    </row>
    <row r="5480" spans="2:3" x14ac:dyDescent="0.45">
      <c r="B5480" s="2"/>
      <c r="C5480" s="2"/>
    </row>
    <row r="5481" spans="2:3" x14ac:dyDescent="0.45">
      <c r="B5481" s="2"/>
      <c r="C5481" s="2"/>
    </row>
    <row r="5482" spans="2:3" x14ac:dyDescent="0.45">
      <c r="B5482" s="2"/>
      <c r="C5482" s="2"/>
    </row>
    <row r="5483" spans="2:3" x14ac:dyDescent="0.45">
      <c r="B5483" s="2"/>
      <c r="C5483" s="2"/>
    </row>
    <row r="5484" spans="2:3" x14ac:dyDescent="0.45">
      <c r="B5484" s="2"/>
      <c r="C5484" s="2"/>
    </row>
    <row r="5485" spans="2:3" x14ac:dyDescent="0.45">
      <c r="B5485" s="2"/>
      <c r="C5485" s="2"/>
    </row>
    <row r="5486" spans="2:3" x14ac:dyDescent="0.45">
      <c r="B5486" s="2"/>
      <c r="C5486" s="2"/>
    </row>
    <row r="5487" spans="2:3" x14ac:dyDescent="0.45">
      <c r="B5487" s="2"/>
      <c r="C5487" s="2"/>
    </row>
    <row r="5488" spans="2:3" x14ac:dyDescent="0.45">
      <c r="B5488" s="2"/>
      <c r="C5488" s="2"/>
    </row>
    <row r="5489" spans="2:3" x14ac:dyDescent="0.45">
      <c r="B5489" s="2"/>
      <c r="C5489" s="2"/>
    </row>
    <row r="5490" spans="2:3" x14ac:dyDescent="0.45">
      <c r="B5490" s="2"/>
      <c r="C5490" s="2"/>
    </row>
    <row r="5491" spans="2:3" x14ac:dyDescent="0.45">
      <c r="B5491" s="2"/>
      <c r="C5491" s="2"/>
    </row>
    <row r="5492" spans="2:3" x14ac:dyDescent="0.45">
      <c r="B5492" s="2"/>
      <c r="C5492" s="2"/>
    </row>
    <row r="5493" spans="2:3" x14ac:dyDescent="0.45">
      <c r="B5493" s="2"/>
      <c r="C5493" s="2"/>
    </row>
    <row r="5494" spans="2:3" x14ac:dyDescent="0.45">
      <c r="B5494" s="2"/>
      <c r="C5494" s="2"/>
    </row>
    <row r="5495" spans="2:3" x14ac:dyDescent="0.45">
      <c r="B5495" s="2"/>
      <c r="C5495" s="2"/>
    </row>
    <row r="5496" spans="2:3" x14ac:dyDescent="0.45">
      <c r="B5496" s="2"/>
      <c r="C5496" s="2"/>
    </row>
    <row r="5497" spans="2:3" x14ac:dyDescent="0.45">
      <c r="B5497" s="2"/>
      <c r="C5497" s="2"/>
    </row>
    <row r="5498" spans="2:3" x14ac:dyDescent="0.45">
      <c r="B5498" s="2"/>
      <c r="C5498" s="2"/>
    </row>
    <row r="5499" spans="2:3" x14ac:dyDescent="0.45">
      <c r="B5499" s="2"/>
      <c r="C5499" s="2"/>
    </row>
    <row r="5500" spans="2:3" x14ac:dyDescent="0.45">
      <c r="B5500" s="2"/>
      <c r="C5500" s="2"/>
    </row>
    <row r="5501" spans="2:3" x14ac:dyDescent="0.45">
      <c r="B5501" s="2"/>
      <c r="C5501" s="2"/>
    </row>
    <row r="5502" spans="2:3" x14ac:dyDescent="0.45">
      <c r="B5502" s="2"/>
      <c r="C5502" s="2"/>
    </row>
    <row r="5503" spans="2:3" x14ac:dyDescent="0.45">
      <c r="B5503" s="2"/>
      <c r="C5503" s="2"/>
    </row>
    <row r="5504" spans="2:3" x14ac:dyDescent="0.45">
      <c r="B5504" s="2"/>
      <c r="C5504" s="2"/>
    </row>
    <row r="5505" spans="2:3" x14ac:dyDescent="0.45">
      <c r="B5505" s="2"/>
      <c r="C5505" s="2"/>
    </row>
    <row r="5506" spans="2:3" x14ac:dyDescent="0.45">
      <c r="B5506" s="2"/>
      <c r="C5506" s="2"/>
    </row>
    <row r="5507" spans="2:3" x14ac:dyDescent="0.45">
      <c r="B5507" s="2"/>
      <c r="C5507" s="2"/>
    </row>
    <row r="5508" spans="2:3" x14ac:dyDescent="0.45">
      <c r="B5508" s="2"/>
      <c r="C5508" s="2"/>
    </row>
    <row r="5509" spans="2:3" x14ac:dyDescent="0.45">
      <c r="B5509" s="2"/>
      <c r="C5509" s="2"/>
    </row>
    <row r="5510" spans="2:3" x14ac:dyDescent="0.45">
      <c r="B5510" s="2"/>
      <c r="C5510" s="2"/>
    </row>
    <row r="5511" spans="2:3" x14ac:dyDescent="0.45">
      <c r="B5511" s="2"/>
      <c r="C5511" s="2"/>
    </row>
    <row r="5512" spans="2:3" x14ac:dyDescent="0.45">
      <c r="B5512" s="2"/>
      <c r="C5512" s="2"/>
    </row>
    <row r="5513" spans="2:3" x14ac:dyDescent="0.45">
      <c r="B5513" s="2"/>
      <c r="C5513" s="2"/>
    </row>
    <row r="5514" spans="2:3" x14ac:dyDescent="0.45">
      <c r="B5514" s="2"/>
      <c r="C5514" s="2"/>
    </row>
    <row r="5515" spans="2:3" x14ac:dyDescent="0.45">
      <c r="B5515" s="2"/>
      <c r="C5515" s="2"/>
    </row>
    <row r="5516" spans="2:3" x14ac:dyDescent="0.45">
      <c r="B5516" s="2"/>
      <c r="C5516" s="2"/>
    </row>
    <row r="5517" spans="2:3" x14ac:dyDescent="0.45">
      <c r="B5517" s="2"/>
      <c r="C5517" s="2"/>
    </row>
    <row r="5518" spans="2:3" x14ac:dyDescent="0.45">
      <c r="B5518" s="2"/>
      <c r="C5518" s="2"/>
    </row>
    <row r="5519" spans="2:3" x14ac:dyDescent="0.45">
      <c r="B5519" s="2"/>
      <c r="C5519" s="2"/>
    </row>
    <row r="5520" spans="2:3" x14ac:dyDescent="0.45">
      <c r="B5520" s="2"/>
      <c r="C5520" s="2"/>
    </row>
    <row r="5521" spans="2:3" x14ac:dyDescent="0.45">
      <c r="B5521" s="2"/>
      <c r="C5521" s="2"/>
    </row>
    <row r="5522" spans="2:3" x14ac:dyDescent="0.45">
      <c r="B5522" s="2"/>
      <c r="C5522" s="2"/>
    </row>
    <row r="5523" spans="2:3" x14ac:dyDescent="0.45">
      <c r="B5523" s="2"/>
      <c r="C5523" s="2"/>
    </row>
    <row r="5524" spans="2:3" x14ac:dyDescent="0.45">
      <c r="B5524" s="2"/>
      <c r="C5524" s="2"/>
    </row>
    <row r="5525" spans="2:3" x14ac:dyDescent="0.45">
      <c r="B5525" s="2"/>
      <c r="C5525" s="2"/>
    </row>
    <row r="5526" spans="2:3" x14ac:dyDescent="0.45">
      <c r="B5526" s="2"/>
      <c r="C5526" s="2"/>
    </row>
    <row r="5527" spans="2:3" x14ac:dyDescent="0.45">
      <c r="B5527" s="2"/>
      <c r="C5527" s="2"/>
    </row>
    <row r="5528" spans="2:3" x14ac:dyDescent="0.45">
      <c r="B5528" s="2"/>
      <c r="C5528" s="2"/>
    </row>
    <row r="5529" spans="2:3" x14ac:dyDescent="0.45">
      <c r="B5529" s="2"/>
      <c r="C5529" s="2"/>
    </row>
    <row r="5530" spans="2:3" x14ac:dyDescent="0.45">
      <c r="B5530" s="2"/>
      <c r="C5530" s="2"/>
    </row>
    <row r="5531" spans="2:3" x14ac:dyDescent="0.45">
      <c r="B5531" s="2"/>
      <c r="C5531" s="2"/>
    </row>
    <row r="5532" spans="2:3" x14ac:dyDescent="0.45">
      <c r="B5532" s="2"/>
      <c r="C5532" s="2"/>
    </row>
    <row r="5533" spans="2:3" x14ac:dyDescent="0.45">
      <c r="B5533" s="2"/>
      <c r="C5533" s="2"/>
    </row>
    <row r="5534" spans="2:3" x14ac:dyDescent="0.45">
      <c r="B5534" s="2"/>
      <c r="C5534" s="2"/>
    </row>
    <row r="5535" spans="2:3" x14ac:dyDescent="0.45">
      <c r="B5535" s="2"/>
      <c r="C5535" s="2"/>
    </row>
    <row r="5536" spans="2:3" x14ac:dyDescent="0.45">
      <c r="B5536" s="2"/>
      <c r="C5536" s="2"/>
    </row>
    <row r="5537" spans="2:3" x14ac:dyDescent="0.45">
      <c r="B5537" s="2"/>
      <c r="C5537" s="2"/>
    </row>
    <row r="5538" spans="2:3" x14ac:dyDescent="0.45">
      <c r="B5538" s="2"/>
      <c r="C5538" s="2"/>
    </row>
    <row r="5539" spans="2:3" x14ac:dyDescent="0.45">
      <c r="B5539" s="2"/>
      <c r="C5539" s="2"/>
    </row>
    <row r="5540" spans="2:3" x14ac:dyDescent="0.45">
      <c r="B5540" s="2"/>
      <c r="C5540" s="2"/>
    </row>
    <row r="5541" spans="2:3" x14ac:dyDescent="0.45">
      <c r="B5541" s="2"/>
      <c r="C5541" s="2"/>
    </row>
    <row r="5542" spans="2:3" x14ac:dyDescent="0.45">
      <c r="B5542" s="2"/>
      <c r="C5542" s="2"/>
    </row>
    <row r="5543" spans="2:3" x14ac:dyDescent="0.45">
      <c r="B5543" s="2"/>
      <c r="C5543" s="2"/>
    </row>
    <row r="5544" spans="2:3" x14ac:dyDescent="0.45">
      <c r="B5544" s="2"/>
      <c r="C5544" s="2"/>
    </row>
    <row r="5545" spans="2:3" x14ac:dyDescent="0.45">
      <c r="B5545" s="2"/>
      <c r="C5545" s="2"/>
    </row>
    <row r="5546" spans="2:3" x14ac:dyDescent="0.45">
      <c r="B5546" s="2"/>
      <c r="C5546" s="2"/>
    </row>
    <row r="5547" spans="2:3" x14ac:dyDescent="0.45">
      <c r="B5547" s="2"/>
      <c r="C5547" s="2"/>
    </row>
    <row r="5548" spans="2:3" x14ac:dyDescent="0.45">
      <c r="B5548" s="2"/>
      <c r="C5548" s="2"/>
    </row>
    <row r="5549" spans="2:3" x14ac:dyDescent="0.45">
      <c r="B5549" s="2"/>
      <c r="C5549" s="2"/>
    </row>
    <row r="5550" spans="2:3" x14ac:dyDescent="0.45">
      <c r="B5550" s="2"/>
      <c r="C5550" s="2"/>
    </row>
    <row r="5551" spans="2:3" x14ac:dyDescent="0.45">
      <c r="B5551" s="2"/>
      <c r="C5551" s="2"/>
    </row>
    <row r="5552" spans="2:3" x14ac:dyDescent="0.45">
      <c r="B5552" s="2"/>
      <c r="C5552" s="2"/>
    </row>
    <row r="5553" spans="2:3" x14ac:dyDescent="0.45">
      <c r="B5553" s="2"/>
      <c r="C5553" s="2"/>
    </row>
    <row r="5554" spans="2:3" x14ac:dyDescent="0.45">
      <c r="B5554" s="2"/>
      <c r="C5554" s="2"/>
    </row>
    <row r="5555" spans="2:3" x14ac:dyDescent="0.45">
      <c r="B5555" s="2"/>
      <c r="C5555" s="2"/>
    </row>
    <row r="5556" spans="2:3" x14ac:dyDescent="0.45">
      <c r="B5556" s="2"/>
      <c r="C5556" s="2"/>
    </row>
    <row r="5557" spans="2:3" x14ac:dyDescent="0.45">
      <c r="B5557" s="2"/>
      <c r="C5557" s="2"/>
    </row>
    <row r="5558" spans="2:3" x14ac:dyDescent="0.45">
      <c r="B5558" s="2"/>
      <c r="C5558" s="2"/>
    </row>
    <row r="5559" spans="2:3" x14ac:dyDescent="0.45">
      <c r="B5559" s="2"/>
      <c r="C5559" s="2"/>
    </row>
    <row r="5560" spans="2:3" x14ac:dyDescent="0.45">
      <c r="B5560" s="2"/>
      <c r="C5560" s="2"/>
    </row>
    <row r="5561" spans="2:3" x14ac:dyDescent="0.45">
      <c r="B5561" s="2"/>
      <c r="C5561" s="2"/>
    </row>
    <row r="5562" spans="2:3" x14ac:dyDescent="0.45">
      <c r="B5562" s="2"/>
      <c r="C5562" s="2"/>
    </row>
    <row r="5563" spans="2:3" x14ac:dyDescent="0.45">
      <c r="B5563" s="2"/>
      <c r="C5563" s="2"/>
    </row>
    <row r="5564" spans="2:3" x14ac:dyDescent="0.45">
      <c r="B5564" s="2"/>
      <c r="C5564" s="2"/>
    </row>
    <row r="5565" spans="2:3" x14ac:dyDescent="0.45">
      <c r="B5565" s="2"/>
      <c r="C5565" s="2"/>
    </row>
    <row r="5566" spans="2:3" x14ac:dyDescent="0.45">
      <c r="B5566" s="2"/>
      <c r="C5566" s="2"/>
    </row>
    <row r="5567" spans="2:3" x14ac:dyDescent="0.45">
      <c r="B5567" s="2"/>
      <c r="C5567" s="2"/>
    </row>
    <row r="5568" spans="2:3" x14ac:dyDescent="0.45">
      <c r="B5568" s="2"/>
      <c r="C5568" s="2"/>
    </row>
    <row r="5569" spans="2:3" x14ac:dyDescent="0.45">
      <c r="B5569" s="2"/>
      <c r="C5569" s="2"/>
    </row>
    <row r="5570" spans="2:3" x14ac:dyDescent="0.45">
      <c r="B5570" s="2"/>
      <c r="C5570" s="2"/>
    </row>
    <row r="5571" spans="2:3" x14ac:dyDescent="0.45">
      <c r="B5571" s="2"/>
      <c r="C5571" s="2"/>
    </row>
    <row r="5572" spans="2:3" x14ac:dyDescent="0.45">
      <c r="B5572" s="2"/>
      <c r="C5572" s="2"/>
    </row>
    <row r="5573" spans="2:3" x14ac:dyDescent="0.45">
      <c r="B5573" s="2"/>
      <c r="C5573" s="2"/>
    </row>
    <row r="5574" spans="2:3" x14ac:dyDescent="0.45">
      <c r="B5574" s="2"/>
      <c r="C5574" s="2"/>
    </row>
    <row r="5575" spans="2:3" x14ac:dyDescent="0.45">
      <c r="B5575" s="2"/>
      <c r="C5575" s="2"/>
    </row>
    <row r="5576" spans="2:3" x14ac:dyDescent="0.45">
      <c r="B5576" s="2"/>
      <c r="C5576" s="2"/>
    </row>
    <row r="5577" spans="2:3" x14ac:dyDescent="0.45">
      <c r="B5577" s="2"/>
      <c r="C5577" s="2"/>
    </row>
    <row r="5578" spans="2:3" x14ac:dyDescent="0.45">
      <c r="B5578" s="2"/>
      <c r="C5578" s="2"/>
    </row>
    <row r="5579" spans="2:3" x14ac:dyDescent="0.45">
      <c r="B5579" s="2"/>
      <c r="C5579" s="2"/>
    </row>
    <row r="5580" spans="2:3" x14ac:dyDescent="0.45">
      <c r="B5580" s="2"/>
      <c r="C5580" s="2"/>
    </row>
    <row r="5581" spans="2:3" x14ac:dyDescent="0.45">
      <c r="B5581" s="2"/>
      <c r="C5581" s="2"/>
    </row>
    <row r="5582" spans="2:3" x14ac:dyDescent="0.45">
      <c r="B5582" s="2"/>
      <c r="C5582" s="2"/>
    </row>
    <row r="5583" spans="2:3" x14ac:dyDescent="0.45">
      <c r="B5583" s="2"/>
      <c r="C5583" s="2"/>
    </row>
    <row r="5584" spans="2:3" x14ac:dyDescent="0.45">
      <c r="B5584" s="2"/>
      <c r="C5584" s="2"/>
    </row>
    <row r="5585" spans="2:3" x14ac:dyDescent="0.45">
      <c r="B5585" s="2"/>
      <c r="C5585" s="2"/>
    </row>
    <row r="5586" spans="2:3" x14ac:dyDescent="0.45">
      <c r="B5586" s="2"/>
      <c r="C5586" s="2"/>
    </row>
    <row r="5587" spans="2:3" x14ac:dyDescent="0.45">
      <c r="B5587" s="2"/>
      <c r="C5587" s="2"/>
    </row>
    <row r="5588" spans="2:3" x14ac:dyDescent="0.45">
      <c r="B5588" s="2"/>
      <c r="C5588" s="2"/>
    </row>
    <row r="5589" spans="2:3" x14ac:dyDescent="0.45">
      <c r="B5589" s="2"/>
      <c r="C5589" s="2"/>
    </row>
    <row r="5590" spans="2:3" x14ac:dyDescent="0.45">
      <c r="B5590" s="2"/>
      <c r="C5590" s="2"/>
    </row>
    <row r="5591" spans="2:3" x14ac:dyDescent="0.45">
      <c r="B5591" s="2"/>
      <c r="C5591" s="2"/>
    </row>
    <row r="5592" spans="2:3" x14ac:dyDescent="0.45">
      <c r="B5592" s="2"/>
      <c r="C5592" s="2"/>
    </row>
    <row r="5593" spans="2:3" x14ac:dyDescent="0.45">
      <c r="B5593" s="2"/>
      <c r="C5593" s="2"/>
    </row>
    <row r="5594" spans="2:3" x14ac:dyDescent="0.45">
      <c r="B5594" s="2"/>
      <c r="C5594" s="2"/>
    </row>
    <row r="5595" spans="2:3" x14ac:dyDescent="0.45">
      <c r="B5595" s="2"/>
      <c r="C5595" s="2"/>
    </row>
    <row r="5596" spans="2:3" x14ac:dyDescent="0.45">
      <c r="B5596" s="2"/>
      <c r="C5596" s="2"/>
    </row>
    <row r="5597" spans="2:3" x14ac:dyDescent="0.45">
      <c r="B5597" s="2"/>
      <c r="C5597" s="2"/>
    </row>
    <row r="5598" spans="2:3" x14ac:dyDescent="0.45">
      <c r="B5598" s="2"/>
      <c r="C5598" s="2"/>
    </row>
    <row r="5599" spans="2:3" x14ac:dyDescent="0.45">
      <c r="B5599" s="2"/>
      <c r="C5599" s="2"/>
    </row>
    <row r="5600" spans="2:3" x14ac:dyDescent="0.45">
      <c r="B5600" s="2"/>
      <c r="C5600" s="2"/>
    </row>
    <row r="5601" spans="2:3" x14ac:dyDescent="0.45">
      <c r="B5601" s="2"/>
      <c r="C5601" s="2"/>
    </row>
    <row r="5602" spans="2:3" x14ac:dyDescent="0.45">
      <c r="B5602" s="2"/>
      <c r="C5602" s="2"/>
    </row>
    <row r="5603" spans="2:3" x14ac:dyDescent="0.45">
      <c r="B5603" s="2"/>
      <c r="C5603" s="2"/>
    </row>
    <row r="5604" spans="2:3" x14ac:dyDescent="0.45">
      <c r="B5604" s="2"/>
      <c r="C5604" s="2"/>
    </row>
    <row r="5605" spans="2:3" x14ac:dyDescent="0.45">
      <c r="B5605" s="2"/>
      <c r="C5605" s="2"/>
    </row>
    <row r="5606" spans="2:3" x14ac:dyDescent="0.45">
      <c r="B5606" s="2"/>
      <c r="C5606" s="2"/>
    </row>
    <row r="5607" spans="2:3" x14ac:dyDescent="0.45">
      <c r="B5607" s="2"/>
      <c r="C5607" s="2"/>
    </row>
    <row r="5608" spans="2:3" x14ac:dyDescent="0.45">
      <c r="B5608" s="2"/>
      <c r="C5608" s="2"/>
    </row>
    <row r="5609" spans="2:3" x14ac:dyDescent="0.45">
      <c r="B5609" s="2"/>
      <c r="C5609" s="2"/>
    </row>
    <row r="5610" spans="2:3" x14ac:dyDescent="0.45">
      <c r="B5610" s="2"/>
      <c r="C5610" s="2"/>
    </row>
    <row r="5611" spans="2:3" x14ac:dyDescent="0.45">
      <c r="B5611" s="2"/>
      <c r="C5611" s="2"/>
    </row>
    <row r="5612" spans="2:3" x14ac:dyDescent="0.45">
      <c r="B5612" s="2"/>
      <c r="C5612" s="2"/>
    </row>
    <row r="5613" spans="2:3" x14ac:dyDescent="0.45">
      <c r="B5613" s="2"/>
      <c r="C5613" s="2"/>
    </row>
    <row r="5614" spans="2:3" x14ac:dyDescent="0.45">
      <c r="B5614" s="2"/>
      <c r="C5614" s="2"/>
    </row>
    <row r="5615" spans="2:3" x14ac:dyDescent="0.45">
      <c r="B5615" s="2"/>
      <c r="C5615" s="2"/>
    </row>
    <row r="5616" spans="2:3" x14ac:dyDescent="0.45">
      <c r="B5616" s="2"/>
      <c r="C5616" s="2"/>
    </row>
    <row r="5617" spans="2:3" x14ac:dyDescent="0.45">
      <c r="B5617" s="2"/>
      <c r="C5617" s="2"/>
    </row>
    <row r="5618" spans="2:3" x14ac:dyDescent="0.45">
      <c r="B5618" s="2"/>
      <c r="C5618" s="2"/>
    </row>
    <row r="5619" spans="2:3" x14ac:dyDescent="0.45">
      <c r="B5619" s="2"/>
      <c r="C5619" s="2"/>
    </row>
    <row r="5620" spans="2:3" x14ac:dyDescent="0.45">
      <c r="B5620" s="2"/>
      <c r="C5620" s="2"/>
    </row>
    <row r="5621" spans="2:3" x14ac:dyDescent="0.45">
      <c r="B5621" s="2"/>
      <c r="C5621" s="2"/>
    </row>
    <row r="5622" spans="2:3" x14ac:dyDescent="0.45">
      <c r="B5622" s="2"/>
      <c r="C5622" s="2"/>
    </row>
    <row r="5623" spans="2:3" x14ac:dyDescent="0.45">
      <c r="B5623" s="2"/>
      <c r="C5623" s="2"/>
    </row>
    <row r="5624" spans="2:3" x14ac:dyDescent="0.45">
      <c r="B5624" s="2"/>
      <c r="C5624" s="2"/>
    </row>
    <row r="5625" spans="2:3" x14ac:dyDescent="0.45">
      <c r="B5625" s="2"/>
      <c r="C5625" s="2"/>
    </row>
    <row r="5626" spans="2:3" x14ac:dyDescent="0.45">
      <c r="B5626" s="2"/>
      <c r="C5626" s="2"/>
    </row>
    <row r="5627" spans="2:3" x14ac:dyDescent="0.45">
      <c r="B5627" s="2"/>
      <c r="C5627" s="2"/>
    </row>
    <row r="5628" spans="2:3" x14ac:dyDescent="0.45">
      <c r="B5628" s="2"/>
      <c r="C5628" s="2"/>
    </row>
    <row r="5629" spans="2:3" x14ac:dyDescent="0.45">
      <c r="B5629" s="2"/>
      <c r="C5629" s="2"/>
    </row>
    <row r="5630" spans="2:3" x14ac:dyDescent="0.45">
      <c r="B5630" s="2"/>
      <c r="C5630" s="2"/>
    </row>
    <row r="5631" spans="2:3" x14ac:dyDescent="0.45">
      <c r="B5631" s="2"/>
      <c r="C5631" s="2"/>
    </row>
    <row r="5632" spans="2:3" x14ac:dyDescent="0.45">
      <c r="B5632" s="2"/>
      <c r="C5632" s="2"/>
    </row>
    <row r="5633" spans="2:3" x14ac:dyDescent="0.45">
      <c r="B5633" s="2"/>
      <c r="C5633" s="2"/>
    </row>
    <row r="5634" spans="2:3" x14ac:dyDescent="0.45">
      <c r="B5634" s="2"/>
      <c r="C5634" s="2"/>
    </row>
    <row r="5635" spans="2:3" x14ac:dyDescent="0.45">
      <c r="B5635" s="2"/>
      <c r="C5635" s="2"/>
    </row>
    <row r="5636" spans="2:3" x14ac:dyDescent="0.45">
      <c r="B5636" s="2"/>
      <c r="C5636" s="2"/>
    </row>
    <row r="5637" spans="2:3" x14ac:dyDescent="0.45">
      <c r="B5637" s="2"/>
      <c r="C5637" s="2"/>
    </row>
    <row r="5638" spans="2:3" x14ac:dyDescent="0.45">
      <c r="B5638" s="2"/>
      <c r="C5638" s="2"/>
    </row>
    <row r="5639" spans="2:3" x14ac:dyDescent="0.45">
      <c r="B5639" s="2"/>
      <c r="C5639" s="2"/>
    </row>
    <row r="5640" spans="2:3" x14ac:dyDescent="0.45">
      <c r="B5640" s="2"/>
      <c r="C5640" s="2"/>
    </row>
    <row r="5641" spans="2:3" x14ac:dyDescent="0.45">
      <c r="B5641" s="2"/>
      <c r="C5641" s="2"/>
    </row>
    <row r="5642" spans="2:3" x14ac:dyDescent="0.45">
      <c r="B5642" s="2"/>
      <c r="C5642" s="2"/>
    </row>
    <row r="5643" spans="2:3" x14ac:dyDescent="0.45">
      <c r="B5643" s="2"/>
      <c r="C5643" s="2"/>
    </row>
    <row r="5644" spans="2:3" x14ac:dyDescent="0.45">
      <c r="B5644" s="2"/>
      <c r="C5644" s="2"/>
    </row>
    <row r="5645" spans="2:3" x14ac:dyDescent="0.45">
      <c r="B5645" s="2"/>
      <c r="C5645" s="2"/>
    </row>
    <row r="5646" spans="2:3" x14ac:dyDescent="0.45">
      <c r="B5646" s="2"/>
      <c r="C5646" s="2"/>
    </row>
    <row r="5647" spans="2:3" x14ac:dyDescent="0.45">
      <c r="B5647" s="2"/>
      <c r="C5647" s="2"/>
    </row>
    <row r="5648" spans="2:3" x14ac:dyDescent="0.45">
      <c r="B5648" s="2"/>
      <c r="C5648" s="2"/>
    </row>
    <row r="5649" spans="2:3" x14ac:dyDescent="0.45">
      <c r="B5649" s="2"/>
      <c r="C5649" s="2"/>
    </row>
    <row r="5650" spans="2:3" x14ac:dyDescent="0.45">
      <c r="B5650" s="2"/>
      <c r="C5650" s="2"/>
    </row>
    <row r="5651" spans="2:3" x14ac:dyDescent="0.45">
      <c r="B5651" s="2"/>
      <c r="C5651" s="2"/>
    </row>
    <row r="5652" spans="2:3" x14ac:dyDescent="0.45">
      <c r="B5652" s="2"/>
      <c r="C5652" s="2"/>
    </row>
    <row r="5653" spans="2:3" x14ac:dyDescent="0.45">
      <c r="B5653" s="2"/>
      <c r="C5653" s="2"/>
    </row>
    <row r="5654" spans="2:3" x14ac:dyDescent="0.45">
      <c r="B5654" s="2"/>
      <c r="C5654" s="2"/>
    </row>
    <row r="5655" spans="2:3" x14ac:dyDescent="0.45">
      <c r="B5655" s="2"/>
      <c r="C5655" s="2"/>
    </row>
    <row r="5656" spans="2:3" x14ac:dyDescent="0.45">
      <c r="B5656" s="2"/>
      <c r="C5656" s="2"/>
    </row>
    <row r="5657" spans="2:3" x14ac:dyDescent="0.45">
      <c r="B5657" s="2"/>
      <c r="C5657" s="2"/>
    </row>
    <row r="5658" spans="2:3" x14ac:dyDescent="0.45">
      <c r="B5658" s="2"/>
      <c r="C5658" s="2"/>
    </row>
    <row r="5659" spans="2:3" x14ac:dyDescent="0.45">
      <c r="B5659" s="2"/>
      <c r="C5659" s="2"/>
    </row>
    <row r="5660" spans="2:3" x14ac:dyDescent="0.45">
      <c r="B5660" s="2"/>
      <c r="C5660" s="2"/>
    </row>
    <row r="5661" spans="2:3" x14ac:dyDescent="0.45">
      <c r="B5661" s="2"/>
      <c r="C5661" s="2"/>
    </row>
    <row r="5662" spans="2:3" x14ac:dyDescent="0.45">
      <c r="B5662" s="2"/>
      <c r="C5662" s="2"/>
    </row>
    <row r="5663" spans="2:3" x14ac:dyDescent="0.45">
      <c r="B5663" s="2"/>
      <c r="C5663" s="2"/>
    </row>
    <row r="5664" spans="2:3" x14ac:dyDescent="0.45">
      <c r="B5664" s="2"/>
      <c r="C5664" s="2"/>
    </row>
    <row r="5665" spans="2:3" x14ac:dyDescent="0.45">
      <c r="B5665" s="2"/>
      <c r="C5665" s="2"/>
    </row>
    <row r="5666" spans="2:3" x14ac:dyDescent="0.45">
      <c r="B5666" s="2"/>
      <c r="C5666" s="2"/>
    </row>
    <row r="5667" spans="2:3" x14ac:dyDescent="0.45">
      <c r="B5667" s="2"/>
      <c r="C5667" s="2"/>
    </row>
    <row r="5668" spans="2:3" x14ac:dyDescent="0.45">
      <c r="B5668" s="2"/>
      <c r="C5668" s="2"/>
    </row>
    <row r="5669" spans="2:3" x14ac:dyDescent="0.45">
      <c r="B5669" s="2"/>
      <c r="C5669" s="2"/>
    </row>
    <row r="5670" spans="2:3" x14ac:dyDescent="0.45">
      <c r="B5670" s="2"/>
      <c r="C5670" s="2"/>
    </row>
    <row r="5671" spans="2:3" x14ac:dyDescent="0.45">
      <c r="B5671" s="2"/>
      <c r="C5671" s="2"/>
    </row>
    <row r="5672" spans="2:3" x14ac:dyDescent="0.45">
      <c r="B5672" s="2"/>
      <c r="C5672" s="2"/>
    </row>
    <row r="5673" spans="2:3" x14ac:dyDescent="0.45">
      <c r="B5673" s="2"/>
      <c r="C5673" s="2"/>
    </row>
    <row r="5674" spans="2:3" x14ac:dyDescent="0.45">
      <c r="B5674" s="2"/>
      <c r="C5674" s="2"/>
    </row>
    <row r="5675" spans="2:3" x14ac:dyDescent="0.45">
      <c r="B5675" s="2"/>
      <c r="C5675" s="2"/>
    </row>
    <row r="5676" spans="2:3" x14ac:dyDescent="0.45">
      <c r="B5676" s="2"/>
      <c r="C5676" s="2"/>
    </row>
    <row r="5677" spans="2:3" x14ac:dyDescent="0.45">
      <c r="B5677" s="2"/>
      <c r="C5677" s="2"/>
    </row>
    <row r="5678" spans="2:3" x14ac:dyDescent="0.45">
      <c r="B5678" s="2"/>
      <c r="C5678" s="2"/>
    </row>
    <row r="5679" spans="2:3" x14ac:dyDescent="0.45">
      <c r="B5679" s="2"/>
      <c r="C5679" s="2"/>
    </row>
    <row r="5680" spans="2:3" x14ac:dyDescent="0.45">
      <c r="B5680" s="2"/>
      <c r="C5680" s="2"/>
    </row>
    <row r="5681" spans="2:3" x14ac:dyDescent="0.45">
      <c r="B5681" s="2"/>
      <c r="C5681" s="2"/>
    </row>
    <row r="5682" spans="2:3" x14ac:dyDescent="0.45">
      <c r="B5682" s="2"/>
      <c r="C5682" s="2"/>
    </row>
    <row r="5683" spans="2:3" x14ac:dyDescent="0.45">
      <c r="B5683" s="2"/>
      <c r="C5683" s="2"/>
    </row>
    <row r="5684" spans="2:3" x14ac:dyDescent="0.45">
      <c r="B5684" s="2"/>
      <c r="C5684" s="2"/>
    </row>
    <row r="5685" spans="2:3" x14ac:dyDescent="0.45">
      <c r="B5685" s="2"/>
      <c r="C5685" s="2"/>
    </row>
    <row r="5686" spans="2:3" x14ac:dyDescent="0.45">
      <c r="B5686" s="2"/>
      <c r="C5686" s="2"/>
    </row>
    <row r="5687" spans="2:3" x14ac:dyDescent="0.45">
      <c r="B5687" s="2"/>
      <c r="C5687" s="2"/>
    </row>
    <row r="5688" spans="2:3" x14ac:dyDescent="0.45">
      <c r="B5688" s="2"/>
      <c r="C5688" s="2"/>
    </row>
    <row r="5689" spans="2:3" x14ac:dyDescent="0.45">
      <c r="B5689" s="2"/>
      <c r="C5689" s="2"/>
    </row>
    <row r="5690" spans="2:3" x14ac:dyDescent="0.45">
      <c r="B5690" s="2"/>
      <c r="C5690" s="2"/>
    </row>
    <row r="5691" spans="2:3" x14ac:dyDescent="0.45">
      <c r="B5691" s="2"/>
      <c r="C5691" s="2"/>
    </row>
    <row r="5692" spans="2:3" x14ac:dyDescent="0.45">
      <c r="B5692" s="2"/>
      <c r="C5692" s="2"/>
    </row>
    <row r="5693" spans="2:3" x14ac:dyDescent="0.45">
      <c r="B5693" s="2"/>
      <c r="C5693" s="2"/>
    </row>
    <row r="5694" spans="2:3" x14ac:dyDescent="0.45">
      <c r="B5694" s="2"/>
      <c r="C5694" s="2"/>
    </row>
    <row r="5695" spans="2:3" x14ac:dyDescent="0.45">
      <c r="B5695" s="2"/>
      <c r="C5695" s="2"/>
    </row>
    <row r="5696" spans="2:3" x14ac:dyDescent="0.45">
      <c r="B5696" s="2"/>
      <c r="C5696" s="2"/>
    </row>
    <row r="5697" spans="2:3" x14ac:dyDescent="0.45">
      <c r="B5697" s="2"/>
      <c r="C5697" s="2"/>
    </row>
    <row r="5698" spans="2:3" x14ac:dyDescent="0.45">
      <c r="B5698" s="2"/>
      <c r="C5698" s="2"/>
    </row>
    <row r="5699" spans="2:3" x14ac:dyDescent="0.45">
      <c r="B5699" s="2"/>
      <c r="C5699" s="2"/>
    </row>
    <row r="5700" spans="2:3" x14ac:dyDescent="0.45">
      <c r="B5700" s="2"/>
      <c r="C5700" s="2"/>
    </row>
    <row r="5701" spans="2:3" x14ac:dyDescent="0.45">
      <c r="B5701" s="2"/>
      <c r="C5701" s="2"/>
    </row>
    <row r="5702" spans="2:3" x14ac:dyDescent="0.45">
      <c r="B5702" s="2"/>
      <c r="C5702" s="2"/>
    </row>
    <row r="5703" spans="2:3" x14ac:dyDescent="0.45">
      <c r="B5703" s="2"/>
      <c r="C5703" s="2"/>
    </row>
    <row r="5704" spans="2:3" x14ac:dyDescent="0.45">
      <c r="B5704" s="2"/>
      <c r="C5704" s="2"/>
    </row>
    <row r="5705" spans="2:3" x14ac:dyDescent="0.45">
      <c r="B5705" s="2"/>
      <c r="C5705" s="2"/>
    </row>
    <row r="5706" spans="2:3" x14ac:dyDescent="0.45">
      <c r="B5706" s="2"/>
      <c r="C5706" s="2"/>
    </row>
    <row r="5707" spans="2:3" x14ac:dyDescent="0.45">
      <c r="B5707" s="2"/>
      <c r="C5707" s="2"/>
    </row>
    <row r="5708" spans="2:3" x14ac:dyDescent="0.45">
      <c r="B5708" s="2"/>
      <c r="C5708" s="2"/>
    </row>
    <row r="5709" spans="2:3" x14ac:dyDescent="0.45">
      <c r="B5709" s="2"/>
      <c r="C5709" s="2"/>
    </row>
    <row r="5710" spans="2:3" x14ac:dyDescent="0.45">
      <c r="B5710" s="2"/>
      <c r="C5710" s="2"/>
    </row>
    <row r="5711" spans="2:3" x14ac:dyDescent="0.45">
      <c r="B5711" s="2"/>
      <c r="C5711" s="2"/>
    </row>
    <row r="5712" spans="2:3" x14ac:dyDescent="0.45">
      <c r="B5712" s="2"/>
      <c r="C5712" s="2"/>
    </row>
    <row r="5713" spans="2:3" x14ac:dyDescent="0.45">
      <c r="B5713" s="2"/>
      <c r="C5713" s="2"/>
    </row>
    <row r="5714" spans="2:3" x14ac:dyDescent="0.45">
      <c r="B5714" s="2"/>
      <c r="C5714" s="2"/>
    </row>
    <row r="5715" spans="2:3" x14ac:dyDescent="0.45">
      <c r="B5715" s="2"/>
      <c r="C5715" s="2"/>
    </row>
    <row r="5716" spans="2:3" x14ac:dyDescent="0.45">
      <c r="B5716" s="2"/>
      <c r="C5716" s="2"/>
    </row>
    <row r="5717" spans="2:3" x14ac:dyDescent="0.45">
      <c r="B5717" s="2"/>
      <c r="C5717" s="2"/>
    </row>
    <row r="5718" spans="2:3" x14ac:dyDescent="0.45">
      <c r="B5718" s="2"/>
      <c r="C5718" s="2"/>
    </row>
    <row r="5719" spans="2:3" x14ac:dyDescent="0.45">
      <c r="B5719" s="2"/>
      <c r="C5719" s="2"/>
    </row>
    <row r="5720" spans="2:3" x14ac:dyDescent="0.45">
      <c r="B5720" s="2"/>
      <c r="C5720" s="2"/>
    </row>
    <row r="5721" spans="2:3" x14ac:dyDescent="0.45">
      <c r="B5721" s="2"/>
      <c r="C5721" s="2"/>
    </row>
    <row r="5722" spans="2:3" x14ac:dyDescent="0.45">
      <c r="B5722" s="2"/>
      <c r="C5722" s="2"/>
    </row>
    <row r="5723" spans="2:3" x14ac:dyDescent="0.45">
      <c r="B5723" s="2"/>
      <c r="C5723" s="2"/>
    </row>
    <row r="5724" spans="2:3" x14ac:dyDescent="0.45">
      <c r="B5724" s="2"/>
      <c r="C5724" s="2"/>
    </row>
    <row r="5725" spans="2:3" x14ac:dyDescent="0.45">
      <c r="B5725" s="2"/>
      <c r="C5725" s="2"/>
    </row>
    <row r="5726" spans="2:3" x14ac:dyDescent="0.45">
      <c r="B5726" s="2"/>
      <c r="C5726" s="2"/>
    </row>
    <row r="5727" spans="2:3" x14ac:dyDescent="0.45">
      <c r="B5727" s="2"/>
      <c r="C5727" s="2"/>
    </row>
    <row r="5728" spans="2:3" x14ac:dyDescent="0.45">
      <c r="B5728" s="2"/>
      <c r="C5728" s="2"/>
    </row>
    <row r="5729" spans="2:3" x14ac:dyDescent="0.45">
      <c r="B5729" s="2"/>
      <c r="C5729" s="2"/>
    </row>
    <row r="5730" spans="2:3" x14ac:dyDescent="0.45">
      <c r="B5730" s="2"/>
      <c r="C5730" s="2"/>
    </row>
    <row r="5731" spans="2:3" x14ac:dyDescent="0.45">
      <c r="B5731" s="2"/>
      <c r="C5731" s="2"/>
    </row>
    <row r="5732" spans="2:3" x14ac:dyDescent="0.45">
      <c r="B5732" s="2"/>
      <c r="C5732" s="2"/>
    </row>
    <row r="5733" spans="2:3" x14ac:dyDescent="0.45">
      <c r="B5733" s="2"/>
      <c r="C5733" s="2"/>
    </row>
    <row r="5734" spans="2:3" x14ac:dyDescent="0.45">
      <c r="B5734" s="2"/>
      <c r="C5734" s="2"/>
    </row>
    <row r="5735" spans="2:3" x14ac:dyDescent="0.45">
      <c r="B5735" s="2"/>
      <c r="C5735" s="2"/>
    </row>
    <row r="5736" spans="2:3" x14ac:dyDescent="0.45">
      <c r="B5736" s="2"/>
      <c r="C5736" s="2"/>
    </row>
    <row r="5737" spans="2:3" x14ac:dyDescent="0.45">
      <c r="B5737" s="2"/>
      <c r="C5737" s="2"/>
    </row>
    <row r="5738" spans="2:3" x14ac:dyDescent="0.45">
      <c r="B5738" s="2"/>
      <c r="C5738" s="2"/>
    </row>
    <row r="5739" spans="2:3" x14ac:dyDescent="0.45">
      <c r="B5739" s="2"/>
      <c r="C5739" s="2"/>
    </row>
    <row r="5740" spans="2:3" x14ac:dyDescent="0.45">
      <c r="B5740" s="2"/>
      <c r="C5740" s="2"/>
    </row>
    <row r="5741" spans="2:3" x14ac:dyDescent="0.45">
      <c r="B5741" s="2"/>
      <c r="C5741" s="2"/>
    </row>
    <row r="5742" spans="2:3" x14ac:dyDescent="0.45">
      <c r="B5742" s="2"/>
      <c r="C5742" s="2"/>
    </row>
    <row r="5743" spans="2:3" x14ac:dyDescent="0.45">
      <c r="B5743" s="2"/>
      <c r="C5743" s="2"/>
    </row>
    <row r="5744" spans="2:3" x14ac:dyDescent="0.45">
      <c r="B5744" s="2"/>
      <c r="C5744" s="2"/>
    </row>
    <row r="5745" spans="2:3" x14ac:dyDescent="0.45">
      <c r="B5745" s="2"/>
      <c r="C5745" s="2"/>
    </row>
    <row r="5746" spans="2:3" x14ac:dyDescent="0.45">
      <c r="B5746" s="2"/>
      <c r="C5746" s="2"/>
    </row>
    <row r="5747" spans="2:3" x14ac:dyDescent="0.45">
      <c r="B5747" s="2"/>
      <c r="C5747" s="2"/>
    </row>
    <row r="5748" spans="2:3" x14ac:dyDescent="0.45">
      <c r="B5748" s="2"/>
      <c r="C5748" s="2"/>
    </row>
    <row r="5749" spans="2:3" x14ac:dyDescent="0.45">
      <c r="B5749" s="2"/>
      <c r="C5749" s="2"/>
    </row>
    <row r="5750" spans="2:3" x14ac:dyDescent="0.45">
      <c r="B5750" s="2"/>
      <c r="C5750" s="2"/>
    </row>
    <row r="5751" spans="2:3" x14ac:dyDescent="0.45">
      <c r="B5751" s="2"/>
      <c r="C5751" s="2"/>
    </row>
    <row r="5752" spans="2:3" x14ac:dyDescent="0.45">
      <c r="B5752" s="2"/>
      <c r="C5752" s="2"/>
    </row>
    <row r="5753" spans="2:3" x14ac:dyDescent="0.45">
      <c r="B5753" s="2"/>
      <c r="C5753" s="2"/>
    </row>
    <row r="5754" spans="2:3" x14ac:dyDescent="0.45">
      <c r="B5754" s="2"/>
      <c r="C5754" s="2"/>
    </row>
    <row r="5755" spans="2:3" x14ac:dyDescent="0.45">
      <c r="B5755" s="2"/>
      <c r="C5755" s="2"/>
    </row>
    <row r="5756" spans="2:3" x14ac:dyDescent="0.45">
      <c r="B5756" s="2"/>
      <c r="C5756" s="2"/>
    </row>
    <row r="5757" spans="2:3" x14ac:dyDescent="0.45">
      <c r="B5757" s="2"/>
      <c r="C5757" s="2"/>
    </row>
    <row r="5758" spans="2:3" x14ac:dyDescent="0.45">
      <c r="B5758" s="2"/>
      <c r="C5758" s="2"/>
    </row>
    <row r="5759" spans="2:3" x14ac:dyDescent="0.45">
      <c r="B5759" s="2"/>
      <c r="C5759" s="2"/>
    </row>
    <row r="5760" spans="2:3" x14ac:dyDescent="0.45">
      <c r="B5760" s="2"/>
      <c r="C5760" s="2"/>
    </row>
    <row r="5761" spans="2:3" x14ac:dyDescent="0.45">
      <c r="B5761" s="2"/>
      <c r="C5761" s="2"/>
    </row>
    <row r="5762" spans="2:3" x14ac:dyDescent="0.45">
      <c r="B5762" s="2"/>
      <c r="C5762" s="2"/>
    </row>
    <row r="5763" spans="2:3" x14ac:dyDescent="0.45">
      <c r="B5763" s="2"/>
      <c r="C5763" s="2"/>
    </row>
    <row r="5764" spans="2:3" x14ac:dyDescent="0.45">
      <c r="B5764" s="2"/>
      <c r="C5764" s="2"/>
    </row>
    <row r="5765" spans="2:3" x14ac:dyDescent="0.45">
      <c r="B5765" s="2"/>
      <c r="C5765" s="2"/>
    </row>
    <row r="5766" spans="2:3" x14ac:dyDescent="0.45">
      <c r="B5766" s="2"/>
      <c r="C5766" s="2"/>
    </row>
    <row r="5767" spans="2:3" x14ac:dyDescent="0.45">
      <c r="B5767" s="2"/>
      <c r="C5767" s="2"/>
    </row>
    <row r="5768" spans="2:3" x14ac:dyDescent="0.45">
      <c r="B5768" s="2"/>
      <c r="C5768" s="2"/>
    </row>
    <row r="5769" spans="2:3" x14ac:dyDescent="0.45">
      <c r="B5769" s="2"/>
      <c r="C5769" s="2"/>
    </row>
    <row r="5770" spans="2:3" x14ac:dyDescent="0.45">
      <c r="B5770" s="2"/>
      <c r="C5770" s="2"/>
    </row>
    <row r="5771" spans="2:3" x14ac:dyDescent="0.45">
      <c r="B5771" s="2"/>
      <c r="C5771" s="2"/>
    </row>
    <row r="5772" spans="2:3" x14ac:dyDescent="0.45">
      <c r="B5772" s="2"/>
      <c r="C5772" s="2"/>
    </row>
    <row r="5773" spans="2:3" x14ac:dyDescent="0.45">
      <c r="B5773" s="2"/>
      <c r="C5773" s="2"/>
    </row>
    <row r="5774" spans="2:3" x14ac:dyDescent="0.45">
      <c r="B5774" s="2"/>
      <c r="C5774" s="2"/>
    </row>
    <row r="5775" spans="2:3" x14ac:dyDescent="0.45">
      <c r="B5775" s="2"/>
      <c r="C5775" s="2"/>
    </row>
    <row r="5776" spans="2:3" x14ac:dyDescent="0.45">
      <c r="B5776" s="2"/>
      <c r="C5776" s="2"/>
    </row>
    <row r="5777" spans="2:3" x14ac:dyDescent="0.45">
      <c r="B5777" s="2"/>
      <c r="C5777" s="2"/>
    </row>
    <row r="5778" spans="2:3" x14ac:dyDescent="0.45">
      <c r="B5778" s="2"/>
      <c r="C5778" s="2"/>
    </row>
    <row r="5779" spans="2:3" x14ac:dyDescent="0.45">
      <c r="B5779" s="2"/>
      <c r="C5779" s="2"/>
    </row>
    <row r="5780" spans="2:3" x14ac:dyDescent="0.45">
      <c r="B5780" s="2"/>
      <c r="C5780" s="2"/>
    </row>
    <row r="5781" spans="2:3" x14ac:dyDescent="0.45">
      <c r="B5781" s="2"/>
      <c r="C5781" s="2"/>
    </row>
    <row r="5782" spans="2:3" x14ac:dyDescent="0.45">
      <c r="B5782" s="2"/>
      <c r="C5782" s="2"/>
    </row>
    <row r="5783" spans="2:3" x14ac:dyDescent="0.45">
      <c r="B5783" s="2"/>
      <c r="C5783" s="2"/>
    </row>
    <row r="5784" spans="2:3" x14ac:dyDescent="0.45">
      <c r="B5784" s="2"/>
      <c r="C5784" s="2"/>
    </row>
    <row r="5785" spans="2:3" x14ac:dyDescent="0.45">
      <c r="B5785" s="2"/>
      <c r="C5785" s="2"/>
    </row>
    <row r="5786" spans="2:3" x14ac:dyDescent="0.45">
      <c r="B5786" s="2"/>
      <c r="C5786" s="2"/>
    </row>
    <row r="5787" spans="2:3" x14ac:dyDescent="0.45">
      <c r="B5787" s="2"/>
      <c r="C5787" s="2"/>
    </row>
    <row r="5788" spans="2:3" x14ac:dyDescent="0.45">
      <c r="B5788" s="2"/>
      <c r="C5788" s="2"/>
    </row>
    <row r="5789" spans="2:3" x14ac:dyDescent="0.45">
      <c r="B5789" s="2"/>
      <c r="C5789" s="2"/>
    </row>
    <row r="5790" spans="2:3" x14ac:dyDescent="0.45">
      <c r="B5790" s="2"/>
      <c r="C5790" s="2"/>
    </row>
    <row r="5791" spans="2:3" x14ac:dyDescent="0.45">
      <c r="B5791" s="2"/>
      <c r="C5791" s="2"/>
    </row>
    <row r="5792" spans="2:3" x14ac:dyDescent="0.45">
      <c r="B5792" s="2"/>
      <c r="C5792" s="2"/>
    </row>
    <row r="5793" spans="2:3" x14ac:dyDescent="0.45">
      <c r="B5793" s="2"/>
      <c r="C5793" s="2"/>
    </row>
    <row r="5794" spans="2:3" x14ac:dyDescent="0.45">
      <c r="B5794" s="2"/>
      <c r="C5794" s="2"/>
    </row>
    <row r="5795" spans="2:3" x14ac:dyDescent="0.45">
      <c r="B5795" s="2"/>
      <c r="C5795" s="2"/>
    </row>
    <row r="5796" spans="2:3" x14ac:dyDescent="0.45">
      <c r="B5796" s="2"/>
      <c r="C5796" s="2"/>
    </row>
    <row r="5797" spans="2:3" x14ac:dyDescent="0.45">
      <c r="B5797" s="2"/>
      <c r="C5797" s="2"/>
    </row>
    <row r="5798" spans="2:3" x14ac:dyDescent="0.45">
      <c r="B5798" s="2"/>
      <c r="C5798" s="2"/>
    </row>
    <row r="5799" spans="2:3" x14ac:dyDescent="0.45">
      <c r="B5799" s="2"/>
      <c r="C5799" s="2"/>
    </row>
    <row r="5800" spans="2:3" x14ac:dyDescent="0.45">
      <c r="B5800" s="2"/>
      <c r="C5800" s="2"/>
    </row>
    <row r="5801" spans="2:3" x14ac:dyDescent="0.45">
      <c r="B5801" s="2"/>
      <c r="C5801" s="2"/>
    </row>
    <row r="5802" spans="2:3" x14ac:dyDescent="0.45">
      <c r="B5802" s="2"/>
      <c r="C5802" s="2"/>
    </row>
    <row r="5803" spans="2:3" x14ac:dyDescent="0.45">
      <c r="B5803" s="2"/>
      <c r="C5803" s="2"/>
    </row>
    <row r="5804" spans="2:3" x14ac:dyDescent="0.45">
      <c r="B5804" s="2"/>
      <c r="C5804" s="2"/>
    </row>
    <row r="5805" spans="2:3" x14ac:dyDescent="0.45">
      <c r="B5805" s="2"/>
      <c r="C5805" s="2"/>
    </row>
    <row r="5806" spans="2:3" x14ac:dyDescent="0.45">
      <c r="B5806" s="2"/>
      <c r="C5806" s="2"/>
    </row>
    <row r="5807" spans="2:3" x14ac:dyDescent="0.45">
      <c r="B5807" s="2"/>
      <c r="C5807" s="2"/>
    </row>
    <row r="5808" spans="2:3" x14ac:dyDescent="0.45">
      <c r="B5808" s="2"/>
      <c r="C5808" s="2"/>
    </row>
    <row r="5809" spans="2:3" x14ac:dyDescent="0.45">
      <c r="B5809" s="2"/>
      <c r="C5809" s="2"/>
    </row>
    <row r="5810" spans="2:3" x14ac:dyDescent="0.45">
      <c r="B5810" s="2"/>
      <c r="C5810" s="2"/>
    </row>
    <row r="5811" spans="2:3" x14ac:dyDescent="0.45">
      <c r="B5811" s="2"/>
      <c r="C5811" s="2"/>
    </row>
    <row r="5812" spans="2:3" x14ac:dyDescent="0.45">
      <c r="B5812" s="2"/>
      <c r="C5812" s="2"/>
    </row>
    <row r="5813" spans="2:3" x14ac:dyDescent="0.45">
      <c r="B5813" s="2"/>
      <c r="C5813" s="2"/>
    </row>
    <row r="5814" spans="2:3" x14ac:dyDescent="0.45">
      <c r="B5814" s="2"/>
      <c r="C5814" s="2"/>
    </row>
    <row r="5815" spans="2:3" x14ac:dyDescent="0.45">
      <c r="B5815" s="2"/>
      <c r="C5815" s="2"/>
    </row>
    <row r="5816" spans="2:3" x14ac:dyDescent="0.45">
      <c r="B5816" s="2"/>
      <c r="C5816" s="2"/>
    </row>
    <row r="5817" spans="2:3" x14ac:dyDescent="0.45">
      <c r="B5817" s="2"/>
      <c r="C5817" s="2"/>
    </row>
    <row r="5818" spans="2:3" x14ac:dyDescent="0.45">
      <c r="B5818" s="2"/>
      <c r="C5818" s="2"/>
    </row>
    <row r="5819" spans="2:3" x14ac:dyDescent="0.45">
      <c r="B5819" s="2"/>
      <c r="C5819" s="2"/>
    </row>
    <row r="5820" spans="2:3" x14ac:dyDescent="0.45">
      <c r="B5820" s="2"/>
      <c r="C5820" s="2"/>
    </row>
    <row r="5821" spans="2:3" x14ac:dyDescent="0.45">
      <c r="B5821" s="2"/>
      <c r="C5821" s="2"/>
    </row>
    <row r="5822" spans="2:3" x14ac:dyDescent="0.45">
      <c r="B5822" s="2"/>
      <c r="C5822" s="2"/>
    </row>
    <row r="5823" spans="2:3" x14ac:dyDescent="0.45">
      <c r="B5823" s="2"/>
      <c r="C5823" s="2"/>
    </row>
    <row r="5824" spans="2:3" x14ac:dyDescent="0.45">
      <c r="B5824" s="2"/>
      <c r="C5824" s="2"/>
    </row>
    <row r="5825" spans="2:3" x14ac:dyDescent="0.45">
      <c r="B5825" s="2"/>
      <c r="C5825" s="2"/>
    </row>
    <row r="5826" spans="2:3" x14ac:dyDescent="0.45">
      <c r="B5826" s="2"/>
      <c r="C5826" s="2"/>
    </row>
    <row r="5827" spans="2:3" x14ac:dyDescent="0.45">
      <c r="B5827" s="2"/>
      <c r="C5827" s="2"/>
    </row>
    <row r="5828" spans="2:3" x14ac:dyDescent="0.45">
      <c r="B5828" s="2"/>
      <c r="C5828" s="2"/>
    </row>
    <row r="5829" spans="2:3" x14ac:dyDescent="0.45">
      <c r="B5829" s="2"/>
      <c r="C5829" s="2"/>
    </row>
    <row r="5830" spans="2:3" x14ac:dyDescent="0.45">
      <c r="B5830" s="2"/>
      <c r="C5830" s="2"/>
    </row>
    <row r="5831" spans="2:3" x14ac:dyDescent="0.45">
      <c r="B5831" s="2"/>
      <c r="C5831" s="2"/>
    </row>
    <row r="5832" spans="2:3" x14ac:dyDescent="0.45">
      <c r="B5832" s="2"/>
      <c r="C5832" s="2"/>
    </row>
    <row r="5833" spans="2:3" x14ac:dyDescent="0.45">
      <c r="B5833" s="2"/>
      <c r="C5833" s="2"/>
    </row>
    <row r="5834" spans="2:3" x14ac:dyDescent="0.45">
      <c r="B5834" s="2"/>
      <c r="C5834" s="2"/>
    </row>
    <row r="5835" spans="2:3" x14ac:dyDescent="0.45">
      <c r="B5835" s="2"/>
      <c r="C5835" s="2"/>
    </row>
    <row r="5836" spans="2:3" x14ac:dyDescent="0.45">
      <c r="B5836" s="2"/>
      <c r="C5836" s="2"/>
    </row>
    <row r="5837" spans="2:3" x14ac:dyDescent="0.45">
      <c r="B5837" s="2"/>
      <c r="C5837" s="2"/>
    </row>
    <row r="5838" spans="2:3" x14ac:dyDescent="0.45">
      <c r="B5838" s="2"/>
      <c r="C5838" s="2"/>
    </row>
    <row r="5839" spans="2:3" x14ac:dyDescent="0.45">
      <c r="B5839" s="2"/>
      <c r="C5839" s="2"/>
    </row>
    <row r="5840" spans="2:3" x14ac:dyDescent="0.45">
      <c r="B5840" s="2"/>
      <c r="C5840" s="2"/>
    </row>
    <row r="5841" spans="2:3" x14ac:dyDescent="0.45">
      <c r="B5841" s="2"/>
      <c r="C5841" s="2"/>
    </row>
    <row r="5842" spans="2:3" x14ac:dyDescent="0.45">
      <c r="B5842" s="2"/>
      <c r="C5842" s="2"/>
    </row>
    <row r="5843" spans="2:3" x14ac:dyDescent="0.45">
      <c r="B5843" s="2"/>
      <c r="C5843" s="2"/>
    </row>
    <row r="5844" spans="2:3" x14ac:dyDescent="0.45">
      <c r="B5844" s="2"/>
      <c r="C5844" s="2"/>
    </row>
    <row r="5845" spans="2:3" x14ac:dyDescent="0.45">
      <c r="B5845" s="2"/>
      <c r="C5845" s="2"/>
    </row>
    <row r="5846" spans="2:3" x14ac:dyDescent="0.45">
      <c r="B5846" s="2"/>
      <c r="C5846" s="2"/>
    </row>
    <row r="5847" spans="2:3" x14ac:dyDescent="0.45">
      <c r="B5847" s="2"/>
      <c r="C5847" s="2"/>
    </row>
    <row r="5848" spans="2:3" x14ac:dyDescent="0.45">
      <c r="B5848" s="2"/>
      <c r="C5848" s="2"/>
    </row>
    <row r="5849" spans="2:3" x14ac:dyDescent="0.45">
      <c r="B5849" s="2"/>
      <c r="C5849" s="2"/>
    </row>
    <row r="5850" spans="2:3" x14ac:dyDescent="0.45">
      <c r="B5850" s="2"/>
      <c r="C5850" s="2"/>
    </row>
    <row r="5851" spans="2:3" x14ac:dyDescent="0.45">
      <c r="B5851" s="2"/>
      <c r="C5851" s="2"/>
    </row>
    <row r="5852" spans="2:3" x14ac:dyDescent="0.45">
      <c r="B5852" s="2"/>
      <c r="C5852" s="2"/>
    </row>
    <row r="5853" spans="2:3" x14ac:dyDescent="0.45">
      <c r="B5853" s="2"/>
      <c r="C5853" s="2"/>
    </row>
    <row r="5854" spans="2:3" x14ac:dyDescent="0.45">
      <c r="B5854" s="2"/>
      <c r="C5854" s="2"/>
    </row>
    <row r="5855" spans="2:3" x14ac:dyDescent="0.45">
      <c r="B5855" s="2"/>
      <c r="C5855" s="2"/>
    </row>
    <row r="5856" spans="2:3" x14ac:dyDescent="0.45">
      <c r="B5856" s="2"/>
      <c r="C5856" s="2"/>
    </row>
    <row r="5857" spans="2:3" x14ac:dyDescent="0.45">
      <c r="B5857" s="2"/>
      <c r="C5857" s="2"/>
    </row>
    <row r="5858" spans="2:3" x14ac:dyDescent="0.45">
      <c r="B5858" s="2"/>
      <c r="C5858" s="2"/>
    </row>
    <row r="5859" spans="2:3" x14ac:dyDescent="0.45">
      <c r="B5859" s="2"/>
      <c r="C5859" s="2"/>
    </row>
    <row r="5860" spans="2:3" x14ac:dyDescent="0.45">
      <c r="B5860" s="2"/>
      <c r="C5860" s="2"/>
    </row>
    <row r="5861" spans="2:3" x14ac:dyDescent="0.45">
      <c r="B5861" s="2"/>
      <c r="C5861" s="2"/>
    </row>
    <row r="5862" spans="2:3" x14ac:dyDescent="0.45">
      <c r="B5862" s="2"/>
      <c r="C5862" s="2"/>
    </row>
    <row r="5863" spans="2:3" x14ac:dyDescent="0.45">
      <c r="B5863" s="2"/>
      <c r="C5863" s="2"/>
    </row>
    <row r="5864" spans="2:3" x14ac:dyDescent="0.45">
      <c r="B5864" s="2"/>
      <c r="C5864" s="2"/>
    </row>
    <row r="5865" spans="2:3" x14ac:dyDescent="0.45">
      <c r="B5865" s="2"/>
      <c r="C5865" s="2"/>
    </row>
    <row r="5866" spans="2:3" x14ac:dyDescent="0.45">
      <c r="B5866" s="2"/>
      <c r="C5866" s="2"/>
    </row>
    <row r="5867" spans="2:3" x14ac:dyDescent="0.45">
      <c r="B5867" s="2"/>
      <c r="C5867" s="2"/>
    </row>
    <row r="5868" spans="2:3" x14ac:dyDescent="0.45">
      <c r="B5868" s="2"/>
      <c r="C5868" s="2"/>
    </row>
    <row r="5869" spans="2:3" x14ac:dyDescent="0.45">
      <c r="B5869" s="2"/>
      <c r="C5869" s="2"/>
    </row>
    <row r="5870" spans="2:3" x14ac:dyDescent="0.45">
      <c r="B5870" s="2"/>
      <c r="C5870" s="2"/>
    </row>
    <row r="5871" spans="2:3" x14ac:dyDescent="0.45">
      <c r="B5871" s="2"/>
      <c r="C5871" s="2"/>
    </row>
    <row r="5872" spans="2:3" x14ac:dyDescent="0.45">
      <c r="B5872" s="2"/>
      <c r="C5872" s="2"/>
    </row>
    <row r="5873" spans="2:3" x14ac:dyDescent="0.45">
      <c r="B5873" s="2"/>
      <c r="C5873" s="2"/>
    </row>
    <row r="5874" spans="2:3" x14ac:dyDescent="0.45">
      <c r="B5874" s="2"/>
      <c r="C5874" s="2"/>
    </row>
    <row r="5875" spans="2:3" x14ac:dyDescent="0.45">
      <c r="B5875" s="2"/>
      <c r="C5875" s="2"/>
    </row>
    <row r="5876" spans="2:3" x14ac:dyDescent="0.45">
      <c r="B5876" s="2"/>
      <c r="C5876" s="2"/>
    </row>
    <row r="5877" spans="2:3" x14ac:dyDescent="0.45">
      <c r="B5877" s="2"/>
      <c r="C5877" s="2"/>
    </row>
    <row r="5878" spans="2:3" x14ac:dyDescent="0.45">
      <c r="B5878" s="2"/>
      <c r="C5878" s="2"/>
    </row>
    <row r="5879" spans="2:3" x14ac:dyDescent="0.45">
      <c r="B5879" s="2"/>
      <c r="C5879" s="2"/>
    </row>
    <row r="5880" spans="2:3" x14ac:dyDescent="0.45">
      <c r="B5880" s="2"/>
      <c r="C5880" s="2"/>
    </row>
    <row r="5881" spans="2:3" x14ac:dyDescent="0.45">
      <c r="B5881" s="2"/>
      <c r="C5881" s="2"/>
    </row>
    <row r="5882" spans="2:3" x14ac:dyDescent="0.45">
      <c r="B5882" s="2"/>
      <c r="C5882" s="2"/>
    </row>
    <row r="5883" spans="2:3" x14ac:dyDescent="0.45">
      <c r="B5883" s="2"/>
      <c r="C5883" s="2"/>
    </row>
    <row r="5884" spans="2:3" x14ac:dyDescent="0.45">
      <c r="B5884" s="2"/>
      <c r="C5884" s="2"/>
    </row>
    <row r="5885" spans="2:3" x14ac:dyDescent="0.45">
      <c r="B5885" s="2"/>
      <c r="C5885" s="2"/>
    </row>
    <row r="5886" spans="2:3" x14ac:dyDescent="0.45">
      <c r="B5886" s="2"/>
      <c r="C5886" s="2"/>
    </row>
    <row r="5887" spans="2:3" x14ac:dyDescent="0.45">
      <c r="B5887" s="2"/>
      <c r="C5887" s="2"/>
    </row>
    <row r="5888" spans="2:3" x14ac:dyDescent="0.45">
      <c r="B5888" s="2"/>
      <c r="C5888" s="2"/>
    </row>
    <row r="5889" spans="2:3" x14ac:dyDescent="0.45">
      <c r="B5889" s="2"/>
      <c r="C5889" s="2"/>
    </row>
    <row r="5890" spans="2:3" x14ac:dyDescent="0.45">
      <c r="B5890" s="2"/>
      <c r="C5890" s="2"/>
    </row>
    <row r="5891" spans="2:3" x14ac:dyDescent="0.45">
      <c r="B5891" s="2"/>
      <c r="C5891" s="2"/>
    </row>
    <row r="5892" spans="2:3" x14ac:dyDescent="0.45">
      <c r="B5892" s="2"/>
      <c r="C5892" s="2"/>
    </row>
    <row r="5893" spans="2:3" x14ac:dyDescent="0.45">
      <c r="B5893" s="2"/>
      <c r="C5893" s="2"/>
    </row>
    <row r="5894" spans="2:3" x14ac:dyDescent="0.45">
      <c r="B5894" s="2"/>
      <c r="C5894" s="2"/>
    </row>
    <row r="5895" spans="2:3" x14ac:dyDescent="0.45">
      <c r="B5895" s="2"/>
      <c r="C5895" s="2"/>
    </row>
    <row r="5896" spans="2:3" x14ac:dyDescent="0.45">
      <c r="B5896" s="2"/>
      <c r="C5896" s="2"/>
    </row>
    <row r="5897" spans="2:3" x14ac:dyDescent="0.45">
      <c r="B5897" s="2"/>
      <c r="C5897" s="2"/>
    </row>
    <row r="5898" spans="2:3" x14ac:dyDescent="0.45">
      <c r="B5898" s="2"/>
      <c r="C5898" s="2"/>
    </row>
    <row r="5899" spans="2:3" x14ac:dyDescent="0.45">
      <c r="B5899" s="2"/>
      <c r="C5899" s="2"/>
    </row>
    <row r="5900" spans="2:3" x14ac:dyDescent="0.45">
      <c r="B5900" s="2"/>
      <c r="C5900" s="2"/>
    </row>
    <row r="5901" spans="2:3" x14ac:dyDescent="0.45">
      <c r="B5901" s="2"/>
      <c r="C5901" s="2"/>
    </row>
    <row r="5902" spans="2:3" x14ac:dyDescent="0.45">
      <c r="B5902" s="2"/>
      <c r="C5902" s="2"/>
    </row>
    <row r="5903" spans="2:3" x14ac:dyDescent="0.45">
      <c r="B5903" s="2"/>
      <c r="C5903" s="2"/>
    </row>
    <row r="5904" spans="2:3" x14ac:dyDescent="0.45">
      <c r="B5904" s="2"/>
      <c r="C5904" s="2"/>
    </row>
    <row r="5905" spans="2:3" x14ac:dyDescent="0.45">
      <c r="B5905" s="2"/>
      <c r="C5905" s="2"/>
    </row>
    <row r="5906" spans="2:3" x14ac:dyDescent="0.45">
      <c r="B5906" s="2"/>
      <c r="C5906" s="2"/>
    </row>
    <row r="5907" spans="2:3" x14ac:dyDescent="0.45">
      <c r="B5907" s="2"/>
      <c r="C5907" s="2"/>
    </row>
    <row r="5908" spans="2:3" x14ac:dyDescent="0.45">
      <c r="B5908" s="2"/>
      <c r="C5908" s="2"/>
    </row>
    <row r="5909" spans="2:3" x14ac:dyDescent="0.45">
      <c r="B5909" s="2"/>
      <c r="C5909" s="2"/>
    </row>
    <row r="5910" spans="2:3" x14ac:dyDescent="0.45">
      <c r="B5910" s="2"/>
      <c r="C5910" s="2"/>
    </row>
    <row r="5911" spans="2:3" x14ac:dyDescent="0.45">
      <c r="B5911" s="2"/>
      <c r="C5911" s="2"/>
    </row>
    <row r="5912" spans="2:3" x14ac:dyDescent="0.45">
      <c r="B5912" s="2"/>
      <c r="C5912" s="2"/>
    </row>
    <row r="5913" spans="2:3" x14ac:dyDescent="0.45">
      <c r="B5913" s="2"/>
      <c r="C5913" s="2"/>
    </row>
    <row r="5914" spans="2:3" x14ac:dyDescent="0.45">
      <c r="B5914" s="2"/>
      <c r="C5914" s="2"/>
    </row>
    <row r="5915" spans="2:3" x14ac:dyDescent="0.45">
      <c r="B5915" s="2"/>
      <c r="C5915" s="2"/>
    </row>
    <row r="5916" spans="2:3" x14ac:dyDescent="0.45">
      <c r="B5916" s="2"/>
      <c r="C5916" s="2"/>
    </row>
    <row r="5917" spans="2:3" x14ac:dyDescent="0.45">
      <c r="B5917" s="2"/>
      <c r="C5917" s="2"/>
    </row>
    <row r="5918" spans="2:3" x14ac:dyDescent="0.45">
      <c r="B5918" s="2"/>
      <c r="C5918" s="2"/>
    </row>
    <row r="5919" spans="2:3" x14ac:dyDescent="0.45">
      <c r="B5919" s="2"/>
      <c r="C5919" s="2"/>
    </row>
    <row r="5920" spans="2:3" x14ac:dyDescent="0.45">
      <c r="B5920" s="2"/>
      <c r="C5920" s="2"/>
    </row>
    <row r="5921" spans="2:3" x14ac:dyDescent="0.45">
      <c r="B5921" s="2"/>
      <c r="C5921" s="2"/>
    </row>
    <row r="5922" spans="2:3" x14ac:dyDescent="0.45">
      <c r="B5922" s="2"/>
      <c r="C5922" s="2"/>
    </row>
    <row r="5923" spans="2:3" x14ac:dyDescent="0.45">
      <c r="B5923" s="2"/>
      <c r="C5923" s="2"/>
    </row>
    <row r="5924" spans="2:3" x14ac:dyDescent="0.45">
      <c r="B5924" s="2"/>
      <c r="C5924" s="2"/>
    </row>
    <row r="5925" spans="2:3" x14ac:dyDescent="0.45">
      <c r="B5925" s="2"/>
      <c r="C5925" s="2"/>
    </row>
    <row r="5926" spans="2:3" x14ac:dyDescent="0.45">
      <c r="B5926" s="2"/>
      <c r="C5926" s="2"/>
    </row>
    <row r="5927" spans="2:3" x14ac:dyDescent="0.45">
      <c r="B5927" s="2"/>
      <c r="C5927" s="2"/>
    </row>
    <row r="5928" spans="2:3" x14ac:dyDescent="0.45">
      <c r="B5928" s="2"/>
      <c r="C5928" s="2"/>
    </row>
    <row r="5929" spans="2:3" x14ac:dyDescent="0.45">
      <c r="B5929" s="2"/>
      <c r="C5929" s="2"/>
    </row>
    <row r="5930" spans="2:3" x14ac:dyDescent="0.45">
      <c r="B5930" s="2"/>
      <c r="C5930" s="2"/>
    </row>
    <row r="5931" spans="2:3" x14ac:dyDescent="0.45">
      <c r="B5931" s="2"/>
      <c r="C5931" s="2"/>
    </row>
    <row r="5932" spans="2:3" x14ac:dyDescent="0.45">
      <c r="B5932" s="2"/>
      <c r="C5932" s="2"/>
    </row>
    <row r="5933" spans="2:3" x14ac:dyDescent="0.45">
      <c r="B5933" s="2"/>
      <c r="C5933" s="2"/>
    </row>
    <row r="5934" spans="2:3" x14ac:dyDescent="0.45">
      <c r="B5934" s="2"/>
      <c r="C5934" s="2"/>
    </row>
    <row r="5935" spans="2:3" x14ac:dyDescent="0.45">
      <c r="B5935" s="2"/>
      <c r="C5935" s="2"/>
    </row>
    <row r="5936" spans="2:3" x14ac:dyDescent="0.45">
      <c r="B5936" s="2"/>
      <c r="C5936" s="2"/>
    </row>
    <row r="5937" spans="2:3" x14ac:dyDescent="0.45">
      <c r="B5937" s="2"/>
      <c r="C5937" s="2"/>
    </row>
    <row r="5938" spans="2:3" x14ac:dyDescent="0.45">
      <c r="B5938" s="2"/>
      <c r="C5938" s="2"/>
    </row>
    <row r="5939" spans="2:3" x14ac:dyDescent="0.45">
      <c r="B5939" s="2"/>
      <c r="C5939" s="2"/>
    </row>
    <row r="5940" spans="2:3" x14ac:dyDescent="0.45">
      <c r="B5940" s="2"/>
      <c r="C5940" s="2"/>
    </row>
    <row r="5941" spans="2:3" x14ac:dyDescent="0.45">
      <c r="B5941" s="2"/>
      <c r="C5941" s="2"/>
    </row>
    <row r="5942" spans="2:3" x14ac:dyDescent="0.45">
      <c r="B5942" s="2"/>
      <c r="C5942" s="2"/>
    </row>
    <row r="5943" spans="2:3" x14ac:dyDescent="0.45">
      <c r="B5943" s="2"/>
      <c r="C5943" s="2"/>
    </row>
    <row r="5944" spans="2:3" x14ac:dyDescent="0.45">
      <c r="B5944" s="2"/>
      <c r="C5944" s="2"/>
    </row>
    <row r="5945" spans="2:3" x14ac:dyDescent="0.45">
      <c r="B5945" s="2"/>
      <c r="C5945" s="2"/>
    </row>
    <row r="5946" spans="2:3" x14ac:dyDescent="0.45">
      <c r="B5946" s="2"/>
      <c r="C5946" s="2"/>
    </row>
    <row r="5947" spans="2:3" x14ac:dyDescent="0.45">
      <c r="B5947" s="2"/>
      <c r="C5947" s="2"/>
    </row>
    <row r="5948" spans="2:3" x14ac:dyDescent="0.45">
      <c r="B5948" s="2"/>
      <c r="C5948" s="2"/>
    </row>
    <row r="5949" spans="2:3" x14ac:dyDescent="0.45">
      <c r="B5949" s="2"/>
      <c r="C5949" s="2"/>
    </row>
    <row r="5950" spans="2:3" x14ac:dyDescent="0.45">
      <c r="B5950" s="2"/>
      <c r="C5950" s="2"/>
    </row>
    <row r="5951" spans="2:3" x14ac:dyDescent="0.45">
      <c r="B5951" s="2"/>
      <c r="C5951" s="2"/>
    </row>
    <row r="5952" spans="2:3" x14ac:dyDescent="0.45">
      <c r="B5952" s="2"/>
      <c r="C5952" s="2"/>
    </row>
    <row r="5953" spans="2:3" x14ac:dyDescent="0.45">
      <c r="B5953" s="2"/>
      <c r="C5953" s="2"/>
    </row>
    <row r="5954" spans="2:3" x14ac:dyDescent="0.45">
      <c r="B5954" s="2"/>
      <c r="C5954" s="2"/>
    </row>
    <row r="5955" spans="2:3" x14ac:dyDescent="0.45">
      <c r="B5955" s="2"/>
      <c r="C5955" s="2"/>
    </row>
    <row r="5956" spans="2:3" x14ac:dyDescent="0.45">
      <c r="B5956" s="2"/>
      <c r="C5956" s="2"/>
    </row>
    <row r="5957" spans="2:3" x14ac:dyDescent="0.45">
      <c r="B5957" s="2"/>
      <c r="C5957" s="2"/>
    </row>
    <row r="5958" spans="2:3" x14ac:dyDescent="0.45">
      <c r="B5958" s="2"/>
      <c r="C5958" s="2"/>
    </row>
    <row r="5959" spans="2:3" x14ac:dyDescent="0.45">
      <c r="B5959" s="2"/>
      <c r="C5959" s="2"/>
    </row>
    <row r="5960" spans="2:3" x14ac:dyDescent="0.45">
      <c r="B5960" s="2"/>
      <c r="C5960" s="2"/>
    </row>
    <row r="5961" spans="2:3" x14ac:dyDescent="0.45">
      <c r="B5961" s="2"/>
      <c r="C5961" s="2"/>
    </row>
    <row r="5962" spans="2:3" x14ac:dyDescent="0.45">
      <c r="B5962" s="2"/>
      <c r="C5962" s="2"/>
    </row>
    <row r="5963" spans="2:3" x14ac:dyDescent="0.45">
      <c r="B5963" s="2"/>
      <c r="C5963" s="2"/>
    </row>
    <row r="5964" spans="2:3" x14ac:dyDescent="0.45">
      <c r="B5964" s="2"/>
      <c r="C5964" s="2"/>
    </row>
    <row r="5965" spans="2:3" x14ac:dyDescent="0.45">
      <c r="B5965" s="2"/>
      <c r="C5965" s="2"/>
    </row>
    <row r="5966" spans="2:3" x14ac:dyDescent="0.45">
      <c r="B5966" s="2"/>
      <c r="C5966" s="2"/>
    </row>
    <row r="5967" spans="2:3" x14ac:dyDescent="0.45">
      <c r="B5967" s="2"/>
      <c r="C5967" s="2"/>
    </row>
    <row r="5968" spans="2:3" x14ac:dyDescent="0.45">
      <c r="B5968" s="2"/>
      <c r="C5968" s="2"/>
    </row>
    <row r="5969" spans="2:3" x14ac:dyDescent="0.45">
      <c r="B5969" s="2"/>
      <c r="C5969" s="2"/>
    </row>
    <row r="5970" spans="2:3" x14ac:dyDescent="0.45">
      <c r="B5970" s="2"/>
      <c r="C5970" s="2"/>
    </row>
    <row r="5971" spans="2:3" x14ac:dyDescent="0.45">
      <c r="B5971" s="2"/>
      <c r="C5971" s="2"/>
    </row>
    <row r="5972" spans="2:3" x14ac:dyDescent="0.45">
      <c r="B5972" s="2"/>
      <c r="C5972" s="2"/>
    </row>
    <row r="5973" spans="2:3" x14ac:dyDescent="0.45">
      <c r="B5973" s="2"/>
      <c r="C5973" s="2"/>
    </row>
    <row r="5974" spans="2:3" x14ac:dyDescent="0.45">
      <c r="B5974" s="2"/>
      <c r="C5974" s="2"/>
    </row>
    <row r="5975" spans="2:3" x14ac:dyDescent="0.45">
      <c r="B5975" s="2"/>
      <c r="C5975" s="2"/>
    </row>
    <row r="5976" spans="2:3" x14ac:dyDescent="0.45">
      <c r="B5976" s="2"/>
      <c r="C5976" s="2"/>
    </row>
    <row r="5977" spans="2:3" x14ac:dyDescent="0.45">
      <c r="B5977" s="2"/>
      <c r="C5977" s="2"/>
    </row>
    <row r="5978" spans="2:3" x14ac:dyDescent="0.45">
      <c r="B5978" s="2"/>
      <c r="C5978" s="2"/>
    </row>
    <row r="5979" spans="2:3" x14ac:dyDescent="0.45">
      <c r="B5979" s="2"/>
      <c r="C5979" s="2"/>
    </row>
    <row r="5980" spans="2:3" x14ac:dyDescent="0.45">
      <c r="B5980" s="2"/>
      <c r="C5980" s="2"/>
    </row>
    <row r="5981" spans="2:3" x14ac:dyDescent="0.45">
      <c r="B5981" s="2"/>
      <c r="C5981" s="2"/>
    </row>
    <row r="5982" spans="2:3" x14ac:dyDescent="0.45">
      <c r="B5982" s="2"/>
      <c r="C5982" s="2"/>
    </row>
    <row r="5983" spans="2:3" x14ac:dyDescent="0.45">
      <c r="B5983" s="2"/>
      <c r="C5983" s="2"/>
    </row>
    <row r="5984" spans="2:3" x14ac:dyDescent="0.45">
      <c r="B5984" s="2"/>
      <c r="C5984" s="2"/>
    </row>
    <row r="5985" spans="2:3" x14ac:dyDescent="0.45">
      <c r="B5985" s="2"/>
      <c r="C5985" s="2"/>
    </row>
    <row r="5986" spans="2:3" x14ac:dyDescent="0.45">
      <c r="B5986" s="2"/>
      <c r="C5986" s="2"/>
    </row>
    <row r="5987" spans="2:3" x14ac:dyDescent="0.45">
      <c r="B5987" s="2"/>
      <c r="C5987" s="2"/>
    </row>
    <row r="5988" spans="2:3" x14ac:dyDescent="0.45">
      <c r="B5988" s="2"/>
      <c r="C5988" s="2"/>
    </row>
    <row r="5989" spans="2:3" x14ac:dyDescent="0.45">
      <c r="B5989" s="2"/>
      <c r="C5989" s="2"/>
    </row>
    <row r="5990" spans="2:3" x14ac:dyDescent="0.45">
      <c r="B5990" s="2"/>
      <c r="C5990" s="2"/>
    </row>
    <row r="5991" spans="2:3" x14ac:dyDescent="0.45">
      <c r="B5991" s="2"/>
      <c r="C5991" s="2"/>
    </row>
    <row r="5992" spans="2:3" x14ac:dyDescent="0.45">
      <c r="B5992" s="2"/>
      <c r="C5992" s="2"/>
    </row>
    <row r="5993" spans="2:3" x14ac:dyDescent="0.45">
      <c r="B5993" s="2"/>
      <c r="C5993" s="2"/>
    </row>
    <row r="5994" spans="2:3" x14ac:dyDescent="0.45">
      <c r="B5994" s="2"/>
      <c r="C5994" s="2"/>
    </row>
    <row r="5995" spans="2:3" x14ac:dyDescent="0.45">
      <c r="B5995" s="2"/>
      <c r="C5995" s="2"/>
    </row>
    <row r="5996" spans="2:3" x14ac:dyDescent="0.45">
      <c r="B5996" s="2"/>
      <c r="C5996" s="2"/>
    </row>
    <row r="5997" spans="2:3" x14ac:dyDescent="0.45">
      <c r="B5997" s="2"/>
      <c r="C5997" s="2"/>
    </row>
    <row r="5998" spans="2:3" x14ac:dyDescent="0.45">
      <c r="B5998" s="2"/>
      <c r="C5998" s="2"/>
    </row>
    <row r="5999" spans="2:3" x14ac:dyDescent="0.45">
      <c r="B5999" s="2"/>
      <c r="C5999" s="2"/>
    </row>
    <row r="6000" spans="2:3" x14ac:dyDescent="0.45">
      <c r="B6000" s="2"/>
      <c r="C6000" s="2"/>
    </row>
    <row r="6001" spans="2:3" x14ac:dyDescent="0.45">
      <c r="B6001" s="2"/>
      <c r="C6001" s="2"/>
    </row>
    <row r="6002" spans="2:3" x14ac:dyDescent="0.45">
      <c r="B6002" s="2"/>
      <c r="C6002" s="2"/>
    </row>
    <row r="6003" spans="2:3" x14ac:dyDescent="0.45">
      <c r="B6003" s="2"/>
      <c r="C6003" s="2"/>
    </row>
    <row r="6004" spans="2:3" x14ac:dyDescent="0.45">
      <c r="B6004" s="2"/>
      <c r="C6004" s="2"/>
    </row>
    <row r="6005" spans="2:3" x14ac:dyDescent="0.45">
      <c r="B6005" s="2"/>
      <c r="C6005" s="2"/>
    </row>
    <row r="6006" spans="2:3" x14ac:dyDescent="0.45">
      <c r="B6006" s="2"/>
      <c r="C6006" s="2"/>
    </row>
    <row r="6007" spans="2:3" x14ac:dyDescent="0.45">
      <c r="B6007" s="2"/>
      <c r="C6007" s="2"/>
    </row>
    <row r="6008" spans="2:3" x14ac:dyDescent="0.45">
      <c r="B6008" s="2"/>
      <c r="C6008" s="2"/>
    </row>
    <row r="6009" spans="2:3" x14ac:dyDescent="0.45">
      <c r="B6009" s="2"/>
      <c r="C6009" s="2"/>
    </row>
    <row r="6010" spans="2:3" x14ac:dyDescent="0.45">
      <c r="B6010" s="2"/>
      <c r="C6010" s="2"/>
    </row>
    <row r="6011" spans="2:3" x14ac:dyDescent="0.45">
      <c r="B6011" s="2"/>
      <c r="C6011" s="2"/>
    </row>
    <row r="6012" spans="2:3" x14ac:dyDescent="0.45">
      <c r="B6012" s="2"/>
      <c r="C6012" s="2"/>
    </row>
    <row r="6013" spans="2:3" x14ac:dyDescent="0.45">
      <c r="B6013" s="2"/>
      <c r="C6013" s="2"/>
    </row>
    <row r="6014" spans="2:3" x14ac:dyDescent="0.45">
      <c r="B6014" s="2"/>
      <c r="C6014" s="2"/>
    </row>
    <row r="6015" spans="2:3" x14ac:dyDescent="0.45">
      <c r="B6015" s="2"/>
      <c r="C6015" s="2"/>
    </row>
    <row r="6016" spans="2:3" x14ac:dyDescent="0.45">
      <c r="B6016" s="2"/>
      <c r="C6016" s="2"/>
    </row>
    <row r="6017" spans="2:3" x14ac:dyDescent="0.45">
      <c r="B6017" s="2"/>
      <c r="C6017" s="2"/>
    </row>
    <row r="6018" spans="2:3" x14ac:dyDescent="0.45">
      <c r="B6018" s="2"/>
      <c r="C6018" s="2"/>
    </row>
    <row r="6019" spans="2:3" x14ac:dyDescent="0.45">
      <c r="B6019" s="2"/>
      <c r="C6019" s="2"/>
    </row>
    <row r="6020" spans="2:3" x14ac:dyDescent="0.45">
      <c r="B6020" s="2"/>
      <c r="C6020" s="2"/>
    </row>
    <row r="6021" spans="2:3" x14ac:dyDescent="0.45">
      <c r="B6021" s="2"/>
      <c r="C6021" s="2"/>
    </row>
    <row r="6022" spans="2:3" x14ac:dyDescent="0.45">
      <c r="B6022" s="2"/>
      <c r="C6022" s="2"/>
    </row>
    <row r="6023" spans="2:3" x14ac:dyDescent="0.45">
      <c r="B6023" s="2"/>
      <c r="C6023" s="2"/>
    </row>
    <row r="6024" spans="2:3" x14ac:dyDescent="0.45">
      <c r="B6024" s="2"/>
      <c r="C6024" s="2"/>
    </row>
    <row r="6025" spans="2:3" x14ac:dyDescent="0.45">
      <c r="B6025" s="2"/>
      <c r="C6025" s="2"/>
    </row>
    <row r="6026" spans="2:3" x14ac:dyDescent="0.45">
      <c r="B6026" s="2"/>
      <c r="C6026" s="2"/>
    </row>
    <row r="6027" spans="2:3" x14ac:dyDescent="0.45">
      <c r="B6027" s="2"/>
      <c r="C6027" s="2"/>
    </row>
    <row r="6028" spans="2:3" x14ac:dyDescent="0.45">
      <c r="B6028" s="2"/>
      <c r="C6028" s="2"/>
    </row>
    <row r="6029" spans="2:3" x14ac:dyDescent="0.45">
      <c r="B6029" s="2"/>
      <c r="C6029" s="2"/>
    </row>
    <row r="6030" spans="2:3" x14ac:dyDescent="0.45">
      <c r="B6030" s="2"/>
      <c r="C6030" s="2"/>
    </row>
    <row r="6031" spans="2:3" x14ac:dyDescent="0.45">
      <c r="B6031" s="2"/>
      <c r="C6031" s="2"/>
    </row>
    <row r="6032" spans="2:3" x14ac:dyDescent="0.45">
      <c r="B6032" s="2"/>
      <c r="C6032" s="2"/>
    </row>
    <row r="6033" spans="2:3" x14ac:dyDescent="0.45">
      <c r="B6033" s="2"/>
      <c r="C6033" s="2"/>
    </row>
    <row r="6034" spans="2:3" x14ac:dyDescent="0.45">
      <c r="B6034" s="2"/>
      <c r="C6034" s="2"/>
    </row>
    <row r="6035" spans="2:3" x14ac:dyDescent="0.45">
      <c r="B6035" s="2"/>
      <c r="C6035" s="2"/>
    </row>
    <row r="6036" spans="2:3" x14ac:dyDescent="0.45">
      <c r="B6036" s="2"/>
      <c r="C6036" s="2"/>
    </row>
    <row r="6037" spans="2:3" x14ac:dyDescent="0.45">
      <c r="B6037" s="2"/>
      <c r="C6037" s="2"/>
    </row>
    <row r="6038" spans="2:3" x14ac:dyDescent="0.45">
      <c r="B6038" s="2"/>
      <c r="C6038" s="2"/>
    </row>
    <row r="6039" spans="2:3" x14ac:dyDescent="0.45">
      <c r="B6039" s="2"/>
      <c r="C6039" s="2"/>
    </row>
    <row r="6040" spans="2:3" x14ac:dyDescent="0.45">
      <c r="B6040" s="2"/>
      <c r="C6040" s="2"/>
    </row>
    <row r="6041" spans="2:3" x14ac:dyDescent="0.45">
      <c r="B6041" s="2"/>
      <c r="C6041" s="2"/>
    </row>
    <row r="6042" spans="2:3" x14ac:dyDescent="0.45">
      <c r="B6042" s="2"/>
      <c r="C6042" s="2"/>
    </row>
    <row r="6043" spans="2:3" x14ac:dyDescent="0.45">
      <c r="B6043" s="2"/>
      <c r="C6043" s="2"/>
    </row>
    <row r="6044" spans="2:3" x14ac:dyDescent="0.45">
      <c r="B6044" s="2"/>
      <c r="C6044" s="2"/>
    </row>
    <row r="6045" spans="2:3" x14ac:dyDescent="0.45">
      <c r="B6045" s="2"/>
      <c r="C6045" s="2"/>
    </row>
    <row r="6046" spans="2:3" x14ac:dyDescent="0.45">
      <c r="B6046" s="2"/>
      <c r="C6046" s="2"/>
    </row>
    <row r="6047" spans="2:3" x14ac:dyDescent="0.45">
      <c r="B6047" s="2"/>
      <c r="C6047" s="2"/>
    </row>
    <row r="6048" spans="2:3" x14ac:dyDescent="0.45">
      <c r="B6048" s="2"/>
      <c r="C6048" s="2"/>
    </row>
    <row r="6049" spans="2:3" x14ac:dyDescent="0.45">
      <c r="B6049" s="2"/>
      <c r="C6049" s="2"/>
    </row>
    <row r="6050" spans="2:3" x14ac:dyDescent="0.45">
      <c r="B6050" s="2"/>
      <c r="C6050" s="2"/>
    </row>
    <row r="6051" spans="2:3" x14ac:dyDescent="0.45">
      <c r="B6051" s="2"/>
      <c r="C6051" s="2"/>
    </row>
    <row r="6052" spans="2:3" x14ac:dyDescent="0.45">
      <c r="B6052" s="2"/>
      <c r="C6052" s="2"/>
    </row>
    <row r="6053" spans="2:3" x14ac:dyDescent="0.45">
      <c r="B6053" s="2"/>
      <c r="C6053" s="2"/>
    </row>
    <row r="6054" spans="2:3" x14ac:dyDescent="0.45">
      <c r="B6054" s="2"/>
      <c r="C6054" s="2"/>
    </row>
    <row r="6055" spans="2:3" x14ac:dyDescent="0.45">
      <c r="B6055" s="2"/>
      <c r="C6055" s="2"/>
    </row>
    <row r="6056" spans="2:3" x14ac:dyDescent="0.45">
      <c r="B6056" s="2"/>
      <c r="C6056" s="2"/>
    </row>
    <row r="6057" spans="2:3" x14ac:dyDescent="0.45">
      <c r="B6057" s="2"/>
      <c r="C6057" s="2"/>
    </row>
    <row r="6058" spans="2:3" x14ac:dyDescent="0.45">
      <c r="B6058" s="2"/>
      <c r="C6058" s="2"/>
    </row>
    <row r="6059" spans="2:3" x14ac:dyDescent="0.45">
      <c r="B6059" s="2"/>
      <c r="C6059" s="2"/>
    </row>
    <row r="6060" spans="2:3" x14ac:dyDescent="0.45">
      <c r="B6060" s="2"/>
      <c r="C6060" s="2"/>
    </row>
    <row r="6061" spans="2:3" x14ac:dyDescent="0.45">
      <c r="B6061" s="2"/>
      <c r="C6061" s="2"/>
    </row>
    <row r="6062" spans="2:3" x14ac:dyDescent="0.45">
      <c r="B6062" s="2"/>
      <c r="C6062" s="2"/>
    </row>
    <row r="6063" spans="2:3" x14ac:dyDescent="0.45">
      <c r="B6063" s="2"/>
      <c r="C6063" s="2"/>
    </row>
    <row r="6064" spans="2:3" x14ac:dyDescent="0.45">
      <c r="B6064" s="2"/>
      <c r="C6064" s="2"/>
    </row>
    <row r="6065" spans="2:3" x14ac:dyDescent="0.45">
      <c r="B6065" s="2"/>
      <c r="C6065" s="2"/>
    </row>
    <row r="6066" spans="2:3" x14ac:dyDescent="0.45">
      <c r="B6066" s="2"/>
      <c r="C6066" s="2"/>
    </row>
    <row r="6067" spans="2:3" x14ac:dyDescent="0.45">
      <c r="B6067" s="2"/>
      <c r="C6067" s="2"/>
    </row>
    <row r="6068" spans="2:3" x14ac:dyDescent="0.45">
      <c r="B6068" s="2"/>
      <c r="C6068" s="2"/>
    </row>
    <row r="6069" spans="2:3" x14ac:dyDescent="0.45">
      <c r="B6069" s="2"/>
      <c r="C6069" s="2"/>
    </row>
    <row r="6070" spans="2:3" x14ac:dyDescent="0.45">
      <c r="B6070" s="2"/>
      <c r="C6070" s="2"/>
    </row>
    <row r="6071" spans="2:3" x14ac:dyDescent="0.45">
      <c r="B6071" s="2"/>
      <c r="C6071" s="2"/>
    </row>
    <row r="6072" spans="2:3" x14ac:dyDescent="0.45">
      <c r="B6072" s="2"/>
      <c r="C6072" s="2"/>
    </row>
    <row r="6073" spans="2:3" x14ac:dyDescent="0.45">
      <c r="B6073" s="2"/>
      <c r="C6073" s="2"/>
    </row>
    <row r="6074" spans="2:3" x14ac:dyDescent="0.45">
      <c r="B6074" s="2"/>
      <c r="C6074" s="2"/>
    </row>
    <row r="6075" spans="2:3" x14ac:dyDescent="0.45">
      <c r="B6075" s="2"/>
      <c r="C6075" s="2"/>
    </row>
    <row r="6076" spans="2:3" x14ac:dyDescent="0.45">
      <c r="B6076" s="2"/>
      <c r="C6076" s="2"/>
    </row>
    <row r="6077" spans="2:3" x14ac:dyDescent="0.45">
      <c r="B6077" s="2"/>
      <c r="C6077" s="2"/>
    </row>
    <row r="6078" spans="2:3" x14ac:dyDescent="0.45">
      <c r="B6078" s="2"/>
      <c r="C6078" s="2"/>
    </row>
    <row r="6079" spans="2:3" x14ac:dyDescent="0.45">
      <c r="B6079" s="2"/>
      <c r="C6079" s="2"/>
    </row>
    <row r="6080" spans="2:3" x14ac:dyDescent="0.45">
      <c r="B6080" s="2"/>
      <c r="C6080" s="2"/>
    </row>
    <row r="6081" spans="2:3" x14ac:dyDescent="0.45">
      <c r="B6081" s="2"/>
      <c r="C6081" s="2"/>
    </row>
    <row r="6082" spans="2:3" x14ac:dyDescent="0.45">
      <c r="B6082" s="2"/>
      <c r="C6082" s="2"/>
    </row>
    <row r="6083" spans="2:3" x14ac:dyDescent="0.45">
      <c r="B6083" s="2"/>
      <c r="C6083" s="2"/>
    </row>
    <row r="6084" spans="2:3" x14ac:dyDescent="0.45">
      <c r="B6084" s="2"/>
      <c r="C6084" s="2"/>
    </row>
    <row r="6085" spans="2:3" x14ac:dyDescent="0.45">
      <c r="B6085" s="2"/>
      <c r="C6085" s="2"/>
    </row>
    <row r="6086" spans="2:3" x14ac:dyDescent="0.45">
      <c r="B6086" s="2"/>
      <c r="C6086" s="2"/>
    </row>
    <row r="6087" spans="2:3" x14ac:dyDescent="0.45">
      <c r="B6087" s="2"/>
      <c r="C6087" s="2"/>
    </row>
    <row r="6088" spans="2:3" x14ac:dyDescent="0.45">
      <c r="B6088" s="2"/>
      <c r="C6088" s="2"/>
    </row>
    <row r="6089" spans="2:3" x14ac:dyDescent="0.45">
      <c r="B6089" s="2"/>
      <c r="C6089" s="2"/>
    </row>
    <row r="6090" spans="2:3" x14ac:dyDescent="0.45">
      <c r="B6090" s="2"/>
      <c r="C6090" s="2"/>
    </row>
    <row r="6091" spans="2:3" x14ac:dyDescent="0.45">
      <c r="B6091" s="2"/>
      <c r="C6091" s="2"/>
    </row>
    <row r="6092" spans="2:3" x14ac:dyDescent="0.45">
      <c r="B6092" s="2"/>
      <c r="C6092" s="2"/>
    </row>
    <row r="6093" spans="2:3" x14ac:dyDescent="0.45">
      <c r="B6093" s="2"/>
      <c r="C6093" s="2"/>
    </row>
    <row r="6094" spans="2:3" x14ac:dyDescent="0.45">
      <c r="B6094" s="2"/>
      <c r="C6094" s="2"/>
    </row>
    <row r="6095" spans="2:3" x14ac:dyDescent="0.45">
      <c r="B6095" s="2"/>
      <c r="C6095" s="2"/>
    </row>
    <row r="6096" spans="2:3" x14ac:dyDescent="0.45">
      <c r="B6096" s="2"/>
      <c r="C6096" s="2"/>
    </row>
    <row r="6097" spans="2:3" x14ac:dyDescent="0.45">
      <c r="B6097" s="2"/>
      <c r="C6097" s="2"/>
    </row>
    <row r="6098" spans="2:3" x14ac:dyDescent="0.45">
      <c r="B6098" s="2"/>
      <c r="C6098" s="2"/>
    </row>
    <row r="6099" spans="2:3" x14ac:dyDescent="0.45">
      <c r="B6099" s="2"/>
      <c r="C6099" s="2"/>
    </row>
    <row r="6100" spans="2:3" x14ac:dyDescent="0.45">
      <c r="B6100" s="2"/>
      <c r="C6100" s="2"/>
    </row>
    <row r="6101" spans="2:3" x14ac:dyDescent="0.45">
      <c r="B6101" s="2"/>
      <c r="C6101" s="2"/>
    </row>
    <row r="6102" spans="2:3" x14ac:dyDescent="0.45">
      <c r="B6102" s="2"/>
      <c r="C6102" s="2"/>
    </row>
    <row r="6103" spans="2:3" x14ac:dyDescent="0.45">
      <c r="B6103" s="2"/>
      <c r="C6103" s="2"/>
    </row>
    <row r="6104" spans="2:3" x14ac:dyDescent="0.45">
      <c r="B6104" s="2"/>
      <c r="C6104" s="2"/>
    </row>
    <row r="6105" spans="2:3" x14ac:dyDescent="0.45">
      <c r="B6105" s="2"/>
      <c r="C6105" s="2"/>
    </row>
    <row r="6106" spans="2:3" x14ac:dyDescent="0.45">
      <c r="B6106" s="2"/>
      <c r="C6106" s="2"/>
    </row>
    <row r="6107" spans="2:3" x14ac:dyDescent="0.45">
      <c r="B6107" s="2"/>
      <c r="C6107" s="2"/>
    </row>
    <row r="6108" spans="2:3" x14ac:dyDescent="0.45">
      <c r="B6108" s="2"/>
      <c r="C6108" s="2"/>
    </row>
    <row r="6109" spans="2:3" x14ac:dyDescent="0.45">
      <c r="B6109" s="2"/>
      <c r="C6109" s="2"/>
    </row>
    <row r="6110" spans="2:3" x14ac:dyDescent="0.45">
      <c r="B6110" s="2"/>
      <c r="C6110" s="2"/>
    </row>
    <row r="6111" spans="2:3" x14ac:dyDescent="0.45">
      <c r="B6111" s="2"/>
      <c r="C6111" s="2"/>
    </row>
    <row r="6112" spans="2:3" x14ac:dyDescent="0.45">
      <c r="B6112" s="2"/>
      <c r="C6112" s="2"/>
    </row>
    <row r="6113" spans="2:3" x14ac:dyDescent="0.45">
      <c r="B6113" s="2"/>
      <c r="C6113" s="2"/>
    </row>
    <row r="6114" spans="2:3" x14ac:dyDescent="0.45">
      <c r="B6114" s="2"/>
      <c r="C6114" s="2"/>
    </row>
    <row r="6115" spans="2:3" x14ac:dyDescent="0.45">
      <c r="B6115" s="2"/>
      <c r="C6115" s="2"/>
    </row>
    <row r="6116" spans="2:3" x14ac:dyDescent="0.45">
      <c r="B6116" s="2"/>
      <c r="C6116" s="2"/>
    </row>
    <row r="6117" spans="2:3" x14ac:dyDescent="0.45">
      <c r="B6117" s="2"/>
      <c r="C6117" s="2"/>
    </row>
    <row r="6118" spans="2:3" x14ac:dyDescent="0.45">
      <c r="B6118" s="2"/>
      <c r="C6118" s="2"/>
    </row>
    <row r="6119" spans="2:3" x14ac:dyDescent="0.45">
      <c r="B6119" s="2"/>
      <c r="C6119" s="2"/>
    </row>
    <row r="6120" spans="2:3" x14ac:dyDescent="0.45">
      <c r="B6120" s="2"/>
      <c r="C6120" s="2"/>
    </row>
    <row r="6121" spans="2:3" x14ac:dyDescent="0.45">
      <c r="B6121" s="2"/>
      <c r="C6121" s="2"/>
    </row>
    <row r="6122" spans="2:3" x14ac:dyDescent="0.45">
      <c r="B6122" s="2"/>
      <c r="C6122" s="2"/>
    </row>
    <row r="6123" spans="2:3" x14ac:dyDescent="0.45">
      <c r="B6123" s="2"/>
      <c r="C6123" s="2"/>
    </row>
    <row r="6124" spans="2:3" x14ac:dyDescent="0.45">
      <c r="B6124" s="2"/>
      <c r="C6124" s="2"/>
    </row>
    <row r="6125" spans="2:3" x14ac:dyDescent="0.45">
      <c r="B6125" s="2"/>
      <c r="C6125" s="2"/>
    </row>
    <row r="6126" spans="2:3" x14ac:dyDescent="0.45">
      <c r="B6126" s="2"/>
      <c r="C6126" s="2"/>
    </row>
    <row r="6127" spans="2:3" x14ac:dyDescent="0.45">
      <c r="B6127" s="2"/>
      <c r="C6127" s="2"/>
    </row>
    <row r="6128" spans="2:3" x14ac:dyDescent="0.45">
      <c r="B6128" s="2"/>
      <c r="C6128" s="2"/>
    </row>
    <row r="6129" spans="2:3" x14ac:dyDescent="0.45">
      <c r="B6129" s="2"/>
      <c r="C6129" s="2"/>
    </row>
    <row r="6130" spans="2:3" x14ac:dyDescent="0.45">
      <c r="B6130" s="2"/>
      <c r="C6130" s="2"/>
    </row>
    <row r="6131" spans="2:3" x14ac:dyDescent="0.45">
      <c r="B6131" s="2"/>
      <c r="C6131" s="2"/>
    </row>
    <row r="6132" spans="2:3" x14ac:dyDescent="0.45">
      <c r="B6132" s="2"/>
      <c r="C6132" s="2"/>
    </row>
    <row r="6133" spans="2:3" x14ac:dyDescent="0.45">
      <c r="B6133" s="2"/>
      <c r="C6133" s="2"/>
    </row>
    <row r="6134" spans="2:3" x14ac:dyDescent="0.45">
      <c r="B6134" s="2"/>
      <c r="C6134" s="2"/>
    </row>
    <row r="6135" spans="2:3" x14ac:dyDescent="0.45">
      <c r="B6135" s="2"/>
      <c r="C6135" s="2"/>
    </row>
    <row r="6136" spans="2:3" x14ac:dyDescent="0.45">
      <c r="B6136" s="2"/>
      <c r="C6136" s="2"/>
    </row>
    <row r="6137" spans="2:3" x14ac:dyDescent="0.45">
      <c r="B6137" s="2"/>
      <c r="C6137" s="2"/>
    </row>
    <row r="6138" spans="2:3" x14ac:dyDescent="0.45">
      <c r="B6138" s="2"/>
      <c r="C6138" s="2"/>
    </row>
    <row r="6139" spans="2:3" x14ac:dyDescent="0.45">
      <c r="B6139" s="2"/>
      <c r="C6139" s="2"/>
    </row>
    <row r="6140" spans="2:3" x14ac:dyDescent="0.45">
      <c r="B6140" s="2"/>
      <c r="C6140" s="2"/>
    </row>
    <row r="6141" spans="2:3" x14ac:dyDescent="0.45">
      <c r="B6141" s="2"/>
      <c r="C6141" s="2"/>
    </row>
    <row r="6142" spans="2:3" x14ac:dyDescent="0.45">
      <c r="B6142" s="2"/>
      <c r="C6142" s="2"/>
    </row>
    <row r="6143" spans="2:3" x14ac:dyDescent="0.45">
      <c r="B6143" s="2"/>
      <c r="C6143" s="2"/>
    </row>
    <row r="6144" spans="2:3" x14ac:dyDescent="0.45">
      <c r="B6144" s="2"/>
      <c r="C6144" s="2"/>
    </row>
    <row r="6145" spans="2:3" x14ac:dyDescent="0.45">
      <c r="B6145" s="2"/>
      <c r="C6145" s="2"/>
    </row>
    <row r="6146" spans="2:3" x14ac:dyDescent="0.45">
      <c r="B6146" s="2"/>
      <c r="C6146" s="2"/>
    </row>
    <row r="6147" spans="2:3" x14ac:dyDescent="0.45">
      <c r="B6147" s="2"/>
      <c r="C6147" s="2"/>
    </row>
    <row r="6148" spans="2:3" x14ac:dyDescent="0.45">
      <c r="B6148" s="2"/>
      <c r="C6148" s="2"/>
    </row>
    <row r="6149" spans="2:3" x14ac:dyDescent="0.45">
      <c r="B6149" s="2"/>
      <c r="C6149" s="2"/>
    </row>
    <row r="6150" spans="2:3" x14ac:dyDescent="0.45">
      <c r="B6150" s="2"/>
      <c r="C6150" s="2"/>
    </row>
    <row r="6151" spans="2:3" x14ac:dyDescent="0.45">
      <c r="B6151" s="2"/>
      <c r="C6151" s="2"/>
    </row>
    <row r="6152" spans="2:3" x14ac:dyDescent="0.45">
      <c r="B6152" s="2"/>
      <c r="C6152" s="2"/>
    </row>
    <row r="6153" spans="2:3" x14ac:dyDescent="0.45">
      <c r="B6153" s="2"/>
      <c r="C6153" s="2"/>
    </row>
    <row r="6154" spans="2:3" x14ac:dyDescent="0.45">
      <c r="B6154" s="2"/>
      <c r="C6154" s="2"/>
    </row>
    <row r="6155" spans="2:3" x14ac:dyDescent="0.45">
      <c r="B6155" s="2"/>
      <c r="C6155" s="2"/>
    </row>
    <row r="6156" spans="2:3" x14ac:dyDescent="0.45">
      <c r="B6156" s="2"/>
      <c r="C6156" s="2"/>
    </row>
    <row r="6157" spans="2:3" x14ac:dyDescent="0.45">
      <c r="B6157" s="2"/>
      <c r="C6157" s="2"/>
    </row>
    <row r="6158" spans="2:3" x14ac:dyDescent="0.45">
      <c r="B6158" s="2"/>
      <c r="C6158" s="2"/>
    </row>
    <row r="6159" spans="2:3" x14ac:dyDescent="0.45">
      <c r="B6159" s="2"/>
      <c r="C6159" s="2"/>
    </row>
    <row r="6160" spans="2:3" x14ac:dyDescent="0.45">
      <c r="B6160" s="2"/>
      <c r="C6160" s="2"/>
    </row>
    <row r="6161" spans="2:3" x14ac:dyDescent="0.45">
      <c r="B6161" s="2"/>
      <c r="C6161" s="2"/>
    </row>
    <row r="6162" spans="2:3" x14ac:dyDescent="0.45">
      <c r="B6162" s="2"/>
      <c r="C6162" s="2"/>
    </row>
    <row r="6163" spans="2:3" x14ac:dyDescent="0.45">
      <c r="B6163" s="2"/>
      <c r="C6163" s="2"/>
    </row>
    <row r="6164" spans="2:3" x14ac:dyDescent="0.45">
      <c r="B6164" s="2"/>
      <c r="C6164" s="2"/>
    </row>
    <row r="6165" spans="2:3" x14ac:dyDescent="0.45">
      <c r="B6165" s="2"/>
      <c r="C6165" s="2"/>
    </row>
    <row r="6166" spans="2:3" x14ac:dyDescent="0.45">
      <c r="B6166" s="2"/>
      <c r="C6166" s="2"/>
    </row>
    <row r="6167" spans="2:3" x14ac:dyDescent="0.45">
      <c r="B6167" s="2"/>
      <c r="C6167" s="2"/>
    </row>
    <row r="6168" spans="2:3" x14ac:dyDescent="0.45">
      <c r="B6168" s="2"/>
      <c r="C6168" s="2"/>
    </row>
    <row r="6169" spans="2:3" x14ac:dyDescent="0.45">
      <c r="B6169" s="2"/>
      <c r="C6169" s="2"/>
    </row>
    <row r="6170" spans="2:3" x14ac:dyDescent="0.45">
      <c r="B6170" s="2"/>
      <c r="C6170" s="2"/>
    </row>
    <row r="6171" spans="2:3" x14ac:dyDescent="0.45">
      <c r="B6171" s="2"/>
      <c r="C6171" s="2"/>
    </row>
    <row r="6172" spans="2:3" x14ac:dyDescent="0.45">
      <c r="B6172" s="2"/>
      <c r="C6172" s="2"/>
    </row>
    <row r="6173" spans="2:3" x14ac:dyDescent="0.45">
      <c r="B6173" s="2"/>
      <c r="C6173" s="2"/>
    </row>
    <row r="6174" spans="2:3" x14ac:dyDescent="0.45">
      <c r="B6174" s="2"/>
      <c r="C6174" s="2"/>
    </row>
    <row r="6175" spans="2:3" x14ac:dyDescent="0.45">
      <c r="B6175" s="2"/>
      <c r="C6175" s="2"/>
    </row>
    <row r="6176" spans="2:3" x14ac:dyDescent="0.45">
      <c r="B6176" s="2"/>
      <c r="C6176" s="2"/>
    </row>
    <row r="6177" spans="2:3" x14ac:dyDescent="0.45">
      <c r="B6177" s="2"/>
      <c r="C6177" s="2"/>
    </row>
    <row r="6178" spans="2:3" x14ac:dyDescent="0.45">
      <c r="B6178" s="2"/>
      <c r="C6178" s="2"/>
    </row>
    <row r="6179" spans="2:3" x14ac:dyDescent="0.45">
      <c r="B6179" s="2"/>
      <c r="C6179" s="2"/>
    </row>
    <row r="6180" spans="2:3" x14ac:dyDescent="0.45">
      <c r="B6180" s="2"/>
      <c r="C6180" s="2"/>
    </row>
    <row r="6181" spans="2:3" x14ac:dyDescent="0.45">
      <c r="B6181" s="2"/>
      <c r="C6181" s="2"/>
    </row>
    <row r="6182" spans="2:3" x14ac:dyDescent="0.45">
      <c r="B6182" s="2"/>
      <c r="C6182" s="2"/>
    </row>
    <row r="6183" spans="2:3" x14ac:dyDescent="0.45">
      <c r="B6183" s="2"/>
      <c r="C6183" s="2"/>
    </row>
    <row r="6184" spans="2:3" x14ac:dyDescent="0.45">
      <c r="B6184" s="2"/>
      <c r="C6184" s="2"/>
    </row>
    <row r="6185" spans="2:3" x14ac:dyDescent="0.45">
      <c r="B6185" s="2"/>
      <c r="C6185" s="2"/>
    </row>
    <row r="6186" spans="2:3" x14ac:dyDescent="0.45">
      <c r="B6186" s="2"/>
      <c r="C6186" s="2"/>
    </row>
    <row r="6187" spans="2:3" x14ac:dyDescent="0.45">
      <c r="B6187" s="2"/>
      <c r="C6187" s="2"/>
    </row>
    <row r="6188" spans="2:3" x14ac:dyDescent="0.45">
      <c r="B6188" s="2"/>
      <c r="C6188" s="2"/>
    </row>
    <row r="6189" spans="2:3" x14ac:dyDescent="0.45">
      <c r="B6189" s="2"/>
      <c r="C6189" s="2"/>
    </row>
    <row r="6190" spans="2:3" x14ac:dyDescent="0.45">
      <c r="B6190" s="2"/>
      <c r="C6190" s="2"/>
    </row>
    <row r="6191" spans="2:3" x14ac:dyDescent="0.45">
      <c r="B6191" s="2"/>
      <c r="C6191" s="2"/>
    </row>
    <row r="6192" spans="2:3" x14ac:dyDescent="0.45">
      <c r="B6192" s="2"/>
      <c r="C6192" s="2"/>
    </row>
    <row r="6193" spans="2:3" x14ac:dyDescent="0.45">
      <c r="B6193" s="2"/>
      <c r="C6193" s="2"/>
    </row>
    <row r="6194" spans="2:3" x14ac:dyDescent="0.45">
      <c r="B6194" s="2"/>
      <c r="C6194" s="2"/>
    </row>
    <row r="6195" spans="2:3" x14ac:dyDescent="0.45">
      <c r="B6195" s="2"/>
      <c r="C6195" s="2"/>
    </row>
    <row r="6196" spans="2:3" x14ac:dyDescent="0.45">
      <c r="B6196" s="2"/>
      <c r="C6196" s="2"/>
    </row>
    <row r="6197" spans="2:3" x14ac:dyDescent="0.45">
      <c r="B6197" s="2"/>
      <c r="C6197" s="2"/>
    </row>
    <row r="6198" spans="2:3" x14ac:dyDescent="0.45">
      <c r="B6198" s="2"/>
      <c r="C6198" s="2"/>
    </row>
    <row r="6199" spans="2:3" x14ac:dyDescent="0.45">
      <c r="B6199" s="2"/>
      <c r="C6199" s="2"/>
    </row>
    <row r="6200" spans="2:3" x14ac:dyDescent="0.45">
      <c r="B6200" s="2"/>
      <c r="C6200" s="2"/>
    </row>
    <row r="6201" spans="2:3" x14ac:dyDescent="0.45">
      <c r="B6201" s="2"/>
      <c r="C6201" s="2"/>
    </row>
    <row r="6202" spans="2:3" x14ac:dyDescent="0.45">
      <c r="B6202" s="2"/>
      <c r="C6202" s="2"/>
    </row>
    <row r="6203" spans="2:3" x14ac:dyDescent="0.45">
      <c r="B6203" s="2"/>
      <c r="C6203" s="2"/>
    </row>
    <row r="6204" spans="2:3" x14ac:dyDescent="0.45">
      <c r="B6204" s="2"/>
      <c r="C6204" s="2"/>
    </row>
    <row r="6205" spans="2:3" x14ac:dyDescent="0.45">
      <c r="B6205" s="2"/>
      <c r="C6205" s="2"/>
    </row>
    <row r="6206" spans="2:3" x14ac:dyDescent="0.45">
      <c r="B6206" s="2"/>
      <c r="C6206" s="2"/>
    </row>
    <row r="6207" spans="2:3" x14ac:dyDescent="0.45">
      <c r="B6207" s="2"/>
      <c r="C6207" s="2"/>
    </row>
    <row r="6208" spans="2:3" x14ac:dyDescent="0.45">
      <c r="B6208" s="2"/>
      <c r="C6208" s="2"/>
    </row>
    <row r="6209" spans="2:3" x14ac:dyDescent="0.45">
      <c r="B6209" s="2"/>
      <c r="C6209" s="2"/>
    </row>
    <row r="6210" spans="2:3" x14ac:dyDescent="0.45">
      <c r="B6210" s="2"/>
      <c r="C6210" s="2"/>
    </row>
    <row r="6211" spans="2:3" x14ac:dyDescent="0.45">
      <c r="B6211" s="2"/>
      <c r="C6211" s="2"/>
    </row>
    <row r="6212" spans="2:3" x14ac:dyDescent="0.45">
      <c r="B6212" s="2"/>
      <c r="C6212" s="2"/>
    </row>
    <row r="6213" spans="2:3" x14ac:dyDescent="0.45">
      <c r="B6213" s="2"/>
      <c r="C6213" s="2"/>
    </row>
    <row r="6214" spans="2:3" x14ac:dyDescent="0.45">
      <c r="B6214" s="2"/>
      <c r="C6214" s="2"/>
    </row>
    <row r="6215" spans="2:3" x14ac:dyDescent="0.45">
      <c r="B6215" s="2"/>
      <c r="C6215" s="2"/>
    </row>
    <row r="6216" spans="2:3" x14ac:dyDescent="0.45">
      <c r="B6216" s="2"/>
      <c r="C6216" s="2"/>
    </row>
    <row r="6217" spans="2:3" x14ac:dyDescent="0.45">
      <c r="B6217" s="2"/>
      <c r="C6217" s="2"/>
    </row>
    <row r="6218" spans="2:3" x14ac:dyDescent="0.45">
      <c r="B6218" s="2"/>
      <c r="C6218" s="2"/>
    </row>
    <row r="6219" spans="2:3" x14ac:dyDescent="0.45">
      <c r="B6219" s="2"/>
      <c r="C6219" s="2"/>
    </row>
    <row r="6220" spans="2:3" x14ac:dyDescent="0.45">
      <c r="B6220" s="2"/>
      <c r="C6220" s="2"/>
    </row>
    <row r="6221" spans="2:3" x14ac:dyDescent="0.45">
      <c r="B6221" s="2"/>
      <c r="C6221" s="2"/>
    </row>
    <row r="6222" spans="2:3" x14ac:dyDescent="0.45">
      <c r="B6222" s="2"/>
      <c r="C6222" s="2"/>
    </row>
    <row r="6223" spans="2:3" x14ac:dyDescent="0.45">
      <c r="B6223" s="2"/>
      <c r="C6223" s="2"/>
    </row>
    <row r="6224" spans="2:3" x14ac:dyDescent="0.45">
      <c r="B6224" s="2"/>
      <c r="C6224" s="2"/>
    </row>
    <row r="6225" spans="2:3" x14ac:dyDescent="0.45">
      <c r="B6225" s="2"/>
      <c r="C6225" s="2"/>
    </row>
    <row r="6226" spans="2:3" x14ac:dyDescent="0.45">
      <c r="B6226" s="2"/>
      <c r="C6226" s="2"/>
    </row>
    <row r="6227" spans="2:3" x14ac:dyDescent="0.45">
      <c r="B6227" s="2"/>
      <c r="C6227" s="2"/>
    </row>
    <row r="6228" spans="2:3" x14ac:dyDescent="0.45">
      <c r="B6228" s="2"/>
      <c r="C6228" s="2"/>
    </row>
    <row r="6229" spans="2:3" x14ac:dyDescent="0.45">
      <c r="B6229" s="2"/>
      <c r="C6229" s="2"/>
    </row>
    <row r="6230" spans="2:3" x14ac:dyDescent="0.45">
      <c r="B6230" s="2"/>
      <c r="C6230" s="2"/>
    </row>
    <row r="6231" spans="2:3" x14ac:dyDescent="0.45">
      <c r="B6231" s="2"/>
      <c r="C6231" s="2"/>
    </row>
    <row r="6232" spans="2:3" x14ac:dyDescent="0.45">
      <c r="B6232" s="2"/>
      <c r="C6232" s="2"/>
    </row>
    <row r="6233" spans="2:3" x14ac:dyDescent="0.45">
      <c r="B6233" s="2"/>
      <c r="C6233" s="2"/>
    </row>
    <row r="6234" spans="2:3" x14ac:dyDescent="0.45">
      <c r="B6234" s="2"/>
      <c r="C6234" s="2"/>
    </row>
    <row r="6235" spans="2:3" x14ac:dyDescent="0.45">
      <c r="B6235" s="2"/>
      <c r="C6235" s="2"/>
    </row>
    <row r="6236" spans="2:3" x14ac:dyDescent="0.45">
      <c r="B6236" s="2"/>
      <c r="C6236" s="2"/>
    </row>
    <row r="6237" spans="2:3" x14ac:dyDescent="0.45">
      <c r="B6237" s="2"/>
      <c r="C6237" s="2"/>
    </row>
    <row r="6238" spans="2:3" x14ac:dyDescent="0.45">
      <c r="B6238" s="2"/>
      <c r="C6238" s="2"/>
    </row>
    <row r="6239" spans="2:3" x14ac:dyDescent="0.45">
      <c r="B6239" s="2"/>
      <c r="C6239" s="2"/>
    </row>
    <row r="6240" spans="2:3" x14ac:dyDescent="0.45">
      <c r="B6240" s="2"/>
      <c r="C6240" s="2"/>
    </row>
    <row r="6241" spans="2:3" x14ac:dyDescent="0.45">
      <c r="B6241" s="2"/>
      <c r="C6241" s="2"/>
    </row>
    <row r="6242" spans="2:3" x14ac:dyDescent="0.45">
      <c r="B6242" s="2"/>
      <c r="C6242" s="2"/>
    </row>
    <row r="6243" spans="2:3" x14ac:dyDescent="0.45">
      <c r="B6243" s="2"/>
      <c r="C6243" s="2"/>
    </row>
    <row r="6244" spans="2:3" x14ac:dyDescent="0.45">
      <c r="B6244" s="2"/>
      <c r="C6244" s="2"/>
    </row>
    <row r="6245" spans="2:3" x14ac:dyDescent="0.45">
      <c r="B6245" s="2"/>
      <c r="C6245" s="2"/>
    </row>
    <row r="6246" spans="2:3" x14ac:dyDescent="0.45">
      <c r="B6246" s="2"/>
      <c r="C6246" s="2"/>
    </row>
    <row r="6247" spans="2:3" x14ac:dyDescent="0.45">
      <c r="B6247" s="2"/>
      <c r="C6247" s="2"/>
    </row>
    <row r="6248" spans="2:3" x14ac:dyDescent="0.45">
      <c r="B6248" s="2"/>
      <c r="C6248" s="2"/>
    </row>
    <row r="6249" spans="2:3" x14ac:dyDescent="0.45">
      <c r="B6249" s="2"/>
      <c r="C6249" s="2"/>
    </row>
    <row r="6250" spans="2:3" x14ac:dyDescent="0.45">
      <c r="B6250" s="2"/>
      <c r="C6250" s="2"/>
    </row>
    <row r="6251" spans="2:3" x14ac:dyDescent="0.45">
      <c r="B6251" s="2"/>
      <c r="C6251" s="2"/>
    </row>
    <row r="6252" spans="2:3" x14ac:dyDescent="0.45">
      <c r="B6252" s="2"/>
      <c r="C6252" s="2"/>
    </row>
    <row r="6253" spans="2:3" x14ac:dyDescent="0.45">
      <c r="B6253" s="2"/>
      <c r="C6253" s="2"/>
    </row>
    <row r="6254" spans="2:3" x14ac:dyDescent="0.45">
      <c r="B6254" s="2"/>
      <c r="C6254" s="2"/>
    </row>
    <row r="6255" spans="2:3" x14ac:dyDescent="0.45">
      <c r="B6255" s="2"/>
      <c r="C6255" s="2"/>
    </row>
    <row r="6256" spans="2:3" x14ac:dyDescent="0.45">
      <c r="B6256" s="2"/>
      <c r="C6256" s="2"/>
    </row>
    <row r="6257" spans="2:3" x14ac:dyDescent="0.45">
      <c r="B6257" s="2"/>
      <c r="C6257" s="2"/>
    </row>
    <row r="6258" spans="2:3" x14ac:dyDescent="0.45">
      <c r="B6258" s="2"/>
      <c r="C6258" s="2"/>
    </row>
    <row r="6259" spans="2:3" x14ac:dyDescent="0.45">
      <c r="B6259" s="2"/>
      <c r="C6259" s="2"/>
    </row>
    <row r="6260" spans="2:3" x14ac:dyDescent="0.45">
      <c r="B6260" s="2"/>
      <c r="C6260" s="2"/>
    </row>
    <row r="6261" spans="2:3" x14ac:dyDescent="0.45">
      <c r="B6261" s="2"/>
      <c r="C6261" s="2"/>
    </row>
    <row r="6262" spans="2:3" x14ac:dyDescent="0.45">
      <c r="B6262" s="2"/>
      <c r="C6262" s="2"/>
    </row>
    <row r="6263" spans="2:3" x14ac:dyDescent="0.45">
      <c r="B6263" s="2"/>
      <c r="C6263" s="2"/>
    </row>
    <row r="6264" spans="2:3" x14ac:dyDescent="0.45">
      <c r="B6264" s="2"/>
      <c r="C6264" s="2"/>
    </row>
    <row r="6265" spans="2:3" x14ac:dyDescent="0.45">
      <c r="B6265" s="2"/>
      <c r="C6265" s="2"/>
    </row>
    <row r="6266" spans="2:3" x14ac:dyDescent="0.45">
      <c r="B6266" s="2"/>
      <c r="C6266" s="2"/>
    </row>
    <row r="6267" spans="2:3" x14ac:dyDescent="0.45">
      <c r="B6267" s="2"/>
      <c r="C6267" s="2"/>
    </row>
    <row r="6268" spans="2:3" x14ac:dyDescent="0.45">
      <c r="B6268" s="2"/>
      <c r="C6268" s="2"/>
    </row>
    <row r="6269" spans="2:3" x14ac:dyDescent="0.45">
      <c r="B6269" s="2"/>
      <c r="C6269" s="2"/>
    </row>
    <row r="6270" spans="2:3" x14ac:dyDescent="0.45">
      <c r="B6270" s="2"/>
      <c r="C6270" s="2"/>
    </row>
    <row r="6271" spans="2:3" x14ac:dyDescent="0.45">
      <c r="B6271" s="2"/>
      <c r="C6271" s="2"/>
    </row>
    <row r="6272" spans="2:3" x14ac:dyDescent="0.45">
      <c r="B6272" s="2"/>
      <c r="C6272" s="2"/>
    </row>
    <row r="6273" spans="2:3" x14ac:dyDescent="0.45">
      <c r="B6273" s="2"/>
      <c r="C6273" s="2"/>
    </row>
    <row r="6274" spans="2:3" x14ac:dyDescent="0.45">
      <c r="B6274" s="2"/>
      <c r="C6274" s="2"/>
    </row>
    <row r="6275" spans="2:3" x14ac:dyDescent="0.45">
      <c r="B6275" s="2"/>
      <c r="C6275" s="2"/>
    </row>
    <row r="6276" spans="2:3" x14ac:dyDescent="0.45">
      <c r="B6276" s="2"/>
      <c r="C6276" s="2"/>
    </row>
    <row r="6277" spans="2:3" x14ac:dyDescent="0.45">
      <c r="B6277" s="2"/>
      <c r="C6277" s="2"/>
    </row>
    <row r="6278" spans="2:3" x14ac:dyDescent="0.45">
      <c r="B6278" s="2"/>
      <c r="C6278" s="2"/>
    </row>
    <row r="6279" spans="2:3" x14ac:dyDescent="0.45">
      <c r="B6279" s="2"/>
      <c r="C6279" s="2"/>
    </row>
    <row r="6280" spans="2:3" x14ac:dyDescent="0.45">
      <c r="B6280" s="2"/>
      <c r="C6280" s="2"/>
    </row>
    <row r="6281" spans="2:3" x14ac:dyDescent="0.45">
      <c r="B6281" s="2"/>
      <c r="C6281" s="2"/>
    </row>
    <row r="6282" spans="2:3" x14ac:dyDescent="0.45">
      <c r="B6282" s="2"/>
      <c r="C6282" s="2"/>
    </row>
    <row r="6283" spans="2:3" x14ac:dyDescent="0.45">
      <c r="B6283" s="2"/>
      <c r="C6283" s="2"/>
    </row>
    <row r="6284" spans="2:3" x14ac:dyDescent="0.45">
      <c r="B6284" s="2"/>
      <c r="C6284" s="2"/>
    </row>
    <row r="6285" spans="2:3" x14ac:dyDescent="0.45">
      <c r="B6285" s="2"/>
      <c r="C6285" s="2"/>
    </row>
    <row r="6286" spans="2:3" x14ac:dyDescent="0.45">
      <c r="B6286" s="2"/>
      <c r="C6286" s="2"/>
    </row>
    <row r="6287" spans="2:3" x14ac:dyDescent="0.45">
      <c r="B6287" s="2"/>
      <c r="C6287" s="2"/>
    </row>
    <row r="6288" spans="2:3" x14ac:dyDescent="0.45">
      <c r="B6288" s="2"/>
      <c r="C6288" s="2"/>
    </row>
    <row r="6289" spans="2:3" x14ac:dyDescent="0.45">
      <c r="B6289" s="2"/>
      <c r="C6289" s="2"/>
    </row>
    <row r="6290" spans="2:3" x14ac:dyDescent="0.45">
      <c r="B6290" s="2"/>
      <c r="C6290" s="2"/>
    </row>
    <row r="6291" spans="2:3" x14ac:dyDescent="0.45">
      <c r="B6291" s="2"/>
      <c r="C6291" s="2"/>
    </row>
    <row r="6292" spans="2:3" x14ac:dyDescent="0.45">
      <c r="B6292" s="2"/>
      <c r="C6292" s="2"/>
    </row>
    <row r="6293" spans="2:3" x14ac:dyDescent="0.45">
      <c r="B6293" s="2"/>
      <c r="C6293" s="2"/>
    </row>
    <row r="6294" spans="2:3" x14ac:dyDescent="0.45">
      <c r="B6294" s="2"/>
      <c r="C6294" s="2"/>
    </row>
    <row r="6295" spans="2:3" x14ac:dyDescent="0.45">
      <c r="B6295" s="2"/>
      <c r="C6295" s="2"/>
    </row>
    <row r="6296" spans="2:3" x14ac:dyDescent="0.45">
      <c r="B6296" s="2"/>
      <c r="C6296" s="2"/>
    </row>
    <row r="6297" spans="2:3" x14ac:dyDescent="0.45">
      <c r="B6297" s="2"/>
      <c r="C6297" s="2"/>
    </row>
    <row r="6298" spans="2:3" x14ac:dyDescent="0.45">
      <c r="B6298" s="2"/>
      <c r="C6298" s="2"/>
    </row>
    <row r="6299" spans="2:3" x14ac:dyDescent="0.45">
      <c r="B6299" s="2"/>
      <c r="C6299" s="2"/>
    </row>
    <row r="6300" spans="2:3" x14ac:dyDescent="0.45">
      <c r="B6300" s="2"/>
      <c r="C6300" s="2"/>
    </row>
    <row r="6301" spans="2:3" x14ac:dyDescent="0.45">
      <c r="B6301" s="2"/>
      <c r="C6301" s="2"/>
    </row>
    <row r="6302" spans="2:3" x14ac:dyDescent="0.45">
      <c r="B6302" s="2"/>
      <c r="C6302" s="2"/>
    </row>
    <row r="6303" spans="2:3" x14ac:dyDescent="0.45">
      <c r="B6303" s="2"/>
      <c r="C6303" s="2"/>
    </row>
    <row r="6304" spans="2:3" x14ac:dyDescent="0.45">
      <c r="B6304" s="2"/>
      <c r="C6304" s="2"/>
    </row>
    <row r="6305" spans="2:3" x14ac:dyDescent="0.45">
      <c r="B6305" s="2"/>
      <c r="C6305" s="2"/>
    </row>
    <row r="6306" spans="2:3" x14ac:dyDescent="0.45">
      <c r="B6306" s="2"/>
      <c r="C6306" s="2"/>
    </row>
    <row r="6307" spans="2:3" x14ac:dyDescent="0.45">
      <c r="B6307" s="2"/>
      <c r="C6307" s="2"/>
    </row>
    <row r="6308" spans="2:3" x14ac:dyDescent="0.45">
      <c r="B6308" s="2"/>
      <c r="C6308" s="2"/>
    </row>
    <row r="6309" spans="2:3" x14ac:dyDescent="0.45">
      <c r="B6309" s="2"/>
      <c r="C6309" s="2"/>
    </row>
    <row r="6310" spans="2:3" x14ac:dyDescent="0.45">
      <c r="B6310" s="2"/>
      <c r="C6310" s="2"/>
    </row>
    <row r="6311" spans="2:3" x14ac:dyDescent="0.45">
      <c r="B6311" s="2"/>
      <c r="C6311" s="2"/>
    </row>
    <row r="6312" spans="2:3" x14ac:dyDescent="0.45">
      <c r="B6312" s="2"/>
      <c r="C6312" s="2"/>
    </row>
    <row r="6313" spans="2:3" x14ac:dyDescent="0.45">
      <c r="B6313" s="2"/>
      <c r="C6313" s="2"/>
    </row>
    <row r="6314" spans="2:3" x14ac:dyDescent="0.45">
      <c r="B6314" s="2"/>
      <c r="C6314" s="2"/>
    </row>
    <row r="6315" spans="2:3" x14ac:dyDescent="0.45">
      <c r="B6315" s="2"/>
      <c r="C6315" s="2"/>
    </row>
    <row r="6316" spans="2:3" x14ac:dyDescent="0.45">
      <c r="B6316" s="2"/>
      <c r="C6316" s="2"/>
    </row>
    <row r="6317" spans="2:3" x14ac:dyDescent="0.45">
      <c r="B6317" s="2"/>
      <c r="C6317" s="2"/>
    </row>
    <row r="6318" spans="2:3" x14ac:dyDescent="0.45">
      <c r="B6318" s="2"/>
      <c r="C6318" s="2"/>
    </row>
    <row r="6319" spans="2:3" x14ac:dyDescent="0.45">
      <c r="B6319" s="2"/>
      <c r="C6319" s="2"/>
    </row>
    <row r="6320" spans="2:3" x14ac:dyDescent="0.45">
      <c r="B6320" s="2"/>
      <c r="C6320" s="2"/>
    </row>
    <row r="6321" spans="2:3" x14ac:dyDescent="0.45">
      <c r="B6321" s="2"/>
      <c r="C6321" s="2"/>
    </row>
    <row r="6322" spans="2:3" x14ac:dyDescent="0.45">
      <c r="B6322" s="2"/>
      <c r="C6322" s="2"/>
    </row>
    <row r="6323" spans="2:3" x14ac:dyDescent="0.45">
      <c r="B6323" s="2"/>
      <c r="C6323" s="2"/>
    </row>
    <row r="6324" spans="2:3" x14ac:dyDescent="0.45">
      <c r="B6324" s="2"/>
      <c r="C6324" s="2"/>
    </row>
    <row r="6325" spans="2:3" x14ac:dyDescent="0.45">
      <c r="B6325" s="2"/>
      <c r="C6325" s="2"/>
    </row>
    <row r="6326" spans="2:3" x14ac:dyDescent="0.45">
      <c r="B6326" s="2"/>
      <c r="C6326" s="2"/>
    </row>
    <row r="6327" spans="2:3" x14ac:dyDescent="0.45">
      <c r="B6327" s="2"/>
      <c r="C6327" s="2"/>
    </row>
    <row r="6328" spans="2:3" x14ac:dyDescent="0.45">
      <c r="B6328" s="2"/>
      <c r="C6328" s="2"/>
    </row>
    <row r="6329" spans="2:3" x14ac:dyDescent="0.45">
      <c r="B6329" s="2"/>
      <c r="C6329" s="2"/>
    </row>
    <row r="6330" spans="2:3" x14ac:dyDescent="0.45">
      <c r="B6330" s="2"/>
      <c r="C6330" s="2"/>
    </row>
    <row r="6331" spans="2:3" x14ac:dyDescent="0.45">
      <c r="B6331" s="2"/>
      <c r="C6331" s="2"/>
    </row>
    <row r="6332" spans="2:3" x14ac:dyDescent="0.45">
      <c r="B6332" s="2"/>
      <c r="C6332" s="2"/>
    </row>
    <row r="6333" spans="2:3" x14ac:dyDescent="0.45">
      <c r="B6333" s="2"/>
      <c r="C6333" s="2"/>
    </row>
    <row r="6334" spans="2:3" x14ac:dyDescent="0.45">
      <c r="B6334" s="2"/>
      <c r="C6334" s="2"/>
    </row>
    <row r="6335" spans="2:3" x14ac:dyDescent="0.45">
      <c r="B6335" s="2"/>
      <c r="C6335" s="2"/>
    </row>
    <row r="6336" spans="2:3" x14ac:dyDescent="0.45">
      <c r="B6336" s="2"/>
      <c r="C6336" s="2"/>
    </row>
    <row r="6337" spans="2:3" x14ac:dyDescent="0.45">
      <c r="B6337" s="2"/>
      <c r="C6337" s="2"/>
    </row>
    <row r="6338" spans="2:3" x14ac:dyDescent="0.45">
      <c r="B6338" s="2"/>
      <c r="C6338" s="2"/>
    </row>
    <row r="6339" spans="2:3" x14ac:dyDescent="0.45">
      <c r="B6339" s="2"/>
      <c r="C6339" s="2"/>
    </row>
    <row r="6340" spans="2:3" x14ac:dyDescent="0.45">
      <c r="B6340" s="2"/>
      <c r="C6340" s="2"/>
    </row>
    <row r="6341" spans="2:3" x14ac:dyDescent="0.45">
      <c r="B6341" s="2"/>
      <c r="C6341" s="2"/>
    </row>
    <row r="6342" spans="2:3" x14ac:dyDescent="0.45">
      <c r="B6342" s="2"/>
      <c r="C6342" s="2"/>
    </row>
    <row r="6343" spans="2:3" x14ac:dyDescent="0.45">
      <c r="B6343" s="2"/>
      <c r="C6343" s="2"/>
    </row>
    <row r="6344" spans="2:3" x14ac:dyDescent="0.45">
      <c r="B6344" s="2"/>
      <c r="C6344" s="2"/>
    </row>
    <row r="6345" spans="2:3" x14ac:dyDescent="0.45">
      <c r="B6345" s="2"/>
      <c r="C6345" s="2"/>
    </row>
    <row r="6346" spans="2:3" x14ac:dyDescent="0.45">
      <c r="B6346" s="2"/>
      <c r="C6346" s="2"/>
    </row>
    <row r="6347" spans="2:3" x14ac:dyDescent="0.45">
      <c r="B6347" s="2"/>
      <c r="C6347" s="2"/>
    </row>
    <row r="6348" spans="2:3" x14ac:dyDescent="0.45">
      <c r="B6348" s="2"/>
      <c r="C6348" s="2"/>
    </row>
    <row r="6349" spans="2:3" x14ac:dyDescent="0.45">
      <c r="B6349" s="2"/>
      <c r="C6349" s="2"/>
    </row>
    <row r="6350" spans="2:3" x14ac:dyDescent="0.45">
      <c r="B6350" s="2"/>
      <c r="C6350" s="2"/>
    </row>
    <row r="6351" spans="2:3" x14ac:dyDescent="0.45">
      <c r="B6351" s="2"/>
      <c r="C6351" s="2"/>
    </row>
    <row r="6352" spans="2:3" x14ac:dyDescent="0.45">
      <c r="B6352" s="2"/>
      <c r="C6352" s="2"/>
    </row>
    <row r="6353" spans="2:3" x14ac:dyDescent="0.45">
      <c r="B6353" s="2"/>
      <c r="C6353" s="2"/>
    </row>
    <row r="6354" spans="2:3" x14ac:dyDescent="0.45">
      <c r="B6354" s="2"/>
      <c r="C6354" s="2"/>
    </row>
    <row r="6355" spans="2:3" x14ac:dyDescent="0.45">
      <c r="B6355" s="2"/>
      <c r="C6355" s="2"/>
    </row>
    <row r="6356" spans="2:3" x14ac:dyDescent="0.45">
      <c r="B6356" s="2"/>
      <c r="C6356" s="2"/>
    </row>
    <row r="6357" spans="2:3" x14ac:dyDescent="0.45">
      <c r="B6357" s="2"/>
      <c r="C6357" s="2"/>
    </row>
    <row r="6358" spans="2:3" x14ac:dyDescent="0.45">
      <c r="B6358" s="2"/>
      <c r="C6358" s="2"/>
    </row>
    <row r="6359" spans="2:3" x14ac:dyDescent="0.45">
      <c r="B6359" s="2"/>
      <c r="C6359" s="2"/>
    </row>
    <row r="6360" spans="2:3" x14ac:dyDescent="0.45">
      <c r="B6360" s="2"/>
      <c r="C6360" s="2"/>
    </row>
    <row r="6361" spans="2:3" x14ac:dyDescent="0.45">
      <c r="B6361" s="2"/>
      <c r="C6361" s="2"/>
    </row>
    <row r="6362" spans="2:3" x14ac:dyDescent="0.45">
      <c r="B6362" s="2"/>
      <c r="C6362" s="2"/>
    </row>
    <row r="6363" spans="2:3" x14ac:dyDescent="0.45">
      <c r="B6363" s="2"/>
      <c r="C6363" s="2"/>
    </row>
    <row r="6364" spans="2:3" x14ac:dyDescent="0.45">
      <c r="B6364" s="2"/>
      <c r="C6364" s="2"/>
    </row>
    <row r="6365" spans="2:3" x14ac:dyDescent="0.45">
      <c r="B6365" s="2"/>
      <c r="C6365" s="2"/>
    </row>
    <row r="6366" spans="2:3" x14ac:dyDescent="0.45">
      <c r="B6366" s="2"/>
      <c r="C6366" s="2"/>
    </row>
    <row r="6367" spans="2:3" x14ac:dyDescent="0.45">
      <c r="B6367" s="2"/>
      <c r="C6367" s="2"/>
    </row>
    <row r="6368" spans="2:3" x14ac:dyDescent="0.45">
      <c r="B6368" s="2"/>
      <c r="C6368" s="2"/>
    </row>
    <row r="6369" spans="2:3" x14ac:dyDescent="0.45">
      <c r="B6369" s="2"/>
      <c r="C6369" s="2"/>
    </row>
    <row r="6370" spans="2:3" x14ac:dyDescent="0.45">
      <c r="B6370" s="2"/>
      <c r="C6370" s="2"/>
    </row>
    <row r="6371" spans="2:3" x14ac:dyDescent="0.45">
      <c r="B6371" s="2"/>
      <c r="C6371" s="2"/>
    </row>
    <row r="6372" spans="2:3" x14ac:dyDescent="0.45">
      <c r="B6372" s="2"/>
      <c r="C6372" s="2"/>
    </row>
    <row r="6373" spans="2:3" x14ac:dyDescent="0.45">
      <c r="B6373" s="2"/>
      <c r="C6373" s="2"/>
    </row>
    <row r="6374" spans="2:3" x14ac:dyDescent="0.45">
      <c r="B6374" s="2"/>
      <c r="C6374" s="2"/>
    </row>
    <row r="6375" spans="2:3" x14ac:dyDescent="0.45">
      <c r="B6375" s="2"/>
      <c r="C6375" s="2"/>
    </row>
    <row r="6376" spans="2:3" x14ac:dyDescent="0.45">
      <c r="B6376" s="2"/>
      <c r="C6376" s="2"/>
    </row>
    <row r="6377" spans="2:3" x14ac:dyDescent="0.45">
      <c r="B6377" s="2"/>
      <c r="C6377" s="2"/>
    </row>
    <row r="6378" spans="2:3" x14ac:dyDescent="0.45">
      <c r="B6378" s="2"/>
      <c r="C6378" s="2"/>
    </row>
    <row r="6379" spans="2:3" x14ac:dyDescent="0.45">
      <c r="B6379" s="2"/>
      <c r="C6379" s="2"/>
    </row>
    <row r="6380" spans="2:3" x14ac:dyDescent="0.45">
      <c r="B6380" s="2"/>
      <c r="C6380" s="2"/>
    </row>
    <row r="6381" spans="2:3" x14ac:dyDescent="0.45">
      <c r="B6381" s="2"/>
      <c r="C6381" s="2"/>
    </row>
    <row r="6382" spans="2:3" x14ac:dyDescent="0.45">
      <c r="B6382" s="2"/>
      <c r="C6382" s="2"/>
    </row>
    <row r="6383" spans="2:3" x14ac:dyDescent="0.45">
      <c r="B6383" s="2"/>
      <c r="C6383" s="2"/>
    </row>
    <row r="6384" spans="2:3" x14ac:dyDescent="0.45">
      <c r="B6384" s="2"/>
      <c r="C6384" s="2"/>
    </row>
    <row r="6385" spans="2:3" x14ac:dyDescent="0.45">
      <c r="B6385" s="2"/>
      <c r="C6385" s="2"/>
    </row>
    <row r="6386" spans="2:3" x14ac:dyDescent="0.45">
      <c r="B6386" s="2"/>
      <c r="C6386" s="2"/>
    </row>
    <row r="6387" spans="2:3" x14ac:dyDescent="0.45">
      <c r="B6387" s="2"/>
      <c r="C6387" s="2"/>
    </row>
    <row r="6388" spans="2:3" x14ac:dyDescent="0.45">
      <c r="B6388" s="2"/>
      <c r="C6388" s="2"/>
    </row>
    <row r="6389" spans="2:3" x14ac:dyDescent="0.45">
      <c r="B6389" s="2"/>
      <c r="C6389" s="2"/>
    </row>
    <row r="6390" spans="2:3" x14ac:dyDescent="0.45">
      <c r="B6390" s="2"/>
      <c r="C6390" s="2"/>
    </row>
    <row r="6391" spans="2:3" x14ac:dyDescent="0.45">
      <c r="B6391" s="2"/>
      <c r="C6391" s="2"/>
    </row>
    <row r="6392" spans="2:3" x14ac:dyDescent="0.45">
      <c r="B6392" s="2"/>
      <c r="C6392" s="2"/>
    </row>
    <row r="6393" spans="2:3" x14ac:dyDescent="0.45">
      <c r="B6393" s="2"/>
      <c r="C6393" s="2"/>
    </row>
    <row r="6394" spans="2:3" x14ac:dyDescent="0.45">
      <c r="B6394" s="2"/>
      <c r="C6394" s="2"/>
    </row>
    <row r="6395" spans="2:3" x14ac:dyDescent="0.45">
      <c r="B6395" s="2"/>
      <c r="C6395" s="2"/>
    </row>
    <row r="6396" spans="2:3" x14ac:dyDescent="0.45">
      <c r="B6396" s="2"/>
      <c r="C6396" s="2"/>
    </row>
    <row r="6397" spans="2:3" x14ac:dyDescent="0.45">
      <c r="B6397" s="2"/>
      <c r="C6397" s="2"/>
    </row>
    <row r="6398" spans="2:3" x14ac:dyDescent="0.45">
      <c r="B6398" s="2"/>
      <c r="C6398" s="2"/>
    </row>
    <row r="6399" spans="2:3" x14ac:dyDescent="0.45">
      <c r="B6399" s="2"/>
      <c r="C6399" s="2"/>
    </row>
    <row r="6400" spans="2:3" x14ac:dyDescent="0.45">
      <c r="B6400" s="2"/>
      <c r="C6400" s="2"/>
    </row>
    <row r="6401" spans="2:3" x14ac:dyDescent="0.45">
      <c r="B6401" s="2"/>
      <c r="C6401" s="2"/>
    </row>
    <row r="6402" spans="2:3" x14ac:dyDescent="0.45">
      <c r="B6402" s="2"/>
      <c r="C6402" s="2"/>
    </row>
    <row r="6403" spans="2:3" x14ac:dyDescent="0.45">
      <c r="B6403" s="2"/>
      <c r="C6403" s="2"/>
    </row>
    <row r="6404" spans="2:3" x14ac:dyDescent="0.45">
      <c r="B6404" s="2"/>
      <c r="C6404" s="2"/>
    </row>
    <row r="6405" spans="2:3" x14ac:dyDescent="0.45">
      <c r="B6405" s="2"/>
      <c r="C6405" s="2"/>
    </row>
    <row r="6406" spans="2:3" x14ac:dyDescent="0.45">
      <c r="B6406" s="2"/>
      <c r="C6406" s="2"/>
    </row>
    <row r="6407" spans="2:3" x14ac:dyDescent="0.45">
      <c r="B6407" s="2"/>
      <c r="C6407" s="2"/>
    </row>
    <row r="6408" spans="2:3" x14ac:dyDescent="0.45">
      <c r="B6408" s="2"/>
      <c r="C6408" s="2"/>
    </row>
    <row r="6409" spans="2:3" x14ac:dyDescent="0.45">
      <c r="B6409" s="2"/>
      <c r="C6409" s="2"/>
    </row>
    <row r="6410" spans="2:3" x14ac:dyDescent="0.45">
      <c r="B6410" s="2"/>
      <c r="C6410" s="2"/>
    </row>
    <row r="6411" spans="2:3" x14ac:dyDescent="0.45">
      <c r="B6411" s="2"/>
      <c r="C6411" s="2"/>
    </row>
    <row r="6412" spans="2:3" x14ac:dyDescent="0.45">
      <c r="B6412" s="2"/>
      <c r="C6412" s="2"/>
    </row>
    <row r="6413" spans="2:3" x14ac:dyDescent="0.45">
      <c r="B6413" s="2"/>
      <c r="C6413" s="2"/>
    </row>
    <row r="6414" spans="2:3" x14ac:dyDescent="0.45">
      <c r="B6414" s="2"/>
      <c r="C6414" s="2"/>
    </row>
    <row r="6415" spans="2:3" x14ac:dyDescent="0.45">
      <c r="B6415" s="2"/>
      <c r="C6415" s="2"/>
    </row>
    <row r="6416" spans="2:3" x14ac:dyDescent="0.45">
      <c r="B6416" s="2"/>
      <c r="C6416" s="2"/>
    </row>
    <row r="6417" spans="2:3" x14ac:dyDescent="0.45">
      <c r="B6417" s="2"/>
      <c r="C6417" s="2"/>
    </row>
    <row r="6418" spans="2:3" x14ac:dyDescent="0.45">
      <c r="B6418" s="2"/>
      <c r="C6418" s="2"/>
    </row>
    <row r="6419" spans="2:3" x14ac:dyDescent="0.45">
      <c r="B6419" s="2"/>
      <c r="C6419" s="2"/>
    </row>
    <row r="6420" spans="2:3" x14ac:dyDescent="0.45">
      <c r="B6420" s="2"/>
      <c r="C6420" s="2"/>
    </row>
    <row r="6421" spans="2:3" x14ac:dyDescent="0.45">
      <c r="B6421" s="2"/>
      <c r="C6421" s="2"/>
    </row>
    <row r="6422" spans="2:3" x14ac:dyDescent="0.45">
      <c r="B6422" s="2"/>
      <c r="C6422" s="2"/>
    </row>
    <row r="6423" spans="2:3" x14ac:dyDescent="0.45">
      <c r="B6423" s="2"/>
      <c r="C6423" s="2"/>
    </row>
    <row r="6424" spans="2:3" x14ac:dyDescent="0.45">
      <c r="B6424" s="2"/>
      <c r="C6424" s="2"/>
    </row>
    <row r="6425" spans="2:3" x14ac:dyDescent="0.45">
      <c r="B6425" s="2"/>
      <c r="C6425" s="2"/>
    </row>
    <row r="6426" spans="2:3" x14ac:dyDescent="0.45">
      <c r="B6426" s="2"/>
      <c r="C6426" s="2"/>
    </row>
    <row r="6427" spans="2:3" x14ac:dyDescent="0.45">
      <c r="B6427" s="2"/>
      <c r="C6427" s="2"/>
    </row>
    <row r="6428" spans="2:3" x14ac:dyDescent="0.45">
      <c r="B6428" s="2"/>
      <c r="C6428" s="2"/>
    </row>
    <row r="6429" spans="2:3" x14ac:dyDescent="0.45">
      <c r="B6429" s="2"/>
      <c r="C6429" s="2"/>
    </row>
    <row r="6430" spans="2:3" x14ac:dyDescent="0.45">
      <c r="B6430" s="2"/>
      <c r="C6430" s="2"/>
    </row>
    <row r="6431" spans="2:3" x14ac:dyDescent="0.45">
      <c r="B6431" s="2"/>
      <c r="C6431" s="2"/>
    </row>
    <row r="6432" spans="2:3" x14ac:dyDescent="0.45">
      <c r="B6432" s="2"/>
      <c r="C6432" s="2"/>
    </row>
    <row r="6433" spans="2:3" x14ac:dyDescent="0.45">
      <c r="B6433" s="2"/>
      <c r="C6433" s="2"/>
    </row>
    <row r="6434" spans="2:3" x14ac:dyDescent="0.45">
      <c r="B6434" s="2"/>
      <c r="C6434" s="2"/>
    </row>
    <row r="6435" spans="2:3" x14ac:dyDescent="0.45">
      <c r="B6435" s="2"/>
      <c r="C6435" s="2"/>
    </row>
    <row r="6436" spans="2:3" x14ac:dyDescent="0.45">
      <c r="B6436" s="2"/>
      <c r="C6436" s="2"/>
    </row>
    <row r="6437" spans="2:3" x14ac:dyDescent="0.45">
      <c r="B6437" s="2"/>
      <c r="C6437" s="2"/>
    </row>
    <row r="6438" spans="2:3" x14ac:dyDescent="0.45">
      <c r="B6438" s="2"/>
      <c r="C6438" s="2"/>
    </row>
    <row r="6439" spans="2:3" x14ac:dyDescent="0.45">
      <c r="B6439" s="2"/>
      <c r="C6439" s="2"/>
    </row>
    <row r="6440" spans="2:3" x14ac:dyDescent="0.45">
      <c r="B6440" s="2"/>
      <c r="C6440" s="2"/>
    </row>
    <row r="6441" spans="2:3" x14ac:dyDescent="0.45">
      <c r="B6441" s="2"/>
      <c r="C6441" s="2"/>
    </row>
    <row r="6442" spans="2:3" x14ac:dyDescent="0.45">
      <c r="B6442" s="2"/>
      <c r="C6442" s="2"/>
    </row>
    <row r="6443" spans="2:3" x14ac:dyDescent="0.45">
      <c r="B6443" s="2"/>
      <c r="C6443" s="2"/>
    </row>
    <row r="6444" spans="2:3" x14ac:dyDescent="0.45">
      <c r="B6444" s="2"/>
      <c r="C6444" s="2"/>
    </row>
    <row r="6445" spans="2:3" x14ac:dyDescent="0.45">
      <c r="B6445" s="2"/>
      <c r="C6445" s="2"/>
    </row>
    <row r="6446" spans="2:3" x14ac:dyDescent="0.45">
      <c r="B6446" s="2"/>
      <c r="C6446" s="2"/>
    </row>
    <row r="6447" spans="2:3" x14ac:dyDescent="0.45">
      <c r="B6447" s="2"/>
      <c r="C6447" s="2"/>
    </row>
    <row r="6448" spans="2:3" x14ac:dyDescent="0.45">
      <c r="B6448" s="2"/>
      <c r="C6448" s="2"/>
    </row>
    <row r="6449" spans="2:3" x14ac:dyDescent="0.45">
      <c r="B6449" s="2"/>
      <c r="C6449" s="2"/>
    </row>
    <row r="6450" spans="2:3" x14ac:dyDescent="0.45">
      <c r="B6450" s="2"/>
      <c r="C6450" s="2"/>
    </row>
    <row r="6451" spans="2:3" x14ac:dyDescent="0.45">
      <c r="B6451" s="2"/>
      <c r="C6451" s="2"/>
    </row>
    <row r="6452" spans="2:3" x14ac:dyDescent="0.45">
      <c r="B6452" s="2"/>
      <c r="C6452" s="2"/>
    </row>
    <row r="6453" spans="2:3" x14ac:dyDescent="0.45">
      <c r="B6453" s="2"/>
      <c r="C6453" s="2"/>
    </row>
    <row r="6454" spans="2:3" x14ac:dyDescent="0.45">
      <c r="B6454" s="2"/>
      <c r="C6454" s="2"/>
    </row>
    <row r="6455" spans="2:3" x14ac:dyDescent="0.45">
      <c r="B6455" s="2"/>
      <c r="C6455" s="2"/>
    </row>
    <row r="6456" spans="2:3" x14ac:dyDescent="0.45">
      <c r="B6456" s="2"/>
      <c r="C6456" s="2"/>
    </row>
    <row r="6457" spans="2:3" x14ac:dyDescent="0.45">
      <c r="B6457" s="2"/>
      <c r="C6457" s="2"/>
    </row>
    <row r="6458" spans="2:3" x14ac:dyDescent="0.45">
      <c r="B6458" s="2"/>
      <c r="C6458" s="2"/>
    </row>
    <row r="6459" spans="2:3" x14ac:dyDescent="0.45">
      <c r="B6459" s="2"/>
      <c r="C6459" s="2"/>
    </row>
    <row r="6460" spans="2:3" x14ac:dyDescent="0.45">
      <c r="B6460" s="2"/>
      <c r="C6460" s="2"/>
    </row>
    <row r="6461" spans="2:3" x14ac:dyDescent="0.45">
      <c r="B6461" s="2"/>
      <c r="C6461" s="2"/>
    </row>
    <row r="6462" spans="2:3" x14ac:dyDescent="0.45">
      <c r="B6462" s="2"/>
      <c r="C6462" s="2"/>
    </row>
    <row r="6463" spans="2:3" x14ac:dyDescent="0.45">
      <c r="B6463" s="2"/>
      <c r="C6463" s="2"/>
    </row>
    <row r="6464" spans="2:3" x14ac:dyDescent="0.45">
      <c r="B6464" s="2"/>
      <c r="C6464" s="2"/>
    </row>
    <row r="6465" spans="2:3" x14ac:dyDescent="0.45">
      <c r="B6465" s="2"/>
      <c r="C6465" s="2"/>
    </row>
    <row r="6466" spans="2:3" x14ac:dyDescent="0.45">
      <c r="B6466" s="2"/>
      <c r="C6466" s="2"/>
    </row>
    <row r="6467" spans="2:3" x14ac:dyDescent="0.45">
      <c r="B6467" s="2"/>
      <c r="C6467" s="2"/>
    </row>
    <row r="6468" spans="2:3" x14ac:dyDescent="0.45">
      <c r="B6468" s="2"/>
      <c r="C6468" s="2"/>
    </row>
    <row r="6469" spans="2:3" x14ac:dyDescent="0.45">
      <c r="B6469" s="2"/>
      <c r="C6469" s="2"/>
    </row>
    <row r="6470" spans="2:3" x14ac:dyDescent="0.45">
      <c r="B6470" s="2"/>
      <c r="C6470" s="2"/>
    </row>
    <row r="6471" spans="2:3" x14ac:dyDescent="0.45">
      <c r="B6471" s="2"/>
      <c r="C6471" s="2"/>
    </row>
    <row r="6472" spans="2:3" x14ac:dyDescent="0.45">
      <c r="B6472" s="2"/>
      <c r="C6472" s="2"/>
    </row>
    <row r="6473" spans="2:3" x14ac:dyDescent="0.45">
      <c r="B6473" s="2"/>
      <c r="C6473" s="2"/>
    </row>
    <row r="6474" spans="2:3" x14ac:dyDescent="0.45">
      <c r="B6474" s="2"/>
      <c r="C6474" s="2"/>
    </row>
    <row r="6475" spans="2:3" x14ac:dyDescent="0.45">
      <c r="B6475" s="2"/>
      <c r="C6475" s="2"/>
    </row>
    <row r="6476" spans="2:3" x14ac:dyDescent="0.45">
      <c r="B6476" s="2"/>
      <c r="C6476" s="2"/>
    </row>
    <row r="6477" spans="2:3" x14ac:dyDescent="0.45">
      <c r="B6477" s="2"/>
      <c r="C6477" s="2"/>
    </row>
    <row r="6478" spans="2:3" x14ac:dyDescent="0.45">
      <c r="B6478" s="2"/>
      <c r="C6478" s="2"/>
    </row>
    <row r="6479" spans="2:3" x14ac:dyDescent="0.45">
      <c r="B6479" s="2"/>
      <c r="C6479" s="2"/>
    </row>
    <row r="6480" spans="2:3" x14ac:dyDescent="0.45">
      <c r="B6480" s="2"/>
      <c r="C6480" s="2"/>
    </row>
    <row r="6481" spans="2:3" x14ac:dyDescent="0.45">
      <c r="B6481" s="2"/>
      <c r="C6481" s="2"/>
    </row>
    <row r="6482" spans="2:3" x14ac:dyDescent="0.45">
      <c r="B6482" s="2"/>
      <c r="C6482" s="2"/>
    </row>
    <row r="6483" spans="2:3" x14ac:dyDescent="0.45">
      <c r="B6483" s="2"/>
      <c r="C6483" s="2"/>
    </row>
    <row r="6484" spans="2:3" x14ac:dyDescent="0.45">
      <c r="B6484" s="2"/>
      <c r="C6484" s="2"/>
    </row>
    <row r="6485" spans="2:3" x14ac:dyDescent="0.45">
      <c r="B6485" s="2"/>
      <c r="C6485" s="2"/>
    </row>
    <row r="6486" spans="2:3" x14ac:dyDescent="0.45">
      <c r="B6486" s="2"/>
      <c r="C6486" s="2"/>
    </row>
    <row r="6487" spans="2:3" x14ac:dyDescent="0.45">
      <c r="B6487" s="2"/>
      <c r="C6487" s="2"/>
    </row>
    <row r="6488" spans="2:3" x14ac:dyDescent="0.45">
      <c r="B6488" s="2"/>
      <c r="C6488" s="2"/>
    </row>
    <row r="6489" spans="2:3" x14ac:dyDescent="0.45">
      <c r="B6489" s="2"/>
      <c r="C6489" s="2"/>
    </row>
    <row r="6490" spans="2:3" x14ac:dyDescent="0.45">
      <c r="B6490" s="2"/>
      <c r="C6490" s="2"/>
    </row>
    <row r="6491" spans="2:3" x14ac:dyDescent="0.45">
      <c r="B6491" s="2"/>
      <c r="C6491" s="2"/>
    </row>
    <row r="6492" spans="2:3" x14ac:dyDescent="0.45">
      <c r="B6492" s="2"/>
      <c r="C6492" s="2"/>
    </row>
    <row r="6493" spans="2:3" x14ac:dyDescent="0.45">
      <c r="B6493" s="2"/>
      <c r="C6493" s="2"/>
    </row>
    <row r="6494" spans="2:3" x14ac:dyDescent="0.45">
      <c r="B6494" s="2"/>
      <c r="C6494" s="2"/>
    </row>
    <row r="6495" spans="2:3" x14ac:dyDescent="0.45">
      <c r="B6495" s="2"/>
      <c r="C6495" s="2"/>
    </row>
    <row r="6496" spans="2:3" x14ac:dyDescent="0.45">
      <c r="B6496" s="2"/>
      <c r="C6496" s="2"/>
    </row>
    <row r="6497" spans="2:3" x14ac:dyDescent="0.45">
      <c r="B6497" s="2"/>
      <c r="C6497" s="2"/>
    </row>
    <row r="6498" spans="2:3" x14ac:dyDescent="0.45">
      <c r="B6498" s="2"/>
      <c r="C6498" s="2"/>
    </row>
    <row r="6499" spans="2:3" x14ac:dyDescent="0.45">
      <c r="B6499" s="2"/>
      <c r="C6499" s="2"/>
    </row>
    <row r="6500" spans="2:3" x14ac:dyDescent="0.45">
      <c r="B6500" s="2"/>
      <c r="C6500" s="2"/>
    </row>
    <row r="6501" spans="2:3" x14ac:dyDescent="0.45">
      <c r="B6501" s="2"/>
      <c r="C6501" s="2"/>
    </row>
    <row r="6502" spans="2:3" x14ac:dyDescent="0.45">
      <c r="B6502" s="2"/>
      <c r="C6502" s="2"/>
    </row>
    <row r="6503" spans="2:3" x14ac:dyDescent="0.45">
      <c r="B6503" s="2"/>
      <c r="C6503" s="2"/>
    </row>
    <row r="6504" spans="2:3" x14ac:dyDescent="0.45">
      <c r="B6504" s="2"/>
      <c r="C6504" s="2"/>
    </row>
    <row r="6505" spans="2:3" x14ac:dyDescent="0.45">
      <c r="B6505" s="2"/>
      <c r="C6505" s="2"/>
    </row>
    <row r="6506" spans="2:3" x14ac:dyDescent="0.45">
      <c r="B6506" s="2"/>
      <c r="C6506" s="2"/>
    </row>
    <row r="6507" spans="2:3" x14ac:dyDescent="0.45">
      <c r="B6507" s="2"/>
      <c r="C6507" s="2"/>
    </row>
    <row r="6508" spans="2:3" x14ac:dyDescent="0.45">
      <c r="B6508" s="2"/>
      <c r="C6508" s="2"/>
    </row>
    <row r="6509" spans="2:3" x14ac:dyDescent="0.45">
      <c r="B6509" s="2"/>
      <c r="C6509" s="2"/>
    </row>
    <row r="6510" spans="2:3" x14ac:dyDescent="0.45">
      <c r="B6510" s="2"/>
      <c r="C6510" s="2"/>
    </row>
    <row r="6511" spans="2:3" x14ac:dyDescent="0.45">
      <c r="B6511" s="2"/>
      <c r="C6511" s="2"/>
    </row>
    <row r="6512" spans="2:3" x14ac:dyDescent="0.45">
      <c r="B6512" s="2"/>
      <c r="C6512" s="2"/>
    </row>
    <row r="6513" spans="2:3" x14ac:dyDescent="0.45">
      <c r="B6513" s="2"/>
      <c r="C6513" s="2"/>
    </row>
    <row r="6514" spans="2:3" x14ac:dyDescent="0.45">
      <c r="B6514" s="2"/>
      <c r="C6514" s="2"/>
    </row>
    <row r="6515" spans="2:3" x14ac:dyDescent="0.45">
      <c r="B6515" s="2"/>
      <c r="C6515" s="2"/>
    </row>
    <row r="6516" spans="2:3" x14ac:dyDescent="0.45">
      <c r="B6516" s="2"/>
      <c r="C6516" s="2"/>
    </row>
    <row r="6517" spans="2:3" x14ac:dyDescent="0.45">
      <c r="B6517" s="2"/>
      <c r="C6517" s="2"/>
    </row>
    <row r="6518" spans="2:3" x14ac:dyDescent="0.45">
      <c r="B6518" s="2"/>
      <c r="C6518" s="2"/>
    </row>
    <row r="6519" spans="2:3" x14ac:dyDescent="0.45">
      <c r="B6519" s="2"/>
      <c r="C6519" s="2"/>
    </row>
    <row r="6520" spans="2:3" x14ac:dyDescent="0.45">
      <c r="B6520" s="2"/>
      <c r="C6520" s="2"/>
    </row>
    <row r="6521" spans="2:3" x14ac:dyDescent="0.45">
      <c r="B6521" s="2"/>
      <c r="C6521" s="2"/>
    </row>
    <row r="6522" spans="2:3" x14ac:dyDescent="0.45">
      <c r="B6522" s="2"/>
      <c r="C6522" s="2"/>
    </row>
    <row r="6523" spans="2:3" x14ac:dyDescent="0.45">
      <c r="B6523" s="2"/>
      <c r="C6523" s="2"/>
    </row>
    <row r="6524" spans="2:3" x14ac:dyDescent="0.45">
      <c r="B6524" s="2"/>
      <c r="C6524" s="2"/>
    </row>
    <row r="6525" spans="2:3" x14ac:dyDescent="0.45">
      <c r="B6525" s="2"/>
      <c r="C6525" s="2"/>
    </row>
    <row r="6526" spans="2:3" x14ac:dyDescent="0.45">
      <c r="B6526" s="2"/>
      <c r="C6526" s="2"/>
    </row>
    <row r="6527" spans="2:3" x14ac:dyDescent="0.45">
      <c r="B6527" s="2"/>
      <c r="C6527" s="2"/>
    </row>
    <row r="6528" spans="2:3" x14ac:dyDescent="0.45">
      <c r="B6528" s="2"/>
      <c r="C6528" s="2"/>
    </row>
    <row r="6529" spans="2:3" x14ac:dyDescent="0.45">
      <c r="B6529" s="2"/>
      <c r="C6529" s="2"/>
    </row>
    <row r="6530" spans="2:3" x14ac:dyDescent="0.45">
      <c r="B6530" s="2"/>
      <c r="C6530" s="2"/>
    </row>
    <row r="6531" spans="2:3" x14ac:dyDescent="0.45">
      <c r="B6531" s="2"/>
      <c r="C6531" s="2"/>
    </row>
    <row r="6532" spans="2:3" x14ac:dyDescent="0.45">
      <c r="B6532" s="2"/>
      <c r="C6532" s="2"/>
    </row>
    <row r="6533" spans="2:3" x14ac:dyDescent="0.45">
      <c r="B6533" s="2"/>
      <c r="C6533" s="2"/>
    </row>
    <row r="6534" spans="2:3" x14ac:dyDescent="0.45">
      <c r="B6534" s="2"/>
      <c r="C6534" s="2"/>
    </row>
    <row r="6535" spans="2:3" x14ac:dyDescent="0.45">
      <c r="B6535" s="2"/>
      <c r="C6535" s="2"/>
    </row>
    <row r="6536" spans="2:3" x14ac:dyDescent="0.45">
      <c r="B6536" s="2"/>
      <c r="C6536" s="2"/>
    </row>
    <row r="6537" spans="2:3" x14ac:dyDescent="0.45">
      <c r="B6537" s="2"/>
      <c r="C6537" s="2"/>
    </row>
    <row r="6538" spans="2:3" x14ac:dyDescent="0.45">
      <c r="B6538" s="2"/>
      <c r="C6538" s="2"/>
    </row>
    <row r="6539" spans="2:3" x14ac:dyDescent="0.45">
      <c r="B6539" s="2"/>
      <c r="C6539" s="2"/>
    </row>
    <row r="6540" spans="2:3" x14ac:dyDescent="0.45">
      <c r="B6540" s="2"/>
      <c r="C6540" s="2"/>
    </row>
    <row r="6541" spans="2:3" x14ac:dyDescent="0.45">
      <c r="B6541" s="2"/>
      <c r="C6541" s="2"/>
    </row>
    <row r="6542" spans="2:3" x14ac:dyDescent="0.45">
      <c r="B6542" s="2"/>
      <c r="C6542" s="2"/>
    </row>
    <row r="6543" spans="2:3" x14ac:dyDescent="0.45">
      <c r="B6543" s="2"/>
      <c r="C6543" s="2"/>
    </row>
    <row r="6544" spans="2:3" x14ac:dyDescent="0.45">
      <c r="B6544" s="2"/>
      <c r="C6544" s="2"/>
    </row>
    <row r="6545" spans="2:3" x14ac:dyDescent="0.45">
      <c r="B6545" s="2"/>
      <c r="C6545" s="2"/>
    </row>
    <row r="6546" spans="2:3" x14ac:dyDescent="0.45">
      <c r="B6546" s="2"/>
      <c r="C6546" s="2"/>
    </row>
    <row r="6547" spans="2:3" x14ac:dyDescent="0.45">
      <c r="B6547" s="2"/>
      <c r="C6547" s="2"/>
    </row>
    <row r="6548" spans="2:3" x14ac:dyDescent="0.45">
      <c r="B6548" s="2"/>
      <c r="C6548" s="2"/>
    </row>
    <row r="6549" spans="2:3" x14ac:dyDescent="0.45">
      <c r="B6549" s="2"/>
      <c r="C6549" s="2"/>
    </row>
    <row r="6550" spans="2:3" x14ac:dyDescent="0.45">
      <c r="B6550" s="2"/>
      <c r="C6550" s="2"/>
    </row>
    <row r="6551" spans="2:3" x14ac:dyDescent="0.45">
      <c r="B6551" s="2"/>
      <c r="C6551" s="2"/>
    </row>
    <row r="6552" spans="2:3" x14ac:dyDescent="0.45">
      <c r="B6552" s="2"/>
      <c r="C6552" s="2"/>
    </row>
    <row r="6553" spans="2:3" x14ac:dyDescent="0.45">
      <c r="B6553" s="2"/>
      <c r="C6553" s="2"/>
    </row>
    <row r="6554" spans="2:3" x14ac:dyDescent="0.45">
      <c r="B6554" s="2"/>
      <c r="C6554" s="2"/>
    </row>
    <row r="6555" spans="2:3" x14ac:dyDescent="0.45">
      <c r="B6555" s="2"/>
      <c r="C6555" s="2"/>
    </row>
    <row r="6556" spans="2:3" x14ac:dyDescent="0.45">
      <c r="B6556" s="2"/>
      <c r="C6556" s="2"/>
    </row>
    <row r="6557" spans="2:3" x14ac:dyDescent="0.45">
      <c r="B6557" s="2"/>
      <c r="C6557" s="2"/>
    </row>
    <row r="6558" spans="2:3" x14ac:dyDescent="0.45">
      <c r="B6558" s="2"/>
      <c r="C6558" s="2"/>
    </row>
    <row r="6559" spans="2:3" x14ac:dyDescent="0.45">
      <c r="B6559" s="2"/>
      <c r="C6559" s="2"/>
    </row>
    <row r="6560" spans="2:3" x14ac:dyDescent="0.45">
      <c r="B6560" s="2"/>
      <c r="C6560" s="2"/>
    </row>
    <row r="6561" spans="2:3" x14ac:dyDescent="0.45">
      <c r="B6561" s="2"/>
      <c r="C6561" s="2"/>
    </row>
    <row r="6562" spans="2:3" x14ac:dyDescent="0.45">
      <c r="B6562" s="2"/>
      <c r="C6562" s="2"/>
    </row>
    <row r="6563" spans="2:3" x14ac:dyDescent="0.45">
      <c r="B6563" s="2"/>
      <c r="C6563" s="2"/>
    </row>
    <row r="6564" spans="2:3" x14ac:dyDescent="0.45">
      <c r="B6564" s="2"/>
      <c r="C6564" s="2"/>
    </row>
    <row r="6565" spans="2:3" x14ac:dyDescent="0.45">
      <c r="B6565" s="2"/>
      <c r="C6565" s="2"/>
    </row>
    <row r="6566" spans="2:3" x14ac:dyDescent="0.45">
      <c r="B6566" s="2"/>
      <c r="C6566" s="2"/>
    </row>
    <row r="6567" spans="2:3" x14ac:dyDescent="0.45">
      <c r="B6567" s="2"/>
      <c r="C6567" s="2"/>
    </row>
    <row r="6568" spans="2:3" x14ac:dyDescent="0.45">
      <c r="B6568" s="2"/>
      <c r="C6568" s="2"/>
    </row>
    <row r="6569" spans="2:3" x14ac:dyDescent="0.45">
      <c r="B6569" s="2"/>
      <c r="C6569" s="2"/>
    </row>
    <row r="6570" spans="2:3" x14ac:dyDescent="0.45">
      <c r="B6570" s="2"/>
      <c r="C6570" s="2"/>
    </row>
    <row r="6571" spans="2:3" x14ac:dyDescent="0.45">
      <c r="B6571" s="2"/>
      <c r="C6571" s="2"/>
    </row>
    <row r="6572" spans="2:3" x14ac:dyDescent="0.45">
      <c r="B6572" s="2"/>
      <c r="C6572" s="2"/>
    </row>
    <row r="6573" spans="2:3" x14ac:dyDescent="0.45">
      <c r="B6573" s="2"/>
      <c r="C6573" s="2"/>
    </row>
    <row r="6574" spans="2:3" x14ac:dyDescent="0.45">
      <c r="B6574" s="2"/>
      <c r="C6574" s="2"/>
    </row>
    <row r="6575" spans="2:3" x14ac:dyDescent="0.45">
      <c r="B6575" s="2"/>
      <c r="C6575" s="2"/>
    </row>
    <row r="6576" spans="2:3" x14ac:dyDescent="0.45">
      <c r="B6576" s="2"/>
      <c r="C6576" s="2"/>
    </row>
    <row r="6577" spans="2:3" x14ac:dyDescent="0.45">
      <c r="B6577" s="2"/>
      <c r="C6577" s="2"/>
    </row>
    <row r="6578" spans="2:3" x14ac:dyDescent="0.45">
      <c r="B6578" s="2"/>
      <c r="C6578" s="2"/>
    </row>
    <row r="6579" spans="2:3" x14ac:dyDescent="0.45">
      <c r="B6579" s="2"/>
      <c r="C6579" s="2"/>
    </row>
    <row r="6580" spans="2:3" x14ac:dyDescent="0.45">
      <c r="B6580" s="2"/>
      <c r="C6580" s="2"/>
    </row>
    <row r="6581" spans="2:3" x14ac:dyDescent="0.45">
      <c r="B6581" s="2"/>
      <c r="C6581" s="2"/>
    </row>
    <row r="6582" spans="2:3" x14ac:dyDescent="0.45">
      <c r="B6582" s="2"/>
      <c r="C6582" s="2"/>
    </row>
    <row r="6583" spans="2:3" x14ac:dyDescent="0.45">
      <c r="B6583" s="2"/>
      <c r="C6583" s="2"/>
    </row>
    <row r="6584" spans="2:3" x14ac:dyDescent="0.45">
      <c r="B6584" s="2"/>
      <c r="C6584" s="2"/>
    </row>
    <row r="6585" spans="2:3" x14ac:dyDescent="0.45">
      <c r="B6585" s="2"/>
      <c r="C6585" s="2"/>
    </row>
    <row r="6586" spans="2:3" x14ac:dyDescent="0.45">
      <c r="B6586" s="2"/>
      <c r="C6586" s="2"/>
    </row>
    <row r="6587" spans="2:3" x14ac:dyDescent="0.45">
      <c r="B6587" s="2"/>
      <c r="C6587" s="2"/>
    </row>
    <row r="6588" spans="2:3" x14ac:dyDescent="0.45">
      <c r="B6588" s="2"/>
      <c r="C6588" s="2"/>
    </row>
    <row r="6589" spans="2:3" x14ac:dyDescent="0.45">
      <c r="B6589" s="2"/>
      <c r="C6589" s="2"/>
    </row>
    <row r="6590" spans="2:3" x14ac:dyDescent="0.45">
      <c r="B6590" s="2"/>
      <c r="C6590" s="2"/>
    </row>
    <row r="6591" spans="2:3" x14ac:dyDescent="0.45">
      <c r="B6591" s="2"/>
      <c r="C6591" s="2"/>
    </row>
    <row r="6592" spans="2:3" x14ac:dyDescent="0.45">
      <c r="B6592" s="2"/>
      <c r="C6592" s="2"/>
    </row>
    <row r="6593" spans="2:3" x14ac:dyDescent="0.45">
      <c r="B6593" s="2"/>
      <c r="C6593" s="2"/>
    </row>
    <row r="6594" spans="2:3" x14ac:dyDescent="0.45">
      <c r="B6594" s="2"/>
      <c r="C6594" s="2"/>
    </row>
    <row r="6595" spans="2:3" x14ac:dyDescent="0.45">
      <c r="B6595" s="2"/>
      <c r="C6595" s="2"/>
    </row>
    <row r="6596" spans="2:3" x14ac:dyDescent="0.45">
      <c r="B6596" s="2"/>
      <c r="C6596" s="2"/>
    </row>
    <row r="6597" spans="2:3" x14ac:dyDescent="0.45">
      <c r="B6597" s="2"/>
      <c r="C6597" s="2"/>
    </row>
    <row r="6598" spans="2:3" x14ac:dyDescent="0.45">
      <c r="B6598" s="2"/>
      <c r="C6598" s="2"/>
    </row>
    <row r="6599" spans="2:3" x14ac:dyDescent="0.45">
      <c r="B6599" s="2"/>
      <c r="C6599" s="2"/>
    </row>
    <row r="6600" spans="2:3" x14ac:dyDescent="0.45">
      <c r="B6600" s="2"/>
      <c r="C6600" s="2"/>
    </row>
    <row r="6601" spans="2:3" x14ac:dyDescent="0.45">
      <c r="B6601" s="2"/>
      <c r="C6601" s="2"/>
    </row>
    <row r="6602" spans="2:3" x14ac:dyDescent="0.45">
      <c r="B6602" s="2"/>
      <c r="C6602" s="2"/>
    </row>
    <row r="6603" spans="2:3" x14ac:dyDescent="0.45">
      <c r="B6603" s="2"/>
      <c r="C6603" s="2"/>
    </row>
    <row r="6604" spans="2:3" x14ac:dyDescent="0.45">
      <c r="B6604" s="2"/>
      <c r="C6604" s="2"/>
    </row>
    <row r="6605" spans="2:3" x14ac:dyDescent="0.45">
      <c r="B6605" s="2"/>
      <c r="C6605" s="2"/>
    </row>
    <row r="6606" spans="2:3" x14ac:dyDescent="0.45">
      <c r="B6606" s="2"/>
      <c r="C6606" s="2"/>
    </row>
    <row r="6607" spans="2:3" x14ac:dyDescent="0.45">
      <c r="B6607" s="2"/>
      <c r="C6607" s="2"/>
    </row>
    <row r="6608" spans="2:3" x14ac:dyDescent="0.45">
      <c r="B6608" s="2"/>
      <c r="C6608" s="2"/>
    </row>
    <row r="6609" spans="2:3" x14ac:dyDescent="0.45">
      <c r="B6609" s="2"/>
      <c r="C6609" s="2"/>
    </row>
    <row r="6610" spans="2:3" x14ac:dyDescent="0.45">
      <c r="B6610" s="2"/>
      <c r="C6610" s="2"/>
    </row>
    <row r="6611" spans="2:3" x14ac:dyDescent="0.45">
      <c r="B6611" s="2"/>
      <c r="C6611" s="2"/>
    </row>
    <row r="6612" spans="2:3" x14ac:dyDescent="0.45">
      <c r="B6612" s="2"/>
      <c r="C6612" s="2"/>
    </row>
    <row r="6613" spans="2:3" x14ac:dyDescent="0.45">
      <c r="B6613" s="2"/>
      <c r="C6613" s="2"/>
    </row>
    <row r="6614" spans="2:3" x14ac:dyDescent="0.45">
      <c r="B6614" s="2"/>
      <c r="C6614" s="2"/>
    </row>
    <row r="6615" spans="2:3" x14ac:dyDescent="0.45">
      <c r="B6615" s="2"/>
      <c r="C6615" s="2"/>
    </row>
    <row r="6616" spans="2:3" x14ac:dyDescent="0.45">
      <c r="B6616" s="2"/>
      <c r="C6616" s="2"/>
    </row>
    <row r="6617" spans="2:3" x14ac:dyDescent="0.45">
      <c r="B6617" s="2"/>
      <c r="C6617" s="2"/>
    </row>
    <row r="6618" spans="2:3" x14ac:dyDescent="0.45">
      <c r="B6618" s="2"/>
      <c r="C6618" s="2"/>
    </row>
    <row r="6619" spans="2:3" x14ac:dyDescent="0.45">
      <c r="B6619" s="2"/>
      <c r="C6619" s="2"/>
    </row>
    <row r="6620" spans="2:3" x14ac:dyDescent="0.45">
      <c r="B6620" s="2"/>
      <c r="C6620" s="2"/>
    </row>
    <row r="6621" spans="2:3" x14ac:dyDescent="0.45">
      <c r="B6621" s="2"/>
      <c r="C6621" s="2"/>
    </row>
    <row r="6622" spans="2:3" x14ac:dyDescent="0.45">
      <c r="B6622" s="2"/>
      <c r="C6622" s="2"/>
    </row>
    <row r="6623" spans="2:3" x14ac:dyDescent="0.45">
      <c r="B6623" s="2"/>
      <c r="C6623" s="2"/>
    </row>
    <row r="6624" spans="2:3" x14ac:dyDescent="0.45">
      <c r="B6624" s="2"/>
      <c r="C6624" s="2"/>
    </row>
    <row r="6625" spans="2:3" x14ac:dyDescent="0.45">
      <c r="B6625" s="2"/>
      <c r="C6625" s="2"/>
    </row>
    <row r="6626" spans="2:3" x14ac:dyDescent="0.45">
      <c r="B6626" s="2"/>
      <c r="C6626" s="2"/>
    </row>
    <row r="6627" spans="2:3" x14ac:dyDescent="0.45">
      <c r="B6627" s="2"/>
      <c r="C6627" s="2"/>
    </row>
    <row r="6628" spans="2:3" x14ac:dyDescent="0.45">
      <c r="B6628" s="2"/>
      <c r="C6628" s="2"/>
    </row>
    <row r="6629" spans="2:3" x14ac:dyDescent="0.45">
      <c r="B6629" s="2"/>
      <c r="C6629" s="2"/>
    </row>
    <row r="6630" spans="2:3" x14ac:dyDescent="0.45">
      <c r="B6630" s="2"/>
      <c r="C6630" s="2"/>
    </row>
    <row r="6631" spans="2:3" x14ac:dyDescent="0.45">
      <c r="B6631" s="2"/>
      <c r="C6631" s="2"/>
    </row>
    <row r="6632" spans="2:3" x14ac:dyDescent="0.45">
      <c r="B6632" s="2"/>
      <c r="C6632" s="2"/>
    </row>
    <row r="6633" spans="2:3" x14ac:dyDescent="0.45">
      <c r="B6633" s="2"/>
      <c r="C6633" s="2"/>
    </row>
    <row r="6634" spans="2:3" x14ac:dyDescent="0.45">
      <c r="B6634" s="2"/>
      <c r="C6634" s="2"/>
    </row>
    <row r="6635" spans="2:3" x14ac:dyDescent="0.45">
      <c r="B6635" s="2"/>
      <c r="C6635" s="2"/>
    </row>
    <row r="6636" spans="2:3" x14ac:dyDescent="0.45">
      <c r="B6636" s="2"/>
      <c r="C6636" s="2"/>
    </row>
    <row r="6637" spans="2:3" x14ac:dyDescent="0.45">
      <c r="B6637" s="2"/>
      <c r="C6637" s="2"/>
    </row>
    <row r="6638" spans="2:3" x14ac:dyDescent="0.45">
      <c r="B6638" s="2"/>
      <c r="C6638" s="2"/>
    </row>
    <row r="6639" spans="2:3" x14ac:dyDescent="0.45">
      <c r="B6639" s="2"/>
      <c r="C6639" s="2"/>
    </row>
    <row r="6640" spans="2:3" x14ac:dyDescent="0.45">
      <c r="B6640" s="2"/>
      <c r="C6640" s="2"/>
    </row>
    <row r="6641" spans="2:3" x14ac:dyDescent="0.45">
      <c r="B6641" s="2"/>
      <c r="C6641" s="2"/>
    </row>
    <row r="6642" spans="2:3" x14ac:dyDescent="0.45">
      <c r="B6642" s="2"/>
      <c r="C6642" s="2"/>
    </row>
    <row r="6643" spans="2:3" x14ac:dyDescent="0.45">
      <c r="B6643" s="2"/>
      <c r="C6643" s="2"/>
    </row>
    <row r="6644" spans="2:3" x14ac:dyDescent="0.45">
      <c r="B6644" s="2"/>
      <c r="C6644" s="2"/>
    </row>
    <row r="6645" spans="2:3" x14ac:dyDescent="0.45">
      <c r="B6645" s="2"/>
      <c r="C6645" s="2"/>
    </row>
    <row r="6646" spans="2:3" x14ac:dyDescent="0.45">
      <c r="B6646" s="2"/>
      <c r="C6646" s="2"/>
    </row>
    <row r="6647" spans="2:3" x14ac:dyDescent="0.45">
      <c r="B6647" s="2"/>
      <c r="C6647" s="2"/>
    </row>
    <row r="6648" spans="2:3" x14ac:dyDescent="0.45">
      <c r="B6648" s="2"/>
      <c r="C6648" s="2"/>
    </row>
    <row r="6649" spans="2:3" x14ac:dyDescent="0.45">
      <c r="B6649" s="2"/>
      <c r="C6649" s="2"/>
    </row>
    <row r="6650" spans="2:3" x14ac:dyDescent="0.45">
      <c r="B6650" s="2"/>
      <c r="C6650" s="2"/>
    </row>
    <row r="6651" spans="2:3" x14ac:dyDescent="0.45">
      <c r="B6651" s="2"/>
      <c r="C6651" s="2"/>
    </row>
    <row r="6652" spans="2:3" x14ac:dyDescent="0.45">
      <c r="B6652" s="2"/>
      <c r="C6652" s="2"/>
    </row>
    <row r="6653" spans="2:3" x14ac:dyDescent="0.45">
      <c r="B6653" s="2"/>
      <c r="C6653" s="2"/>
    </row>
    <row r="6654" spans="2:3" x14ac:dyDescent="0.45">
      <c r="B6654" s="2"/>
      <c r="C6654" s="2"/>
    </row>
    <row r="6655" spans="2:3" x14ac:dyDescent="0.45">
      <c r="B6655" s="2"/>
      <c r="C6655" s="2"/>
    </row>
    <row r="6656" spans="2:3" x14ac:dyDescent="0.45">
      <c r="B6656" s="2"/>
      <c r="C6656" s="2"/>
    </row>
    <row r="6657" spans="2:3" x14ac:dyDescent="0.45">
      <c r="B6657" s="2"/>
      <c r="C6657" s="2"/>
    </row>
    <row r="6658" spans="2:3" x14ac:dyDescent="0.45">
      <c r="B6658" s="2"/>
      <c r="C6658" s="2"/>
    </row>
    <row r="6659" spans="2:3" x14ac:dyDescent="0.45">
      <c r="B6659" s="2"/>
      <c r="C6659" s="2"/>
    </row>
    <row r="6660" spans="2:3" x14ac:dyDescent="0.45">
      <c r="B6660" s="2"/>
      <c r="C6660" s="2"/>
    </row>
    <row r="6661" spans="2:3" x14ac:dyDescent="0.45">
      <c r="B6661" s="2"/>
      <c r="C6661" s="2"/>
    </row>
    <row r="6662" spans="2:3" x14ac:dyDescent="0.45">
      <c r="B6662" s="2"/>
      <c r="C6662" s="2"/>
    </row>
    <row r="6663" spans="2:3" x14ac:dyDescent="0.45">
      <c r="B6663" s="2"/>
      <c r="C6663" s="2"/>
    </row>
    <row r="6664" spans="2:3" x14ac:dyDescent="0.45">
      <c r="B6664" s="2"/>
      <c r="C6664" s="2"/>
    </row>
    <row r="6665" spans="2:3" x14ac:dyDescent="0.45">
      <c r="B6665" s="2"/>
      <c r="C6665" s="2"/>
    </row>
    <row r="6666" spans="2:3" x14ac:dyDescent="0.45">
      <c r="B6666" s="2"/>
      <c r="C6666" s="2"/>
    </row>
    <row r="6667" spans="2:3" x14ac:dyDescent="0.45">
      <c r="B6667" s="2"/>
      <c r="C6667" s="2"/>
    </row>
    <row r="6668" spans="2:3" x14ac:dyDescent="0.45">
      <c r="B6668" s="2"/>
      <c r="C6668" s="2"/>
    </row>
    <row r="6669" spans="2:3" x14ac:dyDescent="0.45">
      <c r="B6669" s="2"/>
      <c r="C6669" s="2"/>
    </row>
    <row r="6670" spans="2:3" x14ac:dyDescent="0.45">
      <c r="B6670" s="2"/>
      <c r="C6670" s="2"/>
    </row>
    <row r="6671" spans="2:3" x14ac:dyDescent="0.45">
      <c r="B6671" s="2"/>
      <c r="C6671" s="2"/>
    </row>
    <row r="6672" spans="2:3" x14ac:dyDescent="0.45">
      <c r="B6672" s="2"/>
      <c r="C6672" s="2"/>
    </row>
    <row r="6673" spans="2:3" x14ac:dyDescent="0.45">
      <c r="B6673" s="2"/>
      <c r="C6673" s="2"/>
    </row>
    <row r="6674" spans="2:3" x14ac:dyDescent="0.45">
      <c r="B6674" s="2"/>
      <c r="C6674" s="2"/>
    </row>
    <row r="6675" spans="2:3" x14ac:dyDescent="0.45">
      <c r="B6675" s="2"/>
      <c r="C6675" s="2"/>
    </row>
    <row r="6676" spans="2:3" x14ac:dyDescent="0.45">
      <c r="B6676" s="2"/>
      <c r="C6676" s="2"/>
    </row>
    <row r="6677" spans="2:3" x14ac:dyDescent="0.45">
      <c r="B6677" s="2"/>
      <c r="C6677" s="2"/>
    </row>
    <row r="6678" spans="2:3" x14ac:dyDescent="0.45">
      <c r="B6678" s="2"/>
      <c r="C6678" s="2"/>
    </row>
    <row r="6679" spans="2:3" x14ac:dyDescent="0.45">
      <c r="B6679" s="2"/>
      <c r="C6679" s="2"/>
    </row>
    <row r="6680" spans="2:3" x14ac:dyDescent="0.45">
      <c r="B6680" s="2"/>
      <c r="C6680" s="2"/>
    </row>
    <row r="6681" spans="2:3" x14ac:dyDescent="0.45">
      <c r="B6681" s="2"/>
      <c r="C6681" s="2"/>
    </row>
    <row r="6682" spans="2:3" x14ac:dyDescent="0.45">
      <c r="B6682" s="2"/>
      <c r="C6682" s="2"/>
    </row>
    <row r="6683" spans="2:3" x14ac:dyDescent="0.45">
      <c r="B6683" s="2"/>
      <c r="C6683" s="2"/>
    </row>
    <row r="6684" spans="2:3" x14ac:dyDescent="0.45">
      <c r="B6684" s="2"/>
      <c r="C6684" s="2"/>
    </row>
    <row r="6685" spans="2:3" x14ac:dyDescent="0.45">
      <c r="B6685" s="2"/>
      <c r="C6685" s="2"/>
    </row>
    <row r="6686" spans="2:3" x14ac:dyDescent="0.45">
      <c r="B6686" s="2"/>
      <c r="C6686" s="2"/>
    </row>
    <row r="6687" spans="2:3" x14ac:dyDescent="0.45">
      <c r="B6687" s="2"/>
      <c r="C6687" s="2"/>
    </row>
    <row r="6688" spans="2:3" x14ac:dyDescent="0.45">
      <c r="B6688" s="2"/>
      <c r="C6688" s="2"/>
    </row>
    <row r="6689" spans="2:3" x14ac:dyDescent="0.45">
      <c r="B6689" s="2"/>
      <c r="C6689" s="2"/>
    </row>
    <row r="6690" spans="2:3" x14ac:dyDescent="0.45">
      <c r="B6690" s="2"/>
      <c r="C6690" s="2"/>
    </row>
    <row r="6691" spans="2:3" x14ac:dyDescent="0.45">
      <c r="B6691" s="2"/>
      <c r="C6691" s="2"/>
    </row>
    <row r="6692" spans="2:3" x14ac:dyDescent="0.45">
      <c r="B6692" s="2"/>
      <c r="C6692" s="2"/>
    </row>
    <row r="6693" spans="2:3" x14ac:dyDescent="0.45">
      <c r="B6693" s="2"/>
      <c r="C6693" s="2"/>
    </row>
    <row r="6694" spans="2:3" x14ac:dyDescent="0.45">
      <c r="B6694" s="2"/>
      <c r="C6694" s="2"/>
    </row>
    <row r="6695" spans="2:3" x14ac:dyDescent="0.45">
      <c r="B6695" s="2"/>
      <c r="C6695" s="2"/>
    </row>
    <row r="6696" spans="2:3" x14ac:dyDescent="0.45">
      <c r="B6696" s="2"/>
      <c r="C6696" s="2"/>
    </row>
    <row r="6697" spans="2:3" x14ac:dyDescent="0.45">
      <c r="B6697" s="2"/>
      <c r="C6697" s="2"/>
    </row>
    <row r="6698" spans="2:3" x14ac:dyDescent="0.45">
      <c r="B6698" s="2"/>
      <c r="C6698" s="2"/>
    </row>
    <row r="6699" spans="2:3" x14ac:dyDescent="0.45">
      <c r="B6699" s="2"/>
      <c r="C6699" s="2"/>
    </row>
    <row r="6700" spans="2:3" x14ac:dyDescent="0.45">
      <c r="B6700" s="2"/>
      <c r="C6700" s="2"/>
    </row>
    <row r="6701" spans="2:3" x14ac:dyDescent="0.45">
      <c r="B6701" s="2"/>
      <c r="C6701" s="2"/>
    </row>
    <row r="6702" spans="2:3" x14ac:dyDescent="0.45">
      <c r="B6702" s="2"/>
      <c r="C6702" s="2"/>
    </row>
    <row r="6703" spans="2:3" x14ac:dyDescent="0.45">
      <c r="B6703" s="2"/>
      <c r="C6703" s="2"/>
    </row>
    <row r="6704" spans="2:3" x14ac:dyDescent="0.45">
      <c r="B6704" s="2"/>
      <c r="C6704" s="2"/>
    </row>
    <row r="6705" spans="2:3" x14ac:dyDescent="0.45">
      <c r="B6705" s="2"/>
      <c r="C6705" s="2"/>
    </row>
    <row r="6706" spans="2:3" x14ac:dyDescent="0.45">
      <c r="B6706" s="2"/>
      <c r="C6706" s="2"/>
    </row>
    <row r="6707" spans="2:3" x14ac:dyDescent="0.45">
      <c r="B6707" s="2"/>
      <c r="C6707" s="2"/>
    </row>
    <row r="6708" spans="2:3" x14ac:dyDescent="0.45">
      <c r="B6708" s="2"/>
      <c r="C6708" s="2"/>
    </row>
    <row r="6709" spans="2:3" x14ac:dyDescent="0.45">
      <c r="B6709" s="2"/>
      <c r="C6709" s="2"/>
    </row>
    <row r="6710" spans="2:3" x14ac:dyDescent="0.45">
      <c r="B6710" s="2"/>
      <c r="C6710" s="2"/>
    </row>
    <row r="6711" spans="2:3" x14ac:dyDescent="0.45">
      <c r="B6711" s="2"/>
      <c r="C6711" s="2"/>
    </row>
    <row r="6712" spans="2:3" x14ac:dyDescent="0.45">
      <c r="B6712" s="2"/>
      <c r="C6712" s="2"/>
    </row>
    <row r="6713" spans="2:3" x14ac:dyDescent="0.45">
      <c r="B6713" s="2"/>
      <c r="C6713" s="2"/>
    </row>
    <row r="6714" spans="2:3" x14ac:dyDescent="0.45">
      <c r="B6714" s="2"/>
      <c r="C6714" s="2"/>
    </row>
    <row r="6715" spans="2:3" x14ac:dyDescent="0.45">
      <c r="B6715" s="2"/>
      <c r="C6715" s="2"/>
    </row>
    <row r="6716" spans="2:3" x14ac:dyDescent="0.45">
      <c r="B6716" s="2"/>
      <c r="C6716" s="2"/>
    </row>
    <row r="6717" spans="2:3" x14ac:dyDescent="0.45">
      <c r="B6717" s="2"/>
      <c r="C6717" s="2"/>
    </row>
    <row r="6718" spans="2:3" x14ac:dyDescent="0.45">
      <c r="B6718" s="2"/>
      <c r="C6718" s="2"/>
    </row>
    <row r="6719" spans="2:3" x14ac:dyDescent="0.45">
      <c r="B6719" s="2"/>
      <c r="C6719" s="2"/>
    </row>
    <row r="6720" spans="2:3" x14ac:dyDescent="0.45">
      <c r="B6720" s="2"/>
      <c r="C6720" s="2"/>
    </row>
    <row r="6721" spans="2:3" x14ac:dyDescent="0.45">
      <c r="B6721" s="2"/>
      <c r="C6721" s="2"/>
    </row>
    <row r="6722" spans="2:3" x14ac:dyDescent="0.45">
      <c r="B6722" s="2"/>
      <c r="C6722" s="2"/>
    </row>
    <row r="6723" spans="2:3" x14ac:dyDescent="0.45">
      <c r="B6723" s="2"/>
      <c r="C6723" s="2"/>
    </row>
    <row r="6724" spans="2:3" x14ac:dyDescent="0.45">
      <c r="B6724" s="2"/>
      <c r="C6724" s="2"/>
    </row>
    <row r="6725" spans="2:3" x14ac:dyDescent="0.45">
      <c r="B6725" s="2"/>
      <c r="C6725" s="2"/>
    </row>
    <row r="6726" spans="2:3" x14ac:dyDescent="0.45">
      <c r="B6726" s="2"/>
      <c r="C6726" s="2"/>
    </row>
    <row r="6727" spans="2:3" x14ac:dyDescent="0.45">
      <c r="B6727" s="2"/>
      <c r="C6727" s="2"/>
    </row>
    <row r="6728" spans="2:3" x14ac:dyDescent="0.45">
      <c r="B6728" s="2"/>
      <c r="C6728" s="2"/>
    </row>
    <row r="6729" spans="2:3" x14ac:dyDescent="0.45">
      <c r="B6729" s="2"/>
      <c r="C6729" s="2"/>
    </row>
    <row r="6730" spans="2:3" x14ac:dyDescent="0.45">
      <c r="B6730" s="2"/>
      <c r="C6730" s="2"/>
    </row>
    <row r="6731" spans="2:3" x14ac:dyDescent="0.45">
      <c r="B6731" s="2"/>
      <c r="C6731" s="2"/>
    </row>
    <row r="6732" spans="2:3" x14ac:dyDescent="0.45">
      <c r="B6732" s="2"/>
      <c r="C6732" s="2"/>
    </row>
    <row r="6733" spans="2:3" x14ac:dyDescent="0.45">
      <c r="B6733" s="2"/>
      <c r="C6733" s="2"/>
    </row>
    <row r="6734" spans="2:3" x14ac:dyDescent="0.45">
      <c r="B6734" s="2"/>
      <c r="C6734" s="2"/>
    </row>
    <row r="6735" spans="2:3" x14ac:dyDescent="0.45">
      <c r="B6735" s="2"/>
      <c r="C6735" s="2"/>
    </row>
    <row r="6736" spans="2:3" x14ac:dyDescent="0.45">
      <c r="B6736" s="2"/>
      <c r="C6736" s="2"/>
    </row>
    <row r="6737" spans="2:3" x14ac:dyDescent="0.45">
      <c r="B6737" s="2"/>
      <c r="C6737" s="2"/>
    </row>
    <row r="6738" spans="2:3" x14ac:dyDescent="0.45">
      <c r="B6738" s="2"/>
      <c r="C6738" s="2"/>
    </row>
    <row r="6739" spans="2:3" x14ac:dyDescent="0.45">
      <c r="B6739" s="2"/>
      <c r="C6739" s="2"/>
    </row>
    <row r="6740" spans="2:3" x14ac:dyDescent="0.45">
      <c r="B6740" s="2"/>
      <c r="C6740" s="2"/>
    </row>
    <row r="6741" spans="2:3" x14ac:dyDescent="0.45">
      <c r="B6741" s="2"/>
      <c r="C6741" s="2"/>
    </row>
    <row r="6742" spans="2:3" x14ac:dyDescent="0.45">
      <c r="B6742" s="2"/>
      <c r="C6742" s="2"/>
    </row>
    <row r="6743" spans="2:3" x14ac:dyDescent="0.45">
      <c r="B6743" s="2"/>
      <c r="C6743" s="2"/>
    </row>
    <row r="6744" spans="2:3" x14ac:dyDescent="0.45">
      <c r="B6744" s="2"/>
      <c r="C6744" s="2"/>
    </row>
    <row r="6745" spans="2:3" x14ac:dyDescent="0.45">
      <c r="B6745" s="2"/>
      <c r="C6745" s="2"/>
    </row>
    <row r="6746" spans="2:3" x14ac:dyDescent="0.45">
      <c r="B6746" s="2"/>
      <c r="C6746" s="2"/>
    </row>
    <row r="6747" spans="2:3" x14ac:dyDescent="0.45">
      <c r="B6747" s="2"/>
      <c r="C6747" s="2"/>
    </row>
    <row r="6748" spans="2:3" x14ac:dyDescent="0.45">
      <c r="B6748" s="2"/>
      <c r="C6748" s="2"/>
    </row>
    <row r="6749" spans="2:3" x14ac:dyDescent="0.45">
      <c r="B6749" s="2"/>
      <c r="C6749" s="2"/>
    </row>
    <row r="6750" spans="2:3" x14ac:dyDescent="0.45">
      <c r="B6750" s="2"/>
      <c r="C6750" s="2"/>
    </row>
    <row r="6751" spans="2:3" x14ac:dyDescent="0.45">
      <c r="B6751" s="2"/>
      <c r="C6751" s="2"/>
    </row>
    <row r="6752" spans="2:3" x14ac:dyDescent="0.45">
      <c r="B6752" s="2"/>
      <c r="C6752" s="2"/>
    </row>
    <row r="6753" spans="2:3" x14ac:dyDescent="0.45">
      <c r="B6753" s="2"/>
      <c r="C6753" s="2"/>
    </row>
    <row r="6754" spans="2:3" x14ac:dyDescent="0.45">
      <c r="B6754" s="2"/>
      <c r="C6754" s="2"/>
    </row>
    <row r="6755" spans="2:3" x14ac:dyDescent="0.45">
      <c r="B6755" s="2"/>
      <c r="C6755" s="2"/>
    </row>
    <row r="6756" spans="2:3" x14ac:dyDescent="0.45">
      <c r="B6756" s="2"/>
      <c r="C6756" s="2"/>
    </row>
    <row r="6757" spans="2:3" x14ac:dyDescent="0.45">
      <c r="B6757" s="2"/>
      <c r="C6757" s="2"/>
    </row>
    <row r="6758" spans="2:3" x14ac:dyDescent="0.45">
      <c r="B6758" s="2"/>
      <c r="C6758" s="2"/>
    </row>
    <row r="6759" spans="2:3" x14ac:dyDescent="0.45">
      <c r="B6759" s="2"/>
      <c r="C6759" s="2"/>
    </row>
    <row r="6760" spans="2:3" x14ac:dyDescent="0.45">
      <c r="B6760" s="2"/>
      <c r="C6760" s="2"/>
    </row>
    <row r="6761" spans="2:3" x14ac:dyDescent="0.45">
      <c r="B6761" s="2"/>
      <c r="C6761" s="2"/>
    </row>
    <row r="6762" spans="2:3" x14ac:dyDescent="0.45">
      <c r="B6762" s="2"/>
      <c r="C6762" s="2"/>
    </row>
    <row r="6763" spans="2:3" x14ac:dyDescent="0.45">
      <c r="B6763" s="2"/>
      <c r="C6763" s="2"/>
    </row>
    <row r="6764" spans="2:3" x14ac:dyDescent="0.45">
      <c r="B6764" s="2"/>
      <c r="C6764" s="2"/>
    </row>
    <row r="6765" spans="2:3" x14ac:dyDescent="0.45">
      <c r="B6765" s="2"/>
      <c r="C6765" s="2"/>
    </row>
    <row r="6766" spans="2:3" x14ac:dyDescent="0.45">
      <c r="B6766" s="2"/>
      <c r="C6766" s="2"/>
    </row>
    <row r="6767" spans="2:3" x14ac:dyDescent="0.45">
      <c r="B6767" s="2"/>
      <c r="C6767" s="2"/>
    </row>
    <row r="6768" spans="2:3" x14ac:dyDescent="0.45">
      <c r="B6768" s="2"/>
      <c r="C6768" s="2"/>
    </row>
    <row r="6769" spans="2:3" x14ac:dyDescent="0.45">
      <c r="B6769" s="2"/>
      <c r="C6769" s="2"/>
    </row>
    <row r="6770" spans="2:3" x14ac:dyDescent="0.45">
      <c r="B6770" s="2"/>
      <c r="C6770" s="2"/>
    </row>
    <row r="6771" spans="2:3" x14ac:dyDescent="0.45">
      <c r="B6771" s="2"/>
      <c r="C6771" s="2"/>
    </row>
    <row r="6772" spans="2:3" x14ac:dyDescent="0.45">
      <c r="B6772" s="2"/>
      <c r="C6772" s="2"/>
    </row>
    <row r="6773" spans="2:3" x14ac:dyDescent="0.45">
      <c r="B6773" s="2"/>
      <c r="C6773" s="2"/>
    </row>
    <row r="6774" spans="2:3" x14ac:dyDescent="0.45">
      <c r="B6774" s="2"/>
      <c r="C6774" s="2"/>
    </row>
    <row r="6775" spans="2:3" x14ac:dyDescent="0.45">
      <c r="B6775" s="2"/>
      <c r="C6775" s="2"/>
    </row>
    <row r="6776" spans="2:3" x14ac:dyDescent="0.45">
      <c r="B6776" s="2"/>
      <c r="C6776" s="2"/>
    </row>
    <row r="6777" spans="2:3" x14ac:dyDescent="0.45">
      <c r="B6777" s="2"/>
      <c r="C6777" s="2"/>
    </row>
    <row r="6778" spans="2:3" x14ac:dyDescent="0.45">
      <c r="B6778" s="2"/>
      <c r="C6778" s="2"/>
    </row>
    <row r="6779" spans="2:3" x14ac:dyDescent="0.45">
      <c r="B6779" s="2"/>
      <c r="C6779" s="2"/>
    </row>
    <row r="6780" spans="2:3" x14ac:dyDescent="0.45">
      <c r="B6780" s="2"/>
      <c r="C6780" s="2"/>
    </row>
    <row r="6781" spans="2:3" x14ac:dyDescent="0.45">
      <c r="B6781" s="2"/>
      <c r="C6781" s="2"/>
    </row>
    <row r="6782" spans="2:3" x14ac:dyDescent="0.45">
      <c r="B6782" s="2"/>
      <c r="C6782" s="2"/>
    </row>
    <row r="6783" spans="2:3" x14ac:dyDescent="0.45">
      <c r="B6783" s="2"/>
      <c r="C6783" s="2"/>
    </row>
    <row r="6784" spans="2:3" x14ac:dyDescent="0.45">
      <c r="B6784" s="2"/>
      <c r="C6784" s="2"/>
    </row>
    <row r="6785" spans="2:3" x14ac:dyDescent="0.45">
      <c r="B6785" s="2"/>
      <c r="C6785" s="2"/>
    </row>
    <row r="6786" spans="2:3" x14ac:dyDescent="0.45">
      <c r="B6786" s="2"/>
      <c r="C6786" s="2"/>
    </row>
    <row r="6787" spans="2:3" x14ac:dyDescent="0.45">
      <c r="B6787" s="2"/>
      <c r="C6787" s="2"/>
    </row>
    <row r="6788" spans="2:3" x14ac:dyDescent="0.45">
      <c r="B6788" s="2"/>
      <c r="C6788" s="2"/>
    </row>
    <row r="6789" spans="2:3" x14ac:dyDescent="0.45">
      <c r="B6789" s="2"/>
      <c r="C6789" s="2"/>
    </row>
    <row r="6790" spans="2:3" x14ac:dyDescent="0.45">
      <c r="B6790" s="2"/>
      <c r="C6790" s="2"/>
    </row>
    <row r="6791" spans="2:3" x14ac:dyDescent="0.45">
      <c r="B6791" s="2"/>
      <c r="C6791" s="2"/>
    </row>
    <row r="6792" spans="2:3" x14ac:dyDescent="0.45">
      <c r="B6792" s="2"/>
      <c r="C6792" s="2"/>
    </row>
    <row r="6793" spans="2:3" x14ac:dyDescent="0.45">
      <c r="B6793" s="2"/>
      <c r="C6793" s="2"/>
    </row>
    <row r="6794" spans="2:3" x14ac:dyDescent="0.45">
      <c r="B6794" s="2"/>
      <c r="C6794" s="2"/>
    </row>
    <row r="6795" spans="2:3" x14ac:dyDescent="0.45">
      <c r="B6795" s="2"/>
      <c r="C6795" s="2"/>
    </row>
    <row r="6796" spans="2:3" x14ac:dyDescent="0.45">
      <c r="B6796" s="2"/>
      <c r="C6796" s="2"/>
    </row>
    <row r="6797" spans="2:3" x14ac:dyDescent="0.45">
      <c r="B6797" s="2"/>
      <c r="C6797" s="2"/>
    </row>
    <row r="6798" spans="2:3" x14ac:dyDescent="0.45">
      <c r="B6798" s="2"/>
      <c r="C6798" s="2"/>
    </row>
    <row r="6799" spans="2:3" x14ac:dyDescent="0.45">
      <c r="B6799" s="2"/>
      <c r="C6799" s="2"/>
    </row>
    <row r="6800" spans="2:3" x14ac:dyDescent="0.45">
      <c r="B6800" s="2"/>
      <c r="C6800" s="2"/>
    </row>
    <row r="6801" spans="2:3" x14ac:dyDescent="0.45">
      <c r="B6801" s="2"/>
      <c r="C6801" s="2"/>
    </row>
    <row r="6802" spans="2:3" x14ac:dyDescent="0.45">
      <c r="B6802" s="2"/>
      <c r="C6802" s="2"/>
    </row>
    <row r="6803" spans="2:3" x14ac:dyDescent="0.45">
      <c r="B6803" s="2"/>
      <c r="C6803" s="2"/>
    </row>
    <row r="6804" spans="2:3" x14ac:dyDescent="0.45">
      <c r="B6804" s="2"/>
      <c r="C6804" s="2"/>
    </row>
    <row r="6805" spans="2:3" x14ac:dyDescent="0.45">
      <c r="B6805" s="2"/>
      <c r="C6805" s="2"/>
    </row>
    <row r="6806" spans="2:3" x14ac:dyDescent="0.45">
      <c r="B6806" s="2"/>
      <c r="C6806" s="2"/>
    </row>
    <row r="6807" spans="2:3" x14ac:dyDescent="0.45">
      <c r="B6807" s="2"/>
      <c r="C6807" s="2"/>
    </row>
    <row r="6808" spans="2:3" x14ac:dyDescent="0.45">
      <c r="B6808" s="2"/>
      <c r="C6808" s="2"/>
    </row>
    <row r="6809" spans="2:3" x14ac:dyDescent="0.45">
      <c r="B6809" s="2"/>
      <c r="C6809" s="2"/>
    </row>
    <row r="6810" spans="2:3" x14ac:dyDescent="0.45">
      <c r="B6810" s="2"/>
      <c r="C6810" s="2"/>
    </row>
    <row r="6811" spans="2:3" x14ac:dyDescent="0.45">
      <c r="B6811" s="2"/>
      <c r="C6811" s="2"/>
    </row>
    <row r="6812" spans="2:3" x14ac:dyDescent="0.45">
      <c r="B6812" s="2"/>
      <c r="C6812" s="2"/>
    </row>
    <row r="6813" spans="2:3" x14ac:dyDescent="0.45">
      <c r="B6813" s="2"/>
      <c r="C6813" s="2"/>
    </row>
    <row r="6814" spans="2:3" x14ac:dyDescent="0.45">
      <c r="B6814" s="2"/>
      <c r="C6814" s="2"/>
    </row>
    <row r="6815" spans="2:3" x14ac:dyDescent="0.45">
      <c r="B6815" s="2"/>
      <c r="C6815" s="2"/>
    </row>
    <row r="6816" spans="2:3" x14ac:dyDescent="0.45">
      <c r="B6816" s="2"/>
      <c r="C6816" s="2"/>
    </row>
    <row r="6817" spans="2:3" x14ac:dyDescent="0.45">
      <c r="B6817" s="2"/>
      <c r="C6817" s="2"/>
    </row>
    <row r="6818" spans="2:3" x14ac:dyDescent="0.45">
      <c r="B6818" s="2"/>
      <c r="C6818" s="2"/>
    </row>
    <row r="6819" spans="2:3" x14ac:dyDescent="0.45">
      <c r="B6819" s="2"/>
      <c r="C6819" s="2"/>
    </row>
    <row r="6820" spans="2:3" x14ac:dyDescent="0.45">
      <c r="B6820" s="2"/>
      <c r="C6820" s="2"/>
    </row>
    <row r="6821" spans="2:3" x14ac:dyDescent="0.45">
      <c r="B6821" s="2"/>
      <c r="C6821" s="2"/>
    </row>
    <row r="6822" spans="2:3" x14ac:dyDescent="0.45">
      <c r="B6822" s="2"/>
      <c r="C6822" s="2"/>
    </row>
    <row r="6823" spans="2:3" x14ac:dyDescent="0.45">
      <c r="B6823" s="2"/>
      <c r="C6823" s="2"/>
    </row>
    <row r="6824" spans="2:3" x14ac:dyDescent="0.45">
      <c r="B6824" s="2"/>
      <c r="C6824" s="2"/>
    </row>
    <row r="6825" spans="2:3" x14ac:dyDescent="0.45">
      <c r="B6825" s="2"/>
      <c r="C6825" s="2"/>
    </row>
    <row r="6826" spans="2:3" x14ac:dyDescent="0.45">
      <c r="B6826" s="2"/>
      <c r="C6826" s="2"/>
    </row>
    <row r="6827" spans="2:3" x14ac:dyDescent="0.45">
      <c r="B6827" s="2"/>
      <c r="C6827" s="2"/>
    </row>
    <row r="6828" spans="2:3" x14ac:dyDescent="0.45">
      <c r="B6828" s="2"/>
      <c r="C6828" s="2"/>
    </row>
    <row r="6829" spans="2:3" x14ac:dyDescent="0.45">
      <c r="B6829" s="2"/>
      <c r="C6829" s="2"/>
    </row>
    <row r="6830" spans="2:3" x14ac:dyDescent="0.45">
      <c r="B6830" s="2"/>
      <c r="C6830" s="2"/>
    </row>
    <row r="6831" spans="2:3" x14ac:dyDescent="0.45">
      <c r="B6831" s="2"/>
      <c r="C6831" s="2"/>
    </row>
    <row r="6832" spans="2:3" x14ac:dyDescent="0.45">
      <c r="B6832" s="2"/>
      <c r="C6832" s="2"/>
    </row>
    <row r="6833" spans="2:3" x14ac:dyDescent="0.45">
      <c r="B6833" s="2"/>
      <c r="C6833" s="2"/>
    </row>
    <row r="6834" spans="2:3" x14ac:dyDescent="0.45">
      <c r="B6834" s="2"/>
      <c r="C6834" s="2"/>
    </row>
    <row r="6835" spans="2:3" x14ac:dyDescent="0.45">
      <c r="B6835" s="2"/>
      <c r="C6835" s="2"/>
    </row>
    <row r="6836" spans="2:3" x14ac:dyDescent="0.45">
      <c r="B6836" s="2"/>
      <c r="C6836" s="2"/>
    </row>
    <row r="6837" spans="2:3" x14ac:dyDescent="0.45">
      <c r="B6837" s="2"/>
      <c r="C6837" s="2"/>
    </row>
    <row r="6838" spans="2:3" x14ac:dyDescent="0.45">
      <c r="B6838" s="2"/>
      <c r="C6838" s="2"/>
    </row>
    <row r="6839" spans="2:3" x14ac:dyDescent="0.45">
      <c r="B6839" s="2"/>
      <c r="C6839" s="2"/>
    </row>
    <row r="6840" spans="2:3" x14ac:dyDescent="0.45">
      <c r="B6840" s="2"/>
      <c r="C6840" s="2"/>
    </row>
    <row r="6841" spans="2:3" x14ac:dyDescent="0.45">
      <c r="B6841" s="2"/>
      <c r="C6841" s="2"/>
    </row>
    <row r="6842" spans="2:3" x14ac:dyDescent="0.45">
      <c r="B6842" s="2"/>
      <c r="C6842" s="2"/>
    </row>
    <row r="6843" spans="2:3" x14ac:dyDescent="0.45">
      <c r="B6843" s="2"/>
      <c r="C6843" s="2"/>
    </row>
    <row r="6844" spans="2:3" x14ac:dyDescent="0.45">
      <c r="B6844" s="2"/>
      <c r="C6844" s="2"/>
    </row>
    <row r="6845" spans="2:3" x14ac:dyDescent="0.45">
      <c r="B6845" s="2"/>
      <c r="C6845" s="2"/>
    </row>
    <row r="6846" spans="2:3" x14ac:dyDescent="0.45">
      <c r="B6846" s="2"/>
      <c r="C6846" s="2"/>
    </row>
    <row r="6847" spans="2:3" x14ac:dyDescent="0.45">
      <c r="B6847" s="2"/>
      <c r="C6847" s="2"/>
    </row>
    <row r="6848" spans="2:3" x14ac:dyDescent="0.45">
      <c r="B6848" s="2"/>
      <c r="C6848" s="2"/>
    </row>
    <row r="6849" spans="2:3" x14ac:dyDescent="0.45">
      <c r="B6849" s="2"/>
      <c r="C6849" s="2"/>
    </row>
    <row r="6850" spans="2:3" x14ac:dyDescent="0.45">
      <c r="B6850" s="2"/>
      <c r="C6850" s="2"/>
    </row>
    <row r="6851" spans="2:3" x14ac:dyDescent="0.45">
      <c r="B6851" s="2"/>
      <c r="C6851" s="2"/>
    </row>
    <row r="6852" spans="2:3" x14ac:dyDescent="0.45">
      <c r="B6852" s="2"/>
      <c r="C6852" s="2"/>
    </row>
    <row r="6853" spans="2:3" x14ac:dyDescent="0.45">
      <c r="B6853" s="2"/>
      <c r="C6853" s="2"/>
    </row>
    <row r="6854" spans="2:3" x14ac:dyDescent="0.45">
      <c r="B6854" s="2"/>
      <c r="C6854" s="2"/>
    </row>
    <row r="6855" spans="2:3" x14ac:dyDescent="0.45">
      <c r="B6855" s="2"/>
      <c r="C6855" s="2"/>
    </row>
    <row r="6856" spans="2:3" x14ac:dyDescent="0.45">
      <c r="B6856" s="2"/>
      <c r="C6856" s="2"/>
    </row>
    <row r="6857" spans="2:3" x14ac:dyDescent="0.45">
      <c r="B6857" s="2"/>
      <c r="C6857" s="2"/>
    </row>
    <row r="6858" spans="2:3" x14ac:dyDescent="0.45">
      <c r="B6858" s="2"/>
      <c r="C6858" s="2"/>
    </row>
    <row r="6859" spans="2:3" x14ac:dyDescent="0.45">
      <c r="B6859" s="2"/>
      <c r="C6859" s="2"/>
    </row>
    <row r="6860" spans="2:3" x14ac:dyDescent="0.45">
      <c r="B6860" s="2"/>
      <c r="C6860" s="2"/>
    </row>
    <row r="6861" spans="2:3" x14ac:dyDescent="0.45">
      <c r="B6861" s="2"/>
      <c r="C6861" s="2"/>
    </row>
    <row r="6862" spans="2:3" x14ac:dyDescent="0.45">
      <c r="B6862" s="2"/>
      <c r="C6862" s="2"/>
    </row>
    <row r="6863" spans="2:3" x14ac:dyDescent="0.45">
      <c r="B6863" s="2"/>
      <c r="C6863" s="2"/>
    </row>
    <row r="6864" spans="2:3" x14ac:dyDescent="0.45">
      <c r="B6864" s="2"/>
      <c r="C6864" s="2"/>
    </row>
    <row r="6865" spans="2:3" x14ac:dyDescent="0.45">
      <c r="B6865" s="2"/>
      <c r="C6865" s="2"/>
    </row>
    <row r="6866" spans="2:3" x14ac:dyDescent="0.45">
      <c r="B6866" s="2"/>
      <c r="C6866" s="2"/>
    </row>
    <row r="6867" spans="2:3" x14ac:dyDescent="0.45">
      <c r="B6867" s="2"/>
      <c r="C6867" s="2"/>
    </row>
    <row r="6868" spans="2:3" x14ac:dyDescent="0.45">
      <c r="B6868" s="2"/>
      <c r="C6868" s="2"/>
    </row>
    <row r="6869" spans="2:3" x14ac:dyDescent="0.45">
      <c r="B6869" s="2"/>
      <c r="C6869" s="2"/>
    </row>
    <row r="6870" spans="2:3" x14ac:dyDescent="0.45">
      <c r="B6870" s="2"/>
      <c r="C6870" s="2"/>
    </row>
    <row r="6871" spans="2:3" x14ac:dyDescent="0.45">
      <c r="B6871" s="2"/>
      <c r="C6871" s="2"/>
    </row>
    <row r="6872" spans="2:3" x14ac:dyDescent="0.45">
      <c r="B6872" s="2"/>
      <c r="C6872" s="2"/>
    </row>
    <row r="6873" spans="2:3" x14ac:dyDescent="0.45">
      <c r="B6873" s="2"/>
      <c r="C6873" s="2"/>
    </row>
    <row r="6874" spans="2:3" x14ac:dyDescent="0.45">
      <c r="B6874" s="2"/>
      <c r="C6874" s="2"/>
    </row>
    <row r="6875" spans="2:3" x14ac:dyDescent="0.45">
      <c r="B6875" s="2"/>
      <c r="C6875" s="2"/>
    </row>
    <row r="6876" spans="2:3" x14ac:dyDescent="0.45">
      <c r="B6876" s="2"/>
      <c r="C6876" s="2"/>
    </row>
    <row r="6877" spans="2:3" x14ac:dyDescent="0.45">
      <c r="B6877" s="2"/>
      <c r="C6877" s="2"/>
    </row>
    <row r="6878" spans="2:3" x14ac:dyDescent="0.45">
      <c r="B6878" s="2"/>
      <c r="C6878" s="2"/>
    </row>
    <row r="6879" spans="2:3" x14ac:dyDescent="0.45">
      <c r="B6879" s="2"/>
      <c r="C6879" s="2"/>
    </row>
    <row r="6880" spans="2:3" x14ac:dyDescent="0.45">
      <c r="B6880" s="2"/>
      <c r="C6880" s="2"/>
    </row>
    <row r="6881" spans="2:3" x14ac:dyDescent="0.45">
      <c r="B6881" s="2"/>
      <c r="C6881" s="2"/>
    </row>
    <row r="6882" spans="2:3" x14ac:dyDescent="0.45">
      <c r="B6882" s="2"/>
      <c r="C6882" s="2"/>
    </row>
    <row r="6883" spans="2:3" x14ac:dyDescent="0.45">
      <c r="B6883" s="2"/>
      <c r="C6883" s="2"/>
    </row>
    <row r="6884" spans="2:3" x14ac:dyDescent="0.45">
      <c r="B6884" s="2"/>
      <c r="C6884" s="2"/>
    </row>
    <row r="6885" spans="2:3" x14ac:dyDescent="0.45">
      <c r="B6885" s="2"/>
      <c r="C6885" s="2"/>
    </row>
    <row r="6886" spans="2:3" x14ac:dyDescent="0.45">
      <c r="B6886" s="2"/>
      <c r="C6886" s="2"/>
    </row>
    <row r="6887" spans="2:3" x14ac:dyDescent="0.45">
      <c r="B6887" s="2"/>
      <c r="C6887" s="2"/>
    </row>
    <row r="6888" spans="2:3" x14ac:dyDescent="0.45">
      <c r="B6888" s="2"/>
      <c r="C6888" s="2"/>
    </row>
    <row r="6889" spans="2:3" x14ac:dyDescent="0.45">
      <c r="B6889" s="2"/>
      <c r="C6889" s="2"/>
    </row>
    <row r="6890" spans="2:3" x14ac:dyDescent="0.45">
      <c r="B6890" s="2"/>
      <c r="C6890" s="2"/>
    </row>
    <row r="6891" spans="2:3" x14ac:dyDescent="0.45">
      <c r="B6891" s="2"/>
      <c r="C6891" s="2"/>
    </row>
    <row r="6892" spans="2:3" x14ac:dyDescent="0.45">
      <c r="B6892" s="2"/>
      <c r="C6892" s="2"/>
    </row>
    <row r="6893" spans="2:3" x14ac:dyDescent="0.45">
      <c r="B6893" s="2"/>
      <c r="C6893" s="2"/>
    </row>
    <row r="6894" spans="2:3" x14ac:dyDescent="0.45">
      <c r="B6894" s="2"/>
      <c r="C6894" s="2"/>
    </row>
    <row r="6895" spans="2:3" x14ac:dyDescent="0.45">
      <c r="B6895" s="2"/>
      <c r="C6895" s="2"/>
    </row>
    <row r="6896" spans="2:3" x14ac:dyDescent="0.45">
      <c r="B6896" s="2"/>
      <c r="C6896" s="2"/>
    </row>
    <row r="6897" spans="2:3" x14ac:dyDescent="0.45">
      <c r="B6897" s="2"/>
      <c r="C6897" s="2"/>
    </row>
    <row r="6898" spans="2:3" x14ac:dyDescent="0.45">
      <c r="B6898" s="2"/>
      <c r="C6898" s="2"/>
    </row>
    <row r="6899" spans="2:3" x14ac:dyDescent="0.45">
      <c r="B6899" s="2"/>
      <c r="C6899" s="2"/>
    </row>
    <row r="6900" spans="2:3" x14ac:dyDescent="0.45">
      <c r="B6900" s="2"/>
      <c r="C6900" s="2"/>
    </row>
    <row r="6901" spans="2:3" x14ac:dyDescent="0.45">
      <c r="B6901" s="2"/>
      <c r="C6901" s="2"/>
    </row>
    <row r="6902" spans="2:3" x14ac:dyDescent="0.45">
      <c r="B6902" s="2"/>
      <c r="C6902" s="2"/>
    </row>
    <row r="6903" spans="2:3" x14ac:dyDescent="0.45">
      <c r="B6903" s="2"/>
      <c r="C6903" s="2"/>
    </row>
    <row r="6904" spans="2:3" x14ac:dyDescent="0.45">
      <c r="B6904" s="2"/>
      <c r="C6904" s="2"/>
    </row>
    <row r="6905" spans="2:3" x14ac:dyDescent="0.45">
      <c r="B6905" s="2"/>
      <c r="C6905" s="2"/>
    </row>
    <row r="6906" spans="2:3" x14ac:dyDescent="0.45">
      <c r="B6906" s="2"/>
      <c r="C6906" s="2"/>
    </row>
    <row r="6907" spans="2:3" x14ac:dyDescent="0.45">
      <c r="B6907" s="2"/>
      <c r="C6907" s="2"/>
    </row>
    <row r="6908" spans="2:3" x14ac:dyDescent="0.45">
      <c r="B6908" s="2"/>
      <c r="C6908" s="2"/>
    </row>
    <row r="6909" spans="2:3" x14ac:dyDescent="0.45">
      <c r="B6909" s="2"/>
      <c r="C6909" s="2"/>
    </row>
    <row r="6910" spans="2:3" x14ac:dyDescent="0.45">
      <c r="B6910" s="2"/>
      <c r="C6910" s="2"/>
    </row>
    <row r="6911" spans="2:3" x14ac:dyDescent="0.45">
      <c r="B6911" s="2"/>
      <c r="C6911" s="2"/>
    </row>
    <row r="6912" spans="2:3" x14ac:dyDescent="0.45">
      <c r="B6912" s="2"/>
      <c r="C6912" s="2"/>
    </row>
    <row r="6913" spans="2:3" x14ac:dyDescent="0.45">
      <c r="B6913" s="2"/>
      <c r="C6913" s="2"/>
    </row>
    <row r="6914" spans="2:3" x14ac:dyDescent="0.45">
      <c r="B6914" s="2"/>
      <c r="C6914" s="2"/>
    </row>
    <row r="6915" spans="2:3" x14ac:dyDescent="0.45">
      <c r="B6915" s="2"/>
      <c r="C6915" s="2"/>
    </row>
    <row r="6916" spans="2:3" x14ac:dyDescent="0.45">
      <c r="B6916" s="2"/>
      <c r="C6916" s="2"/>
    </row>
    <row r="6917" spans="2:3" x14ac:dyDescent="0.45">
      <c r="B6917" s="2"/>
      <c r="C6917" s="2"/>
    </row>
    <row r="6918" spans="2:3" x14ac:dyDescent="0.45">
      <c r="B6918" s="2"/>
      <c r="C6918" s="2"/>
    </row>
    <row r="6919" spans="2:3" x14ac:dyDescent="0.45">
      <c r="B6919" s="2"/>
      <c r="C6919" s="2"/>
    </row>
    <row r="6920" spans="2:3" x14ac:dyDescent="0.45">
      <c r="B6920" s="2"/>
      <c r="C6920" s="2"/>
    </row>
    <row r="6921" spans="2:3" x14ac:dyDescent="0.45">
      <c r="B6921" s="2"/>
      <c r="C6921" s="2"/>
    </row>
    <row r="6922" spans="2:3" x14ac:dyDescent="0.45">
      <c r="B6922" s="2"/>
      <c r="C6922" s="2"/>
    </row>
    <row r="6923" spans="2:3" x14ac:dyDescent="0.45">
      <c r="B6923" s="2"/>
      <c r="C6923" s="2"/>
    </row>
    <row r="6924" spans="2:3" x14ac:dyDescent="0.45">
      <c r="B6924" s="2"/>
      <c r="C6924" s="2"/>
    </row>
    <row r="6925" spans="2:3" x14ac:dyDescent="0.45">
      <c r="B6925" s="2"/>
      <c r="C6925" s="2"/>
    </row>
    <row r="6926" spans="2:3" x14ac:dyDescent="0.45">
      <c r="B6926" s="2"/>
      <c r="C6926" s="2"/>
    </row>
    <row r="6927" spans="2:3" x14ac:dyDescent="0.45">
      <c r="B6927" s="2"/>
      <c r="C6927" s="2"/>
    </row>
    <row r="6928" spans="2:3" x14ac:dyDescent="0.45">
      <c r="B6928" s="2"/>
      <c r="C6928" s="2"/>
    </row>
    <row r="6929" spans="2:3" x14ac:dyDescent="0.45">
      <c r="B6929" s="2"/>
      <c r="C6929" s="2"/>
    </row>
    <row r="6930" spans="2:3" x14ac:dyDescent="0.45">
      <c r="B6930" s="2"/>
      <c r="C6930" s="2"/>
    </row>
    <row r="6931" spans="2:3" x14ac:dyDescent="0.45">
      <c r="B6931" s="2"/>
      <c r="C6931" s="2"/>
    </row>
    <row r="6932" spans="2:3" x14ac:dyDescent="0.45">
      <c r="B6932" s="2"/>
      <c r="C6932" s="2"/>
    </row>
    <row r="6933" spans="2:3" x14ac:dyDescent="0.45">
      <c r="B6933" s="2"/>
      <c r="C6933" s="2"/>
    </row>
    <row r="6934" spans="2:3" x14ac:dyDescent="0.45">
      <c r="B6934" s="2"/>
      <c r="C6934" s="2"/>
    </row>
    <row r="6935" spans="2:3" x14ac:dyDescent="0.45">
      <c r="B6935" s="2"/>
      <c r="C6935" s="2"/>
    </row>
    <row r="6936" spans="2:3" x14ac:dyDescent="0.45">
      <c r="B6936" s="2"/>
      <c r="C6936" s="2"/>
    </row>
    <row r="6937" spans="2:3" x14ac:dyDescent="0.45">
      <c r="B6937" s="2"/>
      <c r="C6937" s="2"/>
    </row>
    <row r="6938" spans="2:3" x14ac:dyDescent="0.45">
      <c r="B6938" s="2"/>
      <c r="C6938" s="2"/>
    </row>
    <row r="6939" spans="2:3" x14ac:dyDescent="0.45">
      <c r="B6939" s="2"/>
      <c r="C6939" s="2"/>
    </row>
    <row r="6940" spans="2:3" x14ac:dyDescent="0.45">
      <c r="B6940" s="2"/>
      <c r="C6940" s="2"/>
    </row>
    <row r="6941" spans="2:3" x14ac:dyDescent="0.45">
      <c r="B6941" s="2"/>
      <c r="C6941" s="2"/>
    </row>
    <row r="6942" spans="2:3" x14ac:dyDescent="0.45">
      <c r="B6942" s="2"/>
      <c r="C6942" s="2"/>
    </row>
    <row r="6943" spans="2:3" x14ac:dyDescent="0.45">
      <c r="B6943" s="2"/>
      <c r="C6943" s="2"/>
    </row>
    <row r="6944" spans="2:3" x14ac:dyDescent="0.45">
      <c r="B6944" s="2"/>
      <c r="C6944" s="2"/>
    </row>
    <row r="6945" spans="2:3" x14ac:dyDescent="0.45">
      <c r="B6945" s="2"/>
      <c r="C6945" s="2"/>
    </row>
    <row r="6946" spans="2:3" x14ac:dyDescent="0.45">
      <c r="B6946" s="2"/>
      <c r="C6946" s="2"/>
    </row>
    <row r="6947" spans="2:3" x14ac:dyDescent="0.45">
      <c r="B6947" s="2"/>
      <c r="C6947" s="2"/>
    </row>
    <row r="6948" spans="2:3" x14ac:dyDescent="0.45">
      <c r="B6948" s="2"/>
      <c r="C6948" s="2"/>
    </row>
    <row r="6949" spans="2:3" x14ac:dyDescent="0.45">
      <c r="B6949" s="2"/>
      <c r="C6949" s="2"/>
    </row>
    <row r="6950" spans="2:3" x14ac:dyDescent="0.45">
      <c r="B6950" s="2"/>
      <c r="C6950" s="2"/>
    </row>
    <row r="6951" spans="2:3" x14ac:dyDescent="0.45">
      <c r="B6951" s="2"/>
      <c r="C6951" s="2"/>
    </row>
    <row r="6952" spans="2:3" x14ac:dyDescent="0.45">
      <c r="B6952" s="2"/>
      <c r="C6952" s="2"/>
    </row>
    <row r="6953" spans="2:3" x14ac:dyDescent="0.45">
      <c r="B6953" s="2"/>
      <c r="C6953" s="2"/>
    </row>
    <row r="6954" spans="2:3" x14ac:dyDescent="0.45">
      <c r="B6954" s="2"/>
      <c r="C6954" s="2"/>
    </row>
    <row r="6955" spans="2:3" x14ac:dyDescent="0.45">
      <c r="B6955" s="2"/>
      <c r="C6955" s="2"/>
    </row>
    <row r="6956" spans="2:3" x14ac:dyDescent="0.45">
      <c r="B6956" s="2"/>
      <c r="C6956" s="2"/>
    </row>
    <row r="6957" spans="2:3" x14ac:dyDescent="0.45">
      <c r="B6957" s="2"/>
      <c r="C6957" s="2"/>
    </row>
    <row r="6958" spans="2:3" x14ac:dyDescent="0.45">
      <c r="B6958" s="2"/>
      <c r="C6958" s="2"/>
    </row>
    <row r="6959" spans="2:3" x14ac:dyDescent="0.45">
      <c r="B6959" s="2"/>
      <c r="C6959" s="2"/>
    </row>
    <row r="6960" spans="2:3" x14ac:dyDescent="0.45">
      <c r="B6960" s="2"/>
      <c r="C6960" s="2"/>
    </row>
    <row r="6961" spans="2:3" x14ac:dyDescent="0.45">
      <c r="B6961" s="2"/>
      <c r="C6961" s="2"/>
    </row>
    <row r="6962" spans="2:3" x14ac:dyDescent="0.45">
      <c r="B6962" s="2"/>
      <c r="C6962" s="2"/>
    </row>
    <row r="6963" spans="2:3" x14ac:dyDescent="0.45">
      <c r="B6963" s="2"/>
      <c r="C6963" s="2"/>
    </row>
    <row r="6964" spans="2:3" x14ac:dyDescent="0.45">
      <c r="B6964" s="2"/>
      <c r="C6964" s="2"/>
    </row>
    <row r="6965" spans="2:3" x14ac:dyDescent="0.45">
      <c r="B6965" s="2"/>
      <c r="C6965" s="2"/>
    </row>
    <row r="6966" spans="2:3" x14ac:dyDescent="0.45">
      <c r="B6966" s="2"/>
      <c r="C6966" s="2"/>
    </row>
    <row r="6967" spans="2:3" x14ac:dyDescent="0.45">
      <c r="B6967" s="2"/>
      <c r="C6967" s="2"/>
    </row>
    <row r="6968" spans="2:3" x14ac:dyDescent="0.45">
      <c r="B6968" s="2"/>
      <c r="C6968" s="2"/>
    </row>
    <row r="6969" spans="2:3" x14ac:dyDescent="0.45">
      <c r="B6969" s="2"/>
      <c r="C6969" s="2"/>
    </row>
    <row r="6970" spans="2:3" x14ac:dyDescent="0.45">
      <c r="B6970" s="2"/>
      <c r="C6970" s="2"/>
    </row>
    <row r="6971" spans="2:3" x14ac:dyDescent="0.45">
      <c r="B6971" s="2"/>
      <c r="C6971" s="2"/>
    </row>
    <row r="6972" spans="2:3" x14ac:dyDescent="0.45">
      <c r="B6972" s="2"/>
      <c r="C6972" s="2"/>
    </row>
    <row r="6973" spans="2:3" x14ac:dyDescent="0.45">
      <c r="B6973" s="2"/>
      <c r="C6973" s="2"/>
    </row>
    <row r="6974" spans="2:3" x14ac:dyDescent="0.45">
      <c r="B6974" s="2"/>
      <c r="C6974" s="2"/>
    </row>
    <row r="6975" spans="2:3" x14ac:dyDescent="0.45">
      <c r="B6975" s="2"/>
      <c r="C6975" s="2"/>
    </row>
    <row r="6976" spans="2:3" x14ac:dyDescent="0.45">
      <c r="B6976" s="2"/>
      <c r="C6976" s="2"/>
    </row>
    <row r="6977" spans="2:3" x14ac:dyDescent="0.45">
      <c r="B6977" s="2"/>
      <c r="C6977" s="2"/>
    </row>
    <row r="6978" spans="2:3" x14ac:dyDescent="0.45">
      <c r="B6978" s="2"/>
      <c r="C6978" s="2"/>
    </row>
    <row r="6979" spans="2:3" x14ac:dyDescent="0.45">
      <c r="B6979" s="2"/>
      <c r="C6979" s="2"/>
    </row>
    <row r="6980" spans="2:3" x14ac:dyDescent="0.45">
      <c r="B6980" s="2"/>
      <c r="C6980" s="2"/>
    </row>
    <row r="6981" spans="2:3" x14ac:dyDescent="0.45">
      <c r="B6981" s="2"/>
      <c r="C6981" s="2"/>
    </row>
    <row r="6982" spans="2:3" x14ac:dyDescent="0.45">
      <c r="B6982" s="2"/>
      <c r="C6982" s="2"/>
    </row>
    <row r="6983" spans="2:3" x14ac:dyDescent="0.45">
      <c r="B6983" s="2"/>
      <c r="C6983" s="2"/>
    </row>
    <row r="6984" spans="2:3" x14ac:dyDescent="0.45">
      <c r="B6984" s="2"/>
      <c r="C6984" s="2"/>
    </row>
    <row r="6985" spans="2:3" x14ac:dyDescent="0.45">
      <c r="B6985" s="2"/>
      <c r="C6985" s="2"/>
    </row>
    <row r="6986" spans="2:3" x14ac:dyDescent="0.45">
      <c r="B6986" s="2"/>
      <c r="C6986" s="2"/>
    </row>
    <row r="6987" spans="2:3" x14ac:dyDescent="0.45">
      <c r="B6987" s="2"/>
      <c r="C6987" s="2"/>
    </row>
    <row r="6988" spans="2:3" x14ac:dyDescent="0.45">
      <c r="B6988" s="2"/>
      <c r="C6988" s="2"/>
    </row>
    <row r="6989" spans="2:3" x14ac:dyDescent="0.45">
      <c r="B6989" s="2"/>
      <c r="C6989" s="2"/>
    </row>
    <row r="6990" spans="2:3" x14ac:dyDescent="0.45">
      <c r="B6990" s="2"/>
      <c r="C6990" s="2"/>
    </row>
    <row r="6991" spans="2:3" x14ac:dyDescent="0.45">
      <c r="B6991" s="2"/>
      <c r="C6991" s="2"/>
    </row>
    <row r="6992" spans="2:3" x14ac:dyDescent="0.45">
      <c r="B6992" s="2"/>
      <c r="C6992" s="2"/>
    </row>
    <row r="6993" spans="2:3" x14ac:dyDescent="0.45">
      <c r="B6993" s="2"/>
      <c r="C6993" s="2"/>
    </row>
    <row r="6994" spans="2:3" x14ac:dyDescent="0.45">
      <c r="B6994" s="2"/>
      <c r="C6994" s="2"/>
    </row>
    <row r="6995" spans="2:3" x14ac:dyDescent="0.45">
      <c r="B6995" s="2"/>
      <c r="C6995" s="2"/>
    </row>
    <row r="6996" spans="2:3" x14ac:dyDescent="0.45">
      <c r="B6996" s="2"/>
      <c r="C6996" s="2"/>
    </row>
    <row r="6997" spans="2:3" x14ac:dyDescent="0.45">
      <c r="B6997" s="2"/>
      <c r="C6997" s="2"/>
    </row>
    <row r="6998" spans="2:3" x14ac:dyDescent="0.45">
      <c r="B6998" s="2"/>
      <c r="C6998" s="2"/>
    </row>
    <row r="6999" spans="2:3" x14ac:dyDescent="0.45">
      <c r="B6999" s="2"/>
      <c r="C6999" s="2"/>
    </row>
    <row r="7000" spans="2:3" x14ac:dyDescent="0.45">
      <c r="B7000" s="2"/>
      <c r="C7000" s="2"/>
    </row>
    <row r="7001" spans="2:3" x14ac:dyDescent="0.45">
      <c r="B7001" s="2"/>
      <c r="C7001" s="2"/>
    </row>
    <row r="7002" spans="2:3" x14ac:dyDescent="0.45">
      <c r="B7002" s="2"/>
      <c r="C7002" s="2"/>
    </row>
    <row r="7003" spans="2:3" x14ac:dyDescent="0.45">
      <c r="B7003" s="2"/>
      <c r="C7003" s="2"/>
    </row>
    <row r="7004" spans="2:3" x14ac:dyDescent="0.45">
      <c r="B7004" s="2"/>
      <c r="C7004" s="2"/>
    </row>
    <row r="7005" spans="2:3" x14ac:dyDescent="0.45">
      <c r="B7005" s="2"/>
      <c r="C7005" s="2"/>
    </row>
    <row r="7006" spans="2:3" x14ac:dyDescent="0.45">
      <c r="B7006" s="2"/>
      <c r="C7006" s="2"/>
    </row>
    <row r="7007" spans="2:3" x14ac:dyDescent="0.45">
      <c r="B7007" s="2"/>
      <c r="C7007" s="2"/>
    </row>
    <row r="7008" spans="2:3" x14ac:dyDescent="0.45">
      <c r="B7008" s="2"/>
      <c r="C7008" s="2"/>
    </row>
    <row r="7009" spans="2:3" x14ac:dyDescent="0.45">
      <c r="B7009" s="2"/>
      <c r="C7009" s="2"/>
    </row>
    <row r="7010" spans="2:3" x14ac:dyDescent="0.45">
      <c r="B7010" s="2"/>
      <c r="C7010" s="2"/>
    </row>
    <row r="7011" spans="2:3" x14ac:dyDescent="0.45">
      <c r="B7011" s="2"/>
      <c r="C7011" s="2"/>
    </row>
    <row r="7012" spans="2:3" x14ac:dyDescent="0.45">
      <c r="B7012" s="2"/>
      <c r="C7012" s="2"/>
    </row>
    <row r="7013" spans="2:3" x14ac:dyDescent="0.45">
      <c r="B7013" s="2"/>
      <c r="C7013" s="2"/>
    </row>
    <row r="7014" spans="2:3" x14ac:dyDescent="0.45">
      <c r="B7014" s="2"/>
      <c r="C7014" s="2"/>
    </row>
    <row r="7015" spans="2:3" x14ac:dyDescent="0.45">
      <c r="B7015" s="2"/>
      <c r="C7015" s="2"/>
    </row>
    <row r="7016" spans="2:3" x14ac:dyDescent="0.45">
      <c r="B7016" s="2"/>
      <c r="C7016" s="2"/>
    </row>
    <row r="7017" spans="2:3" x14ac:dyDescent="0.45">
      <c r="B7017" s="2"/>
      <c r="C7017" s="2"/>
    </row>
    <row r="7018" spans="2:3" x14ac:dyDescent="0.45">
      <c r="B7018" s="2"/>
      <c r="C7018" s="2"/>
    </row>
    <row r="7019" spans="2:3" x14ac:dyDescent="0.45">
      <c r="B7019" s="2"/>
      <c r="C7019" s="2"/>
    </row>
    <row r="7020" spans="2:3" x14ac:dyDescent="0.45">
      <c r="B7020" s="2"/>
      <c r="C7020" s="2"/>
    </row>
    <row r="7021" spans="2:3" x14ac:dyDescent="0.45">
      <c r="B7021" s="2"/>
      <c r="C7021" s="2"/>
    </row>
    <row r="7022" spans="2:3" x14ac:dyDescent="0.45">
      <c r="B7022" s="2"/>
      <c r="C7022" s="2"/>
    </row>
    <row r="7023" spans="2:3" x14ac:dyDescent="0.45">
      <c r="B7023" s="2"/>
      <c r="C7023" s="2"/>
    </row>
    <row r="7024" spans="2:3" x14ac:dyDescent="0.45">
      <c r="B7024" s="2"/>
      <c r="C7024" s="2"/>
    </row>
    <row r="7025" spans="2:3" x14ac:dyDescent="0.45">
      <c r="B7025" s="2"/>
      <c r="C7025" s="2"/>
    </row>
    <row r="7026" spans="2:3" x14ac:dyDescent="0.45">
      <c r="B7026" s="2"/>
      <c r="C7026" s="2"/>
    </row>
    <row r="7027" spans="2:3" x14ac:dyDescent="0.45">
      <c r="B7027" s="2"/>
      <c r="C7027" s="2"/>
    </row>
    <row r="7028" spans="2:3" x14ac:dyDescent="0.45">
      <c r="B7028" s="2"/>
      <c r="C7028" s="2"/>
    </row>
    <row r="7029" spans="2:3" x14ac:dyDescent="0.45">
      <c r="B7029" s="2"/>
      <c r="C7029" s="2"/>
    </row>
    <row r="7030" spans="2:3" x14ac:dyDescent="0.45">
      <c r="B7030" s="2"/>
      <c r="C7030" s="2"/>
    </row>
    <row r="7031" spans="2:3" x14ac:dyDescent="0.45">
      <c r="B7031" s="2"/>
      <c r="C7031" s="2"/>
    </row>
    <row r="7032" spans="2:3" x14ac:dyDescent="0.45">
      <c r="B7032" s="2"/>
      <c r="C7032" s="2"/>
    </row>
    <row r="7033" spans="2:3" x14ac:dyDescent="0.45">
      <c r="B7033" s="2"/>
      <c r="C7033" s="2"/>
    </row>
    <row r="7034" spans="2:3" x14ac:dyDescent="0.45">
      <c r="B7034" s="2"/>
      <c r="C7034" s="2"/>
    </row>
    <row r="7035" spans="2:3" x14ac:dyDescent="0.45">
      <c r="B7035" s="2"/>
      <c r="C7035" s="2"/>
    </row>
    <row r="7036" spans="2:3" x14ac:dyDescent="0.45">
      <c r="B7036" s="2"/>
      <c r="C7036" s="2"/>
    </row>
    <row r="7037" spans="2:3" x14ac:dyDescent="0.45">
      <c r="B7037" s="2"/>
      <c r="C7037" s="2"/>
    </row>
    <row r="7038" spans="2:3" x14ac:dyDescent="0.45">
      <c r="B7038" s="2"/>
      <c r="C7038" s="2"/>
    </row>
    <row r="7039" spans="2:3" x14ac:dyDescent="0.45">
      <c r="B7039" s="2"/>
      <c r="C7039" s="2"/>
    </row>
    <row r="7040" spans="2:3" x14ac:dyDescent="0.45">
      <c r="B7040" s="2"/>
      <c r="C7040" s="2"/>
    </row>
    <row r="7041" spans="2:3" x14ac:dyDescent="0.45">
      <c r="B7041" s="2"/>
      <c r="C7041" s="2"/>
    </row>
    <row r="7042" spans="2:3" x14ac:dyDescent="0.45">
      <c r="B7042" s="2"/>
      <c r="C7042" s="2"/>
    </row>
    <row r="7043" spans="2:3" x14ac:dyDescent="0.45">
      <c r="B7043" s="2"/>
      <c r="C7043" s="2"/>
    </row>
    <row r="7044" spans="2:3" x14ac:dyDescent="0.45">
      <c r="B7044" s="2"/>
      <c r="C7044" s="2"/>
    </row>
    <row r="7045" spans="2:3" x14ac:dyDescent="0.45">
      <c r="B7045" s="2"/>
      <c r="C7045" s="2"/>
    </row>
    <row r="7046" spans="2:3" x14ac:dyDescent="0.45">
      <c r="B7046" s="2"/>
      <c r="C7046" s="2"/>
    </row>
    <row r="7047" spans="2:3" x14ac:dyDescent="0.45">
      <c r="B7047" s="2"/>
      <c r="C7047" s="2"/>
    </row>
    <row r="7048" spans="2:3" x14ac:dyDescent="0.45">
      <c r="B7048" s="2"/>
      <c r="C7048" s="2"/>
    </row>
    <row r="7049" spans="2:3" x14ac:dyDescent="0.45">
      <c r="B7049" s="2"/>
      <c r="C7049" s="2"/>
    </row>
    <row r="7050" spans="2:3" x14ac:dyDescent="0.45">
      <c r="B7050" s="2"/>
      <c r="C7050" s="2"/>
    </row>
    <row r="7051" spans="2:3" x14ac:dyDescent="0.45">
      <c r="B7051" s="2"/>
      <c r="C7051" s="2"/>
    </row>
    <row r="7052" spans="2:3" x14ac:dyDescent="0.45">
      <c r="B7052" s="2"/>
      <c r="C7052" s="2"/>
    </row>
    <row r="7053" spans="2:3" x14ac:dyDescent="0.45">
      <c r="B7053" s="2"/>
      <c r="C7053" s="2"/>
    </row>
    <row r="7054" spans="2:3" x14ac:dyDescent="0.45">
      <c r="B7054" s="2"/>
      <c r="C7054" s="2"/>
    </row>
    <row r="7055" spans="2:3" x14ac:dyDescent="0.45">
      <c r="B7055" s="2"/>
      <c r="C7055" s="2"/>
    </row>
    <row r="7056" spans="2:3" x14ac:dyDescent="0.45">
      <c r="B7056" s="2"/>
      <c r="C7056" s="2"/>
    </row>
    <row r="7057" spans="2:3" x14ac:dyDescent="0.45">
      <c r="B7057" s="2"/>
      <c r="C7057" s="2"/>
    </row>
    <row r="7058" spans="2:3" x14ac:dyDescent="0.45">
      <c r="B7058" s="2"/>
      <c r="C7058" s="2"/>
    </row>
    <row r="7059" spans="2:3" x14ac:dyDescent="0.45">
      <c r="B7059" s="2"/>
      <c r="C7059" s="2"/>
    </row>
    <row r="7060" spans="2:3" x14ac:dyDescent="0.45">
      <c r="B7060" s="2"/>
      <c r="C7060" s="2"/>
    </row>
    <row r="7061" spans="2:3" x14ac:dyDescent="0.45">
      <c r="B7061" s="2"/>
      <c r="C7061" s="2"/>
    </row>
    <row r="7062" spans="2:3" x14ac:dyDescent="0.45">
      <c r="B7062" s="2"/>
      <c r="C7062" s="2"/>
    </row>
    <row r="7063" spans="2:3" x14ac:dyDescent="0.45">
      <c r="B7063" s="2"/>
      <c r="C7063" s="2"/>
    </row>
    <row r="7064" spans="2:3" x14ac:dyDescent="0.45">
      <c r="B7064" s="2"/>
      <c r="C7064" s="2"/>
    </row>
    <row r="7065" spans="2:3" x14ac:dyDescent="0.45">
      <c r="B7065" s="2"/>
      <c r="C7065" s="2"/>
    </row>
    <row r="7066" spans="2:3" x14ac:dyDescent="0.45">
      <c r="B7066" s="2"/>
      <c r="C7066" s="2"/>
    </row>
    <row r="7067" spans="2:3" x14ac:dyDescent="0.45">
      <c r="B7067" s="2"/>
      <c r="C7067" s="2"/>
    </row>
    <row r="7068" spans="2:3" x14ac:dyDescent="0.45">
      <c r="B7068" s="2"/>
      <c r="C7068" s="2"/>
    </row>
    <row r="7069" spans="2:3" x14ac:dyDescent="0.45">
      <c r="B7069" s="2"/>
      <c r="C7069" s="2"/>
    </row>
    <row r="7070" spans="2:3" x14ac:dyDescent="0.45">
      <c r="B7070" s="2"/>
      <c r="C7070" s="2"/>
    </row>
    <row r="7071" spans="2:3" x14ac:dyDescent="0.45">
      <c r="B7071" s="2"/>
      <c r="C7071" s="2"/>
    </row>
    <row r="7072" spans="2:3" x14ac:dyDescent="0.45">
      <c r="B7072" s="2"/>
      <c r="C7072" s="2"/>
    </row>
    <row r="7073" spans="2:3" x14ac:dyDescent="0.45">
      <c r="B7073" s="2"/>
      <c r="C7073" s="2"/>
    </row>
    <row r="7074" spans="2:3" x14ac:dyDescent="0.45">
      <c r="B7074" s="2"/>
      <c r="C7074" s="2"/>
    </row>
    <row r="7075" spans="2:3" x14ac:dyDescent="0.45">
      <c r="B7075" s="2"/>
      <c r="C7075" s="2"/>
    </row>
    <row r="7076" spans="2:3" x14ac:dyDescent="0.45">
      <c r="B7076" s="2"/>
      <c r="C7076" s="2"/>
    </row>
    <row r="7077" spans="2:3" x14ac:dyDescent="0.45">
      <c r="B7077" s="2"/>
      <c r="C7077" s="2"/>
    </row>
    <row r="7078" spans="2:3" x14ac:dyDescent="0.45">
      <c r="B7078" s="2"/>
      <c r="C7078" s="2"/>
    </row>
    <row r="7079" spans="2:3" x14ac:dyDescent="0.45">
      <c r="B7079" s="2"/>
      <c r="C7079" s="2"/>
    </row>
    <row r="7080" spans="2:3" x14ac:dyDescent="0.45">
      <c r="B7080" s="2"/>
      <c r="C7080" s="2"/>
    </row>
    <row r="7081" spans="2:3" x14ac:dyDescent="0.45">
      <c r="B7081" s="2"/>
      <c r="C7081" s="2"/>
    </row>
    <row r="7082" spans="2:3" x14ac:dyDescent="0.45">
      <c r="B7082" s="2"/>
      <c r="C7082" s="2"/>
    </row>
    <row r="7083" spans="2:3" x14ac:dyDescent="0.45">
      <c r="B7083" s="2"/>
      <c r="C7083" s="2"/>
    </row>
    <row r="7084" spans="2:3" x14ac:dyDescent="0.45">
      <c r="B7084" s="2"/>
      <c r="C7084" s="2"/>
    </row>
    <row r="7085" spans="2:3" x14ac:dyDescent="0.45">
      <c r="B7085" s="2"/>
      <c r="C7085" s="2"/>
    </row>
    <row r="7086" spans="2:3" x14ac:dyDescent="0.45">
      <c r="B7086" s="2"/>
      <c r="C7086" s="2"/>
    </row>
    <row r="7087" spans="2:3" x14ac:dyDescent="0.45">
      <c r="B7087" s="2"/>
      <c r="C7087" s="2"/>
    </row>
    <row r="7088" spans="2:3" x14ac:dyDescent="0.45">
      <c r="B7088" s="2"/>
      <c r="C7088" s="2"/>
    </row>
    <row r="7089" spans="2:3" x14ac:dyDescent="0.45">
      <c r="B7089" s="2"/>
      <c r="C7089" s="2"/>
    </row>
    <row r="7090" spans="2:3" x14ac:dyDescent="0.45">
      <c r="B7090" s="2"/>
      <c r="C7090" s="2"/>
    </row>
    <row r="7091" spans="2:3" x14ac:dyDescent="0.45">
      <c r="B7091" s="2"/>
      <c r="C7091" s="2"/>
    </row>
    <row r="7092" spans="2:3" x14ac:dyDescent="0.45">
      <c r="B7092" s="2"/>
      <c r="C7092" s="2"/>
    </row>
    <row r="7093" spans="2:3" x14ac:dyDescent="0.45">
      <c r="B7093" s="2"/>
      <c r="C7093" s="2"/>
    </row>
    <row r="7094" spans="2:3" x14ac:dyDescent="0.45">
      <c r="B7094" s="2"/>
      <c r="C7094" s="2"/>
    </row>
    <row r="7095" spans="2:3" x14ac:dyDescent="0.45">
      <c r="B7095" s="2"/>
      <c r="C7095" s="2"/>
    </row>
    <row r="7096" spans="2:3" x14ac:dyDescent="0.45">
      <c r="B7096" s="2"/>
      <c r="C7096" s="2"/>
    </row>
    <row r="7097" spans="2:3" x14ac:dyDescent="0.45">
      <c r="B7097" s="2"/>
      <c r="C7097" s="2"/>
    </row>
    <row r="7098" spans="2:3" x14ac:dyDescent="0.45">
      <c r="B7098" s="2"/>
      <c r="C7098" s="2"/>
    </row>
    <row r="7099" spans="2:3" x14ac:dyDescent="0.45">
      <c r="B7099" s="2"/>
      <c r="C7099" s="2"/>
    </row>
    <row r="7100" spans="2:3" x14ac:dyDescent="0.45">
      <c r="B7100" s="2"/>
      <c r="C7100" s="2"/>
    </row>
    <row r="7101" spans="2:3" x14ac:dyDescent="0.45">
      <c r="B7101" s="2"/>
      <c r="C7101" s="2"/>
    </row>
    <row r="7102" spans="2:3" x14ac:dyDescent="0.45">
      <c r="B7102" s="2"/>
      <c r="C7102" s="2"/>
    </row>
    <row r="7103" spans="2:3" x14ac:dyDescent="0.45">
      <c r="B7103" s="2"/>
      <c r="C7103" s="2"/>
    </row>
    <row r="7104" spans="2:3" x14ac:dyDescent="0.45">
      <c r="B7104" s="2"/>
      <c r="C7104" s="2"/>
    </row>
    <row r="7105" spans="2:3" x14ac:dyDescent="0.45">
      <c r="B7105" s="2"/>
      <c r="C7105" s="2"/>
    </row>
    <row r="7106" spans="2:3" x14ac:dyDescent="0.45">
      <c r="B7106" s="2"/>
      <c r="C7106" s="2"/>
    </row>
    <row r="7107" spans="2:3" x14ac:dyDescent="0.45">
      <c r="B7107" s="2"/>
      <c r="C7107" s="2"/>
    </row>
    <row r="7108" spans="2:3" x14ac:dyDescent="0.45">
      <c r="B7108" s="2"/>
      <c r="C7108" s="2"/>
    </row>
    <row r="7109" spans="2:3" x14ac:dyDescent="0.45">
      <c r="B7109" s="2"/>
      <c r="C7109" s="2"/>
    </row>
    <row r="7110" spans="2:3" x14ac:dyDescent="0.45">
      <c r="B7110" s="2"/>
      <c r="C7110" s="2"/>
    </row>
    <row r="7111" spans="2:3" x14ac:dyDescent="0.45">
      <c r="B7111" s="2"/>
      <c r="C7111" s="2"/>
    </row>
    <row r="7112" spans="2:3" x14ac:dyDescent="0.45">
      <c r="B7112" s="2"/>
      <c r="C7112" s="2"/>
    </row>
    <row r="7113" spans="2:3" x14ac:dyDescent="0.45">
      <c r="B7113" s="2"/>
      <c r="C7113" s="2"/>
    </row>
    <row r="7114" spans="2:3" x14ac:dyDescent="0.45">
      <c r="B7114" s="2"/>
      <c r="C7114" s="2"/>
    </row>
    <row r="7115" spans="2:3" x14ac:dyDescent="0.45">
      <c r="B7115" s="2"/>
      <c r="C7115" s="2"/>
    </row>
    <row r="7116" spans="2:3" x14ac:dyDescent="0.45">
      <c r="B7116" s="2"/>
      <c r="C7116" s="2"/>
    </row>
    <row r="7117" spans="2:3" x14ac:dyDescent="0.45">
      <c r="B7117" s="2"/>
      <c r="C7117" s="2"/>
    </row>
    <row r="7118" spans="2:3" x14ac:dyDescent="0.45">
      <c r="B7118" s="2"/>
      <c r="C7118" s="2"/>
    </row>
    <row r="7119" spans="2:3" x14ac:dyDescent="0.45">
      <c r="B7119" s="2"/>
      <c r="C7119" s="2"/>
    </row>
    <row r="7120" spans="2:3" x14ac:dyDescent="0.45">
      <c r="B7120" s="2"/>
      <c r="C7120" s="2"/>
    </row>
    <row r="7121" spans="2:3" x14ac:dyDescent="0.45">
      <c r="B7121" s="2"/>
      <c r="C7121" s="2"/>
    </row>
    <row r="7122" spans="2:3" x14ac:dyDescent="0.45">
      <c r="B7122" s="2"/>
      <c r="C7122" s="2"/>
    </row>
    <row r="7123" spans="2:3" x14ac:dyDescent="0.45">
      <c r="B7123" s="2"/>
      <c r="C7123" s="2"/>
    </row>
    <row r="7124" spans="2:3" x14ac:dyDescent="0.45">
      <c r="B7124" s="2"/>
      <c r="C7124" s="2"/>
    </row>
    <row r="7125" spans="2:3" x14ac:dyDescent="0.45">
      <c r="B7125" s="2"/>
      <c r="C7125" s="2"/>
    </row>
    <row r="7126" spans="2:3" x14ac:dyDescent="0.45">
      <c r="B7126" s="2"/>
      <c r="C7126" s="2"/>
    </row>
    <row r="7127" spans="2:3" x14ac:dyDescent="0.45">
      <c r="B7127" s="2"/>
      <c r="C7127" s="2"/>
    </row>
    <row r="7128" spans="2:3" x14ac:dyDescent="0.45">
      <c r="B7128" s="2"/>
      <c r="C7128" s="2"/>
    </row>
    <row r="7129" spans="2:3" x14ac:dyDescent="0.45">
      <c r="B7129" s="2"/>
      <c r="C7129" s="2"/>
    </row>
    <row r="7130" spans="2:3" x14ac:dyDescent="0.45">
      <c r="B7130" s="2"/>
      <c r="C7130" s="2"/>
    </row>
    <row r="7131" spans="2:3" x14ac:dyDescent="0.45">
      <c r="B7131" s="2"/>
      <c r="C7131" s="2"/>
    </row>
    <row r="7132" spans="2:3" x14ac:dyDescent="0.45">
      <c r="B7132" s="2"/>
      <c r="C7132" s="2"/>
    </row>
    <row r="7133" spans="2:3" x14ac:dyDescent="0.45">
      <c r="B7133" s="2"/>
      <c r="C7133" s="2"/>
    </row>
    <row r="7134" spans="2:3" x14ac:dyDescent="0.45">
      <c r="B7134" s="2"/>
      <c r="C7134" s="2"/>
    </row>
    <row r="7135" spans="2:3" x14ac:dyDescent="0.45">
      <c r="B7135" s="2"/>
      <c r="C7135" s="2"/>
    </row>
    <row r="7136" spans="2:3" x14ac:dyDescent="0.45">
      <c r="B7136" s="2"/>
      <c r="C7136" s="2"/>
    </row>
    <row r="7137" spans="2:3" x14ac:dyDescent="0.45">
      <c r="B7137" s="2"/>
      <c r="C7137" s="2"/>
    </row>
    <row r="7138" spans="2:3" x14ac:dyDescent="0.45">
      <c r="B7138" s="2"/>
      <c r="C7138" s="2"/>
    </row>
    <row r="7139" spans="2:3" x14ac:dyDescent="0.45">
      <c r="B7139" s="2"/>
      <c r="C7139" s="2"/>
    </row>
    <row r="7140" spans="2:3" x14ac:dyDescent="0.45">
      <c r="B7140" s="2"/>
      <c r="C7140" s="2"/>
    </row>
    <row r="7141" spans="2:3" x14ac:dyDescent="0.45">
      <c r="B7141" s="2"/>
      <c r="C7141" s="2"/>
    </row>
    <row r="7142" spans="2:3" x14ac:dyDescent="0.45">
      <c r="B7142" s="2"/>
      <c r="C7142" s="2"/>
    </row>
    <row r="7143" spans="2:3" x14ac:dyDescent="0.45">
      <c r="B7143" s="2"/>
      <c r="C7143" s="2"/>
    </row>
    <row r="7144" spans="2:3" x14ac:dyDescent="0.45">
      <c r="B7144" s="2"/>
      <c r="C7144" s="2"/>
    </row>
    <row r="7145" spans="2:3" x14ac:dyDescent="0.45">
      <c r="B7145" s="2"/>
      <c r="C7145" s="2"/>
    </row>
    <row r="7146" spans="2:3" x14ac:dyDescent="0.45">
      <c r="B7146" s="2"/>
      <c r="C7146" s="2"/>
    </row>
    <row r="7147" spans="2:3" x14ac:dyDescent="0.45">
      <c r="B7147" s="2"/>
      <c r="C7147" s="2"/>
    </row>
    <row r="7148" spans="2:3" x14ac:dyDescent="0.45">
      <c r="B7148" s="2"/>
      <c r="C7148" s="2"/>
    </row>
    <row r="7149" spans="2:3" x14ac:dyDescent="0.45">
      <c r="B7149" s="2"/>
      <c r="C7149" s="2"/>
    </row>
    <row r="7150" spans="2:3" x14ac:dyDescent="0.45">
      <c r="B7150" s="2"/>
      <c r="C7150" s="2"/>
    </row>
    <row r="7151" spans="2:3" x14ac:dyDescent="0.45">
      <c r="B7151" s="2"/>
      <c r="C7151" s="2"/>
    </row>
    <row r="7152" spans="2:3" x14ac:dyDescent="0.45">
      <c r="B7152" s="2"/>
      <c r="C7152" s="2"/>
    </row>
    <row r="7153" spans="2:3" x14ac:dyDescent="0.45">
      <c r="B7153" s="2"/>
      <c r="C7153" s="2"/>
    </row>
    <row r="7154" spans="2:3" x14ac:dyDescent="0.45">
      <c r="B7154" s="2"/>
      <c r="C7154" s="2"/>
    </row>
    <row r="7155" spans="2:3" x14ac:dyDescent="0.45">
      <c r="B7155" s="2"/>
      <c r="C7155" s="2"/>
    </row>
    <row r="7156" spans="2:3" x14ac:dyDescent="0.45">
      <c r="B7156" s="2"/>
      <c r="C7156" s="2"/>
    </row>
    <row r="7157" spans="2:3" x14ac:dyDescent="0.45">
      <c r="B7157" s="2"/>
      <c r="C7157" s="2"/>
    </row>
    <row r="7158" spans="2:3" x14ac:dyDescent="0.45">
      <c r="B7158" s="2"/>
      <c r="C7158" s="2"/>
    </row>
    <row r="7159" spans="2:3" x14ac:dyDescent="0.45">
      <c r="B7159" s="2"/>
      <c r="C7159" s="2"/>
    </row>
    <row r="7160" spans="2:3" x14ac:dyDescent="0.45">
      <c r="B7160" s="2"/>
      <c r="C7160" s="2"/>
    </row>
    <row r="7161" spans="2:3" x14ac:dyDescent="0.45">
      <c r="B7161" s="2"/>
      <c r="C7161" s="2"/>
    </row>
    <row r="7162" spans="2:3" x14ac:dyDescent="0.45">
      <c r="B7162" s="2"/>
      <c r="C7162" s="2"/>
    </row>
    <row r="7163" spans="2:3" x14ac:dyDescent="0.45">
      <c r="B7163" s="2"/>
      <c r="C7163" s="2"/>
    </row>
    <row r="7164" spans="2:3" x14ac:dyDescent="0.45">
      <c r="B7164" s="2"/>
      <c r="C7164" s="2"/>
    </row>
    <row r="7165" spans="2:3" x14ac:dyDescent="0.45">
      <c r="B7165" s="2"/>
      <c r="C7165" s="2"/>
    </row>
    <row r="7166" spans="2:3" x14ac:dyDescent="0.45">
      <c r="B7166" s="2"/>
      <c r="C7166" s="2"/>
    </row>
    <row r="7167" spans="2:3" x14ac:dyDescent="0.45">
      <c r="B7167" s="2"/>
      <c r="C7167" s="2"/>
    </row>
    <row r="7168" spans="2:3" x14ac:dyDescent="0.45">
      <c r="B7168" s="2"/>
      <c r="C7168" s="2"/>
    </row>
    <row r="7169" spans="2:3" x14ac:dyDescent="0.45">
      <c r="B7169" s="2"/>
      <c r="C7169" s="2"/>
    </row>
    <row r="7170" spans="2:3" x14ac:dyDescent="0.45">
      <c r="B7170" s="2"/>
      <c r="C7170" s="2"/>
    </row>
    <row r="7171" spans="2:3" x14ac:dyDescent="0.45">
      <c r="B7171" s="2"/>
      <c r="C7171" s="2"/>
    </row>
    <row r="7172" spans="2:3" x14ac:dyDescent="0.45">
      <c r="B7172" s="2"/>
      <c r="C7172" s="2"/>
    </row>
    <row r="7173" spans="2:3" x14ac:dyDescent="0.45">
      <c r="B7173" s="2"/>
      <c r="C7173" s="2"/>
    </row>
    <row r="7174" spans="2:3" x14ac:dyDescent="0.45">
      <c r="B7174" s="2"/>
      <c r="C7174" s="2"/>
    </row>
    <row r="7175" spans="2:3" x14ac:dyDescent="0.45">
      <c r="B7175" s="2"/>
      <c r="C7175" s="2"/>
    </row>
    <row r="7176" spans="2:3" x14ac:dyDescent="0.45">
      <c r="B7176" s="2"/>
      <c r="C7176" s="2"/>
    </row>
    <row r="7177" spans="2:3" x14ac:dyDescent="0.45">
      <c r="B7177" s="2"/>
      <c r="C7177" s="2"/>
    </row>
    <row r="7178" spans="2:3" x14ac:dyDescent="0.45">
      <c r="B7178" s="2"/>
      <c r="C7178" s="2"/>
    </row>
    <row r="7179" spans="2:3" x14ac:dyDescent="0.45">
      <c r="B7179" s="2"/>
      <c r="C7179" s="2"/>
    </row>
    <row r="7180" spans="2:3" x14ac:dyDescent="0.45">
      <c r="B7180" s="2"/>
      <c r="C7180" s="2"/>
    </row>
    <row r="7181" spans="2:3" x14ac:dyDescent="0.45">
      <c r="B7181" s="2"/>
      <c r="C7181" s="2"/>
    </row>
    <row r="7182" spans="2:3" x14ac:dyDescent="0.45">
      <c r="B7182" s="2"/>
      <c r="C7182" s="2"/>
    </row>
    <row r="7183" spans="2:3" x14ac:dyDescent="0.45">
      <c r="B7183" s="2"/>
      <c r="C7183" s="2"/>
    </row>
    <row r="7184" spans="2:3" x14ac:dyDescent="0.45">
      <c r="B7184" s="2"/>
      <c r="C7184" s="2"/>
    </row>
    <row r="7185" spans="2:3" x14ac:dyDescent="0.45">
      <c r="B7185" s="2"/>
      <c r="C7185" s="2"/>
    </row>
    <row r="7186" spans="2:3" x14ac:dyDescent="0.45">
      <c r="B7186" s="2"/>
      <c r="C7186" s="2"/>
    </row>
    <row r="7187" spans="2:3" x14ac:dyDescent="0.45">
      <c r="B7187" s="2"/>
      <c r="C7187" s="2"/>
    </row>
    <row r="7188" spans="2:3" x14ac:dyDescent="0.45">
      <c r="B7188" s="2"/>
      <c r="C7188" s="2"/>
    </row>
    <row r="7189" spans="2:3" x14ac:dyDescent="0.45">
      <c r="B7189" s="2"/>
      <c r="C7189" s="2"/>
    </row>
    <row r="7190" spans="2:3" x14ac:dyDescent="0.45">
      <c r="B7190" s="2"/>
      <c r="C7190" s="2"/>
    </row>
    <row r="7191" spans="2:3" x14ac:dyDescent="0.45">
      <c r="B7191" s="2"/>
      <c r="C7191" s="2"/>
    </row>
    <row r="7192" spans="2:3" x14ac:dyDescent="0.45">
      <c r="B7192" s="2"/>
      <c r="C7192" s="2"/>
    </row>
    <row r="7193" spans="2:3" x14ac:dyDescent="0.45">
      <c r="B7193" s="2"/>
      <c r="C7193" s="2"/>
    </row>
    <row r="7194" spans="2:3" x14ac:dyDescent="0.45">
      <c r="B7194" s="2"/>
      <c r="C7194" s="2"/>
    </row>
    <row r="7195" spans="2:3" x14ac:dyDescent="0.45">
      <c r="B7195" s="2"/>
      <c r="C7195" s="2"/>
    </row>
    <row r="7196" spans="2:3" x14ac:dyDescent="0.45">
      <c r="B7196" s="2"/>
      <c r="C7196" s="2"/>
    </row>
    <row r="7197" spans="2:3" x14ac:dyDescent="0.45">
      <c r="B7197" s="2"/>
      <c r="C7197" s="2"/>
    </row>
    <row r="7198" spans="2:3" x14ac:dyDescent="0.45">
      <c r="B7198" s="2"/>
      <c r="C7198" s="2"/>
    </row>
    <row r="7199" spans="2:3" x14ac:dyDescent="0.45">
      <c r="B7199" s="2"/>
      <c r="C7199" s="2"/>
    </row>
    <row r="7200" spans="2:3" x14ac:dyDescent="0.45">
      <c r="B7200" s="2"/>
      <c r="C7200" s="2"/>
    </row>
    <row r="7201" spans="2:3" x14ac:dyDescent="0.45">
      <c r="B7201" s="2"/>
      <c r="C7201" s="2"/>
    </row>
    <row r="7202" spans="2:3" x14ac:dyDescent="0.45">
      <c r="B7202" s="2"/>
      <c r="C7202" s="2"/>
    </row>
    <row r="7203" spans="2:3" x14ac:dyDescent="0.45">
      <c r="B7203" s="2"/>
      <c r="C7203" s="2"/>
    </row>
    <row r="7204" spans="2:3" x14ac:dyDescent="0.45">
      <c r="B7204" s="2"/>
      <c r="C7204" s="2"/>
    </row>
    <row r="7205" spans="2:3" x14ac:dyDescent="0.45">
      <c r="B7205" s="2"/>
      <c r="C7205" s="2"/>
    </row>
    <row r="7206" spans="2:3" x14ac:dyDescent="0.45">
      <c r="B7206" s="2"/>
      <c r="C7206" s="2"/>
    </row>
    <row r="7207" spans="2:3" x14ac:dyDescent="0.45">
      <c r="B7207" s="2"/>
      <c r="C7207" s="2"/>
    </row>
    <row r="7208" spans="2:3" x14ac:dyDescent="0.45">
      <c r="B7208" s="2"/>
      <c r="C7208" s="2"/>
    </row>
    <row r="7209" spans="2:3" x14ac:dyDescent="0.45">
      <c r="B7209" s="2"/>
      <c r="C7209" s="2"/>
    </row>
    <row r="7210" spans="2:3" x14ac:dyDescent="0.45">
      <c r="B7210" s="2"/>
      <c r="C7210" s="2"/>
    </row>
    <row r="7211" spans="2:3" x14ac:dyDescent="0.45">
      <c r="B7211" s="2"/>
      <c r="C7211" s="2"/>
    </row>
    <row r="7212" spans="2:3" x14ac:dyDescent="0.45">
      <c r="B7212" s="2"/>
      <c r="C7212" s="2"/>
    </row>
    <row r="7213" spans="2:3" x14ac:dyDescent="0.45">
      <c r="B7213" s="2"/>
      <c r="C7213" s="2"/>
    </row>
    <row r="7214" spans="2:3" x14ac:dyDescent="0.45">
      <c r="B7214" s="2"/>
      <c r="C7214" s="2"/>
    </row>
    <row r="7215" spans="2:3" x14ac:dyDescent="0.45">
      <c r="B7215" s="2"/>
      <c r="C7215" s="2"/>
    </row>
    <row r="7216" spans="2:3" x14ac:dyDescent="0.45">
      <c r="B7216" s="2"/>
      <c r="C7216" s="2"/>
    </row>
    <row r="7217" spans="2:3" x14ac:dyDescent="0.45">
      <c r="B7217" s="2"/>
      <c r="C7217" s="2"/>
    </row>
    <row r="7218" spans="2:3" x14ac:dyDescent="0.45">
      <c r="B7218" s="2"/>
      <c r="C7218" s="2"/>
    </row>
    <row r="7219" spans="2:3" x14ac:dyDescent="0.45">
      <c r="B7219" s="2"/>
      <c r="C7219" s="2"/>
    </row>
    <row r="7220" spans="2:3" x14ac:dyDescent="0.45">
      <c r="B7220" s="2"/>
      <c r="C7220" s="2"/>
    </row>
    <row r="7221" spans="2:3" x14ac:dyDescent="0.45">
      <c r="B7221" s="2"/>
      <c r="C7221" s="2"/>
    </row>
    <row r="7222" spans="2:3" x14ac:dyDescent="0.45">
      <c r="B7222" s="2"/>
      <c r="C7222" s="2"/>
    </row>
    <row r="7223" spans="2:3" x14ac:dyDescent="0.45">
      <c r="B7223" s="2"/>
      <c r="C7223" s="2"/>
    </row>
    <row r="7224" spans="2:3" x14ac:dyDescent="0.45">
      <c r="B7224" s="2"/>
      <c r="C7224" s="2"/>
    </row>
    <row r="7225" spans="2:3" x14ac:dyDescent="0.45">
      <c r="B7225" s="2"/>
      <c r="C7225" s="2"/>
    </row>
    <row r="7226" spans="2:3" x14ac:dyDescent="0.45">
      <c r="B7226" s="2"/>
      <c r="C7226" s="2"/>
    </row>
    <row r="7227" spans="2:3" x14ac:dyDescent="0.45">
      <c r="B7227" s="2"/>
      <c r="C7227" s="2"/>
    </row>
    <row r="7228" spans="2:3" x14ac:dyDescent="0.45">
      <c r="B7228" s="2"/>
      <c r="C7228" s="2"/>
    </row>
    <row r="7229" spans="2:3" x14ac:dyDescent="0.45">
      <c r="B7229" s="2"/>
      <c r="C7229" s="2"/>
    </row>
    <row r="7230" spans="2:3" x14ac:dyDescent="0.45">
      <c r="B7230" s="2"/>
      <c r="C7230" s="2"/>
    </row>
    <row r="7231" spans="2:3" x14ac:dyDescent="0.45">
      <c r="B7231" s="2"/>
      <c r="C7231" s="2"/>
    </row>
    <row r="7232" spans="2:3" x14ac:dyDescent="0.45">
      <c r="B7232" s="2"/>
      <c r="C7232" s="2"/>
    </row>
    <row r="7233" spans="2:3" x14ac:dyDescent="0.45">
      <c r="B7233" s="2"/>
      <c r="C7233" s="2"/>
    </row>
    <row r="7234" spans="2:3" x14ac:dyDescent="0.45">
      <c r="B7234" s="2"/>
      <c r="C7234" s="2"/>
    </row>
    <row r="7235" spans="2:3" x14ac:dyDescent="0.45">
      <c r="B7235" s="2"/>
      <c r="C7235" s="2"/>
    </row>
    <row r="7236" spans="2:3" x14ac:dyDescent="0.45">
      <c r="B7236" s="2"/>
      <c r="C7236" s="2"/>
    </row>
    <row r="7237" spans="2:3" x14ac:dyDescent="0.45">
      <c r="B7237" s="2"/>
      <c r="C7237" s="2"/>
    </row>
    <row r="7238" spans="2:3" x14ac:dyDescent="0.45">
      <c r="B7238" s="2"/>
      <c r="C7238" s="2"/>
    </row>
    <row r="7239" spans="2:3" x14ac:dyDescent="0.45">
      <c r="B7239" s="2"/>
      <c r="C7239" s="2"/>
    </row>
    <row r="7240" spans="2:3" x14ac:dyDescent="0.45">
      <c r="B7240" s="2"/>
      <c r="C7240" s="2"/>
    </row>
    <row r="7241" spans="2:3" x14ac:dyDescent="0.45">
      <c r="B7241" s="2"/>
      <c r="C7241" s="2"/>
    </row>
    <row r="7242" spans="2:3" x14ac:dyDescent="0.45">
      <c r="B7242" s="2"/>
      <c r="C7242" s="2"/>
    </row>
    <row r="7243" spans="2:3" x14ac:dyDescent="0.45">
      <c r="B7243" s="2"/>
      <c r="C7243" s="2"/>
    </row>
    <row r="7244" spans="2:3" x14ac:dyDescent="0.45">
      <c r="B7244" s="2"/>
      <c r="C7244" s="2"/>
    </row>
    <row r="7245" spans="2:3" x14ac:dyDescent="0.45">
      <c r="B7245" s="2"/>
      <c r="C7245" s="2"/>
    </row>
    <row r="7246" spans="2:3" x14ac:dyDescent="0.45">
      <c r="B7246" s="2"/>
      <c r="C7246" s="2"/>
    </row>
    <row r="7247" spans="2:3" x14ac:dyDescent="0.45">
      <c r="B7247" s="2"/>
      <c r="C7247" s="2"/>
    </row>
    <row r="7248" spans="2:3" x14ac:dyDescent="0.45">
      <c r="B7248" s="2"/>
      <c r="C7248" s="2"/>
    </row>
    <row r="7249" spans="2:3" x14ac:dyDescent="0.45">
      <c r="B7249" s="2"/>
      <c r="C7249" s="2"/>
    </row>
    <row r="7250" spans="2:3" x14ac:dyDescent="0.45">
      <c r="B7250" s="2"/>
      <c r="C7250" s="2"/>
    </row>
    <row r="7251" spans="2:3" x14ac:dyDescent="0.45">
      <c r="B7251" s="2"/>
      <c r="C7251" s="2"/>
    </row>
    <row r="7252" spans="2:3" x14ac:dyDescent="0.45">
      <c r="B7252" s="2"/>
      <c r="C7252" s="2"/>
    </row>
    <row r="7253" spans="2:3" x14ac:dyDescent="0.45">
      <c r="B7253" s="2"/>
      <c r="C7253" s="2"/>
    </row>
    <row r="7254" spans="2:3" x14ac:dyDescent="0.45">
      <c r="B7254" s="2"/>
      <c r="C7254" s="2"/>
    </row>
    <row r="7255" spans="2:3" x14ac:dyDescent="0.45">
      <c r="B7255" s="2"/>
      <c r="C7255" s="2"/>
    </row>
    <row r="7256" spans="2:3" x14ac:dyDescent="0.45">
      <c r="B7256" s="2"/>
      <c r="C7256" s="2"/>
    </row>
    <row r="7257" spans="2:3" x14ac:dyDescent="0.45">
      <c r="B7257" s="2"/>
      <c r="C7257" s="2"/>
    </row>
    <row r="7258" spans="2:3" x14ac:dyDescent="0.45">
      <c r="B7258" s="2"/>
      <c r="C7258" s="2"/>
    </row>
    <row r="7259" spans="2:3" x14ac:dyDescent="0.45">
      <c r="B7259" s="2"/>
      <c r="C7259" s="2"/>
    </row>
    <row r="7260" spans="2:3" x14ac:dyDescent="0.45">
      <c r="B7260" s="2"/>
      <c r="C7260" s="2"/>
    </row>
    <row r="7261" spans="2:3" x14ac:dyDescent="0.45">
      <c r="B7261" s="2"/>
      <c r="C7261" s="2"/>
    </row>
    <row r="7262" spans="2:3" x14ac:dyDescent="0.45">
      <c r="B7262" s="2"/>
      <c r="C7262" s="2"/>
    </row>
    <row r="7263" spans="2:3" x14ac:dyDescent="0.45">
      <c r="B7263" s="2"/>
      <c r="C7263" s="2"/>
    </row>
    <row r="7264" spans="2:3" x14ac:dyDescent="0.45">
      <c r="B7264" s="2"/>
      <c r="C7264" s="2"/>
    </row>
    <row r="7265" spans="2:3" x14ac:dyDescent="0.45">
      <c r="B7265" s="2"/>
      <c r="C7265" s="2"/>
    </row>
    <row r="7266" spans="2:3" x14ac:dyDescent="0.45">
      <c r="B7266" s="2"/>
      <c r="C7266" s="2"/>
    </row>
    <row r="7267" spans="2:3" x14ac:dyDescent="0.45">
      <c r="B7267" s="2"/>
      <c r="C7267" s="2"/>
    </row>
    <row r="7268" spans="2:3" x14ac:dyDescent="0.45">
      <c r="B7268" s="2"/>
      <c r="C7268" s="2"/>
    </row>
    <row r="7269" spans="2:3" x14ac:dyDescent="0.45">
      <c r="B7269" s="2"/>
      <c r="C7269" s="2"/>
    </row>
    <row r="7270" spans="2:3" x14ac:dyDescent="0.45">
      <c r="B7270" s="2"/>
      <c r="C7270" s="2"/>
    </row>
    <row r="7271" spans="2:3" x14ac:dyDescent="0.45">
      <c r="B7271" s="2"/>
      <c r="C7271" s="2"/>
    </row>
    <row r="7272" spans="2:3" x14ac:dyDescent="0.45">
      <c r="B7272" s="2"/>
      <c r="C7272" s="2"/>
    </row>
    <row r="7273" spans="2:3" x14ac:dyDescent="0.45">
      <c r="B7273" s="2"/>
      <c r="C7273" s="2"/>
    </row>
    <row r="7274" spans="2:3" x14ac:dyDescent="0.45">
      <c r="B7274" s="2"/>
      <c r="C7274" s="2"/>
    </row>
    <row r="7275" spans="2:3" x14ac:dyDescent="0.45">
      <c r="B7275" s="2"/>
      <c r="C7275" s="2"/>
    </row>
    <row r="7276" spans="2:3" x14ac:dyDescent="0.45">
      <c r="B7276" s="2"/>
      <c r="C7276" s="2"/>
    </row>
    <row r="7277" spans="2:3" x14ac:dyDescent="0.45">
      <c r="B7277" s="2"/>
      <c r="C7277" s="2"/>
    </row>
    <row r="7278" spans="2:3" x14ac:dyDescent="0.45">
      <c r="B7278" s="2"/>
      <c r="C7278" s="2"/>
    </row>
    <row r="7279" spans="2:3" x14ac:dyDescent="0.45">
      <c r="B7279" s="2"/>
      <c r="C7279" s="2"/>
    </row>
    <row r="7280" spans="2:3" x14ac:dyDescent="0.45">
      <c r="B7280" s="2"/>
      <c r="C7280" s="2"/>
    </row>
    <row r="7281" spans="2:3" x14ac:dyDescent="0.45">
      <c r="B7281" s="2"/>
      <c r="C7281" s="2"/>
    </row>
    <row r="7282" spans="2:3" x14ac:dyDescent="0.45">
      <c r="B7282" s="2"/>
      <c r="C7282" s="2"/>
    </row>
    <row r="7283" spans="2:3" x14ac:dyDescent="0.45">
      <c r="B7283" s="2"/>
      <c r="C7283" s="2"/>
    </row>
    <row r="7284" spans="2:3" x14ac:dyDescent="0.45">
      <c r="B7284" s="2"/>
      <c r="C7284" s="2"/>
    </row>
    <row r="7285" spans="2:3" x14ac:dyDescent="0.45">
      <c r="B7285" s="2"/>
      <c r="C7285" s="2"/>
    </row>
    <row r="7286" spans="2:3" x14ac:dyDescent="0.45">
      <c r="B7286" s="2"/>
      <c r="C7286" s="2"/>
    </row>
    <row r="7287" spans="2:3" x14ac:dyDescent="0.45">
      <c r="B7287" s="2"/>
      <c r="C7287" s="2"/>
    </row>
    <row r="7288" spans="2:3" x14ac:dyDescent="0.45">
      <c r="B7288" s="2"/>
      <c r="C7288" s="2"/>
    </row>
    <row r="7289" spans="2:3" x14ac:dyDescent="0.45">
      <c r="B7289" s="2"/>
      <c r="C7289" s="2"/>
    </row>
    <row r="7290" spans="2:3" x14ac:dyDescent="0.45">
      <c r="B7290" s="2"/>
      <c r="C7290" s="2"/>
    </row>
    <row r="7291" spans="2:3" x14ac:dyDescent="0.45">
      <c r="B7291" s="2"/>
      <c r="C7291" s="2"/>
    </row>
    <row r="7292" spans="2:3" x14ac:dyDescent="0.45">
      <c r="B7292" s="2"/>
      <c r="C7292" s="2"/>
    </row>
    <row r="7293" spans="2:3" x14ac:dyDescent="0.45">
      <c r="B7293" s="2"/>
      <c r="C7293" s="2"/>
    </row>
    <row r="7294" spans="2:3" x14ac:dyDescent="0.45">
      <c r="B7294" s="2"/>
      <c r="C7294" s="2"/>
    </row>
    <row r="7295" spans="2:3" x14ac:dyDescent="0.45">
      <c r="B7295" s="2"/>
      <c r="C7295" s="2"/>
    </row>
    <row r="7296" spans="2:3" x14ac:dyDescent="0.45">
      <c r="B7296" s="2"/>
      <c r="C7296" s="2"/>
    </row>
    <row r="7297" spans="2:3" x14ac:dyDescent="0.45">
      <c r="B7297" s="2"/>
      <c r="C7297" s="2"/>
    </row>
    <row r="7298" spans="2:3" x14ac:dyDescent="0.45">
      <c r="B7298" s="2"/>
      <c r="C7298" s="2"/>
    </row>
    <row r="7299" spans="2:3" x14ac:dyDescent="0.45">
      <c r="B7299" s="2"/>
      <c r="C7299" s="2"/>
    </row>
    <row r="7300" spans="2:3" x14ac:dyDescent="0.45">
      <c r="B7300" s="2"/>
      <c r="C7300" s="2"/>
    </row>
    <row r="7301" spans="2:3" x14ac:dyDescent="0.45">
      <c r="B7301" s="2"/>
      <c r="C7301" s="2"/>
    </row>
    <row r="7302" spans="2:3" x14ac:dyDescent="0.45">
      <c r="B7302" s="2"/>
      <c r="C7302" s="2"/>
    </row>
    <row r="7303" spans="2:3" x14ac:dyDescent="0.45">
      <c r="B7303" s="2"/>
      <c r="C7303" s="2"/>
    </row>
    <row r="7304" spans="2:3" x14ac:dyDescent="0.45">
      <c r="B7304" s="2"/>
      <c r="C7304" s="2"/>
    </row>
    <row r="7305" spans="2:3" x14ac:dyDescent="0.45">
      <c r="B7305" s="2"/>
      <c r="C7305" s="2"/>
    </row>
    <row r="7306" spans="2:3" x14ac:dyDescent="0.45">
      <c r="B7306" s="2"/>
      <c r="C7306" s="2"/>
    </row>
    <row r="7307" spans="2:3" x14ac:dyDescent="0.45">
      <c r="B7307" s="2"/>
      <c r="C7307" s="2"/>
    </row>
    <row r="7308" spans="2:3" x14ac:dyDescent="0.45">
      <c r="B7308" s="2"/>
      <c r="C7308" s="2"/>
    </row>
    <row r="7309" spans="2:3" x14ac:dyDescent="0.45">
      <c r="B7309" s="2"/>
      <c r="C7309" s="2"/>
    </row>
    <row r="7310" spans="2:3" x14ac:dyDescent="0.45">
      <c r="B7310" s="2"/>
      <c r="C7310" s="2"/>
    </row>
    <row r="7311" spans="2:3" x14ac:dyDescent="0.45">
      <c r="B7311" s="2"/>
      <c r="C7311" s="2"/>
    </row>
    <row r="7312" spans="2:3" x14ac:dyDescent="0.45">
      <c r="B7312" s="2"/>
      <c r="C7312" s="2"/>
    </row>
    <row r="7313" spans="2:3" x14ac:dyDescent="0.45">
      <c r="B7313" s="2"/>
      <c r="C7313" s="2"/>
    </row>
    <row r="7314" spans="2:3" x14ac:dyDescent="0.45">
      <c r="B7314" s="2"/>
      <c r="C7314" s="2"/>
    </row>
    <row r="7315" spans="2:3" x14ac:dyDescent="0.45">
      <c r="B7315" s="2"/>
      <c r="C7315" s="2"/>
    </row>
    <row r="7316" spans="2:3" x14ac:dyDescent="0.45">
      <c r="B7316" s="2"/>
      <c r="C7316" s="2"/>
    </row>
    <row r="7317" spans="2:3" x14ac:dyDescent="0.45">
      <c r="B7317" s="2"/>
      <c r="C7317" s="2"/>
    </row>
    <row r="7318" spans="2:3" x14ac:dyDescent="0.45">
      <c r="B7318" s="2"/>
      <c r="C7318" s="2"/>
    </row>
    <row r="7319" spans="2:3" x14ac:dyDescent="0.45">
      <c r="B7319" s="2"/>
      <c r="C7319" s="2"/>
    </row>
    <row r="7320" spans="2:3" x14ac:dyDescent="0.45">
      <c r="B7320" s="2"/>
      <c r="C7320" s="2"/>
    </row>
    <row r="7321" spans="2:3" x14ac:dyDescent="0.45">
      <c r="B7321" s="2"/>
      <c r="C7321" s="2"/>
    </row>
    <row r="7322" spans="2:3" x14ac:dyDescent="0.45">
      <c r="B7322" s="2"/>
      <c r="C7322" s="2"/>
    </row>
    <row r="7323" spans="2:3" x14ac:dyDescent="0.45">
      <c r="B7323" s="2"/>
      <c r="C7323" s="2"/>
    </row>
    <row r="7324" spans="2:3" x14ac:dyDescent="0.45">
      <c r="B7324" s="2"/>
      <c r="C7324" s="2"/>
    </row>
    <row r="7325" spans="2:3" x14ac:dyDescent="0.45">
      <c r="B7325" s="2"/>
      <c r="C7325" s="2"/>
    </row>
    <row r="7326" spans="2:3" x14ac:dyDescent="0.45">
      <c r="B7326" s="2"/>
      <c r="C7326" s="2"/>
    </row>
    <row r="7327" spans="2:3" x14ac:dyDescent="0.45">
      <c r="B7327" s="2"/>
      <c r="C7327" s="2"/>
    </row>
    <row r="7328" spans="2:3" x14ac:dyDescent="0.45">
      <c r="B7328" s="2"/>
      <c r="C7328" s="2"/>
    </row>
    <row r="7329" spans="2:3" x14ac:dyDescent="0.45">
      <c r="B7329" s="2"/>
      <c r="C7329" s="2"/>
    </row>
    <row r="7330" spans="2:3" x14ac:dyDescent="0.45">
      <c r="B7330" s="2"/>
      <c r="C7330" s="2"/>
    </row>
    <row r="7331" spans="2:3" x14ac:dyDescent="0.45">
      <c r="B7331" s="2"/>
      <c r="C7331" s="2"/>
    </row>
    <row r="7332" spans="2:3" x14ac:dyDescent="0.45">
      <c r="B7332" s="2"/>
      <c r="C7332" s="2"/>
    </row>
    <row r="7333" spans="2:3" x14ac:dyDescent="0.45">
      <c r="B7333" s="2"/>
      <c r="C7333" s="2"/>
    </row>
    <row r="7334" spans="2:3" x14ac:dyDescent="0.45">
      <c r="B7334" s="2"/>
      <c r="C7334" s="2"/>
    </row>
    <row r="7335" spans="2:3" x14ac:dyDescent="0.45">
      <c r="B7335" s="2"/>
      <c r="C7335" s="2"/>
    </row>
    <row r="7336" spans="2:3" x14ac:dyDescent="0.45">
      <c r="B7336" s="2"/>
      <c r="C7336" s="2"/>
    </row>
    <row r="7337" spans="2:3" x14ac:dyDescent="0.45">
      <c r="B7337" s="2"/>
      <c r="C7337" s="2"/>
    </row>
    <row r="7338" spans="2:3" x14ac:dyDescent="0.45">
      <c r="B7338" s="2"/>
      <c r="C7338" s="2"/>
    </row>
    <row r="7339" spans="2:3" x14ac:dyDescent="0.45">
      <c r="B7339" s="2"/>
      <c r="C7339" s="2"/>
    </row>
    <row r="7340" spans="2:3" x14ac:dyDescent="0.45">
      <c r="B7340" s="2"/>
      <c r="C7340" s="2"/>
    </row>
    <row r="7341" spans="2:3" x14ac:dyDescent="0.45">
      <c r="B7341" s="2"/>
      <c r="C7341" s="2"/>
    </row>
    <row r="7342" spans="2:3" x14ac:dyDescent="0.45">
      <c r="B7342" s="2"/>
      <c r="C7342" s="2"/>
    </row>
    <row r="7343" spans="2:3" x14ac:dyDescent="0.45">
      <c r="B7343" s="2"/>
      <c r="C7343" s="2"/>
    </row>
    <row r="7344" spans="2:3" x14ac:dyDescent="0.45">
      <c r="B7344" s="2"/>
      <c r="C7344" s="2"/>
    </row>
    <row r="7345" spans="2:3" x14ac:dyDescent="0.45">
      <c r="B7345" s="2"/>
      <c r="C7345" s="2"/>
    </row>
    <row r="7346" spans="2:3" x14ac:dyDescent="0.45">
      <c r="B7346" s="2"/>
      <c r="C7346" s="2"/>
    </row>
    <row r="7347" spans="2:3" x14ac:dyDescent="0.45">
      <c r="B7347" s="2"/>
      <c r="C7347" s="2"/>
    </row>
    <row r="7348" spans="2:3" x14ac:dyDescent="0.45">
      <c r="B7348" s="2"/>
      <c r="C7348" s="2"/>
    </row>
    <row r="7349" spans="2:3" x14ac:dyDescent="0.45">
      <c r="B7349" s="2"/>
      <c r="C7349" s="2"/>
    </row>
    <row r="7350" spans="2:3" x14ac:dyDescent="0.45">
      <c r="B7350" s="2"/>
      <c r="C7350" s="2"/>
    </row>
    <row r="7351" spans="2:3" x14ac:dyDescent="0.45">
      <c r="B7351" s="2"/>
      <c r="C7351" s="2"/>
    </row>
    <row r="7352" spans="2:3" x14ac:dyDescent="0.45">
      <c r="B7352" s="2"/>
      <c r="C7352" s="2"/>
    </row>
    <row r="7353" spans="2:3" x14ac:dyDescent="0.45">
      <c r="B7353" s="2"/>
      <c r="C7353" s="2"/>
    </row>
    <row r="7354" spans="2:3" x14ac:dyDescent="0.45">
      <c r="B7354" s="2"/>
      <c r="C7354" s="2"/>
    </row>
    <row r="7355" spans="2:3" x14ac:dyDescent="0.45">
      <c r="B7355" s="2"/>
      <c r="C7355" s="2"/>
    </row>
    <row r="7356" spans="2:3" x14ac:dyDescent="0.45">
      <c r="B7356" s="2"/>
      <c r="C7356" s="2"/>
    </row>
    <row r="7357" spans="2:3" x14ac:dyDescent="0.45">
      <c r="B7357" s="2"/>
      <c r="C7357" s="2"/>
    </row>
    <row r="7358" spans="2:3" x14ac:dyDescent="0.45">
      <c r="B7358" s="2"/>
      <c r="C7358" s="2"/>
    </row>
    <row r="7359" spans="2:3" x14ac:dyDescent="0.45">
      <c r="B7359" s="2"/>
      <c r="C7359" s="2"/>
    </row>
    <row r="7360" spans="2:3" x14ac:dyDescent="0.45">
      <c r="B7360" s="2"/>
      <c r="C7360" s="2"/>
    </row>
    <row r="7361" spans="2:3" x14ac:dyDescent="0.45">
      <c r="B7361" s="2"/>
      <c r="C7361" s="2"/>
    </row>
    <row r="7362" spans="2:3" x14ac:dyDescent="0.45">
      <c r="B7362" s="2"/>
      <c r="C7362" s="2"/>
    </row>
    <row r="7363" spans="2:3" x14ac:dyDescent="0.45">
      <c r="B7363" s="2"/>
      <c r="C7363" s="2"/>
    </row>
    <row r="7364" spans="2:3" x14ac:dyDescent="0.45">
      <c r="B7364" s="2"/>
      <c r="C7364" s="2"/>
    </row>
    <row r="7365" spans="2:3" x14ac:dyDescent="0.45">
      <c r="B7365" s="2"/>
      <c r="C7365" s="2"/>
    </row>
    <row r="7366" spans="2:3" x14ac:dyDescent="0.45">
      <c r="B7366" s="2"/>
      <c r="C7366" s="2"/>
    </row>
    <row r="7367" spans="2:3" x14ac:dyDescent="0.45">
      <c r="B7367" s="2"/>
      <c r="C7367" s="2"/>
    </row>
    <row r="7368" spans="2:3" x14ac:dyDescent="0.45">
      <c r="B7368" s="2"/>
      <c r="C7368" s="2"/>
    </row>
    <row r="7369" spans="2:3" x14ac:dyDescent="0.45">
      <c r="B7369" s="2"/>
      <c r="C7369" s="2"/>
    </row>
    <row r="7370" spans="2:3" x14ac:dyDescent="0.45">
      <c r="B7370" s="2"/>
      <c r="C7370" s="2"/>
    </row>
    <row r="7371" spans="2:3" x14ac:dyDescent="0.45">
      <c r="B7371" s="2"/>
      <c r="C7371" s="2"/>
    </row>
    <row r="7372" spans="2:3" x14ac:dyDescent="0.45">
      <c r="B7372" s="2"/>
      <c r="C7372" s="2"/>
    </row>
    <row r="7373" spans="2:3" x14ac:dyDescent="0.45">
      <c r="B7373" s="2"/>
      <c r="C7373" s="2"/>
    </row>
    <row r="7374" spans="2:3" x14ac:dyDescent="0.45">
      <c r="B7374" s="2"/>
      <c r="C7374" s="2"/>
    </row>
    <row r="7375" spans="2:3" x14ac:dyDescent="0.45">
      <c r="B7375" s="2"/>
      <c r="C7375" s="2"/>
    </row>
    <row r="7376" spans="2:3" x14ac:dyDescent="0.45">
      <c r="B7376" s="2"/>
      <c r="C7376" s="2"/>
    </row>
    <row r="7377" spans="2:3" x14ac:dyDescent="0.45">
      <c r="B7377" s="2"/>
      <c r="C7377" s="2"/>
    </row>
    <row r="7378" spans="2:3" x14ac:dyDescent="0.45">
      <c r="B7378" s="2"/>
      <c r="C7378" s="2"/>
    </row>
    <row r="7379" spans="2:3" x14ac:dyDescent="0.45">
      <c r="B7379" s="2"/>
      <c r="C7379" s="2"/>
    </row>
    <row r="7380" spans="2:3" x14ac:dyDescent="0.45">
      <c r="B7380" s="2"/>
      <c r="C7380" s="2"/>
    </row>
    <row r="7381" spans="2:3" x14ac:dyDescent="0.45">
      <c r="B7381" s="2"/>
      <c r="C7381" s="2"/>
    </row>
    <row r="7382" spans="2:3" x14ac:dyDescent="0.45">
      <c r="B7382" s="2"/>
      <c r="C7382" s="2"/>
    </row>
    <row r="7383" spans="2:3" x14ac:dyDescent="0.45">
      <c r="B7383" s="2"/>
      <c r="C7383" s="2"/>
    </row>
    <row r="7384" spans="2:3" x14ac:dyDescent="0.45">
      <c r="B7384" s="2"/>
      <c r="C7384" s="2"/>
    </row>
    <row r="7385" spans="2:3" x14ac:dyDescent="0.45">
      <c r="B7385" s="2"/>
      <c r="C7385" s="2"/>
    </row>
    <row r="7386" spans="2:3" x14ac:dyDescent="0.45">
      <c r="B7386" s="2"/>
      <c r="C7386" s="2"/>
    </row>
    <row r="7387" spans="2:3" x14ac:dyDescent="0.45">
      <c r="B7387" s="2"/>
      <c r="C7387" s="2"/>
    </row>
    <row r="7388" spans="2:3" x14ac:dyDescent="0.45">
      <c r="B7388" s="2"/>
      <c r="C7388" s="2"/>
    </row>
    <row r="7389" spans="2:3" x14ac:dyDescent="0.45">
      <c r="B7389" s="2"/>
      <c r="C7389" s="2"/>
    </row>
    <row r="7390" spans="2:3" x14ac:dyDescent="0.45">
      <c r="B7390" s="2"/>
      <c r="C7390" s="2"/>
    </row>
    <row r="7391" spans="2:3" x14ac:dyDescent="0.45">
      <c r="B7391" s="2"/>
      <c r="C7391" s="2"/>
    </row>
    <row r="7392" spans="2:3" x14ac:dyDescent="0.45">
      <c r="B7392" s="2"/>
      <c r="C7392" s="2"/>
    </row>
    <row r="7393" spans="2:3" x14ac:dyDescent="0.45">
      <c r="B7393" s="2"/>
      <c r="C7393" s="2"/>
    </row>
    <row r="7394" spans="2:3" x14ac:dyDescent="0.45">
      <c r="B7394" s="2"/>
      <c r="C7394" s="2"/>
    </row>
    <row r="7395" spans="2:3" x14ac:dyDescent="0.45">
      <c r="B7395" s="2"/>
      <c r="C7395" s="2"/>
    </row>
    <row r="7396" spans="2:3" x14ac:dyDescent="0.45">
      <c r="B7396" s="2"/>
      <c r="C7396" s="2"/>
    </row>
    <row r="7397" spans="2:3" x14ac:dyDescent="0.45">
      <c r="B7397" s="2"/>
      <c r="C7397" s="2"/>
    </row>
    <row r="7398" spans="2:3" x14ac:dyDescent="0.45">
      <c r="B7398" s="2"/>
      <c r="C7398" s="2"/>
    </row>
    <row r="7399" spans="2:3" x14ac:dyDescent="0.45">
      <c r="B7399" s="2"/>
      <c r="C7399" s="2"/>
    </row>
    <row r="7400" spans="2:3" x14ac:dyDescent="0.45">
      <c r="B7400" s="2"/>
      <c r="C7400" s="2"/>
    </row>
    <row r="7401" spans="2:3" x14ac:dyDescent="0.45">
      <c r="B7401" s="2"/>
      <c r="C7401" s="2"/>
    </row>
    <row r="7402" spans="2:3" x14ac:dyDescent="0.45">
      <c r="B7402" s="2"/>
      <c r="C7402" s="2"/>
    </row>
    <row r="7403" spans="2:3" x14ac:dyDescent="0.45">
      <c r="B7403" s="2"/>
      <c r="C7403" s="2"/>
    </row>
    <row r="7404" spans="2:3" x14ac:dyDescent="0.45">
      <c r="B7404" s="2"/>
      <c r="C7404" s="2"/>
    </row>
    <row r="7405" spans="2:3" x14ac:dyDescent="0.45">
      <c r="B7405" s="2"/>
      <c r="C7405" s="2"/>
    </row>
    <row r="7406" spans="2:3" x14ac:dyDescent="0.45">
      <c r="B7406" s="2"/>
      <c r="C7406" s="2"/>
    </row>
    <row r="7407" spans="2:3" x14ac:dyDescent="0.45">
      <c r="B7407" s="2"/>
      <c r="C7407" s="2"/>
    </row>
    <row r="7408" spans="2:3" x14ac:dyDescent="0.45">
      <c r="B7408" s="2"/>
      <c r="C7408" s="2"/>
    </row>
    <row r="7409" spans="2:3" x14ac:dyDescent="0.45">
      <c r="B7409" s="2"/>
      <c r="C7409" s="2"/>
    </row>
    <row r="7410" spans="2:3" x14ac:dyDescent="0.45">
      <c r="B7410" s="2"/>
      <c r="C7410" s="2"/>
    </row>
    <row r="7411" spans="2:3" x14ac:dyDescent="0.45">
      <c r="B7411" s="2"/>
      <c r="C7411" s="2"/>
    </row>
    <row r="7412" spans="2:3" x14ac:dyDescent="0.45">
      <c r="B7412" s="2"/>
      <c r="C7412" s="2"/>
    </row>
    <row r="7413" spans="2:3" x14ac:dyDescent="0.45">
      <c r="B7413" s="2"/>
      <c r="C7413" s="2"/>
    </row>
    <row r="7414" spans="2:3" x14ac:dyDescent="0.45">
      <c r="B7414" s="2"/>
      <c r="C7414" s="2"/>
    </row>
    <row r="7415" spans="2:3" x14ac:dyDescent="0.45">
      <c r="B7415" s="2"/>
      <c r="C7415" s="2"/>
    </row>
    <row r="7416" spans="2:3" x14ac:dyDescent="0.45">
      <c r="B7416" s="2"/>
      <c r="C7416" s="2"/>
    </row>
    <row r="7417" spans="2:3" x14ac:dyDescent="0.45">
      <c r="B7417" s="2"/>
      <c r="C7417" s="2"/>
    </row>
    <row r="7418" spans="2:3" x14ac:dyDescent="0.45">
      <c r="B7418" s="2"/>
      <c r="C7418" s="2"/>
    </row>
    <row r="7419" spans="2:3" x14ac:dyDescent="0.45">
      <c r="B7419" s="2"/>
      <c r="C7419" s="2"/>
    </row>
    <row r="7420" spans="2:3" x14ac:dyDescent="0.45">
      <c r="B7420" s="2"/>
      <c r="C7420" s="2"/>
    </row>
    <row r="7421" spans="2:3" x14ac:dyDescent="0.45">
      <c r="B7421" s="2"/>
      <c r="C7421" s="2"/>
    </row>
    <row r="7422" spans="2:3" x14ac:dyDescent="0.45">
      <c r="B7422" s="2"/>
      <c r="C7422" s="2"/>
    </row>
    <row r="7423" spans="2:3" x14ac:dyDescent="0.45">
      <c r="B7423" s="2"/>
      <c r="C7423" s="2"/>
    </row>
    <row r="7424" spans="2:3" x14ac:dyDescent="0.45">
      <c r="B7424" s="2"/>
      <c r="C7424" s="2"/>
    </row>
    <row r="7425" spans="2:3" x14ac:dyDescent="0.45">
      <c r="B7425" s="2"/>
      <c r="C7425" s="2"/>
    </row>
    <row r="7426" spans="2:3" x14ac:dyDescent="0.45">
      <c r="B7426" s="2"/>
      <c r="C7426" s="2"/>
    </row>
    <row r="7427" spans="2:3" x14ac:dyDescent="0.45">
      <c r="B7427" s="2"/>
      <c r="C7427" s="2"/>
    </row>
    <row r="7428" spans="2:3" x14ac:dyDescent="0.45">
      <c r="B7428" s="2"/>
      <c r="C7428" s="2"/>
    </row>
    <row r="7429" spans="2:3" x14ac:dyDescent="0.45">
      <c r="B7429" s="2"/>
      <c r="C7429" s="2"/>
    </row>
    <row r="7430" spans="2:3" x14ac:dyDescent="0.45">
      <c r="B7430" s="2"/>
      <c r="C7430" s="2"/>
    </row>
    <row r="7431" spans="2:3" x14ac:dyDescent="0.45">
      <c r="B7431" s="2"/>
      <c r="C7431" s="2"/>
    </row>
    <row r="7432" spans="2:3" x14ac:dyDescent="0.45">
      <c r="B7432" s="2"/>
      <c r="C7432" s="2"/>
    </row>
    <row r="7433" spans="2:3" x14ac:dyDescent="0.45">
      <c r="B7433" s="2"/>
      <c r="C7433" s="2"/>
    </row>
    <row r="7434" spans="2:3" x14ac:dyDescent="0.45">
      <c r="B7434" s="2"/>
      <c r="C7434" s="2"/>
    </row>
    <row r="7435" spans="2:3" x14ac:dyDescent="0.45">
      <c r="B7435" s="2"/>
      <c r="C7435" s="2"/>
    </row>
    <row r="7436" spans="2:3" x14ac:dyDescent="0.45">
      <c r="B7436" s="2"/>
      <c r="C7436" s="2"/>
    </row>
    <row r="7437" spans="2:3" x14ac:dyDescent="0.45">
      <c r="B7437" s="2"/>
      <c r="C7437" s="2"/>
    </row>
    <row r="7438" spans="2:3" x14ac:dyDescent="0.45">
      <c r="B7438" s="2"/>
      <c r="C7438" s="2"/>
    </row>
    <row r="7439" spans="2:3" x14ac:dyDescent="0.45">
      <c r="B7439" s="2"/>
      <c r="C7439" s="2"/>
    </row>
    <row r="7440" spans="2:3" x14ac:dyDescent="0.45">
      <c r="B7440" s="2"/>
      <c r="C7440" s="2"/>
    </row>
    <row r="7441" spans="2:3" x14ac:dyDescent="0.45">
      <c r="B7441" s="2"/>
      <c r="C7441" s="2"/>
    </row>
    <row r="7442" spans="2:3" x14ac:dyDescent="0.45">
      <c r="B7442" s="2"/>
      <c r="C7442" s="2"/>
    </row>
    <row r="7443" spans="2:3" x14ac:dyDescent="0.45">
      <c r="B7443" s="2"/>
      <c r="C7443" s="2"/>
    </row>
    <row r="7444" spans="2:3" x14ac:dyDescent="0.45">
      <c r="B7444" s="2"/>
      <c r="C7444" s="2"/>
    </row>
    <row r="7445" spans="2:3" x14ac:dyDescent="0.45">
      <c r="B7445" s="2"/>
      <c r="C7445" s="2"/>
    </row>
    <row r="7446" spans="2:3" x14ac:dyDescent="0.45">
      <c r="B7446" s="2"/>
      <c r="C7446" s="2"/>
    </row>
    <row r="7447" spans="2:3" x14ac:dyDescent="0.45">
      <c r="B7447" s="2"/>
      <c r="C7447" s="2"/>
    </row>
    <row r="7448" spans="2:3" x14ac:dyDescent="0.45">
      <c r="B7448" s="2"/>
      <c r="C7448" s="2"/>
    </row>
    <row r="7449" spans="2:3" x14ac:dyDescent="0.45">
      <c r="B7449" s="2"/>
      <c r="C7449" s="2"/>
    </row>
    <row r="7450" spans="2:3" x14ac:dyDescent="0.45">
      <c r="B7450" s="2"/>
      <c r="C7450" s="2"/>
    </row>
    <row r="7451" spans="2:3" x14ac:dyDescent="0.45">
      <c r="B7451" s="2"/>
      <c r="C7451" s="2"/>
    </row>
    <row r="7452" spans="2:3" x14ac:dyDescent="0.45">
      <c r="B7452" s="2"/>
      <c r="C7452" s="2"/>
    </row>
    <row r="7453" spans="2:3" x14ac:dyDescent="0.45">
      <c r="B7453" s="2"/>
      <c r="C7453" s="2"/>
    </row>
    <row r="7454" spans="2:3" x14ac:dyDescent="0.45">
      <c r="B7454" s="2"/>
      <c r="C7454" s="2"/>
    </row>
    <row r="7455" spans="2:3" x14ac:dyDescent="0.45">
      <c r="B7455" s="2"/>
      <c r="C7455" s="2"/>
    </row>
    <row r="7456" spans="2:3" x14ac:dyDescent="0.45">
      <c r="B7456" s="2"/>
      <c r="C7456" s="2"/>
    </row>
    <row r="7457" spans="2:3" x14ac:dyDescent="0.45">
      <c r="B7457" s="2"/>
      <c r="C7457" s="2"/>
    </row>
    <row r="7458" spans="2:3" x14ac:dyDescent="0.45">
      <c r="B7458" s="2"/>
      <c r="C7458" s="2"/>
    </row>
    <row r="7459" spans="2:3" x14ac:dyDescent="0.45">
      <c r="B7459" s="2"/>
      <c r="C7459" s="2"/>
    </row>
    <row r="7460" spans="2:3" x14ac:dyDescent="0.45">
      <c r="B7460" s="2"/>
      <c r="C7460" s="2"/>
    </row>
    <row r="7461" spans="2:3" x14ac:dyDescent="0.45">
      <c r="B7461" s="2"/>
      <c r="C7461" s="2"/>
    </row>
    <row r="7462" spans="2:3" x14ac:dyDescent="0.45">
      <c r="B7462" s="2"/>
      <c r="C7462" s="2"/>
    </row>
    <row r="7463" spans="2:3" x14ac:dyDescent="0.45">
      <c r="B7463" s="2"/>
      <c r="C7463" s="2"/>
    </row>
    <row r="7464" spans="2:3" x14ac:dyDescent="0.45">
      <c r="B7464" s="2"/>
      <c r="C7464" s="2"/>
    </row>
    <row r="7465" spans="2:3" x14ac:dyDescent="0.45">
      <c r="B7465" s="2"/>
      <c r="C7465" s="2"/>
    </row>
    <row r="7466" spans="2:3" x14ac:dyDescent="0.45">
      <c r="B7466" s="2"/>
      <c r="C7466" s="2"/>
    </row>
    <row r="7467" spans="2:3" x14ac:dyDescent="0.45">
      <c r="B7467" s="2"/>
      <c r="C7467" s="2"/>
    </row>
    <row r="7468" spans="2:3" x14ac:dyDescent="0.45">
      <c r="B7468" s="2"/>
      <c r="C7468" s="2"/>
    </row>
    <row r="7469" spans="2:3" x14ac:dyDescent="0.45">
      <c r="B7469" s="2"/>
      <c r="C7469" s="2"/>
    </row>
    <row r="7470" spans="2:3" x14ac:dyDescent="0.45">
      <c r="B7470" s="2"/>
      <c r="C7470" s="2"/>
    </row>
    <row r="7471" spans="2:3" x14ac:dyDescent="0.45">
      <c r="B7471" s="2"/>
      <c r="C7471" s="2"/>
    </row>
    <row r="7472" spans="2:3" x14ac:dyDescent="0.45">
      <c r="B7472" s="2"/>
      <c r="C7472" s="2"/>
    </row>
    <row r="7473" spans="2:3" x14ac:dyDescent="0.45">
      <c r="B7473" s="2"/>
      <c r="C7473" s="2"/>
    </row>
    <row r="7474" spans="2:3" x14ac:dyDescent="0.45">
      <c r="B7474" s="2"/>
      <c r="C7474" s="2"/>
    </row>
    <row r="7475" spans="2:3" x14ac:dyDescent="0.45">
      <c r="B7475" s="2"/>
      <c r="C7475" s="2"/>
    </row>
    <row r="7476" spans="2:3" x14ac:dyDescent="0.45">
      <c r="B7476" s="2"/>
      <c r="C7476" s="2"/>
    </row>
    <row r="7477" spans="2:3" x14ac:dyDescent="0.45">
      <c r="B7477" s="2"/>
      <c r="C7477" s="2"/>
    </row>
    <row r="7478" spans="2:3" x14ac:dyDescent="0.45">
      <c r="B7478" s="2"/>
      <c r="C7478" s="2"/>
    </row>
    <row r="7479" spans="2:3" x14ac:dyDescent="0.45">
      <c r="B7479" s="2"/>
      <c r="C7479" s="2"/>
    </row>
    <row r="7480" spans="2:3" x14ac:dyDescent="0.45">
      <c r="B7480" s="2"/>
      <c r="C7480" s="2"/>
    </row>
    <row r="7481" spans="2:3" x14ac:dyDescent="0.45">
      <c r="B7481" s="2"/>
      <c r="C7481" s="2"/>
    </row>
    <row r="7482" spans="2:3" x14ac:dyDescent="0.45">
      <c r="B7482" s="2"/>
      <c r="C7482" s="2"/>
    </row>
    <row r="7483" spans="2:3" x14ac:dyDescent="0.45">
      <c r="B7483" s="2"/>
      <c r="C7483" s="2"/>
    </row>
    <row r="7484" spans="2:3" x14ac:dyDescent="0.45">
      <c r="B7484" s="2"/>
      <c r="C7484" s="2"/>
    </row>
    <row r="7485" spans="2:3" x14ac:dyDescent="0.45">
      <c r="B7485" s="2"/>
      <c r="C7485" s="2"/>
    </row>
    <row r="7486" spans="2:3" x14ac:dyDescent="0.45">
      <c r="B7486" s="2"/>
      <c r="C7486" s="2"/>
    </row>
    <row r="7487" spans="2:3" x14ac:dyDescent="0.45">
      <c r="B7487" s="2"/>
      <c r="C7487" s="2"/>
    </row>
    <row r="7488" spans="2:3" x14ac:dyDescent="0.45">
      <c r="B7488" s="2"/>
      <c r="C7488" s="2"/>
    </row>
    <row r="7489" spans="2:3" x14ac:dyDescent="0.45">
      <c r="B7489" s="2"/>
      <c r="C7489" s="2"/>
    </row>
    <row r="7490" spans="2:3" x14ac:dyDescent="0.45">
      <c r="B7490" s="2"/>
      <c r="C7490" s="2"/>
    </row>
    <row r="7491" spans="2:3" x14ac:dyDescent="0.45">
      <c r="B7491" s="2"/>
      <c r="C7491" s="2"/>
    </row>
    <row r="7492" spans="2:3" x14ac:dyDescent="0.45">
      <c r="B7492" s="2"/>
      <c r="C7492" s="2"/>
    </row>
    <row r="7493" spans="2:3" x14ac:dyDescent="0.45">
      <c r="B7493" s="2"/>
      <c r="C7493" s="2"/>
    </row>
    <row r="7494" spans="2:3" x14ac:dyDescent="0.45">
      <c r="B7494" s="2"/>
      <c r="C7494" s="2"/>
    </row>
    <row r="7495" spans="2:3" x14ac:dyDescent="0.45">
      <c r="B7495" s="2"/>
      <c r="C7495" s="2"/>
    </row>
    <row r="7496" spans="2:3" x14ac:dyDescent="0.45">
      <c r="B7496" s="2"/>
      <c r="C7496" s="2"/>
    </row>
    <row r="7497" spans="2:3" x14ac:dyDescent="0.45">
      <c r="B7497" s="2"/>
      <c r="C7497" s="2"/>
    </row>
    <row r="7498" spans="2:3" x14ac:dyDescent="0.45">
      <c r="B7498" s="2"/>
      <c r="C7498" s="2"/>
    </row>
    <row r="7499" spans="2:3" x14ac:dyDescent="0.45">
      <c r="B7499" s="2"/>
      <c r="C7499" s="2"/>
    </row>
    <row r="7500" spans="2:3" x14ac:dyDescent="0.45">
      <c r="B7500" s="2"/>
      <c r="C7500" s="2"/>
    </row>
    <row r="7501" spans="2:3" x14ac:dyDescent="0.45">
      <c r="B7501" s="2"/>
      <c r="C7501" s="2"/>
    </row>
    <row r="7502" spans="2:3" x14ac:dyDescent="0.45">
      <c r="B7502" s="2"/>
      <c r="C7502" s="2"/>
    </row>
    <row r="7503" spans="2:3" x14ac:dyDescent="0.45">
      <c r="B7503" s="2"/>
      <c r="C7503" s="2"/>
    </row>
    <row r="7504" spans="2:3" x14ac:dyDescent="0.45">
      <c r="B7504" s="2"/>
      <c r="C7504" s="2"/>
    </row>
    <row r="7505" spans="2:3" x14ac:dyDescent="0.45">
      <c r="B7505" s="2"/>
      <c r="C7505" s="2"/>
    </row>
    <row r="7506" spans="2:3" x14ac:dyDescent="0.45">
      <c r="B7506" s="2"/>
      <c r="C7506" s="2"/>
    </row>
    <row r="7507" spans="2:3" x14ac:dyDescent="0.45">
      <c r="B7507" s="2"/>
      <c r="C7507" s="2"/>
    </row>
    <row r="7508" spans="2:3" x14ac:dyDescent="0.45">
      <c r="B7508" s="2"/>
      <c r="C7508" s="2"/>
    </row>
    <row r="7509" spans="2:3" x14ac:dyDescent="0.45">
      <c r="B7509" s="2"/>
      <c r="C7509" s="2"/>
    </row>
    <row r="7510" spans="2:3" x14ac:dyDescent="0.45">
      <c r="B7510" s="2"/>
      <c r="C7510" s="2"/>
    </row>
    <row r="7511" spans="2:3" x14ac:dyDescent="0.45">
      <c r="B7511" s="2"/>
      <c r="C7511" s="2"/>
    </row>
    <row r="7512" spans="2:3" x14ac:dyDescent="0.45">
      <c r="B7512" s="2"/>
      <c r="C7512" s="2"/>
    </row>
    <row r="7513" spans="2:3" x14ac:dyDescent="0.45">
      <c r="B7513" s="2"/>
      <c r="C7513" s="2"/>
    </row>
    <row r="7514" spans="2:3" x14ac:dyDescent="0.45">
      <c r="B7514" s="2"/>
      <c r="C7514" s="2"/>
    </row>
    <row r="7515" spans="2:3" x14ac:dyDescent="0.45">
      <c r="B7515" s="2"/>
      <c r="C7515" s="2"/>
    </row>
    <row r="7516" spans="2:3" x14ac:dyDescent="0.45">
      <c r="B7516" s="2"/>
      <c r="C7516" s="2"/>
    </row>
    <row r="7517" spans="2:3" x14ac:dyDescent="0.45">
      <c r="B7517" s="2"/>
      <c r="C7517" s="2"/>
    </row>
    <row r="7518" spans="2:3" x14ac:dyDescent="0.45">
      <c r="B7518" s="2"/>
      <c r="C7518" s="2"/>
    </row>
    <row r="7519" spans="2:3" x14ac:dyDescent="0.45">
      <c r="B7519" s="2"/>
      <c r="C7519" s="2"/>
    </row>
    <row r="7520" spans="2:3" x14ac:dyDescent="0.45">
      <c r="B7520" s="2"/>
      <c r="C7520" s="2"/>
    </row>
    <row r="7521" spans="2:3" x14ac:dyDescent="0.45">
      <c r="B7521" s="2"/>
      <c r="C7521" s="2"/>
    </row>
    <row r="7522" spans="2:3" x14ac:dyDescent="0.45">
      <c r="B7522" s="2"/>
      <c r="C7522" s="2"/>
    </row>
    <row r="7523" spans="2:3" x14ac:dyDescent="0.45">
      <c r="B7523" s="2"/>
      <c r="C7523" s="2"/>
    </row>
    <row r="7524" spans="2:3" x14ac:dyDescent="0.45">
      <c r="B7524" s="2"/>
      <c r="C7524" s="2"/>
    </row>
    <row r="7525" spans="2:3" x14ac:dyDescent="0.45">
      <c r="B7525" s="2"/>
      <c r="C7525" s="2"/>
    </row>
    <row r="7526" spans="2:3" x14ac:dyDescent="0.45">
      <c r="B7526" s="2"/>
      <c r="C7526" s="2"/>
    </row>
    <row r="7527" spans="2:3" x14ac:dyDescent="0.45">
      <c r="B7527" s="2"/>
      <c r="C7527" s="2"/>
    </row>
    <row r="7528" spans="2:3" x14ac:dyDescent="0.45">
      <c r="B7528" s="2"/>
      <c r="C7528" s="2"/>
    </row>
    <row r="7529" spans="2:3" x14ac:dyDescent="0.45">
      <c r="B7529" s="2"/>
      <c r="C7529" s="2"/>
    </row>
    <row r="7530" spans="2:3" x14ac:dyDescent="0.45">
      <c r="B7530" s="2"/>
      <c r="C7530" s="2"/>
    </row>
    <row r="7531" spans="2:3" x14ac:dyDescent="0.45">
      <c r="B7531" s="2"/>
      <c r="C7531" s="2"/>
    </row>
    <row r="7532" spans="2:3" x14ac:dyDescent="0.45">
      <c r="B7532" s="2"/>
      <c r="C7532" s="2"/>
    </row>
    <row r="7533" spans="2:3" x14ac:dyDescent="0.45">
      <c r="B7533" s="2"/>
      <c r="C7533" s="2"/>
    </row>
    <row r="7534" spans="2:3" x14ac:dyDescent="0.45">
      <c r="B7534" s="2"/>
      <c r="C7534" s="2"/>
    </row>
    <row r="7535" spans="2:3" x14ac:dyDescent="0.45">
      <c r="B7535" s="2"/>
      <c r="C7535" s="2"/>
    </row>
    <row r="7536" spans="2:3" x14ac:dyDescent="0.45">
      <c r="B7536" s="2"/>
      <c r="C7536" s="2"/>
    </row>
    <row r="7537" spans="2:3" x14ac:dyDescent="0.45">
      <c r="B7537" s="2"/>
      <c r="C7537" s="2"/>
    </row>
    <row r="7538" spans="2:3" x14ac:dyDescent="0.45">
      <c r="B7538" s="2"/>
      <c r="C7538" s="2"/>
    </row>
    <row r="7539" spans="2:3" x14ac:dyDescent="0.45">
      <c r="B7539" s="2"/>
      <c r="C7539" s="2"/>
    </row>
    <row r="7540" spans="2:3" x14ac:dyDescent="0.45">
      <c r="B7540" s="2"/>
      <c r="C7540" s="2"/>
    </row>
    <row r="7541" spans="2:3" x14ac:dyDescent="0.45">
      <c r="B7541" s="2"/>
      <c r="C7541" s="2"/>
    </row>
    <row r="7542" spans="2:3" x14ac:dyDescent="0.45">
      <c r="B7542" s="2"/>
      <c r="C7542" s="2"/>
    </row>
    <row r="7543" spans="2:3" x14ac:dyDescent="0.45">
      <c r="B7543" s="2"/>
      <c r="C7543" s="2"/>
    </row>
    <row r="7544" spans="2:3" x14ac:dyDescent="0.45">
      <c r="B7544" s="2"/>
      <c r="C7544" s="2"/>
    </row>
    <row r="7545" spans="2:3" x14ac:dyDescent="0.45">
      <c r="B7545" s="2"/>
      <c r="C7545" s="2"/>
    </row>
    <row r="7546" spans="2:3" x14ac:dyDescent="0.45">
      <c r="B7546" s="2"/>
      <c r="C7546" s="2"/>
    </row>
    <row r="7547" spans="2:3" x14ac:dyDescent="0.45">
      <c r="B7547" s="2"/>
      <c r="C7547" s="2"/>
    </row>
    <row r="7548" spans="2:3" x14ac:dyDescent="0.45">
      <c r="B7548" s="2"/>
      <c r="C7548" s="2"/>
    </row>
    <row r="7549" spans="2:3" x14ac:dyDescent="0.45">
      <c r="B7549" s="2"/>
      <c r="C7549" s="2"/>
    </row>
    <row r="7550" spans="2:3" x14ac:dyDescent="0.45">
      <c r="B7550" s="2"/>
      <c r="C7550" s="2"/>
    </row>
    <row r="7551" spans="2:3" x14ac:dyDescent="0.45">
      <c r="B7551" s="2"/>
      <c r="C7551" s="2"/>
    </row>
    <row r="7552" spans="2:3" x14ac:dyDescent="0.45">
      <c r="B7552" s="2"/>
      <c r="C7552" s="2"/>
    </row>
    <row r="7553" spans="2:3" x14ac:dyDescent="0.45">
      <c r="B7553" s="2"/>
      <c r="C7553" s="2"/>
    </row>
    <row r="7554" spans="2:3" x14ac:dyDescent="0.45">
      <c r="B7554" s="2"/>
      <c r="C7554" s="2"/>
    </row>
    <row r="7555" spans="2:3" x14ac:dyDescent="0.45">
      <c r="B7555" s="2"/>
      <c r="C7555" s="2"/>
    </row>
    <row r="7556" spans="2:3" x14ac:dyDescent="0.45">
      <c r="B7556" s="2"/>
      <c r="C7556" s="2"/>
    </row>
    <row r="7557" spans="2:3" x14ac:dyDescent="0.45">
      <c r="B7557" s="2"/>
      <c r="C7557" s="2"/>
    </row>
    <row r="7558" spans="2:3" x14ac:dyDescent="0.45">
      <c r="B7558" s="2"/>
      <c r="C7558" s="2"/>
    </row>
    <row r="7559" spans="2:3" x14ac:dyDescent="0.45">
      <c r="B7559" s="2"/>
      <c r="C7559" s="2"/>
    </row>
    <row r="7560" spans="2:3" x14ac:dyDescent="0.45">
      <c r="B7560" s="2"/>
      <c r="C7560" s="2"/>
    </row>
    <row r="7561" spans="2:3" x14ac:dyDescent="0.45">
      <c r="B7561" s="2"/>
      <c r="C7561" s="2"/>
    </row>
    <row r="7562" spans="2:3" x14ac:dyDescent="0.45">
      <c r="B7562" s="2"/>
      <c r="C7562" s="2"/>
    </row>
    <row r="7563" spans="2:3" x14ac:dyDescent="0.45">
      <c r="B7563" s="2"/>
      <c r="C7563" s="2"/>
    </row>
    <row r="7564" spans="2:3" x14ac:dyDescent="0.45">
      <c r="B7564" s="2"/>
      <c r="C7564" s="2"/>
    </row>
    <row r="7565" spans="2:3" x14ac:dyDescent="0.45">
      <c r="B7565" s="2"/>
      <c r="C7565" s="2"/>
    </row>
    <row r="7566" spans="2:3" x14ac:dyDescent="0.45">
      <c r="B7566" s="2"/>
      <c r="C7566" s="2"/>
    </row>
    <row r="7567" spans="2:3" x14ac:dyDescent="0.45">
      <c r="B7567" s="2"/>
      <c r="C7567" s="2"/>
    </row>
    <row r="7568" spans="2:3" x14ac:dyDescent="0.45">
      <c r="B7568" s="2"/>
      <c r="C7568" s="2"/>
    </row>
    <row r="7569" spans="2:3" x14ac:dyDescent="0.45">
      <c r="B7569" s="2"/>
      <c r="C7569" s="2"/>
    </row>
    <row r="7570" spans="2:3" x14ac:dyDescent="0.45">
      <c r="B7570" s="2"/>
      <c r="C7570" s="2"/>
    </row>
    <row r="7571" spans="2:3" x14ac:dyDescent="0.45">
      <c r="B7571" s="2"/>
      <c r="C7571" s="2"/>
    </row>
    <row r="7572" spans="2:3" x14ac:dyDescent="0.45">
      <c r="B7572" s="2"/>
      <c r="C7572" s="2"/>
    </row>
    <row r="7573" spans="2:3" x14ac:dyDescent="0.45">
      <c r="B7573" s="2"/>
      <c r="C7573" s="2"/>
    </row>
    <row r="7574" spans="2:3" x14ac:dyDescent="0.45">
      <c r="B7574" s="2"/>
      <c r="C7574" s="2"/>
    </row>
    <row r="7575" spans="2:3" x14ac:dyDescent="0.45">
      <c r="B7575" s="2"/>
      <c r="C7575" s="2"/>
    </row>
    <row r="7576" spans="2:3" x14ac:dyDescent="0.45">
      <c r="B7576" s="2"/>
      <c r="C7576" s="2"/>
    </row>
    <row r="7577" spans="2:3" x14ac:dyDescent="0.45">
      <c r="B7577" s="2"/>
      <c r="C7577" s="2"/>
    </row>
    <row r="7578" spans="2:3" x14ac:dyDescent="0.45">
      <c r="B7578" s="2"/>
      <c r="C7578" s="2"/>
    </row>
    <row r="7579" spans="2:3" x14ac:dyDescent="0.45">
      <c r="B7579" s="2"/>
      <c r="C7579" s="2"/>
    </row>
    <row r="7580" spans="2:3" x14ac:dyDescent="0.45">
      <c r="B7580" s="2"/>
      <c r="C7580" s="2"/>
    </row>
    <row r="7581" spans="2:3" x14ac:dyDescent="0.45">
      <c r="B7581" s="2"/>
      <c r="C7581" s="2"/>
    </row>
    <row r="7582" spans="2:3" x14ac:dyDescent="0.45">
      <c r="B7582" s="2"/>
      <c r="C7582" s="2"/>
    </row>
    <row r="7583" spans="2:3" x14ac:dyDescent="0.45">
      <c r="B7583" s="2"/>
      <c r="C7583" s="2"/>
    </row>
    <row r="7584" spans="2:3" x14ac:dyDescent="0.45">
      <c r="B7584" s="2"/>
      <c r="C7584" s="2"/>
    </row>
    <row r="7585" spans="2:3" x14ac:dyDescent="0.45">
      <c r="B7585" s="2"/>
      <c r="C7585" s="2"/>
    </row>
    <row r="7586" spans="2:3" x14ac:dyDescent="0.45">
      <c r="B7586" s="2"/>
      <c r="C7586" s="2"/>
    </row>
    <row r="7587" spans="2:3" x14ac:dyDescent="0.45">
      <c r="B7587" s="2"/>
      <c r="C7587" s="2"/>
    </row>
    <row r="7588" spans="2:3" x14ac:dyDescent="0.45">
      <c r="B7588" s="2"/>
      <c r="C7588" s="2"/>
    </row>
    <row r="7589" spans="2:3" x14ac:dyDescent="0.45">
      <c r="B7589" s="2"/>
      <c r="C7589" s="2"/>
    </row>
    <row r="7590" spans="2:3" x14ac:dyDescent="0.45">
      <c r="B7590" s="2"/>
      <c r="C7590" s="2"/>
    </row>
    <row r="7591" spans="2:3" x14ac:dyDescent="0.45">
      <c r="B7591" s="2"/>
      <c r="C7591" s="2"/>
    </row>
    <row r="7592" spans="2:3" x14ac:dyDescent="0.45">
      <c r="B7592" s="2"/>
      <c r="C7592" s="2"/>
    </row>
    <row r="7593" spans="2:3" x14ac:dyDescent="0.45">
      <c r="B7593" s="2"/>
      <c r="C7593" s="2"/>
    </row>
    <row r="7594" spans="2:3" x14ac:dyDescent="0.45">
      <c r="B7594" s="2"/>
      <c r="C7594" s="2"/>
    </row>
    <row r="7595" spans="2:3" x14ac:dyDescent="0.45">
      <c r="B7595" s="2"/>
      <c r="C7595" s="2"/>
    </row>
    <row r="7596" spans="2:3" x14ac:dyDescent="0.45">
      <c r="B7596" s="2"/>
      <c r="C7596" s="2"/>
    </row>
    <row r="7597" spans="2:3" x14ac:dyDescent="0.45">
      <c r="B7597" s="2"/>
      <c r="C7597" s="2"/>
    </row>
    <row r="7598" spans="2:3" x14ac:dyDescent="0.45">
      <c r="B7598" s="2"/>
      <c r="C7598" s="2"/>
    </row>
    <row r="7599" spans="2:3" x14ac:dyDescent="0.45">
      <c r="B7599" s="2"/>
      <c r="C7599" s="2"/>
    </row>
    <row r="7600" spans="2:3" x14ac:dyDescent="0.45">
      <c r="B7600" s="2"/>
      <c r="C7600" s="2"/>
    </row>
    <row r="7601" spans="2:3" x14ac:dyDescent="0.45">
      <c r="B7601" s="2"/>
      <c r="C7601" s="2"/>
    </row>
    <row r="7602" spans="2:3" x14ac:dyDescent="0.45">
      <c r="B7602" s="2"/>
      <c r="C7602" s="2"/>
    </row>
    <row r="7603" spans="2:3" x14ac:dyDescent="0.45">
      <c r="B7603" s="2"/>
      <c r="C7603" s="2"/>
    </row>
    <row r="7604" spans="2:3" x14ac:dyDescent="0.45">
      <c r="B7604" s="2"/>
      <c r="C7604" s="2"/>
    </row>
    <row r="7605" spans="2:3" x14ac:dyDescent="0.45">
      <c r="B7605" s="2"/>
      <c r="C7605" s="2"/>
    </row>
    <row r="7606" spans="2:3" x14ac:dyDescent="0.45">
      <c r="B7606" s="2"/>
      <c r="C7606" s="2"/>
    </row>
    <row r="7607" spans="2:3" x14ac:dyDescent="0.45">
      <c r="B7607" s="2"/>
      <c r="C7607" s="2"/>
    </row>
    <row r="7608" spans="2:3" x14ac:dyDescent="0.45">
      <c r="B7608" s="2"/>
      <c r="C7608" s="2"/>
    </row>
    <row r="7609" spans="2:3" x14ac:dyDescent="0.45">
      <c r="B7609" s="2"/>
      <c r="C7609" s="2"/>
    </row>
    <row r="7610" spans="2:3" x14ac:dyDescent="0.45">
      <c r="B7610" s="2"/>
      <c r="C7610" s="2"/>
    </row>
    <row r="7611" spans="2:3" x14ac:dyDescent="0.45">
      <c r="B7611" s="2"/>
      <c r="C7611" s="2"/>
    </row>
    <row r="7612" spans="2:3" x14ac:dyDescent="0.45">
      <c r="B7612" s="2"/>
      <c r="C7612" s="2"/>
    </row>
    <row r="7613" spans="2:3" x14ac:dyDescent="0.45">
      <c r="B7613" s="2"/>
      <c r="C7613" s="2"/>
    </row>
    <row r="7614" spans="2:3" x14ac:dyDescent="0.45">
      <c r="B7614" s="2"/>
      <c r="C7614" s="2"/>
    </row>
    <row r="7615" spans="2:3" x14ac:dyDescent="0.45">
      <c r="B7615" s="2"/>
      <c r="C7615" s="2"/>
    </row>
    <row r="7616" spans="2:3" x14ac:dyDescent="0.45">
      <c r="B7616" s="2"/>
      <c r="C7616" s="2"/>
    </row>
    <row r="7617" spans="2:3" x14ac:dyDescent="0.45">
      <c r="B7617" s="2"/>
      <c r="C7617" s="2"/>
    </row>
    <row r="7618" spans="2:3" x14ac:dyDescent="0.45">
      <c r="B7618" s="2"/>
      <c r="C7618" s="2"/>
    </row>
    <row r="7619" spans="2:3" x14ac:dyDescent="0.45">
      <c r="B7619" s="2"/>
      <c r="C7619" s="2"/>
    </row>
    <row r="7620" spans="2:3" x14ac:dyDescent="0.45">
      <c r="B7620" s="2"/>
      <c r="C7620" s="2"/>
    </row>
    <row r="7621" spans="2:3" x14ac:dyDescent="0.45">
      <c r="B7621" s="2"/>
      <c r="C7621" s="2"/>
    </row>
    <row r="7622" spans="2:3" x14ac:dyDescent="0.45">
      <c r="B7622" s="2"/>
      <c r="C7622" s="2"/>
    </row>
    <row r="7623" spans="2:3" x14ac:dyDescent="0.45">
      <c r="B7623" s="2"/>
      <c r="C7623" s="2"/>
    </row>
    <row r="7624" spans="2:3" x14ac:dyDescent="0.45">
      <c r="B7624" s="2"/>
      <c r="C7624" s="2"/>
    </row>
    <row r="7625" spans="2:3" x14ac:dyDescent="0.45">
      <c r="B7625" s="2"/>
      <c r="C7625" s="2"/>
    </row>
    <row r="7626" spans="2:3" x14ac:dyDescent="0.45">
      <c r="B7626" s="2"/>
      <c r="C7626" s="2"/>
    </row>
    <row r="7627" spans="2:3" x14ac:dyDescent="0.45">
      <c r="B7627" s="2"/>
      <c r="C7627" s="2"/>
    </row>
    <row r="7628" spans="2:3" x14ac:dyDescent="0.45">
      <c r="B7628" s="2"/>
      <c r="C7628" s="2"/>
    </row>
    <row r="7629" spans="2:3" x14ac:dyDescent="0.45">
      <c r="B7629" s="2"/>
      <c r="C7629" s="2"/>
    </row>
    <row r="7630" spans="2:3" x14ac:dyDescent="0.45">
      <c r="B7630" s="2"/>
      <c r="C7630" s="2"/>
    </row>
    <row r="7631" spans="2:3" x14ac:dyDescent="0.45">
      <c r="B7631" s="2"/>
      <c r="C7631" s="2"/>
    </row>
    <row r="7632" spans="2:3" x14ac:dyDescent="0.45">
      <c r="B7632" s="2"/>
      <c r="C7632" s="2"/>
    </row>
    <row r="7633" spans="2:3" x14ac:dyDescent="0.45">
      <c r="B7633" s="2"/>
      <c r="C7633" s="2"/>
    </row>
    <row r="7634" spans="2:3" x14ac:dyDescent="0.45">
      <c r="B7634" s="2"/>
      <c r="C7634" s="2"/>
    </row>
    <row r="7635" spans="2:3" x14ac:dyDescent="0.45">
      <c r="B7635" s="2"/>
      <c r="C7635" s="2"/>
    </row>
    <row r="7636" spans="2:3" x14ac:dyDescent="0.45">
      <c r="B7636" s="2"/>
      <c r="C7636" s="2"/>
    </row>
    <row r="7637" spans="2:3" x14ac:dyDescent="0.45">
      <c r="B7637" s="2"/>
      <c r="C7637" s="2"/>
    </row>
    <row r="7638" spans="2:3" x14ac:dyDescent="0.45">
      <c r="B7638" s="2"/>
      <c r="C7638" s="2"/>
    </row>
    <row r="7639" spans="2:3" x14ac:dyDescent="0.45">
      <c r="B7639" s="2"/>
      <c r="C7639" s="2"/>
    </row>
    <row r="7640" spans="2:3" x14ac:dyDescent="0.45">
      <c r="B7640" s="2"/>
      <c r="C7640" s="2"/>
    </row>
    <row r="7641" spans="2:3" x14ac:dyDescent="0.45">
      <c r="B7641" s="2"/>
      <c r="C7641" s="2"/>
    </row>
    <row r="7642" spans="2:3" x14ac:dyDescent="0.45">
      <c r="B7642" s="2"/>
      <c r="C7642" s="2"/>
    </row>
    <row r="7643" spans="2:3" x14ac:dyDescent="0.45">
      <c r="B7643" s="2"/>
      <c r="C7643" s="2"/>
    </row>
    <row r="7644" spans="2:3" x14ac:dyDescent="0.45">
      <c r="B7644" s="2"/>
      <c r="C7644" s="2"/>
    </row>
    <row r="7645" spans="2:3" x14ac:dyDescent="0.45">
      <c r="B7645" s="2"/>
      <c r="C7645" s="2"/>
    </row>
    <row r="7646" spans="2:3" x14ac:dyDescent="0.45">
      <c r="B7646" s="2"/>
      <c r="C7646" s="2"/>
    </row>
    <row r="7647" spans="2:3" x14ac:dyDescent="0.45">
      <c r="B7647" s="2"/>
      <c r="C7647" s="2"/>
    </row>
    <row r="7648" spans="2:3" x14ac:dyDescent="0.45">
      <c r="B7648" s="2"/>
      <c r="C7648" s="2"/>
    </row>
    <row r="7649" spans="2:3" x14ac:dyDescent="0.45">
      <c r="B7649" s="2"/>
      <c r="C7649" s="2"/>
    </row>
    <row r="7650" spans="2:3" x14ac:dyDescent="0.45">
      <c r="B7650" s="2"/>
      <c r="C7650" s="2"/>
    </row>
    <row r="7651" spans="2:3" x14ac:dyDescent="0.45">
      <c r="B7651" s="2"/>
      <c r="C7651" s="2"/>
    </row>
    <row r="7652" spans="2:3" x14ac:dyDescent="0.45">
      <c r="B7652" s="2"/>
      <c r="C7652" s="2"/>
    </row>
    <row r="7653" spans="2:3" x14ac:dyDescent="0.45">
      <c r="B7653" s="2"/>
      <c r="C7653" s="2"/>
    </row>
    <row r="7654" spans="2:3" x14ac:dyDescent="0.45">
      <c r="B7654" s="2"/>
      <c r="C7654" s="2"/>
    </row>
    <row r="7655" spans="2:3" x14ac:dyDescent="0.45">
      <c r="B7655" s="2"/>
      <c r="C7655" s="2"/>
    </row>
    <row r="7656" spans="2:3" x14ac:dyDescent="0.45">
      <c r="B7656" s="2"/>
      <c r="C7656" s="2"/>
    </row>
    <row r="7657" spans="2:3" x14ac:dyDescent="0.45">
      <c r="B7657" s="2"/>
      <c r="C7657" s="2"/>
    </row>
    <row r="7658" spans="2:3" x14ac:dyDescent="0.45">
      <c r="B7658" s="2"/>
      <c r="C7658" s="2"/>
    </row>
    <row r="7659" spans="2:3" x14ac:dyDescent="0.45">
      <c r="B7659" s="2"/>
      <c r="C7659" s="2"/>
    </row>
    <row r="7660" spans="2:3" x14ac:dyDescent="0.45">
      <c r="B7660" s="2"/>
      <c r="C7660" s="2"/>
    </row>
    <row r="7661" spans="2:3" x14ac:dyDescent="0.45">
      <c r="B7661" s="2"/>
      <c r="C7661" s="2"/>
    </row>
    <row r="7662" spans="2:3" x14ac:dyDescent="0.45">
      <c r="B7662" s="2"/>
      <c r="C7662" s="2"/>
    </row>
    <row r="7663" spans="2:3" x14ac:dyDescent="0.45">
      <c r="B7663" s="2"/>
      <c r="C7663" s="2"/>
    </row>
    <row r="7664" spans="2:3" x14ac:dyDescent="0.45">
      <c r="B7664" s="2"/>
      <c r="C7664" s="2"/>
    </row>
    <row r="7665" spans="2:3" x14ac:dyDescent="0.45">
      <c r="B7665" s="2"/>
      <c r="C7665" s="2"/>
    </row>
    <row r="7666" spans="2:3" x14ac:dyDescent="0.45">
      <c r="B7666" s="2"/>
      <c r="C7666" s="2"/>
    </row>
    <row r="7667" spans="2:3" x14ac:dyDescent="0.45">
      <c r="B7667" s="2"/>
      <c r="C7667" s="2"/>
    </row>
    <row r="7668" spans="2:3" x14ac:dyDescent="0.45">
      <c r="B7668" s="2"/>
      <c r="C7668" s="2"/>
    </row>
    <row r="7669" spans="2:3" x14ac:dyDescent="0.45">
      <c r="B7669" s="2"/>
      <c r="C7669" s="2"/>
    </row>
    <row r="7670" spans="2:3" x14ac:dyDescent="0.45">
      <c r="B7670" s="2"/>
      <c r="C7670" s="2"/>
    </row>
    <row r="7671" spans="2:3" x14ac:dyDescent="0.45">
      <c r="B7671" s="2"/>
      <c r="C7671" s="2"/>
    </row>
    <row r="7672" spans="2:3" x14ac:dyDescent="0.45">
      <c r="B7672" s="2"/>
      <c r="C7672" s="2"/>
    </row>
    <row r="7673" spans="2:3" x14ac:dyDescent="0.45">
      <c r="B7673" s="2"/>
      <c r="C7673" s="2"/>
    </row>
    <row r="7674" spans="2:3" x14ac:dyDescent="0.45">
      <c r="B7674" s="2"/>
      <c r="C7674" s="2"/>
    </row>
    <row r="7675" spans="2:3" x14ac:dyDescent="0.45">
      <c r="B7675" s="2"/>
      <c r="C7675" s="2"/>
    </row>
    <row r="7676" spans="2:3" x14ac:dyDescent="0.45">
      <c r="B7676" s="2"/>
      <c r="C7676" s="2"/>
    </row>
    <row r="7677" spans="2:3" x14ac:dyDescent="0.45">
      <c r="B7677" s="2"/>
      <c r="C7677" s="2"/>
    </row>
    <row r="7678" spans="2:3" x14ac:dyDescent="0.45">
      <c r="B7678" s="2"/>
      <c r="C7678" s="2"/>
    </row>
    <row r="7679" spans="2:3" x14ac:dyDescent="0.45">
      <c r="B7679" s="2"/>
      <c r="C7679" s="2"/>
    </row>
    <row r="7680" spans="2:3" x14ac:dyDescent="0.45">
      <c r="B7680" s="2"/>
      <c r="C7680" s="2"/>
    </row>
    <row r="7681" spans="2:3" x14ac:dyDescent="0.45">
      <c r="B7681" s="2"/>
      <c r="C7681" s="2"/>
    </row>
    <row r="7682" spans="2:3" x14ac:dyDescent="0.45">
      <c r="B7682" s="2"/>
      <c r="C7682" s="2"/>
    </row>
    <row r="7683" spans="2:3" x14ac:dyDescent="0.45">
      <c r="B7683" s="2"/>
      <c r="C7683" s="2"/>
    </row>
    <row r="7684" spans="2:3" x14ac:dyDescent="0.45">
      <c r="B7684" s="2"/>
      <c r="C7684" s="2"/>
    </row>
    <row r="7685" spans="2:3" x14ac:dyDescent="0.45">
      <c r="B7685" s="2"/>
      <c r="C7685" s="2"/>
    </row>
    <row r="7686" spans="2:3" x14ac:dyDescent="0.45">
      <c r="B7686" s="2"/>
      <c r="C7686" s="2"/>
    </row>
    <row r="7687" spans="2:3" x14ac:dyDescent="0.45">
      <c r="B7687" s="2"/>
      <c r="C7687" s="2"/>
    </row>
    <row r="7688" spans="2:3" x14ac:dyDescent="0.45">
      <c r="B7688" s="2"/>
      <c r="C7688" s="2"/>
    </row>
    <row r="7689" spans="2:3" x14ac:dyDescent="0.45">
      <c r="B7689" s="2"/>
      <c r="C7689" s="2"/>
    </row>
    <row r="7690" spans="2:3" x14ac:dyDescent="0.45">
      <c r="B7690" s="2"/>
      <c r="C7690" s="2"/>
    </row>
    <row r="7691" spans="2:3" x14ac:dyDescent="0.45">
      <c r="B7691" s="2"/>
      <c r="C7691" s="2"/>
    </row>
    <row r="7692" spans="2:3" x14ac:dyDescent="0.45">
      <c r="B7692" s="2"/>
      <c r="C7692" s="2"/>
    </row>
    <row r="7693" spans="2:3" x14ac:dyDescent="0.45">
      <c r="B7693" s="2"/>
      <c r="C7693" s="2"/>
    </row>
    <row r="7694" spans="2:3" x14ac:dyDescent="0.45">
      <c r="B7694" s="2"/>
      <c r="C7694" s="2"/>
    </row>
    <row r="7695" spans="2:3" x14ac:dyDescent="0.45">
      <c r="B7695" s="2"/>
      <c r="C7695" s="2"/>
    </row>
    <row r="7696" spans="2:3" x14ac:dyDescent="0.45">
      <c r="B7696" s="2"/>
      <c r="C7696" s="2"/>
    </row>
    <row r="7697" spans="2:3" x14ac:dyDescent="0.45">
      <c r="B7697" s="2"/>
      <c r="C7697" s="2"/>
    </row>
    <row r="7698" spans="2:3" x14ac:dyDescent="0.45">
      <c r="B7698" s="2"/>
      <c r="C7698" s="2"/>
    </row>
    <row r="7699" spans="2:3" x14ac:dyDescent="0.45">
      <c r="B7699" s="2"/>
      <c r="C7699" s="2"/>
    </row>
    <row r="7700" spans="2:3" x14ac:dyDescent="0.45">
      <c r="B7700" s="2"/>
      <c r="C7700" s="2"/>
    </row>
    <row r="7701" spans="2:3" x14ac:dyDescent="0.45">
      <c r="B7701" s="2"/>
      <c r="C7701" s="2"/>
    </row>
    <row r="7702" spans="2:3" x14ac:dyDescent="0.45">
      <c r="B7702" s="2"/>
      <c r="C7702" s="2"/>
    </row>
    <row r="7703" spans="2:3" x14ac:dyDescent="0.45">
      <c r="B7703" s="2"/>
      <c r="C7703" s="2"/>
    </row>
    <row r="7704" spans="2:3" x14ac:dyDescent="0.45">
      <c r="B7704" s="2"/>
      <c r="C7704" s="2"/>
    </row>
    <row r="7705" spans="2:3" x14ac:dyDescent="0.45">
      <c r="B7705" s="2"/>
      <c r="C7705" s="2"/>
    </row>
    <row r="7706" spans="2:3" x14ac:dyDescent="0.45">
      <c r="B7706" s="2"/>
      <c r="C7706" s="2"/>
    </row>
    <row r="7707" spans="2:3" x14ac:dyDescent="0.45">
      <c r="B7707" s="2"/>
      <c r="C7707" s="2"/>
    </row>
    <row r="7708" spans="2:3" x14ac:dyDescent="0.45">
      <c r="B7708" s="2"/>
      <c r="C7708" s="2"/>
    </row>
    <row r="7709" spans="2:3" x14ac:dyDescent="0.45">
      <c r="B7709" s="2"/>
      <c r="C7709" s="2"/>
    </row>
    <row r="7710" spans="2:3" x14ac:dyDescent="0.45">
      <c r="B7710" s="2"/>
      <c r="C7710" s="2"/>
    </row>
    <row r="7711" spans="2:3" x14ac:dyDescent="0.45">
      <c r="B7711" s="2"/>
      <c r="C7711" s="2"/>
    </row>
    <row r="7712" spans="2:3" x14ac:dyDescent="0.45">
      <c r="B7712" s="2"/>
      <c r="C7712" s="2"/>
    </row>
    <row r="7713" spans="2:3" x14ac:dyDescent="0.45">
      <c r="B7713" s="2"/>
      <c r="C7713" s="2"/>
    </row>
    <row r="7714" spans="2:3" x14ac:dyDescent="0.45">
      <c r="B7714" s="2"/>
      <c r="C7714" s="2"/>
    </row>
    <row r="7715" spans="2:3" x14ac:dyDescent="0.45">
      <c r="B7715" s="2"/>
      <c r="C7715" s="2"/>
    </row>
    <row r="7716" spans="2:3" x14ac:dyDescent="0.45">
      <c r="B7716" s="2"/>
      <c r="C7716" s="2"/>
    </row>
    <row r="7717" spans="2:3" x14ac:dyDescent="0.45">
      <c r="B7717" s="2"/>
      <c r="C7717" s="2"/>
    </row>
    <row r="7718" spans="2:3" x14ac:dyDescent="0.45">
      <c r="B7718" s="2"/>
      <c r="C7718" s="2"/>
    </row>
    <row r="7719" spans="2:3" x14ac:dyDescent="0.45">
      <c r="B7719" s="2"/>
      <c r="C7719" s="2"/>
    </row>
    <row r="7720" spans="2:3" x14ac:dyDescent="0.45">
      <c r="B7720" s="2"/>
      <c r="C7720" s="2"/>
    </row>
    <row r="7721" spans="2:3" x14ac:dyDescent="0.45">
      <c r="B7721" s="2"/>
      <c r="C7721" s="2"/>
    </row>
    <row r="7722" spans="2:3" x14ac:dyDescent="0.45">
      <c r="B7722" s="2"/>
      <c r="C7722" s="2"/>
    </row>
    <row r="7723" spans="2:3" x14ac:dyDescent="0.45">
      <c r="B7723" s="2"/>
      <c r="C7723" s="2"/>
    </row>
    <row r="7724" spans="2:3" x14ac:dyDescent="0.45">
      <c r="B7724" s="2"/>
      <c r="C7724" s="2"/>
    </row>
    <row r="7725" spans="2:3" x14ac:dyDescent="0.45">
      <c r="B7725" s="2"/>
      <c r="C7725" s="2"/>
    </row>
    <row r="7726" spans="2:3" x14ac:dyDescent="0.45">
      <c r="B7726" s="2"/>
      <c r="C7726" s="2"/>
    </row>
    <row r="7727" spans="2:3" x14ac:dyDescent="0.45">
      <c r="B7727" s="2"/>
      <c r="C7727" s="2"/>
    </row>
    <row r="7728" spans="2:3" x14ac:dyDescent="0.45">
      <c r="B7728" s="2"/>
      <c r="C7728" s="2"/>
    </row>
    <row r="7729" spans="2:3" x14ac:dyDescent="0.45">
      <c r="B7729" s="2"/>
      <c r="C7729" s="2"/>
    </row>
    <row r="7730" spans="2:3" x14ac:dyDescent="0.45">
      <c r="B7730" s="2"/>
      <c r="C7730" s="2"/>
    </row>
    <row r="7731" spans="2:3" x14ac:dyDescent="0.45">
      <c r="B7731" s="2"/>
      <c r="C7731" s="2"/>
    </row>
    <row r="7732" spans="2:3" x14ac:dyDescent="0.45">
      <c r="B7732" s="2"/>
      <c r="C7732" s="2"/>
    </row>
    <row r="7733" spans="2:3" x14ac:dyDescent="0.45">
      <c r="B7733" s="2"/>
      <c r="C7733" s="2"/>
    </row>
    <row r="7734" spans="2:3" x14ac:dyDescent="0.45">
      <c r="B7734" s="2"/>
      <c r="C7734" s="2"/>
    </row>
    <row r="7735" spans="2:3" x14ac:dyDescent="0.45">
      <c r="B7735" s="2"/>
      <c r="C7735" s="2"/>
    </row>
    <row r="7736" spans="2:3" x14ac:dyDescent="0.45">
      <c r="B7736" s="2"/>
      <c r="C7736" s="2"/>
    </row>
    <row r="7737" spans="2:3" x14ac:dyDescent="0.45">
      <c r="B7737" s="2"/>
      <c r="C7737" s="2"/>
    </row>
    <row r="7738" spans="2:3" x14ac:dyDescent="0.45">
      <c r="B7738" s="2"/>
      <c r="C7738" s="2"/>
    </row>
    <row r="7739" spans="2:3" x14ac:dyDescent="0.45">
      <c r="B7739" s="2"/>
      <c r="C7739" s="2"/>
    </row>
    <row r="7740" spans="2:3" x14ac:dyDescent="0.45">
      <c r="B7740" s="2"/>
      <c r="C7740" s="2"/>
    </row>
    <row r="7741" spans="2:3" x14ac:dyDescent="0.45">
      <c r="B7741" s="2"/>
      <c r="C7741" s="2"/>
    </row>
    <row r="7742" spans="2:3" x14ac:dyDescent="0.45">
      <c r="B7742" s="2"/>
      <c r="C7742" s="2"/>
    </row>
    <row r="7743" spans="2:3" x14ac:dyDescent="0.45">
      <c r="B7743" s="2"/>
      <c r="C7743" s="2"/>
    </row>
    <row r="7744" spans="2:3" x14ac:dyDescent="0.45">
      <c r="B7744" s="2"/>
      <c r="C7744" s="2"/>
    </row>
    <row r="7745" spans="2:3" x14ac:dyDescent="0.45">
      <c r="B7745" s="2"/>
      <c r="C7745" s="2"/>
    </row>
    <row r="7746" spans="2:3" x14ac:dyDescent="0.45">
      <c r="B7746" s="2"/>
      <c r="C7746" s="2"/>
    </row>
    <row r="7747" spans="2:3" x14ac:dyDescent="0.45">
      <c r="B7747" s="2"/>
      <c r="C7747" s="2"/>
    </row>
    <row r="7748" spans="2:3" x14ac:dyDescent="0.45">
      <c r="B7748" s="2"/>
      <c r="C7748" s="2"/>
    </row>
    <row r="7749" spans="2:3" x14ac:dyDescent="0.45">
      <c r="B7749" s="2"/>
      <c r="C7749" s="2"/>
    </row>
    <row r="7750" spans="2:3" x14ac:dyDescent="0.45">
      <c r="B7750" s="2"/>
      <c r="C7750" s="2"/>
    </row>
    <row r="7751" spans="2:3" x14ac:dyDescent="0.45">
      <c r="B7751" s="2"/>
      <c r="C7751" s="2"/>
    </row>
    <row r="7752" spans="2:3" x14ac:dyDescent="0.45">
      <c r="B7752" s="2"/>
      <c r="C7752" s="2"/>
    </row>
    <row r="7753" spans="2:3" x14ac:dyDescent="0.45">
      <c r="B7753" s="2"/>
      <c r="C7753" s="2"/>
    </row>
    <row r="7754" spans="2:3" x14ac:dyDescent="0.45">
      <c r="B7754" s="2"/>
      <c r="C7754" s="2"/>
    </row>
    <row r="7755" spans="2:3" x14ac:dyDescent="0.45">
      <c r="B7755" s="2"/>
      <c r="C7755" s="2"/>
    </row>
    <row r="7756" spans="2:3" x14ac:dyDescent="0.45">
      <c r="B7756" s="2"/>
      <c r="C7756" s="2"/>
    </row>
    <row r="7757" spans="2:3" x14ac:dyDescent="0.45">
      <c r="B7757" s="2"/>
      <c r="C7757" s="2"/>
    </row>
    <row r="7758" spans="2:3" x14ac:dyDescent="0.45">
      <c r="B7758" s="2"/>
      <c r="C7758" s="2"/>
    </row>
    <row r="7759" spans="2:3" x14ac:dyDescent="0.45">
      <c r="B7759" s="2"/>
      <c r="C7759" s="2"/>
    </row>
    <row r="7760" spans="2:3" x14ac:dyDescent="0.45">
      <c r="B7760" s="2"/>
      <c r="C7760" s="2"/>
    </row>
    <row r="7761" spans="2:3" x14ac:dyDescent="0.45">
      <c r="B7761" s="2"/>
      <c r="C7761" s="2"/>
    </row>
    <row r="7762" spans="2:3" x14ac:dyDescent="0.45">
      <c r="B7762" s="2"/>
      <c r="C7762" s="2"/>
    </row>
    <row r="7763" spans="2:3" x14ac:dyDescent="0.45">
      <c r="B7763" s="2"/>
      <c r="C7763" s="2"/>
    </row>
    <row r="7764" spans="2:3" x14ac:dyDescent="0.45">
      <c r="B7764" s="2"/>
      <c r="C7764" s="2"/>
    </row>
    <row r="7765" spans="2:3" x14ac:dyDescent="0.45">
      <c r="B7765" s="2"/>
      <c r="C7765" s="2"/>
    </row>
    <row r="7766" spans="2:3" x14ac:dyDescent="0.45">
      <c r="B7766" s="2"/>
      <c r="C7766" s="2"/>
    </row>
    <row r="7767" spans="2:3" x14ac:dyDescent="0.45">
      <c r="B7767" s="2"/>
      <c r="C7767" s="2"/>
    </row>
    <row r="7768" spans="2:3" x14ac:dyDescent="0.45">
      <c r="B7768" s="2"/>
      <c r="C7768" s="2"/>
    </row>
    <row r="7769" spans="2:3" x14ac:dyDescent="0.45">
      <c r="B7769" s="2"/>
      <c r="C7769" s="2"/>
    </row>
    <row r="7770" spans="2:3" x14ac:dyDescent="0.45">
      <c r="B7770" s="2"/>
      <c r="C7770" s="2"/>
    </row>
    <row r="7771" spans="2:3" x14ac:dyDescent="0.45">
      <c r="B7771" s="2"/>
      <c r="C7771" s="2"/>
    </row>
    <row r="7772" spans="2:3" x14ac:dyDescent="0.45">
      <c r="B7772" s="2"/>
      <c r="C7772" s="2"/>
    </row>
    <row r="7773" spans="2:3" x14ac:dyDescent="0.45">
      <c r="B7773" s="2"/>
      <c r="C7773" s="2"/>
    </row>
    <row r="7774" spans="2:3" x14ac:dyDescent="0.45">
      <c r="B7774" s="2"/>
      <c r="C7774" s="2"/>
    </row>
    <row r="7775" spans="2:3" x14ac:dyDescent="0.45">
      <c r="B7775" s="2"/>
      <c r="C7775" s="2"/>
    </row>
    <row r="7776" spans="2:3" x14ac:dyDescent="0.45">
      <c r="B7776" s="2"/>
      <c r="C7776" s="2"/>
    </row>
    <row r="7777" spans="2:3" x14ac:dyDescent="0.45">
      <c r="B7777" s="2"/>
      <c r="C7777" s="2"/>
    </row>
    <row r="7778" spans="2:3" x14ac:dyDescent="0.45">
      <c r="B7778" s="2"/>
      <c r="C7778" s="2"/>
    </row>
    <row r="7779" spans="2:3" x14ac:dyDescent="0.45">
      <c r="B7779" s="2"/>
      <c r="C7779" s="2"/>
    </row>
    <row r="7780" spans="2:3" x14ac:dyDescent="0.45">
      <c r="B7780" s="2"/>
      <c r="C7780" s="2"/>
    </row>
    <row r="7781" spans="2:3" x14ac:dyDescent="0.45">
      <c r="B7781" s="2"/>
      <c r="C7781" s="2"/>
    </row>
    <row r="7782" spans="2:3" x14ac:dyDescent="0.45">
      <c r="B7782" s="2"/>
      <c r="C7782" s="2"/>
    </row>
    <row r="7783" spans="2:3" x14ac:dyDescent="0.45">
      <c r="B7783" s="2"/>
      <c r="C7783" s="2"/>
    </row>
    <row r="7784" spans="2:3" x14ac:dyDescent="0.45">
      <c r="B7784" s="2"/>
      <c r="C7784" s="2"/>
    </row>
    <row r="7785" spans="2:3" x14ac:dyDescent="0.45">
      <c r="B7785" s="2"/>
      <c r="C7785" s="2"/>
    </row>
    <row r="7786" spans="2:3" x14ac:dyDescent="0.45">
      <c r="B7786" s="2"/>
      <c r="C7786" s="2"/>
    </row>
    <row r="7787" spans="2:3" x14ac:dyDescent="0.45">
      <c r="B7787" s="2"/>
      <c r="C7787" s="2"/>
    </row>
    <row r="7788" spans="2:3" x14ac:dyDescent="0.45">
      <c r="B7788" s="2"/>
      <c r="C7788" s="2"/>
    </row>
    <row r="7789" spans="2:3" x14ac:dyDescent="0.45">
      <c r="B7789" s="2"/>
      <c r="C7789" s="2"/>
    </row>
    <row r="7790" spans="2:3" x14ac:dyDescent="0.45">
      <c r="B7790" s="2"/>
      <c r="C7790" s="2"/>
    </row>
    <row r="7791" spans="2:3" x14ac:dyDescent="0.45">
      <c r="B7791" s="2"/>
      <c r="C7791" s="2"/>
    </row>
    <row r="7792" spans="2:3" x14ac:dyDescent="0.45">
      <c r="B7792" s="2"/>
      <c r="C7792" s="2"/>
    </row>
    <row r="7793" spans="2:3" x14ac:dyDescent="0.45">
      <c r="B7793" s="2"/>
      <c r="C7793" s="2"/>
    </row>
    <row r="7794" spans="2:3" x14ac:dyDescent="0.45">
      <c r="B7794" s="2"/>
      <c r="C7794" s="2"/>
    </row>
    <row r="7795" spans="2:3" x14ac:dyDescent="0.45">
      <c r="B7795" s="2"/>
      <c r="C7795" s="2"/>
    </row>
    <row r="7796" spans="2:3" x14ac:dyDescent="0.45">
      <c r="B7796" s="2"/>
      <c r="C7796" s="2"/>
    </row>
    <row r="7797" spans="2:3" x14ac:dyDescent="0.45">
      <c r="B7797" s="2"/>
      <c r="C7797" s="2"/>
    </row>
    <row r="7798" spans="2:3" x14ac:dyDescent="0.45">
      <c r="B7798" s="2"/>
      <c r="C7798" s="2"/>
    </row>
    <row r="7799" spans="2:3" x14ac:dyDescent="0.45">
      <c r="B7799" s="2"/>
      <c r="C7799" s="2"/>
    </row>
    <row r="7800" spans="2:3" x14ac:dyDescent="0.45">
      <c r="B7800" s="2"/>
      <c r="C7800" s="2"/>
    </row>
    <row r="7801" spans="2:3" x14ac:dyDescent="0.45">
      <c r="B7801" s="2"/>
      <c r="C7801" s="2"/>
    </row>
    <row r="7802" spans="2:3" x14ac:dyDescent="0.45">
      <c r="B7802" s="2"/>
      <c r="C7802" s="2"/>
    </row>
    <row r="7803" spans="2:3" x14ac:dyDescent="0.45">
      <c r="B7803" s="2"/>
      <c r="C7803" s="2"/>
    </row>
    <row r="7804" spans="2:3" x14ac:dyDescent="0.45">
      <c r="B7804" s="2"/>
      <c r="C7804" s="2"/>
    </row>
    <row r="7805" spans="2:3" x14ac:dyDescent="0.45">
      <c r="B7805" s="2"/>
      <c r="C7805" s="2"/>
    </row>
    <row r="7806" spans="2:3" x14ac:dyDescent="0.45">
      <c r="B7806" s="2"/>
      <c r="C7806" s="2"/>
    </row>
    <row r="7807" spans="2:3" x14ac:dyDescent="0.45">
      <c r="B7807" s="2"/>
      <c r="C7807" s="2"/>
    </row>
    <row r="7808" spans="2:3" x14ac:dyDescent="0.45">
      <c r="B7808" s="2"/>
      <c r="C7808" s="2"/>
    </row>
    <row r="7809" spans="2:3" x14ac:dyDescent="0.45">
      <c r="B7809" s="2"/>
      <c r="C7809" s="2"/>
    </row>
    <row r="7810" spans="2:3" x14ac:dyDescent="0.45">
      <c r="B7810" s="2"/>
      <c r="C7810" s="2"/>
    </row>
    <row r="7811" spans="2:3" x14ac:dyDescent="0.45">
      <c r="B7811" s="2"/>
      <c r="C7811" s="2"/>
    </row>
    <row r="7812" spans="2:3" x14ac:dyDescent="0.45">
      <c r="B7812" s="2"/>
      <c r="C7812" s="2"/>
    </row>
    <row r="7813" spans="2:3" x14ac:dyDescent="0.45">
      <c r="B7813" s="2"/>
      <c r="C7813" s="2"/>
    </row>
    <row r="7814" spans="2:3" x14ac:dyDescent="0.45">
      <c r="B7814" s="2"/>
      <c r="C7814" s="2"/>
    </row>
    <row r="7815" spans="2:3" x14ac:dyDescent="0.45">
      <c r="B7815" s="2"/>
      <c r="C7815" s="2"/>
    </row>
    <row r="7816" spans="2:3" x14ac:dyDescent="0.45">
      <c r="B7816" s="2"/>
      <c r="C7816" s="2"/>
    </row>
    <row r="7817" spans="2:3" x14ac:dyDescent="0.45">
      <c r="B7817" s="2"/>
      <c r="C7817" s="2"/>
    </row>
    <row r="7818" spans="2:3" x14ac:dyDescent="0.45">
      <c r="B7818" s="2"/>
      <c r="C7818" s="2"/>
    </row>
    <row r="7819" spans="2:3" x14ac:dyDescent="0.45">
      <c r="B7819" s="2"/>
      <c r="C7819" s="2"/>
    </row>
    <row r="7820" spans="2:3" x14ac:dyDescent="0.45">
      <c r="B7820" s="2"/>
      <c r="C7820" s="2"/>
    </row>
    <row r="7821" spans="2:3" x14ac:dyDescent="0.45">
      <c r="B7821" s="2"/>
      <c r="C7821" s="2"/>
    </row>
    <row r="7822" spans="2:3" x14ac:dyDescent="0.45">
      <c r="B7822" s="2"/>
      <c r="C7822" s="2"/>
    </row>
    <row r="7823" spans="2:3" x14ac:dyDescent="0.45">
      <c r="B7823" s="2"/>
      <c r="C7823" s="2"/>
    </row>
    <row r="7824" spans="2:3" x14ac:dyDescent="0.45">
      <c r="B7824" s="2"/>
      <c r="C7824" s="2"/>
    </row>
    <row r="7825" spans="2:3" x14ac:dyDescent="0.45">
      <c r="B7825" s="2"/>
      <c r="C7825" s="2"/>
    </row>
    <row r="7826" spans="2:3" x14ac:dyDescent="0.45">
      <c r="B7826" s="2"/>
      <c r="C7826" s="2"/>
    </row>
    <row r="7827" spans="2:3" x14ac:dyDescent="0.45">
      <c r="B7827" s="2"/>
      <c r="C7827" s="2"/>
    </row>
    <row r="7828" spans="2:3" x14ac:dyDescent="0.45">
      <c r="B7828" s="2"/>
      <c r="C7828" s="2"/>
    </row>
    <row r="7829" spans="2:3" x14ac:dyDescent="0.45">
      <c r="B7829" s="2"/>
      <c r="C7829" s="2"/>
    </row>
    <row r="7830" spans="2:3" x14ac:dyDescent="0.45">
      <c r="B7830" s="2"/>
      <c r="C7830" s="2"/>
    </row>
    <row r="7831" spans="2:3" x14ac:dyDescent="0.45">
      <c r="B7831" s="2"/>
      <c r="C7831" s="2"/>
    </row>
    <row r="7832" spans="2:3" x14ac:dyDescent="0.45">
      <c r="B7832" s="2"/>
      <c r="C7832" s="2"/>
    </row>
    <row r="7833" spans="2:3" x14ac:dyDescent="0.45">
      <c r="B7833" s="2"/>
      <c r="C7833" s="2"/>
    </row>
    <row r="7834" spans="2:3" x14ac:dyDescent="0.45">
      <c r="B7834" s="2"/>
      <c r="C7834" s="2"/>
    </row>
    <row r="7835" spans="2:3" x14ac:dyDescent="0.45">
      <c r="B7835" s="2"/>
      <c r="C7835" s="2"/>
    </row>
    <row r="7836" spans="2:3" x14ac:dyDescent="0.45">
      <c r="B7836" s="2"/>
      <c r="C7836" s="2"/>
    </row>
    <row r="7837" spans="2:3" x14ac:dyDescent="0.45">
      <c r="B7837" s="2"/>
      <c r="C7837" s="2"/>
    </row>
    <row r="7838" spans="2:3" x14ac:dyDescent="0.45">
      <c r="B7838" s="2"/>
      <c r="C7838" s="2"/>
    </row>
    <row r="7839" spans="2:3" x14ac:dyDescent="0.45">
      <c r="B7839" s="2"/>
      <c r="C7839" s="2"/>
    </row>
    <row r="7840" spans="2:3" x14ac:dyDescent="0.45">
      <c r="B7840" s="2"/>
      <c r="C7840" s="2"/>
    </row>
    <row r="7841" spans="2:3" x14ac:dyDescent="0.45">
      <c r="B7841" s="2"/>
      <c r="C7841" s="2"/>
    </row>
    <row r="7842" spans="2:3" x14ac:dyDescent="0.45">
      <c r="B7842" s="2"/>
      <c r="C7842" s="2"/>
    </row>
    <row r="7843" spans="2:3" x14ac:dyDescent="0.45">
      <c r="B7843" s="2"/>
      <c r="C7843" s="2"/>
    </row>
    <row r="7844" spans="2:3" x14ac:dyDescent="0.45">
      <c r="B7844" s="2"/>
      <c r="C7844" s="2"/>
    </row>
    <row r="7845" spans="2:3" x14ac:dyDescent="0.45">
      <c r="B7845" s="2"/>
      <c r="C7845" s="2"/>
    </row>
    <row r="7846" spans="2:3" x14ac:dyDescent="0.45">
      <c r="B7846" s="2"/>
      <c r="C7846" s="2"/>
    </row>
    <row r="7847" spans="2:3" x14ac:dyDescent="0.45">
      <c r="B7847" s="2"/>
      <c r="C7847" s="2"/>
    </row>
    <row r="7848" spans="2:3" x14ac:dyDescent="0.45">
      <c r="B7848" s="2"/>
      <c r="C7848" s="2"/>
    </row>
    <row r="7849" spans="2:3" x14ac:dyDescent="0.45">
      <c r="B7849" s="2"/>
      <c r="C7849" s="2"/>
    </row>
    <row r="7850" spans="2:3" x14ac:dyDescent="0.45">
      <c r="B7850" s="2"/>
      <c r="C7850" s="2"/>
    </row>
    <row r="7851" spans="2:3" x14ac:dyDescent="0.45">
      <c r="B7851" s="2"/>
      <c r="C7851" s="2"/>
    </row>
    <row r="7852" spans="2:3" x14ac:dyDescent="0.45">
      <c r="B7852" s="2"/>
      <c r="C7852" s="2"/>
    </row>
    <row r="7853" spans="2:3" x14ac:dyDescent="0.45">
      <c r="B7853" s="2"/>
      <c r="C7853" s="2"/>
    </row>
    <row r="7854" spans="2:3" x14ac:dyDescent="0.45">
      <c r="B7854" s="2"/>
      <c r="C7854" s="2"/>
    </row>
    <row r="7855" spans="2:3" x14ac:dyDescent="0.45">
      <c r="B7855" s="2"/>
      <c r="C7855" s="2"/>
    </row>
    <row r="7856" spans="2:3" x14ac:dyDescent="0.45">
      <c r="B7856" s="2"/>
      <c r="C7856" s="2"/>
    </row>
    <row r="7857" spans="2:3" x14ac:dyDescent="0.45">
      <c r="B7857" s="2"/>
      <c r="C7857" s="2"/>
    </row>
    <row r="7858" spans="2:3" x14ac:dyDescent="0.45">
      <c r="B7858" s="2"/>
      <c r="C7858" s="2"/>
    </row>
    <row r="7859" spans="2:3" x14ac:dyDescent="0.45">
      <c r="B7859" s="2"/>
      <c r="C7859" s="2"/>
    </row>
    <row r="7860" spans="2:3" x14ac:dyDescent="0.45">
      <c r="B7860" s="2"/>
      <c r="C7860" s="2"/>
    </row>
    <row r="7861" spans="2:3" x14ac:dyDescent="0.45">
      <c r="B7861" s="2"/>
      <c r="C7861" s="2"/>
    </row>
    <row r="7862" spans="2:3" x14ac:dyDescent="0.45">
      <c r="B7862" s="2"/>
      <c r="C7862" s="2"/>
    </row>
    <row r="7863" spans="2:3" x14ac:dyDescent="0.45">
      <c r="B7863" s="2"/>
      <c r="C7863" s="2"/>
    </row>
    <row r="7864" spans="2:3" x14ac:dyDescent="0.45">
      <c r="B7864" s="2"/>
      <c r="C7864" s="2"/>
    </row>
    <row r="7865" spans="2:3" x14ac:dyDescent="0.45">
      <c r="B7865" s="2"/>
      <c r="C7865" s="2"/>
    </row>
    <row r="7866" spans="2:3" x14ac:dyDescent="0.45">
      <c r="B7866" s="2"/>
      <c r="C7866" s="2"/>
    </row>
    <row r="7867" spans="2:3" x14ac:dyDescent="0.45">
      <c r="B7867" s="2"/>
      <c r="C7867" s="2"/>
    </row>
    <row r="7868" spans="2:3" x14ac:dyDescent="0.45">
      <c r="B7868" s="2"/>
      <c r="C7868" s="2"/>
    </row>
    <row r="7869" spans="2:3" x14ac:dyDescent="0.45">
      <c r="B7869" s="2"/>
      <c r="C7869" s="2"/>
    </row>
    <row r="7870" spans="2:3" x14ac:dyDescent="0.45">
      <c r="B7870" s="2"/>
      <c r="C7870" s="2"/>
    </row>
    <row r="7871" spans="2:3" x14ac:dyDescent="0.45">
      <c r="B7871" s="2"/>
      <c r="C7871" s="2"/>
    </row>
    <row r="7872" spans="2:3" x14ac:dyDescent="0.45">
      <c r="B7872" s="2"/>
      <c r="C7872" s="2"/>
    </row>
    <row r="7873" spans="2:3" x14ac:dyDescent="0.45">
      <c r="B7873" s="2"/>
      <c r="C7873" s="2"/>
    </row>
    <row r="7874" spans="2:3" x14ac:dyDescent="0.45">
      <c r="B7874" s="2"/>
      <c r="C7874" s="2"/>
    </row>
    <row r="7875" spans="2:3" x14ac:dyDescent="0.45">
      <c r="B7875" s="2"/>
      <c r="C7875" s="2"/>
    </row>
    <row r="7876" spans="2:3" x14ac:dyDescent="0.45">
      <c r="B7876" s="2"/>
      <c r="C7876" s="2"/>
    </row>
    <row r="7877" spans="2:3" x14ac:dyDescent="0.45">
      <c r="B7877" s="2"/>
      <c r="C7877" s="2"/>
    </row>
    <row r="7878" spans="2:3" x14ac:dyDescent="0.45">
      <c r="B7878" s="2"/>
      <c r="C7878" s="2"/>
    </row>
    <row r="7879" spans="2:3" x14ac:dyDescent="0.45">
      <c r="B7879" s="2"/>
      <c r="C7879" s="2"/>
    </row>
    <row r="7880" spans="2:3" x14ac:dyDescent="0.45">
      <c r="B7880" s="2"/>
      <c r="C7880" s="2"/>
    </row>
    <row r="7881" spans="2:3" x14ac:dyDescent="0.45">
      <c r="B7881" s="2"/>
      <c r="C7881" s="2"/>
    </row>
    <row r="7882" spans="2:3" x14ac:dyDescent="0.45">
      <c r="B7882" s="2"/>
      <c r="C7882" s="2"/>
    </row>
    <row r="7883" spans="2:3" x14ac:dyDescent="0.45">
      <c r="B7883" s="2"/>
      <c r="C7883" s="2"/>
    </row>
    <row r="7884" spans="2:3" x14ac:dyDescent="0.45">
      <c r="B7884" s="2"/>
      <c r="C7884" s="2"/>
    </row>
    <row r="7885" spans="2:3" x14ac:dyDescent="0.45">
      <c r="B7885" s="2"/>
      <c r="C7885" s="2"/>
    </row>
    <row r="7886" spans="2:3" x14ac:dyDescent="0.45">
      <c r="B7886" s="2"/>
      <c r="C7886" s="2"/>
    </row>
    <row r="7887" spans="2:3" x14ac:dyDescent="0.45">
      <c r="B7887" s="2"/>
      <c r="C7887" s="2"/>
    </row>
    <row r="7888" spans="2:3" x14ac:dyDescent="0.45">
      <c r="B7888" s="2"/>
      <c r="C7888" s="2"/>
    </row>
    <row r="7889" spans="2:3" x14ac:dyDescent="0.45">
      <c r="B7889" s="2"/>
      <c r="C7889" s="2"/>
    </row>
    <row r="7890" spans="2:3" x14ac:dyDescent="0.45">
      <c r="B7890" s="2"/>
      <c r="C7890" s="2"/>
    </row>
    <row r="7891" spans="2:3" x14ac:dyDescent="0.45">
      <c r="B7891" s="2"/>
      <c r="C7891" s="2"/>
    </row>
    <row r="7892" spans="2:3" x14ac:dyDescent="0.45">
      <c r="B7892" s="2"/>
      <c r="C7892" s="2"/>
    </row>
    <row r="7893" spans="2:3" x14ac:dyDescent="0.45">
      <c r="B7893" s="2"/>
      <c r="C7893" s="2"/>
    </row>
    <row r="7894" spans="2:3" x14ac:dyDescent="0.45">
      <c r="B7894" s="2"/>
      <c r="C7894" s="2"/>
    </row>
    <row r="7895" spans="2:3" x14ac:dyDescent="0.45">
      <c r="B7895" s="2"/>
      <c r="C7895" s="2"/>
    </row>
    <row r="7896" spans="2:3" x14ac:dyDescent="0.45">
      <c r="B7896" s="2"/>
      <c r="C7896" s="2"/>
    </row>
    <row r="7897" spans="2:3" x14ac:dyDescent="0.45">
      <c r="B7897" s="2"/>
      <c r="C7897" s="2"/>
    </row>
    <row r="7898" spans="2:3" x14ac:dyDescent="0.45">
      <c r="B7898" s="2"/>
      <c r="C7898" s="2"/>
    </row>
    <row r="7899" spans="2:3" x14ac:dyDescent="0.45">
      <c r="B7899" s="2"/>
      <c r="C7899" s="2"/>
    </row>
    <row r="7900" spans="2:3" x14ac:dyDescent="0.45">
      <c r="B7900" s="2"/>
      <c r="C7900" s="2"/>
    </row>
    <row r="7901" spans="2:3" x14ac:dyDescent="0.45">
      <c r="B7901" s="2"/>
      <c r="C7901" s="2"/>
    </row>
    <row r="7902" spans="2:3" x14ac:dyDescent="0.45">
      <c r="B7902" s="2"/>
      <c r="C7902" s="2"/>
    </row>
    <row r="7903" spans="2:3" x14ac:dyDescent="0.45">
      <c r="B7903" s="2"/>
      <c r="C7903" s="2"/>
    </row>
    <row r="7904" spans="2:3" x14ac:dyDescent="0.45">
      <c r="B7904" s="2"/>
      <c r="C7904" s="2"/>
    </row>
    <row r="7905" spans="2:3" x14ac:dyDescent="0.45">
      <c r="B7905" s="2"/>
      <c r="C7905" s="2"/>
    </row>
    <row r="7906" spans="2:3" x14ac:dyDescent="0.45">
      <c r="B7906" s="2"/>
      <c r="C7906" s="2"/>
    </row>
    <row r="7907" spans="2:3" x14ac:dyDescent="0.45">
      <c r="B7907" s="2"/>
      <c r="C7907" s="2"/>
    </row>
    <row r="7908" spans="2:3" x14ac:dyDescent="0.45">
      <c r="B7908" s="2"/>
      <c r="C7908" s="2"/>
    </row>
    <row r="7909" spans="2:3" x14ac:dyDescent="0.45">
      <c r="B7909" s="2"/>
      <c r="C7909" s="2"/>
    </row>
    <row r="7910" spans="2:3" x14ac:dyDescent="0.45">
      <c r="B7910" s="2"/>
      <c r="C7910" s="2"/>
    </row>
    <row r="7911" spans="2:3" x14ac:dyDescent="0.45">
      <c r="B7911" s="2"/>
      <c r="C7911" s="2"/>
    </row>
    <row r="7912" spans="2:3" x14ac:dyDescent="0.45">
      <c r="B7912" s="2"/>
      <c r="C7912" s="2"/>
    </row>
    <row r="7913" spans="2:3" x14ac:dyDescent="0.45">
      <c r="B7913" s="2"/>
      <c r="C7913" s="2"/>
    </row>
    <row r="7914" spans="2:3" x14ac:dyDescent="0.45">
      <c r="B7914" s="2"/>
      <c r="C7914" s="2"/>
    </row>
    <row r="7915" spans="2:3" x14ac:dyDescent="0.45">
      <c r="B7915" s="2"/>
      <c r="C7915" s="2"/>
    </row>
    <row r="7916" spans="2:3" x14ac:dyDescent="0.45">
      <c r="B7916" s="2"/>
      <c r="C7916" s="2"/>
    </row>
    <row r="7917" spans="2:3" x14ac:dyDescent="0.45">
      <c r="B7917" s="2"/>
      <c r="C7917" s="2"/>
    </row>
    <row r="7918" spans="2:3" x14ac:dyDescent="0.45">
      <c r="B7918" s="2"/>
      <c r="C7918" s="2"/>
    </row>
    <row r="7919" spans="2:3" x14ac:dyDescent="0.45">
      <c r="B7919" s="2"/>
      <c r="C7919" s="2"/>
    </row>
    <row r="7920" spans="2:3" x14ac:dyDescent="0.45">
      <c r="B7920" s="2"/>
      <c r="C7920" s="2"/>
    </row>
    <row r="7921" spans="2:3" x14ac:dyDescent="0.45">
      <c r="B7921" s="2"/>
      <c r="C7921" s="2"/>
    </row>
    <row r="7922" spans="2:3" x14ac:dyDescent="0.45">
      <c r="B7922" s="2"/>
      <c r="C7922" s="2"/>
    </row>
    <row r="7923" spans="2:3" x14ac:dyDescent="0.45">
      <c r="B7923" s="2"/>
      <c r="C7923" s="2"/>
    </row>
    <row r="7924" spans="2:3" x14ac:dyDescent="0.45">
      <c r="B7924" s="2"/>
      <c r="C7924" s="2"/>
    </row>
    <row r="7925" spans="2:3" x14ac:dyDescent="0.45">
      <c r="B7925" s="2"/>
      <c r="C7925" s="2"/>
    </row>
    <row r="7926" spans="2:3" x14ac:dyDescent="0.45">
      <c r="B7926" s="2"/>
      <c r="C7926" s="2"/>
    </row>
    <row r="7927" spans="2:3" x14ac:dyDescent="0.45">
      <c r="B7927" s="2"/>
      <c r="C7927" s="2"/>
    </row>
    <row r="7928" spans="2:3" x14ac:dyDescent="0.45">
      <c r="B7928" s="2"/>
      <c r="C7928" s="2"/>
    </row>
    <row r="7929" spans="2:3" x14ac:dyDescent="0.45">
      <c r="B7929" s="2"/>
      <c r="C7929" s="2"/>
    </row>
    <row r="7930" spans="2:3" x14ac:dyDescent="0.45">
      <c r="B7930" s="2"/>
      <c r="C7930" s="2"/>
    </row>
    <row r="7931" spans="2:3" x14ac:dyDescent="0.45">
      <c r="B7931" s="2"/>
      <c r="C7931" s="2"/>
    </row>
    <row r="7932" spans="2:3" x14ac:dyDescent="0.45">
      <c r="B7932" s="2"/>
      <c r="C7932" s="2"/>
    </row>
    <row r="7933" spans="2:3" x14ac:dyDescent="0.45">
      <c r="B7933" s="2"/>
      <c r="C7933" s="2"/>
    </row>
    <row r="7934" spans="2:3" x14ac:dyDescent="0.45">
      <c r="B7934" s="2"/>
      <c r="C7934" s="2"/>
    </row>
    <row r="7935" spans="2:3" x14ac:dyDescent="0.45">
      <c r="B7935" s="2"/>
      <c r="C7935" s="2"/>
    </row>
    <row r="7936" spans="2:3" x14ac:dyDescent="0.45">
      <c r="B7936" s="2"/>
      <c r="C7936" s="2"/>
    </row>
    <row r="7937" spans="2:3" x14ac:dyDescent="0.45">
      <c r="B7937" s="2"/>
      <c r="C7937" s="2"/>
    </row>
    <row r="7938" spans="2:3" x14ac:dyDescent="0.45">
      <c r="B7938" s="2"/>
      <c r="C7938" s="2"/>
    </row>
    <row r="7939" spans="2:3" x14ac:dyDescent="0.45">
      <c r="B7939" s="2"/>
      <c r="C7939" s="2"/>
    </row>
    <row r="7940" spans="2:3" x14ac:dyDescent="0.45">
      <c r="B7940" s="2"/>
      <c r="C7940" s="2"/>
    </row>
    <row r="7941" spans="2:3" x14ac:dyDescent="0.45">
      <c r="B7941" s="2"/>
      <c r="C7941" s="2"/>
    </row>
    <row r="7942" spans="2:3" x14ac:dyDescent="0.45">
      <c r="B7942" s="2"/>
      <c r="C7942" s="2"/>
    </row>
    <row r="7943" spans="2:3" x14ac:dyDescent="0.45">
      <c r="B7943" s="2"/>
      <c r="C7943" s="2"/>
    </row>
    <row r="7944" spans="2:3" x14ac:dyDescent="0.45">
      <c r="B7944" s="2"/>
      <c r="C7944" s="2"/>
    </row>
    <row r="7945" spans="2:3" x14ac:dyDescent="0.45">
      <c r="B7945" s="2"/>
      <c r="C7945" s="2"/>
    </row>
    <row r="7946" spans="2:3" x14ac:dyDescent="0.45">
      <c r="B7946" s="2"/>
      <c r="C7946" s="2"/>
    </row>
    <row r="7947" spans="2:3" x14ac:dyDescent="0.45">
      <c r="B7947" s="2"/>
      <c r="C7947" s="2"/>
    </row>
    <row r="7948" spans="2:3" x14ac:dyDescent="0.45">
      <c r="B7948" s="2"/>
      <c r="C7948" s="2"/>
    </row>
    <row r="7949" spans="2:3" x14ac:dyDescent="0.45">
      <c r="B7949" s="2"/>
      <c r="C7949" s="2"/>
    </row>
    <row r="7950" spans="2:3" x14ac:dyDescent="0.45">
      <c r="B7950" s="2"/>
      <c r="C7950" s="2"/>
    </row>
    <row r="7951" spans="2:3" x14ac:dyDescent="0.45">
      <c r="B7951" s="2"/>
      <c r="C7951" s="2"/>
    </row>
    <row r="7952" spans="2:3" x14ac:dyDescent="0.45">
      <c r="B7952" s="2"/>
      <c r="C7952" s="2"/>
    </row>
    <row r="7953" spans="2:3" x14ac:dyDescent="0.45">
      <c r="B7953" s="2"/>
      <c r="C7953" s="2"/>
    </row>
    <row r="7954" spans="2:3" x14ac:dyDescent="0.45">
      <c r="B7954" s="2"/>
      <c r="C7954" s="2"/>
    </row>
    <row r="7955" spans="2:3" x14ac:dyDescent="0.45">
      <c r="B7955" s="2"/>
      <c r="C7955" s="2"/>
    </row>
    <row r="7956" spans="2:3" x14ac:dyDescent="0.45">
      <c r="B7956" s="2"/>
      <c r="C7956" s="2"/>
    </row>
    <row r="7957" spans="2:3" x14ac:dyDescent="0.45">
      <c r="B7957" s="2"/>
      <c r="C7957" s="2"/>
    </row>
    <row r="7958" spans="2:3" x14ac:dyDescent="0.45">
      <c r="B7958" s="2"/>
      <c r="C7958" s="2"/>
    </row>
    <row r="7959" spans="2:3" x14ac:dyDescent="0.45">
      <c r="B7959" s="2"/>
      <c r="C7959" s="2"/>
    </row>
    <row r="7960" spans="2:3" x14ac:dyDescent="0.45">
      <c r="B7960" s="2"/>
      <c r="C7960" s="2"/>
    </row>
    <row r="7961" spans="2:3" x14ac:dyDescent="0.45">
      <c r="B7961" s="2"/>
      <c r="C7961" s="2"/>
    </row>
    <row r="7962" spans="2:3" x14ac:dyDescent="0.45">
      <c r="B7962" s="2"/>
      <c r="C7962" s="2"/>
    </row>
    <row r="7963" spans="2:3" x14ac:dyDescent="0.45">
      <c r="B7963" s="2"/>
      <c r="C7963" s="2"/>
    </row>
    <row r="7964" spans="2:3" x14ac:dyDescent="0.45">
      <c r="B7964" s="2"/>
      <c r="C7964" s="2"/>
    </row>
    <row r="7965" spans="2:3" x14ac:dyDescent="0.45">
      <c r="B7965" s="2"/>
      <c r="C7965" s="2"/>
    </row>
    <row r="7966" spans="2:3" x14ac:dyDescent="0.45">
      <c r="B7966" s="2"/>
      <c r="C7966" s="2"/>
    </row>
    <row r="7967" spans="2:3" x14ac:dyDescent="0.45">
      <c r="B7967" s="2"/>
      <c r="C7967" s="2"/>
    </row>
    <row r="7968" spans="2:3" x14ac:dyDescent="0.45">
      <c r="B7968" s="2"/>
      <c r="C7968" s="2"/>
    </row>
    <row r="7969" spans="2:3" x14ac:dyDescent="0.45">
      <c r="B7969" s="2"/>
      <c r="C7969" s="2"/>
    </row>
    <row r="7970" spans="2:3" x14ac:dyDescent="0.45">
      <c r="B7970" s="2"/>
      <c r="C7970" s="2"/>
    </row>
    <row r="7971" spans="2:3" x14ac:dyDescent="0.45">
      <c r="B7971" s="2"/>
      <c r="C7971" s="2"/>
    </row>
    <row r="7972" spans="2:3" x14ac:dyDescent="0.45">
      <c r="B7972" s="2"/>
      <c r="C7972" s="2"/>
    </row>
    <row r="7973" spans="2:3" x14ac:dyDescent="0.45">
      <c r="B7973" s="2"/>
      <c r="C7973" s="2"/>
    </row>
    <row r="7974" spans="2:3" x14ac:dyDescent="0.45">
      <c r="B7974" s="2"/>
      <c r="C7974" s="2"/>
    </row>
    <row r="7975" spans="2:3" x14ac:dyDescent="0.45">
      <c r="B7975" s="2"/>
      <c r="C7975" s="2"/>
    </row>
    <row r="7976" spans="2:3" x14ac:dyDescent="0.45">
      <c r="B7976" s="2"/>
      <c r="C7976" s="2"/>
    </row>
    <row r="7977" spans="2:3" x14ac:dyDescent="0.45">
      <c r="B7977" s="2"/>
      <c r="C7977" s="2"/>
    </row>
    <row r="7978" spans="2:3" x14ac:dyDescent="0.45">
      <c r="B7978" s="2"/>
      <c r="C7978" s="2"/>
    </row>
    <row r="7979" spans="2:3" x14ac:dyDescent="0.45">
      <c r="B7979" s="2"/>
      <c r="C7979" s="2"/>
    </row>
    <row r="7980" spans="2:3" x14ac:dyDescent="0.45">
      <c r="B7980" s="2"/>
      <c r="C7980" s="2"/>
    </row>
    <row r="7981" spans="2:3" x14ac:dyDescent="0.45">
      <c r="B7981" s="2"/>
      <c r="C7981" s="2"/>
    </row>
    <row r="7982" spans="2:3" x14ac:dyDescent="0.45">
      <c r="B7982" s="2"/>
      <c r="C7982" s="2"/>
    </row>
    <row r="7983" spans="2:3" x14ac:dyDescent="0.45">
      <c r="B7983" s="2"/>
      <c r="C7983" s="2"/>
    </row>
    <row r="7984" spans="2:3" x14ac:dyDescent="0.45">
      <c r="B7984" s="2"/>
      <c r="C7984" s="2"/>
    </row>
    <row r="7985" spans="2:3" x14ac:dyDescent="0.45">
      <c r="B7985" s="2"/>
      <c r="C7985" s="2"/>
    </row>
    <row r="7986" spans="2:3" x14ac:dyDescent="0.45">
      <c r="B7986" s="2"/>
      <c r="C7986" s="2"/>
    </row>
    <row r="7987" spans="2:3" x14ac:dyDescent="0.45">
      <c r="B7987" s="2"/>
      <c r="C7987" s="2"/>
    </row>
    <row r="7988" spans="2:3" x14ac:dyDescent="0.45">
      <c r="B7988" s="2"/>
      <c r="C7988" s="2"/>
    </row>
    <row r="7989" spans="2:3" x14ac:dyDescent="0.45">
      <c r="B7989" s="2"/>
      <c r="C7989" s="2"/>
    </row>
    <row r="7990" spans="2:3" x14ac:dyDescent="0.45">
      <c r="B7990" s="2"/>
      <c r="C7990" s="2"/>
    </row>
    <row r="7991" spans="2:3" x14ac:dyDescent="0.45">
      <c r="B7991" s="2"/>
      <c r="C7991" s="2"/>
    </row>
    <row r="7992" spans="2:3" x14ac:dyDescent="0.45">
      <c r="B7992" s="2"/>
      <c r="C7992" s="2"/>
    </row>
    <row r="7993" spans="2:3" x14ac:dyDescent="0.45">
      <c r="B7993" s="2"/>
      <c r="C7993" s="2"/>
    </row>
    <row r="7994" spans="2:3" x14ac:dyDescent="0.45">
      <c r="B7994" s="2"/>
      <c r="C7994" s="2"/>
    </row>
    <row r="7995" spans="2:3" x14ac:dyDescent="0.45">
      <c r="B7995" s="2"/>
      <c r="C7995" s="2"/>
    </row>
    <row r="7996" spans="2:3" x14ac:dyDescent="0.45">
      <c r="B7996" s="2"/>
      <c r="C7996" s="2"/>
    </row>
    <row r="7997" spans="2:3" x14ac:dyDescent="0.45">
      <c r="B7997" s="2"/>
      <c r="C7997" s="2"/>
    </row>
    <row r="7998" spans="2:3" x14ac:dyDescent="0.45">
      <c r="B7998" s="2"/>
      <c r="C7998" s="2"/>
    </row>
    <row r="7999" spans="2:3" x14ac:dyDescent="0.45">
      <c r="B7999" s="2"/>
      <c r="C7999" s="2"/>
    </row>
    <row r="8000" spans="2:3" x14ac:dyDescent="0.45">
      <c r="B8000" s="2"/>
      <c r="C8000" s="2"/>
    </row>
    <row r="8001" spans="2:3" x14ac:dyDescent="0.45">
      <c r="B8001" s="2"/>
      <c r="C8001" s="2"/>
    </row>
    <row r="8002" spans="2:3" x14ac:dyDescent="0.45">
      <c r="B8002" s="2"/>
      <c r="C8002" s="2"/>
    </row>
    <row r="8003" spans="2:3" x14ac:dyDescent="0.45">
      <c r="B8003" s="2"/>
      <c r="C8003" s="2"/>
    </row>
    <row r="8004" spans="2:3" x14ac:dyDescent="0.45">
      <c r="B8004" s="2"/>
      <c r="C8004" s="2"/>
    </row>
    <row r="8005" spans="2:3" x14ac:dyDescent="0.45">
      <c r="B8005" s="2"/>
      <c r="C8005" s="2"/>
    </row>
    <row r="8006" spans="2:3" x14ac:dyDescent="0.45">
      <c r="B8006" s="2"/>
      <c r="C8006" s="2"/>
    </row>
    <row r="8007" spans="2:3" x14ac:dyDescent="0.45">
      <c r="B8007" s="2"/>
      <c r="C8007" s="2"/>
    </row>
    <row r="8008" spans="2:3" x14ac:dyDescent="0.45">
      <c r="B8008" s="2"/>
      <c r="C8008" s="2"/>
    </row>
    <row r="8009" spans="2:3" x14ac:dyDescent="0.45">
      <c r="B8009" s="2"/>
      <c r="C8009" s="2"/>
    </row>
    <row r="8010" spans="2:3" x14ac:dyDescent="0.45">
      <c r="B8010" s="2"/>
      <c r="C8010" s="2"/>
    </row>
    <row r="8011" spans="2:3" x14ac:dyDescent="0.45">
      <c r="B8011" s="2"/>
      <c r="C8011" s="2"/>
    </row>
    <row r="8012" spans="2:3" x14ac:dyDescent="0.45">
      <c r="B8012" s="2"/>
      <c r="C8012" s="2"/>
    </row>
    <row r="8013" spans="2:3" x14ac:dyDescent="0.45">
      <c r="B8013" s="2"/>
      <c r="C8013" s="2"/>
    </row>
    <row r="8014" spans="2:3" x14ac:dyDescent="0.45">
      <c r="B8014" s="2"/>
      <c r="C8014" s="2"/>
    </row>
    <row r="8015" spans="2:3" x14ac:dyDescent="0.45">
      <c r="B8015" s="2"/>
      <c r="C8015" s="2"/>
    </row>
    <row r="8016" spans="2:3" x14ac:dyDescent="0.45">
      <c r="B8016" s="2"/>
      <c r="C8016" s="2"/>
    </row>
    <row r="8017" spans="2:3" x14ac:dyDescent="0.45">
      <c r="B8017" s="2"/>
      <c r="C8017" s="2"/>
    </row>
    <row r="8018" spans="2:3" x14ac:dyDescent="0.45">
      <c r="B8018" s="2"/>
      <c r="C8018" s="2"/>
    </row>
    <row r="8019" spans="2:3" x14ac:dyDescent="0.45">
      <c r="B8019" s="2"/>
      <c r="C8019" s="2"/>
    </row>
    <row r="8020" spans="2:3" x14ac:dyDescent="0.45">
      <c r="B8020" s="2"/>
      <c r="C8020" s="2"/>
    </row>
    <row r="8021" spans="2:3" x14ac:dyDescent="0.45">
      <c r="B8021" s="2"/>
      <c r="C8021" s="2"/>
    </row>
    <row r="8022" spans="2:3" x14ac:dyDescent="0.45">
      <c r="B8022" s="2"/>
      <c r="C8022" s="2"/>
    </row>
    <row r="8023" spans="2:3" x14ac:dyDescent="0.45">
      <c r="B8023" s="2"/>
      <c r="C8023" s="2"/>
    </row>
    <row r="8024" spans="2:3" x14ac:dyDescent="0.45">
      <c r="B8024" s="2"/>
      <c r="C8024" s="2"/>
    </row>
    <row r="8025" spans="2:3" x14ac:dyDescent="0.45">
      <c r="B8025" s="2"/>
      <c r="C8025" s="2"/>
    </row>
    <row r="8026" spans="2:3" x14ac:dyDescent="0.45">
      <c r="B8026" s="2"/>
      <c r="C8026" s="2"/>
    </row>
    <row r="8027" spans="2:3" x14ac:dyDescent="0.45">
      <c r="B8027" s="2"/>
      <c r="C8027" s="2"/>
    </row>
    <row r="8028" spans="2:3" x14ac:dyDescent="0.45">
      <c r="B8028" s="2"/>
      <c r="C8028" s="2"/>
    </row>
    <row r="8029" spans="2:3" x14ac:dyDescent="0.45">
      <c r="B8029" s="2"/>
      <c r="C8029" s="2"/>
    </row>
    <row r="8030" spans="2:3" x14ac:dyDescent="0.45">
      <c r="B8030" s="2"/>
      <c r="C8030" s="2"/>
    </row>
    <row r="8031" spans="2:3" x14ac:dyDescent="0.45">
      <c r="B8031" s="2"/>
      <c r="C8031" s="2"/>
    </row>
    <row r="8032" spans="2:3" x14ac:dyDescent="0.45">
      <c r="B8032" s="2"/>
      <c r="C8032" s="2"/>
    </row>
    <row r="8033" spans="2:3" x14ac:dyDescent="0.45">
      <c r="B8033" s="2"/>
      <c r="C8033" s="2"/>
    </row>
    <row r="8034" spans="2:3" x14ac:dyDescent="0.45">
      <c r="B8034" s="2"/>
      <c r="C8034" s="2"/>
    </row>
    <row r="8035" spans="2:3" x14ac:dyDescent="0.45">
      <c r="B8035" s="2"/>
      <c r="C8035" s="2"/>
    </row>
    <row r="8036" spans="2:3" x14ac:dyDescent="0.45">
      <c r="B8036" s="2"/>
      <c r="C8036" s="2"/>
    </row>
    <row r="8037" spans="2:3" x14ac:dyDescent="0.45">
      <c r="B8037" s="2"/>
      <c r="C8037" s="2"/>
    </row>
    <row r="8038" spans="2:3" x14ac:dyDescent="0.45">
      <c r="B8038" s="2"/>
      <c r="C8038" s="2"/>
    </row>
    <row r="8039" spans="2:3" x14ac:dyDescent="0.45">
      <c r="B8039" s="2"/>
      <c r="C8039" s="2"/>
    </row>
    <row r="8040" spans="2:3" x14ac:dyDescent="0.45">
      <c r="B8040" s="2"/>
      <c r="C8040" s="2"/>
    </row>
    <row r="8041" spans="2:3" x14ac:dyDescent="0.45">
      <c r="B8041" s="2"/>
      <c r="C8041" s="2"/>
    </row>
    <row r="8042" spans="2:3" x14ac:dyDescent="0.45">
      <c r="B8042" s="2"/>
      <c r="C8042" s="2"/>
    </row>
    <row r="8043" spans="2:3" x14ac:dyDescent="0.45">
      <c r="B8043" s="2"/>
      <c r="C8043" s="2"/>
    </row>
    <row r="8044" spans="2:3" x14ac:dyDescent="0.45">
      <c r="B8044" s="2"/>
      <c r="C8044" s="2"/>
    </row>
    <row r="8045" spans="2:3" x14ac:dyDescent="0.45">
      <c r="B8045" s="2"/>
      <c r="C8045" s="2"/>
    </row>
    <row r="8046" spans="2:3" x14ac:dyDescent="0.45">
      <c r="B8046" s="2"/>
      <c r="C8046" s="2"/>
    </row>
    <row r="8047" spans="2:3" x14ac:dyDescent="0.45">
      <c r="B8047" s="2"/>
      <c r="C8047" s="2"/>
    </row>
    <row r="8048" spans="2:3" x14ac:dyDescent="0.45">
      <c r="B8048" s="2"/>
      <c r="C8048" s="2"/>
    </row>
    <row r="8049" spans="2:3" x14ac:dyDescent="0.45">
      <c r="B8049" s="2"/>
      <c r="C8049" s="2"/>
    </row>
    <row r="8050" spans="2:3" x14ac:dyDescent="0.45">
      <c r="B8050" s="2"/>
      <c r="C8050" s="2"/>
    </row>
    <row r="8051" spans="2:3" x14ac:dyDescent="0.45">
      <c r="B8051" s="2"/>
      <c r="C8051" s="2"/>
    </row>
    <row r="8052" spans="2:3" x14ac:dyDescent="0.45">
      <c r="B8052" s="2"/>
      <c r="C8052" s="2"/>
    </row>
    <row r="8053" spans="2:3" x14ac:dyDescent="0.45">
      <c r="B8053" s="2"/>
      <c r="C8053" s="2"/>
    </row>
    <row r="8054" spans="2:3" x14ac:dyDescent="0.45">
      <c r="B8054" s="2"/>
      <c r="C8054" s="2"/>
    </row>
    <row r="8055" spans="2:3" x14ac:dyDescent="0.45">
      <c r="B8055" s="2"/>
      <c r="C8055" s="2"/>
    </row>
    <row r="8056" spans="2:3" x14ac:dyDescent="0.45">
      <c r="B8056" s="2"/>
      <c r="C8056" s="2"/>
    </row>
    <row r="8057" spans="2:3" x14ac:dyDescent="0.45">
      <c r="B8057" s="2"/>
      <c r="C8057" s="2"/>
    </row>
    <row r="8058" spans="2:3" x14ac:dyDescent="0.45">
      <c r="B8058" s="2"/>
      <c r="C8058" s="2"/>
    </row>
    <row r="8059" spans="2:3" x14ac:dyDescent="0.45">
      <c r="B8059" s="2"/>
      <c r="C8059" s="2"/>
    </row>
    <row r="8060" spans="2:3" x14ac:dyDescent="0.45">
      <c r="B8060" s="2"/>
      <c r="C8060" s="2"/>
    </row>
    <row r="8061" spans="2:3" x14ac:dyDescent="0.45">
      <c r="B8061" s="2"/>
      <c r="C8061" s="2"/>
    </row>
    <row r="8062" spans="2:3" x14ac:dyDescent="0.45">
      <c r="B8062" s="2"/>
      <c r="C8062" s="2"/>
    </row>
    <row r="8063" spans="2:3" x14ac:dyDescent="0.45">
      <c r="B8063" s="2"/>
      <c r="C8063" s="2"/>
    </row>
    <row r="8064" spans="2:3" x14ac:dyDescent="0.45">
      <c r="B8064" s="2"/>
      <c r="C8064" s="2"/>
    </row>
    <row r="8065" spans="2:3" x14ac:dyDescent="0.45">
      <c r="B8065" s="2"/>
      <c r="C8065" s="2"/>
    </row>
    <row r="8066" spans="2:3" x14ac:dyDescent="0.45">
      <c r="B8066" s="2"/>
      <c r="C8066" s="2"/>
    </row>
    <row r="8067" spans="2:3" x14ac:dyDescent="0.45">
      <c r="B8067" s="2"/>
      <c r="C8067" s="2"/>
    </row>
    <row r="8068" spans="2:3" x14ac:dyDescent="0.45">
      <c r="B8068" s="2"/>
      <c r="C8068" s="2"/>
    </row>
    <row r="8069" spans="2:3" x14ac:dyDescent="0.45">
      <c r="B8069" s="2"/>
      <c r="C8069" s="2"/>
    </row>
    <row r="8070" spans="2:3" x14ac:dyDescent="0.45">
      <c r="B8070" s="2"/>
      <c r="C8070" s="2"/>
    </row>
    <row r="8071" spans="2:3" x14ac:dyDescent="0.45">
      <c r="B8071" s="2"/>
      <c r="C8071" s="2"/>
    </row>
    <row r="8072" spans="2:3" x14ac:dyDescent="0.45">
      <c r="B8072" s="2"/>
      <c r="C8072" s="2"/>
    </row>
    <row r="8073" spans="2:3" x14ac:dyDescent="0.45">
      <c r="B8073" s="2"/>
      <c r="C8073" s="2"/>
    </row>
    <row r="8074" spans="2:3" x14ac:dyDescent="0.45">
      <c r="B8074" s="2"/>
      <c r="C8074" s="2"/>
    </row>
    <row r="8075" spans="2:3" x14ac:dyDescent="0.45">
      <c r="B8075" s="2"/>
      <c r="C8075" s="2"/>
    </row>
    <row r="8076" spans="2:3" x14ac:dyDescent="0.45">
      <c r="B8076" s="2"/>
      <c r="C8076" s="2"/>
    </row>
    <row r="8077" spans="2:3" x14ac:dyDescent="0.45">
      <c r="B8077" s="2"/>
      <c r="C8077" s="2"/>
    </row>
    <row r="8078" spans="2:3" x14ac:dyDescent="0.45">
      <c r="B8078" s="2"/>
      <c r="C8078" s="2"/>
    </row>
    <row r="8079" spans="2:3" x14ac:dyDescent="0.45">
      <c r="B8079" s="2"/>
      <c r="C8079" s="2"/>
    </row>
    <row r="8080" spans="2:3" x14ac:dyDescent="0.45">
      <c r="B8080" s="2"/>
      <c r="C8080" s="2"/>
    </row>
    <row r="8081" spans="2:3" x14ac:dyDescent="0.45">
      <c r="B8081" s="2"/>
      <c r="C8081" s="2"/>
    </row>
    <row r="8082" spans="2:3" x14ac:dyDescent="0.45">
      <c r="B8082" s="2"/>
      <c r="C8082" s="2"/>
    </row>
    <row r="8083" spans="2:3" x14ac:dyDescent="0.45">
      <c r="B8083" s="2"/>
      <c r="C8083" s="2"/>
    </row>
    <row r="8084" spans="2:3" x14ac:dyDescent="0.45">
      <c r="B8084" s="2"/>
      <c r="C8084" s="2"/>
    </row>
    <row r="8085" spans="2:3" x14ac:dyDescent="0.45">
      <c r="B8085" s="2"/>
      <c r="C8085" s="2"/>
    </row>
    <row r="8086" spans="2:3" x14ac:dyDescent="0.45">
      <c r="B8086" s="2"/>
      <c r="C8086" s="2"/>
    </row>
    <row r="8087" spans="2:3" x14ac:dyDescent="0.45">
      <c r="B8087" s="2"/>
      <c r="C8087" s="2"/>
    </row>
    <row r="8088" spans="2:3" x14ac:dyDescent="0.45">
      <c r="B8088" s="2"/>
      <c r="C8088" s="2"/>
    </row>
    <row r="8089" spans="2:3" x14ac:dyDescent="0.45">
      <c r="B8089" s="2"/>
      <c r="C8089" s="2"/>
    </row>
    <row r="8090" spans="2:3" x14ac:dyDescent="0.45">
      <c r="B8090" s="2"/>
      <c r="C8090" s="2"/>
    </row>
    <row r="8091" spans="2:3" x14ac:dyDescent="0.45">
      <c r="B8091" s="2"/>
      <c r="C8091" s="2"/>
    </row>
    <row r="8092" spans="2:3" x14ac:dyDescent="0.45">
      <c r="B8092" s="2"/>
      <c r="C8092" s="2"/>
    </row>
    <row r="8093" spans="2:3" x14ac:dyDescent="0.45">
      <c r="B8093" s="2"/>
      <c r="C8093" s="2"/>
    </row>
    <row r="8094" spans="2:3" x14ac:dyDescent="0.45">
      <c r="B8094" s="2"/>
      <c r="C8094" s="2"/>
    </row>
    <row r="8095" spans="2:3" x14ac:dyDescent="0.45">
      <c r="B8095" s="2"/>
      <c r="C8095" s="2"/>
    </row>
    <row r="8096" spans="2:3" x14ac:dyDescent="0.45">
      <c r="B8096" s="2"/>
      <c r="C8096" s="2"/>
    </row>
    <row r="8097" spans="2:3" x14ac:dyDescent="0.45">
      <c r="B8097" s="2"/>
      <c r="C8097" s="2"/>
    </row>
    <row r="8098" spans="2:3" x14ac:dyDescent="0.45">
      <c r="B8098" s="2"/>
      <c r="C8098" s="2"/>
    </row>
    <row r="8099" spans="2:3" x14ac:dyDescent="0.45">
      <c r="B8099" s="2"/>
      <c r="C8099" s="2"/>
    </row>
    <row r="8100" spans="2:3" x14ac:dyDescent="0.45">
      <c r="B8100" s="2"/>
      <c r="C8100" s="2"/>
    </row>
    <row r="8101" spans="2:3" x14ac:dyDescent="0.45">
      <c r="B8101" s="2"/>
      <c r="C8101" s="2"/>
    </row>
    <row r="8102" spans="2:3" x14ac:dyDescent="0.45">
      <c r="B8102" s="2"/>
      <c r="C8102" s="2"/>
    </row>
    <row r="8103" spans="2:3" x14ac:dyDescent="0.45">
      <c r="B8103" s="2"/>
      <c r="C8103" s="2"/>
    </row>
    <row r="8104" spans="2:3" x14ac:dyDescent="0.45">
      <c r="B8104" s="2"/>
      <c r="C8104" s="2"/>
    </row>
    <row r="8105" spans="2:3" x14ac:dyDescent="0.45">
      <c r="B8105" s="2"/>
      <c r="C8105" s="2"/>
    </row>
    <row r="8106" spans="2:3" x14ac:dyDescent="0.45">
      <c r="B8106" s="2"/>
      <c r="C8106" s="2"/>
    </row>
    <row r="8107" spans="2:3" x14ac:dyDescent="0.45">
      <c r="B8107" s="2"/>
      <c r="C8107" s="2"/>
    </row>
    <row r="8108" spans="2:3" x14ac:dyDescent="0.45">
      <c r="B8108" s="2"/>
      <c r="C8108" s="2"/>
    </row>
    <row r="8109" spans="2:3" x14ac:dyDescent="0.45">
      <c r="B8109" s="2"/>
      <c r="C8109" s="2"/>
    </row>
    <row r="8110" spans="2:3" x14ac:dyDescent="0.45">
      <c r="B8110" s="2"/>
      <c r="C8110" s="2"/>
    </row>
    <row r="8111" spans="2:3" x14ac:dyDescent="0.45">
      <c r="B8111" s="2"/>
      <c r="C8111" s="2"/>
    </row>
    <row r="8112" spans="2:3" x14ac:dyDescent="0.45">
      <c r="B8112" s="2"/>
      <c r="C8112" s="2"/>
    </row>
    <row r="8113" spans="2:3" x14ac:dyDescent="0.45">
      <c r="B8113" s="2"/>
      <c r="C8113" s="2"/>
    </row>
    <row r="8114" spans="2:3" x14ac:dyDescent="0.45">
      <c r="B8114" s="2"/>
      <c r="C8114" s="2"/>
    </row>
    <row r="8115" spans="2:3" x14ac:dyDescent="0.45">
      <c r="B8115" s="2"/>
      <c r="C8115" s="2"/>
    </row>
    <row r="8116" spans="2:3" x14ac:dyDescent="0.45">
      <c r="B8116" s="2"/>
      <c r="C8116" s="2"/>
    </row>
    <row r="8117" spans="2:3" x14ac:dyDescent="0.45">
      <c r="B8117" s="2"/>
      <c r="C8117" s="2"/>
    </row>
    <row r="8118" spans="2:3" x14ac:dyDescent="0.45">
      <c r="B8118" s="2"/>
      <c r="C8118" s="2"/>
    </row>
    <row r="8119" spans="2:3" x14ac:dyDescent="0.45">
      <c r="B8119" s="2"/>
      <c r="C8119" s="2"/>
    </row>
    <row r="8120" spans="2:3" x14ac:dyDescent="0.45">
      <c r="B8120" s="2"/>
      <c r="C8120" s="2"/>
    </row>
    <row r="8121" spans="2:3" x14ac:dyDescent="0.45">
      <c r="B8121" s="2"/>
      <c r="C8121" s="2"/>
    </row>
    <row r="8122" spans="2:3" x14ac:dyDescent="0.45">
      <c r="B8122" s="2"/>
      <c r="C8122" s="2"/>
    </row>
    <row r="8123" spans="2:3" x14ac:dyDescent="0.45">
      <c r="B8123" s="2"/>
      <c r="C8123" s="2"/>
    </row>
    <row r="8124" spans="2:3" x14ac:dyDescent="0.45">
      <c r="B8124" s="2"/>
      <c r="C8124" s="2"/>
    </row>
    <row r="8125" spans="2:3" x14ac:dyDescent="0.45">
      <c r="B8125" s="2"/>
      <c r="C8125" s="2"/>
    </row>
    <row r="8126" spans="2:3" x14ac:dyDescent="0.45">
      <c r="B8126" s="2"/>
      <c r="C8126" s="2"/>
    </row>
    <row r="8127" spans="2:3" x14ac:dyDescent="0.45">
      <c r="B8127" s="2"/>
      <c r="C8127" s="2"/>
    </row>
    <row r="8128" spans="2:3" x14ac:dyDescent="0.45">
      <c r="B8128" s="2"/>
      <c r="C8128" s="2"/>
    </row>
    <row r="8129" spans="2:3" x14ac:dyDescent="0.45">
      <c r="B8129" s="2"/>
      <c r="C8129" s="2"/>
    </row>
    <row r="8130" spans="2:3" x14ac:dyDescent="0.45">
      <c r="B8130" s="2"/>
      <c r="C8130" s="2"/>
    </row>
    <row r="8131" spans="2:3" x14ac:dyDescent="0.45">
      <c r="B8131" s="2"/>
      <c r="C8131" s="2"/>
    </row>
    <row r="8132" spans="2:3" x14ac:dyDescent="0.45">
      <c r="B8132" s="2"/>
      <c r="C8132" s="2"/>
    </row>
    <row r="8133" spans="2:3" x14ac:dyDescent="0.45">
      <c r="B8133" s="2"/>
      <c r="C8133" s="2"/>
    </row>
    <row r="8134" spans="2:3" x14ac:dyDescent="0.45">
      <c r="B8134" s="2"/>
      <c r="C8134" s="2"/>
    </row>
    <row r="8135" spans="2:3" x14ac:dyDescent="0.45">
      <c r="B8135" s="2"/>
      <c r="C8135" s="2"/>
    </row>
    <row r="8136" spans="2:3" x14ac:dyDescent="0.45">
      <c r="B8136" s="2"/>
      <c r="C8136" s="2"/>
    </row>
    <row r="8137" spans="2:3" x14ac:dyDescent="0.45">
      <c r="B8137" s="2"/>
      <c r="C8137" s="2"/>
    </row>
    <row r="8138" spans="2:3" x14ac:dyDescent="0.45">
      <c r="B8138" s="2"/>
      <c r="C8138" s="2"/>
    </row>
    <row r="8139" spans="2:3" x14ac:dyDescent="0.45">
      <c r="B8139" s="2"/>
      <c r="C8139" s="2"/>
    </row>
    <row r="8140" spans="2:3" x14ac:dyDescent="0.45">
      <c r="B8140" s="2"/>
      <c r="C8140" s="2"/>
    </row>
    <row r="8141" spans="2:3" x14ac:dyDescent="0.45">
      <c r="B8141" s="2"/>
      <c r="C8141" s="2"/>
    </row>
    <row r="8142" spans="2:3" x14ac:dyDescent="0.45">
      <c r="B8142" s="2"/>
      <c r="C8142" s="2"/>
    </row>
    <row r="8143" spans="2:3" x14ac:dyDescent="0.45">
      <c r="B8143" s="2"/>
      <c r="C8143" s="2"/>
    </row>
    <row r="8144" spans="2:3" x14ac:dyDescent="0.45">
      <c r="B8144" s="2"/>
      <c r="C8144" s="2"/>
    </row>
    <row r="8145" spans="2:3" x14ac:dyDescent="0.45">
      <c r="B8145" s="2"/>
      <c r="C8145" s="2"/>
    </row>
    <row r="8146" spans="2:3" x14ac:dyDescent="0.45">
      <c r="B8146" s="2"/>
      <c r="C8146" s="2"/>
    </row>
    <row r="8147" spans="2:3" x14ac:dyDescent="0.45">
      <c r="B8147" s="2"/>
      <c r="C8147" s="2"/>
    </row>
    <row r="8148" spans="2:3" x14ac:dyDescent="0.45">
      <c r="B8148" s="2"/>
      <c r="C8148" s="2"/>
    </row>
    <row r="8149" spans="2:3" x14ac:dyDescent="0.45">
      <c r="B8149" s="2"/>
      <c r="C8149" s="2"/>
    </row>
    <row r="8150" spans="2:3" x14ac:dyDescent="0.45">
      <c r="B8150" s="2"/>
      <c r="C8150" s="2"/>
    </row>
    <row r="8151" spans="2:3" x14ac:dyDescent="0.45">
      <c r="B8151" s="2"/>
      <c r="C8151" s="2"/>
    </row>
    <row r="8152" spans="2:3" x14ac:dyDescent="0.45">
      <c r="B8152" s="2"/>
      <c r="C8152" s="2"/>
    </row>
    <row r="8153" spans="2:3" x14ac:dyDescent="0.45">
      <c r="B8153" s="2"/>
      <c r="C8153" s="2"/>
    </row>
    <row r="8154" spans="2:3" x14ac:dyDescent="0.45">
      <c r="B8154" s="2"/>
      <c r="C8154" s="2"/>
    </row>
    <row r="8155" spans="2:3" x14ac:dyDescent="0.45">
      <c r="B8155" s="2"/>
      <c r="C8155" s="2"/>
    </row>
    <row r="8156" spans="2:3" x14ac:dyDescent="0.45">
      <c r="B8156" s="2"/>
      <c r="C8156" s="2"/>
    </row>
    <row r="8157" spans="2:3" x14ac:dyDescent="0.45">
      <c r="B8157" s="2"/>
      <c r="C8157" s="2"/>
    </row>
    <row r="8158" spans="2:3" x14ac:dyDescent="0.45">
      <c r="B8158" s="2"/>
      <c r="C8158" s="2"/>
    </row>
    <row r="8159" spans="2:3" x14ac:dyDescent="0.45">
      <c r="B8159" s="2"/>
      <c r="C8159" s="2"/>
    </row>
    <row r="8160" spans="2:3" x14ac:dyDescent="0.45">
      <c r="B8160" s="2"/>
      <c r="C8160" s="2"/>
    </row>
    <row r="8161" spans="2:3" x14ac:dyDescent="0.45">
      <c r="B8161" s="2"/>
      <c r="C8161" s="2"/>
    </row>
    <row r="8162" spans="2:3" x14ac:dyDescent="0.45">
      <c r="B8162" s="2"/>
      <c r="C8162" s="2"/>
    </row>
    <row r="8163" spans="2:3" x14ac:dyDescent="0.45">
      <c r="B8163" s="2"/>
      <c r="C8163" s="2"/>
    </row>
    <row r="8164" spans="2:3" x14ac:dyDescent="0.45">
      <c r="B8164" s="2"/>
      <c r="C8164" s="2"/>
    </row>
    <row r="8165" spans="2:3" x14ac:dyDescent="0.45">
      <c r="B8165" s="2"/>
      <c r="C8165" s="2"/>
    </row>
    <row r="8166" spans="2:3" x14ac:dyDescent="0.45">
      <c r="B8166" s="2"/>
      <c r="C8166" s="2"/>
    </row>
    <row r="8167" spans="2:3" x14ac:dyDescent="0.45">
      <c r="B8167" s="2"/>
      <c r="C8167" s="2"/>
    </row>
    <row r="8168" spans="2:3" x14ac:dyDescent="0.45">
      <c r="B8168" s="2"/>
      <c r="C8168" s="2"/>
    </row>
    <row r="8169" spans="2:3" x14ac:dyDescent="0.45">
      <c r="B8169" s="2"/>
      <c r="C8169" s="2"/>
    </row>
    <row r="8170" spans="2:3" x14ac:dyDescent="0.45">
      <c r="B8170" s="2"/>
      <c r="C8170" s="2"/>
    </row>
    <row r="8171" spans="2:3" x14ac:dyDescent="0.45">
      <c r="B8171" s="2"/>
      <c r="C8171" s="2"/>
    </row>
    <row r="8172" spans="2:3" x14ac:dyDescent="0.45">
      <c r="B8172" s="2"/>
      <c r="C8172" s="2"/>
    </row>
    <row r="8173" spans="2:3" x14ac:dyDescent="0.45">
      <c r="B8173" s="2"/>
      <c r="C8173" s="2"/>
    </row>
    <row r="8174" spans="2:3" x14ac:dyDescent="0.45">
      <c r="B8174" s="2"/>
      <c r="C8174" s="2"/>
    </row>
    <row r="8175" spans="2:3" x14ac:dyDescent="0.45">
      <c r="B8175" s="2"/>
      <c r="C8175" s="2"/>
    </row>
    <row r="8176" spans="2:3" x14ac:dyDescent="0.45">
      <c r="B8176" s="2"/>
      <c r="C8176" s="2"/>
    </row>
    <row r="8177" spans="2:3" x14ac:dyDescent="0.45">
      <c r="B8177" s="2"/>
      <c r="C8177" s="2"/>
    </row>
    <row r="8178" spans="2:3" x14ac:dyDescent="0.45">
      <c r="B8178" s="2"/>
      <c r="C8178" s="2"/>
    </row>
    <row r="8179" spans="2:3" x14ac:dyDescent="0.45">
      <c r="B8179" s="2"/>
      <c r="C8179" s="2"/>
    </row>
    <row r="8180" spans="2:3" x14ac:dyDescent="0.45">
      <c r="B8180" s="2"/>
      <c r="C8180" s="2"/>
    </row>
    <row r="8181" spans="2:3" x14ac:dyDescent="0.45">
      <c r="B8181" s="2"/>
      <c r="C8181" s="2"/>
    </row>
    <row r="8182" spans="2:3" x14ac:dyDescent="0.45">
      <c r="B8182" s="2"/>
      <c r="C8182" s="2"/>
    </row>
    <row r="8183" spans="2:3" x14ac:dyDescent="0.45">
      <c r="B8183" s="2"/>
      <c r="C8183" s="2"/>
    </row>
    <row r="8184" spans="2:3" x14ac:dyDescent="0.45">
      <c r="B8184" s="2"/>
      <c r="C8184" s="2"/>
    </row>
    <row r="8185" spans="2:3" x14ac:dyDescent="0.45">
      <c r="B8185" s="2"/>
      <c r="C8185" s="2"/>
    </row>
    <row r="8186" spans="2:3" x14ac:dyDescent="0.45">
      <c r="B8186" s="2"/>
      <c r="C8186" s="2"/>
    </row>
    <row r="8187" spans="2:3" x14ac:dyDescent="0.45">
      <c r="B8187" s="2"/>
      <c r="C8187" s="2"/>
    </row>
    <row r="8188" spans="2:3" x14ac:dyDescent="0.45">
      <c r="B8188" s="2"/>
      <c r="C8188" s="2"/>
    </row>
    <row r="8189" spans="2:3" x14ac:dyDescent="0.45">
      <c r="B8189" s="2"/>
      <c r="C8189" s="2"/>
    </row>
    <row r="8190" spans="2:3" x14ac:dyDescent="0.45">
      <c r="B8190" s="2"/>
      <c r="C8190" s="2"/>
    </row>
    <row r="8191" spans="2:3" x14ac:dyDescent="0.45">
      <c r="B8191" s="2"/>
      <c r="C8191" s="2"/>
    </row>
    <row r="8192" spans="2:3" x14ac:dyDescent="0.45">
      <c r="B8192" s="2"/>
      <c r="C8192" s="2"/>
    </row>
    <row r="8193" spans="2:3" x14ac:dyDescent="0.45">
      <c r="B8193" s="2"/>
      <c r="C8193" s="2"/>
    </row>
    <row r="8194" spans="2:3" x14ac:dyDescent="0.45">
      <c r="B8194" s="2"/>
      <c r="C8194" s="2"/>
    </row>
    <row r="8195" spans="2:3" x14ac:dyDescent="0.45">
      <c r="B8195" s="2"/>
      <c r="C8195" s="2"/>
    </row>
    <row r="8196" spans="2:3" x14ac:dyDescent="0.45">
      <c r="B8196" s="2"/>
      <c r="C8196" s="2"/>
    </row>
    <row r="8197" spans="2:3" x14ac:dyDescent="0.45">
      <c r="B8197" s="2"/>
      <c r="C8197" s="2"/>
    </row>
    <row r="8198" spans="2:3" x14ac:dyDescent="0.45">
      <c r="B8198" s="2"/>
      <c r="C8198" s="2"/>
    </row>
    <row r="8199" spans="2:3" x14ac:dyDescent="0.45">
      <c r="B8199" s="2"/>
      <c r="C8199" s="2"/>
    </row>
    <row r="8200" spans="2:3" x14ac:dyDescent="0.45">
      <c r="B8200" s="2"/>
      <c r="C8200" s="2"/>
    </row>
    <row r="8201" spans="2:3" x14ac:dyDescent="0.45">
      <c r="B8201" s="2"/>
      <c r="C8201" s="2"/>
    </row>
    <row r="8202" spans="2:3" x14ac:dyDescent="0.45">
      <c r="B8202" s="2"/>
      <c r="C8202" s="2"/>
    </row>
    <row r="8203" spans="2:3" x14ac:dyDescent="0.45">
      <c r="B8203" s="2"/>
      <c r="C8203" s="2"/>
    </row>
    <row r="8204" spans="2:3" x14ac:dyDescent="0.45">
      <c r="B8204" s="2"/>
      <c r="C8204" s="2"/>
    </row>
    <row r="8205" spans="2:3" x14ac:dyDescent="0.45">
      <c r="B8205" s="2"/>
      <c r="C8205" s="2"/>
    </row>
    <row r="8206" spans="2:3" x14ac:dyDescent="0.45">
      <c r="B8206" s="2"/>
      <c r="C8206" s="2"/>
    </row>
    <row r="8207" spans="2:3" x14ac:dyDescent="0.45">
      <c r="B8207" s="2"/>
      <c r="C8207" s="2"/>
    </row>
    <row r="8208" spans="2:3" x14ac:dyDescent="0.45">
      <c r="B8208" s="2"/>
      <c r="C8208" s="2"/>
    </row>
    <row r="8209" spans="2:3" x14ac:dyDescent="0.45">
      <c r="B8209" s="2"/>
      <c r="C8209" s="2"/>
    </row>
    <row r="8210" spans="2:3" x14ac:dyDescent="0.45">
      <c r="B8210" s="2"/>
      <c r="C8210" s="2"/>
    </row>
    <row r="8211" spans="2:3" x14ac:dyDescent="0.45">
      <c r="B8211" s="2"/>
      <c r="C8211" s="2"/>
    </row>
    <row r="8212" spans="2:3" x14ac:dyDescent="0.45">
      <c r="B8212" s="2"/>
      <c r="C8212" s="2"/>
    </row>
    <row r="8213" spans="2:3" x14ac:dyDescent="0.45">
      <c r="B8213" s="2"/>
      <c r="C8213" s="2"/>
    </row>
    <row r="8214" spans="2:3" x14ac:dyDescent="0.45">
      <c r="B8214" s="2"/>
      <c r="C8214" s="2"/>
    </row>
    <row r="8215" spans="2:3" x14ac:dyDescent="0.45">
      <c r="B8215" s="2"/>
      <c r="C8215" s="2"/>
    </row>
    <row r="8216" spans="2:3" x14ac:dyDescent="0.45">
      <c r="B8216" s="2"/>
      <c r="C8216" s="2"/>
    </row>
    <row r="8217" spans="2:3" x14ac:dyDescent="0.45">
      <c r="B8217" s="2"/>
      <c r="C8217" s="2"/>
    </row>
    <row r="8218" spans="2:3" x14ac:dyDescent="0.45">
      <c r="B8218" s="2"/>
      <c r="C8218" s="2"/>
    </row>
    <row r="8219" spans="2:3" x14ac:dyDescent="0.45">
      <c r="B8219" s="2"/>
      <c r="C8219" s="2"/>
    </row>
    <row r="8220" spans="2:3" x14ac:dyDescent="0.45">
      <c r="B8220" s="2"/>
      <c r="C8220" s="2"/>
    </row>
    <row r="8221" spans="2:3" x14ac:dyDescent="0.45">
      <c r="B8221" s="2"/>
      <c r="C8221" s="2"/>
    </row>
    <row r="8222" spans="2:3" x14ac:dyDescent="0.45">
      <c r="B8222" s="2"/>
      <c r="C8222" s="2"/>
    </row>
    <row r="8223" spans="2:3" x14ac:dyDescent="0.45">
      <c r="B8223" s="2"/>
      <c r="C8223" s="2"/>
    </row>
    <row r="8224" spans="2:3" x14ac:dyDescent="0.45">
      <c r="B8224" s="2"/>
      <c r="C8224" s="2"/>
    </row>
    <row r="8225" spans="2:3" x14ac:dyDescent="0.45">
      <c r="B8225" s="2"/>
      <c r="C8225" s="2"/>
    </row>
    <row r="8226" spans="2:3" x14ac:dyDescent="0.45">
      <c r="B8226" s="2"/>
      <c r="C8226" s="2"/>
    </row>
    <row r="8227" spans="2:3" x14ac:dyDescent="0.45">
      <c r="B8227" s="2"/>
      <c r="C8227" s="2"/>
    </row>
    <row r="8228" spans="2:3" x14ac:dyDescent="0.45">
      <c r="B8228" s="2"/>
      <c r="C8228" s="2"/>
    </row>
    <row r="8229" spans="2:3" x14ac:dyDescent="0.45">
      <c r="B8229" s="2"/>
      <c r="C8229" s="2"/>
    </row>
    <row r="8230" spans="2:3" x14ac:dyDescent="0.45">
      <c r="B8230" s="2"/>
      <c r="C8230" s="2"/>
    </row>
    <row r="8231" spans="2:3" x14ac:dyDescent="0.45">
      <c r="B8231" s="2"/>
      <c r="C8231" s="2"/>
    </row>
    <row r="8232" spans="2:3" x14ac:dyDescent="0.45">
      <c r="B8232" s="2"/>
      <c r="C8232" s="2"/>
    </row>
    <row r="8233" spans="2:3" x14ac:dyDescent="0.45">
      <c r="B8233" s="2"/>
      <c r="C8233" s="2"/>
    </row>
    <row r="8234" spans="2:3" x14ac:dyDescent="0.45">
      <c r="B8234" s="2"/>
      <c r="C8234" s="2"/>
    </row>
    <row r="8235" spans="2:3" x14ac:dyDescent="0.45">
      <c r="B8235" s="2"/>
      <c r="C8235" s="2"/>
    </row>
    <row r="8236" spans="2:3" x14ac:dyDescent="0.45">
      <c r="B8236" s="2"/>
      <c r="C8236" s="2"/>
    </row>
    <row r="8237" spans="2:3" x14ac:dyDescent="0.45">
      <c r="B8237" s="2"/>
      <c r="C8237" s="2"/>
    </row>
    <row r="8238" spans="2:3" x14ac:dyDescent="0.45">
      <c r="B8238" s="2"/>
      <c r="C8238" s="2"/>
    </row>
    <row r="8239" spans="2:3" x14ac:dyDescent="0.45">
      <c r="B8239" s="2"/>
      <c r="C8239" s="2"/>
    </row>
    <row r="8240" spans="2:3" x14ac:dyDescent="0.45">
      <c r="B8240" s="2"/>
      <c r="C8240" s="2"/>
    </row>
    <row r="8241" spans="2:3" x14ac:dyDescent="0.45">
      <c r="B8241" s="2"/>
      <c r="C8241" s="2"/>
    </row>
    <row r="8242" spans="2:3" x14ac:dyDescent="0.45">
      <c r="B8242" s="2"/>
      <c r="C8242" s="2"/>
    </row>
    <row r="8243" spans="2:3" x14ac:dyDescent="0.45">
      <c r="B8243" s="2"/>
      <c r="C8243" s="2"/>
    </row>
    <row r="8244" spans="2:3" x14ac:dyDescent="0.45">
      <c r="B8244" s="2"/>
      <c r="C8244" s="2"/>
    </row>
    <row r="8245" spans="2:3" x14ac:dyDescent="0.45">
      <c r="B8245" s="2"/>
      <c r="C8245" s="2"/>
    </row>
    <row r="8246" spans="2:3" x14ac:dyDescent="0.45">
      <c r="B8246" s="2"/>
      <c r="C8246" s="2"/>
    </row>
    <row r="8247" spans="2:3" x14ac:dyDescent="0.45">
      <c r="B8247" s="2"/>
      <c r="C8247" s="2"/>
    </row>
    <row r="8248" spans="2:3" x14ac:dyDescent="0.45">
      <c r="B8248" s="2"/>
      <c r="C8248" s="2"/>
    </row>
    <row r="8249" spans="2:3" x14ac:dyDescent="0.45">
      <c r="B8249" s="2"/>
      <c r="C8249" s="2"/>
    </row>
    <row r="8250" spans="2:3" x14ac:dyDescent="0.45">
      <c r="B8250" s="2"/>
      <c r="C8250" s="2"/>
    </row>
    <row r="8251" spans="2:3" x14ac:dyDescent="0.45">
      <c r="B8251" s="2"/>
      <c r="C8251" s="2"/>
    </row>
    <row r="8252" spans="2:3" x14ac:dyDescent="0.45">
      <c r="B8252" s="2"/>
      <c r="C8252" s="2"/>
    </row>
    <row r="8253" spans="2:3" x14ac:dyDescent="0.45">
      <c r="B8253" s="2"/>
      <c r="C8253" s="2"/>
    </row>
    <row r="8254" spans="2:3" x14ac:dyDescent="0.45">
      <c r="B8254" s="2"/>
      <c r="C8254" s="2"/>
    </row>
    <row r="8255" spans="2:3" x14ac:dyDescent="0.45">
      <c r="B8255" s="2"/>
      <c r="C8255" s="2"/>
    </row>
    <row r="8256" spans="2:3" x14ac:dyDescent="0.45">
      <c r="B8256" s="2"/>
      <c r="C8256" s="2"/>
    </row>
    <row r="8257" spans="2:3" x14ac:dyDescent="0.45">
      <c r="B8257" s="2"/>
      <c r="C8257" s="2"/>
    </row>
    <row r="8258" spans="2:3" x14ac:dyDescent="0.45">
      <c r="B8258" s="2"/>
      <c r="C8258" s="2"/>
    </row>
    <row r="8259" spans="2:3" x14ac:dyDescent="0.45">
      <c r="B8259" s="2"/>
      <c r="C8259" s="2"/>
    </row>
    <row r="8260" spans="2:3" x14ac:dyDescent="0.45">
      <c r="B8260" s="2"/>
      <c r="C8260" s="2"/>
    </row>
    <row r="8261" spans="2:3" x14ac:dyDescent="0.45">
      <c r="B8261" s="2"/>
      <c r="C8261" s="2"/>
    </row>
    <row r="8262" spans="2:3" x14ac:dyDescent="0.45">
      <c r="B8262" s="2"/>
      <c r="C8262" s="2"/>
    </row>
    <row r="8263" spans="2:3" x14ac:dyDescent="0.45">
      <c r="B8263" s="2"/>
      <c r="C8263" s="2"/>
    </row>
    <row r="8264" spans="2:3" x14ac:dyDescent="0.45">
      <c r="B8264" s="2"/>
      <c r="C8264" s="2"/>
    </row>
    <row r="8265" spans="2:3" x14ac:dyDescent="0.45">
      <c r="B8265" s="2"/>
      <c r="C8265" s="2"/>
    </row>
    <row r="8266" spans="2:3" x14ac:dyDescent="0.45">
      <c r="B8266" s="2"/>
      <c r="C8266" s="2"/>
    </row>
    <row r="8267" spans="2:3" x14ac:dyDescent="0.45">
      <c r="B8267" s="2"/>
      <c r="C8267" s="2"/>
    </row>
    <row r="8268" spans="2:3" x14ac:dyDescent="0.45">
      <c r="B8268" s="2"/>
      <c r="C8268" s="2"/>
    </row>
    <row r="8269" spans="2:3" x14ac:dyDescent="0.45">
      <c r="B8269" s="2"/>
      <c r="C8269" s="2"/>
    </row>
    <row r="8270" spans="2:3" x14ac:dyDescent="0.45">
      <c r="B8270" s="2"/>
      <c r="C8270" s="2"/>
    </row>
    <row r="8271" spans="2:3" x14ac:dyDescent="0.45">
      <c r="B8271" s="2"/>
      <c r="C8271" s="2"/>
    </row>
    <row r="8272" spans="2:3" x14ac:dyDescent="0.45">
      <c r="B8272" s="2"/>
      <c r="C8272" s="2"/>
    </row>
    <row r="8273" spans="2:3" x14ac:dyDescent="0.45">
      <c r="B8273" s="2"/>
      <c r="C8273" s="2"/>
    </row>
    <row r="8274" spans="2:3" x14ac:dyDescent="0.45">
      <c r="B8274" s="2"/>
      <c r="C8274" s="2"/>
    </row>
    <row r="8275" spans="2:3" x14ac:dyDescent="0.45">
      <c r="B8275" s="2"/>
      <c r="C8275" s="2"/>
    </row>
    <row r="8276" spans="2:3" x14ac:dyDescent="0.45">
      <c r="B8276" s="2"/>
      <c r="C8276" s="2"/>
    </row>
    <row r="8277" spans="2:3" x14ac:dyDescent="0.45">
      <c r="B8277" s="2"/>
      <c r="C8277" s="2"/>
    </row>
    <row r="8278" spans="2:3" x14ac:dyDescent="0.45">
      <c r="B8278" s="2"/>
      <c r="C8278" s="2"/>
    </row>
    <row r="8279" spans="2:3" x14ac:dyDescent="0.45">
      <c r="B8279" s="2"/>
      <c r="C8279" s="2"/>
    </row>
    <row r="8280" spans="2:3" x14ac:dyDescent="0.45">
      <c r="B8280" s="2"/>
      <c r="C8280" s="2"/>
    </row>
    <row r="8281" spans="2:3" x14ac:dyDescent="0.45">
      <c r="B8281" s="2"/>
      <c r="C8281" s="2"/>
    </row>
    <row r="8282" spans="2:3" x14ac:dyDescent="0.45">
      <c r="B8282" s="2"/>
      <c r="C8282" s="2"/>
    </row>
    <row r="8283" spans="2:3" x14ac:dyDescent="0.45">
      <c r="B8283" s="2"/>
      <c r="C8283" s="2"/>
    </row>
    <row r="8284" spans="2:3" x14ac:dyDescent="0.45">
      <c r="B8284" s="2"/>
      <c r="C8284" s="2"/>
    </row>
    <row r="8285" spans="2:3" x14ac:dyDescent="0.45">
      <c r="B8285" s="2"/>
      <c r="C8285" s="2"/>
    </row>
    <row r="8286" spans="2:3" x14ac:dyDescent="0.45">
      <c r="B8286" s="2"/>
      <c r="C8286" s="2"/>
    </row>
    <row r="8287" spans="2:3" x14ac:dyDescent="0.45">
      <c r="B8287" s="2"/>
      <c r="C8287" s="2"/>
    </row>
    <row r="8288" spans="2:3" x14ac:dyDescent="0.45">
      <c r="B8288" s="2"/>
      <c r="C8288" s="2"/>
    </row>
    <row r="8289" spans="2:3" x14ac:dyDescent="0.45">
      <c r="B8289" s="2"/>
      <c r="C8289" s="2"/>
    </row>
    <row r="8290" spans="2:3" x14ac:dyDescent="0.45">
      <c r="B8290" s="2"/>
      <c r="C8290" s="2"/>
    </row>
    <row r="8291" spans="2:3" x14ac:dyDescent="0.45">
      <c r="B8291" s="2"/>
      <c r="C8291" s="2"/>
    </row>
    <row r="8292" spans="2:3" x14ac:dyDescent="0.45">
      <c r="B8292" s="2"/>
      <c r="C8292" s="2"/>
    </row>
    <row r="8293" spans="2:3" x14ac:dyDescent="0.45">
      <c r="B8293" s="2"/>
      <c r="C8293" s="2"/>
    </row>
    <row r="8294" spans="2:3" x14ac:dyDescent="0.45">
      <c r="B8294" s="2"/>
      <c r="C8294" s="2"/>
    </row>
    <row r="8295" spans="2:3" x14ac:dyDescent="0.45">
      <c r="B8295" s="2"/>
      <c r="C8295" s="2"/>
    </row>
    <row r="8296" spans="2:3" x14ac:dyDescent="0.45">
      <c r="B8296" s="2"/>
      <c r="C8296" s="2"/>
    </row>
    <row r="8297" spans="2:3" x14ac:dyDescent="0.45">
      <c r="B8297" s="2"/>
      <c r="C8297" s="2"/>
    </row>
    <row r="8298" spans="2:3" x14ac:dyDescent="0.45">
      <c r="B8298" s="2"/>
      <c r="C8298" s="2"/>
    </row>
    <row r="8299" spans="2:3" x14ac:dyDescent="0.45">
      <c r="B8299" s="2"/>
      <c r="C8299" s="2"/>
    </row>
    <row r="8300" spans="2:3" x14ac:dyDescent="0.45">
      <c r="B8300" s="2"/>
      <c r="C8300" s="2"/>
    </row>
    <row r="8301" spans="2:3" x14ac:dyDescent="0.45">
      <c r="B8301" s="2"/>
      <c r="C8301" s="2"/>
    </row>
    <row r="8302" spans="2:3" x14ac:dyDescent="0.45">
      <c r="B8302" s="2"/>
      <c r="C8302" s="2"/>
    </row>
    <row r="8303" spans="2:3" x14ac:dyDescent="0.45">
      <c r="B8303" s="2"/>
      <c r="C8303" s="2"/>
    </row>
    <row r="8304" spans="2:3" x14ac:dyDescent="0.45">
      <c r="B8304" s="2"/>
      <c r="C8304" s="2"/>
    </row>
    <row r="8305" spans="2:3" x14ac:dyDescent="0.45">
      <c r="B8305" s="2"/>
      <c r="C8305" s="2"/>
    </row>
    <row r="8306" spans="2:3" x14ac:dyDescent="0.45">
      <c r="B8306" s="2"/>
      <c r="C8306" s="2"/>
    </row>
    <row r="8307" spans="2:3" x14ac:dyDescent="0.45">
      <c r="B8307" s="2"/>
      <c r="C8307" s="2"/>
    </row>
    <row r="8308" spans="2:3" x14ac:dyDescent="0.45">
      <c r="B8308" s="2"/>
      <c r="C8308" s="2"/>
    </row>
    <row r="8309" spans="2:3" x14ac:dyDescent="0.45">
      <c r="B8309" s="2"/>
      <c r="C8309" s="2"/>
    </row>
    <row r="8310" spans="2:3" x14ac:dyDescent="0.45">
      <c r="B8310" s="2"/>
      <c r="C8310" s="2"/>
    </row>
    <row r="8311" spans="2:3" x14ac:dyDescent="0.45">
      <c r="B8311" s="2"/>
      <c r="C8311" s="2"/>
    </row>
    <row r="8312" spans="2:3" x14ac:dyDescent="0.45">
      <c r="B8312" s="2"/>
      <c r="C8312" s="2"/>
    </row>
    <row r="8313" spans="2:3" x14ac:dyDescent="0.45">
      <c r="B8313" s="2"/>
      <c r="C8313" s="2"/>
    </row>
    <row r="8314" spans="2:3" x14ac:dyDescent="0.45">
      <c r="B8314" s="2"/>
      <c r="C8314" s="2"/>
    </row>
    <row r="8315" spans="2:3" x14ac:dyDescent="0.45">
      <c r="B8315" s="2"/>
      <c r="C8315" s="2"/>
    </row>
    <row r="8316" spans="2:3" x14ac:dyDescent="0.45">
      <c r="B8316" s="2"/>
      <c r="C8316" s="2"/>
    </row>
    <row r="8317" spans="2:3" x14ac:dyDescent="0.45">
      <c r="B8317" s="2"/>
      <c r="C8317" s="2"/>
    </row>
    <row r="8318" spans="2:3" x14ac:dyDescent="0.45">
      <c r="B8318" s="2"/>
      <c r="C8318" s="2"/>
    </row>
    <row r="8319" spans="2:3" x14ac:dyDescent="0.45">
      <c r="B8319" s="2"/>
      <c r="C8319" s="2"/>
    </row>
    <row r="8320" spans="2:3" x14ac:dyDescent="0.45">
      <c r="B8320" s="2"/>
      <c r="C8320" s="2"/>
    </row>
    <row r="8321" spans="2:3" x14ac:dyDescent="0.45">
      <c r="B8321" s="2"/>
      <c r="C8321" s="2"/>
    </row>
    <row r="8322" spans="2:3" x14ac:dyDescent="0.45">
      <c r="B8322" s="2"/>
      <c r="C8322" s="2"/>
    </row>
    <row r="8323" spans="2:3" x14ac:dyDescent="0.45">
      <c r="B8323" s="2"/>
      <c r="C8323" s="2"/>
    </row>
    <row r="8324" spans="2:3" x14ac:dyDescent="0.45">
      <c r="B8324" s="2"/>
      <c r="C8324" s="2"/>
    </row>
    <row r="8325" spans="2:3" x14ac:dyDescent="0.45">
      <c r="B8325" s="2"/>
      <c r="C8325" s="2"/>
    </row>
    <row r="8326" spans="2:3" x14ac:dyDescent="0.45">
      <c r="B8326" s="2"/>
      <c r="C8326" s="2"/>
    </row>
    <row r="8327" spans="2:3" x14ac:dyDescent="0.45">
      <c r="B8327" s="2"/>
      <c r="C8327" s="2"/>
    </row>
    <row r="8328" spans="2:3" x14ac:dyDescent="0.45">
      <c r="B8328" s="2"/>
      <c r="C8328" s="2"/>
    </row>
    <row r="8329" spans="2:3" x14ac:dyDescent="0.45">
      <c r="B8329" s="2"/>
      <c r="C8329" s="2"/>
    </row>
    <row r="8330" spans="2:3" x14ac:dyDescent="0.45">
      <c r="B8330" s="2"/>
      <c r="C8330" s="2"/>
    </row>
    <row r="8331" spans="2:3" x14ac:dyDescent="0.45">
      <c r="B8331" s="2"/>
      <c r="C8331" s="2"/>
    </row>
    <row r="8332" spans="2:3" x14ac:dyDescent="0.45">
      <c r="B8332" s="2"/>
      <c r="C8332" s="2"/>
    </row>
    <row r="8333" spans="2:3" x14ac:dyDescent="0.45">
      <c r="B8333" s="2"/>
      <c r="C8333" s="2"/>
    </row>
    <row r="8334" spans="2:3" x14ac:dyDescent="0.45">
      <c r="B8334" s="2"/>
      <c r="C8334" s="2"/>
    </row>
    <row r="8335" spans="2:3" x14ac:dyDescent="0.45">
      <c r="B8335" s="2"/>
      <c r="C8335" s="2"/>
    </row>
    <row r="8336" spans="2:3" x14ac:dyDescent="0.45">
      <c r="B8336" s="2"/>
      <c r="C8336" s="2"/>
    </row>
    <row r="8337" spans="2:3" x14ac:dyDescent="0.45">
      <c r="B8337" s="2"/>
      <c r="C8337" s="2"/>
    </row>
    <row r="8338" spans="2:3" x14ac:dyDescent="0.45">
      <c r="B8338" s="2"/>
      <c r="C8338" s="2"/>
    </row>
    <row r="8339" spans="2:3" x14ac:dyDescent="0.45">
      <c r="B8339" s="2"/>
      <c r="C8339" s="2"/>
    </row>
    <row r="8340" spans="2:3" x14ac:dyDescent="0.45">
      <c r="B8340" s="2"/>
      <c r="C8340" s="2"/>
    </row>
    <row r="8341" spans="2:3" x14ac:dyDescent="0.45">
      <c r="B8341" s="2"/>
      <c r="C8341" s="2"/>
    </row>
    <row r="8342" spans="2:3" x14ac:dyDescent="0.45">
      <c r="B8342" s="2"/>
      <c r="C8342" s="2"/>
    </row>
    <row r="8343" spans="2:3" x14ac:dyDescent="0.45">
      <c r="B8343" s="2"/>
      <c r="C8343" s="2"/>
    </row>
    <row r="8344" spans="2:3" x14ac:dyDescent="0.45">
      <c r="B8344" s="2"/>
      <c r="C8344" s="2"/>
    </row>
    <row r="8345" spans="2:3" x14ac:dyDescent="0.45">
      <c r="B8345" s="2"/>
      <c r="C8345" s="2"/>
    </row>
    <row r="8346" spans="2:3" x14ac:dyDescent="0.45">
      <c r="B8346" s="2"/>
      <c r="C8346" s="2"/>
    </row>
    <row r="8347" spans="2:3" x14ac:dyDescent="0.45">
      <c r="B8347" s="2"/>
      <c r="C8347" s="2"/>
    </row>
    <row r="8348" spans="2:3" x14ac:dyDescent="0.45">
      <c r="B8348" s="2"/>
      <c r="C8348" s="2"/>
    </row>
    <row r="8349" spans="2:3" x14ac:dyDescent="0.45">
      <c r="B8349" s="2"/>
      <c r="C8349" s="2"/>
    </row>
    <row r="8350" spans="2:3" x14ac:dyDescent="0.45">
      <c r="B8350" s="2"/>
      <c r="C8350" s="2"/>
    </row>
    <row r="8351" spans="2:3" x14ac:dyDescent="0.45">
      <c r="B8351" s="2"/>
      <c r="C8351" s="2"/>
    </row>
    <row r="8352" spans="2:3" x14ac:dyDescent="0.45">
      <c r="B8352" s="2"/>
      <c r="C8352" s="2"/>
    </row>
    <row r="8353" spans="2:3" x14ac:dyDescent="0.45">
      <c r="B8353" s="2"/>
      <c r="C8353" s="2"/>
    </row>
    <row r="8354" spans="2:3" x14ac:dyDescent="0.45">
      <c r="B8354" s="2"/>
      <c r="C8354" s="2"/>
    </row>
    <row r="8355" spans="2:3" x14ac:dyDescent="0.45">
      <c r="B8355" s="2"/>
      <c r="C8355" s="2"/>
    </row>
    <row r="8356" spans="2:3" x14ac:dyDescent="0.45">
      <c r="B8356" s="2"/>
      <c r="C8356" s="2"/>
    </row>
    <row r="8357" spans="2:3" x14ac:dyDescent="0.45">
      <c r="B8357" s="2"/>
      <c r="C8357" s="2"/>
    </row>
    <row r="8358" spans="2:3" x14ac:dyDescent="0.45">
      <c r="B8358" s="2"/>
      <c r="C8358" s="2"/>
    </row>
    <row r="8359" spans="2:3" x14ac:dyDescent="0.45">
      <c r="B8359" s="2"/>
      <c r="C8359" s="2"/>
    </row>
    <row r="8360" spans="2:3" x14ac:dyDescent="0.45">
      <c r="B8360" s="2"/>
      <c r="C8360" s="2"/>
    </row>
    <row r="8361" spans="2:3" x14ac:dyDescent="0.45">
      <c r="B8361" s="2"/>
      <c r="C8361" s="2"/>
    </row>
    <row r="8362" spans="2:3" x14ac:dyDescent="0.45">
      <c r="B8362" s="2"/>
      <c r="C8362" s="2"/>
    </row>
    <row r="8363" spans="2:3" x14ac:dyDescent="0.45">
      <c r="B8363" s="2"/>
      <c r="C8363" s="2"/>
    </row>
    <row r="8364" spans="2:3" x14ac:dyDescent="0.45">
      <c r="B8364" s="2"/>
      <c r="C8364" s="2"/>
    </row>
    <row r="8365" spans="2:3" x14ac:dyDescent="0.45">
      <c r="B8365" s="2"/>
      <c r="C8365" s="2"/>
    </row>
    <row r="8366" spans="2:3" x14ac:dyDescent="0.45">
      <c r="B8366" s="2"/>
      <c r="C8366" s="2"/>
    </row>
    <row r="8367" spans="2:3" x14ac:dyDescent="0.45">
      <c r="B8367" s="2"/>
      <c r="C8367" s="2"/>
    </row>
    <row r="8368" spans="2:3" x14ac:dyDescent="0.45">
      <c r="B8368" s="2"/>
      <c r="C8368" s="2"/>
    </row>
    <row r="8369" spans="2:3" x14ac:dyDescent="0.45">
      <c r="B8369" s="2"/>
      <c r="C8369" s="2"/>
    </row>
    <row r="8370" spans="2:3" x14ac:dyDescent="0.45">
      <c r="B8370" s="2"/>
      <c r="C8370" s="2"/>
    </row>
    <row r="8371" spans="2:3" x14ac:dyDescent="0.45">
      <c r="B8371" s="2"/>
      <c r="C8371" s="2"/>
    </row>
    <row r="8372" spans="2:3" x14ac:dyDescent="0.45">
      <c r="B8372" s="2"/>
      <c r="C8372" s="2"/>
    </row>
    <row r="8373" spans="2:3" x14ac:dyDescent="0.45">
      <c r="B8373" s="2"/>
      <c r="C8373" s="2"/>
    </row>
    <row r="8374" spans="2:3" x14ac:dyDescent="0.45">
      <c r="B8374" s="2"/>
      <c r="C8374" s="2"/>
    </row>
    <row r="8375" spans="2:3" x14ac:dyDescent="0.45">
      <c r="B8375" s="2"/>
      <c r="C8375" s="2"/>
    </row>
    <row r="8376" spans="2:3" x14ac:dyDescent="0.45">
      <c r="B8376" s="2"/>
      <c r="C8376" s="2"/>
    </row>
    <row r="8377" spans="2:3" x14ac:dyDescent="0.45">
      <c r="B8377" s="2"/>
      <c r="C8377" s="2"/>
    </row>
    <row r="8378" spans="2:3" x14ac:dyDescent="0.45">
      <c r="B8378" s="2"/>
      <c r="C8378" s="2"/>
    </row>
    <row r="8379" spans="2:3" x14ac:dyDescent="0.45">
      <c r="B8379" s="2"/>
      <c r="C8379" s="2"/>
    </row>
    <row r="8380" spans="2:3" x14ac:dyDescent="0.45">
      <c r="B8380" s="2"/>
      <c r="C8380" s="2"/>
    </row>
    <row r="8381" spans="2:3" x14ac:dyDescent="0.45">
      <c r="B8381" s="2"/>
      <c r="C8381" s="2"/>
    </row>
    <row r="8382" spans="2:3" x14ac:dyDescent="0.45">
      <c r="B8382" s="2"/>
      <c r="C8382" s="2"/>
    </row>
    <row r="8383" spans="2:3" x14ac:dyDescent="0.45">
      <c r="B8383" s="2"/>
      <c r="C8383" s="2"/>
    </row>
    <row r="8384" spans="2:3" x14ac:dyDescent="0.45">
      <c r="B8384" s="2"/>
      <c r="C8384" s="2"/>
    </row>
    <row r="8385" spans="2:3" x14ac:dyDescent="0.45">
      <c r="B8385" s="2"/>
      <c r="C8385" s="2"/>
    </row>
    <row r="8386" spans="2:3" x14ac:dyDescent="0.45">
      <c r="B8386" s="2"/>
      <c r="C8386" s="2"/>
    </row>
    <row r="8387" spans="2:3" x14ac:dyDescent="0.45">
      <c r="B8387" s="2"/>
      <c r="C8387" s="2"/>
    </row>
    <row r="8388" spans="2:3" x14ac:dyDescent="0.45">
      <c r="B8388" s="2"/>
      <c r="C8388" s="2"/>
    </row>
    <row r="8389" spans="2:3" x14ac:dyDescent="0.45">
      <c r="B8389" s="2"/>
      <c r="C8389" s="2"/>
    </row>
    <row r="8390" spans="2:3" x14ac:dyDescent="0.45">
      <c r="B8390" s="2"/>
      <c r="C8390" s="2"/>
    </row>
    <row r="8391" spans="2:3" x14ac:dyDescent="0.45">
      <c r="B8391" s="2"/>
      <c r="C8391" s="2"/>
    </row>
    <row r="8392" spans="2:3" x14ac:dyDescent="0.45">
      <c r="B8392" s="2"/>
      <c r="C8392" s="2"/>
    </row>
    <row r="8393" spans="2:3" x14ac:dyDescent="0.45">
      <c r="B8393" s="2"/>
      <c r="C8393" s="2"/>
    </row>
    <row r="8394" spans="2:3" x14ac:dyDescent="0.45">
      <c r="B8394" s="2"/>
      <c r="C8394" s="2"/>
    </row>
    <row r="8395" spans="2:3" x14ac:dyDescent="0.45">
      <c r="B8395" s="2"/>
      <c r="C8395" s="2"/>
    </row>
    <row r="8396" spans="2:3" x14ac:dyDescent="0.45">
      <c r="B8396" s="2"/>
      <c r="C8396" s="2"/>
    </row>
    <row r="8397" spans="2:3" x14ac:dyDescent="0.45">
      <c r="B8397" s="2"/>
      <c r="C8397" s="2"/>
    </row>
    <row r="8398" spans="2:3" x14ac:dyDescent="0.45">
      <c r="B8398" s="2"/>
      <c r="C8398" s="2"/>
    </row>
    <row r="8399" spans="2:3" x14ac:dyDescent="0.45">
      <c r="B8399" s="2"/>
      <c r="C8399" s="2"/>
    </row>
    <row r="8400" spans="2:3" x14ac:dyDescent="0.45">
      <c r="B8400" s="2"/>
      <c r="C8400" s="2"/>
    </row>
    <row r="8401" spans="2:3" x14ac:dyDescent="0.45">
      <c r="B8401" s="2"/>
      <c r="C8401" s="2"/>
    </row>
    <row r="8402" spans="2:3" x14ac:dyDescent="0.45">
      <c r="B8402" s="2"/>
      <c r="C8402" s="2"/>
    </row>
    <row r="8403" spans="2:3" x14ac:dyDescent="0.45">
      <c r="B8403" s="2"/>
      <c r="C8403" s="2"/>
    </row>
    <row r="8404" spans="2:3" x14ac:dyDescent="0.45">
      <c r="B8404" s="2"/>
      <c r="C8404" s="2"/>
    </row>
    <row r="8405" spans="2:3" x14ac:dyDescent="0.45">
      <c r="B8405" s="2"/>
      <c r="C8405" s="2"/>
    </row>
    <row r="8406" spans="2:3" x14ac:dyDescent="0.45">
      <c r="B8406" s="2"/>
      <c r="C8406" s="2"/>
    </row>
    <row r="8407" spans="2:3" x14ac:dyDescent="0.45">
      <c r="B8407" s="2"/>
      <c r="C8407" s="2"/>
    </row>
    <row r="8408" spans="2:3" x14ac:dyDescent="0.45">
      <c r="B8408" s="2"/>
      <c r="C8408" s="2"/>
    </row>
    <row r="8409" spans="2:3" x14ac:dyDescent="0.45">
      <c r="B8409" s="2"/>
      <c r="C8409" s="2"/>
    </row>
    <row r="8410" spans="2:3" x14ac:dyDescent="0.45">
      <c r="B8410" s="2"/>
      <c r="C8410" s="2"/>
    </row>
    <row r="8411" spans="2:3" x14ac:dyDescent="0.45">
      <c r="B8411" s="2"/>
      <c r="C8411" s="2"/>
    </row>
    <row r="8412" spans="2:3" x14ac:dyDescent="0.45">
      <c r="B8412" s="2"/>
      <c r="C8412" s="2"/>
    </row>
    <row r="8413" spans="2:3" x14ac:dyDescent="0.45">
      <c r="B8413" s="2"/>
      <c r="C8413" s="2"/>
    </row>
    <row r="8414" spans="2:3" x14ac:dyDescent="0.45">
      <c r="B8414" s="2"/>
      <c r="C8414" s="2"/>
    </row>
    <row r="8415" spans="2:3" x14ac:dyDescent="0.45">
      <c r="B8415" s="2"/>
      <c r="C8415" s="2"/>
    </row>
    <row r="8416" spans="2:3" x14ac:dyDescent="0.45">
      <c r="B8416" s="2"/>
      <c r="C8416" s="2"/>
    </row>
    <row r="8417" spans="2:3" x14ac:dyDescent="0.45">
      <c r="B8417" s="2"/>
      <c r="C8417" s="2"/>
    </row>
    <row r="8418" spans="2:3" x14ac:dyDescent="0.45">
      <c r="B8418" s="2"/>
      <c r="C8418" s="2"/>
    </row>
    <row r="8419" spans="2:3" x14ac:dyDescent="0.45">
      <c r="B8419" s="2"/>
      <c r="C8419" s="2"/>
    </row>
    <row r="8420" spans="2:3" x14ac:dyDescent="0.45">
      <c r="B8420" s="2"/>
      <c r="C8420" s="2"/>
    </row>
    <row r="8421" spans="2:3" x14ac:dyDescent="0.45">
      <c r="B8421" s="2"/>
      <c r="C8421" s="2"/>
    </row>
    <row r="8422" spans="2:3" x14ac:dyDescent="0.45">
      <c r="B8422" s="2"/>
      <c r="C8422" s="2"/>
    </row>
    <row r="8423" spans="2:3" x14ac:dyDescent="0.45">
      <c r="B8423" s="2"/>
      <c r="C8423" s="2"/>
    </row>
    <row r="8424" spans="2:3" x14ac:dyDescent="0.45">
      <c r="B8424" s="2"/>
      <c r="C8424" s="2"/>
    </row>
    <row r="8425" spans="2:3" x14ac:dyDescent="0.45">
      <c r="B8425" s="2"/>
      <c r="C8425" s="2"/>
    </row>
    <row r="8426" spans="2:3" x14ac:dyDescent="0.45">
      <c r="B8426" s="2"/>
      <c r="C8426" s="2"/>
    </row>
    <row r="8427" spans="2:3" x14ac:dyDescent="0.45">
      <c r="B8427" s="2"/>
      <c r="C8427" s="2"/>
    </row>
    <row r="8428" spans="2:3" x14ac:dyDescent="0.45">
      <c r="B8428" s="2"/>
      <c r="C8428" s="2"/>
    </row>
    <row r="8429" spans="2:3" x14ac:dyDescent="0.45">
      <c r="B8429" s="2"/>
      <c r="C8429" s="2"/>
    </row>
    <row r="8430" spans="2:3" x14ac:dyDescent="0.45">
      <c r="B8430" s="2"/>
      <c r="C8430" s="2"/>
    </row>
    <row r="8431" spans="2:3" x14ac:dyDescent="0.45">
      <c r="B8431" s="2"/>
      <c r="C8431" s="2"/>
    </row>
    <row r="8432" spans="2:3" x14ac:dyDescent="0.45">
      <c r="B8432" s="2"/>
      <c r="C8432" s="2"/>
    </row>
    <row r="8433" spans="2:3" x14ac:dyDescent="0.45">
      <c r="B8433" s="2"/>
      <c r="C8433" s="2"/>
    </row>
    <row r="8434" spans="2:3" x14ac:dyDescent="0.45">
      <c r="B8434" s="2"/>
      <c r="C8434" s="2"/>
    </row>
    <row r="8435" spans="2:3" x14ac:dyDescent="0.45">
      <c r="B8435" s="2"/>
      <c r="C8435" s="2"/>
    </row>
    <row r="8436" spans="2:3" x14ac:dyDescent="0.45">
      <c r="B8436" s="2"/>
      <c r="C8436" s="2"/>
    </row>
    <row r="8437" spans="2:3" x14ac:dyDescent="0.45">
      <c r="B8437" s="2"/>
      <c r="C8437" s="2"/>
    </row>
    <row r="8438" spans="2:3" x14ac:dyDescent="0.45">
      <c r="B8438" s="2"/>
      <c r="C8438" s="2"/>
    </row>
    <row r="8439" spans="2:3" x14ac:dyDescent="0.45">
      <c r="B8439" s="2"/>
      <c r="C8439" s="2"/>
    </row>
    <row r="8440" spans="2:3" x14ac:dyDescent="0.45">
      <c r="B8440" s="2"/>
      <c r="C8440" s="2"/>
    </row>
    <row r="8441" spans="2:3" x14ac:dyDescent="0.45">
      <c r="B8441" s="2"/>
      <c r="C8441" s="2"/>
    </row>
    <row r="8442" spans="2:3" x14ac:dyDescent="0.45">
      <c r="B8442" s="2"/>
      <c r="C8442" s="2"/>
    </row>
    <row r="8443" spans="2:3" x14ac:dyDescent="0.45">
      <c r="B8443" s="2"/>
      <c r="C8443" s="2"/>
    </row>
    <row r="8444" spans="2:3" x14ac:dyDescent="0.45">
      <c r="B8444" s="2"/>
      <c r="C8444" s="2"/>
    </row>
    <row r="8445" spans="2:3" x14ac:dyDescent="0.45">
      <c r="B8445" s="2"/>
      <c r="C8445" s="2"/>
    </row>
    <row r="8446" spans="2:3" x14ac:dyDescent="0.45">
      <c r="B8446" s="2"/>
      <c r="C8446" s="2"/>
    </row>
    <row r="8447" spans="2:3" x14ac:dyDescent="0.45">
      <c r="B8447" s="2"/>
      <c r="C8447" s="2"/>
    </row>
    <row r="8448" spans="2:3" x14ac:dyDescent="0.45">
      <c r="B8448" s="2"/>
      <c r="C8448" s="2"/>
    </row>
    <row r="8449" spans="2:3" x14ac:dyDescent="0.45">
      <c r="B8449" s="2"/>
      <c r="C8449" s="2"/>
    </row>
    <row r="8450" spans="2:3" x14ac:dyDescent="0.45">
      <c r="B8450" s="2"/>
      <c r="C8450" s="2"/>
    </row>
    <row r="8451" spans="2:3" x14ac:dyDescent="0.45">
      <c r="B8451" s="2"/>
      <c r="C8451" s="2"/>
    </row>
    <row r="8452" spans="2:3" x14ac:dyDescent="0.45">
      <c r="B8452" s="2"/>
      <c r="C8452" s="2"/>
    </row>
    <row r="8453" spans="2:3" x14ac:dyDescent="0.45">
      <c r="B8453" s="2"/>
      <c r="C8453" s="2"/>
    </row>
    <row r="8454" spans="2:3" x14ac:dyDescent="0.45">
      <c r="B8454" s="2"/>
      <c r="C8454" s="2"/>
    </row>
    <row r="8455" spans="2:3" x14ac:dyDescent="0.45">
      <c r="B8455" s="2"/>
      <c r="C8455" s="2"/>
    </row>
    <row r="8456" spans="2:3" x14ac:dyDescent="0.45">
      <c r="B8456" s="2"/>
      <c r="C8456" s="2"/>
    </row>
    <row r="8457" spans="2:3" x14ac:dyDescent="0.45">
      <c r="B8457" s="2"/>
      <c r="C8457" s="2"/>
    </row>
    <row r="8458" spans="2:3" x14ac:dyDescent="0.45">
      <c r="B8458" s="2"/>
      <c r="C8458" s="2"/>
    </row>
    <row r="8459" spans="2:3" x14ac:dyDescent="0.45">
      <c r="B8459" s="2"/>
      <c r="C8459" s="2"/>
    </row>
    <row r="8460" spans="2:3" x14ac:dyDescent="0.45">
      <c r="B8460" s="2"/>
      <c r="C8460" s="2"/>
    </row>
    <row r="8461" spans="2:3" x14ac:dyDescent="0.45">
      <c r="B8461" s="2"/>
      <c r="C8461" s="2"/>
    </row>
    <row r="8462" spans="2:3" x14ac:dyDescent="0.45">
      <c r="B8462" s="2"/>
      <c r="C8462" s="2"/>
    </row>
    <row r="8463" spans="2:3" x14ac:dyDescent="0.45">
      <c r="B8463" s="2"/>
      <c r="C8463" s="2"/>
    </row>
    <row r="8464" spans="2:3" x14ac:dyDescent="0.45">
      <c r="B8464" s="2"/>
      <c r="C8464" s="2"/>
    </row>
    <row r="8465" spans="2:3" x14ac:dyDescent="0.45">
      <c r="B8465" s="2"/>
      <c r="C8465" s="2"/>
    </row>
    <row r="8466" spans="2:3" x14ac:dyDescent="0.45">
      <c r="B8466" s="2"/>
      <c r="C8466" s="2"/>
    </row>
    <row r="8467" spans="2:3" x14ac:dyDescent="0.45">
      <c r="B8467" s="2"/>
      <c r="C8467" s="2"/>
    </row>
    <row r="8468" spans="2:3" x14ac:dyDescent="0.45">
      <c r="B8468" s="2"/>
      <c r="C8468" s="2"/>
    </row>
    <row r="8469" spans="2:3" x14ac:dyDescent="0.45">
      <c r="B8469" s="2"/>
      <c r="C8469" s="2"/>
    </row>
    <row r="8470" spans="2:3" x14ac:dyDescent="0.45">
      <c r="B8470" s="2"/>
      <c r="C8470" s="2"/>
    </row>
    <row r="8471" spans="2:3" x14ac:dyDescent="0.45">
      <c r="B8471" s="2"/>
      <c r="C8471" s="2"/>
    </row>
    <row r="8472" spans="2:3" x14ac:dyDescent="0.45">
      <c r="B8472" s="2"/>
      <c r="C8472" s="2"/>
    </row>
    <row r="8473" spans="2:3" x14ac:dyDescent="0.45">
      <c r="B8473" s="2"/>
      <c r="C8473" s="2"/>
    </row>
    <row r="8474" spans="2:3" x14ac:dyDescent="0.45">
      <c r="B8474" s="2"/>
      <c r="C8474" s="2"/>
    </row>
    <row r="8475" spans="2:3" x14ac:dyDescent="0.45">
      <c r="B8475" s="2"/>
      <c r="C8475" s="2"/>
    </row>
    <row r="8476" spans="2:3" x14ac:dyDescent="0.45">
      <c r="B8476" s="2"/>
      <c r="C8476" s="2"/>
    </row>
    <row r="8477" spans="2:3" x14ac:dyDescent="0.45">
      <c r="B8477" s="2"/>
      <c r="C8477" s="2"/>
    </row>
    <row r="8478" spans="2:3" x14ac:dyDescent="0.45">
      <c r="B8478" s="2"/>
      <c r="C8478" s="2"/>
    </row>
    <row r="8479" spans="2:3" x14ac:dyDescent="0.45">
      <c r="B8479" s="2"/>
      <c r="C8479" s="2"/>
    </row>
    <row r="8480" spans="2:3" x14ac:dyDescent="0.45">
      <c r="B8480" s="2"/>
      <c r="C8480" s="2"/>
    </row>
    <row r="8481" spans="2:3" x14ac:dyDescent="0.45">
      <c r="B8481" s="2"/>
      <c r="C8481" s="2"/>
    </row>
    <row r="8482" spans="2:3" x14ac:dyDescent="0.45">
      <c r="B8482" s="2"/>
      <c r="C8482" s="2"/>
    </row>
    <row r="8483" spans="2:3" x14ac:dyDescent="0.45">
      <c r="B8483" s="2"/>
      <c r="C8483" s="2"/>
    </row>
    <row r="8484" spans="2:3" x14ac:dyDescent="0.45">
      <c r="B8484" s="2"/>
      <c r="C8484" s="2"/>
    </row>
    <row r="8485" spans="2:3" x14ac:dyDescent="0.45">
      <c r="B8485" s="2"/>
      <c r="C8485" s="2"/>
    </row>
    <row r="8486" spans="2:3" x14ac:dyDescent="0.45">
      <c r="B8486" s="2"/>
      <c r="C8486" s="2"/>
    </row>
    <row r="8487" spans="2:3" x14ac:dyDescent="0.45">
      <c r="B8487" s="2"/>
      <c r="C8487" s="2"/>
    </row>
    <row r="8488" spans="2:3" x14ac:dyDescent="0.45">
      <c r="B8488" s="2"/>
      <c r="C8488" s="2"/>
    </row>
    <row r="8489" spans="2:3" x14ac:dyDescent="0.45">
      <c r="B8489" s="2"/>
      <c r="C8489" s="2"/>
    </row>
    <row r="8490" spans="2:3" x14ac:dyDescent="0.45">
      <c r="B8490" s="2"/>
      <c r="C8490" s="2"/>
    </row>
    <row r="8491" spans="2:3" x14ac:dyDescent="0.45">
      <c r="B8491" s="2"/>
      <c r="C8491" s="2"/>
    </row>
    <row r="8492" spans="2:3" x14ac:dyDescent="0.45">
      <c r="B8492" s="2"/>
      <c r="C8492" s="2"/>
    </row>
    <row r="8493" spans="2:3" x14ac:dyDescent="0.45">
      <c r="B8493" s="2"/>
      <c r="C8493" s="2"/>
    </row>
    <row r="8494" spans="2:3" x14ac:dyDescent="0.45">
      <c r="B8494" s="2"/>
      <c r="C8494" s="2"/>
    </row>
    <row r="8495" spans="2:3" x14ac:dyDescent="0.45">
      <c r="B8495" s="2"/>
      <c r="C8495" s="2"/>
    </row>
    <row r="8496" spans="2:3" x14ac:dyDescent="0.45">
      <c r="B8496" s="2"/>
      <c r="C8496" s="2"/>
    </row>
    <row r="8497" spans="2:3" x14ac:dyDescent="0.45">
      <c r="B8497" s="2"/>
      <c r="C8497" s="2"/>
    </row>
    <row r="8498" spans="2:3" x14ac:dyDescent="0.45">
      <c r="B8498" s="2"/>
      <c r="C8498" s="2"/>
    </row>
    <row r="8499" spans="2:3" x14ac:dyDescent="0.45">
      <c r="B8499" s="2"/>
      <c r="C8499" s="2"/>
    </row>
    <row r="8500" spans="2:3" x14ac:dyDescent="0.45">
      <c r="B8500" s="2"/>
      <c r="C8500" s="2"/>
    </row>
    <row r="8501" spans="2:3" x14ac:dyDescent="0.45">
      <c r="B8501" s="2"/>
      <c r="C8501" s="2"/>
    </row>
    <row r="8502" spans="2:3" x14ac:dyDescent="0.45">
      <c r="B8502" s="2"/>
      <c r="C8502" s="2"/>
    </row>
    <row r="8503" spans="2:3" x14ac:dyDescent="0.45">
      <c r="B8503" s="2"/>
      <c r="C8503" s="2"/>
    </row>
    <row r="8504" spans="2:3" x14ac:dyDescent="0.45">
      <c r="B8504" s="2"/>
      <c r="C8504" s="2"/>
    </row>
    <row r="8505" spans="2:3" x14ac:dyDescent="0.45">
      <c r="B8505" s="2"/>
      <c r="C8505" s="2"/>
    </row>
    <row r="8506" spans="2:3" x14ac:dyDescent="0.45">
      <c r="B8506" s="2"/>
      <c r="C8506" s="2"/>
    </row>
    <row r="8507" spans="2:3" x14ac:dyDescent="0.45">
      <c r="B8507" s="2"/>
      <c r="C8507" s="2"/>
    </row>
    <row r="8508" spans="2:3" x14ac:dyDescent="0.45">
      <c r="B8508" s="2"/>
      <c r="C8508" s="2"/>
    </row>
    <row r="8509" spans="2:3" x14ac:dyDescent="0.45">
      <c r="B8509" s="2"/>
      <c r="C8509" s="2"/>
    </row>
    <row r="8510" spans="2:3" x14ac:dyDescent="0.45">
      <c r="B8510" s="2"/>
      <c r="C8510" s="2"/>
    </row>
    <row r="8511" spans="2:3" x14ac:dyDescent="0.45">
      <c r="B8511" s="2"/>
      <c r="C8511" s="2"/>
    </row>
    <row r="8512" spans="2:3" x14ac:dyDescent="0.45">
      <c r="B8512" s="2"/>
      <c r="C8512" s="2"/>
    </row>
    <row r="8513" spans="2:3" x14ac:dyDescent="0.45">
      <c r="B8513" s="2"/>
      <c r="C8513" s="2"/>
    </row>
    <row r="8514" spans="2:3" x14ac:dyDescent="0.45">
      <c r="B8514" s="2"/>
      <c r="C8514" s="2"/>
    </row>
    <row r="8515" spans="2:3" x14ac:dyDescent="0.45">
      <c r="B8515" s="2"/>
      <c r="C8515" s="2"/>
    </row>
    <row r="8516" spans="2:3" x14ac:dyDescent="0.45">
      <c r="B8516" s="2"/>
      <c r="C8516" s="2"/>
    </row>
    <row r="8517" spans="2:3" x14ac:dyDescent="0.45">
      <c r="B8517" s="2"/>
      <c r="C8517" s="2"/>
    </row>
    <row r="8518" spans="2:3" x14ac:dyDescent="0.45">
      <c r="B8518" s="2"/>
      <c r="C8518" s="2"/>
    </row>
    <row r="8519" spans="2:3" x14ac:dyDescent="0.45">
      <c r="B8519" s="2"/>
      <c r="C8519" s="2"/>
    </row>
    <row r="8520" spans="2:3" x14ac:dyDescent="0.45">
      <c r="B8520" s="2"/>
      <c r="C8520" s="2"/>
    </row>
    <row r="8521" spans="2:3" x14ac:dyDescent="0.45">
      <c r="B8521" s="2"/>
      <c r="C8521" s="2"/>
    </row>
    <row r="8522" spans="2:3" x14ac:dyDescent="0.45">
      <c r="B8522" s="2"/>
      <c r="C8522" s="2"/>
    </row>
    <row r="8523" spans="2:3" x14ac:dyDescent="0.45">
      <c r="B8523" s="2"/>
      <c r="C8523" s="2"/>
    </row>
    <row r="8524" spans="2:3" x14ac:dyDescent="0.45">
      <c r="B8524" s="2"/>
      <c r="C8524" s="2"/>
    </row>
    <row r="8525" spans="2:3" x14ac:dyDescent="0.45">
      <c r="B8525" s="2"/>
      <c r="C8525" s="2"/>
    </row>
    <row r="8526" spans="2:3" x14ac:dyDescent="0.45">
      <c r="B8526" s="2"/>
      <c r="C8526" s="2"/>
    </row>
    <row r="8527" spans="2:3" x14ac:dyDescent="0.45">
      <c r="B8527" s="2"/>
      <c r="C8527" s="2"/>
    </row>
    <row r="8528" spans="2:3" x14ac:dyDescent="0.45">
      <c r="B8528" s="2"/>
      <c r="C8528" s="2"/>
    </row>
    <row r="8529" spans="2:3" x14ac:dyDescent="0.45">
      <c r="B8529" s="2"/>
      <c r="C8529" s="2"/>
    </row>
    <row r="8530" spans="2:3" x14ac:dyDescent="0.45">
      <c r="B8530" s="2"/>
      <c r="C8530" s="2"/>
    </row>
    <row r="8531" spans="2:3" x14ac:dyDescent="0.45">
      <c r="B8531" s="2"/>
      <c r="C8531" s="2"/>
    </row>
    <row r="8532" spans="2:3" x14ac:dyDescent="0.45">
      <c r="B8532" s="2"/>
      <c r="C8532" s="2"/>
    </row>
    <row r="8533" spans="2:3" x14ac:dyDescent="0.45">
      <c r="B8533" s="2"/>
      <c r="C8533" s="2"/>
    </row>
    <row r="8534" spans="2:3" x14ac:dyDescent="0.45">
      <c r="B8534" s="2"/>
      <c r="C8534" s="2"/>
    </row>
    <row r="8535" spans="2:3" x14ac:dyDescent="0.45">
      <c r="B8535" s="2"/>
      <c r="C8535" s="2"/>
    </row>
    <row r="8536" spans="2:3" x14ac:dyDescent="0.45">
      <c r="B8536" s="2"/>
      <c r="C8536" s="2"/>
    </row>
    <row r="8537" spans="2:3" x14ac:dyDescent="0.45">
      <c r="B8537" s="2"/>
      <c r="C8537" s="2"/>
    </row>
    <row r="8538" spans="2:3" x14ac:dyDescent="0.45">
      <c r="B8538" s="2"/>
      <c r="C8538" s="2"/>
    </row>
    <row r="8539" spans="2:3" x14ac:dyDescent="0.45">
      <c r="B8539" s="2"/>
      <c r="C8539" s="2"/>
    </row>
    <row r="8540" spans="2:3" x14ac:dyDescent="0.45">
      <c r="B8540" s="2"/>
      <c r="C8540" s="2"/>
    </row>
    <row r="8541" spans="2:3" x14ac:dyDescent="0.45">
      <c r="B8541" s="2"/>
      <c r="C8541" s="2"/>
    </row>
    <row r="8542" spans="2:3" x14ac:dyDescent="0.45">
      <c r="B8542" s="2"/>
      <c r="C8542" s="2"/>
    </row>
    <row r="8543" spans="2:3" x14ac:dyDescent="0.45">
      <c r="B8543" s="2"/>
      <c r="C8543" s="2"/>
    </row>
    <row r="8544" spans="2:3" x14ac:dyDescent="0.45">
      <c r="B8544" s="2"/>
      <c r="C8544" s="2"/>
    </row>
    <row r="8545" spans="2:3" x14ac:dyDescent="0.45">
      <c r="B8545" s="2"/>
      <c r="C8545" s="2"/>
    </row>
    <row r="8546" spans="2:3" x14ac:dyDescent="0.45">
      <c r="B8546" s="2"/>
      <c r="C8546" s="2"/>
    </row>
    <row r="8547" spans="2:3" x14ac:dyDescent="0.45">
      <c r="B8547" s="2"/>
      <c r="C8547" s="2"/>
    </row>
    <row r="8548" spans="2:3" x14ac:dyDescent="0.45">
      <c r="B8548" s="2"/>
      <c r="C8548" s="2"/>
    </row>
    <row r="8549" spans="2:3" x14ac:dyDescent="0.45">
      <c r="B8549" s="2"/>
      <c r="C8549" s="2"/>
    </row>
    <row r="8550" spans="2:3" x14ac:dyDescent="0.45">
      <c r="B8550" s="2"/>
      <c r="C8550" s="2"/>
    </row>
    <row r="8551" spans="2:3" x14ac:dyDescent="0.45">
      <c r="B8551" s="2"/>
      <c r="C8551" s="2"/>
    </row>
    <row r="8552" spans="2:3" x14ac:dyDescent="0.45">
      <c r="B8552" s="2"/>
      <c r="C8552" s="2"/>
    </row>
    <row r="8553" spans="2:3" x14ac:dyDescent="0.45">
      <c r="B8553" s="2"/>
      <c r="C8553" s="2"/>
    </row>
    <row r="8554" spans="2:3" x14ac:dyDescent="0.45">
      <c r="B8554" s="2"/>
      <c r="C8554" s="2"/>
    </row>
    <row r="8555" spans="2:3" x14ac:dyDescent="0.45">
      <c r="B8555" s="2"/>
      <c r="C8555" s="2"/>
    </row>
    <row r="8556" spans="2:3" x14ac:dyDescent="0.45">
      <c r="B8556" s="2"/>
      <c r="C8556" s="2"/>
    </row>
    <row r="8557" spans="2:3" x14ac:dyDescent="0.45">
      <c r="B8557" s="2"/>
      <c r="C8557" s="2"/>
    </row>
    <row r="8558" spans="2:3" x14ac:dyDescent="0.45">
      <c r="B8558" s="2"/>
      <c r="C8558" s="2"/>
    </row>
    <row r="8559" spans="2:3" x14ac:dyDescent="0.45">
      <c r="B8559" s="2"/>
      <c r="C8559" s="2"/>
    </row>
    <row r="8560" spans="2:3" x14ac:dyDescent="0.45">
      <c r="B8560" s="2"/>
      <c r="C8560" s="2"/>
    </row>
    <row r="8561" spans="2:3" x14ac:dyDescent="0.45">
      <c r="B8561" s="2"/>
      <c r="C8561" s="2"/>
    </row>
    <row r="8562" spans="2:3" x14ac:dyDescent="0.45">
      <c r="B8562" s="2"/>
      <c r="C8562" s="2"/>
    </row>
    <row r="8563" spans="2:3" x14ac:dyDescent="0.45">
      <c r="B8563" s="2"/>
      <c r="C8563" s="2"/>
    </row>
    <row r="8564" spans="2:3" x14ac:dyDescent="0.45">
      <c r="B8564" s="2"/>
      <c r="C8564" s="2"/>
    </row>
    <row r="8565" spans="2:3" x14ac:dyDescent="0.45">
      <c r="B8565" s="2"/>
      <c r="C8565" s="2"/>
    </row>
    <row r="8566" spans="2:3" x14ac:dyDescent="0.45">
      <c r="B8566" s="2"/>
      <c r="C8566" s="2"/>
    </row>
    <row r="8567" spans="2:3" x14ac:dyDescent="0.45">
      <c r="B8567" s="2"/>
      <c r="C8567" s="2"/>
    </row>
    <row r="8568" spans="2:3" x14ac:dyDescent="0.45">
      <c r="B8568" s="2"/>
      <c r="C8568" s="2"/>
    </row>
    <row r="8569" spans="2:3" x14ac:dyDescent="0.45">
      <c r="B8569" s="2"/>
      <c r="C8569" s="2"/>
    </row>
    <row r="8570" spans="2:3" x14ac:dyDescent="0.45">
      <c r="B8570" s="2"/>
      <c r="C8570" s="2"/>
    </row>
    <row r="8571" spans="2:3" x14ac:dyDescent="0.45">
      <c r="B8571" s="2"/>
      <c r="C8571" s="2"/>
    </row>
    <row r="8572" spans="2:3" x14ac:dyDescent="0.45">
      <c r="B8572" s="2"/>
      <c r="C8572" s="2"/>
    </row>
    <row r="8573" spans="2:3" x14ac:dyDescent="0.45">
      <c r="B8573" s="2"/>
      <c r="C8573" s="2"/>
    </row>
    <row r="8574" spans="2:3" x14ac:dyDescent="0.45">
      <c r="B8574" s="2"/>
      <c r="C8574" s="2"/>
    </row>
    <row r="8575" spans="2:3" x14ac:dyDescent="0.45">
      <c r="B8575" s="2"/>
      <c r="C8575" s="2"/>
    </row>
    <row r="8576" spans="2:3" x14ac:dyDescent="0.45">
      <c r="B8576" s="2"/>
      <c r="C8576" s="2"/>
    </row>
    <row r="8577" spans="2:3" x14ac:dyDescent="0.45">
      <c r="B8577" s="2"/>
      <c r="C8577" s="2"/>
    </row>
    <row r="8578" spans="2:3" x14ac:dyDescent="0.45">
      <c r="B8578" s="2"/>
      <c r="C8578" s="2"/>
    </row>
    <row r="8579" spans="2:3" x14ac:dyDescent="0.45">
      <c r="B8579" s="2"/>
      <c r="C8579" s="2"/>
    </row>
    <row r="8580" spans="2:3" x14ac:dyDescent="0.45">
      <c r="B8580" s="2"/>
      <c r="C8580" s="2"/>
    </row>
    <row r="8581" spans="2:3" x14ac:dyDescent="0.45">
      <c r="B8581" s="2"/>
      <c r="C8581" s="2"/>
    </row>
    <row r="8582" spans="2:3" x14ac:dyDescent="0.45">
      <c r="B8582" s="2"/>
      <c r="C8582" s="2"/>
    </row>
    <row r="8583" spans="2:3" x14ac:dyDescent="0.45">
      <c r="B8583" s="2"/>
      <c r="C8583" s="2"/>
    </row>
    <row r="8584" spans="2:3" x14ac:dyDescent="0.45">
      <c r="B8584" s="2"/>
      <c r="C8584" s="2"/>
    </row>
    <row r="8585" spans="2:3" x14ac:dyDescent="0.45">
      <c r="B8585" s="2"/>
      <c r="C8585" s="2"/>
    </row>
    <row r="8586" spans="2:3" x14ac:dyDescent="0.45">
      <c r="B8586" s="2"/>
      <c r="C8586" s="2"/>
    </row>
    <row r="8587" spans="2:3" x14ac:dyDescent="0.45">
      <c r="B8587" s="2"/>
      <c r="C8587" s="2"/>
    </row>
    <row r="8588" spans="2:3" x14ac:dyDescent="0.45">
      <c r="B8588" s="2"/>
      <c r="C8588" s="2"/>
    </row>
    <row r="8589" spans="2:3" x14ac:dyDescent="0.45">
      <c r="B8589" s="2"/>
      <c r="C8589" s="2"/>
    </row>
    <row r="8590" spans="2:3" x14ac:dyDescent="0.45">
      <c r="B8590" s="2"/>
      <c r="C8590" s="2"/>
    </row>
    <row r="8591" spans="2:3" x14ac:dyDescent="0.45">
      <c r="B8591" s="2"/>
      <c r="C8591" s="2"/>
    </row>
    <row r="8592" spans="2:3" x14ac:dyDescent="0.45">
      <c r="B8592" s="2"/>
      <c r="C8592" s="2"/>
    </row>
    <row r="8593" spans="2:3" x14ac:dyDescent="0.45">
      <c r="B8593" s="2"/>
      <c r="C8593" s="2"/>
    </row>
    <row r="8594" spans="2:3" x14ac:dyDescent="0.45">
      <c r="B8594" s="2"/>
      <c r="C8594" s="2"/>
    </row>
    <row r="8595" spans="2:3" x14ac:dyDescent="0.45">
      <c r="B8595" s="2"/>
      <c r="C8595" s="2"/>
    </row>
    <row r="8596" spans="2:3" x14ac:dyDescent="0.45">
      <c r="B8596" s="2"/>
      <c r="C8596" s="2"/>
    </row>
    <row r="8597" spans="2:3" x14ac:dyDescent="0.45">
      <c r="B8597" s="2"/>
      <c r="C8597" s="2"/>
    </row>
    <row r="8598" spans="2:3" x14ac:dyDescent="0.45">
      <c r="B8598" s="2"/>
      <c r="C8598" s="2"/>
    </row>
    <row r="8599" spans="2:3" x14ac:dyDescent="0.45">
      <c r="B8599" s="2"/>
      <c r="C8599" s="2"/>
    </row>
    <row r="8600" spans="2:3" x14ac:dyDescent="0.45">
      <c r="B8600" s="2"/>
      <c r="C8600" s="2"/>
    </row>
    <row r="8601" spans="2:3" x14ac:dyDescent="0.45">
      <c r="B8601" s="2"/>
      <c r="C8601" s="2"/>
    </row>
    <row r="8602" spans="2:3" x14ac:dyDescent="0.45">
      <c r="B8602" s="2"/>
      <c r="C8602" s="2"/>
    </row>
    <row r="8603" spans="2:3" x14ac:dyDescent="0.45">
      <c r="B8603" s="2"/>
      <c r="C8603" s="2"/>
    </row>
    <row r="8604" spans="2:3" x14ac:dyDescent="0.45">
      <c r="B8604" s="2"/>
      <c r="C8604" s="2"/>
    </row>
    <row r="8605" spans="2:3" x14ac:dyDescent="0.45">
      <c r="B8605" s="2"/>
      <c r="C8605" s="2"/>
    </row>
    <row r="8606" spans="2:3" x14ac:dyDescent="0.45">
      <c r="B8606" s="2"/>
      <c r="C8606" s="2"/>
    </row>
    <row r="8607" spans="2:3" x14ac:dyDescent="0.45">
      <c r="B8607" s="2"/>
      <c r="C8607" s="2"/>
    </row>
    <row r="8608" spans="2:3" x14ac:dyDescent="0.45">
      <c r="B8608" s="2"/>
      <c r="C8608" s="2"/>
    </row>
    <row r="8609" spans="2:3" x14ac:dyDescent="0.45">
      <c r="B8609" s="2"/>
      <c r="C8609" s="2"/>
    </row>
    <row r="8610" spans="2:3" x14ac:dyDescent="0.45">
      <c r="B8610" s="2"/>
      <c r="C8610" s="2"/>
    </row>
    <row r="8611" spans="2:3" x14ac:dyDescent="0.45">
      <c r="B8611" s="2"/>
      <c r="C8611" s="2"/>
    </row>
    <row r="8612" spans="2:3" x14ac:dyDescent="0.45">
      <c r="B8612" s="2"/>
      <c r="C8612" s="2"/>
    </row>
    <row r="8613" spans="2:3" x14ac:dyDescent="0.45">
      <c r="B8613" s="2"/>
      <c r="C8613" s="2"/>
    </row>
    <row r="8614" spans="2:3" x14ac:dyDescent="0.45">
      <c r="B8614" s="2"/>
      <c r="C8614" s="2"/>
    </row>
    <row r="8615" spans="2:3" x14ac:dyDescent="0.45">
      <c r="B8615" s="2"/>
      <c r="C8615" s="2"/>
    </row>
    <row r="8616" spans="2:3" x14ac:dyDescent="0.45">
      <c r="B8616" s="2"/>
      <c r="C8616" s="2"/>
    </row>
    <row r="8617" spans="2:3" x14ac:dyDescent="0.45">
      <c r="B8617" s="2"/>
      <c r="C8617" s="2"/>
    </row>
    <row r="8618" spans="2:3" x14ac:dyDescent="0.45">
      <c r="B8618" s="2"/>
      <c r="C8618" s="2"/>
    </row>
    <row r="8619" spans="2:3" x14ac:dyDescent="0.45">
      <c r="B8619" s="2"/>
      <c r="C8619" s="2"/>
    </row>
    <row r="8620" spans="2:3" x14ac:dyDescent="0.45">
      <c r="B8620" s="2"/>
      <c r="C8620" s="2"/>
    </row>
    <row r="8621" spans="2:3" x14ac:dyDescent="0.45">
      <c r="B8621" s="2"/>
      <c r="C8621" s="2"/>
    </row>
    <row r="8622" spans="2:3" x14ac:dyDescent="0.45">
      <c r="B8622" s="2"/>
      <c r="C8622" s="2"/>
    </row>
    <row r="8623" spans="2:3" x14ac:dyDescent="0.45">
      <c r="B8623" s="2"/>
      <c r="C8623" s="2"/>
    </row>
    <row r="8624" spans="2:3" x14ac:dyDescent="0.45">
      <c r="B8624" s="2"/>
      <c r="C8624" s="2"/>
    </row>
    <row r="8625" spans="2:3" x14ac:dyDescent="0.45">
      <c r="B8625" s="2"/>
      <c r="C8625" s="2"/>
    </row>
    <row r="8626" spans="2:3" x14ac:dyDescent="0.45">
      <c r="B8626" s="2"/>
      <c r="C8626" s="2"/>
    </row>
    <row r="8627" spans="2:3" x14ac:dyDescent="0.45">
      <c r="B8627" s="2"/>
      <c r="C8627" s="2"/>
    </row>
    <row r="8628" spans="2:3" x14ac:dyDescent="0.45">
      <c r="B8628" s="2"/>
      <c r="C8628" s="2"/>
    </row>
    <row r="8629" spans="2:3" x14ac:dyDescent="0.45">
      <c r="B8629" s="2"/>
      <c r="C8629" s="2"/>
    </row>
    <row r="8630" spans="2:3" x14ac:dyDescent="0.45">
      <c r="B8630" s="2"/>
      <c r="C8630" s="2"/>
    </row>
    <row r="8631" spans="2:3" x14ac:dyDescent="0.45">
      <c r="B8631" s="2"/>
      <c r="C8631" s="2"/>
    </row>
    <row r="8632" spans="2:3" x14ac:dyDescent="0.45">
      <c r="B8632" s="2"/>
      <c r="C8632" s="2"/>
    </row>
    <row r="8633" spans="2:3" x14ac:dyDescent="0.45">
      <c r="B8633" s="2"/>
      <c r="C8633" s="2"/>
    </row>
    <row r="8634" spans="2:3" x14ac:dyDescent="0.45">
      <c r="B8634" s="2"/>
      <c r="C8634" s="2"/>
    </row>
    <row r="8635" spans="2:3" x14ac:dyDescent="0.45">
      <c r="B8635" s="2"/>
      <c r="C8635" s="2"/>
    </row>
    <row r="8636" spans="2:3" x14ac:dyDescent="0.45">
      <c r="B8636" s="2"/>
      <c r="C8636" s="2"/>
    </row>
    <row r="8637" spans="2:3" x14ac:dyDescent="0.45">
      <c r="B8637" s="2"/>
      <c r="C8637" s="2"/>
    </row>
    <row r="8638" spans="2:3" x14ac:dyDescent="0.45">
      <c r="B8638" s="2"/>
      <c r="C8638" s="2"/>
    </row>
    <row r="8639" spans="2:3" x14ac:dyDescent="0.45">
      <c r="B8639" s="2"/>
      <c r="C8639" s="2"/>
    </row>
    <row r="8640" spans="2:3" x14ac:dyDescent="0.45">
      <c r="B8640" s="2"/>
      <c r="C8640" s="2"/>
    </row>
    <row r="8641" spans="2:3" x14ac:dyDescent="0.45">
      <c r="B8641" s="2"/>
      <c r="C8641" s="2"/>
    </row>
    <row r="8642" spans="2:3" x14ac:dyDescent="0.45">
      <c r="B8642" s="2"/>
      <c r="C8642" s="2"/>
    </row>
    <row r="8643" spans="2:3" x14ac:dyDescent="0.45">
      <c r="B8643" s="2"/>
      <c r="C8643" s="2"/>
    </row>
    <row r="8644" spans="2:3" x14ac:dyDescent="0.45">
      <c r="B8644" s="2"/>
      <c r="C8644" s="2"/>
    </row>
    <row r="8645" spans="2:3" x14ac:dyDescent="0.45">
      <c r="B8645" s="2"/>
      <c r="C8645" s="2"/>
    </row>
    <row r="8646" spans="2:3" x14ac:dyDescent="0.45">
      <c r="B8646" s="2"/>
      <c r="C8646" s="2"/>
    </row>
    <row r="8647" spans="2:3" x14ac:dyDescent="0.45">
      <c r="B8647" s="2"/>
      <c r="C8647" s="2"/>
    </row>
    <row r="8648" spans="2:3" x14ac:dyDescent="0.45">
      <c r="B8648" s="2"/>
      <c r="C8648" s="2"/>
    </row>
    <row r="8649" spans="2:3" x14ac:dyDescent="0.45">
      <c r="B8649" s="2"/>
      <c r="C8649" s="2"/>
    </row>
    <row r="8650" spans="2:3" x14ac:dyDescent="0.45">
      <c r="B8650" s="2"/>
      <c r="C8650" s="2"/>
    </row>
    <row r="8651" spans="2:3" x14ac:dyDescent="0.45">
      <c r="B8651" s="2"/>
      <c r="C8651" s="2"/>
    </row>
    <row r="8652" spans="2:3" x14ac:dyDescent="0.45">
      <c r="B8652" s="2"/>
      <c r="C8652" s="2"/>
    </row>
    <row r="8653" spans="2:3" x14ac:dyDescent="0.45">
      <c r="B8653" s="2"/>
      <c r="C8653" s="2"/>
    </row>
    <row r="8654" spans="2:3" x14ac:dyDescent="0.45">
      <c r="B8654" s="2"/>
      <c r="C8654" s="2"/>
    </row>
    <row r="8655" spans="2:3" x14ac:dyDescent="0.45">
      <c r="B8655" s="2"/>
      <c r="C8655" s="2"/>
    </row>
    <row r="8656" spans="2:3" x14ac:dyDescent="0.45">
      <c r="B8656" s="2"/>
      <c r="C8656" s="2"/>
    </row>
    <row r="8657" spans="2:3" x14ac:dyDescent="0.45">
      <c r="B8657" s="2"/>
      <c r="C8657" s="2"/>
    </row>
    <row r="8658" spans="2:3" x14ac:dyDescent="0.45">
      <c r="B8658" s="2"/>
      <c r="C8658" s="2"/>
    </row>
    <row r="8659" spans="2:3" x14ac:dyDescent="0.45">
      <c r="B8659" s="2"/>
      <c r="C8659" s="2"/>
    </row>
    <row r="8660" spans="2:3" x14ac:dyDescent="0.45">
      <c r="B8660" s="2"/>
      <c r="C8660" s="2"/>
    </row>
    <row r="8661" spans="2:3" x14ac:dyDescent="0.45">
      <c r="B8661" s="2"/>
      <c r="C8661" s="2"/>
    </row>
    <row r="8662" spans="2:3" x14ac:dyDescent="0.45">
      <c r="B8662" s="2"/>
      <c r="C8662" s="2"/>
    </row>
    <row r="8663" spans="2:3" x14ac:dyDescent="0.45">
      <c r="B8663" s="2"/>
      <c r="C8663" s="2"/>
    </row>
    <row r="8664" spans="2:3" x14ac:dyDescent="0.45">
      <c r="B8664" s="2"/>
      <c r="C8664" s="2"/>
    </row>
    <row r="8665" spans="2:3" x14ac:dyDescent="0.45">
      <c r="B8665" s="2"/>
      <c r="C8665" s="2"/>
    </row>
    <row r="8666" spans="2:3" x14ac:dyDescent="0.45">
      <c r="B8666" s="2"/>
      <c r="C8666" s="2"/>
    </row>
    <row r="8667" spans="2:3" x14ac:dyDescent="0.45">
      <c r="B8667" s="2"/>
      <c r="C8667" s="2"/>
    </row>
    <row r="8668" spans="2:3" x14ac:dyDescent="0.45">
      <c r="B8668" s="2"/>
      <c r="C8668" s="2"/>
    </row>
    <row r="8669" spans="2:3" x14ac:dyDescent="0.45">
      <c r="B8669" s="2"/>
      <c r="C8669" s="2"/>
    </row>
    <row r="8670" spans="2:3" x14ac:dyDescent="0.45">
      <c r="B8670" s="2"/>
      <c r="C8670" s="2"/>
    </row>
    <row r="8671" spans="2:3" x14ac:dyDescent="0.45">
      <c r="B8671" s="2"/>
      <c r="C8671" s="2"/>
    </row>
    <row r="8672" spans="2:3" x14ac:dyDescent="0.45">
      <c r="B8672" s="2"/>
      <c r="C8672" s="2"/>
    </row>
    <row r="8673" spans="2:3" x14ac:dyDescent="0.45">
      <c r="B8673" s="2"/>
      <c r="C8673" s="2"/>
    </row>
    <row r="8674" spans="2:3" x14ac:dyDescent="0.45">
      <c r="B8674" s="2"/>
      <c r="C8674" s="2"/>
    </row>
    <row r="8675" spans="2:3" x14ac:dyDescent="0.45">
      <c r="B8675" s="2"/>
      <c r="C8675" s="2"/>
    </row>
    <row r="8676" spans="2:3" x14ac:dyDescent="0.45">
      <c r="B8676" s="2"/>
      <c r="C8676" s="2"/>
    </row>
    <row r="8677" spans="2:3" x14ac:dyDescent="0.45">
      <c r="B8677" s="2"/>
      <c r="C8677" s="2"/>
    </row>
    <row r="8678" spans="2:3" x14ac:dyDescent="0.45">
      <c r="B8678" s="2"/>
      <c r="C8678" s="2"/>
    </row>
    <row r="8679" spans="2:3" x14ac:dyDescent="0.45">
      <c r="B8679" s="2"/>
      <c r="C8679" s="2"/>
    </row>
    <row r="8680" spans="2:3" x14ac:dyDescent="0.45">
      <c r="B8680" s="2"/>
      <c r="C8680" s="2"/>
    </row>
    <row r="8681" spans="2:3" x14ac:dyDescent="0.45">
      <c r="B8681" s="2"/>
      <c r="C8681" s="2"/>
    </row>
    <row r="8682" spans="2:3" x14ac:dyDescent="0.45">
      <c r="B8682" s="2"/>
      <c r="C8682" s="2"/>
    </row>
    <row r="8683" spans="2:3" x14ac:dyDescent="0.45">
      <c r="B8683" s="2"/>
      <c r="C8683" s="2"/>
    </row>
    <row r="8684" spans="2:3" x14ac:dyDescent="0.45">
      <c r="B8684" s="2"/>
      <c r="C8684" s="2"/>
    </row>
    <row r="8685" spans="2:3" x14ac:dyDescent="0.45">
      <c r="B8685" s="2"/>
      <c r="C8685" s="2"/>
    </row>
    <row r="8686" spans="2:3" x14ac:dyDescent="0.45">
      <c r="B8686" s="2"/>
      <c r="C8686" s="2"/>
    </row>
    <row r="8687" spans="2:3" x14ac:dyDescent="0.45">
      <c r="B8687" s="2"/>
      <c r="C8687" s="2"/>
    </row>
    <row r="8688" spans="2:3" x14ac:dyDescent="0.45">
      <c r="B8688" s="2"/>
      <c r="C8688" s="2"/>
    </row>
    <row r="8689" spans="2:3" x14ac:dyDescent="0.45">
      <c r="B8689" s="2"/>
      <c r="C8689" s="2"/>
    </row>
    <row r="8690" spans="2:3" x14ac:dyDescent="0.45">
      <c r="B8690" s="2"/>
      <c r="C8690" s="2"/>
    </row>
    <row r="8691" spans="2:3" x14ac:dyDescent="0.45">
      <c r="B8691" s="2"/>
      <c r="C8691" s="2"/>
    </row>
    <row r="8692" spans="2:3" x14ac:dyDescent="0.45">
      <c r="B8692" s="2"/>
      <c r="C8692" s="2"/>
    </row>
    <row r="8693" spans="2:3" x14ac:dyDescent="0.45">
      <c r="B8693" s="2"/>
      <c r="C8693" s="2"/>
    </row>
    <row r="8694" spans="2:3" x14ac:dyDescent="0.45">
      <c r="B8694" s="2"/>
      <c r="C8694" s="2"/>
    </row>
    <row r="8695" spans="2:3" x14ac:dyDescent="0.45">
      <c r="B8695" s="2"/>
      <c r="C8695" s="2"/>
    </row>
    <row r="8696" spans="2:3" x14ac:dyDescent="0.45">
      <c r="B8696" s="2"/>
      <c r="C8696" s="2"/>
    </row>
    <row r="8697" spans="2:3" x14ac:dyDescent="0.45">
      <c r="B8697" s="2"/>
      <c r="C8697" s="2"/>
    </row>
    <row r="8698" spans="2:3" x14ac:dyDescent="0.45">
      <c r="B8698" s="2"/>
      <c r="C8698" s="2"/>
    </row>
    <row r="8699" spans="2:3" x14ac:dyDescent="0.45">
      <c r="B8699" s="2"/>
      <c r="C8699" s="2"/>
    </row>
    <row r="8700" spans="2:3" x14ac:dyDescent="0.45">
      <c r="B8700" s="2"/>
      <c r="C8700" s="2"/>
    </row>
    <row r="8701" spans="2:3" x14ac:dyDescent="0.45">
      <c r="B8701" s="2"/>
      <c r="C8701" s="2"/>
    </row>
    <row r="8702" spans="2:3" x14ac:dyDescent="0.45">
      <c r="B8702" s="2"/>
      <c r="C8702" s="2"/>
    </row>
    <row r="8703" spans="2:3" x14ac:dyDescent="0.45">
      <c r="B8703" s="2"/>
      <c r="C8703" s="2"/>
    </row>
    <row r="8704" spans="2:3" x14ac:dyDescent="0.45">
      <c r="B8704" s="2"/>
      <c r="C8704" s="2"/>
    </row>
    <row r="8705" spans="2:3" x14ac:dyDescent="0.45">
      <c r="B8705" s="2"/>
      <c r="C8705" s="2"/>
    </row>
    <row r="8706" spans="2:3" x14ac:dyDescent="0.45">
      <c r="B8706" s="2"/>
      <c r="C8706" s="2"/>
    </row>
    <row r="8707" spans="2:3" x14ac:dyDescent="0.45">
      <c r="B8707" s="2"/>
      <c r="C8707" s="2"/>
    </row>
    <row r="8708" spans="2:3" x14ac:dyDescent="0.45">
      <c r="B8708" s="2"/>
      <c r="C8708" s="2"/>
    </row>
    <row r="8709" spans="2:3" x14ac:dyDescent="0.45">
      <c r="B8709" s="2"/>
      <c r="C8709" s="2"/>
    </row>
    <row r="8710" spans="2:3" x14ac:dyDescent="0.45">
      <c r="B8710" s="2"/>
      <c r="C8710" s="2"/>
    </row>
    <row r="8711" spans="2:3" x14ac:dyDescent="0.45">
      <c r="B8711" s="2"/>
      <c r="C8711" s="2"/>
    </row>
    <row r="8712" spans="2:3" x14ac:dyDescent="0.45">
      <c r="B8712" s="2"/>
      <c r="C8712" s="2"/>
    </row>
    <row r="8713" spans="2:3" x14ac:dyDescent="0.45">
      <c r="B8713" s="2"/>
      <c r="C8713" s="2"/>
    </row>
    <row r="8714" spans="2:3" x14ac:dyDescent="0.45">
      <c r="B8714" s="2"/>
      <c r="C8714" s="2"/>
    </row>
    <row r="8715" spans="2:3" x14ac:dyDescent="0.45">
      <c r="B8715" s="2"/>
      <c r="C8715" s="2"/>
    </row>
    <row r="8716" spans="2:3" x14ac:dyDescent="0.45">
      <c r="B8716" s="2"/>
      <c r="C8716" s="2"/>
    </row>
    <row r="8717" spans="2:3" x14ac:dyDescent="0.45">
      <c r="B8717" s="2"/>
      <c r="C8717" s="2"/>
    </row>
    <row r="8718" spans="2:3" x14ac:dyDescent="0.45">
      <c r="B8718" s="2"/>
      <c r="C8718" s="2"/>
    </row>
    <row r="8719" spans="2:3" x14ac:dyDescent="0.45">
      <c r="B8719" s="2"/>
      <c r="C8719" s="2"/>
    </row>
    <row r="8720" spans="2:3" x14ac:dyDescent="0.45">
      <c r="B8720" s="2"/>
      <c r="C8720" s="2"/>
    </row>
    <row r="8721" spans="2:3" x14ac:dyDescent="0.45">
      <c r="B8721" s="2"/>
      <c r="C8721" s="2"/>
    </row>
    <row r="8722" spans="2:3" x14ac:dyDescent="0.45">
      <c r="B8722" s="2"/>
      <c r="C8722" s="2"/>
    </row>
    <row r="8723" spans="2:3" x14ac:dyDescent="0.45">
      <c r="B8723" s="2"/>
      <c r="C8723" s="2"/>
    </row>
    <row r="8724" spans="2:3" x14ac:dyDescent="0.45">
      <c r="B8724" s="2"/>
      <c r="C8724" s="2"/>
    </row>
    <row r="8725" spans="2:3" x14ac:dyDescent="0.45">
      <c r="B8725" s="2"/>
      <c r="C8725" s="2"/>
    </row>
    <row r="8726" spans="2:3" x14ac:dyDescent="0.45">
      <c r="B8726" s="2"/>
      <c r="C8726" s="2"/>
    </row>
    <row r="8727" spans="2:3" x14ac:dyDescent="0.45">
      <c r="B8727" s="2"/>
      <c r="C8727" s="2"/>
    </row>
    <row r="8728" spans="2:3" x14ac:dyDescent="0.45">
      <c r="B8728" s="2"/>
      <c r="C8728" s="2"/>
    </row>
    <row r="8729" spans="2:3" x14ac:dyDescent="0.45">
      <c r="B8729" s="2"/>
      <c r="C8729" s="2"/>
    </row>
    <row r="8730" spans="2:3" x14ac:dyDescent="0.45">
      <c r="B8730" s="2"/>
      <c r="C8730" s="2"/>
    </row>
    <row r="8731" spans="2:3" x14ac:dyDescent="0.45">
      <c r="B8731" s="2"/>
      <c r="C8731" s="2"/>
    </row>
    <row r="8732" spans="2:3" x14ac:dyDescent="0.45">
      <c r="B8732" s="2"/>
      <c r="C8732" s="2"/>
    </row>
    <row r="8733" spans="2:3" x14ac:dyDescent="0.45">
      <c r="B8733" s="2"/>
      <c r="C8733" s="2"/>
    </row>
    <row r="8734" spans="2:3" x14ac:dyDescent="0.45">
      <c r="B8734" s="2"/>
      <c r="C8734" s="2"/>
    </row>
    <row r="8735" spans="2:3" x14ac:dyDescent="0.45">
      <c r="B8735" s="2"/>
      <c r="C8735" s="2"/>
    </row>
    <row r="8736" spans="2:3" x14ac:dyDescent="0.45">
      <c r="B8736" s="2"/>
      <c r="C8736" s="2"/>
    </row>
    <row r="8737" spans="2:3" x14ac:dyDescent="0.45">
      <c r="B8737" s="2"/>
      <c r="C8737" s="2"/>
    </row>
    <row r="8738" spans="2:3" x14ac:dyDescent="0.45">
      <c r="B8738" s="2"/>
      <c r="C8738" s="2"/>
    </row>
    <row r="8739" spans="2:3" x14ac:dyDescent="0.45">
      <c r="B8739" s="2"/>
      <c r="C8739" s="2"/>
    </row>
    <row r="8740" spans="2:3" x14ac:dyDescent="0.45">
      <c r="B8740" s="2"/>
      <c r="C8740" s="2"/>
    </row>
    <row r="8741" spans="2:3" x14ac:dyDescent="0.45">
      <c r="B8741" s="2"/>
      <c r="C8741" s="2"/>
    </row>
    <row r="8742" spans="2:3" x14ac:dyDescent="0.45">
      <c r="B8742" s="2"/>
      <c r="C8742" s="2"/>
    </row>
    <row r="8743" spans="2:3" x14ac:dyDescent="0.45">
      <c r="B8743" s="2"/>
      <c r="C8743" s="2"/>
    </row>
    <row r="8744" spans="2:3" x14ac:dyDescent="0.45">
      <c r="B8744" s="2"/>
      <c r="C8744" s="2"/>
    </row>
    <row r="8745" spans="2:3" x14ac:dyDescent="0.45">
      <c r="B8745" s="2"/>
      <c r="C8745" s="2"/>
    </row>
    <row r="8746" spans="2:3" x14ac:dyDescent="0.45">
      <c r="B8746" s="2"/>
      <c r="C8746" s="2"/>
    </row>
    <row r="8747" spans="2:3" x14ac:dyDescent="0.45">
      <c r="B8747" s="2"/>
      <c r="C8747" s="2"/>
    </row>
    <row r="8748" spans="2:3" x14ac:dyDescent="0.45">
      <c r="B8748" s="2"/>
      <c r="C8748" s="2"/>
    </row>
    <row r="8749" spans="2:3" x14ac:dyDescent="0.45">
      <c r="B8749" s="2"/>
      <c r="C8749" s="2"/>
    </row>
    <row r="8750" spans="2:3" x14ac:dyDescent="0.45">
      <c r="B8750" s="2"/>
      <c r="C8750" s="2"/>
    </row>
    <row r="8751" spans="2:3" x14ac:dyDescent="0.45">
      <c r="B8751" s="2"/>
      <c r="C8751" s="2"/>
    </row>
    <row r="8752" spans="2:3" x14ac:dyDescent="0.45">
      <c r="B8752" s="2"/>
      <c r="C8752" s="2"/>
    </row>
    <row r="8753" spans="2:3" x14ac:dyDescent="0.45">
      <c r="B8753" s="2"/>
      <c r="C8753" s="2"/>
    </row>
    <row r="8754" spans="2:3" x14ac:dyDescent="0.45">
      <c r="B8754" s="2"/>
      <c r="C8754" s="2"/>
    </row>
    <row r="8755" spans="2:3" x14ac:dyDescent="0.45">
      <c r="B8755" s="2"/>
      <c r="C8755" s="2"/>
    </row>
    <row r="8756" spans="2:3" x14ac:dyDescent="0.45">
      <c r="B8756" s="2"/>
      <c r="C8756" s="2"/>
    </row>
    <row r="8757" spans="2:3" x14ac:dyDescent="0.45">
      <c r="B8757" s="2"/>
      <c r="C8757" s="2"/>
    </row>
    <row r="8758" spans="2:3" x14ac:dyDescent="0.45">
      <c r="B8758" s="2"/>
      <c r="C8758" s="2"/>
    </row>
    <row r="8759" spans="2:3" x14ac:dyDescent="0.45">
      <c r="B8759" s="2"/>
      <c r="C8759" s="2"/>
    </row>
    <row r="8760" spans="2:3" x14ac:dyDescent="0.45">
      <c r="B8760" s="2"/>
      <c r="C8760" s="2"/>
    </row>
    <row r="8761" spans="2:3" x14ac:dyDescent="0.45">
      <c r="B8761" s="2"/>
      <c r="C8761" s="2"/>
    </row>
    <row r="8762" spans="2:3" x14ac:dyDescent="0.45">
      <c r="B8762" s="2"/>
      <c r="C8762" s="2"/>
    </row>
    <row r="8763" spans="2:3" x14ac:dyDescent="0.45">
      <c r="B8763" s="2"/>
      <c r="C8763" s="2"/>
    </row>
    <row r="8764" spans="2:3" x14ac:dyDescent="0.45">
      <c r="B8764" s="2"/>
      <c r="C8764" s="2"/>
    </row>
    <row r="8765" spans="2:3" x14ac:dyDescent="0.45">
      <c r="B8765" s="2"/>
      <c r="C8765" s="2"/>
    </row>
    <row r="8766" spans="2:3" x14ac:dyDescent="0.45">
      <c r="B8766" s="2"/>
      <c r="C8766" s="2"/>
    </row>
    <row r="8767" spans="2:3" x14ac:dyDescent="0.45">
      <c r="B8767" s="2"/>
      <c r="C8767" s="2"/>
    </row>
    <row r="8768" spans="2:3" x14ac:dyDescent="0.45">
      <c r="B8768" s="2"/>
      <c r="C8768" s="2"/>
    </row>
    <row r="8769" spans="2:3" x14ac:dyDescent="0.45">
      <c r="B8769" s="2"/>
      <c r="C8769" s="2"/>
    </row>
    <row r="8770" spans="2:3" x14ac:dyDescent="0.45">
      <c r="B8770" s="2"/>
      <c r="C8770" s="2"/>
    </row>
    <row r="8771" spans="2:3" x14ac:dyDescent="0.45">
      <c r="B8771" s="2"/>
      <c r="C8771" s="2"/>
    </row>
    <row r="8772" spans="2:3" x14ac:dyDescent="0.45">
      <c r="B8772" s="2"/>
      <c r="C8772" s="2"/>
    </row>
    <row r="8773" spans="2:3" x14ac:dyDescent="0.45">
      <c r="B8773" s="2"/>
      <c r="C8773" s="2"/>
    </row>
    <row r="8774" spans="2:3" x14ac:dyDescent="0.45">
      <c r="B8774" s="2"/>
      <c r="C8774" s="2"/>
    </row>
    <row r="8775" spans="2:3" x14ac:dyDescent="0.45">
      <c r="B8775" s="2"/>
      <c r="C8775" s="2"/>
    </row>
    <row r="8776" spans="2:3" x14ac:dyDescent="0.45">
      <c r="B8776" s="2"/>
      <c r="C8776" s="2"/>
    </row>
    <row r="8777" spans="2:3" x14ac:dyDescent="0.45">
      <c r="B8777" s="2"/>
      <c r="C8777" s="2"/>
    </row>
    <row r="8778" spans="2:3" x14ac:dyDescent="0.45">
      <c r="B8778" s="2"/>
      <c r="C8778" s="2"/>
    </row>
    <row r="8779" spans="2:3" x14ac:dyDescent="0.45">
      <c r="B8779" s="2"/>
      <c r="C8779" s="2"/>
    </row>
    <row r="8780" spans="2:3" x14ac:dyDescent="0.45">
      <c r="B8780" s="2"/>
      <c r="C8780" s="2"/>
    </row>
    <row r="8781" spans="2:3" x14ac:dyDescent="0.45">
      <c r="B8781" s="2"/>
      <c r="C8781" s="2"/>
    </row>
    <row r="8782" spans="2:3" x14ac:dyDescent="0.45">
      <c r="B8782" s="2"/>
      <c r="C8782" s="2"/>
    </row>
    <row r="8783" spans="2:3" x14ac:dyDescent="0.45">
      <c r="B8783" s="2"/>
      <c r="C8783" s="2"/>
    </row>
    <row r="8784" spans="2:3" x14ac:dyDescent="0.45">
      <c r="B8784" s="2"/>
      <c r="C8784" s="2"/>
    </row>
    <row r="8785" spans="2:3" x14ac:dyDescent="0.45">
      <c r="B8785" s="2"/>
      <c r="C8785" s="2"/>
    </row>
    <row r="8786" spans="2:3" x14ac:dyDescent="0.45">
      <c r="B8786" s="2"/>
      <c r="C8786" s="2"/>
    </row>
    <row r="8787" spans="2:3" x14ac:dyDescent="0.45">
      <c r="B8787" s="2"/>
      <c r="C8787" s="2"/>
    </row>
    <row r="8788" spans="2:3" x14ac:dyDescent="0.45">
      <c r="B8788" s="2"/>
      <c r="C8788" s="2"/>
    </row>
    <row r="8789" spans="2:3" x14ac:dyDescent="0.45">
      <c r="B8789" s="2"/>
      <c r="C8789" s="2"/>
    </row>
    <row r="8790" spans="2:3" x14ac:dyDescent="0.45">
      <c r="B8790" s="2"/>
      <c r="C8790" s="2"/>
    </row>
    <row r="8791" spans="2:3" x14ac:dyDescent="0.45">
      <c r="B8791" s="2"/>
      <c r="C8791" s="2"/>
    </row>
    <row r="8792" spans="2:3" x14ac:dyDescent="0.45">
      <c r="B8792" s="2"/>
      <c r="C8792" s="2"/>
    </row>
    <row r="8793" spans="2:3" x14ac:dyDescent="0.45">
      <c r="B8793" s="2"/>
      <c r="C8793" s="2"/>
    </row>
    <row r="8794" spans="2:3" x14ac:dyDescent="0.45">
      <c r="B8794" s="2"/>
      <c r="C8794" s="2"/>
    </row>
    <row r="8795" spans="2:3" x14ac:dyDescent="0.45">
      <c r="B8795" s="2"/>
      <c r="C8795" s="2"/>
    </row>
    <row r="8796" spans="2:3" x14ac:dyDescent="0.45">
      <c r="B8796" s="2"/>
      <c r="C8796" s="2"/>
    </row>
    <row r="8797" spans="2:3" x14ac:dyDescent="0.45">
      <c r="B8797" s="2"/>
      <c r="C8797" s="2"/>
    </row>
    <row r="8798" spans="2:3" x14ac:dyDescent="0.45">
      <c r="B8798" s="2"/>
      <c r="C8798" s="2"/>
    </row>
    <row r="8799" spans="2:3" x14ac:dyDescent="0.45">
      <c r="B8799" s="2"/>
      <c r="C8799" s="2"/>
    </row>
    <row r="8800" spans="2:3" x14ac:dyDescent="0.45">
      <c r="B8800" s="2"/>
      <c r="C8800" s="2"/>
    </row>
    <row r="8801" spans="2:3" x14ac:dyDescent="0.45">
      <c r="B8801" s="2"/>
      <c r="C8801" s="2"/>
    </row>
    <row r="8802" spans="2:3" x14ac:dyDescent="0.45">
      <c r="B8802" s="2"/>
      <c r="C8802" s="2"/>
    </row>
    <row r="8803" spans="2:3" x14ac:dyDescent="0.45">
      <c r="B8803" s="2"/>
      <c r="C8803" s="2"/>
    </row>
    <row r="8804" spans="2:3" x14ac:dyDescent="0.45">
      <c r="B8804" s="2"/>
      <c r="C8804" s="2"/>
    </row>
    <row r="8805" spans="2:3" x14ac:dyDescent="0.45">
      <c r="B8805" s="2"/>
      <c r="C8805" s="2"/>
    </row>
    <row r="8806" spans="2:3" x14ac:dyDescent="0.45">
      <c r="B8806" s="2"/>
      <c r="C8806" s="2"/>
    </row>
    <row r="8807" spans="2:3" x14ac:dyDescent="0.45">
      <c r="B8807" s="2"/>
      <c r="C8807" s="2"/>
    </row>
    <row r="8808" spans="2:3" x14ac:dyDescent="0.45">
      <c r="B8808" s="2"/>
      <c r="C8808" s="2"/>
    </row>
    <row r="8809" spans="2:3" x14ac:dyDescent="0.45">
      <c r="B8809" s="2"/>
      <c r="C8809" s="2"/>
    </row>
    <row r="8810" spans="2:3" x14ac:dyDescent="0.45">
      <c r="B8810" s="2"/>
      <c r="C8810" s="2"/>
    </row>
    <row r="8811" spans="2:3" x14ac:dyDescent="0.45">
      <c r="B8811" s="2"/>
      <c r="C8811" s="2"/>
    </row>
    <row r="8812" spans="2:3" x14ac:dyDescent="0.45">
      <c r="B8812" s="2"/>
      <c r="C8812" s="2"/>
    </row>
    <row r="8813" spans="2:3" x14ac:dyDescent="0.45">
      <c r="B8813" s="2"/>
      <c r="C8813" s="2"/>
    </row>
    <row r="8814" spans="2:3" x14ac:dyDescent="0.45">
      <c r="B8814" s="2"/>
      <c r="C8814" s="2"/>
    </row>
    <row r="8815" spans="2:3" x14ac:dyDescent="0.45">
      <c r="B8815" s="2"/>
      <c r="C8815" s="2"/>
    </row>
    <row r="8816" spans="2:3" x14ac:dyDescent="0.45">
      <c r="B8816" s="2"/>
      <c r="C8816" s="2"/>
    </row>
    <row r="8817" spans="2:3" x14ac:dyDescent="0.45">
      <c r="B8817" s="2"/>
      <c r="C8817" s="2"/>
    </row>
    <row r="8818" spans="2:3" x14ac:dyDescent="0.45">
      <c r="B8818" s="2"/>
      <c r="C8818" s="2"/>
    </row>
    <row r="8819" spans="2:3" x14ac:dyDescent="0.45">
      <c r="B8819" s="2"/>
      <c r="C8819" s="2"/>
    </row>
    <row r="8820" spans="2:3" x14ac:dyDescent="0.45">
      <c r="B8820" s="2"/>
      <c r="C8820" s="2"/>
    </row>
    <row r="8821" spans="2:3" x14ac:dyDescent="0.45">
      <c r="B8821" s="2"/>
      <c r="C8821" s="2"/>
    </row>
    <row r="8822" spans="2:3" x14ac:dyDescent="0.45">
      <c r="B8822" s="2"/>
      <c r="C8822" s="2"/>
    </row>
    <row r="8823" spans="2:3" x14ac:dyDescent="0.45">
      <c r="B8823" s="2"/>
      <c r="C8823" s="2"/>
    </row>
    <row r="8824" spans="2:3" x14ac:dyDescent="0.45">
      <c r="B8824" s="2"/>
      <c r="C8824" s="2"/>
    </row>
    <row r="8825" spans="2:3" x14ac:dyDescent="0.45">
      <c r="B8825" s="2"/>
      <c r="C8825" s="2"/>
    </row>
    <row r="8826" spans="2:3" x14ac:dyDescent="0.45">
      <c r="B8826" s="2"/>
      <c r="C8826" s="2"/>
    </row>
    <row r="8827" spans="2:3" x14ac:dyDescent="0.45">
      <c r="B8827" s="2"/>
      <c r="C8827" s="2"/>
    </row>
    <row r="8828" spans="2:3" x14ac:dyDescent="0.45">
      <c r="B8828" s="2"/>
      <c r="C8828" s="2"/>
    </row>
    <row r="8829" spans="2:3" x14ac:dyDescent="0.45">
      <c r="B8829" s="2"/>
      <c r="C8829" s="2"/>
    </row>
    <row r="8830" spans="2:3" x14ac:dyDescent="0.45">
      <c r="B8830" s="2"/>
      <c r="C8830" s="2"/>
    </row>
    <row r="8831" spans="2:3" x14ac:dyDescent="0.45">
      <c r="B8831" s="2"/>
      <c r="C8831" s="2"/>
    </row>
    <row r="8832" spans="2:3" x14ac:dyDescent="0.45">
      <c r="B8832" s="2"/>
      <c r="C8832" s="2"/>
    </row>
    <row r="8833" spans="2:3" x14ac:dyDescent="0.45">
      <c r="B8833" s="2"/>
      <c r="C8833" s="2"/>
    </row>
    <row r="8834" spans="2:3" x14ac:dyDescent="0.45">
      <c r="B8834" s="2"/>
      <c r="C8834" s="2"/>
    </row>
    <row r="8835" spans="2:3" x14ac:dyDescent="0.45">
      <c r="B8835" s="2"/>
      <c r="C8835" s="2"/>
    </row>
    <row r="8836" spans="2:3" x14ac:dyDescent="0.45">
      <c r="B8836" s="2"/>
      <c r="C8836" s="2"/>
    </row>
    <row r="8837" spans="2:3" x14ac:dyDescent="0.45">
      <c r="B8837" s="2"/>
      <c r="C8837" s="2"/>
    </row>
    <row r="8838" spans="2:3" x14ac:dyDescent="0.45">
      <c r="B8838" s="2"/>
      <c r="C8838" s="2"/>
    </row>
    <row r="8839" spans="2:3" x14ac:dyDescent="0.45">
      <c r="B8839" s="2"/>
      <c r="C8839" s="2"/>
    </row>
    <row r="8840" spans="2:3" x14ac:dyDescent="0.45">
      <c r="B8840" s="2"/>
      <c r="C8840" s="2"/>
    </row>
    <row r="8841" spans="2:3" x14ac:dyDescent="0.45">
      <c r="B8841" s="2"/>
      <c r="C8841" s="2"/>
    </row>
    <row r="8842" spans="2:3" x14ac:dyDescent="0.45">
      <c r="B8842" s="2"/>
      <c r="C8842" s="2"/>
    </row>
    <row r="8843" spans="2:3" x14ac:dyDescent="0.45">
      <c r="B8843" s="2"/>
      <c r="C8843" s="2"/>
    </row>
    <row r="8844" spans="2:3" x14ac:dyDescent="0.45">
      <c r="B8844" s="2"/>
      <c r="C8844" s="2"/>
    </row>
    <row r="8845" spans="2:3" x14ac:dyDescent="0.45">
      <c r="B8845" s="2"/>
      <c r="C8845" s="2"/>
    </row>
    <row r="8846" spans="2:3" x14ac:dyDescent="0.45">
      <c r="B8846" s="2"/>
      <c r="C8846" s="2"/>
    </row>
    <row r="8847" spans="2:3" x14ac:dyDescent="0.45">
      <c r="B8847" s="2"/>
      <c r="C8847" s="2"/>
    </row>
    <row r="8848" spans="2:3" x14ac:dyDescent="0.45">
      <c r="B8848" s="2"/>
      <c r="C8848" s="2"/>
    </row>
    <row r="8849" spans="2:3" x14ac:dyDescent="0.45">
      <c r="B8849" s="2"/>
      <c r="C8849" s="2"/>
    </row>
    <row r="8850" spans="2:3" x14ac:dyDescent="0.45">
      <c r="B8850" s="2"/>
      <c r="C8850" s="2"/>
    </row>
    <row r="8851" spans="2:3" x14ac:dyDescent="0.45">
      <c r="B8851" s="2"/>
      <c r="C8851" s="2"/>
    </row>
    <row r="8852" spans="2:3" x14ac:dyDescent="0.45">
      <c r="B8852" s="2"/>
      <c r="C8852" s="2"/>
    </row>
    <row r="8853" spans="2:3" x14ac:dyDescent="0.45">
      <c r="B8853" s="2"/>
      <c r="C8853" s="2"/>
    </row>
    <row r="8854" spans="2:3" x14ac:dyDescent="0.45">
      <c r="B8854" s="2"/>
      <c r="C8854" s="2"/>
    </row>
    <row r="8855" spans="2:3" x14ac:dyDescent="0.45">
      <c r="B8855" s="2"/>
      <c r="C8855" s="2"/>
    </row>
    <row r="8856" spans="2:3" x14ac:dyDescent="0.45">
      <c r="B8856" s="2"/>
      <c r="C8856" s="2"/>
    </row>
    <row r="8857" spans="2:3" x14ac:dyDescent="0.45">
      <c r="B8857" s="2"/>
      <c r="C8857" s="2"/>
    </row>
    <row r="8858" spans="2:3" x14ac:dyDescent="0.45">
      <c r="B8858" s="2"/>
      <c r="C8858" s="2"/>
    </row>
    <row r="8859" spans="2:3" x14ac:dyDescent="0.45">
      <c r="B8859" s="2"/>
      <c r="C8859" s="2"/>
    </row>
    <row r="8860" spans="2:3" x14ac:dyDescent="0.45">
      <c r="B8860" s="2"/>
      <c r="C8860" s="2"/>
    </row>
    <row r="8861" spans="2:3" x14ac:dyDescent="0.45">
      <c r="B8861" s="2"/>
      <c r="C8861" s="2"/>
    </row>
    <row r="8862" spans="2:3" x14ac:dyDescent="0.45">
      <c r="B8862" s="2"/>
      <c r="C8862" s="2"/>
    </row>
    <row r="8863" spans="2:3" x14ac:dyDescent="0.45">
      <c r="B8863" s="2"/>
      <c r="C8863" s="2"/>
    </row>
    <row r="8864" spans="2:3" x14ac:dyDescent="0.45">
      <c r="B8864" s="2"/>
      <c r="C8864" s="2"/>
    </row>
    <row r="8865" spans="2:3" x14ac:dyDescent="0.45">
      <c r="B8865" s="2"/>
      <c r="C8865" s="2"/>
    </row>
    <row r="8866" spans="2:3" x14ac:dyDescent="0.45">
      <c r="B8866" s="2"/>
      <c r="C8866" s="2"/>
    </row>
    <row r="8867" spans="2:3" x14ac:dyDescent="0.45">
      <c r="B8867" s="2"/>
      <c r="C8867" s="2"/>
    </row>
    <row r="8868" spans="2:3" x14ac:dyDescent="0.45">
      <c r="B8868" s="2"/>
      <c r="C8868" s="2"/>
    </row>
    <row r="8869" spans="2:3" x14ac:dyDescent="0.45">
      <c r="B8869" s="2"/>
      <c r="C8869" s="2"/>
    </row>
    <row r="8870" spans="2:3" x14ac:dyDescent="0.45">
      <c r="B8870" s="2"/>
      <c r="C8870" s="2"/>
    </row>
    <row r="8871" spans="2:3" x14ac:dyDescent="0.45">
      <c r="B8871" s="2"/>
      <c r="C8871" s="2"/>
    </row>
    <row r="8872" spans="2:3" x14ac:dyDescent="0.45">
      <c r="B8872" s="2"/>
      <c r="C8872" s="2"/>
    </row>
    <row r="8873" spans="2:3" x14ac:dyDescent="0.45">
      <c r="B8873" s="2"/>
      <c r="C8873" s="2"/>
    </row>
    <row r="8874" spans="2:3" x14ac:dyDescent="0.45">
      <c r="B8874" s="2"/>
      <c r="C8874" s="2"/>
    </row>
    <row r="8875" spans="2:3" x14ac:dyDescent="0.45">
      <c r="B8875" s="2"/>
      <c r="C8875" s="2"/>
    </row>
    <row r="8876" spans="2:3" x14ac:dyDescent="0.45">
      <c r="B8876" s="2"/>
      <c r="C8876" s="2"/>
    </row>
    <row r="8877" spans="2:3" x14ac:dyDescent="0.45">
      <c r="B8877" s="2"/>
      <c r="C8877" s="2"/>
    </row>
    <row r="8878" spans="2:3" x14ac:dyDescent="0.45">
      <c r="B8878" s="2"/>
      <c r="C8878" s="2"/>
    </row>
    <row r="8879" spans="2:3" x14ac:dyDescent="0.45">
      <c r="B8879" s="2"/>
      <c r="C8879" s="2"/>
    </row>
    <row r="8880" spans="2:3" x14ac:dyDescent="0.45">
      <c r="B8880" s="2"/>
      <c r="C8880" s="2"/>
    </row>
    <row r="8881" spans="2:3" x14ac:dyDescent="0.45">
      <c r="B8881" s="2"/>
      <c r="C8881" s="2"/>
    </row>
    <row r="8882" spans="2:3" x14ac:dyDescent="0.45">
      <c r="B8882" s="2"/>
      <c r="C8882" s="2"/>
    </row>
    <row r="8883" spans="2:3" x14ac:dyDescent="0.45">
      <c r="B8883" s="2"/>
      <c r="C8883" s="2"/>
    </row>
    <row r="8884" spans="2:3" x14ac:dyDescent="0.45">
      <c r="B8884" s="2"/>
      <c r="C8884" s="2"/>
    </row>
    <row r="8885" spans="2:3" x14ac:dyDescent="0.45">
      <c r="B8885" s="2"/>
      <c r="C8885" s="2"/>
    </row>
    <row r="8886" spans="2:3" x14ac:dyDescent="0.45">
      <c r="B8886" s="2"/>
      <c r="C8886" s="2"/>
    </row>
    <row r="8887" spans="2:3" x14ac:dyDescent="0.45">
      <c r="B8887" s="2"/>
      <c r="C8887" s="2"/>
    </row>
    <row r="8888" spans="2:3" x14ac:dyDescent="0.45">
      <c r="B8888" s="2"/>
      <c r="C8888" s="2"/>
    </row>
    <row r="8889" spans="2:3" x14ac:dyDescent="0.45">
      <c r="B8889" s="2"/>
      <c r="C8889" s="2"/>
    </row>
    <row r="8890" spans="2:3" x14ac:dyDescent="0.45">
      <c r="B8890" s="2"/>
      <c r="C8890" s="2"/>
    </row>
    <row r="8891" spans="2:3" x14ac:dyDescent="0.45">
      <c r="B8891" s="2"/>
      <c r="C8891" s="2"/>
    </row>
    <row r="8892" spans="2:3" x14ac:dyDescent="0.45">
      <c r="B8892" s="2"/>
      <c r="C8892" s="2"/>
    </row>
    <row r="8893" spans="2:3" x14ac:dyDescent="0.45">
      <c r="B8893" s="2"/>
      <c r="C8893" s="2"/>
    </row>
    <row r="8894" spans="2:3" x14ac:dyDescent="0.45">
      <c r="B8894" s="2"/>
      <c r="C8894" s="2"/>
    </row>
    <row r="8895" spans="2:3" x14ac:dyDescent="0.45">
      <c r="B8895" s="2"/>
      <c r="C8895" s="2"/>
    </row>
    <row r="8896" spans="2:3" x14ac:dyDescent="0.45">
      <c r="B8896" s="2"/>
      <c r="C8896" s="2"/>
    </row>
    <row r="8897" spans="2:3" x14ac:dyDescent="0.45">
      <c r="B8897" s="2"/>
      <c r="C8897" s="2"/>
    </row>
    <row r="8898" spans="2:3" x14ac:dyDescent="0.45">
      <c r="B8898" s="2"/>
      <c r="C8898" s="2"/>
    </row>
    <row r="8899" spans="2:3" x14ac:dyDescent="0.45">
      <c r="B8899" s="2"/>
      <c r="C8899" s="2"/>
    </row>
    <row r="8900" spans="2:3" x14ac:dyDescent="0.45">
      <c r="B8900" s="2"/>
      <c r="C8900" s="2"/>
    </row>
    <row r="8901" spans="2:3" x14ac:dyDescent="0.45">
      <c r="B8901" s="2"/>
      <c r="C8901" s="2"/>
    </row>
    <row r="8902" spans="2:3" x14ac:dyDescent="0.45">
      <c r="B8902" s="2"/>
      <c r="C8902" s="2"/>
    </row>
    <row r="8903" spans="2:3" x14ac:dyDescent="0.45">
      <c r="B8903" s="2"/>
      <c r="C8903" s="2"/>
    </row>
    <row r="8904" spans="2:3" x14ac:dyDescent="0.45">
      <c r="B8904" s="2"/>
      <c r="C8904" s="2"/>
    </row>
    <row r="8905" spans="2:3" x14ac:dyDescent="0.45">
      <c r="B8905" s="2"/>
      <c r="C8905" s="2"/>
    </row>
    <row r="8906" spans="2:3" x14ac:dyDescent="0.45">
      <c r="B8906" s="2"/>
      <c r="C8906" s="2"/>
    </row>
    <row r="8907" spans="2:3" x14ac:dyDescent="0.45">
      <c r="B8907" s="2"/>
      <c r="C8907" s="2"/>
    </row>
    <row r="8908" spans="2:3" x14ac:dyDescent="0.45">
      <c r="B8908" s="2"/>
      <c r="C8908" s="2"/>
    </row>
    <row r="8909" spans="2:3" x14ac:dyDescent="0.45">
      <c r="B8909" s="2"/>
      <c r="C8909" s="2"/>
    </row>
    <row r="8910" spans="2:3" x14ac:dyDescent="0.45">
      <c r="B8910" s="2"/>
      <c r="C8910" s="2"/>
    </row>
    <row r="8911" spans="2:3" x14ac:dyDescent="0.45">
      <c r="B8911" s="2"/>
      <c r="C8911" s="2"/>
    </row>
    <row r="8912" spans="2:3" x14ac:dyDescent="0.45">
      <c r="B8912" s="2"/>
      <c r="C8912" s="2"/>
    </row>
    <row r="8913" spans="2:3" x14ac:dyDescent="0.45">
      <c r="B8913" s="2"/>
      <c r="C8913" s="2"/>
    </row>
    <row r="8914" spans="2:3" x14ac:dyDescent="0.45">
      <c r="B8914" s="2"/>
      <c r="C8914" s="2"/>
    </row>
    <row r="8915" spans="2:3" x14ac:dyDescent="0.45">
      <c r="B8915" s="2"/>
      <c r="C8915" s="2"/>
    </row>
    <row r="8916" spans="2:3" x14ac:dyDescent="0.45">
      <c r="B8916" s="2"/>
      <c r="C8916" s="2"/>
    </row>
    <row r="8917" spans="2:3" x14ac:dyDescent="0.45">
      <c r="B8917" s="2"/>
      <c r="C8917" s="2"/>
    </row>
    <row r="8918" spans="2:3" x14ac:dyDescent="0.45">
      <c r="B8918" s="2"/>
      <c r="C8918" s="2"/>
    </row>
    <row r="8919" spans="2:3" x14ac:dyDescent="0.45">
      <c r="B8919" s="2"/>
      <c r="C8919" s="2"/>
    </row>
    <row r="8920" spans="2:3" x14ac:dyDescent="0.45">
      <c r="B8920" s="2"/>
      <c r="C8920" s="2"/>
    </row>
    <row r="8921" spans="2:3" x14ac:dyDescent="0.45">
      <c r="B8921" s="2"/>
      <c r="C8921" s="2"/>
    </row>
    <row r="8922" spans="2:3" x14ac:dyDescent="0.45">
      <c r="B8922" s="2"/>
      <c r="C8922" s="2"/>
    </row>
    <row r="8923" spans="2:3" x14ac:dyDescent="0.45">
      <c r="B8923" s="2"/>
      <c r="C8923" s="2"/>
    </row>
    <row r="8924" spans="2:3" x14ac:dyDescent="0.45">
      <c r="B8924" s="2"/>
      <c r="C8924" s="2"/>
    </row>
    <row r="8925" spans="2:3" x14ac:dyDescent="0.45">
      <c r="B8925" s="2"/>
      <c r="C8925" s="2"/>
    </row>
    <row r="8926" spans="2:3" x14ac:dyDescent="0.45">
      <c r="B8926" s="2"/>
      <c r="C8926" s="2"/>
    </row>
    <row r="8927" spans="2:3" x14ac:dyDescent="0.45">
      <c r="B8927" s="2"/>
      <c r="C8927" s="2"/>
    </row>
    <row r="8928" spans="2:3" x14ac:dyDescent="0.45">
      <c r="B8928" s="2"/>
      <c r="C8928" s="2"/>
    </row>
    <row r="8929" spans="2:3" x14ac:dyDescent="0.45">
      <c r="B8929" s="2"/>
      <c r="C8929" s="2"/>
    </row>
    <row r="8930" spans="2:3" x14ac:dyDescent="0.45">
      <c r="B8930" s="2"/>
      <c r="C8930" s="2"/>
    </row>
    <row r="8931" spans="2:3" x14ac:dyDescent="0.45">
      <c r="B8931" s="2"/>
      <c r="C8931" s="2"/>
    </row>
    <row r="8932" spans="2:3" x14ac:dyDescent="0.45">
      <c r="B8932" s="2"/>
      <c r="C8932" s="2"/>
    </row>
    <row r="8933" spans="2:3" x14ac:dyDescent="0.45">
      <c r="B8933" s="2"/>
      <c r="C8933" s="2"/>
    </row>
    <row r="8934" spans="2:3" x14ac:dyDescent="0.45">
      <c r="B8934" s="2"/>
      <c r="C8934" s="2"/>
    </row>
    <row r="8935" spans="2:3" x14ac:dyDescent="0.45">
      <c r="B8935" s="2"/>
      <c r="C8935" s="2"/>
    </row>
    <row r="8936" spans="2:3" x14ac:dyDescent="0.45">
      <c r="B8936" s="2"/>
      <c r="C8936" s="2"/>
    </row>
    <row r="8937" spans="2:3" x14ac:dyDescent="0.45">
      <c r="B8937" s="2"/>
      <c r="C8937" s="2"/>
    </row>
    <row r="8938" spans="2:3" x14ac:dyDescent="0.45">
      <c r="B8938" s="2"/>
      <c r="C8938" s="2"/>
    </row>
    <row r="8939" spans="2:3" x14ac:dyDescent="0.45">
      <c r="B8939" s="2"/>
      <c r="C8939" s="2"/>
    </row>
    <row r="8940" spans="2:3" x14ac:dyDescent="0.45">
      <c r="B8940" s="2"/>
      <c r="C8940" s="2"/>
    </row>
    <row r="8941" spans="2:3" x14ac:dyDescent="0.45">
      <c r="B8941" s="2"/>
      <c r="C8941" s="2"/>
    </row>
    <row r="8942" spans="2:3" x14ac:dyDescent="0.45">
      <c r="B8942" s="2"/>
      <c r="C8942" s="2"/>
    </row>
    <row r="8943" spans="2:3" x14ac:dyDescent="0.45">
      <c r="B8943" s="2"/>
      <c r="C8943" s="2"/>
    </row>
    <row r="8944" spans="2:3" x14ac:dyDescent="0.45">
      <c r="B8944" s="2"/>
      <c r="C8944" s="2"/>
    </row>
    <row r="8945" spans="2:3" x14ac:dyDescent="0.45">
      <c r="B8945" s="2"/>
      <c r="C8945" s="2"/>
    </row>
    <row r="8946" spans="2:3" x14ac:dyDescent="0.45">
      <c r="B8946" s="2"/>
      <c r="C8946" s="2"/>
    </row>
    <row r="8947" spans="2:3" x14ac:dyDescent="0.45">
      <c r="B8947" s="2"/>
      <c r="C8947" s="2"/>
    </row>
    <row r="8948" spans="2:3" x14ac:dyDescent="0.45">
      <c r="B8948" s="2"/>
      <c r="C8948" s="2"/>
    </row>
    <row r="8949" spans="2:3" x14ac:dyDescent="0.45">
      <c r="B8949" s="2"/>
      <c r="C8949" s="2"/>
    </row>
    <row r="8950" spans="2:3" x14ac:dyDescent="0.45">
      <c r="B8950" s="2"/>
      <c r="C8950" s="2"/>
    </row>
    <row r="8951" spans="2:3" x14ac:dyDescent="0.45">
      <c r="B8951" s="2"/>
      <c r="C8951" s="2"/>
    </row>
    <row r="8952" spans="2:3" x14ac:dyDescent="0.45">
      <c r="B8952" s="2"/>
      <c r="C8952" s="2"/>
    </row>
    <row r="8953" spans="2:3" x14ac:dyDescent="0.45">
      <c r="B8953" s="2"/>
      <c r="C8953" s="2"/>
    </row>
    <row r="8954" spans="2:3" x14ac:dyDescent="0.45">
      <c r="B8954" s="2"/>
      <c r="C8954" s="2"/>
    </row>
    <row r="8955" spans="2:3" x14ac:dyDescent="0.45">
      <c r="B8955" s="2"/>
      <c r="C8955" s="2"/>
    </row>
    <row r="8956" spans="2:3" x14ac:dyDescent="0.45">
      <c r="B8956" s="2"/>
      <c r="C8956" s="2"/>
    </row>
    <row r="8957" spans="2:3" x14ac:dyDescent="0.45">
      <c r="B8957" s="2"/>
      <c r="C8957" s="2"/>
    </row>
    <row r="8958" spans="2:3" x14ac:dyDescent="0.45">
      <c r="B8958" s="2"/>
      <c r="C8958" s="2"/>
    </row>
    <row r="8959" spans="2:3" x14ac:dyDescent="0.45">
      <c r="B8959" s="2"/>
      <c r="C8959" s="2"/>
    </row>
    <row r="8960" spans="2:3" x14ac:dyDescent="0.45">
      <c r="B8960" s="2"/>
      <c r="C8960" s="2"/>
    </row>
    <row r="8961" spans="2:3" x14ac:dyDescent="0.45">
      <c r="B8961" s="2"/>
      <c r="C8961" s="2"/>
    </row>
    <row r="8962" spans="2:3" x14ac:dyDescent="0.45">
      <c r="B8962" s="2"/>
      <c r="C8962" s="2"/>
    </row>
    <row r="8963" spans="2:3" x14ac:dyDescent="0.45">
      <c r="B8963" s="2"/>
      <c r="C8963" s="2"/>
    </row>
    <row r="8964" spans="2:3" x14ac:dyDescent="0.45">
      <c r="B8964" s="2"/>
      <c r="C8964" s="2"/>
    </row>
    <row r="8965" spans="2:3" x14ac:dyDescent="0.45">
      <c r="B8965" s="2"/>
      <c r="C8965" s="2"/>
    </row>
    <row r="8966" spans="2:3" x14ac:dyDescent="0.45">
      <c r="B8966" s="2"/>
      <c r="C8966" s="2"/>
    </row>
    <row r="8967" spans="2:3" x14ac:dyDescent="0.45">
      <c r="B8967" s="2"/>
      <c r="C8967" s="2"/>
    </row>
    <row r="8968" spans="2:3" x14ac:dyDescent="0.45">
      <c r="B8968" s="2"/>
      <c r="C8968" s="2"/>
    </row>
    <row r="8969" spans="2:3" x14ac:dyDescent="0.45">
      <c r="B8969" s="2"/>
      <c r="C8969" s="2"/>
    </row>
    <row r="8970" spans="2:3" x14ac:dyDescent="0.45">
      <c r="B8970" s="2"/>
      <c r="C8970" s="2"/>
    </row>
    <row r="8971" spans="2:3" x14ac:dyDescent="0.45">
      <c r="B8971" s="2"/>
      <c r="C8971" s="2"/>
    </row>
    <row r="8972" spans="2:3" x14ac:dyDescent="0.45">
      <c r="B8972" s="2"/>
      <c r="C8972" s="2"/>
    </row>
    <row r="8973" spans="2:3" x14ac:dyDescent="0.45">
      <c r="B8973" s="2"/>
      <c r="C8973" s="2"/>
    </row>
    <row r="8974" spans="2:3" x14ac:dyDescent="0.45">
      <c r="B8974" s="2"/>
      <c r="C8974" s="2"/>
    </row>
    <row r="8975" spans="2:3" x14ac:dyDescent="0.45">
      <c r="B8975" s="2"/>
      <c r="C8975" s="2"/>
    </row>
    <row r="8976" spans="2:3" x14ac:dyDescent="0.45">
      <c r="B8976" s="2"/>
      <c r="C8976" s="2"/>
    </row>
    <row r="8977" spans="2:3" x14ac:dyDescent="0.45">
      <c r="B8977" s="2"/>
      <c r="C8977" s="2"/>
    </row>
    <row r="8978" spans="2:3" x14ac:dyDescent="0.45">
      <c r="B8978" s="2"/>
      <c r="C8978" s="2"/>
    </row>
    <row r="8979" spans="2:3" x14ac:dyDescent="0.45">
      <c r="B8979" s="2"/>
      <c r="C8979" s="2"/>
    </row>
    <row r="8980" spans="2:3" x14ac:dyDescent="0.45">
      <c r="B8980" s="2"/>
      <c r="C8980" s="2"/>
    </row>
    <row r="8981" spans="2:3" x14ac:dyDescent="0.45">
      <c r="B8981" s="2"/>
      <c r="C8981" s="2"/>
    </row>
    <row r="8982" spans="2:3" x14ac:dyDescent="0.45">
      <c r="B8982" s="2"/>
      <c r="C8982" s="2"/>
    </row>
    <row r="8983" spans="2:3" x14ac:dyDescent="0.45">
      <c r="B8983" s="2"/>
      <c r="C8983" s="2"/>
    </row>
    <row r="8984" spans="2:3" x14ac:dyDescent="0.45">
      <c r="B8984" s="2"/>
      <c r="C8984" s="2"/>
    </row>
    <row r="8985" spans="2:3" x14ac:dyDescent="0.45">
      <c r="B8985" s="2"/>
      <c r="C8985" s="2"/>
    </row>
    <row r="8986" spans="2:3" x14ac:dyDescent="0.45">
      <c r="B8986" s="2"/>
      <c r="C8986" s="2"/>
    </row>
    <row r="8987" spans="2:3" x14ac:dyDescent="0.45">
      <c r="B8987" s="2"/>
      <c r="C8987" s="2"/>
    </row>
    <row r="8988" spans="2:3" x14ac:dyDescent="0.45">
      <c r="B8988" s="2"/>
      <c r="C8988" s="2"/>
    </row>
    <row r="8989" spans="2:3" x14ac:dyDescent="0.45">
      <c r="B8989" s="2"/>
      <c r="C8989" s="2"/>
    </row>
    <row r="8990" spans="2:3" x14ac:dyDescent="0.45">
      <c r="B8990" s="2"/>
      <c r="C8990" s="2"/>
    </row>
    <row r="8991" spans="2:3" x14ac:dyDescent="0.45">
      <c r="B8991" s="2"/>
      <c r="C8991" s="2"/>
    </row>
    <row r="8992" spans="2:3" x14ac:dyDescent="0.45">
      <c r="B8992" s="2"/>
      <c r="C8992" s="2"/>
    </row>
    <row r="8993" spans="2:3" x14ac:dyDescent="0.45">
      <c r="B8993" s="2"/>
      <c r="C8993" s="2"/>
    </row>
    <row r="8994" spans="2:3" x14ac:dyDescent="0.45">
      <c r="B8994" s="2"/>
      <c r="C8994" s="2"/>
    </row>
    <row r="8995" spans="2:3" x14ac:dyDescent="0.45">
      <c r="B8995" s="2"/>
      <c r="C8995" s="2"/>
    </row>
    <row r="8996" spans="2:3" x14ac:dyDescent="0.45">
      <c r="B8996" s="2"/>
      <c r="C8996" s="2"/>
    </row>
    <row r="8997" spans="2:3" x14ac:dyDescent="0.45">
      <c r="B8997" s="2"/>
      <c r="C8997" s="2"/>
    </row>
    <row r="8998" spans="2:3" x14ac:dyDescent="0.45">
      <c r="B8998" s="2"/>
      <c r="C8998" s="2"/>
    </row>
    <row r="8999" spans="2:3" x14ac:dyDescent="0.45">
      <c r="B8999" s="2"/>
      <c r="C8999" s="2"/>
    </row>
    <row r="9000" spans="2:3" x14ac:dyDescent="0.45">
      <c r="B9000" s="2"/>
      <c r="C9000" s="2"/>
    </row>
    <row r="9001" spans="2:3" x14ac:dyDescent="0.45">
      <c r="B9001" s="2"/>
      <c r="C9001" s="2"/>
    </row>
    <row r="9002" spans="2:3" x14ac:dyDescent="0.45">
      <c r="B9002" s="2"/>
      <c r="C9002" s="2"/>
    </row>
    <row r="9003" spans="2:3" x14ac:dyDescent="0.45">
      <c r="B9003" s="2"/>
      <c r="C9003" s="2"/>
    </row>
    <row r="9004" spans="2:3" x14ac:dyDescent="0.45">
      <c r="B9004" s="2"/>
      <c r="C9004" s="2"/>
    </row>
    <row r="9005" spans="2:3" x14ac:dyDescent="0.45">
      <c r="B9005" s="2"/>
      <c r="C9005" s="2"/>
    </row>
    <row r="9006" spans="2:3" x14ac:dyDescent="0.45">
      <c r="B9006" s="2"/>
      <c r="C9006" s="2"/>
    </row>
    <row r="9007" spans="2:3" x14ac:dyDescent="0.45">
      <c r="B9007" s="2"/>
      <c r="C9007" s="2"/>
    </row>
    <row r="9008" spans="2:3" x14ac:dyDescent="0.45">
      <c r="B9008" s="2"/>
      <c r="C9008" s="2"/>
    </row>
    <row r="9009" spans="2:3" x14ac:dyDescent="0.45">
      <c r="B9009" s="2"/>
      <c r="C9009" s="2"/>
    </row>
    <row r="9010" spans="2:3" x14ac:dyDescent="0.45">
      <c r="B9010" s="2"/>
      <c r="C9010" s="2"/>
    </row>
    <row r="9011" spans="2:3" x14ac:dyDescent="0.45">
      <c r="B9011" s="2"/>
      <c r="C9011" s="2"/>
    </row>
    <row r="9012" spans="2:3" x14ac:dyDescent="0.45">
      <c r="B9012" s="2"/>
      <c r="C9012" s="2"/>
    </row>
    <row r="9013" spans="2:3" x14ac:dyDescent="0.45">
      <c r="B9013" s="2"/>
      <c r="C9013" s="2"/>
    </row>
    <row r="9014" spans="2:3" x14ac:dyDescent="0.45">
      <c r="B9014" s="2"/>
      <c r="C9014" s="2"/>
    </row>
    <row r="9015" spans="2:3" x14ac:dyDescent="0.45">
      <c r="B9015" s="2"/>
      <c r="C9015" s="2"/>
    </row>
    <row r="9016" spans="2:3" x14ac:dyDescent="0.45">
      <c r="B9016" s="2"/>
      <c r="C9016" s="2"/>
    </row>
    <row r="9017" spans="2:3" x14ac:dyDescent="0.45">
      <c r="B9017" s="2"/>
      <c r="C9017" s="2"/>
    </row>
    <row r="9018" spans="2:3" x14ac:dyDescent="0.45">
      <c r="B9018" s="2"/>
      <c r="C9018" s="2"/>
    </row>
    <row r="9019" spans="2:3" x14ac:dyDescent="0.45">
      <c r="B9019" s="2"/>
      <c r="C9019" s="2"/>
    </row>
    <row r="9020" spans="2:3" x14ac:dyDescent="0.45">
      <c r="B9020" s="2"/>
      <c r="C9020" s="2"/>
    </row>
    <row r="9021" spans="2:3" x14ac:dyDescent="0.45">
      <c r="B9021" s="2"/>
      <c r="C9021" s="2"/>
    </row>
    <row r="9022" spans="2:3" x14ac:dyDescent="0.45">
      <c r="B9022" s="2"/>
      <c r="C9022" s="2"/>
    </row>
    <row r="9023" spans="2:3" x14ac:dyDescent="0.45">
      <c r="B9023" s="2"/>
      <c r="C9023" s="2"/>
    </row>
    <row r="9024" spans="2:3" x14ac:dyDescent="0.45">
      <c r="B9024" s="2"/>
      <c r="C9024" s="2"/>
    </row>
    <row r="9025" spans="2:3" x14ac:dyDescent="0.45">
      <c r="B9025" s="2"/>
      <c r="C9025" s="2"/>
    </row>
    <row r="9026" spans="2:3" x14ac:dyDescent="0.45">
      <c r="B9026" s="2"/>
      <c r="C9026" s="2"/>
    </row>
    <row r="9027" spans="2:3" x14ac:dyDescent="0.45">
      <c r="B9027" s="2"/>
      <c r="C9027" s="2"/>
    </row>
    <row r="9028" spans="2:3" x14ac:dyDescent="0.45">
      <c r="B9028" s="2"/>
      <c r="C9028" s="2"/>
    </row>
    <row r="9029" spans="2:3" x14ac:dyDescent="0.45">
      <c r="B9029" s="2"/>
      <c r="C9029" s="2"/>
    </row>
    <row r="9030" spans="2:3" x14ac:dyDescent="0.45">
      <c r="B9030" s="2"/>
      <c r="C9030" s="2"/>
    </row>
    <row r="9031" spans="2:3" x14ac:dyDescent="0.45">
      <c r="B9031" s="2"/>
      <c r="C9031" s="2"/>
    </row>
    <row r="9032" spans="2:3" x14ac:dyDescent="0.45">
      <c r="B9032" s="2"/>
      <c r="C9032" s="2"/>
    </row>
    <row r="9033" spans="2:3" x14ac:dyDescent="0.45">
      <c r="B9033" s="2"/>
      <c r="C9033" s="2"/>
    </row>
    <row r="9034" spans="2:3" x14ac:dyDescent="0.45">
      <c r="B9034" s="2"/>
      <c r="C9034" s="2"/>
    </row>
    <row r="9035" spans="2:3" x14ac:dyDescent="0.45">
      <c r="B9035" s="2"/>
      <c r="C9035" s="2"/>
    </row>
    <row r="9036" spans="2:3" x14ac:dyDescent="0.45">
      <c r="B9036" s="2"/>
      <c r="C9036" s="2"/>
    </row>
    <row r="9037" spans="2:3" x14ac:dyDescent="0.45">
      <c r="B9037" s="2"/>
      <c r="C9037" s="2"/>
    </row>
    <row r="9038" spans="2:3" x14ac:dyDescent="0.45">
      <c r="B9038" s="2"/>
      <c r="C9038" s="2"/>
    </row>
    <row r="9039" spans="2:3" x14ac:dyDescent="0.45">
      <c r="B9039" s="2"/>
      <c r="C9039" s="2"/>
    </row>
    <row r="9040" spans="2:3" x14ac:dyDescent="0.45">
      <c r="B9040" s="2"/>
      <c r="C9040" s="2"/>
    </row>
    <row r="9041" spans="2:3" x14ac:dyDescent="0.45">
      <c r="B9041" s="2"/>
      <c r="C9041" s="2"/>
    </row>
    <row r="9042" spans="2:3" x14ac:dyDescent="0.45">
      <c r="B9042" s="2"/>
      <c r="C9042" s="2"/>
    </row>
    <row r="9043" spans="2:3" x14ac:dyDescent="0.45">
      <c r="B9043" s="2"/>
      <c r="C9043" s="2"/>
    </row>
    <row r="9044" spans="2:3" x14ac:dyDescent="0.45">
      <c r="B9044" s="2"/>
      <c r="C9044" s="2"/>
    </row>
    <row r="9045" spans="2:3" x14ac:dyDescent="0.45">
      <c r="B9045" s="2"/>
      <c r="C9045" s="2"/>
    </row>
    <row r="9046" spans="2:3" x14ac:dyDescent="0.45">
      <c r="B9046" s="2"/>
      <c r="C9046" s="2"/>
    </row>
    <row r="9047" spans="2:3" x14ac:dyDescent="0.45">
      <c r="B9047" s="2"/>
      <c r="C9047" s="2"/>
    </row>
    <row r="9048" spans="2:3" x14ac:dyDescent="0.45">
      <c r="B9048" s="2"/>
      <c r="C9048" s="2"/>
    </row>
    <row r="9049" spans="2:3" x14ac:dyDescent="0.45">
      <c r="B9049" s="2"/>
      <c r="C9049" s="2"/>
    </row>
    <row r="9050" spans="2:3" x14ac:dyDescent="0.45">
      <c r="B9050" s="2"/>
      <c r="C9050" s="2"/>
    </row>
    <row r="9051" spans="2:3" x14ac:dyDescent="0.45">
      <c r="B9051" s="2"/>
      <c r="C9051" s="2"/>
    </row>
    <row r="9052" spans="2:3" x14ac:dyDescent="0.45">
      <c r="B9052" s="2"/>
      <c r="C9052" s="2"/>
    </row>
    <row r="9053" spans="2:3" x14ac:dyDescent="0.45">
      <c r="B9053" s="2"/>
      <c r="C9053" s="2"/>
    </row>
    <row r="9054" spans="2:3" x14ac:dyDescent="0.45">
      <c r="B9054" s="2"/>
      <c r="C9054" s="2"/>
    </row>
    <row r="9055" spans="2:3" x14ac:dyDescent="0.45">
      <c r="B9055" s="2"/>
      <c r="C9055" s="2"/>
    </row>
    <row r="9056" spans="2:3" x14ac:dyDescent="0.45">
      <c r="B9056" s="2"/>
      <c r="C9056" s="2"/>
    </row>
    <row r="9057" spans="2:3" x14ac:dyDescent="0.45">
      <c r="B9057" s="2"/>
      <c r="C9057" s="2"/>
    </row>
    <row r="9058" spans="2:3" x14ac:dyDescent="0.45">
      <c r="B9058" s="2"/>
      <c r="C9058" s="2"/>
    </row>
    <row r="9059" spans="2:3" x14ac:dyDescent="0.45">
      <c r="B9059" s="2"/>
      <c r="C9059" s="2"/>
    </row>
    <row r="9060" spans="2:3" x14ac:dyDescent="0.45">
      <c r="B9060" s="2"/>
      <c r="C9060" s="2"/>
    </row>
    <row r="9061" spans="2:3" x14ac:dyDescent="0.45">
      <c r="B9061" s="2"/>
      <c r="C9061" s="2"/>
    </row>
    <row r="9062" spans="2:3" x14ac:dyDescent="0.45">
      <c r="B9062" s="2"/>
      <c r="C9062" s="2"/>
    </row>
    <row r="9063" spans="2:3" x14ac:dyDescent="0.45">
      <c r="B9063" s="2"/>
      <c r="C9063" s="2"/>
    </row>
    <row r="9064" spans="2:3" x14ac:dyDescent="0.45">
      <c r="B9064" s="2"/>
      <c r="C9064" s="2"/>
    </row>
    <row r="9065" spans="2:3" x14ac:dyDescent="0.45">
      <c r="B9065" s="2"/>
      <c r="C9065" s="2"/>
    </row>
    <row r="9066" spans="2:3" x14ac:dyDescent="0.45">
      <c r="B9066" s="2"/>
      <c r="C9066" s="2"/>
    </row>
    <row r="9067" spans="2:3" x14ac:dyDescent="0.45">
      <c r="B9067" s="2"/>
      <c r="C9067" s="2"/>
    </row>
    <row r="9068" spans="2:3" x14ac:dyDescent="0.45">
      <c r="B9068" s="2"/>
      <c r="C9068" s="2"/>
    </row>
    <row r="9069" spans="2:3" x14ac:dyDescent="0.45">
      <c r="B9069" s="2"/>
      <c r="C9069" s="2"/>
    </row>
    <row r="9070" spans="2:3" x14ac:dyDescent="0.45">
      <c r="B9070" s="2"/>
      <c r="C9070" s="2"/>
    </row>
    <row r="9071" spans="2:3" x14ac:dyDescent="0.45">
      <c r="B9071" s="2"/>
      <c r="C9071" s="2"/>
    </row>
    <row r="9072" spans="2:3" x14ac:dyDescent="0.45">
      <c r="B9072" s="2"/>
      <c r="C9072" s="2"/>
    </row>
    <row r="9073" spans="2:3" x14ac:dyDescent="0.45">
      <c r="B9073" s="2"/>
      <c r="C9073" s="2"/>
    </row>
    <row r="9074" spans="2:3" x14ac:dyDescent="0.45">
      <c r="B9074" s="2"/>
      <c r="C9074" s="2"/>
    </row>
    <row r="9075" spans="2:3" x14ac:dyDescent="0.45">
      <c r="B9075" s="2"/>
      <c r="C9075" s="2"/>
    </row>
    <row r="9076" spans="2:3" x14ac:dyDescent="0.45">
      <c r="B9076" s="2"/>
      <c r="C9076" s="2"/>
    </row>
    <row r="9077" spans="2:3" x14ac:dyDescent="0.45">
      <c r="B9077" s="2"/>
      <c r="C9077" s="2"/>
    </row>
    <row r="9078" spans="2:3" x14ac:dyDescent="0.45">
      <c r="B9078" s="2"/>
      <c r="C9078" s="2"/>
    </row>
    <row r="9079" spans="2:3" x14ac:dyDescent="0.45">
      <c r="B9079" s="2"/>
      <c r="C9079" s="2"/>
    </row>
    <row r="9080" spans="2:3" x14ac:dyDescent="0.45">
      <c r="B9080" s="2"/>
      <c r="C9080" s="2"/>
    </row>
    <row r="9081" spans="2:3" x14ac:dyDescent="0.45">
      <c r="B9081" s="2"/>
      <c r="C9081" s="2"/>
    </row>
    <row r="9082" spans="2:3" x14ac:dyDescent="0.45">
      <c r="B9082" s="2"/>
      <c r="C9082" s="2"/>
    </row>
    <row r="9083" spans="2:3" x14ac:dyDescent="0.45">
      <c r="B9083" s="2"/>
      <c r="C9083" s="2"/>
    </row>
    <row r="9084" spans="2:3" x14ac:dyDescent="0.45">
      <c r="B9084" s="2"/>
      <c r="C9084" s="2"/>
    </row>
    <row r="9085" spans="2:3" x14ac:dyDescent="0.45">
      <c r="B9085" s="2"/>
      <c r="C9085" s="2"/>
    </row>
    <row r="9086" spans="2:3" x14ac:dyDescent="0.45">
      <c r="B9086" s="2"/>
      <c r="C9086" s="2"/>
    </row>
    <row r="9087" spans="2:3" x14ac:dyDescent="0.45">
      <c r="B9087" s="2"/>
      <c r="C9087" s="2"/>
    </row>
    <row r="9088" spans="2:3" x14ac:dyDescent="0.45">
      <c r="B9088" s="2"/>
      <c r="C9088" s="2"/>
    </row>
    <row r="9089" spans="2:3" x14ac:dyDescent="0.45">
      <c r="B9089" s="2"/>
      <c r="C9089" s="2"/>
    </row>
    <row r="9090" spans="2:3" x14ac:dyDescent="0.45">
      <c r="B9090" s="2"/>
      <c r="C9090" s="2"/>
    </row>
    <row r="9091" spans="2:3" x14ac:dyDescent="0.45">
      <c r="B9091" s="2"/>
      <c r="C9091" s="2"/>
    </row>
    <row r="9092" spans="2:3" x14ac:dyDescent="0.45">
      <c r="B9092" s="2"/>
      <c r="C9092" s="2"/>
    </row>
    <row r="9093" spans="2:3" x14ac:dyDescent="0.45">
      <c r="B9093" s="2"/>
      <c r="C9093" s="2"/>
    </row>
    <row r="9094" spans="2:3" x14ac:dyDescent="0.45">
      <c r="B9094" s="2"/>
      <c r="C9094" s="2"/>
    </row>
    <row r="9095" spans="2:3" x14ac:dyDescent="0.45">
      <c r="B9095" s="2"/>
      <c r="C9095" s="2"/>
    </row>
    <row r="9096" spans="2:3" x14ac:dyDescent="0.45">
      <c r="B9096" s="2"/>
      <c r="C9096" s="2"/>
    </row>
    <row r="9097" spans="2:3" x14ac:dyDescent="0.45">
      <c r="B9097" s="2"/>
      <c r="C9097" s="2"/>
    </row>
    <row r="9098" spans="2:3" x14ac:dyDescent="0.45">
      <c r="B9098" s="2"/>
      <c r="C9098" s="2"/>
    </row>
    <row r="9099" spans="2:3" x14ac:dyDescent="0.45">
      <c r="B9099" s="2"/>
      <c r="C9099" s="2"/>
    </row>
    <row r="9100" spans="2:3" x14ac:dyDescent="0.45">
      <c r="B9100" s="2"/>
      <c r="C9100" s="2"/>
    </row>
    <row r="9101" spans="2:3" x14ac:dyDescent="0.45">
      <c r="B9101" s="2"/>
      <c r="C9101" s="2"/>
    </row>
    <row r="9102" spans="2:3" x14ac:dyDescent="0.45">
      <c r="B9102" s="2"/>
      <c r="C9102" s="2"/>
    </row>
    <row r="9103" spans="2:3" x14ac:dyDescent="0.45">
      <c r="B9103" s="2"/>
      <c r="C9103" s="2"/>
    </row>
    <row r="9104" spans="2:3" x14ac:dyDescent="0.45">
      <c r="B9104" s="2"/>
      <c r="C9104" s="2"/>
    </row>
    <row r="9105" spans="2:3" x14ac:dyDescent="0.45">
      <c r="B9105" s="2"/>
      <c r="C9105" s="2"/>
    </row>
    <row r="9106" spans="2:3" x14ac:dyDescent="0.45">
      <c r="B9106" s="2"/>
      <c r="C9106" s="2"/>
    </row>
    <row r="9107" spans="2:3" x14ac:dyDescent="0.45">
      <c r="B9107" s="2"/>
      <c r="C9107" s="2"/>
    </row>
    <row r="9108" spans="2:3" x14ac:dyDescent="0.45">
      <c r="B9108" s="2"/>
      <c r="C9108" s="2"/>
    </row>
    <row r="9109" spans="2:3" x14ac:dyDescent="0.45">
      <c r="B9109" s="2"/>
      <c r="C9109" s="2"/>
    </row>
    <row r="9110" spans="2:3" x14ac:dyDescent="0.45">
      <c r="B9110" s="2"/>
      <c r="C9110" s="2"/>
    </row>
    <row r="9111" spans="2:3" x14ac:dyDescent="0.45">
      <c r="B9111" s="2"/>
      <c r="C9111" s="2"/>
    </row>
    <row r="9112" spans="2:3" x14ac:dyDescent="0.45">
      <c r="B9112" s="2"/>
      <c r="C9112" s="2"/>
    </row>
    <row r="9113" spans="2:3" x14ac:dyDescent="0.45">
      <c r="B9113" s="2"/>
      <c r="C9113" s="2"/>
    </row>
    <row r="9114" spans="2:3" x14ac:dyDescent="0.45">
      <c r="B9114" s="2"/>
      <c r="C9114" s="2"/>
    </row>
    <row r="9115" spans="2:3" x14ac:dyDescent="0.45">
      <c r="B9115" s="2"/>
      <c r="C9115" s="2"/>
    </row>
    <row r="9116" spans="2:3" x14ac:dyDescent="0.45">
      <c r="B9116" s="2"/>
      <c r="C9116" s="2"/>
    </row>
    <row r="9117" spans="2:3" x14ac:dyDescent="0.45">
      <c r="B9117" s="2"/>
      <c r="C9117" s="2"/>
    </row>
    <row r="9118" spans="2:3" x14ac:dyDescent="0.45">
      <c r="B9118" s="2"/>
      <c r="C9118" s="2"/>
    </row>
    <row r="9119" spans="2:3" x14ac:dyDescent="0.45">
      <c r="B9119" s="2"/>
      <c r="C9119" s="2"/>
    </row>
    <row r="9120" spans="2:3" x14ac:dyDescent="0.45">
      <c r="B9120" s="2"/>
      <c r="C9120" s="2"/>
    </row>
    <row r="9121" spans="2:3" x14ac:dyDescent="0.45">
      <c r="B9121" s="2"/>
      <c r="C9121" s="2"/>
    </row>
    <row r="9122" spans="2:3" x14ac:dyDescent="0.45">
      <c r="B9122" s="2"/>
      <c r="C9122" s="2"/>
    </row>
    <row r="9123" spans="2:3" x14ac:dyDescent="0.45">
      <c r="B9123" s="2"/>
      <c r="C9123" s="2"/>
    </row>
    <row r="9124" spans="2:3" x14ac:dyDescent="0.45">
      <c r="B9124" s="2"/>
      <c r="C9124" s="2"/>
    </row>
    <row r="9125" spans="2:3" x14ac:dyDescent="0.45">
      <c r="B9125" s="2"/>
      <c r="C9125" s="2"/>
    </row>
    <row r="9126" spans="2:3" x14ac:dyDescent="0.45">
      <c r="B9126" s="2"/>
      <c r="C9126" s="2"/>
    </row>
    <row r="9127" spans="2:3" x14ac:dyDescent="0.45">
      <c r="B9127" s="2"/>
      <c r="C9127" s="2"/>
    </row>
    <row r="9128" spans="2:3" x14ac:dyDescent="0.45">
      <c r="B9128" s="2"/>
      <c r="C9128" s="2"/>
    </row>
    <row r="9129" spans="2:3" x14ac:dyDescent="0.45">
      <c r="B9129" s="2"/>
      <c r="C9129" s="2"/>
    </row>
    <row r="9130" spans="2:3" x14ac:dyDescent="0.45">
      <c r="B9130" s="2"/>
      <c r="C9130" s="2"/>
    </row>
    <row r="9131" spans="2:3" x14ac:dyDescent="0.45">
      <c r="B9131" s="2"/>
      <c r="C9131" s="2"/>
    </row>
    <row r="9132" spans="2:3" x14ac:dyDescent="0.45">
      <c r="B9132" s="2"/>
      <c r="C9132" s="2"/>
    </row>
    <row r="9133" spans="2:3" x14ac:dyDescent="0.45">
      <c r="B9133" s="2"/>
      <c r="C9133" s="2"/>
    </row>
    <row r="9134" spans="2:3" x14ac:dyDescent="0.45">
      <c r="B9134" s="2"/>
      <c r="C9134" s="2"/>
    </row>
    <row r="9135" spans="2:3" x14ac:dyDescent="0.45">
      <c r="B9135" s="2"/>
      <c r="C9135" s="2"/>
    </row>
    <row r="9136" spans="2:3" x14ac:dyDescent="0.45">
      <c r="B9136" s="2"/>
      <c r="C9136" s="2"/>
    </row>
    <row r="9137" spans="2:3" x14ac:dyDescent="0.45">
      <c r="B9137" s="2"/>
      <c r="C9137" s="2"/>
    </row>
    <row r="9138" spans="2:3" x14ac:dyDescent="0.45">
      <c r="B9138" s="2"/>
      <c r="C9138" s="2"/>
    </row>
    <row r="9139" spans="2:3" x14ac:dyDescent="0.45">
      <c r="B9139" s="2"/>
      <c r="C9139" s="2"/>
    </row>
    <row r="9140" spans="2:3" x14ac:dyDescent="0.45">
      <c r="B9140" s="2"/>
      <c r="C9140" s="2"/>
    </row>
    <row r="9141" spans="2:3" x14ac:dyDescent="0.45">
      <c r="B9141" s="2"/>
      <c r="C9141" s="2"/>
    </row>
    <row r="9142" spans="2:3" x14ac:dyDescent="0.45">
      <c r="B9142" s="2"/>
      <c r="C9142" s="2"/>
    </row>
    <row r="9143" spans="2:3" x14ac:dyDescent="0.45">
      <c r="B9143" s="2"/>
      <c r="C9143" s="2"/>
    </row>
    <row r="9144" spans="2:3" x14ac:dyDescent="0.45">
      <c r="B9144" s="2"/>
      <c r="C9144" s="2"/>
    </row>
    <row r="9145" spans="2:3" x14ac:dyDescent="0.45">
      <c r="B9145" s="2"/>
      <c r="C9145" s="2"/>
    </row>
    <row r="9146" spans="2:3" x14ac:dyDescent="0.45">
      <c r="B9146" s="2"/>
      <c r="C9146" s="2"/>
    </row>
    <row r="9147" spans="2:3" x14ac:dyDescent="0.45">
      <c r="B9147" s="2"/>
      <c r="C9147" s="2"/>
    </row>
    <row r="9148" spans="2:3" x14ac:dyDescent="0.45">
      <c r="B9148" s="2"/>
      <c r="C9148" s="2"/>
    </row>
    <row r="9149" spans="2:3" x14ac:dyDescent="0.45">
      <c r="B9149" s="2"/>
      <c r="C9149" s="2"/>
    </row>
    <row r="9150" spans="2:3" x14ac:dyDescent="0.45">
      <c r="B9150" s="2"/>
      <c r="C9150" s="2"/>
    </row>
    <row r="9151" spans="2:3" x14ac:dyDescent="0.45">
      <c r="B9151" s="2"/>
      <c r="C9151" s="2"/>
    </row>
    <row r="9152" spans="2:3" x14ac:dyDescent="0.45">
      <c r="B9152" s="2"/>
      <c r="C9152" s="2"/>
    </row>
    <row r="9153" spans="2:3" x14ac:dyDescent="0.45">
      <c r="B9153" s="2"/>
      <c r="C9153" s="2"/>
    </row>
    <row r="9154" spans="2:3" x14ac:dyDescent="0.45">
      <c r="B9154" s="2"/>
      <c r="C9154" s="2"/>
    </row>
    <row r="9155" spans="2:3" x14ac:dyDescent="0.45">
      <c r="B9155" s="2"/>
      <c r="C9155" s="2"/>
    </row>
    <row r="9156" spans="2:3" x14ac:dyDescent="0.45">
      <c r="B9156" s="2"/>
      <c r="C9156" s="2"/>
    </row>
    <row r="9157" spans="2:3" x14ac:dyDescent="0.45">
      <c r="B9157" s="2"/>
      <c r="C9157" s="2"/>
    </row>
    <row r="9158" spans="2:3" x14ac:dyDescent="0.45">
      <c r="B9158" s="2"/>
      <c r="C9158" s="2"/>
    </row>
    <row r="9159" spans="2:3" x14ac:dyDescent="0.45">
      <c r="B9159" s="2"/>
      <c r="C9159" s="2"/>
    </row>
    <row r="9160" spans="2:3" x14ac:dyDescent="0.45">
      <c r="B9160" s="2"/>
      <c r="C9160" s="2"/>
    </row>
    <row r="9161" spans="2:3" x14ac:dyDescent="0.45">
      <c r="B9161" s="2"/>
      <c r="C9161" s="2"/>
    </row>
    <row r="9162" spans="2:3" x14ac:dyDescent="0.45">
      <c r="B9162" s="2"/>
      <c r="C9162" s="2"/>
    </row>
    <row r="9163" spans="2:3" x14ac:dyDescent="0.45">
      <c r="B9163" s="2"/>
      <c r="C9163" s="2"/>
    </row>
    <row r="9164" spans="2:3" x14ac:dyDescent="0.45">
      <c r="B9164" s="2"/>
      <c r="C9164" s="2"/>
    </row>
    <row r="9165" spans="2:3" x14ac:dyDescent="0.45">
      <c r="B9165" s="2"/>
      <c r="C9165" s="2"/>
    </row>
    <row r="9166" spans="2:3" x14ac:dyDescent="0.45">
      <c r="B9166" s="2"/>
      <c r="C9166" s="2"/>
    </row>
    <row r="9167" spans="2:3" x14ac:dyDescent="0.45">
      <c r="B9167" s="2"/>
      <c r="C9167" s="2"/>
    </row>
    <row r="9168" spans="2:3" x14ac:dyDescent="0.45">
      <c r="B9168" s="2"/>
      <c r="C9168" s="2"/>
    </row>
    <row r="9169" spans="2:3" x14ac:dyDescent="0.45">
      <c r="B9169" s="2"/>
      <c r="C9169" s="2"/>
    </row>
    <row r="9170" spans="2:3" x14ac:dyDescent="0.45">
      <c r="B9170" s="2"/>
      <c r="C9170" s="2"/>
    </row>
    <row r="9171" spans="2:3" x14ac:dyDescent="0.45">
      <c r="B9171" s="2"/>
      <c r="C9171" s="2"/>
    </row>
    <row r="9172" spans="2:3" x14ac:dyDescent="0.45">
      <c r="B9172" s="2"/>
      <c r="C9172" s="2"/>
    </row>
    <row r="9173" spans="2:3" x14ac:dyDescent="0.45">
      <c r="B9173" s="2"/>
      <c r="C9173" s="2"/>
    </row>
    <row r="9174" spans="2:3" x14ac:dyDescent="0.45">
      <c r="B9174" s="2"/>
      <c r="C9174" s="2"/>
    </row>
    <row r="9175" spans="2:3" x14ac:dyDescent="0.45">
      <c r="B9175" s="2"/>
      <c r="C9175" s="2"/>
    </row>
    <row r="9176" spans="2:3" x14ac:dyDescent="0.45">
      <c r="B9176" s="2"/>
      <c r="C9176" s="2"/>
    </row>
    <row r="9177" spans="2:3" x14ac:dyDescent="0.45">
      <c r="B9177" s="2"/>
      <c r="C9177" s="2"/>
    </row>
    <row r="9178" spans="2:3" x14ac:dyDescent="0.45">
      <c r="B9178" s="2"/>
      <c r="C9178" s="2"/>
    </row>
    <row r="9179" spans="2:3" x14ac:dyDescent="0.45">
      <c r="B9179" s="2"/>
      <c r="C9179" s="2"/>
    </row>
    <row r="9180" spans="2:3" x14ac:dyDescent="0.45">
      <c r="B9180" s="2"/>
      <c r="C9180" s="2"/>
    </row>
    <row r="9181" spans="2:3" x14ac:dyDescent="0.45">
      <c r="B9181" s="2"/>
      <c r="C9181" s="2"/>
    </row>
    <row r="9182" spans="2:3" x14ac:dyDescent="0.45">
      <c r="B9182" s="2"/>
      <c r="C9182" s="2"/>
    </row>
    <row r="9183" spans="2:3" x14ac:dyDescent="0.45">
      <c r="B9183" s="2"/>
      <c r="C9183" s="2"/>
    </row>
    <row r="9184" spans="2:3" x14ac:dyDescent="0.45">
      <c r="B9184" s="2"/>
      <c r="C9184" s="2"/>
    </row>
    <row r="9185" spans="2:3" x14ac:dyDescent="0.45">
      <c r="B9185" s="2"/>
      <c r="C9185" s="2"/>
    </row>
    <row r="9186" spans="2:3" x14ac:dyDescent="0.45">
      <c r="B9186" s="2"/>
      <c r="C9186" s="2"/>
    </row>
    <row r="9187" spans="2:3" x14ac:dyDescent="0.45">
      <c r="B9187" s="2"/>
      <c r="C9187" s="2"/>
    </row>
    <row r="9188" spans="2:3" x14ac:dyDescent="0.45">
      <c r="B9188" s="2"/>
      <c r="C9188" s="2"/>
    </row>
    <row r="9189" spans="2:3" x14ac:dyDescent="0.45">
      <c r="B9189" s="2"/>
      <c r="C9189" s="2"/>
    </row>
    <row r="9190" spans="2:3" x14ac:dyDescent="0.45">
      <c r="B9190" s="2"/>
      <c r="C9190" s="2"/>
    </row>
    <row r="9191" spans="2:3" x14ac:dyDescent="0.45">
      <c r="B9191" s="2"/>
      <c r="C9191" s="2"/>
    </row>
    <row r="9192" spans="2:3" x14ac:dyDescent="0.45">
      <c r="B9192" s="2"/>
      <c r="C9192" s="2"/>
    </row>
    <row r="9193" spans="2:3" x14ac:dyDescent="0.45">
      <c r="B9193" s="2"/>
      <c r="C9193" s="2"/>
    </row>
    <row r="9194" spans="2:3" x14ac:dyDescent="0.45">
      <c r="B9194" s="2"/>
      <c r="C9194" s="2"/>
    </row>
    <row r="9195" spans="2:3" x14ac:dyDescent="0.45">
      <c r="B9195" s="2"/>
      <c r="C9195" s="2"/>
    </row>
    <row r="9196" spans="2:3" x14ac:dyDescent="0.45">
      <c r="B9196" s="2"/>
      <c r="C9196" s="2"/>
    </row>
    <row r="9197" spans="2:3" x14ac:dyDescent="0.45">
      <c r="B9197" s="2"/>
      <c r="C9197" s="2"/>
    </row>
    <row r="9198" spans="2:3" x14ac:dyDescent="0.45">
      <c r="B9198" s="2"/>
      <c r="C9198" s="2"/>
    </row>
    <row r="9199" spans="2:3" x14ac:dyDescent="0.45">
      <c r="B9199" s="2"/>
      <c r="C9199" s="2"/>
    </row>
    <row r="9200" spans="2:3" x14ac:dyDescent="0.45">
      <c r="B9200" s="2"/>
      <c r="C9200" s="2"/>
    </row>
    <row r="9201" spans="2:3" x14ac:dyDescent="0.45">
      <c r="B9201" s="2"/>
      <c r="C9201" s="2"/>
    </row>
    <row r="9202" spans="2:3" x14ac:dyDescent="0.45">
      <c r="B9202" s="2"/>
      <c r="C9202" s="2"/>
    </row>
    <row r="9203" spans="2:3" x14ac:dyDescent="0.45">
      <c r="B9203" s="2"/>
      <c r="C9203" s="2"/>
    </row>
    <row r="9204" spans="2:3" x14ac:dyDescent="0.45">
      <c r="B9204" s="2"/>
      <c r="C9204" s="2"/>
    </row>
    <row r="9205" spans="2:3" x14ac:dyDescent="0.45">
      <c r="B9205" s="2"/>
      <c r="C9205" s="2"/>
    </row>
    <row r="9206" spans="2:3" x14ac:dyDescent="0.45">
      <c r="B9206" s="2"/>
      <c r="C9206" s="2"/>
    </row>
    <row r="9207" spans="2:3" x14ac:dyDescent="0.45">
      <c r="B9207" s="2"/>
      <c r="C9207" s="2"/>
    </row>
    <row r="9208" spans="2:3" x14ac:dyDescent="0.45">
      <c r="B9208" s="2"/>
      <c r="C9208" s="2"/>
    </row>
    <row r="9209" spans="2:3" x14ac:dyDescent="0.45">
      <c r="B9209" s="2"/>
      <c r="C9209" s="2"/>
    </row>
    <row r="9210" spans="2:3" x14ac:dyDescent="0.45">
      <c r="B9210" s="2"/>
      <c r="C9210" s="2"/>
    </row>
    <row r="9211" spans="2:3" x14ac:dyDescent="0.45">
      <c r="B9211" s="2"/>
      <c r="C9211" s="2"/>
    </row>
    <row r="9212" spans="2:3" x14ac:dyDescent="0.45">
      <c r="B9212" s="2"/>
      <c r="C9212" s="2"/>
    </row>
    <row r="9213" spans="2:3" x14ac:dyDescent="0.45">
      <c r="B9213" s="2"/>
      <c r="C9213" s="2"/>
    </row>
    <row r="9214" spans="2:3" x14ac:dyDescent="0.45">
      <c r="B9214" s="2"/>
      <c r="C9214" s="2"/>
    </row>
    <row r="9215" spans="2:3" x14ac:dyDescent="0.45">
      <c r="B9215" s="2"/>
      <c r="C9215" s="2"/>
    </row>
    <row r="9216" spans="2:3" x14ac:dyDescent="0.45">
      <c r="B9216" s="2"/>
      <c r="C9216" s="2"/>
    </row>
    <row r="9217" spans="2:3" x14ac:dyDescent="0.45">
      <c r="B9217" s="2"/>
      <c r="C9217" s="2"/>
    </row>
    <row r="9218" spans="2:3" x14ac:dyDescent="0.45">
      <c r="B9218" s="2"/>
      <c r="C9218" s="2"/>
    </row>
    <row r="9219" spans="2:3" x14ac:dyDescent="0.45">
      <c r="B9219" s="2"/>
      <c r="C9219" s="2"/>
    </row>
    <row r="9220" spans="2:3" x14ac:dyDescent="0.45">
      <c r="B9220" s="2"/>
      <c r="C9220" s="2"/>
    </row>
    <row r="9221" spans="2:3" x14ac:dyDescent="0.45">
      <c r="B9221" s="2"/>
      <c r="C9221" s="2"/>
    </row>
    <row r="9222" spans="2:3" x14ac:dyDescent="0.45">
      <c r="B9222" s="2"/>
      <c r="C9222" s="2"/>
    </row>
    <row r="9223" spans="2:3" x14ac:dyDescent="0.45">
      <c r="B9223" s="2"/>
      <c r="C9223" s="2"/>
    </row>
    <row r="9224" spans="2:3" x14ac:dyDescent="0.45">
      <c r="B9224" s="2"/>
      <c r="C9224" s="2"/>
    </row>
    <row r="9225" spans="2:3" x14ac:dyDescent="0.45">
      <c r="B9225" s="2"/>
      <c r="C9225" s="2"/>
    </row>
    <row r="9226" spans="2:3" x14ac:dyDescent="0.45">
      <c r="B9226" s="2"/>
      <c r="C9226" s="2"/>
    </row>
    <row r="9227" spans="2:3" x14ac:dyDescent="0.45">
      <c r="B9227" s="2"/>
      <c r="C9227" s="2"/>
    </row>
    <row r="9228" spans="2:3" x14ac:dyDescent="0.45">
      <c r="B9228" s="2"/>
      <c r="C9228" s="2"/>
    </row>
    <row r="9229" spans="2:3" x14ac:dyDescent="0.45">
      <c r="B9229" s="2"/>
      <c r="C9229" s="2"/>
    </row>
    <row r="9230" spans="2:3" x14ac:dyDescent="0.45">
      <c r="B9230" s="2"/>
      <c r="C9230" s="2"/>
    </row>
    <row r="9231" spans="2:3" x14ac:dyDescent="0.45">
      <c r="B9231" s="2"/>
      <c r="C9231" s="2"/>
    </row>
    <row r="9232" spans="2:3" x14ac:dyDescent="0.45">
      <c r="B9232" s="2"/>
      <c r="C9232" s="2"/>
    </row>
    <row r="9233" spans="2:3" x14ac:dyDescent="0.45">
      <c r="B9233" s="2"/>
      <c r="C9233" s="2"/>
    </row>
    <row r="9234" spans="2:3" x14ac:dyDescent="0.45">
      <c r="B9234" s="2"/>
      <c r="C9234" s="2"/>
    </row>
    <row r="9235" spans="2:3" x14ac:dyDescent="0.45">
      <c r="B9235" s="2"/>
      <c r="C9235" s="2"/>
    </row>
    <row r="9236" spans="2:3" x14ac:dyDescent="0.45">
      <c r="B9236" s="2"/>
      <c r="C9236" s="2"/>
    </row>
    <row r="9237" spans="2:3" x14ac:dyDescent="0.45">
      <c r="B9237" s="2"/>
      <c r="C9237" s="2"/>
    </row>
    <row r="9238" spans="2:3" x14ac:dyDescent="0.45">
      <c r="B9238" s="2"/>
      <c r="C9238" s="2"/>
    </row>
    <row r="9239" spans="2:3" x14ac:dyDescent="0.45">
      <c r="B9239" s="2"/>
      <c r="C9239" s="2"/>
    </row>
    <row r="9240" spans="2:3" x14ac:dyDescent="0.45">
      <c r="B9240" s="2"/>
      <c r="C9240" s="2"/>
    </row>
    <row r="9241" spans="2:3" x14ac:dyDescent="0.45">
      <c r="B9241" s="2"/>
      <c r="C9241" s="2"/>
    </row>
    <row r="9242" spans="2:3" x14ac:dyDescent="0.45">
      <c r="B9242" s="2"/>
      <c r="C9242" s="2"/>
    </row>
    <row r="9243" spans="2:3" x14ac:dyDescent="0.45">
      <c r="B9243" s="2"/>
      <c r="C9243" s="2"/>
    </row>
    <row r="9244" spans="2:3" x14ac:dyDescent="0.45">
      <c r="B9244" s="2"/>
      <c r="C9244" s="2"/>
    </row>
    <row r="9245" spans="2:3" x14ac:dyDescent="0.45">
      <c r="B9245" s="2"/>
      <c r="C9245" s="2"/>
    </row>
    <row r="9246" spans="2:3" x14ac:dyDescent="0.45">
      <c r="B9246" s="2"/>
      <c r="C9246" s="2"/>
    </row>
    <row r="9247" spans="2:3" x14ac:dyDescent="0.45">
      <c r="B9247" s="2"/>
      <c r="C9247" s="2"/>
    </row>
    <row r="9248" spans="2:3" x14ac:dyDescent="0.45">
      <c r="B9248" s="2"/>
      <c r="C9248" s="2"/>
    </row>
    <row r="9249" spans="2:3" x14ac:dyDescent="0.45">
      <c r="B9249" s="2"/>
      <c r="C9249" s="2"/>
    </row>
    <row r="9250" spans="2:3" x14ac:dyDescent="0.45">
      <c r="B9250" s="2"/>
      <c r="C9250" s="2"/>
    </row>
    <row r="9251" spans="2:3" x14ac:dyDescent="0.45">
      <c r="B9251" s="2"/>
      <c r="C9251" s="2"/>
    </row>
    <row r="9252" spans="2:3" x14ac:dyDescent="0.45">
      <c r="B9252" s="2"/>
      <c r="C9252" s="2"/>
    </row>
    <row r="9253" spans="2:3" x14ac:dyDescent="0.45">
      <c r="B9253" s="2"/>
      <c r="C9253" s="2"/>
    </row>
    <row r="9254" spans="2:3" x14ac:dyDescent="0.45">
      <c r="B9254" s="2"/>
      <c r="C9254" s="2"/>
    </row>
    <row r="9255" spans="2:3" x14ac:dyDescent="0.45">
      <c r="B9255" s="2"/>
      <c r="C9255" s="2"/>
    </row>
    <row r="9256" spans="2:3" x14ac:dyDescent="0.45">
      <c r="B9256" s="2"/>
      <c r="C9256" s="2"/>
    </row>
    <row r="9257" spans="2:3" x14ac:dyDescent="0.45">
      <c r="B9257" s="2"/>
      <c r="C9257" s="2"/>
    </row>
    <row r="9258" spans="2:3" x14ac:dyDescent="0.45">
      <c r="B9258" s="2"/>
      <c r="C9258" s="2"/>
    </row>
    <row r="9259" spans="2:3" x14ac:dyDescent="0.45">
      <c r="B9259" s="2"/>
      <c r="C9259" s="2"/>
    </row>
    <row r="9260" spans="2:3" x14ac:dyDescent="0.45">
      <c r="B9260" s="2"/>
      <c r="C9260" s="2"/>
    </row>
    <row r="9261" spans="2:3" x14ac:dyDescent="0.45">
      <c r="B9261" s="2"/>
      <c r="C9261" s="2"/>
    </row>
    <row r="9262" spans="2:3" x14ac:dyDescent="0.45">
      <c r="B9262" s="2"/>
      <c r="C9262" s="2"/>
    </row>
    <row r="9263" spans="2:3" x14ac:dyDescent="0.45">
      <c r="B9263" s="2"/>
      <c r="C9263" s="2"/>
    </row>
    <row r="9264" spans="2:3" x14ac:dyDescent="0.45">
      <c r="B9264" s="2"/>
      <c r="C9264" s="2"/>
    </row>
    <row r="9265" spans="2:3" x14ac:dyDescent="0.45">
      <c r="B9265" s="2"/>
      <c r="C9265" s="2"/>
    </row>
    <row r="9266" spans="2:3" x14ac:dyDescent="0.45">
      <c r="B9266" s="2"/>
      <c r="C9266" s="2"/>
    </row>
    <row r="9267" spans="2:3" x14ac:dyDescent="0.45">
      <c r="B9267" s="2"/>
      <c r="C9267" s="2"/>
    </row>
    <row r="9268" spans="2:3" x14ac:dyDescent="0.45">
      <c r="B9268" s="2"/>
      <c r="C9268" s="2"/>
    </row>
    <row r="9269" spans="2:3" x14ac:dyDescent="0.45">
      <c r="B9269" s="2"/>
      <c r="C9269" s="2"/>
    </row>
    <row r="9270" spans="2:3" x14ac:dyDescent="0.45">
      <c r="B9270" s="2"/>
      <c r="C9270" s="2"/>
    </row>
    <row r="9271" spans="2:3" x14ac:dyDescent="0.45">
      <c r="B9271" s="2"/>
      <c r="C9271" s="2"/>
    </row>
    <row r="9272" spans="2:3" x14ac:dyDescent="0.45">
      <c r="B9272" s="2"/>
      <c r="C9272" s="2"/>
    </row>
    <row r="9273" spans="2:3" x14ac:dyDescent="0.45">
      <c r="B9273" s="2"/>
      <c r="C9273" s="2"/>
    </row>
    <row r="9274" spans="2:3" x14ac:dyDescent="0.45">
      <c r="B9274" s="2"/>
      <c r="C9274" s="2"/>
    </row>
    <row r="9275" spans="2:3" x14ac:dyDescent="0.45">
      <c r="B9275" s="2"/>
      <c r="C9275" s="2"/>
    </row>
    <row r="9276" spans="2:3" x14ac:dyDescent="0.45">
      <c r="B9276" s="2"/>
      <c r="C9276" s="2"/>
    </row>
    <row r="9277" spans="2:3" x14ac:dyDescent="0.45">
      <c r="B9277" s="2"/>
      <c r="C9277" s="2"/>
    </row>
    <row r="9278" spans="2:3" x14ac:dyDescent="0.45">
      <c r="B9278" s="2"/>
      <c r="C9278" s="2"/>
    </row>
    <row r="9279" spans="2:3" x14ac:dyDescent="0.45">
      <c r="B9279" s="2"/>
      <c r="C9279" s="2"/>
    </row>
    <row r="9280" spans="2:3" x14ac:dyDescent="0.45">
      <c r="B9280" s="2"/>
      <c r="C9280" s="2"/>
    </row>
    <row r="9281" spans="2:3" x14ac:dyDescent="0.45">
      <c r="B9281" s="2"/>
      <c r="C9281" s="2"/>
    </row>
    <row r="9282" spans="2:3" x14ac:dyDescent="0.45">
      <c r="B9282" s="2"/>
      <c r="C9282" s="2"/>
    </row>
    <row r="9283" spans="2:3" x14ac:dyDescent="0.45">
      <c r="B9283" s="2"/>
      <c r="C9283" s="2"/>
    </row>
    <row r="9284" spans="2:3" x14ac:dyDescent="0.45">
      <c r="B9284" s="2"/>
      <c r="C9284" s="2"/>
    </row>
    <row r="9285" spans="2:3" x14ac:dyDescent="0.45">
      <c r="B9285" s="2"/>
      <c r="C9285" s="2"/>
    </row>
    <row r="9286" spans="2:3" x14ac:dyDescent="0.45">
      <c r="B9286" s="2"/>
      <c r="C9286" s="2"/>
    </row>
    <row r="9287" spans="2:3" x14ac:dyDescent="0.45">
      <c r="B9287" s="2"/>
      <c r="C9287" s="2"/>
    </row>
    <row r="9288" spans="2:3" x14ac:dyDescent="0.45">
      <c r="B9288" s="2"/>
      <c r="C9288" s="2"/>
    </row>
    <row r="9289" spans="2:3" x14ac:dyDescent="0.45">
      <c r="B9289" s="2"/>
      <c r="C9289" s="2"/>
    </row>
    <row r="9290" spans="2:3" x14ac:dyDescent="0.45">
      <c r="B9290" s="2"/>
      <c r="C9290" s="2"/>
    </row>
    <row r="9291" spans="2:3" x14ac:dyDescent="0.45">
      <c r="B9291" s="2"/>
      <c r="C9291" s="2"/>
    </row>
    <row r="9292" spans="2:3" x14ac:dyDescent="0.45">
      <c r="B9292" s="2"/>
      <c r="C9292" s="2"/>
    </row>
    <row r="9293" spans="2:3" x14ac:dyDescent="0.45">
      <c r="B9293" s="2"/>
      <c r="C9293" s="2"/>
    </row>
    <row r="9294" spans="2:3" x14ac:dyDescent="0.45">
      <c r="B9294" s="2"/>
      <c r="C9294" s="2"/>
    </row>
    <row r="9295" spans="2:3" x14ac:dyDescent="0.45">
      <c r="B9295" s="2"/>
      <c r="C9295" s="2"/>
    </row>
    <row r="9296" spans="2:3" x14ac:dyDescent="0.45">
      <c r="B9296" s="2"/>
      <c r="C9296" s="2"/>
    </row>
    <row r="9297" spans="2:3" x14ac:dyDescent="0.45">
      <c r="B9297" s="2"/>
      <c r="C9297" s="2"/>
    </row>
    <row r="9298" spans="2:3" x14ac:dyDescent="0.45">
      <c r="B9298" s="2"/>
      <c r="C9298" s="2"/>
    </row>
    <row r="9299" spans="2:3" x14ac:dyDescent="0.45">
      <c r="B9299" s="2"/>
      <c r="C9299" s="2"/>
    </row>
    <row r="9300" spans="2:3" x14ac:dyDescent="0.45">
      <c r="B9300" s="2"/>
      <c r="C9300" s="2"/>
    </row>
    <row r="9301" spans="2:3" x14ac:dyDescent="0.45">
      <c r="B9301" s="2"/>
      <c r="C9301" s="2"/>
    </row>
    <row r="9302" spans="2:3" x14ac:dyDescent="0.45">
      <c r="B9302" s="2"/>
      <c r="C9302" s="2"/>
    </row>
    <row r="9303" spans="2:3" x14ac:dyDescent="0.45">
      <c r="B9303" s="2"/>
      <c r="C9303" s="2"/>
    </row>
    <row r="9304" spans="2:3" x14ac:dyDescent="0.45">
      <c r="B9304" s="2"/>
      <c r="C9304" s="2"/>
    </row>
    <row r="9305" spans="2:3" x14ac:dyDescent="0.45">
      <c r="B9305" s="2"/>
      <c r="C9305" s="2"/>
    </row>
    <row r="9306" spans="2:3" x14ac:dyDescent="0.45">
      <c r="B9306" s="2"/>
      <c r="C9306" s="2"/>
    </row>
    <row r="9307" spans="2:3" x14ac:dyDescent="0.45">
      <c r="B9307" s="2"/>
      <c r="C9307" s="2"/>
    </row>
    <row r="9308" spans="2:3" x14ac:dyDescent="0.45">
      <c r="B9308" s="2"/>
      <c r="C9308" s="2"/>
    </row>
    <row r="9309" spans="2:3" x14ac:dyDescent="0.45">
      <c r="B9309" s="2"/>
      <c r="C9309" s="2"/>
    </row>
    <row r="9310" spans="2:3" x14ac:dyDescent="0.45">
      <c r="B9310" s="2"/>
      <c r="C9310" s="2"/>
    </row>
    <row r="9311" spans="2:3" x14ac:dyDescent="0.45">
      <c r="B9311" s="2"/>
      <c r="C9311" s="2"/>
    </row>
    <row r="9312" spans="2:3" x14ac:dyDescent="0.45">
      <c r="B9312" s="2"/>
      <c r="C9312" s="2"/>
    </row>
    <row r="9313" spans="2:3" x14ac:dyDescent="0.45">
      <c r="B9313" s="2"/>
      <c r="C9313" s="2"/>
    </row>
    <row r="9314" spans="2:3" x14ac:dyDescent="0.45">
      <c r="B9314" s="2"/>
      <c r="C9314" s="2"/>
    </row>
    <row r="9315" spans="2:3" x14ac:dyDescent="0.45">
      <c r="B9315" s="2"/>
      <c r="C9315" s="2"/>
    </row>
    <row r="9316" spans="2:3" x14ac:dyDescent="0.45">
      <c r="B9316" s="2"/>
      <c r="C9316" s="2"/>
    </row>
    <row r="9317" spans="2:3" x14ac:dyDescent="0.45">
      <c r="B9317" s="2"/>
      <c r="C9317" s="2"/>
    </row>
    <row r="9318" spans="2:3" x14ac:dyDescent="0.45">
      <c r="B9318" s="2"/>
      <c r="C9318" s="2"/>
    </row>
    <row r="9319" spans="2:3" x14ac:dyDescent="0.45">
      <c r="B9319" s="2"/>
      <c r="C9319" s="2"/>
    </row>
    <row r="9320" spans="2:3" x14ac:dyDescent="0.45">
      <c r="B9320" s="2"/>
      <c r="C9320" s="2"/>
    </row>
    <row r="9321" spans="2:3" x14ac:dyDescent="0.45">
      <c r="B9321" s="2"/>
      <c r="C9321" s="2"/>
    </row>
    <row r="9322" spans="2:3" x14ac:dyDescent="0.45">
      <c r="B9322" s="2"/>
      <c r="C9322" s="2"/>
    </row>
    <row r="9323" spans="2:3" x14ac:dyDescent="0.45">
      <c r="B9323" s="2"/>
      <c r="C9323" s="2"/>
    </row>
    <row r="9324" spans="2:3" x14ac:dyDescent="0.45">
      <c r="B9324" s="2"/>
      <c r="C9324" s="2"/>
    </row>
    <row r="9325" spans="2:3" x14ac:dyDescent="0.45">
      <c r="B9325" s="2"/>
      <c r="C9325" s="2"/>
    </row>
    <row r="9326" spans="2:3" x14ac:dyDescent="0.45">
      <c r="B9326" s="2"/>
      <c r="C9326" s="2"/>
    </row>
    <row r="9327" spans="2:3" x14ac:dyDescent="0.45">
      <c r="B9327" s="2"/>
      <c r="C9327" s="2"/>
    </row>
    <row r="9328" spans="2:3" x14ac:dyDescent="0.45">
      <c r="B9328" s="2"/>
      <c r="C9328" s="2"/>
    </row>
    <row r="9329" spans="2:3" x14ac:dyDescent="0.45">
      <c r="B9329" s="2"/>
      <c r="C9329" s="2"/>
    </row>
    <row r="9330" spans="2:3" x14ac:dyDescent="0.45">
      <c r="B9330" s="2"/>
      <c r="C9330" s="2"/>
    </row>
    <row r="9331" spans="2:3" x14ac:dyDescent="0.45">
      <c r="B9331" s="2"/>
      <c r="C9331" s="2"/>
    </row>
    <row r="9332" spans="2:3" x14ac:dyDescent="0.45">
      <c r="B9332" s="2"/>
      <c r="C9332" s="2"/>
    </row>
    <row r="9333" spans="2:3" x14ac:dyDescent="0.45">
      <c r="B9333" s="2"/>
      <c r="C9333" s="2"/>
    </row>
    <row r="9334" spans="2:3" x14ac:dyDescent="0.45">
      <c r="B9334" s="2"/>
      <c r="C9334" s="2"/>
    </row>
    <row r="9335" spans="2:3" x14ac:dyDescent="0.45">
      <c r="B9335" s="2"/>
      <c r="C9335" s="2"/>
    </row>
    <row r="9336" spans="2:3" x14ac:dyDescent="0.45">
      <c r="B9336" s="2"/>
      <c r="C9336" s="2"/>
    </row>
    <row r="9337" spans="2:3" x14ac:dyDescent="0.45">
      <c r="B9337" s="2"/>
      <c r="C9337" s="2"/>
    </row>
    <row r="9338" spans="2:3" x14ac:dyDescent="0.45">
      <c r="B9338" s="2"/>
      <c r="C9338" s="2"/>
    </row>
    <row r="9339" spans="2:3" x14ac:dyDescent="0.45">
      <c r="B9339" s="2"/>
      <c r="C9339" s="2"/>
    </row>
    <row r="9340" spans="2:3" x14ac:dyDescent="0.45">
      <c r="B9340" s="2"/>
      <c r="C9340" s="2"/>
    </row>
    <row r="9341" spans="2:3" x14ac:dyDescent="0.45">
      <c r="B9341" s="2"/>
      <c r="C9341" s="2"/>
    </row>
    <row r="9342" spans="2:3" x14ac:dyDescent="0.45">
      <c r="B9342" s="2"/>
      <c r="C9342" s="2"/>
    </row>
    <row r="9343" spans="2:3" x14ac:dyDescent="0.45">
      <c r="B9343" s="2"/>
      <c r="C9343" s="2"/>
    </row>
    <row r="9344" spans="2:3" x14ac:dyDescent="0.45">
      <c r="B9344" s="2"/>
      <c r="C9344" s="2"/>
    </row>
    <row r="9345" spans="2:3" x14ac:dyDescent="0.45">
      <c r="B9345" s="2"/>
      <c r="C9345" s="2"/>
    </row>
    <row r="9346" spans="2:3" x14ac:dyDescent="0.45">
      <c r="B9346" s="2"/>
      <c r="C9346" s="2"/>
    </row>
    <row r="9347" spans="2:3" x14ac:dyDescent="0.45">
      <c r="B9347" s="2"/>
      <c r="C9347" s="2"/>
    </row>
    <row r="9348" spans="2:3" x14ac:dyDescent="0.45">
      <c r="B9348" s="2"/>
      <c r="C9348" s="2"/>
    </row>
    <row r="9349" spans="2:3" x14ac:dyDescent="0.45">
      <c r="B9349" s="2"/>
      <c r="C9349" s="2"/>
    </row>
    <row r="9350" spans="2:3" x14ac:dyDescent="0.45">
      <c r="B9350" s="2"/>
      <c r="C9350" s="2"/>
    </row>
    <row r="9351" spans="2:3" x14ac:dyDescent="0.45">
      <c r="B9351" s="2"/>
      <c r="C9351" s="2"/>
    </row>
    <row r="9352" spans="2:3" x14ac:dyDescent="0.45">
      <c r="B9352" s="2"/>
      <c r="C9352" s="2"/>
    </row>
    <row r="9353" spans="2:3" x14ac:dyDescent="0.45">
      <c r="B9353" s="2"/>
      <c r="C9353" s="2"/>
    </row>
    <row r="9354" spans="2:3" x14ac:dyDescent="0.45">
      <c r="B9354" s="2"/>
      <c r="C9354" s="2"/>
    </row>
    <row r="9355" spans="2:3" x14ac:dyDescent="0.45">
      <c r="B9355" s="2"/>
      <c r="C9355" s="2"/>
    </row>
    <row r="9356" spans="2:3" x14ac:dyDescent="0.45">
      <c r="B9356" s="2"/>
      <c r="C9356" s="2"/>
    </row>
    <row r="9357" spans="2:3" x14ac:dyDescent="0.45">
      <c r="B9357" s="2"/>
      <c r="C9357" s="2"/>
    </row>
    <row r="9358" spans="2:3" x14ac:dyDescent="0.45">
      <c r="B9358" s="2"/>
      <c r="C9358" s="2"/>
    </row>
    <row r="9359" spans="2:3" x14ac:dyDescent="0.45">
      <c r="B9359" s="2"/>
      <c r="C9359" s="2"/>
    </row>
    <row r="9360" spans="2:3" x14ac:dyDescent="0.45">
      <c r="B9360" s="2"/>
      <c r="C9360" s="2"/>
    </row>
    <row r="9361" spans="2:3" x14ac:dyDescent="0.45">
      <c r="B9361" s="2"/>
      <c r="C9361" s="2"/>
    </row>
    <row r="9362" spans="2:3" x14ac:dyDescent="0.45">
      <c r="B9362" s="2"/>
      <c r="C9362" s="2"/>
    </row>
    <row r="9363" spans="2:3" x14ac:dyDescent="0.45">
      <c r="B9363" s="2"/>
      <c r="C9363" s="2"/>
    </row>
    <row r="9364" spans="2:3" x14ac:dyDescent="0.45">
      <c r="B9364" s="2"/>
      <c r="C9364" s="2"/>
    </row>
    <row r="9365" spans="2:3" x14ac:dyDescent="0.45">
      <c r="B9365" s="2"/>
      <c r="C9365" s="2"/>
    </row>
    <row r="9366" spans="2:3" x14ac:dyDescent="0.45">
      <c r="B9366" s="2"/>
      <c r="C9366" s="2"/>
    </row>
    <row r="9367" spans="2:3" x14ac:dyDescent="0.45">
      <c r="B9367" s="2"/>
      <c r="C9367" s="2"/>
    </row>
    <row r="9368" spans="2:3" x14ac:dyDescent="0.45">
      <c r="B9368" s="2"/>
      <c r="C9368" s="2"/>
    </row>
    <row r="9369" spans="2:3" x14ac:dyDescent="0.45">
      <c r="B9369" s="2"/>
      <c r="C9369" s="2"/>
    </row>
    <row r="9370" spans="2:3" x14ac:dyDescent="0.45">
      <c r="B9370" s="2"/>
      <c r="C9370" s="2"/>
    </row>
    <row r="9371" spans="2:3" x14ac:dyDescent="0.45">
      <c r="B9371" s="2"/>
      <c r="C9371" s="2"/>
    </row>
    <row r="9372" spans="2:3" x14ac:dyDescent="0.45">
      <c r="B9372" s="2"/>
      <c r="C9372" s="2"/>
    </row>
    <row r="9373" spans="2:3" x14ac:dyDescent="0.45">
      <c r="B9373" s="2"/>
      <c r="C9373" s="2"/>
    </row>
    <row r="9374" spans="2:3" x14ac:dyDescent="0.45">
      <c r="B9374" s="2"/>
      <c r="C9374" s="2"/>
    </row>
    <row r="9375" spans="2:3" x14ac:dyDescent="0.45">
      <c r="B9375" s="2"/>
      <c r="C9375" s="2"/>
    </row>
    <row r="9376" spans="2:3" x14ac:dyDescent="0.45">
      <c r="B9376" s="2"/>
      <c r="C9376" s="2"/>
    </row>
    <row r="9377" spans="2:3" x14ac:dyDescent="0.45">
      <c r="B9377" s="2"/>
      <c r="C9377" s="2"/>
    </row>
    <row r="9378" spans="2:3" x14ac:dyDescent="0.45">
      <c r="B9378" s="2"/>
      <c r="C9378" s="2"/>
    </row>
    <row r="9379" spans="2:3" x14ac:dyDescent="0.45">
      <c r="B9379" s="2"/>
      <c r="C9379" s="2"/>
    </row>
    <row r="9380" spans="2:3" x14ac:dyDescent="0.45">
      <c r="B9380" s="2"/>
      <c r="C9380" s="2"/>
    </row>
    <row r="9381" spans="2:3" x14ac:dyDescent="0.45">
      <c r="B9381" s="2"/>
      <c r="C9381" s="2"/>
    </row>
    <row r="9382" spans="2:3" x14ac:dyDescent="0.45">
      <c r="B9382" s="2"/>
      <c r="C9382" s="2"/>
    </row>
    <row r="9383" spans="2:3" x14ac:dyDescent="0.45">
      <c r="B9383" s="2"/>
      <c r="C9383" s="2"/>
    </row>
    <row r="9384" spans="2:3" x14ac:dyDescent="0.45">
      <c r="B9384" s="2"/>
      <c r="C9384" s="2"/>
    </row>
    <row r="9385" spans="2:3" x14ac:dyDescent="0.45">
      <c r="B9385" s="2"/>
      <c r="C9385" s="2"/>
    </row>
    <row r="9386" spans="2:3" x14ac:dyDescent="0.45">
      <c r="B9386" s="2"/>
      <c r="C9386" s="2"/>
    </row>
    <row r="9387" spans="2:3" x14ac:dyDescent="0.45">
      <c r="B9387" s="2"/>
      <c r="C9387" s="2"/>
    </row>
    <row r="9388" spans="2:3" x14ac:dyDescent="0.45">
      <c r="B9388" s="2"/>
      <c r="C9388" s="2"/>
    </row>
    <row r="9389" spans="2:3" x14ac:dyDescent="0.45">
      <c r="B9389" s="2"/>
      <c r="C9389" s="2"/>
    </row>
    <row r="9390" spans="2:3" x14ac:dyDescent="0.45">
      <c r="B9390" s="2"/>
      <c r="C9390" s="2"/>
    </row>
    <row r="9391" spans="2:3" x14ac:dyDescent="0.45">
      <c r="B9391" s="2"/>
      <c r="C9391" s="2"/>
    </row>
    <row r="9392" spans="2:3" x14ac:dyDescent="0.45">
      <c r="B9392" s="2"/>
      <c r="C9392" s="2"/>
    </row>
    <row r="9393" spans="2:3" x14ac:dyDescent="0.45">
      <c r="B9393" s="2"/>
      <c r="C9393" s="2"/>
    </row>
    <row r="9394" spans="2:3" x14ac:dyDescent="0.45">
      <c r="B9394" s="2"/>
      <c r="C9394" s="2"/>
    </row>
    <row r="9395" spans="2:3" x14ac:dyDescent="0.45">
      <c r="B9395" s="2"/>
      <c r="C9395" s="2"/>
    </row>
    <row r="9396" spans="2:3" x14ac:dyDescent="0.45">
      <c r="B9396" s="2"/>
      <c r="C9396" s="2"/>
    </row>
    <row r="9397" spans="2:3" x14ac:dyDescent="0.45">
      <c r="B9397" s="2"/>
      <c r="C9397" s="2"/>
    </row>
    <row r="9398" spans="2:3" x14ac:dyDescent="0.45">
      <c r="B9398" s="2"/>
      <c r="C9398" s="2"/>
    </row>
    <row r="9399" spans="2:3" x14ac:dyDescent="0.45">
      <c r="B9399" s="2"/>
      <c r="C9399" s="2"/>
    </row>
    <row r="9400" spans="2:3" x14ac:dyDescent="0.45">
      <c r="B9400" s="2"/>
      <c r="C9400" s="2"/>
    </row>
    <row r="9401" spans="2:3" x14ac:dyDescent="0.45">
      <c r="B9401" s="2"/>
      <c r="C9401" s="2"/>
    </row>
    <row r="9402" spans="2:3" x14ac:dyDescent="0.45">
      <c r="B9402" s="2"/>
      <c r="C9402" s="2"/>
    </row>
    <row r="9403" spans="2:3" x14ac:dyDescent="0.45">
      <c r="B9403" s="2"/>
      <c r="C9403" s="2"/>
    </row>
    <row r="9404" spans="2:3" x14ac:dyDescent="0.45">
      <c r="B9404" s="2"/>
      <c r="C9404" s="2"/>
    </row>
    <row r="9405" spans="2:3" x14ac:dyDescent="0.45">
      <c r="B9405" s="2"/>
      <c r="C9405" s="2"/>
    </row>
    <row r="9406" spans="2:3" x14ac:dyDescent="0.45">
      <c r="B9406" s="2"/>
      <c r="C9406" s="2"/>
    </row>
    <row r="9407" spans="2:3" x14ac:dyDescent="0.45">
      <c r="B9407" s="2"/>
      <c r="C9407" s="2"/>
    </row>
    <row r="9408" spans="2:3" x14ac:dyDescent="0.45">
      <c r="B9408" s="2"/>
      <c r="C9408" s="2"/>
    </row>
    <row r="9409" spans="2:3" x14ac:dyDescent="0.45">
      <c r="B9409" s="2"/>
      <c r="C9409" s="2"/>
    </row>
    <row r="9410" spans="2:3" x14ac:dyDescent="0.45">
      <c r="B9410" s="2"/>
      <c r="C9410" s="2"/>
    </row>
    <row r="9411" spans="2:3" x14ac:dyDescent="0.45">
      <c r="B9411" s="2"/>
      <c r="C9411" s="2"/>
    </row>
    <row r="9412" spans="2:3" x14ac:dyDescent="0.45">
      <c r="B9412" s="2"/>
      <c r="C9412" s="2"/>
    </row>
    <row r="9413" spans="2:3" x14ac:dyDescent="0.45">
      <c r="B9413" s="2"/>
      <c r="C9413" s="2"/>
    </row>
    <row r="9414" spans="2:3" x14ac:dyDescent="0.45">
      <c r="B9414" s="2"/>
      <c r="C9414" s="2"/>
    </row>
    <row r="9415" spans="2:3" x14ac:dyDescent="0.45">
      <c r="B9415" s="2"/>
      <c r="C9415" s="2"/>
    </row>
    <row r="9416" spans="2:3" x14ac:dyDescent="0.45">
      <c r="B9416" s="2"/>
      <c r="C9416" s="2"/>
    </row>
    <row r="9417" spans="2:3" x14ac:dyDescent="0.45">
      <c r="B9417" s="2"/>
      <c r="C9417" s="2"/>
    </row>
    <row r="9418" spans="2:3" x14ac:dyDescent="0.45">
      <c r="B9418" s="2"/>
      <c r="C9418" s="2"/>
    </row>
    <row r="9419" spans="2:3" x14ac:dyDescent="0.45">
      <c r="B9419" s="2"/>
      <c r="C9419" s="2"/>
    </row>
    <row r="9420" spans="2:3" x14ac:dyDescent="0.45">
      <c r="B9420" s="2"/>
      <c r="C9420" s="2"/>
    </row>
    <row r="9421" spans="2:3" x14ac:dyDescent="0.45">
      <c r="B9421" s="2"/>
      <c r="C9421" s="2"/>
    </row>
    <row r="9422" spans="2:3" x14ac:dyDescent="0.45">
      <c r="B9422" s="2"/>
      <c r="C9422" s="2"/>
    </row>
    <row r="9423" spans="2:3" x14ac:dyDescent="0.45">
      <c r="B9423" s="2"/>
      <c r="C9423" s="2"/>
    </row>
    <row r="9424" spans="2:3" x14ac:dyDescent="0.45">
      <c r="B9424" s="2"/>
      <c r="C9424" s="2"/>
    </row>
    <row r="9425" spans="2:3" x14ac:dyDescent="0.45">
      <c r="B9425" s="2"/>
      <c r="C9425" s="2"/>
    </row>
    <row r="9426" spans="2:3" x14ac:dyDescent="0.45">
      <c r="B9426" s="2"/>
      <c r="C9426" s="2"/>
    </row>
    <row r="9427" spans="2:3" x14ac:dyDescent="0.45">
      <c r="B9427" s="2"/>
      <c r="C9427" s="2"/>
    </row>
    <row r="9428" spans="2:3" x14ac:dyDescent="0.45">
      <c r="B9428" s="2"/>
      <c r="C9428" s="2"/>
    </row>
    <row r="9429" spans="2:3" x14ac:dyDescent="0.45">
      <c r="B9429" s="2"/>
      <c r="C9429" s="2"/>
    </row>
    <row r="9430" spans="2:3" x14ac:dyDescent="0.45">
      <c r="B9430" s="2"/>
      <c r="C9430" s="2"/>
    </row>
    <row r="9431" spans="2:3" x14ac:dyDescent="0.45">
      <c r="B9431" s="2"/>
      <c r="C9431" s="2"/>
    </row>
    <row r="9432" spans="2:3" x14ac:dyDescent="0.45">
      <c r="B9432" s="2"/>
      <c r="C9432" s="2"/>
    </row>
    <row r="9433" spans="2:3" x14ac:dyDescent="0.45">
      <c r="B9433" s="2"/>
      <c r="C9433" s="2"/>
    </row>
    <row r="9434" spans="2:3" x14ac:dyDescent="0.45">
      <c r="B9434" s="2"/>
      <c r="C9434" s="2"/>
    </row>
    <row r="9435" spans="2:3" x14ac:dyDescent="0.45">
      <c r="B9435" s="2"/>
      <c r="C9435" s="2"/>
    </row>
    <row r="9436" spans="2:3" x14ac:dyDescent="0.45">
      <c r="B9436" s="2"/>
      <c r="C9436" s="2"/>
    </row>
    <row r="9437" spans="2:3" x14ac:dyDescent="0.45">
      <c r="B9437" s="2"/>
      <c r="C9437" s="2"/>
    </row>
    <row r="9438" spans="2:3" x14ac:dyDescent="0.45">
      <c r="B9438" s="2"/>
      <c r="C9438" s="2"/>
    </row>
    <row r="9439" spans="2:3" x14ac:dyDescent="0.45">
      <c r="B9439" s="2"/>
      <c r="C9439" s="2"/>
    </row>
    <row r="9440" spans="2:3" x14ac:dyDescent="0.45">
      <c r="B9440" s="2"/>
      <c r="C9440" s="2"/>
    </row>
    <row r="9441" spans="2:3" x14ac:dyDescent="0.45">
      <c r="B9441" s="2"/>
      <c r="C9441" s="2"/>
    </row>
    <row r="9442" spans="2:3" x14ac:dyDescent="0.45">
      <c r="B9442" s="2"/>
      <c r="C9442" s="2"/>
    </row>
    <row r="9443" spans="2:3" x14ac:dyDescent="0.45">
      <c r="B9443" s="2"/>
      <c r="C9443" s="2"/>
    </row>
    <row r="9444" spans="2:3" x14ac:dyDescent="0.45">
      <c r="B9444" s="2"/>
      <c r="C9444" s="2"/>
    </row>
    <row r="9445" spans="2:3" x14ac:dyDescent="0.45">
      <c r="B9445" s="2"/>
      <c r="C9445" s="2"/>
    </row>
    <row r="9446" spans="2:3" x14ac:dyDescent="0.45">
      <c r="B9446" s="2"/>
      <c r="C9446" s="2"/>
    </row>
    <row r="9447" spans="2:3" x14ac:dyDescent="0.45">
      <c r="B9447" s="2"/>
      <c r="C9447" s="2"/>
    </row>
    <row r="9448" spans="2:3" x14ac:dyDescent="0.45">
      <c r="B9448" s="2"/>
      <c r="C9448" s="2"/>
    </row>
    <row r="9449" spans="2:3" x14ac:dyDescent="0.45">
      <c r="B9449" s="2"/>
      <c r="C9449" s="2"/>
    </row>
    <row r="9450" spans="2:3" x14ac:dyDescent="0.45">
      <c r="B9450" s="2"/>
      <c r="C9450" s="2"/>
    </row>
    <row r="9451" spans="2:3" x14ac:dyDescent="0.45">
      <c r="B9451" s="2"/>
      <c r="C9451" s="2"/>
    </row>
    <row r="9452" spans="2:3" x14ac:dyDescent="0.45">
      <c r="B9452" s="2"/>
      <c r="C9452" s="2"/>
    </row>
    <row r="9453" spans="2:3" x14ac:dyDescent="0.45">
      <c r="B9453" s="2"/>
      <c r="C9453" s="2"/>
    </row>
    <row r="9454" spans="2:3" x14ac:dyDescent="0.45">
      <c r="B9454" s="2"/>
      <c r="C9454" s="2"/>
    </row>
    <row r="9455" spans="2:3" x14ac:dyDescent="0.45">
      <c r="B9455" s="2"/>
      <c r="C9455" s="2"/>
    </row>
    <row r="9456" spans="2:3" x14ac:dyDescent="0.45">
      <c r="B9456" s="2"/>
      <c r="C9456" s="2"/>
    </row>
    <row r="9457" spans="2:3" x14ac:dyDescent="0.45">
      <c r="B9457" s="2"/>
      <c r="C9457" s="2"/>
    </row>
    <row r="9458" spans="2:3" x14ac:dyDescent="0.45">
      <c r="B9458" s="2"/>
      <c r="C9458" s="2"/>
    </row>
    <row r="9459" spans="2:3" x14ac:dyDescent="0.45">
      <c r="B9459" s="2"/>
      <c r="C9459" s="2"/>
    </row>
    <row r="9460" spans="2:3" x14ac:dyDescent="0.45">
      <c r="B9460" s="2"/>
      <c r="C9460" s="2"/>
    </row>
    <row r="9461" spans="2:3" x14ac:dyDescent="0.45">
      <c r="B9461" s="2"/>
      <c r="C9461" s="2"/>
    </row>
    <row r="9462" spans="2:3" x14ac:dyDescent="0.45">
      <c r="B9462" s="2"/>
      <c r="C9462" s="2"/>
    </row>
    <row r="9463" spans="2:3" x14ac:dyDescent="0.45">
      <c r="B9463" s="2"/>
      <c r="C9463" s="2"/>
    </row>
    <row r="9464" spans="2:3" x14ac:dyDescent="0.45">
      <c r="B9464" s="2"/>
      <c r="C9464" s="2"/>
    </row>
    <row r="9465" spans="2:3" x14ac:dyDescent="0.45">
      <c r="B9465" s="2"/>
      <c r="C9465" s="2"/>
    </row>
    <row r="9466" spans="2:3" x14ac:dyDescent="0.45">
      <c r="B9466" s="2"/>
      <c r="C9466" s="2"/>
    </row>
    <row r="9467" spans="2:3" x14ac:dyDescent="0.45">
      <c r="B9467" s="2"/>
      <c r="C9467" s="2"/>
    </row>
    <row r="9468" spans="2:3" x14ac:dyDescent="0.45">
      <c r="B9468" s="2"/>
      <c r="C9468" s="2"/>
    </row>
    <row r="9469" spans="2:3" x14ac:dyDescent="0.45">
      <c r="B9469" s="2"/>
      <c r="C9469" s="2"/>
    </row>
    <row r="9470" spans="2:3" x14ac:dyDescent="0.45">
      <c r="B9470" s="2"/>
      <c r="C9470" s="2"/>
    </row>
    <row r="9471" spans="2:3" x14ac:dyDescent="0.45">
      <c r="B9471" s="2"/>
      <c r="C9471" s="2"/>
    </row>
    <row r="9472" spans="2:3" x14ac:dyDescent="0.45">
      <c r="B9472" s="2"/>
      <c r="C9472" s="2"/>
    </row>
    <row r="9473" spans="2:3" x14ac:dyDescent="0.45">
      <c r="B9473" s="2"/>
      <c r="C9473" s="2"/>
    </row>
    <row r="9474" spans="2:3" x14ac:dyDescent="0.45">
      <c r="B9474" s="2"/>
      <c r="C9474" s="2"/>
    </row>
    <row r="9475" spans="2:3" x14ac:dyDescent="0.45">
      <c r="B9475" s="2"/>
      <c r="C9475" s="2"/>
    </row>
    <row r="9476" spans="2:3" x14ac:dyDescent="0.45">
      <c r="B9476" s="2"/>
      <c r="C9476" s="2"/>
    </row>
    <row r="9477" spans="2:3" x14ac:dyDescent="0.45">
      <c r="B9477" s="2"/>
      <c r="C9477" s="2"/>
    </row>
    <row r="9478" spans="2:3" x14ac:dyDescent="0.45">
      <c r="B9478" s="2"/>
      <c r="C9478" s="2"/>
    </row>
    <row r="9479" spans="2:3" x14ac:dyDescent="0.45">
      <c r="B9479" s="2"/>
      <c r="C9479" s="2"/>
    </row>
    <row r="9480" spans="2:3" x14ac:dyDescent="0.45">
      <c r="B9480" s="2"/>
      <c r="C9480" s="2"/>
    </row>
    <row r="9481" spans="2:3" x14ac:dyDescent="0.45">
      <c r="B9481" s="2"/>
      <c r="C9481" s="2"/>
    </row>
    <row r="9482" spans="2:3" x14ac:dyDescent="0.45">
      <c r="B9482" s="2"/>
      <c r="C9482" s="2"/>
    </row>
    <row r="9483" spans="2:3" x14ac:dyDescent="0.45">
      <c r="B9483" s="2"/>
      <c r="C9483" s="2"/>
    </row>
    <row r="9484" spans="2:3" x14ac:dyDescent="0.45">
      <c r="B9484" s="2"/>
      <c r="C9484" s="2"/>
    </row>
    <row r="9485" spans="2:3" x14ac:dyDescent="0.45">
      <c r="B9485" s="2"/>
      <c r="C9485" s="2"/>
    </row>
    <row r="9486" spans="2:3" x14ac:dyDescent="0.45">
      <c r="B9486" s="2"/>
      <c r="C9486" s="2"/>
    </row>
    <row r="9487" spans="2:3" x14ac:dyDescent="0.45">
      <c r="B9487" s="2"/>
      <c r="C9487" s="2"/>
    </row>
    <row r="9488" spans="2:3" x14ac:dyDescent="0.45">
      <c r="B9488" s="2"/>
      <c r="C9488" s="2"/>
    </row>
    <row r="9489" spans="2:3" x14ac:dyDescent="0.45">
      <c r="B9489" s="2"/>
      <c r="C9489" s="2"/>
    </row>
    <row r="9490" spans="2:3" x14ac:dyDescent="0.45">
      <c r="B9490" s="2"/>
      <c r="C9490" s="2"/>
    </row>
    <row r="9491" spans="2:3" x14ac:dyDescent="0.45">
      <c r="B9491" s="2"/>
      <c r="C9491" s="2"/>
    </row>
    <row r="9492" spans="2:3" x14ac:dyDescent="0.45">
      <c r="B9492" s="2"/>
      <c r="C9492" s="2"/>
    </row>
    <row r="9493" spans="2:3" x14ac:dyDescent="0.45">
      <c r="B9493" s="2"/>
      <c r="C9493" s="2"/>
    </row>
    <row r="9494" spans="2:3" x14ac:dyDescent="0.45">
      <c r="B9494" s="2"/>
      <c r="C9494" s="2"/>
    </row>
    <row r="9495" spans="2:3" x14ac:dyDescent="0.45">
      <c r="B9495" s="2"/>
      <c r="C9495" s="2"/>
    </row>
    <row r="9496" spans="2:3" x14ac:dyDescent="0.45">
      <c r="B9496" s="2"/>
      <c r="C9496" s="2"/>
    </row>
    <row r="9497" spans="2:3" x14ac:dyDescent="0.45">
      <c r="B9497" s="2"/>
      <c r="C9497" s="2"/>
    </row>
    <row r="9498" spans="2:3" x14ac:dyDescent="0.45">
      <c r="B9498" s="2"/>
      <c r="C9498" s="2"/>
    </row>
    <row r="9499" spans="2:3" x14ac:dyDescent="0.45">
      <c r="B9499" s="2"/>
      <c r="C9499" s="2"/>
    </row>
    <row r="9500" spans="2:3" x14ac:dyDescent="0.45">
      <c r="B9500" s="2"/>
      <c r="C9500" s="2"/>
    </row>
    <row r="9501" spans="2:3" x14ac:dyDescent="0.45">
      <c r="B9501" s="2"/>
      <c r="C9501" s="2"/>
    </row>
    <row r="9502" spans="2:3" x14ac:dyDescent="0.45">
      <c r="B9502" s="2"/>
      <c r="C9502" s="2"/>
    </row>
    <row r="9503" spans="2:3" x14ac:dyDescent="0.45">
      <c r="B9503" s="2"/>
      <c r="C9503" s="2"/>
    </row>
    <row r="9504" spans="2:3" x14ac:dyDescent="0.45">
      <c r="B9504" s="2"/>
      <c r="C9504" s="2"/>
    </row>
    <row r="9505" spans="2:3" x14ac:dyDescent="0.45">
      <c r="B9505" s="2"/>
      <c r="C9505" s="2"/>
    </row>
    <row r="9506" spans="2:3" x14ac:dyDescent="0.45">
      <c r="B9506" s="2"/>
      <c r="C9506" s="2"/>
    </row>
    <row r="9507" spans="2:3" x14ac:dyDescent="0.45">
      <c r="B9507" s="2"/>
      <c r="C9507" s="2"/>
    </row>
    <row r="9508" spans="2:3" x14ac:dyDescent="0.45">
      <c r="B9508" s="2"/>
      <c r="C9508" s="2"/>
    </row>
    <row r="9509" spans="2:3" x14ac:dyDescent="0.45">
      <c r="B9509" s="2"/>
      <c r="C9509" s="2"/>
    </row>
    <row r="9510" spans="2:3" x14ac:dyDescent="0.45">
      <c r="B9510" s="2"/>
      <c r="C9510" s="2"/>
    </row>
    <row r="9511" spans="2:3" x14ac:dyDescent="0.45">
      <c r="B9511" s="2"/>
      <c r="C9511" s="2"/>
    </row>
    <row r="9512" spans="2:3" x14ac:dyDescent="0.45">
      <c r="B9512" s="2"/>
      <c r="C9512" s="2"/>
    </row>
    <row r="9513" spans="2:3" x14ac:dyDescent="0.45">
      <c r="B9513" s="2"/>
      <c r="C9513" s="2"/>
    </row>
    <row r="9514" spans="2:3" x14ac:dyDescent="0.45">
      <c r="B9514" s="2"/>
      <c r="C9514" s="2"/>
    </row>
    <row r="9515" spans="2:3" x14ac:dyDescent="0.45">
      <c r="B9515" s="2"/>
      <c r="C9515" s="2"/>
    </row>
    <row r="9516" spans="2:3" x14ac:dyDescent="0.45">
      <c r="B9516" s="2"/>
      <c r="C9516" s="2"/>
    </row>
    <row r="9517" spans="2:3" x14ac:dyDescent="0.45">
      <c r="B9517" s="2"/>
      <c r="C9517" s="2"/>
    </row>
    <row r="9518" spans="2:3" x14ac:dyDescent="0.45">
      <c r="B9518" s="2"/>
      <c r="C9518" s="2"/>
    </row>
    <row r="9519" spans="2:3" x14ac:dyDescent="0.45">
      <c r="B9519" s="2"/>
      <c r="C9519" s="2"/>
    </row>
    <row r="9520" spans="2:3" x14ac:dyDescent="0.45">
      <c r="B9520" s="2"/>
      <c r="C9520" s="2"/>
    </row>
    <row r="9521" spans="2:3" x14ac:dyDescent="0.45">
      <c r="B9521" s="2"/>
      <c r="C9521" s="2"/>
    </row>
    <row r="9522" spans="2:3" x14ac:dyDescent="0.45">
      <c r="B9522" s="2"/>
      <c r="C9522" s="2"/>
    </row>
    <row r="9523" spans="2:3" x14ac:dyDescent="0.45">
      <c r="B9523" s="2"/>
      <c r="C9523" s="2"/>
    </row>
    <row r="9524" spans="2:3" x14ac:dyDescent="0.45">
      <c r="B9524" s="2"/>
      <c r="C9524" s="2"/>
    </row>
    <row r="9525" spans="2:3" x14ac:dyDescent="0.45">
      <c r="B9525" s="2"/>
      <c r="C9525" s="2"/>
    </row>
    <row r="9526" spans="2:3" x14ac:dyDescent="0.45">
      <c r="B9526" s="2"/>
      <c r="C9526" s="2"/>
    </row>
    <row r="9527" spans="2:3" x14ac:dyDescent="0.45">
      <c r="B9527" s="2"/>
      <c r="C9527" s="2"/>
    </row>
    <row r="9528" spans="2:3" x14ac:dyDescent="0.45">
      <c r="B9528" s="2"/>
      <c r="C9528" s="2"/>
    </row>
    <row r="9529" spans="2:3" x14ac:dyDescent="0.45">
      <c r="B9529" s="2"/>
      <c r="C9529" s="2"/>
    </row>
    <row r="9530" spans="2:3" x14ac:dyDescent="0.45">
      <c r="B9530" s="2"/>
      <c r="C9530" s="2"/>
    </row>
    <row r="9531" spans="2:3" x14ac:dyDescent="0.45">
      <c r="B9531" s="2"/>
      <c r="C9531" s="2"/>
    </row>
    <row r="9532" spans="2:3" x14ac:dyDescent="0.45">
      <c r="B9532" s="2"/>
      <c r="C9532" s="2"/>
    </row>
    <row r="9533" spans="2:3" x14ac:dyDescent="0.45">
      <c r="B9533" s="2"/>
      <c r="C9533" s="2"/>
    </row>
    <row r="9534" spans="2:3" x14ac:dyDescent="0.45">
      <c r="B9534" s="2"/>
      <c r="C9534" s="2"/>
    </row>
    <row r="9535" spans="2:3" x14ac:dyDescent="0.45">
      <c r="B9535" s="2"/>
      <c r="C9535" s="2"/>
    </row>
    <row r="9536" spans="2:3" x14ac:dyDescent="0.45">
      <c r="B9536" s="2"/>
      <c r="C9536" s="2"/>
    </row>
    <row r="9537" spans="2:3" x14ac:dyDescent="0.45">
      <c r="B9537" s="2"/>
      <c r="C9537" s="2"/>
    </row>
    <row r="9538" spans="2:3" x14ac:dyDescent="0.45">
      <c r="B9538" s="2"/>
      <c r="C9538" s="2"/>
    </row>
    <row r="9539" spans="2:3" x14ac:dyDescent="0.45">
      <c r="B9539" s="2"/>
      <c r="C9539" s="2"/>
    </row>
    <row r="9540" spans="2:3" x14ac:dyDescent="0.45">
      <c r="B9540" s="2"/>
      <c r="C9540" s="2"/>
    </row>
    <row r="9541" spans="2:3" x14ac:dyDescent="0.45">
      <c r="B9541" s="2"/>
      <c r="C9541" s="2"/>
    </row>
    <row r="9542" spans="2:3" x14ac:dyDescent="0.45">
      <c r="B9542" s="2"/>
      <c r="C9542" s="2"/>
    </row>
    <row r="9543" spans="2:3" x14ac:dyDescent="0.45">
      <c r="B9543" s="2"/>
      <c r="C9543" s="2"/>
    </row>
    <row r="9544" spans="2:3" x14ac:dyDescent="0.45">
      <c r="B9544" s="2"/>
      <c r="C9544" s="2"/>
    </row>
    <row r="9545" spans="2:3" x14ac:dyDescent="0.45">
      <c r="B9545" s="2"/>
      <c r="C9545" s="2"/>
    </row>
    <row r="9546" spans="2:3" x14ac:dyDescent="0.45">
      <c r="B9546" s="2"/>
      <c r="C9546" s="2"/>
    </row>
    <row r="9547" spans="2:3" x14ac:dyDescent="0.45">
      <c r="B9547" s="2"/>
      <c r="C9547" s="2"/>
    </row>
    <row r="9548" spans="2:3" x14ac:dyDescent="0.45">
      <c r="B9548" s="2"/>
      <c r="C9548" s="2"/>
    </row>
    <row r="9549" spans="2:3" x14ac:dyDescent="0.45">
      <c r="B9549" s="2"/>
      <c r="C9549" s="2"/>
    </row>
    <row r="9550" spans="2:3" x14ac:dyDescent="0.45">
      <c r="B9550" s="2"/>
      <c r="C9550" s="2"/>
    </row>
    <row r="9551" spans="2:3" x14ac:dyDescent="0.45">
      <c r="B9551" s="2"/>
      <c r="C9551" s="2"/>
    </row>
    <row r="9552" spans="2:3" x14ac:dyDescent="0.45">
      <c r="B9552" s="2"/>
      <c r="C9552" s="2"/>
    </row>
    <row r="9553" spans="2:3" x14ac:dyDescent="0.45">
      <c r="B9553" s="2"/>
      <c r="C9553" s="2"/>
    </row>
    <row r="9554" spans="2:3" x14ac:dyDescent="0.45">
      <c r="B9554" s="2"/>
      <c r="C9554" s="2"/>
    </row>
    <row r="9555" spans="2:3" x14ac:dyDescent="0.45">
      <c r="B9555" s="2"/>
      <c r="C9555" s="2"/>
    </row>
    <row r="9556" spans="2:3" x14ac:dyDescent="0.45">
      <c r="B9556" s="2"/>
      <c r="C9556" s="2"/>
    </row>
    <row r="9557" spans="2:3" x14ac:dyDescent="0.45">
      <c r="B9557" s="2"/>
      <c r="C9557" s="2"/>
    </row>
    <row r="9558" spans="2:3" x14ac:dyDescent="0.45">
      <c r="B9558" s="2"/>
      <c r="C9558" s="2"/>
    </row>
    <row r="9559" spans="2:3" x14ac:dyDescent="0.45">
      <c r="B9559" s="2"/>
      <c r="C9559" s="2"/>
    </row>
    <row r="9560" spans="2:3" x14ac:dyDescent="0.45">
      <c r="B9560" s="2"/>
      <c r="C9560" s="2"/>
    </row>
    <row r="9561" spans="2:3" x14ac:dyDescent="0.45">
      <c r="B9561" s="2"/>
      <c r="C9561" s="2"/>
    </row>
    <row r="9562" spans="2:3" x14ac:dyDescent="0.45">
      <c r="B9562" s="2"/>
      <c r="C9562" s="2"/>
    </row>
    <row r="9563" spans="2:3" x14ac:dyDescent="0.45">
      <c r="B9563" s="2"/>
      <c r="C9563" s="2"/>
    </row>
    <row r="9564" spans="2:3" x14ac:dyDescent="0.45">
      <c r="B9564" s="2"/>
      <c r="C9564" s="2"/>
    </row>
    <row r="9565" spans="2:3" x14ac:dyDescent="0.45">
      <c r="B9565" s="2"/>
      <c r="C9565" s="2"/>
    </row>
    <row r="9566" spans="2:3" x14ac:dyDescent="0.45">
      <c r="B9566" s="2"/>
      <c r="C9566" s="2"/>
    </row>
    <row r="9567" spans="2:3" x14ac:dyDescent="0.45">
      <c r="B9567" s="2"/>
      <c r="C9567" s="2"/>
    </row>
    <row r="9568" spans="2:3" x14ac:dyDescent="0.45">
      <c r="B9568" s="2"/>
      <c r="C9568" s="2"/>
    </row>
    <row r="9569" spans="2:3" x14ac:dyDescent="0.45">
      <c r="B9569" s="2"/>
      <c r="C9569" s="2"/>
    </row>
    <row r="9570" spans="2:3" x14ac:dyDescent="0.45">
      <c r="B9570" s="2"/>
      <c r="C9570" s="2"/>
    </row>
    <row r="9571" spans="2:3" x14ac:dyDescent="0.45">
      <c r="B9571" s="2"/>
      <c r="C9571" s="2"/>
    </row>
    <row r="9572" spans="2:3" x14ac:dyDescent="0.45">
      <c r="B9572" s="2"/>
      <c r="C9572" s="2"/>
    </row>
    <row r="9573" spans="2:3" x14ac:dyDescent="0.45">
      <c r="B9573" s="2"/>
      <c r="C9573" s="2"/>
    </row>
    <row r="9574" spans="2:3" x14ac:dyDescent="0.45">
      <c r="B9574" s="2"/>
      <c r="C9574" s="2"/>
    </row>
    <row r="9575" spans="2:3" x14ac:dyDescent="0.45">
      <c r="B9575" s="2"/>
      <c r="C9575" s="2"/>
    </row>
    <row r="9576" spans="2:3" x14ac:dyDescent="0.45">
      <c r="B9576" s="2"/>
      <c r="C9576" s="2"/>
    </row>
    <row r="9577" spans="2:3" x14ac:dyDescent="0.45">
      <c r="B9577" s="2"/>
      <c r="C9577" s="2"/>
    </row>
    <row r="9578" spans="2:3" x14ac:dyDescent="0.45">
      <c r="B9578" s="2"/>
      <c r="C9578" s="2"/>
    </row>
    <row r="9579" spans="2:3" x14ac:dyDescent="0.45">
      <c r="B9579" s="2"/>
      <c r="C9579" s="2"/>
    </row>
    <row r="9580" spans="2:3" x14ac:dyDescent="0.45">
      <c r="B9580" s="2"/>
      <c r="C9580" s="2"/>
    </row>
    <row r="9581" spans="2:3" x14ac:dyDescent="0.45">
      <c r="B9581" s="2"/>
      <c r="C9581" s="2"/>
    </row>
    <row r="9582" spans="2:3" x14ac:dyDescent="0.45">
      <c r="B9582" s="2"/>
      <c r="C9582" s="2"/>
    </row>
    <row r="9583" spans="2:3" x14ac:dyDescent="0.45">
      <c r="B9583" s="2"/>
      <c r="C9583" s="2"/>
    </row>
    <row r="9584" spans="2:3" x14ac:dyDescent="0.45">
      <c r="B9584" s="2"/>
      <c r="C9584" s="2"/>
    </row>
    <row r="9585" spans="2:3" x14ac:dyDescent="0.45">
      <c r="B9585" s="2"/>
      <c r="C9585" s="2"/>
    </row>
    <row r="9586" spans="2:3" x14ac:dyDescent="0.45">
      <c r="B9586" s="2"/>
      <c r="C9586" s="2"/>
    </row>
    <row r="9587" spans="2:3" x14ac:dyDescent="0.45">
      <c r="B9587" s="2"/>
      <c r="C9587" s="2"/>
    </row>
    <row r="9588" spans="2:3" x14ac:dyDescent="0.45">
      <c r="B9588" s="2"/>
      <c r="C9588" s="2"/>
    </row>
    <row r="9589" spans="2:3" x14ac:dyDescent="0.45">
      <c r="B9589" s="2"/>
      <c r="C9589" s="2"/>
    </row>
    <row r="9590" spans="2:3" x14ac:dyDescent="0.45">
      <c r="B9590" s="2"/>
      <c r="C9590" s="2"/>
    </row>
    <row r="9591" spans="2:3" x14ac:dyDescent="0.45">
      <c r="B9591" s="2"/>
      <c r="C9591" s="2"/>
    </row>
    <row r="9592" spans="2:3" x14ac:dyDescent="0.45">
      <c r="B9592" s="2"/>
      <c r="C9592" s="2"/>
    </row>
    <row r="9593" spans="2:3" x14ac:dyDescent="0.45">
      <c r="B9593" s="2"/>
      <c r="C9593" s="2"/>
    </row>
    <row r="9594" spans="2:3" x14ac:dyDescent="0.45">
      <c r="B9594" s="2"/>
      <c r="C9594" s="2"/>
    </row>
    <row r="9595" spans="2:3" x14ac:dyDescent="0.45">
      <c r="B9595" s="2"/>
      <c r="C9595" s="2"/>
    </row>
    <row r="9596" spans="2:3" x14ac:dyDescent="0.45">
      <c r="B9596" s="2"/>
      <c r="C9596" s="2"/>
    </row>
    <row r="9597" spans="2:3" x14ac:dyDescent="0.45">
      <c r="B9597" s="2"/>
      <c r="C9597" s="2"/>
    </row>
    <row r="9598" spans="2:3" x14ac:dyDescent="0.45">
      <c r="B9598" s="2"/>
      <c r="C9598" s="2"/>
    </row>
    <row r="9599" spans="2:3" x14ac:dyDescent="0.45">
      <c r="B9599" s="2"/>
      <c r="C9599" s="2"/>
    </row>
    <row r="9600" spans="2:3" x14ac:dyDescent="0.45">
      <c r="B9600" s="2"/>
      <c r="C9600" s="2"/>
    </row>
    <row r="9601" spans="2:3" x14ac:dyDescent="0.45">
      <c r="B9601" s="2"/>
      <c r="C9601" s="2"/>
    </row>
    <row r="9602" spans="2:3" x14ac:dyDescent="0.45">
      <c r="B9602" s="2"/>
      <c r="C9602" s="2"/>
    </row>
    <row r="9603" spans="2:3" x14ac:dyDescent="0.45">
      <c r="B9603" s="2"/>
      <c r="C9603" s="2"/>
    </row>
    <row r="9604" spans="2:3" x14ac:dyDescent="0.45">
      <c r="B9604" s="2"/>
      <c r="C9604" s="2"/>
    </row>
    <row r="9605" spans="2:3" x14ac:dyDescent="0.45">
      <c r="B9605" s="2"/>
      <c r="C9605" s="2"/>
    </row>
    <row r="9606" spans="2:3" x14ac:dyDescent="0.45">
      <c r="B9606" s="2"/>
      <c r="C9606" s="2"/>
    </row>
    <row r="9607" spans="2:3" x14ac:dyDescent="0.45">
      <c r="B9607" s="2"/>
      <c r="C9607" s="2"/>
    </row>
    <row r="9608" spans="2:3" x14ac:dyDescent="0.45">
      <c r="B9608" s="2"/>
      <c r="C9608" s="2"/>
    </row>
    <row r="9609" spans="2:3" x14ac:dyDescent="0.45">
      <c r="B9609" s="2"/>
      <c r="C9609" s="2"/>
    </row>
    <row r="9610" spans="2:3" x14ac:dyDescent="0.45">
      <c r="B9610" s="2"/>
      <c r="C9610" s="2"/>
    </row>
    <row r="9611" spans="2:3" x14ac:dyDescent="0.45">
      <c r="B9611" s="2"/>
      <c r="C9611" s="2"/>
    </row>
    <row r="9612" spans="2:3" x14ac:dyDescent="0.45">
      <c r="B9612" s="2"/>
      <c r="C9612" s="2"/>
    </row>
    <row r="9613" spans="2:3" x14ac:dyDescent="0.45">
      <c r="B9613" s="2"/>
      <c r="C9613" s="2"/>
    </row>
    <row r="9614" spans="2:3" x14ac:dyDescent="0.45">
      <c r="B9614" s="2"/>
      <c r="C9614" s="2"/>
    </row>
    <row r="9615" spans="2:3" x14ac:dyDescent="0.45">
      <c r="B9615" s="2"/>
      <c r="C9615" s="2"/>
    </row>
    <row r="9616" spans="2:3" x14ac:dyDescent="0.45">
      <c r="B9616" s="2"/>
      <c r="C9616" s="2"/>
    </row>
    <row r="9617" spans="2:3" x14ac:dyDescent="0.45">
      <c r="B9617" s="2"/>
      <c r="C9617" s="2"/>
    </row>
    <row r="9618" spans="2:3" x14ac:dyDescent="0.45">
      <c r="B9618" s="2"/>
      <c r="C9618" s="2"/>
    </row>
    <row r="9619" spans="2:3" x14ac:dyDescent="0.45">
      <c r="B9619" s="2"/>
      <c r="C9619" s="2"/>
    </row>
    <row r="9620" spans="2:3" x14ac:dyDescent="0.45">
      <c r="B9620" s="2"/>
      <c r="C9620" s="2"/>
    </row>
    <row r="9621" spans="2:3" x14ac:dyDescent="0.45">
      <c r="B9621" s="2"/>
      <c r="C9621" s="2"/>
    </row>
    <row r="9622" spans="2:3" x14ac:dyDescent="0.45">
      <c r="B9622" s="2"/>
      <c r="C9622" s="2"/>
    </row>
    <row r="9623" spans="2:3" x14ac:dyDescent="0.45">
      <c r="B9623" s="2"/>
      <c r="C9623" s="2"/>
    </row>
    <row r="9624" spans="2:3" x14ac:dyDescent="0.45">
      <c r="B9624" s="2"/>
      <c r="C9624" s="2"/>
    </row>
    <row r="9625" spans="2:3" x14ac:dyDescent="0.45">
      <c r="B9625" s="2"/>
      <c r="C9625" s="2"/>
    </row>
    <row r="9626" spans="2:3" x14ac:dyDescent="0.45">
      <c r="B9626" s="2"/>
      <c r="C9626" s="2"/>
    </row>
    <row r="9627" spans="2:3" x14ac:dyDescent="0.45">
      <c r="B9627" s="2"/>
      <c r="C9627" s="2"/>
    </row>
    <row r="9628" spans="2:3" x14ac:dyDescent="0.45">
      <c r="B9628" s="2"/>
      <c r="C9628" s="2"/>
    </row>
    <row r="9629" spans="2:3" x14ac:dyDescent="0.45">
      <c r="B9629" s="2"/>
      <c r="C9629" s="2"/>
    </row>
    <row r="9630" spans="2:3" x14ac:dyDescent="0.45">
      <c r="B9630" s="2"/>
      <c r="C9630" s="2"/>
    </row>
    <row r="9631" spans="2:3" x14ac:dyDescent="0.45">
      <c r="B9631" s="2"/>
      <c r="C9631" s="2"/>
    </row>
    <row r="9632" spans="2:3" x14ac:dyDescent="0.45">
      <c r="B9632" s="2"/>
      <c r="C9632" s="2"/>
    </row>
    <row r="9633" spans="2:3" x14ac:dyDescent="0.45">
      <c r="B9633" s="2"/>
      <c r="C9633" s="2"/>
    </row>
    <row r="9634" spans="2:3" x14ac:dyDescent="0.45">
      <c r="B9634" s="2"/>
      <c r="C9634" s="2"/>
    </row>
    <row r="9635" spans="2:3" x14ac:dyDescent="0.45">
      <c r="B9635" s="2"/>
      <c r="C9635" s="2"/>
    </row>
    <row r="9636" spans="2:3" x14ac:dyDescent="0.45">
      <c r="B9636" s="2"/>
      <c r="C9636" s="2"/>
    </row>
    <row r="9637" spans="2:3" x14ac:dyDescent="0.45">
      <c r="B9637" s="2"/>
      <c r="C9637" s="2"/>
    </row>
    <row r="9638" spans="2:3" x14ac:dyDescent="0.45">
      <c r="B9638" s="2"/>
      <c r="C9638" s="2"/>
    </row>
    <row r="9639" spans="2:3" x14ac:dyDescent="0.45">
      <c r="B9639" s="2"/>
      <c r="C9639" s="2"/>
    </row>
    <row r="9640" spans="2:3" x14ac:dyDescent="0.45">
      <c r="B9640" s="2"/>
      <c r="C9640" s="2"/>
    </row>
    <row r="9641" spans="2:3" x14ac:dyDescent="0.45">
      <c r="B9641" s="2"/>
      <c r="C9641" s="2"/>
    </row>
    <row r="9642" spans="2:3" x14ac:dyDescent="0.45">
      <c r="B9642" s="2"/>
      <c r="C9642" s="2"/>
    </row>
    <row r="9643" spans="2:3" x14ac:dyDescent="0.45">
      <c r="B9643" s="2"/>
      <c r="C9643" s="2"/>
    </row>
    <row r="9644" spans="2:3" x14ac:dyDescent="0.45">
      <c r="B9644" s="2"/>
      <c r="C9644" s="2"/>
    </row>
    <row r="9645" spans="2:3" x14ac:dyDescent="0.45">
      <c r="B9645" s="2"/>
      <c r="C9645" s="2"/>
    </row>
    <row r="9646" spans="2:3" x14ac:dyDescent="0.45">
      <c r="B9646" s="2"/>
      <c r="C9646" s="2"/>
    </row>
    <row r="9647" spans="2:3" x14ac:dyDescent="0.45">
      <c r="B9647" s="2"/>
      <c r="C9647" s="2"/>
    </row>
    <row r="9648" spans="2:3" x14ac:dyDescent="0.45">
      <c r="B9648" s="2"/>
      <c r="C9648" s="2"/>
    </row>
    <row r="9649" spans="2:3" x14ac:dyDescent="0.45">
      <c r="B9649" s="2"/>
      <c r="C9649" s="2"/>
    </row>
    <row r="9650" spans="2:3" x14ac:dyDescent="0.45">
      <c r="B9650" s="2"/>
      <c r="C9650" s="2"/>
    </row>
    <row r="9651" spans="2:3" x14ac:dyDescent="0.45">
      <c r="B9651" s="2"/>
      <c r="C9651" s="2"/>
    </row>
    <row r="9652" spans="2:3" x14ac:dyDescent="0.45">
      <c r="B9652" s="2"/>
      <c r="C9652" s="2"/>
    </row>
    <row r="9653" spans="2:3" x14ac:dyDescent="0.45">
      <c r="B9653" s="2"/>
      <c r="C9653" s="2"/>
    </row>
    <row r="9654" spans="2:3" x14ac:dyDescent="0.45">
      <c r="B9654" s="2"/>
      <c r="C9654" s="2"/>
    </row>
    <row r="9655" spans="2:3" x14ac:dyDescent="0.45">
      <c r="B9655" s="2"/>
      <c r="C9655" s="2"/>
    </row>
    <row r="9656" spans="2:3" x14ac:dyDescent="0.45">
      <c r="B9656" s="2"/>
      <c r="C9656" s="2"/>
    </row>
    <row r="9657" spans="2:3" x14ac:dyDescent="0.45">
      <c r="B9657" s="2"/>
      <c r="C9657" s="2"/>
    </row>
    <row r="9658" spans="2:3" x14ac:dyDescent="0.45">
      <c r="B9658" s="2"/>
      <c r="C9658" s="2"/>
    </row>
    <row r="9659" spans="2:3" x14ac:dyDescent="0.45">
      <c r="B9659" s="2"/>
      <c r="C9659" s="2"/>
    </row>
    <row r="9660" spans="2:3" x14ac:dyDescent="0.45">
      <c r="B9660" s="2"/>
      <c r="C9660" s="2"/>
    </row>
    <row r="9661" spans="2:3" x14ac:dyDescent="0.45">
      <c r="B9661" s="2"/>
      <c r="C9661" s="2"/>
    </row>
    <row r="9662" spans="2:3" x14ac:dyDescent="0.45">
      <c r="B9662" s="2"/>
      <c r="C9662" s="2"/>
    </row>
    <row r="9663" spans="2:3" x14ac:dyDescent="0.45">
      <c r="B9663" s="2"/>
      <c r="C9663" s="2"/>
    </row>
    <row r="9664" spans="2:3" x14ac:dyDescent="0.45">
      <c r="B9664" s="2"/>
      <c r="C9664" s="2"/>
    </row>
    <row r="9665" spans="2:3" x14ac:dyDescent="0.45">
      <c r="B9665" s="2"/>
      <c r="C9665" s="2"/>
    </row>
    <row r="9666" spans="2:3" x14ac:dyDescent="0.45">
      <c r="B9666" s="2"/>
      <c r="C9666" s="2"/>
    </row>
    <row r="9667" spans="2:3" x14ac:dyDescent="0.45">
      <c r="B9667" s="2"/>
      <c r="C9667" s="2"/>
    </row>
    <row r="9668" spans="2:3" x14ac:dyDescent="0.45">
      <c r="B9668" s="2"/>
      <c r="C9668" s="2"/>
    </row>
    <row r="9669" spans="2:3" x14ac:dyDescent="0.45">
      <c r="B9669" s="2"/>
      <c r="C9669" s="2"/>
    </row>
    <row r="9670" spans="2:3" x14ac:dyDescent="0.45">
      <c r="B9670" s="2"/>
      <c r="C9670" s="2"/>
    </row>
    <row r="9671" spans="2:3" x14ac:dyDescent="0.45">
      <c r="B9671" s="2"/>
      <c r="C9671" s="2"/>
    </row>
    <row r="9672" spans="2:3" x14ac:dyDescent="0.45">
      <c r="B9672" s="2"/>
      <c r="C9672" s="2"/>
    </row>
    <row r="9673" spans="2:3" x14ac:dyDescent="0.45">
      <c r="B9673" s="2"/>
      <c r="C9673" s="2"/>
    </row>
    <row r="9674" spans="2:3" x14ac:dyDescent="0.45">
      <c r="B9674" s="2"/>
      <c r="C9674" s="2"/>
    </row>
    <row r="9675" spans="2:3" x14ac:dyDescent="0.45">
      <c r="B9675" s="2"/>
      <c r="C9675" s="2"/>
    </row>
    <row r="9676" spans="2:3" x14ac:dyDescent="0.45">
      <c r="B9676" s="2"/>
      <c r="C9676" s="2"/>
    </row>
    <row r="9677" spans="2:3" x14ac:dyDescent="0.45">
      <c r="B9677" s="2"/>
      <c r="C9677" s="2"/>
    </row>
    <row r="9678" spans="2:3" x14ac:dyDescent="0.45">
      <c r="B9678" s="2"/>
      <c r="C9678" s="2"/>
    </row>
    <row r="9679" spans="2:3" x14ac:dyDescent="0.45">
      <c r="B9679" s="2"/>
      <c r="C9679" s="2"/>
    </row>
    <row r="9680" spans="2:3" x14ac:dyDescent="0.45">
      <c r="B9680" s="2"/>
      <c r="C9680" s="2"/>
    </row>
    <row r="9681" spans="2:3" x14ac:dyDescent="0.45">
      <c r="B9681" s="2"/>
      <c r="C9681" s="2"/>
    </row>
    <row r="9682" spans="2:3" x14ac:dyDescent="0.45">
      <c r="B9682" s="2"/>
      <c r="C9682" s="2"/>
    </row>
    <row r="9683" spans="2:3" x14ac:dyDescent="0.45">
      <c r="B9683" s="2"/>
      <c r="C9683" s="2"/>
    </row>
    <row r="9684" spans="2:3" x14ac:dyDescent="0.45">
      <c r="B9684" s="2"/>
      <c r="C9684" s="2"/>
    </row>
    <row r="9685" spans="2:3" x14ac:dyDescent="0.45">
      <c r="B9685" s="2"/>
      <c r="C9685" s="2"/>
    </row>
    <row r="9686" spans="2:3" x14ac:dyDescent="0.45">
      <c r="B9686" s="2"/>
      <c r="C9686" s="2"/>
    </row>
    <row r="9687" spans="2:3" x14ac:dyDescent="0.45">
      <c r="B9687" s="2"/>
      <c r="C9687" s="2"/>
    </row>
    <row r="9688" spans="2:3" x14ac:dyDescent="0.45">
      <c r="B9688" s="2"/>
      <c r="C9688" s="2"/>
    </row>
    <row r="9689" spans="2:3" x14ac:dyDescent="0.45">
      <c r="B9689" s="2"/>
      <c r="C9689" s="2"/>
    </row>
    <row r="9690" spans="2:3" x14ac:dyDescent="0.45">
      <c r="B9690" s="2"/>
      <c r="C9690" s="2"/>
    </row>
    <row r="9691" spans="2:3" x14ac:dyDescent="0.45">
      <c r="B9691" s="2"/>
      <c r="C9691" s="2"/>
    </row>
    <row r="9692" spans="2:3" x14ac:dyDescent="0.45">
      <c r="B9692" s="2"/>
      <c r="C9692" s="2"/>
    </row>
    <row r="9693" spans="2:3" x14ac:dyDescent="0.45">
      <c r="B9693" s="2"/>
      <c r="C9693" s="2"/>
    </row>
    <row r="9694" spans="2:3" x14ac:dyDescent="0.45">
      <c r="B9694" s="2"/>
      <c r="C9694" s="2"/>
    </row>
    <row r="9695" spans="2:3" x14ac:dyDescent="0.45">
      <c r="B9695" s="2"/>
      <c r="C9695" s="2"/>
    </row>
    <row r="9696" spans="2:3" x14ac:dyDescent="0.45">
      <c r="B9696" s="2"/>
      <c r="C9696" s="2"/>
    </row>
    <row r="9697" spans="2:3" x14ac:dyDescent="0.45">
      <c r="B9697" s="2"/>
      <c r="C9697" s="2"/>
    </row>
    <row r="9698" spans="2:3" x14ac:dyDescent="0.45">
      <c r="B9698" s="2"/>
      <c r="C9698" s="2"/>
    </row>
    <row r="9699" spans="2:3" x14ac:dyDescent="0.45">
      <c r="B9699" s="2"/>
      <c r="C9699" s="2"/>
    </row>
    <row r="9700" spans="2:3" x14ac:dyDescent="0.45">
      <c r="B9700" s="2"/>
      <c r="C9700" s="2"/>
    </row>
    <row r="9701" spans="2:3" x14ac:dyDescent="0.45">
      <c r="B9701" s="2"/>
      <c r="C9701" s="2"/>
    </row>
    <row r="9702" spans="2:3" x14ac:dyDescent="0.45">
      <c r="B9702" s="2"/>
      <c r="C9702" s="2"/>
    </row>
    <row r="9703" spans="2:3" x14ac:dyDescent="0.45">
      <c r="B9703" s="2"/>
      <c r="C9703" s="2"/>
    </row>
    <row r="9704" spans="2:3" x14ac:dyDescent="0.45">
      <c r="B9704" s="2"/>
      <c r="C9704" s="2"/>
    </row>
    <row r="9705" spans="2:3" x14ac:dyDescent="0.45">
      <c r="B9705" s="2"/>
      <c r="C9705" s="2"/>
    </row>
    <row r="9706" spans="2:3" x14ac:dyDescent="0.45">
      <c r="B9706" s="2"/>
      <c r="C9706" s="2"/>
    </row>
    <row r="9707" spans="2:3" x14ac:dyDescent="0.45">
      <c r="B9707" s="2"/>
      <c r="C9707" s="2"/>
    </row>
    <row r="9708" spans="2:3" x14ac:dyDescent="0.45">
      <c r="B9708" s="2"/>
      <c r="C9708" s="2"/>
    </row>
    <row r="9709" spans="2:3" x14ac:dyDescent="0.45">
      <c r="B9709" s="2"/>
      <c r="C9709" s="2"/>
    </row>
    <row r="9710" spans="2:3" x14ac:dyDescent="0.45">
      <c r="B9710" s="2"/>
      <c r="C9710" s="2"/>
    </row>
    <row r="9711" spans="2:3" x14ac:dyDescent="0.45">
      <c r="B9711" s="2"/>
      <c r="C9711" s="2"/>
    </row>
    <row r="9712" spans="2:3" x14ac:dyDescent="0.45">
      <c r="B9712" s="2"/>
      <c r="C9712" s="2"/>
    </row>
    <row r="9713" spans="2:3" x14ac:dyDescent="0.45">
      <c r="B9713" s="2"/>
      <c r="C9713" s="2"/>
    </row>
    <row r="9714" spans="2:3" x14ac:dyDescent="0.45">
      <c r="B9714" s="2"/>
      <c r="C9714" s="2"/>
    </row>
    <row r="9715" spans="2:3" x14ac:dyDescent="0.45">
      <c r="B9715" s="2"/>
      <c r="C9715" s="2"/>
    </row>
    <row r="9716" spans="2:3" x14ac:dyDescent="0.45">
      <c r="B9716" s="2"/>
      <c r="C9716" s="2"/>
    </row>
    <row r="9717" spans="2:3" x14ac:dyDescent="0.45">
      <c r="B9717" s="2"/>
      <c r="C9717" s="2"/>
    </row>
    <row r="9718" spans="2:3" x14ac:dyDescent="0.45">
      <c r="B9718" s="2"/>
      <c r="C9718" s="2"/>
    </row>
    <row r="9719" spans="2:3" x14ac:dyDescent="0.45">
      <c r="B9719" s="2"/>
      <c r="C9719" s="2"/>
    </row>
    <row r="9720" spans="2:3" x14ac:dyDescent="0.45">
      <c r="B9720" s="2"/>
      <c r="C9720" s="2"/>
    </row>
    <row r="9721" spans="2:3" x14ac:dyDescent="0.45">
      <c r="B9721" s="2"/>
      <c r="C9721" s="2"/>
    </row>
    <row r="9722" spans="2:3" x14ac:dyDescent="0.45">
      <c r="B9722" s="2"/>
      <c r="C9722" s="2"/>
    </row>
    <row r="9723" spans="2:3" x14ac:dyDescent="0.45">
      <c r="B9723" s="2"/>
      <c r="C9723" s="2"/>
    </row>
    <row r="9724" spans="2:3" x14ac:dyDescent="0.45">
      <c r="B9724" s="2"/>
      <c r="C9724" s="2"/>
    </row>
    <row r="9725" spans="2:3" x14ac:dyDescent="0.45">
      <c r="B9725" s="2"/>
      <c r="C9725" s="2"/>
    </row>
    <row r="9726" spans="2:3" x14ac:dyDescent="0.45">
      <c r="B9726" s="2"/>
      <c r="C9726" s="2"/>
    </row>
    <row r="9727" spans="2:3" x14ac:dyDescent="0.45">
      <c r="B9727" s="2"/>
      <c r="C9727" s="2"/>
    </row>
    <row r="9728" spans="2:3" x14ac:dyDescent="0.45">
      <c r="B9728" s="2"/>
      <c r="C9728" s="2"/>
    </row>
    <row r="9729" spans="2:3" x14ac:dyDescent="0.45">
      <c r="B9729" s="2"/>
      <c r="C9729" s="2"/>
    </row>
    <row r="9730" spans="2:3" x14ac:dyDescent="0.45">
      <c r="B9730" s="2"/>
      <c r="C9730" s="2"/>
    </row>
    <row r="9731" spans="2:3" x14ac:dyDescent="0.45">
      <c r="B9731" s="2"/>
      <c r="C9731" s="2"/>
    </row>
    <row r="9732" spans="2:3" x14ac:dyDescent="0.45">
      <c r="B9732" s="2"/>
      <c r="C9732" s="2"/>
    </row>
    <row r="9733" spans="2:3" x14ac:dyDescent="0.45">
      <c r="B9733" s="2"/>
      <c r="C9733" s="2"/>
    </row>
    <row r="9734" spans="2:3" x14ac:dyDescent="0.45">
      <c r="B9734" s="2"/>
      <c r="C9734" s="2"/>
    </row>
    <row r="9735" spans="2:3" x14ac:dyDescent="0.45">
      <c r="B9735" s="2"/>
      <c r="C9735" s="2"/>
    </row>
    <row r="9736" spans="2:3" x14ac:dyDescent="0.45">
      <c r="B9736" s="2"/>
      <c r="C9736" s="2"/>
    </row>
    <row r="9737" spans="2:3" x14ac:dyDescent="0.45">
      <c r="B9737" s="2"/>
      <c r="C9737" s="2"/>
    </row>
    <row r="9738" spans="2:3" x14ac:dyDescent="0.45">
      <c r="B9738" s="2"/>
      <c r="C9738" s="2"/>
    </row>
    <row r="9739" spans="2:3" x14ac:dyDescent="0.45">
      <c r="B9739" s="2"/>
      <c r="C9739" s="2"/>
    </row>
    <row r="9740" spans="2:3" x14ac:dyDescent="0.45">
      <c r="B9740" s="2"/>
      <c r="C9740" s="2"/>
    </row>
    <row r="9741" spans="2:3" x14ac:dyDescent="0.45">
      <c r="B9741" s="2"/>
      <c r="C9741" s="2"/>
    </row>
    <row r="9742" spans="2:3" x14ac:dyDescent="0.45">
      <c r="B9742" s="2"/>
      <c r="C9742" s="2"/>
    </row>
    <row r="9743" spans="2:3" x14ac:dyDescent="0.45">
      <c r="B9743" s="2"/>
      <c r="C9743" s="2"/>
    </row>
    <row r="9744" spans="2:3" x14ac:dyDescent="0.45">
      <c r="B9744" s="2"/>
      <c r="C9744" s="2"/>
    </row>
    <row r="9745" spans="2:3" x14ac:dyDescent="0.45">
      <c r="B9745" s="2"/>
      <c r="C9745" s="2"/>
    </row>
    <row r="9746" spans="2:3" x14ac:dyDescent="0.45">
      <c r="B9746" s="2"/>
      <c r="C9746" s="2"/>
    </row>
    <row r="9747" spans="2:3" x14ac:dyDescent="0.45">
      <c r="B9747" s="2"/>
      <c r="C9747" s="2"/>
    </row>
    <row r="9748" spans="2:3" x14ac:dyDescent="0.45">
      <c r="B9748" s="2"/>
      <c r="C9748" s="2"/>
    </row>
    <row r="9749" spans="2:3" x14ac:dyDescent="0.45">
      <c r="B9749" s="2"/>
      <c r="C9749" s="2"/>
    </row>
    <row r="9750" spans="2:3" x14ac:dyDescent="0.45">
      <c r="B9750" s="2"/>
      <c r="C9750" s="2"/>
    </row>
    <row r="9751" spans="2:3" x14ac:dyDescent="0.45">
      <c r="B9751" s="2"/>
      <c r="C9751" s="2"/>
    </row>
    <row r="9752" spans="2:3" x14ac:dyDescent="0.45">
      <c r="B9752" s="2"/>
      <c r="C9752" s="2"/>
    </row>
    <row r="9753" spans="2:3" x14ac:dyDescent="0.45">
      <c r="B9753" s="2"/>
      <c r="C9753" s="2"/>
    </row>
    <row r="9754" spans="2:3" x14ac:dyDescent="0.45">
      <c r="B9754" s="2"/>
      <c r="C9754" s="2"/>
    </row>
    <row r="9755" spans="2:3" x14ac:dyDescent="0.45">
      <c r="B9755" s="2"/>
      <c r="C9755" s="2"/>
    </row>
    <row r="9756" spans="2:3" x14ac:dyDescent="0.45">
      <c r="B9756" s="2"/>
      <c r="C9756" s="2"/>
    </row>
    <row r="9757" spans="2:3" x14ac:dyDescent="0.45">
      <c r="B9757" s="2"/>
      <c r="C9757" s="2"/>
    </row>
    <row r="9758" spans="2:3" x14ac:dyDescent="0.45">
      <c r="B9758" s="2"/>
      <c r="C9758" s="2"/>
    </row>
    <row r="9759" spans="2:3" x14ac:dyDescent="0.45">
      <c r="B9759" s="2"/>
      <c r="C9759" s="2"/>
    </row>
    <row r="9760" spans="2:3" x14ac:dyDescent="0.45">
      <c r="B9760" s="2"/>
      <c r="C9760" s="2"/>
    </row>
    <row r="9761" spans="2:3" x14ac:dyDescent="0.45">
      <c r="B9761" s="2"/>
      <c r="C9761" s="2"/>
    </row>
    <row r="9762" spans="2:3" x14ac:dyDescent="0.45">
      <c r="B9762" s="2"/>
      <c r="C9762" s="2"/>
    </row>
    <row r="9763" spans="2:3" x14ac:dyDescent="0.45">
      <c r="B9763" s="2"/>
      <c r="C9763" s="2"/>
    </row>
    <row r="9764" spans="2:3" x14ac:dyDescent="0.45">
      <c r="B9764" s="2"/>
      <c r="C9764" s="2"/>
    </row>
    <row r="9765" spans="2:3" x14ac:dyDescent="0.45">
      <c r="B9765" s="2"/>
      <c r="C9765" s="2"/>
    </row>
    <row r="9766" spans="2:3" x14ac:dyDescent="0.45">
      <c r="B9766" s="2"/>
      <c r="C9766" s="2"/>
    </row>
    <row r="9767" spans="2:3" x14ac:dyDescent="0.45">
      <c r="B9767" s="2"/>
      <c r="C9767" s="2"/>
    </row>
    <row r="9768" spans="2:3" x14ac:dyDescent="0.45">
      <c r="B9768" s="2"/>
      <c r="C9768" s="2"/>
    </row>
    <row r="9769" spans="2:3" x14ac:dyDescent="0.45">
      <c r="B9769" s="2"/>
      <c r="C9769" s="2"/>
    </row>
    <row r="9770" spans="2:3" x14ac:dyDescent="0.45">
      <c r="B9770" s="2"/>
      <c r="C9770" s="2"/>
    </row>
    <row r="9771" spans="2:3" x14ac:dyDescent="0.45">
      <c r="B9771" s="2"/>
      <c r="C9771" s="2"/>
    </row>
    <row r="9772" spans="2:3" x14ac:dyDescent="0.45">
      <c r="B9772" s="2"/>
      <c r="C9772" s="2"/>
    </row>
    <row r="9773" spans="2:3" x14ac:dyDescent="0.45">
      <c r="B9773" s="2"/>
      <c r="C9773" s="2"/>
    </row>
    <row r="9774" spans="2:3" x14ac:dyDescent="0.45">
      <c r="B9774" s="2"/>
      <c r="C9774" s="2"/>
    </row>
    <row r="9775" spans="2:3" x14ac:dyDescent="0.45">
      <c r="B9775" s="2"/>
      <c r="C9775" s="2"/>
    </row>
    <row r="9776" spans="2:3" x14ac:dyDescent="0.45">
      <c r="B9776" s="2"/>
      <c r="C9776" s="2"/>
    </row>
    <row r="9777" spans="2:3" x14ac:dyDescent="0.45">
      <c r="B9777" s="2"/>
      <c r="C9777" s="2"/>
    </row>
    <row r="9778" spans="2:3" x14ac:dyDescent="0.45">
      <c r="B9778" s="2"/>
      <c r="C9778" s="2"/>
    </row>
    <row r="9779" spans="2:3" x14ac:dyDescent="0.45">
      <c r="B9779" s="2"/>
      <c r="C9779" s="2"/>
    </row>
    <row r="9780" spans="2:3" x14ac:dyDescent="0.45">
      <c r="B9780" s="2"/>
      <c r="C9780" s="2"/>
    </row>
    <row r="9781" spans="2:3" x14ac:dyDescent="0.45">
      <c r="B9781" s="2"/>
      <c r="C9781" s="2"/>
    </row>
    <row r="9782" spans="2:3" x14ac:dyDescent="0.45">
      <c r="B9782" s="2"/>
      <c r="C9782" s="2"/>
    </row>
    <row r="9783" spans="2:3" x14ac:dyDescent="0.45">
      <c r="B9783" s="2"/>
      <c r="C9783" s="2"/>
    </row>
    <row r="9784" spans="2:3" x14ac:dyDescent="0.45">
      <c r="B9784" s="2"/>
      <c r="C9784" s="2"/>
    </row>
    <row r="9785" spans="2:3" x14ac:dyDescent="0.45">
      <c r="B9785" s="2"/>
      <c r="C9785" s="2"/>
    </row>
    <row r="9786" spans="2:3" x14ac:dyDescent="0.45">
      <c r="B9786" s="2"/>
      <c r="C9786" s="2"/>
    </row>
    <row r="9787" spans="2:3" x14ac:dyDescent="0.45">
      <c r="B9787" s="2"/>
      <c r="C9787" s="2"/>
    </row>
    <row r="9788" spans="2:3" x14ac:dyDescent="0.45">
      <c r="B9788" s="2"/>
      <c r="C9788" s="2"/>
    </row>
    <row r="9789" spans="2:3" x14ac:dyDescent="0.45">
      <c r="B9789" s="2"/>
      <c r="C9789" s="2"/>
    </row>
    <row r="9790" spans="2:3" x14ac:dyDescent="0.45">
      <c r="B9790" s="2"/>
      <c r="C9790" s="2"/>
    </row>
    <row r="9791" spans="2:3" x14ac:dyDescent="0.45">
      <c r="B9791" s="2"/>
      <c r="C9791" s="2"/>
    </row>
    <row r="9792" spans="2:3" x14ac:dyDescent="0.45">
      <c r="B9792" s="2"/>
      <c r="C9792" s="2"/>
    </row>
    <row r="9793" spans="2:3" x14ac:dyDescent="0.45">
      <c r="B9793" s="2"/>
      <c r="C9793" s="2"/>
    </row>
    <row r="9794" spans="2:3" x14ac:dyDescent="0.45">
      <c r="B9794" s="2"/>
      <c r="C9794" s="2"/>
    </row>
    <row r="9795" spans="2:3" x14ac:dyDescent="0.45">
      <c r="B9795" s="2"/>
      <c r="C9795" s="2"/>
    </row>
    <row r="9796" spans="2:3" x14ac:dyDescent="0.45">
      <c r="B9796" s="2"/>
      <c r="C9796" s="2"/>
    </row>
    <row r="9797" spans="2:3" x14ac:dyDescent="0.45">
      <c r="B9797" s="2"/>
      <c r="C9797" s="2"/>
    </row>
    <row r="9798" spans="2:3" x14ac:dyDescent="0.45">
      <c r="B9798" s="2"/>
      <c r="C9798" s="2"/>
    </row>
    <row r="9799" spans="2:3" x14ac:dyDescent="0.45">
      <c r="B9799" s="2"/>
      <c r="C9799" s="2"/>
    </row>
    <row r="9800" spans="2:3" x14ac:dyDescent="0.45">
      <c r="B9800" s="2"/>
      <c r="C9800" s="2"/>
    </row>
    <row r="9801" spans="2:3" x14ac:dyDescent="0.45">
      <c r="B9801" s="2"/>
      <c r="C9801" s="2"/>
    </row>
    <row r="9802" spans="2:3" x14ac:dyDescent="0.45">
      <c r="B9802" s="2"/>
      <c r="C9802" s="2"/>
    </row>
    <row r="9803" spans="2:3" x14ac:dyDescent="0.45">
      <c r="B9803" s="2"/>
      <c r="C9803" s="2"/>
    </row>
    <row r="9804" spans="2:3" x14ac:dyDescent="0.45">
      <c r="B9804" s="2"/>
      <c r="C9804" s="2"/>
    </row>
    <row r="9805" spans="2:3" x14ac:dyDescent="0.45">
      <c r="B9805" s="2"/>
      <c r="C9805" s="2"/>
    </row>
    <row r="9806" spans="2:3" x14ac:dyDescent="0.45">
      <c r="B9806" s="2"/>
      <c r="C9806" s="2"/>
    </row>
    <row r="9807" spans="2:3" x14ac:dyDescent="0.45">
      <c r="B9807" s="2"/>
      <c r="C9807" s="2"/>
    </row>
    <row r="9808" spans="2:3" x14ac:dyDescent="0.45">
      <c r="B9808" s="2"/>
      <c r="C9808" s="2"/>
    </row>
    <row r="9809" spans="2:3" x14ac:dyDescent="0.45">
      <c r="B9809" s="2"/>
      <c r="C9809" s="2"/>
    </row>
    <row r="9810" spans="2:3" x14ac:dyDescent="0.45">
      <c r="B9810" s="2"/>
      <c r="C9810" s="2"/>
    </row>
    <row r="9811" spans="2:3" x14ac:dyDescent="0.45">
      <c r="B9811" s="2"/>
      <c r="C9811" s="2"/>
    </row>
    <row r="9812" spans="2:3" x14ac:dyDescent="0.45">
      <c r="B9812" s="2"/>
      <c r="C9812" s="2"/>
    </row>
    <row r="9813" spans="2:3" x14ac:dyDescent="0.45">
      <c r="B9813" s="2"/>
      <c r="C9813" s="2"/>
    </row>
    <row r="9814" spans="2:3" x14ac:dyDescent="0.45">
      <c r="B9814" s="2"/>
      <c r="C9814" s="2"/>
    </row>
    <row r="9815" spans="2:3" x14ac:dyDescent="0.45">
      <c r="B9815" s="2"/>
      <c r="C9815" s="2"/>
    </row>
    <row r="9816" spans="2:3" x14ac:dyDescent="0.45">
      <c r="B9816" s="2"/>
      <c r="C9816" s="2"/>
    </row>
    <row r="9817" spans="2:3" x14ac:dyDescent="0.45">
      <c r="B9817" s="2"/>
      <c r="C9817" s="2"/>
    </row>
    <row r="9818" spans="2:3" x14ac:dyDescent="0.45">
      <c r="B9818" s="2"/>
      <c r="C9818" s="2"/>
    </row>
    <row r="9819" spans="2:3" x14ac:dyDescent="0.45">
      <c r="B9819" s="2"/>
      <c r="C9819" s="2"/>
    </row>
    <row r="9820" spans="2:3" x14ac:dyDescent="0.45">
      <c r="B9820" s="2"/>
      <c r="C9820" s="2"/>
    </row>
    <row r="9821" spans="2:3" x14ac:dyDescent="0.45">
      <c r="B9821" s="2"/>
      <c r="C9821" s="2"/>
    </row>
    <row r="9822" spans="2:3" x14ac:dyDescent="0.45">
      <c r="B9822" s="2"/>
      <c r="C9822" s="2"/>
    </row>
    <row r="9823" spans="2:3" x14ac:dyDescent="0.45">
      <c r="B9823" s="2"/>
      <c r="C9823" s="2"/>
    </row>
    <row r="9824" spans="2:3" x14ac:dyDescent="0.45">
      <c r="B9824" s="2"/>
      <c r="C9824" s="2"/>
    </row>
    <row r="9825" spans="2:3" x14ac:dyDescent="0.45">
      <c r="B9825" s="2"/>
      <c r="C9825" s="2"/>
    </row>
    <row r="9826" spans="2:3" x14ac:dyDescent="0.45">
      <c r="B9826" s="2"/>
      <c r="C9826" s="2"/>
    </row>
    <row r="9827" spans="2:3" x14ac:dyDescent="0.45">
      <c r="B9827" s="2"/>
      <c r="C9827" s="2"/>
    </row>
    <row r="9828" spans="2:3" x14ac:dyDescent="0.45">
      <c r="B9828" s="2"/>
      <c r="C9828" s="2"/>
    </row>
    <row r="9829" spans="2:3" x14ac:dyDescent="0.45">
      <c r="B9829" s="2"/>
      <c r="C9829" s="2"/>
    </row>
    <row r="9830" spans="2:3" x14ac:dyDescent="0.45">
      <c r="B9830" s="2"/>
      <c r="C9830" s="2"/>
    </row>
    <row r="9831" spans="2:3" x14ac:dyDescent="0.45">
      <c r="B9831" s="2"/>
      <c r="C9831" s="2"/>
    </row>
    <row r="9832" spans="2:3" x14ac:dyDescent="0.45">
      <c r="B9832" s="2"/>
      <c r="C9832" s="2"/>
    </row>
    <row r="9833" spans="2:3" x14ac:dyDescent="0.45">
      <c r="B9833" s="2"/>
      <c r="C9833" s="2"/>
    </row>
    <row r="9834" spans="2:3" x14ac:dyDescent="0.45">
      <c r="B9834" s="2"/>
      <c r="C9834" s="2"/>
    </row>
    <row r="9835" spans="2:3" x14ac:dyDescent="0.45">
      <c r="B9835" s="2"/>
      <c r="C9835" s="2"/>
    </row>
    <row r="9836" spans="2:3" x14ac:dyDescent="0.45">
      <c r="B9836" s="2"/>
      <c r="C9836" s="2"/>
    </row>
    <row r="9837" spans="2:3" x14ac:dyDescent="0.45">
      <c r="B9837" s="2"/>
      <c r="C9837" s="2"/>
    </row>
    <row r="9838" spans="2:3" x14ac:dyDescent="0.45">
      <c r="B9838" s="2"/>
      <c r="C9838" s="2"/>
    </row>
    <row r="9839" spans="2:3" x14ac:dyDescent="0.45">
      <c r="B9839" s="2"/>
      <c r="C9839" s="2"/>
    </row>
    <row r="9840" spans="2:3" x14ac:dyDescent="0.45">
      <c r="B9840" s="2"/>
      <c r="C9840" s="2"/>
    </row>
    <row r="9841" spans="2:3" x14ac:dyDescent="0.45">
      <c r="B9841" s="2"/>
      <c r="C9841" s="2"/>
    </row>
    <row r="9842" spans="2:3" x14ac:dyDescent="0.45">
      <c r="B9842" s="2"/>
      <c r="C9842" s="2"/>
    </row>
    <row r="9843" spans="2:3" x14ac:dyDescent="0.45">
      <c r="B9843" s="2"/>
      <c r="C9843" s="2"/>
    </row>
    <row r="9844" spans="2:3" x14ac:dyDescent="0.45">
      <c r="B9844" s="2"/>
      <c r="C9844" s="2"/>
    </row>
    <row r="9845" spans="2:3" x14ac:dyDescent="0.45">
      <c r="B9845" s="2"/>
      <c r="C9845" s="2"/>
    </row>
    <row r="9846" spans="2:3" x14ac:dyDescent="0.45">
      <c r="B9846" s="2"/>
      <c r="C9846" s="2"/>
    </row>
    <row r="9847" spans="2:3" x14ac:dyDescent="0.45">
      <c r="B9847" s="2"/>
      <c r="C9847" s="2"/>
    </row>
    <row r="9848" spans="2:3" x14ac:dyDescent="0.45">
      <c r="B9848" s="2"/>
      <c r="C9848" s="2"/>
    </row>
    <row r="9849" spans="2:3" x14ac:dyDescent="0.45">
      <c r="B9849" s="2"/>
      <c r="C9849" s="2"/>
    </row>
    <row r="9850" spans="2:3" x14ac:dyDescent="0.45">
      <c r="B9850" s="2"/>
      <c r="C9850" s="2"/>
    </row>
    <row r="9851" spans="2:3" x14ac:dyDescent="0.45">
      <c r="B9851" s="2"/>
      <c r="C9851" s="2"/>
    </row>
    <row r="9852" spans="2:3" x14ac:dyDescent="0.45">
      <c r="B9852" s="2"/>
      <c r="C9852" s="2"/>
    </row>
    <row r="9853" spans="2:3" x14ac:dyDescent="0.45">
      <c r="B9853" s="2"/>
      <c r="C9853" s="2"/>
    </row>
    <row r="9854" spans="2:3" x14ac:dyDescent="0.45">
      <c r="B9854" s="2"/>
      <c r="C9854" s="2"/>
    </row>
    <row r="9855" spans="2:3" x14ac:dyDescent="0.45">
      <c r="B9855" s="2"/>
      <c r="C9855" s="2"/>
    </row>
    <row r="9856" spans="2:3" x14ac:dyDescent="0.45">
      <c r="B9856" s="2"/>
      <c r="C9856" s="2"/>
    </row>
    <row r="9857" spans="2:3" x14ac:dyDescent="0.45">
      <c r="B9857" s="2"/>
      <c r="C9857" s="2"/>
    </row>
    <row r="9858" spans="2:3" x14ac:dyDescent="0.45">
      <c r="B9858" s="2"/>
      <c r="C9858" s="2"/>
    </row>
    <row r="9859" spans="2:3" x14ac:dyDescent="0.45">
      <c r="B9859" s="2"/>
      <c r="C9859" s="2"/>
    </row>
    <row r="9860" spans="2:3" x14ac:dyDescent="0.45">
      <c r="B9860" s="2"/>
      <c r="C9860" s="2"/>
    </row>
    <row r="9861" spans="2:3" x14ac:dyDescent="0.45">
      <c r="B9861" s="2"/>
      <c r="C9861" s="2"/>
    </row>
    <row r="9862" spans="2:3" x14ac:dyDescent="0.45">
      <c r="B9862" s="2"/>
      <c r="C9862" s="2"/>
    </row>
    <row r="9863" spans="2:3" x14ac:dyDescent="0.45">
      <c r="B9863" s="2"/>
      <c r="C9863" s="2"/>
    </row>
    <row r="9864" spans="2:3" x14ac:dyDescent="0.45">
      <c r="B9864" s="2"/>
      <c r="C9864" s="2"/>
    </row>
    <row r="9865" spans="2:3" x14ac:dyDescent="0.45">
      <c r="B9865" s="2"/>
      <c r="C9865" s="2"/>
    </row>
    <row r="9866" spans="2:3" x14ac:dyDescent="0.45">
      <c r="B9866" s="2"/>
      <c r="C9866" s="2"/>
    </row>
    <row r="9867" spans="2:3" x14ac:dyDescent="0.45">
      <c r="B9867" s="2"/>
      <c r="C9867" s="2"/>
    </row>
    <row r="9868" spans="2:3" x14ac:dyDescent="0.45">
      <c r="B9868" s="2"/>
      <c r="C9868" s="2"/>
    </row>
    <row r="9869" spans="2:3" x14ac:dyDescent="0.45">
      <c r="B9869" s="2"/>
      <c r="C9869" s="2"/>
    </row>
    <row r="9870" spans="2:3" x14ac:dyDescent="0.45">
      <c r="B9870" s="2"/>
      <c r="C9870" s="2"/>
    </row>
    <row r="9871" spans="2:3" x14ac:dyDescent="0.45">
      <c r="B9871" s="2"/>
      <c r="C9871" s="2"/>
    </row>
    <row r="9872" spans="2:3" x14ac:dyDescent="0.45">
      <c r="B9872" s="2"/>
      <c r="C9872" s="2"/>
    </row>
    <row r="9873" spans="2:3" x14ac:dyDescent="0.45">
      <c r="B9873" s="2"/>
      <c r="C9873" s="2"/>
    </row>
    <row r="9874" spans="2:3" x14ac:dyDescent="0.45">
      <c r="B9874" s="2"/>
      <c r="C9874" s="2"/>
    </row>
    <row r="9875" spans="2:3" x14ac:dyDescent="0.45">
      <c r="B9875" s="2"/>
      <c r="C9875" s="2"/>
    </row>
    <row r="9876" spans="2:3" x14ac:dyDescent="0.45">
      <c r="B9876" s="2"/>
      <c r="C9876" s="2"/>
    </row>
    <row r="9877" spans="2:3" x14ac:dyDescent="0.45">
      <c r="B9877" s="2"/>
      <c r="C9877" s="2"/>
    </row>
    <row r="9878" spans="2:3" x14ac:dyDescent="0.45">
      <c r="B9878" s="2"/>
      <c r="C9878" s="2"/>
    </row>
    <row r="9879" spans="2:3" x14ac:dyDescent="0.45">
      <c r="B9879" s="2"/>
      <c r="C9879" s="2"/>
    </row>
    <row r="9880" spans="2:3" x14ac:dyDescent="0.45">
      <c r="B9880" s="2"/>
      <c r="C9880" s="2"/>
    </row>
    <row r="9881" spans="2:3" x14ac:dyDescent="0.45">
      <c r="B9881" s="2"/>
      <c r="C9881" s="2"/>
    </row>
    <row r="9882" spans="2:3" x14ac:dyDescent="0.45">
      <c r="B9882" s="2"/>
      <c r="C9882" s="2"/>
    </row>
    <row r="9883" spans="2:3" x14ac:dyDescent="0.45">
      <c r="B9883" s="2"/>
      <c r="C9883" s="2"/>
    </row>
    <row r="9884" spans="2:3" x14ac:dyDescent="0.45">
      <c r="B9884" s="2"/>
      <c r="C9884" s="2"/>
    </row>
    <row r="9885" spans="2:3" x14ac:dyDescent="0.45">
      <c r="B9885" s="2"/>
      <c r="C9885" s="2"/>
    </row>
    <row r="9886" spans="2:3" x14ac:dyDescent="0.45">
      <c r="B9886" s="2"/>
      <c r="C9886" s="2"/>
    </row>
    <row r="9887" spans="2:3" x14ac:dyDescent="0.45">
      <c r="B9887" s="2"/>
      <c r="C9887" s="2"/>
    </row>
    <row r="9888" spans="2:3" x14ac:dyDescent="0.45">
      <c r="B9888" s="2"/>
      <c r="C9888" s="2"/>
    </row>
    <row r="9889" spans="2:3" x14ac:dyDescent="0.45">
      <c r="B9889" s="2"/>
      <c r="C9889" s="2"/>
    </row>
    <row r="9890" spans="2:3" x14ac:dyDescent="0.45">
      <c r="B9890" s="2"/>
      <c r="C9890" s="2"/>
    </row>
    <row r="9891" spans="2:3" x14ac:dyDescent="0.45">
      <c r="B9891" s="2"/>
      <c r="C9891" s="2"/>
    </row>
    <row r="9892" spans="2:3" x14ac:dyDescent="0.45">
      <c r="B9892" s="2"/>
      <c r="C9892" s="2"/>
    </row>
    <row r="9893" spans="2:3" x14ac:dyDescent="0.45">
      <c r="B9893" s="2"/>
      <c r="C9893" s="2"/>
    </row>
    <row r="9894" spans="2:3" x14ac:dyDescent="0.45">
      <c r="B9894" s="2"/>
      <c r="C9894" s="2"/>
    </row>
    <row r="9895" spans="2:3" x14ac:dyDescent="0.45">
      <c r="B9895" s="2"/>
      <c r="C9895" s="2"/>
    </row>
    <row r="9896" spans="2:3" x14ac:dyDescent="0.45">
      <c r="B9896" s="2"/>
      <c r="C9896" s="2"/>
    </row>
    <row r="9897" spans="2:3" x14ac:dyDescent="0.45">
      <c r="B9897" s="2"/>
      <c r="C9897" s="2"/>
    </row>
    <row r="9898" spans="2:3" x14ac:dyDescent="0.45">
      <c r="B9898" s="2"/>
      <c r="C9898" s="2"/>
    </row>
    <row r="9899" spans="2:3" x14ac:dyDescent="0.45">
      <c r="B9899" s="2"/>
      <c r="C9899" s="2"/>
    </row>
    <row r="9900" spans="2:3" x14ac:dyDescent="0.45">
      <c r="B9900" s="2"/>
      <c r="C9900" s="2"/>
    </row>
    <row r="9901" spans="2:3" x14ac:dyDescent="0.45">
      <c r="B9901" s="2"/>
      <c r="C9901" s="2"/>
    </row>
    <row r="9902" spans="2:3" x14ac:dyDescent="0.45">
      <c r="B9902" s="2"/>
      <c r="C9902" s="2"/>
    </row>
    <row r="9903" spans="2:3" x14ac:dyDescent="0.45">
      <c r="B9903" s="2"/>
      <c r="C9903" s="2"/>
    </row>
    <row r="9904" spans="2:3" x14ac:dyDescent="0.45">
      <c r="B9904" s="2"/>
      <c r="C9904" s="2"/>
    </row>
    <row r="9905" spans="2:3" x14ac:dyDescent="0.45">
      <c r="B9905" s="2"/>
      <c r="C9905" s="2"/>
    </row>
    <row r="9906" spans="2:3" x14ac:dyDescent="0.45">
      <c r="B9906" s="2"/>
      <c r="C9906" s="2"/>
    </row>
    <row r="9907" spans="2:3" x14ac:dyDescent="0.45">
      <c r="B9907" s="2"/>
      <c r="C9907" s="2"/>
    </row>
    <row r="9908" spans="2:3" x14ac:dyDescent="0.45">
      <c r="B9908" s="2"/>
      <c r="C9908" s="2"/>
    </row>
    <row r="9909" spans="2:3" x14ac:dyDescent="0.45">
      <c r="B9909" s="2"/>
      <c r="C9909" s="2"/>
    </row>
    <row r="9910" spans="2:3" x14ac:dyDescent="0.45">
      <c r="B9910" s="2"/>
      <c r="C9910" s="2"/>
    </row>
    <row r="9911" spans="2:3" x14ac:dyDescent="0.45">
      <c r="B9911" s="2"/>
      <c r="C9911" s="2"/>
    </row>
    <row r="9912" spans="2:3" x14ac:dyDescent="0.45">
      <c r="B9912" s="2"/>
      <c r="C9912" s="2"/>
    </row>
    <row r="9913" spans="2:3" x14ac:dyDescent="0.45">
      <c r="B9913" s="2"/>
      <c r="C9913" s="2"/>
    </row>
    <row r="9914" spans="2:3" x14ac:dyDescent="0.45">
      <c r="B9914" s="2"/>
      <c r="C9914" s="2"/>
    </row>
    <row r="9915" spans="2:3" x14ac:dyDescent="0.45">
      <c r="B9915" s="2"/>
      <c r="C9915" s="2"/>
    </row>
    <row r="9916" spans="2:3" x14ac:dyDescent="0.45">
      <c r="B9916" s="2"/>
      <c r="C9916" s="2"/>
    </row>
    <row r="9917" spans="2:3" x14ac:dyDescent="0.45">
      <c r="B9917" s="2"/>
      <c r="C9917" s="2"/>
    </row>
    <row r="9918" spans="2:3" x14ac:dyDescent="0.45">
      <c r="B9918" s="2"/>
      <c r="C9918" s="2"/>
    </row>
    <row r="9919" spans="2:3" x14ac:dyDescent="0.45">
      <c r="B9919" s="2"/>
      <c r="C9919" s="2"/>
    </row>
    <row r="9920" spans="2:3" x14ac:dyDescent="0.45">
      <c r="B9920" s="2"/>
      <c r="C9920" s="2"/>
    </row>
    <row r="9921" spans="2:3" x14ac:dyDescent="0.45">
      <c r="B9921" s="2"/>
      <c r="C9921" s="2"/>
    </row>
    <row r="9922" spans="2:3" x14ac:dyDescent="0.45">
      <c r="B9922" s="2"/>
      <c r="C9922" s="2"/>
    </row>
    <row r="9923" spans="2:3" x14ac:dyDescent="0.45">
      <c r="B9923" s="2"/>
      <c r="C9923" s="2"/>
    </row>
    <row r="9924" spans="2:3" x14ac:dyDescent="0.45">
      <c r="B9924" s="2"/>
      <c r="C9924" s="2"/>
    </row>
    <row r="9925" spans="2:3" x14ac:dyDescent="0.45">
      <c r="B9925" s="2"/>
      <c r="C9925" s="2"/>
    </row>
    <row r="9926" spans="2:3" x14ac:dyDescent="0.45">
      <c r="B9926" s="2"/>
      <c r="C9926" s="2"/>
    </row>
    <row r="9927" spans="2:3" x14ac:dyDescent="0.45">
      <c r="B9927" s="2"/>
      <c r="C9927" s="2"/>
    </row>
    <row r="9928" spans="2:3" x14ac:dyDescent="0.45">
      <c r="B9928" s="2"/>
      <c r="C9928" s="2"/>
    </row>
    <row r="9929" spans="2:3" x14ac:dyDescent="0.45">
      <c r="B9929" s="2"/>
      <c r="C9929" s="2"/>
    </row>
    <row r="9930" spans="2:3" x14ac:dyDescent="0.45">
      <c r="B9930" s="2"/>
      <c r="C9930" s="2"/>
    </row>
    <row r="9931" spans="2:3" x14ac:dyDescent="0.45">
      <c r="B9931" s="2"/>
      <c r="C9931" s="2"/>
    </row>
    <row r="9932" spans="2:3" x14ac:dyDescent="0.45">
      <c r="B9932" s="2"/>
      <c r="C9932" s="2"/>
    </row>
    <row r="9933" spans="2:3" x14ac:dyDescent="0.45">
      <c r="B9933" s="2"/>
      <c r="C9933" s="2"/>
    </row>
    <row r="9934" spans="2:3" x14ac:dyDescent="0.45">
      <c r="B9934" s="2"/>
      <c r="C9934" s="2"/>
    </row>
    <row r="9935" spans="2:3" x14ac:dyDescent="0.45">
      <c r="B9935" s="2"/>
      <c r="C9935" s="2"/>
    </row>
    <row r="9936" spans="2:3" x14ac:dyDescent="0.45">
      <c r="B9936" s="2"/>
      <c r="C9936" s="2"/>
    </row>
    <row r="9937" spans="2:3" x14ac:dyDescent="0.45">
      <c r="B9937" s="2"/>
      <c r="C9937" s="2"/>
    </row>
    <row r="9938" spans="2:3" x14ac:dyDescent="0.45">
      <c r="B9938" s="2"/>
      <c r="C9938" s="2"/>
    </row>
    <row r="9939" spans="2:3" x14ac:dyDescent="0.45">
      <c r="B9939" s="2"/>
      <c r="C9939" s="2"/>
    </row>
    <row r="9940" spans="2:3" x14ac:dyDescent="0.45">
      <c r="B9940" s="2"/>
      <c r="C9940" s="2"/>
    </row>
    <row r="9941" spans="2:3" x14ac:dyDescent="0.45">
      <c r="B9941" s="2"/>
      <c r="C9941" s="2"/>
    </row>
    <row r="9942" spans="2:3" x14ac:dyDescent="0.45">
      <c r="B9942" s="2"/>
      <c r="C9942" s="2"/>
    </row>
    <row r="9943" spans="2:3" x14ac:dyDescent="0.45">
      <c r="B9943" s="2"/>
      <c r="C9943" s="2"/>
    </row>
    <row r="9944" spans="2:3" x14ac:dyDescent="0.45">
      <c r="B9944" s="2"/>
      <c r="C9944" s="2"/>
    </row>
    <row r="9945" spans="2:3" x14ac:dyDescent="0.45">
      <c r="B9945" s="2"/>
      <c r="C9945" s="2"/>
    </row>
    <row r="9946" spans="2:3" x14ac:dyDescent="0.45">
      <c r="B9946" s="2"/>
      <c r="C9946" s="2"/>
    </row>
    <row r="9947" spans="2:3" x14ac:dyDescent="0.45">
      <c r="B9947" s="2"/>
      <c r="C9947" s="2"/>
    </row>
    <row r="9948" spans="2:3" x14ac:dyDescent="0.45">
      <c r="B9948" s="2"/>
      <c r="C9948" s="2"/>
    </row>
    <row r="9949" spans="2:3" x14ac:dyDescent="0.45">
      <c r="B9949" s="2"/>
      <c r="C9949" s="2"/>
    </row>
    <row r="9950" spans="2:3" x14ac:dyDescent="0.45">
      <c r="B9950" s="2"/>
      <c r="C9950" s="2"/>
    </row>
    <row r="9951" spans="2:3" x14ac:dyDescent="0.45">
      <c r="B9951" s="2"/>
      <c r="C9951" s="2"/>
    </row>
    <row r="9952" spans="2:3" x14ac:dyDescent="0.45">
      <c r="B9952" s="2"/>
      <c r="C9952" s="2"/>
    </row>
    <row r="9953" spans="2:3" x14ac:dyDescent="0.45">
      <c r="B9953" s="2"/>
      <c r="C9953" s="2"/>
    </row>
    <row r="9954" spans="2:3" x14ac:dyDescent="0.45">
      <c r="B9954" s="2"/>
      <c r="C9954" s="2"/>
    </row>
    <row r="9955" spans="2:3" x14ac:dyDescent="0.45">
      <c r="B9955" s="2"/>
      <c r="C9955" s="2"/>
    </row>
    <row r="9956" spans="2:3" x14ac:dyDescent="0.45">
      <c r="B9956" s="2"/>
      <c r="C9956" s="2"/>
    </row>
    <row r="9957" spans="2:3" x14ac:dyDescent="0.45">
      <c r="B9957" s="2"/>
      <c r="C9957" s="2"/>
    </row>
    <row r="9958" spans="2:3" x14ac:dyDescent="0.45">
      <c r="B9958" s="2"/>
      <c r="C9958" s="2"/>
    </row>
    <row r="9959" spans="2:3" x14ac:dyDescent="0.45">
      <c r="B9959" s="2"/>
      <c r="C9959" s="2"/>
    </row>
    <row r="9960" spans="2:3" x14ac:dyDescent="0.45">
      <c r="B9960" s="2"/>
      <c r="C9960" s="2"/>
    </row>
    <row r="9961" spans="2:3" x14ac:dyDescent="0.45">
      <c r="B9961" s="2"/>
      <c r="C9961" s="2"/>
    </row>
    <row r="9962" spans="2:3" x14ac:dyDescent="0.45">
      <c r="B9962" s="2"/>
      <c r="C9962" s="2"/>
    </row>
    <row r="9963" spans="2:3" x14ac:dyDescent="0.45">
      <c r="B9963" s="2"/>
      <c r="C9963" s="2"/>
    </row>
    <row r="9964" spans="2:3" x14ac:dyDescent="0.45">
      <c r="B9964" s="2"/>
      <c r="C9964" s="2"/>
    </row>
    <row r="9965" spans="2:3" x14ac:dyDescent="0.45">
      <c r="B9965" s="2"/>
      <c r="C9965" s="2"/>
    </row>
    <row r="9966" spans="2:3" x14ac:dyDescent="0.45">
      <c r="B9966" s="2"/>
      <c r="C9966" s="2"/>
    </row>
    <row r="9967" spans="2:3" x14ac:dyDescent="0.45">
      <c r="B9967" s="2"/>
      <c r="C9967" s="2"/>
    </row>
    <row r="9968" spans="2:3" x14ac:dyDescent="0.45">
      <c r="B9968" s="2"/>
      <c r="C9968" s="2"/>
    </row>
    <row r="9969" spans="2:3" x14ac:dyDescent="0.45">
      <c r="B9969" s="2"/>
      <c r="C9969" s="2"/>
    </row>
    <row r="9970" spans="2:3" x14ac:dyDescent="0.45">
      <c r="B9970" s="2"/>
      <c r="C9970" s="2"/>
    </row>
    <row r="9971" spans="2:3" x14ac:dyDescent="0.45">
      <c r="B9971" s="2"/>
      <c r="C9971" s="2"/>
    </row>
    <row r="9972" spans="2:3" x14ac:dyDescent="0.45">
      <c r="B9972" s="2"/>
      <c r="C9972" s="2"/>
    </row>
    <row r="9973" spans="2:3" x14ac:dyDescent="0.45">
      <c r="B9973" s="2"/>
      <c r="C9973" s="2"/>
    </row>
    <row r="9974" spans="2:3" x14ac:dyDescent="0.45">
      <c r="B9974" s="2"/>
      <c r="C9974" s="2"/>
    </row>
    <row r="9975" spans="2:3" x14ac:dyDescent="0.45">
      <c r="B9975" s="2"/>
      <c r="C9975" s="2"/>
    </row>
    <row r="9976" spans="2:3" x14ac:dyDescent="0.45">
      <c r="B9976" s="2"/>
      <c r="C9976" s="2"/>
    </row>
    <row r="9977" spans="2:3" x14ac:dyDescent="0.45">
      <c r="B9977" s="2"/>
      <c r="C9977" s="2"/>
    </row>
    <row r="9978" spans="2:3" x14ac:dyDescent="0.45">
      <c r="B9978" s="2"/>
      <c r="C9978" s="2"/>
    </row>
    <row r="9979" spans="2:3" x14ac:dyDescent="0.45">
      <c r="B9979" s="2"/>
      <c r="C9979" s="2"/>
    </row>
    <row r="9980" spans="2:3" x14ac:dyDescent="0.45">
      <c r="B9980" s="2"/>
      <c r="C9980" s="2"/>
    </row>
    <row r="9981" spans="2:3" x14ac:dyDescent="0.45">
      <c r="B9981" s="2"/>
      <c r="C9981" s="2"/>
    </row>
    <row r="9982" spans="2:3" x14ac:dyDescent="0.45">
      <c r="B9982" s="2"/>
      <c r="C9982" s="2"/>
    </row>
    <row r="9983" spans="2:3" x14ac:dyDescent="0.45">
      <c r="B9983" s="2"/>
      <c r="C9983" s="2"/>
    </row>
    <row r="9984" spans="2:3" x14ac:dyDescent="0.45">
      <c r="B9984" s="2"/>
      <c r="C9984" s="2"/>
    </row>
    <row r="9985" spans="2:3" x14ac:dyDescent="0.45">
      <c r="B9985" s="2"/>
      <c r="C9985" s="2"/>
    </row>
    <row r="9986" spans="2:3" x14ac:dyDescent="0.45">
      <c r="B9986" s="2"/>
      <c r="C9986" s="2"/>
    </row>
    <row r="9987" spans="2:3" x14ac:dyDescent="0.45">
      <c r="B9987" s="2"/>
      <c r="C9987" s="2"/>
    </row>
    <row r="9988" spans="2:3" x14ac:dyDescent="0.45">
      <c r="B9988" s="2"/>
      <c r="C9988" s="2"/>
    </row>
    <row r="9989" spans="2:3" x14ac:dyDescent="0.45">
      <c r="B9989" s="2"/>
      <c r="C9989" s="2"/>
    </row>
    <row r="9990" spans="2:3" x14ac:dyDescent="0.45">
      <c r="B9990" s="2"/>
      <c r="C9990" s="2"/>
    </row>
    <row r="9991" spans="2:3" x14ac:dyDescent="0.45">
      <c r="B9991" s="2"/>
      <c r="C9991" s="2"/>
    </row>
    <row r="9992" spans="2:3" x14ac:dyDescent="0.45">
      <c r="B9992" s="2"/>
      <c r="C9992" s="2"/>
    </row>
    <row r="9993" spans="2:3" x14ac:dyDescent="0.45">
      <c r="B9993" s="2"/>
      <c r="C9993" s="2"/>
    </row>
    <row r="9994" spans="2:3" x14ac:dyDescent="0.45">
      <c r="B9994" s="2"/>
      <c r="C9994" s="2"/>
    </row>
    <row r="9995" spans="2:3" x14ac:dyDescent="0.45">
      <c r="B9995" s="2"/>
      <c r="C9995" s="2"/>
    </row>
    <row r="9996" spans="2:3" x14ac:dyDescent="0.45">
      <c r="B9996" s="2"/>
      <c r="C9996" s="2"/>
    </row>
    <row r="9997" spans="2:3" x14ac:dyDescent="0.45">
      <c r="B9997" s="2"/>
      <c r="C9997" s="2"/>
    </row>
    <row r="9998" spans="2:3" x14ac:dyDescent="0.45">
      <c r="B9998" s="2"/>
      <c r="C9998" s="2"/>
    </row>
    <row r="9999" spans="2:3" x14ac:dyDescent="0.45">
      <c r="B9999" s="2"/>
      <c r="C9999" s="2"/>
    </row>
    <row r="10000" spans="2:3" x14ac:dyDescent="0.45">
      <c r="B10000" s="2"/>
      <c r="C10000" s="2"/>
    </row>
    <row r="10001" spans="2:3" x14ac:dyDescent="0.45">
      <c r="B10001" s="2"/>
      <c r="C10001" s="2"/>
    </row>
    <row r="10002" spans="2:3" x14ac:dyDescent="0.45">
      <c r="B10002" s="2"/>
      <c r="C10002" s="2"/>
    </row>
    <row r="10003" spans="2:3" x14ac:dyDescent="0.45">
      <c r="B10003" s="2"/>
      <c r="C10003" s="2"/>
    </row>
    <row r="10004" spans="2:3" x14ac:dyDescent="0.45">
      <c r="B10004" s="2"/>
      <c r="C10004" s="2"/>
    </row>
    <row r="10005" spans="2:3" x14ac:dyDescent="0.45">
      <c r="B10005" s="2"/>
      <c r="C10005" s="2"/>
    </row>
    <row r="10006" spans="2:3" x14ac:dyDescent="0.45">
      <c r="B10006" s="2"/>
      <c r="C10006" s="2"/>
    </row>
    <row r="10007" spans="2:3" x14ac:dyDescent="0.45">
      <c r="B10007" s="2"/>
      <c r="C10007" s="2"/>
    </row>
    <row r="10008" spans="2:3" x14ac:dyDescent="0.45">
      <c r="B10008" s="2"/>
      <c r="C10008" s="2"/>
    </row>
    <row r="10009" spans="2:3" x14ac:dyDescent="0.45">
      <c r="B10009" s="2"/>
      <c r="C10009" s="2"/>
    </row>
    <row r="10010" spans="2:3" x14ac:dyDescent="0.45">
      <c r="B10010" s="2"/>
      <c r="C10010" s="2"/>
    </row>
    <row r="10011" spans="2:3" x14ac:dyDescent="0.45">
      <c r="B10011" s="2"/>
      <c r="C10011" s="2"/>
    </row>
    <row r="10012" spans="2:3" x14ac:dyDescent="0.45">
      <c r="B10012" s="2"/>
      <c r="C10012" s="2"/>
    </row>
    <row r="10013" spans="2:3" x14ac:dyDescent="0.45">
      <c r="B10013" s="2"/>
      <c r="C10013" s="2"/>
    </row>
    <row r="10014" spans="2:3" x14ac:dyDescent="0.45">
      <c r="B10014" s="2"/>
      <c r="C10014" s="2"/>
    </row>
    <row r="10015" spans="2:3" x14ac:dyDescent="0.45">
      <c r="B10015" s="2"/>
      <c r="C10015" s="2"/>
    </row>
    <row r="10016" spans="2:3" x14ac:dyDescent="0.45">
      <c r="B10016" s="2"/>
      <c r="C10016" s="2"/>
    </row>
    <row r="10017" spans="2:3" x14ac:dyDescent="0.45">
      <c r="B10017" s="2"/>
      <c r="C10017" s="2"/>
    </row>
    <row r="10018" spans="2:3" x14ac:dyDescent="0.45">
      <c r="B10018" s="2"/>
      <c r="C10018" s="2"/>
    </row>
    <row r="10019" spans="2:3" x14ac:dyDescent="0.45">
      <c r="B10019" s="2"/>
      <c r="C10019" s="2"/>
    </row>
    <row r="10020" spans="2:3" x14ac:dyDescent="0.45">
      <c r="B10020" s="2"/>
      <c r="C10020" s="2"/>
    </row>
    <row r="10021" spans="2:3" x14ac:dyDescent="0.45">
      <c r="B10021" s="2"/>
      <c r="C10021" s="2"/>
    </row>
    <row r="10022" spans="2:3" x14ac:dyDescent="0.45">
      <c r="B10022" s="2"/>
      <c r="C10022" s="2"/>
    </row>
    <row r="10023" spans="2:3" x14ac:dyDescent="0.45">
      <c r="B10023" s="2"/>
      <c r="C10023" s="2"/>
    </row>
    <row r="10024" spans="2:3" x14ac:dyDescent="0.45">
      <c r="B10024" s="2"/>
      <c r="C10024" s="2"/>
    </row>
    <row r="10025" spans="2:3" x14ac:dyDescent="0.45">
      <c r="B10025" s="2"/>
      <c r="C10025" s="2"/>
    </row>
    <row r="10026" spans="2:3" x14ac:dyDescent="0.45">
      <c r="B10026" s="2"/>
      <c r="C10026" s="2"/>
    </row>
    <row r="10027" spans="2:3" x14ac:dyDescent="0.45">
      <c r="B10027" s="2"/>
      <c r="C10027" s="2"/>
    </row>
    <row r="10028" spans="2:3" x14ac:dyDescent="0.45">
      <c r="B10028" s="2"/>
      <c r="C10028" s="2"/>
    </row>
    <row r="10029" spans="2:3" x14ac:dyDescent="0.45">
      <c r="B10029" s="2"/>
      <c r="C10029" s="2"/>
    </row>
    <row r="10030" spans="2:3" x14ac:dyDescent="0.45">
      <c r="B10030" s="2"/>
      <c r="C10030" s="2"/>
    </row>
    <row r="10031" spans="2:3" x14ac:dyDescent="0.45">
      <c r="B10031" s="2"/>
      <c r="C10031" s="2"/>
    </row>
    <row r="10032" spans="2:3" x14ac:dyDescent="0.45">
      <c r="B10032" s="2"/>
      <c r="C10032" s="2"/>
    </row>
    <row r="10033" spans="2:3" x14ac:dyDescent="0.45">
      <c r="B10033" s="2"/>
      <c r="C10033" s="2"/>
    </row>
    <row r="10034" spans="2:3" x14ac:dyDescent="0.45">
      <c r="B10034" s="2"/>
      <c r="C10034" s="2"/>
    </row>
    <row r="10035" spans="2:3" x14ac:dyDescent="0.45">
      <c r="B10035" s="2"/>
      <c r="C10035" s="2"/>
    </row>
    <row r="10036" spans="2:3" x14ac:dyDescent="0.45">
      <c r="B10036" s="2"/>
      <c r="C10036" s="2"/>
    </row>
    <row r="10037" spans="2:3" x14ac:dyDescent="0.45">
      <c r="B10037" s="2"/>
      <c r="C10037" s="2"/>
    </row>
    <row r="10038" spans="2:3" x14ac:dyDescent="0.45">
      <c r="B10038" s="2"/>
      <c r="C10038" s="2"/>
    </row>
    <row r="10039" spans="2:3" x14ac:dyDescent="0.45">
      <c r="B10039" s="2"/>
      <c r="C10039" s="2"/>
    </row>
    <row r="10040" spans="2:3" x14ac:dyDescent="0.45">
      <c r="B10040" s="2"/>
      <c r="C10040" s="2"/>
    </row>
    <row r="10041" spans="2:3" x14ac:dyDescent="0.45">
      <c r="B10041" s="2"/>
      <c r="C10041" s="2"/>
    </row>
    <row r="10042" spans="2:3" x14ac:dyDescent="0.45">
      <c r="B10042" s="2"/>
      <c r="C10042" s="2"/>
    </row>
    <row r="10043" spans="2:3" x14ac:dyDescent="0.45">
      <c r="B10043" s="2"/>
      <c r="C10043" s="2"/>
    </row>
    <row r="10044" spans="2:3" x14ac:dyDescent="0.45">
      <c r="B10044" s="2"/>
      <c r="C10044" s="2"/>
    </row>
    <row r="10045" spans="2:3" x14ac:dyDescent="0.45">
      <c r="B10045" s="2"/>
      <c r="C10045" s="2"/>
    </row>
    <row r="10046" spans="2:3" x14ac:dyDescent="0.45">
      <c r="B10046" s="2"/>
      <c r="C10046" s="2"/>
    </row>
    <row r="10047" spans="2:3" x14ac:dyDescent="0.45">
      <c r="B10047" s="2"/>
      <c r="C10047" s="2"/>
    </row>
    <row r="10048" spans="2:3" x14ac:dyDescent="0.45">
      <c r="B10048" s="2"/>
      <c r="C10048" s="2"/>
    </row>
    <row r="10049" spans="2:3" x14ac:dyDescent="0.45">
      <c r="B10049" s="2"/>
      <c r="C10049" s="2"/>
    </row>
    <row r="10050" spans="2:3" x14ac:dyDescent="0.45">
      <c r="B10050" s="2"/>
      <c r="C10050" s="2"/>
    </row>
    <row r="10051" spans="2:3" x14ac:dyDescent="0.45">
      <c r="B10051" s="2"/>
      <c r="C10051" s="2"/>
    </row>
    <row r="10052" spans="2:3" x14ac:dyDescent="0.45">
      <c r="B10052" s="2"/>
      <c r="C10052" s="2"/>
    </row>
    <row r="10053" spans="2:3" x14ac:dyDescent="0.45">
      <c r="B10053" s="2"/>
      <c r="C10053" s="2"/>
    </row>
    <row r="10054" spans="2:3" x14ac:dyDescent="0.45">
      <c r="B10054" s="2"/>
      <c r="C10054" s="2"/>
    </row>
    <row r="10055" spans="2:3" x14ac:dyDescent="0.45">
      <c r="B10055" s="2"/>
      <c r="C10055" s="2"/>
    </row>
    <row r="10056" spans="2:3" x14ac:dyDescent="0.45">
      <c r="B10056" s="2"/>
      <c r="C10056" s="2"/>
    </row>
    <row r="10057" spans="2:3" x14ac:dyDescent="0.45">
      <c r="B10057" s="2"/>
      <c r="C10057" s="2"/>
    </row>
    <row r="10058" spans="2:3" x14ac:dyDescent="0.45">
      <c r="B10058" s="2"/>
      <c r="C10058" s="2"/>
    </row>
    <row r="10059" spans="2:3" x14ac:dyDescent="0.45">
      <c r="B10059" s="2"/>
      <c r="C10059" s="2"/>
    </row>
    <row r="10060" spans="2:3" x14ac:dyDescent="0.45">
      <c r="B10060" s="2"/>
      <c r="C10060" s="2"/>
    </row>
    <row r="10061" spans="2:3" x14ac:dyDescent="0.45">
      <c r="B10061" s="2"/>
      <c r="C10061" s="2"/>
    </row>
    <row r="10062" spans="2:3" x14ac:dyDescent="0.45">
      <c r="B10062" s="2"/>
      <c r="C10062" s="2"/>
    </row>
    <row r="10063" spans="2:3" x14ac:dyDescent="0.45">
      <c r="B10063" s="2"/>
      <c r="C10063" s="2"/>
    </row>
    <row r="10064" spans="2:3" x14ac:dyDescent="0.45">
      <c r="B10064" s="2"/>
      <c r="C10064" s="2"/>
    </row>
    <row r="10065" spans="2:3" x14ac:dyDescent="0.45">
      <c r="B10065" s="2"/>
      <c r="C10065" s="2"/>
    </row>
    <row r="10066" spans="2:3" x14ac:dyDescent="0.45">
      <c r="B10066" s="2"/>
      <c r="C10066" s="2"/>
    </row>
    <row r="10067" spans="2:3" x14ac:dyDescent="0.45">
      <c r="B10067" s="2"/>
      <c r="C10067" s="2"/>
    </row>
    <row r="10068" spans="2:3" x14ac:dyDescent="0.45">
      <c r="B10068" s="2"/>
      <c r="C10068" s="2"/>
    </row>
    <row r="10069" spans="2:3" x14ac:dyDescent="0.45">
      <c r="B10069" s="2"/>
      <c r="C10069" s="2"/>
    </row>
    <row r="10070" spans="2:3" x14ac:dyDescent="0.45">
      <c r="B10070" s="2"/>
      <c r="C10070" s="2"/>
    </row>
    <row r="10071" spans="2:3" x14ac:dyDescent="0.45">
      <c r="B10071" s="2"/>
      <c r="C10071" s="2"/>
    </row>
    <row r="10072" spans="2:3" x14ac:dyDescent="0.45">
      <c r="B10072" s="2"/>
      <c r="C10072" s="2"/>
    </row>
    <row r="10073" spans="2:3" x14ac:dyDescent="0.45">
      <c r="B10073" s="2"/>
      <c r="C10073" s="2"/>
    </row>
    <row r="10074" spans="2:3" x14ac:dyDescent="0.45">
      <c r="B10074" s="2"/>
      <c r="C10074" s="2"/>
    </row>
    <row r="10075" spans="2:3" x14ac:dyDescent="0.45">
      <c r="B10075" s="2"/>
      <c r="C10075" s="2"/>
    </row>
    <row r="10076" spans="2:3" x14ac:dyDescent="0.45">
      <c r="B10076" s="2"/>
      <c r="C10076" s="2"/>
    </row>
    <row r="10077" spans="2:3" x14ac:dyDescent="0.45">
      <c r="B10077" s="2"/>
      <c r="C10077" s="2"/>
    </row>
    <row r="10078" spans="2:3" x14ac:dyDescent="0.45">
      <c r="B10078" s="2"/>
      <c r="C10078" s="2"/>
    </row>
    <row r="10079" spans="2:3" x14ac:dyDescent="0.45">
      <c r="B10079" s="2"/>
      <c r="C10079" s="2"/>
    </row>
    <row r="10080" spans="2:3" x14ac:dyDescent="0.45">
      <c r="B10080" s="2"/>
      <c r="C10080" s="2"/>
    </row>
    <row r="10081" spans="2:3" x14ac:dyDescent="0.45">
      <c r="B10081" s="2"/>
      <c r="C10081" s="2"/>
    </row>
    <row r="10082" spans="2:3" x14ac:dyDescent="0.45">
      <c r="B10082" s="2"/>
      <c r="C10082" s="2"/>
    </row>
    <row r="10083" spans="2:3" x14ac:dyDescent="0.45">
      <c r="B10083" s="2"/>
      <c r="C10083" s="2"/>
    </row>
    <row r="10084" spans="2:3" x14ac:dyDescent="0.45">
      <c r="B10084" s="2"/>
      <c r="C10084" s="2"/>
    </row>
    <row r="10085" spans="2:3" x14ac:dyDescent="0.45">
      <c r="B10085" s="2"/>
      <c r="C10085" s="2"/>
    </row>
    <row r="10086" spans="2:3" x14ac:dyDescent="0.45">
      <c r="B10086" s="2"/>
      <c r="C10086" s="2"/>
    </row>
    <row r="10087" spans="2:3" x14ac:dyDescent="0.45">
      <c r="B10087" s="2"/>
      <c r="C10087" s="2"/>
    </row>
    <row r="10088" spans="2:3" x14ac:dyDescent="0.45">
      <c r="B10088" s="2"/>
      <c r="C10088" s="2"/>
    </row>
    <row r="10089" spans="2:3" x14ac:dyDescent="0.45">
      <c r="B10089" s="2"/>
      <c r="C10089" s="2"/>
    </row>
    <row r="10090" spans="2:3" x14ac:dyDescent="0.45">
      <c r="B10090" s="2"/>
      <c r="C10090" s="2"/>
    </row>
    <row r="10091" spans="2:3" x14ac:dyDescent="0.45">
      <c r="B10091" s="2"/>
      <c r="C10091" s="2"/>
    </row>
    <row r="10092" spans="2:3" x14ac:dyDescent="0.45">
      <c r="B10092" s="2"/>
      <c r="C10092" s="2"/>
    </row>
    <row r="10093" spans="2:3" x14ac:dyDescent="0.45">
      <c r="B10093" s="2"/>
      <c r="C10093" s="2"/>
    </row>
    <row r="10094" spans="2:3" x14ac:dyDescent="0.45">
      <c r="B10094" s="2"/>
      <c r="C10094" s="2"/>
    </row>
    <row r="10095" spans="2:3" x14ac:dyDescent="0.45">
      <c r="B10095" s="2"/>
      <c r="C10095" s="2"/>
    </row>
    <row r="10096" spans="2:3" x14ac:dyDescent="0.45">
      <c r="B10096" s="2"/>
      <c r="C10096" s="2"/>
    </row>
    <row r="10097" spans="2:3" x14ac:dyDescent="0.45">
      <c r="B10097" s="2"/>
      <c r="C10097" s="2"/>
    </row>
    <row r="10098" spans="2:3" x14ac:dyDescent="0.45">
      <c r="B10098" s="2"/>
      <c r="C10098" s="2"/>
    </row>
    <row r="10099" spans="2:3" x14ac:dyDescent="0.45">
      <c r="B10099" s="2"/>
      <c r="C10099" s="2"/>
    </row>
    <row r="10100" spans="2:3" x14ac:dyDescent="0.45">
      <c r="B10100" s="2"/>
      <c r="C10100" s="2"/>
    </row>
    <row r="10101" spans="2:3" x14ac:dyDescent="0.45">
      <c r="B10101" s="2"/>
      <c r="C10101" s="2"/>
    </row>
    <row r="10102" spans="2:3" x14ac:dyDescent="0.45">
      <c r="B10102" s="2"/>
      <c r="C10102" s="2"/>
    </row>
    <row r="10103" spans="2:3" x14ac:dyDescent="0.45">
      <c r="B10103" s="2"/>
      <c r="C10103" s="2"/>
    </row>
    <row r="10104" spans="2:3" x14ac:dyDescent="0.45">
      <c r="B10104" s="2"/>
      <c r="C10104" s="2"/>
    </row>
    <row r="10105" spans="2:3" x14ac:dyDescent="0.45">
      <c r="B10105" s="2"/>
      <c r="C10105" s="2"/>
    </row>
    <row r="10106" spans="2:3" x14ac:dyDescent="0.45">
      <c r="B10106" s="2"/>
      <c r="C10106" s="2"/>
    </row>
    <row r="10107" spans="2:3" x14ac:dyDescent="0.45">
      <c r="B10107" s="2"/>
      <c r="C10107" s="2"/>
    </row>
    <row r="10108" spans="2:3" x14ac:dyDescent="0.45">
      <c r="B10108" s="2"/>
      <c r="C10108" s="2"/>
    </row>
    <row r="10109" spans="2:3" x14ac:dyDescent="0.45">
      <c r="B10109" s="2"/>
      <c r="C10109" s="2"/>
    </row>
    <row r="10110" spans="2:3" x14ac:dyDescent="0.45">
      <c r="B10110" s="2"/>
      <c r="C10110" s="2"/>
    </row>
    <row r="10111" spans="2:3" x14ac:dyDescent="0.45">
      <c r="B10111" s="2"/>
      <c r="C10111" s="2"/>
    </row>
    <row r="10112" spans="2:3" x14ac:dyDescent="0.45">
      <c r="B10112" s="2"/>
      <c r="C10112" s="2"/>
    </row>
    <row r="10113" spans="2:3" x14ac:dyDescent="0.45">
      <c r="B10113" s="2"/>
      <c r="C10113" s="2"/>
    </row>
    <row r="10114" spans="2:3" x14ac:dyDescent="0.45">
      <c r="B10114" s="2"/>
      <c r="C10114" s="2"/>
    </row>
    <row r="10115" spans="2:3" x14ac:dyDescent="0.45">
      <c r="B10115" s="2"/>
      <c r="C10115" s="2"/>
    </row>
    <row r="10116" spans="2:3" x14ac:dyDescent="0.45">
      <c r="B10116" s="2"/>
      <c r="C10116" s="2"/>
    </row>
    <row r="10117" spans="2:3" x14ac:dyDescent="0.45">
      <c r="B10117" s="2"/>
      <c r="C10117" s="2"/>
    </row>
    <row r="10118" spans="2:3" x14ac:dyDescent="0.45">
      <c r="B10118" s="2"/>
      <c r="C10118" s="2"/>
    </row>
    <row r="10119" spans="2:3" x14ac:dyDescent="0.45">
      <c r="B10119" s="2"/>
      <c r="C10119" s="2"/>
    </row>
    <row r="10120" spans="2:3" x14ac:dyDescent="0.45">
      <c r="B10120" s="2"/>
      <c r="C10120" s="2"/>
    </row>
    <row r="10121" spans="2:3" x14ac:dyDescent="0.45">
      <c r="B10121" s="2"/>
      <c r="C10121" s="2"/>
    </row>
    <row r="10122" spans="2:3" x14ac:dyDescent="0.45">
      <c r="B10122" s="2"/>
      <c r="C10122" s="2"/>
    </row>
    <row r="10123" spans="2:3" x14ac:dyDescent="0.45">
      <c r="B10123" s="2"/>
      <c r="C10123" s="2"/>
    </row>
    <row r="10124" spans="2:3" x14ac:dyDescent="0.45">
      <c r="B10124" s="2"/>
      <c r="C10124" s="2"/>
    </row>
    <row r="10125" spans="2:3" x14ac:dyDescent="0.45">
      <c r="B10125" s="2"/>
      <c r="C10125" s="2"/>
    </row>
    <row r="10126" spans="2:3" x14ac:dyDescent="0.45">
      <c r="B10126" s="2"/>
      <c r="C10126" s="2"/>
    </row>
    <row r="10127" spans="2:3" x14ac:dyDescent="0.45">
      <c r="B10127" s="2"/>
      <c r="C10127" s="2"/>
    </row>
    <row r="10128" spans="2:3" x14ac:dyDescent="0.45">
      <c r="B10128" s="2"/>
      <c r="C10128" s="2"/>
    </row>
    <row r="10129" spans="2:3" x14ac:dyDescent="0.45">
      <c r="B10129" s="2"/>
      <c r="C10129" s="2"/>
    </row>
    <row r="10130" spans="2:3" x14ac:dyDescent="0.45">
      <c r="B10130" s="2"/>
      <c r="C10130" s="2"/>
    </row>
    <row r="10131" spans="2:3" x14ac:dyDescent="0.45">
      <c r="B10131" s="2"/>
      <c r="C10131" s="2"/>
    </row>
    <row r="10132" spans="2:3" x14ac:dyDescent="0.45">
      <c r="B10132" s="2"/>
      <c r="C10132" s="2"/>
    </row>
    <row r="10133" spans="2:3" x14ac:dyDescent="0.45">
      <c r="B10133" s="2"/>
      <c r="C10133" s="2"/>
    </row>
    <row r="10134" spans="2:3" x14ac:dyDescent="0.45">
      <c r="B10134" s="2"/>
      <c r="C10134" s="2"/>
    </row>
    <row r="10135" spans="2:3" x14ac:dyDescent="0.45">
      <c r="B10135" s="2"/>
      <c r="C10135" s="2"/>
    </row>
    <row r="10136" spans="2:3" x14ac:dyDescent="0.45">
      <c r="B10136" s="2"/>
      <c r="C10136" s="2"/>
    </row>
    <row r="10137" spans="2:3" x14ac:dyDescent="0.45">
      <c r="B10137" s="2"/>
      <c r="C10137" s="2"/>
    </row>
    <row r="10138" spans="2:3" x14ac:dyDescent="0.45">
      <c r="B10138" s="2"/>
      <c r="C10138" s="2"/>
    </row>
    <row r="10139" spans="2:3" x14ac:dyDescent="0.45">
      <c r="B10139" s="2"/>
      <c r="C10139" s="2"/>
    </row>
    <row r="10140" spans="2:3" x14ac:dyDescent="0.45">
      <c r="B10140" s="2"/>
      <c r="C10140" s="2"/>
    </row>
    <row r="10141" spans="2:3" x14ac:dyDescent="0.45">
      <c r="B10141" s="2"/>
      <c r="C10141" s="2"/>
    </row>
    <row r="10142" spans="2:3" x14ac:dyDescent="0.45">
      <c r="B10142" s="2"/>
      <c r="C10142" s="2"/>
    </row>
    <row r="10143" spans="2:3" x14ac:dyDescent="0.45">
      <c r="B10143" s="2"/>
      <c r="C10143" s="2"/>
    </row>
    <row r="10144" spans="2:3" x14ac:dyDescent="0.45">
      <c r="B10144" s="2"/>
      <c r="C10144" s="2"/>
    </row>
    <row r="10145" spans="2:3" x14ac:dyDescent="0.45">
      <c r="B10145" s="2"/>
      <c r="C10145" s="2"/>
    </row>
    <row r="10146" spans="2:3" x14ac:dyDescent="0.45">
      <c r="B10146" s="2"/>
      <c r="C10146" s="2"/>
    </row>
    <row r="10147" spans="2:3" x14ac:dyDescent="0.45">
      <c r="B10147" s="2"/>
      <c r="C10147" s="2"/>
    </row>
    <row r="10148" spans="2:3" x14ac:dyDescent="0.45">
      <c r="B10148" s="2"/>
      <c r="C10148" s="2"/>
    </row>
    <row r="10149" spans="2:3" x14ac:dyDescent="0.45">
      <c r="B10149" s="2"/>
      <c r="C10149" s="2"/>
    </row>
    <row r="10150" spans="2:3" x14ac:dyDescent="0.45">
      <c r="B10150" s="2"/>
      <c r="C10150" s="2"/>
    </row>
    <row r="10151" spans="2:3" x14ac:dyDescent="0.45">
      <c r="B10151" s="2"/>
      <c r="C10151" s="2"/>
    </row>
    <row r="10152" spans="2:3" x14ac:dyDescent="0.45">
      <c r="B10152" s="2"/>
      <c r="C10152" s="2"/>
    </row>
    <row r="10153" spans="2:3" x14ac:dyDescent="0.45">
      <c r="B10153" s="2"/>
      <c r="C10153" s="2"/>
    </row>
    <row r="10154" spans="2:3" x14ac:dyDescent="0.45">
      <c r="B10154" s="2"/>
      <c r="C10154" s="2"/>
    </row>
    <row r="10155" spans="2:3" x14ac:dyDescent="0.45">
      <c r="B10155" s="2"/>
      <c r="C10155" s="2"/>
    </row>
    <row r="10156" spans="2:3" x14ac:dyDescent="0.45">
      <c r="B10156" s="2"/>
      <c r="C10156" s="2"/>
    </row>
    <row r="10157" spans="2:3" x14ac:dyDescent="0.45">
      <c r="B10157" s="2"/>
      <c r="C10157" s="2"/>
    </row>
    <row r="10158" spans="2:3" x14ac:dyDescent="0.45">
      <c r="B10158" s="2"/>
      <c r="C10158" s="2"/>
    </row>
    <row r="10159" spans="2:3" x14ac:dyDescent="0.45">
      <c r="B10159" s="2"/>
      <c r="C10159" s="2"/>
    </row>
    <row r="10160" spans="2:3" x14ac:dyDescent="0.45">
      <c r="B10160" s="2"/>
      <c r="C10160" s="2"/>
    </row>
    <row r="10161" spans="2:3" x14ac:dyDescent="0.45">
      <c r="B10161" s="2"/>
      <c r="C10161" s="2"/>
    </row>
    <row r="10162" spans="2:3" x14ac:dyDescent="0.45">
      <c r="B10162" s="2"/>
      <c r="C10162" s="2"/>
    </row>
    <row r="10163" spans="2:3" x14ac:dyDescent="0.45">
      <c r="B10163" s="2"/>
      <c r="C10163" s="2"/>
    </row>
    <row r="10164" spans="2:3" x14ac:dyDescent="0.45">
      <c r="B10164" s="2"/>
      <c r="C10164" s="2"/>
    </row>
    <row r="10165" spans="2:3" x14ac:dyDescent="0.45">
      <c r="B10165" s="2"/>
      <c r="C10165" s="2"/>
    </row>
    <row r="10166" spans="2:3" x14ac:dyDescent="0.45">
      <c r="B10166" s="2"/>
      <c r="C10166" s="2"/>
    </row>
    <row r="10167" spans="2:3" x14ac:dyDescent="0.45">
      <c r="B10167" s="2"/>
      <c r="C10167" s="2"/>
    </row>
    <row r="10168" spans="2:3" x14ac:dyDescent="0.45">
      <c r="B10168" s="2"/>
      <c r="C10168" s="2"/>
    </row>
    <row r="10169" spans="2:3" x14ac:dyDescent="0.45">
      <c r="B10169" s="2"/>
      <c r="C10169" s="2"/>
    </row>
    <row r="10170" spans="2:3" x14ac:dyDescent="0.45">
      <c r="B10170" s="2"/>
      <c r="C10170" s="2"/>
    </row>
    <row r="10171" spans="2:3" x14ac:dyDescent="0.45">
      <c r="B10171" s="2"/>
      <c r="C10171" s="2"/>
    </row>
    <row r="10172" spans="2:3" x14ac:dyDescent="0.45">
      <c r="B10172" s="2"/>
      <c r="C10172" s="2"/>
    </row>
    <row r="10173" spans="2:3" x14ac:dyDescent="0.45">
      <c r="B10173" s="2"/>
      <c r="C10173" s="2"/>
    </row>
    <row r="10174" spans="2:3" x14ac:dyDescent="0.45">
      <c r="B10174" s="2"/>
      <c r="C10174" s="2"/>
    </row>
    <row r="10175" spans="2:3" x14ac:dyDescent="0.45">
      <c r="B10175" s="2"/>
      <c r="C10175" s="2"/>
    </row>
    <row r="10176" spans="2:3" x14ac:dyDescent="0.45">
      <c r="B10176" s="2"/>
      <c r="C10176" s="2"/>
    </row>
    <row r="10177" spans="2:3" x14ac:dyDescent="0.45">
      <c r="B10177" s="2"/>
      <c r="C10177" s="2"/>
    </row>
    <row r="10178" spans="2:3" x14ac:dyDescent="0.45">
      <c r="B10178" s="2"/>
      <c r="C10178" s="2"/>
    </row>
    <row r="10179" spans="2:3" x14ac:dyDescent="0.45">
      <c r="B10179" s="2"/>
      <c r="C10179" s="2"/>
    </row>
    <row r="10180" spans="2:3" x14ac:dyDescent="0.45">
      <c r="B10180" s="2"/>
      <c r="C10180" s="2"/>
    </row>
    <row r="10181" spans="2:3" x14ac:dyDescent="0.45">
      <c r="B10181" s="2"/>
      <c r="C10181" s="2"/>
    </row>
    <row r="10182" spans="2:3" x14ac:dyDescent="0.45">
      <c r="B10182" s="2"/>
      <c r="C10182" s="2"/>
    </row>
    <row r="10183" spans="2:3" x14ac:dyDescent="0.45">
      <c r="B10183" s="2"/>
      <c r="C10183" s="2"/>
    </row>
    <row r="10184" spans="2:3" x14ac:dyDescent="0.45">
      <c r="B10184" s="2"/>
      <c r="C10184" s="2"/>
    </row>
    <row r="10185" spans="2:3" x14ac:dyDescent="0.45">
      <c r="B10185" s="2"/>
      <c r="C10185" s="2"/>
    </row>
    <row r="10186" spans="2:3" x14ac:dyDescent="0.45">
      <c r="B10186" s="2"/>
      <c r="C10186" s="2"/>
    </row>
    <row r="10187" spans="2:3" x14ac:dyDescent="0.45">
      <c r="B10187" s="2"/>
      <c r="C10187" s="2"/>
    </row>
    <row r="10188" spans="2:3" x14ac:dyDescent="0.45">
      <c r="B10188" s="2"/>
      <c r="C10188" s="2"/>
    </row>
    <row r="10189" spans="2:3" x14ac:dyDescent="0.45">
      <c r="B10189" s="2"/>
      <c r="C10189" s="2"/>
    </row>
    <row r="10190" spans="2:3" x14ac:dyDescent="0.45">
      <c r="B10190" s="2"/>
      <c r="C10190" s="2"/>
    </row>
    <row r="10191" spans="2:3" x14ac:dyDescent="0.45">
      <c r="B10191" s="2"/>
      <c r="C10191" s="2"/>
    </row>
    <row r="10192" spans="2:3" x14ac:dyDescent="0.45">
      <c r="B10192" s="2"/>
      <c r="C10192" s="2"/>
    </row>
    <row r="10193" spans="2:3" x14ac:dyDescent="0.45">
      <c r="B10193" s="2"/>
      <c r="C10193" s="2"/>
    </row>
    <row r="10194" spans="2:3" x14ac:dyDescent="0.45">
      <c r="B10194" s="2"/>
      <c r="C10194" s="2"/>
    </row>
    <row r="10195" spans="2:3" x14ac:dyDescent="0.45">
      <c r="B10195" s="2"/>
      <c r="C10195" s="2"/>
    </row>
    <row r="10196" spans="2:3" x14ac:dyDescent="0.45">
      <c r="B10196" s="2"/>
      <c r="C10196" s="2"/>
    </row>
    <row r="10197" spans="2:3" x14ac:dyDescent="0.45">
      <c r="B10197" s="2"/>
      <c r="C10197" s="2"/>
    </row>
    <row r="10198" spans="2:3" x14ac:dyDescent="0.45">
      <c r="B10198" s="2"/>
      <c r="C10198" s="2"/>
    </row>
    <row r="10199" spans="2:3" x14ac:dyDescent="0.45">
      <c r="B10199" s="2"/>
      <c r="C10199" s="2"/>
    </row>
    <row r="10200" spans="2:3" x14ac:dyDescent="0.45">
      <c r="B10200" s="2"/>
      <c r="C10200" s="2"/>
    </row>
    <row r="10201" spans="2:3" x14ac:dyDescent="0.45">
      <c r="B10201" s="2"/>
      <c r="C10201" s="2"/>
    </row>
    <row r="10202" spans="2:3" x14ac:dyDescent="0.45">
      <c r="B10202" s="2"/>
      <c r="C10202" s="2"/>
    </row>
    <row r="10203" spans="2:3" x14ac:dyDescent="0.45">
      <c r="B10203" s="2"/>
      <c r="C10203" s="2"/>
    </row>
    <row r="10204" spans="2:3" x14ac:dyDescent="0.45">
      <c r="B10204" s="2"/>
      <c r="C10204" s="2"/>
    </row>
    <row r="10205" spans="2:3" x14ac:dyDescent="0.45">
      <c r="B10205" s="2"/>
      <c r="C10205" s="2"/>
    </row>
    <row r="10206" spans="2:3" x14ac:dyDescent="0.45">
      <c r="B10206" s="2"/>
      <c r="C10206" s="2"/>
    </row>
    <row r="10207" spans="2:3" x14ac:dyDescent="0.45">
      <c r="B10207" s="2"/>
      <c r="C10207" s="2"/>
    </row>
    <row r="10208" spans="2:3" x14ac:dyDescent="0.45">
      <c r="B10208" s="2"/>
      <c r="C10208" s="2"/>
    </row>
    <row r="10209" spans="2:3" x14ac:dyDescent="0.45">
      <c r="B10209" s="2"/>
      <c r="C10209" s="2"/>
    </row>
    <row r="10210" spans="2:3" x14ac:dyDescent="0.45">
      <c r="B10210" s="2"/>
      <c r="C10210" s="2"/>
    </row>
    <row r="10211" spans="2:3" x14ac:dyDescent="0.45">
      <c r="B10211" s="2"/>
      <c r="C10211" s="2"/>
    </row>
    <row r="10212" spans="2:3" x14ac:dyDescent="0.45">
      <c r="B10212" s="2"/>
      <c r="C10212" s="2"/>
    </row>
    <row r="10213" spans="2:3" x14ac:dyDescent="0.45">
      <c r="B10213" s="2"/>
      <c r="C10213" s="2"/>
    </row>
    <row r="10214" spans="2:3" x14ac:dyDescent="0.45">
      <c r="B10214" s="2"/>
      <c r="C10214" s="2"/>
    </row>
    <row r="10215" spans="2:3" x14ac:dyDescent="0.45">
      <c r="B10215" s="2"/>
      <c r="C10215" s="2"/>
    </row>
    <row r="10216" spans="2:3" x14ac:dyDescent="0.45">
      <c r="B10216" s="2"/>
      <c r="C10216" s="2"/>
    </row>
    <row r="10217" spans="2:3" x14ac:dyDescent="0.45">
      <c r="B10217" s="2"/>
      <c r="C10217" s="2"/>
    </row>
    <row r="10218" spans="2:3" x14ac:dyDescent="0.45">
      <c r="B10218" s="2"/>
      <c r="C10218" s="2"/>
    </row>
    <row r="10219" spans="2:3" x14ac:dyDescent="0.45">
      <c r="B10219" s="2"/>
      <c r="C10219" s="2"/>
    </row>
    <row r="10220" spans="2:3" x14ac:dyDescent="0.45">
      <c r="B10220" s="2"/>
      <c r="C10220" s="2"/>
    </row>
    <row r="10221" spans="2:3" x14ac:dyDescent="0.45">
      <c r="B10221" s="2"/>
      <c r="C10221" s="2"/>
    </row>
    <row r="10222" spans="2:3" x14ac:dyDescent="0.45">
      <c r="B10222" s="2"/>
      <c r="C10222" s="2"/>
    </row>
    <row r="10223" spans="2:3" x14ac:dyDescent="0.45">
      <c r="B10223" s="2"/>
      <c r="C10223" s="2"/>
    </row>
    <row r="10224" spans="2:3" x14ac:dyDescent="0.45">
      <c r="B10224" s="2"/>
      <c r="C10224" s="2"/>
    </row>
    <row r="10225" spans="2:3" x14ac:dyDescent="0.45">
      <c r="B10225" s="2"/>
      <c r="C10225" s="2"/>
    </row>
    <row r="10226" spans="2:3" x14ac:dyDescent="0.45">
      <c r="B10226" s="2"/>
      <c r="C10226" s="2"/>
    </row>
    <row r="10227" spans="2:3" x14ac:dyDescent="0.45">
      <c r="B10227" s="2"/>
      <c r="C10227" s="2"/>
    </row>
    <row r="10228" spans="2:3" x14ac:dyDescent="0.45">
      <c r="B10228" s="2"/>
      <c r="C10228" s="2"/>
    </row>
    <row r="10229" spans="2:3" x14ac:dyDescent="0.45">
      <c r="B10229" s="2"/>
      <c r="C10229" s="2"/>
    </row>
    <row r="10230" spans="2:3" x14ac:dyDescent="0.45">
      <c r="B10230" s="2"/>
      <c r="C10230" s="2"/>
    </row>
    <row r="10231" spans="2:3" x14ac:dyDescent="0.45">
      <c r="B10231" s="2"/>
      <c r="C10231" s="2"/>
    </row>
    <row r="10232" spans="2:3" x14ac:dyDescent="0.45">
      <c r="B10232" s="2"/>
      <c r="C10232" s="2"/>
    </row>
    <row r="10233" spans="2:3" x14ac:dyDescent="0.45">
      <c r="B10233" s="2"/>
      <c r="C10233" s="2"/>
    </row>
    <row r="10234" spans="2:3" x14ac:dyDescent="0.45">
      <c r="B10234" s="2"/>
      <c r="C10234" s="2"/>
    </row>
    <row r="10235" spans="2:3" x14ac:dyDescent="0.45">
      <c r="B10235" s="2"/>
      <c r="C10235" s="2"/>
    </row>
    <row r="10236" spans="2:3" x14ac:dyDescent="0.45">
      <c r="B10236" s="2"/>
      <c r="C10236" s="2"/>
    </row>
    <row r="10237" spans="2:3" x14ac:dyDescent="0.45">
      <c r="B10237" s="2"/>
      <c r="C10237" s="2"/>
    </row>
    <row r="10238" spans="2:3" x14ac:dyDescent="0.45">
      <c r="B10238" s="2"/>
      <c r="C10238" s="2"/>
    </row>
    <row r="10239" spans="2:3" x14ac:dyDescent="0.45">
      <c r="B10239" s="2"/>
      <c r="C10239" s="2"/>
    </row>
    <row r="10240" spans="2:3" x14ac:dyDescent="0.45">
      <c r="B10240" s="2"/>
      <c r="C10240" s="2"/>
    </row>
    <row r="10241" spans="2:3" x14ac:dyDescent="0.45">
      <c r="B10241" s="2"/>
      <c r="C10241" s="2"/>
    </row>
    <row r="10242" spans="2:3" x14ac:dyDescent="0.45">
      <c r="B10242" s="2"/>
      <c r="C10242" s="2"/>
    </row>
    <row r="10243" spans="2:3" x14ac:dyDescent="0.45">
      <c r="B10243" s="2"/>
      <c r="C10243" s="2"/>
    </row>
    <row r="10244" spans="2:3" x14ac:dyDescent="0.45">
      <c r="B10244" s="2"/>
      <c r="C10244" s="2"/>
    </row>
    <row r="10245" spans="2:3" x14ac:dyDescent="0.45">
      <c r="B10245" s="2"/>
      <c r="C10245" s="2"/>
    </row>
    <row r="10246" spans="2:3" x14ac:dyDescent="0.45">
      <c r="B10246" s="2"/>
      <c r="C10246" s="2"/>
    </row>
    <row r="10247" spans="2:3" x14ac:dyDescent="0.45">
      <c r="B10247" s="2"/>
      <c r="C10247" s="2"/>
    </row>
    <row r="10248" spans="2:3" x14ac:dyDescent="0.45">
      <c r="B10248" s="2"/>
      <c r="C10248" s="2"/>
    </row>
    <row r="10249" spans="2:3" x14ac:dyDescent="0.45">
      <c r="B10249" s="2"/>
      <c r="C10249" s="2"/>
    </row>
    <row r="10250" spans="2:3" x14ac:dyDescent="0.45">
      <c r="B10250" s="2"/>
      <c r="C10250" s="2"/>
    </row>
    <row r="10251" spans="2:3" x14ac:dyDescent="0.45">
      <c r="B10251" s="2"/>
      <c r="C10251" s="2"/>
    </row>
    <row r="10252" spans="2:3" x14ac:dyDescent="0.45">
      <c r="B10252" s="2"/>
      <c r="C10252" s="2"/>
    </row>
    <row r="10253" spans="2:3" x14ac:dyDescent="0.45">
      <c r="B10253" s="2"/>
      <c r="C10253" s="2"/>
    </row>
    <row r="10254" spans="2:3" x14ac:dyDescent="0.45">
      <c r="B10254" s="2"/>
      <c r="C10254" s="2"/>
    </row>
    <row r="10255" spans="2:3" x14ac:dyDescent="0.45">
      <c r="B10255" s="2"/>
      <c r="C10255" s="2"/>
    </row>
    <row r="10256" spans="2:3" x14ac:dyDescent="0.45">
      <c r="B10256" s="2"/>
      <c r="C10256" s="2"/>
    </row>
    <row r="10257" spans="2:3" x14ac:dyDescent="0.45">
      <c r="B10257" s="2"/>
      <c r="C10257" s="2"/>
    </row>
    <row r="10258" spans="2:3" x14ac:dyDescent="0.45">
      <c r="B10258" s="2"/>
      <c r="C10258" s="2"/>
    </row>
    <row r="10259" spans="2:3" x14ac:dyDescent="0.45">
      <c r="B10259" s="2"/>
      <c r="C10259" s="2"/>
    </row>
    <row r="10260" spans="2:3" x14ac:dyDescent="0.45">
      <c r="B10260" s="2"/>
      <c r="C10260" s="2"/>
    </row>
    <row r="10261" spans="2:3" x14ac:dyDescent="0.45">
      <c r="B10261" s="2"/>
      <c r="C10261" s="2"/>
    </row>
    <row r="10262" spans="2:3" x14ac:dyDescent="0.45">
      <c r="B10262" s="2"/>
      <c r="C10262" s="2"/>
    </row>
    <row r="10263" spans="2:3" x14ac:dyDescent="0.45">
      <c r="B10263" s="2"/>
      <c r="C10263" s="2"/>
    </row>
    <row r="10264" spans="2:3" x14ac:dyDescent="0.45">
      <c r="B10264" s="2"/>
      <c r="C10264" s="2"/>
    </row>
    <row r="10265" spans="2:3" x14ac:dyDescent="0.45">
      <c r="B10265" s="2"/>
      <c r="C10265" s="2"/>
    </row>
    <row r="10266" spans="2:3" x14ac:dyDescent="0.45">
      <c r="B10266" s="2"/>
      <c r="C10266" s="2"/>
    </row>
    <row r="10267" spans="2:3" x14ac:dyDescent="0.45">
      <c r="B10267" s="2"/>
      <c r="C10267" s="2"/>
    </row>
    <row r="10268" spans="2:3" x14ac:dyDescent="0.45">
      <c r="B10268" s="2"/>
      <c r="C10268" s="2"/>
    </row>
    <row r="10269" spans="2:3" x14ac:dyDescent="0.45">
      <c r="B10269" s="2"/>
      <c r="C10269" s="2"/>
    </row>
    <row r="10270" spans="2:3" x14ac:dyDescent="0.45">
      <c r="B10270" s="2"/>
      <c r="C10270" s="2"/>
    </row>
    <row r="10271" spans="2:3" x14ac:dyDescent="0.45">
      <c r="B10271" s="2"/>
      <c r="C10271" s="2"/>
    </row>
    <row r="10272" spans="2:3" x14ac:dyDescent="0.45">
      <c r="B10272" s="2"/>
      <c r="C10272" s="2"/>
    </row>
    <row r="10273" spans="2:3" x14ac:dyDescent="0.45">
      <c r="B10273" s="2"/>
      <c r="C10273" s="2"/>
    </row>
    <row r="10274" spans="2:3" x14ac:dyDescent="0.45">
      <c r="B10274" s="2"/>
      <c r="C10274" s="2"/>
    </row>
    <row r="10275" spans="2:3" x14ac:dyDescent="0.45">
      <c r="B10275" s="2"/>
      <c r="C10275" s="2"/>
    </row>
    <row r="10276" spans="2:3" x14ac:dyDescent="0.45">
      <c r="B10276" s="2"/>
      <c r="C10276" s="2"/>
    </row>
    <row r="10277" spans="2:3" x14ac:dyDescent="0.45">
      <c r="B10277" s="2"/>
      <c r="C10277" s="2"/>
    </row>
    <row r="10278" spans="2:3" x14ac:dyDescent="0.45">
      <c r="B10278" s="2"/>
      <c r="C10278" s="2"/>
    </row>
    <row r="10279" spans="2:3" x14ac:dyDescent="0.45">
      <c r="B10279" s="2"/>
      <c r="C10279" s="2"/>
    </row>
    <row r="10280" spans="2:3" x14ac:dyDescent="0.45">
      <c r="B10280" s="2"/>
      <c r="C10280" s="2"/>
    </row>
    <row r="10281" spans="2:3" x14ac:dyDescent="0.45">
      <c r="B10281" s="2"/>
      <c r="C10281" s="2"/>
    </row>
    <row r="10282" spans="2:3" x14ac:dyDescent="0.45">
      <c r="B10282" s="2"/>
      <c r="C10282" s="2"/>
    </row>
    <row r="10283" spans="2:3" x14ac:dyDescent="0.45">
      <c r="B10283" s="2"/>
      <c r="C10283" s="2"/>
    </row>
    <row r="10284" spans="2:3" x14ac:dyDescent="0.45">
      <c r="B10284" s="2"/>
      <c r="C10284" s="2"/>
    </row>
    <row r="10285" spans="2:3" x14ac:dyDescent="0.45">
      <c r="B10285" s="2"/>
      <c r="C10285" s="2"/>
    </row>
    <row r="10286" spans="2:3" x14ac:dyDescent="0.45">
      <c r="B10286" s="2"/>
      <c r="C10286" s="2"/>
    </row>
    <row r="10287" spans="2:3" x14ac:dyDescent="0.45">
      <c r="B10287" s="2"/>
      <c r="C10287" s="2"/>
    </row>
    <row r="10288" spans="2:3" x14ac:dyDescent="0.45">
      <c r="B10288" s="2"/>
      <c r="C10288" s="2"/>
    </row>
    <row r="10289" spans="2:3" x14ac:dyDescent="0.45">
      <c r="B10289" s="2"/>
      <c r="C10289" s="2"/>
    </row>
    <row r="10290" spans="2:3" x14ac:dyDescent="0.45">
      <c r="B10290" s="2"/>
      <c r="C10290" s="2"/>
    </row>
    <row r="10291" spans="2:3" x14ac:dyDescent="0.45">
      <c r="B10291" s="2"/>
      <c r="C10291" s="2"/>
    </row>
    <row r="10292" spans="2:3" x14ac:dyDescent="0.45">
      <c r="B10292" s="2"/>
      <c r="C10292" s="2"/>
    </row>
    <row r="10293" spans="2:3" x14ac:dyDescent="0.45">
      <c r="B10293" s="2"/>
      <c r="C10293" s="2"/>
    </row>
    <row r="10294" spans="2:3" x14ac:dyDescent="0.45">
      <c r="B10294" s="2"/>
      <c r="C10294" s="2"/>
    </row>
    <row r="10295" spans="2:3" x14ac:dyDescent="0.45">
      <c r="B10295" s="2"/>
      <c r="C10295" s="2"/>
    </row>
    <row r="10296" spans="2:3" x14ac:dyDescent="0.45">
      <c r="B10296" s="2"/>
      <c r="C10296" s="2"/>
    </row>
    <row r="10297" spans="2:3" x14ac:dyDescent="0.45">
      <c r="B10297" s="2"/>
      <c r="C10297" s="2"/>
    </row>
    <row r="10298" spans="2:3" x14ac:dyDescent="0.45">
      <c r="B10298" s="2"/>
      <c r="C10298" s="2"/>
    </row>
    <row r="10299" spans="2:3" x14ac:dyDescent="0.45">
      <c r="B10299" s="2"/>
      <c r="C10299" s="2"/>
    </row>
    <row r="10300" spans="2:3" x14ac:dyDescent="0.45">
      <c r="B10300" s="2"/>
      <c r="C10300" s="2"/>
    </row>
    <row r="10301" spans="2:3" x14ac:dyDescent="0.45">
      <c r="B10301" s="2"/>
      <c r="C10301" s="2"/>
    </row>
    <row r="10302" spans="2:3" x14ac:dyDescent="0.45">
      <c r="B10302" s="2"/>
      <c r="C10302" s="2"/>
    </row>
    <row r="10303" spans="2:3" x14ac:dyDescent="0.45">
      <c r="B10303" s="2"/>
      <c r="C10303" s="2"/>
    </row>
    <row r="10304" spans="2:3" x14ac:dyDescent="0.45">
      <c r="B10304" s="2"/>
      <c r="C10304" s="2"/>
    </row>
    <row r="10305" spans="2:3" x14ac:dyDescent="0.45">
      <c r="B10305" s="2"/>
      <c r="C10305" s="2"/>
    </row>
    <row r="10306" spans="2:3" x14ac:dyDescent="0.45">
      <c r="B10306" s="2"/>
      <c r="C10306" s="2"/>
    </row>
    <row r="10307" spans="2:3" x14ac:dyDescent="0.45">
      <c r="B10307" s="2"/>
      <c r="C10307" s="2"/>
    </row>
    <row r="10308" spans="2:3" x14ac:dyDescent="0.45">
      <c r="B10308" s="2"/>
      <c r="C10308" s="2"/>
    </row>
    <row r="10309" spans="2:3" x14ac:dyDescent="0.45">
      <c r="B10309" s="2"/>
      <c r="C10309" s="2"/>
    </row>
    <row r="10310" spans="2:3" x14ac:dyDescent="0.45">
      <c r="B10310" s="2"/>
      <c r="C10310" s="2"/>
    </row>
    <row r="10311" spans="2:3" x14ac:dyDescent="0.45">
      <c r="B10311" s="2"/>
      <c r="C10311" s="2"/>
    </row>
    <row r="10312" spans="2:3" x14ac:dyDescent="0.45">
      <c r="B10312" s="2"/>
      <c r="C10312" s="2"/>
    </row>
    <row r="10313" spans="2:3" x14ac:dyDescent="0.45">
      <c r="B10313" s="2"/>
      <c r="C10313" s="2"/>
    </row>
    <row r="10314" spans="2:3" x14ac:dyDescent="0.45">
      <c r="B10314" s="2"/>
      <c r="C10314" s="2"/>
    </row>
    <row r="10315" spans="2:3" x14ac:dyDescent="0.45">
      <c r="B10315" s="2"/>
      <c r="C10315" s="2"/>
    </row>
    <row r="10316" spans="2:3" x14ac:dyDescent="0.45">
      <c r="B10316" s="2"/>
      <c r="C10316" s="2"/>
    </row>
    <row r="10317" spans="2:3" x14ac:dyDescent="0.45">
      <c r="B10317" s="2"/>
      <c r="C10317" s="2"/>
    </row>
    <row r="10318" spans="2:3" x14ac:dyDescent="0.45">
      <c r="B10318" s="2"/>
      <c r="C10318" s="2"/>
    </row>
    <row r="10319" spans="2:3" x14ac:dyDescent="0.45">
      <c r="B10319" s="2"/>
      <c r="C10319" s="2"/>
    </row>
    <row r="10320" spans="2:3" x14ac:dyDescent="0.45">
      <c r="B10320" s="2"/>
      <c r="C10320" s="2"/>
    </row>
    <row r="10321" spans="2:3" x14ac:dyDescent="0.45">
      <c r="B10321" s="2"/>
      <c r="C10321" s="2"/>
    </row>
    <row r="10322" spans="2:3" x14ac:dyDescent="0.45">
      <c r="B10322" s="2"/>
      <c r="C10322" s="2"/>
    </row>
    <row r="10323" spans="2:3" x14ac:dyDescent="0.45">
      <c r="B10323" s="2"/>
      <c r="C10323" s="2"/>
    </row>
    <row r="10324" spans="2:3" x14ac:dyDescent="0.45">
      <c r="B10324" s="2"/>
      <c r="C10324" s="2"/>
    </row>
    <row r="10325" spans="2:3" x14ac:dyDescent="0.45">
      <c r="B10325" s="2"/>
      <c r="C10325" s="2"/>
    </row>
    <row r="10326" spans="2:3" x14ac:dyDescent="0.45">
      <c r="B10326" s="2"/>
      <c r="C10326" s="2"/>
    </row>
    <row r="10327" spans="2:3" x14ac:dyDescent="0.45">
      <c r="B10327" s="2"/>
      <c r="C10327" s="2"/>
    </row>
    <row r="10328" spans="2:3" x14ac:dyDescent="0.45">
      <c r="B10328" s="2"/>
      <c r="C10328" s="2"/>
    </row>
    <row r="10329" spans="2:3" x14ac:dyDescent="0.45">
      <c r="B10329" s="2"/>
      <c r="C10329" s="2"/>
    </row>
    <row r="10330" spans="2:3" x14ac:dyDescent="0.45">
      <c r="B10330" s="2"/>
      <c r="C10330" s="2"/>
    </row>
    <row r="10331" spans="2:3" x14ac:dyDescent="0.45">
      <c r="B10331" s="2"/>
      <c r="C10331" s="2"/>
    </row>
    <row r="10332" spans="2:3" x14ac:dyDescent="0.45">
      <c r="B10332" s="2"/>
      <c r="C10332" s="2"/>
    </row>
    <row r="10333" spans="2:3" x14ac:dyDescent="0.45">
      <c r="B10333" s="2"/>
      <c r="C10333" s="2"/>
    </row>
    <row r="10334" spans="2:3" x14ac:dyDescent="0.45">
      <c r="B10334" s="2"/>
      <c r="C10334" s="2"/>
    </row>
    <row r="10335" spans="2:3" x14ac:dyDescent="0.45">
      <c r="B10335" s="2"/>
      <c r="C10335" s="2"/>
    </row>
    <row r="10336" spans="2:3" x14ac:dyDescent="0.45">
      <c r="B10336" s="2"/>
      <c r="C10336" s="2"/>
    </row>
    <row r="10337" spans="2:3" x14ac:dyDescent="0.45">
      <c r="B10337" s="2"/>
      <c r="C10337" s="2"/>
    </row>
    <row r="10338" spans="2:3" x14ac:dyDescent="0.45">
      <c r="B10338" s="2"/>
      <c r="C10338" s="2"/>
    </row>
    <row r="10339" spans="2:3" x14ac:dyDescent="0.45">
      <c r="B10339" s="2"/>
      <c r="C10339" s="2"/>
    </row>
    <row r="10340" spans="2:3" x14ac:dyDescent="0.45">
      <c r="B10340" s="2"/>
      <c r="C10340" s="2"/>
    </row>
    <row r="10341" spans="2:3" x14ac:dyDescent="0.45">
      <c r="B10341" s="2"/>
      <c r="C10341" s="2"/>
    </row>
    <row r="10342" spans="2:3" x14ac:dyDescent="0.45">
      <c r="B10342" s="2"/>
      <c r="C10342" s="2"/>
    </row>
    <row r="10343" spans="2:3" x14ac:dyDescent="0.45">
      <c r="B10343" s="2"/>
      <c r="C10343" s="2"/>
    </row>
    <row r="10344" spans="2:3" x14ac:dyDescent="0.45">
      <c r="B10344" s="2"/>
      <c r="C10344" s="2"/>
    </row>
    <row r="10345" spans="2:3" x14ac:dyDescent="0.45">
      <c r="B10345" s="2"/>
      <c r="C10345" s="2"/>
    </row>
    <row r="10346" spans="2:3" x14ac:dyDescent="0.45">
      <c r="B10346" s="2"/>
      <c r="C10346" s="2"/>
    </row>
    <row r="10347" spans="2:3" x14ac:dyDescent="0.45">
      <c r="B10347" s="2"/>
      <c r="C10347" s="2"/>
    </row>
    <row r="10348" spans="2:3" x14ac:dyDescent="0.45">
      <c r="B10348" s="2"/>
      <c r="C10348" s="2"/>
    </row>
    <row r="10349" spans="2:3" x14ac:dyDescent="0.45">
      <c r="B10349" s="2"/>
      <c r="C10349" s="2"/>
    </row>
    <row r="10350" spans="2:3" x14ac:dyDescent="0.45">
      <c r="B10350" s="2"/>
      <c r="C10350" s="2"/>
    </row>
    <row r="10351" spans="2:3" x14ac:dyDescent="0.45">
      <c r="B10351" s="2"/>
      <c r="C10351" s="2"/>
    </row>
    <row r="10352" spans="2:3" x14ac:dyDescent="0.45">
      <c r="B10352" s="2"/>
      <c r="C10352" s="2"/>
    </row>
    <row r="10353" spans="2:3" x14ac:dyDescent="0.45">
      <c r="B10353" s="2"/>
      <c r="C10353" s="2"/>
    </row>
    <row r="10354" spans="2:3" x14ac:dyDescent="0.45">
      <c r="B10354" s="2"/>
      <c r="C10354" s="2"/>
    </row>
    <row r="10355" spans="2:3" x14ac:dyDescent="0.45">
      <c r="B10355" s="2"/>
      <c r="C10355" s="2"/>
    </row>
    <row r="10356" spans="2:3" x14ac:dyDescent="0.45">
      <c r="B10356" s="2"/>
      <c r="C10356" s="2"/>
    </row>
    <row r="10357" spans="2:3" x14ac:dyDescent="0.45">
      <c r="B10357" s="2"/>
      <c r="C10357" s="2"/>
    </row>
    <row r="10358" spans="2:3" x14ac:dyDescent="0.45">
      <c r="B10358" s="2"/>
      <c r="C10358" s="2"/>
    </row>
    <row r="10359" spans="2:3" x14ac:dyDescent="0.45">
      <c r="B10359" s="2"/>
      <c r="C10359" s="2"/>
    </row>
    <row r="10360" spans="2:3" x14ac:dyDescent="0.45">
      <c r="B10360" s="2"/>
      <c r="C10360" s="2"/>
    </row>
    <row r="10361" spans="2:3" x14ac:dyDescent="0.45">
      <c r="B10361" s="2"/>
      <c r="C10361" s="2"/>
    </row>
    <row r="10362" spans="2:3" x14ac:dyDescent="0.45">
      <c r="B10362" s="2"/>
      <c r="C10362" s="2"/>
    </row>
    <row r="10363" spans="2:3" x14ac:dyDescent="0.45">
      <c r="B10363" s="2"/>
      <c r="C10363" s="2"/>
    </row>
    <row r="10364" spans="2:3" x14ac:dyDescent="0.45">
      <c r="B10364" s="2"/>
      <c r="C10364" s="2"/>
    </row>
    <row r="10365" spans="2:3" x14ac:dyDescent="0.45">
      <c r="B10365" s="2"/>
      <c r="C10365" s="2"/>
    </row>
    <row r="10366" spans="2:3" x14ac:dyDescent="0.45">
      <c r="B10366" s="2"/>
      <c r="C10366" s="2"/>
    </row>
    <row r="10367" spans="2:3" x14ac:dyDescent="0.45">
      <c r="B10367" s="2"/>
      <c r="C10367" s="2"/>
    </row>
    <row r="10368" spans="2:3" x14ac:dyDescent="0.45">
      <c r="B10368" s="2"/>
      <c r="C10368" s="2"/>
    </row>
    <row r="10369" spans="2:3" x14ac:dyDescent="0.45">
      <c r="B10369" s="2"/>
      <c r="C10369" s="2"/>
    </row>
    <row r="10370" spans="2:3" x14ac:dyDescent="0.45">
      <c r="B10370" s="2"/>
      <c r="C10370" s="2"/>
    </row>
    <row r="10371" spans="2:3" x14ac:dyDescent="0.45">
      <c r="B10371" s="2"/>
      <c r="C10371" s="2"/>
    </row>
    <row r="10372" spans="2:3" x14ac:dyDescent="0.45">
      <c r="B10372" s="2"/>
      <c r="C10372" s="2"/>
    </row>
    <row r="10373" spans="2:3" x14ac:dyDescent="0.45">
      <c r="B10373" s="2"/>
      <c r="C10373" s="2"/>
    </row>
    <row r="10374" spans="2:3" x14ac:dyDescent="0.45">
      <c r="B10374" s="2"/>
      <c r="C10374" s="2"/>
    </row>
    <row r="10375" spans="2:3" x14ac:dyDescent="0.45">
      <c r="B10375" s="2"/>
      <c r="C10375" s="2"/>
    </row>
    <row r="10376" spans="2:3" x14ac:dyDescent="0.45">
      <c r="B10376" s="2"/>
      <c r="C10376" s="2"/>
    </row>
    <row r="10377" spans="2:3" x14ac:dyDescent="0.45">
      <c r="B10377" s="2"/>
      <c r="C10377" s="2"/>
    </row>
    <row r="10378" spans="2:3" x14ac:dyDescent="0.45">
      <c r="B10378" s="2"/>
      <c r="C10378" s="2"/>
    </row>
    <row r="10379" spans="2:3" x14ac:dyDescent="0.45">
      <c r="B10379" s="2"/>
      <c r="C10379" s="2"/>
    </row>
    <row r="10380" spans="2:3" x14ac:dyDescent="0.45">
      <c r="B10380" s="2"/>
      <c r="C10380" s="2"/>
    </row>
    <row r="10381" spans="2:3" x14ac:dyDescent="0.45">
      <c r="B10381" s="2"/>
      <c r="C10381" s="2"/>
    </row>
    <row r="10382" spans="2:3" x14ac:dyDescent="0.45">
      <c r="B10382" s="2"/>
      <c r="C10382" s="2"/>
    </row>
    <row r="10383" spans="2:3" x14ac:dyDescent="0.45">
      <c r="B10383" s="2"/>
      <c r="C10383" s="2"/>
    </row>
    <row r="10384" spans="2:3" x14ac:dyDescent="0.45">
      <c r="B10384" s="2"/>
      <c r="C10384" s="2"/>
    </row>
    <row r="10385" spans="2:3" x14ac:dyDescent="0.45">
      <c r="B10385" s="2"/>
      <c r="C10385" s="2"/>
    </row>
    <row r="10386" spans="2:3" x14ac:dyDescent="0.45">
      <c r="B10386" s="2"/>
      <c r="C10386" s="2"/>
    </row>
    <row r="10387" spans="2:3" x14ac:dyDescent="0.45">
      <c r="B10387" s="2"/>
      <c r="C10387" s="2"/>
    </row>
    <row r="10388" spans="2:3" x14ac:dyDescent="0.45">
      <c r="B10388" s="2"/>
      <c r="C10388" s="2"/>
    </row>
    <row r="10389" spans="2:3" x14ac:dyDescent="0.45">
      <c r="B10389" s="2"/>
      <c r="C10389" s="2"/>
    </row>
    <row r="10390" spans="2:3" x14ac:dyDescent="0.45">
      <c r="B10390" s="2"/>
      <c r="C10390" s="2"/>
    </row>
    <row r="10391" spans="2:3" x14ac:dyDescent="0.45">
      <c r="B10391" s="2"/>
      <c r="C10391" s="2"/>
    </row>
    <row r="10392" spans="2:3" x14ac:dyDescent="0.45">
      <c r="B10392" s="2"/>
      <c r="C10392" s="2"/>
    </row>
    <row r="10393" spans="2:3" x14ac:dyDescent="0.45">
      <c r="B10393" s="2"/>
      <c r="C10393" s="2"/>
    </row>
    <row r="10394" spans="2:3" x14ac:dyDescent="0.45">
      <c r="B10394" s="2"/>
      <c r="C10394" s="2"/>
    </row>
    <row r="10395" spans="2:3" x14ac:dyDescent="0.45">
      <c r="B10395" s="2"/>
      <c r="C10395" s="2"/>
    </row>
    <row r="10396" spans="2:3" x14ac:dyDescent="0.45">
      <c r="B10396" s="2"/>
      <c r="C10396" s="2"/>
    </row>
    <row r="10397" spans="2:3" x14ac:dyDescent="0.45">
      <c r="B10397" s="2"/>
      <c r="C10397" s="2"/>
    </row>
    <row r="10398" spans="2:3" x14ac:dyDescent="0.45">
      <c r="B10398" s="2"/>
      <c r="C10398" s="2"/>
    </row>
    <row r="10399" spans="2:3" x14ac:dyDescent="0.45">
      <c r="B10399" s="2"/>
      <c r="C10399" s="2"/>
    </row>
    <row r="10400" spans="2:3" x14ac:dyDescent="0.45">
      <c r="B10400" s="2"/>
      <c r="C10400" s="2"/>
    </row>
    <row r="10401" spans="2:3" x14ac:dyDescent="0.45">
      <c r="B10401" s="2"/>
      <c r="C10401" s="2"/>
    </row>
    <row r="10402" spans="2:3" x14ac:dyDescent="0.45">
      <c r="B10402" s="2"/>
      <c r="C10402" s="2"/>
    </row>
    <row r="10403" spans="2:3" x14ac:dyDescent="0.45">
      <c r="B10403" s="2"/>
      <c r="C10403" s="2"/>
    </row>
    <row r="10404" spans="2:3" x14ac:dyDescent="0.45">
      <c r="B10404" s="2"/>
      <c r="C10404" s="2"/>
    </row>
    <row r="10405" spans="2:3" x14ac:dyDescent="0.45">
      <c r="B10405" s="2"/>
      <c r="C10405" s="2"/>
    </row>
    <row r="10406" spans="2:3" x14ac:dyDescent="0.45">
      <c r="B10406" s="2"/>
      <c r="C10406" s="2"/>
    </row>
    <row r="10407" spans="2:3" x14ac:dyDescent="0.45">
      <c r="B10407" s="2"/>
      <c r="C10407" s="2"/>
    </row>
    <row r="10408" spans="2:3" x14ac:dyDescent="0.45">
      <c r="B10408" s="2"/>
      <c r="C10408" s="2"/>
    </row>
    <row r="10409" spans="2:3" x14ac:dyDescent="0.45">
      <c r="B10409" s="2"/>
      <c r="C10409" s="2"/>
    </row>
    <row r="10410" spans="2:3" x14ac:dyDescent="0.45">
      <c r="B10410" s="2"/>
      <c r="C10410" s="2"/>
    </row>
    <row r="10411" spans="2:3" x14ac:dyDescent="0.45">
      <c r="B10411" s="2"/>
      <c r="C10411" s="2"/>
    </row>
    <row r="10412" spans="2:3" x14ac:dyDescent="0.45">
      <c r="B10412" s="2"/>
      <c r="C10412" s="2"/>
    </row>
    <row r="10413" spans="2:3" x14ac:dyDescent="0.45">
      <c r="B10413" s="2"/>
      <c r="C10413" s="2"/>
    </row>
    <row r="10414" spans="2:3" x14ac:dyDescent="0.45">
      <c r="B10414" s="2"/>
      <c r="C10414" s="2"/>
    </row>
    <row r="10415" spans="2:3" x14ac:dyDescent="0.45">
      <c r="B10415" s="2"/>
      <c r="C10415" s="2"/>
    </row>
    <row r="10416" spans="2:3" x14ac:dyDescent="0.45">
      <c r="B10416" s="2"/>
      <c r="C10416" s="2"/>
    </row>
    <row r="10417" spans="2:3" x14ac:dyDescent="0.45">
      <c r="B10417" s="2"/>
      <c r="C10417" s="2"/>
    </row>
    <row r="10418" spans="2:3" x14ac:dyDescent="0.45">
      <c r="B10418" s="2"/>
      <c r="C10418" s="2"/>
    </row>
    <row r="10419" spans="2:3" x14ac:dyDescent="0.45">
      <c r="B10419" s="2"/>
      <c r="C10419" s="2"/>
    </row>
    <row r="10420" spans="2:3" x14ac:dyDescent="0.45">
      <c r="B10420" s="2"/>
      <c r="C10420" s="2"/>
    </row>
    <row r="10421" spans="2:3" x14ac:dyDescent="0.45">
      <c r="B10421" s="2"/>
      <c r="C10421" s="2"/>
    </row>
    <row r="10422" spans="2:3" x14ac:dyDescent="0.45">
      <c r="B10422" s="2"/>
      <c r="C10422" s="2"/>
    </row>
    <row r="10423" spans="2:3" x14ac:dyDescent="0.45">
      <c r="B10423" s="2"/>
      <c r="C10423" s="2"/>
    </row>
    <row r="10424" spans="2:3" x14ac:dyDescent="0.45">
      <c r="B10424" s="2"/>
      <c r="C10424" s="2"/>
    </row>
    <row r="10425" spans="2:3" x14ac:dyDescent="0.45">
      <c r="B10425" s="2"/>
      <c r="C10425" s="2"/>
    </row>
    <row r="10426" spans="2:3" x14ac:dyDescent="0.45">
      <c r="B10426" s="2"/>
      <c r="C10426" s="2"/>
    </row>
    <row r="10427" spans="2:3" x14ac:dyDescent="0.45">
      <c r="B10427" s="2"/>
      <c r="C10427" s="2"/>
    </row>
    <row r="10428" spans="2:3" x14ac:dyDescent="0.45">
      <c r="B10428" s="2"/>
      <c r="C10428" s="2"/>
    </row>
    <row r="10429" spans="2:3" x14ac:dyDescent="0.45">
      <c r="B10429" s="2"/>
      <c r="C10429" s="2"/>
    </row>
    <row r="10430" spans="2:3" x14ac:dyDescent="0.45">
      <c r="B10430" s="2"/>
      <c r="C10430" s="2"/>
    </row>
    <row r="10431" spans="2:3" x14ac:dyDescent="0.45">
      <c r="B10431" s="2"/>
      <c r="C10431" s="2"/>
    </row>
    <row r="10432" spans="2:3" x14ac:dyDescent="0.45">
      <c r="B10432" s="2"/>
      <c r="C10432" s="2"/>
    </row>
    <row r="10433" spans="2:3" x14ac:dyDescent="0.45">
      <c r="B10433" s="2"/>
      <c r="C10433" s="2"/>
    </row>
    <row r="10434" spans="2:3" x14ac:dyDescent="0.45">
      <c r="B10434" s="2"/>
      <c r="C10434" s="2"/>
    </row>
    <row r="10435" spans="2:3" x14ac:dyDescent="0.45">
      <c r="B10435" s="2"/>
      <c r="C10435" s="2"/>
    </row>
    <row r="10436" spans="2:3" x14ac:dyDescent="0.45">
      <c r="B10436" s="2"/>
      <c r="C10436" s="2"/>
    </row>
    <row r="10437" spans="2:3" x14ac:dyDescent="0.45">
      <c r="B10437" s="2"/>
      <c r="C10437" s="2"/>
    </row>
    <row r="10438" spans="2:3" x14ac:dyDescent="0.45">
      <c r="B10438" s="2"/>
      <c r="C10438" s="2"/>
    </row>
    <row r="10439" spans="2:3" x14ac:dyDescent="0.45">
      <c r="B10439" s="2"/>
      <c r="C10439" s="2"/>
    </row>
    <row r="10440" spans="2:3" x14ac:dyDescent="0.45">
      <c r="B10440" s="2"/>
      <c r="C10440" s="2"/>
    </row>
    <row r="10441" spans="2:3" x14ac:dyDescent="0.45">
      <c r="B10441" s="2"/>
      <c r="C10441" s="2"/>
    </row>
    <row r="10442" spans="2:3" x14ac:dyDescent="0.45">
      <c r="B10442" s="2"/>
      <c r="C10442" s="2"/>
    </row>
    <row r="10443" spans="2:3" x14ac:dyDescent="0.45">
      <c r="B10443" s="2"/>
      <c r="C10443" s="2"/>
    </row>
    <row r="10444" spans="2:3" x14ac:dyDescent="0.45">
      <c r="B10444" s="2"/>
      <c r="C10444" s="2"/>
    </row>
    <row r="10445" spans="2:3" x14ac:dyDescent="0.45">
      <c r="B10445" s="2"/>
      <c r="C10445" s="2"/>
    </row>
    <row r="10446" spans="2:3" x14ac:dyDescent="0.45">
      <c r="B10446" s="2"/>
      <c r="C10446" s="2"/>
    </row>
    <row r="10447" spans="2:3" x14ac:dyDescent="0.45">
      <c r="B10447" s="2"/>
      <c r="C10447" s="2"/>
    </row>
    <row r="10448" spans="2:3" x14ac:dyDescent="0.45">
      <c r="B10448" s="2"/>
      <c r="C10448" s="2"/>
    </row>
    <row r="10449" spans="2:3" x14ac:dyDescent="0.45">
      <c r="B10449" s="2"/>
      <c r="C10449" s="2"/>
    </row>
    <row r="10450" spans="2:3" x14ac:dyDescent="0.45">
      <c r="B10450" s="2"/>
      <c r="C10450" s="2"/>
    </row>
    <row r="10451" spans="2:3" x14ac:dyDescent="0.45">
      <c r="B10451" s="2"/>
      <c r="C10451" s="2"/>
    </row>
    <row r="10452" spans="2:3" x14ac:dyDescent="0.45">
      <c r="B10452" s="2"/>
      <c r="C10452" s="2"/>
    </row>
    <row r="10453" spans="2:3" x14ac:dyDescent="0.45">
      <c r="B10453" s="2"/>
      <c r="C10453" s="2"/>
    </row>
    <row r="10454" spans="2:3" x14ac:dyDescent="0.45">
      <c r="B10454" s="2"/>
      <c r="C10454" s="2"/>
    </row>
    <row r="10455" spans="2:3" x14ac:dyDescent="0.45">
      <c r="B10455" s="2"/>
      <c r="C10455" s="2"/>
    </row>
    <row r="10456" spans="2:3" x14ac:dyDescent="0.45">
      <c r="B10456" s="2"/>
      <c r="C10456" s="2"/>
    </row>
    <row r="10457" spans="2:3" x14ac:dyDescent="0.45">
      <c r="B10457" s="2"/>
      <c r="C10457" s="2"/>
    </row>
    <row r="10458" spans="2:3" x14ac:dyDescent="0.45">
      <c r="B10458" s="2"/>
      <c r="C10458" s="2"/>
    </row>
    <row r="10459" spans="2:3" x14ac:dyDescent="0.45">
      <c r="B10459" s="2"/>
      <c r="C10459" s="2"/>
    </row>
    <row r="10460" spans="2:3" x14ac:dyDescent="0.45">
      <c r="B10460" s="2"/>
      <c r="C10460" s="2"/>
    </row>
    <row r="10461" spans="2:3" x14ac:dyDescent="0.45">
      <c r="B10461" s="2"/>
      <c r="C10461" s="2"/>
    </row>
    <row r="10462" spans="2:3" x14ac:dyDescent="0.45">
      <c r="B10462" s="2"/>
      <c r="C10462" s="2"/>
    </row>
    <row r="10463" spans="2:3" x14ac:dyDescent="0.45">
      <c r="B10463" s="2"/>
      <c r="C10463" s="2"/>
    </row>
    <row r="10464" spans="2:3" x14ac:dyDescent="0.45">
      <c r="B10464" s="2"/>
      <c r="C10464" s="2"/>
    </row>
    <row r="10465" spans="2:3" x14ac:dyDescent="0.45">
      <c r="B10465" s="2"/>
      <c r="C10465" s="2"/>
    </row>
    <row r="10466" spans="2:3" x14ac:dyDescent="0.45">
      <c r="B10466" s="2"/>
      <c r="C10466" s="2"/>
    </row>
    <row r="10467" spans="2:3" x14ac:dyDescent="0.45">
      <c r="B10467" s="2"/>
      <c r="C10467" s="2"/>
    </row>
    <row r="10468" spans="2:3" x14ac:dyDescent="0.45">
      <c r="B10468" s="2"/>
      <c r="C10468" s="2"/>
    </row>
    <row r="10469" spans="2:3" x14ac:dyDescent="0.45">
      <c r="B10469" s="2"/>
      <c r="C10469" s="2"/>
    </row>
    <row r="10470" spans="2:3" x14ac:dyDescent="0.45">
      <c r="B10470" s="2"/>
      <c r="C10470" s="2"/>
    </row>
    <row r="10471" spans="2:3" x14ac:dyDescent="0.45">
      <c r="B10471" s="2"/>
      <c r="C10471" s="2"/>
    </row>
    <row r="10472" spans="2:3" x14ac:dyDescent="0.45">
      <c r="B10472" s="2"/>
      <c r="C10472" s="2"/>
    </row>
    <row r="10473" spans="2:3" x14ac:dyDescent="0.45">
      <c r="B10473" s="2"/>
      <c r="C10473" s="2"/>
    </row>
    <row r="10474" spans="2:3" x14ac:dyDescent="0.45">
      <c r="B10474" s="2"/>
      <c r="C10474" s="2"/>
    </row>
    <row r="10475" spans="2:3" x14ac:dyDescent="0.45">
      <c r="B10475" s="2"/>
      <c r="C10475" s="2"/>
    </row>
    <row r="10476" spans="2:3" x14ac:dyDescent="0.45">
      <c r="B10476" s="2"/>
      <c r="C10476" s="2"/>
    </row>
    <row r="10477" spans="2:3" x14ac:dyDescent="0.45">
      <c r="B10477" s="2"/>
      <c r="C10477" s="2"/>
    </row>
    <row r="10478" spans="2:3" x14ac:dyDescent="0.45">
      <c r="B10478" s="2"/>
      <c r="C10478" s="2"/>
    </row>
    <row r="10479" spans="2:3" x14ac:dyDescent="0.45">
      <c r="B10479" s="2"/>
      <c r="C10479" s="2"/>
    </row>
    <row r="10480" spans="2:3" x14ac:dyDescent="0.45">
      <c r="B10480" s="2"/>
      <c r="C10480" s="2"/>
    </row>
    <row r="10481" spans="2:3" x14ac:dyDescent="0.45">
      <c r="B10481" s="2"/>
      <c r="C10481" s="2"/>
    </row>
    <row r="10482" spans="2:3" x14ac:dyDescent="0.45">
      <c r="B10482" s="2"/>
      <c r="C10482" s="2"/>
    </row>
    <row r="10483" spans="2:3" x14ac:dyDescent="0.45">
      <c r="B10483" s="2"/>
      <c r="C10483" s="2"/>
    </row>
    <row r="10484" spans="2:3" x14ac:dyDescent="0.45">
      <c r="B10484" s="2"/>
      <c r="C10484" s="2"/>
    </row>
    <row r="10485" spans="2:3" x14ac:dyDescent="0.45">
      <c r="B10485" s="2"/>
      <c r="C10485" s="2"/>
    </row>
    <row r="10486" spans="2:3" x14ac:dyDescent="0.45">
      <c r="B10486" s="2"/>
      <c r="C10486" s="2"/>
    </row>
    <row r="10487" spans="2:3" x14ac:dyDescent="0.45">
      <c r="B10487" s="2"/>
      <c r="C10487" s="2"/>
    </row>
    <row r="10488" spans="2:3" x14ac:dyDescent="0.45">
      <c r="B10488" s="2"/>
      <c r="C10488" s="2"/>
    </row>
    <row r="10489" spans="2:3" x14ac:dyDescent="0.45">
      <c r="B10489" s="2"/>
      <c r="C10489" s="2"/>
    </row>
    <row r="10490" spans="2:3" x14ac:dyDescent="0.45">
      <c r="B10490" s="2"/>
      <c r="C10490" s="2"/>
    </row>
    <row r="10491" spans="2:3" x14ac:dyDescent="0.45">
      <c r="B10491" s="2"/>
      <c r="C10491" s="2"/>
    </row>
    <row r="10492" spans="2:3" x14ac:dyDescent="0.45">
      <c r="B10492" s="2"/>
      <c r="C10492" s="2"/>
    </row>
    <row r="10493" spans="2:3" x14ac:dyDescent="0.45">
      <c r="B10493" s="2"/>
      <c r="C10493" s="2"/>
    </row>
    <row r="10494" spans="2:3" x14ac:dyDescent="0.45">
      <c r="B10494" s="2"/>
      <c r="C10494" s="2"/>
    </row>
    <row r="10495" spans="2:3" x14ac:dyDescent="0.45">
      <c r="B10495" s="2"/>
      <c r="C10495" s="2"/>
    </row>
    <row r="10496" spans="2:3" x14ac:dyDescent="0.45">
      <c r="B10496" s="2"/>
      <c r="C10496" s="2"/>
    </row>
    <row r="10497" spans="2:3" x14ac:dyDescent="0.45">
      <c r="B10497" s="2"/>
      <c r="C10497" s="2"/>
    </row>
    <row r="10498" spans="2:3" x14ac:dyDescent="0.45">
      <c r="B10498" s="2"/>
      <c r="C10498" s="2"/>
    </row>
    <row r="10499" spans="2:3" x14ac:dyDescent="0.45">
      <c r="B10499" s="2"/>
      <c r="C10499" s="2"/>
    </row>
    <row r="10500" spans="2:3" x14ac:dyDescent="0.45">
      <c r="B10500" s="2"/>
      <c r="C10500" s="2"/>
    </row>
    <row r="10501" spans="2:3" x14ac:dyDescent="0.45">
      <c r="B10501" s="2"/>
      <c r="C10501" s="2"/>
    </row>
    <row r="10502" spans="2:3" x14ac:dyDescent="0.45">
      <c r="B10502" s="2"/>
      <c r="C10502" s="2"/>
    </row>
    <row r="10503" spans="2:3" x14ac:dyDescent="0.45">
      <c r="B10503" s="2"/>
      <c r="C10503" s="2"/>
    </row>
    <row r="10504" spans="2:3" x14ac:dyDescent="0.45">
      <c r="B10504" s="2"/>
      <c r="C10504" s="2"/>
    </row>
    <row r="10505" spans="2:3" x14ac:dyDescent="0.45">
      <c r="B10505" s="2"/>
      <c r="C10505" s="2"/>
    </row>
    <row r="10506" spans="2:3" x14ac:dyDescent="0.45">
      <c r="B10506" s="2"/>
      <c r="C10506" s="2"/>
    </row>
    <row r="10507" spans="2:3" x14ac:dyDescent="0.45">
      <c r="B10507" s="2"/>
      <c r="C10507" s="2"/>
    </row>
    <row r="10508" spans="2:3" x14ac:dyDescent="0.45">
      <c r="B10508" s="2"/>
      <c r="C10508" s="2"/>
    </row>
    <row r="10509" spans="2:3" x14ac:dyDescent="0.45">
      <c r="B10509" s="2"/>
      <c r="C10509" s="2"/>
    </row>
    <row r="10510" spans="2:3" x14ac:dyDescent="0.45">
      <c r="B10510" s="2"/>
      <c r="C10510" s="2"/>
    </row>
    <row r="10511" spans="2:3" x14ac:dyDescent="0.45">
      <c r="B10511" s="2"/>
      <c r="C10511" s="2"/>
    </row>
    <row r="10512" spans="2:3" x14ac:dyDescent="0.45">
      <c r="B10512" s="2"/>
      <c r="C10512" s="2"/>
    </row>
    <row r="10513" spans="2:3" x14ac:dyDescent="0.45">
      <c r="B10513" s="2"/>
      <c r="C10513" s="2"/>
    </row>
    <row r="10514" spans="2:3" x14ac:dyDescent="0.45">
      <c r="B10514" s="2"/>
      <c r="C10514" s="2"/>
    </row>
    <row r="10515" spans="2:3" x14ac:dyDescent="0.45">
      <c r="B10515" s="2"/>
      <c r="C10515" s="2"/>
    </row>
    <row r="10516" spans="2:3" x14ac:dyDescent="0.45">
      <c r="B10516" s="2"/>
      <c r="C10516" s="2"/>
    </row>
    <row r="10517" spans="2:3" x14ac:dyDescent="0.45">
      <c r="B10517" s="2"/>
      <c r="C10517" s="2"/>
    </row>
    <row r="10518" spans="2:3" x14ac:dyDescent="0.45">
      <c r="B10518" s="2"/>
      <c r="C10518" s="2"/>
    </row>
    <row r="10519" spans="2:3" x14ac:dyDescent="0.45">
      <c r="B10519" s="2"/>
      <c r="C10519" s="2"/>
    </row>
    <row r="10520" spans="2:3" x14ac:dyDescent="0.45">
      <c r="B10520" s="2"/>
      <c r="C10520" s="2"/>
    </row>
    <row r="10521" spans="2:3" x14ac:dyDescent="0.45">
      <c r="B10521" s="2"/>
      <c r="C10521" s="2"/>
    </row>
    <row r="10522" spans="2:3" x14ac:dyDescent="0.45">
      <c r="B10522" s="2"/>
      <c r="C10522" s="2"/>
    </row>
    <row r="10523" spans="2:3" x14ac:dyDescent="0.45">
      <c r="B10523" s="2"/>
      <c r="C10523" s="2"/>
    </row>
    <row r="10524" spans="2:3" x14ac:dyDescent="0.45">
      <c r="B10524" s="2"/>
      <c r="C10524" s="2"/>
    </row>
    <row r="10525" spans="2:3" x14ac:dyDescent="0.45">
      <c r="B10525" s="2"/>
      <c r="C10525" s="2"/>
    </row>
    <row r="10526" spans="2:3" x14ac:dyDescent="0.45">
      <c r="B10526" s="2"/>
      <c r="C10526" s="2"/>
    </row>
    <row r="10527" spans="2:3" x14ac:dyDescent="0.45">
      <c r="B10527" s="2"/>
      <c r="C10527" s="2"/>
    </row>
    <row r="10528" spans="2:3" x14ac:dyDescent="0.45">
      <c r="B10528" s="2"/>
      <c r="C10528" s="2"/>
    </row>
    <row r="10529" spans="2:3" x14ac:dyDescent="0.45">
      <c r="B10529" s="2"/>
      <c r="C10529" s="2"/>
    </row>
    <row r="10530" spans="2:3" x14ac:dyDescent="0.45">
      <c r="B10530" s="2"/>
      <c r="C10530" s="2"/>
    </row>
    <row r="10531" spans="2:3" x14ac:dyDescent="0.45">
      <c r="B10531" s="2"/>
      <c r="C10531" s="2"/>
    </row>
    <row r="10532" spans="2:3" x14ac:dyDescent="0.45">
      <c r="B10532" s="2"/>
      <c r="C10532" s="2"/>
    </row>
    <row r="10533" spans="2:3" x14ac:dyDescent="0.45">
      <c r="B10533" s="2"/>
      <c r="C10533" s="2"/>
    </row>
    <row r="10534" spans="2:3" x14ac:dyDescent="0.45">
      <c r="B10534" s="2"/>
      <c r="C10534" s="2"/>
    </row>
    <row r="10535" spans="2:3" x14ac:dyDescent="0.45">
      <c r="B10535" s="2"/>
      <c r="C10535" s="2"/>
    </row>
    <row r="10536" spans="2:3" x14ac:dyDescent="0.45">
      <c r="B10536" s="2"/>
      <c r="C10536" s="2"/>
    </row>
    <row r="10537" spans="2:3" x14ac:dyDescent="0.45">
      <c r="B10537" s="2"/>
      <c r="C10537" s="2"/>
    </row>
    <row r="10538" spans="2:3" x14ac:dyDescent="0.45">
      <c r="B10538" s="2"/>
      <c r="C10538" s="2"/>
    </row>
    <row r="10539" spans="2:3" x14ac:dyDescent="0.45">
      <c r="B10539" s="2"/>
      <c r="C10539" s="2"/>
    </row>
    <row r="10540" spans="2:3" x14ac:dyDescent="0.45">
      <c r="B10540" s="2"/>
      <c r="C10540" s="2"/>
    </row>
    <row r="10541" spans="2:3" x14ac:dyDescent="0.45">
      <c r="B10541" s="2"/>
      <c r="C10541" s="2"/>
    </row>
    <row r="10542" spans="2:3" x14ac:dyDescent="0.45">
      <c r="B10542" s="2"/>
      <c r="C10542" s="2"/>
    </row>
    <row r="10543" spans="2:3" x14ac:dyDescent="0.45">
      <c r="B10543" s="2"/>
      <c r="C10543" s="2"/>
    </row>
    <row r="10544" spans="2:3" x14ac:dyDescent="0.45">
      <c r="B10544" s="2"/>
      <c r="C10544" s="2"/>
    </row>
    <row r="10545" spans="2:3" x14ac:dyDescent="0.45">
      <c r="B10545" s="2"/>
      <c r="C10545" s="2"/>
    </row>
    <row r="10546" spans="2:3" x14ac:dyDescent="0.45">
      <c r="B10546" s="2"/>
      <c r="C10546" s="2"/>
    </row>
    <row r="10547" spans="2:3" x14ac:dyDescent="0.45">
      <c r="B10547" s="2"/>
      <c r="C10547" s="2"/>
    </row>
    <row r="10548" spans="2:3" x14ac:dyDescent="0.45">
      <c r="B10548" s="2"/>
      <c r="C10548" s="2"/>
    </row>
    <row r="10549" spans="2:3" x14ac:dyDescent="0.45">
      <c r="B10549" s="2"/>
      <c r="C10549" s="2"/>
    </row>
    <row r="10550" spans="2:3" x14ac:dyDescent="0.45">
      <c r="B10550" s="2"/>
      <c r="C10550" s="2"/>
    </row>
    <row r="10551" spans="2:3" x14ac:dyDescent="0.45">
      <c r="B10551" s="2"/>
      <c r="C10551" s="2"/>
    </row>
    <row r="10552" spans="2:3" x14ac:dyDescent="0.45">
      <c r="B10552" s="2"/>
      <c r="C10552" s="2"/>
    </row>
    <row r="10553" spans="2:3" x14ac:dyDescent="0.45">
      <c r="B10553" s="2"/>
      <c r="C10553" s="2"/>
    </row>
    <row r="10554" spans="2:3" x14ac:dyDescent="0.45">
      <c r="B10554" s="2"/>
      <c r="C10554" s="2"/>
    </row>
    <row r="10555" spans="2:3" x14ac:dyDescent="0.45">
      <c r="B10555" s="2"/>
      <c r="C10555" s="2"/>
    </row>
    <row r="10556" spans="2:3" x14ac:dyDescent="0.45">
      <c r="B10556" s="2"/>
      <c r="C10556" s="2"/>
    </row>
    <row r="10557" spans="2:3" x14ac:dyDescent="0.45">
      <c r="B10557" s="2"/>
      <c r="C10557" s="2"/>
    </row>
    <row r="10558" spans="2:3" x14ac:dyDescent="0.45">
      <c r="B10558" s="2"/>
      <c r="C10558" s="2"/>
    </row>
    <row r="10559" spans="2:3" x14ac:dyDescent="0.45">
      <c r="B10559" s="2"/>
      <c r="C10559" s="2"/>
    </row>
    <row r="10560" spans="2:3" x14ac:dyDescent="0.45">
      <c r="B10560" s="2"/>
      <c r="C10560" s="2"/>
    </row>
    <row r="10561" spans="2:3" x14ac:dyDescent="0.45">
      <c r="B10561" s="2"/>
      <c r="C10561" s="2"/>
    </row>
    <row r="10562" spans="2:3" x14ac:dyDescent="0.45">
      <c r="B10562" s="2"/>
      <c r="C10562" s="2"/>
    </row>
    <row r="10563" spans="2:3" x14ac:dyDescent="0.45">
      <c r="B10563" s="2"/>
      <c r="C10563" s="2"/>
    </row>
    <row r="10564" spans="2:3" x14ac:dyDescent="0.45">
      <c r="B10564" s="2"/>
      <c r="C10564" s="2"/>
    </row>
    <row r="10565" spans="2:3" x14ac:dyDescent="0.45">
      <c r="B10565" s="2"/>
      <c r="C10565" s="2"/>
    </row>
    <row r="10566" spans="2:3" x14ac:dyDescent="0.45">
      <c r="B10566" s="2"/>
      <c r="C10566" s="2"/>
    </row>
    <row r="10567" spans="2:3" x14ac:dyDescent="0.45">
      <c r="B10567" s="2"/>
      <c r="C10567" s="2"/>
    </row>
    <row r="10568" spans="2:3" x14ac:dyDescent="0.45">
      <c r="B10568" s="2"/>
      <c r="C10568" s="2"/>
    </row>
    <row r="10569" spans="2:3" x14ac:dyDescent="0.45">
      <c r="B10569" s="2"/>
      <c r="C10569" s="2"/>
    </row>
    <row r="10570" spans="2:3" x14ac:dyDescent="0.45">
      <c r="B10570" s="2"/>
      <c r="C10570" s="2"/>
    </row>
    <row r="10571" spans="2:3" x14ac:dyDescent="0.45">
      <c r="B10571" s="2"/>
      <c r="C10571" s="2"/>
    </row>
    <row r="10572" spans="2:3" x14ac:dyDescent="0.45">
      <c r="B10572" s="2"/>
      <c r="C10572" s="2"/>
    </row>
    <row r="10573" spans="2:3" x14ac:dyDescent="0.45">
      <c r="B10573" s="2"/>
      <c r="C10573" s="2"/>
    </row>
    <row r="10574" spans="2:3" x14ac:dyDescent="0.45">
      <c r="B10574" s="2"/>
      <c r="C10574" s="2"/>
    </row>
    <row r="10575" spans="2:3" x14ac:dyDescent="0.45">
      <c r="B10575" s="2"/>
      <c r="C10575" s="2"/>
    </row>
    <row r="10576" spans="2:3" x14ac:dyDescent="0.45">
      <c r="B10576" s="2"/>
      <c r="C10576" s="2"/>
    </row>
    <row r="10577" spans="2:3" x14ac:dyDescent="0.45">
      <c r="B10577" s="2"/>
      <c r="C10577" s="2"/>
    </row>
    <row r="10578" spans="2:3" x14ac:dyDescent="0.45">
      <c r="B10578" s="2"/>
      <c r="C10578" s="2"/>
    </row>
    <row r="10579" spans="2:3" x14ac:dyDescent="0.45">
      <c r="B10579" s="2"/>
      <c r="C10579" s="2"/>
    </row>
    <row r="10580" spans="2:3" x14ac:dyDescent="0.45">
      <c r="B10580" s="2"/>
      <c r="C10580" s="2"/>
    </row>
    <row r="10581" spans="2:3" x14ac:dyDescent="0.45">
      <c r="B10581" s="2"/>
      <c r="C10581" s="2"/>
    </row>
    <row r="10582" spans="2:3" x14ac:dyDescent="0.45">
      <c r="B10582" s="2"/>
      <c r="C10582" s="2"/>
    </row>
    <row r="10583" spans="2:3" x14ac:dyDescent="0.45">
      <c r="B10583" s="2"/>
      <c r="C10583" s="2"/>
    </row>
    <row r="10584" spans="2:3" x14ac:dyDescent="0.45">
      <c r="B10584" s="2"/>
      <c r="C10584" s="2"/>
    </row>
    <row r="10585" spans="2:3" x14ac:dyDescent="0.45">
      <c r="B10585" s="2"/>
      <c r="C10585" s="2"/>
    </row>
    <row r="10586" spans="2:3" x14ac:dyDescent="0.45">
      <c r="B10586" s="2"/>
      <c r="C10586" s="2"/>
    </row>
    <row r="10587" spans="2:3" x14ac:dyDescent="0.45">
      <c r="B10587" s="2"/>
      <c r="C10587" s="2"/>
    </row>
    <row r="10588" spans="2:3" x14ac:dyDescent="0.45">
      <c r="B10588" s="2"/>
      <c r="C10588" s="2"/>
    </row>
    <row r="10589" spans="2:3" x14ac:dyDescent="0.45">
      <c r="B10589" s="2"/>
      <c r="C10589" s="2"/>
    </row>
    <row r="10590" spans="2:3" x14ac:dyDescent="0.45">
      <c r="B10590" s="2"/>
      <c r="C10590" s="2"/>
    </row>
    <row r="10591" spans="2:3" x14ac:dyDescent="0.45">
      <c r="B10591" s="2"/>
      <c r="C10591" s="2"/>
    </row>
    <row r="10592" spans="2:3" x14ac:dyDescent="0.45">
      <c r="B10592" s="2"/>
      <c r="C10592" s="2"/>
    </row>
    <row r="10593" spans="2:3" x14ac:dyDescent="0.45">
      <c r="B10593" s="2"/>
      <c r="C10593" s="2"/>
    </row>
    <row r="10594" spans="2:3" x14ac:dyDescent="0.45">
      <c r="B10594" s="2"/>
      <c r="C10594" s="2"/>
    </row>
    <row r="10595" spans="2:3" x14ac:dyDescent="0.45">
      <c r="B10595" s="2"/>
      <c r="C10595" s="2"/>
    </row>
    <row r="10596" spans="2:3" x14ac:dyDescent="0.45">
      <c r="B10596" s="2"/>
      <c r="C10596" s="2"/>
    </row>
    <row r="10597" spans="2:3" x14ac:dyDescent="0.45">
      <c r="B10597" s="2"/>
      <c r="C10597" s="2"/>
    </row>
    <row r="10598" spans="2:3" x14ac:dyDescent="0.45">
      <c r="B10598" s="2"/>
      <c r="C10598" s="2"/>
    </row>
    <row r="10599" spans="2:3" x14ac:dyDescent="0.45">
      <c r="B10599" s="2"/>
      <c r="C10599" s="2"/>
    </row>
    <row r="10600" spans="2:3" x14ac:dyDescent="0.45">
      <c r="B10600" s="2"/>
      <c r="C10600" s="2"/>
    </row>
    <row r="10601" spans="2:3" x14ac:dyDescent="0.45">
      <c r="B10601" s="2"/>
      <c r="C10601" s="2"/>
    </row>
    <row r="10602" spans="2:3" x14ac:dyDescent="0.45">
      <c r="B10602" s="2"/>
      <c r="C10602" s="2"/>
    </row>
    <row r="10603" spans="2:3" x14ac:dyDescent="0.45">
      <c r="B10603" s="2"/>
      <c r="C10603" s="2"/>
    </row>
    <row r="10604" spans="2:3" x14ac:dyDescent="0.45">
      <c r="B10604" s="2"/>
      <c r="C10604" s="2"/>
    </row>
    <row r="10605" spans="2:3" x14ac:dyDescent="0.45">
      <c r="B10605" s="2"/>
      <c r="C10605" s="2"/>
    </row>
    <row r="10606" spans="2:3" x14ac:dyDescent="0.45">
      <c r="B10606" s="2"/>
      <c r="C10606" s="2"/>
    </row>
    <row r="10607" spans="2:3" x14ac:dyDescent="0.45">
      <c r="B10607" s="2"/>
      <c r="C10607" s="2"/>
    </row>
    <row r="10608" spans="2:3" x14ac:dyDescent="0.45">
      <c r="B10608" s="2"/>
      <c r="C10608" s="2"/>
    </row>
    <row r="10609" spans="2:3" x14ac:dyDescent="0.45">
      <c r="B10609" s="2"/>
      <c r="C10609" s="2"/>
    </row>
    <row r="10610" spans="2:3" x14ac:dyDescent="0.45">
      <c r="B10610" s="2"/>
      <c r="C10610" s="2"/>
    </row>
    <row r="10611" spans="2:3" x14ac:dyDescent="0.45">
      <c r="B10611" s="2"/>
      <c r="C10611" s="2"/>
    </row>
    <row r="10612" spans="2:3" x14ac:dyDescent="0.45">
      <c r="B10612" s="2"/>
      <c r="C10612" s="2"/>
    </row>
    <row r="10613" spans="2:3" x14ac:dyDescent="0.45">
      <c r="B10613" s="2"/>
      <c r="C10613" s="2"/>
    </row>
    <row r="10614" spans="2:3" x14ac:dyDescent="0.45">
      <c r="B10614" s="2"/>
      <c r="C10614" s="2"/>
    </row>
    <row r="10615" spans="2:3" x14ac:dyDescent="0.45">
      <c r="B10615" s="2"/>
      <c r="C10615" s="2"/>
    </row>
    <row r="10616" spans="2:3" x14ac:dyDescent="0.45">
      <c r="B10616" s="2"/>
      <c r="C10616" s="2"/>
    </row>
    <row r="10617" spans="2:3" x14ac:dyDescent="0.45">
      <c r="B10617" s="2"/>
      <c r="C10617" s="2"/>
    </row>
    <row r="10618" spans="2:3" x14ac:dyDescent="0.45">
      <c r="B10618" s="2"/>
      <c r="C10618" s="2"/>
    </row>
    <row r="10619" spans="2:3" x14ac:dyDescent="0.45">
      <c r="B10619" s="2"/>
      <c r="C10619" s="2"/>
    </row>
    <row r="10620" spans="2:3" x14ac:dyDescent="0.45">
      <c r="B10620" s="2"/>
      <c r="C10620" s="2"/>
    </row>
    <row r="10621" spans="2:3" x14ac:dyDescent="0.45">
      <c r="B10621" s="2"/>
      <c r="C10621" s="2"/>
    </row>
    <row r="10622" spans="2:3" x14ac:dyDescent="0.45">
      <c r="B10622" s="2"/>
      <c r="C10622" s="2"/>
    </row>
    <row r="10623" spans="2:3" x14ac:dyDescent="0.45">
      <c r="B10623" s="2"/>
      <c r="C10623" s="2"/>
    </row>
    <row r="10624" spans="2:3" x14ac:dyDescent="0.45">
      <c r="B10624" s="2"/>
      <c r="C10624" s="2"/>
    </row>
    <row r="10625" spans="2:3" x14ac:dyDescent="0.45">
      <c r="B10625" s="2"/>
      <c r="C10625" s="2"/>
    </row>
    <row r="10626" spans="2:3" x14ac:dyDescent="0.45">
      <c r="B10626" s="2"/>
      <c r="C10626" s="2"/>
    </row>
    <row r="10627" spans="2:3" x14ac:dyDescent="0.45">
      <c r="B10627" s="2"/>
      <c r="C10627" s="2"/>
    </row>
    <row r="10628" spans="2:3" x14ac:dyDescent="0.45">
      <c r="B10628" s="2"/>
      <c r="C10628" s="2"/>
    </row>
    <row r="10629" spans="2:3" x14ac:dyDescent="0.45">
      <c r="B10629" s="2"/>
      <c r="C10629" s="2"/>
    </row>
    <row r="10630" spans="2:3" x14ac:dyDescent="0.45">
      <c r="B10630" s="2"/>
      <c r="C10630" s="2"/>
    </row>
    <row r="10631" spans="2:3" x14ac:dyDescent="0.45">
      <c r="B10631" s="2"/>
      <c r="C10631" s="2"/>
    </row>
    <row r="10632" spans="2:3" x14ac:dyDescent="0.45">
      <c r="B10632" s="2"/>
      <c r="C10632" s="2"/>
    </row>
    <row r="10633" spans="2:3" x14ac:dyDescent="0.45">
      <c r="B10633" s="2"/>
      <c r="C10633" s="2"/>
    </row>
    <row r="10634" spans="2:3" x14ac:dyDescent="0.45">
      <c r="B10634" s="2"/>
      <c r="C10634" s="2"/>
    </row>
    <row r="10635" spans="2:3" x14ac:dyDescent="0.45">
      <c r="B10635" s="2"/>
      <c r="C10635" s="2"/>
    </row>
    <row r="10636" spans="2:3" x14ac:dyDescent="0.45">
      <c r="B10636" s="2"/>
      <c r="C10636" s="2"/>
    </row>
    <row r="10637" spans="2:3" x14ac:dyDescent="0.45">
      <c r="B10637" s="2"/>
      <c r="C10637" s="2"/>
    </row>
    <row r="10638" spans="2:3" x14ac:dyDescent="0.45">
      <c r="B10638" s="2"/>
      <c r="C10638" s="2"/>
    </row>
    <row r="10639" spans="2:3" x14ac:dyDescent="0.45">
      <c r="B10639" s="2"/>
      <c r="C10639" s="2"/>
    </row>
    <row r="10640" spans="2:3" x14ac:dyDescent="0.45">
      <c r="B10640" s="2"/>
      <c r="C10640" s="2"/>
    </row>
    <row r="10641" spans="2:3" x14ac:dyDescent="0.45">
      <c r="B10641" s="2"/>
      <c r="C10641" s="2"/>
    </row>
    <row r="10642" spans="2:3" x14ac:dyDescent="0.45">
      <c r="B10642" s="2"/>
      <c r="C10642" s="2"/>
    </row>
    <row r="10643" spans="2:3" x14ac:dyDescent="0.45">
      <c r="B10643" s="2"/>
      <c r="C10643" s="2"/>
    </row>
    <row r="10644" spans="2:3" x14ac:dyDescent="0.45">
      <c r="B10644" s="2"/>
      <c r="C10644" s="2"/>
    </row>
    <row r="10645" spans="2:3" x14ac:dyDescent="0.45">
      <c r="B10645" s="2"/>
      <c r="C10645" s="2"/>
    </row>
    <row r="10646" spans="2:3" x14ac:dyDescent="0.45">
      <c r="B10646" s="2"/>
      <c r="C10646" s="2"/>
    </row>
    <row r="10647" spans="2:3" x14ac:dyDescent="0.45">
      <c r="B10647" s="2"/>
      <c r="C10647" s="2"/>
    </row>
    <row r="10648" spans="2:3" x14ac:dyDescent="0.45">
      <c r="B10648" s="2"/>
      <c r="C10648" s="2"/>
    </row>
    <row r="10649" spans="2:3" x14ac:dyDescent="0.45">
      <c r="B10649" s="2"/>
      <c r="C10649" s="2"/>
    </row>
    <row r="10650" spans="2:3" x14ac:dyDescent="0.45">
      <c r="B10650" s="2"/>
      <c r="C10650" s="2"/>
    </row>
    <row r="10651" spans="2:3" x14ac:dyDescent="0.45">
      <c r="B10651" s="2"/>
      <c r="C10651" s="2"/>
    </row>
    <row r="10652" spans="2:3" x14ac:dyDescent="0.45">
      <c r="B10652" s="2"/>
      <c r="C10652" s="2"/>
    </row>
    <row r="10653" spans="2:3" x14ac:dyDescent="0.45">
      <c r="B10653" s="2"/>
      <c r="C10653" s="2"/>
    </row>
    <row r="10654" spans="2:3" x14ac:dyDescent="0.45">
      <c r="B10654" s="2"/>
      <c r="C10654" s="2"/>
    </row>
    <row r="10655" spans="2:3" x14ac:dyDescent="0.45">
      <c r="B10655" s="2"/>
      <c r="C10655" s="2"/>
    </row>
    <row r="10656" spans="2:3" x14ac:dyDescent="0.45">
      <c r="B10656" s="2"/>
      <c r="C10656" s="2"/>
    </row>
    <row r="10657" spans="2:3" x14ac:dyDescent="0.45">
      <c r="B10657" s="2"/>
      <c r="C10657" s="2"/>
    </row>
    <row r="10658" spans="2:3" x14ac:dyDescent="0.45">
      <c r="B10658" s="2"/>
      <c r="C10658" s="2"/>
    </row>
    <row r="10659" spans="2:3" x14ac:dyDescent="0.45">
      <c r="B10659" s="2"/>
      <c r="C10659" s="2"/>
    </row>
    <row r="10660" spans="2:3" x14ac:dyDescent="0.45">
      <c r="B10660" s="2"/>
      <c r="C10660" s="2"/>
    </row>
    <row r="10661" spans="2:3" x14ac:dyDescent="0.45">
      <c r="B10661" s="2"/>
      <c r="C10661" s="2"/>
    </row>
    <row r="10662" spans="2:3" x14ac:dyDescent="0.45">
      <c r="B10662" s="2"/>
      <c r="C10662" s="2"/>
    </row>
    <row r="10663" spans="2:3" x14ac:dyDescent="0.45">
      <c r="B10663" s="2"/>
      <c r="C10663" s="2"/>
    </row>
    <row r="10664" spans="2:3" x14ac:dyDescent="0.45">
      <c r="B10664" s="2"/>
      <c r="C10664" s="2"/>
    </row>
    <row r="10665" spans="2:3" x14ac:dyDescent="0.45">
      <c r="B10665" s="2"/>
      <c r="C10665" s="2"/>
    </row>
    <row r="10666" spans="2:3" x14ac:dyDescent="0.45">
      <c r="B10666" s="2"/>
      <c r="C10666" s="2"/>
    </row>
    <row r="10667" spans="2:3" x14ac:dyDescent="0.45">
      <c r="B10667" s="2"/>
      <c r="C10667" s="2"/>
    </row>
    <row r="10668" spans="2:3" x14ac:dyDescent="0.45">
      <c r="B10668" s="2"/>
      <c r="C10668" s="2"/>
    </row>
    <row r="10669" spans="2:3" x14ac:dyDescent="0.45">
      <c r="B10669" s="2"/>
      <c r="C10669" s="2"/>
    </row>
    <row r="10670" spans="2:3" x14ac:dyDescent="0.45">
      <c r="B10670" s="2"/>
      <c r="C10670" s="2"/>
    </row>
    <row r="10671" spans="2:3" x14ac:dyDescent="0.45">
      <c r="B10671" s="2"/>
      <c r="C10671" s="2"/>
    </row>
    <row r="10672" spans="2:3" x14ac:dyDescent="0.45">
      <c r="B10672" s="2"/>
      <c r="C10672" s="2"/>
    </row>
    <row r="10673" spans="2:3" x14ac:dyDescent="0.45">
      <c r="B10673" s="2"/>
      <c r="C10673" s="2"/>
    </row>
    <row r="10674" spans="2:3" x14ac:dyDescent="0.45">
      <c r="B10674" s="2"/>
      <c r="C10674" s="2"/>
    </row>
    <row r="10675" spans="2:3" x14ac:dyDescent="0.45">
      <c r="B10675" s="2"/>
      <c r="C10675" s="2"/>
    </row>
    <row r="10676" spans="2:3" x14ac:dyDescent="0.45">
      <c r="B10676" s="2"/>
      <c r="C10676" s="2"/>
    </row>
    <row r="10677" spans="2:3" x14ac:dyDescent="0.45">
      <c r="B10677" s="2"/>
      <c r="C10677" s="2"/>
    </row>
    <row r="10678" spans="2:3" x14ac:dyDescent="0.45">
      <c r="B10678" s="2"/>
      <c r="C10678" s="2"/>
    </row>
    <row r="10679" spans="2:3" x14ac:dyDescent="0.45">
      <c r="B10679" s="2"/>
      <c r="C10679" s="2"/>
    </row>
    <row r="10680" spans="2:3" x14ac:dyDescent="0.45">
      <c r="B10680" s="2"/>
      <c r="C10680" s="2"/>
    </row>
    <row r="10681" spans="2:3" x14ac:dyDescent="0.45">
      <c r="B10681" s="2"/>
      <c r="C10681" s="2"/>
    </row>
    <row r="10682" spans="2:3" x14ac:dyDescent="0.45">
      <c r="B10682" s="2"/>
      <c r="C10682" s="2"/>
    </row>
    <row r="10683" spans="2:3" x14ac:dyDescent="0.45">
      <c r="B10683" s="2"/>
      <c r="C10683" s="2"/>
    </row>
    <row r="10684" spans="2:3" x14ac:dyDescent="0.45">
      <c r="B10684" s="2"/>
      <c r="C10684" s="2"/>
    </row>
    <row r="10685" spans="2:3" x14ac:dyDescent="0.45">
      <c r="B10685" s="2"/>
      <c r="C10685" s="2"/>
    </row>
    <row r="10686" spans="2:3" x14ac:dyDescent="0.45">
      <c r="B10686" s="2"/>
      <c r="C10686" s="2"/>
    </row>
    <row r="10687" spans="2:3" x14ac:dyDescent="0.45">
      <c r="B10687" s="2"/>
      <c r="C10687" s="2"/>
    </row>
    <row r="10688" spans="2:3" x14ac:dyDescent="0.45">
      <c r="B10688" s="2"/>
      <c r="C10688" s="2"/>
    </row>
    <row r="10689" spans="2:3" x14ac:dyDescent="0.45">
      <c r="B10689" s="2"/>
      <c r="C10689" s="2"/>
    </row>
    <row r="10690" spans="2:3" x14ac:dyDescent="0.45">
      <c r="B10690" s="2"/>
      <c r="C10690" s="2"/>
    </row>
    <row r="10691" spans="2:3" x14ac:dyDescent="0.45">
      <c r="B10691" s="2"/>
      <c r="C10691" s="2"/>
    </row>
    <row r="10692" spans="2:3" x14ac:dyDescent="0.45">
      <c r="B10692" s="2"/>
      <c r="C10692" s="2"/>
    </row>
    <row r="10693" spans="2:3" x14ac:dyDescent="0.45">
      <c r="B10693" s="2"/>
      <c r="C10693" s="2"/>
    </row>
    <row r="10694" spans="2:3" x14ac:dyDescent="0.45">
      <c r="B10694" s="2"/>
      <c r="C10694" s="2"/>
    </row>
    <row r="10695" spans="2:3" x14ac:dyDescent="0.45">
      <c r="B10695" s="2"/>
      <c r="C10695" s="2"/>
    </row>
    <row r="10696" spans="2:3" x14ac:dyDescent="0.45">
      <c r="B10696" s="2"/>
      <c r="C10696" s="2"/>
    </row>
    <row r="10697" spans="2:3" x14ac:dyDescent="0.45">
      <c r="B10697" s="2"/>
      <c r="C10697" s="2"/>
    </row>
    <row r="10698" spans="2:3" x14ac:dyDescent="0.45">
      <c r="B10698" s="2"/>
      <c r="C10698" s="2"/>
    </row>
    <row r="10699" spans="2:3" x14ac:dyDescent="0.45">
      <c r="B10699" s="2"/>
      <c r="C10699" s="2"/>
    </row>
    <row r="10700" spans="2:3" x14ac:dyDescent="0.45">
      <c r="B10700" s="2"/>
      <c r="C10700" s="2"/>
    </row>
    <row r="10701" spans="2:3" x14ac:dyDescent="0.45">
      <c r="B10701" s="2"/>
      <c r="C10701" s="2"/>
    </row>
    <row r="10702" spans="2:3" x14ac:dyDescent="0.45">
      <c r="B10702" s="2"/>
      <c r="C10702" s="2"/>
    </row>
    <row r="10703" spans="2:3" x14ac:dyDescent="0.45">
      <c r="B10703" s="2"/>
      <c r="C10703" s="2"/>
    </row>
    <row r="10704" spans="2:3" x14ac:dyDescent="0.45">
      <c r="B10704" s="2"/>
      <c r="C10704" s="2"/>
    </row>
    <row r="10705" spans="2:3" x14ac:dyDescent="0.45">
      <c r="B10705" s="2"/>
      <c r="C10705" s="2"/>
    </row>
    <row r="10706" spans="2:3" x14ac:dyDescent="0.45">
      <c r="B10706" s="2"/>
      <c r="C10706" s="2"/>
    </row>
    <row r="10707" spans="2:3" x14ac:dyDescent="0.45">
      <c r="B10707" s="2"/>
      <c r="C10707" s="2"/>
    </row>
    <row r="10708" spans="2:3" x14ac:dyDescent="0.45">
      <c r="B10708" s="2"/>
      <c r="C10708" s="2"/>
    </row>
    <row r="10709" spans="2:3" x14ac:dyDescent="0.45">
      <c r="B10709" s="2"/>
      <c r="C10709" s="2"/>
    </row>
    <row r="10710" spans="2:3" x14ac:dyDescent="0.45">
      <c r="B10710" s="2"/>
      <c r="C10710" s="2"/>
    </row>
    <row r="10711" spans="2:3" x14ac:dyDescent="0.45">
      <c r="B10711" s="2"/>
      <c r="C10711" s="2"/>
    </row>
    <row r="10712" spans="2:3" x14ac:dyDescent="0.45">
      <c r="B10712" s="2"/>
      <c r="C10712" s="2"/>
    </row>
    <row r="10713" spans="2:3" x14ac:dyDescent="0.45">
      <c r="B10713" s="2"/>
      <c r="C10713" s="2"/>
    </row>
    <row r="10714" spans="2:3" x14ac:dyDescent="0.45">
      <c r="B10714" s="2"/>
      <c r="C10714" s="2"/>
    </row>
    <row r="10715" spans="2:3" x14ac:dyDescent="0.45">
      <c r="B10715" s="2"/>
      <c r="C10715" s="2"/>
    </row>
    <row r="10716" spans="2:3" x14ac:dyDescent="0.45">
      <c r="B10716" s="2"/>
      <c r="C10716" s="2"/>
    </row>
    <row r="10717" spans="2:3" x14ac:dyDescent="0.45">
      <c r="B10717" s="2"/>
      <c r="C10717" s="2"/>
    </row>
    <row r="10718" spans="2:3" x14ac:dyDescent="0.45">
      <c r="B10718" s="2"/>
      <c r="C10718" s="2"/>
    </row>
    <row r="10719" spans="2:3" x14ac:dyDescent="0.45">
      <c r="B10719" s="2"/>
      <c r="C10719" s="2"/>
    </row>
    <row r="10720" spans="2:3" x14ac:dyDescent="0.45">
      <c r="B10720" s="2"/>
      <c r="C10720" s="2"/>
    </row>
    <row r="10721" spans="2:3" x14ac:dyDescent="0.45">
      <c r="B10721" s="2"/>
      <c r="C10721" s="2"/>
    </row>
    <row r="10722" spans="2:3" x14ac:dyDescent="0.45">
      <c r="B10722" s="2"/>
      <c r="C10722" s="2"/>
    </row>
    <row r="10723" spans="2:3" x14ac:dyDescent="0.45">
      <c r="B10723" s="2"/>
      <c r="C10723" s="2"/>
    </row>
    <row r="10724" spans="2:3" x14ac:dyDescent="0.45">
      <c r="B10724" s="2"/>
      <c r="C10724" s="2"/>
    </row>
    <row r="10725" spans="2:3" x14ac:dyDescent="0.45">
      <c r="B10725" s="2"/>
      <c r="C10725" s="2"/>
    </row>
    <row r="10726" spans="2:3" x14ac:dyDescent="0.45">
      <c r="B10726" s="2"/>
      <c r="C10726" s="2"/>
    </row>
    <row r="10727" spans="2:3" x14ac:dyDescent="0.45">
      <c r="B10727" s="2"/>
      <c r="C10727" s="2"/>
    </row>
    <row r="10728" spans="2:3" x14ac:dyDescent="0.45">
      <c r="B10728" s="2"/>
      <c r="C10728" s="2"/>
    </row>
    <row r="10729" spans="2:3" x14ac:dyDescent="0.45">
      <c r="B10729" s="2"/>
      <c r="C10729" s="2"/>
    </row>
    <row r="10730" spans="2:3" x14ac:dyDescent="0.45">
      <c r="B10730" s="2"/>
      <c r="C10730" s="2"/>
    </row>
    <row r="10731" spans="2:3" x14ac:dyDescent="0.45">
      <c r="B10731" s="2"/>
      <c r="C10731" s="2"/>
    </row>
    <row r="10732" spans="2:3" x14ac:dyDescent="0.45">
      <c r="B10732" s="2"/>
      <c r="C10732" s="2"/>
    </row>
    <row r="10733" spans="2:3" x14ac:dyDescent="0.45">
      <c r="B10733" s="2"/>
      <c r="C10733" s="2"/>
    </row>
    <row r="10734" spans="2:3" x14ac:dyDescent="0.45">
      <c r="B10734" s="2"/>
      <c r="C10734" s="2"/>
    </row>
    <row r="10735" spans="2:3" x14ac:dyDescent="0.45">
      <c r="B10735" s="2"/>
      <c r="C10735" s="2"/>
    </row>
    <row r="10736" spans="2:3" x14ac:dyDescent="0.45">
      <c r="B10736" s="2"/>
      <c r="C10736" s="2"/>
    </row>
    <row r="10737" spans="2:3" x14ac:dyDescent="0.45">
      <c r="B10737" s="2"/>
      <c r="C10737" s="2"/>
    </row>
    <row r="10738" spans="2:3" x14ac:dyDescent="0.45">
      <c r="B10738" s="2"/>
      <c r="C10738" s="2"/>
    </row>
    <row r="10739" spans="2:3" x14ac:dyDescent="0.45">
      <c r="B10739" s="2"/>
      <c r="C10739" s="2"/>
    </row>
    <row r="10740" spans="2:3" x14ac:dyDescent="0.45">
      <c r="B10740" s="2"/>
      <c r="C10740" s="2"/>
    </row>
    <row r="10741" spans="2:3" x14ac:dyDescent="0.45">
      <c r="B10741" s="2"/>
      <c r="C10741" s="2"/>
    </row>
    <row r="10742" spans="2:3" x14ac:dyDescent="0.45">
      <c r="B10742" s="2"/>
      <c r="C10742" s="2"/>
    </row>
    <row r="10743" spans="2:3" x14ac:dyDescent="0.45">
      <c r="B10743" s="2"/>
      <c r="C10743" s="2"/>
    </row>
    <row r="10744" spans="2:3" x14ac:dyDescent="0.45">
      <c r="B10744" s="2"/>
      <c r="C10744" s="2"/>
    </row>
    <row r="10745" spans="2:3" x14ac:dyDescent="0.45">
      <c r="B10745" s="2"/>
      <c r="C10745" s="2"/>
    </row>
    <row r="10746" spans="2:3" x14ac:dyDescent="0.45">
      <c r="B10746" s="2"/>
      <c r="C10746" s="2"/>
    </row>
    <row r="10747" spans="2:3" x14ac:dyDescent="0.45">
      <c r="B10747" s="2"/>
      <c r="C10747" s="2"/>
    </row>
    <row r="10748" spans="2:3" x14ac:dyDescent="0.45">
      <c r="B10748" s="2"/>
      <c r="C10748" s="2"/>
    </row>
    <row r="10749" spans="2:3" x14ac:dyDescent="0.45">
      <c r="B10749" s="2"/>
      <c r="C10749" s="2"/>
    </row>
    <row r="10750" spans="2:3" x14ac:dyDescent="0.45">
      <c r="B10750" s="2"/>
      <c r="C10750" s="2"/>
    </row>
    <row r="10751" spans="2:3" x14ac:dyDescent="0.45">
      <c r="B10751" s="2"/>
      <c r="C10751" s="2"/>
    </row>
    <row r="10752" spans="2:3" x14ac:dyDescent="0.45">
      <c r="B10752" s="2"/>
      <c r="C10752" s="2"/>
    </row>
    <row r="10753" spans="2:3" x14ac:dyDescent="0.45">
      <c r="B10753" s="2"/>
      <c r="C10753" s="2"/>
    </row>
    <row r="10754" spans="2:3" x14ac:dyDescent="0.45">
      <c r="B10754" s="2"/>
      <c r="C10754" s="2"/>
    </row>
    <row r="10755" spans="2:3" x14ac:dyDescent="0.45">
      <c r="B10755" s="2"/>
      <c r="C10755" s="2"/>
    </row>
    <row r="10756" spans="2:3" x14ac:dyDescent="0.45">
      <c r="B10756" s="2"/>
      <c r="C10756" s="2"/>
    </row>
    <row r="10757" spans="2:3" x14ac:dyDescent="0.45">
      <c r="B10757" s="2"/>
      <c r="C10757" s="2"/>
    </row>
    <row r="10758" spans="2:3" x14ac:dyDescent="0.45">
      <c r="B10758" s="2"/>
      <c r="C10758" s="2"/>
    </row>
    <row r="10759" spans="2:3" x14ac:dyDescent="0.45">
      <c r="B10759" s="2"/>
      <c r="C10759" s="2"/>
    </row>
    <row r="10760" spans="2:3" x14ac:dyDescent="0.45">
      <c r="B10760" s="2"/>
      <c r="C10760" s="2"/>
    </row>
    <row r="10761" spans="2:3" x14ac:dyDescent="0.45">
      <c r="B10761" s="2"/>
      <c r="C10761" s="2"/>
    </row>
    <row r="10762" spans="2:3" x14ac:dyDescent="0.45">
      <c r="B10762" s="2"/>
      <c r="C10762" s="2"/>
    </row>
    <row r="10763" spans="2:3" x14ac:dyDescent="0.45">
      <c r="B10763" s="2"/>
      <c r="C10763" s="2"/>
    </row>
    <row r="10764" spans="2:3" x14ac:dyDescent="0.45">
      <c r="B10764" s="2"/>
      <c r="C10764" s="2"/>
    </row>
    <row r="10765" spans="2:3" x14ac:dyDescent="0.45">
      <c r="B10765" s="2"/>
      <c r="C10765" s="2"/>
    </row>
    <row r="10766" spans="2:3" x14ac:dyDescent="0.45">
      <c r="B10766" s="2"/>
      <c r="C10766" s="2"/>
    </row>
    <row r="10767" spans="2:3" x14ac:dyDescent="0.45">
      <c r="B10767" s="2"/>
      <c r="C10767" s="2"/>
    </row>
    <row r="10768" spans="2:3" x14ac:dyDescent="0.45">
      <c r="B10768" s="2"/>
      <c r="C10768" s="2"/>
    </row>
    <row r="10769" spans="2:3" x14ac:dyDescent="0.45">
      <c r="B10769" s="2"/>
      <c r="C10769" s="2"/>
    </row>
    <row r="10770" spans="2:3" x14ac:dyDescent="0.45">
      <c r="B10770" s="2"/>
      <c r="C10770" s="2"/>
    </row>
    <row r="10771" spans="2:3" x14ac:dyDescent="0.45">
      <c r="B10771" s="2"/>
      <c r="C10771" s="2"/>
    </row>
    <row r="10772" spans="2:3" x14ac:dyDescent="0.45">
      <c r="B10772" s="2"/>
      <c r="C10772" s="2"/>
    </row>
    <row r="10773" spans="2:3" x14ac:dyDescent="0.45">
      <c r="B10773" s="2"/>
      <c r="C10773" s="2"/>
    </row>
    <row r="10774" spans="2:3" x14ac:dyDescent="0.45">
      <c r="B10774" s="2"/>
      <c r="C10774" s="2"/>
    </row>
    <row r="10775" spans="2:3" x14ac:dyDescent="0.45">
      <c r="B10775" s="2"/>
      <c r="C10775" s="2"/>
    </row>
    <row r="10776" spans="2:3" x14ac:dyDescent="0.45">
      <c r="B10776" s="2"/>
      <c r="C10776" s="2"/>
    </row>
    <row r="10777" spans="2:3" x14ac:dyDescent="0.45">
      <c r="B10777" s="2"/>
      <c r="C10777" s="2"/>
    </row>
    <row r="10778" spans="2:3" x14ac:dyDescent="0.45">
      <c r="B10778" s="2"/>
      <c r="C10778" s="2"/>
    </row>
    <row r="10779" spans="2:3" x14ac:dyDescent="0.45">
      <c r="B10779" s="2"/>
      <c r="C10779" s="2"/>
    </row>
    <row r="10780" spans="2:3" x14ac:dyDescent="0.45">
      <c r="B10780" s="2"/>
      <c r="C10780" s="2"/>
    </row>
    <row r="10781" spans="2:3" x14ac:dyDescent="0.45">
      <c r="B10781" s="2"/>
      <c r="C10781" s="2"/>
    </row>
    <row r="10782" spans="2:3" x14ac:dyDescent="0.45">
      <c r="B10782" s="2"/>
      <c r="C10782" s="2"/>
    </row>
    <row r="10783" spans="2:3" x14ac:dyDescent="0.45">
      <c r="B10783" s="2"/>
      <c r="C10783" s="2"/>
    </row>
    <row r="10784" spans="2:3" x14ac:dyDescent="0.45">
      <c r="B10784" s="2"/>
      <c r="C10784" s="2"/>
    </row>
    <row r="10785" spans="2:3" x14ac:dyDescent="0.45">
      <c r="B10785" s="2"/>
      <c r="C10785" s="2"/>
    </row>
    <row r="10786" spans="2:3" x14ac:dyDescent="0.45">
      <c r="B10786" s="2"/>
      <c r="C10786" s="2"/>
    </row>
    <row r="10787" spans="2:3" x14ac:dyDescent="0.45">
      <c r="B10787" s="2"/>
      <c r="C10787" s="2"/>
    </row>
    <row r="10788" spans="2:3" x14ac:dyDescent="0.45">
      <c r="B10788" s="2"/>
      <c r="C10788" s="2"/>
    </row>
    <row r="10789" spans="2:3" x14ac:dyDescent="0.45">
      <c r="B10789" s="2"/>
      <c r="C10789" s="2"/>
    </row>
    <row r="10790" spans="2:3" x14ac:dyDescent="0.45">
      <c r="B10790" s="2"/>
      <c r="C10790" s="2"/>
    </row>
    <row r="10791" spans="2:3" x14ac:dyDescent="0.45">
      <c r="B10791" s="2"/>
      <c r="C10791" s="2"/>
    </row>
    <row r="10792" spans="2:3" x14ac:dyDescent="0.45">
      <c r="B10792" s="2"/>
      <c r="C10792" s="2"/>
    </row>
    <row r="10793" spans="2:3" x14ac:dyDescent="0.45">
      <c r="B10793" s="2"/>
      <c r="C10793" s="2"/>
    </row>
    <row r="10794" spans="2:3" x14ac:dyDescent="0.45">
      <c r="B10794" s="2"/>
      <c r="C10794" s="2"/>
    </row>
    <row r="10795" spans="2:3" x14ac:dyDescent="0.45">
      <c r="B10795" s="2"/>
      <c r="C10795" s="2"/>
    </row>
    <row r="10796" spans="2:3" x14ac:dyDescent="0.45">
      <c r="B10796" s="2"/>
      <c r="C10796" s="2"/>
    </row>
    <row r="10797" spans="2:3" x14ac:dyDescent="0.45">
      <c r="B10797" s="2"/>
      <c r="C10797" s="2"/>
    </row>
    <row r="10798" spans="2:3" x14ac:dyDescent="0.45">
      <c r="B10798" s="2"/>
      <c r="C10798" s="2"/>
    </row>
    <row r="10799" spans="2:3" x14ac:dyDescent="0.45">
      <c r="B10799" s="2"/>
      <c r="C10799" s="2"/>
    </row>
    <row r="10800" spans="2:3" x14ac:dyDescent="0.45">
      <c r="B10800" s="2"/>
      <c r="C10800" s="2"/>
    </row>
    <row r="10801" spans="2:3" x14ac:dyDescent="0.45">
      <c r="B10801" s="2"/>
      <c r="C10801" s="2"/>
    </row>
    <row r="10802" spans="2:3" x14ac:dyDescent="0.45">
      <c r="B10802" s="2"/>
      <c r="C10802" s="2"/>
    </row>
    <row r="10803" spans="2:3" x14ac:dyDescent="0.45">
      <c r="B10803" s="2"/>
      <c r="C10803" s="2"/>
    </row>
    <row r="10804" spans="2:3" x14ac:dyDescent="0.45">
      <c r="B10804" s="2"/>
      <c r="C10804" s="2"/>
    </row>
    <row r="10805" spans="2:3" x14ac:dyDescent="0.45">
      <c r="B10805" s="2"/>
      <c r="C10805" s="2"/>
    </row>
    <row r="10806" spans="2:3" x14ac:dyDescent="0.45">
      <c r="B10806" s="2"/>
      <c r="C10806" s="2"/>
    </row>
    <row r="10807" spans="2:3" x14ac:dyDescent="0.45">
      <c r="B10807" s="2"/>
      <c r="C10807" s="2"/>
    </row>
    <row r="10808" spans="2:3" x14ac:dyDescent="0.45">
      <c r="B10808" s="2"/>
      <c r="C10808" s="2"/>
    </row>
    <row r="10809" spans="2:3" x14ac:dyDescent="0.45">
      <c r="B10809" s="2"/>
      <c r="C10809" s="2"/>
    </row>
    <row r="10810" spans="2:3" x14ac:dyDescent="0.45">
      <c r="B10810" s="2"/>
      <c r="C10810" s="2"/>
    </row>
    <row r="10811" spans="2:3" x14ac:dyDescent="0.45">
      <c r="B10811" s="2"/>
      <c r="C10811" s="2"/>
    </row>
    <row r="10812" spans="2:3" x14ac:dyDescent="0.45">
      <c r="B10812" s="2"/>
      <c r="C10812" s="2"/>
    </row>
    <row r="10813" spans="2:3" x14ac:dyDescent="0.45">
      <c r="B10813" s="2"/>
      <c r="C10813" s="2"/>
    </row>
    <row r="10814" spans="2:3" x14ac:dyDescent="0.45">
      <c r="B10814" s="2"/>
      <c r="C10814" s="2"/>
    </row>
    <row r="10815" spans="2:3" x14ac:dyDescent="0.45">
      <c r="B10815" s="2"/>
      <c r="C10815" s="2"/>
    </row>
    <row r="10816" spans="2:3" x14ac:dyDescent="0.45">
      <c r="B10816" s="2"/>
      <c r="C10816" s="2"/>
    </row>
    <row r="10817" spans="2:3" x14ac:dyDescent="0.45">
      <c r="B10817" s="2"/>
      <c r="C10817" s="2"/>
    </row>
    <row r="10818" spans="2:3" x14ac:dyDescent="0.45">
      <c r="B10818" s="2"/>
      <c r="C10818" s="2"/>
    </row>
    <row r="10819" spans="2:3" x14ac:dyDescent="0.45">
      <c r="B10819" s="2"/>
      <c r="C10819" s="2"/>
    </row>
    <row r="10820" spans="2:3" x14ac:dyDescent="0.45">
      <c r="B10820" s="2"/>
      <c r="C10820" s="2"/>
    </row>
    <row r="10821" spans="2:3" x14ac:dyDescent="0.45">
      <c r="B10821" s="2"/>
      <c r="C10821" s="2"/>
    </row>
    <row r="10822" spans="2:3" x14ac:dyDescent="0.45">
      <c r="B10822" s="2"/>
      <c r="C10822" s="2"/>
    </row>
    <row r="10823" spans="2:3" x14ac:dyDescent="0.45">
      <c r="B10823" s="2"/>
      <c r="C10823" s="2"/>
    </row>
    <row r="10824" spans="2:3" x14ac:dyDescent="0.45">
      <c r="B10824" s="2"/>
      <c r="C10824" s="2"/>
    </row>
    <row r="10825" spans="2:3" x14ac:dyDescent="0.45">
      <c r="B10825" s="2"/>
      <c r="C10825" s="2"/>
    </row>
    <row r="10826" spans="2:3" x14ac:dyDescent="0.45">
      <c r="B10826" s="2"/>
      <c r="C10826" s="2"/>
    </row>
    <row r="10827" spans="2:3" x14ac:dyDescent="0.45">
      <c r="B10827" s="2"/>
      <c r="C10827" s="2"/>
    </row>
    <row r="10828" spans="2:3" x14ac:dyDescent="0.45">
      <c r="B10828" s="2"/>
      <c r="C10828" s="2"/>
    </row>
    <row r="10829" spans="2:3" x14ac:dyDescent="0.45">
      <c r="B10829" s="2"/>
      <c r="C10829" s="2"/>
    </row>
    <row r="10830" spans="2:3" x14ac:dyDescent="0.45">
      <c r="B10830" s="2"/>
      <c r="C10830" s="2"/>
    </row>
    <row r="10831" spans="2:3" x14ac:dyDescent="0.45">
      <c r="B10831" s="2"/>
      <c r="C10831" s="2"/>
    </row>
    <row r="10832" spans="2:3" x14ac:dyDescent="0.45">
      <c r="B10832" s="2"/>
      <c r="C10832" s="2"/>
    </row>
    <row r="10833" spans="2:3" x14ac:dyDescent="0.45">
      <c r="B10833" s="2"/>
      <c r="C10833" s="2"/>
    </row>
    <row r="10834" spans="2:3" x14ac:dyDescent="0.45">
      <c r="B10834" s="2"/>
      <c r="C10834" s="2"/>
    </row>
    <row r="10835" spans="2:3" x14ac:dyDescent="0.45">
      <c r="B10835" s="2"/>
      <c r="C10835" s="2"/>
    </row>
    <row r="10836" spans="2:3" x14ac:dyDescent="0.45">
      <c r="B10836" s="2"/>
      <c r="C10836" s="2"/>
    </row>
    <row r="10837" spans="2:3" x14ac:dyDescent="0.45">
      <c r="B10837" s="2"/>
      <c r="C10837" s="2"/>
    </row>
    <row r="10838" spans="2:3" x14ac:dyDescent="0.45">
      <c r="B10838" s="2"/>
      <c r="C10838" s="2"/>
    </row>
    <row r="10839" spans="2:3" x14ac:dyDescent="0.45">
      <c r="B10839" s="2"/>
      <c r="C10839" s="2"/>
    </row>
    <row r="10840" spans="2:3" x14ac:dyDescent="0.45">
      <c r="B10840" s="2"/>
      <c r="C10840" s="2"/>
    </row>
    <row r="10841" spans="2:3" x14ac:dyDescent="0.45">
      <c r="B10841" s="2"/>
      <c r="C10841" s="2"/>
    </row>
    <row r="10842" spans="2:3" x14ac:dyDescent="0.45">
      <c r="B10842" s="2"/>
      <c r="C10842" s="2"/>
    </row>
    <row r="10843" spans="2:3" x14ac:dyDescent="0.45">
      <c r="B10843" s="2"/>
      <c r="C10843" s="2"/>
    </row>
    <row r="10844" spans="2:3" x14ac:dyDescent="0.45">
      <c r="B10844" s="2"/>
      <c r="C10844" s="2"/>
    </row>
    <row r="10845" spans="2:3" x14ac:dyDescent="0.45">
      <c r="B10845" s="2"/>
      <c r="C10845" s="2"/>
    </row>
    <row r="10846" spans="2:3" x14ac:dyDescent="0.45">
      <c r="B10846" s="2"/>
      <c r="C10846" s="2"/>
    </row>
    <row r="10847" spans="2:3" x14ac:dyDescent="0.45">
      <c r="B10847" s="2"/>
      <c r="C10847" s="2"/>
    </row>
    <row r="10848" spans="2:3" x14ac:dyDescent="0.45">
      <c r="B10848" s="2"/>
      <c r="C10848" s="2"/>
    </row>
    <row r="10849" spans="2:3" x14ac:dyDescent="0.45">
      <c r="B10849" s="2"/>
      <c r="C10849" s="2"/>
    </row>
    <row r="10850" spans="2:3" x14ac:dyDescent="0.45">
      <c r="B10850" s="2"/>
      <c r="C10850" s="2"/>
    </row>
    <row r="10851" spans="2:3" x14ac:dyDescent="0.45">
      <c r="B10851" s="2"/>
      <c r="C10851" s="2"/>
    </row>
    <row r="10852" spans="2:3" x14ac:dyDescent="0.45">
      <c r="B10852" s="2"/>
      <c r="C10852" s="2"/>
    </row>
    <row r="10853" spans="2:3" x14ac:dyDescent="0.45">
      <c r="B10853" s="2"/>
      <c r="C10853" s="2"/>
    </row>
    <row r="10854" spans="2:3" x14ac:dyDescent="0.45">
      <c r="B10854" s="2"/>
      <c r="C10854" s="2"/>
    </row>
    <row r="10855" spans="2:3" x14ac:dyDescent="0.45">
      <c r="B10855" s="2"/>
      <c r="C10855" s="2"/>
    </row>
    <row r="10856" spans="2:3" x14ac:dyDescent="0.45">
      <c r="B10856" s="2"/>
      <c r="C10856" s="2"/>
    </row>
    <row r="10857" spans="2:3" x14ac:dyDescent="0.45">
      <c r="B10857" s="2"/>
      <c r="C10857" s="2"/>
    </row>
    <row r="10858" spans="2:3" x14ac:dyDescent="0.45">
      <c r="B10858" s="2"/>
      <c r="C10858" s="2"/>
    </row>
    <row r="10859" spans="2:3" x14ac:dyDescent="0.45">
      <c r="B10859" s="2"/>
      <c r="C10859" s="2"/>
    </row>
    <row r="10860" spans="2:3" x14ac:dyDescent="0.45">
      <c r="B10860" s="2"/>
      <c r="C10860" s="2"/>
    </row>
    <row r="10861" spans="2:3" x14ac:dyDescent="0.45">
      <c r="B10861" s="2"/>
      <c r="C10861" s="2"/>
    </row>
    <row r="10862" spans="2:3" x14ac:dyDescent="0.45">
      <c r="B10862" s="2"/>
      <c r="C10862" s="2"/>
    </row>
    <row r="10863" spans="2:3" x14ac:dyDescent="0.45">
      <c r="B10863" s="2"/>
      <c r="C10863" s="2"/>
    </row>
    <row r="10864" spans="2:3" x14ac:dyDescent="0.45">
      <c r="B10864" s="2"/>
      <c r="C10864" s="2"/>
    </row>
    <row r="10865" spans="2:3" x14ac:dyDescent="0.45">
      <c r="B10865" s="2"/>
      <c r="C10865" s="2"/>
    </row>
    <row r="10866" spans="2:3" x14ac:dyDescent="0.45">
      <c r="B10866" s="2"/>
      <c r="C10866" s="2"/>
    </row>
    <row r="10867" spans="2:3" x14ac:dyDescent="0.45">
      <c r="B10867" s="2"/>
      <c r="C10867" s="2"/>
    </row>
    <row r="10868" spans="2:3" x14ac:dyDescent="0.45">
      <c r="B10868" s="2"/>
      <c r="C10868" s="2"/>
    </row>
    <row r="10869" spans="2:3" x14ac:dyDescent="0.45">
      <c r="B10869" s="2"/>
      <c r="C10869" s="2"/>
    </row>
    <row r="10870" spans="2:3" x14ac:dyDescent="0.45">
      <c r="B10870" s="2"/>
      <c r="C10870" s="2"/>
    </row>
    <row r="10871" spans="2:3" x14ac:dyDescent="0.45">
      <c r="B10871" s="2"/>
      <c r="C10871" s="2"/>
    </row>
    <row r="10872" spans="2:3" x14ac:dyDescent="0.45">
      <c r="B10872" s="2"/>
      <c r="C10872" s="2"/>
    </row>
    <row r="10873" spans="2:3" x14ac:dyDescent="0.45">
      <c r="B10873" s="2"/>
      <c r="C10873" s="2"/>
    </row>
    <row r="10874" spans="2:3" x14ac:dyDescent="0.45">
      <c r="B10874" s="2"/>
      <c r="C10874" s="2"/>
    </row>
    <row r="10875" spans="2:3" x14ac:dyDescent="0.45">
      <c r="B10875" s="2"/>
      <c r="C10875" s="2"/>
    </row>
    <row r="10876" spans="2:3" x14ac:dyDescent="0.45">
      <c r="B10876" s="2"/>
      <c r="C10876" s="2"/>
    </row>
    <row r="10877" spans="2:3" x14ac:dyDescent="0.45">
      <c r="B10877" s="2"/>
      <c r="C10877" s="2"/>
    </row>
    <row r="10878" spans="2:3" x14ac:dyDescent="0.45">
      <c r="B10878" s="2"/>
      <c r="C10878" s="2"/>
    </row>
    <row r="10879" spans="2:3" x14ac:dyDescent="0.45">
      <c r="B10879" s="2"/>
      <c r="C10879" s="2"/>
    </row>
    <row r="10880" spans="2:3" x14ac:dyDescent="0.45">
      <c r="B10880" s="2"/>
      <c r="C10880" s="2"/>
    </row>
    <row r="10881" spans="2:3" x14ac:dyDescent="0.45">
      <c r="B10881" s="2"/>
      <c r="C10881" s="2"/>
    </row>
    <row r="10882" spans="2:3" x14ac:dyDescent="0.45">
      <c r="B10882" s="2"/>
      <c r="C10882" s="2"/>
    </row>
    <row r="10883" spans="2:3" x14ac:dyDescent="0.45">
      <c r="B10883" s="2"/>
      <c r="C10883" s="2"/>
    </row>
    <row r="10884" spans="2:3" x14ac:dyDescent="0.45">
      <c r="B10884" s="2"/>
      <c r="C10884" s="2"/>
    </row>
    <row r="10885" spans="2:3" x14ac:dyDescent="0.45">
      <c r="B10885" s="2"/>
      <c r="C10885" s="2"/>
    </row>
    <row r="10886" spans="2:3" x14ac:dyDescent="0.45">
      <c r="B10886" s="2"/>
      <c r="C10886" s="2"/>
    </row>
    <row r="10887" spans="2:3" x14ac:dyDescent="0.45">
      <c r="B10887" s="2"/>
      <c r="C10887" s="2"/>
    </row>
    <row r="10888" spans="2:3" x14ac:dyDescent="0.45">
      <c r="B10888" s="2"/>
      <c r="C10888" s="2"/>
    </row>
    <row r="10889" spans="2:3" x14ac:dyDescent="0.45">
      <c r="B10889" s="2"/>
      <c r="C10889" s="2"/>
    </row>
    <row r="10890" spans="2:3" x14ac:dyDescent="0.45">
      <c r="B10890" s="2"/>
      <c r="C10890" s="2"/>
    </row>
    <row r="10891" spans="2:3" x14ac:dyDescent="0.45">
      <c r="B10891" s="2"/>
      <c r="C10891" s="2"/>
    </row>
    <row r="10892" spans="2:3" x14ac:dyDescent="0.45">
      <c r="B10892" s="2"/>
      <c r="C10892" s="2"/>
    </row>
    <row r="10893" spans="2:3" x14ac:dyDescent="0.45">
      <c r="B10893" s="2"/>
      <c r="C10893" s="2"/>
    </row>
    <row r="10894" spans="2:3" x14ac:dyDescent="0.45">
      <c r="B10894" s="2"/>
      <c r="C10894" s="2"/>
    </row>
    <row r="10895" spans="2:3" x14ac:dyDescent="0.45">
      <c r="B10895" s="2"/>
      <c r="C10895" s="2"/>
    </row>
    <row r="10896" spans="2:3" x14ac:dyDescent="0.45">
      <c r="B10896" s="2"/>
      <c r="C10896" s="2"/>
    </row>
    <row r="10897" spans="2:3" x14ac:dyDescent="0.45">
      <c r="B10897" s="2"/>
      <c r="C10897" s="2"/>
    </row>
    <row r="10898" spans="2:3" x14ac:dyDescent="0.45">
      <c r="B10898" s="2"/>
      <c r="C10898" s="2"/>
    </row>
    <row r="10899" spans="2:3" x14ac:dyDescent="0.45">
      <c r="B10899" s="2"/>
      <c r="C10899" s="2"/>
    </row>
    <row r="10900" spans="2:3" x14ac:dyDescent="0.45">
      <c r="B10900" s="2"/>
      <c r="C10900" s="2"/>
    </row>
    <row r="10901" spans="2:3" x14ac:dyDescent="0.45">
      <c r="B10901" s="2"/>
      <c r="C10901" s="2"/>
    </row>
    <row r="10902" spans="2:3" x14ac:dyDescent="0.45">
      <c r="B10902" s="2"/>
      <c r="C10902" s="2"/>
    </row>
    <row r="10903" spans="2:3" x14ac:dyDescent="0.45">
      <c r="B10903" s="2"/>
      <c r="C10903" s="2"/>
    </row>
    <row r="10904" spans="2:3" x14ac:dyDescent="0.45">
      <c r="B10904" s="2"/>
      <c r="C10904" s="2"/>
    </row>
    <row r="10905" spans="2:3" x14ac:dyDescent="0.45">
      <c r="B10905" s="2"/>
      <c r="C10905" s="2"/>
    </row>
    <row r="10906" spans="2:3" x14ac:dyDescent="0.45">
      <c r="B10906" s="2"/>
      <c r="C10906" s="2"/>
    </row>
    <row r="10907" spans="2:3" x14ac:dyDescent="0.45">
      <c r="B10907" s="2"/>
      <c r="C10907" s="2"/>
    </row>
    <row r="10908" spans="2:3" x14ac:dyDescent="0.45">
      <c r="B10908" s="2"/>
      <c r="C10908" s="2"/>
    </row>
    <row r="10909" spans="2:3" x14ac:dyDescent="0.45">
      <c r="B10909" s="2"/>
      <c r="C10909" s="2"/>
    </row>
    <row r="10910" spans="2:3" x14ac:dyDescent="0.45">
      <c r="B10910" s="2"/>
      <c r="C10910" s="2"/>
    </row>
    <row r="10911" spans="2:3" x14ac:dyDescent="0.45">
      <c r="B10911" s="2"/>
      <c r="C10911" s="2"/>
    </row>
    <row r="10912" spans="2:3" x14ac:dyDescent="0.45">
      <c r="B10912" s="2"/>
      <c r="C10912" s="2"/>
    </row>
    <row r="10913" spans="2:3" x14ac:dyDescent="0.45">
      <c r="B10913" s="2"/>
      <c r="C10913" s="2"/>
    </row>
    <row r="10914" spans="2:3" x14ac:dyDescent="0.45">
      <c r="B10914" s="2"/>
      <c r="C10914" s="2"/>
    </row>
    <row r="10915" spans="2:3" x14ac:dyDescent="0.45">
      <c r="B10915" s="2"/>
      <c r="C10915" s="2"/>
    </row>
    <row r="10916" spans="2:3" x14ac:dyDescent="0.45">
      <c r="B10916" s="2"/>
      <c r="C10916" s="2"/>
    </row>
    <row r="10917" spans="2:3" x14ac:dyDescent="0.45">
      <c r="B10917" s="2"/>
      <c r="C10917" s="2"/>
    </row>
    <row r="10918" spans="2:3" x14ac:dyDescent="0.45">
      <c r="B10918" s="2"/>
      <c r="C10918" s="2"/>
    </row>
    <row r="10919" spans="2:3" x14ac:dyDescent="0.45">
      <c r="B10919" s="2"/>
      <c r="C10919" s="2"/>
    </row>
    <row r="10920" spans="2:3" x14ac:dyDescent="0.45">
      <c r="B10920" s="2"/>
      <c r="C10920" s="2"/>
    </row>
    <row r="10921" spans="2:3" x14ac:dyDescent="0.45">
      <c r="B10921" s="2"/>
      <c r="C10921" s="2"/>
    </row>
    <row r="10922" spans="2:3" x14ac:dyDescent="0.45">
      <c r="B10922" s="2"/>
      <c r="C10922" s="2"/>
    </row>
    <row r="10923" spans="2:3" x14ac:dyDescent="0.45">
      <c r="B10923" s="2"/>
      <c r="C10923" s="2"/>
    </row>
    <row r="10924" spans="2:3" x14ac:dyDescent="0.45">
      <c r="B10924" s="2"/>
      <c r="C10924" s="2"/>
    </row>
    <row r="10925" spans="2:3" x14ac:dyDescent="0.45">
      <c r="B10925" s="2"/>
      <c r="C10925" s="2"/>
    </row>
    <row r="10926" spans="2:3" x14ac:dyDescent="0.45">
      <c r="B10926" s="2"/>
      <c r="C10926" s="2"/>
    </row>
    <row r="10927" spans="2:3" x14ac:dyDescent="0.45">
      <c r="B10927" s="2"/>
      <c r="C10927" s="2"/>
    </row>
    <row r="10928" spans="2:3" x14ac:dyDescent="0.45">
      <c r="B10928" s="2"/>
      <c r="C10928" s="2"/>
    </row>
    <row r="10929" spans="2:3" x14ac:dyDescent="0.45">
      <c r="B10929" s="2"/>
      <c r="C10929" s="2"/>
    </row>
    <row r="10930" spans="2:3" x14ac:dyDescent="0.45">
      <c r="B10930" s="2"/>
      <c r="C10930" s="2"/>
    </row>
    <row r="10931" spans="2:3" x14ac:dyDescent="0.45">
      <c r="B10931" s="2"/>
      <c r="C10931" s="2"/>
    </row>
    <row r="10932" spans="2:3" x14ac:dyDescent="0.45">
      <c r="B10932" s="2"/>
      <c r="C10932" s="2"/>
    </row>
    <row r="10933" spans="2:3" x14ac:dyDescent="0.45">
      <c r="B10933" s="2"/>
      <c r="C10933" s="2"/>
    </row>
    <row r="10934" spans="2:3" x14ac:dyDescent="0.45">
      <c r="B10934" s="2"/>
      <c r="C10934" s="2"/>
    </row>
    <row r="10935" spans="2:3" x14ac:dyDescent="0.45">
      <c r="B10935" s="2"/>
      <c r="C10935" s="2"/>
    </row>
    <row r="10936" spans="2:3" x14ac:dyDescent="0.45">
      <c r="B10936" s="2"/>
      <c r="C10936" s="2"/>
    </row>
    <row r="10937" spans="2:3" x14ac:dyDescent="0.45">
      <c r="B10937" s="2"/>
      <c r="C10937" s="2"/>
    </row>
    <row r="10938" spans="2:3" x14ac:dyDescent="0.45">
      <c r="B10938" s="2"/>
      <c r="C10938" s="2"/>
    </row>
    <row r="10939" spans="2:3" x14ac:dyDescent="0.45">
      <c r="B10939" s="2"/>
      <c r="C10939" s="2"/>
    </row>
    <row r="10940" spans="2:3" x14ac:dyDescent="0.45">
      <c r="B10940" s="2"/>
      <c r="C10940" s="2"/>
    </row>
    <row r="10941" spans="2:3" x14ac:dyDescent="0.45">
      <c r="B10941" s="2"/>
      <c r="C10941" s="2"/>
    </row>
    <row r="10942" spans="2:3" x14ac:dyDescent="0.45">
      <c r="B10942" s="2"/>
      <c r="C10942" s="2"/>
    </row>
    <row r="10943" spans="2:3" x14ac:dyDescent="0.45">
      <c r="B10943" s="2"/>
      <c r="C10943" s="2"/>
    </row>
    <row r="10944" spans="2:3" x14ac:dyDescent="0.45">
      <c r="B10944" s="2"/>
      <c r="C10944" s="2"/>
    </row>
    <row r="10945" spans="2:3" x14ac:dyDescent="0.45">
      <c r="B10945" s="2"/>
      <c r="C10945" s="2"/>
    </row>
    <row r="10946" spans="2:3" x14ac:dyDescent="0.45">
      <c r="B10946" s="2"/>
      <c r="C10946" s="2"/>
    </row>
    <row r="10947" spans="2:3" x14ac:dyDescent="0.45">
      <c r="B10947" s="2"/>
      <c r="C10947" s="2"/>
    </row>
    <row r="10948" spans="2:3" x14ac:dyDescent="0.45">
      <c r="B10948" s="2"/>
      <c r="C10948" s="2"/>
    </row>
    <row r="10949" spans="2:3" x14ac:dyDescent="0.45">
      <c r="B10949" s="2"/>
      <c r="C10949" s="2"/>
    </row>
    <row r="10950" spans="2:3" x14ac:dyDescent="0.45">
      <c r="B10950" s="2"/>
      <c r="C10950" s="2"/>
    </row>
    <row r="10951" spans="2:3" x14ac:dyDescent="0.45">
      <c r="B10951" s="2"/>
      <c r="C10951" s="2"/>
    </row>
    <row r="10952" spans="2:3" x14ac:dyDescent="0.45">
      <c r="B10952" s="2"/>
      <c r="C10952" s="2"/>
    </row>
    <row r="10953" spans="2:3" x14ac:dyDescent="0.45">
      <c r="B10953" s="2"/>
      <c r="C10953" s="2"/>
    </row>
    <row r="10954" spans="2:3" x14ac:dyDescent="0.45">
      <c r="B10954" s="2"/>
      <c r="C10954" s="2"/>
    </row>
    <row r="10955" spans="2:3" x14ac:dyDescent="0.45">
      <c r="B10955" s="2"/>
      <c r="C10955" s="2"/>
    </row>
    <row r="10956" spans="2:3" x14ac:dyDescent="0.45">
      <c r="B10956" s="2"/>
      <c r="C10956" s="2"/>
    </row>
    <row r="10957" spans="2:3" x14ac:dyDescent="0.45">
      <c r="B10957" s="2"/>
      <c r="C10957" s="2"/>
    </row>
    <row r="10958" spans="2:3" x14ac:dyDescent="0.45">
      <c r="B10958" s="2"/>
      <c r="C10958" s="2"/>
    </row>
    <row r="10959" spans="2:3" x14ac:dyDescent="0.45">
      <c r="B10959" s="2"/>
      <c r="C10959" s="2"/>
    </row>
    <row r="10960" spans="2:3" x14ac:dyDescent="0.45">
      <c r="B10960" s="2"/>
      <c r="C10960" s="2"/>
    </row>
    <row r="10961" spans="2:3" x14ac:dyDescent="0.45">
      <c r="B10961" s="2"/>
      <c r="C10961" s="2"/>
    </row>
    <row r="10962" spans="2:3" x14ac:dyDescent="0.45">
      <c r="B10962" s="2"/>
      <c r="C10962" s="2"/>
    </row>
    <row r="10963" spans="2:3" x14ac:dyDescent="0.45">
      <c r="B10963" s="2"/>
      <c r="C10963" s="2"/>
    </row>
    <row r="10964" spans="2:3" x14ac:dyDescent="0.45">
      <c r="B10964" s="2"/>
      <c r="C10964" s="2"/>
    </row>
    <row r="10965" spans="2:3" x14ac:dyDescent="0.45">
      <c r="B10965" s="2"/>
      <c r="C10965" s="2"/>
    </row>
    <row r="10966" spans="2:3" x14ac:dyDescent="0.45">
      <c r="B10966" s="2"/>
      <c r="C10966" s="2"/>
    </row>
    <row r="10967" spans="2:3" x14ac:dyDescent="0.45">
      <c r="B10967" s="2"/>
      <c r="C10967" s="2"/>
    </row>
    <row r="10968" spans="2:3" x14ac:dyDescent="0.45">
      <c r="B10968" s="2"/>
      <c r="C10968" s="2"/>
    </row>
    <row r="10969" spans="2:3" x14ac:dyDescent="0.45">
      <c r="B10969" s="2"/>
      <c r="C10969" s="2"/>
    </row>
    <row r="10970" spans="2:3" x14ac:dyDescent="0.45">
      <c r="B10970" s="2"/>
      <c r="C10970" s="2"/>
    </row>
    <row r="10971" spans="2:3" x14ac:dyDescent="0.45">
      <c r="B10971" s="2"/>
      <c r="C10971" s="2"/>
    </row>
    <row r="10972" spans="2:3" x14ac:dyDescent="0.45">
      <c r="B10972" s="2"/>
      <c r="C10972" s="2"/>
    </row>
    <row r="10973" spans="2:3" x14ac:dyDescent="0.45">
      <c r="B10973" s="2"/>
      <c r="C10973" s="2"/>
    </row>
    <row r="10974" spans="2:3" x14ac:dyDescent="0.45">
      <c r="B10974" s="2"/>
      <c r="C10974" s="2"/>
    </row>
    <row r="10975" spans="2:3" x14ac:dyDescent="0.45">
      <c r="B10975" s="2"/>
      <c r="C10975" s="2"/>
    </row>
    <row r="10976" spans="2:3" x14ac:dyDescent="0.45">
      <c r="B10976" s="2"/>
      <c r="C10976" s="2"/>
    </row>
    <row r="10977" spans="2:3" x14ac:dyDescent="0.45">
      <c r="B10977" s="2"/>
      <c r="C10977" s="2"/>
    </row>
    <row r="10978" spans="2:3" x14ac:dyDescent="0.45">
      <c r="B10978" s="2"/>
      <c r="C10978" s="2"/>
    </row>
    <row r="10979" spans="2:3" x14ac:dyDescent="0.45">
      <c r="B10979" s="2"/>
      <c r="C10979" s="2"/>
    </row>
    <row r="10980" spans="2:3" x14ac:dyDescent="0.45">
      <c r="B10980" s="2"/>
      <c r="C10980" s="2"/>
    </row>
    <row r="10981" spans="2:3" x14ac:dyDescent="0.45">
      <c r="B10981" s="2"/>
      <c r="C10981" s="2"/>
    </row>
    <row r="10982" spans="2:3" x14ac:dyDescent="0.45">
      <c r="B10982" s="2"/>
      <c r="C10982" s="2"/>
    </row>
    <row r="10983" spans="2:3" x14ac:dyDescent="0.45">
      <c r="B10983" s="2"/>
      <c r="C10983" s="2"/>
    </row>
    <row r="10984" spans="2:3" x14ac:dyDescent="0.45">
      <c r="B10984" s="2"/>
      <c r="C10984" s="2"/>
    </row>
    <row r="10985" spans="2:3" x14ac:dyDescent="0.45">
      <c r="B10985" s="2"/>
      <c r="C10985" s="2"/>
    </row>
    <row r="10986" spans="2:3" x14ac:dyDescent="0.45">
      <c r="B10986" s="2"/>
      <c r="C10986" s="2"/>
    </row>
    <row r="10987" spans="2:3" x14ac:dyDescent="0.45">
      <c r="B10987" s="2"/>
      <c r="C10987" s="2"/>
    </row>
    <row r="10988" spans="2:3" x14ac:dyDescent="0.45">
      <c r="B10988" s="2"/>
      <c r="C10988" s="2"/>
    </row>
    <row r="10989" spans="2:3" x14ac:dyDescent="0.45">
      <c r="B10989" s="2"/>
      <c r="C10989" s="2"/>
    </row>
    <row r="10990" spans="2:3" x14ac:dyDescent="0.45">
      <c r="B10990" s="2"/>
      <c r="C10990" s="2"/>
    </row>
    <row r="10991" spans="2:3" x14ac:dyDescent="0.45">
      <c r="B10991" s="2"/>
      <c r="C10991" s="2"/>
    </row>
    <row r="10992" spans="2:3" x14ac:dyDescent="0.45">
      <c r="B10992" s="2"/>
      <c r="C10992" s="2"/>
    </row>
    <row r="10993" spans="2:3" x14ac:dyDescent="0.45">
      <c r="B10993" s="2"/>
      <c r="C10993" s="2"/>
    </row>
    <row r="10994" spans="2:3" x14ac:dyDescent="0.45">
      <c r="B10994" s="2"/>
      <c r="C10994" s="2"/>
    </row>
    <row r="10995" spans="2:3" x14ac:dyDescent="0.45">
      <c r="B10995" s="2"/>
      <c r="C10995" s="2"/>
    </row>
    <row r="10996" spans="2:3" x14ac:dyDescent="0.45">
      <c r="B10996" s="2"/>
      <c r="C10996" s="2"/>
    </row>
    <row r="10997" spans="2:3" x14ac:dyDescent="0.45">
      <c r="B10997" s="2"/>
      <c r="C10997" s="2"/>
    </row>
    <row r="10998" spans="2:3" x14ac:dyDescent="0.45">
      <c r="B10998" s="2"/>
      <c r="C10998" s="2"/>
    </row>
    <row r="10999" spans="2:3" x14ac:dyDescent="0.45">
      <c r="B10999" s="2"/>
      <c r="C10999" s="2"/>
    </row>
    <row r="11000" spans="2:3" x14ac:dyDescent="0.45">
      <c r="B11000" s="2"/>
      <c r="C11000" s="2"/>
    </row>
    <row r="11001" spans="2:3" x14ac:dyDescent="0.45">
      <c r="B11001" s="2"/>
      <c r="C11001" s="2"/>
    </row>
    <row r="11002" spans="2:3" x14ac:dyDescent="0.45">
      <c r="B11002" s="2"/>
      <c r="C11002" s="2"/>
    </row>
    <row r="11003" spans="2:3" x14ac:dyDescent="0.45">
      <c r="B11003" s="2"/>
      <c r="C11003" s="2"/>
    </row>
    <row r="11004" spans="2:3" x14ac:dyDescent="0.45">
      <c r="B11004" s="2"/>
      <c r="C11004" s="2"/>
    </row>
    <row r="11005" spans="2:3" x14ac:dyDescent="0.45">
      <c r="B11005" s="2"/>
      <c r="C11005" s="2"/>
    </row>
    <row r="11006" spans="2:3" x14ac:dyDescent="0.45">
      <c r="B11006" s="2"/>
      <c r="C11006" s="2"/>
    </row>
    <row r="11007" spans="2:3" x14ac:dyDescent="0.45">
      <c r="B11007" s="2"/>
      <c r="C11007" s="2"/>
    </row>
    <row r="11008" spans="2:3" x14ac:dyDescent="0.45">
      <c r="B11008" s="2"/>
      <c r="C11008" s="2"/>
    </row>
    <row r="11009" spans="2:3" x14ac:dyDescent="0.45">
      <c r="B11009" s="2"/>
      <c r="C11009" s="2"/>
    </row>
    <row r="11010" spans="2:3" x14ac:dyDescent="0.45">
      <c r="B11010" s="2"/>
      <c r="C11010" s="2"/>
    </row>
    <row r="11011" spans="2:3" x14ac:dyDescent="0.45">
      <c r="B11011" s="2"/>
      <c r="C11011" s="2"/>
    </row>
    <row r="11012" spans="2:3" x14ac:dyDescent="0.45">
      <c r="B11012" s="2"/>
      <c r="C11012" s="2"/>
    </row>
    <row r="11013" spans="2:3" x14ac:dyDescent="0.45">
      <c r="B11013" s="2"/>
      <c r="C11013" s="2"/>
    </row>
    <row r="11014" spans="2:3" x14ac:dyDescent="0.45">
      <c r="B11014" s="2"/>
      <c r="C11014" s="2"/>
    </row>
    <row r="11015" spans="2:3" x14ac:dyDescent="0.45">
      <c r="B11015" s="2"/>
      <c r="C11015" s="2"/>
    </row>
    <row r="11016" spans="2:3" x14ac:dyDescent="0.45">
      <c r="B11016" s="2"/>
      <c r="C11016" s="2"/>
    </row>
    <row r="11017" spans="2:3" x14ac:dyDescent="0.45">
      <c r="B11017" s="2"/>
      <c r="C11017" s="2"/>
    </row>
    <row r="11018" spans="2:3" x14ac:dyDescent="0.45">
      <c r="B11018" s="2"/>
      <c r="C11018" s="2"/>
    </row>
    <row r="11019" spans="2:3" x14ac:dyDescent="0.45">
      <c r="B11019" s="2"/>
      <c r="C11019" s="2"/>
    </row>
    <row r="11020" spans="2:3" x14ac:dyDescent="0.45">
      <c r="B11020" s="2"/>
      <c r="C11020" s="2"/>
    </row>
    <row r="11021" spans="2:3" x14ac:dyDescent="0.45">
      <c r="B11021" s="2"/>
      <c r="C11021" s="2"/>
    </row>
    <row r="11022" spans="2:3" x14ac:dyDescent="0.45">
      <c r="B11022" s="2"/>
      <c r="C11022" s="2"/>
    </row>
    <row r="11023" spans="2:3" x14ac:dyDescent="0.45">
      <c r="B11023" s="2"/>
      <c r="C11023" s="2"/>
    </row>
    <row r="11024" spans="2:3" x14ac:dyDescent="0.45">
      <c r="B11024" s="2"/>
      <c r="C11024" s="2"/>
    </row>
    <row r="11025" spans="2:3" x14ac:dyDescent="0.45">
      <c r="B11025" s="2"/>
      <c r="C11025" s="2"/>
    </row>
    <row r="11026" spans="2:3" x14ac:dyDescent="0.45">
      <c r="B11026" s="2"/>
      <c r="C11026" s="2"/>
    </row>
    <row r="11027" spans="2:3" x14ac:dyDescent="0.45">
      <c r="B11027" s="2"/>
      <c r="C11027" s="2"/>
    </row>
    <row r="11028" spans="2:3" x14ac:dyDescent="0.45">
      <c r="B11028" s="2"/>
      <c r="C11028" s="2"/>
    </row>
    <row r="11029" spans="2:3" x14ac:dyDescent="0.45">
      <c r="B11029" s="2"/>
      <c r="C11029" s="2"/>
    </row>
    <row r="11030" spans="2:3" x14ac:dyDescent="0.45">
      <c r="B11030" s="2"/>
      <c r="C11030" s="2"/>
    </row>
    <row r="11031" spans="2:3" x14ac:dyDescent="0.45">
      <c r="B11031" s="2"/>
      <c r="C11031" s="2"/>
    </row>
    <row r="11032" spans="2:3" x14ac:dyDescent="0.45">
      <c r="B11032" s="2"/>
      <c r="C11032" s="2"/>
    </row>
    <row r="11033" spans="2:3" x14ac:dyDescent="0.45">
      <c r="B11033" s="2"/>
      <c r="C11033" s="2"/>
    </row>
    <row r="11034" spans="2:3" x14ac:dyDescent="0.45">
      <c r="B11034" s="2"/>
      <c r="C11034" s="2"/>
    </row>
    <row r="11035" spans="2:3" x14ac:dyDescent="0.45">
      <c r="B11035" s="2"/>
      <c r="C11035" s="2"/>
    </row>
    <row r="11036" spans="2:3" x14ac:dyDescent="0.45">
      <c r="B11036" s="2"/>
      <c r="C11036" s="2"/>
    </row>
    <row r="11037" spans="2:3" x14ac:dyDescent="0.45">
      <c r="B11037" s="2"/>
      <c r="C11037" s="2"/>
    </row>
    <row r="11038" spans="2:3" x14ac:dyDescent="0.45">
      <c r="B11038" s="2"/>
      <c r="C11038" s="2"/>
    </row>
    <row r="11039" spans="2:3" x14ac:dyDescent="0.45">
      <c r="B11039" s="2"/>
      <c r="C11039" s="2"/>
    </row>
    <row r="11040" spans="2:3" x14ac:dyDescent="0.45">
      <c r="B11040" s="2"/>
      <c r="C11040" s="2"/>
    </row>
    <row r="11041" spans="2:3" x14ac:dyDescent="0.45">
      <c r="B11041" s="2"/>
      <c r="C11041" s="2"/>
    </row>
    <row r="11042" spans="2:3" x14ac:dyDescent="0.45">
      <c r="B11042" s="2"/>
      <c r="C11042" s="2"/>
    </row>
    <row r="11043" spans="2:3" x14ac:dyDescent="0.45">
      <c r="B11043" s="2"/>
      <c r="C11043" s="2"/>
    </row>
    <row r="11044" spans="2:3" x14ac:dyDescent="0.45">
      <c r="B11044" s="2"/>
      <c r="C11044" s="2"/>
    </row>
    <row r="11045" spans="2:3" x14ac:dyDescent="0.45">
      <c r="B11045" s="2"/>
      <c r="C11045" s="2"/>
    </row>
    <row r="11046" spans="2:3" x14ac:dyDescent="0.45">
      <c r="B11046" s="2"/>
      <c r="C11046" s="2"/>
    </row>
    <row r="11047" spans="2:3" x14ac:dyDescent="0.45">
      <c r="B11047" s="2"/>
      <c r="C11047" s="2"/>
    </row>
    <row r="11048" spans="2:3" x14ac:dyDescent="0.45">
      <c r="B11048" s="2"/>
      <c r="C11048" s="2"/>
    </row>
    <row r="11049" spans="2:3" x14ac:dyDescent="0.45">
      <c r="B11049" s="2"/>
      <c r="C11049" s="2"/>
    </row>
    <row r="11050" spans="2:3" x14ac:dyDescent="0.45">
      <c r="B11050" s="2"/>
      <c r="C11050" s="2"/>
    </row>
    <row r="11051" spans="2:3" x14ac:dyDescent="0.45">
      <c r="B11051" s="2"/>
      <c r="C11051" s="2"/>
    </row>
    <row r="11052" spans="2:3" x14ac:dyDescent="0.45">
      <c r="B11052" s="2"/>
      <c r="C11052" s="2"/>
    </row>
    <row r="11053" spans="2:3" x14ac:dyDescent="0.45">
      <c r="B11053" s="2"/>
      <c r="C11053" s="2"/>
    </row>
    <row r="11054" spans="2:3" x14ac:dyDescent="0.45">
      <c r="B11054" s="2"/>
      <c r="C11054" s="2"/>
    </row>
    <row r="11055" spans="2:3" x14ac:dyDescent="0.45">
      <c r="B11055" s="2"/>
      <c r="C11055" s="2"/>
    </row>
    <row r="11056" spans="2:3" x14ac:dyDescent="0.45">
      <c r="B11056" s="2"/>
      <c r="C11056" s="2"/>
    </row>
    <row r="11057" spans="2:3" x14ac:dyDescent="0.45">
      <c r="B11057" s="2"/>
      <c r="C11057" s="2"/>
    </row>
    <row r="11058" spans="2:3" x14ac:dyDescent="0.45">
      <c r="B11058" s="2"/>
      <c r="C11058" s="2"/>
    </row>
    <row r="11059" spans="2:3" x14ac:dyDescent="0.45">
      <c r="B11059" s="2"/>
      <c r="C11059" s="2"/>
    </row>
    <row r="11060" spans="2:3" x14ac:dyDescent="0.45">
      <c r="B11060" s="2"/>
      <c r="C11060" s="2"/>
    </row>
    <row r="11061" spans="2:3" x14ac:dyDescent="0.45">
      <c r="B11061" s="2"/>
      <c r="C11061" s="2"/>
    </row>
    <row r="11062" spans="2:3" x14ac:dyDescent="0.45">
      <c r="B11062" s="2"/>
      <c r="C11062" s="2"/>
    </row>
    <row r="11063" spans="2:3" x14ac:dyDescent="0.45">
      <c r="B11063" s="2"/>
      <c r="C11063" s="2"/>
    </row>
    <row r="11064" spans="2:3" x14ac:dyDescent="0.45">
      <c r="B11064" s="2"/>
      <c r="C11064" s="2"/>
    </row>
    <row r="11065" spans="2:3" x14ac:dyDescent="0.45">
      <c r="B11065" s="2"/>
      <c r="C11065" s="2"/>
    </row>
    <row r="11066" spans="2:3" x14ac:dyDescent="0.45">
      <c r="B11066" s="2"/>
      <c r="C11066" s="2"/>
    </row>
    <row r="11067" spans="2:3" x14ac:dyDescent="0.45">
      <c r="B11067" s="2"/>
      <c r="C11067" s="2"/>
    </row>
    <row r="11068" spans="2:3" x14ac:dyDescent="0.45">
      <c r="B11068" s="2"/>
      <c r="C11068" s="2"/>
    </row>
    <row r="11069" spans="2:3" x14ac:dyDescent="0.45">
      <c r="B11069" s="2"/>
      <c r="C11069" s="2"/>
    </row>
    <row r="11070" spans="2:3" x14ac:dyDescent="0.45">
      <c r="B11070" s="2"/>
      <c r="C11070" s="2"/>
    </row>
    <row r="11071" spans="2:3" x14ac:dyDescent="0.45">
      <c r="B11071" s="2"/>
      <c r="C11071" s="2"/>
    </row>
    <row r="11072" spans="2:3" x14ac:dyDescent="0.45">
      <c r="B11072" s="2"/>
      <c r="C11072" s="2"/>
    </row>
    <row r="11073" spans="2:3" x14ac:dyDescent="0.45">
      <c r="B11073" s="2"/>
      <c r="C11073" s="2"/>
    </row>
    <row r="11074" spans="2:3" x14ac:dyDescent="0.45">
      <c r="B11074" s="2"/>
      <c r="C11074" s="2"/>
    </row>
    <row r="11075" spans="2:3" x14ac:dyDescent="0.45">
      <c r="B11075" s="2"/>
      <c r="C11075" s="2"/>
    </row>
    <row r="11076" spans="2:3" x14ac:dyDescent="0.45">
      <c r="B11076" s="2"/>
      <c r="C11076" s="2"/>
    </row>
    <row r="11077" spans="2:3" x14ac:dyDescent="0.45">
      <c r="B11077" s="2"/>
      <c r="C11077" s="2"/>
    </row>
    <row r="11078" spans="2:3" x14ac:dyDescent="0.45">
      <c r="B11078" s="2"/>
      <c r="C11078" s="2"/>
    </row>
    <row r="11079" spans="2:3" x14ac:dyDescent="0.45">
      <c r="B11079" s="2"/>
      <c r="C11079" s="2"/>
    </row>
    <row r="11080" spans="2:3" x14ac:dyDescent="0.45">
      <c r="B11080" s="2"/>
      <c r="C11080" s="2"/>
    </row>
    <row r="11081" spans="2:3" x14ac:dyDescent="0.45">
      <c r="B11081" s="2"/>
      <c r="C11081" s="2"/>
    </row>
    <row r="11082" spans="2:3" x14ac:dyDescent="0.45">
      <c r="B11082" s="2"/>
      <c r="C11082" s="2"/>
    </row>
    <row r="11083" spans="2:3" x14ac:dyDescent="0.45">
      <c r="B11083" s="2"/>
      <c r="C11083" s="2"/>
    </row>
    <row r="11084" spans="2:3" x14ac:dyDescent="0.45">
      <c r="B11084" s="2"/>
      <c r="C11084" s="2"/>
    </row>
    <row r="11085" spans="2:3" x14ac:dyDescent="0.45">
      <c r="B11085" s="2"/>
      <c r="C11085" s="2"/>
    </row>
    <row r="11086" spans="2:3" x14ac:dyDescent="0.45">
      <c r="B11086" s="2"/>
      <c r="C11086" s="2"/>
    </row>
    <row r="11087" spans="2:3" x14ac:dyDescent="0.45">
      <c r="B11087" s="2"/>
      <c r="C11087" s="2"/>
    </row>
    <row r="11088" spans="2:3" x14ac:dyDescent="0.45">
      <c r="B11088" s="2"/>
      <c r="C11088" s="2"/>
    </row>
    <row r="11089" spans="2:3" x14ac:dyDescent="0.45">
      <c r="B11089" s="2"/>
      <c r="C11089" s="2"/>
    </row>
    <row r="11090" spans="2:3" x14ac:dyDescent="0.45">
      <c r="B11090" s="2"/>
      <c r="C11090" s="2"/>
    </row>
    <row r="11091" spans="2:3" x14ac:dyDescent="0.45">
      <c r="B11091" s="2"/>
      <c r="C11091" s="2"/>
    </row>
    <row r="11092" spans="2:3" x14ac:dyDescent="0.45">
      <c r="B11092" s="2"/>
      <c r="C11092" s="2"/>
    </row>
    <row r="11093" spans="2:3" x14ac:dyDescent="0.45">
      <c r="B11093" s="2"/>
      <c r="C11093" s="2"/>
    </row>
    <row r="11094" spans="2:3" x14ac:dyDescent="0.45">
      <c r="B11094" s="2"/>
      <c r="C11094" s="2"/>
    </row>
    <row r="11095" spans="2:3" x14ac:dyDescent="0.45">
      <c r="B11095" s="2"/>
      <c r="C11095" s="2"/>
    </row>
    <row r="11096" spans="2:3" x14ac:dyDescent="0.45">
      <c r="B11096" s="2"/>
      <c r="C11096" s="2"/>
    </row>
    <row r="11097" spans="2:3" x14ac:dyDescent="0.45">
      <c r="B11097" s="2"/>
      <c r="C11097" s="2"/>
    </row>
    <row r="11098" spans="2:3" x14ac:dyDescent="0.45">
      <c r="B11098" s="2"/>
      <c r="C11098" s="2"/>
    </row>
    <row r="11099" spans="2:3" x14ac:dyDescent="0.45">
      <c r="B11099" s="2"/>
      <c r="C11099" s="2"/>
    </row>
    <row r="11100" spans="2:3" x14ac:dyDescent="0.45">
      <c r="B11100" s="2"/>
      <c r="C11100" s="2"/>
    </row>
    <row r="11101" spans="2:3" x14ac:dyDescent="0.45">
      <c r="B11101" s="2"/>
      <c r="C11101" s="2"/>
    </row>
    <row r="11102" spans="2:3" x14ac:dyDescent="0.45">
      <c r="B11102" s="2"/>
      <c r="C11102" s="2"/>
    </row>
    <row r="11103" spans="2:3" x14ac:dyDescent="0.45">
      <c r="B11103" s="2"/>
      <c r="C11103" s="2"/>
    </row>
    <row r="11104" spans="2:3" x14ac:dyDescent="0.45">
      <c r="B11104" s="2"/>
      <c r="C11104" s="2"/>
    </row>
    <row r="11105" spans="2:3" x14ac:dyDescent="0.45">
      <c r="B11105" s="2"/>
      <c r="C11105" s="2"/>
    </row>
    <row r="11106" spans="2:3" x14ac:dyDescent="0.45">
      <c r="B11106" s="2"/>
      <c r="C11106" s="2"/>
    </row>
    <row r="11107" spans="2:3" x14ac:dyDescent="0.45">
      <c r="B11107" s="2"/>
      <c r="C11107" s="2"/>
    </row>
    <row r="11108" spans="2:3" x14ac:dyDescent="0.45">
      <c r="B11108" s="2"/>
      <c r="C11108" s="2"/>
    </row>
    <row r="11109" spans="2:3" x14ac:dyDescent="0.45">
      <c r="B11109" s="2"/>
      <c r="C11109" s="2"/>
    </row>
    <row r="11110" spans="2:3" x14ac:dyDescent="0.45">
      <c r="B11110" s="2"/>
      <c r="C11110" s="2"/>
    </row>
    <row r="11111" spans="2:3" x14ac:dyDescent="0.45">
      <c r="B11111" s="2"/>
      <c r="C11111" s="2"/>
    </row>
    <row r="11112" spans="2:3" x14ac:dyDescent="0.45">
      <c r="B11112" s="2"/>
      <c r="C11112" s="2"/>
    </row>
    <row r="11113" spans="2:3" x14ac:dyDescent="0.45">
      <c r="B11113" s="2"/>
      <c r="C11113" s="2"/>
    </row>
    <row r="11114" spans="2:3" x14ac:dyDescent="0.45">
      <c r="B11114" s="2"/>
      <c r="C11114" s="2"/>
    </row>
    <row r="11115" spans="2:3" x14ac:dyDescent="0.45">
      <c r="B11115" s="2"/>
      <c r="C11115" s="2"/>
    </row>
    <row r="11116" spans="2:3" x14ac:dyDescent="0.45">
      <c r="B11116" s="2"/>
      <c r="C11116" s="2"/>
    </row>
    <row r="11117" spans="2:3" x14ac:dyDescent="0.45">
      <c r="B11117" s="2"/>
      <c r="C11117" s="2"/>
    </row>
    <row r="11118" spans="2:3" x14ac:dyDescent="0.45">
      <c r="B11118" s="2"/>
      <c r="C11118" s="2"/>
    </row>
    <row r="11119" spans="2:3" x14ac:dyDescent="0.45">
      <c r="B11119" s="2"/>
      <c r="C11119" s="2"/>
    </row>
    <row r="11120" spans="2:3" x14ac:dyDescent="0.45">
      <c r="B11120" s="2"/>
      <c r="C11120" s="2"/>
    </row>
    <row r="11121" spans="2:3" x14ac:dyDescent="0.45">
      <c r="B11121" s="2"/>
      <c r="C11121" s="2"/>
    </row>
    <row r="11122" spans="2:3" x14ac:dyDescent="0.45">
      <c r="B11122" s="2"/>
      <c r="C11122" s="2"/>
    </row>
    <row r="11123" spans="2:3" x14ac:dyDescent="0.45">
      <c r="B11123" s="2"/>
      <c r="C11123" s="2"/>
    </row>
    <row r="11124" spans="2:3" x14ac:dyDescent="0.45">
      <c r="B11124" s="2"/>
      <c r="C11124" s="2"/>
    </row>
    <row r="11125" spans="2:3" x14ac:dyDescent="0.45">
      <c r="B11125" s="2"/>
      <c r="C11125" s="2"/>
    </row>
    <row r="11126" spans="2:3" x14ac:dyDescent="0.45">
      <c r="B11126" s="2"/>
      <c r="C11126" s="2"/>
    </row>
    <row r="11127" spans="2:3" x14ac:dyDescent="0.45">
      <c r="B11127" s="2"/>
      <c r="C11127" s="2"/>
    </row>
    <row r="11128" spans="2:3" x14ac:dyDescent="0.45">
      <c r="B11128" s="2"/>
      <c r="C11128" s="2"/>
    </row>
    <row r="11129" spans="2:3" x14ac:dyDescent="0.45">
      <c r="B11129" s="2"/>
      <c r="C11129" s="2"/>
    </row>
    <row r="11130" spans="2:3" x14ac:dyDescent="0.45">
      <c r="B11130" s="2"/>
      <c r="C11130" s="2"/>
    </row>
    <row r="11131" spans="2:3" x14ac:dyDescent="0.45">
      <c r="B11131" s="2"/>
      <c r="C11131" s="2"/>
    </row>
    <row r="11132" spans="2:3" x14ac:dyDescent="0.45">
      <c r="B11132" s="2"/>
      <c r="C11132" s="2"/>
    </row>
    <row r="11133" spans="2:3" x14ac:dyDescent="0.45">
      <c r="B11133" s="2"/>
      <c r="C11133" s="2"/>
    </row>
    <row r="11134" spans="2:3" x14ac:dyDescent="0.45">
      <c r="B11134" s="2"/>
      <c r="C11134" s="2"/>
    </row>
    <row r="11135" spans="2:3" x14ac:dyDescent="0.45">
      <c r="B11135" s="2"/>
      <c r="C11135" s="2"/>
    </row>
    <row r="11136" spans="2:3" x14ac:dyDescent="0.45">
      <c r="B11136" s="2"/>
      <c r="C11136" s="2"/>
    </row>
    <row r="11137" spans="2:3" x14ac:dyDescent="0.45">
      <c r="B11137" s="2"/>
      <c r="C11137" s="2"/>
    </row>
    <row r="11138" spans="2:3" x14ac:dyDescent="0.45">
      <c r="B11138" s="2"/>
      <c r="C11138" s="2"/>
    </row>
    <row r="11139" spans="2:3" x14ac:dyDescent="0.45">
      <c r="B11139" s="2"/>
      <c r="C11139" s="2"/>
    </row>
    <row r="11140" spans="2:3" x14ac:dyDescent="0.45">
      <c r="B11140" s="2"/>
      <c r="C11140" s="2"/>
    </row>
    <row r="11141" spans="2:3" x14ac:dyDescent="0.45">
      <c r="B11141" s="2"/>
      <c r="C11141" s="2"/>
    </row>
    <row r="11142" spans="2:3" x14ac:dyDescent="0.45">
      <c r="B11142" s="2"/>
      <c r="C11142" s="2"/>
    </row>
    <row r="11143" spans="2:3" x14ac:dyDescent="0.45">
      <c r="B11143" s="2"/>
      <c r="C11143" s="2"/>
    </row>
    <row r="11144" spans="2:3" x14ac:dyDescent="0.45">
      <c r="B11144" s="2"/>
      <c r="C11144" s="2"/>
    </row>
    <row r="11145" spans="2:3" x14ac:dyDescent="0.45">
      <c r="B11145" s="2"/>
      <c r="C11145" s="2"/>
    </row>
    <row r="11146" spans="2:3" x14ac:dyDescent="0.45">
      <c r="B11146" s="2"/>
      <c r="C11146" s="2"/>
    </row>
    <row r="11147" spans="2:3" x14ac:dyDescent="0.45">
      <c r="B11147" s="2"/>
      <c r="C11147" s="2"/>
    </row>
    <row r="11148" spans="2:3" x14ac:dyDescent="0.45">
      <c r="B11148" s="2"/>
      <c r="C11148" s="2"/>
    </row>
    <row r="11149" spans="2:3" x14ac:dyDescent="0.45">
      <c r="B11149" s="2"/>
      <c r="C11149" s="2"/>
    </row>
    <row r="11150" spans="2:3" x14ac:dyDescent="0.45">
      <c r="B11150" s="2"/>
      <c r="C11150" s="2"/>
    </row>
    <row r="11151" spans="2:3" x14ac:dyDescent="0.45">
      <c r="B11151" s="2"/>
      <c r="C11151" s="2"/>
    </row>
    <row r="11152" spans="2:3" x14ac:dyDescent="0.45">
      <c r="B11152" s="2"/>
      <c r="C11152" s="2"/>
    </row>
    <row r="11153" spans="2:3" x14ac:dyDescent="0.45">
      <c r="B11153" s="2"/>
      <c r="C11153" s="2"/>
    </row>
    <row r="11154" spans="2:3" x14ac:dyDescent="0.45">
      <c r="B11154" s="2"/>
      <c r="C11154" s="2"/>
    </row>
    <row r="11155" spans="2:3" x14ac:dyDescent="0.45">
      <c r="B11155" s="2"/>
      <c r="C11155" s="2"/>
    </row>
    <row r="11156" spans="2:3" x14ac:dyDescent="0.45">
      <c r="B11156" s="2"/>
      <c r="C11156" s="2"/>
    </row>
    <row r="11157" spans="2:3" x14ac:dyDescent="0.45">
      <c r="B11157" s="2"/>
      <c r="C11157" s="2"/>
    </row>
    <row r="11158" spans="2:3" x14ac:dyDescent="0.45">
      <c r="B11158" s="2"/>
      <c r="C11158" s="2"/>
    </row>
    <row r="11159" spans="2:3" x14ac:dyDescent="0.45">
      <c r="B11159" s="2"/>
      <c r="C11159" s="2"/>
    </row>
    <row r="11160" spans="2:3" x14ac:dyDescent="0.45">
      <c r="B11160" s="2"/>
      <c r="C11160" s="2"/>
    </row>
    <row r="11161" spans="2:3" x14ac:dyDescent="0.45">
      <c r="B11161" s="2"/>
      <c r="C11161" s="2"/>
    </row>
    <row r="11162" spans="2:3" x14ac:dyDescent="0.45">
      <c r="B11162" s="2"/>
      <c r="C11162" s="2"/>
    </row>
    <row r="11163" spans="2:3" x14ac:dyDescent="0.45">
      <c r="B11163" s="2"/>
      <c r="C11163" s="2"/>
    </row>
    <row r="11164" spans="2:3" x14ac:dyDescent="0.45">
      <c r="B11164" s="2"/>
      <c r="C11164" s="2"/>
    </row>
    <row r="11165" spans="2:3" x14ac:dyDescent="0.45">
      <c r="B11165" s="2"/>
      <c r="C11165" s="2"/>
    </row>
    <row r="11166" spans="2:3" x14ac:dyDescent="0.45">
      <c r="B11166" s="2"/>
      <c r="C11166" s="2"/>
    </row>
    <row r="11167" spans="2:3" x14ac:dyDescent="0.45">
      <c r="B11167" s="2"/>
      <c r="C11167" s="2"/>
    </row>
    <row r="11168" spans="2:3" x14ac:dyDescent="0.45">
      <c r="B11168" s="2"/>
      <c r="C11168" s="2"/>
    </row>
    <row r="11169" spans="2:3" x14ac:dyDescent="0.45">
      <c r="B11169" s="2"/>
      <c r="C11169" s="2"/>
    </row>
    <row r="11170" spans="2:3" x14ac:dyDescent="0.45">
      <c r="B11170" s="2"/>
      <c r="C11170" s="2"/>
    </row>
    <row r="11171" spans="2:3" x14ac:dyDescent="0.45">
      <c r="B11171" s="2"/>
      <c r="C11171" s="2"/>
    </row>
    <row r="11172" spans="2:3" x14ac:dyDescent="0.45">
      <c r="B11172" s="2"/>
      <c r="C11172" s="2"/>
    </row>
    <row r="11173" spans="2:3" x14ac:dyDescent="0.45">
      <c r="B11173" s="2"/>
      <c r="C11173" s="2"/>
    </row>
    <row r="11174" spans="2:3" x14ac:dyDescent="0.45">
      <c r="B11174" s="2"/>
      <c r="C11174" s="2"/>
    </row>
    <row r="11175" spans="2:3" x14ac:dyDescent="0.45">
      <c r="B11175" s="2"/>
      <c r="C11175" s="2"/>
    </row>
    <row r="11176" spans="2:3" x14ac:dyDescent="0.45">
      <c r="B11176" s="2"/>
      <c r="C11176" s="2"/>
    </row>
    <row r="11177" spans="2:3" x14ac:dyDescent="0.45">
      <c r="B11177" s="2"/>
      <c r="C11177" s="2"/>
    </row>
    <row r="11178" spans="2:3" x14ac:dyDescent="0.45">
      <c r="B11178" s="2"/>
      <c r="C11178" s="2"/>
    </row>
    <row r="11179" spans="2:3" x14ac:dyDescent="0.45">
      <c r="B11179" s="2"/>
      <c r="C11179" s="2"/>
    </row>
    <row r="11180" spans="2:3" x14ac:dyDescent="0.45">
      <c r="B11180" s="2"/>
      <c r="C11180" s="2"/>
    </row>
    <row r="11181" spans="2:3" x14ac:dyDescent="0.45">
      <c r="B11181" s="2"/>
      <c r="C11181" s="2"/>
    </row>
    <row r="11182" spans="2:3" x14ac:dyDescent="0.45">
      <c r="B11182" s="2"/>
      <c r="C11182" s="2"/>
    </row>
    <row r="11183" spans="2:3" x14ac:dyDescent="0.45">
      <c r="B11183" s="2"/>
      <c r="C11183" s="2"/>
    </row>
    <row r="11184" spans="2:3" x14ac:dyDescent="0.45">
      <c r="B11184" s="2"/>
      <c r="C11184" s="2"/>
    </row>
    <row r="11185" spans="2:3" x14ac:dyDescent="0.45">
      <c r="B11185" s="2"/>
      <c r="C11185" s="2"/>
    </row>
    <row r="11186" spans="2:3" x14ac:dyDescent="0.45">
      <c r="B11186" s="2"/>
      <c r="C11186" s="2"/>
    </row>
    <row r="11187" spans="2:3" x14ac:dyDescent="0.45">
      <c r="B11187" s="2"/>
      <c r="C11187" s="2"/>
    </row>
    <row r="11188" spans="2:3" x14ac:dyDescent="0.45">
      <c r="B11188" s="2"/>
      <c r="C11188" s="2"/>
    </row>
    <row r="11189" spans="2:3" x14ac:dyDescent="0.45">
      <c r="B11189" s="2"/>
      <c r="C11189" s="2"/>
    </row>
    <row r="11190" spans="2:3" x14ac:dyDescent="0.45">
      <c r="B11190" s="2"/>
      <c r="C11190" s="2"/>
    </row>
    <row r="11191" spans="2:3" x14ac:dyDescent="0.45">
      <c r="B11191" s="2"/>
      <c r="C11191" s="2"/>
    </row>
    <row r="11192" spans="2:3" x14ac:dyDescent="0.45">
      <c r="B11192" s="2"/>
      <c r="C11192" s="2"/>
    </row>
    <row r="11193" spans="2:3" x14ac:dyDescent="0.45">
      <c r="B11193" s="2"/>
      <c r="C11193" s="2"/>
    </row>
    <row r="11194" spans="2:3" x14ac:dyDescent="0.45">
      <c r="B11194" s="2"/>
      <c r="C11194" s="2"/>
    </row>
    <row r="11195" spans="2:3" x14ac:dyDescent="0.45">
      <c r="B11195" s="2"/>
      <c r="C11195" s="2"/>
    </row>
    <row r="11196" spans="2:3" x14ac:dyDescent="0.45">
      <c r="B11196" s="2"/>
      <c r="C11196" s="2"/>
    </row>
    <row r="11197" spans="2:3" x14ac:dyDescent="0.45">
      <c r="B11197" s="2"/>
      <c r="C11197" s="2"/>
    </row>
    <row r="11198" spans="2:3" x14ac:dyDescent="0.45">
      <c r="B11198" s="2"/>
      <c r="C11198" s="2"/>
    </row>
    <row r="11199" spans="2:3" x14ac:dyDescent="0.45">
      <c r="B11199" s="2"/>
      <c r="C11199" s="2"/>
    </row>
    <row r="11200" spans="2:3" x14ac:dyDescent="0.45">
      <c r="B11200" s="2"/>
      <c r="C11200" s="2"/>
    </row>
    <row r="11201" spans="2:3" x14ac:dyDescent="0.45">
      <c r="B11201" s="2"/>
      <c r="C11201" s="2"/>
    </row>
    <row r="11202" spans="2:3" x14ac:dyDescent="0.45">
      <c r="B11202" s="2"/>
      <c r="C11202" s="2"/>
    </row>
    <row r="11203" spans="2:3" x14ac:dyDescent="0.45">
      <c r="B11203" s="2"/>
      <c r="C11203" s="2"/>
    </row>
    <row r="11204" spans="2:3" x14ac:dyDescent="0.45">
      <c r="B11204" s="2"/>
      <c r="C11204" s="2"/>
    </row>
    <row r="11205" spans="2:3" x14ac:dyDescent="0.45">
      <c r="B11205" s="2"/>
      <c r="C11205" s="2"/>
    </row>
    <row r="11206" spans="2:3" x14ac:dyDescent="0.45">
      <c r="B11206" s="2"/>
      <c r="C11206" s="2"/>
    </row>
    <row r="11207" spans="2:3" x14ac:dyDescent="0.45">
      <c r="B11207" s="2"/>
      <c r="C11207" s="2"/>
    </row>
    <row r="11208" spans="2:3" x14ac:dyDescent="0.45">
      <c r="B11208" s="2"/>
      <c r="C11208" s="2"/>
    </row>
    <row r="11209" spans="2:3" x14ac:dyDescent="0.45">
      <c r="B11209" s="2"/>
      <c r="C11209" s="2"/>
    </row>
    <row r="11210" spans="2:3" x14ac:dyDescent="0.45">
      <c r="B11210" s="2"/>
      <c r="C11210" s="2"/>
    </row>
    <row r="11211" spans="2:3" x14ac:dyDescent="0.45">
      <c r="B11211" s="2"/>
      <c r="C11211" s="2"/>
    </row>
    <row r="11212" spans="2:3" x14ac:dyDescent="0.45">
      <c r="B11212" s="2"/>
      <c r="C11212" s="2"/>
    </row>
    <row r="11213" spans="2:3" x14ac:dyDescent="0.45">
      <c r="B11213" s="2"/>
      <c r="C11213" s="2"/>
    </row>
    <row r="11214" spans="2:3" x14ac:dyDescent="0.45">
      <c r="B11214" s="2"/>
      <c r="C11214" s="2"/>
    </row>
    <row r="11215" spans="2:3" x14ac:dyDescent="0.45">
      <c r="B11215" s="2"/>
      <c r="C11215" s="2"/>
    </row>
    <row r="11216" spans="2:3" x14ac:dyDescent="0.45">
      <c r="B11216" s="2"/>
      <c r="C11216" s="2"/>
    </row>
    <row r="11217" spans="2:3" x14ac:dyDescent="0.45">
      <c r="B11217" s="2"/>
      <c r="C11217" s="2"/>
    </row>
    <row r="11218" spans="2:3" x14ac:dyDescent="0.45">
      <c r="B11218" s="2"/>
      <c r="C11218" s="2"/>
    </row>
    <row r="11219" spans="2:3" x14ac:dyDescent="0.45">
      <c r="B11219" s="2"/>
      <c r="C11219" s="2"/>
    </row>
    <row r="11220" spans="2:3" x14ac:dyDescent="0.45">
      <c r="B11220" s="2"/>
      <c r="C11220" s="2"/>
    </row>
    <row r="11221" spans="2:3" x14ac:dyDescent="0.45">
      <c r="B11221" s="2"/>
      <c r="C11221" s="2"/>
    </row>
    <row r="11222" spans="2:3" x14ac:dyDescent="0.45">
      <c r="B11222" s="2"/>
      <c r="C11222" s="2"/>
    </row>
    <row r="11223" spans="2:3" x14ac:dyDescent="0.45">
      <c r="B11223" s="2"/>
      <c r="C11223" s="2"/>
    </row>
    <row r="11224" spans="2:3" x14ac:dyDescent="0.45">
      <c r="B11224" s="2"/>
      <c r="C11224" s="2"/>
    </row>
    <row r="11225" spans="2:3" x14ac:dyDescent="0.45">
      <c r="B11225" s="2"/>
      <c r="C11225" s="2"/>
    </row>
    <row r="11226" spans="2:3" x14ac:dyDescent="0.45">
      <c r="B11226" s="2"/>
      <c r="C11226" s="2"/>
    </row>
    <row r="11227" spans="2:3" x14ac:dyDescent="0.45">
      <c r="B11227" s="2"/>
      <c r="C11227" s="2"/>
    </row>
    <row r="11228" spans="2:3" x14ac:dyDescent="0.45">
      <c r="B11228" s="2"/>
      <c r="C11228" s="2"/>
    </row>
    <row r="11229" spans="2:3" x14ac:dyDescent="0.45">
      <c r="B11229" s="2"/>
      <c r="C11229" s="2"/>
    </row>
    <row r="11230" spans="2:3" x14ac:dyDescent="0.45">
      <c r="B11230" s="2"/>
      <c r="C11230" s="2"/>
    </row>
    <row r="11231" spans="2:3" x14ac:dyDescent="0.45">
      <c r="B11231" s="2"/>
      <c r="C11231" s="2"/>
    </row>
    <row r="11232" spans="2:3" x14ac:dyDescent="0.45">
      <c r="B11232" s="2"/>
      <c r="C11232" s="2"/>
    </row>
    <row r="11233" spans="2:3" x14ac:dyDescent="0.45">
      <c r="B11233" s="2"/>
      <c r="C11233" s="2"/>
    </row>
    <row r="11234" spans="2:3" x14ac:dyDescent="0.45">
      <c r="B11234" s="2"/>
      <c r="C11234" s="2"/>
    </row>
    <row r="11235" spans="2:3" x14ac:dyDescent="0.45">
      <c r="B11235" s="2"/>
      <c r="C11235" s="2"/>
    </row>
    <row r="11236" spans="2:3" x14ac:dyDescent="0.45">
      <c r="B11236" s="2"/>
      <c r="C11236" s="2"/>
    </row>
    <row r="11237" spans="2:3" x14ac:dyDescent="0.45">
      <c r="B11237" s="2"/>
      <c r="C11237" s="2"/>
    </row>
    <row r="11238" spans="2:3" x14ac:dyDescent="0.45">
      <c r="B11238" s="2"/>
      <c r="C11238" s="2"/>
    </row>
    <row r="11239" spans="2:3" x14ac:dyDescent="0.45">
      <c r="B11239" s="2"/>
      <c r="C11239" s="2"/>
    </row>
    <row r="11240" spans="2:3" x14ac:dyDescent="0.45">
      <c r="B11240" s="2"/>
      <c r="C11240" s="2"/>
    </row>
    <row r="11241" spans="2:3" x14ac:dyDescent="0.45">
      <c r="B11241" s="2"/>
      <c r="C11241" s="2"/>
    </row>
    <row r="11242" spans="2:3" x14ac:dyDescent="0.45">
      <c r="B11242" s="2"/>
      <c r="C11242" s="2"/>
    </row>
    <row r="11243" spans="2:3" x14ac:dyDescent="0.45">
      <c r="B11243" s="2"/>
      <c r="C11243" s="2"/>
    </row>
    <row r="11244" spans="2:3" x14ac:dyDescent="0.45">
      <c r="B11244" s="2"/>
      <c r="C11244" s="2"/>
    </row>
    <row r="11245" spans="2:3" x14ac:dyDescent="0.45">
      <c r="B11245" s="2"/>
      <c r="C11245" s="2"/>
    </row>
    <row r="11246" spans="2:3" x14ac:dyDescent="0.45">
      <c r="B11246" s="2"/>
      <c r="C11246" s="2"/>
    </row>
    <row r="11247" spans="2:3" x14ac:dyDescent="0.45">
      <c r="B11247" s="2"/>
      <c r="C11247" s="2"/>
    </row>
    <row r="11248" spans="2:3" x14ac:dyDescent="0.45">
      <c r="B11248" s="2"/>
      <c r="C11248" s="2"/>
    </row>
    <row r="11249" spans="2:3" x14ac:dyDescent="0.45">
      <c r="B11249" s="2"/>
      <c r="C11249" s="2"/>
    </row>
    <row r="11250" spans="2:3" x14ac:dyDescent="0.45">
      <c r="B11250" s="2"/>
      <c r="C11250" s="2"/>
    </row>
    <row r="11251" spans="2:3" x14ac:dyDescent="0.45">
      <c r="B11251" s="2"/>
      <c r="C11251" s="2"/>
    </row>
    <row r="11252" spans="2:3" x14ac:dyDescent="0.45">
      <c r="B11252" s="2"/>
      <c r="C11252" s="2"/>
    </row>
    <row r="11253" spans="2:3" x14ac:dyDescent="0.45">
      <c r="B11253" s="2"/>
      <c r="C11253" s="2"/>
    </row>
    <row r="11254" spans="2:3" x14ac:dyDescent="0.45">
      <c r="B11254" s="2"/>
      <c r="C11254" s="2"/>
    </row>
    <row r="11255" spans="2:3" x14ac:dyDescent="0.45">
      <c r="B11255" s="2"/>
      <c r="C11255" s="2"/>
    </row>
    <row r="11256" spans="2:3" x14ac:dyDescent="0.45">
      <c r="B11256" s="2"/>
      <c r="C11256" s="2"/>
    </row>
    <row r="11257" spans="2:3" x14ac:dyDescent="0.45">
      <c r="B11257" s="2"/>
      <c r="C11257" s="2"/>
    </row>
    <row r="11258" spans="2:3" x14ac:dyDescent="0.45">
      <c r="B11258" s="2"/>
      <c r="C11258" s="2"/>
    </row>
    <row r="11259" spans="2:3" x14ac:dyDescent="0.45">
      <c r="B11259" s="2"/>
      <c r="C11259" s="2"/>
    </row>
    <row r="11260" spans="2:3" x14ac:dyDescent="0.45">
      <c r="B11260" s="2"/>
      <c r="C11260" s="2"/>
    </row>
    <row r="11261" spans="2:3" x14ac:dyDescent="0.45">
      <c r="B11261" s="2"/>
      <c r="C11261" s="2"/>
    </row>
    <row r="11262" spans="2:3" x14ac:dyDescent="0.45">
      <c r="B11262" s="2"/>
      <c r="C11262" s="2"/>
    </row>
    <row r="11263" spans="2:3" x14ac:dyDescent="0.45">
      <c r="B11263" s="2"/>
      <c r="C11263" s="2"/>
    </row>
    <row r="11264" spans="2:3" x14ac:dyDescent="0.45">
      <c r="B11264" s="2"/>
      <c r="C11264" s="2"/>
    </row>
    <row r="11265" spans="2:3" x14ac:dyDescent="0.45">
      <c r="B11265" s="2"/>
      <c r="C11265" s="2"/>
    </row>
    <row r="11266" spans="2:3" x14ac:dyDescent="0.45">
      <c r="B11266" s="2"/>
      <c r="C11266" s="2"/>
    </row>
    <row r="11267" spans="2:3" x14ac:dyDescent="0.45">
      <c r="B11267" s="2"/>
      <c r="C11267" s="2"/>
    </row>
    <row r="11268" spans="2:3" x14ac:dyDescent="0.45">
      <c r="B11268" s="2"/>
      <c r="C11268" s="2"/>
    </row>
    <row r="11269" spans="2:3" x14ac:dyDescent="0.45">
      <c r="B11269" s="2"/>
      <c r="C11269" s="2"/>
    </row>
    <row r="11270" spans="2:3" x14ac:dyDescent="0.45">
      <c r="B11270" s="2"/>
      <c r="C11270" s="2"/>
    </row>
    <row r="11271" spans="2:3" x14ac:dyDescent="0.45">
      <c r="B11271" s="2"/>
      <c r="C11271" s="2"/>
    </row>
    <row r="11272" spans="2:3" x14ac:dyDescent="0.45">
      <c r="B11272" s="2"/>
      <c r="C11272" s="2"/>
    </row>
    <row r="11273" spans="2:3" x14ac:dyDescent="0.45">
      <c r="B11273" s="2"/>
      <c r="C11273" s="2"/>
    </row>
    <row r="11274" spans="2:3" x14ac:dyDescent="0.45">
      <c r="B11274" s="2"/>
      <c r="C11274" s="2"/>
    </row>
    <row r="11275" spans="2:3" x14ac:dyDescent="0.45">
      <c r="B11275" s="2"/>
      <c r="C11275" s="2"/>
    </row>
    <row r="11276" spans="2:3" x14ac:dyDescent="0.45">
      <c r="B11276" s="2"/>
      <c r="C11276" s="2"/>
    </row>
    <row r="11277" spans="2:3" x14ac:dyDescent="0.45">
      <c r="B11277" s="2"/>
      <c r="C11277" s="2"/>
    </row>
    <row r="11278" spans="2:3" x14ac:dyDescent="0.45">
      <c r="B11278" s="2"/>
      <c r="C11278" s="2"/>
    </row>
    <row r="11279" spans="2:3" x14ac:dyDescent="0.45">
      <c r="B11279" s="2"/>
      <c r="C11279" s="2"/>
    </row>
    <row r="11280" spans="2:3" x14ac:dyDescent="0.45">
      <c r="B11280" s="2"/>
      <c r="C11280" s="2"/>
    </row>
    <row r="11281" spans="2:3" x14ac:dyDescent="0.45">
      <c r="B11281" s="2"/>
      <c r="C11281" s="2"/>
    </row>
    <row r="11282" spans="2:3" x14ac:dyDescent="0.45">
      <c r="B11282" s="2"/>
      <c r="C11282" s="2"/>
    </row>
    <row r="11283" spans="2:3" x14ac:dyDescent="0.45">
      <c r="B11283" s="2"/>
      <c r="C11283" s="2"/>
    </row>
    <row r="11284" spans="2:3" x14ac:dyDescent="0.45">
      <c r="B11284" s="2"/>
      <c r="C11284" s="2"/>
    </row>
    <row r="11285" spans="2:3" x14ac:dyDescent="0.45">
      <c r="B11285" s="2"/>
      <c r="C11285" s="2"/>
    </row>
    <row r="11286" spans="2:3" x14ac:dyDescent="0.45">
      <c r="B11286" s="2"/>
      <c r="C11286" s="2"/>
    </row>
    <row r="11287" spans="2:3" x14ac:dyDescent="0.45">
      <c r="B11287" s="2"/>
      <c r="C11287" s="2"/>
    </row>
    <row r="11288" spans="2:3" x14ac:dyDescent="0.45">
      <c r="B11288" s="2"/>
      <c r="C11288" s="2"/>
    </row>
    <row r="11289" spans="2:3" x14ac:dyDescent="0.45">
      <c r="B11289" s="2"/>
      <c r="C11289" s="2"/>
    </row>
    <row r="11290" spans="2:3" x14ac:dyDescent="0.45">
      <c r="B11290" s="2"/>
      <c r="C11290" s="2"/>
    </row>
    <row r="11291" spans="2:3" x14ac:dyDescent="0.45">
      <c r="B11291" s="2"/>
      <c r="C11291" s="2"/>
    </row>
    <row r="11292" spans="2:3" x14ac:dyDescent="0.45">
      <c r="B11292" s="2"/>
      <c r="C11292" s="2"/>
    </row>
    <row r="11293" spans="2:3" x14ac:dyDescent="0.45">
      <c r="B11293" s="2"/>
      <c r="C11293" s="2"/>
    </row>
    <row r="11294" spans="2:3" x14ac:dyDescent="0.45">
      <c r="B11294" s="2"/>
      <c r="C11294" s="2"/>
    </row>
    <row r="11295" spans="2:3" x14ac:dyDescent="0.45">
      <c r="B11295" s="2"/>
      <c r="C11295" s="2"/>
    </row>
    <row r="11296" spans="2:3" x14ac:dyDescent="0.45">
      <c r="B11296" s="2"/>
      <c r="C11296" s="2"/>
    </row>
    <row r="11297" spans="2:3" x14ac:dyDescent="0.45">
      <c r="B11297" s="2"/>
      <c r="C11297" s="2"/>
    </row>
    <row r="11298" spans="2:3" x14ac:dyDescent="0.45">
      <c r="B11298" s="2"/>
      <c r="C11298" s="2"/>
    </row>
    <row r="11299" spans="2:3" x14ac:dyDescent="0.45">
      <c r="B11299" s="2"/>
      <c r="C11299" s="2"/>
    </row>
    <row r="11300" spans="2:3" x14ac:dyDescent="0.45">
      <c r="B11300" s="2"/>
      <c r="C11300" s="2"/>
    </row>
    <row r="11301" spans="2:3" x14ac:dyDescent="0.45">
      <c r="B11301" s="2"/>
      <c r="C11301" s="2"/>
    </row>
    <row r="11302" spans="2:3" x14ac:dyDescent="0.45">
      <c r="B11302" s="2"/>
      <c r="C11302" s="2"/>
    </row>
    <row r="11303" spans="2:3" x14ac:dyDescent="0.45">
      <c r="B11303" s="2"/>
      <c r="C11303" s="2"/>
    </row>
    <row r="11304" spans="2:3" x14ac:dyDescent="0.45">
      <c r="B11304" s="2"/>
      <c r="C11304" s="2"/>
    </row>
    <row r="11305" spans="2:3" x14ac:dyDescent="0.45">
      <c r="B11305" s="2"/>
      <c r="C11305" s="2"/>
    </row>
    <row r="11306" spans="2:3" x14ac:dyDescent="0.45">
      <c r="B11306" s="2"/>
      <c r="C11306" s="2"/>
    </row>
    <row r="11307" spans="2:3" x14ac:dyDescent="0.45">
      <c r="B11307" s="2"/>
      <c r="C11307" s="2"/>
    </row>
    <row r="11308" spans="2:3" x14ac:dyDescent="0.45">
      <c r="B11308" s="2"/>
      <c r="C11308" s="2"/>
    </row>
    <row r="11309" spans="2:3" x14ac:dyDescent="0.45">
      <c r="B11309" s="2"/>
      <c r="C11309" s="2"/>
    </row>
    <row r="11310" spans="2:3" x14ac:dyDescent="0.45">
      <c r="B11310" s="2"/>
      <c r="C11310" s="2"/>
    </row>
    <row r="11311" spans="2:3" x14ac:dyDescent="0.45">
      <c r="B11311" s="2"/>
      <c r="C11311" s="2"/>
    </row>
    <row r="11312" spans="2:3" x14ac:dyDescent="0.45">
      <c r="B11312" s="2"/>
      <c r="C11312" s="2"/>
    </row>
    <row r="11313" spans="2:3" x14ac:dyDescent="0.45">
      <c r="B11313" s="2"/>
      <c r="C11313" s="2"/>
    </row>
    <row r="11314" spans="2:3" x14ac:dyDescent="0.45">
      <c r="B11314" s="2"/>
      <c r="C11314" s="2"/>
    </row>
    <row r="11315" spans="2:3" x14ac:dyDescent="0.45">
      <c r="B11315" s="2"/>
      <c r="C11315" s="2"/>
    </row>
    <row r="11316" spans="2:3" x14ac:dyDescent="0.45">
      <c r="B11316" s="2"/>
      <c r="C11316" s="2"/>
    </row>
    <row r="11317" spans="2:3" x14ac:dyDescent="0.45">
      <c r="B11317" s="2"/>
      <c r="C11317" s="2"/>
    </row>
    <row r="11318" spans="2:3" x14ac:dyDescent="0.45">
      <c r="B11318" s="2"/>
      <c r="C11318" s="2"/>
    </row>
    <row r="11319" spans="2:3" x14ac:dyDescent="0.45">
      <c r="B11319" s="2"/>
      <c r="C11319" s="2"/>
    </row>
    <row r="11320" spans="2:3" x14ac:dyDescent="0.45">
      <c r="B11320" s="2"/>
      <c r="C11320" s="2"/>
    </row>
    <row r="11321" spans="2:3" x14ac:dyDescent="0.45">
      <c r="B11321" s="2"/>
      <c r="C11321" s="2"/>
    </row>
    <row r="11322" spans="2:3" x14ac:dyDescent="0.45">
      <c r="B11322" s="2"/>
      <c r="C11322" s="2"/>
    </row>
    <row r="11323" spans="2:3" x14ac:dyDescent="0.45">
      <c r="B11323" s="2"/>
      <c r="C11323" s="2"/>
    </row>
    <row r="11324" spans="2:3" x14ac:dyDescent="0.45">
      <c r="B11324" s="2"/>
      <c r="C11324" s="2"/>
    </row>
    <row r="11325" spans="2:3" x14ac:dyDescent="0.45">
      <c r="B11325" s="2"/>
      <c r="C11325" s="2"/>
    </row>
    <row r="11326" spans="2:3" x14ac:dyDescent="0.45">
      <c r="B11326" s="2"/>
      <c r="C11326" s="2"/>
    </row>
    <row r="11327" spans="2:3" x14ac:dyDescent="0.45">
      <c r="B11327" s="2"/>
      <c r="C11327" s="2"/>
    </row>
    <row r="11328" spans="2:3" x14ac:dyDescent="0.45">
      <c r="B11328" s="2"/>
      <c r="C11328" s="2"/>
    </row>
    <row r="11329" spans="2:3" x14ac:dyDescent="0.45">
      <c r="B11329" s="2"/>
      <c r="C11329" s="2"/>
    </row>
    <row r="11330" spans="2:3" x14ac:dyDescent="0.45">
      <c r="B11330" s="2"/>
      <c r="C11330" s="2"/>
    </row>
    <row r="11331" spans="2:3" x14ac:dyDescent="0.45">
      <c r="B11331" s="2"/>
      <c r="C11331" s="2"/>
    </row>
    <row r="11332" spans="2:3" x14ac:dyDescent="0.45">
      <c r="B11332" s="2"/>
      <c r="C11332" s="2"/>
    </row>
    <row r="11333" spans="2:3" x14ac:dyDescent="0.45">
      <c r="B11333" s="2"/>
      <c r="C11333" s="2"/>
    </row>
    <row r="11334" spans="2:3" x14ac:dyDescent="0.45">
      <c r="B11334" s="2"/>
      <c r="C11334" s="2"/>
    </row>
    <row r="11335" spans="2:3" x14ac:dyDescent="0.45">
      <c r="B11335" s="2"/>
      <c r="C11335" s="2"/>
    </row>
    <row r="11336" spans="2:3" x14ac:dyDescent="0.45">
      <c r="B11336" s="2"/>
      <c r="C11336" s="2"/>
    </row>
    <row r="11337" spans="2:3" x14ac:dyDescent="0.45">
      <c r="B11337" s="2"/>
      <c r="C11337" s="2"/>
    </row>
    <row r="11338" spans="2:3" x14ac:dyDescent="0.45">
      <c r="B11338" s="2"/>
      <c r="C11338" s="2"/>
    </row>
    <row r="11339" spans="2:3" x14ac:dyDescent="0.45">
      <c r="B11339" s="2"/>
      <c r="C11339" s="2"/>
    </row>
    <row r="11340" spans="2:3" x14ac:dyDescent="0.45">
      <c r="B11340" s="2"/>
      <c r="C11340" s="2"/>
    </row>
    <row r="11341" spans="2:3" x14ac:dyDescent="0.45">
      <c r="B11341" s="2"/>
      <c r="C11341" s="2"/>
    </row>
    <row r="11342" spans="2:3" x14ac:dyDescent="0.45">
      <c r="B11342" s="2"/>
      <c r="C11342" s="2"/>
    </row>
    <row r="11343" spans="2:3" x14ac:dyDescent="0.45">
      <c r="B11343" s="2"/>
      <c r="C11343" s="2"/>
    </row>
    <row r="11344" spans="2:3" x14ac:dyDescent="0.45">
      <c r="B11344" s="2"/>
      <c r="C11344" s="2"/>
    </row>
    <row r="11345" spans="2:3" x14ac:dyDescent="0.45">
      <c r="B11345" s="2"/>
      <c r="C11345" s="2"/>
    </row>
    <row r="11346" spans="2:3" x14ac:dyDescent="0.45">
      <c r="B11346" s="2"/>
      <c r="C11346" s="2"/>
    </row>
    <row r="11347" spans="2:3" x14ac:dyDescent="0.45">
      <c r="B11347" s="2"/>
      <c r="C11347" s="2"/>
    </row>
    <row r="11348" spans="2:3" x14ac:dyDescent="0.45">
      <c r="B11348" s="2"/>
      <c r="C11348" s="2"/>
    </row>
    <row r="11349" spans="2:3" x14ac:dyDescent="0.45">
      <c r="B11349" s="2"/>
      <c r="C11349" s="2"/>
    </row>
    <row r="11350" spans="2:3" x14ac:dyDescent="0.45">
      <c r="B11350" s="2"/>
      <c r="C11350" s="2"/>
    </row>
    <row r="11351" spans="2:3" x14ac:dyDescent="0.45">
      <c r="B11351" s="2"/>
      <c r="C11351" s="2"/>
    </row>
    <row r="11352" spans="2:3" x14ac:dyDescent="0.45">
      <c r="B11352" s="2"/>
      <c r="C11352" s="2"/>
    </row>
    <row r="11353" spans="2:3" x14ac:dyDescent="0.45">
      <c r="B11353" s="2"/>
      <c r="C11353" s="2"/>
    </row>
    <row r="11354" spans="2:3" x14ac:dyDescent="0.45">
      <c r="B11354" s="2"/>
      <c r="C11354" s="2"/>
    </row>
    <row r="11355" spans="2:3" x14ac:dyDescent="0.45">
      <c r="B11355" s="2"/>
      <c r="C11355" s="2"/>
    </row>
    <row r="11356" spans="2:3" x14ac:dyDescent="0.45">
      <c r="B11356" s="2"/>
      <c r="C11356" s="2"/>
    </row>
    <row r="11357" spans="2:3" x14ac:dyDescent="0.45">
      <c r="B11357" s="2"/>
      <c r="C11357" s="2"/>
    </row>
    <row r="11358" spans="2:3" x14ac:dyDescent="0.45">
      <c r="B11358" s="2"/>
      <c r="C11358" s="2"/>
    </row>
    <row r="11359" spans="2:3" x14ac:dyDescent="0.45">
      <c r="B11359" s="2"/>
      <c r="C11359" s="2"/>
    </row>
    <row r="11360" spans="2:3" x14ac:dyDescent="0.45">
      <c r="B11360" s="2"/>
      <c r="C11360" s="2"/>
    </row>
    <row r="11361" spans="2:3" x14ac:dyDescent="0.45">
      <c r="B11361" s="2"/>
      <c r="C11361" s="2"/>
    </row>
    <row r="11362" spans="2:3" x14ac:dyDescent="0.45">
      <c r="B11362" s="2"/>
      <c r="C11362" s="2"/>
    </row>
    <row r="11363" spans="2:3" x14ac:dyDescent="0.45">
      <c r="B11363" s="2"/>
      <c r="C11363" s="2"/>
    </row>
    <row r="11364" spans="2:3" x14ac:dyDescent="0.45">
      <c r="B11364" s="2"/>
      <c r="C11364" s="2"/>
    </row>
    <row r="11365" spans="2:3" x14ac:dyDescent="0.45">
      <c r="B11365" s="2"/>
      <c r="C11365" s="2"/>
    </row>
    <row r="11366" spans="2:3" x14ac:dyDescent="0.45">
      <c r="B11366" s="2"/>
      <c r="C11366" s="2"/>
    </row>
    <row r="11367" spans="2:3" x14ac:dyDescent="0.45">
      <c r="B11367" s="2"/>
      <c r="C11367" s="2"/>
    </row>
    <row r="11368" spans="2:3" x14ac:dyDescent="0.45">
      <c r="B11368" s="2"/>
      <c r="C11368" s="2"/>
    </row>
    <row r="11369" spans="2:3" x14ac:dyDescent="0.45">
      <c r="B11369" s="2"/>
      <c r="C11369" s="2"/>
    </row>
    <row r="11370" spans="2:3" x14ac:dyDescent="0.45">
      <c r="B11370" s="2"/>
      <c r="C11370" s="2"/>
    </row>
    <row r="11371" spans="2:3" x14ac:dyDescent="0.45">
      <c r="B11371" s="2"/>
      <c r="C11371" s="2"/>
    </row>
    <row r="11372" spans="2:3" x14ac:dyDescent="0.45">
      <c r="B11372" s="2"/>
      <c r="C11372" s="2"/>
    </row>
    <row r="11373" spans="2:3" x14ac:dyDescent="0.45">
      <c r="B11373" s="2"/>
      <c r="C11373" s="2"/>
    </row>
    <row r="11374" spans="2:3" x14ac:dyDescent="0.45">
      <c r="B11374" s="2"/>
      <c r="C11374" s="2"/>
    </row>
    <row r="11375" spans="2:3" x14ac:dyDescent="0.45">
      <c r="B11375" s="2"/>
      <c r="C11375" s="2"/>
    </row>
    <row r="11376" spans="2:3" x14ac:dyDescent="0.45">
      <c r="B11376" s="2"/>
      <c r="C11376" s="2"/>
    </row>
    <row r="11377" spans="2:3" x14ac:dyDescent="0.45">
      <c r="B11377" s="2"/>
      <c r="C11377" s="2"/>
    </row>
    <row r="11378" spans="2:3" x14ac:dyDescent="0.45">
      <c r="B11378" s="2"/>
      <c r="C11378" s="2"/>
    </row>
    <row r="11379" spans="2:3" x14ac:dyDescent="0.45">
      <c r="B11379" s="2"/>
      <c r="C11379" s="2"/>
    </row>
    <row r="11380" spans="2:3" x14ac:dyDescent="0.45">
      <c r="B11380" s="2"/>
      <c r="C11380" s="2"/>
    </row>
    <row r="11381" spans="2:3" x14ac:dyDescent="0.45">
      <c r="B11381" s="2"/>
      <c r="C11381" s="2"/>
    </row>
    <row r="11382" spans="2:3" x14ac:dyDescent="0.45">
      <c r="B11382" s="2"/>
      <c r="C11382" s="2"/>
    </row>
    <row r="11383" spans="2:3" x14ac:dyDescent="0.45">
      <c r="B11383" s="2"/>
      <c r="C11383" s="2"/>
    </row>
    <row r="11384" spans="2:3" x14ac:dyDescent="0.45">
      <c r="B11384" s="2"/>
      <c r="C11384" s="2"/>
    </row>
    <row r="11385" spans="2:3" x14ac:dyDescent="0.45">
      <c r="B11385" s="2"/>
      <c r="C11385" s="2"/>
    </row>
    <row r="11386" spans="2:3" x14ac:dyDescent="0.45">
      <c r="B11386" s="2"/>
      <c r="C11386" s="2"/>
    </row>
    <row r="11387" spans="2:3" x14ac:dyDescent="0.45">
      <c r="B11387" s="2"/>
      <c r="C11387" s="2"/>
    </row>
    <row r="11388" spans="2:3" x14ac:dyDescent="0.45">
      <c r="B11388" s="2"/>
      <c r="C11388" s="2"/>
    </row>
    <row r="11389" spans="2:3" x14ac:dyDescent="0.45">
      <c r="B11389" s="2"/>
      <c r="C11389" s="2"/>
    </row>
    <row r="11390" spans="2:3" x14ac:dyDescent="0.45">
      <c r="B11390" s="2"/>
      <c r="C11390" s="2"/>
    </row>
    <row r="11391" spans="2:3" x14ac:dyDescent="0.45">
      <c r="B11391" s="2"/>
      <c r="C11391" s="2"/>
    </row>
    <row r="11392" spans="2:3" x14ac:dyDescent="0.45">
      <c r="B11392" s="2"/>
      <c r="C11392" s="2"/>
    </row>
    <row r="11393" spans="2:3" x14ac:dyDescent="0.45">
      <c r="B11393" s="2"/>
      <c r="C11393" s="2"/>
    </row>
    <row r="11394" spans="2:3" x14ac:dyDescent="0.45">
      <c r="B11394" s="2"/>
      <c r="C11394" s="2"/>
    </row>
    <row r="11395" spans="2:3" x14ac:dyDescent="0.45">
      <c r="B11395" s="2"/>
      <c r="C11395" s="2"/>
    </row>
    <row r="11396" spans="2:3" x14ac:dyDescent="0.45">
      <c r="B11396" s="2"/>
      <c r="C11396" s="2"/>
    </row>
    <row r="11397" spans="2:3" x14ac:dyDescent="0.45">
      <c r="B11397" s="2"/>
      <c r="C11397" s="2"/>
    </row>
    <row r="11398" spans="2:3" x14ac:dyDescent="0.45">
      <c r="B11398" s="2"/>
      <c r="C11398" s="2"/>
    </row>
    <row r="11399" spans="2:3" x14ac:dyDescent="0.45">
      <c r="B11399" s="2"/>
      <c r="C11399" s="2"/>
    </row>
    <row r="11400" spans="2:3" x14ac:dyDescent="0.45">
      <c r="B11400" s="2"/>
      <c r="C11400" s="2"/>
    </row>
    <row r="11401" spans="2:3" x14ac:dyDescent="0.45">
      <c r="B11401" s="2"/>
      <c r="C11401" s="2"/>
    </row>
    <row r="11402" spans="2:3" x14ac:dyDescent="0.45">
      <c r="B11402" s="2"/>
      <c r="C11402" s="2"/>
    </row>
    <row r="11403" spans="2:3" x14ac:dyDescent="0.45">
      <c r="B11403" s="2"/>
      <c r="C11403" s="2"/>
    </row>
    <row r="11404" spans="2:3" x14ac:dyDescent="0.45">
      <c r="B11404" s="2"/>
      <c r="C11404" s="2"/>
    </row>
    <row r="11405" spans="2:3" x14ac:dyDescent="0.45">
      <c r="B11405" s="2"/>
      <c r="C11405" s="2"/>
    </row>
    <row r="11406" spans="2:3" x14ac:dyDescent="0.45">
      <c r="B11406" s="2"/>
      <c r="C11406" s="2"/>
    </row>
    <row r="11407" spans="2:3" x14ac:dyDescent="0.45">
      <c r="B11407" s="2"/>
      <c r="C11407" s="2"/>
    </row>
    <row r="11408" spans="2:3" x14ac:dyDescent="0.45">
      <c r="B11408" s="2"/>
      <c r="C11408" s="2"/>
    </row>
    <row r="11409" spans="2:3" x14ac:dyDescent="0.45">
      <c r="B11409" s="2"/>
      <c r="C11409" s="2"/>
    </row>
    <row r="11410" spans="2:3" x14ac:dyDescent="0.45">
      <c r="B11410" s="2"/>
      <c r="C11410" s="2"/>
    </row>
    <row r="11411" spans="2:3" x14ac:dyDescent="0.45">
      <c r="B11411" s="2"/>
      <c r="C11411" s="2"/>
    </row>
    <row r="11412" spans="2:3" x14ac:dyDescent="0.45">
      <c r="B11412" s="2"/>
      <c r="C11412" s="2"/>
    </row>
    <row r="11413" spans="2:3" x14ac:dyDescent="0.45">
      <c r="B11413" s="2"/>
      <c r="C11413" s="2"/>
    </row>
    <row r="11414" spans="2:3" x14ac:dyDescent="0.45">
      <c r="B11414" s="2"/>
      <c r="C11414" s="2"/>
    </row>
    <row r="11415" spans="2:3" x14ac:dyDescent="0.45">
      <c r="B11415" s="2"/>
      <c r="C11415" s="2"/>
    </row>
    <row r="11416" spans="2:3" x14ac:dyDescent="0.45">
      <c r="B11416" s="2"/>
      <c r="C11416" s="2"/>
    </row>
    <row r="11417" spans="2:3" x14ac:dyDescent="0.45">
      <c r="B11417" s="2"/>
      <c r="C11417" s="2"/>
    </row>
    <row r="11418" spans="2:3" x14ac:dyDescent="0.45">
      <c r="B11418" s="2"/>
      <c r="C11418" s="2"/>
    </row>
    <row r="11419" spans="2:3" x14ac:dyDescent="0.45">
      <c r="B11419" s="2"/>
      <c r="C11419" s="2"/>
    </row>
    <row r="11420" spans="2:3" x14ac:dyDescent="0.45">
      <c r="B11420" s="2"/>
      <c r="C11420" s="2"/>
    </row>
    <row r="11421" spans="2:3" x14ac:dyDescent="0.45">
      <c r="B11421" s="2"/>
      <c r="C11421" s="2"/>
    </row>
    <row r="11422" spans="2:3" x14ac:dyDescent="0.45">
      <c r="B11422" s="2"/>
      <c r="C11422" s="2"/>
    </row>
    <row r="11423" spans="2:3" x14ac:dyDescent="0.45">
      <c r="B11423" s="2"/>
      <c r="C11423" s="2"/>
    </row>
    <row r="11424" spans="2:3" x14ac:dyDescent="0.45">
      <c r="B11424" s="2"/>
      <c r="C11424" s="2"/>
    </row>
    <row r="11425" spans="2:3" x14ac:dyDescent="0.45">
      <c r="B11425" s="2"/>
      <c r="C11425" s="2"/>
    </row>
    <row r="11426" spans="2:3" x14ac:dyDescent="0.45">
      <c r="B11426" s="2"/>
      <c r="C11426" s="2"/>
    </row>
    <row r="11427" spans="2:3" x14ac:dyDescent="0.45">
      <c r="B11427" s="2"/>
      <c r="C11427" s="2"/>
    </row>
    <row r="11428" spans="2:3" x14ac:dyDescent="0.45">
      <c r="B11428" s="2"/>
      <c r="C11428" s="2"/>
    </row>
    <row r="11429" spans="2:3" x14ac:dyDescent="0.45">
      <c r="B11429" s="2"/>
      <c r="C11429" s="2"/>
    </row>
    <row r="11430" spans="2:3" x14ac:dyDescent="0.45">
      <c r="B11430" s="2"/>
      <c r="C11430" s="2"/>
    </row>
    <row r="11431" spans="2:3" x14ac:dyDescent="0.45">
      <c r="B11431" s="2"/>
      <c r="C11431" s="2"/>
    </row>
    <row r="11432" spans="2:3" x14ac:dyDescent="0.45">
      <c r="B11432" s="2"/>
      <c r="C11432" s="2"/>
    </row>
    <row r="11433" spans="2:3" x14ac:dyDescent="0.45">
      <c r="B11433" s="2"/>
      <c r="C11433" s="2"/>
    </row>
    <row r="11434" spans="2:3" x14ac:dyDescent="0.45">
      <c r="B11434" s="2"/>
      <c r="C11434" s="2"/>
    </row>
    <row r="11435" spans="2:3" x14ac:dyDescent="0.45">
      <c r="B11435" s="2"/>
      <c r="C11435" s="2"/>
    </row>
    <row r="11436" spans="2:3" x14ac:dyDescent="0.45">
      <c r="B11436" s="2"/>
      <c r="C11436" s="2"/>
    </row>
    <row r="11437" spans="2:3" x14ac:dyDescent="0.45">
      <c r="B11437" s="2"/>
      <c r="C11437" s="2"/>
    </row>
    <row r="11438" spans="2:3" x14ac:dyDescent="0.45">
      <c r="B11438" s="2"/>
      <c r="C11438" s="2"/>
    </row>
    <row r="11439" spans="2:3" x14ac:dyDescent="0.45">
      <c r="B11439" s="2"/>
      <c r="C11439" s="2"/>
    </row>
    <row r="11440" spans="2:3" x14ac:dyDescent="0.45">
      <c r="B11440" s="2"/>
      <c r="C11440" s="2"/>
    </row>
    <row r="11441" spans="2:3" x14ac:dyDescent="0.45">
      <c r="B11441" s="2"/>
      <c r="C11441" s="2"/>
    </row>
    <row r="11442" spans="2:3" x14ac:dyDescent="0.45">
      <c r="B11442" s="2"/>
      <c r="C11442" s="2"/>
    </row>
    <row r="11443" spans="2:3" x14ac:dyDescent="0.45">
      <c r="B11443" s="2"/>
      <c r="C11443" s="2"/>
    </row>
    <row r="11444" spans="2:3" x14ac:dyDescent="0.45">
      <c r="B11444" s="2"/>
      <c r="C11444" s="2"/>
    </row>
    <row r="11445" spans="2:3" x14ac:dyDescent="0.45">
      <c r="B11445" s="2"/>
      <c r="C11445" s="2"/>
    </row>
    <row r="11446" spans="2:3" x14ac:dyDescent="0.45">
      <c r="B11446" s="2"/>
      <c r="C11446" s="2"/>
    </row>
    <row r="11447" spans="2:3" x14ac:dyDescent="0.45">
      <c r="B11447" s="2"/>
      <c r="C11447" s="2"/>
    </row>
    <row r="11448" spans="2:3" x14ac:dyDescent="0.45">
      <c r="B11448" s="2"/>
      <c r="C11448" s="2"/>
    </row>
    <row r="11449" spans="2:3" x14ac:dyDescent="0.45">
      <c r="B11449" s="2"/>
      <c r="C11449" s="2"/>
    </row>
    <row r="11450" spans="2:3" x14ac:dyDescent="0.45">
      <c r="B11450" s="2"/>
      <c r="C11450" s="2"/>
    </row>
    <row r="11451" spans="2:3" x14ac:dyDescent="0.45">
      <c r="B11451" s="2"/>
      <c r="C11451" s="2"/>
    </row>
    <row r="11452" spans="2:3" x14ac:dyDescent="0.45">
      <c r="B11452" s="2"/>
      <c r="C11452" s="2"/>
    </row>
    <row r="11453" spans="2:3" x14ac:dyDescent="0.45">
      <c r="B11453" s="2"/>
      <c r="C11453" s="2"/>
    </row>
    <row r="11454" spans="2:3" x14ac:dyDescent="0.45">
      <c r="B11454" s="2"/>
      <c r="C11454" s="2"/>
    </row>
    <row r="11455" spans="2:3" x14ac:dyDescent="0.45">
      <c r="B11455" s="2"/>
      <c r="C11455" s="2"/>
    </row>
    <row r="11456" spans="2:3" x14ac:dyDescent="0.45">
      <c r="B11456" s="2"/>
      <c r="C11456" s="2"/>
    </row>
    <row r="11457" spans="2:3" x14ac:dyDescent="0.45">
      <c r="B11457" s="2"/>
      <c r="C11457" s="2"/>
    </row>
    <row r="11458" spans="2:3" x14ac:dyDescent="0.45">
      <c r="B11458" s="2"/>
      <c r="C11458" s="2"/>
    </row>
    <row r="11459" spans="2:3" x14ac:dyDescent="0.45">
      <c r="B11459" s="2"/>
      <c r="C11459" s="2"/>
    </row>
    <row r="11460" spans="2:3" x14ac:dyDescent="0.45">
      <c r="B11460" s="2"/>
      <c r="C11460" s="2"/>
    </row>
    <row r="11461" spans="2:3" x14ac:dyDescent="0.45">
      <c r="B11461" s="2"/>
      <c r="C11461" s="2"/>
    </row>
    <row r="11462" spans="2:3" x14ac:dyDescent="0.45">
      <c r="B11462" s="2"/>
      <c r="C11462" s="2"/>
    </row>
    <row r="11463" spans="2:3" x14ac:dyDescent="0.45">
      <c r="B11463" s="2"/>
      <c r="C11463" s="2"/>
    </row>
    <row r="11464" spans="2:3" x14ac:dyDescent="0.45">
      <c r="B11464" s="2"/>
      <c r="C11464" s="2"/>
    </row>
    <row r="11465" spans="2:3" x14ac:dyDescent="0.45">
      <c r="B11465" s="2"/>
      <c r="C11465" s="2"/>
    </row>
    <row r="11466" spans="2:3" x14ac:dyDescent="0.45">
      <c r="B11466" s="2"/>
      <c r="C11466" s="2"/>
    </row>
    <row r="11467" spans="2:3" x14ac:dyDescent="0.45">
      <c r="B11467" s="2"/>
      <c r="C11467" s="2"/>
    </row>
    <row r="11468" spans="2:3" x14ac:dyDescent="0.45">
      <c r="B11468" s="2"/>
      <c r="C11468" s="2"/>
    </row>
    <row r="11469" spans="2:3" x14ac:dyDescent="0.45">
      <c r="B11469" s="2"/>
      <c r="C11469" s="2"/>
    </row>
    <row r="11470" spans="2:3" x14ac:dyDescent="0.45">
      <c r="B11470" s="2"/>
      <c r="C11470" s="2"/>
    </row>
    <row r="11471" spans="2:3" x14ac:dyDescent="0.45">
      <c r="B11471" s="2"/>
      <c r="C11471" s="2"/>
    </row>
    <row r="11472" spans="2:3" x14ac:dyDescent="0.45">
      <c r="B11472" s="2"/>
      <c r="C11472" s="2"/>
    </row>
    <row r="11473" spans="2:3" x14ac:dyDescent="0.45">
      <c r="B11473" s="2"/>
      <c r="C11473" s="2"/>
    </row>
    <row r="11474" spans="2:3" x14ac:dyDescent="0.45">
      <c r="B11474" s="2"/>
      <c r="C11474" s="2"/>
    </row>
    <row r="11475" spans="2:3" x14ac:dyDescent="0.45">
      <c r="B11475" s="2"/>
      <c r="C11475" s="2"/>
    </row>
    <row r="11476" spans="2:3" x14ac:dyDescent="0.45">
      <c r="B11476" s="2"/>
      <c r="C11476" s="2"/>
    </row>
    <row r="11477" spans="2:3" x14ac:dyDescent="0.45">
      <c r="B11477" s="2"/>
      <c r="C11477" s="2"/>
    </row>
    <row r="11478" spans="2:3" x14ac:dyDescent="0.45">
      <c r="B11478" s="2"/>
      <c r="C11478" s="2"/>
    </row>
    <row r="11479" spans="2:3" x14ac:dyDescent="0.45">
      <c r="B11479" s="2"/>
      <c r="C11479" s="2"/>
    </row>
    <row r="11480" spans="2:3" x14ac:dyDescent="0.45">
      <c r="B11480" s="2"/>
      <c r="C11480" s="2"/>
    </row>
    <row r="11481" spans="2:3" x14ac:dyDescent="0.45">
      <c r="B11481" s="2"/>
      <c r="C11481" s="2"/>
    </row>
    <row r="11482" spans="2:3" x14ac:dyDescent="0.45">
      <c r="B11482" s="2"/>
      <c r="C11482" s="2"/>
    </row>
    <row r="11483" spans="2:3" x14ac:dyDescent="0.45">
      <c r="B11483" s="2"/>
      <c r="C11483" s="2"/>
    </row>
    <row r="11484" spans="2:3" x14ac:dyDescent="0.45">
      <c r="B11484" s="2"/>
      <c r="C11484" s="2"/>
    </row>
    <row r="11485" spans="2:3" x14ac:dyDescent="0.45">
      <c r="B11485" s="2"/>
      <c r="C11485" s="2"/>
    </row>
    <row r="11486" spans="2:3" x14ac:dyDescent="0.45">
      <c r="B11486" s="2"/>
      <c r="C11486" s="2"/>
    </row>
    <row r="11487" spans="2:3" x14ac:dyDescent="0.45">
      <c r="B11487" s="2"/>
      <c r="C11487" s="2"/>
    </row>
    <row r="11488" spans="2:3" x14ac:dyDescent="0.45">
      <c r="B11488" s="2"/>
      <c r="C11488" s="2"/>
    </row>
    <row r="11489" spans="2:3" x14ac:dyDescent="0.45">
      <c r="B11489" s="2"/>
      <c r="C11489" s="2"/>
    </row>
    <row r="11490" spans="2:3" x14ac:dyDescent="0.45">
      <c r="B11490" s="2"/>
      <c r="C11490" s="2"/>
    </row>
    <row r="11491" spans="2:3" x14ac:dyDescent="0.45">
      <c r="B11491" s="2"/>
      <c r="C11491" s="2"/>
    </row>
    <row r="11492" spans="2:3" x14ac:dyDescent="0.45">
      <c r="B11492" s="2"/>
      <c r="C11492" s="2"/>
    </row>
    <row r="11493" spans="2:3" x14ac:dyDescent="0.45">
      <c r="B11493" s="2"/>
      <c r="C11493" s="2"/>
    </row>
    <row r="11494" spans="2:3" x14ac:dyDescent="0.45">
      <c r="B11494" s="2"/>
      <c r="C11494" s="2"/>
    </row>
    <row r="11495" spans="2:3" x14ac:dyDescent="0.45">
      <c r="B11495" s="2"/>
      <c r="C11495" s="2"/>
    </row>
    <row r="11496" spans="2:3" x14ac:dyDescent="0.45">
      <c r="B11496" s="2"/>
      <c r="C11496" s="2"/>
    </row>
    <row r="11497" spans="2:3" x14ac:dyDescent="0.45">
      <c r="B11497" s="2"/>
      <c r="C11497" s="2"/>
    </row>
    <row r="11498" spans="2:3" x14ac:dyDescent="0.45">
      <c r="B11498" s="2"/>
      <c r="C11498" s="2"/>
    </row>
    <row r="11499" spans="2:3" x14ac:dyDescent="0.45">
      <c r="B11499" s="2"/>
      <c r="C11499" s="2"/>
    </row>
    <row r="11500" spans="2:3" x14ac:dyDescent="0.45">
      <c r="B11500" s="2"/>
      <c r="C11500" s="2"/>
    </row>
    <row r="11501" spans="2:3" x14ac:dyDescent="0.45">
      <c r="B11501" s="2"/>
      <c r="C11501" s="2"/>
    </row>
    <row r="11502" spans="2:3" x14ac:dyDescent="0.45">
      <c r="B11502" s="2"/>
      <c r="C11502" s="2"/>
    </row>
    <row r="11503" spans="2:3" x14ac:dyDescent="0.45">
      <c r="B11503" s="2"/>
      <c r="C11503" s="2"/>
    </row>
    <row r="11504" spans="2:3" x14ac:dyDescent="0.45">
      <c r="B11504" s="2"/>
      <c r="C11504" s="2"/>
    </row>
    <row r="11505" spans="2:3" x14ac:dyDescent="0.45">
      <c r="B11505" s="2"/>
      <c r="C11505" s="2"/>
    </row>
    <row r="11506" spans="2:3" x14ac:dyDescent="0.45">
      <c r="B11506" s="2"/>
      <c r="C11506" s="2"/>
    </row>
    <row r="11507" spans="2:3" x14ac:dyDescent="0.45">
      <c r="B11507" s="2"/>
      <c r="C11507" s="2"/>
    </row>
    <row r="11508" spans="2:3" x14ac:dyDescent="0.45">
      <c r="B11508" s="2"/>
      <c r="C11508" s="2"/>
    </row>
    <row r="11509" spans="2:3" x14ac:dyDescent="0.45">
      <c r="B11509" s="2"/>
      <c r="C11509" s="2"/>
    </row>
    <row r="11510" spans="2:3" x14ac:dyDescent="0.45">
      <c r="B11510" s="2"/>
      <c r="C11510" s="2"/>
    </row>
    <row r="11511" spans="2:3" x14ac:dyDescent="0.45">
      <c r="B11511" s="2"/>
      <c r="C11511" s="2"/>
    </row>
    <row r="11512" spans="2:3" x14ac:dyDescent="0.45">
      <c r="B11512" s="2"/>
      <c r="C11512" s="2"/>
    </row>
    <row r="11513" spans="2:3" x14ac:dyDescent="0.45">
      <c r="B11513" s="2"/>
      <c r="C11513" s="2"/>
    </row>
    <row r="11514" spans="2:3" x14ac:dyDescent="0.45">
      <c r="B11514" s="2"/>
      <c r="C11514" s="2"/>
    </row>
    <row r="11515" spans="2:3" x14ac:dyDescent="0.45">
      <c r="B11515" s="2"/>
      <c r="C11515" s="2"/>
    </row>
    <row r="11516" spans="2:3" x14ac:dyDescent="0.45">
      <c r="B11516" s="2"/>
      <c r="C11516" s="2"/>
    </row>
    <row r="11517" spans="2:3" x14ac:dyDescent="0.45">
      <c r="B11517" s="2"/>
      <c r="C11517" s="2"/>
    </row>
    <row r="11518" spans="2:3" x14ac:dyDescent="0.45">
      <c r="B11518" s="2"/>
      <c r="C11518" s="2"/>
    </row>
    <row r="11519" spans="2:3" x14ac:dyDescent="0.45">
      <c r="B11519" s="2"/>
      <c r="C11519" s="2"/>
    </row>
    <row r="11520" spans="2:3" x14ac:dyDescent="0.45">
      <c r="B11520" s="2"/>
      <c r="C11520" s="2"/>
    </row>
    <row r="11521" spans="2:3" x14ac:dyDescent="0.45">
      <c r="B11521" s="2"/>
      <c r="C11521" s="2"/>
    </row>
    <row r="11522" spans="2:3" x14ac:dyDescent="0.45">
      <c r="B11522" s="2"/>
      <c r="C11522" s="2"/>
    </row>
    <row r="11523" spans="2:3" x14ac:dyDescent="0.45">
      <c r="B11523" s="2"/>
      <c r="C11523" s="2"/>
    </row>
    <row r="11524" spans="2:3" x14ac:dyDescent="0.45">
      <c r="B11524" s="2"/>
      <c r="C11524" s="2"/>
    </row>
    <row r="11525" spans="2:3" x14ac:dyDescent="0.45">
      <c r="B11525" s="2"/>
      <c r="C11525" s="2"/>
    </row>
    <row r="11526" spans="2:3" x14ac:dyDescent="0.45">
      <c r="B11526" s="2"/>
      <c r="C11526" s="2"/>
    </row>
    <row r="11527" spans="2:3" x14ac:dyDescent="0.45">
      <c r="B11527" s="2"/>
      <c r="C11527" s="2"/>
    </row>
    <row r="11528" spans="2:3" x14ac:dyDescent="0.45">
      <c r="B11528" s="2"/>
      <c r="C11528" s="2"/>
    </row>
    <row r="11529" spans="2:3" x14ac:dyDescent="0.45">
      <c r="B11529" s="2"/>
      <c r="C11529" s="2"/>
    </row>
    <row r="11530" spans="2:3" x14ac:dyDescent="0.45">
      <c r="B11530" s="2"/>
      <c r="C11530" s="2"/>
    </row>
    <row r="11531" spans="2:3" x14ac:dyDescent="0.45">
      <c r="B11531" s="2"/>
      <c r="C11531" s="2"/>
    </row>
    <row r="11532" spans="2:3" x14ac:dyDescent="0.45">
      <c r="B11532" s="2"/>
      <c r="C11532" s="2"/>
    </row>
    <row r="11533" spans="2:3" x14ac:dyDescent="0.45">
      <c r="B11533" s="2"/>
      <c r="C11533" s="2"/>
    </row>
    <row r="11534" spans="2:3" x14ac:dyDescent="0.45">
      <c r="B11534" s="2"/>
      <c r="C11534" s="2"/>
    </row>
    <row r="11535" spans="2:3" x14ac:dyDescent="0.45">
      <c r="B11535" s="2"/>
      <c r="C11535" s="2"/>
    </row>
    <row r="11536" spans="2:3" x14ac:dyDescent="0.45">
      <c r="B11536" s="2"/>
      <c r="C11536" s="2"/>
    </row>
    <row r="11537" spans="2:3" x14ac:dyDescent="0.45">
      <c r="B11537" s="2"/>
      <c r="C11537" s="2"/>
    </row>
    <row r="11538" spans="2:3" x14ac:dyDescent="0.45">
      <c r="B11538" s="2"/>
      <c r="C11538" s="2"/>
    </row>
    <row r="11539" spans="2:3" x14ac:dyDescent="0.45">
      <c r="B11539" s="2"/>
      <c r="C11539" s="2"/>
    </row>
    <row r="11540" spans="2:3" x14ac:dyDescent="0.45">
      <c r="B11540" s="2"/>
      <c r="C11540" s="2"/>
    </row>
    <row r="11541" spans="2:3" x14ac:dyDescent="0.45">
      <c r="B11541" s="2"/>
      <c r="C11541" s="2"/>
    </row>
    <row r="11542" spans="2:3" x14ac:dyDescent="0.45">
      <c r="B11542" s="2"/>
      <c r="C11542" s="2"/>
    </row>
    <row r="11543" spans="2:3" x14ac:dyDescent="0.45">
      <c r="B11543" s="2"/>
      <c r="C11543" s="2"/>
    </row>
    <row r="11544" spans="2:3" x14ac:dyDescent="0.45">
      <c r="B11544" s="2"/>
      <c r="C11544" s="2"/>
    </row>
    <row r="11545" spans="2:3" x14ac:dyDescent="0.45">
      <c r="B11545" s="2"/>
      <c r="C11545" s="2"/>
    </row>
    <row r="11546" spans="2:3" x14ac:dyDescent="0.45">
      <c r="B11546" s="2"/>
      <c r="C11546" s="2"/>
    </row>
    <row r="11547" spans="2:3" x14ac:dyDescent="0.45">
      <c r="B11547" s="2"/>
      <c r="C11547" s="2"/>
    </row>
    <row r="11548" spans="2:3" x14ac:dyDescent="0.45">
      <c r="B11548" s="2"/>
      <c r="C11548" s="2"/>
    </row>
    <row r="11549" spans="2:3" x14ac:dyDescent="0.45">
      <c r="B11549" s="2"/>
      <c r="C11549" s="2"/>
    </row>
    <row r="11550" spans="2:3" x14ac:dyDescent="0.45">
      <c r="B11550" s="2"/>
      <c r="C11550" s="2"/>
    </row>
    <row r="11551" spans="2:3" x14ac:dyDescent="0.45">
      <c r="B11551" s="2"/>
      <c r="C11551" s="2"/>
    </row>
    <row r="11552" spans="2:3" x14ac:dyDescent="0.45">
      <c r="B11552" s="2"/>
      <c r="C11552" s="2"/>
    </row>
    <row r="11553" spans="2:3" x14ac:dyDescent="0.45">
      <c r="B11553" s="2"/>
      <c r="C11553" s="2"/>
    </row>
    <row r="11554" spans="2:3" x14ac:dyDescent="0.45">
      <c r="B11554" s="2"/>
      <c r="C11554" s="2"/>
    </row>
    <row r="11555" spans="2:3" x14ac:dyDescent="0.45">
      <c r="B11555" s="2"/>
      <c r="C11555" s="2"/>
    </row>
    <row r="11556" spans="2:3" x14ac:dyDescent="0.45">
      <c r="B11556" s="2"/>
      <c r="C11556" s="2"/>
    </row>
    <row r="11557" spans="2:3" x14ac:dyDescent="0.45">
      <c r="B11557" s="2"/>
      <c r="C11557" s="2"/>
    </row>
    <row r="11558" spans="2:3" x14ac:dyDescent="0.45">
      <c r="B11558" s="2"/>
      <c r="C11558" s="2"/>
    </row>
    <row r="11559" spans="2:3" x14ac:dyDescent="0.45">
      <c r="B11559" s="2"/>
      <c r="C11559" s="2"/>
    </row>
    <row r="11560" spans="2:3" x14ac:dyDescent="0.45">
      <c r="B11560" s="2"/>
      <c r="C11560" s="2"/>
    </row>
    <row r="11561" spans="2:3" x14ac:dyDescent="0.45">
      <c r="B11561" s="2"/>
      <c r="C11561" s="2"/>
    </row>
    <row r="11562" spans="2:3" x14ac:dyDescent="0.45">
      <c r="B11562" s="2"/>
      <c r="C11562" s="2"/>
    </row>
    <row r="11563" spans="2:3" x14ac:dyDescent="0.45">
      <c r="B11563" s="2"/>
      <c r="C11563" s="2"/>
    </row>
    <row r="11564" spans="2:3" x14ac:dyDescent="0.45">
      <c r="B11564" s="2"/>
      <c r="C11564" s="2"/>
    </row>
    <row r="11565" spans="2:3" x14ac:dyDescent="0.45">
      <c r="B11565" s="2"/>
      <c r="C11565" s="2"/>
    </row>
    <row r="11566" spans="2:3" x14ac:dyDescent="0.45">
      <c r="B11566" s="2"/>
      <c r="C11566" s="2"/>
    </row>
    <row r="11567" spans="2:3" x14ac:dyDescent="0.45">
      <c r="B11567" s="2"/>
      <c r="C11567" s="2"/>
    </row>
    <row r="11568" spans="2:3" x14ac:dyDescent="0.45">
      <c r="B11568" s="2"/>
      <c r="C11568" s="2"/>
    </row>
    <row r="11569" spans="2:3" x14ac:dyDescent="0.45">
      <c r="B11569" s="2"/>
      <c r="C11569" s="2"/>
    </row>
    <row r="11570" spans="2:3" x14ac:dyDescent="0.45">
      <c r="B11570" s="2"/>
      <c r="C11570" s="2"/>
    </row>
    <row r="11571" spans="2:3" x14ac:dyDescent="0.45">
      <c r="B11571" s="2"/>
      <c r="C11571" s="2"/>
    </row>
    <row r="11572" spans="2:3" x14ac:dyDescent="0.45">
      <c r="B11572" s="2"/>
      <c r="C11572" s="2"/>
    </row>
    <row r="11573" spans="2:3" x14ac:dyDescent="0.45">
      <c r="B11573" s="2"/>
      <c r="C11573" s="2"/>
    </row>
    <row r="11574" spans="2:3" x14ac:dyDescent="0.45">
      <c r="B11574" s="2"/>
      <c r="C11574" s="2"/>
    </row>
    <row r="11575" spans="2:3" x14ac:dyDescent="0.45">
      <c r="B11575" s="2"/>
      <c r="C11575" s="2"/>
    </row>
    <row r="11576" spans="2:3" x14ac:dyDescent="0.45">
      <c r="B11576" s="2"/>
      <c r="C11576" s="2"/>
    </row>
    <row r="11577" spans="2:3" x14ac:dyDescent="0.45">
      <c r="B11577" s="2"/>
      <c r="C11577" s="2"/>
    </row>
    <row r="11578" spans="2:3" x14ac:dyDescent="0.45">
      <c r="B11578" s="2"/>
      <c r="C11578" s="2"/>
    </row>
    <row r="11579" spans="2:3" x14ac:dyDescent="0.45">
      <c r="B11579" s="2"/>
      <c r="C11579" s="2"/>
    </row>
    <row r="11580" spans="2:3" x14ac:dyDescent="0.45">
      <c r="B11580" s="2"/>
      <c r="C11580" s="2"/>
    </row>
    <row r="11581" spans="2:3" x14ac:dyDescent="0.45">
      <c r="B11581" s="2"/>
      <c r="C11581" s="2"/>
    </row>
    <row r="11582" spans="2:3" x14ac:dyDescent="0.45">
      <c r="B11582" s="2"/>
      <c r="C11582" s="2"/>
    </row>
    <row r="11583" spans="2:3" x14ac:dyDescent="0.45">
      <c r="B11583" s="2"/>
      <c r="C11583" s="2"/>
    </row>
    <row r="11584" spans="2:3" x14ac:dyDescent="0.45">
      <c r="B11584" s="2"/>
      <c r="C11584" s="2"/>
    </row>
    <row r="11585" spans="2:3" x14ac:dyDescent="0.45">
      <c r="B11585" s="2"/>
      <c r="C11585" s="2"/>
    </row>
    <row r="11586" spans="2:3" x14ac:dyDescent="0.45">
      <c r="B11586" s="2"/>
      <c r="C11586" s="2"/>
    </row>
    <row r="11587" spans="2:3" x14ac:dyDescent="0.45">
      <c r="B11587" s="2"/>
      <c r="C11587" s="2"/>
    </row>
    <row r="11588" spans="2:3" x14ac:dyDescent="0.45">
      <c r="B11588" s="2"/>
      <c r="C11588" s="2"/>
    </row>
    <row r="11589" spans="2:3" x14ac:dyDescent="0.45">
      <c r="B11589" s="2"/>
      <c r="C11589" s="2"/>
    </row>
    <row r="11590" spans="2:3" x14ac:dyDescent="0.45">
      <c r="B11590" s="2"/>
      <c r="C11590" s="2"/>
    </row>
    <row r="11591" spans="2:3" x14ac:dyDescent="0.45">
      <c r="B11591" s="2"/>
      <c r="C11591" s="2"/>
    </row>
    <row r="11592" spans="2:3" x14ac:dyDescent="0.45">
      <c r="B11592" s="2"/>
      <c r="C11592" s="2"/>
    </row>
    <row r="11593" spans="2:3" x14ac:dyDescent="0.45">
      <c r="B11593" s="2"/>
      <c r="C11593" s="2"/>
    </row>
    <row r="11594" spans="2:3" x14ac:dyDescent="0.45">
      <c r="B11594" s="2"/>
      <c r="C11594" s="2"/>
    </row>
    <row r="11595" spans="2:3" x14ac:dyDescent="0.45">
      <c r="B11595" s="2"/>
      <c r="C11595" s="2"/>
    </row>
    <row r="11596" spans="2:3" x14ac:dyDescent="0.45">
      <c r="B11596" s="2"/>
      <c r="C11596" s="2"/>
    </row>
    <row r="11597" spans="2:3" x14ac:dyDescent="0.45">
      <c r="B11597" s="2"/>
      <c r="C11597" s="2"/>
    </row>
    <row r="11598" spans="2:3" x14ac:dyDescent="0.45">
      <c r="B11598" s="2"/>
      <c r="C11598" s="2"/>
    </row>
    <row r="11599" spans="2:3" x14ac:dyDescent="0.45">
      <c r="B11599" s="2"/>
      <c r="C11599" s="2"/>
    </row>
    <row r="11600" spans="2:3" x14ac:dyDescent="0.45">
      <c r="B11600" s="2"/>
      <c r="C11600" s="2"/>
    </row>
    <row r="11601" spans="2:3" x14ac:dyDescent="0.45">
      <c r="B11601" s="2"/>
      <c r="C11601" s="2"/>
    </row>
    <row r="11602" spans="2:3" x14ac:dyDescent="0.45">
      <c r="B11602" s="2"/>
      <c r="C11602" s="2"/>
    </row>
    <row r="11603" spans="2:3" x14ac:dyDescent="0.45">
      <c r="B11603" s="2"/>
      <c r="C11603" s="2"/>
    </row>
    <row r="11604" spans="2:3" x14ac:dyDescent="0.45">
      <c r="B11604" s="2"/>
      <c r="C11604" s="2"/>
    </row>
    <row r="11605" spans="2:3" x14ac:dyDescent="0.45">
      <c r="B11605" s="2"/>
      <c r="C11605" s="2"/>
    </row>
    <row r="11606" spans="2:3" x14ac:dyDescent="0.45">
      <c r="B11606" s="2"/>
      <c r="C11606" s="2"/>
    </row>
    <row r="11607" spans="2:3" x14ac:dyDescent="0.45">
      <c r="B11607" s="2"/>
      <c r="C11607" s="2"/>
    </row>
    <row r="11608" spans="2:3" x14ac:dyDescent="0.45">
      <c r="B11608" s="2"/>
      <c r="C11608" s="2"/>
    </row>
    <row r="11609" spans="2:3" x14ac:dyDescent="0.45">
      <c r="B11609" s="2"/>
      <c r="C11609" s="2"/>
    </row>
    <row r="11610" spans="2:3" x14ac:dyDescent="0.45">
      <c r="B11610" s="2"/>
      <c r="C11610" s="2"/>
    </row>
    <row r="11611" spans="2:3" x14ac:dyDescent="0.45">
      <c r="B11611" s="2"/>
      <c r="C11611" s="2"/>
    </row>
    <row r="11612" spans="2:3" x14ac:dyDescent="0.45">
      <c r="B11612" s="2"/>
      <c r="C11612" s="2"/>
    </row>
    <row r="11613" spans="2:3" x14ac:dyDescent="0.45">
      <c r="B11613" s="2"/>
      <c r="C11613" s="2"/>
    </row>
    <row r="11614" spans="2:3" x14ac:dyDescent="0.45">
      <c r="B11614" s="2"/>
      <c r="C11614" s="2"/>
    </row>
    <row r="11615" spans="2:3" x14ac:dyDescent="0.45">
      <c r="B11615" s="2"/>
      <c r="C11615" s="2"/>
    </row>
    <row r="11616" spans="2:3" x14ac:dyDescent="0.45">
      <c r="B11616" s="2"/>
      <c r="C11616" s="2"/>
    </row>
    <row r="11617" spans="2:3" x14ac:dyDescent="0.45">
      <c r="B11617" s="2"/>
      <c r="C11617" s="2"/>
    </row>
    <row r="11618" spans="2:3" x14ac:dyDescent="0.45">
      <c r="B11618" s="2"/>
      <c r="C11618" s="2"/>
    </row>
    <row r="11619" spans="2:3" x14ac:dyDescent="0.45">
      <c r="B11619" s="2"/>
      <c r="C11619" s="2"/>
    </row>
    <row r="11620" spans="2:3" x14ac:dyDescent="0.45">
      <c r="B11620" s="2"/>
      <c r="C11620" s="2"/>
    </row>
    <row r="11621" spans="2:3" x14ac:dyDescent="0.45">
      <c r="B11621" s="2"/>
      <c r="C11621" s="2"/>
    </row>
    <row r="11622" spans="2:3" x14ac:dyDescent="0.45">
      <c r="B11622" s="2"/>
      <c r="C11622" s="2"/>
    </row>
    <row r="11623" spans="2:3" x14ac:dyDescent="0.45">
      <c r="B11623" s="2"/>
      <c r="C11623" s="2"/>
    </row>
    <row r="11624" spans="2:3" x14ac:dyDescent="0.45">
      <c r="B11624" s="2"/>
      <c r="C11624" s="2"/>
    </row>
    <row r="11625" spans="2:3" x14ac:dyDescent="0.45">
      <c r="B11625" s="2"/>
      <c r="C11625" s="2"/>
    </row>
    <row r="11626" spans="2:3" x14ac:dyDescent="0.45">
      <c r="B11626" s="2"/>
      <c r="C11626" s="2"/>
    </row>
    <row r="11627" spans="2:3" x14ac:dyDescent="0.45">
      <c r="B11627" s="2"/>
      <c r="C11627" s="2"/>
    </row>
    <row r="11628" spans="2:3" x14ac:dyDescent="0.45">
      <c r="B11628" s="2"/>
      <c r="C11628" s="2"/>
    </row>
    <row r="11629" spans="2:3" x14ac:dyDescent="0.45">
      <c r="B11629" s="2"/>
      <c r="C11629" s="2"/>
    </row>
    <row r="11630" spans="2:3" x14ac:dyDescent="0.45">
      <c r="B11630" s="2"/>
      <c r="C11630" s="2"/>
    </row>
    <row r="11631" spans="2:3" x14ac:dyDescent="0.45">
      <c r="B11631" s="2"/>
      <c r="C11631" s="2"/>
    </row>
    <row r="11632" spans="2:3" x14ac:dyDescent="0.45">
      <c r="B11632" s="2"/>
      <c r="C11632" s="2"/>
    </row>
    <row r="11633" spans="2:3" x14ac:dyDescent="0.45">
      <c r="B11633" s="2"/>
      <c r="C11633" s="2"/>
    </row>
    <row r="11634" spans="2:3" x14ac:dyDescent="0.45">
      <c r="B11634" s="2"/>
      <c r="C11634" s="2"/>
    </row>
    <row r="11635" spans="2:3" x14ac:dyDescent="0.45">
      <c r="B11635" s="2"/>
      <c r="C11635" s="2"/>
    </row>
    <row r="11636" spans="2:3" x14ac:dyDescent="0.45">
      <c r="B11636" s="2"/>
      <c r="C11636" s="2"/>
    </row>
    <row r="11637" spans="2:3" x14ac:dyDescent="0.45">
      <c r="B11637" s="2"/>
      <c r="C11637" s="2"/>
    </row>
    <row r="11638" spans="2:3" x14ac:dyDescent="0.45">
      <c r="B11638" s="2"/>
      <c r="C11638" s="2"/>
    </row>
    <row r="11639" spans="2:3" x14ac:dyDescent="0.45">
      <c r="B11639" s="2"/>
      <c r="C11639" s="2"/>
    </row>
    <row r="11640" spans="2:3" x14ac:dyDescent="0.45">
      <c r="B11640" s="2"/>
      <c r="C11640" s="2"/>
    </row>
    <row r="11641" spans="2:3" x14ac:dyDescent="0.45">
      <c r="B11641" s="2"/>
      <c r="C11641" s="2"/>
    </row>
    <row r="11642" spans="2:3" x14ac:dyDescent="0.45">
      <c r="B11642" s="2"/>
      <c r="C11642" s="2"/>
    </row>
    <row r="11643" spans="2:3" x14ac:dyDescent="0.45">
      <c r="B11643" s="2"/>
      <c r="C11643" s="2"/>
    </row>
    <row r="11644" spans="2:3" x14ac:dyDescent="0.45">
      <c r="B11644" s="2"/>
      <c r="C11644" s="2"/>
    </row>
    <row r="11645" spans="2:3" x14ac:dyDescent="0.45">
      <c r="B11645" s="2"/>
      <c r="C11645" s="2"/>
    </row>
    <row r="11646" spans="2:3" x14ac:dyDescent="0.45">
      <c r="B11646" s="2"/>
      <c r="C11646" s="2"/>
    </row>
    <row r="11647" spans="2:3" x14ac:dyDescent="0.45">
      <c r="B11647" s="2"/>
      <c r="C11647" s="2"/>
    </row>
    <row r="11648" spans="2:3" x14ac:dyDescent="0.45">
      <c r="B11648" s="2"/>
      <c r="C11648" s="2"/>
    </row>
    <row r="11649" spans="2:3" x14ac:dyDescent="0.45">
      <c r="B11649" s="2"/>
      <c r="C11649" s="2"/>
    </row>
    <row r="11650" spans="2:3" x14ac:dyDescent="0.45">
      <c r="B11650" s="2"/>
      <c r="C11650" s="2"/>
    </row>
    <row r="11651" spans="2:3" x14ac:dyDescent="0.45">
      <c r="B11651" s="2"/>
      <c r="C11651" s="2"/>
    </row>
    <row r="11652" spans="2:3" x14ac:dyDescent="0.45">
      <c r="B11652" s="2"/>
      <c r="C11652" s="2"/>
    </row>
    <row r="11653" spans="2:3" x14ac:dyDescent="0.45">
      <c r="B11653" s="2"/>
      <c r="C11653" s="2"/>
    </row>
    <row r="11654" spans="2:3" x14ac:dyDescent="0.45">
      <c r="B11654" s="2"/>
      <c r="C11654" s="2"/>
    </row>
    <row r="11655" spans="2:3" x14ac:dyDescent="0.45">
      <c r="B11655" s="2"/>
      <c r="C11655" s="2"/>
    </row>
    <row r="11656" spans="2:3" x14ac:dyDescent="0.45">
      <c r="B11656" s="2"/>
      <c r="C11656" s="2"/>
    </row>
    <row r="11657" spans="2:3" x14ac:dyDescent="0.45">
      <c r="B11657" s="2"/>
      <c r="C11657" s="2"/>
    </row>
    <row r="11658" spans="2:3" x14ac:dyDescent="0.45">
      <c r="B11658" s="2"/>
      <c r="C11658" s="2"/>
    </row>
    <row r="11659" spans="2:3" x14ac:dyDescent="0.45">
      <c r="B11659" s="2"/>
      <c r="C11659" s="2"/>
    </row>
    <row r="11660" spans="2:3" x14ac:dyDescent="0.45">
      <c r="B11660" s="2"/>
      <c r="C11660" s="2"/>
    </row>
    <row r="11661" spans="2:3" x14ac:dyDescent="0.45">
      <c r="B11661" s="2"/>
      <c r="C11661" s="2"/>
    </row>
    <row r="11662" spans="2:3" x14ac:dyDescent="0.45">
      <c r="B11662" s="2"/>
      <c r="C11662" s="2"/>
    </row>
    <row r="11663" spans="2:3" x14ac:dyDescent="0.45">
      <c r="B11663" s="2"/>
      <c r="C11663" s="2"/>
    </row>
    <row r="11664" spans="2:3" x14ac:dyDescent="0.45">
      <c r="B11664" s="2"/>
      <c r="C11664" s="2"/>
    </row>
    <row r="11665" spans="2:3" x14ac:dyDescent="0.45">
      <c r="B11665" s="2"/>
      <c r="C11665" s="2"/>
    </row>
    <row r="11666" spans="2:3" x14ac:dyDescent="0.45">
      <c r="B11666" s="2"/>
      <c r="C11666" s="2"/>
    </row>
    <row r="11667" spans="2:3" x14ac:dyDescent="0.45">
      <c r="B11667" s="2"/>
      <c r="C11667" s="2"/>
    </row>
    <row r="11668" spans="2:3" x14ac:dyDescent="0.45">
      <c r="B11668" s="2"/>
      <c r="C11668" s="2"/>
    </row>
    <row r="11669" spans="2:3" x14ac:dyDescent="0.45">
      <c r="B11669" s="2"/>
      <c r="C11669" s="2"/>
    </row>
    <row r="11670" spans="2:3" x14ac:dyDescent="0.45">
      <c r="B11670" s="2"/>
      <c r="C11670" s="2"/>
    </row>
    <row r="11671" spans="2:3" x14ac:dyDescent="0.45">
      <c r="B11671" s="2"/>
      <c r="C11671" s="2"/>
    </row>
    <row r="11672" spans="2:3" x14ac:dyDescent="0.45">
      <c r="B11672" s="2"/>
      <c r="C11672" s="2"/>
    </row>
    <row r="11673" spans="2:3" x14ac:dyDescent="0.45">
      <c r="B11673" s="2"/>
      <c r="C11673" s="2"/>
    </row>
    <row r="11674" spans="2:3" x14ac:dyDescent="0.45">
      <c r="B11674" s="2"/>
      <c r="C11674" s="2"/>
    </row>
    <row r="11675" spans="2:3" x14ac:dyDescent="0.45">
      <c r="B11675" s="2"/>
      <c r="C11675" s="2"/>
    </row>
    <row r="11676" spans="2:3" x14ac:dyDescent="0.45">
      <c r="B11676" s="2"/>
      <c r="C11676" s="2"/>
    </row>
    <row r="11677" spans="2:3" x14ac:dyDescent="0.45">
      <c r="B11677" s="2"/>
      <c r="C11677" s="2"/>
    </row>
    <row r="11678" spans="2:3" x14ac:dyDescent="0.45">
      <c r="B11678" s="2"/>
      <c r="C11678" s="2"/>
    </row>
    <row r="11679" spans="2:3" x14ac:dyDescent="0.45">
      <c r="B11679" s="2"/>
      <c r="C11679" s="2"/>
    </row>
    <row r="11680" spans="2:3" x14ac:dyDescent="0.45">
      <c r="B11680" s="2"/>
      <c r="C11680" s="2"/>
    </row>
    <row r="11681" spans="2:3" x14ac:dyDescent="0.45">
      <c r="B11681" s="2"/>
      <c r="C11681" s="2"/>
    </row>
    <row r="11682" spans="2:3" x14ac:dyDescent="0.45">
      <c r="B11682" s="2"/>
      <c r="C11682" s="2"/>
    </row>
    <row r="11683" spans="2:3" x14ac:dyDescent="0.45">
      <c r="B11683" s="2"/>
      <c r="C11683" s="2"/>
    </row>
    <row r="11684" spans="2:3" x14ac:dyDescent="0.45">
      <c r="B11684" s="2"/>
      <c r="C11684" s="2"/>
    </row>
    <row r="11685" spans="2:3" x14ac:dyDescent="0.45">
      <c r="B11685" s="2"/>
      <c r="C11685" s="2"/>
    </row>
    <row r="11686" spans="2:3" x14ac:dyDescent="0.45">
      <c r="B11686" s="2"/>
      <c r="C11686" s="2"/>
    </row>
    <row r="11687" spans="2:3" x14ac:dyDescent="0.45">
      <c r="B11687" s="2"/>
      <c r="C11687" s="2"/>
    </row>
    <row r="11688" spans="2:3" x14ac:dyDescent="0.45">
      <c r="B11688" s="2"/>
      <c r="C11688" s="2"/>
    </row>
    <row r="11689" spans="2:3" x14ac:dyDescent="0.45">
      <c r="B11689" s="2"/>
      <c r="C11689" s="2"/>
    </row>
    <row r="11690" spans="2:3" x14ac:dyDescent="0.45">
      <c r="B11690" s="2"/>
      <c r="C11690" s="2"/>
    </row>
    <row r="11691" spans="2:3" x14ac:dyDescent="0.45">
      <c r="B11691" s="2"/>
      <c r="C11691" s="2"/>
    </row>
    <row r="11692" spans="2:3" x14ac:dyDescent="0.45">
      <c r="B11692" s="2"/>
      <c r="C11692" s="2"/>
    </row>
    <row r="11693" spans="2:3" x14ac:dyDescent="0.45">
      <c r="B11693" s="2"/>
      <c r="C11693" s="2"/>
    </row>
    <row r="11694" spans="2:3" x14ac:dyDescent="0.45">
      <c r="B11694" s="2"/>
      <c r="C11694" s="2"/>
    </row>
    <row r="11695" spans="2:3" x14ac:dyDescent="0.45">
      <c r="B11695" s="2"/>
      <c r="C11695" s="2"/>
    </row>
    <row r="11696" spans="2:3" x14ac:dyDescent="0.45">
      <c r="B11696" s="2"/>
      <c r="C11696" s="2"/>
    </row>
    <row r="11697" spans="2:3" x14ac:dyDescent="0.45">
      <c r="B11697" s="2"/>
      <c r="C11697" s="2"/>
    </row>
    <row r="11698" spans="2:3" x14ac:dyDescent="0.45">
      <c r="B11698" s="2"/>
      <c r="C11698" s="2"/>
    </row>
    <row r="11699" spans="2:3" x14ac:dyDescent="0.45">
      <c r="B11699" s="2"/>
      <c r="C11699" s="2"/>
    </row>
    <row r="11700" spans="2:3" x14ac:dyDescent="0.45">
      <c r="B11700" s="2"/>
      <c r="C11700" s="2"/>
    </row>
    <row r="11701" spans="2:3" x14ac:dyDescent="0.45">
      <c r="B11701" s="2"/>
      <c r="C11701" s="2"/>
    </row>
    <row r="11702" spans="2:3" x14ac:dyDescent="0.45">
      <c r="B11702" s="2"/>
      <c r="C11702" s="2"/>
    </row>
    <row r="11703" spans="2:3" x14ac:dyDescent="0.45">
      <c r="B11703" s="2"/>
      <c r="C11703" s="2"/>
    </row>
    <row r="11704" spans="2:3" x14ac:dyDescent="0.45">
      <c r="B11704" s="2"/>
      <c r="C11704" s="2"/>
    </row>
    <row r="11705" spans="2:3" x14ac:dyDescent="0.45">
      <c r="B11705" s="2"/>
      <c r="C11705" s="2"/>
    </row>
    <row r="11706" spans="2:3" x14ac:dyDescent="0.45">
      <c r="B11706" s="2"/>
      <c r="C11706" s="2"/>
    </row>
    <row r="11707" spans="2:3" x14ac:dyDescent="0.45">
      <c r="B11707" s="2"/>
      <c r="C11707" s="2"/>
    </row>
    <row r="11708" spans="2:3" x14ac:dyDescent="0.45">
      <c r="B11708" s="2"/>
      <c r="C11708" s="2"/>
    </row>
    <row r="11709" spans="2:3" x14ac:dyDescent="0.45">
      <c r="B11709" s="2"/>
      <c r="C11709" s="2"/>
    </row>
    <row r="11710" spans="2:3" x14ac:dyDescent="0.45">
      <c r="B11710" s="2"/>
      <c r="C11710" s="2"/>
    </row>
    <row r="11711" spans="2:3" x14ac:dyDescent="0.45">
      <c r="B11711" s="2"/>
      <c r="C11711" s="2"/>
    </row>
    <row r="11712" spans="2:3" x14ac:dyDescent="0.45">
      <c r="B11712" s="2"/>
      <c r="C11712" s="2"/>
    </row>
    <row r="11713" spans="2:3" x14ac:dyDescent="0.45">
      <c r="B11713" s="2"/>
      <c r="C11713" s="2"/>
    </row>
    <row r="11714" spans="2:3" x14ac:dyDescent="0.45">
      <c r="B11714" s="2"/>
      <c r="C11714" s="2"/>
    </row>
    <row r="11715" spans="2:3" x14ac:dyDescent="0.45">
      <c r="B11715" s="2"/>
      <c r="C11715" s="2"/>
    </row>
    <row r="11716" spans="2:3" x14ac:dyDescent="0.45">
      <c r="B11716" s="2"/>
      <c r="C11716" s="2"/>
    </row>
    <row r="11717" spans="2:3" x14ac:dyDescent="0.45">
      <c r="B11717" s="2"/>
      <c r="C11717" s="2"/>
    </row>
    <row r="11718" spans="2:3" x14ac:dyDescent="0.45">
      <c r="B11718" s="2"/>
      <c r="C11718" s="2"/>
    </row>
    <row r="11719" spans="2:3" x14ac:dyDescent="0.45">
      <c r="B11719" s="2"/>
      <c r="C11719" s="2"/>
    </row>
    <row r="11720" spans="2:3" x14ac:dyDescent="0.45">
      <c r="B11720" s="2"/>
      <c r="C11720" s="2"/>
    </row>
    <row r="11721" spans="2:3" x14ac:dyDescent="0.45">
      <c r="B11721" s="2"/>
      <c r="C11721" s="2"/>
    </row>
    <row r="11722" spans="2:3" x14ac:dyDescent="0.45">
      <c r="B11722" s="2"/>
      <c r="C11722" s="2"/>
    </row>
    <row r="11723" spans="2:3" x14ac:dyDescent="0.45">
      <c r="B11723" s="2"/>
      <c r="C11723" s="2"/>
    </row>
    <row r="11724" spans="2:3" x14ac:dyDescent="0.45">
      <c r="B11724" s="2"/>
      <c r="C11724" s="2"/>
    </row>
    <row r="11725" spans="2:3" x14ac:dyDescent="0.45">
      <c r="B11725" s="2"/>
      <c r="C11725" s="2"/>
    </row>
    <row r="11726" spans="2:3" x14ac:dyDescent="0.45">
      <c r="B11726" s="2"/>
      <c r="C11726" s="2"/>
    </row>
    <row r="11727" spans="2:3" x14ac:dyDescent="0.45">
      <c r="B11727" s="2"/>
      <c r="C11727" s="2"/>
    </row>
    <row r="11728" spans="2:3" x14ac:dyDescent="0.45">
      <c r="B11728" s="2"/>
      <c r="C11728" s="2"/>
    </row>
    <row r="11729" spans="2:3" x14ac:dyDescent="0.45">
      <c r="B11729" s="2"/>
      <c r="C11729" s="2"/>
    </row>
    <row r="11730" spans="2:3" x14ac:dyDescent="0.45">
      <c r="B11730" s="2"/>
      <c r="C11730" s="2"/>
    </row>
    <row r="11731" spans="2:3" x14ac:dyDescent="0.45">
      <c r="B11731" s="2"/>
      <c r="C11731" s="2"/>
    </row>
    <row r="11732" spans="2:3" x14ac:dyDescent="0.45">
      <c r="B11732" s="2"/>
      <c r="C11732" s="2"/>
    </row>
    <row r="11733" spans="2:3" x14ac:dyDescent="0.45">
      <c r="B11733" s="2"/>
      <c r="C11733" s="2"/>
    </row>
    <row r="11734" spans="2:3" x14ac:dyDescent="0.45">
      <c r="B11734" s="2"/>
      <c r="C11734" s="2"/>
    </row>
    <row r="11735" spans="2:3" x14ac:dyDescent="0.45">
      <c r="B11735" s="2"/>
      <c r="C11735" s="2"/>
    </row>
    <row r="11736" spans="2:3" x14ac:dyDescent="0.45">
      <c r="B11736" s="2"/>
      <c r="C11736" s="2"/>
    </row>
    <row r="11737" spans="2:3" x14ac:dyDescent="0.45">
      <c r="B11737" s="2"/>
      <c r="C11737" s="2"/>
    </row>
    <row r="11738" spans="2:3" x14ac:dyDescent="0.45">
      <c r="B11738" s="2"/>
      <c r="C11738" s="2"/>
    </row>
    <row r="11739" spans="2:3" x14ac:dyDescent="0.45">
      <c r="B11739" s="2"/>
      <c r="C11739" s="2"/>
    </row>
    <row r="11740" spans="2:3" x14ac:dyDescent="0.45">
      <c r="B11740" s="2"/>
      <c r="C11740" s="2"/>
    </row>
    <row r="11741" spans="2:3" x14ac:dyDescent="0.45">
      <c r="B11741" s="2"/>
      <c r="C11741" s="2"/>
    </row>
    <row r="11742" spans="2:3" x14ac:dyDescent="0.45">
      <c r="B11742" s="2"/>
      <c r="C11742" s="2"/>
    </row>
    <row r="11743" spans="2:3" x14ac:dyDescent="0.45">
      <c r="B11743" s="2"/>
      <c r="C11743" s="2"/>
    </row>
    <row r="11744" spans="2:3" x14ac:dyDescent="0.45">
      <c r="B11744" s="2"/>
      <c r="C11744" s="2"/>
    </row>
    <row r="11745" spans="2:3" x14ac:dyDescent="0.45">
      <c r="B11745" s="2"/>
      <c r="C11745" s="2"/>
    </row>
    <row r="11746" spans="2:3" x14ac:dyDescent="0.45">
      <c r="B11746" s="2"/>
      <c r="C11746" s="2"/>
    </row>
    <row r="11747" spans="2:3" x14ac:dyDescent="0.45">
      <c r="B11747" s="2"/>
      <c r="C11747" s="2"/>
    </row>
    <row r="11748" spans="2:3" x14ac:dyDescent="0.45">
      <c r="B11748" s="2"/>
      <c r="C11748" s="2"/>
    </row>
    <row r="11749" spans="2:3" x14ac:dyDescent="0.45">
      <c r="B11749" s="2"/>
      <c r="C11749" s="2"/>
    </row>
    <row r="11750" spans="2:3" x14ac:dyDescent="0.45">
      <c r="B11750" s="2"/>
      <c r="C11750" s="2"/>
    </row>
    <row r="11751" spans="2:3" x14ac:dyDescent="0.45">
      <c r="B11751" s="2"/>
      <c r="C11751" s="2"/>
    </row>
    <row r="11752" spans="2:3" x14ac:dyDescent="0.45">
      <c r="B11752" s="2"/>
      <c r="C11752" s="2"/>
    </row>
    <row r="11753" spans="2:3" x14ac:dyDescent="0.45">
      <c r="B11753" s="2"/>
      <c r="C11753" s="2"/>
    </row>
    <row r="11754" spans="2:3" x14ac:dyDescent="0.45">
      <c r="B11754" s="2"/>
      <c r="C11754" s="2"/>
    </row>
    <row r="11755" spans="2:3" x14ac:dyDescent="0.45">
      <c r="B11755" s="2"/>
      <c r="C11755" s="2"/>
    </row>
    <row r="11756" spans="2:3" x14ac:dyDescent="0.45">
      <c r="B11756" s="2"/>
      <c r="C11756" s="2"/>
    </row>
    <row r="11757" spans="2:3" x14ac:dyDescent="0.45">
      <c r="B11757" s="2"/>
      <c r="C11757" s="2"/>
    </row>
    <row r="11758" spans="2:3" x14ac:dyDescent="0.45">
      <c r="B11758" s="2"/>
      <c r="C11758" s="2"/>
    </row>
    <row r="11759" spans="2:3" x14ac:dyDescent="0.45">
      <c r="B11759" s="2"/>
      <c r="C11759" s="2"/>
    </row>
    <row r="11760" spans="2:3" x14ac:dyDescent="0.45">
      <c r="B11760" s="2"/>
      <c r="C11760" s="2"/>
    </row>
    <row r="11761" spans="2:3" x14ac:dyDescent="0.45">
      <c r="B11761" s="2"/>
      <c r="C11761" s="2"/>
    </row>
    <row r="11762" spans="2:3" x14ac:dyDescent="0.45">
      <c r="B11762" s="2"/>
      <c r="C11762" s="2"/>
    </row>
    <row r="11763" spans="2:3" x14ac:dyDescent="0.45">
      <c r="B11763" s="2"/>
      <c r="C11763" s="2"/>
    </row>
    <row r="11764" spans="2:3" x14ac:dyDescent="0.45">
      <c r="B11764" s="2"/>
      <c r="C11764" s="2"/>
    </row>
    <row r="11765" spans="2:3" x14ac:dyDescent="0.45">
      <c r="B11765" s="2"/>
      <c r="C11765" s="2"/>
    </row>
    <row r="11766" spans="2:3" x14ac:dyDescent="0.45">
      <c r="B11766" s="2"/>
      <c r="C11766" s="2"/>
    </row>
    <row r="11767" spans="2:3" x14ac:dyDescent="0.45">
      <c r="B11767" s="2"/>
      <c r="C11767" s="2"/>
    </row>
    <row r="11768" spans="2:3" x14ac:dyDescent="0.45">
      <c r="B11768" s="2"/>
      <c r="C11768" s="2"/>
    </row>
    <row r="11769" spans="2:3" x14ac:dyDescent="0.45">
      <c r="B11769" s="2"/>
      <c r="C11769" s="2"/>
    </row>
    <row r="11770" spans="2:3" x14ac:dyDescent="0.45">
      <c r="B11770" s="2"/>
      <c r="C11770" s="2"/>
    </row>
    <row r="11771" spans="2:3" x14ac:dyDescent="0.45">
      <c r="B11771" s="2"/>
      <c r="C11771" s="2"/>
    </row>
    <row r="11772" spans="2:3" x14ac:dyDescent="0.45">
      <c r="B11772" s="2"/>
      <c r="C11772" s="2"/>
    </row>
    <row r="11773" spans="2:3" x14ac:dyDescent="0.45">
      <c r="B11773" s="2"/>
      <c r="C11773" s="2"/>
    </row>
    <row r="11774" spans="2:3" x14ac:dyDescent="0.45">
      <c r="B11774" s="2"/>
      <c r="C11774" s="2"/>
    </row>
    <row r="11775" spans="2:3" x14ac:dyDescent="0.45">
      <c r="B11775" s="2"/>
      <c r="C11775" s="2"/>
    </row>
    <row r="11776" spans="2:3" x14ac:dyDescent="0.45">
      <c r="B11776" s="2"/>
      <c r="C11776" s="2"/>
    </row>
    <row r="11777" spans="2:3" x14ac:dyDescent="0.45">
      <c r="B11777" s="2"/>
      <c r="C11777" s="2"/>
    </row>
    <row r="11778" spans="2:3" x14ac:dyDescent="0.45">
      <c r="B11778" s="2"/>
      <c r="C11778" s="2"/>
    </row>
    <row r="11779" spans="2:3" x14ac:dyDescent="0.45">
      <c r="B11779" s="2"/>
      <c r="C11779" s="2"/>
    </row>
    <row r="11780" spans="2:3" x14ac:dyDescent="0.45">
      <c r="B11780" s="2"/>
      <c r="C11780" s="2"/>
    </row>
    <row r="11781" spans="2:3" x14ac:dyDescent="0.45">
      <c r="B11781" s="2"/>
      <c r="C11781" s="2"/>
    </row>
    <row r="11782" spans="2:3" x14ac:dyDescent="0.45">
      <c r="B11782" s="2"/>
      <c r="C11782" s="2"/>
    </row>
    <row r="11783" spans="2:3" x14ac:dyDescent="0.45">
      <c r="B11783" s="2"/>
      <c r="C11783" s="2"/>
    </row>
    <row r="11784" spans="2:3" x14ac:dyDescent="0.45">
      <c r="B11784" s="2"/>
      <c r="C11784" s="2"/>
    </row>
    <row r="11785" spans="2:3" x14ac:dyDescent="0.45">
      <c r="B11785" s="2"/>
      <c r="C11785" s="2"/>
    </row>
    <row r="11786" spans="2:3" x14ac:dyDescent="0.45">
      <c r="B11786" s="2"/>
      <c r="C11786" s="2"/>
    </row>
    <row r="11787" spans="2:3" x14ac:dyDescent="0.45">
      <c r="B11787" s="2"/>
      <c r="C11787" s="2"/>
    </row>
    <row r="11788" spans="2:3" x14ac:dyDescent="0.45">
      <c r="B11788" s="2"/>
      <c r="C11788" s="2"/>
    </row>
    <row r="11789" spans="2:3" x14ac:dyDescent="0.45">
      <c r="B11789" s="2"/>
      <c r="C11789" s="2"/>
    </row>
    <row r="11790" spans="2:3" x14ac:dyDescent="0.45">
      <c r="B11790" s="2"/>
      <c r="C11790" s="2"/>
    </row>
    <row r="11791" spans="2:3" x14ac:dyDescent="0.45">
      <c r="B11791" s="2"/>
      <c r="C11791" s="2"/>
    </row>
    <row r="11792" spans="2:3" x14ac:dyDescent="0.45">
      <c r="B11792" s="2"/>
      <c r="C11792" s="2"/>
    </row>
    <row r="11793" spans="2:3" x14ac:dyDescent="0.45">
      <c r="B11793" s="2"/>
      <c r="C11793" s="2"/>
    </row>
    <row r="11794" spans="2:3" x14ac:dyDescent="0.45">
      <c r="B11794" s="2"/>
      <c r="C11794" s="2"/>
    </row>
    <row r="11795" spans="2:3" x14ac:dyDescent="0.45">
      <c r="B11795" s="2"/>
      <c r="C11795" s="2"/>
    </row>
    <row r="11796" spans="2:3" x14ac:dyDescent="0.45">
      <c r="B11796" s="2"/>
      <c r="C11796" s="2"/>
    </row>
    <row r="11797" spans="2:3" x14ac:dyDescent="0.45">
      <c r="B11797" s="2"/>
      <c r="C11797" s="2"/>
    </row>
    <row r="11798" spans="2:3" x14ac:dyDescent="0.45">
      <c r="B11798" s="2"/>
      <c r="C11798" s="2"/>
    </row>
    <row r="11799" spans="2:3" x14ac:dyDescent="0.45">
      <c r="B11799" s="2"/>
      <c r="C11799" s="2"/>
    </row>
    <row r="11800" spans="2:3" x14ac:dyDescent="0.45">
      <c r="B11800" s="2"/>
      <c r="C11800" s="2"/>
    </row>
    <row r="11801" spans="2:3" x14ac:dyDescent="0.45">
      <c r="B11801" s="2"/>
      <c r="C11801" s="2"/>
    </row>
    <row r="11802" spans="2:3" x14ac:dyDescent="0.45">
      <c r="B11802" s="2"/>
      <c r="C11802" s="2"/>
    </row>
    <row r="11803" spans="2:3" x14ac:dyDescent="0.45">
      <c r="B11803" s="2"/>
      <c r="C11803" s="2"/>
    </row>
    <row r="11804" spans="2:3" x14ac:dyDescent="0.45">
      <c r="B11804" s="2"/>
      <c r="C11804" s="2"/>
    </row>
    <row r="11805" spans="2:3" x14ac:dyDescent="0.45">
      <c r="B11805" s="2"/>
      <c r="C11805" s="2"/>
    </row>
    <row r="11806" spans="2:3" x14ac:dyDescent="0.45">
      <c r="B11806" s="2"/>
      <c r="C11806" s="2"/>
    </row>
    <row r="11807" spans="2:3" x14ac:dyDescent="0.45">
      <c r="B11807" s="2"/>
      <c r="C11807" s="2"/>
    </row>
    <row r="11808" spans="2:3" x14ac:dyDescent="0.45">
      <c r="B11808" s="2"/>
      <c r="C11808" s="2"/>
    </row>
    <row r="11809" spans="2:3" x14ac:dyDescent="0.45">
      <c r="B11809" s="2"/>
      <c r="C11809" s="2"/>
    </row>
    <row r="11810" spans="2:3" x14ac:dyDescent="0.45">
      <c r="B11810" s="2"/>
      <c r="C11810" s="2"/>
    </row>
    <row r="11811" spans="2:3" x14ac:dyDescent="0.45">
      <c r="B11811" s="2"/>
      <c r="C11811" s="2"/>
    </row>
    <row r="11812" spans="2:3" x14ac:dyDescent="0.45">
      <c r="B11812" s="2"/>
      <c r="C11812" s="2"/>
    </row>
    <row r="11813" spans="2:3" x14ac:dyDescent="0.45">
      <c r="B11813" s="2"/>
      <c r="C11813" s="2"/>
    </row>
    <row r="11814" spans="2:3" x14ac:dyDescent="0.45">
      <c r="B11814" s="2"/>
      <c r="C11814" s="2"/>
    </row>
    <row r="11815" spans="2:3" x14ac:dyDescent="0.45">
      <c r="B11815" s="2"/>
      <c r="C11815" s="2"/>
    </row>
    <row r="11816" spans="2:3" x14ac:dyDescent="0.45">
      <c r="B11816" s="2"/>
      <c r="C11816" s="2"/>
    </row>
    <row r="11817" spans="2:3" x14ac:dyDescent="0.45">
      <c r="B11817" s="2"/>
      <c r="C11817" s="2"/>
    </row>
    <row r="11818" spans="2:3" x14ac:dyDescent="0.45">
      <c r="B11818" s="2"/>
      <c r="C11818" s="2"/>
    </row>
    <row r="11819" spans="2:3" x14ac:dyDescent="0.45">
      <c r="B11819" s="2"/>
      <c r="C11819" s="2"/>
    </row>
    <row r="11820" spans="2:3" x14ac:dyDescent="0.45">
      <c r="B11820" s="2"/>
      <c r="C11820" s="2"/>
    </row>
    <row r="11821" spans="2:3" x14ac:dyDescent="0.45">
      <c r="B11821" s="2"/>
      <c r="C11821" s="2"/>
    </row>
    <row r="11822" spans="2:3" x14ac:dyDescent="0.45">
      <c r="B11822" s="2"/>
      <c r="C11822" s="2"/>
    </row>
    <row r="11823" spans="2:3" x14ac:dyDescent="0.45">
      <c r="B11823" s="2"/>
      <c r="C11823" s="2"/>
    </row>
    <row r="11824" spans="2:3" x14ac:dyDescent="0.45">
      <c r="B11824" s="2"/>
      <c r="C11824" s="2"/>
    </row>
    <row r="11825" spans="2:3" x14ac:dyDescent="0.45">
      <c r="B11825" s="2"/>
      <c r="C11825" s="2"/>
    </row>
    <row r="11826" spans="2:3" x14ac:dyDescent="0.45">
      <c r="B11826" s="2"/>
      <c r="C11826" s="2"/>
    </row>
    <row r="11827" spans="2:3" x14ac:dyDescent="0.45">
      <c r="B11827" s="2"/>
      <c r="C11827" s="2"/>
    </row>
    <row r="11828" spans="2:3" x14ac:dyDescent="0.45">
      <c r="B11828" s="2"/>
      <c r="C11828" s="2"/>
    </row>
    <row r="11829" spans="2:3" x14ac:dyDescent="0.45">
      <c r="B11829" s="2"/>
      <c r="C11829" s="2"/>
    </row>
    <row r="11830" spans="2:3" x14ac:dyDescent="0.45">
      <c r="B11830" s="2"/>
      <c r="C11830" s="2"/>
    </row>
    <row r="11831" spans="2:3" x14ac:dyDescent="0.45">
      <c r="B11831" s="2"/>
      <c r="C11831" s="2"/>
    </row>
    <row r="11832" spans="2:3" x14ac:dyDescent="0.45">
      <c r="B11832" s="2"/>
      <c r="C11832" s="2"/>
    </row>
    <row r="11833" spans="2:3" x14ac:dyDescent="0.45">
      <c r="B11833" s="2"/>
      <c r="C11833" s="2"/>
    </row>
    <row r="11834" spans="2:3" x14ac:dyDescent="0.45">
      <c r="B11834" s="2"/>
      <c r="C11834" s="2"/>
    </row>
    <row r="11835" spans="2:3" x14ac:dyDescent="0.45">
      <c r="B11835" s="2"/>
      <c r="C11835" s="2"/>
    </row>
    <row r="11836" spans="2:3" x14ac:dyDescent="0.45">
      <c r="B11836" s="2"/>
      <c r="C11836" s="2"/>
    </row>
    <row r="11837" spans="2:3" x14ac:dyDescent="0.45">
      <c r="B11837" s="2"/>
      <c r="C11837" s="2"/>
    </row>
    <row r="11838" spans="2:3" x14ac:dyDescent="0.45">
      <c r="B11838" s="2"/>
      <c r="C11838" s="2"/>
    </row>
    <row r="11839" spans="2:3" x14ac:dyDescent="0.45">
      <c r="B11839" s="2"/>
      <c r="C11839" s="2"/>
    </row>
    <row r="11840" spans="2:3" x14ac:dyDescent="0.45">
      <c r="B11840" s="2"/>
      <c r="C11840" s="2"/>
    </row>
    <row r="11841" spans="2:3" x14ac:dyDescent="0.45">
      <c r="B11841" s="2"/>
      <c r="C11841" s="2"/>
    </row>
    <row r="11842" spans="2:3" x14ac:dyDescent="0.45">
      <c r="B11842" s="2"/>
      <c r="C11842" s="2"/>
    </row>
    <row r="11843" spans="2:3" x14ac:dyDescent="0.45">
      <c r="B11843" s="2"/>
      <c r="C11843" s="2"/>
    </row>
    <row r="11844" spans="2:3" x14ac:dyDescent="0.45">
      <c r="B11844" s="2"/>
      <c r="C11844" s="2"/>
    </row>
    <row r="11845" spans="2:3" x14ac:dyDescent="0.45">
      <c r="B11845" s="2"/>
      <c r="C11845" s="2"/>
    </row>
    <row r="11846" spans="2:3" x14ac:dyDescent="0.45">
      <c r="B11846" s="2"/>
      <c r="C11846" s="2"/>
    </row>
    <row r="11847" spans="2:3" x14ac:dyDescent="0.45">
      <c r="B11847" s="2"/>
      <c r="C11847" s="2"/>
    </row>
    <row r="11848" spans="2:3" x14ac:dyDescent="0.45">
      <c r="B11848" s="2"/>
      <c r="C11848" s="2"/>
    </row>
    <row r="11849" spans="2:3" x14ac:dyDescent="0.45">
      <c r="B11849" s="2"/>
      <c r="C11849" s="2"/>
    </row>
    <row r="11850" spans="2:3" x14ac:dyDescent="0.45">
      <c r="B11850" s="2"/>
      <c r="C11850" s="2"/>
    </row>
    <row r="11851" spans="2:3" x14ac:dyDescent="0.45">
      <c r="B11851" s="2"/>
      <c r="C11851" s="2"/>
    </row>
    <row r="11852" spans="2:3" x14ac:dyDescent="0.45">
      <c r="B11852" s="2"/>
      <c r="C11852" s="2"/>
    </row>
    <row r="11853" spans="2:3" x14ac:dyDescent="0.45">
      <c r="B11853" s="2"/>
      <c r="C11853" s="2"/>
    </row>
    <row r="11854" spans="2:3" x14ac:dyDescent="0.45">
      <c r="B11854" s="2"/>
      <c r="C11854" s="2"/>
    </row>
    <row r="11855" spans="2:3" x14ac:dyDescent="0.45">
      <c r="B11855" s="2"/>
      <c r="C11855" s="2"/>
    </row>
    <row r="11856" spans="2:3" x14ac:dyDescent="0.45">
      <c r="B11856" s="2"/>
      <c r="C11856" s="2"/>
    </row>
    <row r="11857" spans="2:3" x14ac:dyDescent="0.45">
      <c r="B11857" s="2"/>
      <c r="C11857" s="2"/>
    </row>
    <row r="11858" spans="2:3" x14ac:dyDescent="0.45">
      <c r="B11858" s="2"/>
      <c r="C11858" s="2"/>
    </row>
    <row r="11859" spans="2:3" x14ac:dyDescent="0.45">
      <c r="B11859" s="2"/>
      <c r="C11859" s="2"/>
    </row>
    <row r="11860" spans="2:3" x14ac:dyDescent="0.45">
      <c r="B11860" s="2"/>
      <c r="C11860" s="2"/>
    </row>
    <row r="11861" spans="2:3" x14ac:dyDescent="0.45">
      <c r="B11861" s="2"/>
      <c r="C11861" s="2"/>
    </row>
    <row r="11862" spans="2:3" x14ac:dyDescent="0.45">
      <c r="B11862" s="2"/>
      <c r="C11862" s="2"/>
    </row>
    <row r="11863" spans="2:3" x14ac:dyDescent="0.45">
      <c r="B11863" s="2"/>
      <c r="C11863" s="2"/>
    </row>
    <row r="11864" spans="2:3" x14ac:dyDescent="0.45">
      <c r="B11864" s="2"/>
      <c r="C11864" s="2"/>
    </row>
    <row r="11865" spans="2:3" x14ac:dyDescent="0.45">
      <c r="B11865" s="2"/>
      <c r="C11865" s="2"/>
    </row>
    <row r="11866" spans="2:3" x14ac:dyDescent="0.45">
      <c r="B11866" s="2"/>
      <c r="C11866" s="2"/>
    </row>
    <row r="11867" spans="2:3" x14ac:dyDescent="0.45">
      <c r="B11867" s="2"/>
      <c r="C11867" s="2"/>
    </row>
    <row r="11868" spans="2:3" x14ac:dyDescent="0.45">
      <c r="B11868" s="2"/>
      <c r="C11868" s="2"/>
    </row>
    <row r="11869" spans="2:3" x14ac:dyDescent="0.45">
      <c r="B11869" s="2"/>
      <c r="C11869" s="2"/>
    </row>
    <row r="11870" spans="2:3" x14ac:dyDescent="0.45">
      <c r="B11870" s="2"/>
      <c r="C11870" s="2"/>
    </row>
    <row r="11871" spans="2:3" x14ac:dyDescent="0.45">
      <c r="B11871" s="2"/>
      <c r="C11871" s="2"/>
    </row>
    <row r="11872" spans="2:3" x14ac:dyDescent="0.45">
      <c r="B11872" s="2"/>
      <c r="C11872" s="2"/>
    </row>
    <row r="11873" spans="2:3" x14ac:dyDescent="0.45">
      <c r="B11873" s="2"/>
      <c r="C11873" s="2"/>
    </row>
    <row r="11874" spans="2:3" x14ac:dyDescent="0.45">
      <c r="B11874" s="2"/>
      <c r="C11874" s="2"/>
    </row>
    <row r="11875" spans="2:3" x14ac:dyDescent="0.45">
      <c r="B11875" s="2"/>
      <c r="C11875" s="2"/>
    </row>
    <row r="11876" spans="2:3" x14ac:dyDescent="0.45">
      <c r="B11876" s="2"/>
      <c r="C11876" s="2"/>
    </row>
    <row r="11877" spans="2:3" x14ac:dyDescent="0.45">
      <c r="B11877" s="2"/>
      <c r="C11877" s="2"/>
    </row>
    <row r="11878" spans="2:3" x14ac:dyDescent="0.45">
      <c r="B11878" s="2"/>
      <c r="C11878" s="2"/>
    </row>
    <row r="11879" spans="2:3" x14ac:dyDescent="0.45">
      <c r="B11879" s="2"/>
      <c r="C11879" s="2"/>
    </row>
    <row r="11880" spans="2:3" x14ac:dyDescent="0.45">
      <c r="B11880" s="2"/>
      <c r="C11880" s="2"/>
    </row>
    <row r="11881" spans="2:3" x14ac:dyDescent="0.45">
      <c r="B11881" s="2"/>
      <c r="C11881" s="2"/>
    </row>
    <row r="11882" spans="2:3" x14ac:dyDescent="0.45">
      <c r="B11882" s="2"/>
      <c r="C11882" s="2"/>
    </row>
    <row r="11883" spans="2:3" x14ac:dyDescent="0.45">
      <c r="B11883" s="2"/>
      <c r="C11883" s="2"/>
    </row>
    <row r="11884" spans="2:3" x14ac:dyDescent="0.45">
      <c r="B11884" s="2"/>
      <c r="C11884" s="2"/>
    </row>
    <row r="11885" spans="2:3" x14ac:dyDescent="0.45">
      <c r="B11885" s="2"/>
      <c r="C11885" s="2"/>
    </row>
    <row r="11886" spans="2:3" x14ac:dyDescent="0.45">
      <c r="B11886" s="2"/>
      <c r="C11886" s="2"/>
    </row>
    <row r="11887" spans="2:3" x14ac:dyDescent="0.45">
      <c r="B11887" s="2"/>
      <c r="C11887" s="2"/>
    </row>
    <row r="11888" spans="2:3" x14ac:dyDescent="0.45">
      <c r="B11888" s="2"/>
      <c r="C11888" s="2"/>
    </row>
    <row r="11889" spans="2:3" x14ac:dyDescent="0.45">
      <c r="B11889" s="2"/>
      <c r="C11889" s="2"/>
    </row>
    <row r="11890" spans="2:3" x14ac:dyDescent="0.45">
      <c r="B11890" s="2"/>
      <c r="C11890" s="2"/>
    </row>
    <row r="11891" spans="2:3" x14ac:dyDescent="0.45">
      <c r="B11891" s="2"/>
      <c r="C11891" s="2"/>
    </row>
    <row r="11892" spans="2:3" x14ac:dyDescent="0.45">
      <c r="B11892" s="2"/>
      <c r="C11892" s="2"/>
    </row>
    <row r="11893" spans="2:3" x14ac:dyDescent="0.45">
      <c r="B11893" s="2"/>
      <c r="C11893" s="2"/>
    </row>
    <row r="11894" spans="2:3" x14ac:dyDescent="0.45">
      <c r="B11894" s="2"/>
      <c r="C11894" s="2"/>
    </row>
    <row r="11895" spans="2:3" x14ac:dyDescent="0.45">
      <c r="B11895" s="2"/>
      <c r="C11895" s="2"/>
    </row>
    <row r="11896" spans="2:3" x14ac:dyDescent="0.45">
      <c r="B11896" s="2"/>
      <c r="C11896" s="2"/>
    </row>
    <row r="11897" spans="2:3" x14ac:dyDescent="0.45">
      <c r="B11897" s="2"/>
      <c r="C11897" s="2"/>
    </row>
    <row r="11898" spans="2:3" x14ac:dyDescent="0.45">
      <c r="B11898" s="2"/>
      <c r="C11898" s="2"/>
    </row>
    <row r="11899" spans="2:3" x14ac:dyDescent="0.45">
      <c r="B11899" s="2"/>
      <c r="C11899" s="2"/>
    </row>
    <row r="11900" spans="2:3" x14ac:dyDescent="0.45">
      <c r="B11900" s="2"/>
      <c r="C11900" s="2"/>
    </row>
    <row r="11901" spans="2:3" x14ac:dyDescent="0.45">
      <c r="B11901" s="2"/>
      <c r="C11901" s="2"/>
    </row>
    <row r="11902" spans="2:3" x14ac:dyDescent="0.45">
      <c r="B11902" s="2"/>
      <c r="C11902" s="2"/>
    </row>
    <row r="11903" spans="2:3" x14ac:dyDescent="0.45">
      <c r="B11903" s="2"/>
      <c r="C11903" s="2"/>
    </row>
    <row r="11904" spans="2:3" x14ac:dyDescent="0.45">
      <c r="B11904" s="2"/>
      <c r="C11904" s="2"/>
    </row>
    <row r="11905" spans="2:3" x14ac:dyDescent="0.45">
      <c r="B11905" s="2"/>
      <c r="C11905" s="2"/>
    </row>
    <row r="11906" spans="2:3" x14ac:dyDescent="0.45">
      <c r="B11906" s="2"/>
      <c r="C11906" s="2"/>
    </row>
    <row r="11907" spans="2:3" x14ac:dyDescent="0.45">
      <c r="B11907" s="2"/>
      <c r="C11907" s="2"/>
    </row>
    <row r="11908" spans="2:3" x14ac:dyDescent="0.45">
      <c r="B11908" s="2"/>
      <c r="C11908" s="2"/>
    </row>
    <row r="11909" spans="2:3" x14ac:dyDescent="0.45">
      <c r="B11909" s="2"/>
      <c r="C11909" s="2"/>
    </row>
    <row r="11910" spans="2:3" x14ac:dyDescent="0.45">
      <c r="B11910" s="2"/>
      <c r="C11910" s="2"/>
    </row>
    <row r="11911" spans="2:3" x14ac:dyDescent="0.45">
      <c r="B11911" s="2"/>
      <c r="C11911" s="2"/>
    </row>
    <row r="11912" spans="2:3" x14ac:dyDescent="0.45">
      <c r="B11912" s="2"/>
      <c r="C11912" s="2"/>
    </row>
    <row r="11913" spans="2:3" x14ac:dyDescent="0.45">
      <c r="B11913" s="2"/>
      <c r="C11913" s="2"/>
    </row>
    <row r="11914" spans="2:3" x14ac:dyDescent="0.45">
      <c r="B11914" s="2"/>
      <c r="C11914" s="2"/>
    </row>
    <row r="11915" spans="2:3" x14ac:dyDescent="0.45">
      <c r="B11915" s="2"/>
      <c r="C11915" s="2"/>
    </row>
    <row r="11916" spans="2:3" x14ac:dyDescent="0.45">
      <c r="B11916" s="2"/>
      <c r="C11916" s="2"/>
    </row>
    <row r="11917" spans="2:3" x14ac:dyDescent="0.45">
      <c r="B11917" s="2"/>
      <c r="C11917" s="2"/>
    </row>
    <row r="11918" spans="2:3" x14ac:dyDescent="0.45">
      <c r="B11918" s="2"/>
      <c r="C11918" s="2"/>
    </row>
    <row r="11919" spans="2:3" x14ac:dyDescent="0.45">
      <c r="B11919" s="2"/>
      <c r="C11919" s="2"/>
    </row>
    <row r="11920" spans="2:3" x14ac:dyDescent="0.45">
      <c r="B11920" s="2"/>
      <c r="C11920" s="2"/>
    </row>
    <row r="11921" spans="2:3" x14ac:dyDescent="0.45">
      <c r="B11921" s="2"/>
      <c r="C11921" s="2"/>
    </row>
    <row r="11922" spans="2:3" x14ac:dyDescent="0.45">
      <c r="B11922" s="2"/>
      <c r="C11922" s="2"/>
    </row>
    <row r="11923" spans="2:3" x14ac:dyDescent="0.45">
      <c r="B11923" s="2"/>
      <c r="C11923" s="2"/>
    </row>
    <row r="11924" spans="2:3" x14ac:dyDescent="0.45">
      <c r="B11924" s="2"/>
      <c r="C11924" s="2"/>
    </row>
    <row r="11925" spans="2:3" x14ac:dyDescent="0.45">
      <c r="B11925" s="2"/>
      <c r="C11925" s="2"/>
    </row>
    <row r="11926" spans="2:3" x14ac:dyDescent="0.45">
      <c r="B11926" s="2"/>
      <c r="C11926" s="2"/>
    </row>
    <row r="11927" spans="2:3" x14ac:dyDescent="0.45">
      <c r="B11927" s="2"/>
      <c r="C11927" s="2"/>
    </row>
    <row r="11928" spans="2:3" x14ac:dyDescent="0.45">
      <c r="B11928" s="2"/>
      <c r="C11928" s="2"/>
    </row>
    <row r="11929" spans="2:3" x14ac:dyDescent="0.45">
      <c r="B11929" s="2"/>
      <c r="C11929" s="2"/>
    </row>
    <row r="11930" spans="2:3" x14ac:dyDescent="0.45">
      <c r="B11930" s="2"/>
      <c r="C11930" s="2"/>
    </row>
    <row r="11931" spans="2:3" x14ac:dyDescent="0.45">
      <c r="B11931" s="2"/>
      <c r="C11931" s="2"/>
    </row>
    <row r="11932" spans="2:3" x14ac:dyDescent="0.45">
      <c r="B11932" s="2"/>
      <c r="C11932" s="2"/>
    </row>
    <row r="11933" spans="2:3" x14ac:dyDescent="0.45">
      <c r="B11933" s="2"/>
      <c r="C11933" s="2"/>
    </row>
    <row r="11934" spans="2:3" x14ac:dyDescent="0.45">
      <c r="B11934" s="2"/>
      <c r="C11934" s="2"/>
    </row>
    <row r="11935" spans="2:3" x14ac:dyDescent="0.45">
      <c r="B11935" s="2"/>
      <c r="C11935" s="2"/>
    </row>
    <row r="11936" spans="2:3" x14ac:dyDescent="0.45">
      <c r="B11936" s="2"/>
      <c r="C11936" s="2"/>
    </row>
    <row r="11937" spans="2:3" x14ac:dyDescent="0.45">
      <c r="B11937" s="2"/>
      <c r="C11937" s="2"/>
    </row>
    <row r="11938" spans="2:3" x14ac:dyDescent="0.45">
      <c r="B11938" s="2"/>
      <c r="C11938" s="2"/>
    </row>
    <row r="11939" spans="2:3" x14ac:dyDescent="0.45">
      <c r="B11939" s="2"/>
      <c r="C11939" s="2"/>
    </row>
    <row r="11940" spans="2:3" x14ac:dyDescent="0.45">
      <c r="B11940" s="2"/>
      <c r="C11940" s="2"/>
    </row>
    <row r="11941" spans="2:3" x14ac:dyDescent="0.45">
      <c r="B11941" s="2"/>
      <c r="C11941" s="2"/>
    </row>
    <row r="11942" spans="2:3" x14ac:dyDescent="0.45">
      <c r="B11942" s="2"/>
      <c r="C11942" s="2"/>
    </row>
    <row r="11943" spans="2:3" x14ac:dyDescent="0.45">
      <c r="B11943" s="2"/>
      <c r="C11943" s="2"/>
    </row>
    <row r="11944" spans="2:3" x14ac:dyDescent="0.45">
      <c r="B11944" s="2"/>
      <c r="C11944" s="2"/>
    </row>
    <row r="11945" spans="2:3" x14ac:dyDescent="0.45">
      <c r="B11945" s="2"/>
      <c r="C11945" s="2"/>
    </row>
    <row r="11946" spans="2:3" x14ac:dyDescent="0.45">
      <c r="B11946" s="2"/>
      <c r="C11946" s="2"/>
    </row>
    <row r="11947" spans="2:3" x14ac:dyDescent="0.45">
      <c r="B11947" s="2"/>
      <c r="C11947" s="2"/>
    </row>
    <row r="11948" spans="2:3" x14ac:dyDescent="0.45">
      <c r="B11948" s="2"/>
      <c r="C11948" s="2"/>
    </row>
    <row r="11949" spans="2:3" x14ac:dyDescent="0.45">
      <c r="B11949" s="2"/>
      <c r="C11949" s="2"/>
    </row>
    <row r="11950" spans="2:3" x14ac:dyDescent="0.45">
      <c r="B11950" s="2"/>
      <c r="C11950" s="2"/>
    </row>
    <row r="11951" spans="2:3" x14ac:dyDescent="0.45">
      <c r="B11951" s="2"/>
      <c r="C11951" s="2"/>
    </row>
    <row r="11952" spans="2:3" x14ac:dyDescent="0.45">
      <c r="B11952" s="2"/>
      <c r="C11952" s="2"/>
    </row>
    <row r="11953" spans="2:3" x14ac:dyDescent="0.45">
      <c r="B11953" s="2"/>
      <c r="C11953" s="2"/>
    </row>
    <row r="11954" spans="2:3" x14ac:dyDescent="0.45">
      <c r="B11954" s="2"/>
      <c r="C11954" s="2"/>
    </row>
    <row r="11955" spans="2:3" x14ac:dyDescent="0.45">
      <c r="B11955" s="2"/>
      <c r="C11955" s="2"/>
    </row>
    <row r="11956" spans="2:3" x14ac:dyDescent="0.45">
      <c r="B11956" s="2"/>
      <c r="C11956" s="2"/>
    </row>
    <row r="11957" spans="2:3" x14ac:dyDescent="0.45">
      <c r="B11957" s="2"/>
      <c r="C11957" s="2"/>
    </row>
    <row r="11958" spans="2:3" x14ac:dyDescent="0.45">
      <c r="B11958" s="2"/>
      <c r="C11958" s="2"/>
    </row>
    <row r="11959" spans="2:3" x14ac:dyDescent="0.45">
      <c r="B11959" s="2"/>
      <c r="C11959" s="2"/>
    </row>
    <row r="11960" spans="2:3" x14ac:dyDescent="0.45">
      <c r="B11960" s="2"/>
      <c r="C11960" s="2"/>
    </row>
    <row r="11961" spans="2:3" x14ac:dyDescent="0.45">
      <c r="B11961" s="2"/>
      <c r="C11961" s="2"/>
    </row>
    <row r="11962" spans="2:3" x14ac:dyDescent="0.45">
      <c r="B11962" s="2"/>
      <c r="C11962" s="2"/>
    </row>
    <row r="11963" spans="2:3" x14ac:dyDescent="0.45">
      <c r="B11963" s="2"/>
      <c r="C11963" s="2"/>
    </row>
    <row r="11964" spans="2:3" x14ac:dyDescent="0.45">
      <c r="B11964" s="2"/>
      <c r="C11964" s="2"/>
    </row>
    <row r="11965" spans="2:3" x14ac:dyDescent="0.45">
      <c r="B11965" s="2"/>
      <c r="C11965" s="2"/>
    </row>
    <row r="11966" spans="2:3" x14ac:dyDescent="0.45">
      <c r="B11966" s="2"/>
      <c r="C11966" s="2"/>
    </row>
    <row r="11967" spans="2:3" x14ac:dyDescent="0.45">
      <c r="B11967" s="2"/>
      <c r="C11967" s="2"/>
    </row>
    <row r="11968" spans="2:3" x14ac:dyDescent="0.45">
      <c r="B11968" s="2"/>
      <c r="C11968" s="2"/>
    </row>
    <row r="11969" spans="2:3" x14ac:dyDescent="0.45">
      <c r="B11969" s="2"/>
      <c r="C11969" s="2"/>
    </row>
    <row r="11970" spans="2:3" x14ac:dyDescent="0.45">
      <c r="B11970" s="2"/>
      <c r="C11970" s="2"/>
    </row>
    <row r="11971" spans="2:3" x14ac:dyDescent="0.45">
      <c r="B11971" s="2"/>
      <c r="C11971" s="2"/>
    </row>
    <row r="11972" spans="2:3" x14ac:dyDescent="0.45">
      <c r="B11972" s="2"/>
      <c r="C11972" s="2"/>
    </row>
    <row r="11973" spans="2:3" x14ac:dyDescent="0.45">
      <c r="B11973" s="2"/>
      <c r="C11973" s="2"/>
    </row>
    <row r="11974" spans="2:3" x14ac:dyDescent="0.45">
      <c r="B11974" s="2"/>
      <c r="C11974" s="2"/>
    </row>
    <row r="11975" spans="2:3" x14ac:dyDescent="0.45">
      <c r="B11975" s="2"/>
      <c r="C11975" s="2"/>
    </row>
    <row r="11976" spans="2:3" x14ac:dyDescent="0.45">
      <c r="B11976" s="2"/>
      <c r="C11976" s="2"/>
    </row>
    <row r="11977" spans="2:3" x14ac:dyDescent="0.45">
      <c r="B11977" s="2"/>
      <c r="C11977" s="2"/>
    </row>
    <row r="11978" spans="2:3" x14ac:dyDescent="0.45">
      <c r="B11978" s="2"/>
      <c r="C11978" s="2"/>
    </row>
    <row r="11979" spans="2:3" x14ac:dyDescent="0.45">
      <c r="B11979" s="2"/>
      <c r="C11979" s="2"/>
    </row>
    <row r="11980" spans="2:3" x14ac:dyDescent="0.45">
      <c r="B11980" s="2"/>
      <c r="C11980" s="2"/>
    </row>
    <row r="11981" spans="2:3" x14ac:dyDescent="0.45">
      <c r="B11981" s="2"/>
      <c r="C11981" s="2"/>
    </row>
    <row r="11982" spans="2:3" x14ac:dyDescent="0.45">
      <c r="B11982" s="2"/>
      <c r="C11982" s="2"/>
    </row>
    <row r="11983" spans="2:3" x14ac:dyDescent="0.45">
      <c r="B11983" s="2"/>
      <c r="C11983" s="2"/>
    </row>
    <row r="11984" spans="2:3" x14ac:dyDescent="0.45">
      <c r="B11984" s="2"/>
      <c r="C11984" s="2"/>
    </row>
    <row r="11985" spans="2:3" x14ac:dyDescent="0.45">
      <c r="B11985" s="2"/>
      <c r="C11985" s="2"/>
    </row>
    <row r="11986" spans="2:3" x14ac:dyDescent="0.45">
      <c r="B11986" s="2"/>
      <c r="C11986" s="2"/>
    </row>
    <row r="11987" spans="2:3" x14ac:dyDescent="0.45">
      <c r="B11987" s="2"/>
      <c r="C11987" s="2"/>
    </row>
    <row r="11988" spans="2:3" x14ac:dyDescent="0.45">
      <c r="B11988" s="2"/>
      <c r="C11988" s="2"/>
    </row>
    <row r="11989" spans="2:3" x14ac:dyDescent="0.45">
      <c r="B11989" s="2"/>
      <c r="C11989" s="2"/>
    </row>
    <row r="11990" spans="2:3" x14ac:dyDescent="0.45">
      <c r="B11990" s="2"/>
      <c r="C11990" s="2"/>
    </row>
    <row r="11991" spans="2:3" x14ac:dyDescent="0.45">
      <c r="B11991" s="2"/>
      <c r="C11991" s="2"/>
    </row>
    <row r="11992" spans="2:3" x14ac:dyDescent="0.45">
      <c r="B11992" s="2"/>
      <c r="C11992" s="2"/>
    </row>
    <row r="11993" spans="2:3" x14ac:dyDescent="0.45">
      <c r="B11993" s="2"/>
      <c r="C11993" s="2"/>
    </row>
    <row r="11994" spans="2:3" x14ac:dyDescent="0.45">
      <c r="B11994" s="2"/>
      <c r="C11994" s="2"/>
    </row>
    <row r="11995" spans="2:3" x14ac:dyDescent="0.45">
      <c r="B11995" s="2"/>
      <c r="C11995" s="2"/>
    </row>
    <row r="11996" spans="2:3" x14ac:dyDescent="0.45">
      <c r="B11996" s="2"/>
      <c r="C11996" s="2"/>
    </row>
    <row r="11997" spans="2:3" x14ac:dyDescent="0.45">
      <c r="B11997" s="2"/>
      <c r="C11997" s="2"/>
    </row>
    <row r="11998" spans="2:3" x14ac:dyDescent="0.45">
      <c r="B11998" s="2"/>
      <c r="C11998" s="2"/>
    </row>
    <row r="11999" spans="2:3" x14ac:dyDescent="0.45">
      <c r="B11999" s="2"/>
      <c r="C11999" s="2"/>
    </row>
    <row r="12000" spans="2:3" x14ac:dyDescent="0.45">
      <c r="B12000" s="2"/>
      <c r="C12000" s="2"/>
    </row>
    <row r="12001" spans="2:3" x14ac:dyDescent="0.45">
      <c r="B12001" s="2"/>
      <c r="C12001" s="2"/>
    </row>
    <row r="12002" spans="2:3" x14ac:dyDescent="0.45">
      <c r="B12002" s="2"/>
      <c r="C12002" s="2"/>
    </row>
    <row r="12003" spans="2:3" x14ac:dyDescent="0.45">
      <c r="B12003" s="2"/>
      <c r="C12003" s="2"/>
    </row>
    <row r="12004" spans="2:3" x14ac:dyDescent="0.45">
      <c r="B12004" s="2"/>
      <c r="C12004" s="2"/>
    </row>
    <row r="12005" spans="2:3" x14ac:dyDescent="0.45">
      <c r="B12005" s="2"/>
      <c r="C12005" s="2"/>
    </row>
    <row r="12006" spans="2:3" x14ac:dyDescent="0.45">
      <c r="B12006" s="2"/>
      <c r="C12006" s="2"/>
    </row>
    <row r="12007" spans="2:3" x14ac:dyDescent="0.45">
      <c r="B12007" s="2"/>
      <c r="C12007" s="2"/>
    </row>
    <row r="12008" spans="2:3" x14ac:dyDescent="0.45">
      <c r="B12008" s="2"/>
      <c r="C12008" s="2"/>
    </row>
    <row r="12009" spans="2:3" x14ac:dyDescent="0.45">
      <c r="B12009" s="2"/>
      <c r="C12009" s="2"/>
    </row>
    <row r="12010" spans="2:3" x14ac:dyDescent="0.45">
      <c r="B12010" s="2"/>
      <c r="C12010" s="2"/>
    </row>
    <row r="12011" spans="2:3" x14ac:dyDescent="0.45">
      <c r="B12011" s="2"/>
      <c r="C12011" s="2"/>
    </row>
    <row r="12012" spans="2:3" x14ac:dyDescent="0.45">
      <c r="B12012" s="2"/>
      <c r="C12012" s="2"/>
    </row>
    <row r="12013" spans="2:3" x14ac:dyDescent="0.45">
      <c r="B12013" s="2"/>
      <c r="C12013" s="2"/>
    </row>
    <row r="12014" spans="2:3" x14ac:dyDescent="0.45">
      <c r="B12014" s="2"/>
      <c r="C12014" s="2"/>
    </row>
    <row r="12015" spans="2:3" x14ac:dyDescent="0.45">
      <c r="B12015" s="2"/>
      <c r="C12015" s="2"/>
    </row>
    <row r="12016" spans="2:3" x14ac:dyDescent="0.45">
      <c r="B12016" s="2"/>
      <c r="C12016" s="2"/>
    </row>
    <row r="12017" spans="2:3" x14ac:dyDescent="0.45">
      <c r="B12017" s="2"/>
      <c r="C12017" s="2"/>
    </row>
    <row r="12018" spans="2:3" x14ac:dyDescent="0.45">
      <c r="B12018" s="2"/>
      <c r="C12018" s="2"/>
    </row>
    <row r="12019" spans="2:3" x14ac:dyDescent="0.45">
      <c r="B12019" s="2"/>
      <c r="C12019" s="2"/>
    </row>
    <row r="12020" spans="2:3" x14ac:dyDescent="0.45">
      <c r="B12020" s="2"/>
      <c r="C12020" s="2"/>
    </row>
    <row r="12021" spans="2:3" x14ac:dyDescent="0.45">
      <c r="B12021" s="2"/>
      <c r="C12021" s="2"/>
    </row>
    <row r="12022" spans="2:3" x14ac:dyDescent="0.45">
      <c r="B12022" s="2"/>
      <c r="C12022" s="2"/>
    </row>
    <row r="12023" spans="2:3" x14ac:dyDescent="0.45">
      <c r="B12023" s="2"/>
      <c r="C12023" s="2"/>
    </row>
    <row r="12024" spans="2:3" x14ac:dyDescent="0.45">
      <c r="B12024" s="2"/>
      <c r="C12024" s="2"/>
    </row>
    <row r="12025" spans="2:3" x14ac:dyDescent="0.45">
      <c r="B12025" s="2"/>
      <c r="C12025" s="2"/>
    </row>
    <row r="12026" spans="2:3" x14ac:dyDescent="0.45">
      <c r="B12026" s="2"/>
      <c r="C12026" s="2"/>
    </row>
    <row r="12027" spans="2:3" x14ac:dyDescent="0.45">
      <c r="B12027" s="2"/>
      <c r="C12027" s="2"/>
    </row>
    <row r="12028" spans="2:3" x14ac:dyDescent="0.45">
      <c r="B12028" s="2"/>
      <c r="C12028" s="2"/>
    </row>
    <row r="12029" spans="2:3" x14ac:dyDescent="0.45">
      <c r="B12029" s="2"/>
      <c r="C12029" s="2"/>
    </row>
    <row r="12030" spans="2:3" x14ac:dyDescent="0.45">
      <c r="B12030" s="2"/>
      <c r="C12030" s="2"/>
    </row>
    <row r="12031" spans="2:3" x14ac:dyDescent="0.45">
      <c r="B12031" s="2"/>
      <c r="C12031" s="2"/>
    </row>
    <row r="12032" spans="2:3" x14ac:dyDescent="0.45">
      <c r="B12032" s="2"/>
      <c r="C12032" s="2"/>
    </row>
    <row r="12033" spans="2:3" x14ac:dyDescent="0.45">
      <c r="B12033" s="2"/>
      <c r="C12033" s="2"/>
    </row>
    <row r="12034" spans="2:3" x14ac:dyDescent="0.45">
      <c r="B12034" s="2"/>
      <c r="C12034" s="2"/>
    </row>
    <row r="12035" spans="2:3" x14ac:dyDescent="0.45">
      <c r="B12035" s="2"/>
      <c r="C12035" s="2"/>
    </row>
    <row r="12036" spans="2:3" x14ac:dyDescent="0.45">
      <c r="B12036" s="2"/>
      <c r="C12036" s="2"/>
    </row>
    <row r="12037" spans="2:3" x14ac:dyDescent="0.45">
      <c r="B12037" s="2"/>
      <c r="C12037" s="2"/>
    </row>
    <row r="12038" spans="2:3" x14ac:dyDescent="0.45">
      <c r="B12038" s="2"/>
      <c r="C12038" s="2"/>
    </row>
    <row r="12039" spans="2:3" x14ac:dyDescent="0.45">
      <c r="B12039" s="2"/>
      <c r="C12039" s="2"/>
    </row>
    <row r="12040" spans="2:3" x14ac:dyDescent="0.45">
      <c r="B12040" s="2"/>
      <c r="C12040" s="2"/>
    </row>
    <row r="12041" spans="2:3" x14ac:dyDescent="0.45">
      <c r="B12041" s="2"/>
      <c r="C12041" s="2"/>
    </row>
    <row r="12042" spans="2:3" x14ac:dyDescent="0.45">
      <c r="B12042" s="2"/>
      <c r="C12042" s="2"/>
    </row>
    <row r="12043" spans="2:3" x14ac:dyDescent="0.45">
      <c r="B12043" s="2"/>
      <c r="C12043" s="2"/>
    </row>
    <row r="12044" spans="2:3" x14ac:dyDescent="0.45">
      <c r="B12044" s="2"/>
      <c r="C12044" s="2"/>
    </row>
    <row r="12045" spans="2:3" x14ac:dyDescent="0.45">
      <c r="B12045" s="2"/>
      <c r="C12045" s="2"/>
    </row>
    <row r="12046" spans="2:3" x14ac:dyDescent="0.45">
      <c r="B12046" s="2"/>
      <c r="C12046" s="2"/>
    </row>
    <row r="12047" spans="2:3" x14ac:dyDescent="0.45">
      <c r="B12047" s="2"/>
      <c r="C12047" s="2"/>
    </row>
    <row r="12048" spans="2:3" x14ac:dyDescent="0.45">
      <c r="B12048" s="2"/>
      <c r="C12048" s="2"/>
    </row>
    <row r="12049" spans="2:3" x14ac:dyDescent="0.45">
      <c r="B12049" s="2"/>
      <c r="C12049" s="2"/>
    </row>
    <row r="12050" spans="2:3" x14ac:dyDescent="0.45">
      <c r="B12050" s="2"/>
      <c r="C12050" s="2"/>
    </row>
    <row r="12051" spans="2:3" x14ac:dyDescent="0.45">
      <c r="B12051" s="2"/>
      <c r="C12051" s="2"/>
    </row>
    <row r="12052" spans="2:3" x14ac:dyDescent="0.45">
      <c r="B12052" s="2"/>
      <c r="C12052" s="2"/>
    </row>
    <row r="12053" spans="2:3" x14ac:dyDescent="0.45">
      <c r="B12053" s="2"/>
      <c r="C12053" s="2"/>
    </row>
    <row r="12054" spans="2:3" x14ac:dyDescent="0.45">
      <c r="B12054" s="2"/>
      <c r="C12054" s="2"/>
    </row>
    <row r="12055" spans="2:3" x14ac:dyDescent="0.45">
      <c r="B12055" s="2"/>
      <c r="C12055" s="2"/>
    </row>
    <row r="12056" spans="2:3" x14ac:dyDescent="0.45">
      <c r="B12056" s="2"/>
      <c r="C12056" s="2"/>
    </row>
    <row r="12057" spans="2:3" x14ac:dyDescent="0.45">
      <c r="B12057" s="2"/>
      <c r="C12057" s="2"/>
    </row>
    <row r="12058" spans="2:3" x14ac:dyDescent="0.45">
      <c r="B12058" s="2"/>
      <c r="C12058" s="2"/>
    </row>
    <row r="12059" spans="2:3" x14ac:dyDescent="0.45">
      <c r="B12059" s="2"/>
      <c r="C12059" s="2"/>
    </row>
    <row r="12060" spans="2:3" x14ac:dyDescent="0.45">
      <c r="B12060" s="2"/>
      <c r="C12060" s="2"/>
    </row>
    <row r="12061" spans="2:3" x14ac:dyDescent="0.45">
      <c r="B12061" s="2"/>
      <c r="C12061" s="2"/>
    </row>
    <row r="12062" spans="2:3" x14ac:dyDescent="0.45">
      <c r="B12062" s="2"/>
      <c r="C12062" s="2"/>
    </row>
    <row r="12063" spans="2:3" x14ac:dyDescent="0.45">
      <c r="B12063" s="2"/>
      <c r="C12063" s="2"/>
    </row>
    <row r="12064" spans="2:3" x14ac:dyDescent="0.45">
      <c r="B12064" s="2"/>
      <c r="C12064" s="2"/>
    </row>
    <row r="12065" spans="2:3" x14ac:dyDescent="0.45">
      <c r="B12065" s="2"/>
      <c r="C12065" s="2"/>
    </row>
    <row r="12066" spans="2:3" x14ac:dyDescent="0.45">
      <c r="B12066" s="2"/>
      <c r="C12066" s="2"/>
    </row>
    <row r="12067" spans="2:3" x14ac:dyDescent="0.45">
      <c r="B12067" s="2"/>
      <c r="C12067" s="2"/>
    </row>
    <row r="12068" spans="2:3" x14ac:dyDescent="0.45">
      <c r="B12068" s="2"/>
      <c r="C12068" s="2"/>
    </row>
    <row r="12069" spans="2:3" x14ac:dyDescent="0.45">
      <c r="B12069" s="2"/>
      <c r="C12069" s="2"/>
    </row>
    <row r="12070" spans="2:3" x14ac:dyDescent="0.45">
      <c r="B12070" s="2"/>
      <c r="C12070" s="2"/>
    </row>
    <row r="12071" spans="2:3" x14ac:dyDescent="0.45">
      <c r="B12071" s="2"/>
      <c r="C12071" s="2"/>
    </row>
    <row r="12072" spans="2:3" x14ac:dyDescent="0.45">
      <c r="B12072" s="2"/>
      <c r="C12072" s="2"/>
    </row>
    <row r="12073" spans="2:3" x14ac:dyDescent="0.45">
      <c r="B12073" s="2"/>
      <c r="C12073" s="2"/>
    </row>
    <row r="12074" spans="2:3" x14ac:dyDescent="0.45">
      <c r="B12074" s="2"/>
      <c r="C12074" s="2"/>
    </row>
    <row r="12075" spans="2:3" x14ac:dyDescent="0.45">
      <c r="B12075" s="2"/>
      <c r="C12075" s="2"/>
    </row>
    <row r="12076" spans="2:3" x14ac:dyDescent="0.45">
      <c r="B12076" s="2"/>
      <c r="C12076" s="2"/>
    </row>
    <row r="12077" spans="2:3" x14ac:dyDescent="0.45">
      <c r="B12077" s="2"/>
      <c r="C12077" s="2"/>
    </row>
    <row r="12078" spans="2:3" x14ac:dyDescent="0.45">
      <c r="B12078" s="2"/>
      <c r="C12078" s="2"/>
    </row>
    <row r="12079" spans="2:3" x14ac:dyDescent="0.45">
      <c r="B12079" s="2"/>
      <c r="C12079" s="2"/>
    </row>
    <row r="12080" spans="2:3" x14ac:dyDescent="0.45">
      <c r="B12080" s="2"/>
      <c r="C12080" s="2"/>
    </row>
    <row r="12081" spans="2:3" x14ac:dyDescent="0.45">
      <c r="B12081" s="2"/>
      <c r="C12081" s="2"/>
    </row>
    <row r="12082" spans="2:3" x14ac:dyDescent="0.45">
      <c r="B12082" s="2"/>
      <c r="C12082" s="2"/>
    </row>
    <row r="12083" spans="2:3" x14ac:dyDescent="0.45">
      <c r="B12083" s="2"/>
      <c r="C12083" s="2"/>
    </row>
    <row r="12084" spans="2:3" x14ac:dyDescent="0.45">
      <c r="B12084" s="2"/>
      <c r="C12084" s="2"/>
    </row>
    <row r="12085" spans="2:3" x14ac:dyDescent="0.45">
      <c r="B12085" s="2"/>
      <c r="C12085" s="2"/>
    </row>
    <row r="12086" spans="2:3" x14ac:dyDescent="0.45">
      <c r="B12086" s="2"/>
      <c r="C12086" s="2"/>
    </row>
    <row r="12087" spans="2:3" x14ac:dyDescent="0.45">
      <c r="B12087" s="2"/>
      <c r="C12087" s="2"/>
    </row>
    <row r="12088" spans="2:3" x14ac:dyDescent="0.45">
      <c r="B12088" s="2"/>
      <c r="C12088" s="2"/>
    </row>
    <row r="12089" spans="2:3" x14ac:dyDescent="0.45">
      <c r="B12089" s="2"/>
      <c r="C12089" s="2"/>
    </row>
    <row r="12090" spans="2:3" x14ac:dyDescent="0.45">
      <c r="B12090" s="2"/>
      <c r="C12090" s="2"/>
    </row>
    <row r="12091" spans="2:3" x14ac:dyDescent="0.45">
      <c r="B12091" s="2"/>
      <c r="C12091" s="2"/>
    </row>
    <row r="12092" spans="2:3" x14ac:dyDescent="0.45">
      <c r="B12092" s="2"/>
      <c r="C12092" s="2"/>
    </row>
    <row r="12093" spans="2:3" x14ac:dyDescent="0.45">
      <c r="B12093" s="2"/>
      <c r="C12093" s="2"/>
    </row>
    <row r="12094" spans="2:3" x14ac:dyDescent="0.45">
      <c r="B12094" s="2"/>
      <c r="C12094" s="2"/>
    </row>
    <row r="12095" spans="2:3" x14ac:dyDescent="0.45">
      <c r="B12095" s="2"/>
      <c r="C12095" s="2"/>
    </row>
    <row r="12096" spans="2:3" x14ac:dyDescent="0.45">
      <c r="B12096" s="2"/>
      <c r="C12096" s="2"/>
    </row>
    <row r="12097" spans="2:3" x14ac:dyDescent="0.45">
      <c r="B12097" s="2"/>
      <c r="C12097" s="2"/>
    </row>
    <row r="12098" spans="2:3" x14ac:dyDescent="0.45">
      <c r="B12098" s="2"/>
      <c r="C12098" s="2"/>
    </row>
    <row r="12099" spans="2:3" x14ac:dyDescent="0.45">
      <c r="B12099" s="2"/>
      <c r="C12099" s="2"/>
    </row>
    <row r="12100" spans="2:3" x14ac:dyDescent="0.45">
      <c r="B12100" s="2"/>
      <c r="C12100" s="2"/>
    </row>
    <row r="12101" spans="2:3" x14ac:dyDescent="0.45">
      <c r="B12101" s="2"/>
      <c r="C12101" s="2"/>
    </row>
    <row r="12102" spans="2:3" x14ac:dyDescent="0.45">
      <c r="B12102" s="2"/>
      <c r="C12102" s="2"/>
    </row>
    <row r="12103" spans="2:3" x14ac:dyDescent="0.45">
      <c r="B12103" s="2"/>
      <c r="C12103" s="2"/>
    </row>
    <row r="12104" spans="2:3" x14ac:dyDescent="0.45">
      <c r="B12104" s="2"/>
      <c r="C12104" s="2"/>
    </row>
    <row r="12105" spans="2:3" x14ac:dyDescent="0.45">
      <c r="B12105" s="2"/>
      <c r="C12105" s="2"/>
    </row>
    <row r="12106" spans="2:3" x14ac:dyDescent="0.45">
      <c r="B12106" s="2"/>
      <c r="C12106" s="2"/>
    </row>
    <row r="12107" spans="2:3" x14ac:dyDescent="0.45">
      <c r="B12107" s="2"/>
      <c r="C12107" s="2"/>
    </row>
    <row r="12108" spans="2:3" x14ac:dyDescent="0.45">
      <c r="B12108" s="2"/>
      <c r="C12108" s="2"/>
    </row>
    <row r="12109" spans="2:3" x14ac:dyDescent="0.45">
      <c r="B12109" s="2"/>
      <c r="C12109" s="2"/>
    </row>
    <row r="12110" spans="2:3" x14ac:dyDescent="0.45">
      <c r="B12110" s="2"/>
      <c r="C12110" s="2"/>
    </row>
    <row r="12111" spans="2:3" x14ac:dyDescent="0.45">
      <c r="B12111" s="2"/>
      <c r="C12111" s="2"/>
    </row>
    <row r="12112" spans="2:3" x14ac:dyDescent="0.45">
      <c r="B12112" s="2"/>
      <c r="C12112" s="2"/>
    </row>
    <row r="12113" spans="2:3" x14ac:dyDescent="0.45">
      <c r="B12113" s="2"/>
      <c r="C12113" s="2"/>
    </row>
    <row r="12114" spans="2:3" x14ac:dyDescent="0.45">
      <c r="B12114" s="2"/>
      <c r="C12114" s="2"/>
    </row>
    <row r="12115" spans="2:3" x14ac:dyDescent="0.45">
      <c r="B12115" s="2"/>
      <c r="C12115" s="2"/>
    </row>
    <row r="12116" spans="2:3" x14ac:dyDescent="0.45">
      <c r="B12116" s="2"/>
      <c r="C12116" s="2"/>
    </row>
    <row r="12117" spans="2:3" x14ac:dyDescent="0.45">
      <c r="B12117" s="2"/>
      <c r="C12117" s="2"/>
    </row>
    <row r="12118" spans="2:3" x14ac:dyDescent="0.45">
      <c r="B12118" s="2"/>
      <c r="C12118" s="2"/>
    </row>
    <row r="12119" spans="2:3" x14ac:dyDescent="0.45">
      <c r="B12119" s="2"/>
      <c r="C12119" s="2"/>
    </row>
    <row r="12120" spans="2:3" x14ac:dyDescent="0.45">
      <c r="B12120" s="2"/>
      <c r="C12120" s="2"/>
    </row>
    <row r="12121" spans="2:3" x14ac:dyDescent="0.45">
      <c r="B12121" s="2"/>
      <c r="C12121" s="2"/>
    </row>
    <row r="12122" spans="2:3" x14ac:dyDescent="0.45">
      <c r="B12122" s="2"/>
      <c r="C12122" s="2"/>
    </row>
    <row r="12123" spans="2:3" x14ac:dyDescent="0.45">
      <c r="B12123" s="2"/>
      <c r="C12123" s="2"/>
    </row>
    <row r="12124" spans="2:3" x14ac:dyDescent="0.45">
      <c r="B12124" s="2"/>
      <c r="C12124" s="2"/>
    </row>
    <row r="12125" spans="2:3" x14ac:dyDescent="0.45">
      <c r="B12125" s="2"/>
      <c r="C12125" s="2"/>
    </row>
    <row r="12126" spans="2:3" x14ac:dyDescent="0.45">
      <c r="B12126" s="2"/>
      <c r="C12126" s="2"/>
    </row>
    <row r="12127" spans="2:3" x14ac:dyDescent="0.45">
      <c r="B12127" s="2"/>
      <c r="C12127" s="2"/>
    </row>
    <row r="12128" spans="2:3" x14ac:dyDescent="0.45">
      <c r="B12128" s="2"/>
      <c r="C12128" s="2"/>
    </row>
    <row r="12129" spans="2:3" x14ac:dyDescent="0.45">
      <c r="B12129" s="2"/>
      <c r="C12129" s="2"/>
    </row>
    <row r="12130" spans="2:3" x14ac:dyDescent="0.45">
      <c r="B12130" s="2"/>
      <c r="C12130" s="2"/>
    </row>
    <row r="12131" spans="2:3" x14ac:dyDescent="0.45">
      <c r="B12131" s="2"/>
      <c r="C12131" s="2"/>
    </row>
    <row r="12132" spans="2:3" x14ac:dyDescent="0.45">
      <c r="B12132" s="2"/>
      <c r="C12132" s="2"/>
    </row>
    <row r="12133" spans="2:3" x14ac:dyDescent="0.45">
      <c r="B12133" s="2"/>
      <c r="C12133" s="2"/>
    </row>
    <row r="12134" spans="2:3" x14ac:dyDescent="0.45">
      <c r="B12134" s="2"/>
      <c r="C12134" s="2"/>
    </row>
    <row r="12135" spans="2:3" x14ac:dyDescent="0.45">
      <c r="B12135" s="2"/>
      <c r="C12135" s="2"/>
    </row>
    <row r="12136" spans="2:3" x14ac:dyDescent="0.45">
      <c r="B12136" s="2"/>
      <c r="C12136" s="2"/>
    </row>
    <row r="12137" spans="2:3" x14ac:dyDescent="0.45">
      <c r="B12137" s="2"/>
      <c r="C12137" s="2"/>
    </row>
    <row r="12138" spans="2:3" x14ac:dyDescent="0.45">
      <c r="B12138" s="2"/>
      <c r="C12138" s="2"/>
    </row>
    <row r="12139" spans="2:3" x14ac:dyDescent="0.45">
      <c r="B12139" s="2"/>
      <c r="C12139" s="2"/>
    </row>
    <row r="12140" spans="2:3" x14ac:dyDescent="0.45">
      <c r="B12140" s="2"/>
      <c r="C12140" s="2"/>
    </row>
    <row r="12141" spans="2:3" x14ac:dyDescent="0.45">
      <c r="B12141" s="2"/>
      <c r="C12141" s="2"/>
    </row>
    <row r="12142" spans="2:3" x14ac:dyDescent="0.45">
      <c r="B12142" s="2"/>
      <c r="C12142" s="2"/>
    </row>
    <row r="12143" spans="2:3" x14ac:dyDescent="0.45">
      <c r="B12143" s="2"/>
      <c r="C12143" s="2"/>
    </row>
    <row r="12144" spans="2:3" x14ac:dyDescent="0.45">
      <c r="B12144" s="2"/>
      <c r="C12144" s="2"/>
    </row>
    <row r="12145" spans="2:3" x14ac:dyDescent="0.45">
      <c r="B12145" s="2"/>
      <c r="C12145" s="2"/>
    </row>
    <row r="12146" spans="2:3" x14ac:dyDescent="0.45">
      <c r="B12146" s="2"/>
      <c r="C12146" s="2"/>
    </row>
    <row r="12147" spans="2:3" x14ac:dyDescent="0.45">
      <c r="B12147" s="2"/>
      <c r="C12147" s="2"/>
    </row>
    <row r="12148" spans="2:3" x14ac:dyDescent="0.45">
      <c r="B12148" s="2"/>
      <c r="C12148" s="2"/>
    </row>
    <row r="12149" spans="2:3" x14ac:dyDescent="0.45">
      <c r="B12149" s="2"/>
      <c r="C12149" s="2"/>
    </row>
    <row r="12150" spans="2:3" x14ac:dyDescent="0.45">
      <c r="B12150" s="2"/>
      <c r="C12150" s="2"/>
    </row>
    <row r="12151" spans="2:3" x14ac:dyDescent="0.45">
      <c r="B12151" s="2"/>
      <c r="C12151" s="2"/>
    </row>
    <row r="12152" spans="2:3" x14ac:dyDescent="0.45">
      <c r="B12152" s="2"/>
      <c r="C12152" s="2"/>
    </row>
    <row r="12153" spans="2:3" x14ac:dyDescent="0.45">
      <c r="B12153" s="2"/>
      <c r="C12153" s="2"/>
    </row>
    <row r="12154" spans="2:3" x14ac:dyDescent="0.45">
      <c r="B12154" s="2"/>
      <c r="C12154" s="2"/>
    </row>
    <row r="12155" spans="2:3" x14ac:dyDescent="0.45">
      <c r="B12155" s="2"/>
      <c r="C12155" s="2"/>
    </row>
    <row r="12156" spans="2:3" x14ac:dyDescent="0.45">
      <c r="B12156" s="2"/>
      <c r="C12156" s="2"/>
    </row>
    <row r="12157" spans="2:3" x14ac:dyDescent="0.45">
      <c r="B12157" s="2"/>
      <c r="C12157" s="2"/>
    </row>
    <row r="12158" spans="2:3" x14ac:dyDescent="0.45">
      <c r="B12158" s="2"/>
      <c r="C12158" s="2"/>
    </row>
    <row r="12159" spans="2:3" x14ac:dyDescent="0.45">
      <c r="B12159" s="2"/>
      <c r="C12159" s="2"/>
    </row>
    <row r="12160" spans="2:3" x14ac:dyDescent="0.45">
      <c r="B12160" s="2"/>
      <c r="C12160" s="2"/>
    </row>
    <row r="12161" spans="2:3" x14ac:dyDescent="0.45">
      <c r="B12161" s="2"/>
      <c r="C12161" s="2"/>
    </row>
    <row r="12162" spans="2:3" x14ac:dyDescent="0.45">
      <c r="B12162" s="2"/>
      <c r="C12162" s="2"/>
    </row>
    <row r="12163" spans="2:3" x14ac:dyDescent="0.45">
      <c r="B12163" s="2"/>
      <c r="C12163" s="2"/>
    </row>
    <row r="12164" spans="2:3" x14ac:dyDescent="0.45">
      <c r="B12164" s="2"/>
      <c r="C12164" s="2"/>
    </row>
    <row r="12165" spans="2:3" x14ac:dyDescent="0.45">
      <c r="B12165" s="2"/>
      <c r="C12165" s="2"/>
    </row>
    <row r="12166" spans="2:3" x14ac:dyDescent="0.45">
      <c r="B12166" s="2"/>
      <c r="C12166" s="2"/>
    </row>
    <row r="12167" spans="2:3" x14ac:dyDescent="0.45">
      <c r="B12167" s="2"/>
      <c r="C12167" s="2"/>
    </row>
    <row r="12168" spans="2:3" x14ac:dyDescent="0.45">
      <c r="B12168" s="2"/>
      <c r="C12168" s="2"/>
    </row>
    <row r="12169" spans="2:3" x14ac:dyDescent="0.45">
      <c r="B12169" s="2"/>
      <c r="C12169" s="2"/>
    </row>
    <row r="12170" spans="2:3" x14ac:dyDescent="0.45">
      <c r="B12170" s="2"/>
      <c r="C12170" s="2"/>
    </row>
    <row r="12171" spans="2:3" x14ac:dyDescent="0.45">
      <c r="B12171" s="2"/>
      <c r="C12171" s="2"/>
    </row>
    <row r="12172" spans="2:3" x14ac:dyDescent="0.45">
      <c r="B12172" s="2"/>
      <c r="C12172" s="2"/>
    </row>
    <row r="12173" spans="2:3" x14ac:dyDescent="0.45">
      <c r="B12173" s="2"/>
      <c r="C12173" s="2"/>
    </row>
    <row r="12174" spans="2:3" x14ac:dyDescent="0.45">
      <c r="B12174" s="2"/>
      <c r="C12174" s="2"/>
    </row>
    <row r="12175" spans="2:3" x14ac:dyDescent="0.45">
      <c r="B12175" s="2"/>
      <c r="C12175" s="2"/>
    </row>
    <row r="12176" spans="2:3" x14ac:dyDescent="0.45">
      <c r="B12176" s="2"/>
      <c r="C12176" s="2"/>
    </row>
    <row r="12177" spans="2:3" x14ac:dyDescent="0.45">
      <c r="B12177" s="2"/>
      <c r="C12177" s="2"/>
    </row>
    <row r="12178" spans="2:3" x14ac:dyDescent="0.45">
      <c r="B12178" s="2"/>
      <c r="C12178" s="2"/>
    </row>
    <row r="12179" spans="2:3" x14ac:dyDescent="0.45">
      <c r="B12179" s="2"/>
      <c r="C12179" s="2"/>
    </row>
    <row r="12180" spans="2:3" x14ac:dyDescent="0.45">
      <c r="B12180" s="2"/>
      <c r="C12180" s="2"/>
    </row>
    <row r="12181" spans="2:3" x14ac:dyDescent="0.45">
      <c r="B12181" s="2"/>
      <c r="C12181" s="2"/>
    </row>
    <row r="12182" spans="2:3" x14ac:dyDescent="0.45">
      <c r="B12182" s="2"/>
      <c r="C12182" s="2"/>
    </row>
    <row r="12183" spans="2:3" x14ac:dyDescent="0.45">
      <c r="B12183" s="2"/>
      <c r="C12183" s="2"/>
    </row>
    <row r="12184" spans="2:3" x14ac:dyDescent="0.45">
      <c r="B12184" s="2"/>
      <c r="C12184" s="2"/>
    </row>
    <row r="12185" spans="2:3" x14ac:dyDescent="0.45">
      <c r="B12185" s="2"/>
      <c r="C12185" s="2"/>
    </row>
    <row r="12186" spans="2:3" x14ac:dyDescent="0.45">
      <c r="B12186" s="2"/>
      <c r="C12186" s="2"/>
    </row>
    <row r="12187" spans="2:3" x14ac:dyDescent="0.45">
      <c r="B12187" s="2"/>
      <c r="C12187" s="2"/>
    </row>
    <row r="12188" spans="2:3" x14ac:dyDescent="0.45">
      <c r="B12188" s="2"/>
      <c r="C12188" s="2"/>
    </row>
    <row r="12189" spans="2:3" x14ac:dyDescent="0.45">
      <c r="B12189" s="2"/>
      <c r="C12189" s="2"/>
    </row>
    <row r="12190" spans="2:3" x14ac:dyDescent="0.45">
      <c r="B12190" s="2"/>
      <c r="C12190" s="2"/>
    </row>
    <row r="12191" spans="2:3" x14ac:dyDescent="0.45">
      <c r="B12191" s="2"/>
      <c r="C12191" s="2"/>
    </row>
    <row r="12192" spans="2:3" x14ac:dyDescent="0.45">
      <c r="B12192" s="2"/>
      <c r="C12192" s="2"/>
    </row>
    <row r="12193" spans="2:3" x14ac:dyDescent="0.45">
      <c r="B12193" s="2"/>
      <c r="C12193" s="2"/>
    </row>
    <row r="12194" spans="2:3" x14ac:dyDescent="0.45">
      <c r="B12194" s="2"/>
      <c r="C12194" s="2"/>
    </row>
    <row r="12195" spans="2:3" x14ac:dyDescent="0.45">
      <c r="B12195" s="2"/>
      <c r="C12195" s="2"/>
    </row>
    <row r="12196" spans="2:3" x14ac:dyDescent="0.45">
      <c r="B12196" s="2"/>
      <c r="C12196" s="2"/>
    </row>
    <row r="12197" spans="2:3" x14ac:dyDescent="0.45">
      <c r="B12197" s="2"/>
      <c r="C12197" s="2"/>
    </row>
    <row r="12198" spans="2:3" x14ac:dyDescent="0.45">
      <c r="B12198" s="2"/>
      <c r="C12198" s="2"/>
    </row>
    <row r="12199" spans="2:3" x14ac:dyDescent="0.45">
      <c r="B12199" s="2"/>
      <c r="C12199" s="2"/>
    </row>
    <row r="12200" spans="2:3" x14ac:dyDescent="0.45">
      <c r="B12200" s="2"/>
      <c r="C12200" s="2"/>
    </row>
    <row r="12201" spans="2:3" x14ac:dyDescent="0.45">
      <c r="B12201" s="2"/>
      <c r="C12201" s="2"/>
    </row>
    <row r="12202" spans="2:3" x14ac:dyDescent="0.45">
      <c r="B12202" s="2"/>
      <c r="C12202" s="2"/>
    </row>
    <row r="12203" spans="2:3" x14ac:dyDescent="0.45">
      <c r="B12203" s="2"/>
      <c r="C12203" s="2"/>
    </row>
    <row r="12204" spans="2:3" x14ac:dyDescent="0.45">
      <c r="B12204" s="2"/>
      <c r="C12204" s="2"/>
    </row>
    <row r="12205" spans="2:3" x14ac:dyDescent="0.45">
      <c r="B12205" s="2"/>
      <c r="C12205" s="2"/>
    </row>
    <row r="12206" spans="2:3" x14ac:dyDescent="0.45">
      <c r="B12206" s="2"/>
      <c r="C12206" s="2"/>
    </row>
    <row r="12207" spans="2:3" x14ac:dyDescent="0.45">
      <c r="B12207" s="2"/>
      <c r="C12207" s="2"/>
    </row>
    <row r="12208" spans="2:3" x14ac:dyDescent="0.45">
      <c r="B12208" s="2"/>
      <c r="C12208" s="2"/>
    </row>
    <row r="12209" spans="2:3" x14ac:dyDescent="0.45">
      <c r="B12209" s="2"/>
      <c r="C12209" s="2"/>
    </row>
    <row r="12210" spans="2:3" x14ac:dyDescent="0.45">
      <c r="B12210" s="2"/>
      <c r="C12210" s="2"/>
    </row>
    <row r="12211" spans="2:3" x14ac:dyDescent="0.45">
      <c r="B12211" s="2"/>
      <c r="C12211" s="2"/>
    </row>
    <row r="12212" spans="2:3" x14ac:dyDescent="0.45">
      <c r="B12212" s="2"/>
      <c r="C12212" s="2"/>
    </row>
    <row r="12213" spans="2:3" x14ac:dyDescent="0.45">
      <c r="B12213" s="2"/>
      <c r="C12213" s="2"/>
    </row>
    <row r="12214" spans="2:3" x14ac:dyDescent="0.45">
      <c r="B12214" s="2"/>
      <c r="C12214" s="2"/>
    </row>
    <row r="12215" spans="2:3" x14ac:dyDescent="0.45">
      <c r="B12215" s="2"/>
      <c r="C12215" s="2"/>
    </row>
    <row r="12216" spans="2:3" x14ac:dyDescent="0.45">
      <c r="B12216" s="2"/>
      <c r="C12216" s="2"/>
    </row>
    <row r="12217" spans="2:3" x14ac:dyDescent="0.45">
      <c r="B12217" s="2"/>
      <c r="C12217" s="2"/>
    </row>
    <row r="12218" spans="2:3" x14ac:dyDescent="0.45">
      <c r="B12218" s="2"/>
      <c r="C12218" s="2"/>
    </row>
    <row r="12219" spans="2:3" x14ac:dyDescent="0.45">
      <c r="B12219" s="2"/>
      <c r="C12219" s="2"/>
    </row>
    <row r="12220" spans="2:3" x14ac:dyDescent="0.45">
      <c r="B12220" s="2"/>
      <c r="C12220" s="2"/>
    </row>
    <row r="12221" spans="2:3" x14ac:dyDescent="0.45">
      <c r="B12221" s="2"/>
      <c r="C12221" s="2"/>
    </row>
    <row r="12222" spans="2:3" x14ac:dyDescent="0.45">
      <c r="B12222" s="2"/>
      <c r="C12222" s="2"/>
    </row>
    <row r="12223" spans="2:3" x14ac:dyDescent="0.45">
      <c r="B12223" s="2"/>
      <c r="C12223" s="2"/>
    </row>
    <row r="12224" spans="2:3" x14ac:dyDescent="0.45">
      <c r="B12224" s="2"/>
      <c r="C12224" s="2"/>
    </row>
    <row r="12225" spans="2:3" x14ac:dyDescent="0.45">
      <c r="B12225" s="2"/>
      <c r="C12225" s="2"/>
    </row>
    <row r="12226" spans="2:3" x14ac:dyDescent="0.45">
      <c r="B12226" s="2"/>
      <c r="C12226" s="2"/>
    </row>
    <row r="12227" spans="2:3" x14ac:dyDescent="0.45">
      <c r="B12227" s="2"/>
      <c r="C12227" s="2"/>
    </row>
    <row r="12228" spans="2:3" x14ac:dyDescent="0.45">
      <c r="B12228" s="2"/>
      <c r="C12228" s="2"/>
    </row>
    <row r="12229" spans="2:3" x14ac:dyDescent="0.45">
      <c r="B12229" s="2"/>
      <c r="C12229" s="2"/>
    </row>
    <row r="12230" spans="2:3" x14ac:dyDescent="0.45">
      <c r="B12230" s="2"/>
      <c r="C12230" s="2"/>
    </row>
    <row r="12231" spans="2:3" x14ac:dyDescent="0.45">
      <c r="B12231" s="2"/>
      <c r="C12231" s="2"/>
    </row>
    <row r="12232" spans="2:3" x14ac:dyDescent="0.45">
      <c r="B12232" s="2"/>
      <c r="C12232" s="2"/>
    </row>
    <row r="12233" spans="2:3" x14ac:dyDescent="0.45">
      <c r="B12233" s="2"/>
      <c r="C12233" s="2"/>
    </row>
    <row r="12234" spans="2:3" x14ac:dyDescent="0.45">
      <c r="B12234" s="2"/>
      <c r="C12234" s="2"/>
    </row>
    <row r="12235" spans="2:3" x14ac:dyDescent="0.45">
      <c r="B12235" s="2"/>
      <c r="C12235" s="2"/>
    </row>
    <row r="12236" spans="2:3" x14ac:dyDescent="0.45">
      <c r="B12236" s="2"/>
      <c r="C12236" s="2"/>
    </row>
    <row r="12237" spans="2:3" x14ac:dyDescent="0.45">
      <c r="B12237" s="2"/>
      <c r="C12237" s="2"/>
    </row>
    <row r="12238" spans="2:3" x14ac:dyDescent="0.45">
      <c r="B12238" s="2"/>
      <c r="C12238" s="2"/>
    </row>
    <row r="12239" spans="2:3" x14ac:dyDescent="0.45">
      <c r="B12239" s="2"/>
      <c r="C12239" s="2"/>
    </row>
    <row r="12240" spans="2:3" x14ac:dyDescent="0.45">
      <c r="B12240" s="2"/>
      <c r="C12240" s="2"/>
    </row>
    <row r="12241" spans="2:3" x14ac:dyDescent="0.45">
      <c r="B12241" s="2"/>
      <c r="C12241" s="2"/>
    </row>
    <row r="12242" spans="2:3" x14ac:dyDescent="0.45">
      <c r="B12242" s="2"/>
      <c r="C12242" s="2"/>
    </row>
    <row r="12243" spans="2:3" x14ac:dyDescent="0.45">
      <c r="B12243" s="2"/>
      <c r="C12243" s="2"/>
    </row>
    <row r="12244" spans="2:3" x14ac:dyDescent="0.45">
      <c r="B12244" s="2"/>
      <c r="C12244" s="2"/>
    </row>
    <row r="12245" spans="2:3" x14ac:dyDescent="0.45">
      <c r="B12245" s="2"/>
      <c r="C12245" s="2"/>
    </row>
    <row r="12246" spans="2:3" x14ac:dyDescent="0.45">
      <c r="B12246" s="2"/>
      <c r="C12246" s="2"/>
    </row>
    <row r="12247" spans="2:3" x14ac:dyDescent="0.45">
      <c r="B12247" s="2"/>
      <c r="C12247" s="2"/>
    </row>
    <row r="12248" spans="2:3" x14ac:dyDescent="0.45">
      <c r="B12248" s="2"/>
      <c r="C12248" s="2"/>
    </row>
    <row r="12249" spans="2:3" x14ac:dyDescent="0.45">
      <c r="B12249" s="2"/>
      <c r="C12249" s="2"/>
    </row>
    <row r="12250" spans="2:3" x14ac:dyDescent="0.45">
      <c r="B12250" s="2"/>
      <c r="C12250" s="2"/>
    </row>
    <row r="12251" spans="2:3" x14ac:dyDescent="0.45">
      <c r="B12251" s="2"/>
      <c r="C12251" s="2"/>
    </row>
    <row r="12252" spans="2:3" x14ac:dyDescent="0.45">
      <c r="B12252" s="2"/>
      <c r="C12252" s="2"/>
    </row>
    <row r="12253" spans="2:3" x14ac:dyDescent="0.45">
      <c r="B12253" s="2"/>
      <c r="C12253" s="2"/>
    </row>
    <row r="12254" spans="2:3" x14ac:dyDescent="0.45">
      <c r="B12254" s="2"/>
      <c r="C12254" s="2"/>
    </row>
    <row r="12255" spans="2:3" x14ac:dyDescent="0.45">
      <c r="B12255" s="2"/>
      <c r="C12255" s="2"/>
    </row>
    <row r="12256" spans="2:3" x14ac:dyDescent="0.45">
      <c r="B12256" s="2"/>
      <c r="C12256" s="2"/>
    </row>
    <row r="12257" spans="2:3" x14ac:dyDescent="0.45">
      <c r="B12257" s="2"/>
      <c r="C12257" s="2"/>
    </row>
    <row r="12258" spans="2:3" x14ac:dyDescent="0.45">
      <c r="B12258" s="2"/>
      <c r="C12258" s="2"/>
    </row>
    <row r="12259" spans="2:3" x14ac:dyDescent="0.45">
      <c r="B12259" s="2"/>
      <c r="C12259" s="2"/>
    </row>
    <row r="12260" spans="2:3" x14ac:dyDescent="0.45">
      <c r="B12260" s="2"/>
      <c r="C12260" s="2"/>
    </row>
    <row r="12261" spans="2:3" x14ac:dyDescent="0.45">
      <c r="B12261" s="2"/>
      <c r="C12261" s="2"/>
    </row>
    <row r="12262" spans="2:3" x14ac:dyDescent="0.45">
      <c r="B12262" s="2"/>
      <c r="C12262" s="2"/>
    </row>
    <row r="12263" spans="2:3" x14ac:dyDescent="0.45">
      <c r="B12263" s="2"/>
      <c r="C12263" s="2"/>
    </row>
    <row r="12264" spans="2:3" x14ac:dyDescent="0.45">
      <c r="B12264" s="2"/>
      <c r="C12264" s="2"/>
    </row>
    <row r="12265" spans="2:3" x14ac:dyDescent="0.45">
      <c r="B12265" s="2"/>
      <c r="C12265" s="2"/>
    </row>
    <row r="12266" spans="2:3" x14ac:dyDescent="0.45">
      <c r="B12266" s="2"/>
      <c r="C12266" s="2"/>
    </row>
    <row r="12267" spans="2:3" x14ac:dyDescent="0.45">
      <c r="B12267" s="2"/>
      <c r="C12267" s="2"/>
    </row>
    <row r="12268" spans="2:3" x14ac:dyDescent="0.45">
      <c r="B12268" s="2"/>
      <c r="C12268" s="2"/>
    </row>
    <row r="12269" spans="2:3" x14ac:dyDescent="0.45">
      <c r="B12269" s="2"/>
      <c r="C12269" s="2"/>
    </row>
    <row r="12270" spans="2:3" x14ac:dyDescent="0.45">
      <c r="B12270" s="2"/>
      <c r="C12270" s="2"/>
    </row>
    <row r="12271" spans="2:3" x14ac:dyDescent="0.45">
      <c r="B12271" s="2"/>
      <c r="C12271" s="2"/>
    </row>
    <row r="12272" spans="2:3" x14ac:dyDescent="0.45">
      <c r="B12272" s="2"/>
      <c r="C12272" s="2"/>
    </row>
    <row r="12273" spans="2:3" x14ac:dyDescent="0.45">
      <c r="B12273" s="2"/>
      <c r="C12273" s="2"/>
    </row>
    <row r="12274" spans="2:3" x14ac:dyDescent="0.45">
      <c r="B12274" s="2"/>
      <c r="C12274" s="2"/>
    </row>
    <row r="12275" spans="2:3" x14ac:dyDescent="0.45">
      <c r="B12275" s="2"/>
      <c r="C12275" s="2"/>
    </row>
    <row r="12276" spans="2:3" x14ac:dyDescent="0.45">
      <c r="B12276" s="2"/>
      <c r="C12276" s="2"/>
    </row>
    <row r="12277" spans="2:3" x14ac:dyDescent="0.45">
      <c r="B12277" s="2"/>
      <c r="C12277" s="2"/>
    </row>
    <row r="12278" spans="2:3" x14ac:dyDescent="0.45">
      <c r="B12278" s="2"/>
      <c r="C12278" s="2"/>
    </row>
    <row r="12279" spans="2:3" x14ac:dyDescent="0.45">
      <c r="B12279" s="2"/>
      <c r="C12279" s="2"/>
    </row>
    <row r="12280" spans="2:3" x14ac:dyDescent="0.45">
      <c r="B12280" s="2"/>
      <c r="C12280" s="2"/>
    </row>
    <row r="12281" spans="2:3" x14ac:dyDescent="0.45">
      <c r="B12281" s="2"/>
      <c r="C12281" s="2"/>
    </row>
    <row r="12282" spans="2:3" x14ac:dyDescent="0.45">
      <c r="B12282" s="2"/>
      <c r="C12282" s="2"/>
    </row>
    <row r="12283" spans="2:3" x14ac:dyDescent="0.45">
      <c r="B12283" s="2"/>
      <c r="C12283" s="2"/>
    </row>
    <row r="12284" spans="2:3" x14ac:dyDescent="0.45">
      <c r="B12284" s="2"/>
      <c r="C12284" s="2"/>
    </row>
    <row r="12285" spans="2:3" x14ac:dyDescent="0.45">
      <c r="B12285" s="2"/>
      <c r="C12285" s="2"/>
    </row>
    <row r="12286" spans="2:3" x14ac:dyDescent="0.45">
      <c r="B12286" s="2"/>
      <c r="C12286" s="2"/>
    </row>
    <row r="12287" spans="2:3" x14ac:dyDescent="0.45">
      <c r="B12287" s="2"/>
      <c r="C12287" s="2"/>
    </row>
    <row r="12288" spans="2:3" x14ac:dyDescent="0.45">
      <c r="B12288" s="2"/>
      <c r="C12288" s="2"/>
    </row>
    <row r="12289" spans="2:3" x14ac:dyDescent="0.45">
      <c r="B12289" s="2"/>
      <c r="C12289" s="2"/>
    </row>
    <row r="12290" spans="2:3" x14ac:dyDescent="0.45">
      <c r="B12290" s="2"/>
      <c r="C12290" s="2"/>
    </row>
    <row r="12291" spans="2:3" x14ac:dyDescent="0.45">
      <c r="B12291" s="2"/>
      <c r="C12291" s="2"/>
    </row>
    <row r="12292" spans="2:3" x14ac:dyDescent="0.45">
      <c r="B12292" s="2"/>
      <c r="C12292" s="2"/>
    </row>
    <row r="12293" spans="2:3" x14ac:dyDescent="0.45">
      <c r="B12293" s="2"/>
      <c r="C12293" s="2"/>
    </row>
    <row r="12294" spans="2:3" x14ac:dyDescent="0.45">
      <c r="B12294" s="2"/>
      <c r="C12294" s="2"/>
    </row>
    <row r="12295" spans="2:3" x14ac:dyDescent="0.45">
      <c r="B12295" s="2"/>
      <c r="C12295" s="2"/>
    </row>
    <row r="12296" spans="2:3" x14ac:dyDescent="0.45">
      <c r="B12296" s="2"/>
      <c r="C12296" s="2"/>
    </row>
    <row r="12297" spans="2:3" x14ac:dyDescent="0.45">
      <c r="B12297" s="2"/>
      <c r="C12297" s="2"/>
    </row>
    <row r="12298" spans="2:3" x14ac:dyDescent="0.45">
      <c r="B12298" s="2"/>
      <c r="C12298" s="2"/>
    </row>
    <row r="12299" spans="2:3" x14ac:dyDescent="0.45">
      <c r="B12299" s="2"/>
      <c r="C12299" s="2"/>
    </row>
    <row r="12300" spans="2:3" x14ac:dyDescent="0.45">
      <c r="B12300" s="2"/>
      <c r="C12300" s="2"/>
    </row>
    <row r="12301" spans="2:3" x14ac:dyDescent="0.45">
      <c r="B12301" s="2"/>
      <c r="C12301" s="2"/>
    </row>
    <row r="12302" spans="2:3" x14ac:dyDescent="0.45">
      <c r="B12302" s="2"/>
      <c r="C12302" s="2"/>
    </row>
    <row r="12303" spans="2:3" x14ac:dyDescent="0.45">
      <c r="B12303" s="2"/>
      <c r="C12303" s="2"/>
    </row>
    <row r="12304" spans="2:3" x14ac:dyDescent="0.45">
      <c r="B12304" s="2"/>
      <c r="C12304" s="2"/>
    </row>
    <row r="12305" spans="2:3" x14ac:dyDescent="0.45">
      <c r="B12305" s="2"/>
      <c r="C12305" s="2"/>
    </row>
    <row r="12306" spans="2:3" x14ac:dyDescent="0.45">
      <c r="B12306" s="2"/>
      <c r="C12306" s="2"/>
    </row>
    <row r="12307" spans="2:3" x14ac:dyDescent="0.45">
      <c r="B12307" s="2"/>
      <c r="C12307" s="2"/>
    </row>
    <row r="12308" spans="2:3" x14ac:dyDescent="0.45">
      <c r="B12308" s="2"/>
      <c r="C12308" s="2"/>
    </row>
    <row r="12309" spans="2:3" x14ac:dyDescent="0.45">
      <c r="B12309" s="2"/>
      <c r="C12309" s="2"/>
    </row>
    <row r="12310" spans="2:3" x14ac:dyDescent="0.45">
      <c r="B12310" s="2"/>
      <c r="C12310" s="2"/>
    </row>
    <row r="12311" spans="2:3" x14ac:dyDescent="0.45">
      <c r="B12311" s="2"/>
      <c r="C12311" s="2"/>
    </row>
    <row r="12312" spans="2:3" x14ac:dyDescent="0.45">
      <c r="B12312" s="2"/>
      <c r="C12312" s="2"/>
    </row>
    <row r="12313" spans="2:3" x14ac:dyDescent="0.45">
      <c r="B12313" s="2"/>
      <c r="C12313" s="2"/>
    </row>
    <row r="12314" spans="2:3" x14ac:dyDescent="0.45">
      <c r="B12314" s="2"/>
      <c r="C12314" s="2"/>
    </row>
    <row r="12315" spans="2:3" x14ac:dyDescent="0.45">
      <c r="B12315" s="2"/>
      <c r="C12315" s="2"/>
    </row>
    <row r="12316" spans="2:3" x14ac:dyDescent="0.45">
      <c r="B12316" s="2"/>
      <c r="C12316" s="2"/>
    </row>
    <row r="12317" spans="2:3" x14ac:dyDescent="0.45">
      <c r="B12317" s="2"/>
      <c r="C12317" s="2"/>
    </row>
    <row r="12318" spans="2:3" x14ac:dyDescent="0.45">
      <c r="B12318" s="2"/>
      <c r="C12318" s="2"/>
    </row>
    <row r="12319" spans="2:3" x14ac:dyDescent="0.45">
      <c r="B12319" s="2"/>
      <c r="C12319" s="2"/>
    </row>
    <row r="12320" spans="2:3" x14ac:dyDescent="0.45">
      <c r="B12320" s="2"/>
      <c r="C12320" s="2"/>
    </row>
    <row r="12321" spans="2:3" x14ac:dyDescent="0.45">
      <c r="B12321" s="2"/>
      <c r="C12321" s="2"/>
    </row>
    <row r="12322" spans="2:3" x14ac:dyDescent="0.45">
      <c r="B12322" s="2"/>
      <c r="C12322" s="2"/>
    </row>
    <row r="12323" spans="2:3" x14ac:dyDescent="0.45">
      <c r="B12323" s="2"/>
      <c r="C12323" s="2"/>
    </row>
    <row r="12324" spans="2:3" x14ac:dyDescent="0.45">
      <c r="B12324" s="2"/>
      <c r="C12324" s="2"/>
    </row>
    <row r="12325" spans="2:3" x14ac:dyDescent="0.45">
      <c r="B12325" s="2"/>
      <c r="C12325" s="2"/>
    </row>
    <row r="12326" spans="2:3" x14ac:dyDescent="0.45">
      <c r="B12326" s="2"/>
      <c r="C12326" s="2"/>
    </row>
    <row r="12327" spans="2:3" x14ac:dyDescent="0.45">
      <c r="B12327" s="2"/>
      <c r="C12327" s="2"/>
    </row>
    <row r="12328" spans="2:3" x14ac:dyDescent="0.45">
      <c r="B12328" s="2"/>
      <c r="C12328" s="2"/>
    </row>
    <row r="12329" spans="2:3" x14ac:dyDescent="0.45">
      <c r="B12329" s="2"/>
      <c r="C12329" s="2"/>
    </row>
    <row r="12330" spans="2:3" x14ac:dyDescent="0.45">
      <c r="B12330" s="2"/>
      <c r="C12330" s="2"/>
    </row>
    <row r="12331" spans="2:3" x14ac:dyDescent="0.45">
      <c r="B12331" s="2"/>
      <c r="C12331" s="2"/>
    </row>
    <row r="12332" spans="2:3" x14ac:dyDescent="0.45">
      <c r="B12332" s="2"/>
      <c r="C12332" s="2"/>
    </row>
    <row r="12333" spans="2:3" x14ac:dyDescent="0.45">
      <c r="B12333" s="2"/>
      <c r="C12333" s="2"/>
    </row>
    <row r="12334" spans="2:3" x14ac:dyDescent="0.45">
      <c r="B12334" s="2"/>
      <c r="C12334" s="2"/>
    </row>
    <row r="12335" spans="2:3" x14ac:dyDescent="0.45">
      <c r="B12335" s="2"/>
      <c r="C12335" s="2"/>
    </row>
    <row r="12336" spans="2:3" x14ac:dyDescent="0.45">
      <c r="B12336" s="2"/>
      <c r="C12336" s="2"/>
    </row>
    <row r="12337" spans="2:3" x14ac:dyDescent="0.45">
      <c r="B12337" s="2"/>
      <c r="C12337" s="2"/>
    </row>
    <row r="12338" spans="2:3" x14ac:dyDescent="0.45">
      <c r="B12338" s="2"/>
      <c r="C12338" s="2"/>
    </row>
    <row r="12339" spans="2:3" x14ac:dyDescent="0.45">
      <c r="B12339" s="2"/>
      <c r="C12339" s="2"/>
    </row>
    <row r="12340" spans="2:3" x14ac:dyDescent="0.45">
      <c r="B12340" s="2"/>
      <c r="C12340" s="2"/>
    </row>
    <row r="12341" spans="2:3" x14ac:dyDescent="0.45">
      <c r="B12341" s="2"/>
      <c r="C12341" s="2"/>
    </row>
    <row r="12342" spans="2:3" x14ac:dyDescent="0.45">
      <c r="B12342" s="2"/>
      <c r="C12342" s="2"/>
    </row>
    <row r="12343" spans="2:3" x14ac:dyDescent="0.45">
      <c r="B12343" s="2"/>
      <c r="C12343" s="2"/>
    </row>
    <row r="12344" spans="2:3" x14ac:dyDescent="0.45">
      <c r="B12344" s="2"/>
      <c r="C12344" s="2"/>
    </row>
    <row r="12345" spans="2:3" x14ac:dyDescent="0.45">
      <c r="B12345" s="2"/>
      <c r="C12345" s="2"/>
    </row>
    <row r="12346" spans="2:3" x14ac:dyDescent="0.45">
      <c r="B12346" s="2"/>
      <c r="C12346" s="2"/>
    </row>
    <row r="12347" spans="2:3" x14ac:dyDescent="0.45">
      <c r="B12347" s="2"/>
      <c r="C12347" s="2"/>
    </row>
    <row r="12348" spans="2:3" x14ac:dyDescent="0.45">
      <c r="B12348" s="2"/>
      <c r="C12348" s="2"/>
    </row>
    <row r="12349" spans="2:3" x14ac:dyDescent="0.45">
      <c r="B12349" s="2"/>
      <c r="C12349" s="2"/>
    </row>
    <row r="12350" spans="2:3" x14ac:dyDescent="0.45">
      <c r="B12350" s="2"/>
      <c r="C12350" s="2"/>
    </row>
    <row r="12351" spans="2:3" x14ac:dyDescent="0.45">
      <c r="B12351" s="2"/>
      <c r="C12351" s="2"/>
    </row>
    <row r="12352" spans="2:3" x14ac:dyDescent="0.45">
      <c r="B12352" s="2"/>
      <c r="C12352" s="2"/>
    </row>
    <row r="12353" spans="2:3" x14ac:dyDescent="0.45">
      <c r="B12353" s="2"/>
      <c r="C12353" s="2"/>
    </row>
    <row r="12354" spans="2:3" x14ac:dyDescent="0.45">
      <c r="B12354" s="2"/>
      <c r="C12354" s="2"/>
    </row>
    <row r="12355" spans="2:3" x14ac:dyDescent="0.45">
      <c r="B12355" s="2"/>
      <c r="C12355" s="2"/>
    </row>
    <row r="12356" spans="2:3" x14ac:dyDescent="0.45">
      <c r="B12356" s="2"/>
      <c r="C12356" s="2"/>
    </row>
    <row r="12357" spans="2:3" x14ac:dyDescent="0.45">
      <c r="B12357" s="2"/>
      <c r="C12357" s="2"/>
    </row>
    <row r="12358" spans="2:3" x14ac:dyDescent="0.45">
      <c r="B12358" s="2"/>
      <c r="C12358" s="2"/>
    </row>
    <row r="12359" spans="2:3" x14ac:dyDescent="0.45">
      <c r="B12359" s="2"/>
      <c r="C12359" s="2"/>
    </row>
    <row r="12360" spans="2:3" x14ac:dyDescent="0.45">
      <c r="B12360" s="2"/>
      <c r="C12360" s="2"/>
    </row>
    <row r="12361" spans="2:3" x14ac:dyDescent="0.45">
      <c r="B12361" s="2"/>
      <c r="C12361" s="2"/>
    </row>
    <row r="12362" spans="2:3" x14ac:dyDescent="0.45">
      <c r="B12362" s="2"/>
      <c r="C12362" s="2"/>
    </row>
    <row r="12363" spans="2:3" x14ac:dyDescent="0.45">
      <c r="B12363" s="2"/>
      <c r="C12363" s="2"/>
    </row>
    <row r="12364" spans="2:3" x14ac:dyDescent="0.45">
      <c r="B12364" s="2"/>
      <c r="C12364" s="2"/>
    </row>
    <row r="12365" spans="2:3" x14ac:dyDescent="0.45">
      <c r="B12365" s="2"/>
      <c r="C12365" s="2"/>
    </row>
    <row r="12366" spans="2:3" x14ac:dyDescent="0.45">
      <c r="B12366" s="2"/>
      <c r="C12366" s="2"/>
    </row>
    <row r="12367" spans="2:3" x14ac:dyDescent="0.45">
      <c r="B12367" s="2"/>
      <c r="C12367" s="2"/>
    </row>
    <row r="12368" spans="2:3" x14ac:dyDescent="0.45">
      <c r="B12368" s="2"/>
      <c r="C12368" s="2"/>
    </row>
    <row r="12369" spans="2:3" x14ac:dyDescent="0.45">
      <c r="B12369" s="2"/>
      <c r="C12369" s="2"/>
    </row>
    <row r="12370" spans="2:3" x14ac:dyDescent="0.45">
      <c r="B12370" s="2"/>
      <c r="C12370" s="2"/>
    </row>
    <row r="12371" spans="2:3" x14ac:dyDescent="0.45">
      <c r="B12371" s="2"/>
      <c r="C12371" s="2"/>
    </row>
    <row r="12372" spans="2:3" x14ac:dyDescent="0.45">
      <c r="B12372" s="2"/>
      <c r="C12372" s="2"/>
    </row>
    <row r="12373" spans="2:3" x14ac:dyDescent="0.45">
      <c r="B12373" s="2"/>
      <c r="C12373" s="2"/>
    </row>
    <row r="12374" spans="2:3" x14ac:dyDescent="0.45">
      <c r="B12374" s="2"/>
      <c r="C12374" s="2"/>
    </row>
    <row r="12375" spans="2:3" x14ac:dyDescent="0.45">
      <c r="B12375" s="2"/>
      <c r="C12375" s="2"/>
    </row>
    <row r="12376" spans="2:3" x14ac:dyDescent="0.45">
      <c r="B12376" s="2"/>
      <c r="C12376" s="2"/>
    </row>
    <row r="12377" spans="2:3" x14ac:dyDescent="0.45">
      <c r="B12377" s="2"/>
      <c r="C12377" s="2"/>
    </row>
    <row r="12378" spans="2:3" x14ac:dyDescent="0.45">
      <c r="B12378" s="2"/>
      <c r="C12378" s="2"/>
    </row>
    <row r="12379" spans="2:3" x14ac:dyDescent="0.45">
      <c r="B12379" s="2"/>
      <c r="C12379" s="2"/>
    </row>
    <row r="12380" spans="2:3" x14ac:dyDescent="0.45">
      <c r="B12380" s="2"/>
      <c r="C12380" s="2"/>
    </row>
    <row r="12381" spans="2:3" x14ac:dyDescent="0.45">
      <c r="B12381" s="2"/>
      <c r="C12381" s="2"/>
    </row>
    <row r="12382" spans="2:3" x14ac:dyDescent="0.45">
      <c r="B12382" s="2"/>
      <c r="C12382" s="2"/>
    </row>
    <row r="12383" spans="2:3" x14ac:dyDescent="0.45">
      <c r="B12383" s="2"/>
      <c r="C12383" s="2"/>
    </row>
    <row r="12384" spans="2:3" x14ac:dyDescent="0.45">
      <c r="B12384" s="2"/>
      <c r="C12384" s="2"/>
    </row>
    <row r="12385" spans="2:3" x14ac:dyDescent="0.45">
      <c r="B12385" s="2"/>
      <c r="C12385" s="2"/>
    </row>
    <row r="12386" spans="2:3" x14ac:dyDescent="0.45">
      <c r="B12386" s="2"/>
      <c r="C12386" s="2"/>
    </row>
    <row r="12387" spans="2:3" x14ac:dyDescent="0.45">
      <c r="B12387" s="2"/>
      <c r="C12387" s="2"/>
    </row>
    <row r="12388" spans="2:3" x14ac:dyDescent="0.45">
      <c r="B12388" s="2"/>
      <c r="C12388" s="2"/>
    </row>
    <row r="12389" spans="2:3" x14ac:dyDescent="0.45">
      <c r="B12389" s="2"/>
      <c r="C12389" s="2"/>
    </row>
    <row r="12390" spans="2:3" x14ac:dyDescent="0.45">
      <c r="B12390" s="2"/>
      <c r="C12390" s="2"/>
    </row>
    <row r="12391" spans="2:3" x14ac:dyDescent="0.45">
      <c r="B12391" s="2"/>
      <c r="C12391" s="2"/>
    </row>
    <row r="12392" spans="2:3" x14ac:dyDescent="0.45">
      <c r="B12392" s="2"/>
      <c r="C12392" s="2"/>
    </row>
    <row r="12393" spans="2:3" x14ac:dyDescent="0.45">
      <c r="B12393" s="2"/>
      <c r="C12393" s="2"/>
    </row>
    <row r="12394" spans="2:3" x14ac:dyDescent="0.45">
      <c r="B12394" s="2"/>
      <c r="C12394" s="2"/>
    </row>
    <row r="12395" spans="2:3" x14ac:dyDescent="0.45">
      <c r="B12395" s="2"/>
      <c r="C12395" s="2"/>
    </row>
    <row r="12396" spans="2:3" x14ac:dyDescent="0.45">
      <c r="B12396" s="2"/>
      <c r="C12396" s="2"/>
    </row>
    <row r="12397" spans="2:3" x14ac:dyDescent="0.45">
      <c r="B12397" s="2"/>
      <c r="C12397" s="2"/>
    </row>
    <row r="12398" spans="2:3" x14ac:dyDescent="0.45">
      <c r="B12398" s="2"/>
      <c r="C12398" s="2"/>
    </row>
    <row r="12399" spans="2:3" x14ac:dyDescent="0.45">
      <c r="B12399" s="2"/>
      <c r="C12399" s="2"/>
    </row>
    <row r="12400" spans="2:3" x14ac:dyDescent="0.45">
      <c r="B12400" s="2"/>
      <c r="C12400" s="2"/>
    </row>
    <row r="12401" spans="2:3" x14ac:dyDescent="0.45">
      <c r="B12401" s="2"/>
      <c r="C12401" s="2"/>
    </row>
    <row r="12402" spans="2:3" x14ac:dyDescent="0.45">
      <c r="B12402" s="2"/>
      <c r="C12402" s="2"/>
    </row>
    <row r="12403" spans="2:3" x14ac:dyDescent="0.45">
      <c r="B12403" s="2"/>
      <c r="C12403" s="2"/>
    </row>
    <row r="12404" spans="2:3" x14ac:dyDescent="0.45">
      <c r="B12404" s="2"/>
      <c r="C12404" s="2"/>
    </row>
    <row r="12405" spans="2:3" x14ac:dyDescent="0.45">
      <c r="B12405" s="2"/>
      <c r="C12405" s="2"/>
    </row>
    <row r="12406" spans="2:3" x14ac:dyDescent="0.45">
      <c r="B12406" s="2"/>
      <c r="C12406" s="2"/>
    </row>
    <row r="12407" spans="2:3" x14ac:dyDescent="0.45">
      <c r="B12407" s="2"/>
      <c r="C12407" s="2"/>
    </row>
    <row r="12408" spans="2:3" x14ac:dyDescent="0.45">
      <c r="B12408" s="2"/>
      <c r="C12408" s="2"/>
    </row>
    <row r="12409" spans="2:3" x14ac:dyDescent="0.45">
      <c r="B12409" s="2"/>
      <c r="C12409" s="2"/>
    </row>
    <row r="12410" spans="2:3" x14ac:dyDescent="0.45">
      <c r="B12410" s="2"/>
      <c r="C12410" s="2"/>
    </row>
    <row r="12411" spans="2:3" x14ac:dyDescent="0.45">
      <c r="B12411" s="2"/>
      <c r="C12411" s="2"/>
    </row>
    <row r="12412" spans="2:3" x14ac:dyDescent="0.45">
      <c r="B12412" s="2"/>
      <c r="C12412" s="2"/>
    </row>
    <row r="12413" spans="2:3" x14ac:dyDescent="0.45">
      <c r="B12413" s="2"/>
      <c r="C12413" s="2"/>
    </row>
    <row r="12414" spans="2:3" x14ac:dyDescent="0.45">
      <c r="B12414" s="2"/>
      <c r="C12414" s="2"/>
    </row>
    <row r="12415" spans="2:3" x14ac:dyDescent="0.45">
      <c r="B12415" s="2"/>
      <c r="C12415" s="2"/>
    </row>
    <row r="12416" spans="2:3" x14ac:dyDescent="0.45">
      <c r="B12416" s="2"/>
      <c r="C12416" s="2"/>
    </row>
    <row r="12417" spans="2:3" x14ac:dyDescent="0.45">
      <c r="B12417" s="2"/>
      <c r="C12417" s="2"/>
    </row>
    <row r="12418" spans="2:3" x14ac:dyDescent="0.45">
      <c r="B12418" s="2"/>
      <c r="C12418" s="2"/>
    </row>
    <row r="12419" spans="2:3" x14ac:dyDescent="0.45">
      <c r="B12419" s="2"/>
      <c r="C12419" s="2"/>
    </row>
    <row r="12420" spans="2:3" x14ac:dyDescent="0.45">
      <c r="B12420" s="2"/>
      <c r="C12420" s="2"/>
    </row>
    <row r="12421" spans="2:3" x14ac:dyDescent="0.45">
      <c r="B12421" s="2"/>
      <c r="C12421" s="2"/>
    </row>
    <row r="12422" spans="2:3" x14ac:dyDescent="0.45">
      <c r="B12422" s="2"/>
      <c r="C12422" s="2"/>
    </row>
    <row r="12423" spans="2:3" x14ac:dyDescent="0.45">
      <c r="B12423" s="2"/>
      <c r="C12423" s="2"/>
    </row>
    <row r="12424" spans="2:3" x14ac:dyDescent="0.45">
      <c r="B12424" s="2"/>
      <c r="C12424" s="2"/>
    </row>
    <row r="12425" spans="2:3" x14ac:dyDescent="0.45">
      <c r="B12425" s="2"/>
      <c r="C12425" s="2"/>
    </row>
    <row r="12426" spans="2:3" x14ac:dyDescent="0.45">
      <c r="B12426" s="2"/>
      <c r="C12426" s="2"/>
    </row>
    <row r="12427" spans="2:3" x14ac:dyDescent="0.45">
      <c r="B12427" s="2"/>
      <c r="C12427" s="2"/>
    </row>
    <row r="12428" spans="2:3" x14ac:dyDescent="0.45">
      <c r="B12428" s="2"/>
      <c r="C12428" s="2"/>
    </row>
    <row r="12429" spans="2:3" x14ac:dyDescent="0.45">
      <c r="B12429" s="2"/>
      <c r="C12429" s="2"/>
    </row>
    <row r="12430" spans="2:3" x14ac:dyDescent="0.45">
      <c r="B12430" s="2"/>
      <c r="C12430" s="2"/>
    </row>
    <row r="12431" spans="2:3" x14ac:dyDescent="0.45">
      <c r="B12431" s="2"/>
      <c r="C12431" s="2"/>
    </row>
    <row r="12432" spans="2:3" x14ac:dyDescent="0.45">
      <c r="B12432" s="2"/>
      <c r="C12432" s="2"/>
    </row>
    <row r="12433" spans="2:3" x14ac:dyDescent="0.45">
      <c r="B12433" s="2"/>
      <c r="C12433" s="2"/>
    </row>
    <row r="12434" spans="2:3" x14ac:dyDescent="0.45">
      <c r="B12434" s="2"/>
      <c r="C12434" s="2"/>
    </row>
    <row r="12435" spans="2:3" x14ac:dyDescent="0.45">
      <c r="B12435" s="2"/>
      <c r="C12435" s="2"/>
    </row>
    <row r="12436" spans="2:3" x14ac:dyDescent="0.45">
      <c r="B12436" s="2"/>
      <c r="C12436" s="2"/>
    </row>
    <row r="12437" spans="2:3" x14ac:dyDescent="0.45">
      <c r="B12437" s="2"/>
      <c r="C12437" s="2"/>
    </row>
    <row r="12438" spans="2:3" x14ac:dyDescent="0.45">
      <c r="B12438" s="2"/>
      <c r="C12438" s="2"/>
    </row>
    <row r="12439" spans="2:3" x14ac:dyDescent="0.45">
      <c r="B12439" s="2"/>
      <c r="C12439" s="2"/>
    </row>
    <row r="12440" spans="2:3" x14ac:dyDescent="0.45">
      <c r="B12440" s="2"/>
      <c r="C12440" s="2"/>
    </row>
    <row r="12441" spans="2:3" x14ac:dyDescent="0.45">
      <c r="B12441" s="2"/>
      <c r="C12441" s="2"/>
    </row>
    <row r="12442" spans="2:3" x14ac:dyDescent="0.45">
      <c r="B12442" s="2"/>
      <c r="C12442" s="2"/>
    </row>
    <row r="12443" spans="2:3" x14ac:dyDescent="0.45">
      <c r="B12443" s="2"/>
      <c r="C12443" s="2"/>
    </row>
    <row r="12444" spans="2:3" x14ac:dyDescent="0.45">
      <c r="B12444" s="2"/>
      <c r="C12444" s="2"/>
    </row>
    <row r="12445" spans="2:3" x14ac:dyDescent="0.45">
      <c r="B12445" s="2"/>
      <c r="C12445" s="2"/>
    </row>
    <row r="12446" spans="2:3" x14ac:dyDescent="0.45">
      <c r="B12446" s="2"/>
      <c r="C12446" s="2"/>
    </row>
    <row r="12447" spans="2:3" x14ac:dyDescent="0.45">
      <c r="B12447" s="2"/>
      <c r="C12447" s="2"/>
    </row>
    <row r="12448" spans="2:3" x14ac:dyDescent="0.45">
      <c r="B12448" s="2"/>
      <c r="C12448" s="2"/>
    </row>
    <row r="12449" spans="2:3" x14ac:dyDescent="0.45">
      <c r="B12449" s="2"/>
      <c r="C12449" s="2"/>
    </row>
    <row r="12450" spans="2:3" x14ac:dyDescent="0.45">
      <c r="B12450" s="2"/>
      <c r="C12450" s="2"/>
    </row>
    <row r="12451" spans="2:3" x14ac:dyDescent="0.45">
      <c r="B12451" s="2"/>
      <c r="C12451" s="2"/>
    </row>
    <row r="12452" spans="2:3" x14ac:dyDescent="0.45">
      <c r="B12452" s="2"/>
      <c r="C12452" s="2"/>
    </row>
    <row r="12453" spans="2:3" x14ac:dyDescent="0.45">
      <c r="B12453" s="2"/>
      <c r="C12453" s="2"/>
    </row>
    <row r="12454" spans="2:3" x14ac:dyDescent="0.45">
      <c r="B12454" s="2"/>
      <c r="C12454" s="2"/>
    </row>
    <row r="12455" spans="2:3" x14ac:dyDescent="0.45">
      <c r="B12455" s="2"/>
      <c r="C12455" s="2"/>
    </row>
    <row r="12456" spans="2:3" x14ac:dyDescent="0.45">
      <c r="B12456" s="2"/>
      <c r="C12456" s="2"/>
    </row>
    <row r="12457" spans="2:3" x14ac:dyDescent="0.45">
      <c r="B12457" s="2"/>
      <c r="C12457" s="2"/>
    </row>
    <row r="12458" spans="2:3" x14ac:dyDescent="0.45">
      <c r="B12458" s="2"/>
      <c r="C12458" s="2"/>
    </row>
    <row r="12459" spans="2:3" x14ac:dyDescent="0.45">
      <c r="B12459" s="2"/>
      <c r="C12459" s="2"/>
    </row>
    <row r="12460" spans="2:3" x14ac:dyDescent="0.45">
      <c r="B12460" s="2"/>
      <c r="C12460" s="2"/>
    </row>
    <row r="12461" spans="2:3" x14ac:dyDescent="0.45">
      <c r="B12461" s="2"/>
      <c r="C12461" s="2"/>
    </row>
    <row r="12462" spans="2:3" x14ac:dyDescent="0.45">
      <c r="B12462" s="2"/>
      <c r="C12462" s="2"/>
    </row>
    <row r="12463" spans="2:3" x14ac:dyDescent="0.45">
      <c r="B12463" s="2"/>
      <c r="C12463" s="2"/>
    </row>
    <row r="12464" spans="2:3" x14ac:dyDescent="0.45">
      <c r="B12464" s="2"/>
      <c r="C12464" s="2"/>
    </row>
    <row r="12465" spans="2:3" x14ac:dyDescent="0.45">
      <c r="B12465" s="2"/>
      <c r="C12465" s="2"/>
    </row>
    <row r="12466" spans="2:3" x14ac:dyDescent="0.45">
      <c r="B12466" s="2"/>
      <c r="C12466" s="2"/>
    </row>
    <row r="12467" spans="2:3" x14ac:dyDescent="0.45">
      <c r="B12467" s="2"/>
      <c r="C12467" s="2"/>
    </row>
    <row r="12468" spans="2:3" x14ac:dyDescent="0.45">
      <c r="B12468" s="2"/>
      <c r="C12468" s="2"/>
    </row>
    <row r="12469" spans="2:3" x14ac:dyDescent="0.45">
      <c r="B12469" s="2"/>
      <c r="C12469" s="2"/>
    </row>
    <row r="12470" spans="2:3" x14ac:dyDescent="0.45">
      <c r="B12470" s="2"/>
      <c r="C12470" s="2"/>
    </row>
    <row r="12471" spans="2:3" x14ac:dyDescent="0.45">
      <c r="B12471" s="2"/>
      <c r="C12471" s="2"/>
    </row>
    <row r="12472" spans="2:3" x14ac:dyDescent="0.45">
      <c r="B12472" s="2"/>
      <c r="C12472" s="2"/>
    </row>
    <row r="12473" spans="2:3" x14ac:dyDescent="0.45">
      <c r="B12473" s="2"/>
      <c r="C12473" s="2"/>
    </row>
    <row r="12474" spans="2:3" x14ac:dyDescent="0.45">
      <c r="B12474" s="2"/>
      <c r="C12474" s="2"/>
    </row>
    <row r="12475" spans="2:3" x14ac:dyDescent="0.45">
      <c r="B12475" s="2"/>
      <c r="C12475" s="2"/>
    </row>
    <row r="12476" spans="2:3" x14ac:dyDescent="0.45">
      <c r="B12476" s="2"/>
      <c r="C12476" s="2"/>
    </row>
    <row r="12477" spans="2:3" x14ac:dyDescent="0.45">
      <c r="B12477" s="2"/>
      <c r="C12477" s="2"/>
    </row>
    <row r="12478" spans="2:3" x14ac:dyDescent="0.45">
      <c r="B12478" s="2"/>
      <c r="C12478" s="2"/>
    </row>
    <row r="12479" spans="2:3" x14ac:dyDescent="0.45">
      <c r="B12479" s="2"/>
      <c r="C12479" s="2"/>
    </row>
    <row r="12480" spans="2:3" x14ac:dyDescent="0.45">
      <c r="B12480" s="2"/>
      <c r="C12480" s="2"/>
    </row>
    <row r="12481" spans="2:3" x14ac:dyDescent="0.45">
      <c r="B12481" s="2"/>
      <c r="C12481" s="2"/>
    </row>
    <row r="12482" spans="2:3" x14ac:dyDescent="0.45">
      <c r="B12482" s="2"/>
      <c r="C12482" s="2"/>
    </row>
    <row r="12483" spans="2:3" x14ac:dyDescent="0.45">
      <c r="B12483" s="2"/>
      <c r="C12483" s="2"/>
    </row>
    <row r="12484" spans="2:3" x14ac:dyDescent="0.45">
      <c r="B12484" s="2"/>
      <c r="C12484" s="2"/>
    </row>
    <row r="12485" spans="2:3" x14ac:dyDescent="0.45">
      <c r="B12485" s="2"/>
      <c r="C12485" s="2"/>
    </row>
    <row r="12486" spans="2:3" x14ac:dyDescent="0.45">
      <c r="B12486" s="2"/>
      <c r="C12486" s="2"/>
    </row>
    <row r="12487" spans="2:3" x14ac:dyDescent="0.45">
      <c r="B12487" s="2"/>
      <c r="C12487" s="2"/>
    </row>
    <row r="12488" spans="2:3" x14ac:dyDescent="0.45">
      <c r="B12488" s="2"/>
      <c r="C12488" s="2"/>
    </row>
    <row r="12489" spans="2:3" x14ac:dyDescent="0.45">
      <c r="B12489" s="2"/>
      <c r="C12489" s="2"/>
    </row>
    <row r="12490" spans="2:3" x14ac:dyDescent="0.45">
      <c r="B12490" s="2"/>
      <c r="C12490" s="2"/>
    </row>
    <row r="12491" spans="2:3" x14ac:dyDescent="0.45">
      <c r="B12491" s="2"/>
      <c r="C12491" s="2"/>
    </row>
    <row r="12492" spans="2:3" x14ac:dyDescent="0.45">
      <c r="B12492" s="2"/>
      <c r="C12492" s="2"/>
    </row>
    <row r="12493" spans="2:3" x14ac:dyDescent="0.45">
      <c r="B12493" s="2"/>
      <c r="C12493" s="2"/>
    </row>
    <row r="12494" spans="2:3" x14ac:dyDescent="0.45">
      <c r="B12494" s="2"/>
      <c r="C12494" s="2"/>
    </row>
    <row r="12495" spans="2:3" x14ac:dyDescent="0.45">
      <c r="B12495" s="2"/>
      <c r="C12495" s="2"/>
    </row>
    <row r="12496" spans="2:3" x14ac:dyDescent="0.45">
      <c r="B12496" s="2"/>
      <c r="C12496" s="2"/>
    </row>
    <row r="12497" spans="2:3" x14ac:dyDescent="0.45">
      <c r="B12497" s="2"/>
      <c r="C12497" s="2"/>
    </row>
    <row r="12498" spans="2:3" x14ac:dyDescent="0.45">
      <c r="B12498" s="2"/>
      <c r="C12498" s="2"/>
    </row>
    <row r="12499" spans="2:3" x14ac:dyDescent="0.45">
      <c r="B12499" s="2"/>
      <c r="C12499" s="2"/>
    </row>
    <row r="12500" spans="2:3" x14ac:dyDescent="0.45">
      <c r="B12500" s="2"/>
      <c r="C12500" s="2"/>
    </row>
    <row r="12501" spans="2:3" x14ac:dyDescent="0.45">
      <c r="B12501" s="2"/>
      <c r="C12501" s="2"/>
    </row>
    <row r="12502" spans="2:3" x14ac:dyDescent="0.45">
      <c r="B12502" s="2"/>
      <c r="C12502" s="2"/>
    </row>
    <row r="12503" spans="2:3" x14ac:dyDescent="0.45">
      <c r="B12503" s="2"/>
      <c r="C12503" s="2"/>
    </row>
    <row r="12504" spans="2:3" x14ac:dyDescent="0.45">
      <c r="B12504" s="2"/>
      <c r="C12504" s="2"/>
    </row>
    <row r="12505" spans="2:3" x14ac:dyDescent="0.45">
      <c r="B12505" s="2"/>
      <c r="C12505" s="2"/>
    </row>
    <row r="12506" spans="2:3" x14ac:dyDescent="0.45">
      <c r="B12506" s="2"/>
      <c r="C12506" s="2"/>
    </row>
    <row r="12507" spans="2:3" x14ac:dyDescent="0.45">
      <c r="B12507" s="2"/>
      <c r="C12507" s="2"/>
    </row>
    <row r="12508" spans="2:3" x14ac:dyDescent="0.45">
      <c r="B12508" s="2"/>
      <c r="C12508" s="2"/>
    </row>
    <row r="12509" spans="2:3" x14ac:dyDescent="0.45">
      <c r="B12509" s="2"/>
      <c r="C12509" s="2"/>
    </row>
    <row r="12510" spans="2:3" x14ac:dyDescent="0.45">
      <c r="B12510" s="2"/>
      <c r="C12510" s="2"/>
    </row>
    <row r="12511" spans="2:3" x14ac:dyDescent="0.45">
      <c r="B12511" s="2"/>
      <c r="C12511" s="2"/>
    </row>
    <row r="12512" spans="2:3" x14ac:dyDescent="0.45">
      <c r="B12512" s="2"/>
      <c r="C12512" s="2"/>
    </row>
    <row r="12513" spans="2:3" x14ac:dyDescent="0.45">
      <c r="B12513" s="2"/>
      <c r="C12513" s="2"/>
    </row>
    <row r="12514" spans="2:3" x14ac:dyDescent="0.45">
      <c r="B12514" s="2"/>
      <c r="C12514" s="2"/>
    </row>
    <row r="12515" spans="2:3" x14ac:dyDescent="0.45">
      <c r="B12515" s="2"/>
      <c r="C12515" s="2"/>
    </row>
    <row r="12516" spans="2:3" x14ac:dyDescent="0.45">
      <c r="B12516" s="2"/>
      <c r="C12516" s="2"/>
    </row>
    <row r="12517" spans="2:3" x14ac:dyDescent="0.45">
      <c r="B12517" s="2"/>
      <c r="C12517" s="2"/>
    </row>
    <row r="12518" spans="2:3" x14ac:dyDescent="0.45">
      <c r="B12518" s="2"/>
      <c r="C12518" s="2"/>
    </row>
    <row r="12519" spans="2:3" x14ac:dyDescent="0.45">
      <c r="B12519" s="2"/>
      <c r="C12519" s="2"/>
    </row>
    <row r="12520" spans="2:3" x14ac:dyDescent="0.45">
      <c r="B12520" s="2"/>
      <c r="C12520" s="2"/>
    </row>
    <row r="12521" spans="2:3" x14ac:dyDescent="0.45">
      <c r="B12521" s="2"/>
      <c r="C12521" s="2"/>
    </row>
    <row r="12522" spans="2:3" x14ac:dyDescent="0.45">
      <c r="B12522" s="2"/>
      <c r="C12522" s="2"/>
    </row>
    <row r="12523" spans="2:3" x14ac:dyDescent="0.45">
      <c r="B12523" s="2"/>
      <c r="C12523" s="2"/>
    </row>
    <row r="12524" spans="2:3" x14ac:dyDescent="0.45">
      <c r="B12524" s="2"/>
      <c r="C12524" s="2"/>
    </row>
    <row r="12525" spans="2:3" x14ac:dyDescent="0.45">
      <c r="B12525" s="2"/>
      <c r="C12525" s="2"/>
    </row>
    <row r="12526" spans="2:3" x14ac:dyDescent="0.45">
      <c r="B12526" s="2"/>
      <c r="C12526" s="2"/>
    </row>
    <row r="12527" spans="2:3" x14ac:dyDescent="0.45">
      <c r="B12527" s="2"/>
      <c r="C12527" s="2"/>
    </row>
    <row r="12528" spans="2:3" x14ac:dyDescent="0.45">
      <c r="B12528" s="2"/>
      <c r="C12528" s="2"/>
    </row>
    <row r="12529" spans="2:3" x14ac:dyDescent="0.45">
      <c r="B12529" s="2"/>
      <c r="C12529" s="2"/>
    </row>
    <row r="12530" spans="2:3" x14ac:dyDescent="0.45">
      <c r="B12530" s="2"/>
      <c r="C12530" s="2"/>
    </row>
    <row r="12531" spans="2:3" x14ac:dyDescent="0.45">
      <c r="B12531" s="2"/>
      <c r="C12531" s="2"/>
    </row>
    <row r="12532" spans="2:3" x14ac:dyDescent="0.45">
      <c r="B12532" s="2"/>
      <c r="C12532" s="2"/>
    </row>
    <row r="12533" spans="2:3" x14ac:dyDescent="0.45">
      <c r="B12533" s="2"/>
      <c r="C12533" s="2"/>
    </row>
    <row r="12534" spans="2:3" x14ac:dyDescent="0.45">
      <c r="B12534" s="2"/>
      <c r="C12534" s="2"/>
    </row>
    <row r="12535" spans="2:3" x14ac:dyDescent="0.45">
      <c r="B12535" s="2"/>
      <c r="C12535" s="2"/>
    </row>
    <row r="12536" spans="2:3" x14ac:dyDescent="0.45">
      <c r="B12536" s="2"/>
      <c r="C12536" s="2"/>
    </row>
    <row r="12537" spans="2:3" x14ac:dyDescent="0.45">
      <c r="B12537" s="2"/>
      <c r="C12537" s="2"/>
    </row>
    <row r="12538" spans="2:3" x14ac:dyDescent="0.45">
      <c r="B12538" s="2"/>
      <c r="C12538" s="2"/>
    </row>
    <row r="12539" spans="2:3" x14ac:dyDescent="0.45">
      <c r="B12539" s="2"/>
      <c r="C12539" s="2"/>
    </row>
    <row r="12540" spans="2:3" x14ac:dyDescent="0.45">
      <c r="B12540" s="2"/>
      <c r="C12540" s="2"/>
    </row>
    <row r="12541" spans="2:3" x14ac:dyDescent="0.45">
      <c r="B12541" s="2"/>
      <c r="C12541" s="2"/>
    </row>
    <row r="12542" spans="2:3" x14ac:dyDescent="0.45">
      <c r="B12542" s="2"/>
      <c r="C12542" s="2"/>
    </row>
    <row r="12543" spans="2:3" x14ac:dyDescent="0.45">
      <c r="B12543" s="2"/>
      <c r="C12543" s="2"/>
    </row>
    <row r="12544" spans="2:3" x14ac:dyDescent="0.45">
      <c r="B12544" s="2"/>
      <c r="C12544" s="2"/>
    </row>
    <row r="12545" spans="2:3" x14ac:dyDescent="0.45">
      <c r="B12545" s="2"/>
      <c r="C12545" s="2"/>
    </row>
    <row r="12546" spans="2:3" x14ac:dyDescent="0.45">
      <c r="B12546" s="2"/>
      <c r="C12546" s="2"/>
    </row>
    <row r="12547" spans="2:3" x14ac:dyDescent="0.45">
      <c r="B12547" s="2"/>
      <c r="C12547" s="2"/>
    </row>
    <row r="12548" spans="2:3" x14ac:dyDescent="0.45">
      <c r="B12548" s="2"/>
      <c r="C12548" s="2"/>
    </row>
    <row r="12549" spans="2:3" x14ac:dyDescent="0.45">
      <c r="B12549" s="2"/>
      <c r="C12549" s="2"/>
    </row>
    <row r="12550" spans="2:3" x14ac:dyDescent="0.45">
      <c r="B12550" s="2"/>
      <c r="C12550" s="2"/>
    </row>
    <row r="12551" spans="2:3" x14ac:dyDescent="0.45">
      <c r="B12551" s="2"/>
      <c r="C12551" s="2"/>
    </row>
    <row r="12552" spans="2:3" x14ac:dyDescent="0.45">
      <c r="B12552" s="2"/>
      <c r="C12552" s="2"/>
    </row>
    <row r="12553" spans="2:3" x14ac:dyDescent="0.45">
      <c r="B12553" s="2"/>
      <c r="C12553" s="2"/>
    </row>
    <row r="12554" spans="2:3" x14ac:dyDescent="0.45">
      <c r="B12554" s="2"/>
      <c r="C12554" s="2"/>
    </row>
    <row r="12555" spans="2:3" x14ac:dyDescent="0.45">
      <c r="B12555" s="2"/>
      <c r="C12555" s="2"/>
    </row>
    <row r="12556" spans="2:3" x14ac:dyDescent="0.45">
      <c r="B12556" s="2"/>
      <c r="C12556" s="2"/>
    </row>
    <row r="12557" spans="2:3" x14ac:dyDescent="0.45">
      <c r="B12557" s="2"/>
      <c r="C12557" s="2"/>
    </row>
    <row r="12558" spans="2:3" x14ac:dyDescent="0.45">
      <c r="B12558" s="2"/>
      <c r="C12558" s="2"/>
    </row>
    <row r="12559" spans="2:3" x14ac:dyDescent="0.45">
      <c r="B12559" s="2"/>
      <c r="C12559" s="2"/>
    </row>
    <row r="12560" spans="2:3" x14ac:dyDescent="0.45">
      <c r="B12560" s="2"/>
      <c r="C12560" s="2"/>
    </row>
    <row r="12561" spans="2:3" x14ac:dyDescent="0.45">
      <c r="B12561" s="2"/>
      <c r="C12561" s="2"/>
    </row>
    <row r="12562" spans="2:3" x14ac:dyDescent="0.45">
      <c r="B12562" s="2"/>
      <c r="C12562" s="2"/>
    </row>
    <row r="12563" spans="2:3" x14ac:dyDescent="0.45">
      <c r="B12563" s="2"/>
      <c r="C12563" s="2"/>
    </row>
    <row r="12564" spans="2:3" x14ac:dyDescent="0.45">
      <c r="B12564" s="2"/>
      <c r="C12564" s="2"/>
    </row>
    <row r="12565" spans="2:3" x14ac:dyDescent="0.45">
      <c r="B12565" s="2"/>
      <c r="C12565" s="2"/>
    </row>
    <row r="12566" spans="2:3" x14ac:dyDescent="0.45">
      <c r="B12566" s="2"/>
      <c r="C12566" s="2"/>
    </row>
    <row r="12567" spans="2:3" x14ac:dyDescent="0.45">
      <c r="B12567" s="2"/>
      <c r="C12567" s="2"/>
    </row>
    <row r="12568" spans="2:3" x14ac:dyDescent="0.45">
      <c r="B12568" s="2"/>
      <c r="C12568" s="2"/>
    </row>
    <row r="12569" spans="2:3" x14ac:dyDescent="0.45">
      <c r="B12569" s="2"/>
      <c r="C12569" s="2"/>
    </row>
    <row r="12570" spans="2:3" x14ac:dyDescent="0.45">
      <c r="B12570" s="2"/>
      <c r="C12570" s="2"/>
    </row>
    <row r="12571" spans="2:3" x14ac:dyDescent="0.45">
      <c r="B12571" s="2"/>
      <c r="C12571" s="2"/>
    </row>
    <row r="12572" spans="2:3" x14ac:dyDescent="0.45">
      <c r="B12572" s="2"/>
      <c r="C12572" s="2"/>
    </row>
    <row r="12573" spans="2:3" x14ac:dyDescent="0.45">
      <c r="B12573" s="2"/>
      <c r="C12573" s="2"/>
    </row>
    <row r="12574" spans="2:3" x14ac:dyDescent="0.45">
      <c r="B12574" s="2"/>
      <c r="C12574" s="2"/>
    </row>
    <row r="12575" spans="2:3" x14ac:dyDescent="0.45">
      <c r="B12575" s="2"/>
      <c r="C12575" s="2"/>
    </row>
    <row r="12576" spans="2:3" x14ac:dyDescent="0.45">
      <c r="B12576" s="2"/>
      <c r="C12576" s="2"/>
    </row>
    <row r="12577" spans="2:3" x14ac:dyDescent="0.45">
      <c r="B12577" s="2"/>
      <c r="C12577" s="2"/>
    </row>
    <row r="12578" spans="2:3" x14ac:dyDescent="0.45">
      <c r="B12578" s="2"/>
      <c r="C12578" s="2"/>
    </row>
    <row r="12579" spans="2:3" x14ac:dyDescent="0.45">
      <c r="B12579" s="2"/>
      <c r="C12579" s="2"/>
    </row>
    <row r="12580" spans="2:3" x14ac:dyDescent="0.45">
      <c r="B12580" s="2"/>
      <c r="C12580" s="2"/>
    </row>
    <row r="12581" spans="2:3" x14ac:dyDescent="0.45">
      <c r="B12581" s="2"/>
      <c r="C12581" s="2"/>
    </row>
    <row r="12582" spans="2:3" x14ac:dyDescent="0.45">
      <c r="B12582" s="2"/>
      <c r="C12582" s="2"/>
    </row>
    <row r="12583" spans="2:3" x14ac:dyDescent="0.45">
      <c r="B12583" s="2"/>
      <c r="C12583" s="2"/>
    </row>
    <row r="12584" spans="2:3" x14ac:dyDescent="0.45">
      <c r="B12584" s="2"/>
      <c r="C12584" s="2"/>
    </row>
    <row r="12585" spans="2:3" x14ac:dyDescent="0.45">
      <c r="B12585" s="2"/>
      <c r="C12585" s="2"/>
    </row>
    <row r="12586" spans="2:3" x14ac:dyDescent="0.45">
      <c r="B12586" s="2"/>
      <c r="C12586" s="2"/>
    </row>
    <row r="12587" spans="2:3" x14ac:dyDescent="0.45">
      <c r="B12587" s="2"/>
      <c r="C12587" s="2"/>
    </row>
    <row r="12588" spans="2:3" x14ac:dyDescent="0.45">
      <c r="B12588" s="2"/>
      <c r="C12588" s="2"/>
    </row>
    <row r="12589" spans="2:3" x14ac:dyDescent="0.45">
      <c r="B12589" s="2"/>
      <c r="C12589" s="2"/>
    </row>
    <row r="12590" spans="2:3" x14ac:dyDescent="0.45">
      <c r="B12590" s="2"/>
      <c r="C12590" s="2"/>
    </row>
    <row r="12591" spans="2:3" x14ac:dyDescent="0.45">
      <c r="B12591" s="2"/>
      <c r="C12591" s="2"/>
    </row>
    <row r="12592" spans="2:3" x14ac:dyDescent="0.45">
      <c r="B12592" s="2"/>
      <c r="C12592" s="2"/>
    </row>
    <row r="12593" spans="2:3" x14ac:dyDescent="0.45">
      <c r="B12593" s="2"/>
      <c r="C12593" s="2"/>
    </row>
    <row r="12594" spans="2:3" x14ac:dyDescent="0.45">
      <c r="B12594" s="2"/>
      <c r="C12594" s="2"/>
    </row>
    <row r="12595" spans="2:3" x14ac:dyDescent="0.45">
      <c r="B12595" s="2"/>
      <c r="C12595" s="2"/>
    </row>
    <row r="12596" spans="2:3" x14ac:dyDescent="0.45">
      <c r="B12596" s="2"/>
      <c r="C12596" s="2"/>
    </row>
    <row r="12597" spans="2:3" x14ac:dyDescent="0.45">
      <c r="B12597" s="2"/>
      <c r="C12597" s="2"/>
    </row>
    <row r="12598" spans="2:3" x14ac:dyDescent="0.45">
      <c r="B12598" s="2"/>
      <c r="C12598" s="2"/>
    </row>
    <row r="12599" spans="2:3" x14ac:dyDescent="0.45">
      <c r="B12599" s="2"/>
      <c r="C12599" s="2"/>
    </row>
    <row r="12600" spans="2:3" x14ac:dyDescent="0.45">
      <c r="B12600" s="2"/>
      <c r="C12600" s="2"/>
    </row>
    <row r="12601" spans="2:3" x14ac:dyDescent="0.45">
      <c r="B12601" s="2"/>
      <c r="C12601" s="2"/>
    </row>
    <row r="12602" spans="2:3" x14ac:dyDescent="0.45">
      <c r="B12602" s="2"/>
      <c r="C12602" s="2"/>
    </row>
    <row r="12603" spans="2:3" x14ac:dyDescent="0.45">
      <c r="B12603" s="2"/>
      <c r="C12603" s="2"/>
    </row>
    <row r="12604" spans="2:3" x14ac:dyDescent="0.45">
      <c r="B12604" s="2"/>
      <c r="C12604" s="2"/>
    </row>
    <row r="12605" spans="2:3" x14ac:dyDescent="0.45">
      <c r="B12605" s="2"/>
      <c r="C12605" s="2"/>
    </row>
    <row r="12606" spans="2:3" x14ac:dyDescent="0.45">
      <c r="B12606" s="2"/>
      <c r="C12606" s="2"/>
    </row>
    <row r="12607" spans="2:3" x14ac:dyDescent="0.45">
      <c r="B12607" s="2"/>
      <c r="C12607" s="2"/>
    </row>
    <row r="12608" spans="2:3" x14ac:dyDescent="0.45">
      <c r="B12608" s="2"/>
      <c r="C12608" s="2"/>
    </row>
    <row r="12609" spans="2:3" x14ac:dyDescent="0.45">
      <c r="B12609" s="2"/>
      <c r="C12609" s="2"/>
    </row>
    <row r="12610" spans="2:3" x14ac:dyDescent="0.45">
      <c r="B12610" s="2"/>
      <c r="C12610" s="2"/>
    </row>
    <row r="12611" spans="2:3" x14ac:dyDescent="0.45">
      <c r="B12611" s="2"/>
      <c r="C12611" s="2"/>
    </row>
    <row r="12612" spans="2:3" x14ac:dyDescent="0.45">
      <c r="B12612" s="2"/>
      <c r="C12612" s="2"/>
    </row>
    <row r="12613" spans="2:3" x14ac:dyDescent="0.45">
      <c r="B12613" s="2"/>
      <c r="C12613" s="2"/>
    </row>
    <row r="12614" spans="2:3" x14ac:dyDescent="0.45">
      <c r="B12614" s="2"/>
      <c r="C12614" s="2"/>
    </row>
    <row r="12615" spans="2:3" x14ac:dyDescent="0.45">
      <c r="B12615" s="2"/>
      <c r="C12615" s="2"/>
    </row>
    <row r="12616" spans="2:3" x14ac:dyDescent="0.45">
      <c r="B12616" s="2"/>
      <c r="C12616" s="2"/>
    </row>
    <row r="12617" spans="2:3" x14ac:dyDescent="0.45">
      <c r="B12617" s="2"/>
      <c r="C12617" s="2"/>
    </row>
    <row r="12618" spans="2:3" x14ac:dyDescent="0.45">
      <c r="B12618" s="2"/>
      <c r="C12618" s="2"/>
    </row>
    <row r="12619" spans="2:3" x14ac:dyDescent="0.45">
      <c r="B12619" s="2"/>
      <c r="C12619" s="2"/>
    </row>
    <row r="12620" spans="2:3" x14ac:dyDescent="0.45">
      <c r="B12620" s="2"/>
      <c r="C12620" s="2"/>
    </row>
    <row r="12621" spans="2:3" x14ac:dyDescent="0.45">
      <c r="B12621" s="2"/>
      <c r="C12621" s="2"/>
    </row>
    <row r="12622" spans="2:3" x14ac:dyDescent="0.45">
      <c r="B12622" s="2"/>
      <c r="C12622" s="2"/>
    </row>
    <row r="12623" spans="2:3" x14ac:dyDescent="0.45">
      <c r="B12623" s="2"/>
      <c r="C12623" s="2"/>
    </row>
    <row r="12624" spans="2:3" x14ac:dyDescent="0.45">
      <c r="B12624" s="2"/>
      <c r="C12624" s="2"/>
    </row>
    <row r="12625" spans="2:3" x14ac:dyDescent="0.45">
      <c r="B12625" s="2"/>
      <c r="C12625" s="2"/>
    </row>
    <row r="12626" spans="2:3" x14ac:dyDescent="0.45">
      <c r="B12626" s="2"/>
      <c r="C12626" s="2"/>
    </row>
    <row r="12627" spans="2:3" x14ac:dyDescent="0.45">
      <c r="B12627" s="2"/>
      <c r="C12627" s="2"/>
    </row>
    <row r="12628" spans="2:3" x14ac:dyDescent="0.45">
      <c r="B12628" s="2"/>
      <c r="C12628" s="2"/>
    </row>
    <row r="12629" spans="2:3" x14ac:dyDescent="0.45">
      <c r="B12629" s="2"/>
      <c r="C12629" s="2"/>
    </row>
    <row r="12630" spans="2:3" x14ac:dyDescent="0.45">
      <c r="B12630" s="2"/>
      <c r="C12630" s="2"/>
    </row>
    <row r="12631" spans="2:3" x14ac:dyDescent="0.45">
      <c r="B12631" s="2"/>
      <c r="C12631" s="2"/>
    </row>
    <row r="12632" spans="2:3" x14ac:dyDescent="0.45">
      <c r="B12632" s="2"/>
      <c r="C12632" s="2"/>
    </row>
    <row r="12633" spans="2:3" x14ac:dyDescent="0.45">
      <c r="B12633" s="2"/>
      <c r="C12633" s="2"/>
    </row>
    <row r="12634" spans="2:3" x14ac:dyDescent="0.45">
      <c r="B12634" s="2"/>
      <c r="C12634" s="2"/>
    </row>
    <row r="12635" spans="2:3" x14ac:dyDescent="0.45">
      <c r="B12635" s="2"/>
      <c r="C12635" s="2"/>
    </row>
    <row r="12636" spans="2:3" x14ac:dyDescent="0.45">
      <c r="B12636" s="2"/>
      <c r="C12636" s="2"/>
    </row>
    <row r="12637" spans="2:3" x14ac:dyDescent="0.45">
      <c r="B12637" s="2"/>
      <c r="C12637" s="2"/>
    </row>
    <row r="12638" spans="2:3" x14ac:dyDescent="0.45">
      <c r="B12638" s="2"/>
      <c r="C12638" s="2"/>
    </row>
    <row r="12639" spans="2:3" x14ac:dyDescent="0.45">
      <c r="B12639" s="2"/>
      <c r="C12639" s="2"/>
    </row>
    <row r="12640" spans="2:3" x14ac:dyDescent="0.45">
      <c r="B12640" s="2"/>
      <c r="C12640" s="2"/>
    </row>
    <row r="12641" spans="2:3" x14ac:dyDescent="0.45">
      <c r="B12641" s="2"/>
      <c r="C12641" s="2"/>
    </row>
    <row r="12642" spans="2:3" x14ac:dyDescent="0.45">
      <c r="B12642" s="2"/>
      <c r="C12642" s="2"/>
    </row>
    <row r="12643" spans="2:3" x14ac:dyDescent="0.45">
      <c r="B12643" s="2"/>
      <c r="C12643" s="2"/>
    </row>
    <row r="12644" spans="2:3" x14ac:dyDescent="0.45">
      <c r="B12644" s="2"/>
      <c r="C12644" s="2"/>
    </row>
    <row r="12645" spans="2:3" x14ac:dyDescent="0.45">
      <c r="B12645" s="2"/>
      <c r="C12645" s="2"/>
    </row>
    <row r="12646" spans="2:3" x14ac:dyDescent="0.45">
      <c r="B12646" s="2"/>
      <c r="C12646" s="2"/>
    </row>
    <row r="12647" spans="2:3" x14ac:dyDescent="0.45">
      <c r="B12647" s="2"/>
      <c r="C12647" s="2"/>
    </row>
    <row r="12648" spans="2:3" x14ac:dyDescent="0.45">
      <c r="B12648" s="2"/>
      <c r="C12648" s="2"/>
    </row>
    <row r="12649" spans="2:3" x14ac:dyDescent="0.45">
      <c r="B12649" s="2"/>
      <c r="C12649" s="2"/>
    </row>
    <row r="12650" spans="2:3" x14ac:dyDescent="0.45">
      <c r="B12650" s="2"/>
      <c r="C12650" s="2"/>
    </row>
    <row r="12651" spans="2:3" x14ac:dyDescent="0.45">
      <c r="B12651" s="2"/>
      <c r="C12651" s="2"/>
    </row>
    <row r="12652" spans="2:3" x14ac:dyDescent="0.45">
      <c r="B12652" s="2"/>
      <c r="C12652" s="2"/>
    </row>
    <row r="12653" spans="2:3" x14ac:dyDescent="0.45">
      <c r="B12653" s="2"/>
      <c r="C12653" s="2"/>
    </row>
    <row r="12654" spans="2:3" x14ac:dyDescent="0.45">
      <c r="B12654" s="2"/>
      <c r="C12654" s="2"/>
    </row>
    <row r="12655" spans="2:3" x14ac:dyDescent="0.45">
      <c r="B12655" s="2"/>
      <c r="C12655" s="2"/>
    </row>
    <row r="12656" spans="2:3" x14ac:dyDescent="0.45">
      <c r="B12656" s="2"/>
      <c r="C12656" s="2"/>
    </row>
    <row r="12657" spans="2:3" x14ac:dyDescent="0.45">
      <c r="B12657" s="2"/>
      <c r="C12657" s="2"/>
    </row>
    <row r="12658" spans="2:3" x14ac:dyDescent="0.45">
      <c r="B12658" s="2"/>
      <c r="C12658" s="2"/>
    </row>
    <row r="12659" spans="2:3" x14ac:dyDescent="0.45">
      <c r="B12659" s="2"/>
      <c r="C12659" s="2"/>
    </row>
    <row r="12660" spans="2:3" x14ac:dyDescent="0.45">
      <c r="B12660" s="2"/>
      <c r="C12660" s="2"/>
    </row>
    <row r="12661" spans="2:3" x14ac:dyDescent="0.45">
      <c r="B12661" s="2"/>
      <c r="C12661" s="2"/>
    </row>
    <row r="12662" spans="2:3" x14ac:dyDescent="0.45">
      <c r="B12662" s="2"/>
      <c r="C12662" s="2"/>
    </row>
    <row r="12663" spans="2:3" x14ac:dyDescent="0.45">
      <c r="B12663" s="2"/>
      <c r="C12663" s="2"/>
    </row>
    <row r="12664" spans="2:3" x14ac:dyDescent="0.45">
      <c r="B12664" s="2"/>
      <c r="C12664" s="2"/>
    </row>
    <row r="12665" spans="2:3" x14ac:dyDescent="0.45">
      <c r="B12665" s="2"/>
      <c r="C12665" s="2"/>
    </row>
    <row r="12666" spans="2:3" x14ac:dyDescent="0.45">
      <c r="B12666" s="2"/>
      <c r="C12666" s="2"/>
    </row>
    <row r="12667" spans="2:3" x14ac:dyDescent="0.45">
      <c r="B12667" s="2"/>
      <c r="C12667" s="2"/>
    </row>
    <row r="12668" spans="2:3" x14ac:dyDescent="0.45">
      <c r="B12668" s="2"/>
      <c r="C12668" s="2"/>
    </row>
    <row r="12669" spans="2:3" x14ac:dyDescent="0.45">
      <c r="B12669" s="2"/>
      <c r="C12669" s="2"/>
    </row>
    <row r="12670" spans="2:3" x14ac:dyDescent="0.45">
      <c r="B12670" s="2"/>
      <c r="C12670" s="2"/>
    </row>
    <row r="12671" spans="2:3" x14ac:dyDescent="0.45">
      <c r="B12671" s="2"/>
      <c r="C12671" s="2"/>
    </row>
    <row r="12672" spans="2:3" x14ac:dyDescent="0.45">
      <c r="B12672" s="2"/>
      <c r="C12672" s="2"/>
    </row>
    <row r="12673" spans="2:3" x14ac:dyDescent="0.45">
      <c r="B12673" s="2"/>
      <c r="C12673" s="2"/>
    </row>
    <row r="12674" spans="2:3" x14ac:dyDescent="0.45">
      <c r="B12674" s="2"/>
      <c r="C12674" s="2"/>
    </row>
    <row r="12675" spans="2:3" x14ac:dyDescent="0.45">
      <c r="B12675" s="2"/>
      <c r="C12675" s="2"/>
    </row>
    <row r="12676" spans="2:3" x14ac:dyDescent="0.45">
      <c r="B12676" s="2"/>
      <c r="C12676" s="2"/>
    </row>
    <row r="12677" spans="2:3" x14ac:dyDescent="0.45">
      <c r="B12677" s="2"/>
      <c r="C12677" s="2"/>
    </row>
    <row r="12678" spans="2:3" x14ac:dyDescent="0.45">
      <c r="B12678" s="2"/>
      <c r="C12678" s="2"/>
    </row>
    <row r="12679" spans="2:3" x14ac:dyDescent="0.45">
      <c r="B12679" s="2"/>
      <c r="C12679" s="2"/>
    </row>
    <row r="12680" spans="2:3" x14ac:dyDescent="0.45">
      <c r="B12680" s="2"/>
      <c r="C12680" s="2"/>
    </row>
    <row r="12681" spans="2:3" x14ac:dyDescent="0.45">
      <c r="B12681" s="2"/>
      <c r="C12681" s="2"/>
    </row>
    <row r="12682" spans="2:3" x14ac:dyDescent="0.45">
      <c r="B12682" s="2"/>
      <c r="C12682" s="2"/>
    </row>
    <row r="12683" spans="2:3" x14ac:dyDescent="0.45">
      <c r="B12683" s="2"/>
      <c r="C12683" s="2"/>
    </row>
    <row r="12684" spans="2:3" x14ac:dyDescent="0.45">
      <c r="B12684" s="2"/>
      <c r="C12684" s="2"/>
    </row>
    <row r="12685" spans="2:3" x14ac:dyDescent="0.45">
      <c r="B12685" s="2"/>
      <c r="C12685" s="2"/>
    </row>
    <row r="12686" spans="2:3" x14ac:dyDescent="0.45">
      <c r="B12686" s="2"/>
      <c r="C12686" s="2"/>
    </row>
    <row r="12687" spans="2:3" x14ac:dyDescent="0.45">
      <c r="B12687" s="2"/>
      <c r="C12687" s="2"/>
    </row>
    <row r="12688" spans="2:3" x14ac:dyDescent="0.45">
      <c r="B12688" s="2"/>
      <c r="C12688" s="2"/>
    </row>
    <row r="12689" spans="2:3" x14ac:dyDescent="0.45">
      <c r="B12689" s="2"/>
      <c r="C12689" s="2"/>
    </row>
    <row r="12690" spans="2:3" x14ac:dyDescent="0.45">
      <c r="B12690" s="2"/>
      <c r="C12690" s="2"/>
    </row>
    <row r="12691" spans="2:3" x14ac:dyDescent="0.45">
      <c r="B12691" s="2"/>
      <c r="C12691" s="2"/>
    </row>
    <row r="12692" spans="2:3" x14ac:dyDescent="0.45">
      <c r="B12692" s="2"/>
      <c r="C12692" s="2"/>
    </row>
    <row r="12693" spans="2:3" x14ac:dyDescent="0.45">
      <c r="B12693" s="2"/>
      <c r="C12693" s="2"/>
    </row>
    <row r="12694" spans="2:3" x14ac:dyDescent="0.45">
      <c r="B12694" s="2"/>
      <c r="C12694" s="2"/>
    </row>
    <row r="12695" spans="2:3" x14ac:dyDescent="0.45">
      <c r="B12695" s="2"/>
      <c r="C12695" s="2"/>
    </row>
    <row r="12696" spans="2:3" x14ac:dyDescent="0.45">
      <c r="B12696" s="2"/>
      <c r="C12696" s="2"/>
    </row>
    <row r="12697" spans="2:3" x14ac:dyDescent="0.45">
      <c r="B12697" s="2"/>
      <c r="C12697" s="2"/>
    </row>
    <row r="12698" spans="2:3" x14ac:dyDescent="0.45">
      <c r="B12698" s="2"/>
      <c r="C12698" s="2"/>
    </row>
    <row r="12699" spans="2:3" x14ac:dyDescent="0.45">
      <c r="B12699" s="2"/>
      <c r="C12699" s="2"/>
    </row>
    <row r="12700" spans="2:3" x14ac:dyDescent="0.45">
      <c r="B12700" s="2"/>
      <c r="C12700" s="2"/>
    </row>
    <row r="12701" spans="2:3" x14ac:dyDescent="0.45">
      <c r="B12701" s="2"/>
      <c r="C12701" s="2"/>
    </row>
    <row r="12702" spans="2:3" x14ac:dyDescent="0.45">
      <c r="B12702" s="2"/>
      <c r="C12702" s="2"/>
    </row>
    <row r="12703" spans="2:3" x14ac:dyDescent="0.45">
      <c r="B12703" s="2"/>
      <c r="C12703" s="2"/>
    </row>
    <row r="12704" spans="2:3" x14ac:dyDescent="0.45">
      <c r="B12704" s="2"/>
      <c r="C12704" s="2"/>
    </row>
    <row r="12705" spans="2:3" x14ac:dyDescent="0.45">
      <c r="B12705" s="2"/>
      <c r="C12705" s="2"/>
    </row>
    <row r="12706" spans="2:3" x14ac:dyDescent="0.45">
      <c r="B12706" s="2"/>
      <c r="C12706" s="2"/>
    </row>
    <row r="12707" spans="2:3" x14ac:dyDescent="0.45">
      <c r="B12707" s="2"/>
      <c r="C12707" s="2"/>
    </row>
    <row r="12708" spans="2:3" x14ac:dyDescent="0.45">
      <c r="B12708" s="2"/>
      <c r="C12708" s="2"/>
    </row>
    <row r="12709" spans="2:3" x14ac:dyDescent="0.45">
      <c r="B12709" s="2"/>
      <c r="C12709" s="2"/>
    </row>
    <row r="12710" spans="2:3" x14ac:dyDescent="0.45">
      <c r="B12710" s="2"/>
      <c r="C12710" s="2"/>
    </row>
    <row r="12711" spans="2:3" x14ac:dyDescent="0.45">
      <c r="B12711" s="2"/>
      <c r="C12711" s="2"/>
    </row>
    <row r="12712" spans="2:3" x14ac:dyDescent="0.45">
      <c r="B12712" s="2"/>
      <c r="C12712" s="2"/>
    </row>
    <row r="12713" spans="2:3" x14ac:dyDescent="0.45">
      <c r="B12713" s="2"/>
      <c r="C12713" s="2"/>
    </row>
    <row r="12714" spans="2:3" x14ac:dyDescent="0.45">
      <c r="B12714" s="2"/>
      <c r="C12714" s="2"/>
    </row>
    <row r="12715" spans="2:3" x14ac:dyDescent="0.45">
      <c r="B12715" s="2"/>
      <c r="C12715" s="2"/>
    </row>
    <row r="12716" spans="2:3" x14ac:dyDescent="0.45">
      <c r="B12716" s="2"/>
      <c r="C12716" s="2"/>
    </row>
    <row r="12717" spans="2:3" x14ac:dyDescent="0.45">
      <c r="B12717" s="2"/>
      <c r="C12717" s="2"/>
    </row>
    <row r="12718" spans="2:3" x14ac:dyDescent="0.45">
      <c r="B12718" s="2"/>
      <c r="C12718" s="2"/>
    </row>
    <row r="12719" spans="2:3" x14ac:dyDescent="0.45">
      <c r="B12719" s="2"/>
      <c r="C12719" s="2"/>
    </row>
    <row r="12720" spans="2:3" x14ac:dyDescent="0.45">
      <c r="B12720" s="2"/>
      <c r="C12720" s="2"/>
    </row>
    <row r="12721" spans="2:3" x14ac:dyDescent="0.45">
      <c r="B12721" s="2"/>
      <c r="C12721" s="2"/>
    </row>
    <row r="12722" spans="2:3" x14ac:dyDescent="0.45">
      <c r="B12722" s="2"/>
      <c r="C12722" s="2"/>
    </row>
    <row r="12723" spans="2:3" x14ac:dyDescent="0.45">
      <c r="B12723" s="2"/>
      <c r="C12723" s="2"/>
    </row>
    <row r="12724" spans="2:3" x14ac:dyDescent="0.45">
      <c r="B12724" s="2"/>
      <c r="C12724" s="2"/>
    </row>
    <row r="12725" spans="2:3" x14ac:dyDescent="0.45">
      <c r="B12725" s="2"/>
      <c r="C12725" s="2"/>
    </row>
    <row r="12726" spans="2:3" x14ac:dyDescent="0.45">
      <c r="B12726" s="2"/>
      <c r="C12726" s="2"/>
    </row>
    <row r="12727" spans="2:3" x14ac:dyDescent="0.45">
      <c r="B12727" s="2"/>
      <c r="C12727" s="2"/>
    </row>
    <row r="12728" spans="2:3" x14ac:dyDescent="0.45">
      <c r="B12728" s="2"/>
      <c r="C12728" s="2"/>
    </row>
    <row r="12729" spans="2:3" x14ac:dyDescent="0.45">
      <c r="B12729" s="2"/>
      <c r="C12729" s="2"/>
    </row>
    <row r="12730" spans="2:3" x14ac:dyDescent="0.45">
      <c r="B12730" s="2"/>
      <c r="C12730" s="2"/>
    </row>
    <row r="12731" spans="2:3" x14ac:dyDescent="0.45">
      <c r="B12731" s="2"/>
      <c r="C12731" s="2"/>
    </row>
    <row r="12732" spans="2:3" x14ac:dyDescent="0.45">
      <c r="B12732" s="2"/>
      <c r="C12732" s="2"/>
    </row>
    <row r="12733" spans="2:3" x14ac:dyDescent="0.45">
      <c r="B12733" s="2"/>
      <c r="C12733" s="2"/>
    </row>
    <row r="12734" spans="2:3" x14ac:dyDescent="0.45">
      <c r="B12734" s="2"/>
      <c r="C12734" s="2"/>
    </row>
    <row r="12735" spans="2:3" x14ac:dyDescent="0.45">
      <c r="B12735" s="2"/>
      <c r="C12735" s="2"/>
    </row>
    <row r="12736" spans="2:3" x14ac:dyDescent="0.45">
      <c r="B12736" s="2"/>
      <c r="C12736" s="2"/>
    </row>
    <row r="12737" spans="2:3" x14ac:dyDescent="0.45">
      <c r="B12737" s="2"/>
      <c r="C12737" s="2"/>
    </row>
    <row r="12738" spans="2:3" x14ac:dyDescent="0.45">
      <c r="B12738" s="2"/>
      <c r="C12738" s="2"/>
    </row>
    <row r="12739" spans="2:3" x14ac:dyDescent="0.45">
      <c r="B12739" s="2"/>
      <c r="C12739" s="2"/>
    </row>
    <row r="12740" spans="2:3" x14ac:dyDescent="0.45">
      <c r="B12740" s="2"/>
      <c r="C12740" s="2"/>
    </row>
    <row r="12741" spans="2:3" x14ac:dyDescent="0.45">
      <c r="B12741" s="2"/>
      <c r="C12741" s="2"/>
    </row>
    <row r="12742" spans="2:3" x14ac:dyDescent="0.45">
      <c r="B12742" s="2"/>
      <c r="C12742" s="2"/>
    </row>
    <row r="12743" spans="2:3" x14ac:dyDescent="0.45">
      <c r="B12743" s="2"/>
      <c r="C12743" s="2"/>
    </row>
    <row r="12744" spans="2:3" x14ac:dyDescent="0.45">
      <c r="B12744" s="2"/>
      <c r="C12744" s="2"/>
    </row>
    <row r="12745" spans="2:3" x14ac:dyDescent="0.45">
      <c r="B12745" s="2"/>
      <c r="C12745" s="2"/>
    </row>
    <row r="12746" spans="2:3" x14ac:dyDescent="0.45">
      <c r="B12746" s="2"/>
      <c r="C12746" s="2"/>
    </row>
    <row r="12747" spans="2:3" x14ac:dyDescent="0.45">
      <c r="B12747" s="2"/>
      <c r="C12747" s="2"/>
    </row>
    <row r="12748" spans="2:3" x14ac:dyDescent="0.45">
      <c r="B12748" s="2"/>
      <c r="C12748" s="2"/>
    </row>
    <row r="12749" spans="2:3" x14ac:dyDescent="0.45">
      <c r="B12749" s="2"/>
      <c r="C12749" s="2"/>
    </row>
    <row r="12750" spans="2:3" x14ac:dyDescent="0.45">
      <c r="B12750" s="2"/>
      <c r="C12750" s="2"/>
    </row>
    <row r="12751" spans="2:3" x14ac:dyDescent="0.45">
      <c r="B12751" s="2"/>
      <c r="C12751" s="2"/>
    </row>
    <row r="12752" spans="2:3" x14ac:dyDescent="0.45">
      <c r="B12752" s="2"/>
      <c r="C12752" s="2"/>
    </row>
    <row r="12753" spans="2:3" x14ac:dyDescent="0.45">
      <c r="B12753" s="2"/>
      <c r="C12753" s="2"/>
    </row>
    <row r="12754" spans="2:3" x14ac:dyDescent="0.45">
      <c r="B12754" s="2"/>
      <c r="C12754" s="2"/>
    </row>
    <row r="12755" spans="2:3" x14ac:dyDescent="0.45">
      <c r="B12755" s="2"/>
      <c r="C12755" s="2"/>
    </row>
    <row r="12756" spans="2:3" x14ac:dyDescent="0.45">
      <c r="B12756" s="2"/>
      <c r="C12756" s="2"/>
    </row>
    <row r="12757" spans="2:3" x14ac:dyDescent="0.45">
      <c r="B12757" s="2"/>
      <c r="C12757" s="2"/>
    </row>
    <row r="12758" spans="2:3" x14ac:dyDescent="0.45">
      <c r="B12758" s="2"/>
      <c r="C12758" s="2"/>
    </row>
    <row r="12759" spans="2:3" x14ac:dyDescent="0.45">
      <c r="B12759" s="2"/>
      <c r="C12759" s="2"/>
    </row>
    <row r="12760" spans="2:3" x14ac:dyDescent="0.45">
      <c r="B12760" s="2"/>
      <c r="C12760" s="2"/>
    </row>
    <row r="12761" spans="2:3" x14ac:dyDescent="0.45">
      <c r="B12761" s="2"/>
      <c r="C12761" s="2"/>
    </row>
    <row r="12762" spans="2:3" x14ac:dyDescent="0.45">
      <c r="B12762" s="2"/>
      <c r="C12762" s="2"/>
    </row>
    <row r="12763" spans="2:3" x14ac:dyDescent="0.45">
      <c r="B12763" s="2"/>
      <c r="C12763" s="2"/>
    </row>
    <row r="12764" spans="2:3" x14ac:dyDescent="0.45">
      <c r="B12764" s="2"/>
      <c r="C12764" s="2"/>
    </row>
    <row r="12765" spans="2:3" x14ac:dyDescent="0.45">
      <c r="B12765" s="2"/>
      <c r="C12765" s="2"/>
    </row>
    <row r="12766" spans="2:3" x14ac:dyDescent="0.45">
      <c r="B12766" s="2"/>
      <c r="C12766" s="2"/>
    </row>
    <row r="12767" spans="2:3" x14ac:dyDescent="0.45">
      <c r="B12767" s="2"/>
      <c r="C12767" s="2"/>
    </row>
    <row r="12768" spans="2:3" x14ac:dyDescent="0.45">
      <c r="B12768" s="2"/>
      <c r="C12768" s="2"/>
    </row>
    <row r="12769" spans="2:3" x14ac:dyDescent="0.45">
      <c r="B12769" s="2"/>
      <c r="C12769" s="2"/>
    </row>
    <row r="12770" spans="2:3" x14ac:dyDescent="0.45">
      <c r="B12770" s="2"/>
      <c r="C12770" s="2"/>
    </row>
    <row r="12771" spans="2:3" x14ac:dyDescent="0.45">
      <c r="B12771" s="2"/>
      <c r="C12771" s="2"/>
    </row>
    <row r="12772" spans="2:3" x14ac:dyDescent="0.45">
      <c r="B12772" s="2"/>
      <c r="C12772" s="2"/>
    </row>
    <row r="12773" spans="2:3" x14ac:dyDescent="0.45">
      <c r="B12773" s="2"/>
      <c r="C12773" s="2"/>
    </row>
    <row r="12774" spans="2:3" x14ac:dyDescent="0.45">
      <c r="B12774" s="2"/>
      <c r="C12774" s="2"/>
    </row>
    <row r="12775" spans="2:3" x14ac:dyDescent="0.45">
      <c r="B12775" s="2"/>
      <c r="C12775" s="2"/>
    </row>
    <row r="12776" spans="2:3" x14ac:dyDescent="0.45">
      <c r="B12776" s="2"/>
      <c r="C12776" s="2"/>
    </row>
    <row r="12777" spans="2:3" x14ac:dyDescent="0.45">
      <c r="B12777" s="2"/>
      <c r="C12777" s="2"/>
    </row>
    <row r="12778" spans="2:3" x14ac:dyDescent="0.45">
      <c r="B12778" s="2"/>
      <c r="C12778" s="2"/>
    </row>
    <row r="12779" spans="2:3" x14ac:dyDescent="0.45">
      <c r="B12779" s="2"/>
      <c r="C12779" s="2"/>
    </row>
    <row r="12780" spans="2:3" x14ac:dyDescent="0.45">
      <c r="B12780" s="2"/>
      <c r="C12780" s="2"/>
    </row>
    <row r="12781" spans="2:3" x14ac:dyDescent="0.45">
      <c r="B12781" s="2"/>
      <c r="C12781" s="2"/>
    </row>
    <row r="12782" spans="2:3" x14ac:dyDescent="0.45">
      <c r="B12782" s="2"/>
      <c r="C12782" s="2"/>
    </row>
    <row r="12783" spans="2:3" x14ac:dyDescent="0.45">
      <c r="B12783" s="2"/>
      <c r="C12783" s="2"/>
    </row>
    <row r="12784" spans="2:3" x14ac:dyDescent="0.45">
      <c r="B12784" s="2"/>
      <c r="C12784" s="2"/>
    </row>
    <row r="12785" spans="2:3" x14ac:dyDescent="0.45">
      <c r="B12785" s="2"/>
      <c r="C12785" s="2"/>
    </row>
    <row r="12786" spans="2:3" x14ac:dyDescent="0.45">
      <c r="B12786" s="2"/>
      <c r="C12786" s="2"/>
    </row>
    <row r="12787" spans="2:3" x14ac:dyDescent="0.45">
      <c r="B12787" s="2"/>
      <c r="C12787" s="2"/>
    </row>
    <row r="12788" spans="2:3" x14ac:dyDescent="0.45">
      <c r="B12788" s="2"/>
      <c r="C12788" s="2"/>
    </row>
    <row r="12789" spans="2:3" x14ac:dyDescent="0.45">
      <c r="B12789" s="2"/>
      <c r="C12789" s="2"/>
    </row>
    <row r="12790" spans="2:3" x14ac:dyDescent="0.45">
      <c r="B12790" s="2"/>
      <c r="C12790" s="2"/>
    </row>
    <row r="12791" spans="2:3" x14ac:dyDescent="0.45">
      <c r="B12791" s="2"/>
      <c r="C12791" s="2"/>
    </row>
    <row r="12792" spans="2:3" x14ac:dyDescent="0.45">
      <c r="B12792" s="2"/>
      <c r="C12792" s="2"/>
    </row>
    <row r="12793" spans="2:3" x14ac:dyDescent="0.45">
      <c r="B12793" s="2"/>
      <c r="C12793" s="2"/>
    </row>
    <row r="12794" spans="2:3" x14ac:dyDescent="0.45">
      <c r="B12794" s="2"/>
      <c r="C12794" s="2"/>
    </row>
    <row r="12795" spans="2:3" x14ac:dyDescent="0.45">
      <c r="B12795" s="2"/>
      <c r="C12795" s="2"/>
    </row>
    <row r="12796" spans="2:3" x14ac:dyDescent="0.45">
      <c r="B12796" s="2"/>
      <c r="C12796" s="2"/>
    </row>
    <row r="12797" spans="2:3" x14ac:dyDescent="0.45">
      <c r="B12797" s="2"/>
      <c r="C12797" s="2"/>
    </row>
    <row r="12798" spans="2:3" x14ac:dyDescent="0.45">
      <c r="B12798" s="2"/>
      <c r="C12798" s="2"/>
    </row>
    <row r="12799" spans="2:3" x14ac:dyDescent="0.45">
      <c r="B12799" s="2"/>
      <c r="C12799" s="2"/>
    </row>
    <row r="12800" spans="2:3" x14ac:dyDescent="0.45">
      <c r="B12800" s="2"/>
      <c r="C12800" s="2"/>
    </row>
    <row r="12801" spans="2:3" x14ac:dyDescent="0.45">
      <c r="B12801" s="2"/>
      <c r="C12801" s="2"/>
    </row>
    <row r="12802" spans="2:3" x14ac:dyDescent="0.45">
      <c r="B12802" s="2"/>
      <c r="C12802" s="2"/>
    </row>
    <row r="12803" spans="2:3" x14ac:dyDescent="0.45">
      <c r="B12803" s="2"/>
      <c r="C12803" s="2"/>
    </row>
    <row r="12804" spans="2:3" x14ac:dyDescent="0.45">
      <c r="B12804" s="2"/>
      <c r="C12804" s="2"/>
    </row>
    <row r="12805" spans="2:3" x14ac:dyDescent="0.45">
      <c r="B12805" s="2"/>
      <c r="C12805" s="2"/>
    </row>
    <row r="12806" spans="2:3" x14ac:dyDescent="0.45">
      <c r="B12806" s="2"/>
      <c r="C12806" s="2"/>
    </row>
    <row r="12807" spans="2:3" x14ac:dyDescent="0.45">
      <c r="B12807" s="2"/>
      <c r="C12807" s="2"/>
    </row>
    <row r="12808" spans="2:3" x14ac:dyDescent="0.45">
      <c r="B12808" s="2"/>
      <c r="C12808" s="2"/>
    </row>
    <row r="12809" spans="2:3" x14ac:dyDescent="0.45">
      <c r="B12809" s="2"/>
      <c r="C12809" s="2"/>
    </row>
    <row r="12810" spans="2:3" x14ac:dyDescent="0.45">
      <c r="B12810" s="2"/>
      <c r="C12810" s="2"/>
    </row>
    <row r="12811" spans="2:3" x14ac:dyDescent="0.45">
      <c r="B12811" s="2"/>
      <c r="C12811" s="2"/>
    </row>
    <row r="12812" spans="2:3" x14ac:dyDescent="0.45">
      <c r="B12812" s="2"/>
      <c r="C12812" s="2"/>
    </row>
    <row r="12813" spans="2:3" x14ac:dyDescent="0.45">
      <c r="B12813" s="2"/>
      <c r="C12813" s="2"/>
    </row>
    <row r="12814" spans="2:3" x14ac:dyDescent="0.45">
      <c r="B12814" s="2"/>
      <c r="C12814" s="2"/>
    </row>
    <row r="12815" spans="2:3" x14ac:dyDescent="0.45">
      <c r="B12815" s="2"/>
      <c r="C12815" s="2"/>
    </row>
    <row r="12816" spans="2:3" x14ac:dyDescent="0.45">
      <c r="B12816" s="2"/>
      <c r="C12816" s="2"/>
    </row>
    <row r="12817" spans="2:3" x14ac:dyDescent="0.45">
      <c r="B12817" s="2"/>
      <c r="C12817" s="2"/>
    </row>
    <row r="12818" spans="2:3" x14ac:dyDescent="0.45">
      <c r="B12818" s="2"/>
      <c r="C12818" s="2"/>
    </row>
    <row r="12819" spans="2:3" x14ac:dyDescent="0.45">
      <c r="B12819" s="2"/>
      <c r="C12819" s="2"/>
    </row>
    <row r="12820" spans="2:3" x14ac:dyDescent="0.45">
      <c r="B12820" s="2"/>
      <c r="C12820" s="2"/>
    </row>
    <row r="12821" spans="2:3" x14ac:dyDescent="0.45">
      <c r="B12821" s="2"/>
      <c r="C12821" s="2"/>
    </row>
    <row r="12822" spans="2:3" x14ac:dyDescent="0.45">
      <c r="B12822" s="2"/>
      <c r="C12822" s="2"/>
    </row>
    <row r="12823" spans="2:3" x14ac:dyDescent="0.45">
      <c r="B12823" s="2"/>
      <c r="C12823" s="2"/>
    </row>
    <row r="12824" spans="2:3" x14ac:dyDescent="0.45">
      <c r="B12824" s="2"/>
      <c r="C12824" s="2"/>
    </row>
    <row r="12825" spans="2:3" x14ac:dyDescent="0.45">
      <c r="B12825" s="2"/>
      <c r="C12825" s="2"/>
    </row>
    <row r="12826" spans="2:3" x14ac:dyDescent="0.45">
      <c r="B12826" s="2"/>
      <c r="C12826" s="2"/>
    </row>
    <row r="12827" spans="2:3" x14ac:dyDescent="0.45">
      <c r="B12827" s="2"/>
      <c r="C12827" s="2"/>
    </row>
    <row r="12828" spans="2:3" x14ac:dyDescent="0.45">
      <c r="B12828" s="2"/>
      <c r="C12828" s="2"/>
    </row>
    <row r="12829" spans="2:3" x14ac:dyDescent="0.45">
      <c r="B12829" s="2"/>
      <c r="C12829" s="2"/>
    </row>
    <row r="12830" spans="2:3" x14ac:dyDescent="0.45">
      <c r="B12830" s="2"/>
      <c r="C12830" s="2"/>
    </row>
    <row r="12831" spans="2:3" x14ac:dyDescent="0.45">
      <c r="B12831" s="2"/>
      <c r="C12831" s="2"/>
    </row>
    <row r="12832" spans="2:3" x14ac:dyDescent="0.45">
      <c r="B12832" s="2"/>
      <c r="C12832" s="2"/>
    </row>
    <row r="12833" spans="2:3" x14ac:dyDescent="0.45">
      <c r="B12833" s="2"/>
      <c r="C12833" s="2"/>
    </row>
    <row r="12834" spans="2:3" x14ac:dyDescent="0.45">
      <c r="B12834" s="2"/>
      <c r="C12834" s="2"/>
    </row>
    <row r="12835" spans="2:3" x14ac:dyDescent="0.45">
      <c r="B12835" s="2"/>
      <c r="C12835" s="2"/>
    </row>
    <row r="12836" spans="2:3" x14ac:dyDescent="0.45">
      <c r="B12836" s="2"/>
      <c r="C12836" s="2"/>
    </row>
    <row r="12837" spans="2:3" x14ac:dyDescent="0.45">
      <c r="B12837" s="2"/>
      <c r="C12837" s="2"/>
    </row>
    <row r="12838" spans="2:3" x14ac:dyDescent="0.45">
      <c r="B12838" s="2"/>
      <c r="C12838" s="2"/>
    </row>
    <row r="12839" spans="2:3" x14ac:dyDescent="0.45">
      <c r="B12839" s="2"/>
      <c r="C12839" s="2"/>
    </row>
    <row r="12840" spans="2:3" x14ac:dyDescent="0.45">
      <c r="B12840" s="2"/>
      <c r="C12840" s="2"/>
    </row>
    <row r="12841" spans="2:3" x14ac:dyDescent="0.45">
      <c r="B12841" s="2"/>
      <c r="C12841" s="2"/>
    </row>
    <row r="12842" spans="2:3" x14ac:dyDescent="0.45">
      <c r="B12842" s="2"/>
      <c r="C12842" s="2"/>
    </row>
    <row r="12843" spans="2:3" x14ac:dyDescent="0.45">
      <c r="B12843" s="2"/>
      <c r="C12843" s="2"/>
    </row>
    <row r="12844" spans="2:3" x14ac:dyDescent="0.45">
      <c r="B12844" s="2"/>
      <c r="C12844" s="2"/>
    </row>
    <row r="12845" spans="2:3" x14ac:dyDescent="0.45">
      <c r="B12845" s="2"/>
      <c r="C12845" s="2"/>
    </row>
    <row r="12846" spans="2:3" x14ac:dyDescent="0.45">
      <c r="B12846" s="2"/>
      <c r="C12846" s="2"/>
    </row>
    <row r="12847" spans="2:3" x14ac:dyDescent="0.45">
      <c r="B12847" s="2"/>
      <c r="C12847" s="2"/>
    </row>
    <row r="12848" spans="2:3" x14ac:dyDescent="0.45">
      <c r="B12848" s="2"/>
      <c r="C12848" s="2"/>
    </row>
    <row r="12849" spans="2:3" x14ac:dyDescent="0.45">
      <c r="B12849" s="2"/>
      <c r="C12849" s="2"/>
    </row>
    <row r="12850" spans="2:3" x14ac:dyDescent="0.45">
      <c r="B12850" s="2"/>
      <c r="C12850" s="2"/>
    </row>
    <row r="12851" spans="2:3" x14ac:dyDescent="0.45">
      <c r="B12851" s="2"/>
      <c r="C12851" s="2"/>
    </row>
    <row r="12852" spans="2:3" x14ac:dyDescent="0.45">
      <c r="B12852" s="2"/>
      <c r="C12852" s="2"/>
    </row>
    <row r="12853" spans="2:3" x14ac:dyDescent="0.45">
      <c r="B12853" s="2"/>
      <c r="C12853" s="2"/>
    </row>
    <row r="12854" spans="2:3" x14ac:dyDescent="0.45">
      <c r="B12854" s="2"/>
      <c r="C12854" s="2"/>
    </row>
    <row r="12855" spans="2:3" x14ac:dyDescent="0.45">
      <c r="B12855" s="2"/>
      <c r="C12855" s="2"/>
    </row>
    <row r="12856" spans="2:3" x14ac:dyDescent="0.45">
      <c r="B12856" s="2"/>
      <c r="C12856" s="2"/>
    </row>
    <row r="12857" spans="2:3" x14ac:dyDescent="0.45">
      <c r="B12857" s="2"/>
      <c r="C12857" s="2"/>
    </row>
    <row r="12858" spans="2:3" x14ac:dyDescent="0.45">
      <c r="B12858" s="2"/>
      <c r="C12858" s="2"/>
    </row>
    <row r="12859" spans="2:3" x14ac:dyDescent="0.45">
      <c r="B12859" s="2"/>
      <c r="C12859" s="2"/>
    </row>
    <row r="12860" spans="2:3" x14ac:dyDescent="0.45">
      <c r="B12860" s="2"/>
      <c r="C12860" s="2"/>
    </row>
    <row r="12861" spans="2:3" x14ac:dyDescent="0.45">
      <c r="B12861" s="2"/>
      <c r="C12861" s="2"/>
    </row>
    <row r="12862" spans="2:3" x14ac:dyDescent="0.45">
      <c r="B12862" s="2"/>
      <c r="C12862" s="2"/>
    </row>
    <row r="12863" spans="2:3" x14ac:dyDescent="0.45">
      <c r="B12863" s="2"/>
      <c r="C12863" s="2"/>
    </row>
    <row r="12864" spans="2:3" x14ac:dyDescent="0.45">
      <c r="B12864" s="2"/>
      <c r="C12864" s="2"/>
    </row>
    <row r="12865" spans="2:3" x14ac:dyDescent="0.45">
      <c r="B12865" s="2"/>
      <c r="C12865" s="2"/>
    </row>
    <row r="12866" spans="2:3" x14ac:dyDescent="0.45">
      <c r="B12866" s="2"/>
      <c r="C12866" s="2"/>
    </row>
    <row r="12867" spans="2:3" x14ac:dyDescent="0.45">
      <c r="B12867" s="2"/>
      <c r="C12867" s="2"/>
    </row>
    <row r="12868" spans="2:3" x14ac:dyDescent="0.45">
      <c r="B12868" s="2"/>
      <c r="C12868" s="2"/>
    </row>
    <row r="12869" spans="2:3" x14ac:dyDescent="0.45">
      <c r="B12869" s="2"/>
      <c r="C12869" s="2"/>
    </row>
    <row r="12870" spans="2:3" x14ac:dyDescent="0.45">
      <c r="B12870" s="2"/>
      <c r="C12870" s="2"/>
    </row>
    <row r="12871" spans="2:3" x14ac:dyDescent="0.45">
      <c r="B12871" s="2"/>
      <c r="C12871" s="2"/>
    </row>
    <row r="12872" spans="2:3" x14ac:dyDescent="0.45">
      <c r="B12872" s="2"/>
      <c r="C12872" s="2"/>
    </row>
    <row r="12873" spans="2:3" x14ac:dyDescent="0.45">
      <c r="B12873" s="2"/>
      <c r="C12873" s="2"/>
    </row>
    <row r="12874" spans="2:3" x14ac:dyDescent="0.45">
      <c r="B12874" s="2"/>
      <c r="C12874" s="2"/>
    </row>
    <row r="12875" spans="2:3" x14ac:dyDescent="0.45">
      <c r="B12875" s="2"/>
      <c r="C12875" s="2"/>
    </row>
    <row r="12876" spans="2:3" x14ac:dyDescent="0.45">
      <c r="B12876" s="2"/>
      <c r="C12876" s="2"/>
    </row>
    <row r="12877" spans="2:3" x14ac:dyDescent="0.45">
      <c r="B12877" s="2"/>
      <c r="C12877" s="2"/>
    </row>
    <row r="12878" spans="2:3" x14ac:dyDescent="0.45">
      <c r="B12878" s="2"/>
      <c r="C12878" s="2"/>
    </row>
    <row r="12879" spans="2:3" x14ac:dyDescent="0.45">
      <c r="B12879" s="2"/>
      <c r="C12879" s="2"/>
    </row>
    <row r="12880" spans="2:3" x14ac:dyDescent="0.45">
      <c r="B12880" s="2"/>
      <c r="C12880" s="2"/>
    </row>
    <row r="12881" spans="2:3" x14ac:dyDescent="0.45">
      <c r="B12881" s="2"/>
      <c r="C12881" s="2"/>
    </row>
    <row r="12882" spans="2:3" x14ac:dyDescent="0.45">
      <c r="B12882" s="2"/>
      <c r="C12882" s="2"/>
    </row>
    <row r="12883" spans="2:3" x14ac:dyDescent="0.45">
      <c r="B12883" s="2"/>
      <c r="C12883" s="2"/>
    </row>
    <row r="12884" spans="2:3" x14ac:dyDescent="0.45">
      <c r="B12884" s="2"/>
      <c r="C12884" s="2"/>
    </row>
    <row r="12885" spans="2:3" x14ac:dyDescent="0.45">
      <c r="B12885" s="2"/>
      <c r="C12885" s="2"/>
    </row>
    <row r="12886" spans="2:3" x14ac:dyDescent="0.45">
      <c r="B12886" s="2"/>
      <c r="C12886" s="2"/>
    </row>
    <row r="12887" spans="2:3" x14ac:dyDescent="0.45">
      <c r="B12887" s="2"/>
      <c r="C12887" s="2"/>
    </row>
    <row r="12888" spans="2:3" x14ac:dyDescent="0.45">
      <c r="B12888" s="2"/>
      <c r="C12888" s="2"/>
    </row>
    <row r="12889" spans="2:3" x14ac:dyDescent="0.45">
      <c r="B12889" s="2"/>
      <c r="C12889" s="2"/>
    </row>
    <row r="12890" spans="2:3" x14ac:dyDescent="0.45">
      <c r="B12890" s="2"/>
      <c r="C12890" s="2"/>
    </row>
    <row r="12891" spans="2:3" x14ac:dyDescent="0.45">
      <c r="B12891" s="2"/>
      <c r="C12891" s="2"/>
    </row>
    <row r="12892" spans="2:3" x14ac:dyDescent="0.45">
      <c r="B12892" s="2"/>
      <c r="C12892" s="2"/>
    </row>
    <row r="12893" spans="2:3" x14ac:dyDescent="0.45">
      <c r="B12893" s="2"/>
      <c r="C12893" s="2"/>
    </row>
    <row r="12894" spans="2:3" x14ac:dyDescent="0.45">
      <c r="B12894" s="2"/>
      <c r="C12894" s="2"/>
    </row>
    <row r="12895" spans="2:3" x14ac:dyDescent="0.45">
      <c r="B12895" s="2"/>
      <c r="C12895" s="2"/>
    </row>
    <row r="12896" spans="2:3" x14ac:dyDescent="0.45">
      <c r="B12896" s="2"/>
      <c r="C12896" s="2"/>
    </row>
    <row r="12897" spans="2:3" x14ac:dyDescent="0.45">
      <c r="B12897" s="2"/>
      <c r="C12897" s="2"/>
    </row>
    <row r="12898" spans="2:3" x14ac:dyDescent="0.45">
      <c r="B12898" s="2"/>
      <c r="C12898" s="2"/>
    </row>
    <row r="12899" spans="2:3" x14ac:dyDescent="0.45">
      <c r="B12899" s="2"/>
      <c r="C12899" s="2"/>
    </row>
    <row r="12900" spans="2:3" x14ac:dyDescent="0.45">
      <c r="B12900" s="2"/>
      <c r="C12900" s="2"/>
    </row>
    <row r="12901" spans="2:3" x14ac:dyDescent="0.45">
      <c r="B12901" s="2"/>
      <c r="C12901" s="2"/>
    </row>
    <row r="12902" spans="2:3" x14ac:dyDescent="0.45">
      <c r="B12902" s="2"/>
      <c r="C12902" s="2"/>
    </row>
    <row r="12903" spans="2:3" x14ac:dyDescent="0.45">
      <c r="B12903" s="2"/>
      <c r="C12903" s="2"/>
    </row>
    <row r="12904" spans="2:3" x14ac:dyDescent="0.45">
      <c r="B12904" s="2"/>
      <c r="C12904" s="2"/>
    </row>
    <row r="12905" spans="2:3" x14ac:dyDescent="0.45">
      <c r="B12905" s="2"/>
      <c r="C12905" s="2"/>
    </row>
    <row r="12906" spans="2:3" x14ac:dyDescent="0.45">
      <c r="B12906" s="2"/>
      <c r="C12906" s="2"/>
    </row>
    <row r="12907" spans="2:3" x14ac:dyDescent="0.45">
      <c r="B12907" s="2"/>
      <c r="C12907" s="2"/>
    </row>
    <row r="12908" spans="2:3" x14ac:dyDescent="0.45">
      <c r="B12908" s="2"/>
      <c r="C12908" s="2"/>
    </row>
    <row r="12909" spans="2:3" x14ac:dyDescent="0.45">
      <c r="B12909" s="2"/>
      <c r="C12909" s="2"/>
    </row>
    <row r="12910" spans="2:3" x14ac:dyDescent="0.45">
      <c r="B12910" s="2"/>
      <c r="C12910" s="2"/>
    </row>
    <row r="12911" spans="2:3" x14ac:dyDescent="0.45">
      <c r="B12911" s="2"/>
      <c r="C12911" s="2"/>
    </row>
    <row r="12912" spans="2:3" x14ac:dyDescent="0.45">
      <c r="B12912" s="2"/>
      <c r="C12912" s="2"/>
    </row>
    <row r="12913" spans="2:3" x14ac:dyDescent="0.45">
      <c r="B12913" s="2"/>
      <c r="C12913" s="2"/>
    </row>
    <row r="12914" spans="2:3" x14ac:dyDescent="0.45">
      <c r="B12914" s="2"/>
      <c r="C12914" s="2"/>
    </row>
    <row r="12915" spans="2:3" x14ac:dyDescent="0.45">
      <c r="B12915" s="2"/>
      <c r="C12915" s="2"/>
    </row>
    <row r="12916" spans="2:3" x14ac:dyDescent="0.45">
      <c r="B12916" s="2"/>
      <c r="C12916" s="2"/>
    </row>
    <row r="12917" spans="2:3" x14ac:dyDescent="0.45">
      <c r="B12917" s="2"/>
      <c r="C12917" s="2"/>
    </row>
    <row r="12918" spans="2:3" x14ac:dyDescent="0.45">
      <c r="B12918" s="2"/>
      <c r="C12918" s="2"/>
    </row>
    <row r="12919" spans="2:3" x14ac:dyDescent="0.45">
      <c r="B12919" s="2"/>
      <c r="C12919" s="2"/>
    </row>
    <row r="12920" spans="2:3" x14ac:dyDescent="0.45">
      <c r="B12920" s="2"/>
      <c r="C12920" s="2"/>
    </row>
    <row r="12921" spans="2:3" x14ac:dyDescent="0.45">
      <c r="B12921" s="2"/>
      <c r="C12921" s="2"/>
    </row>
    <row r="12922" spans="2:3" x14ac:dyDescent="0.45">
      <c r="B12922" s="2"/>
      <c r="C12922" s="2"/>
    </row>
    <row r="12923" spans="2:3" x14ac:dyDescent="0.45">
      <c r="B12923" s="2"/>
      <c r="C12923" s="2"/>
    </row>
    <row r="12924" spans="2:3" x14ac:dyDescent="0.45">
      <c r="B12924" s="2"/>
      <c r="C12924" s="2"/>
    </row>
    <row r="12925" spans="2:3" x14ac:dyDescent="0.45">
      <c r="B12925" s="2"/>
      <c r="C12925" s="2"/>
    </row>
    <row r="12926" spans="2:3" x14ac:dyDescent="0.45">
      <c r="B12926" s="2"/>
      <c r="C12926" s="2"/>
    </row>
    <row r="12927" spans="2:3" x14ac:dyDescent="0.45">
      <c r="B12927" s="2"/>
      <c r="C12927" s="2"/>
    </row>
    <row r="12928" spans="2:3" x14ac:dyDescent="0.45">
      <c r="B12928" s="2"/>
      <c r="C12928" s="2"/>
    </row>
    <row r="12929" spans="2:3" x14ac:dyDescent="0.45">
      <c r="B12929" s="2"/>
      <c r="C12929" s="2"/>
    </row>
    <row r="12930" spans="2:3" x14ac:dyDescent="0.45">
      <c r="B12930" s="2"/>
      <c r="C12930" s="2"/>
    </row>
    <row r="12931" spans="2:3" x14ac:dyDescent="0.45">
      <c r="B12931" s="2"/>
      <c r="C12931" s="2"/>
    </row>
    <row r="12932" spans="2:3" x14ac:dyDescent="0.45">
      <c r="B12932" s="2"/>
      <c r="C12932" s="2"/>
    </row>
    <row r="12933" spans="2:3" x14ac:dyDescent="0.45">
      <c r="B12933" s="2"/>
      <c r="C12933" s="2"/>
    </row>
    <row r="12934" spans="2:3" x14ac:dyDescent="0.45">
      <c r="B12934" s="2"/>
      <c r="C12934" s="2"/>
    </row>
    <row r="12935" spans="2:3" x14ac:dyDescent="0.45">
      <c r="B12935" s="2"/>
      <c r="C12935" s="2"/>
    </row>
    <row r="12936" spans="2:3" x14ac:dyDescent="0.45">
      <c r="B12936" s="2"/>
      <c r="C12936" s="2"/>
    </row>
    <row r="12937" spans="2:3" x14ac:dyDescent="0.45">
      <c r="B12937" s="2"/>
      <c r="C12937" s="2"/>
    </row>
    <row r="12938" spans="2:3" x14ac:dyDescent="0.45">
      <c r="B12938" s="2"/>
      <c r="C12938" s="2"/>
    </row>
    <row r="12939" spans="2:3" x14ac:dyDescent="0.45">
      <c r="B12939" s="2"/>
      <c r="C12939" s="2"/>
    </row>
    <row r="12940" spans="2:3" x14ac:dyDescent="0.45">
      <c r="B12940" s="2"/>
      <c r="C12940" s="2"/>
    </row>
    <row r="12941" spans="2:3" x14ac:dyDescent="0.45">
      <c r="B12941" s="2"/>
      <c r="C12941" s="2"/>
    </row>
    <row r="12942" spans="2:3" x14ac:dyDescent="0.45">
      <c r="B12942" s="2"/>
      <c r="C12942" s="2"/>
    </row>
    <row r="12943" spans="2:3" x14ac:dyDescent="0.45">
      <c r="B12943" s="2"/>
      <c r="C12943" s="2"/>
    </row>
    <row r="12944" spans="2:3" x14ac:dyDescent="0.45">
      <c r="B12944" s="2"/>
      <c r="C12944" s="2"/>
    </row>
    <row r="12945" spans="2:3" x14ac:dyDescent="0.45">
      <c r="B12945" s="2"/>
      <c r="C12945" s="2"/>
    </row>
    <row r="12946" spans="2:3" x14ac:dyDescent="0.45">
      <c r="B12946" s="2"/>
      <c r="C12946" s="2"/>
    </row>
    <row r="12947" spans="2:3" x14ac:dyDescent="0.45">
      <c r="B12947" s="2"/>
      <c r="C12947" s="2"/>
    </row>
    <row r="12948" spans="2:3" x14ac:dyDescent="0.45">
      <c r="B12948" s="2"/>
      <c r="C12948" s="2"/>
    </row>
    <row r="12949" spans="2:3" x14ac:dyDescent="0.45">
      <c r="B12949" s="2"/>
      <c r="C12949" s="2"/>
    </row>
    <row r="12950" spans="2:3" x14ac:dyDescent="0.45">
      <c r="B12950" s="2"/>
      <c r="C12950" s="2"/>
    </row>
    <row r="12951" spans="2:3" x14ac:dyDescent="0.45">
      <c r="B12951" s="2"/>
      <c r="C12951" s="2"/>
    </row>
    <row r="12952" spans="2:3" x14ac:dyDescent="0.45">
      <c r="B12952" s="2"/>
      <c r="C12952" s="2"/>
    </row>
    <row r="12953" spans="2:3" x14ac:dyDescent="0.45">
      <c r="B12953" s="2"/>
      <c r="C12953" s="2"/>
    </row>
    <row r="12954" spans="2:3" x14ac:dyDescent="0.45">
      <c r="B12954" s="2"/>
      <c r="C12954" s="2"/>
    </row>
    <row r="12955" spans="2:3" x14ac:dyDescent="0.45">
      <c r="B12955" s="2"/>
      <c r="C12955" s="2"/>
    </row>
    <row r="12956" spans="2:3" x14ac:dyDescent="0.45">
      <c r="B12956" s="2"/>
      <c r="C12956" s="2"/>
    </row>
    <row r="12957" spans="2:3" x14ac:dyDescent="0.45">
      <c r="B12957" s="2"/>
      <c r="C12957" s="2"/>
    </row>
    <row r="12958" spans="2:3" x14ac:dyDescent="0.45">
      <c r="B12958" s="2"/>
      <c r="C12958" s="2"/>
    </row>
    <row r="12959" spans="2:3" x14ac:dyDescent="0.45">
      <c r="B12959" s="2"/>
      <c r="C12959" s="2"/>
    </row>
    <row r="12960" spans="2:3" x14ac:dyDescent="0.45">
      <c r="B12960" s="2"/>
      <c r="C12960" s="2"/>
    </row>
    <row r="12961" spans="2:3" x14ac:dyDescent="0.45">
      <c r="B12961" s="2"/>
      <c r="C12961" s="2"/>
    </row>
    <row r="12962" spans="2:3" x14ac:dyDescent="0.45">
      <c r="B12962" s="2"/>
      <c r="C12962" s="2"/>
    </row>
    <row r="12963" spans="2:3" x14ac:dyDescent="0.45">
      <c r="B12963" s="2"/>
      <c r="C12963" s="2"/>
    </row>
    <row r="12964" spans="2:3" x14ac:dyDescent="0.45">
      <c r="B12964" s="2"/>
      <c r="C12964" s="2"/>
    </row>
    <row r="12965" spans="2:3" x14ac:dyDescent="0.45">
      <c r="B12965" s="2"/>
      <c r="C12965" s="2"/>
    </row>
    <row r="12966" spans="2:3" x14ac:dyDescent="0.45">
      <c r="B12966" s="2"/>
      <c r="C12966" s="2"/>
    </row>
    <row r="12967" spans="2:3" x14ac:dyDescent="0.45">
      <c r="B12967" s="2"/>
      <c r="C12967" s="2"/>
    </row>
    <row r="12968" spans="2:3" x14ac:dyDescent="0.45">
      <c r="B12968" s="2"/>
      <c r="C12968" s="2"/>
    </row>
    <row r="12969" spans="2:3" x14ac:dyDescent="0.45">
      <c r="B12969" s="2"/>
      <c r="C12969" s="2"/>
    </row>
    <row r="12970" spans="2:3" x14ac:dyDescent="0.45">
      <c r="B12970" s="2"/>
      <c r="C12970" s="2"/>
    </row>
    <row r="12971" spans="2:3" x14ac:dyDescent="0.45">
      <c r="B12971" s="2"/>
      <c r="C12971" s="2"/>
    </row>
    <row r="12972" spans="2:3" x14ac:dyDescent="0.45">
      <c r="B12972" s="2"/>
      <c r="C12972" s="2"/>
    </row>
    <row r="12973" spans="2:3" x14ac:dyDescent="0.45">
      <c r="B12973" s="2"/>
      <c r="C12973" s="2"/>
    </row>
    <row r="12974" spans="2:3" x14ac:dyDescent="0.45">
      <c r="B12974" s="2"/>
      <c r="C12974" s="2"/>
    </row>
    <row r="12975" spans="2:3" x14ac:dyDescent="0.45">
      <c r="B12975" s="2"/>
      <c r="C12975" s="2"/>
    </row>
    <row r="12976" spans="2:3" x14ac:dyDescent="0.45">
      <c r="B12976" s="2"/>
      <c r="C12976" s="2"/>
    </row>
    <row r="12977" spans="2:3" x14ac:dyDescent="0.45">
      <c r="B12977" s="2"/>
      <c r="C12977" s="2"/>
    </row>
    <row r="12978" spans="2:3" x14ac:dyDescent="0.45">
      <c r="B12978" s="2"/>
      <c r="C12978" s="2"/>
    </row>
    <row r="12979" spans="2:3" x14ac:dyDescent="0.45">
      <c r="B12979" s="2"/>
      <c r="C12979" s="2"/>
    </row>
    <row r="12980" spans="2:3" x14ac:dyDescent="0.45">
      <c r="B12980" s="2"/>
      <c r="C12980" s="2"/>
    </row>
    <row r="12981" spans="2:3" x14ac:dyDescent="0.45">
      <c r="B12981" s="2"/>
      <c r="C12981" s="2"/>
    </row>
    <row r="12982" spans="2:3" x14ac:dyDescent="0.45">
      <c r="B12982" s="2"/>
      <c r="C12982" s="2"/>
    </row>
    <row r="12983" spans="2:3" x14ac:dyDescent="0.45">
      <c r="B12983" s="2"/>
      <c r="C12983" s="2"/>
    </row>
    <row r="12984" spans="2:3" x14ac:dyDescent="0.45">
      <c r="B12984" s="2"/>
      <c r="C12984" s="2"/>
    </row>
    <row r="12985" spans="2:3" x14ac:dyDescent="0.45">
      <c r="B12985" s="2"/>
      <c r="C12985" s="2"/>
    </row>
    <row r="12986" spans="2:3" x14ac:dyDescent="0.45">
      <c r="B12986" s="2"/>
      <c r="C12986" s="2"/>
    </row>
    <row r="12987" spans="2:3" x14ac:dyDescent="0.45">
      <c r="B12987" s="2"/>
      <c r="C12987" s="2"/>
    </row>
    <row r="12988" spans="2:3" x14ac:dyDescent="0.45">
      <c r="B12988" s="2"/>
      <c r="C12988" s="2"/>
    </row>
    <row r="12989" spans="2:3" x14ac:dyDescent="0.45">
      <c r="B12989" s="2"/>
      <c r="C12989" s="2"/>
    </row>
    <row r="12990" spans="2:3" x14ac:dyDescent="0.45">
      <c r="B12990" s="2"/>
      <c r="C12990" s="2"/>
    </row>
    <row r="12991" spans="2:3" x14ac:dyDescent="0.45">
      <c r="B12991" s="2"/>
      <c r="C12991" s="2"/>
    </row>
    <row r="12992" spans="2:3" x14ac:dyDescent="0.45">
      <c r="B12992" s="2"/>
      <c r="C12992" s="2"/>
    </row>
    <row r="12993" spans="2:3" x14ac:dyDescent="0.45">
      <c r="B12993" s="2"/>
      <c r="C12993" s="2"/>
    </row>
    <row r="12994" spans="2:3" x14ac:dyDescent="0.45">
      <c r="B12994" s="2"/>
      <c r="C12994" s="2"/>
    </row>
    <row r="12995" spans="2:3" x14ac:dyDescent="0.45">
      <c r="B12995" s="2"/>
      <c r="C12995" s="2"/>
    </row>
    <row r="12996" spans="2:3" x14ac:dyDescent="0.45">
      <c r="B12996" s="2"/>
      <c r="C12996" s="2"/>
    </row>
    <row r="12997" spans="2:3" x14ac:dyDescent="0.45">
      <c r="B12997" s="2"/>
      <c r="C12997" s="2"/>
    </row>
    <row r="12998" spans="2:3" x14ac:dyDescent="0.45">
      <c r="B12998" s="2"/>
      <c r="C12998" s="2"/>
    </row>
    <row r="12999" spans="2:3" x14ac:dyDescent="0.45">
      <c r="B12999" s="2"/>
      <c r="C12999" s="2"/>
    </row>
    <row r="13000" spans="2:3" x14ac:dyDescent="0.45">
      <c r="B13000" s="2"/>
      <c r="C13000" s="2"/>
    </row>
    <row r="13001" spans="2:3" x14ac:dyDescent="0.45">
      <c r="B13001" s="2"/>
      <c r="C13001" s="2"/>
    </row>
    <row r="13002" spans="2:3" x14ac:dyDescent="0.45">
      <c r="B13002" s="2"/>
      <c r="C13002" s="2"/>
    </row>
    <row r="13003" spans="2:3" x14ac:dyDescent="0.45">
      <c r="B13003" s="2"/>
      <c r="C13003" s="2"/>
    </row>
    <row r="13004" spans="2:3" x14ac:dyDescent="0.45">
      <c r="B13004" s="2"/>
      <c r="C13004" s="2"/>
    </row>
    <row r="13005" spans="2:3" x14ac:dyDescent="0.45">
      <c r="B13005" s="2"/>
      <c r="C13005" s="2"/>
    </row>
    <row r="13006" spans="2:3" x14ac:dyDescent="0.45">
      <c r="B13006" s="2"/>
      <c r="C13006" s="2"/>
    </row>
    <row r="13007" spans="2:3" x14ac:dyDescent="0.45">
      <c r="B13007" s="2"/>
      <c r="C13007" s="2"/>
    </row>
    <row r="13008" spans="2:3" x14ac:dyDescent="0.45">
      <c r="B13008" s="2"/>
      <c r="C13008" s="2"/>
    </row>
    <row r="13009" spans="2:3" x14ac:dyDescent="0.45">
      <c r="B13009" s="2"/>
      <c r="C13009" s="2"/>
    </row>
    <row r="13010" spans="2:3" x14ac:dyDescent="0.45">
      <c r="B13010" s="2"/>
      <c r="C13010" s="2"/>
    </row>
    <row r="13011" spans="2:3" x14ac:dyDescent="0.45">
      <c r="B13011" s="2"/>
      <c r="C13011" s="2"/>
    </row>
    <row r="13012" spans="2:3" x14ac:dyDescent="0.45">
      <c r="B13012" s="2"/>
      <c r="C13012" s="2"/>
    </row>
    <row r="13013" spans="2:3" x14ac:dyDescent="0.45">
      <c r="B13013" s="2"/>
      <c r="C13013" s="2"/>
    </row>
    <row r="13014" spans="2:3" x14ac:dyDescent="0.45">
      <c r="B13014" s="2"/>
      <c r="C13014" s="2"/>
    </row>
    <row r="13015" spans="2:3" x14ac:dyDescent="0.45">
      <c r="B13015" s="2"/>
      <c r="C13015" s="2"/>
    </row>
    <row r="13016" spans="2:3" x14ac:dyDescent="0.45">
      <c r="B13016" s="2"/>
      <c r="C13016" s="2"/>
    </row>
    <row r="13017" spans="2:3" x14ac:dyDescent="0.45">
      <c r="B13017" s="2"/>
      <c r="C13017" s="2"/>
    </row>
    <row r="13018" spans="2:3" x14ac:dyDescent="0.45">
      <c r="B13018" s="2"/>
      <c r="C13018" s="2"/>
    </row>
    <row r="13019" spans="2:3" x14ac:dyDescent="0.45">
      <c r="B13019" s="2"/>
      <c r="C13019" s="2"/>
    </row>
    <row r="13020" spans="2:3" x14ac:dyDescent="0.45">
      <c r="B13020" s="2"/>
      <c r="C13020" s="2"/>
    </row>
    <row r="13021" spans="2:3" x14ac:dyDescent="0.45">
      <c r="B13021" s="2"/>
      <c r="C13021" s="2"/>
    </row>
    <row r="13022" spans="2:3" x14ac:dyDescent="0.45">
      <c r="B13022" s="2"/>
      <c r="C13022" s="2"/>
    </row>
    <row r="13023" spans="2:3" x14ac:dyDescent="0.45">
      <c r="B13023" s="2"/>
      <c r="C13023" s="2"/>
    </row>
    <row r="13024" spans="2:3" x14ac:dyDescent="0.45">
      <c r="B13024" s="2"/>
      <c r="C13024" s="2"/>
    </row>
    <row r="13025" spans="2:3" x14ac:dyDescent="0.45">
      <c r="B13025" s="2"/>
      <c r="C13025" s="2"/>
    </row>
    <row r="13026" spans="2:3" x14ac:dyDescent="0.45">
      <c r="B13026" s="2"/>
      <c r="C13026" s="2"/>
    </row>
    <row r="13027" spans="2:3" x14ac:dyDescent="0.45">
      <c r="B13027" s="2"/>
      <c r="C13027" s="2"/>
    </row>
    <row r="13028" spans="2:3" x14ac:dyDescent="0.45">
      <c r="B13028" s="2"/>
      <c r="C13028" s="2"/>
    </row>
    <row r="13029" spans="2:3" x14ac:dyDescent="0.45">
      <c r="B13029" s="2"/>
      <c r="C13029" s="2"/>
    </row>
    <row r="13030" spans="2:3" x14ac:dyDescent="0.45">
      <c r="B13030" s="2"/>
      <c r="C13030" s="2"/>
    </row>
    <row r="13031" spans="2:3" x14ac:dyDescent="0.45">
      <c r="B13031" s="2"/>
      <c r="C13031" s="2"/>
    </row>
    <row r="13032" spans="2:3" x14ac:dyDescent="0.45">
      <c r="B13032" s="2"/>
      <c r="C13032" s="2"/>
    </row>
    <row r="13033" spans="2:3" x14ac:dyDescent="0.45">
      <c r="B13033" s="2"/>
      <c r="C13033" s="2"/>
    </row>
    <row r="13034" spans="2:3" x14ac:dyDescent="0.45">
      <c r="B13034" s="2"/>
      <c r="C13034" s="2"/>
    </row>
    <row r="13035" spans="2:3" x14ac:dyDescent="0.45">
      <c r="B13035" s="2"/>
      <c r="C13035" s="2"/>
    </row>
    <row r="13036" spans="2:3" x14ac:dyDescent="0.45">
      <c r="B13036" s="2"/>
      <c r="C13036" s="2"/>
    </row>
    <row r="13037" spans="2:3" x14ac:dyDescent="0.45">
      <c r="B13037" s="2"/>
      <c r="C13037" s="2"/>
    </row>
    <row r="13038" spans="2:3" x14ac:dyDescent="0.45">
      <c r="B13038" s="2"/>
      <c r="C13038" s="2"/>
    </row>
    <row r="13039" spans="2:3" x14ac:dyDescent="0.45">
      <c r="B13039" s="2"/>
      <c r="C13039" s="2"/>
    </row>
    <row r="13040" spans="2:3" x14ac:dyDescent="0.45">
      <c r="B13040" s="2"/>
      <c r="C13040" s="2"/>
    </row>
    <row r="13041" spans="2:3" x14ac:dyDescent="0.45">
      <c r="B13041" s="2"/>
      <c r="C13041" s="2"/>
    </row>
    <row r="13042" spans="2:3" x14ac:dyDescent="0.45">
      <c r="B13042" s="2"/>
      <c r="C13042" s="2"/>
    </row>
    <row r="13043" spans="2:3" x14ac:dyDescent="0.45">
      <c r="B13043" s="2"/>
      <c r="C13043" s="2"/>
    </row>
    <row r="13044" spans="2:3" x14ac:dyDescent="0.45">
      <c r="B13044" s="2"/>
      <c r="C13044" s="2"/>
    </row>
    <row r="13045" spans="2:3" x14ac:dyDescent="0.45">
      <c r="B13045" s="2"/>
      <c r="C13045" s="2"/>
    </row>
    <row r="13046" spans="2:3" x14ac:dyDescent="0.45">
      <c r="B13046" s="2"/>
      <c r="C13046" s="2"/>
    </row>
    <row r="13047" spans="2:3" x14ac:dyDescent="0.45">
      <c r="B13047" s="2"/>
      <c r="C13047" s="2"/>
    </row>
    <row r="13048" spans="2:3" x14ac:dyDescent="0.45">
      <c r="B13048" s="2"/>
      <c r="C13048" s="2"/>
    </row>
    <row r="13049" spans="2:3" x14ac:dyDescent="0.45">
      <c r="B13049" s="2"/>
      <c r="C13049" s="2"/>
    </row>
    <row r="13050" spans="2:3" x14ac:dyDescent="0.45">
      <c r="B13050" s="2"/>
      <c r="C13050" s="2"/>
    </row>
    <row r="13051" spans="2:3" x14ac:dyDescent="0.45">
      <c r="B13051" s="2"/>
      <c r="C13051" s="2"/>
    </row>
    <row r="13052" spans="2:3" x14ac:dyDescent="0.45">
      <c r="B13052" s="2"/>
      <c r="C13052" s="2"/>
    </row>
    <row r="13053" spans="2:3" x14ac:dyDescent="0.45">
      <c r="B13053" s="2"/>
      <c r="C13053" s="2"/>
    </row>
    <row r="13054" spans="2:3" x14ac:dyDescent="0.45">
      <c r="B13054" s="2"/>
      <c r="C13054" s="2"/>
    </row>
    <row r="13055" spans="2:3" x14ac:dyDescent="0.45">
      <c r="B13055" s="2"/>
      <c r="C13055" s="2"/>
    </row>
    <row r="13056" spans="2:3" x14ac:dyDescent="0.45">
      <c r="B13056" s="2"/>
      <c r="C13056" s="2"/>
    </row>
    <row r="13057" spans="2:3" x14ac:dyDescent="0.45">
      <c r="B13057" s="2"/>
      <c r="C13057" s="2"/>
    </row>
    <row r="13058" spans="2:3" x14ac:dyDescent="0.45">
      <c r="B13058" s="2"/>
      <c r="C13058" s="2"/>
    </row>
    <row r="13059" spans="2:3" x14ac:dyDescent="0.45">
      <c r="B13059" s="2"/>
      <c r="C13059" s="2"/>
    </row>
    <row r="13060" spans="2:3" x14ac:dyDescent="0.45">
      <c r="B13060" s="2"/>
      <c r="C13060" s="2"/>
    </row>
    <row r="13061" spans="2:3" x14ac:dyDescent="0.45">
      <c r="B13061" s="2"/>
      <c r="C13061" s="2"/>
    </row>
    <row r="13062" spans="2:3" x14ac:dyDescent="0.45">
      <c r="B13062" s="2"/>
      <c r="C13062" s="2"/>
    </row>
    <row r="13063" spans="2:3" x14ac:dyDescent="0.45">
      <c r="B13063" s="2"/>
      <c r="C13063" s="2"/>
    </row>
    <row r="13064" spans="2:3" x14ac:dyDescent="0.45">
      <c r="B13064" s="2"/>
      <c r="C13064" s="2"/>
    </row>
    <row r="13065" spans="2:3" x14ac:dyDescent="0.45">
      <c r="B13065" s="2"/>
      <c r="C13065" s="2"/>
    </row>
    <row r="13066" spans="2:3" x14ac:dyDescent="0.45">
      <c r="B13066" s="2"/>
      <c r="C13066" s="2"/>
    </row>
    <row r="13067" spans="2:3" x14ac:dyDescent="0.45">
      <c r="B13067" s="2"/>
      <c r="C13067" s="2"/>
    </row>
    <row r="13068" spans="2:3" x14ac:dyDescent="0.45">
      <c r="B13068" s="2"/>
      <c r="C13068" s="2"/>
    </row>
    <row r="13069" spans="2:3" x14ac:dyDescent="0.45">
      <c r="B13069" s="2"/>
      <c r="C13069" s="2"/>
    </row>
    <row r="13070" spans="2:3" x14ac:dyDescent="0.45">
      <c r="B13070" s="2"/>
      <c r="C13070" s="2"/>
    </row>
    <row r="13071" spans="2:3" x14ac:dyDescent="0.45">
      <c r="B13071" s="2"/>
      <c r="C13071" s="2"/>
    </row>
    <row r="13072" spans="2:3" x14ac:dyDescent="0.45">
      <c r="B13072" s="2"/>
      <c r="C13072" s="2"/>
    </row>
    <row r="13073" spans="2:3" x14ac:dyDescent="0.45">
      <c r="B13073" s="2"/>
      <c r="C13073" s="2"/>
    </row>
    <row r="13074" spans="2:3" x14ac:dyDescent="0.45">
      <c r="B13074" s="2"/>
      <c r="C13074" s="2"/>
    </row>
    <row r="13075" spans="2:3" x14ac:dyDescent="0.45">
      <c r="B13075" s="2"/>
      <c r="C13075" s="2"/>
    </row>
    <row r="13076" spans="2:3" x14ac:dyDescent="0.45">
      <c r="B13076" s="2"/>
      <c r="C13076" s="2"/>
    </row>
    <row r="13077" spans="2:3" x14ac:dyDescent="0.45">
      <c r="B13077" s="2"/>
      <c r="C13077" s="2"/>
    </row>
    <row r="13078" spans="2:3" x14ac:dyDescent="0.45">
      <c r="B13078" s="2"/>
      <c r="C13078" s="2"/>
    </row>
    <row r="13079" spans="2:3" x14ac:dyDescent="0.45">
      <c r="B13079" s="2"/>
      <c r="C13079" s="2"/>
    </row>
    <row r="13080" spans="2:3" x14ac:dyDescent="0.45">
      <c r="B13080" s="2"/>
      <c r="C13080" s="2"/>
    </row>
    <row r="13081" spans="2:3" x14ac:dyDescent="0.45">
      <c r="B13081" s="2"/>
      <c r="C13081" s="2"/>
    </row>
    <row r="13082" spans="2:3" x14ac:dyDescent="0.45">
      <c r="B13082" s="2"/>
      <c r="C13082" s="2"/>
    </row>
    <row r="13083" spans="2:3" x14ac:dyDescent="0.45">
      <c r="B13083" s="2"/>
      <c r="C13083" s="2"/>
    </row>
    <row r="13084" spans="2:3" x14ac:dyDescent="0.45">
      <c r="B13084" s="2"/>
      <c r="C13084" s="2"/>
    </row>
    <row r="13085" spans="2:3" x14ac:dyDescent="0.45">
      <c r="B13085" s="2"/>
      <c r="C13085" s="2"/>
    </row>
    <row r="13086" spans="2:3" x14ac:dyDescent="0.45">
      <c r="B13086" s="2"/>
      <c r="C13086" s="2"/>
    </row>
    <row r="13087" spans="2:3" x14ac:dyDescent="0.45">
      <c r="B13087" s="2"/>
      <c r="C13087" s="2"/>
    </row>
    <row r="13088" spans="2:3" x14ac:dyDescent="0.45">
      <c r="B13088" s="2"/>
      <c r="C13088" s="2"/>
    </row>
    <row r="13089" spans="2:3" x14ac:dyDescent="0.45">
      <c r="B13089" s="2"/>
      <c r="C13089" s="2"/>
    </row>
    <row r="13090" spans="2:3" x14ac:dyDescent="0.45">
      <c r="B13090" s="2"/>
      <c r="C13090" s="2"/>
    </row>
    <row r="13091" spans="2:3" x14ac:dyDescent="0.45">
      <c r="B13091" s="2"/>
      <c r="C13091" s="2"/>
    </row>
    <row r="13092" spans="2:3" x14ac:dyDescent="0.45">
      <c r="B13092" s="2"/>
      <c r="C13092" s="2"/>
    </row>
    <row r="13093" spans="2:3" x14ac:dyDescent="0.45">
      <c r="B13093" s="2"/>
      <c r="C13093" s="2"/>
    </row>
    <row r="13094" spans="2:3" x14ac:dyDescent="0.45">
      <c r="B13094" s="2"/>
      <c r="C13094" s="2"/>
    </row>
    <row r="13095" spans="2:3" x14ac:dyDescent="0.45">
      <c r="B13095" s="2"/>
      <c r="C13095" s="2"/>
    </row>
    <row r="13096" spans="2:3" x14ac:dyDescent="0.45">
      <c r="B13096" s="2"/>
      <c r="C13096" s="2"/>
    </row>
    <row r="13097" spans="2:3" x14ac:dyDescent="0.45">
      <c r="B13097" s="2"/>
      <c r="C13097" s="2"/>
    </row>
    <row r="13098" spans="2:3" x14ac:dyDescent="0.45">
      <c r="B13098" s="2"/>
      <c r="C13098" s="2"/>
    </row>
    <row r="13099" spans="2:3" x14ac:dyDescent="0.45">
      <c r="B13099" s="2"/>
      <c r="C13099" s="2"/>
    </row>
    <row r="13100" spans="2:3" x14ac:dyDescent="0.45">
      <c r="B13100" s="2"/>
      <c r="C13100" s="2"/>
    </row>
    <row r="13101" spans="2:3" x14ac:dyDescent="0.45">
      <c r="B13101" s="2"/>
      <c r="C13101" s="2"/>
    </row>
    <row r="13102" spans="2:3" x14ac:dyDescent="0.45">
      <c r="B13102" s="2"/>
      <c r="C13102" s="2"/>
    </row>
    <row r="13103" spans="2:3" x14ac:dyDescent="0.45">
      <c r="B13103" s="2"/>
      <c r="C13103" s="2"/>
    </row>
    <row r="13104" spans="2:3" x14ac:dyDescent="0.45">
      <c r="B13104" s="2"/>
      <c r="C13104" s="2"/>
    </row>
    <row r="13105" spans="2:3" x14ac:dyDescent="0.45">
      <c r="B13105" s="2"/>
      <c r="C13105" s="2"/>
    </row>
    <row r="13106" spans="2:3" x14ac:dyDescent="0.45">
      <c r="B13106" s="2"/>
      <c r="C13106" s="2"/>
    </row>
    <row r="13107" spans="2:3" x14ac:dyDescent="0.45">
      <c r="B13107" s="2"/>
      <c r="C13107" s="2"/>
    </row>
    <row r="13108" spans="2:3" x14ac:dyDescent="0.45">
      <c r="B13108" s="2"/>
      <c r="C13108" s="2"/>
    </row>
    <row r="13109" spans="2:3" x14ac:dyDescent="0.45">
      <c r="B13109" s="2"/>
      <c r="C13109" s="2"/>
    </row>
    <row r="13110" spans="2:3" x14ac:dyDescent="0.45">
      <c r="B13110" s="2"/>
      <c r="C13110" s="2"/>
    </row>
    <row r="13111" spans="2:3" x14ac:dyDescent="0.45">
      <c r="B13111" s="2"/>
      <c r="C13111" s="2"/>
    </row>
    <row r="13112" spans="2:3" x14ac:dyDescent="0.45">
      <c r="B13112" s="2"/>
      <c r="C13112" s="2"/>
    </row>
    <row r="13113" spans="2:3" x14ac:dyDescent="0.45">
      <c r="B13113" s="2"/>
      <c r="C13113" s="2"/>
    </row>
    <row r="13114" spans="2:3" x14ac:dyDescent="0.45">
      <c r="B13114" s="2"/>
      <c r="C13114" s="2"/>
    </row>
    <row r="13115" spans="2:3" x14ac:dyDescent="0.45">
      <c r="B13115" s="2"/>
      <c r="C13115" s="2"/>
    </row>
    <row r="13116" spans="2:3" x14ac:dyDescent="0.45">
      <c r="B13116" s="2"/>
      <c r="C13116" s="2"/>
    </row>
    <row r="13117" spans="2:3" x14ac:dyDescent="0.45">
      <c r="B13117" s="2"/>
      <c r="C13117" s="2"/>
    </row>
    <row r="13118" spans="2:3" x14ac:dyDescent="0.45">
      <c r="B13118" s="2"/>
      <c r="C13118" s="2"/>
    </row>
    <row r="13119" spans="2:3" x14ac:dyDescent="0.45">
      <c r="B13119" s="2"/>
      <c r="C13119" s="2"/>
    </row>
    <row r="13120" spans="2:3" x14ac:dyDescent="0.45">
      <c r="B13120" s="2"/>
      <c r="C13120" s="2"/>
    </row>
    <row r="13121" spans="2:3" x14ac:dyDescent="0.45">
      <c r="B13121" s="2"/>
      <c r="C13121" s="2"/>
    </row>
    <row r="13122" spans="2:3" x14ac:dyDescent="0.45">
      <c r="B13122" s="2"/>
      <c r="C13122" s="2"/>
    </row>
    <row r="13123" spans="2:3" x14ac:dyDescent="0.45">
      <c r="B13123" s="2"/>
      <c r="C13123" s="2"/>
    </row>
    <row r="13124" spans="2:3" x14ac:dyDescent="0.45">
      <c r="B13124" s="2"/>
      <c r="C13124" s="2"/>
    </row>
    <row r="13125" spans="2:3" x14ac:dyDescent="0.45">
      <c r="B13125" s="2"/>
      <c r="C13125" s="2"/>
    </row>
    <row r="13126" spans="2:3" x14ac:dyDescent="0.45">
      <c r="B13126" s="2"/>
      <c r="C13126" s="2"/>
    </row>
    <row r="13127" spans="2:3" x14ac:dyDescent="0.45">
      <c r="B13127" s="2"/>
      <c r="C13127" s="2"/>
    </row>
    <row r="13128" spans="2:3" x14ac:dyDescent="0.45">
      <c r="B13128" s="2"/>
      <c r="C13128" s="2"/>
    </row>
    <row r="13129" spans="2:3" x14ac:dyDescent="0.45">
      <c r="B13129" s="2"/>
      <c r="C13129" s="2"/>
    </row>
    <row r="13130" spans="2:3" x14ac:dyDescent="0.45">
      <c r="B13130" s="2"/>
      <c r="C13130" s="2"/>
    </row>
    <row r="13131" spans="2:3" x14ac:dyDescent="0.45">
      <c r="B13131" s="2"/>
      <c r="C13131" s="2"/>
    </row>
    <row r="13132" spans="2:3" x14ac:dyDescent="0.45">
      <c r="B13132" s="2"/>
      <c r="C13132" s="2"/>
    </row>
    <row r="13133" spans="2:3" x14ac:dyDescent="0.45">
      <c r="B13133" s="2"/>
      <c r="C13133" s="2"/>
    </row>
    <row r="13134" spans="2:3" x14ac:dyDescent="0.45">
      <c r="B13134" s="2"/>
      <c r="C13134" s="2"/>
    </row>
    <row r="13135" spans="2:3" x14ac:dyDescent="0.45">
      <c r="B13135" s="2"/>
      <c r="C13135" s="2"/>
    </row>
    <row r="13136" spans="2:3" x14ac:dyDescent="0.45">
      <c r="B13136" s="2"/>
      <c r="C13136" s="2"/>
    </row>
    <row r="13137" spans="2:3" x14ac:dyDescent="0.45">
      <c r="B13137" s="2"/>
      <c r="C13137" s="2"/>
    </row>
    <row r="13138" spans="2:3" x14ac:dyDescent="0.45">
      <c r="B13138" s="2"/>
      <c r="C13138" s="2"/>
    </row>
    <row r="13139" spans="2:3" x14ac:dyDescent="0.45">
      <c r="B13139" s="2"/>
      <c r="C13139" s="2"/>
    </row>
    <row r="13140" spans="2:3" x14ac:dyDescent="0.45">
      <c r="B13140" s="2"/>
      <c r="C13140" s="2"/>
    </row>
    <row r="13141" spans="2:3" x14ac:dyDescent="0.45">
      <c r="B13141" s="2"/>
      <c r="C13141" s="2"/>
    </row>
    <row r="13142" spans="2:3" x14ac:dyDescent="0.45">
      <c r="B13142" s="2"/>
      <c r="C13142" s="2"/>
    </row>
    <row r="13143" spans="2:3" x14ac:dyDescent="0.45">
      <c r="B13143" s="2"/>
      <c r="C13143" s="2"/>
    </row>
    <row r="13144" spans="2:3" x14ac:dyDescent="0.45">
      <c r="B13144" s="2"/>
      <c r="C13144" s="2"/>
    </row>
    <row r="13145" spans="2:3" x14ac:dyDescent="0.45">
      <c r="B13145" s="2"/>
      <c r="C13145" s="2"/>
    </row>
    <row r="13146" spans="2:3" x14ac:dyDescent="0.45">
      <c r="B13146" s="2"/>
      <c r="C13146" s="2"/>
    </row>
    <row r="13147" spans="2:3" x14ac:dyDescent="0.45">
      <c r="B13147" s="2"/>
      <c r="C13147" s="2"/>
    </row>
    <row r="13148" spans="2:3" x14ac:dyDescent="0.45">
      <c r="B13148" s="2"/>
      <c r="C13148" s="2"/>
    </row>
    <row r="13149" spans="2:3" x14ac:dyDescent="0.45">
      <c r="B13149" s="2"/>
      <c r="C13149" s="2"/>
    </row>
    <row r="13150" spans="2:3" x14ac:dyDescent="0.45">
      <c r="B13150" s="2"/>
      <c r="C13150" s="2"/>
    </row>
    <row r="13151" spans="2:3" x14ac:dyDescent="0.45">
      <c r="B13151" s="2"/>
      <c r="C13151" s="2"/>
    </row>
    <row r="13152" spans="2:3" x14ac:dyDescent="0.45">
      <c r="B13152" s="2"/>
      <c r="C13152" s="2"/>
    </row>
    <row r="13153" spans="2:3" x14ac:dyDescent="0.45">
      <c r="B13153" s="2"/>
      <c r="C13153" s="2"/>
    </row>
    <row r="13154" spans="2:3" x14ac:dyDescent="0.45">
      <c r="B13154" s="2"/>
      <c r="C13154" s="2"/>
    </row>
    <row r="13155" spans="2:3" x14ac:dyDescent="0.45">
      <c r="B13155" s="2"/>
      <c r="C13155" s="2"/>
    </row>
    <row r="13156" spans="2:3" x14ac:dyDescent="0.45">
      <c r="B13156" s="2"/>
      <c r="C13156" s="2"/>
    </row>
    <row r="13157" spans="2:3" x14ac:dyDescent="0.45">
      <c r="B13157" s="2"/>
      <c r="C13157" s="2"/>
    </row>
    <row r="13158" spans="2:3" x14ac:dyDescent="0.45">
      <c r="B13158" s="2"/>
      <c r="C13158" s="2"/>
    </row>
    <row r="13159" spans="2:3" x14ac:dyDescent="0.45">
      <c r="B13159" s="2"/>
      <c r="C13159" s="2"/>
    </row>
    <row r="13160" spans="2:3" x14ac:dyDescent="0.45">
      <c r="B13160" s="2"/>
      <c r="C13160" s="2"/>
    </row>
    <row r="13161" spans="2:3" x14ac:dyDescent="0.45">
      <c r="B13161" s="2"/>
      <c r="C13161" s="2"/>
    </row>
    <row r="13162" spans="2:3" x14ac:dyDescent="0.45">
      <c r="B13162" s="2"/>
      <c r="C13162" s="2"/>
    </row>
    <row r="13163" spans="2:3" x14ac:dyDescent="0.45">
      <c r="B13163" s="2"/>
      <c r="C13163" s="2"/>
    </row>
    <row r="13164" spans="2:3" x14ac:dyDescent="0.45">
      <c r="B13164" s="2"/>
      <c r="C13164" s="2"/>
    </row>
    <row r="13165" spans="2:3" x14ac:dyDescent="0.45">
      <c r="B13165" s="2"/>
      <c r="C13165" s="2"/>
    </row>
    <row r="13166" spans="2:3" x14ac:dyDescent="0.45">
      <c r="B13166" s="2"/>
      <c r="C13166" s="2"/>
    </row>
    <row r="13167" spans="2:3" x14ac:dyDescent="0.45">
      <c r="B13167" s="2"/>
      <c r="C13167" s="2"/>
    </row>
    <row r="13168" spans="2:3" x14ac:dyDescent="0.45">
      <c r="B13168" s="2"/>
      <c r="C13168" s="2"/>
    </row>
    <row r="13169" spans="2:3" x14ac:dyDescent="0.45">
      <c r="B13169" s="2"/>
      <c r="C13169" s="2"/>
    </row>
    <row r="13170" spans="2:3" x14ac:dyDescent="0.45">
      <c r="B13170" s="2"/>
      <c r="C13170" s="2"/>
    </row>
    <row r="13171" spans="2:3" x14ac:dyDescent="0.45">
      <c r="B13171" s="2"/>
      <c r="C13171" s="2"/>
    </row>
    <row r="13172" spans="2:3" x14ac:dyDescent="0.45">
      <c r="B13172" s="2"/>
      <c r="C13172" s="2"/>
    </row>
    <row r="13173" spans="2:3" x14ac:dyDescent="0.45">
      <c r="B13173" s="2"/>
      <c r="C13173" s="2"/>
    </row>
    <row r="13174" spans="2:3" x14ac:dyDescent="0.45">
      <c r="B13174" s="2"/>
      <c r="C13174" s="2"/>
    </row>
    <row r="13175" spans="2:3" x14ac:dyDescent="0.45">
      <c r="B13175" s="2"/>
      <c r="C13175" s="2"/>
    </row>
    <row r="13176" spans="2:3" x14ac:dyDescent="0.45">
      <c r="B13176" s="2"/>
      <c r="C13176" s="2"/>
    </row>
    <row r="13177" spans="2:3" x14ac:dyDescent="0.45">
      <c r="B13177" s="2"/>
      <c r="C13177" s="2"/>
    </row>
    <row r="13178" spans="2:3" x14ac:dyDescent="0.45">
      <c r="B13178" s="2"/>
      <c r="C13178" s="2"/>
    </row>
    <row r="13179" spans="2:3" x14ac:dyDescent="0.45">
      <c r="B13179" s="2"/>
      <c r="C13179" s="2"/>
    </row>
    <row r="13180" spans="2:3" x14ac:dyDescent="0.45">
      <c r="B13180" s="2"/>
      <c r="C13180" s="2"/>
    </row>
    <row r="13181" spans="2:3" x14ac:dyDescent="0.45">
      <c r="B13181" s="2"/>
      <c r="C13181" s="2"/>
    </row>
    <row r="13182" spans="2:3" x14ac:dyDescent="0.45">
      <c r="B13182" s="2"/>
      <c r="C13182" s="2"/>
    </row>
    <row r="13183" spans="2:3" x14ac:dyDescent="0.45">
      <c r="B13183" s="2"/>
      <c r="C13183" s="2"/>
    </row>
    <row r="13184" spans="2:3" x14ac:dyDescent="0.45">
      <c r="B13184" s="2"/>
      <c r="C13184" s="2"/>
    </row>
    <row r="13185" spans="2:3" x14ac:dyDescent="0.45">
      <c r="B13185" s="2"/>
      <c r="C13185" s="2"/>
    </row>
    <row r="13186" spans="2:3" x14ac:dyDescent="0.45">
      <c r="B13186" s="2"/>
      <c r="C13186" s="2"/>
    </row>
    <row r="13187" spans="2:3" x14ac:dyDescent="0.45">
      <c r="B13187" s="2"/>
      <c r="C13187" s="2"/>
    </row>
    <row r="13188" spans="2:3" x14ac:dyDescent="0.45">
      <c r="B13188" s="2"/>
      <c r="C13188" s="2"/>
    </row>
    <row r="13189" spans="2:3" x14ac:dyDescent="0.45">
      <c r="B13189" s="2"/>
      <c r="C13189" s="2"/>
    </row>
    <row r="13190" spans="2:3" x14ac:dyDescent="0.45">
      <c r="B13190" s="2"/>
      <c r="C13190" s="2"/>
    </row>
    <row r="13191" spans="2:3" x14ac:dyDescent="0.45">
      <c r="B13191" s="2"/>
      <c r="C13191" s="2"/>
    </row>
    <row r="13192" spans="2:3" x14ac:dyDescent="0.45">
      <c r="B13192" s="2"/>
      <c r="C13192" s="2"/>
    </row>
    <row r="13193" spans="2:3" x14ac:dyDescent="0.45">
      <c r="B13193" s="2"/>
      <c r="C13193" s="2"/>
    </row>
    <row r="13194" spans="2:3" x14ac:dyDescent="0.45">
      <c r="B13194" s="2"/>
      <c r="C13194" s="2"/>
    </row>
    <row r="13195" spans="2:3" x14ac:dyDescent="0.45">
      <c r="B13195" s="2"/>
      <c r="C13195" s="2"/>
    </row>
    <row r="13196" spans="2:3" x14ac:dyDescent="0.45">
      <c r="B13196" s="2"/>
      <c r="C13196" s="2"/>
    </row>
    <row r="13197" spans="2:3" x14ac:dyDescent="0.45">
      <c r="B13197" s="2"/>
      <c r="C13197" s="2"/>
    </row>
    <row r="13198" spans="2:3" x14ac:dyDescent="0.45">
      <c r="B13198" s="2"/>
      <c r="C13198" s="2"/>
    </row>
    <row r="13199" spans="2:3" x14ac:dyDescent="0.45">
      <c r="B13199" s="2"/>
      <c r="C13199" s="2"/>
    </row>
    <row r="13200" spans="2:3" x14ac:dyDescent="0.45">
      <c r="B13200" s="2"/>
      <c r="C13200" s="2"/>
    </row>
    <row r="13201" spans="2:3" x14ac:dyDescent="0.45">
      <c r="B13201" s="2"/>
      <c r="C13201" s="2"/>
    </row>
    <row r="13202" spans="2:3" x14ac:dyDescent="0.45">
      <c r="B13202" s="2"/>
      <c r="C13202" s="2"/>
    </row>
    <row r="13203" spans="2:3" x14ac:dyDescent="0.45">
      <c r="B13203" s="2"/>
      <c r="C13203" s="2"/>
    </row>
    <row r="13204" spans="2:3" x14ac:dyDescent="0.45">
      <c r="B13204" s="2"/>
      <c r="C13204" s="2"/>
    </row>
    <row r="13205" spans="2:3" x14ac:dyDescent="0.45">
      <c r="B13205" s="2"/>
      <c r="C13205" s="2"/>
    </row>
    <row r="13206" spans="2:3" x14ac:dyDescent="0.45">
      <c r="B13206" s="2"/>
      <c r="C13206" s="2"/>
    </row>
    <row r="13207" spans="2:3" x14ac:dyDescent="0.45">
      <c r="B13207" s="2"/>
      <c r="C13207" s="2"/>
    </row>
    <row r="13208" spans="2:3" x14ac:dyDescent="0.45">
      <c r="B13208" s="2"/>
      <c r="C13208" s="2"/>
    </row>
    <row r="13209" spans="2:3" x14ac:dyDescent="0.45">
      <c r="B13209" s="2"/>
      <c r="C13209" s="2"/>
    </row>
    <row r="13210" spans="2:3" x14ac:dyDescent="0.45">
      <c r="B13210" s="2"/>
      <c r="C13210" s="2"/>
    </row>
    <row r="13211" spans="2:3" x14ac:dyDescent="0.45">
      <c r="B13211" s="2"/>
      <c r="C13211" s="2"/>
    </row>
    <row r="13212" spans="2:3" x14ac:dyDescent="0.45">
      <c r="B13212" s="2"/>
      <c r="C13212" s="2"/>
    </row>
    <row r="13213" spans="2:3" x14ac:dyDescent="0.45">
      <c r="B13213" s="2"/>
      <c r="C13213" s="2"/>
    </row>
    <row r="13214" spans="2:3" x14ac:dyDescent="0.45">
      <c r="B13214" s="2"/>
      <c r="C13214" s="2"/>
    </row>
    <row r="13215" spans="2:3" x14ac:dyDescent="0.45">
      <c r="B13215" s="2"/>
      <c r="C13215" s="2"/>
    </row>
    <row r="13216" spans="2:3" x14ac:dyDescent="0.45">
      <c r="B13216" s="2"/>
      <c r="C13216" s="2"/>
    </row>
    <row r="13217" spans="2:3" x14ac:dyDescent="0.45">
      <c r="B13217" s="2"/>
      <c r="C13217" s="2"/>
    </row>
    <row r="13218" spans="2:3" x14ac:dyDescent="0.45">
      <c r="B13218" s="2"/>
      <c r="C13218" s="2"/>
    </row>
    <row r="13219" spans="2:3" x14ac:dyDescent="0.45">
      <c r="B13219" s="2"/>
      <c r="C13219" s="2"/>
    </row>
    <row r="13220" spans="2:3" x14ac:dyDescent="0.45">
      <c r="B13220" s="2"/>
      <c r="C13220" s="2"/>
    </row>
    <row r="13221" spans="2:3" x14ac:dyDescent="0.45">
      <c r="B13221" s="2"/>
      <c r="C13221" s="2"/>
    </row>
    <row r="13222" spans="2:3" x14ac:dyDescent="0.45">
      <c r="B13222" s="2"/>
      <c r="C13222" s="2"/>
    </row>
    <row r="13223" spans="2:3" x14ac:dyDescent="0.45">
      <c r="B13223" s="2"/>
      <c r="C13223" s="2"/>
    </row>
    <row r="13224" spans="2:3" x14ac:dyDescent="0.45">
      <c r="B13224" s="2"/>
      <c r="C13224" s="2"/>
    </row>
    <row r="13225" spans="2:3" x14ac:dyDescent="0.45">
      <c r="B13225" s="2"/>
      <c r="C13225" s="2"/>
    </row>
    <row r="13226" spans="2:3" x14ac:dyDescent="0.45">
      <c r="B13226" s="2"/>
      <c r="C13226" s="2"/>
    </row>
    <row r="13227" spans="2:3" x14ac:dyDescent="0.45">
      <c r="B13227" s="2"/>
      <c r="C13227" s="2"/>
    </row>
    <row r="13228" spans="2:3" x14ac:dyDescent="0.45">
      <c r="B13228" s="2"/>
      <c r="C13228" s="2"/>
    </row>
    <row r="13229" spans="2:3" x14ac:dyDescent="0.45">
      <c r="B13229" s="2"/>
      <c r="C13229" s="2"/>
    </row>
    <row r="13230" spans="2:3" x14ac:dyDescent="0.45">
      <c r="B13230" s="2"/>
      <c r="C13230" s="2"/>
    </row>
    <row r="13231" spans="2:3" x14ac:dyDescent="0.45">
      <c r="B13231" s="2"/>
      <c r="C13231" s="2"/>
    </row>
    <row r="13232" spans="2:3" x14ac:dyDescent="0.45">
      <c r="B13232" s="2"/>
      <c r="C13232" s="2"/>
    </row>
    <row r="13233" spans="2:3" x14ac:dyDescent="0.45">
      <c r="B13233" s="2"/>
      <c r="C13233" s="2"/>
    </row>
    <row r="13234" spans="2:3" x14ac:dyDescent="0.45">
      <c r="B13234" s="2"/>
      <c r="C13234" s="2"/>
    </row>
    <row r="13235" spans="2:3" x14ac:dyDescent="0.45">
      <c r="B13235" s="2"/>
      <c r="C13235" s="2"/>
    </row>
    <row r="13236" spans="2:3" x14ac:dyDescent="0.45">
      <c r="B13236" s="2"/>
      <c r="C13236" s="2"/>
    </row>
    <row r="13237" spans="2:3" x14ac:dyDescent="0.45">
      <c r="B13237" s="2"/>
      <c r="C13237" s="2"/>
    </row>
    <row r="13238" spans="2:3" x14ac:dyDescent="0.45">
      <c r="B13238" s="2"/>
      <c r="C13238" s="2"/>
    </row>
    <row r="13239" spans="2:3" x14ac:dyDescent="0.45">
      <c r="B13239" s="2"/>
      <c r="C13239" s="2"/>
    </row>
    <row r="13240" spans="2:3" x14ac:dyDescent="0.45">
      <c r="B13240" s="2"/>
      <c r="C13240" s="2"/>
    </row>
    <row r="13241" spans="2:3" x14ac:dyDescent="0.45">
      <c r="B13241" s="2"/>
      <c r="C13241" s="2"/>
    </row>
    <row r="13242" spans="2:3" x14ac:dyDescent="0.45">
      <c r="B13242" s="2"/>
      <c r="C13242" s="2"/>
    </row>
    <row r="13243" spans="2:3" x14ac:dyDescent="0.45">
      <c r="B13243" s="2"/>
      <c r="C13243" s="2"/>
    </row>
    <row r="13244" spans="2:3" x14ac:dyDescent="0.45">
      <c r="B13244" s="2"/>
      <c r="C13244" s="2"/>
    </row>
    <row r="13245" spans="2:3" x14ac:dyDescent="0.45">
      <c r="B13245" s="2"/>
      <c r="C13245" s="2"/>
    </row>
    <row r="13246" spans="2:3" x14ac:dyDescent="0.45">
      <c r="B13246" s="2"/>
      <c r="C13246" s="2"/>
    </row>
    <row r="13247" spans="2:3" x14ac:dyDescent="0.45">
      <c r="B13247" s="2"/>
      <c r="C13247" s="2"/>
    </row>
    <row r="13248" spans="2:3" x14ac:dyDescent="0.45">
      <c r="B13248" s="2"/>
      <c r="C13248" s="2"/>
    </row>
    <row r="13249" spans="2:3" x14ac:dyDescent="0.45">
      <c r="B13249" s="2"/>
      <c r="C13249" s="2"/>
    </row>
    <row r="13250" spans="2:3" x14ac:dyDescent="0.45">
      <c r="B13250" s="2"/>
      <c r="C13250" s="2"/>
    </row>
    <row r="13251" spans="2:3" x14ac:dyDescent="0.45">
      <c r="B13251" s="2"/>
      <c r="C13251" s="2"/>
    </row>
    <row r="13252" spans="2:3" x14ac:dyDescent="0.45">
      <c r="B13252" s="2"/>
      <c r="C13252" s="2"/>
    </row>
    <row r="13253" spans="2:3" x14ac:dyDescent="0.45">
      <c r="B13253" s="2"/>
      <c r="C13253" s="2"/>
    </row>
    <row r="13254" spans="2:3" x14ac:dyDescent="0.45">
      <c r="B13254" s="2"/>
      <c r="C13254" s="2"/>
    </row>
    <row r="13255" spans="2:3" x14ac:dyDescent="0.45">
      <c r="B13255" s="2"/>
      <c r="C13255" s="2"/>
    </row>
    <row r="13256" spans="2:3" x14ac:dyDescent="0.45">
      <c r="B13256" s="2"/>
      <c r="C13256" s="2"/>
    </row>
    <row r="13257" spans="2:3" x14ac:dyDescent="0.45">
      <c r="B13257" s="2"/>
      <c r="C13257" s="2"/>
    </row>
    <row r="13258" spans="2:3" x14ac:dyDescent="0.45">
      <c r="B13258" s="2"/>
      <c r="C13258" s="2"/>
    </row>
    <row r="13259" spans="2:3" x14ac:dyDescent="0.45">
      <c r="B13259" s="2"/>
      <c r="C13259" s="2"/>
    </row>
    <row r="13260" spans="2:3" x14ac:dyDescent="0.45">
      <c r="B13260" s="2"/>
      <c r="C13260" s="2"/>
    </row>
    <row r="13261" spans="2:3" x14ac:dyDescent="0.45">
      <c r="B13261" s="2"/>
      <c r="C13261" s="2"/>
    </row>
    <row r="13262" spans="2:3" x14ac:dyDescent="0.45">
      <c r="B13262" s="2"/>
      <c r="C13262" s="2"/>
    </row>
    <row r="13263" spans="2:3" x14ac:dyDescent="0.45">
      <c r="B13263" s="2"/>
      <c r="C13263" s="2"/>
    </row>
    <row r="13264" spans="2:3" x14ac:dyDescent="0.45">
      <c r="B13264" s="2"/>
      <c r="C13264" s="2"/>
    </row>
    <row r="13265" spans="2:3" x14ac:dyDescent="0.45">
      <c r="B13265" s="2"/>
      <c r="C13265" s="2"/>
    </row>
    <row r="13266" spans="2:3" x14ac:dyDescent="0.45">
      <c r="B13266" s="2"/>
      <c r="C13266" s="2"/>
    </row>
    <row r="13267" spans="2:3" x14ac:dyDescent="0.45">
      <c r="B13267" s="2"/>
      <c r="C13267" s="2"/>
    </row>
    <row r="13268" spans="2:3" x14ac:dyDescent="0.45">
      <c r="B13268" s="2"/>
      <c r="C13268" s="2"/>
    </row>
    <row r="13269" spans="2:3" x14ac:dyDescent="0.45">
      <c r="B13269" s="2"/>
      <c r="C13269" s="2"/>
    </row>
    <row r="13270" spans="2:3" x14ac:dyDescent="0.45">
      <c r="B13270" s="2"/>
      <c r="C13270" s="2"/>
    </row>
    <row r="13271" spans="2:3" x14ac:dyDescent="0.45">
      <c r="B13271" s="2"/>
      <c r="C13271" s="2"/>
    </row>
    <row r="13272" spans="2:3" x14ac:dyDescent="0.45">
      <c r="B13272" s="2"/>
      <c r="C13272" s="2"/>
    </row>
    <row r="13273" spans="2:3" x14ac:dyDescent="0.45">
      <c r="B13273" s="2"/>
      <c r="C13273" s="2"/>
    </row>
    <row r="13274" spans="2:3" x14ac:dyDescent="0.45">
      <c r="B13274" s="2"/>
      <c r="C13274" s="2"/>
    </row>
    <row r="13275" spans="2:3" x14ac:dyDescent="0.45">
      <c r="B13275" s="2"/>
      <c r="C13275" s="2"/>
    </row>
    <row r="13276" spans="2:3" x14ac:dyDescent="0.45">
      <c r="B13276" s="2"/>
      <c r="C13276" s="2"/>
    </row>
    <row r="13277" spans="2:3" x14ac:dyDescent="0.45">
      <c r="B13277" s="2"/>
      <c r="C13277" s="2"/>
    </row>
    <row r="13278" spans="2:3" x14ac:dyDescent="0.45">
      <c r="B13278" s="2"/>
      <c r="C13278" s="2"/>
    </row>
    <row r="13279" spans="2:3" x14ac:dyDescent="0.45">
      <c r="B13279" s="2"/>
      <c r="C13279" s="2"/>
    </row>
    <row r="13280" spans="2:3" x14ac:dyDescent="0.45">
      <c r="B13280" s="2"/>
      <c r="C13280" s="2"/>
    </row>
    <row r="13281" spans="2:3" x14ac:dyDescent="0.45">
      <c r="B13281" s="2"/>
      <c r="C13281" s="2"/>
    </row>
    <row r="13282" spans="2:3" x14ac:dyDescent="0.45">
      <c r="B13282" s="2"/>
      <c r="C13282" s="2"/>
    </row>
    <row r="13283" spans="2:3" x14ac:dyDescent="0.45">
      <c r="B13283" s="2"/>
      <c r="C13283" s="2"/>
    </row>
    <row r="13284" spans="2:3" x14ac:dyDescent="0.45">
      <c r="B13284" s="2"/>
      <c r="C13284" s="2"/>
    </row>
    <row r="13285" spans="2:3" x14ac:dyDescent="0.45">
      <c r="B13285" s="2"/>
      <c r="C13285" s="2"/>
    </row>
    <row r="13286" spans="2:3" x14ac:dyDescent="0.45">
      <c r="B13286" s="2"/>
      <c r="C13286" s="2"/>
    </row>
    <row r="13287" spans="2:3" x14ac:dyDescent="0.45">
      <c r="B13287" s="2"/>
      <c r="C13287" s="2"/>
    </row>
    <row r="13288" spans="2:3" x14ac:dyDescent="0.45">
      <c r="B13288" s="2"/>
      <c r="C13288" s="2"/>
    </row>
    <row r="13289" spans="2:3" x14ac:dyDescent="0.45">
      <c r="B13289" s="2"/>
      <c r="C13289" s="2"/>
    </row>
    <row r="13290" spans="2:3" x14ac:dyDescent="0.45">
      <c r="B13290" s="2"/>
      <c r="C13290" s="2"/>
    </row>
    <row r="13291" spans="2:3" x14ac:dyDescent="0.45">
      <c r="B13291" s="2"/>
      <c r="C13291" s="2"/>
    </row>
    <row r="13292" spans="2:3" x14ac:dyDescent="0.45">
      <c r="B13292" s="2"/>
      <c r="C13292" s="2"/>
    </row>
    <row r="13293" spans="2:3" x14ac:dyDescent="0.45">
      <c r="B13293" s="2"/>
      <c r="C13293" s="2"/>
    </row>
    <row r="13294" spans="2:3" x14ac:dyDescent="0.45">
      <c r="B13294" s="2"/>
      <c r="C13294" s="2"/>
    </row>
    <row r="13295" spans="2:3" x14ac:dyDescent="0.45">
      <c r="B13295" s="2"/>
      <c r="C13295" s="2"/>
    </row>
    <row r="13296" spans="2:3" x14ac:dyDescent="0.45">
      <c r="B13296" s="2"/>
      <c r="C13296" s="2"/>
    </row>
    <row r="13297" spans="2:3" x14ac:dyDescent="0.45">
      <c r="B13297" s="2"/>
      <c r="C13297" s="2"/>
    </row>
    <row r="13298" spans="2:3" x14ac:dyDescent="0.45">
      <c r="B13298" s="2"/>
      <c r="C13298" s="2"/>
    </row>
    <row r="13299" spans="2:3" x14ac:dyDescent="0.45">
      <c r="B13299" s="2"/>
      <c r="C13299" s="2"/>
    </row>
    <row r="13300" spans="2:3" x14ac:dyDescent="0.45">
      <c r="B13300" s="2"/>
      <c r="C13300" s="2"/>
    </row>
    <row r="13301" spans="2:3" x14ac:dyDescent="0.45">
      <c r="B13301" s="2"/>
      <c r="C13301" s="2"/>
    </row>
    <row r="13302" spans="2:3" x14ac:dyDescent="0.45">
      <c r="B13302" s="2"/>
      <c r="C13302" s="2"/>
    </row>
    <row r="13303" spans="2:3" x14ac:dyDescent="0.45">
      <c r="B13303" s="2"/>
      <c r="C13303" s="2"/>
    </row>
    <row r="13304" spans="2:3" x14ac:dyDescent="0.45">
      <c r="B13304" s="2"/>
      <c r="C13304" s="2"/>
    </row>
    <row r="13305" spans="2:3" x14ac:dyDescent="0.45">
      <c r="B13305" s="2"/>
      <c r="C13305" s="2"/>
    </row>
    <row r="13306" spans="2:3" x14ac:dyDescent="0.45">
      <c r="B13306" s="2"/>
      <c r="C13306" s="2"/>
    </row>
    <row r="13307" spans="2:3" x14ac:dyDescent="0.45">
      <c r="B13307" s="2"/>
      <c r="C13307" s="2"/>
    </row>
    <row r="13308" spans="2:3" x14ac:dyDescent="0.45">
      <c r="B13308" s="2"/>
      <c r="C13308" s="2"/>
    </row>
    <row r="13309" spans="2:3" x14ac:dyDescent="0.45">
      <c r="B13309" s="2"/>
      <c r="C13309" s="2"/>
    </row>
    <row r="13310" spans="2:3" x14ac:dyDescent="0.45">
      <c r="B13310" s="2"/>
      <c r="C13310" s="2"/>
    </row>
    <row r="13311" spans="2:3" x14ac:dyDescent="0.45">
      <c r="B13311" s="2"/>
      <c r="C13311" s="2"/>
    </row>
    <row r="13312" spans="2:3" x14ac:dyDescent="0.45">
      <c r="B13312" s="2"/>
      <c r="C13312" s="2"/>
    </row>
    <row r="13313" spans="2:3" x14ac:dyDescent="0.45">
      <c r="B13313" s="2"/>
      <c r="C13313" s="2"/>
    </row>
    <row r="13314" spans="2:3" x14ac:dyDescent="0.45">
      <c r="B13314" s="2"/>
      <c r="C13314" s="2"/>
    </row>
    <row r="13315" spans="2:3" x14ac:dyDescent="0.45">
      <c r="B13315" s="2"/>
      <c r="C13315" s="2"/>
    </row>
    <row r="13316" spans="2:3" x14ac:dyDescent="0.45">
      <c r="B13316" s="2"/>
      <c r="C13316" s="2"/>
    </row>
    <row r="13317" spans="2:3" x14ac:dyDescent="0.45">
      <c r="B13317" s="2"/>
      <c r="C13317" s="2"/>
    </row>
    <row r="13318" spans="2:3" x14ac:dyDescent="0.45">
      <c r="B13318" s="2"/>
      <c r="C13318" s="2"/>
    </row>
    <row r="13319" spans="2:3" x14ac:dyDescent="0.45">
      <c r="B13319" s="2"/>
      <c r="C13319" s="2"/>
    </row>
    <row r="13320" spans="2:3" x14ac:dyDescent="0.45">
      <c r="B13320" s="2"/>
      <c r="C13320" s="2"/>
    </row>
    <row r="13321" spans="2:3" x14ac:dyDescent="0.45">
      <c r="B13321" s="2"/>
      <c r="C13321" s="2"/>
    </row>
    <row r="13322" spans="2:3" x14ac:dyDescent="0.45">
      <c r="B13322" s="2"/>
      <c r="C13322" s="2"/>
    </row>
    <row r="13323" spans="2:3" x14ac:dyDescent="0.45">
      <c r="B13323" s="2"/>
      <c r="C13323" s="2"/>
    </row>
    <row r="13324" spans="2:3" x14ac:dyDescent="0.45">
      <c r="B13324" s="2"/>
      <c r="C13324" s="2"/>
    </row>
    <row r="13325" spans="2:3" x14ac:dyDescent="0.45">
      <c r="B13325" s="2"/>
      <c r="C13325" s="2"/>
    </row>
    <row r="13326" spans="2:3" x14ac:dyDescent="0.45">
      <c r="B13326" s="2"/>
      <c r="C13326" s="2"/>
    </row>
    <row r="13327" spans="2:3" x14ac:dyDescent="0.45">
      <c r="B13327" s="2"/>
      <c r="C13327" s="2"/>
    </row>
    <row r="13328" spans="2:3" x14ac:dyDescent="0.45">
      <c r="B13328" s="2"/>
      <c r="C13328" s="2"/>
    </row>
    <row r="13329" spans="2:3" x14ac:dyDescent="0.45">
      <c r="B13329" s="2"/>
      <c r="C13329" s="2"/>
    </row>
    <row r="13330" spans="2:3" x14ac:dyDescent="0.45">
      <c r="B13330" s="2"/>
      <c r="C13330" s="2"/>
    </row>
    <row r="13331" spans="2:3" x14ac:dyDescent="0.45">
      <c r="B13331" s="2"/>
      <c r="C13331" s="2"/>
    </row>
    <row r="13332" spans="2:3" x14ac:dyDescent="0.45">
      <c r="B13332" s="2"/>
      <c r="C13332" s="2"/>
    </row>
    <row r="13333" spans="2:3" x14ac:dyDescent="0.45">
      <c r="B13333" s="2"/>
      <c r="C13333" s="2"/>
    </row>
    <row r="13334" spans="2:3" x14ac:dyDescent="0.45">
      <c r="B13334" s="2"/>
      <c r="C13334" s="2"/>
    </row>
    <row r="13335" spans="2:3" x14ac:dyDescent="0.45">
      <c r="B13335" s="2"/>
      <c r="C13335" s="2"/>
    </row>
    <row r="13336" spans="2:3" x14ac:dyDescent="0.45">
      <c r="B13336" s="2"/>
      <c r="C13336" s="2"/>
    </row>
    <row r="13337" spans="2:3" x14ac:dyDescent="0.45">
      <c r="B13337" s="2"/>
      <c r="C13337" s="2"/>
    </row>
    <row r="13338" spans="2:3" x14ac:dyDescent="0.45">
      <c r="B13338" s="2"/>
      <c r="C13338" s="2"/>
    </row>
    <row r="13339" spans="2:3" x14ac:dyDescent="0.45">
      <c r="B13339" s="2"/>
      <c r="C13339" s="2"/>
    </row>
    <row r="13340" spans="2:3" x14ac:dyDescent="0.45">
      <c r="B13340" s="2"/>
      <c r="C13340" s="2"/>
    </row>
    <row r="13341" spans="2:3" x14ac:dyDescent="0.45">
      <c r="B13341" s="2"/>
      <c r="C13341" s="2"/>
    </row>
    <row r="13342" spans="2:3" x14ac:dyDescent="0.45">
      <c r="B13342" s="2"/>
      <c r="C13342" s="2"/>
    </row>
    <row r="13343" spans="2:3" x14ac:dyDescent="0.45">
      <c r="B13343" s="2"/>
      <c r="C13343" s="2"/>
    </row>
    <row r="13344" spans="2:3" x14ac:dyDescent="0.45">
      <c r="B13344" s="2"/>
      <c r="C13344" s="2"/>
    </row>
    <row r="13345" spans="2:3" x14ac:dyDescent="0.45">
      <c r="B13345" s="2"/>
      <c r="C13345" s="2"/>
    </row>
    <row r="13346" spans="2:3" x14ac:dyDescent="0.45">
      <c r="B13346" s="2"/>
      <c r="C13346" s="2"/>
    </row>
    <row r="13347" spans="2:3" x14ac:dyDescent="0.45">
      <c r="B13347" s="2"/>
      <c r="C13347" s="2"/>
    </row>
    <row r="13348" spans="2:3" x14ac:dyDescent="0.45">
      <c r="B13348" s="2"/>
      <c r="C13348" s="2"/>
    </row>
    <row r="13349" spans="2:3" x14ac:dyDescent="0.45">
      <c r="B13349" s="2"/>
      <c r="C13349" s="2"/>
    </row>
    <row r="13350" spans="2:3" x14ac:dyDescent="0.45">
      <c r="B13350" s="2"/>
      <c r="C13350" s="2"/>
    </row>
    <row r="13351" spans="2:3" x14ac:dyDescent="0.45">
      <c r="B13351" s="2"/>
      <c r="C13351" s="2"/>
    </row>
    <row r="13352" spans="2:3" x14ac:dyDescent="0.45">
      <c r="B13352" s="2"/>
      <c r="C13352" s="2"/>
    </row>
    <row r="13353" spans="2:3" x14ac:dyDescent="0.45">
      <c r="B13353" s="2"/>
      <c r="C13353" s="2"/>
    </row>
    <row r="13354" spans="2:3" x14ac:dyDescent="0.45">
      <c r="B13354" s="2"/>
      <c r="C13354" s="2"/>
    </row>
    <row r="13355" spans="2:3" x14ac:dyDescent="0.45">
      <c r="B13355" s="2"/>
      <c r="C13355" s="2"/>
    </row>
    <row r="13356" spans="2:3" x14ac:dyDescent="0.45">
      <c r="B13356" s="2"/>
      <c r="C13356" s="2"/>
    </row>
    <row r="13357" spans="2:3" x14ac:dyDescent="0.45">
      <c r="B13357" s="2"/>
      <c r="C13357" s="2"/>
    </row>
    <row r="13358" spans="2:3" x14ac:dyDescent="0.45">
      <c r="B13358" s="2"/>
      <c r="C13358" s="2"/>
    </row>
    <row r="13359" spans="2:3" x14ac:dyDescent="0.45">
      <c r="B13359" s="2"/>
      <c r="C13359" s="2"/>
    </row>
    <row r="13360" spans="2:3" x14ac:dyDescent="0.45">
      <c r="B13360" s="2"/>
      <c r="C13360" s="2"/>
    </row>
    <row r="13361" spans="2:3" x14ac:dyDescent="0.45">
      <c r="B13361" s="2"/>
      <c r="C13361" s="2"/>
    </row>
    <row r="13362" spans="2:3" x14ac:dyDescent="0.45">
      <c r="B13362" s="2"/>
      <c r="C13362" s="2"/>
    </row>
    <row r="13363" spans="2:3" x14ac:dyDescent="0.45">
      <c r="B13363" s="2"/>
      <c r="C13363" s="2"/>
    </row>
    <row r="13364" spans="2:3" x14ac:dyDescent="0.45">
      <c r="B13364" s="2"/>
      <c r="C13364" s="2"/>
    </row>
    <row r="13365" spans="2:3" x14ac:dyDescent="0.45">
      <c r="B13365" s="2"/>
      <c r="C13365" s="2"/>
    </row>
    <row r="13366" spans="2:3" x14ac:dyDescent="0.45">
      <c r="B13366" s="2"/>
      <c r="C13366" s="2"/>
    </row>
    <row r="13367" spans="2:3" x14ac:dyDescent="0.45">
      <c r="B13367" s="2"/>
      <c r="C13367" s="2"/>
    </row>
    <row r="13368" spans="2:3" x14ac:dyDescent="0.45">
      <c r="B13368" s="2"/>
      <c r="C13368" s="2"/>
    </row>
    <row r="13369" spans="2:3" x14ac:dyDescent="0.45">
      <c r="B13369" s="2"/>
      <c r="C13369" s="2"/>
    </row>
    <row r="13370" spans="2:3" x14ac:dyDescent="0.45">
      <c r="B13370" s="2"/>
      <c r="C13370" s="2"/>
    </row>
    <row r="13371" spans="2:3" x14ac:dyDescent="0.45">
      <c r="B13371" s="2"/>
      <c r="C13371" s="2"/>
    </row>
    <row r="13372" spans="2:3" x14ac:dyDescent="0.45">
      <c r="B13372" s="2"/>
      <c r="C13372" s="2"/>
    </row>
    <row r="13373" spans="2:3" x14ac:dyDescent="0.45">
      <c r="B13373" s="2"/>
      <c r="C13373" s="2"/>
    </row>
    <row r="13374" spans="2:3" x14ac:dyDescent="0.45">
      <c r="B13374" s="2"/>
      <c r="C13374" s="2"/>
    </row>
    <row r="13375" spans="2:3" x14ac:dyDescent="0.45">
      <c r="B13375" s="2"/>
      <c r="C13375" s="2"/>
    </row>
    <row r="13376" spans="2:3" x14ac:dyDescent="0.45">
      <c r="B13376" s="2"/>
      <c r="C13376" s="2"/>
    </row>
    <row r="13377" spans="2:3" x14ac:dyDescent="0.45">
      <c r="B13377" s="2"/>
      <c r="C13377" s="2"/>
    </row>
    <row r="13378" spans="2:3" x14ac:dyDescent="0.45">
      <c r="B13378" s="2"/>
      <c r="C13378" s="2"/>
    </row>
    <row r="13379" spans="2:3" x14ac:dyDescent="0.45">
      <c r="B13379" s="2"/>
      <c r="C13379" s="2"/>
    </row>
    <row r="13380" spans="2:3" x14ac:dyDescent="0.45">
      <c r="B13380" s="2"/>
      <c r="C13380" s="2"/>
    </row>
    <row r="13381" spans="2:3" x14ac:dyDescent="0.45">
      <c r="B13381" s="2"/>
      <c r="C13381" s="2"/>
    </row>
    <row r="13382" spans="2:3" x14ac:dyDescent="0.45">
      <c r="B13382" s="2"/>
      <c r="C13382" s="2"/>
    </row>
    <row r="13383" spans="2:3" x14ac:dyDescent="0.45">
      <c r="B13383" s="2"/>
      <c r="C13383" s="2"/>
    </row>
    <row r="13384" spans="2:3" x14ac:dyDescent="0.45">
      <c r="B13384" s="2"/>
      <c r="C13384" s="2"/>
    </row>
    <row r="13385" spans="2:3" x14ac:dyDescent="0.45">
      <c r="B13385" s="2"/>
      <c r="C13385" s="2"/>
    </row>
    <row r="13386" spans="2:3" x14ac:dyDescent="0.45">
      <c r="B13386" s="2"/>
      <c r="C13386" s="2"/>
    </row>
    <row r="13387" spans="2:3" x14ac:dyDescent="0.45">
      <c r="B13387" s="2"/>
      <c r="C13387" s="2"/>
    </row>
    <row r="13388" spans="2:3" x14ac:dyDescent="0.45">
      <c r="B13388" s="2"/>
      <c r="C13388" s="2"/>
    </row>
    <row r="13389" spans="2:3" x14ac:dyDescent="0.45">
      <c r="B13389" s="2"/>
      <c r="C13389" s="2"/>
    </row>
    <row r="13390" spans="2:3" x14ac:dyDescent="0.45">
      <c r="B13390" s="2"/>
      <c r="C13390" s="2"/>
    </row>
    <row r="13391" spans="2:3" x14ac:dyDescent="0.45">
      <c r="B13391" s="2"/>
      <c r="C13391" s="2"/>
    </row>
    <row r="13392" spans="2:3" x14ac:dyDescent="0.45">
      <c r="B13392" s="2"/>
      <c r="C13392" s="2"/>
    </row>
    <row r="13393" spans="2:3" x14ac:dyDescent="0.45">
      <c r="B13393" s="2"/>
      <c r="C13393" s="2"/>
    </row>
    <row r="13394" spans="2:3" x14ac:dyDescent="0.45">
      <c r="B13394" s="2"/>
      <c r="C13394" s="2"/>
    </row>
    <row r="13395" spans="2:3" x14ac:dyDescent="0.45">
      <c r="B13395" s="2"/>
      <c r="C13395" s="2"/>
    </row>
    <row r="13396" spans="2:3" x14ac:dyDescent="0.45">
      <c r="B13396" s="2"/>
      <c r="C13396" s="2"/>
    </row>
    <row r="13397" spans="2:3" x14ac:dyDescent="0.45">
      <c r="B13397" s="2"/>
      <c r="C13397" s="2"/>
    </row>
    <row r="13398" spans="2:3" x14ac:dyDescent="0.45">
      <c r="B13398" s="2"/>
      <c r="C13398" s="2"/>
    </row>
    <row r="13399" spans="2:3" x14ac:dyDescent="0.45">
      <c r="B13399" s="2"/>
      <c r="C13399" s="2"/>
    </row>
    <row r="13400" spans="2:3" x14ac:dyDescent="0.45">
      <c r="B13400" s="2"/>
      <c r="C13400" s="2"/>
    </row>
    <row r="13401" spans="2:3" x14ac:dyDescent="0.45">
      <c r="B13401" s="2"/>
      <c r="C13401" s="2"/>
    </row>
    <row r="13402" spans="2:3" x14ac:dyDescent="0.45">
      <c r="B13402" s="2"/>
      <c r="C13402" s="2"/>
    </row>
    <row r="13403" spans="2:3" x14ac:dyDescent="0.45">
      <c r="B13403" s="2"/>
      <c r="C13403" s="2"/>
    </row>
    <row r="13404" spans="2:3" x14ac:dyDescent="0.45">
      <c r="B13404" s="2"/>
      <c r="C13404" s="2"/>
    </row>
    <row r="13405" spans="2:3" x14ac:dyDescent="0.45">
      <c r="B13405" s="2"/>
      <c r="C13405" s="2"/>
    </row>
    <row r="13406" spans="2:3" x14ac:dyDescent="0.45">
      <c r="B13406" s="2"/>
      <c r="C13406" s="2"/>
    </row>
    <row r="13407" spans="2:3" x14ac:dyDescent="0.45">
      <c r="B13407" s="2"/>
      <c r="C13407" s="2"/>
    </row>
    <row r="13408" spans="2:3" x14ac:dyDescent="0.45">
      <c r="B13408" s="2"/>
      <c r="C13408" s="2"/>
    </row>
    <row r="13409" spans="2:3" x14ac:dyDescent="0.45">
      <c r="B13409" s="2"/>
      <c r="C13409" s="2"/>
    </row>
    <row r="13410" spans="2:3" x14ac:dyDescent="0.45">
      <c r="B13410" s="2"/>
      <c r="C13410" s="2"/>
    </row>
    <row r="13411" spans="2:3" x14ac:dyDescent="0.45">
      <c r="B13411" s="2"/>
      <c r="C13411" s="2"/>
    </row>
    <row r="13412" spans="2:3" x14ac:dyDescent="0.45">
      <c r="B13412" s="2"/>
      <c r="C13412" s="2"/>
    </row>
    <row r="13413" spans="2:3" x14ac:dyDescent="0.45">
      <c r="B13413" s="2"/>
      <c r="C13413" s="2"/>
    </row>
    <row r="13414" spans="2:3" x14ac:dyDescent="0.45">
      <c r="B13414" s="2"/>
      <c r="C13414" s="2"/>
    </row>
    <row r="13415" spans="2:3" x14ac:dyDescent="0.45">
      <c r="B13415" s="2"/>
      <c r="C13415" s="2"/>
    </row>
    <row r="13416" spans="2:3" x14ac:dyDescent="0.45">
      <c r="B13416" s="2"/>
      <c r="C13416" s="2"/>
    </row>
    <row r="13417" spans="2:3" x14ac:dyDescent="0.45">
      <c r="B13417" s="2"/>
      <c r="C13417" s="2"/>
    </row>
    <row r="13418" spans="2:3" x14ac:dyDescent="0.45">
      <c r="B13418" s="2"/>
      <c r="C13418" s="2"/>
    </row>
    <row r="13419" spans="2:3" x14ac:dyDescent="0.45">
      <c r="B13419" s="2"/>
      <c r="C13419" s="2"/>
    </row>
    <row r="13420" spans="2:3" x14ac:dyDescent="0.45">
      <c r="B13420" s="2"/>
      <c r="C13420" s="2"/>
    </row>
    <row r="13421" spans="2:3" x14ac:dyDescent="0.45">
      <c r="B13421" s="2"/>
      <c r="C13421" s="2"/>
    </row>
    <row r="13422" spans="2:3" x14ac:dyDescent="0.45">
      <c r="B13422" s="2"/>
      <c r="C13422" s="2"/>
    </row>
    <row r="13423" spans="2:3" x14ac:dyDescent="0.45">
      <c r="B13423" s="2"/>
      <c r="C13423" s="2"/>
    </row>
    <row r="13424" spans="2:3" x14ac:dyDescent="0.45">
      <c r="B13424" s="2"/>
      <c r="C13424" s="2"/>
    </row>
    <row r="13425" spans="2:3" x14ac:dyDescent="0.45">
      <c r="B13425" s="2"/>
      <c r="C13425" s="2"/>
    </row>
    <row r="13426" spans="2:3" x14ac:dyDescent="0.45">
      <c r="B13426" s="2"/>
      <c r="C13426" s="2"/>
    </row>
    <row r="13427" spans="2:3" x14ac:dyDescent="0.45">
      <c r="B13427" s="2"/>
      <c r="C13427" s="2"/>
    </row>
    <row r="13428" spans="2:3" x14ac:dyDescent="0.45">
      <c r="B13428" s="2"/>
      <c r="C13428" s="2"/>
    </row>
    <row r="13429" spans="2:3" x14ac:dyDescent="0.45">
      <c r="B13429" s="2"/>
      <c r="C13429" s="2"/>
    </row>
    <row r="13430" spans="2:3" x14ac:dyDescent="0.45">
      <c r="B13430" s="2"/>
      <c r="C13430" s="2"/>
    </row>
    <row r="13431" spans="2:3" x14ac:dyDescent="0.45">
      <c r="B13431" s="2"/>
      <c r="C13431" s="2"/>
    </row>
    <row r="13432" spans="2:3" x14ac:dyDescent="0.45">
      <c r="B13432" s="2"/>
      <c r="C13432" s="2"/>
    </row>
    <row r="13433" spans="2:3" x14ac:dyDescent="0.45">
      <c r="B13433" s="2"/>
      <c r="C13433" s="2"/>
    </row>
    <row r="13434" spans="2:3" x14ac:dyDescent="0.45">
      <c r="B13434" s="2"/>
      <c r="C13434" s="2"/>
    </row>
    <row r="13435" spans="2:3" x14ac:dyDescent="0.45">
      <c r="B13435" s="2"/>
      <c r="C13435" s="2"/>
    </row>
    <row r="13436" spans="2:3" x14ac:dyDescent="0.45">
      <c r="B13436" s="2"/>
      <c r="C13436" s="2"/>
    </row>
    <row r="13437" spans="2:3" x14ac:dyDescent="0.45">
      <c r="B13437" s="2"/>
      <c r="C13437" s="2"/>
    </row>
    <row r="13438" spans="2:3" x14ac:dyDescent="0.45">
      <c r="B13438" s="2"/>
      <c r="C13438" s="2"/>
    </row>
    <row r="13439" spans="2:3" x14ac:dyDescent="0.45">
      <c r="B13439" s="2"/>
      <c r="C13439" s="2"/>
    </row>
    <row r="13440" spans="2:3" x14ac:dyDescent="0.45">
      <c r="B13440" s="2"/>
      <c r="C13440" s="2"/>
    </row>
    <row r="13441" spans="2:3" x14ac:dyDescent="0.45">
      <c r="B13441" s="2"/>
      <c r="C13441" s="2"/>
    </row>
    <row r="13442" spans="2:3" x14ac:dyDescent="0.45">
      <c r="B13442" s="2"/>
      <c r="C13442" s="2"/>
    </row>
    <row r="13443" spans="2:3" x14ac:dyDescent="0.45">
      <c r="B13443" s="2"/>
      <c r="C13443" s="2"/>
    </row>
    <row r="13444" spans="2:3" x14ac:dyDescent="0.45">
      <c r="B13444" s="2"/>
      <c r="C13444" s="2"/>
    </row>
    <row r="13445" spans="2:3" x14ac:dyDescent="0.45">
      <c r="B13445" s="2"/>
      <c r="C13445" s="2"/>
    </row>
    <row r="13446" spans="2:3" x14ac:dyDescent="0.45">
      <c r="B13446" s="2"/>
      <c r="C13446" s="2"/>
    </row>
    <row r="13447" spans="2:3" x14ac:dyDescent="0.45">
      <c r="B13447" s="2"/>
      <c r="C13447" s="2"/>
    </row>
    <row r="13448" spans="2:3" x14ac:dyDescent="0.45">
      <c r="B13448" s="2"/>
      <c r="C13448" s="2"/>
    </row>
    <row r="13449" spans="2:3" x14ac:dyDescent="0.45">
      <c r="B13449" s="2"/>
      <c r="C13449" s="2"/>
    </row>
    <row r="13450" spans="2:3" x14ac:dyDescent="0.45">
      <c r="B13450" s="2"/>
      <c r="C13450" s="2"/>
    </row>
    <row r="13451" spans="2:3" x14ac:dyDescent="0.45">
      <c r="B13451" s="2"/>
      <c r="C13451" s="2"/>
    </row>
    <row r="13452" spans="2:3" x14ac:dyDescent="0.45">
      <c r="B13452" s="2"/>
      <c r="C13452" s="2"/>
    </row>
    <row r="13453" spans="2:3" x14ac:dyDescent="0.45">
      <c r="B13453" s="2"/>
      <c r="C13453" s="2"/>
    </row>
    <row r="13454" spans="2:3" x14ac:dyDescent="0.45">
      <c r="B13454" s="2"/>
      <c r="C13454" s="2"/>
    </row>
    <row r="13455" spans="2:3" x14ac:dyDescent="0.45">
      <c r="B13455" s="2"/>
      <c r="C13455" s="2"/>
    </row>
    <row r="13456" spans="2:3" x14ac:dyDescent="0.45">
      <c r="B13456" s="2"/>
      <c r="C13456" s="2"/>
    </row>
    <row r="13457" spans="2:3" x14ac:dyDescent="0.45">
      <c r="B13457" s="2"/>
      <c r="C13457" s="2"/>
    </row>
    <row r="13458" spans="2:3" x14ac:dyDescent="0.45">
      <c r="B13458" s="2"/>
      <c r="C13458" s="2"/>
    </row>
    <row r="13459" spans="2:3" x14ac:dyDescent="0.45">
      <c r="B13459" s="2"/>
      <c r="C13459" s="2"/>
    </row>
    <row r="13460" spans="2:3" x14ac:dyDescent="0.45">
      <c r="B13460" s="2"/>
      <c r="C13460" s="2"/>
    </row>
    <row r="13461" spans="2:3" x14ac:dyDescent="0.45">
      <c r="B13461" s="2"/>
      <c r="C13461" s="2"/>
    </row>
    <row r="13462" spans="2:3" x14ac:dyDescent="0.45">
      <c r="B13462" s="2"/>
      <c r="C13462" s="2"/>
    </row>
    <row r="13463" spans="2:3" x14ac:dyDescent="0.45">
      <c r="B13463" s="2"/>
      <c r="C13463" s="2"/>
    </row>
    <row r="13464" spans="2:3" x14ac:dyDescent="0.45">
      <c r="B13464" s="2"/>
      <c r="C13464" s="2"/>
    </row>
    <row r="13465" spans="2:3" x14ac:dyDescent="0.45">
      <c r="B13465" s="2"/>
      <c r="C13465" s="2"/>
    </row>
    <row r="13466" spans="2:3" x14ac:dyDescent="0.45">
      <c r="B13466" s="2"/>
      <c r="C13466" s="2"/>
    </row>
    <row r="13467" spans="2:3" x14ac:dyDescent="0.45">
      <c r="B13467" s="2"/>
      <c r="C13467" s="2"/>
    </row>
    <row r="13468" spans="2:3" x14ac:dyDescent="0.45">
      <c r="B13468" s="2"/>
      <c r="C13468" s="2"/>
    </row>
    <row r="13469" spans="2:3" x14ac:dyDescent="0.45">
      <c r="B13469" s="2"/>
      <c r="C13469" s="2"/>
    </row>
    <row r="13470" spans="2:3" x14ac:dyDescent="0.45">
      <c r="B13470" s="2"/>
      <c r="C13470" s="2"/>
    </row>
    <row r="13471" spans="2:3" x14ac:dyDescent="0.45">
      <c r="B13471" s="2"/>
      <c r="C13471" s="2"/>
    </row>
    <row r="13472" spans="2:3" x14ac:dyDescent="0.45">
      <c r="B13472" s="2"/>
      <c r="C13472" s="2"/>
    </row>
    <row r="13473" spans="2:3" x14ac:dyDescent="0.45">
      <c r="B13473" s="2"/>
      <c r="C13473" s="2"/>
    </row>
    <row r="13474" spans="2:3" x14ac:dyDescent="0.45">
      <c r="B13474" s="2"/>
      <c r="C13474" s="2"/>
    </row>
    <row r="13475" spans="2:3" x14ac:dyDescent="0.45">
      <c r="B13475" s="2"/>
      <c r="C13475" s="2"/>
    </row>
    <row r="13476" spans="2:3" x14ac:dyDescent="0.45">
      <c r="B13476" s="2"/>
      <c r="C13476" s="2"/>
    </row>
    <row r="13477" spans="2:3" x14ac:dyDescent="0.45">
      <c r="B13477" s="2"/>
      <c r="C13477" s="2"/>
    </row>
    <row r="13478" spans="2:3" x14ac:dyDescent="0.45">
      <c r="B13478" s="2"/>
      <c r="C13478" s="2"/>
    </row>
    <row r="13479" spans="2:3" x14ac:dyDescent="0.45">
      <c r="B13479" s="2"/>
      <c r="C13479" s="2"/>
    </row>
    <row r="13480" spans="2:3" x14ac:dyDescent="0.45">
      <c r="B13480" s="2"/>
      <c r="C13480" s="2"/>
    </row>
    <row r="13481" spans="2:3" x14ac:dyDescent="0.45">
      <c r="B13481" s="2"/>
      <c r="C13481" s="2"/>
    </row>
    <row r="13482" spans="2:3" x14ac:dyDescent="0.45">
      <c r="B13482" s="2"/>
      <c r="C13482" s="2"/>
    </row>
    <row r="13483" spans="2:3" x14ac:dyDescent="0.45">
      <c r="B13483" s="2"/>
      <c r="C13483" s="2"/>
    </row>
    <row r="13484" spans="2:3" x14ac:dyDescent="0.45">
      <c r="B13484" s="2"/>
      <c r="C13484" s="2"/>
    </row>
    <row r="13485" spans="2:3" x14ac:dyDescent="0.45">
      <c r="B13485" s="2"/>
      <c r="C13485" s="2"/>
    </row>
    <row r="13486" spans="2:3" x14ac:dyDescent="0.45">
      <c r="B13486" s="2"/>
      <c r="C13486" s="2"/>
    </row>
    <row r="13487" spans="2:3" x14ac:dyDescent="0.45">
      <c r="B13487" s="2"/>
      <c r="C13487" s="2"/>
    </row>
    <row r="13488" spans="2:3" x14ac:dyDescent="0.45">
      <c r="B13488" s="2"/>
      <c r="C13488" s="2"/>
    </row>
    <row r="13489" spans="2:3" x14ac:dyDescent="0.45">
      <c r="B13489" s="2"/>
      <c r="C13489" s="2"/>
    </row>
    <row r="13490" spans="2:3" x14ac:dyDescent="0.45">
      <c r="B13490" s="2"/>
      <c r="C13490" s="2"/>
    </row>
    <row r="13491" spans="2:3" x14ac:dyDescent="0.45">
      <c r="B13491" s="2"/>
      <c r="C13491" s="2"/>
    </row>
    <row r="13492" spans="2:3" x14ac:dyDescent="0.45">
      <c r="B13492" s="2"/>
      <c r="C13492" s="2"/>
    </row>
    <row r="13493" spans="2:3" x14ac:dyDescent="0.45">
      <c r="B13493" s="2"/>
      <c r="C13493" s="2"/>
    </row>
    <row r="13494" spans="2:3" x14ac:dyDescent="0.45">
      <c r="B13494" s="2"/>
      <c r="C13494" s="2"/>
    </row>
    <row r="13495" spans="2:3" x14ac:dyDescent="0.45">
      <c r="B13495" s="2"/>
      <c r="C13495" s="2"/>
    </row>
    <row r="13496" spans="2:3" x14ac:dyDescent="0.45">
      <c r="B13496" s="2"/>
      <c r="C13496" s="2"/>
    </row>
    <row r="13497" spans="2:3" x14ac:dyDescent="0.45">
      <c r="B13497" s="2"/>
      <c r="C13497" s="2"/>
    </row>
    <row r="13498" spans="2:3" x14ac:dyDescent="0.45">
      <c r="B13498" s="2"/>
      <c r="C13498" s="2"/>
    </row>
    <row r="13499" spans="2:3" x14ac:dyDescent="0.45">
      <c r="B13499" s="2"/>
      <c r="C13499" s="2"/>
    </row>
    <row r="13500" spans="2:3" x14ac:dyDescent="0.45">
      <c r="B13500" s="2"/>
      <c r="C13500" s="2"/>
    </row>
    <row r="13501" spans="2:3" x14ac:dyDescent="0.45">
      <c r="B13501" s="2"/>
      <c r="C13501" s="2"/>
    </row>
    <row r="13502" spans="2:3" x14ac:dyDescent="0.45">
      <c r="B13502" s="2"/>
      <c r="C13502" s="2"/>
    </row>
    <row r="13503" spans="2:3" x14ac:dyDescent="0.45">
      <c r="B13503" s="2"/>
      <c r="C13503" s="2"/>
    </row>
    <row r="13504" spans="2:3" x14ac:dyDescent="0.45">
      <c r="B13504" s="2"/>
      <c r="C13504" s="2"/>
    </row>
    <row r="13505" spans="2:3" x14ac:dyDescent="0.45">
      <c r="B13505" s="2"/>
      <c r="C13505" s="2"/>
    </row>
    <row r="13506" spans="2:3" x14ac:dyDescent="0.45">
      <c r="B13506" s="2"/>
      <c r="C13506" s="2"/>
    </row>
    <row r="13507" spans="2:3" x14ac:dyDescent="0.45">
      <c r="B13507" s="2"/>
      <c r="C13507" s="2"/>
    </row>
    <row r="13508" spans="2:3" x14ac:dyDescent="0.45">
      <c r="B13508" s="2"/>
      <c r="C13508" s="2"/>
    </row>
    <row r="13509" spans="2:3" x14ac:dyDescent="0.45">
      <c r="B13509" s="2"/>
      <c r="C13509" s="2"/>
    </row>
    <row r="13510" spans="2:3" x14ac:dyDescent="0.45">
      <c r="B13510" s="2"/>
      <c r="C13510" s="2"/>
    </row>
    <row r="13511" spans="2:3" x14ac:dyDescent="0.45">
      <c r="B13511" s="2"/>
      <c r="C13511" s="2"/>
    </row>
    <row r="13512" spans="2:3" x14ac:dyDescent="0.45">
      <c r="B13512" s="2"/>
      <c r="C13512" s="2"/>
    </row>
    <row r="13513" spans="2:3" x14ac:dyDescent="0.45">
      <c r="B13513" s="2"/>
      <c r="C13513" s="2"/>
    </row>
    <row r="13514" spans="2:3" x14ac:dyDescent="0.45">
      <c r="B13514" s="2"/>
      <c r="C13514" s="2"/>
    </row>
    <row r="13515" spans="2:3" x14ac:dyDescent="0.45">
      <c r="B13515" s="2"/>
      <c r="C13515" s="2"/>
    </row>
    <row r="13516" spans="2:3" x14ac:dyDescent="0.45">
      <c r="B13516" s="2"/>
      <c r="C13516" s="2"/>
    </row>
    <row r="13517" spans="2:3" x14ac:dyDescent="0.45">
      <c r="B13517" s="2"/>
      <c r="C13517" s="2"/>
    </row>
    <row r="13518" spans="2:3" x14ac:dyDescent="0.45">
      <c r="B13518" s="2"/>
      <c r="C13518" s="2"/>
    </row>
    <row r="13519" spans="2:3" x14ac:dyDescent="0.45">
      <c r="B13519" s="2"/>
      <c r="C13519" s="2"/>
    </row>
    <row r="13520" spans="2:3" x14ac:dyDescent="0.45">
      <c r="B13520" s="2"/>
      <c r="C13520" s="2"/>
    </row>
    <row r="13521" spans="2:3" x14ac:dyDescent="0.45">
      <c r="B13521" s="2"/>
      <c r="C13521" s="2"/>
    </row>
    <row r="13522" spans="2:3" x14ac:dyDescent="0.45">
      <c r="B13522" s="2"/>
      <c r="C13522" s="2"/>
    </row>
    <row r="13523" spans="2:3" x14ac:dyDescent="0.45">
      <c r="B13523" s="2"/>
      <c r="C13523" s="2"/>
    </row>
    <row r="13524" spans="2:3" x14ac:dyDescent="0.45">
      <c r="B13524" s="2"/>
      <c r="C13524" s="2"/>
    </row>
    <row r="13525" spans="2:3" x14ac:dyDescent="0.45">
      <c r="B13525" s="2"/>
      <c r="C13525" s="2"/>
    </row>
    <row r="13526" spans="2:3" x14ac:dyDescent="0.45">
      <c r="B13526" s="2"/>
      <c r="C13526" s="2"/>
    </row>
    <row r="13527" spans="2:3" x14ac:dyDescent="0.45">
      <c r="B13527" s="2"/>
      <c r="C13527" s="2"/>
    </row>
    <row r="13528" spans="2:3" x14ac:dyDescent="0.45">
      <c r="B13528" s="2"/>
      <c r="C13528" s="2"/>
    </row>
    <row r="13529" spans="2:3" x14ac:dyDescent="0.45">
      <c r="B13529" s="2"/>
      <c r="C13529" s="2"/>
    </row>
    <row r="13530" spans="2:3" x14ac:dyDescent="0.45">
      <c r="B13530" s="2"/>
      <c r="C13530" s="2"/>
    </row>
    <row r="13531" spans="2:3" x14ac:dyDescent="0.45">
      <c r="B13531" s="2"/>
      <c r="C13531" s="2"/>
    </row>
    <row r="13532" spans="2:3" x14ac:dyDescent="0.45">
      <c r="B13532" s="2"/>
      <c r="C13532" s="2"/>
    </row>
    <row r="13533" spans="2:3" x14ac:dyDescent="0.45">
      <c r="B13533" s="2"/>
      <c r="C13533" s="2"/>
    </row>
    <row r="13534" spans="2:3" x14ac:dyDescent="0.45">
      <c r="B13534" s="2"/>
      <c r="C13534" s="2"/>
    </row>
    <row r="13535" spans="2:3" x14ac:dyDescent="0.45">
      <c r="B13535" s="2"/>
      <c r="C13535" s="2"/>
    </row>
    <row r="13536" spans="2:3" x14ac:dyDescent="0.45">
      <c r="B13536" s="2"/>
      <c r="C13536" s="2"/>
    </row>
    <row r="13537" spans="2:3" x14ac:dyDescent="0.45">
      <c r="B13537" s="2"/>
      <c r="C13537" s="2"/>
    </row>
    <row r="13538" spans="2:3" x14ac:dyDescent="0.45">
      <c r="B13538" s="2"/>
      <c r="C13538" s="2"/>
    </row>
    <row r="13539" spans="2:3" x14ac:dyDescent="0.45">
      <c r="B13539" s="2"/>
      <c r="C13539" s="2"/>
    </row>
    <row r="13540" spans="2:3" x14ac:dyDescent="0.45">
      <c r="B13540" s="2"/>
      <c r="C13540" s="2"/>
    </row>
    <row r="13541" spans="2:3" x14ac:dyDescent="0.45">
      <c r="B13541" s="2"/>
      <c r="C13541" s="2"/>
    </row>
    <row r="13542" spans="2:3" x14ac:dyDescent="0.45">
      <c r="B13542" s="2"/>
      <c r="C13542" s="2"/>
    </row>
    <row r="13543" spans="2:3" x14ac:dyDescent="0.45">
      <c r="B13543" s="2"/>
      <c r="C13543" s="2"/>
    </row>
    <row r="13544" spans="2:3" x14ac:dyDescent="0.45">
      <c r="B13544" s="2"/>
      <c r="C13544" s="2"/>
    </row>
    <row r="13545" spans="2:3" x14ac:dyDescent="0.45">
      <c r="B13545" s="2"/>
      <c r="C13545" s="2"/>
    </row>
    <row r="13546" spans="2:3" x14ac:dyDescent="0.45">
      <c r="B13546" s="2"/>
      <c r="C13546" s="2"/>
    </row>
    <row r="13547" spans="2:3" x14ac:dyDescent="0.45">
      <c r="B13547" s="2"/>
      <c r="C13547" s="2"/>
    </row>
    <row r="13548" spans="2:3" x14ac:dyDescent="0.45">
      <c r="B13548" s="2"/>
      <c r="C13548" s="2"/>
    </row>
    <row r="13549" spans="2:3" x14ac:dyDescent="0.45">
      <c r="B13549" s="2"/>
      <c r="C13549" s="2"/>
    </row>
    <row r="13550" spans="2:3" x14ac:dyDescent="0.45">
      <c r="B13550" s="2"/>
      <c r="C13550" s="2"/>
    </row>
    <row r="13551" spans="2:3" x14ac:dyDescent="0.45">
      <c r="B13551" s="2"/>
      <c r="C13551" s="2"/>
    </row>
    <row r="13552" spans="2:3" x14ac:dyDescent="0.45">
      <c r="B13552" s="2"/>
      <c r="C13552" s="2"/>
    </row>
    <row r="13553" spans="2:3" x14ac:dyDescent="0.45">
      <c r="B13553" s="2"/>
      <c r="C13553" s="2"/>
    </row>
    <row r="13554" spans="2:3" x14ac:dyDescent="0.45">
      <c r="B13554" s="2"/>
      <c r="C13554" s="2"/>
    </row>
    <row r="13555" spans="2:3" x14ac:dyDescent="0.45">
      <c r="B13555" s="2"/>
      <c r="C13555" s="2"/>
    </row>
    <row r="13556" spans="2:3" x14ac:dyDescent="0.45">
      <c r="B13556" s="2"/>
      <c r="C13556" s="2"/>
    </row>
    <row r="13557" spans="2:3" x14ac:dyDescent="0.45">
      <c r="B13557" s="2"/>
      <c r="C13557" s="2"/>
    </row>
    <row r="13558" spans="2:3" x14ac:dyDescent="0.45">
      <c r="B13558" s="2"/>
      <c r="C13558" s="2"/>
    </row>
    <row r="13559" spans="2:3" x14ac:dyDescent="0.45">
      <c r="B13559" s="2"/>
      <c r="C13559" s="2"/>
    </row>
    <row r="13560" spans="2:3" x14ac:dyDescent="0.45">
      <c r="B13560" s="2"/>
      <c r="C13560" s="2"/>
    </row>
    <row r="13561" spans="2:3" x14ac:dyDescent="0.45">
      <c r="B13561" s="2"/>
      <c r="C13561" s="2"/>
    </row>
    <row r="13562" spans="2:3" x14ac:dyDescent="0.45">
      <c r="B13562" s="2"/>
      <c r="C13562" s="2"/>
    </row>
    <row r="13563" spans="2:3" x14ac:dyDescent="0.45">
      <c r="B13563" s="2"/>
      <c r="C13563" s="2"/>
    </row>
    <row r="13564" spans="2:3" x14ac:dyDescent="0.45">
      <c r="B13564" s="2"/>
      <c r="C13564" s="2"/>
    </row>
    <row r="13565" spans="2:3" x14ac:dyDescent="0.45">
      <c r="B13565" s="2"/>
      <c r="C13565" s="2"/>
    </row>
    <row r="13566" spans="2:3" x14ac:dyDescent="0.45">
      <c r="B13566" s="2"/>
      <c r="C13566" s="2"/>
    </row>
    <row r="13567" spans="2:3" x14ac:dyDescent="0.45">
      <c r="B13567" s="2"/>
      <c r="C13567" s="2"/>
    </row>
    <row r="13568" spans="2:3" x14ac:dyDescent="0.45">
      <c r="B13568" s="2"/>
      <c r="C13568" s="2"/>
    </row>
    <row r="13569" spans="2:3" x14ac:dyDescent="0.45">
      <c r="B13569" s="2"/>
      <c r="C13569" s="2"/>
    </row>
    <row r="13570" spans="2:3" x14ac:dyDescent="0.45">
      <c r="B13570" s="2"/>
      <c r="C13570" s="2"/>
    </row>
    <row r="13571" spans="2:3" x14ac:dyDescent="0.45">
      <c r="B13571" s="2"/>
      <c r="C13571" s="2"/>
    </row>
    <row r="13572" spans="2:3" x14ac:dyDescent="0.45">
      <c r="B13572" s="2"/>
      <c r="C13572" s="2"/>
    </row>
    <row r="13573" spans="2:3" x14ac:dyDescent="0.45">
      <c r="B13573" s="2"/>
      <c r="C13573" s="2"/>
    </row>
    <row r="13574" spans="2:3" x14ac:dyDescent="0.45">
      <c r="B13574" s="2"/>
      <c r="C13574" s="2"/>
    </row>
    <row r="13575" spans="2:3" x14ac:dyDescent="0.45">
      <c r="B13575" s="2"/>
      <c r="C13575" s="2"/>
    </row>
    <row r="13576" spans="2:3" x14ac:dyDescent="0.45">
      <c r="B13576" s="2"/>
      <c r="C13576" s="2"/>
    </row>
    <row r="13577" spans="2:3" x14ac:dyDescent="0.45">
      <c r="B13577" s="2"/>
      <c r="C13577" s="2"/>
    </row>
    <row r="13578" spans="2:3" x14ac:dyDescent="0.45">
      <c r="B13578" s="2"/>
      <c r="C13578" s="2"/>
    </row>
    <row r="13579" spans="2:3" x14ac:dyDescent="0.45">
      <c r="B13579" s="2"/>
      <c r="C13579" s="2"/>
    </row>
    <row r="13580" spans="2:3" x14ac:dyDescent="0.45">
      <c r="B13580" s="2"/>
      <c r="C13580" s="2"/>
    </row>
    <row r="13581" spans="2:3" x14ac:dyDescent="0.45">
      <c r="B13581" s="2"/>
      <c r="C13581" s="2"/>
    </row>
    <row r="13582" spans="2:3" x14ac:dyDescent="0.45">
      <c r="B13582" s="2"/>
      <c r="C13582" s="2"/>
    </row>
    <row r="13583" spans="2:3" x14ac:dyDescent="0.45">
      <c r="B13583" s="2"/>
      <c r="C13583" s="2"/>
    </row>
    <row r="13584" spans="2:3" x14ac:dyDescent="0.45">
      <c r="B13584" s="2"/>
      <c r="C13584" s="2"/>
    </row>
    <row r="13585" spans="2:3" x14ac:dyDescent="0.45">
      <c r="B13585" s="2"/>
      <c r="C13585" s="2"/>
    </row>
    <row r="13586" spans="2:3" x14ac:dyDescent="0.45">
      <c r="B13586" s="2"/>
      <c r="C13586" s="2"/>
    </row>
    <row r="13587" spans="2:3" x14ac:dyDescent="0.45">
      <c r="B13587" s="2"/>
      <c r="C13587" s="2"/>
    </row>
    <row r="13588" spans="2:3" x14ac:dyDescent="0.45">
      <c r="B13588" s="2"/>
      <c r="C13588" s="2"/>
    </row>
    <row r="13589" spans="2:3" x14ac:dyDescent="0.45">
      <c r="B13589" s="2"/>
      <c r="C13589" s="2"/>
    </row>
    <row r="13590" spans="2:3" x14ac:dyDescent="0.45">
      <c r="B13590" s="2"/>
      <c r="C13590" s="2"/>
    </row>
    <row r="13591" spans="2:3" x14ac:dyDescent="0.45">
      <c r="B13591" s="2"/>
      <c r="C13591" s="2"/>
    </row>
    <row r="13592" spans="2:3" x14ac:dyDescent="0.45">
      <c r="B13592" s="2"/>
      <c r="C13592" s="2"/>
    </row>
    <row r="13593" spans="2:3" x14ac:dyDescent="0.45">
      <c r="B13593" s="2"/>
      <c r="C13593" s="2"/>
    </row>
    <row r="13594" spans="2:3" x14ac:dyDescent="0.45">
      <c r="B13594" s="2"/>
      <c r="C13594" s="2"/>
    </row>
    <row r="13595" spans="2:3" x14ac:dyDescent="0.45">
      <c r="B13595" s="2"/>
      <c r="C13595" s="2"/>
    </row>
    <row r="13596" spans="2:3" x14ac:dyDescent="0.45">
      <c r="B13596" s="2"/>
      <c r="C13596" s="2"/>
    </row>
    <row r="13597" spans="2:3" x14ac:dyDescent="0.45">
      <c r="B13597" s="2"/>
      <c r="C13597" s="2"/>
    </row>
    <row r="13598" spans="2:3" x14ac:dyDescent="0.45">
      <c r="B13598" s="2"/>
      <c r="C13598" s="2"/>
    </row>
    <row r="13599" spans="2:3" x14ac:dyDescent="0.45">
      <c r="B13599" s="2"/>
      <c r="C13599" s="2"/>
    </row>
    <row r="13600" spans="2:3" x14ac:dyDescent="0.45">
      <c r="B13600" s="2"/>
      <c r="C13600" s="2"/>
    </row>
    <row r="13601" spans="2:3" x14ac:dyDescent="0.45">
      <c r="B13601" s="2"/>
      <c r="C13601" s="2"/>
    </row>
    <row r="13602" spans="2:3" x14ac:dyDescent="0.45">
      <c r="B13602" s="2"/>
      <c r="C13602" s="2"/>
    </row>
    <row r="13603" spans="2:3" x14ac:dyDescent="0.45">
      <c r="B13603" s="2"/>
      <c r="C13603" s="2"/>
    </row>
    <row r="13604" spans="2:3" x14ac:dyDescent="0.45">
      <c r="B13604" s="2"/>
      <c r="C13604" s="2"/>
    </row>
    <row r="13605" spans="2:3" x14ac:dyDescent="0.45">
      <c r="B13605" s="2"/>
      <c r="C13605" s="2"/>
    </row>
    <row r="13606" spans="2:3" x14ac:dyDescent="0.45">
      <c r="B13606" s="2"/>
      <c r="C13606" s="2"/>
    </row>
    <row r="13607" spans="2:3" x14ac:dyDescent="0.45">
      <c r="B13607" s="2"/>
      <c r="C13607" s="2"/>
    </row>
    <row r="13608" spans="2:3" x14ac:dyDescent="0.45">
      <c r="B13608" s="2"/>
      <c r="C13608" s="2"/>
    </row>
    <row r="13609" spans="2:3" x14ac:dyDescent="0.45">
      <c r="B13609" s="2"/>
      <c r="C13609" s="2"/>
    </row>
    <row r="13610" spans="2:3" x14ac:dyDescent="0.45">
      <c r="B13610" s="2"/>
      <c r="C13610" s="2"/>
    </row>
    <row r="13611" spans="2:3" x14ac:dyDescent="0.45">
      <c r="B13611" s="2"/>
      <c r="C13611" s="2"/>
    </row>
    <row r="13612" spans="2:3" x14ac:dyDescent="0.45">
      <c r="B13612" s="2"/>
      <c r="C13612" s="2"/>
    </row>
    <row r="13613" spans="2:3" x14ac:dyDescent="0.45">
      <c r="B13613" s="2"/>
      <c r="C13613" s="2"/>
    </row>
    <row r="13614" spans="2:3" x14ac:dyDescent="0.45">
      <c r="B13614" s="2"/>
      <c r="C13614" s="2"/>
    </row>
    <row r="13615" spans="2:3" x14ac:dyDescent="0.45">
      <c r="B13615" s="2"/>
      <c r="C13615" s="2"/>
    </row>
    <row r="13616" spans="2:3" x14ac:dyDescent="0.45">
      <c r="B13616" s="2"/>
      <c r="C13616" s="2"/>
    </row>
    <row r="13617" spans="2:3" x14ac:dyDescent="0.45">
      <c r="B13617" s="2"/>
      <c r="C13617" s="2"/>
    </row>
    <row r="13618" spans="2:3" x14ac:dyDescent="0.45">
      <c r="B13618" s="2"/>
      <c r="C13618" s="2"/>
    </row>
    <row r="13619" spans="2:3" x14ac:dyDescent="0.45">
      <c r="B13619" s="2"/>
      <c r="C13619" s="2"/>
    </row>
    <row r="13620" spans="2:3" x14ac:dyDescent="0.45">
      <c r="B13620" s="2"/>
      <c r="C13620" s="2"/>
    </row>
    <row r="13621" spans="2:3" x14ac:dyDescent="0.45">
      <c r="B13621" s="2"/>
      <c r="C13621" s="2"/>
    </row>
    <row r="13622" spans="2:3" x14ac:dyDescent="0.45">
      <c r="B13622" s="2"/>
      <c r="C13622" s="2"/>
    </row>
    <row r="13623" spans="2:3" x14ac:dyDescent="0.45">
      <c r="B13623" s="2"/>
      <c r="C13623" s="2"/>
    </row>
    <row r="13624" spans="2:3" x14ac:dyDescent="0.45">
      <c r="B13624" s="2"/>
      <c r="C13624" s="2"/>
    </row>
    <row r="13625" spans="2:3" x14ac:dyDescent="0.45">
      <c r="B13625" s="2"/>
      <c r="C13625" s="2"/>
    </row>
    <row r="13626" spans="2:3" x14ac:dyDescent="0.45">
      <c r="B13626" s="2"/>
      <c r="C13626" s="2"/>
    </row>
    <row r="13627" spans="2:3" x14ac:dyDescent="0.45">
      <c r="B13627" s="2"/>
      <c r="C13627" s="2"/>
    </row>
    <row r="13628" spans="2:3" x14ac:dyDescent="0.45">
      <c r="B13628" s="2"/>
      <c r="C13628" s="2"/>
    </row>
    <row r="13629" spans="2:3" x14ac:dyDescent="0.45">
      <c r="B13629" s="2"/>
      <c r="C13629" s="2"/>
    </row>
    <row r="13630" spans="2:3" x14ac:dyDescent="0.45">
      <c r="B13630" s="2"/>
      <c r="C13630" s="2"/>
    </row>
    <row r="13631" spans="2:3" x14ac:dyDescent="0.45">
      <c r="B13631" s="2"/>
      <c r="C13631" s="2"/>
    </row>
    <row r="13632" spans="2:3" x14ac:dyDescent="0.45">
      <c r="B13632" s="2"/>
      <c r="C13632" s="2"/>
    </row>
    <row r="13633" spans="2:3" x14ac:dyDescent="0.45">
      <c r="B13633" s="2"/>
      <c r="C13633" s="2"/>
    </row>
    <row r="13634" spans="2:3" x14ac:dyDescent="0.45">
      <c r="B13634" s="2"/>
      <c r="C13634" s="2"/>
    </row>
    <row r="13635" spans="2:3" x14ac:dyDescent="0.45">
      <c r="B13635" s="2"/>
      <c r="C13635" s="2"/>
    </row>
    <row r="13636" spans="2:3" x14ac:dyDescent="0.45">
      <c r="B13636" s="2"/>
      <c r="C13636" s="2"/>
    </row>
    <row r="13637" spans="2:3" x14ac:dyDescent="0.45">
      <c r="B13637" s="2"/>
      <c r="C13637" s="2"/>
    </row>
    <row r="13638" spans="2:3" x14ac:dyDescent="0.45">
      <c r="B13638" s="2"/>
      <c r="C13638" s="2"/>
    </row>
    <row r="13639" spans="2:3" x14ac:dyDescent="0.45">
      <c r="B13639" s="2"/>
      <c r="C13639" s="2"/>
    </row>
    <row r="13640" spans="2:3" x14ac:dyDescent="0.45">
      <c r="B13640" s="2"/>
      <c r="C13640" s="2"/>
    </row>
    <row r="13641" spans="2:3" x14ac:dyDescent="0.45">
      <c r="B13641" s="2"/>
      <c r="C13641" s="2"/>
    </row>
    <row r="13642" spans="2:3" x14ac:dyDescent="0.45">
      <c r="B13642" s="2"/>
      <c r="C13642" s="2"/>
    </row>
    <row r="13643" spans="2:3" x14ac:dyDescent="0.45">
      <c r="B13643" s="2"/>
      <c r="C13643" s="2"/>
    </row>
    <row r="13644" spans="2:3" x14ac:dyDescent="0.45">
      <c r="B13644" s="2"/>
      <c r="C13644" s="2"/>
    </row>
    <row r="13645" spans="2:3" x14ac:dyDescent="0.45">
      <c r="B13645" s="2"/>
      <c r="C13645" s="2"/>
    </row>
    <row r="13646" spans="2:3" x14ac:dyDescent="0.45">
      <c r="B13646" s="2"/>
      <c r="C13646" s="2"/>
    </row>
    <row r="13647" spans="2:3" x14ac:dyDescent="0.45">
      <c r="B13647" s="2"/>
      <c r="C13647" s="2"/>
    </row>
    <row r="13648" spans="2:3" x14ac:dyDescent="0.45">
      <c r="B13648" s="2"/>
      <c r="C13648" s="2"/>
    </row>
    <row r="13649" spans="2:3" x14ac:dyDescent="0.45">
      <c r="B13649" s="2"/>
      <c r="C13649" s="2"/>
    </row>
    <row r="13650" spans="2:3" x14ac:dyDescent="0.45">
      <c r="B13650" s="2"/>
      <c r="C13650" s="2"/>
    </row>
    <row r="13651" spans="2:3" x14ac:dyDescent="0.45">
      <c r="B13651" s="2"/>
      <c r="C13651" s="2"/>
    </row>
    <row r="13652" spans="2:3" x14ac:dyDescent="0.45">
      <c r="B13652" s="2"/>
      <c r="C13652" s="2"/>
    </row>
    <row r="13653" spans="2:3" x14ac:dyDescent="0.45">
      <c r="B13653" s="2"/>
      <c r="C13653" s="2"/>
    </row>
    <row r="13654" spans="2:3" x14ac:dyDescent="0.45">
      <c r="B13654" s="2"/>
      <c r="C13654" s="2"/>
    </row>
    <row r="13655" spans="2:3" x14ac:dyDescent="0.45">
      <c r="B13655" s="2"/>
      <c r="C13655" s="2"/>
    </row>
    <row r="13656" spans="2:3" x14ac:dyDescent="0.45">
      <c r="B13656" s="2"/>
      <c r="C13656" s="2"/>
    </row>
    <row r="13657" spans="2:3" x14ac:dyDescent="0.45">
      <c r="B13657" s="2"/>
      <c r="C13657" s="2"/>
    </row>
    <row r="13658" spans="2:3" x14ac:dyDescent="0.45">
      <c r="B13658" s="2"/>
      <c r="C13658" s="2"/>
    </row>
    <row r="13659" spans="2:3" x14ac:dyDescent="0.45">
      <c r="B13659" s="2"/>
      <c r="C13659" s="2"/>
    </row>
    <row r="13660" spans="2:3" x14ac:dyDescent="0.45">
      <c r="B13660" s="2"/>
      <c r="C13660" s="2"/>
    </row>
    <row r="13661" spans="2:3" x14ac:dyDescent="0.45">
      <c r="B13661" s="2"/>
      <c r="C13661" s="2"/>
    </row>
    <row r="13662" spans="2:3" x14ac:dyDescent="0.45">
      <c r="B13662" s="2"/>
      <c r="C13662" s="2"/>
    </row>
    <row r="13663" spans="2:3" x14ac:dyDescent="0.45">
      <c r="B13663" s="2"/>
      <c r="C13663" s="2"/>
    </row>
    <row r="13664" spans="2:3" x14ac:dyDescent="0.45">
      <c r="B13664" s="2"/>
      <c r="C13664" s="2"/>
    </row>
    <row r="13665" spans="2:3" x14ac:dyDescent="0.45">
      <c r="B13665" s="2"/>
      <c r="C13665" s="2"/>
    </row>
    <row r="13666" spans="2:3" x14ac:dyDescent="0.45">
      <c r="B13666" s="2"/>
      <c r="C13666" s="2"/>
    </row>
    <row r="13667" spans="2:3" x14ac:dyDescent="0.45">
      <c r="B13667" s="2"/>
      <c r="C13667" s="2"/>
    </row>
    <row r="13668" spans="2:3" x14ac:dyDescent="0.45">
      <c r="B13668" s="2"/>
      <c r="C13668" s="2"/>
    </row>
    <row r="13669" spans="2:3" x14ac:dyDescent="0.45">
      <c r="B13669" s="2"/>
      <c r="C13669" s="2"/>
    </row>
    <row r="13670" spans="2:3" x14ac:dyDescent="0.45">
      <c r="B13670" s="2"/>
      <c r="C13670" s="2"/>
    </row>
    <row r="13671" spans="2:3" x14ac:dyDescent="0.45">
      <c r="B13671" s="2"/>
      <c r="C13671" s="2"/>
    </row>
    <row r="13672" spans="2:3" x14ac:dyDescent="0.45">
      <c r="B13672" s="2"/>
      <c r="C13672" s="2"/>
    </row>
    <row r="13673" spans="2:3" x14ac:dyDescent="0.45">
      <c r="B13673" s="2"/>
      <c r="C13673" s="2"/>
    </row>
    <row r="13674" spans="2:3" x14ac:dyDescent="0.45">
      <c r="B13674" s="2"/>
      <c r="C13674" s="2"/>
    </row>
    <row r="13675" spans="2:3" x14ac:dyDescent="0.45">
      <c r="B13675" s="2"/>
      <c r="C13675" s="2"/>
    </row>
    <row r="13676" spans="2:3" x14ac:dyDescent="0.45">
      <c r="B13676" s="2"/>
      <c r="C13676" s="2"/>
    </row>
    <row r="13677" spans="2:3" x14ac:dyDescent="0.45">
      <c r="B13677" s="2"/>
      <c r="C13677" s="2"/>
    </row>
    <row r="13678" spans="2:3" x14ac:dyDescent="0.45">
      <c r="B13678" s="2"/>
      <c r="C13678" s="2"/>
    </row>
    <row r="13679" spans="2:3" x14ac:dyDescent="0.45">
      <c r="B13679" s="2"/>
      <c r="C13679" s="2"/>
    </row>
    <row r="13680" spans="2:3" x14ac:dyDescent="0.45">
      <c r="B13680" s="2"/>
      <c r="C13680" s="2"/>
    </row>
    <row r="13681" spans="2:3" x14ac:dyDescent="0.45">
      <c r="B13681" s="2"/>
      <c r="C13681" s="2"/>
    </row>
    <row r="13682" spans="2:3" x14ac:dyDescent="0.45">
      <c r="B13682" s="2"/>
      <c r="C13682" s="2"/>
    </row>
    <row r="13683" spans="2:3" x14ac:dyDescent="0.45">
      <c r="B13683" s="2"/>
      <c r="C13683" s="2"/>
    </row>
    <row r="13684" spans="2:3" x14ac:dyDescent="0.45">
      <c r="B13684" s="2"/>
      <c r="C13684" s="2"/>
    </row>
    <row r="13685" spans="2:3" x14ac:dyDescent="0.45">
      <c r="B13685" s="2"/>
      <c r="C13685" s="2"/>
    </row>
    <row r="13686" spans="2:3" x14ac:dyDescent="0.45">
      <c r="B13686" s="2"/>
      <c r="C13686" s="2"/>
    </row>
    <row r="13687" spans="2:3" x14ac:dyDescent="0.45">
      <c r="B13687" s="2"/>
      <c r="C13687" s="2"/>
    </row>
    <row r="13688" spans="2:3" x14ac:dyDescent="0.45">
      <c r="B13688" s="2"/>
      <c r="C13688" s="2"/>
    </row>
    <row r="13689" spans="2:3" x14ac:dyDescent="0.45">
      <c r="B13689" s="2"/>
      <c r="C13689" s="2"/>
    </row>
    <row r="13690" spans="2:3" x14ac:dyDescent="0.45">
      <c r="B13690" s="2"/>
      <c r="C13690" s="2"/>
    </row>
    <row r="13691" spans="2:3" x14ac:dyDescent="0.45">
      <c r="B13691" s="2"/>
      <c r="C13691" s="2"/>
    </row>
    <row r="13692" spans="2:3" x14ac:dyDescent="0.45">
      <c r="B13692" s="2"/>
      <c r="C13692" s="2"/>
    </row>
    <row r="13693" spans="2:3" x14ac:dyDescent="0.45">
      <c r="B13693" s="2"/>
      <c r="C13693" s="2"/>
    </row>
    <row r="13694" spans="2:3" x14ac:dyDescent="0.45">
      <c r="B13694" s="2"/>
      <c r="C13694" s="2"/>
    </row>
    <row r="13695" spans="2:3" x14ac:dyDescent="0.45">
      <c r="B13695" s="2"/>
      <c r="C13695" s="2"/>
    </row>
    <row r="13696" spans="2:3" x14ac:dyDescent="0.45">
      <c r="B13696" s="2"/>
      <c r="C13696" s="2"/>
    </row>
    <row r="13697" spans="2:3" x14ac:dyDescent="0.45">
      <c r="B13697" s="2"/>
      <c r="C13697" s="2"/>
    </row>
    <row r="13698" spans="2:3" x14ac:dyDescent="0.45">
      <c r="B13698" s="2"/>
      <c r="C13698" s="2"/>
    </row>
    <row r="13699" spans="2:3" x14ac:dyDescent="0.45">
      <c r="B13699" s="2"/>
      <c r="C13699" s="2"/>
    </row>
    <row r="13700" spans="2:3" x14ac:dyDescent="0.45">
      <c r="B13700" s="2"/>
      <c r="C13700" s="2"/>
    </row>
    <row r="13701" spans="2:3" x14ac:dyDescent="0.45">
      <c r="B13701" s="2"/>
      <c r="C13701" s="2"/>
    </row>
    <row r="13702" spans="2:3" x14ac:dyDescent="0.45">
      <c r="B13702" s="2"/>
      <c r="C13702" s="2"/>
    </row>
    <row r="13703" spans="2:3" x14ac:dyDescent="0.45">
      <c r="B13703" s="2"/>
      <c r="C13703" s="2"/>
    </row>
    <row r="13704" spans="2:3" x14ac:dyDescent="0.45">
      <c r="B13704" s="2"/>
      <c r="C13704" s="2"/>
    </row>
    <row r="13705" spans="2:3" x14ac:dyDescent="0.45">
      <c r="B13705" s="2"/>
      <c r="C13705" s="2"/>
    </row>
    <row r="13706" spans="2:3" x14ac:dyDescent="0.45">
      <c r="B13706" s="2"/>
      <c r="C13706" s="2"/>
    </row>
    <row r="13707" spans="2:3" x14ac:dyDescent="0.45">
      <c r="B13707" s="2"/>
      <c r="C13707" s="2"/>
    </row>
    <row r="13708" spans="2:3" x14ac:dyDescent="0.45">
      <c r="B13708" s="2"/>
      <c r="C13708" s="2"/>
    </row>
    <row r="13709" spans="2:3" x14ac:dyDescent="0.45">
      <c r="B13709" s="2"/>
      <c r="C13709" s="2"/>
    </row>
    <row r="13710" spans="2:3" x14ac:dyDescent="0.45">
      <c r="B13710" s="2"/>
      <c r="C13710" s="2"/>
    </row>
    <row r="13711" spans="2:3" x14ac:dyDescent="0.45">
      <c r="B13711" s="2"/>
      <c r="C13711" s="2"/>
    </row>
    <row r="13712" spans="2:3" x14ac:dyDescent="0.45">
      <c r="B13712" s="2"/>
      <c r="C13712" s="2"/>
    </row>
    <row r="13713" spans="2:3" x14ac:dyDescent="0.45">
      <c r="B13713" s="2"/>
      <c r="C13713" s="2"/>
    </row>
    <row r="13714" spans="2:3" x14ac:dyDescent="0.45">
      <c r="B13714" s="2"/>
      <c r="C13714" s="2"/>
    </row>
    <row r="13715" spans="2:3" x14ac:dyDescent="0.45">
      <c r="B13715" s="2"/>
      <c r="C13715" s="2"/>
    </row>
    <row r="13716" spans="2:3" x14ac:dyDescent="0.45">
      <c r="B13716" s="2"/>
      <c r="C13716" s="2"/>
    </row>
    <row r="13717" spans="2:3" x14ac:dyDescent="0.45">
      <c r="B13717" s="2"/>
      <c r="C13717" s="2"/>
    </row>
    <row r="13718" spans="2:3" x14ac:dyDescent="0.45">
      <c r="B13718" s="2"/>
      <c r="C13718" s="2"/>
    </row>
    <row r="13719" spans="2:3" x14ac:dyDescent="0.45">
      <c r="B13719" s="2"/>
      <c r="C13719" s="2"/>
    </row>
    <row r="13720" spans="2:3" x14ac:dyDescent="0.45">
      <c r="B13720" s="2"/>
      <c r="C13720" s="2"/>
    </row>
    <row r="13721" spans="2:3" x14ac:dyDescent="0.45">
      <c r="B13721" s="2"/>
      <c r="C13721" s="2"/>
    </row>
    <row r="13722" spans="2:3" x14ac:dyDescent="0.45">
      <c r="B13722" s="2"/>
      <c r="C13722" s="2"/>
    </row>
    <row r="13723" spans="2:3" x14ac:dyDescent="0.45">
      <c r="B13723" s="2"/>
      <c r="C13723" s="2"/>
    </row>
    <row r="13724" spans="2:3" x14ac:dyDescent="0.45">
      <c r="B13724" s="2"/>
      <c r="C13724" s="2"/>
    </row>
    <row r="13725" spans="2:3" x14ac:dyDescent="0.45">
      <c r="B13725" s="2"/>
      <c r="C13725" s="2"/>
    </row>
    <row r="13726" spans="2:3" x14ac:dyDescent="0.45">
      <c r="B13726" s="2"/>
      <c r="C13726" s="2"/>
    </row>
    <row r="13727" spans="2:3" x14ac:dyDescent="0.45">
      <c r="B13727" s="2"/>
      <c r="C13727" s="2"/>
    </row>
    <row r="13728" spans="2:3" x14ac:dyDescent="0.45">
      <c r="B13728" s="2"/>
      <c r="C13728" s="2"/>
    </row>
    <row r="13729" spans="2:3" x14ac:dyDescent="0.45">
      <c r="B13729" s="2"/>
      <c r="C13729" s="2"/>
    </row>
    <row r="13730" spans="2:3" x14ac:dyDescent="0.45">
      <c r="B13730" s="2"/>
      <c r="C13730" s="2"/>
    </row>
    <row r="13731" spans="2:3" x14ac:dyDescent="0.45">
      <c r="B13731" s="2"/>
      <c r="C13731" s="2"/>
    </row>
    <row r="13732" spans="2:3" x14ac:dyDescent="0.45">
      <c r="B13732" s="2"/>
      <c r="C13732" s="2"/>
    </row>
    <row r="13733" spans="2:3" x14ac:dyDescent="0.45">
      <c r="B13733" s="2"/>
      <c r="C13733" s="2"/>
    </row>
    <row r="13734" spans="2:3" x14ac:dyDescent="0.45">
      <c r="B13734" s="2"/>
      <c r="C13734" s="2"/>
    </row>
    <row r="13735" spans="2:3" x14ac:dyDescent="0.45">
      <c r="B13735" s="2"/>
      <c r="C13735" s="2"/>
    </row>
    <row r="13736" spans="2:3" x14ac:dyDescent="0.45">
      <c r="B13736" s="2"/>
      <c r="C13736" s="2"/>
    </row>
    <row r="13737" spans="2:3" x14ac:dyDescent="0.45">
      <c r="B13737" s="2"/>
      <c r="C13737" s="2"/>
    </row>
    <row r="13738" spans="2:3" x14ac:dyDescent="0.45">
      <c r="B13738" s="2"/>
      <c r="C13738" s="2"/>
    </row>
    <row r="13739" spans="2:3" x14ac:dyDescent="0.45">
      <c r="B13739" s="2"/>
      <c r="C13739" s="2"/>
    </row>
    <row r="13740" spans="2:3" x14ac:dyDescent="0.45">
      <c r="B13740" s="2"/>
      <c r="C13740" s="2"/>
    </row>
    <row r="13741" spans="2:3" x14ac:dyDescent="0.45">
      <c r="B13741" s="2"/>
      <c r="C13741" s="2"/>
    </row>
    <row r="13742" spans="2:3" x14ac:dyDescent="0.45">
      <c r="B13742" s="2"/>
      <c r="C13742" s="2"/>
    </row>
    <row r="13743" spans="2:3" x14ac:dyDescent="0.45">
      <c r="B13743" s="2"/>
      <c r="C13743" s="2"/>
    </row>
    <row r="13744" spans="2:3" x14ac:dyDescent="0.45">
      <c r="B13744" s="2"/>
      <c r="C13744" s="2"/>
    </row>
    <row r="13745" spans="2:3" x14ac:dyDescent="0.45">
      <c r="B13745" s="2"/>
      <c r="C13745" s="2"/>
    </row>
    <row r="13746" spans="2:3" x14ac:dyDescent="0.45">
      <c r="B13746" s="2"/>
      <c r="C13746" s="2"/>
    </row>
    <row r="13747" spans="2:3" x14ac:dyDescent="0.45">
      <c r="B13747" s="2"/>
      <c r="C13747" s="2"/>
    </row>
    <row r="13748" spans="2:3" x14ac:dyDescent="0.45">
      <c r="B13748" s="2"/>
      <c r="C13748" s="2"/>
    </row>
    <row r="13749" spans="2:3" x14ac:dyDescent="0.45">
      <c r="B13749" s="2"/>
      <c r="C13749" s="2"/>
    </row>
    <row r="13750" spans="2:3" x14ac:dyDescent="0.45">
      <c r="B13750" s="2"/>
      <c r="C13750" s="2"/>
    </row>
    <row r="13751" spans="2:3" x14ac:dyDescent="0.45">
      <c r="B13751" s="2"/>
      <c r="C13751" s="2"/>
    </row>
    <row r="13752" spans="2:3" x14ac:dyDescent="0.45">
      <c r="B13752" s="2"/>
      <c r="C13752" s="2"/>
    </row>
    <row r="13753" spans="2:3" x14ac:dyDescent="0.45">
      <c r="B13753" s="2"/>
      <c r="C13753" s="2"/>
    </row>
    <row r="13754" spans="2:3" x14ac:dyDescent="0.45">
      <c r="B13754" s="2"/>
      <c r="C13754" s="2"/>
    </row>
    <row r="13755" spans="2:3" x14ac:dyDescent="0.45">
      <c r="B13755" s="2"/>
      <c r="C13755" s="2"/>
    </row>
    <row r="13756" spans="2:3" x14ac:dyDescent="0.45">
      <c r="B13756" s="2"/>
      <c r="C13756" s="2"/>
    </row>
    <row r="13757" spans="2:3" x14ac:dyDescent="0.45">
      <c r="B13757" s="2"/>
      <c r="C13757" s="2"/>
    </row>
    <row r="13758" spans="2:3" x14ac:dyDescent="0.45">
      <c r="B13758" s="2"/>
      <c r="C13758" s="2"/>
    </row>
    <row r="13759" spans="2:3" x14ac:dyDescent="0.45">
      <c r="B13759" s="2"/>
      <c r="C13759" s="2"/>
    </row>
    <row r="13760" spans="2:3" x14ac:dyDescent="0.45">
      <c r="B13760" s="2"/>
      <c r="C13760" s="2"/>
    </row>
    <row r="13761" spans="2:3" x14ac:dyDescent="0.45">
      <c r="B13761" s="2"/>
      <c r="C13761" s="2"/>
    </row>
    <row r="13762" spans="2:3" x14ac:dyDescent="0.45">
      <c r="B13762" s="2"/>
      <c r="C13762" s="2"/>
    </row>
    <row r="13763" spans="2:3" x14ac:dyDescent="0.45">
      <c r="B13763" s="2"/>
      <c r="C13763" s="2"/>
    </row>
    <row r="13764" spans="2:3" x14ac:dyDescent="0.45">
      <c r="B13764" s="2"/>
      <c r="C13764" s="2"/>
    </row>
    <row r="13765" spans="2:3" x14ac:dyDescent="0.45">
      <c r="B13765" s="2"/>
      <c r="C13765" s="2"/>
    </row>
    <row r="13766" spans="2:3" x14ac:dyDescent="0.45">
      <c r="B13766" s="2"/>
      <c r="C13766" s="2"/>
    </row>
    <row r="13767" spans="2:3" x14ac:dyDescent="0.45">
      <c r="B13767" s="2"/>
      <c r="C13767" s="2"/>
    </row>
    <row r="13768" spans="2:3" x14ac:dyDescent="0.45">
      <c r="B13768" s="2"/>
      <c r="C13768" s="2"/>
    </row>
    <row r="13769" spans="2:3" x14ac:dyDescent="0.45">
      <c r="B13769" s="2"/>
      <c r="C13769" s="2"/>
    </row>
    <row r="13770" spans="2:3" x14ac:dyDescent="0.45">
      <c r="B13770" s="2"/>
      <c r="C13770" s="2"/>
    </row>
    <row r="13771" spans="2:3" x14ac:dyDescent="0.45">
      <c r="B13771" s="2"/>
      <c r="C13771" s="2"/>
    </row>
    <row r="13772" spans="2:3" x14ac:dyDescent="0.45">
      <c r="B13772" s="2"/>
      <c r="C13772" s="2"/>
    </row>
    <row r="13773" spans="2:3" x14ac:dyDescent="0.45">
      <c r="B13773" s="2"/>
      <c r="C13773" s="2"/>
    </row>
    <row r="13774" spans="2:3" x14ac:dyDescent="0.45">
      <c r="B13774" s="2"/>
      <c r="C13774" s="2"/>
    </row>
    <row r="13775" spans="2:3" x14ac:dyDescent="0.45">
      <c r="B13775" s="2"/>
      <c r="C13775" s="2"/>
    </row>
    <row r="13776" spans="2:3" x14ac:dyDescent="0.45">
      <c r="B13776" s="2"/>
      <c r="C13776" s="2"/>
    </row>
    <row r="13777" spans="2:3" x14ac:dyDescent="0.45">
      <c r="B13777" s="2"/>
      <c r="C13777" s="2"/>
    </row>
    <row r="13778" spans="2:3" x14ac:dyDescent="0.45">
      <c r="B13778" s="2"/>
      <c r="C13778" s="2"/>
    </row>
    <row r="13779" spans="2:3" x14ac:dyDescent="0.45">
      <c r="B13779" s="2"/>
      <c r="C13779" s="2"/>
    </row>
    <row r="13780" spans="2:3" x14ac:dyDescent="0.45">
      <c r="B13780" s="2"/>
      <c r="C13780" s="2"/>
    </row>
    <row r="13781" spans="2:3" x14ac:dyDescent="0.45">
      <c r="B13781" s="2"/>
      <c r="C13781" s="2"/>
    </row>
    <row r="13782" spans="2:3" x14ac:dyDescent="0.45">
      <c r="B13782" s="2"/>
      <c r="C13782" s="2"/>
    </row>
    <row r="13783" spans="2:3" x14ac:dyDescent="0.45">
      <c r="B13783" s="2"/>
      <c r="C13783" s="2"/>
    </row>
    <row r="13784" spans="2:3" x14ac:dyDescent="0.45">
      <c r="B13784" s="2"/>
      <c r="C13784" s="2"/>
    </row>
    <row r="13785" spans="2:3" x14ac:dyDescent="0.45">
      <c r="B13785" s="2"/>
      <c r="C13785" s="2"/>
    </row>
    <row r="13786" spans="2:3" x14ac:dyDescent="0.45">
      <c r="B13786" s="2"/>
      <c r="C13786" s="2"/>
    </row>
    <row r="13787" spans="2:3" x14ac:dyDescent="0.45">
      <c r="B13787" s="2"/>
      <c r="C13787" s="2"/>
    </row>
    <row r="13788" spans="2:3" x14ac:dyDescent="0.45">
      <c r="B13788" s="2"/>
      <c r="C13788" s="2"/>
    </row>
    <row r="13789" spans="2:3" x14ac:dyDescent="0.45">
      <c r="B13789" s="2"/>
      <c r="C13789" s="2"/>
    </row>
    <row r="13790" spans="2:3" x14ac:dyDescent="0.45">
      <c r="B13790" s="2"/>
      <c r="C13790" s="2"/>
    </row>
    <row r="13791" spans="2:3" x14ac:dyDescent="0.45">
      <c r="B13791" s="2"/>
      <c r="C13791" s="2"/>
    </row>
    <row r="13792" spans="2:3" x14ac:dyDescent="0.45">
      <c r="B13792" s="2"/>
      <c r="C13792" s="2"/>
    </row>
    <row r="13793" spans="2:3" x14ac:dyDescent="0.45">
      <c r="B13793" s="2"/>
      <c r="C13793" s="2"/>
    </row>
    <row r="13794" spans="2:3" x14ac:dyDescent="0.45">
      <c r="B13794" s="2"/>
      <c r="C13794" s="2"/>
    </row>
    <row r="13795" spans="2:3" x14ac:dyDescent="0.45">
      <c r="B13795" s="2"/>
      <c r="C13795" s="2"/>
    </row>
    <row r="13796" spans="2:3" x14ac:dyDescent="0.45">
      <c r="B13796" s="2"/>
      <c r="C13796" s="2"/>
    </row>
    <row r="13797" spans="2:3" x14ac:dyDescent="0.45">
      <c r="B13797" s="2"/>
      <c r="C13797" s="2"/>
    </row>
    <row r="13798" spans="2:3" x14ac:dyDescent="0.45">
      <c r="B13798" s="2"/>
      <c r="C13798" s="2"/>
    </row>
    <row r="13799" spans="2:3" x14ac:dyDescent="0.45">
      <c r="B13799" s="2"/>
      <c r="C13799" s="2"/>
    </row>
    <row r="13800" spans="2:3" x14ac:dyDescent="0.45">
      <c r="B13800" s="2"/>
      <c r="C13800" s="2"/>
    </row>
    <row r="13801" spans="2:3" x14ac:dyDescent="0.45">
      <c r="B13801" s="2"/>
      <c r="C13801" s="2"/>
    </row>
    <row r="13802" spans="2:3" x14ac:dyDescent="0.45">
      <c r="B13802" s="2"/>
      <c r="C13802" s="2"/>
    </row>
    <row r="13803" spans="2:3" x14ac:dyDescent="0.45">
      <c r="B13803" s="2"/>
      <c r="C13803" s="2"/>
    </row>
    <row r="13804" spans="2:3" x14ac:dyDescent="0.45">
      <c r="B13804" s="2"/>
      <c r="C13804" s="2"/>
    </row>
    <row r="13805" spans="2:3" x14ac:dyDescent="0.45">
      <c r="B13805" s="2"/>
      <c r="C13805" s="2"/>
    </row>
    <row r="13806" spans="2:3" x14ac:dyDescent="0.45">
      <c r="B13806" s="2"/>
      <c r="C13806" s="2"/>
    </row>
    <row r="13807" spans="2:3" x14ac:dyDescent="0.45">
      <c r="B13807" s="2"/>
      <c r="C13807" s="2"/>
    </row>
    <row r="13808" spans="2:3" x14ac:dyDescent="0.45">
      <c r="B13808" s="2"/>
      <c r="C13808" s="2"/>
    </row>
    <row r="13809" spans="2:3" x14ac:dyDescent="0.45">
      <c r="B13809" s="2"/>
      <c r="C13809" s="2"/>
    </row>
    <row r="13810" spans="2:3" x14ac:dyDescent="0.45">
      <c r="B13810" s="2"/>
      <c r="C13810" s="2"/>
    </row>
    <row r="13811" spans="2:3" x14ac:dyDescent="0.45">
      <c r="B13811" s="2"/>
      <c r="C13811" s="2"/>
    </row>
    <row r="13812" spans="2:3" x14ac:dyDescent="0.45">
      <c r="B13812" s="2"/>
      <c r="C13812" s="2"/>
    </row>
    <row r="13813" spans="2:3" x14ac:dyDescent="0.45">
      <c r="B13813" s="2"/>
      <c r="C13813" s="2"/>
    </row>
    <row r="13814" spans="2:3" x14ac:dyDescent="0.45">
      <c r="B13814" s="2"/>
      <c r="C13814" s="2"/>
    </row>
    <row r="13815" spans="2:3" x14ac:dyDescent="0.45">
      <c r="B13815" s="2"/>
      <c r="C13815" s="2"/>
    </row>
    <row r="13816" spans="2:3" x14ac:dyDescent="0.45">
      <c r="B13816" s="2"/>
      <c r="C13816" s="2"/>
    </row>
    <row r="13817" spans="2:3" x14ac:dyDescent="0.45">
      <c r="B13817" s="2"/>
      <c r="C13817" s="2"/>
    </row>
    <row r="13818" spans="2:3" x14ac:dyDescent="0.45">
      <c r="B13818" s="2"/>
      <c r="C13818" s="2"/>
    </row>
    <row r="13819" spans="2:3" x14ac:dyDescent="0.45">
      <c r="B13819" s="2"/>
      <c r="C13819" s="2"/>
    </row>
    <row r="13820" spans="2:3" x14ac:dyDescent="0.45">
      <c r="B13820" s="2"/>
      <c r="C13820" s="2"/>
    </row>
    <row r="13821" spans="2:3" x14ac:dyDescent="0.45">
      <c r="B13821" s="2"/>
      <c r="C13821" s="2"/>
    </row>
    <row r="13822" spans="2:3" x14ac:dyDescent="0.45">
      <c r="B13822" s="2"/>
      <c r="C13822" s="2"/>
    </row>
    <row r="13823" spans="2:3" x14ac:dyDescent="0.45">
      <c r="B13823" s="2"/>
      <c r="C13823" s="2"/>
    </row>
    <row r="13824" spans="2:3" x14ac:dyDescent="0.45">
      <c r="B13824" s="2"/>
      <c r="C13824" s="2"/>
    </row>
    <row r="13825" spans="2:3" x14ac:dyDescent="0.45">
      <c r="B13825" s="2"/>
      <c r="C13825" s="2"/>
    </row>
    <row r="13826" spans="2:3" x14ac:dyDescent="0.45">
      <c r="B13826" s="2"/>
      <c r="C13826" s="2"/>
    </row>
    <row r="13827" spans="2:3" x14ac:dyDescent="0.45">
      <c r="B13827" s="2"/>
      <c r="C13827" s="2"/>
    </row>
    <row r="13828" spans="2:3" x14ac:dyDescent="0.45">
      <c r="B13828" s="2"/>
      <c r="C13828" s="2"/>
    </row>
    <row r="13829" spans="2:3" x14ac:dyDescent="0.45">
      <c r="B13829" s="2"/>
      <c r="C13829" s="2"/>
    </row>
    <row r="13830" spans="2:3" x14ac:dyDescent="0.45">
      <c r="B13830" s="2"/>
      <c r="C13830" s="2"/>
    </row>
    <row r="13831" spans="2:3" x14ac:dyDescent="0.45">
      <c r="B13831" s="2"/>
      <c r="C13831" s="2"/>
    </row>
    <row r="13832" spans="2:3" x14ac:dyDescent="0.45">
      <c r="B13832" s="2"/>
      <c r="C13832" s="2"/>
    </row>
    <row r="13833" spans="2:3" x14ac:dyDescent="0.45">
      <c r="B13833" s="2"/>
      <c r="C13833" s="2"/>
    </row>
    <row r="13834" spans="2:3" x14ac:dyDescent="0.45">
      <c r="B13834" s="2"/>
      <c r="C13834" s="2"/>
    </row>
    <row r="13835" spans="2:3" x14ac:dyDescent="0.45">
      <c r="B13835" s="2"/>
      <c r="C13835" s="2"/>
    </row>
    <row r="13836" spans="2:3" x14ac:dyDescent="0.45">
      <c r="B13836" s="2"/>
      <c r="C13836" s="2"/>
    </row>
    <row r="13837" spans="2:3" x14ac:dyDescent="0.45">
      <c r="B13837" s="2"/>
      <c r="C13837" s="2"/>
    </row>
    <row r="13838" spans="2:3" x14ac:dyDescent="0.45">
      <c r="B13838" s="2"/>
      <c r="C13838" s="2"/>
    </row>
    <row r="13839" spans="2:3" x14ac:dyDescent="0.45">
      <c r="B13839" s="2"/>
      <c r="C13839" s="2"/>
    </row>
    <row r="13840" spans="2:3" x14ac:dyDescent="0.45">
      <c r="B13840" s="2"/>
      <c r="C13840" s="2"/>
    </row>
    <row r="13841" spans="2:3" x14ac:dyDescent="0.45">
      <c r="B13841" s="2"/>
      <c r="C13841" s="2"/>
    </row>
    <row r="13842" spans="2:3" x14ac:dyDescent="0.45">
      <c r="B13842" s="2"/>
      <c r="C13842" s="2"/>
    </row>
    <row r="13843" spans="2:3" x14ac:dyDescent="0.45">
      <c r="B13843" s="2"/>
      <c r="C13843" s="2"/>
    </row>
    <row r="13844" spans="2:3" x14ac:dyDescent="0.45">
      <c r="B13844" s="2"/>
      <c r="C13844" s="2"/>
    </row>
    <row r="13845" spans="2:3" x14ac:dyDescent="0.45">
      <c r="B13845" s="2"/>
      <c r="C13845" s="2"/>
    </row>
    <row r="13846" spans="2:3" x14ac:dyDescent="0.45">
      <c r="B13846" s="2"/>
      <c r="C13846" s="2"/>
    </row>
    <row r="13847" spans="2:3" x14ac:dyDescent="0.45">
      <c r="B13847" s="2"/>
      <c r="C13847" s="2"/>
    </row>
    <row r="13848" spans="2:3" x14ac:dyDescent="0.45">
      <c r="B13848" s="2"/>
      <c r="C13848" s="2"/>
    </row>
    <row r="13849" spans="2:3" x14ac:dyDescent="0.45">
      <c r="B13849" s="2"/>
      <c r="C13849" s="2"/>
    </row>
    <row r="13850" spans="2:3" x14ac:dyDescent="0.45">
      <c r="B13850" s="2"/>
      <c r="C13850" s="2"/>
    </row>
    <row r="13851" spans="2:3" x14ac:dyDescent="0.45">
      <c r="B13851" s="2"/>
      <c r="C13851" s="2"/>
    </row>
    <row r="13852" spans="2:3" x14ac:dyDescent="0.45">
      <c r="B13852" s="2"/>
      <c r="C13852" s="2"/>
    </row>
    <row r="13853" spans="2:3" x14ac:dyDescent="0.45">
      <c r="B13853" s="2"/>
      <c r="C13853" s="2"/>
    </row>
    <row r="13854" spans="2:3" x14ac:dyDescent="0.45">
      <c r="B13854" s="2"/>
      <c r="C13854" s="2"/>
    </row>
    <row r="13855" spans="2:3" x14ac:dyDescent="0.45">
      <c r="B13855" s="2"/>
      <c r="C13855" s="2"/>
    </row>
    <row r="13856" spans="2:3" x14ac:dyDescent="0.45">
      <c r="B13856" s="2"/>
      <c r="C13856" s="2"/>
    </row>
    <row r="13857" spans="2:3" x14ac:dyDescent="0.45">
      <c r="B13857" s="2"/>
      <c r="C13857" s="2"/>
    </row>
    <row r="13858" spans="2:3" x14ac:dyDescent="0.45">
      <c r="B13858" s="2"/>
      <c r="C13858" s="2"/>
    </row>
    <row r="13859" spans="2:3" x14ac:dyDescent="0.45">
      <c r="B13859" s="2"/>
      <c r="C13859" s="2"/>
    </row>
    <row r="13860" spans="2:3" x14ac:dyDescent="0.45">
      <c r="B13860" s="2"/>
      <c r="C13860" s="2"/>
    </row>
    <row r="13861" spans="2:3" x14ac:dyDescent="0.45">
      <c r="B13861" s="2"/>
      <c r="C13861" s="2"/>
    </row>
    <row r="13862" spans="2:3" x14ac:dyDescent="0.45">
      <c r="B13862" s="2"/>
      <c r="C13862" s="2"/>
    </row>
    <row r="13863" spans="2:3" x14ac:dyDescent="0.45">
      <c r="B13863" s="2"/>
      <c r="C13863" s="2"/>
    </row>
    <row r="13864" spans="2:3" x14ac:dyDescent="0.45">
      <c r="B13864" s="2"/>
      <c r="C13864" s="2"/>
    </row>
    <row r="13865" spans="2:3" x14ac:dyDescent="0.45">
      <c r="B13865" s="2"/>
      <c r="C13865" s="2"/>
    </row>
    <row r="13866" spans="2:3" x14ac:dyDescent="0.45">
      <c r="B13866" s="2"/>
      <c r="C13866" s="2"/>
    </row>
    <row r="13867" spans="2:3" x14ac:dyDescent="0.45">
      <c r="B13867" s="2"/>
      <c r="C13867" s="2"/>
    </row>
    <row r="13868" spans="2:3" x14ac:dyDescent="0.45">
      <c r="B13868" s="2"/>
      <c r="C13868" s="2"/>
    </row>
    <row r="13869" spans="2:3" x14ac:dyDescent="0.45">
      <c r="B13869" s="2"/>
      <c r="C13869" s="2"/>
    </row>
    <row r="13870" spans="2:3" x14ac:dyDescent="0.45">
      <c r="B13870" s="2"/>
      <c r="C13870" s="2"/>
    </row>
    <row r="13871" spans="2:3" x14ac:dyDescent="0.45">
      <c r="B13871" s="2"/>
      <c r="C13871" s="2"/>
    </row>
    <row r="13872" spans="2:3" x14ac:dyDescent="0.45">
      <c r="B13872" s="2"/>
      <c r="C13872" s="2"/>
    </row>
    <row r="13873" spans="2:3" x14ac:dyDescent="0.45">
      <c r="B13873" s="2"/>
      <c r="C13873" s="2"/>
    </row>
    <row r="13874" spans="2:3" x14ac:dyDescent="0.45">
      <c r="B13874" s="2"/>
      <c r="C13874" s="2"/>
    </row>
    <row r="13875" spans="2:3" x14ac:dyDescent="0.45">
      <c r="B13875" s="2"/>
      <c r="C13875" s="2"/>
    </row>
    <row r="13876" spans="2:3" x14ac:dyDescent="0.45">
      <c r="B13876" s="2"/>
      <c r="C13876" s="2"/>
    </row>
    <row r="13877" spans="2:3" x14ac:dyDescent="0.45">
      <c r="B13877" s="2"/>
      <c r="C13877" s="2"/>
    </row>
    <row r="13878" spans="2:3" x14ac:dyDescent="0.45">
      <c r="B13878" s="2"/>
      <c r="C13878" s="2"/>
    </row>
    <row r="13879" spans="2:3" x14ac:dyDescent="0.45">
      <c r="B13879" s="2"/>
      <c r="C13879" s="2"/>
    </row>
    <row r="13880" spans="2:3" x14ac:dyDescent="0.45">
      <c r="B13880" s="2"/>
      <c r="C13880" s="2"/>
    </row>
    <row r="13881" spans="2:3" x14ac:dyDescent="0.45">
      <c r="B13881" s="2"/>
      <c r="C13881" s="2"/>
    </row>
    <row r="13882" spans="2:3" x14ac:dyDescent="0.45">
      <c r="B13882" s="2"/>
      <c r="C13882" s="2"/>
    </row>
    <row r="13883" spans="2:3" x14ac:dyDescent="0.45">
      <c r="B13883" s="2"/>
      <c r="C13883" s="2"/>
    </row>
    <row r="13884" spans="2:3" x14ac:dyDescent="0.45">
      <c r="B13884" s="2"/>
      <c r="C13884" s="2"/>
    </row>
    <row r="13885" spans="2:3" x14ac:dyDescent="0.45">
      <c r="B13885" s="2"/>
      <c r="C13885" s="2"/>
    </row>
    <row r="13886" spans="2:3" x14ac:dyDescent="0.45">
      <c r="B13886" s="2"/>
      <c r="C13886" s="2"/>
    </row>
    <row r="13887" spans="2:3" x14ac:dyDescent="0.45">
      <c r="B13887" s="2"/>
      <c r="C13887" s="2"/>
    </row>
    <row r="13888" spans="2:3" x14ac:dyDescent="0.45">
      <c r="B13888" s="2"/>
      <c r="C13888" s="2"/>
    </row>
    <row r="13889" spans="2:3" x14ac:dyDescent="0.45">
      <c r="B13889" s="2"/>
      <c r="C13889" s="2"/>
    </row>
    <row r="13890" spans="2:3" x14ac:dyDescent="0.45">
      <c r="B13890" s="2"/>
      <c r="C13890" s="2"/>
    </row>
    <row r="13891" spans="2:3" x14ac:dyDescent="0.45">
      <c r="B13891" s="2"/>
      <c r="C13891" s="2"/>
    </row>
    <row r="13892" spans="2:3" x14ac:dyDescent="0.45">
      <c r="B13892" s="2"/>
      <c r="C13892" s="2"/>
    </row>
    <row r="13893" spans="2:3" x14ac:dyDescent="0.45">
      <c r="B13893" s="2"/>
      <c r="C13893" s="2"/>
    </row>
    <row r="13894" spans="2:3" x14ac:dyDescent="0.45">
      <c r="B13894" s="2"/>
      <c r="C13894" s="2"/>
    </row>
    <row r="13895" spans="2:3" x14ac:dyDescent="0.45">
      <c r="B13895" s="2"/>
      <c r="C13895" s="2"/>
    </row>
    <row r="13896" spans="2:3" x14ac:dyDescent="0.45">
      <c r="B13896" s="2"/>
      <c r="C13896" s="2"/>
    </row>
    <row r="13897" spans="2:3" x14ac:dyDescent="0.45">
      <c r="B13897" s="2"/>
      <c r="C13897" s="2"/>
    </row>
    <row r="13898" spans="2:3" x14ac:dyDescent="0.45">
      <c r="B13898" s="2"/>
      <c r="C13898" s="2"/>
    </row>
    <row r="13899" spans="2:3" x14ac:dyDescent="0.45">
      <c r="B13899" s="2"/>
      <c r="C13899" s="2"/>
    </row>
    <row r="13900" spans="2:3" x14ac:dyDescent="0.45">
      <c r="B13900" s="2"/>
      <c r="C13900" s="2"/>
    </row>
    <row r="13901" spans="2:3" x14ac:dyDescent="0.45">
      <c r="B13901" s="2"/>
      <c r="C13901" s="2"/>
    </row>
    <row r="13902" spans="2:3" x14ac:dyDescent="0.45">
      <c r="B13902" s="2"/>
      <c r="C13902" s="2"/>
    </row>
    <row r="13903" spans="2:3" x14ac:dyDescent="0.45">
      <c r="B13903" s="2"/>
      <c r="C13903" s="2"/>
    </row>
    <row r="13904" spans="2:3" x14ac:dyDescent="0.45">
      <c r="B13904" s="2"/>
      <c r="C13904" s="2"/>
    </row>
    <row r="13905" spans="2:3" x14ac:dyDescent="0.45">
      <c r="B13905" s="2"/>
      <c r="C13905" s="2"/>
    </row>
    <row r="13906" spans="2:3" x14ac:dyDescent="0.45">
      <c r="B13906" s="2"/>
      <c r="C13906" s="2"/>
    </row>
    <row r="13907" spans="2:3" x14ac:dyDescent="0.45">
      <c r="B13907" s="2"/>
      <c r="C13907" s="2"/>
    </row>
    <row r="13908" spans="2:3" x14ac:dyDescent="0.45">
      <c r="B13908" s="2"/>
      <c r="C13908" s="2"/>
    </row>
    <row r="13909" spans="2:3" x14ac:dyDescent="0.45">
      <c r="B13909" s="2"/>
      <c r="C13909" s="2"/>
    </row>
    <row r="13910" spans="2:3" x14ac:dyDescent="0.45">
      <c r="B13910" s="2"/>
      <c r="C13910" s="2"/>
    </row>
    <row r="13911" spans="2:3" x14ac:dyDescent="0.45">
      <c r="B13911" s="2"/>
      <c r="C13911" s="2"/>
    </row>
    <row r="13912" spans="2:3" x14ac:dyDescent="0.45">
      <c r="B13912" s="2"/>
      <c r="C13912" s="2"/>
    </row>
    <row r="13913" spans="2:3" x14ac:dyDescent="0.45">
      <c r="B13913" s="2"/>
      <c r="C13913" s="2"/>
    </row>
    <row r="13914" spans="2:3" x14ac:dyDescent="0.45">
      <c r="B13914" s="2"/>
      <c r="C13914" s="2"/>
    </row>
    <row r="13915" spans="2:3" x14ac:dyDescent="0.45">
      <c r="B13915" s="2"/>
      <c r="C13915" s="2"/>
    </row>
    <row r="13916" spans="2:3" x14ac:dyDescent="0.45">
      <c r="B13916" s="2"/>
      <c r="C13916" s="2"/>
    </row>
    <row r="13917" spans="2:3" x14ac:dyDescent="0.45">
      <c r="B13917" s="2"/>
      <c r="C13917" s="2"/>
    </row>
    <row r="13918" spans="2:3" x14ac:dyDescent="0.45">
      <c r="B13918" s="2"/>
      <c r="C13918" s="2"/>
    </row>
    <row r="13919" spans="2:3" x14ac:dyDescent="0.45">
      <c r="B13919" s="2"/>
      <c r="C13919" s="2"/>
    </row>
    <row r="13920" spans="2:3" x14ac:dyDescent="0.45">
      <c r="B13920" s="2"/>
      <c r="C13920" s="2"/>
    </row>
    <row r="13921" spans="2:3" x14ac:dyDescent="0.45">
      <c r="B13921" s="2"/>
      <c r="C13921" s="2"/>
    </row>
    <row r="13922" spans="2:3" x14ac:dyDescent="0.45">
      <c r="B13922" s="2"/>
      <c r="C13922" s="2"/>
    </row>
    <row r="13923" spans="2:3" x14ac:dyDescent="0.45">
      <c r="B13923" s="2"/>
      <c r="C13923" s="2"/>
    </row>
    <row r="13924" spans="2:3" x14ac:dyDescent="0.45">
      <c r="B13924" s="2"/>
      <c r="C13924" s="2"/>
    </row>
    <row r="13925" spans="2:3" x14ac:dyDescent="0.45">
      <c r="B13925" s="2"/>
      <c r="C13925" s="2"/>
    </row>
    <row r="13926" spans="2:3" x14ac:dyDescent="0.45">
      <c r="B13926" s="2"/>
      <c r="C13926" s="2"/>
    </row>
    <row r="13927" spans="2:3" x14ac:dyDescent="0.45">
      <c r="B13927" s="2"/>
      <c r="C13927" s="2"/>
    </row>
    <row r="13928" spans="2:3" x14ac:dyDescent="0.45">
      <c r="B13928" s="2"/>
      <c r="C13928" s="2"/>
    </row>
    <row r="13929" spans="2:3" x14ac:dyDescent="0.45">
      <c r="B13929" s="2"/>
      <c r="C13929" s="2"/>
    </row>
    <row r="13930" spans="2:3" x14ac:dyDescent="0.45">
      <c r="B13930" s="2"/>
      <c r="C13930" s="2"/>
    </row>
    <row r="13931" spans="2:3" x14ac:dyDescent="0.45">
      <c r="B13931" s="2"/>
      <c r="C13931" s="2"/>
    </row>
    <row r="13932" spans="2:3" x14ac:dyDescent="0.45">
      <c r="B13932" s="2"/>
      <c r="C13932" s="2"/>
    </row>
    <row r="13933" spans="2:3" x14ac:dyDescent="0.45">
      <c r="B13933" s="2"/>
      <c r="C13933" s="2"/>
    </row>
    <row r="13934" spans="2:3" x14ac:dyDescent="0.45">
      <c r="B13934" s="2"/>
      <c r="C13934" s="2"/>
    </row>
    <row r="13935" spans="2:3" x14ac:dyDescent="0.45">
      <c r="B13935" s="2"/>
      <c r="C13935" s="2"/>
    </row>
    <row r="13936" spans="2:3" x14ac:dyDescent="0.45">
      <c r="B13936" s="2"/>
      <c r="C13936" s="2"/>
    </row>
    <row r="13937" spans="2:3" x14ac:dyDescent="0.45">
      <c r="B13937" s="2"/>
      <c r="C13937" s="2"/>
    </row>
    <row r="13938" spans="2:3" x14ac:dyDescent="0.45">
      <c r="B13938" s="2"/>
      <c r="C13938" s="2"/>
    </row>
    <row r="13939" spans="2:3" x14ac:dyDescent="0.45">
      <c r="B13939" s="2"/>
      <c r="C13939" s="2"/>
    </row>
    <row r="13940" spans="2:3" x14ac:dyDescent="0.45">
      <c r="B13940" s="2"/>
      <c r="C13940" s="2"/>
    </row>
    <row r="13941" spans="2:3" x14ac:dyDescent="0.45">
      <c r="B13941" s="2"/>
      <c r="C13941" s="2"/>
    </row>
    <row r="13942" spans="2:3" x14ac:dyDescent="0.45">
      <c r="B13942" s="2"/>
      <c r="C13942" s="2"/>
    </row>
    <row r="13943" spans="2:3" x14ac:dyDescent="0.45">
      <c r="B13943" s="2"/>
      <c r="C13943" s="2"/>
    </row>
    <row r="13944" spans="2:3" x14ac:dyDescent="0.45">
      <c r="B13944" s="2"/>
      <c r="C13944" s="2"/>
    </row>
    <row r="13945" spans="2:3" x14ac:dyDescent="0.45">
      <c r="B13945" s="2"/>
      <c r="C13945" s="2"/>
    </row>
    <row r="13946" spans="2:3" x14ac:dyDescent="0.45">
      <c r="B13946" s="2"/>
      <c r="C13946" s="2"/>
    </row>
    <row r="13947" spans="2:3" x14ac:dyDescent="0.45">
      <c r="B13947" s="2"/>
      <c r="C13947" s="2"/>
    </row>
    <row r="13948" spans="2:3" x14ac:dyDescent="0.45">
      <c r="B13948" s="2"/>
      <c r="C13948" s="2"/>
    </row>
    <row r="13949" spans="2:3" x14ac:dyDescent="0.45">
      <c r="B13949" s="2"/>
      <c r="C13949" s="2"/>
    </row>
    <row r="13950" spans="2:3" x14ac:dyDescent="0.45">
      <c r="B13950" s="2"/>
      <c r="C13950" s="2"/>
    </row>
    <row r="13951" spans="2:3" x14ac:dyDescent="0.45">
      <c r="B13951" s="2"/>
      <c r="C13951" s="2"/>
    </row>
    <row r="13952" spans="2:3" x14ac:dyDescent="0.45">
      <c r="B13952" s="2"/>
      <c r="C13952" s="2"/>
    </row>
    <row r="13953" spans="2:3" x14ac:dyDescent="0.45">
      <c r="B13953" s="2"/>
      <c r="C13953" s="2"/>
    </row>
    <row r="13954" spans="2:3" x14ac:dyDescent="0.45">
      <c r="B13954" s="2"/>
      <c r="C13954" s="2"/>
    </row>
    <row r="13955" spans="2:3" x14ac:dyDescent="0.45">
      <c r="B13955" s="2"/>
      <c r="C13955" s="2"/>
    </row>
    <row r="13956" spans="2:3" x14ac:dyDescent="0.45">
      <c r="B13956" s="2"/>
      <c r="C13956" s="2"/>
    </row>
    <row r="13957" spans="2:3" x14ac:dyDescent="0.45">
      <c r="B13957" s="2"/>
      <c r="C13957" s="2"/>
    </row>
    <row r="13958" spans="2:3" x14ac:dyDescent="0.45">
      <c r="B13958" s="2"/>
      <c r="C13958" s="2"/>
    </row>
    <row r="13959" spans="2:3" x14ac:dyDescent="0.45">
      <c r="B13959" s="2"/>
      <c r="C13959" s="2"/>
    </row>
    <row r="13960" spans="2:3" x14ac:dyDescent="0.45">
      <c r="B13960" s="2"/>
      <c r="C13960" s="2"/>
    </row>
    <row r="13961" spans="2:3" x14ac:dyDescent="0.45">
      <c r="B13961" s="2"/>
      <c r="C13961" s="2"/>
    </row>
    <row r="13962" spans="2:3" x14ac:dyDescent="0.45">
      <c r="B13962" s="2"/>
      <c r="C13962" s="2"/>
    </row>
    <row r="13963" spans="2:3" x14ac:dyDescent="0.45">
      <c r="B13963" s="2"/>
      <c r="C13963" s="2"/>
    </row>
    <row r="13964" spans="2:3" x14ac:dyDescent="0.45">
      <c r="B13964" s="2"/>
      <c r="C13964" s="2"/>
    </row>
    <row r="13965" spans="2:3" x14ac:dyDescent="0.45">
      <c r="B13965" s="2"/>
      <c r="C13965" s="2"/>
    </row>
    <row r="13966" spans="2:3" x14ac:dyDescent="0.45">
      <c r="B13966" s="2"/>
      <c r="C13966" s="2"/>
    </row>
    <row r="13967" spans="2:3" x14ac:dyDescent="0.45">
      <c r="B13967" s="2"/>
      <c r="C13967" s="2"/>
    </row>
    <row r="13968" spans="2:3" x14ac:dyDescent="0.45">
      <c r="B13968" s="2"/>
      <c r="C13968" s="2"/>
    </row>
    <row r="13969" spans="2:3" x14ac:dyDescent="0.45">
      <c r="B13969" s="2"/>
      <c r="C13969" s="2"/>
    </row>
    <row r="13970" spans="2:3" x14ac:dyDescent="0.45">
      <c r="B13970" s="2"/>
      <c r="C13970" s="2"/>
    </row>
    <row r="13971" spans="2:3" x14ac:dyDescent="0.45">
      <c r="B13971" s="2"/>
      <c r="C13971" s="2"/>
    </row>
    <row r="13972" spans="2:3" x14ac:dyDescent="0.45">
      <c r="B13972" s="2"/>
      <c r="C13972" s="2"/>
    </row>
    <row r="13973" spans="2:3" x14ac:dyDescent="0.45">
      <c r="B13973" s="2"/>
      <c r="C13973" s="2"/>
    </row>
    <row r="13974" spans="2:3" x14ac:dyDescent="0.45">
      <c r="B13974" s="2"/>
      <c r="C13974" s="2"/>
    </row>
    <row r="13975" spans="2:3" x14ac:dyDescent="0.45">
      <c r="B13975" s="2"/>
      <c r="C13975" s="2"/>
    </row>
    <row r="13976" spans="2:3" x14ac:dyDescent="0.45">
      <c r="B13976" s="2"/>
      <c r="C13976" s="2"/>
    </row>
    <row r="13977" spans="2:3" x14ac:dyDescent="0.45">
      <c r="B13977" s="2"/>
      <c r="C13977" s="2"/>
    </row>
    <row r="13978" spans="2:3" x14ac:dyDescent="0.45">
      <c r="B13978" s="2"/>
      <c r="C13978" s="2"/>
    </row>
    <row r="13979" spans="2:3" x14ac:dyDescent="0.45">
      <c r="B13979" s="2"/>
      <c r="C13979" s="2"/>
    </row>
    <row r="13980" spans="2:3" x14ac:dyDescent="0.45">
      <c r="B13980" s="2"/>
      <c r="C13980" s="2"/>
    </row>
    <row r="13981" spans="2:3" x14ac:dyDescent="0.45">
      <c r="B13981" s="2"/>
      <c r="C13981" s="2"/>
    </row>
    <row r="13982" spans="2:3" x14ac:dyDescent="0.45">
      <c r="B13982" s="2"/>
      <c r="C13982" s="2"/>
    </row>
    <row r="13983" spans="2:3" x14ac:dyDescent="0.45">
      <c r="B13983" s="2"/>
      <c r="C13983" s="2"/>
    </row>
    <row r="13984" spans="2:3" x14ac:dyDescent="0.45">
      <c r="B13984" s="2"/>
      <c r="C13984" s="2"/>
    </row>
    <row r="13985" spans="2:3" x14ac:dyDescent="0.45">
      <c r="B13985" s="2"/>
      <c r="C13985" s="2"/>
    </row>
    <row r="13986" spans="2:3" x14ac:dyDescent="0.45">
      <c r="B13986" s="2"/>
      <c r="C13986" s="2"/>
    </row>
    <row r="13987" spans="2:3" x14ac:dyDescent="0.45">
      <c r="B13987" s="2"/>
      <c r="C13987" s="2"/>
    </row>
    <row r="13988" spans="2:3" x14ac:dyDescent="0.45">
      <c r="B13988" s="2"/>
      <c r="C13988" s="2"/>
    </row>
    <row r="13989" spans="2:3" x14ac:dyDescent="0.45">
      <c r="B13989" s="2"/>
      <c r="C13989" s="2"/>
    </row>
    <row r="13990" spans="2:3" x14ac:dyDescent="0.45">
      <c r="B13990" s="2"/>
      <c r="C13990" s="2"/>
    </row>
    <row r="13991" spans="2:3" x14ac:dyDescent="0.45">
      <c r="B13991" s="2"/>
      <c r="C13991" s="2"/>
    </row>
    <row r="13992" spans="2:3" x14ac:dyDescent="0.45">
      <c r="B13992" s="2"/>
      <c r="C13992" s="2"/>
    </row>
    <row r="13993" spans="2:3" x14ac:dyDescent="0.45">
      <c r="B13993" s="2"/>
      <c r="C13993" s="2"/>
    </row>
    <row r="13994" spans="2:3" x14ac:dyDescent="0.45">
      <c r="B13994" s="2"/>
      <c r="C13994" s="2"/>
    </row>
    <row r="13995" spans="2:3" x14ac:dyDescent="0.45">
      <c r="B13995" s="2"/>
      <c r="C13995" s="2"/>
    </row>
    <row r="13996" spans="2:3" x14ac:dyDescent="0.45">
      <c r="B13996" s="2"/>
      <c r="C13996" s="2"/>
    </row>
    <row r="13997" spans="2:3" x14ac:dyDescent="0.45">
      <c r="B13997" s="2"/>
      <c r="C13997" s="2"/>
    </row>
    <row r="13998" spans="2:3" x14ac:dyDescent="0.45">
      <c r="B13998" s="2"/>
      <c r="C13998" s="2"/>
    </row>
    <row r="13999" spans="2:3" x14ac:dyDescent="0.45">
      <c r="B13999" s="2"/>
      <c r="C13999" s="2"/>
    </row>
    <row r="14000" spans="2:3" x14ac:dyDescent="0.45">
      <c r="B14000" s="2"/>
      <c r="C14000" s="2"/>
    </row>
    <row r="14001" spans="2:3" x14ac:dyDescent="0.45">
      <c r="B14001" s="2"/>
      <c r="C14001" s="2"/>
    </row>
    <row r="14002" spans="2:3" x14ac:dyDescent="0.45">
      <c r="B14002" s="2"/>
      <c r="C14002" s="2"/>
    </row>
    <row r="14003" spans="2:3" x14ac:dyDescent="0.45">
      <c r="B14003" s="2"/>
      <c r="C14003" s="2"/>
    </row>
    <row r="14004" spans="2:3" x14ac:dyDescent="0.45">
      <c r="B14004" s="2"/>
      <c r="C14004" s="2"/>
    </row>
    <row r="14005" spans="2:3" x14ac:dyDescent="0.45">
      <c r="B14005" s="2"/>
      <c r="C14005" s="2"/>
    </row>
    <row r="14006" spans="2:3" x14ac:dyDescent="0.45">
      <c r="B14006" s="2"/>
      <c r="C14006" s="2"/>
    </row>
    <row r="14007" spans="2:3" x14ac:dyDescent="0.45">
      <c r="B14007" s="2"/>
      <c r="C14007" s="2"/>
    </row>
    <row r="14008" spans="2:3" x14ac:dyDescent="0.45">
      <c r="B14008" s="2"/>
      <c r="C14008" s="2"/>
    </row>
    <row r="14009" spans="2:3" x14ac:dyDescent="0.45">
      <c r="B14009" s="2"/>
      <c r="C14009" s="2"/>
    </row>
    <row r="14010" spans="2:3" x14ac:dyDescent="0.45">
      <c r="B14010" s="2"/>
      <c r="C14010" s="2"/>
    </row>
    <row r="14011" spans="2:3" x14ac:dyDescent="0.45">
      <c r="B14011" s="2"/>
      <c r="C14011" s="2"/>
    </row>
    <row r="14012" spans="2:3" x14ac:dyDescent="0.45">
      <c r="B14012" s="2"/>
      <c r="C14012" s="2"/>
    </row>
    <row r="14013" spans="2:3" x14ac:dyDescent="0.45">
      <c r="B14013" s="2"/>
      <c r="C14013" s="2"/>
    </row>
    <row r="14014" spans="2:3" x14ac:dyDescent="0.45">
      <c r="B14014" s="2"/>
      <c r="C14014" s="2"/>
    </row>
    <row r="14015" spans="2:3" x14ac:dyDescent="0.45">
      <c r="B14015" s="2"/>
      <c r="C14015" s="2"/>
    </row>
    <row r="14016" spans="2:3" x14ac:dyDescent="0.45">
      <c r="B14016" s="2"/>
      <c r="C14016" s="2"/>
    </row>
    <row r="14017" spans="2:3" x14ac:dyDescent="0.45">
      <c r="B14017" s="2"/>
      <c r="C14017" s="2"/>
    </row>
    <row r="14018" spans="2:3" x14ac:dyDescent="0.45">
      <c r="B14018" s="2"/>
      <c r="C14018" s="2"/>
    </row>
    <row r="14019" spans="2:3" x14ac:dyDescent="0.45">
      <c r="B14019" s="2"/>
      <c r="C14019" s="2"/>
    </row>
    <row r="14020" spans="2:3" x14ac:dyDescent="0.45">
      <c r="B14020" s="2"/>
      <c r="C14020" s="2"/>
    </row>
    <row r="14021" spans="2:3" x14ac:dyDescent="0.45">
      <c r="B14021" s="2"/>
      <c r="C14021" s="2"/>
    </row>
    <row r="14022" spans="2:3" x14ac:dyDescent="0.45">
      <c r="B14022" s="2"/>
      <c r="C14022" s="2"/>
    </row>
    <row r="14023" spans="2:3" x14ac:dyDescent="0.45">
      <c r="B14023" s="2"/>
      <c r="C14023" s="2"/>
    </row>
    <row r="14024" spans="2:3" x14ac:dyDescent="0.45">
      <c r="B14024" s="2"/>
      <c r="C14024" s="2"/>
    </row>
    <row r="14025" spans="2:3" x14ac:dyDescent="0.45">
      <c r="B14025" s="2"/>
      <c r="C14025" s="2"/>
    </row>
    <row r="14026" spans="2:3" x14ac:dyDescent="0.45">
      <c r="B14026" s="2"/>
      <c r="C14026" s="2"/>
    </row>
    <row r="14027" spans="2:3" x14ac:dyDescent="0.45">
      <c r="B14027" s="2"/>
      <c r="C14027" s="2"/>
    </row>
    <row r="14028" spans="2:3" x14ac:dyDescent="0.45">
      <c r="B14028" s="2"/>
      <c r="C14028" s="2"/>
    </row>
    <row r="14029" spans="2:3" x14ac:dyDescent="0.45">
      <c r="B14029" s="2"/>
      <c r="C14029" s="2"/>
    </row>
    <row r="14030" spans="2:3" x14ac:dyDescent="0.45">
      <c r="B14030" s="2"/>
      <c r="C14030" s="2"/>
    </row>
    <row r="14031" spans="2:3" x14ac:dyDescent="0.45">
      <c r="B14031" s="2"/>
      <c r="C14031" s="2"/>
    </row>
    <row r="14032" spans="2:3" x14ac:dyDescent="0.45">
      <c r="B14032" s="2"/>
      <c r="C14032" s="2"/>
    </row>
    <row r="14033" spans="2:3" x14ac:dyDescent="0.45">
      <c r="B14033" s="2"/>
      <c r="C14033" s="2"/>
    </row>
    <row r="14034" spans="2:3" x14ac:dyDescent="0.45">
      <c r="B14034" s="2"/>
      <c r="C14034" s="2"/>
    </row>
    <row r="14035" spans="2:3" x14ac:dyDescent="0.45">
      <c r="B14035" s="2"/>
      <c r="C14035" s="2"/>
    </row>
    <row r="14036" spans="2:3" x14ac:dyDescent="0.45">
      <c r="B14036" s="2"/>
      <c r="C14036" s="2"/>
    </row>
    <row r="14037" spans="2:3" x14ac:dyDescent="0.45">
      <c r="B14037" s="2"/>
      <c r="C14037" s="2"/>
    </row>
    <row r="14038" spans="2:3" x14ac:dyDescent="0.45">
      <c r="B14038" s="2"/>
      <c r="C14038" s="2"/>
    </row>
    <row r="14039" spans="2:3" x14ac:dyDescent="0.45">
      <c r="B14039" s="2"/>
      <c r="C14039" s="2"/>
    </row>
    <row r="14040" spans="2:3" x14ac:dyDescent="0.45">
      <c r="B14040" s="2"/>
      <c r="C14040" s="2"/>
    </row>
    <row r="14041" spans="2:3" x14ac:dyDescent="0.45">
      <c r="B14041" s="2"/>
      <c r="C14041" s="2"/>
    </row>
    <row r="14042" spans="2:3" x14ac:dyDescent="0.45">
      <c r="B14042" s="2"/>
      <c r="C14042" s="2"/>
    </row>
    <row r="14043" spans="2:3" x14ac:dyDescent="0.45">
      <c r="B14043" s="2"/>
      <c r="C14043" s="2"/>
    </row>
    <row r="14044" spans="2:3" x14ac:dyDescent="0.45">
      <c r="B14044" s="2"/>
      <c r="C14044" s="2"/>
    </row>
    <row r="14045" spans="2:3" x14ac:dyDescent="0.45">
      <c r="B14045" s="2"/>
      <c r="C14045" s="2"/>
    </row>
    <row r="14046" spans="2:3" x14ac:dyDescent="0.45">
      <c r="B14046" s="2"/>
      <c r="C14046" s="2"/>
    </row>
    <row r="14047" spans="2:3" x14ac:dyDescent="0.45">
      <c r="B14047" s="2"/>
      <c r="C14047" s="2"/>
    </row>
    <row r="14048" spans="2:3" x14ac:dyDescent="0.45">
      <c r="B14048" s="2"/>
      <c r="C14048" s="2"/>
    </row>
    <row r="14049" spans="2:3" x14ac:dyDescent="0.45">
      <c r="B14049" s="2"/>
      <c r="C14049" s="2"/>
    </row>
    <row r="14050" spans="2:3" x14ac:dyDescent="0.45">
      <c r="B14050" s="2"/>
      <c r="C14050" s="2"/>
    </row>
    <row r="14051" spans="2:3" x14ac:dyDescent="0.45">
      <c r="B14051" s="2"/>
      <c r="C14051" s="2"/>
    </row>
    <row r="14052" spans="2:3" x14ac:dyDescent="0.45">
      <c r="B14052" s="2"/>
      <c r="C14052" s="2"/>
    </row>
    <row r="14053" spans="2:3" x14ac:dyDescent="0.45">
      <c r="B14053" s="2"/>
      <c r="C14053" s="2"/>
    </row>
    <row r="14054" spans="2:3" x14ac:dyDescent="0.45">
      <c r="B14054" s="2"/>
      <c r="C14054" s="2"/>
    </row>
    <row r="14055" spans="2:3" x14ac:dyDescent="0.45">
      <c r="B14055" s="2"/>
      <c r="C14055" s="2"/>
    </row>
    <row r="14056" spans="2:3" x14ac:dyDescent="0.45">
      <c r="B14056" s="2"/>
      <c r="C14056" s="2"/>
    </row>
    <row r="14057" spans="2:3" x14ac:dyDescent="0.45">
      <c r="B14057" s="2"/>
      <c r="C14057" s="2"/>
    </row>
    <row r="14058" spans="2:3" x14ac:dyDescent="0.45">
      <c r="B14058" s="2"/>
      <c r="C14058" s="2"/>
    </row>
    <row r="14059" spans="2:3" x14ac:dyDescent="0.45">
      <c r="B14059" s="2"/>
      <c r="C14059" s="2"/>
    </row>
    <row r="14060" spans="2:3" x14ac:dyDescent="0.45">
      <c r="B14060" s="2"/>
      <c r="C14060" s="2"/>
    </row>
    <row r="14061" spans="2:3" x14ac:dyDescent="0.45">
      <c r="B14061" s="2"/>
      <c r="C14061" s="2"/>
    </row>
    <row r="14062" spans="2:3" x14ac:dyDescent="0.45">
      <c r="B14062" s="2"/>
      <c r="C14062" s="2"/>
    </row>
    <row r="14063" spans="2:3" x14ac:dyDescent="0.45">
      <c r="B14063" s="2"/>
      <c r="C14063" s="2"/>
    </row>
    <row r="14064" spans="2:3" x14ac:dyDescent="0.45">
      <c r="B14064" s="2"/>
      <c r="C14064" s="2"/>
    </row>
    <row r="14065" spans="2:3" x14ac:dyDescent="0.45">
      <c r="B14065" s="2"/>
      <c r="C14065" s="2"/>
    </row>
    <row r="14066" spans="2:3" x14ac:dyDescent="0.45">
      <c r="B14066" s="2"/>
      <c r="C14066" s="2"/>
    </row>
    <row r="14067" spans="2:3" x14ac:dyDescent="0.45">
      <c r="B14067" s="2"/>
      <c r="C14067" s="2"/>
    </row>
    <row r="14068" spans="2:3" x14ac:dyDescent="0.45">
      <c r="B14068" s="2"/>
      <c r="C14068" s="2"/>
    </row>
    <row r="14069" spans="2:3" x14ac:dyDescent="0.45">
      <c r="B14069" s="2"/>
      <c r="C14069" s="2"/>
    </row>
    <row r="14070" spans="2:3" x14ac:dyDescent="0.45">
      <c r="B14070" s="2"/>
      <c r="C14070" s="2"/>
    </row>
    <row r="14071" spans="2:3" x14ac:dyDescent="0.45">
      <c r="B14071" s="2"/>
      <c r="C14071" s="2"/>
    </row>
    <row r="14072" spans="2:3" x14ac:dyDescent="0.45">
      <c r="B14072" s="2"/>
      <c r="C14072" s="2"/>
    </row>
    <row r="14073" spans="2:3" x14ac:dyDescent="0.45">
      <c r="B14073" s="2"/>
      <c r="C14073" s="2"/>
    </row>
    <row r="14074" spans="2:3" x14ac:dyDescent="0.45">
      <c r="B14074" s="2"/>
      <c r="C14074" s="2"/>
    </row>
    <row r="14075" spans="2:3" x14ac:dyDescent="0.45">
      <c r="B14075" s="2"/>
      <c r="C14075" s="2"/>
    </row>
    <row r="14076" spans="2:3" x14ac:dyDescent="0.45">
      <c r="B14076" s="2"/>
      <c r="C14076" s="2"/>
    </row>
    <row r="14077" spans="2:3" x14ac:dyDescent="0.45">
      <c r="B14077" s="2"/>
      <c r="C14077" s="2"/>
    </row>
    <row r="14078" spans="2:3" x14ac:dyDescent="0.45">
      <c r="B14078" s="2"/>
      <c r="C14078" s="2"/>
    </row>
    <row r="14079" spans="2:3" x14ac:dyDescent="0.45">
      <c r="B14079" s="2"/>
      <c r="C14079" s="2"/>
    </row>
    <row r="14080" spans="2:3" x14ac:dyDescent="0.45">
      <c r="B14080" s="2"/>
      <c r="C14080" s="2"/>
    </row>
    <row r="14081" spans="2:3" x14ac:dyDescent="0.45">
      <c r="B14081" s="2"/>
      <c r="C14081" s="2"/>
    </row>
    <row r="14082" spans="2:3" x14ac:dyDescent="0.45">
      <c r="B14082" s="2"/>
      <c r="C14082" s="2"/>
    </row>
    <row r="14083" spans="2:3" x14ac:dyDescent="0.45">
      <c r="B14083" s="2"/>
      <c r="C14083" s="2"/>
    </row>
    <row r="14084" spans="2:3" x14ac:dyDescent="0.45">
      <c r="B14084" s="2"/>
      <c r="C14084" s="2"/>
    </row>
    <row r="14085" spans="2:3" x14ac:dyDescent="0.45">
      <c r="B14085" s="2"/>
      <c r="C14085" s="2"/>
    </row>
    <row r="14086" spans="2:3" x14ac:dyDescent="0.45">
      <c r="B14086" s="2"/>
      <c r="C14086" s="2"/>
    </row>
    <row r="14087" spans="2:3" x14ac:dyDescent="0.45">
      <c r="B14087" s="2"/>
      <c r="C14087" s="2"/>
    </row>
    <row r="14088" spans="2:3" x14ac:dyDescent="0.45">
      <c r="B14088" s="2"/>
      <c r="C14088" s="2"/>
    </row>
    <row r="14089" spans="2:3" x14ac:dyDescent="0.45">
      <c r="B14089" s="2"/>
      <c r="C14089" s="2"/>
    </row>
    <row r="14090" spans="2:3" x14ac:dyDescent="0.45">
      <c r="B14090" s="2"/>
      <c r="C14090" s="2"/>
    </row>
    <row r="14091" spans="2:3" x14ac:dyDescent="0.45">
      <c r="B14091" s="2"/>
      <c r="C14091" s="2"/>
    </row>
    <row r="14092" spans="2:3" x14ac:dyDescent="0.45">
      <c r="B14092" s="2"/>
      <c r="C14092" s="2"/>
    </row>
    <row r="14093" spans="2:3" x14ac:dyDescent="0.45">
      <c r="B14093" s="2"/>
      <c r="C14093" s="2"/>
    </row>
    <row r="14094" spans="2:3" x14ac:dyDescent="0.45">
      <c r="B14094" s="2"/>
      <c r="C14094" s="2"/>
    </row>
    <row r="14095" spans="2:3" x14ac:dyDescent="0.45">
      <c r="B14095" s="2"/>
      <c r="C14095" s="2"/>
    </row>
    <row r="14096" spans="2:3" x14ac:dyDescent="0.45">
      <c r="B14096" s="2"/>
      <c r="C14096" s="2"/>
    </row>
    <row r="14097" spans="2:3" x14ac:dyDescent="0.45">
      <c r="B14097" s="2"/>
      <c r="C14097" s="2"/>
    </row>
    <row r="14098" spans="2:3" x14ac:dyDescent="0.45">
      <c r="B14098" s="2"/>
      <c r="C14098" s="2"/>
    </row>
    <row r="14099" spans="2:3" x14ac:dyDescent="0.45">
      <c r="B14099" s="2"/>
      <c r="C14099" s="2"/>
    </row>
    <row r="14100" spans="2:3" x14ac:dyDescent="0.45">
      <c r="B14100" s="2"/>
      <c r="C14100" s="2"/>
    </row>
    <row r="14101" spans="2:3" x14ac:dyDescent="0.45">
      <c r="B14101" s="2"/>
      <c r="C14101" s="2"/>
    </row>
    <row r="14102" spans="2:3" x14ac:dyDescent="0.45">
      <c r="B14102" s="2"/>
      <c r="C14102" s="2"/>
    </row>
    <row r="14103" spans="2:3" x14ac:dyDescent="0.45">
      <c r="B14103" s="2"/>
      <c r="C14103" s="2"/>
    </row>
    <row r="14104" spans="2:3" x14ac:dyDescent="0.45">
      <c r="B14104" s="2"/>
      <c r="C14104" s="2"/>
    </row>
    <row r="14105" spans="2:3" x14ac:dyDescent="0.45">
      <c r="B14105" s="2"/>
      <c r="C14105" s="2"/>
    </row>
    <row r="14106" spans="2:3" x14ac:dyDescent="0.45">
      <c r="B14106" s="2"/>
      <c r="C14106" s="2"/>
    </row>
    <row r="14107" spans="2:3" x14ac:dyDescent="0.45">
      <c r="B14107" s="2"/>
      <c r="C14107" s="2"/>
    </row>
    <row r="14108" spans="2:3" x14ac:dyDescent="0.45">
      <c r="B14108" s="2"/>
      <c r="C14108" s="2"/>
    </row>
    <row r="14109" spans="2:3" x14ac:dyDescent="0.45">
      <c r="B14109" s="2"/>
      <c r="C14109" s="2"/>
    </row>
    <row r="14110" spans="2:3" x14ac:dyDescent="0.45">
      <c r="B14110" s="2"/>
      <c r="C14110" s="2"/>
    </row>
    <row r="14111" spans="2:3" x14ac:dyDescent="0.45">
      <c r="B14111" s="2"/>
      <c r="C14111" s="2"/>
    </row>
    <row r="14112" spans="2:3" x14ac:dyDescent="0.45">
      <c r="B14112" s="2"/>
      <c r="C14112" s="2"/>
    </row>
    <row r="14113" spans="2:3" x14ac:dyDescent="0.45">
      <c r="B14113" s="2"/>
      <c r="C14113" s="2"/>
    </row>
    <row r="14114" spans="2:3" x14ac:dyDescent="0.45">
      <c r="B14114" s="2"/>
      <c r="C14114" s="2"/>
    </row>
    <row r="14115" spans="2:3" x14ac:dyDescent="0.45">
      <c r="B14115" s="2"/>
      <c r="C14115" s="2"/>
    </row>
    <row r="14116" spans="2:3" x14ac:dyDescent="0.45">
      <c r="B14116" s="2"/>
      <c r="C14116" s="2"/>
    </row>
    <row r="14117" spans="2:3" x14ac:dyDescent="0.45">
      <c r="B14117" s="2"/>
      <c r="C14117" s="2"/>
    </row>
    <row r="14118" spans="2:3" x14ac:dyDescent="0.45">
      <c r="B14118" s="2"/>
      <c r="C14118" s="2"/>
    </row>
    <row r="14119" spans="2:3" x14ac:dyDescent="0.45">
      <c r="B14119" s="2"/>
      <c r="C14119" s="2"/>
    </row>
    <row r="14120" spans="2:3" x14ac:dyDescent="0.45">
      <c r="B14120" s="2"/>
      <c r="C14120" s="2"/>
    </row>
    <row r="14121" spans="2:3" x14ac:dyDescent="0.45">
      <c r="B14121" s="2"/>
      <c r="C14121" s="2"/>
    </row>
    <row r="14122" spans="2:3" x14ac:dyDescent="0.45">
      <c r="B14122" s="2"/>
      <c r="C14122" s="2"/>
    </row>
    <row r="14123" spans="2:3" x14ac:dyDescent="0.45">
      <c r="B14123" s="2"/>
      <c r="C14123" s="2"/>
    </row>
    <row r="14124" spans="2:3" x14ac:dyDescent="0.45">
      <c r="B14124" s="2"/>
      <c r="C14124" s="2"/>
    </row>
    <row r="14125" spans="2:3" x14ac:dyDescent="0.45">
      <c r="B14125" s="2"/>
      <c r="C14125" s="2"/>
    </row>
    <row r="14126" spans="2:3" x14ac:dyDescent="0.45">
      <c r="B14126" s="2"/>
      <c r="C14126" s="2"/>
    </row>
    <row r="14127" spans="2:3" x14ac:dyDescent="0.45">
      <c r="B14127" s="2"/>
      <c r="C14127" s="2"/>
    </row>
    <row r="14128" spans="2:3" x14ac:dyDescent="0.45">
      <c r="B14128" s="2"/>
      <c r="C14128" s="2"/>
    </row>
    <row r="14129" spans="2:3" x14ac:dyDescent="0.45">
      <c r="B14129" s="2"/>
      <c r="C14129" s="2"/>
    </row>
    <row r="14130" spans="2:3" x14ac:dyDescent="0.45">
      <c r="B14130" s="2"/>
      <c r="C14130" s="2"/>
    </row>
    <row r="14131" spans="2:3" x14ac:dyDescent="0.45">
      <c r="B14131" s="2"/>
      <c r="C14131" s="2"/>
    </row>
    <row r="14132" spans="2:3" x14ac:dyDescent="0.45">
      <c r="B14132" s="2"/>
      <c r="C14132" s="2"/>
    </row>
    <row r="14133" spans="2:3" x14ac:dyDescent="0.45">
      <c r="B14133" s="2"/>
      <c r="C14133" s="2"/>
    </row>
    <row r="14134" spans="2:3" x14ac:dyDescent="0.45">
      <c r="B14134" s="2"/>
      <c r="C14134" s="2"/>
    </row>
    <row r="14135" spans="2:3" x14ac:dyDescent="0.45">
      <c r="B14135" s="2"/>
      <c r="C14135" s="2"/>
    </row>
    <row r="14136" spans="2:3" x14ac:dyDescent="0.45">
      <c r="B14136" s="2"/>
      <c r="C14136" s="2"/>
    </row>
    <row r="14137" spans="2:3" x14ac:dyDescent="0.45">
      <c r="B14137" s="2"/>
      <c r="C14137" s="2"/>
    </row>
    <row r="14138" spans="2:3" x14ac:dyDescent="0.45">
      <c r="B14138" s="2"/>
      <c r="C14138" s="2"/>
    </row>
    <row r="14139" spans="2:3" x14ac:dyDescent="0.45">
      <c r="B14139" s="2"/>
      <c r="C14139" s="2"/>
    </row>
    <row r="14140" spans="2:3" x14ac:dyDescent="0.45">
      <c r="B14140" s="2"/>
      <c r="C14140" s="2"/>
    </row>
    <row r="14141" spans="2:3" x14ac:dyDescent="0.45">
      <c r="B14141" s="2"/>
      <c r="C14141" s="2"/>
    </row>
    <row r="14142" spans="2:3" x14ac:dyDescent="0.45">
      <c r="B14142" s="2"/>
      <c r="C14142" s="2"/>
    </row>
    <row r="14143" spans="2:3" x14ac:dyDescent="0.45">
      <c r="B14143" s="2"/>
      <c r="C14143" s="2"/>
    </row>
    <row r="14144" spans="2:3" x14ac:dyDescent="0.45">
      <c r="B14144" s="2"/>
      <c r="C14144" s="2"/>
    </row>
    <row r="14145" spans="2:3" x14ac:dyDescent="0.45">
      <c r="B14145" s="2"/>
      <c r="C14145" s="2"/>
    </row>
    <row r="14146" spans="2:3" x14ac:dyDescent="0.45">
      <c r="B14146" s="2"/>
      <c r="C14146" s="2"/>
    </row>
    <row r="14147" spans="2:3" x14ac:dyDescent="0.45">
      <c r="B14147" s="2"/>
      <c r="C14147" s="2"/>
    </row>
    <row r="14148" spans="2:3" x14ac:dyDescent="0.45">
      <c r="B14148" s="2"/>
      <c r="C14148" s="2"/>
    </row>
    <row r="14149" spans="2:3" x14ac:dyDescent="0.45">
      <c r="B14149" s="2"/>
      <c r="C14149" s="2"/>
    </row>
    <row r="14150" spans="2:3" x14ac:dyDescent="0.45">
      <c r="B14150" s="2"/>
      <c r="C14150" s="2"/>
    </row>
    <row r="14151" spans="2:3" x14ac:dyDescent="0.45">
      <c r="B14151" s="2"/>
      <c r="C14151" s="2"/>
    </row>
    <row r="14152" spans="2:3" x14ac:dyDescent="0.45">
      <c r="B14152" s="2"/>
      <c r="C14152" s="2"/>
    </row>
    <row r="14153" spans="2:3" x14ac:dyDescent="0.45">
      <c r="B14153" s="2"/>
      <c r="C14153" s="2"/>
    </row>
    <row r="14154" spans="2:3" x14ac:dyDescent="0.45">
      <c r="B14154" s="2"/>
      <c r="C14154" s="2"/>
    </row>
    <row r="14155" spans="2:3" x14ac:dyDescent="0.45">
      <c r="B14155" s="2"/>
      <c r="C14155" s="2"/>
    </row>
    <row r="14156" spans="2:3" x14ac:dyDescent="0.45">
      <c r="B14156" s="2"/>
      <c r="C14156" s="2"/>
    </row>
    <row r="14157" spans="2:3" x14ac:dyDescent="0.45">
      <c r="B14157" s="2"/>
      <c r="C14157" s="2"/>
    </row>
    <row r="14158" spans="2:3" x14ac:dyDescent="0.45">
      <c r="B14158" s="2"/>
      <c r="C14158" s="2"/>
    </row>
    <row r="14159" spans="2:3" x14ac:dyDescent="0.45">
      <c r="B14159" s="2"/>
      <c r="C14159" s="2"/>
    </row>
    <row r="14160" spans="2:3" x14ac:dyDescent="0.45">
      <c r="B14160" s="2"/>
      <c r="C14160" s="2"/>
    </row>
    <row r="14161" spans="2:3" x14ac:dyDescent="0.45">
      <c r="B14161" s="2"/>
      <c r="C14161" s="2"/>
    </row>
    <row r="14162" spans="2:3" x14ac:dyDescent="0.45">
      <c r="B14162" s="2"/>
      <c r="C14162" s="2"/>
    </row>
    <row r="14163" spans="2:3" x14ac:dyDescent="0.45">
      <c r="B14163" s="2"/>
      <c r="C14163" s="2"/>
    </row>
    <row r="14164" spans="2:3" x14ac:dyDescent="0.45">
      <c r="B14164" s="2"/>
      <c r="C14164" s="2"/>
    </row>
    <row r="14165" spans="2:3" x14ac:dyDescent="0.45">
      <c r="B14165" s="2"/>
      <c r="C14165" s="2"/>
    </row>
    <row r="14166" spans="2:3" x14ac:dyDescent="0.45">
      <c r="B14166" s="2"/>
      <c r="C14166" s="2"/>
    </row>
    <row r="14167" spans="2:3" x14ac:dyDescent="0.45">
      <c r="B14167" s="2"/>
      <c r="C14167" s="2"/>
    </row>
    <row r="14168" spans="2:3" x14ac:dyDescent="0.45">
      <c r="B14168" s="2"/>
      <c r="C14168" s="2"/>
    </row>
    <row r="14169" spans="2:3" x14ac:dyDescent="0.45">
      <c r="B14169" s="2"/>
      <c r="C14169" s="2"/>
    </row>
    <row r="14170" spans="2:3" x14ac:dyDescent="0.45">
      <c r="B14170" s="2"/>
      <c r="C14170" s="2"/>
    </row>
    <row r="14171" spans="2:3" x14ac:dyDescent="0.45">
      <c r="B14171" s="2"/>
      <c r="C14171" s="2"/>
    </row>
    <row r="14172" spans="2:3" x14ac:dyDescent="0.45">
      <c r="B14172" s="2"/>
      <c r="C14172" s="2"/>
    </row>
    <row r="14173" spans="2:3" x14ac:dyDescent="0.45">
      <c r="B14173" s="2"/>
      <c r="C14173" s="2"/>
    </row>
    <row r="14174" spans="2:3" x14ac:dyDescent="0.45">
      <c r="B14174" s="2"/>
      <c r="C14174" s="2"/>
    </row>
    <row r="14175" spans="2:3" x14ac:dyDescent="0.45">
      <c r="B14175" s="2"/>
      <c r="C14175" s="2"/>
    </row>
    <row r="14176" spans="2:3" x14ac:dyDescent="0.45">
      <c r="B14176" s="2"/>
      <c r="C14176" s="2"/>
    </row>
    <row r="14177" spans="2:3" x14ac:dyDescent="0.45">
      <c r="B14177" s="2"/>
      <c r="C14177" s="2"/>
    </row>
    <row r="14178" spans="2:3" x14ac:dyDescent="0.45">
      <c r="B14178" s="2"/>
      <c r="C14178" s="2"/>
    </row>
    <row r="14179" spans="2:3" x14ac:dyDescent="0.45">
      <c r="B14179" s="2"/>
      <c r="C14179" s="2"/>
    </row>
    <row r="14180" spans="2:3" x14ac:dyDescent="0.45">
      <c r="B14180" s="2"/>
      <c r="C14180" s="2"/>
    </row>
    <row r="14181" spans="2:3" x14ac:dyDescent="0.45">
      <c r="B14181" s="2"/>
      <c r="C14181" s="2"/>
    </row>
    <row r="14182" spans="2:3" x14ac:dyDescent="0.45">
      <c r="B14182" s="2"/>
      <c r="C14182" s="2"/>
    </row>
    <row r="14183" spans="2:3" x14ac:dyDescent="0.45">
      <c r="B14183" s="2"/>
      <c r="C14183" s="2"/>
    </row>
    <row r="14184" spans="2:3" x14ac:dyDescent="0.45">
      <c r="B14184" s="2"/>
      <c r="C14184" s="2"/>
    </row>
    <row r="14185" spans="2:3" x14ac:dyDescent="0.45">
      <c r="B14185" s="2"/>
      <c r="C14185" s="2"/>
    </row>
    <row r="14186" spans="2:3" x14ac:dyDescent="0.45">
      <c r="B14186" s="2"/>
      <c r="C14186" s="2"/>
    </row>
    <row r="14187" spans="2:3" x14ac:dyDescent="0.45">
      <c r="B14187" s="2"/>
      <c r="C14187" s="2"/>
    </row>
    <row r="14188" spans="2:3" x14ac:dyDescent="0.45">
      <c r="B14188" s="2"/>
      <c r="C14188" s="2"/>
    </row>
    <row r="14189" spans="2:3" x14ac:dyDescent="0.45">
      <c r="B14189" s="2"/>
      <c r="C14189" s="2"/>
    </row>
    <row r="14190" spans="2:3" x14ac:dyDescent="0.45">
      <c r="B14190" s="2"/>
      <c r="C14190" s="2"/>
    </row>
    <row r="14191" spans="2:3" x14ac:dyDescent="0.45">
      <c r="B14191" s="2"/>
      <c r="C14191" s="2"/>
    </row>
    <row r="14192" spans="2:3" x14ac:dyDescent="0.45">
      <c r="B14192" s="2"/>
      <c r="C14192" s="2"/>
    </row>
    <row r="14193" spans="2:3" x14ac:dyDescent="0.45">
      <c r="B14193" s="2"/>
      <c r="C14193" s="2"/>
    </row>
    <row r="14194" spans="2:3" x14ac:dyDescent="0.45">
      <c r="B14194" s="2"/>
      <c r="C14194" s="2"/>
    </row>
    <row r="14195" spans="2:3" x14ac:dyDescent="0.45">
      <c r="B14195" s="2"/>
      <c r="C14195" s="2"/>
    </row>
    <row r="14196" spans="2:3" x14ac:dyDescent="0.45">
      <c r="B14196" s="2"/>
      <c r="C14196" s="2"/>
    </row>
    <row r="14197" spans="2:3" x14ac:dyDescent="0.45">
      <c r="B14197" s="2"/>
      <c r="C14197" s="2"/>
    </row>
    <row r="14198" spans="2:3" x14ac:dyDescent="0.45">
      <c r="B14198" s="2"/>
      <c r="C14198" s="2"/>
    </row>
    <row r="14199" spans="2:3" x14ac:dyDescent="0.45">
      <c r="B14199" s="2"/>
      <c r="C14199" s="2"/>
    </row>
    <row r="14200" spans="2:3" x14ac:dyDescent="0.45">
      <c r="B14200" s="2"/>
      <c r="C14200" s="2"/>
    </row>
    <row r="14201" spans="2:3" x14ac:dyDescent="0.45">
      <c r="B14201" s="2"/>
      <c r="C14201" s="2"/>
    </row>
    <row r="14202" spans="2:3" x14ac:dyDescent="0.45">
      <c r="B14202" s="2"/>
      <c r="C14202" s="2"/>
    </row>
    <row r="14203" spans="2:3" x14ac:dyDescent="0.45">
      <c r="B14203" s="2"/>
      <c r="C14203" s="2"/>
    </row>
    <row r="14204" spans="2:3" x14ac:dyDescent="0.45">
      <c r="B14204" s="2"/>
      <c r="C14204" s="2"/>
    </row>
    <row r="14205" spans="2:3" x14ac:dyDescent="0.45">
      <c r="B14205" s="2"/>
      <c r="C14205" s="2"/>
    </row>
    <row r="14206" spans="2:3" x14ac:dyDescent="0.45">
      <c r="B14206" s="2"/>
      <c r="C14206" s="2"/>
    </row>
    <row r="14207" spans="2:3" x14ac:dyDescent="0.45">
      <c r="B14207" s="2"/>
      <c r="C14207" s="2"/>
    </row>
    <row r="14208" spans="2:3" x14ac:dyDescent="0.45">
      <c r="B14208" s="2"/>
      <c r="C14208" s="2"/>
    </row>
    <row r="14209" spans="2:3" x14ac:dyDescent="0.45">
      <c r="B14209" s="2"/>
      <c r="C14209" s="2"/>
    </row>
    <row r="14210" spans="2:3" x14ac:dyDescent="0.45">
      <c r="B14210" s="2"/>
      <c r="C14210" s="2"/>
    </row>
    <row r="14211" spans="2:3" x14ac:dyDescent="0.45">
      <c r="B14211" s="2"/>
      <c r="C14211" s="2"/>
    </row>
    <row r="14212" spans="2:3" x14ac:dyDescent="0.45">
      <c r="B14212" s="2"/>
      <c r="C14212" s="2"/>
    </row>
    <row r="14213" spans="2:3" x14ac:dyDescent="0.45">
      <c r="B14213" s="2"/>
      <c r="C14213" s="2"/>
    </row>
    <row r="14214" spans="2:3" x14ac:dyDescent="0.45">
      <c r="B14214" s="2"/>
      <c r="C14214" s="2"/>
    </row>
    <row r="14215" spans="2:3" x14ac:dyDescent="0.45">
      <c r="B14215" s="2"/>
      <c r="C14215" s="2"/>
    </row>
    <row r="14216" spans="2:3" x14ac:dyDescent="0.45">
      <c r="B14216" s="2"/>
      <c r="C14216" s="2"/>
    </row>
    <row r="14217" spans="2:3" x14ac:dyDescent="0.45">
      <c r="B14217" s="2"/>
      <c r="C14217" s="2"/>
    </row>
    <row r="14218" spans="2:3" x14ac:dyDescent="0.45">
      <c r="B14218" s="2"/>
      <c r="C14218" s="2"/>
    </row>
    <row r="14219" spans="2:3" x14ac:dyDescent="0.45">
      <c r="B14219" s="2"/>
      <c r="C14219" s="2"/>
    </row>
    <row r="14220" spans="2:3" x14ac:dyDescent="0.45">
      <c r="B14220" s="2"/>
      <c r="C14220" s="2"/>
    </row>
    <row r="14221" spans="2:3" x14ac:dyDescent="0.45">
      <c r="B14221" s="2"/>
      <c r="C14221" s="2"/>
    </row>
    <row r="14222" spans="2:3" x14ac:dyDescent="0.45">
      <c r="B14222" s="2"/>
      <c r="C14222" s="2"/>
    </row>
    <row r="14223" spans="2:3" x14ac:dyDescent="0.45">
      <c r="B14223" s="2"/>
      <c r="C14223" s="2"/>
    </row>
    <row r="14224" spans="2:3" x14ac:dyDescent="0.45">
      <c r="B14224" s="2"/>
      <c r="C14224" s="2"/>
    </row>
    <row r="14225" spans="2:3" x14ac:dyDescent="0.45">
      <c r="B14225" s="2"/>
      <c r="C14225" s="2"/>
    </row>
    <row r="14226" spans="2:3" x14ac:dyDescent="0.45">
      <c r="B14226" s="2"/>
      <c r="C14226" s="2"/>
    </row>
    <row r="14227" spans="2:3" x14ac:dyDescent="0.45">
      <c r="B14227" s="2"/>
      <c r="C14227" s="2"/>
    </row>
    <row r="14228" spans="2:3" x14ac:dyDescent="0.45">
      <c r="B14228" s="2"/>
      <c r="C14228" s="2"/>
    </row>
    <row r="14229" spans="2:3" x14ac:dyDescent="0.45">
      <c r="B14229" s="2"/>
      <c r="C14229" s="2"/>
    </row>
    <row r="14230" spans="2:3" x14ac:dyDescent="0.45">
      <c r="B14230" s="2"/>
      <c r="C14230" s="2"/>
    </row>
    <row r="14231" spans="2:3" x14ac:dyDescent="0.45">
      <c r="B14231" s="2"/>
      <c r="C14231" s="2"/>
    </row>
    <row r="14232" spans="2:3" x14ac:dyDescent="0.45">
      <c r="B14232" s="2"/>
      <c r="C14232" s="2"/>
    </row>
    <row r="14233" spans="2:3" x14ac:dyDescent="0.45">
      <c r="B14233" s="2"/>
      <c r="C14233" s="2"/>
    </row>
    <row r="14234" spans="2:3" x14ac:dyDescent="0.45">
      <c r="B14234" s="2"/>
      <c r="C14234" s="2"/>
    </row>
    <row r="14235" spans="2:3" x14ac:dyDescent="0.45">
      <c r="B14235" s="2"/>
      <c r="C14235" s="2"/>
    </row>
    <row r="14236" spans="2:3" x14ac:dyDescent="0.45">
      <c r="B14236" s="2"/>
      <c r="C14236" s="2"/>
    </row>
    <row r="14237" spans="2:3" x14ac:dyDescent="0.45">
      <c r="B14237" s="2"/>
      <c r="C14237" s="2"/>
    </row>
    <row r="14238" spans="2:3" x14ac:dyDescent="0.45">
      <c r="B14238" s="2"/>
      <c r="C14238" s="2"/>
    </row>
    <row r="14239" spans="2:3" x14ac:dyDescent="0.45">
      <c r="B14239" s="2"/>
      <c r="C14239" s="2"/>
    </row>
    <row r="14240" spans="2:3" x14ac:dyDescent="0.45">
      <c r="B14240" s="2"/>
      <c r="C14240" s="2"/>
    </row>
    <row r="14241" spans="2:3" x14ac:dyDescent="0.45">
      <c r="B14241" s="2"/>
      <c r="C14241" s="2"/>
    </row>
    <row r="14242" spans="2:3" x14ac:dyDescent="0.45">
      <c r="B14242" s="2"/>
      <c r="C14242" s="2"/>
    </row>
    <row r="14243" spans="2:3" x14ac:dyDescent="0.45">
      <c r="B14243" s="2"/>
      <c r="C14243" s="2"/>
    </row>
    <row r="14244" spans="2:3" x14ac:dyDescent="0.45">
      <c r="B14244" s="2"/>
      <c r="C14244" s="2"/>
    </row>
    <row r="14245" spans="2:3" x14ac:dyDescent="0.45">
      <c r="B14245" s="2"/>
      <c r="C14245" s="2"/>
    </row>
    <row r="14246" spans="2:3" x14ac:dyDescent="0.45">
      <c r="B14246" s="2"/>
      <c r="C14246" s="2"/>
    </row>
    <row r="14247" spans="2:3" x14ac:dyDescent="0.45">
      <c r="B14247" s="2"/>
      <c r="C14247" s="2"/>
    </row>
    <row r="14248" spans="2:3" x14ac:dyDescent="0.45">
      <c r="B14248" s="2"/>
      <c r="C14248" s="2"/>
    </row>
    <row r="14249" spans="2:3" x14ac:dyDescent="0.45">
      <c r="B14249" s="2"/>
      <c r="C14249" s="2"/>
    </row>
    <row r="14250" spans="2:3" x14ac:dyDescent="0.45">
      <c r="B14250" s="2"/>
      <c r="C14250" s="2"/>
    </row>
    <row r="14251" spans="2:3" x14ac:dyDescent="0.45">
      <c r="B14251" s="2"/>
      <c r="C14251" s="2"/>
    </row>
    <row r="14252" spans="2:3" x14ac:dyDescent="0.45">
      <c r="B14252" s="2"/>
      <c r="C14252" s="2"/>
    </row>
    <row r="14253" spans="2:3" x14ac:dyDescent="0.45">
      <c r="B14253" s="2"/>
      <c r="C14253" s="2"/>
    </row>
    <row r="14254" spans="2:3" x14ac:dyDescent="0.45">
      <c r="B14254" s="2"/>
      <c r="C14254" s="2"/>
    </row>
    <row r="14255" spans="2:3" x14ac:dyDescent="0.45">
      <c r="B14255" s="2"/>
      <c r="C14255" s="2"/>
    </row>
    <row r="14256" spans="2:3" x14ac:dyDescent="0.45">
      <c r="B14256" s="2"/>
      <c r="C14256" s="2"/>
    </row>
    <row r="14257" spans="2:3" x14ac:dyDescent="0.45">
      <c r="B14257" s="2"/>
      <c r="C14257" s="2"/>
    </row>
    <row r="14258" spans="2:3" x14ac:dyDescent="0.45">
      <c r="B14258" s="2"/>
      <c r="C14258" s="2"/>
    </row>
    <row r="14259" spans="2:3" x14ac:dyDescent="0.45">
      <c r="B14259" s="2"/>
      <c r="C14259" s="2"/>
    </row>
    <row r="14260" spans="2:3" x14ac:dyDescent="0.45">
      <c r="B14260" s="2"/>
      <c r="C14260" s="2"/>
    </row>
    <row r="14261" spans="2:3" x14ac:dyDescent="0.45">
      <c r="B14261" s="2"/>
      <c r="C14261" s="2"/>
    </row>
    <row r="14262" spans="2:3" x14ac:dyDescent="0.45">
      <c r="B14262" s="2"/>
      <c r="C14262" s="2"/>
    </row>
    <row r="14263" spans="2:3" x14ac:dyDescent="0.45">
      <c r="B14263" s="2"/>
      <c r="C14263" s="2"/>
    </row>
    <row r="14264" spans="2:3" x14ac:dyDescent="0.45">
      <c r="B14264" s="2"/>
      <c r="C14264" s="2"/>
    </row>
    <row r="14265" spans="2:3" x14ac:dyDescent="0.45">
      <c r="B14265" s="2"/>
      <c r="C14265" s="2"/>
    </row>
    <row r="14266" spans="2:3" x14ac:dyDescent="0.45">
      <c r="B14266" s="2"/>
      <c r="C14266" s="2"/>
    </row>
    <row r="14267" spans="2:3" x14ac:dyDescent="0.45">
      <c r="B14267" s="2"/>
      <c r="C14267" s="2"/>
    </row>
    <row r="14268" spans="2:3" x14ac:dyDescent="0.45">
      <c r="B14268" s="2"/>
      <c r="C14268" s="2"/>
    </row>
    <row r="14269" spans="2:3" x14ac:dyDescent="0.45">
      <c r="B14269" s="2"/>
      <c r="C14269" s="2"/>
    </row>
    <row r="14270" spans="2:3" x14ac:dyDescent="0.45">
      <c r="B14270" s="2"/>
      <c r="C14270" s="2"/>
    </row>
    <row r="14271" spans="2:3" x14ac:dyDescent="0.45">
      <c r="B14271" s="2"/>
      <c r="C14271" s="2"/>
    </row>
    <row r="14272" spans="2:3" x14ac:dyDescent="0.45">
      <c r="B14272" s="2"/>
      <c r="C14272" s="2"/>
    </row>
    <row r="14273" spans="2:3" x14ac:dyDescent="0.45">
      <c r="B14273" s="2"/>
      <c r="C14273" s="2"/>
    </row>
    <row r="14274" spans="2:3" x14ac:dyDescent="0.45">
      <c r="B14274" s="2"/>
      <c r="C14274" s="2"/>
    </row>
    <row r="14275" spans="2:3" x14ac:dyDescent="0.45">
      <c r="B14275" s="2"/>
      <c r="C14275" s="2"/>
    </row>
    <row r="14276" spans="2:3" x14ac:dyDescent="0.45">
      <c r="B14276" s="2"/>
      <c r="C14276" s="2"/>
    </row>
    <row r="14277" spans="2:3" x14ac:dyDescent="0.45">
      <c r="B14277" s="2"/>
      <c r="C14277" s="2"/>
    </row>
    <row r="14278" spans="2:3" x14ac:dyDescent="0.45">
      <c r="B14278" s="2"/>
      <c r="C14278" s="2"/>
    </row>
    <row r="14279" spans="2:3" x14ac:dyDescent="0.45">
      <c r="B14279" s="2"/>
      <c r="C14279" s="2"/>
    </row>
    <row r="14280" spans="2:3" x14ac:dyDescent="0.45">
      <c r="B14280" s="2"/>
      <c r="C14280" s="2"/>
    </row>
    <row r="14281" spans="2:3" x14ac:dyDescent="0.45">
      <c r="B14281" s="2"/>
      <c r="C14281" s="2"/>
    </row>
    <row r="14282" spans="2:3" x14ac:dyDescent="0.45">
      <c r="B14282" s="2"/>
      <c r="C14282" s="2"/>
    </row>
    <row r="14283" spans="2:3" x14ac:dyDescent="0.45">
      <c r="B14283" s="2"/>
      <c r="C14283" s="2"/>
    </row>
    <row r="14284" spans="2:3" x14ac:dyDescent="0.45">
      <c r="B14284" s="2"/>
      <c r="C14284" s="2"/>
    </row>
    <row r="14285" spans="2:3" x14ac:dyDescent="0.45">
      <c r="B14285" s="2"/>
      <c r="C14285" s="2"/>
    </row>
    <row r="14286" spans="2:3" x14ac:dyDescent="0.45">
      <c r="B14286" s="2"/>
      <c r="C14286" s="2"/>
    </row>
    <row r="14287" spans="2:3" x14ac:dyDescent="0.45">
      <c r="B14287" s="2"/>
      <c r="C14287" s="2"/>
    </row>
    <row r="14288" spans="2:3" x14ac:dyDescent="0.45">
      <c r="B14288" s="2"/>
      <c r="C14288" s="2"/>
    </row>
    <row r="14289" spans="2:3" x14ac:dyDescent="0.45">
      <c r="B14289" s="2"/>
      <c r="C14289" s="2"/>
    </row>
    <row r="14290" spans="2:3" x14ac:dyDescent="0.45">
      <c r="B14290" s="2"/>
      <c r="C14290" s="2"/>
    </row>
    <row r="14291" spans="2:3" x14ac:dyDescent="0.45">
      <c r="B14291" s="2"/>
      <c r="C14291" s="2"/>
    </row>
    <row r="14292" spans="2:3" x14ac:dyDescent="0.45">
      <c r="B14292" s="2"/>
      <c r="C14292" s="2"/>
    </row>
    <row r="14293" spans="2:3" x14ac:dyDescent="0.45">
      <c r="B14293" s="2"/>
      <c r="C14293" s="2"/>
    </row>
    <row r="14294" spans="2:3" x14ac:dyDescent="0.45">
      <c r="B14294" s="2"/>
      <c r="C14294" s="2"/>
    </row>
    <row r="14295" spans="2:3" x14ac:dyDescent="0.45">
      <c r="B14295" s="2"/>
      <c r="C14295" s="2"/>
    </row>
    <row r="14296" spans="2:3" x14ac:dyDescent="0.45">
      <c r="B14296" s="2"/>
      <c r="C14296" s="2"/>
    </row>
    <row r="14297" spans="2:3" x14ac:dyDescent="0.45">
      <c r="B14297" s="2"/>
      <c r="C14297" s="2"/>
    </row>
    <row r="14298" spans="2:3" x14ac:dyDescent="0.45">
      <c r="B14298" s="2"/>
      <c r="C14298" s="2"/>
    </row>
    <row r="14299" spans="2:3" x14ac:dyDescent="0.45">
      <c r="B14299" s="2"/>
      <c r="C14299" s="2"/>
    </row>
    <row r="14300" spans="2:3" x14ac:dyDescent="0.45">
      <c r="B14300" s="2"/>
      <c r="C14300" s="2"/>
    </row>
    <row r="14301" spans="2:3" x14ac:dyDescent="0.45">
      <c r="B14301" s="2"/>
      <c r="C14301" s="2"/>
    </row>
    <row r="14302" spans="2:3" x14ac:dyDescent="0.45">
      <c r="B14302" s="2"/>
      <c r="C14302" s="2"/>
    </row>
    <row r="14303" spans="2:3" x14ac:dyDescent="0.45">
      <c r="B14303" s="2"/>
      <c r="C14303" s="2"/>
    </row>
    <row r="14304" spans="2:3" x14ac:dyDescent="0.45">
      <c r="B14304" s="2"/>
      <c r="C14304" s="2"/>
    </row>
    <row r="14305" spans="2:3" x14ac:dyDescent="0.45">
      <c r="B14305" s="2"/>
      <c r="C14305" s="2"/>
    </row>
    <row r="14306" spans="2:3" x14ac:dyDescent="0.45">
      <c r="B14306" s="2"/>
      <c r="C14306" s="2"/>
    </row>
    <row r="14307" spans="2:3" x14ac:dyDescent="0.45">
      <c r="B14307" s="2"/>
      <c r="C14307" s="2"/>
    </row>
    <row r="14308" spans="2:3" x14ac:dyDescent="0.45">
      <c r="B14308" s="2"/>
      <c r="C14308" s="2"/>
    </row>
    <row r="14309" spans="2:3" x14ac:dyDescent="0.45">
      <c r="B14309" s="2"/>
      <c r="C14309" s="2"/>
    </row>
    <row r="14310" spans="2:3" x14ac:dyDescent="0.45">
      <c r="B14310" s="2"/>
      <c r="C14310" s="2"/>
    </row>
    <row r="14311" spans="2:3" x14ac:dyDescent="0.45">
      <c r="B14311" s="2"/>
      <c r="C14311" s="2"/>
    </row>
    <row r="14312" spans="2:3" x14ac:dyDescent="0.45">
      <c r="B14312" s="2"/>
      <c r="C14312" s="2"/>
    </row>
    <row r="14313" spans="2:3" x14ac:dyDescent="0.45">
      <c r="B14313" s="2"/>
      <c r="C14313" s="2"/>
    </row>
    <row r="14314" spans="2:3" x14ac:dyDescent="0.45">
      <c r="B14314" s="2"/>
      <c r="C14314" s="2"/>
    </row>
    <row r="14315" spans="2:3" x14ac:dyDescent="0.45">
      <c r="B14315" s="2"/>
      <c r="C14315" s="2"/>
    </row>
    <row r="14316" spans="2:3" x14ac:dyDescent="0.45">
      <c r="B14316" s="2"/>
      <c r="C14316" s="2"/>
    </row>
    <row r="14317" spans="2:3" x14ac:dyDescent="0.45">
      <c r="B14317" s="2"/>
      <c r="C14317" s="2"/>
    </row>
    <row r="14318" spans="2:3" x14ac:dyDescent="0.45">
      <c r="B14318" s="2"/>
      <c r="C14318" s="2"/>
    </row>
    <row r="14319" spans="2:3" x14ac:dyDescent="0.45">
      <c r="B14319" s="2"/>
      <c r="C14319" s="2"/>
    </row>
    <row r="14320" spans="2:3" x14ac:dyDescent="0.45">
      <c r="B14320" s="2"/>
      <c r="C14320" s="2"/>
    </row>
    <row r="14321" spans="2:3" x14ac:dyDescent="0.45">
      <c r="B14321" s="2"/>
      <c r="C14321" s="2"/>
    </row>
    <row r="14322" spans="2:3" x14ac:dyDescent="0.45">
      <c r="B14322" s="2"/>
      <c r="C14322" s="2"/>
    </row>
    <row r="14323" spans="2:3" x14ac:dyDescent="0.45">
      <c r="B14323" s="2"/>
      <c r="C14323" s="2"/>
    </row>
    <row r="14324" spans="2:3" x14ac:dyDescent="0.45">
      <c r="B14324" s="2"/>
      <c r="C14324" s="2"/>
    </row>
    <row r="14325" spans="2:3" x14ac:dyDescent="0.45">
      <c r="B14325" s="2"/>
      <c r="C14325" s="2"/>
    </row>
    <row r="14326" spans="2:3" x14ac:dyDescent="0.45">
      <c r="B14326" s="2"/>
      <c r="C14326" s="2"/>
    </row>
    <row r="14327" spans="2:3" x14ac:dyDescent="0.45">
      <c r="B14327" s="2"/>
      <c r="C14327" s="2"/>
    </row>
    <row r="14328" spans="2:3" x14ac:dyDescent="0.45">
      <c r="B14328" s="2"/>
      <c r="C14328" s="2"/>
    </row>
    <row r="14329" spans="2:3" x14ac:dyDescent="0.45">
      <c r="B14329" s="2"/>
      <c r="C14329" s="2"/>
    </row>
    <row r="14330" spans="2:3" x14ac:dyDescent="0.45">
      <c r="B14330" s="2"/>
      <c r="C14330" s="2"/>
    </row>
    <row r="14331" spans="2:3" x14ac:dyDescent="0.45">
      <c r="B14331" s="2"/>
      <c r="C14331" s="2"/>
    </row>
    <row r="14332" spans="2:3" x14ac:dyDescent="0.45">
      <c r="B14332" s="2"/>
      <c r="C14332" s="2"/>
    </row>
    <row r="14333" spans="2:3" x14ac:dyDescent="0.45">
      <c r="B14333" s="2"/>
      <c r="C14333" s="2"/>
    </row>
    <row r="14334" spans="2:3" x14ac:dyDescent="0.45">
      <c r="B14334" s="2"/>
      <c r="C14334" s="2"/>
    </row>
    <row r="14335" spans="2:3" x14ac:dyDescent="0.45">
      <c r="B14335" s="2"/>
      <c r="C14335" s="2"/>
    </row>
    <row r="14336" spans="2:3" x14ac:dyDescent="0.45">
      <c r="B14336" s="2"/>
      <c r="C14336" s="2"/>
    </row>
    <row r="14337" spans="2:3" x14ac:dyDescent="0.45">
      <c r="B14337" s="2"/>
      <c r="C14337" s="2"/>
    </row>
    <row r="14338" spans="2:3" x14ac:dyDescent="0.45">
      <c r="B14338" s="2"/>
      <c r="C14338" s="2"/>
    </row>
    <row r="14339" spans="2:3" x14ac:dyDescent="0.45">
      <c r="B14339" s="2"/>
      <c r="C14339" s="2"/>
    </row>
    <row r="14340" spans="2:3" x14ac:dyDescent="0.45">
      <c r="B14340" s="2"/>
      <c r="C14340" s="2"/>
    </row>
    <row r="14341" spans="2:3" x14ac:dyDescent="0.45">
      <c r="B14341" s="2"/>
      <c r="C14341" s="2"/>
    </row>
    <row r="14342" spans="2:3" x14ac:dyDescent="0.45">
      <c r="B14342" s="2"/>
      <c r="C14342" s="2"/>
    </row>
    <row r="14343" spans="2:3" x14ac:dyDescent="0.45">
      <c r="B14343" s="2"/>
      <c r="C14343" s="2"/>
    </row>
    <row r="14344" spans="2:3" x14ac:dyDescent="0.45">
      <c r="B14344" s="2"/>
      <c r="C14344" s="2"/>
    </row>
    <row r="14345" spans="2:3" x14ac:dyDescent="0.45">
      <c r="B14345" s="2"/>
      <c r="C14345" s="2"/>
    </row>
    <row r="14346" spans="2:3" x14ac:dyDescent="0.45">
      <c r="B14346" s="2"/>
      <c r="C14346" s="2"/>
    </row>
    <row r="14347" spans="2:3" x14ac:dyDescent="0.45">
      <c r="B14347" s="2"/>
      <c r="C14347" s="2"/>
    </row>
    <row r="14348" spans="2:3" x14ac:dyDescent="0.45">
      <c r="B14348" s="2"/>
      <c r="C14348" s="2"/>
    </row>
    <row r="14349" spans="2:3" x14ac:dyDescent="0.45">
      <c r="B14349" s="2"/>
      <c r="C14349" s="2"/>
    </row>
    <row r="14350" spans="2:3" x14ac:dyDescent="0.45">
      <c r="B14350" s="2"/>
      <c r="C14350" s="2"/>
    </row>
    <row r="14351" spans="2:3" x14ac:dyDescent="0.45">
      <c r="B14351" s="2"/>
      <c r="C14351" s="2"/>
    </row>
    <row r="14352" spans="2:3" x14ac:dyDescent="0.45">
      <c r="B14352" s="2"/>
      <c r="C14352" s="2"/>
    </row>
    <row r="14353" spans="2:3" x14ac:dyDescent="0.45">
      <c r="B14353" s="2"/>
      <c r="C14353" s="2"/>
    </row>
    <row r="14354" spans="2:3" x14ac:dyDescent="0.45">
      <c r="B14354" s="2"/>
      <c r="C14354" s="2"/>
    </row>
    <row r="14355" spans="2:3" x14ac:dyDescent="0.45">
      <c r="B14355" s="2"/>
      <c r="C14355" s="2"/>
    </row>
    <row r="14356" spans="2:3" x14ac:dyDescent="0.45">
      <c r="B14356" s="2"/>
      <c r="C14356" s="2"/>
    </row>
    <row r="14357" spans="2:3" x14ac:dyDescent="0.45">
      <c r="B14357" s="2"/>
      <c r="C14357" s="2"/>
    </row>
    <row r="14358" spans="2:3" x14ac:dyDescent="0.45">
      <c r="B14358" s="2"/>
      <c r="C14358" s="2"/>
    </row>
    <row r="14359" spans="2:3" x14ac:dyDescent="0.45">
      <c r="B14359" s="2"/>
      <c r="C14359" s="2"/>
    </row>
    <row r="14360" spans="2:3" x14ac:dyDescent="0.45">
      <c r="B14360" s="2"/>
      <c r="C14360" s="2"/>
    </row>
    <row r="14361" spans="2:3" x14ac:dyDescent="0.45">
      <c r="B14361" s="2"/>
      <c r="C14361" s="2"/>
    </row>
    <row r="14362" spans="2:3" x14ac:dyDescent="0.45">
      <c r="B14362" s="2"/>
      <c r="C14362" s="2"/>
    </row>
    <row r="14363" spans="2:3" x14ac:dyDescent="0.45">
      <c r="B14363" s="2"/>
      <c r="C14363" s="2"/>
    </row>
    <row r="14364" spans="2:3" x14ac:dyDescent="0.45">
      <c r="B14364" s="2"/>
      <c r="C14364" s="2"/>
    </row>
    <row r="14365" spans="2:3" x14ac:dyDescent="0.45">
      <c r="B14365" s="2"/>
      <c r="C14365" s="2"/>
    </row>
    <row r="14366" spans="2:3" x14ac:dyDescent="0.45">
      <c r="B14366" s="2"/>
      <c r="C14366" s="2"/>
    </row>
    <row r="14367" spans="2:3" x14ac:dyDescent="0.45">
      <c r="B14367" s="2"/>
      <c r="C14367" s="2"/>
    </row>
    <row r="14368" spans="2:3" x14ac:dyDescent="0.45">
      <c r="B14368" s="2"/>
      <c r="C14368" s="2"/>
    </row>
    <row r="14369" spans="2:3" x14ac:dyDescent="0.45">
      <c r="B14369" s="2"/>
      <c r="C14369" s="2"/>
    </row>
    <row r="14370" spans="2:3" x14ac:dyDescent="0.45">
      <c r="B14370" s="2"/>
      <c r="C14370" s="2"/>
    </row>
    <row r="14371" spans="2:3" x14ac:dyDescent="0.45">
      <c r="B14371" s="2"/>
      <c r="C14371" s="2"/>
    </row>
    <row r="14372" spans="2:3" x14ac:dyDescent="0.45">
      <c r="B14372" s="2"/>
      <c r="C14372" s="2"/>
    </row>
    <row r="14373" spans="2:3" x14ac:dyDescent="0.45">
      <c r="B14373" s="2"/>
      <c r="C14373" s="2"/>
    </row>
    <row r="14374" spans="2:3" x14ac:dyDescent="0.45">
      <c r="B14374" s="2"/>
      <c r="C14374" s="2"/>
    </row>
    <row r="14375" spans="2:3" x14ac:dyDescent="0.45">
      <c r="B14375" s="2"/>
      <c r="C14375" s="2"/>
    </row>
    <row r="14376" spans="2:3" x14ac:dyDescent="0.45">
      <c r="B14376" s="2"/>
      <c r="C14376" s="2"/>
    </row>
    <row r="14377" spans="2:3" x14ac:dyDescent="0.45">
      <c r="B14377" s="2"/>
      <c r="C14377" s="2"/>
    </row>
    <row r="14378" spans="2:3" x14ac:dyDescent="0.45">
      <c r="B14378" s="2"/>
      <c r="C14378" s="2"/>
    </row>
    <row r="14379" spans="2:3" x14ac:dyDescent="0.45">
      <c r="B14379" s="2"/>
      <c r="C14379" s="2"/>
    </row>
    <row r="14380" spans="2:3" x14ac:dyDescent="0.45">
      <c r="B14380" s="2"/>
      <c r="C14380" s="2"/>
    </row>
    <row r="14381" spans="2:3" x14ac:dyDescent="0.45">
      <c r="B14381" s="2"/>
      <c r="C14381" s="2"/>
    </row>
    <row r="14382" spans="2:3" x14ac:dyDescent="0.45">
      <c r="B14382" s="2"/>
      <c r="C14382" s="2"/>
    </row>
    <row r="14383" spans="2:3" x14ac:dyDescent="0.45">
      <c r="B14383" s="2"/>
      <c r="C14383" s="2"/>
    </row>
    <row r="14384" spans="2:3" x14ac:dyDescent="0.45">
      <c r="B14384" s="2"/>
      <c r="C14384" s="2"/>
    </row>
    <row r="14385" spans="2:3" x14ac:dyDescent="0.45">
      <c r="B14385" s="2"/>
      <c r="C14385" s="2"/>
    </row>
    <row r="14386" spans="2:3" x14ac:dyDescent="0.45">
      <c r="B14386" s="2"/>
      <c r="C14386" s="2"/>
    </row>
    <row r="14387" spans="2:3" x14ac:dyDescent="0.45">
      <c r="B14387" s="2"/>
      <c r="C14387" s="2"/>
    </row>
    <row r="14388" spans="2:3" x14ac:dyDescent="0.45">
      <c r="B14388" s="2"/>
      <c r="C14388" s="2"/>
    </row>
    <row r="14389" spans="2:3" x14ac:dyDescent="0.45">
      <c r="B14389" s="2"/>
      <c r="C14389" s="2"/>
    </row>
    <row r="14390" spans="2:3" x14ac:dyDescent="0.45">
      <c r="B14390" s="2"/>
      <c r="C14390" s="2"/>
    </row>
    <row r="14391" spans="2:3" x14ac:dyDescent="0.45">
      <c r="B14391" s="2"/>
      <c r="C14391" s="2"/>
    </row>
    <row r="14392" spans="2:3" x14ac:dyDescent="0.45">
      <c r="B14392" s="2"/>
      <c r="C14392" s="2"/>
    </row>
    <row r="14393" spans="2:3" x14ac:dyDescent="0.45">
      <c r="B14393" s="2"/>
      <c r="C14393" s="2"/>
    </row>
    <row r="14394" spans="2:3" x14ac:dyDescent="0.45">
      <c r="B14394" s="2"/>
      <c r="C14394" s="2"/>
    </row>
    <row r="14395" spans="2:3" x14ac:dyDescent="0.45">
      <c r="B14395" s="2"/>
      <c r="C14395" s="2"/>
    </row>
    <row r="14396" spans="2:3" x14ac:dyDescent="0.45">
      <c r="B14396" s="2"/>
      <c r="C14396" s="2"/>
    </row>
    <row r="14397" spans="2:3" x14ac:dyDescent="0.45">
      <c r="B14397" s="2"/>
      <c r="C14397" s="2"/>
    </row>
    <row r="14398" spans="2:3" x14ac:dyDescent="0.45">
      <c r="B14398" s="2"/>
      <c r="C14398" s="2"/>
    </row>
    <row r="14399" spans="2:3" x14ac:dyDescent="0.45">
      <c r="B14399" s="2"/>
      <c r="C14399" s="2"/>
    </row>
    <row r="14400" spans="2:3" x14ac:dyDescent="0.45">
      <c r="B14400" s="2"/>
      <c r="C14400" s="2"/>
    </row>
    <row r="14401" spans="2:3" x14ac:dyDescent="0.45">
      <c r="B14401" s="2"/>
      <c r="C14401" s="2"/>
    </row>
    <row r="14402" spans="2:3" x14ac:dyDescent="0.45">
      <c r="B14402" s="2"/>
      <c r="C14402" s="2"/>
    </row>
    <row r="14403" spans="2:3" x14ac:dyDescent="0.45">
      <c r="B14403" s="2"/>
      <c r="C14403" s="2"/>
    </row>
    <row r="14404" spans="2:3" x14ac:dyDescent="0.45">
      <c r="B14404" s="2"/>
      <c r="C14404" s="2"/>
    </row>
    <row r="14405" spans="2:3" x14ac:dyDescent="0.45">
      <c r="B14405" s="2"/>
      <c r="C14405" s="2"/>
    </row>
    <row r="14406" spans="2:3" x14ac:dyDescent="0.45">
      <c r="B14406" s="2"/>
      <c r="C14406" s="2"/>
    </row>
    <row r="14407" spans="2:3" x14ac:dyDescent="0.45">
      <c r="B14407" s="2"/>
      <c r="C14407" s="2"/>
    </row>
    <row r="14408" spans="2:3" x14ac:dyDescent="0.45">
      <c r="B14408" s="2"/>
      <c r="C14408" s="2"/>
    </row>
    <row r="14409" spans="2:3" x14ac:dyDescent="0.45">
      <c r="B14409" s="2"/>
      <c r="C14409" s="2"/>
    </row>
    <row r="14410" spans="2:3" x14ac:dyDescent="0.45">
      <c r="B14410" s="2"/>
      <c r="C14410" s="2"/>
    </row>
    <row r="14411" spans="2:3" x14ac:dyDescent="0.45">
      <c r="B14411" s="2"/>
      <c r="C14411" s="2"/>
    </row>
    <row r="14412" spans="2:3" x14ac:dyDescent="0.45">
      <c r="B14412" s="2"/>
      <c r="C14412" s="2"/>
    </row>
    <row r="14413" spans="2:3" x14ac:dyDescent="0.45">
      <c r="B14413" s="2"/>
      <c r="C14413" s="2"/>
    </row>
    <row r="14414" spans="2:3" x14ac:dyDescent="0.45">
      <c r="B14414" s="2"/>
      <c r="C14414" s="2"/>
    </row>
    <row r="14415" spans="2:3" x14ac:dyDescent="0.45">
      <c r="B14415" s="2"/>
      <c r="C14415" s="2"/>
    </row>
    <row r="14416" spans="2:3" x14ac:dyDescent="0.45">
      <c r="B14416" s="2"/>
      <c r="C14416" s="2"/>
    </row>
    <row r="14417" spans="2:3" x14ac:dyDescent="0.45">
      <c r="B14417" s="2"/>
      <c r="C14417" s="2"/>
    </row>
    <row r="14418" spans="2:3" x14ac:dyDescent="0.45">
      <c r="B14418" s="2"/>
      <c r="C14418" s="2"/>
    </row>
    <row r="14419" spans="2:3" x14ac:dyDescent="0.45">
      <c r="B14419" s="2"/>
      <c r="C14419" s="2"/>
    </row>
    <row r="14420" spans="2:3" x14ac:dyDescent="0.45">
      <c r="B14420" s="2"/>
      <c r="C14420" s="2"/>
    </row>
    <row r="14421" spans="2:3" x14ac:dyDescent="0.45">
      <c r="B14421" s="2"/>
      <c r="C14421" s="2"/>
    </row>
    <row r="14422" spans="2:3" x14ac:dyDescent="0.45">
      <c r="B14422" s="2"/>
      <c r="C14422" s="2"/>
    </row>
    <row r="14423" spans="2:3" x14ac:dyDescent="0.45">
      <c r="B14423" s="2"/>
      <c r="C14423" s="2"/>
    </row>
    <row r="14424" spans="2:3" x14ac:dyDescent="0.45">
      <c r="B14424" s="2"/>
      <c r="C14424" s="2"/>
    </row>
    <row r="14425" spans="2:3" x14ac:dyDescent="0.45">
      <c r="B14425" s="2"/>
      <c r="C14425" s="2"/>
    </row>
    <row r="14426" spans="2:3" x14ac:dyDescent="0.45">
      <c r="B14426" s="2"/>
      <c r="C14426" s="2"/>
    </row>
    <row r="14427" spans="2:3" x14ac:dyDescent="0.45">
      <c r="B14427" s="2"/>
      <c r="C14427" s="2"/>
    </row>
    <row r="14428" spans="2:3" x14ac:dyDescent="0.45">
      <c r="B14428" s="2"/>
      <c r="C14428" s="2"/>
    </row>
    <row r="14429" spans="2:3" x14ac:dyDescent="0.45">
      <c r="B14429" s="2"/>
      <c r="C14429" s="2"/>
    </row>
    <row r="14430" spans="2:3" x14ac:dyDescent="0.45">
      <c r="B14430" s="2"/>
      <c r="C14430" s="2"/>
    </row>
    <row r="14431" spans="2:3" x14ac:dyDescent="0.45">
      <c r="B14431" s="2"/>
      <c r="C14431" s="2"/>
    </row>
    <row r="14432" spans="2:3" x14ac:dyDescent="0.45">
      <c r="B14432" s="2"/>
      <c r="C14432" s="2"/>
    </row>
    <row r="14433" spans="2:3" x14ac:dyDescent="0.45">
      <c r="B14433" s="2"/>
      <c r="C14433" s="2"/>
    </row>
    <row r="14434" spans="2:3" x14ac:dyDescent="0.45">
      <c r="B14434" s="2"/>
      <c r="C14434" s="2"/>
    </row>
    <row r="14435" spans="2:3" x14ac:dyDescent="0.45">
      <c r="B14435" s="2"/>
      <c r="C14435" s="2"/>
    </row>
    <row r="14436" spans="2:3" x14ac:dyDescent="0.45">
      <c r="B14436" s="2"/>
      <c r="C14436" s="2"/>
    </row>
    <row r="14437" spans="2:3" x14ac:dyDescent="0.45">
      <c r="B14437" s="2"/>
      <c r="C14437" s="2"/>
    </row>
    <row r="14438" spans="2:3" x14ac:dyDescent="0.45">
      <c r="B14438" s="2"/>
      <c r="C14438" s="2"/>
    </row>
    <row r="14439" spans="2:3" x14ac:dyDescent="0.45">
      <c r="B14439" s="2"/>
      <c r="C14439" s="2"/>
    </row>
    <row r="14440" spans="2:3" x14ac:dyDescent="0.45">
      <c r="B14440" s="2"/>
      <c r="C14440" s="2"/>
    </row>
    <row r="14441" spans="2:3" x14ac:dyDescent="0.45">
      <c r="B14441" s="2"/>
      <c r="C14441" s="2"/>
    </row>
    <row r="14442" spans="2:3" x14ac:dyDescent="0.45">
      <c r="B14442" s="2"/>
      <c r="C14442" s="2"/>
    </row>
    <row r="14443" spans="2:3" x14ac:dyDescent="0.45">
      <c r="B14443" s="2"/>
      <c r="C14443" s="2"/>
    </row>
    <row r="14444" spans="2:3" x14ac:dyDescent="0.45">
      <c r="B14444" s="2"/>
      <c r="C14444" s="2"/>
    </row>
    <row r="14445" spans="2:3" x14ac:dyDescent="0.45">
      <c r="B14445" s="2"/>
      <c r="C14445" s="2"/>
    </row>
    <row r="14446" spans="2:3" x14ac:dyDescent="0.45">
      <c r="B14446" s="2"/>
      <c r="C14446" s="2"/>
    </row>
    <row r="14447" spans="2:3" x14ac:dyDescent="0.45">
      <c r="B14447" s="2"/>
      <c r="C14447" s="2"/>
    </row>
    <row r="14448" spans="2:3" x14ac:dyDescent="0.45">
      <c r="B14448" s="2"/>
      <c r="C14448" s="2"/>
    </row>
    <row r="14449" spans="2:3" x14ac:dyDescent="0.45">
      <c r="B14449" s="2"/>
      <c r="C14449" s="2"/>
    </row>
    <row r="14450" spans="2:3" x14ac:dyDescent="0.45">
      <c r="B14450" s="2"/>
      <c r="C14450" s="2"/>
    </row>
    <row r="14451" spans="2:3" x14ac:dyDescent="0.45">
      <c r="B14451" s="2"/>
      <c r="C14451" s="2"/>
    </row>
    <row r="14452" spans="2:3" x14ac:dyDescent="0.45">
      <c r="B14452" s="2"/>
      <c r="C14452" s="2"/>
    </row>
    <row r="14453" spans="2:3" x14ac:dyDescent="0.45">
      <c r="B14453" s="2"/>
      <c r="C14453" s="2"/>
    </row>
    <row r="14454" spans="2:3" x14ac:dyDescent="0.45">
      <c r="B14454" s="2"/>
      <c r="C14454" s="2"/>
    </row>
    <row r="14455" spans="2:3" x14ac:dyDescent="0.45">
      <c r="B14455" s="2"/>
      <c r="C14455" s="2"/>
    </row>
    <row r="14456" spans="2:3" x14ac:dyDescent="0.45">
      <c r="B14456" s="2"/>
      <c r="C14456" s="2"/>
    </row>
    <row r="14457" spans="2:3" x14ac:dyDescent="0.45">
      <c r="B14457" s="2"/>
      <c r="C14457" s="2"/>
    </row>
    <row r="14458" spans="2:3" x14ac:dyDescent="0.45">
      <c r="B14458" s="2"/>
      <c r="C14458" s="2"/>
    </row>
    <row r="14459" spans="2:3" x14ac:dyDescent="0.45">
      <c r="B14459" s="2"/>
      <c r="C14459" s="2"/>
    </row>
    <row r="14460" spans="2:3" x14ac:dyDescent="0.45">
      <c r="B14460" s="2"/>
      <c r="C14460" s="2"/>
    </row>
    <row r="14461" spans="2:3" x14ac:dyDescent="0.45">
      <c r="B14461" s="2"/>
      <c r="C14461" s="2"/>
    </row>
    <row r="14462" spans="2:3" x14ac:dyDescent="0.45">
      <c r="B14462" s="2"/>
      <c r="C14462" s="2"/>
    </row>
    <row r="14463" spans="2:3" x14ac:dyDescent="0.45">
      <c r="B14463" s="2"/>
      <c r="C14463" s="2"/>
    </row>
    <row r="14464" spans="2:3" x14ac:dyDescent="0.45">
      <c r="B14464" s="2"/>
      <c r="C14464" s="2"/>
    </row>
    <row r="14465" spans="2:3" x14ac:dyDescent="0.45">
      <c r="B14465" s="2"/>
      <c r="C14465" s="2"/>
    </row>
    <row r="14466" spans="2:3" x14ac:dyDescent="0.45">
      <c r="B14466" s="2"/>
      <c r="C14466" s="2"/>
    </row>
    <row r="14467" spans="2:3" x14ac:dyDescent="0.45">
      <c r="B14467" s="2"/>
      <c r="C14467" s="2"/>
    </row>
    <row r="14468" spans="2:3" x14ac:dyDescent="0.45">
      <c r="B14468" s="2"/>
      <c r="C14468" s="2"/>
    </row>
    <row r="14469" spans="2:3" x14ac:dyDescent="0.45">
      <c r="B14469" s="2"/>
      <c r="C14469" s="2"/>
    </row>
    <row r="14470" spans="2:3" x14ac:dyDescent="0.45">
      <c r="B14470" s="2"/>
      <c r="C14470" s="2"/>
    </row>
    <row r="14471" spans="2:3" x14ac:dyDescent="0.45">
      <c r="B14471" s="2"/>
      <c r="C14471" s="2"/>
    </row>
    <row r="14472" spans="2:3" x14ac:dyDescent="0.45">
      <c r="B14472" s="2"/>
      <c r="C14472" s="2"/>
    </row>
    <row r="14473" spans="2:3" x14ac:dyDescent="0.45">
      <c r="B14473" s="2"/>
      <c r="C14473" s="2"/>
    </row>
    <row r="14474" spans="2:3" x14ac:dyDescent="0.45">
      <c r="B14474" s="2"/>
      <c r="C14474" s="2"/>
    </row>
    <row r="14475" spans="2:3" x14ac:dyDescent="0.45">
      <c r="B14475" s="2"/>
      <c r="C14475" s="2"/>
    </row>
    <row r="14476" spans="2:3" x14ac:dyDescent="0.45">
      <c r="B14476" s="2"/>
      <c r="C14476" s="2"/>
    </row>
    <row r="14477" spans="2:3" x14ac:dyDescent="0.45">
      <c r="B14477" s="2"/>
      <c r="C14477" s="2"/>
    </row>
    <row r="14478" spans="2:3" x14ac:dyDescent="0.45">
      <c r="B14478" s="2"/>
      <c r="C14478" s="2"/>
    </row>
    <row r="14479" spans="2:3" x14ac:dyDescent="0.45">
      <c r="B14479" s="2"/>
      <c r="C14479" s="2"/>
    </row>
    <row r="14480" spans="2:3" x14ac:dyDescent="0.45">
      <c r="B14480" s="2"/>
      <c r="C14480" s="2"/>
    </row>
    <row r="14481" spans="2:3" x14ac:dyDescent="0.45">
      <c r="B14481" s="2"/>
      <c r="C14481" s="2"/>
    </row>
    <row r="14482" spans="2:3" x14ac:dyDescent="0.45">
      <c r="B14482" s="2"/>
      <c r="C14482" s="2"/>
    </row>
    <row r="14483" spans="2:3" x14ac:dyDescent="0.45">
      <c r="B14483" s="2"/>
      <c r="C14483" s="2"/>
    </row>
    <row r="14484" spans="2:3" x14ac:dyDescent="0.45">
      <c r="B14484" s="2"/>
      <c r="C14484" s="2"/>
    </row>
    <row r="14485" spans="2:3" x14ac:dyDescent="0.45">
      <c r="B14485" s="2"/>
      <c r="C14485" s="2"/>
    </row>
    <row r="14486" spans="2:3" x14ac:dyDescent="0.45">
      <c r="B14486" s="2"/>
      <c r="C14486" s="2"/>
    </row>
    <row r="14487" spans="2:3" x14ac:dyDescent="0.45">
      <c r="B14487" s="2"/>
      <c r="C14487" s="2"/>
    </row>
    <row r="14488" spans="2:3" x14ac:dyDescent="0.45">
      <c r="B14488" s="2"/>
      <c r="C14488" s="2"/>
    </row>
    <row r="14489" spans="2:3" x14ac:dyDescent="0.45">
      <c r="B14489" s="2"/>
      <c r="C14489" s="2"/>
    </row>
    <row r="14490" spans="2:3" x14ac:dyDescent="0.45">
      <c r="B14490" s="2"/>
      <c r="C14490" s="2"/>
    </row>
    <row r="14491" spans="2:3" x14ac:dyDescent="0.45">
      <c r="B14491" s="2"/>
      <c r="C14491" s="2"/>
    </row>
    <row r="14492" spans="2:3" x14ac:dyDescent="0.45">
      <c r="B14492" s="2"/>
      <c r="C14492" s="2"/>
    </row>
    <row r="14493" spans="2:3" x14ac:dyDescent="0.45">
      <c r="B14493" s="2"/>
      <c r="C14493" s="2"/>
    </row>
    <row r="14494" spans="2:3" x14ac:dyDescent="0.45">
      <c r="B14494" s="2"/>
      <c r="C14494" s="2"/>
    </row>
    <row r="14495" spans="2:3" x14ac:dyDescent="0.45">
      <c r="B14495" s="2"/>
      <c r="C14495" s="2"/>
    </row>
    <row r="14496" spans="2:3" x14ac:dyDescent="0.45">
      <c r="B14496" s="2"/>
      <c r="C14496" s="2"/>
    </row>
    <row r="14497" spans="2:3" x14ac:dyDescent="0.45">
      <c r="B14497" s="2"/>
      <c r="C14497" s="2"/>
    </row>
    <row r="14498" spans="2:3" x14ac:dyDescent="0.45">
      <c r="B14498" s="2"/>
      <c r="C14498" s="2"/>
    </row>
    <row r="14499" spans="2:3" x14ac:dyDescent="0.45">
      <c r="B14499" s="2"/>
      <c r="C14499" s="2"/>
    </row>
    <row r="14500" spans="2:3" x14ac:dyDescent="0.45">
      <c r="B14500" s="2"/>
      <c r="C14500" s="2"/>
    </row>
    <row r="14501" spans="2:3" x14ac:dyDescent="0.45">
      <c r="B14501" s="2"/>
      <c r="C14501" s="2"/>
    </row>
    <row r="14502" spans="2:3" x14ac:dyDescent="0.45">
      <c r="B14502" s="2"/>
      <c r="C14502" s="2"/>
    </row>
    <row r="14503" spans="2:3" x14ac:dyDescent="0.45">
      <c r="B14503" s="2"/>
      <c r="C14503" s="2"/>
    </row>
    <row r="14504" spans="2:3" x14ac:dyDescent="0.45">
      <c r="B14504" s="2"/>
      <c r="C14504" s="2"/>
    </row>
    <row r="14505" spans="2:3" x14ac:dyDescent="0.45">
      <c r="B14505" s="2"/>
      <c r="C14505" s="2"/>
    </row>
    <row r="14506" spans="2:3" x14ac:dyDescent="0.45">
      <c r="B14506" s="2"/>
      <c r="C14506" s="2"/>
    </row>
    <row r="14507" spans="2:3" x14ac:dyDescent="0.45">
      <c r="B14507" s="2"/>
      <c r="C14507" s="2"/>
    </row>
    <row r="14508" spans="2:3" x14ac:dyDescent="0.45">
      <c r="B14508" s="2"/>
      <c r="C14508" s="2"/>
    </row>
    <row r="14509" spans="2:3" x14ac:dyDescent="0.45">
      <c r="B14509" s="2"/>
      <c r="C14509" s="2"/>
    </row>
    <row r="14510" spans="2:3" x14ac:dyDescent="0.45">
      <c r="B14510" s="2"/>
      <c r="C14510" s="2"/>
    </row>
    <row r="14511" spans="2:3" x14ac:dyDescent="0.45">
      <c r="B14511" s="2"/>
      <c r="C14511" s="2"/>
    </row>
    <row r="14512" spans="2:3" x14ac:dyDescent="0.45">
      <c r="B14512" s="2"/>
      <c r="C14512" s="2"/>
    </row>
    <row r="14513" spans="2:3" x14ac:dyDescent="0.45">
      <c r="B14513" s="2"/>
      <c r="C14513" s="2"/>
    </row>
    <row r="14514" spans="2:3" x14ac:dyDescent="0.45">
      <c r="B14514" s="2"/>
      <c r="C14514" s="2"/>
    </row>
    <row r="14515" spans="2:3" x14ac:dyDescent="0.45">
      <c r="B14515" s="2"/>
      <c r="C14515" s="2"/>
    </row>
    <row r="14516" spans="2:3" x14ac:dyDescent="0.45">
      <c r="B14516" s="2"/>
      <c r="C14516" s="2"/>
    </row>
    <row r="14517" spans="2:3" x14ac:dyDescent="0.45">
      <c r="B14517" s="2"/>
      <c r="C14517" s="2"/>
    </row>
    <row r="14518" spans="2:3" x14ac:dyDescent="0.45">
      <c r="B14518" s="2"/>
      <c r="C14518" s="2"/>
    </row>
    <row r="14519" spans="2:3" x14ac:dyDescent="0.45">
      <c r="B14519" s="2"/>
      <c r="C14519" s="2"/>
    </row>
    <row r="14520" spans="2:3" x14ac:dyDescent="0.45">
      <c r="B14520" s="2"/>
      <c r="C14520" s="2"/>
    </row>
    <row r="14521" spans="2:3" x14ac:dyDescent="0.45">
      <c r="B14521" s="2"/>
      <c r="C14521" s="2"/>
    </row>
    <row r="14522" spans="2:3" x14ac:dyDescent="0.45">
      <c r="B14522" s="2"/>
      <c r="C14522" s="2"/>
    </row>
    <row r="14523" spans="2:3" x14ac:dyDescent="0.45">
      <c r="B14523" s="2"/>
      <c r="C14523" s="2"/>
    </row>
    <row r="14524" spans="2:3" x14ac:dyDescent="0.45">
      <c r="B14524" s="2"/>
      <c r="C14524" s="2"/>
    </row>
    <row r="14525" spans="2:3" x14ac:dyDescent="0.45">
      <c r="B14525" s="2"/>
      <c r="C14525" s="2"/>
    </row>
    <row r="14526" spans="2:3" x14ac:dyDescent="0.45">
      <c r="B14526" s="2"/>
      <c r="C14526" s="2"/>
    </row>
    <row r="14527" spans="2:3" x14ac:dyDescent="0.45">
      <c r="B14527" s="2"/>
      <c r="C14527" s="2"/>
    </row>
    <row r="14528" spans="2:3" x14ac:dyDescent="0.45">
      <c r="B14528" s="2"/>
      <c r="C14528" s="2"/>
    </row>
    <row r="14529" spans="2:3" x14ac:dyDescent="0.45">
      <c r="B14529" s="2"/>
      <c r="C14529" s="2"/>
    </row>
    <row r="14530" spans="2:3" x14ac:dyDescent="0.45">
      <c r="B14530" s="2"/>
      <c r="C14530" s="2"/>
    </row>
    <row r="14531" spans="2:3" x14ac:dyDescent="0.45">
      <c r="B14531" s="2"/>
      <c r="C14531" s="2"/>
    </row>
    <row r="14532" spans="2:3" x14ac:dyDescent="0.45">
      <c r="B14532" s="2"/>
      <c r="C14532" s="2"/>
    </row>
    <row r="14533" spans="2:3" x14ac:dyDescent="0.45">
      <c r="B14533" s="2"/>
      <c r="C14533" s="2"/>
    </row>
    <row r="14534" spans="2:3" x14ac:dyDescent="0.45">
      <c r="B14534" s="2"/>
      <c r="C14534" s="2"/>
    </row>
    <row r="14535" spans="2:3" x14ac:dyDescent="0.45">
      <c r="B14535" s="2"/>
      <c r="C14535" s="2"/>
    </row>
    <row r="14536" spans="2:3" x14ac:dyDescent="0.45">
      <c r="B14536" s="2"/>
      <c r="C14536" s="2"/>
    </row>
    <row r="14537" spans="2:3" x14ac:dyDescent="0.45">
      <c r="B14537" s="2"/>
      <c r="C14537" s="2"/>
    </row>
    <row r="14538" spans="2:3" x14ac:dyDescent="0.45">
      <c r="B14538" s="2"/>
      <c r="C14538" s="2"/>
    </row>
    <row r="14539" spans="2:3" x14ac:dyDescent="0.45">
      <c r="B14539" s="2"/>
      <c r="C14539" s="2"/>
    </row>
    <row r="14540" spans="2:3" x14ac:dyDescent="0.45">
      <c r="B14540" s="2"/>
      <c r="C14540" s="2"/>
    </row>
    <row r="14541" spans="2:3" x14ac:dyDescent="0.45">
      <c r="B14541" s="2"/>
      <c r="C14541" s="2"/>
    </row>
    <row r="14542" spans="2:3" x14ac:dyDescent="0.45">
      <c r="B14542" s="2"/>
      <c r="C14542" s="2"/>
    </row>
    <row r="14543" spans="2:3" x14ac:dyDescent="0.45">
      <c r="B14543" s="2"/>
      <c r="C14543" s="2"/>
    </row>
    <row r="14544" spans="2:3" x14ac:dyDescent="0.45">
      <c r="B14544" s="2"/>
      <c r="C14544" s="2"/>
    </row>
    <row r="14545" spans="2:3" x14ac:dyDescent="0.45">
      <c r="B14545" s="2"/>
      <c r="C14545" s="2"/>
    </row>
    <row r="14546" spans="2:3" x14ac:dyDescent="0.45">
      <c r="B14546" s="2"/>
      <c r="C14546" s="2"/>
    </row>
    <row r="14547" spans="2:3" x14ac:dyDescent="0.45">
      <c r="B14547" s="2"/>
      <c r="C14547" s="2"/>
    </row>
    <row r="14548" spans="2:3" x14ac:dyDescent="0.45">
      <c r="B14548" s="2"/>
      <c r="C14548" s="2"/>
    </row>
    <row r="14549" spans="2:3" x14ac:dyDescent="0.45">
      <c r="B14549" s="2"/>
      <c r="C14549" s="2"/>
    </row>
    <row r="14550" spans="2:3" x14ac:dyDescent="0.45">
      <c r="B14550" s="2"/>
      <c r="C14550" s="2"/>
    </row>
    <row r="14551" spans="2:3" x14ac:dyDescent="0.45">
      <c r="B14551" s="2"/>
      <c r="C14551" s="2"/>
    </row>
    <row r="14552" spans="2:3" x14ac:dyDescent="0.45">
      <c r="B14552" s="2"/>
      <c r="C14552" s="2"/>
    </row>
    <row r="14553" spans="2:3" x14ac:dyDescent="0.45">
      <c r="B14553" s="2"/>
      <c r="C14553" s="2"/>
    </row>
    <row r="14554" spans="2:3" x14ac:dyDescent="0.45">
      <c r="B14554" s="2"/>
      <c r="C14554" s="2"/>
    </row>
    <row r="14555" spans="2:3" x14ac:dyDescent="0.45">
      <c r="B14555" s="2"/>
      <c r="C14555" s="2"/>
    </row>
    <row r="14556" spans="2:3" x14ac:dyDescent="0.45">
      <c r="B14556" s="2"/>
      <c r="C14556" s="2"/>
    </row>
    <row r="14557" spans="2:3" x14ac:dyDescent="0.45">
      <c r="B14557" s="2"/>
      <c r="C14557" s="2"/>
    </row>
    <row r="14558" spans="2:3" x14ac:dyDescent="0.45">
      <c r="B14558" s="2"/>
      <c r="C14558" s="2"/>
    </row>
    <row r="14559" spans="2:3" x14ac:dyDescent="0.45">
      <c r="B14559" s="2"/>
      <c r="C14559" s="2"/>
    </row>
    <row r="14560" spans="2:3" x14ac:dyDescent="0.45">
      <c r="B14560" s="2"/>
      <c r="C14560" s="2"/>
    </row>
    <row r="14561" spans="2:3" x14ac:dyDescent="0.45">
      <c r="B14561" s="2"/>
      <c r="C14561" s="2"/>
    </row>
    <row r="14562" spans="2:3" x14ac:dyDescent="0.45">
      <c r="B14562" s="2"/>
      <c r="C14562" s="2"/>
    </row>
    <row r="14563" spans="2:3" x14ac:dyDescent="0.45">
      <c r="B14563" s="2"/>
      <c r="C14563" s="2"/>
    </row>
    <row r="14564" spans="2:3" x14ac:dyDescent="0.45">
      <c r="B14564" s="2"/>
      <c r="C14564" s="2"/>
    </row>
    <row r="14565" spans="2:3" x14ac:dyDescent="0.45">
      <c r="B14565" s="2"/>
      <c r="C14565" s="2"/>
    </row>
    <row r="14566" spans="2:3" x14ac:dyDescent="0.45">
      <c r="B14566" s="2"/>
      <c r="C14566" s="2"/>
    </row>
    <row r="14567" spans="2:3" x14ac:dyDescent="0.45">
      <c r="B14567" s="2"/>
      <c r="C14567" s="2"/>
    </row>
    <row r="14568" spans="2:3" x14ac:dyDescent="0.45">
      <c r="B14568" s="2"/>
      <c r="C14568" s="2"/>
    </row>
    <row r="14569" spans="2:3" x14ac:dyDescent="0.45">
      <c r="B14569" s="2"/>
      <c r="C14569" s="2"/>
    </row>
    <row r="14570" spans="2:3" x14ac:dyDescent="0.45">
      <c r="B14570" s="2"/>
      <c r="C14570" s="2"/>
    </row>
    <row r="14571" spans="2:3" x14ac:dyDescent="0.45">
      <c r="B14571" s="2"/>
      <c r="C14571" s="2"/>
    </row>
    <row r="14572" spans="2:3" x14ac:dyDescent="0.45">
      <c r="B14572" s="2"/>
      <c r="C14572" s="2"/>
    </row>
    <row r="14573" spans="2:3" x14ac:dyDescent="0.45">
      <c r="B14573" s="2"/>
      <c r="C14573" s="2"/>
    </row>
    <row r="14574" spans="2:3" x14ac:dyDescent="0.45">
      <c r="B14574" s="2"/>
      <c r="C14574" s="2"/>
    </row>
    <row r="14575" spans="2:3" x14ac:dyDescent="0.45">
      <c r="B14575" s="2"/>
      <c r="C14575" s="2"/>
    </row>
    <row r="14576" spans="2:3" x14ac:dyDescent="0.45">
      <c r="B14576" s="2"/>
      <c r="C14576" s="2"/>
    </row>
    <row r="14577" spans="2:3" x14ac:dyDescent="0.45">
      <c r="B14577" s="2"/>
      <c r="C14577" s="2"/>
    </row>
    <row r="14578" spans="2:3" x14ac:dyDescent="0.45">
      <c r="B14578" s="2"/>
      <c r="C14578" s="2"/>
    </row>
    <row r="14579" spans="2:3" x14ac:dyDescent="0.45">
      <c r="B14579" s="2"/>
      <c r="C14579" s="2"/>
    </row>
    <row r="14580" spans="2:3" x14ac:dyDescent="0.45">
      <c r="B14580" s="2"/>
      <c r="C14580" s="2"/>
    </row>
    <row r="14581" spans="2:3" x14ac:dyDescent="0.45">
      <c r="B14581" s="2"/>
      <c r="C14581" s="2"/>
    </row>
    <row r="14582" spans="2:3" x14ac:dyDescent="0.45">
      <c r="B14582" s="2"/>
      <c r="C14582" s="2"/>
    </row>
    <row r="14583" spans="2:3" x14ac:dyDescent="0.45">
      <c r="B14583" s="2"/>
      <c r="C14583" s="2"/>
    </row>
    <row r="14584" spans="2:3" x14ac:dyDescent="0.45">
      <c r="B14584" s="2"/>
      <c r="C14584" s="2"/>
    </row>
    <row r="14585" spans="2:3" x14ac:dyDescent="0.45">
      <c r="B14585" s="2"/>
      <c r="C14585" s="2"/>
    </row>
    <row r="14586" spans="2:3" x14ac:dyDescent="0.45">
      <c r="B14586" s="2"/>
      <c r="C14586" s="2"/>
    </row>
    <row r="14587" spans="2:3" x14ac:dyDescent="0.45">
      <c r="B14587" s="2"/>
      <c r="C14587" s="2"/>
    </row>
    <row r="14588" spans="2:3" x14ac:dyDescent="0.45">
      <c r="B14588" s="2"/>
      <c r="C14588" s="2"/>
    </row>
    <row r="14589" spans="2:3" x14ac:dyDescent="0.45">
      <c r="B14589" s="2"/>
      <c r="C14589" s="2"/>
    </row>
    <row r="14590" spans="2:3" x14ac:dyDescent="0.45">
      <c r="B14590" s="2"/>
      <c r="C14590" s="2"/>
    </row>
    <row r="14591" spans="2:3" x14ac:dyDescent="0.45">
      <c r="B14591" s="2"/>
      <c r="C14591" s="2"/>
    </row>
    <row r="14592" spans="2:3" x14ac:dyDescent="0.45">
      <c r="B14592" s="2"/>
      <c r="C14592" s="2"/>
    </row>
    <row r="14593" spans="2:3" x14ac:dyDescent="0.45">
      <c r="B14593" s="2"/>
      <c r="C14593" s="2"/>
    </row>
    <row r="14594" spans="2:3" x14ac:dyDescent="0.45">
      <c r="B14594" s="2"/>
      <c r="C14594" s="2"/>
    </row>
    <row r="14595" spans="2:3" x14ac:dyDescent="0.45">
      <c r="B14595" s="2"/>
      <c r="C14595" s="2"/>
    </row>
    <row r="14596" spans="2:3" x14ac:dyDescent="0.45">
      <c r="B14596" s="2"/>
      <c r="C14596" s="2"/>
    </row>
    <row r="14597" spans="2:3" x14ac:dyDescent="0.45">
      <c r="B14597" s="2"/>
      <c r="C14597" s="2"/>
    </row>
    <row r="14598" spans="2:3" x14ac:dyDescent="0.45">
      <c r="B14598" s="2"/>
      <c r="C14598" s="2"/>
    </row>
    <row r="14599" spans="2:3" x14ac:dyDescent="0.45">
      <c r="B14599" s="2"/>
      <c r="C14599" s="2"/>
    </row>
    <row r="14600" spans="2:3" x14ac:dyDescent="0.45">
      <c r="B14600" s="2"/>
      <c r="C14600" s="2"/>
    </row>
    <row r="14601" spans="2:3" x14ac:dyDescent="0.45">
      <c r="B14601" s="2"/>
      <c r="C14601" s="2"/>
    </row>
    <row r="14602" spans="2:3" x14ac:dyDescent="0.45">
      <c r="B14602" s="2"/>
      <c r="C14602" s="2"/>
    </row>
    <row r="14603" spans="2:3" x14ac:dyDescent="0.45">
      <c r="B14603" s="2"/>
      <c r="C14603" s="2"/>
    </row>
    <row r="14604" spans="2:3" x14ac:dyDescent="0.45">
      <c r="B14604" s="2"/>
      <c r="C14604" s="2"/>
    </row>
    <row r="14605" spans="2:3" x14ac:dyDescent="0.45">
      <c r="B14605" s="2"/>
      <c r="C14605" s="2"/>
    </row>
    <row r="14606" spans="2:3" x14ac:dyDescent="0.45">
      <c r="B14606" s="2"/>
      <c r="C14606" s="2"/>
    </row>
    <row r="14607" spans="2:3" x14ac:dyDescent="0.45">
      <c r="B14607" s="2"/>
      <c r="C14607" s="2"/>
    </row>
    <row r="14608" spans="2:3" x14ac:dyDescent="0.45">
      <c r="B14608" s="2"/>
      <c r="C14608" s="2"/>
    </row>
    <row r="14609" spans="2:3" x14ac:dyDescent="0.45">
      <c r="B14609" s="2"/>
      <c r="C14609" s="2"/>
    </row>
    <row r="14610" spans="2:3" x14ac:dyDescent="0.45">
      <c r="B14610" s="2"/>
      <c r="C14610" s="2"/>
    </row>
    <row r="14611" spans="2:3" x14ac:dyDescent="0.45">
      <c r="B14611" s="2"/>
      <c r="C14611" s="2"/>
    </row>
    <row r="14612" spans="2:3" x14ac:dyDescent="0.45">
      <c r="B14612" s="2"/>
      <c r="C14612" s="2"/>
    </row>
    <row r="14613" spans="2:3" x14ac:dyDescent="0.45">
      <c r="B14613" s="2"/>
      <c r="C14613" s="2"/>
    </row>
    <row r="14614" spans="2:3" x14ac:dyDescent="0.45">
      <c r="B14614" s="2"/>
      <c r="C14614" s="2"/>
    </row>
    <row r="14615" spans="2:3" x14ac:dyDescent="0.45">
      <c r="B14615" s="2"/>
      <c r="C14615" s="2"/>
    </row>
    <row r="14616" spans="2:3" x14ac:dyDescent="0.45">
      <c r="B14616" s="2"/>
      <c r="C14616" s="2"/>
    </row>
    <row r="14617" spans="2:3" x14ac:dyDescent="0.45">
      <c r="B14617" s="2"/>
      <c r="C14617" s="2"/>
    </row>
    <row r="14618" spans="2:3" x14ac:dyDescent="0.45">
      <c r="B14618" s="2"/>
      <c r="C14618" s="2"/>
    </row>
    <row r="14619" spans="2:3" x14ac:dyDescent="0.45">
      <c r="B14619" s="2"/>
      <c r="C14619" s="2"/>
    </row>
    <row r="14620" spans="2:3" x14ac:dyDescent="0.45">
      <c r="B14620" s="2"/>
      <c r="C14620" s="2"/>
    </row>
    <row r="14621" spans="2:3" x14ac:dyDescent="0.45">
      <c r="B14621" s="2"/>
      <c r="C14621" s="2"/>
    </row>
    <row r="14622" spans="2:3" x14ac:dyDescent="0.45">
      <c r="B14622" s="2"/>
      <c r="C14622" s="2"/>
    </row>
    <row r="14623" spans="2:3" x14ac:dyDescent="0.45">
      <c r="B14623" s="2"/>
      <c r="C14623" s="2"/>
    </row>
    <row r="14624" spans="2:3" x14ac:dyDescent="0.45">
      <c r="B14624" s="2"/>
      <c r="C14624" s="2"/>
    </row>
    <row r="14625" spans="2:3" x14ac:dyDescent="0.45">
      <c r="B14625" s="2"/>
      <c r="C14625" s="2"/>
    </row>
    <row r="14626" spans="2:3" x14ac:dyDescent="0.45">
      <c r="B14626" s="2"/>
      <c r="C14626" s="2"/>
    </row>
    <row r="14627" spans="2:3" x14ac:dyDescent="0.45">
      <c r="B14627" s="2"/>
      <c r="C14627" s="2"/>
    </row>
    <row r="14628" spans="2:3" x14ac:dyDescent="0.45">
      <c r="B14628" s="2"/>
      <c r="C14628" s="2"/>
    </row>
    <row r="14629" spans="2:3" x14ac:dyDescent="0.45">
      <c r="B14629" s="2"/>
      <c r="C14629" s="2"/>
    </row>
    <row r="14630" spans="2:3" x14ac:dyDescent="0.45">
      <c r="B14630" s="2"/>
      <c r="C14630" s="2"/>
    </row>
    <row r="14631" spans="2:3" x14ac:dyDescent="0.45">
      <c r="B14631" s="2"/>
      <c r="C14631" s="2"/>
    </row>
    <row r="14632" spans="2:3" x14ac:dyDescent="0.45">
      <c r="B14632" s="2"/>
      <c r="C14632" s="2"/>
    </row>
    <row r="14633" spans="2:3" x14ac:dyDescent="0.45">
      <c r="B14633" s="2"/>
      <c r="C14633" s="2"/>
    </row>
    <row r="14634" spans="2:3" x14ac:dyDescent="0.45">
      <c r="B14634" s="2"/>
      <c r="C14634" s="2"/>
    </row>
    <row r="14635" spans="2:3" x14ac:dyDescent="0.45">
      <c r="B14635" s="2"/>
      <c r="C14635" s="2"/>
    </row>
    <row r="14636" spans="2:3" x14ac:dyDescent="0.45">
      <c r="B14636" s="2"/>
      <c r="C14636" s="2"/>
    </row>
    <row r="14637" spans="2:3" x14ac:dyDescent="0.45">
      <c r="B14637" s="2"/>
      <c r="C14637" s="2"/>
    </row>
    <row r="14638" spans="2:3" x14ac:dyDescent="0.45">
      <c r="B14638" s="2"/>
      <c r="C14638" s="2"/>
    </row>
    <row r="14639" spans="2:3" x14ac:dyDescent="0.45">
      <c r="B14639" s="2"/>
      <c r="C14639" s="2"/>
    </row>
    <row r="14640" spans="2:3" x14ac:dyDescent="0.45">
      <c r="B14640" s="2"/>
      <c r="C14640" s="2"/>
    </row>
    <row r="14641" spans="2:3" x14ac:dyDescent="0.45">
      <c r="B14641" s="2"/>
      <c r="C14641" s="2"/>
    </row>
    <row r="14642" spans="2:3" x14ac:dyDescent="0.45">
      <c r="B14642" s="2"/>
      <c r="C14642" s="2"/>
    </row>
    <row r="14643" spans="2:3" x14ac:dyDescent="0.45">
      <c r="B14643" s="2"/>
      <c r="C14643" s="2"/>
    </row>
    <row r="14644" spans="2:3" x14ac:dyDescent="0.45">
      <c r="B14644" s="2"/>
      <c r="C14644" s="2"/>
    </row>
    <row r="14645" spans="2:3" x14ac:dyDescent="0.45">
      <c r="B14645" s="2"/>
      <c r="C14645" s="2"/>
    </row>
    <row r="14646" spans="2:3" x14ac:dyDescent="0.45">
      <c r="B14646" s="2"/>
      <c r="C14646" s="2"/>
    </row>
    <row r="14647" spans="2:3" x14ac:dyDescent="0.45">
      <c r="B14647" s="2"/>
      <c r="C14647" s="2"/>
    </row>
    <row r="14648" spans="2:3" x14ac:dyDescent="0.45">
      <c r="B14648" s="2"/>
      <c r="C14648" s="2"/>
    </row>
    <row r="14649" spans="2:3" x14ac:dyDescent="0.45">
      <c r="B14649" s="2"/>
      <c r="C14649" s="2"/>
    </row>
    <row r="14650" spans="2:3" x14ac:dyDescent="0.45">
      <c r="B14650" s="2"/>
      <c r="C14650" s="2"/>
    </row>
    <row r="14651" spans="2:3" x14ac:dyDescent="0.45">
      <c r="B14651" s="2"/>
      <c r="C14651" s="2"/>
    </row>
    <row r="14652" spans="2:3" x14ac:dyDescent="0.45">
      <c r="B14652" s="2"/>
      <c r="C14652" s="2"/>
    </row>
    <row r="14653" spans="2:3" x14ac:dyDescent="0.45">
      <c r="B14653" s="2"/>
      <c r="C14653" s="2"/>
    </row>
    <row r="14654" spans="2:3" x14ac:dyDescent="0.45">
      <c r="B14654" s="2"/>
      <c r="C14654" s="2"/>
    </row>
    <row r="14655" spans="2:3" x14ac:dyDescent="0.45">
      <c r="B14655" s="2"/>
      <c r="C14655" s="2"/>
    </row>
    <row r="14656" spans="2:3" x14ac:dyDescent="0.45">
      <c r="B14656" s="2"/>
      <c r="C14656" s="2"/>
    </row>
    <row r="14657" spans="2:3" x14ac:dyDescent="0.45">
      <c r="B14657" s="2"/>
      <c r="C14657" s="2"/>
    </row>
    <row r="14658" spans="2:3" x14ac:dyDescent="0.45">
      <c r="B14658" s="2"/>
      <c r="C14658" s="2"/>
    </row>
    <row r="14659" spans="2:3" x14ac:dyDescent="0.45">
      <c r="B14659" s="2"/>
      <c r="C14659" s="2"/>
    </row>
    <row r="14660" spans="2:3" x14ac:dyDescent="0.45">
      <c r="B14660" s="2"/>
      <c r="C14660" s="2"/>
    </row>
    <row r="14661" spans="2:3" x14ac:dyDescent="0.45">
      <c r="B14661" s="2"/>
      <c r="C14661" s="2"/>
    </row>
    <row r="14662" spans="2:3" x14ac:dyDescent="0.45">
      <c r="B14662" s="2"/>
      <c r="C14662" s="2"/>
    </row>
    <row r="14663" spans="2:3" x14ac:dyDescent="0.45">
      <c r="B14663" s="2"/>
      <c r="C14663" s="2"/>
    </row>
    <row r="14664" spans="2:3" x14ac:dyDescent="0.45">
      <c r="B14664" s="2"/>
      <c r="C14664" s="2"/>
    </row>
    <row r="14665" spans="2:3" x14ac:dyDescent="0.45">
      <c r="B14665" s="2"/>
      <c r="C14665" s="2"/>
    </row>
    <row r="14666" spans="2:3" x14ac:dyDescent="0.45">
      <c r="B14666" s="2"/>
      <c r="C14666" s="2"/>
    </row>
    <row r="14667" spans="2:3" x14ac:dyDescent="0.45">
      <c r="B14667" s="2"/>
      <c r="C14667" s="2"/>
    </row>
    <row r="14668" spans="2:3" x14ac:dyDescent="0.45">
      <c r="B14668" s="2"/>
      <c r="C14668" s="2"/>
    </row>
    <row r="14669" spans="2:3" x14ac:dyDescent="0.45">
      <c r="B14669" s="2"/>
      <c r="C14669" s="2"/>
    </row>
    <row r="14670" spans="2:3" x14ac:dyDescent="0.45">
      <c r="B14670" s="2"/>
      <c r="C14670" s="2"/>
    </row>
    <row r="14671" spans="2:3" x14ac:dyDescent="0.45">
      <c r="B14671" s="2"/>
      <c r="C14671" s="2"/>
    </row>
    <row r="14672" spans="2:3" x14ac:dyDescent="0.45">
      <c r="B14672" s="2"/>
      <c r="C14672" s="2"/>
    </row>
    <row r="14673" spans="2:3" x14ac:dyDescent="0.45">
      <c r="B14673" s="2"/>
      <c r="C14673" s="2"/>
    </row>
    <row r="14674" spans="2:3" x14ac:dyDescent="0.45">
      <c r="B14674" s="2"/>
      <c r="C14674" s="2"/>
    </row>
    <row r="14675" spans="2:3" x14ac:dyDescent="0.45">
      <c r="B14675" s="2"/>
      <c r="C14675" s="2"/>
    </row>
    <row r="14676" spans="2:3" x14ac:dyDescent="0.45">
      <c r="B14676" s="2"/>
      <c r="C14676" s="2"/>
    </row>
    <row r="14677" spans="2:3" x14ac:dyDescent="0.45">
      <c r="B14677" s="2"/>
      <c r="C14677" s="2"/>
    </row>
    <row r="14678" spans="2:3" x14ac:dyDescent="0.45">
      <c r="B14678" s="2"/>
      <c r="C14678" s="2"/>
    </row>
    <row r="14679" spans="2:3" x14ac:dyDescent="0.45">
      <c r="B14679" s="2"/>
      <c r="C14679" s="2"/>
    </row>
    <row r="14680" spans="2:3" x14ac:dyDescent="0.45">
      <c r="B14680" s="2"/>
      <c r="C14680" s="2"/>
    </row>
    <row r="14681" spans="2:3" x14ac:dyDescent="0.45">
      <c r="B14681" s="2"/>
      <c r="C14681" s="2"/>
    </row>
    <row r="14682" spans="2:3" x14ac:dyDescent="0.45">
      <c r="B14682" s="2"/>
      <c r="C14682" s="2"/>
    </row>
    <row r="14683" spans="2:3" x14ac:dyDescent="0.45">
      <c r="B14683" s="2"/>
      <c r="C14683" s="2"/>
    </row>
    <row r="14684" spans="2:3" x14ac:dyDescent="0.45">
      <c r="B14684" s="2"/>
      <c r="C14684" s="2"/>
    </row>
    <row r="14685" spans="2:3" x14ac:dyDescent="0.45">
      <c r="B14685" s="2"/>
      <c r="C14685" s="2"/>
    </row>
    <row r="14686" spans="2:3" x14ac:dyDescent="0.45">
      <c r="B14686" s="2"/>
      <c r="C14686" s="2"/>
    </row>
    <row r="14687" spans="2:3" x14ac:dyDescent="0.45">
      <c r="B14687" s="2"/>
      <c r="C14687" s="2"/>
    </row>
    <row r="14688" spans="2:3" x14ac:dyDescent="0.45">
      <c r="B14688" s="2"/>
      <c r="C14688" s="2"/>
    </row>
    <row r="14689" spans="2:3" x14ac:dyDescent="0.45">
      <c r="B14689" s="2"/>
      <c r="C14689" s="2"/>
    </row>
    <row r="14690" spans="2:3" x14ac:dyDescent="0.45">
      <c r="B14690" s="2"/>
      <c r="C14690" s="2"/>
    </row>
    <row r="14691" spans="2:3" x14ac:dyDescent="0.45">
      <c r="B14691" s="2"/>
      <c r="C14691" s="2"/>
    </row>
    <row r="14692" spans="2:3" x14ac:dyDescent="0.45">
      <c r="B14692" s="2"/>
      <c r="C14692" s="2"/>
    </row>
    <row r="14693" spans="2:3" x14ac:dyDescent="0.45">
      <c r="B14693" s="2"/>
      <c r="C14693" s="2"/>
    </row>
    <row r="14694" spans="2:3" x14ac:dyDescent="0.45">
      <c r="B14694" s="2"/>
      <c r="C14694" s="2"/>
    </row>
    <row r="14695" spans="2:3" x14ac:dyDescent="0.45">
      <c r="B14695" s="2"/>
      <c r="C14695" s="2"/>
    </row>
    <row r="14696" spans="2:3" x14ac:dyDescent="0.45">
      <c r="B14696" s="2"/>
      <c r="C14696" s="2"/>
    </row>
    <row r="14697" spans="2:3" x14ac:dyDescent="0.45">
      <c r="B14697" s="2"/>
      <c r="C14697" s="2"/>
    </row>
    <row r="14698" spans="2:3" x14ac:dyDescent="0.45">
      <c r="B14698" s="2"/>
      <c r="C14698" s="2"/>
    </row>
    <row r="14699" spans="2:3" x14ac:dyDescent="0.45">
      <c r="B14699" s="2"/>
      <c r="C14699" s="2"/>
    </row>
    <row r="14700" spans="2:3" x14ac:dyDescent="0.45">
      <c r="B14700" s="2"/>
      <c r="C14700" s="2"/>
    </row>
    <row r="14701" spans="2:3" x14ac:dyDescent="0.45">
      <c r="B14701" s="2"/>
      <c r="C14701" s="2"/>
    </row>
    <row r="14702" spans="2:3" x14ac:dyDescent="0.45">
      <c r="B14702" s="2"/>
      <c r="C14702" s="2"/>
    </row>
    <row r="14703" spans="2:3" x14ac:dyDescent="0.45">
      <c r="B14703" s="2"/>
      <c r="C14703" s="2"/>
    </row>
    <row r="14704" spans="2:3" x14ac:dyDescent="0.45">
      <c r="B14704" s="2"/>
      <c r="C14704" s="2"/>
    </row>
    <row r="14705" spans="2:3" x14ac:dyDescent="0.45">
      <c r="B14705" s="2"/>
      <c r="C14705" s="2"/>
    </row>
    <row r="14706" spans="2:3" x14ac:dyDescent="0.45">
      <c r="B14706" s="2"/>
      <c r="C14706" s="2"/>
    </row>
    <row r="14707" spans="2:3" x14ac:dyDescent="0.45">
      <c r="B14707" s="2"/>
      <c r="C14707" s="2"/>
    </row>
    <row r="14708" spans="2:3" x14ac:dyDescent="0.45">
      <c r="B14708" s="2"/>
      <c r="C14708" s="2"/>
    </row>
    <row r="14709" spans="2:3" x14ac:dyDescent="0.45">
      <c r="B14709" s="2"/>
      <c r="C14709" s="2"/>
    </row>
    <row r="14710" spans="2:3" x14ac:dyDescent="0.45">
      <c r="B14710" s="2"/>
      <c r="C14710" s="2"/>
    </row>
    <row r="14711" spans="2:3" x14ac:dyDescent="0.45">
      <c r="B14711" s="2"/>
      <c r="C14711" s="2"/>
    </row>
    <row r="14712" spans="2:3" x14ac:dyDescent="0.45">
      <c r="B14712" s="2"/>
      <c r="C14712" s="2"/>
    </row>
    <row r="14713" spans="2:3" x14ac:dyDescent="0.45">
      <c r="B14713" s="2"/>
      <c r="C14713" s="2"/>
    </row>
    <row r="14714" spans="2:3" x14ac:dyDescent="0.45">
      <c r="B14714" s="2"/>
      <c r="C14714" s="2"/>
    </row>
    <row r="14715" spans="2:3" x14ac:dyDescent="0.45">
      <c r="B14715" s="2"/>
      <c r="C14715" s="2"/>
    </row>
    <row r="14716" spans="2:3" x14ac:dyDescent="0.45">
      <c r="B14716" s="2"/>
      <c r="C14716" s="2"/>
    </row>
    <row r="14717" spans="2:3" x14ac:dyDescent="0.45">
      <c r="B14717" s="2"/>
      <c r="C14717" s="2"/>
    </row>
    <row r="14718" spans="2:3" x14ac:dyDescent="0.45">
      <c r="B14718" s="2"/>
      <c r="C14718" s="2"/>
    </row>
    <row r="14719" spans="2:3" x14ac:dyDescent="0.45">
      <c r="B14719" s="2"/>
      <c r="C14719" s="2"/>
    </row>
    <row r="14720" spans="2:3" x14ac:dyDescent="0.45">
      <c r="B14720" s="2"/>
      <c r="C14720" s="2"/>
    </row>
    <row r="14721" spans="2:3" x14ac:dyDescent="0.45">
      <c r="B14721" s="2"/>
      <c r="C14721" s="2"/>
    </row>
    <row r="14722" spans="2:3" x14ac:dyDescent="0.45">
      <c r="B14722" s="2"/>
      <c r="C14722" s="2"/>
    </row>
    <row r="14723" spans="2:3" x14ac:dyDescent="0.45">
      <c r="B14723" s="2"/>
      <c r="C14723" s="2"/>
    </row>
    <row r="14724" spans="2:3" x14ac:dyDescent="0.45">
      <c r="B14724" s="2"/>
      <c r="C14724" s="2"/>
    </row>
    <row r="14725" spans="2:3" x14ac:dyDescent="0.45">
      <c r="B14725" s="2"/>
      <c r="C14725" s="2"/>
    </row>
    <row r="14726" spans="2:3" x14ac:dyDescent="0.45">
      <c r="B14726" s="2"/>
      <c r="C14726" s="2"/>
    </row>
    <row r="14727" spans="2:3" x14ac:dyDescent="0.45">
      <c r="B14727" s="2"/>
      <c r="C14727" s="2"/>
    </row>
    <row r="14728" spans="2:3" x14ac:dyDescent="0.45">
      <c r="B14728" s="2"/>
      <c r="C14728" s="2"/>
    </row>
    <row r="14729" spans="2:3" x14ac:dyDescent="0.45">
      <c r="B14729" s="2"/>
      <c r="C14729" s="2"/>
    </row>
    <row r="14730" spans="2:3" x14ac:dyDescent="0.45">
      <c r="B14730" s="2"/>
      <c r="C14730" s="2"/>
    </row>
    <row r="14731" spans="2:3" x14ac:dyDescent="0.45">
      <c r="B14731" s="2"/>
      <c r="C14731" s="2"/>
    </row>
    <row r="14732" spans="2:3" x14ac:dyDescent="0.45">
      <c r="B14732" s="2"/>
      <c r="C14732" s="2"/>
    </row>
    <row r="14733" spans="2:3" x14ac:dyDescent="0.45">
      <c r="B14733" s="2"/>
      <c r="C14733" s="2"/>
    </row>
    <row r="14734" spans="2:3" x14ac:dyDescent="0.45">
      <c r="B14734" s="2"/>
      <c r="C14734" s="2"/>
    </row>
    <row r="14735" spans="2:3" x14ac:dyDescent="0.45">
      <c r="B14735" s="2"/>
      <c r="C14735" s="2"/>
    </row>
    <row r="14736" spans="2:3" x14ac:dyDescent="0.45">
      <c r="B14736" s="2"/>
      <c r="C14736" s="2"/>
    </row>
    <row r="14737" spans="2:3" x14ac:dyDescent="0.45">
      <c r="B14737" s="2"/>
      <c r="C14737" s="2"/>
    </row>
    <row r="14738" spans="2:3" x14ac:dyDescent="0.45">
      <c r="B14738" s="2"/>
      <c r="C14738" s="2"/>
    </row>
    <row r="14739" spans="2:3" x14ac:dyDescent="0.45">
      <c r="B14739" s="2"/>
      <c r="C14739" s="2"/>
    </row>
    <row r="14740" spans="2:3" x14ac:dyDescent="0.45">
      <c r="B14740" s="2"/>
      <c r="C14740" s="2"/>
    </row>
    <row r="14741" spans="2:3" x14ac:dyDescent="0.45">
      <c r="B14741" s="2"/>
      <c r="C14741" s="2"/>
    </row>
    <row r="14742" spans="2:3" x14ac:dyDescent="0.45">
      <c r="B14742" s="2"/>
      <c r="C14742" s="2"/>
    </row>
    <row r="14743" spans="2:3" x14ac:dyDescent="0.45">
      <c r="B14743" s="2"/>
      <c r="C14743" s="2"/>
    </row>
    <row r="14744" spans="2:3" x14ac:dyDescent="0.45">
      <c r="B14744" s="2"/>
      <c r="C14744" s="2"/>
    </row>
    <row r="14745" spans="2:3" x14ac:dyDescent="0.45">
      <c r="B14745" s="2"/>
      <c r="C14745" s="2"/>
    </row>
    <row r="14746" spans="2:3" x14ac:dyDescent="0.45">
      <c r="B14746" s="2"/>
      <c r="C14746" s="2"/>
    </row>
    <row r="14747" spans="2:3" x14ac:dyDescent="0.45">
      <c r="B14747" s="2"/>
      <c r="C14747" s="2"/>
    </row>
    <row r="14748" spans="2:3" x14ac:dyDescent="0.45">
      <c r="B14748" s="2"/>
      <c r="C14748" s="2"/>
    </row>
    <row r="14749" spans="2:3" x14ac:dyDescent="0.45">
      <c r="B14749" s="2"/>
      <c r="C14749" s="2"/>
    </row>
    <row r="14750" spans="2:3" x14ac:dyDescent="0.45">
      <c r="B14750" s="2"/>
      <c r="C14750" s="2"/>
    </row>
    <row r="14751" spans="2:3" x14ac:dyDescent="0.45">
      <c r="B14751" s="2"/>
      <c r="C14751" s="2"/>
    </row>
    <row r="14752" spans="2:3" x14ac:dyDescent="0.45">
      <c r="B14752" s="2"/>
      <c r="C14752" s="2"/>
    </row>
    <row r="14753" spans="2:3" x14ac:dyDescent="0.45">
      <c r="B14753" s="2"/>
      <c r="C14753" s="2"/>
    </row>
    <row r="14754" spans="2:3" x14ac:dyDescent="0.45">
      <c r="B14754" s="2"/>
      <c r="C14754" s="2"/>
    </row>
    <row r="14755" spans="2:3" x14ac:dyDescent="0.45">
      <c r="B14755" s="2"/>
      <c r="C14755" s="2"/>
    </row>
    <row r="14756" spans="2:3" x14ac:dyDescent="0.45">
      <c r="B14756" s="2"/>
      <c r="C14756" s="2"/>
    </row>
    <row r="14757" spans="2:3" x14ac:dyDescent="0.45">
      <c r="B14757" s="2"/>
      <c r="C14757" s="2"/>
    </row>
    <row r="14758" spans="2:3" x14ac:dyDescent="0.45">
      <c r="B14758" s="2"/>
      <c r="C14758" s="2"/>
    </row>
    <row r="14759" spans="2:3" x14ac:dyDescent="0.45">
      <c r="B14759" s="2"/>
      <c r="C14759" s="2"/>
    </row>
    <row r="14760" spans="2:3" x14ac:dyDescent="0.45">
      <c r="B14760" s="2"/>
      <c r="C14760" s="2"/>
    </row>
    <row r="14761" spans="2:3" x14ac:dyDescent="0.45">
      <c r="B14761" s="2"/>
      <c r="C14761" s="2"/>
    </row>
    <row r="14762" spans="2:3" x14ac:dyDescent="0.45">
      <c r="B14762" s="2"/>
      <c r="C14762" s="2"/>
    </row>
    <row r="14763" spans="2:3" x14ac:dyDescent="0.45">
      <c r="B14763" s="2"/>
      <c r="C14763" s="2"/>
    </row>
    <row r="14764" spans="2:3" x14ac:dyDescent="0.45">
      <c r="B14764" s="2"/>
      <c r="C14764" s="2"/>
    </row>
    <row r="14765" spans="2:3" x14ac:dyDescent="0.45">
      <c r="B14765" s="2"/>
      <c r="C14765" s="2"/>
    </row>
    <row r="14766" spans="2:3" x14ac:dyDescent="0.45">
      <c r="B14766" s="2"/>
      <c r="C14766" s="2"/>
    </row>
    <row r="14767" spans="2:3" x14ac:dyDescent="0.45">
      <c r="B14767" s="2"/>
      <c r="C14767" s="2"/>
    </row>
    <row r="14768" spans="2:3" x14ac:dyDescent="0.45">
      <c r="B14768" s="2"/>
      <c r="C14768" s="2"/>
    </row>
    <row r="14769" spans="2:3" x14ac:dyDescent="0.45">
      <c r="B14769" s="2"/>
      <c r="C14769" s="2"/>
    </row>
    <row r="14770" spans="2:3" x14ac:dyDescent="0.45">
      <c r="B14770" s="2"/>
      <c r="C14770" s="2"/>
    </row>
    <row r="14771" spans="2:3" x14ac:dyDescent="0.45">
      <c r="B14771" s="2"/>
      <c r="C14771" s="2"/>
    </row>
    <row r="14772" spans="2:3" x14ac:dyDescent="0.45">
      <c r="B14772" s="2"/>
      <c r="C14772" s="2"/>
    </row>
    <row r="14773" spans="2:3" x14ac:dyDescent="0.45">
      <c r="B14773" s="2"/>
      <c r="C14773" s="2"/>
    </row>
    <row r="14774" spans="2:3" x14ac:dyDescent="0.45">
      <c r="B14774" s="2"/>
      <c r="C14774" s="2"/>
    </row>
    <row r="14775" spans="2:3" x14ac:dyDescent="0.45">
      <c r="B14775" s="2"/>
      <c r="C14775" s="2"/>
    </row>
    <row r="14776" spans="2:3" x14ac:dyDescent="0.45">
      <c r="B14776" s="2"/>
      <c r="C14776" s="2"/>
    </row>
    <row r="14777" spans="2:3" x14ac:dyDescent="0.45">
      <c r="B14777" s="2"/>
      <c r="C14777" s="2"/>
    </row>
    <row r="14778" spans="2:3" x14ac:dyDescent="0.45">
      <c r="B14778" s="2"/>
      <c r="C14778" s="2"/>
    </row>
    <row r="14779" spans="2:3" x14ac:dyDescent="0.45">
      <c r="B14779" s="2"/>
      <c r="C14779" s="2"/>
    </row>
    <row r="14780" spans="2:3" x14ac:dyDescent="0.45">
      <c r="B14780" s="2"/>
      <c r="C14780" s="2"/>
    </row>
    <row r="14781" spans="2:3" x14ac:dyDescent="0.45">
      <c r="B14781" s="2"/>
      <c r="C14781" s="2"/>
    </row>
    <row r="14782" spans="2:3" x14ac:dyDescent="0.45">
      <c r="B14782" s="2"/>
      <c r="C14782" s="2"/>
    </row>
    <row r="14783" spans="2:3" x14ac:dyDescent="0.45">
      <c r="B14783" s="2"/>
      <c r="C14783" s="2"/>
    </row>
    <row r="14784" spans="2:3" x14ac:dyDescent="0.45">
      <c r="B14784" s="2"/>
      <c r="C14784" s="2"/>
    </row>
    <row r="14785" spans="2:3" x14ac:dyDescent="0.45">
      <c r="B14785" s="2"/>
      <c r="C14785" s="2"/>
    </row>
    <row r="14786" spans="2:3" x14ac:dyDescent="0.45">
      <c r="B14786" s="2"/>
      <c r="C14786" s="2"/>
    </row>
    <row r="14787" spans="2:3" x14ac:dyDescent="0.45">
      <c r="B14787" s="2"/>
      <c r="C14787" s="2"/>
    </row>
    <row r="14788" spans="2:3" x14ac:dyDescent="0.45">
      <c r="B14788" s="2"/>
      <c r="C14788" s="2"/>
    </row>
    <row r="14789" spans="2:3" x14ac:dyDescent="0.45">
      <c r="B14789" s="2"/>
      <c r="C14789" s="2"/>
    </row>
    <row r="14790" spans="2:3" x14ac:dyDescent="0.45">
      <c r="B14790" s="2"/>
      <c r="C14790" s="2"/>
    </row>
    <row r="14791" spans="2:3" x14ac:dyDescent="0.45">
      <c r="B14791" s="2"/>
      <c r="C14791" s="2"/>
    </row>
    <row r="14792" spans="2:3" x14ac:dyDescent="0.45">
      <c r="B14792" s="2"/>
      <c r="C14792" s="2"/>
    </row>
    <row r="14793" spans="2:3" x14ac:dyDescent="0.45">
      <c r="B14793" s="2"/>
      <c r="C14793" s="2"/>
    </row>
    <row r="14794" spans="2:3" x14ac:dyDescent="0.45">
      <c r="B14794" s="2"/>
      <c r="C14794" s="2"/>
    </row>
    <row r="14795" spans="2:3" x14ac:dyDescent="0.45">
      <c r="B14795" s="2"/>
      <c r="C14795" s="2"/>
    </row>
    <row r="14796" spans="2:3" x14ac:dyDescent="0.45">
      <c r="B14796" s="2"/>
      <c r="C14796" s="2"/>
    </row>
    <row r="14797" spans="2:3" x14ac:dyDescent="0.45">
      <c r="B14797" s="2"/>
      <c r="C14797" s="2"/>
    </row>
    <row r="14798" spans="2:3" x14ac:dyDescent="0.45">
      <c r="B14798" s="2"/>
      <c r="C14798" s="2"/>
    </row>
    <row r="14799" spans="2:3" x14ac:dyDescent="0.45">
      <c r="B14799" s="2"/>
      <c r="C14799" s="2"/>
    </row>
    <row r="14800" spans="2:3" x14ac:dyDescent="0.45">
      <c r="B14800" s="2"/>
      <c r="C14800" s="2"/>
    </row>
    <row r="14801" spans="2:3" x14ac:dyDescent="0.45">
      <c r="B14801" s="2"/>
      <c r="C14801" s="2"/>
    </row>
    <row r="14802" spans="2:3" x14ac:dyDescent="0.45">
      <c r="B14802" s="2"/>
      <c r="C14802" s="2"/>
    </row>
    <row r="14803" spans="2:3" x14ac:dyDescent="0.45">
      <c r="B14803" s="2"/>
      <c r="C14803" s="2"/>
    </row>
    <row r="14804" spans="2:3" x14ac:dyDescent="0.45">
      <c r="B14804" s="2"/>
      <c r="C14804" s="2"/>
    </row>
    <row r="14805" spans="2:3" x14ac:dyDescent="0.45">
      <c r="B14805" s="2"/>
      <c r="C14805" s="2"/>
    </row>
    <row r="14806" spans="2:3" x14ac:dyDescent="0.45">
      <c r="B14806" s="2"/>
      <c r="C14806" s="2"/>
    </row>
    <row r="14807" spans="2:3" x14ac:dyDescent="0.45">
      <c r="B14807" s="2"/>
      <c r="C14807" s="2"/>
    </row>
    <row r="14808" spans="2:3" x14ac:dyDescent="0.45">
      <c r="B14808" s="2"/>
      <c r="C14808" s="2"/>
    </row>
    <row r="14809" spans="2:3" x14ac:dyDescent="0.45">
      <c r="B14809" s="2"/>
      <c r="C14809" s="2"/>
    </row>
    <row r="14810" spans="2:3" x14ac:dyDescent="0.45">
      <c r="B14810" s="2"/>
      <c r="C14810" s="2"/>
    </row>
    <row r="14811" spans="2:3" x14ac:dyDescent="0.45">
      <c r="B14811" s="2"/>
      <c r="C14811" s="2"/>
    </row>
    <row r="14812" spans="2:3" x14ac:dyDescent="0.45">
      <c r="B14812" s="2"/>
      <c r="C14812" s="2"/>
    </row>
    <row r="14813" spans="2:3" x14ac:dyDescent="0.45">
      <c r="B14813" s="2"/>
      <c r="C14813" s="2"/>
    </row>
    <row r="14814" spans="2:3" x14ac:dyDescent="0.45">
      <c r="B14814" s="2"/>
      <c r="C14814" s="2"/>
    </row>
    <row r="14815" spans="2:3" x14ac:dyDescent="0.45">
      <c r="B14815" s="2"/>
      <c r="C14815" s="2"/>
    </row>
    <row r="14816" spans="2:3" x14ac:dyDescent="0.45">
      <c r="B14816" s="2"/>
      <c r="C14816" s="2"/>
    </row>
    <row r="14817" spans="2:3" x14ac:dyDescent="0.45">
      <c r="B14817" s="2"/>
      <c r="C14817" s="2"/>
    </row>
    <row r="14818" spans="2:3" x14ac:dyDescent="0.45">
      <c r="B14818" s="2"/>
      <c r="C14818" s="2"/>
    </row>
    <row r="14819" spans="2:3" x14ac:dyDescent="0.45">
      <c r="B14819" s="2"/>
      <c r="C14819" s="2"/>
    </row>
    <row r="14820" spans="2:3" x14ac:dyDescent="0.45">
      <c r="B14820" s="2"/>
      <c r="C14820" s="2"/>
    </row>
    <row r="14821" spans="2:3" x14ac:dyDescent="0.45">
      <c r="B14821" s="2"/>
      <c r="C14821" s="2"/>
    </row>
    <row r="14822" spans="2:3" x14ac:dyDescent="0.45">
      <c r="B14822" s="2"/>
      <c r="C14822" s="2"/>
    </row>
    <row r="14823" spans="2:3" x14ac:dyDescent="0.45">
      <c r="B14823" s="2"/>
      <c r="C14823" s="2"/>
    </row>
    <row r="14824" spans="2:3" x14ac:dyDescent="0.45">
      <c r="B14824" s="2"/>
      <c r="C14824" s="2"/>
    </row>
    <row r="14825" spans="2:3" x14ac:dyDescent="0.45">
      <c r="B14825" s="2"/>
      <c r="C14825" s="2"/>
    </row>
    <row r="14826" spans="2:3" x14ac:dyDescent="0.45">
      <c r="B14826" s="2"/>
      <c r="C14826" s="2"/>
    </row>
    <row r="14827" spans="2:3" x14ac:dyDescent="0.45">
      <c r="B14827" s="2"/>
      <c r="C14827" s="2"/>
    </row>
    <row r="14828" spans="2:3" x14ac:dyDescent="0.45">
      <c r="B14828" s="2"/>
      <c r="C14828" s="2"/>
    </row>
    <row r="14829" spans="2:3" x14ac:dyDescent="0.45">
      <c r="B14829" s="2"/>
      <c r="C14829" s="2"/>
    </row>
    <row r="14830" spans="2:3" x14ac:dyDescent="0.45">
      <c r="B14830" s="2"/>
      <c r="C14830" s="2"/>
    </row>
    <row r="14831" spans="2:3" x14ac:dyDescent="0.45">
      <c r="B14831" s="2"/>
      <c r="C14831" s="2"/>
    </row>
    <row r="14832" spans="2:3" x14ac:dyDescent="0.45">
      <c r="B14832" s="2"/>
      <c r="C14832" s="2"/>
    </row>
    <row r="14833" spans="2:3" x14ac:dyDescent="0.45">
      <c r="B14833" s="2"/>
      <c r="C14833" s="2"/>
    </row>
    <row r="14834" spans="2:3" x14ac:dyDescent="0.45">
      <c r="B14834" s="2"/>
      <c r="C14834" s="2"/>
    </row>
    <row r="14835" spans="2:3" x14ac:dyDescent="0.45">
      <c r="B14835" s="2"/>
      <c r="C14835" s="2"/>
    </row>
    <row r="14836" spans="2:3" x14ac:dyDescent="0.45">
      <c r="B14836" s="2"/>
      <c r="C14836" s="2"/>
    </row>
    <row r="14837" spans="2:3" x14ac:dyDescent="0.45">
      <c r="B14837" s="2"/>
      <c r="C14837" s="2"/>
    </row>
    <row r="14838" spans="2:3" x14ac:dyDescent="0.45">
      <c r="B14838" s="2"/>
      <c r="C14838" s="2"/>
    </row>
    <row r="14839" spans="2:3" x14ac:dyDescent="0.45">
      <c r="B14839" s="2"/>
      <c r="C14839" s="2"/>
    </row>
    <row r="14840" spans="2:3" x14ac:dyDescent="0.45">
      <c r="B14840" s="2"/>
      <c r="C14840" s="2"/>
    </row>
    <row r="14841" spans="2:3" x14ac:dyDescent="0.45">
      <c r="B14841" s="2"/>
      <c r="C14841" s="2"/>
    </row>
    <row r="14842" spans="2:3" x14ac:dyDescent="0.45">
      <c r="B14842" s="2"/>
      <c r="C14842" s="2"/>
    </row>
    <row r="14843" spans="2:3" x14ac:dyDescent="0.45">
      <c r="B14843" s="2"/>
      <c r="C14843" s="2"/>
    </row>
    <row r="14844" spans="2:3" x14ac:dyDescent="0.45">
      <c r="B14844" s="2"/>
      <c r="C14844" s="2"/>
    </row>
    <row r="14845" spans="2:3" x14ac:dyDescent="0.45">
      <c r="B14845" s="2"/>
      <c r="C14845" s="2"/>
    </row>
    <row r="14846" spans="2:3" x14ac:dyDescent="0.45">
      <c r="B14846" s="2"/>
      <c r="C14846" s="2"/>
    </row>
    <row r="14847" spans="2:3" x14ac:dyDescent="0.45">
      <c r="B14847" s="2"/>
      <c r="C14847" s="2"/>
    </row>
    <row r="14848" spans="2:3" x14ac:dyDescent="0.45">
      <c r="B14848" s="2"/>
      <c r="C14848" s="2"/>
    </row>
    <row r="14849" spans="2:3" x14ac:dyDescent="0.45">
      <c r="B14849" s="2"/>
      <c r="C14849" s="2"/>
    </row>
    <row r="14850" spans="2:3" x14ac:dyDescent="0.45">
      <c r="B14850" s="2"/>
      <c r="C14850" s="2"/>
    </row>
    <row r="14851" spans="2:3" x14ac:dyDescent="0.45">
      <c r="B14851" s="2"/>
      <c r="C14851" s="2"/>
    </row>
    <row r="14852" spans="2:3" x14ac:dyDescent="0.45">
      <c r="B14852" s="2"/>
      <c r="C14852" s="2"/>
    </row>
    <row r="14853" spans="2:3" x14ac:dyDescent="0.45">
      <c r="B14853" s="2"/>
      <c r="C14853" s="2"/>
    </row>
    <row r="14854" spans="2:3" x14ac:dyDescent="0.45">
      <c r="B14854" s="2"/>
      <c r="C14854" s="2"/>
    </row>
    <row r="14855" spans="2:3" x14ac:dyDescent="0.45">
      <c r="B14855" s="2"/>
      <c r="C14855" s="2"/>
    </row>
    <row r="14856" spans="2:3" x14ac:dyDescent="0.45">
      <c r="B14856" s="2"/>
      <c r="C14856" s="2"/>
    </row>
    <row r="14857" spans="2:3" x14ac:dyDescent="0.45">
      <c r="B14857" s="2"/>
      <c r="C14857" s="2"/>
    </row>
    <row r="14858" spans="2:3" x14ac:dyDescent="0.45">
      <c r="B14858" s="2"/>
      <c r="C14858" s="2"/>
    </row>
    <row r="14859" spans="2:3" x14ac:dyDescent="0.45">
      <c r="B14859" s="2"/>
      <c r="C14859" s="2"/>
    </row>
    <row r="14860" spans="2:3" x14ac:dyDescent="0.45">
      <c r="B14860" s="2"/>
      <c r="C14860" s="2"/>
    </row>
    <row r="14861" spans="2:3" x14ac:dyDescent="0.45">
      <c r="B14861" s="2"/>
      <c r="C14861" s="2"/>
    </row>
    <row r="14862" spans="2:3" x14ac:dyDescent="0.45">
      <c r="B14862" s="2"/>
      <c r="C14862" s="2"/>
    </row>
    <row r="14863" spans="2:3" x14ac:dyDescent="0.45">
      <c r="B14863" s="2"/>
      <c r="C14863" s="2"/>
    </row>
    <row r="14864" spans="2:3" x14ac:dyDescent="0.45">
      <c r="B14864" s="2"/>
      <c r="C14864" s="2"/>
    </row>
    <row r="14865" spans="2:3" x14ac:dyDescent="0.45">
      <c r="B14865" s="2"/>
      <c r="C14865" s="2"/>
    </row>
    <row r="14866" spans="2:3" x14ac:dyDescent="0.45">
      <c r="B14866" s="2"/>
      <c r="C14866" s="2"/>
    </row>
    <row r="14867" spans="2:3" x14ac:dyDescent="0.45">
      <c r="B14867" s="2"/>
      <c r="C14867" s="2"/>
    </row>
    <row r="14868" spans="2:3" x14ac:dyDescent="0.45">
      <c r="B14868" s="2"/>
      <c r="C14868" s="2"/>
    </row>
    <row r="14869" spans="2:3" x14ac:dyDescent="0.45">
      <c r="B14869" s="2"/>
      <c r="C14869" s="2"/>
    </row>
    <row r="14870" spans="2:3" x14ac:dyDescent="0.45">
      <c r="B14870" s="2"/>
      <c r="C14870" s="2"/>
    </row>
    <row r="14871" spans="2:3" x14ac:dyDescent="0.45">
      <c r="B14871" s="2"/>
      <c r="C14871" s="2"/>
    </row>
    <row r="14872" spans="2:3" x14ac:dyDescent="0.45">
      <c r="B14872" s="2"/>
      <c r="C14872" s="2"/>
    </row>
    <row r="14873" spans="2:3" x14ac:dyDescent="0.45">
      <c r="B14873" s="2"/>
      <c r="C14873" s="2"/>
    </row>
    <row r="14874" spans="2:3" x14ac:dyDescent="0.45">
      <c r="B14874" s="2"/>
      <c r="C14874" s="2"/>
    </row>
    <row r="14875" spans="2:3" x14ac:dyDescent="0.45">
      <c r="B14875" s="2"/>
      <c r="C14875" s="2"/>
    </row>
    <row r="14876" spans="2:3" x14ac:dyDescent="0.45">
      <c r="B14876" s="2"/>
      <c r="C14876" s="2"/>
    </row>
    <row r="14877" spans="2:3" x14ac:dyDescent="0.45">
      <c r="B14877" s="2"/>
      <c r="C14877" s="2"/>
    </row>
    <row r="14878" spans="2:3" x14ac:dyDescent="0.45">
      <c r="B14878" s="2"/>
      <c r="C14878" s="2"/>
    </row>
    <row r="14879" spans="2:3" x14ac:dyDescent="0.45">
      <c r="B14879" s="2"/>
      <c r="C14879" s="2"/>
    </row>
    <row r="14880" spans="2:3" x14ac:dyDescent="0.45">
      <c r="B14880" s="2"/>
      <c r="C14880" s="2"/>
    </row>
    <row r="14881" spans="2:3" x14ac:dyDescent="0.45">
      <c r="B14881" s="2"/>
      <c r="C14881" s="2"/>
    </row>
    <row r="14882" spans="2:3" x14ac:dyDescent="0.45">
      <c r="B14882" s="2"/>
      <c r="C14882" s="2"/>
    </row>
    <row r="14883" spans="2:3" x14ac:dyDescent="0.45">
      <c r="B14883" s="2"/>
      <c r="C14883" s="2"/>
    </row>
    <row r="14884" spans="2:3" x14ac:dyDescent="0.45">
      <c r="B14884" s="2"/>
      <c r="C14884" s="2"/>
    </row>
    <row r="14885" spans="2:3" x14ac:dyDescent="0.45">
      <c r="B14885" s="2"/>
      <c r="C14885" s="2"/>
    </row>
    <row r="14886" spans="2:3" x14ac:dyDescent="0.45">
      <c r="B14886" s="2"/>
      <c r="C14886" s="2"/>
    </row>
    <row r="14887" spans="2:3" x14ac:dyDescent="0.45">
      <c r="B14887" s="2"/>
      <c r="C14887" s="2"/>
    </row>
    <row r="14888" spans="2:3" x14ac:dyDescent="0.45">
      <c r="B14888" s="2"/>
      <c r="C14888" s="2"/>
    </row>
    <row r="14889" spans="2:3" x14ac:dyDescent="0.45">
      <c r="B14889" s="2"/>
      <c r="C14889" s="2"/>
    </row>
    <row r="14890" spans="2:3" x14ac:dyDescent="0.45">
      <c r="B14890" s="2"/>
      <c r="C14890" s="2"/>
    </row>
    <row r="14891" spans="2:3" x14ac:dyDescent="0.45">
      <c r="B14891" s="2"/>
      <c r="C14891" s="2"/>
    </row>
    <row r="14892" spans="2:3" x14ac:dyDescent="0.45">
      <c r="B14892" s="2"/>
      <c r="C14892" s="2"/>
    </row>
    <row r="14893" spans="2:3" x14ac:dyDescent="0.45">
      <c r="B14893" s="2"/>
      <c r="C14893" s="2"/>
    </row>
    <row r="14894" spans="2:3" x14ac:dyDescent="0.45">
      <c r="B14894" s="2"/>
      <c r="C14894" s="2"/>
    </row>
    <row r="14895" spans="2:3" x14ac:dyDescent="0.45">
      <c r="B14895" s="2"/>
      <c r="C14895" s="2"/>
    </row>
    <row r="14896" spans="2:3" x14ac:dyDescent="0.45">
      <c r="B14896" s="2"/>
      <c r="C14896" s="2"/>
    </row>
    <row r="14897" spans="2:3" x14ac:dyDescent="0.45">
      <c r="B14897" s="2"/>
      <c r="C14897" s="2"/>
    </row>
    <row r="14898" spans="2:3" x14ac:dyDescent="0.45">
      <c r="B14898" s="2"/>
      <c r="C14898" s="2"/>
    </row>
    <row r="14899" spans="2:3" x14ac:dyDescent="0.45">
      <c r="B14899" s="2"/>
      <c r="C14899" s="2"/>
    </row>
    <row r="14900" spans="2:3" x14ac:dyDescent="0.45">
      <c r="B14900" s="2"/>
      <c r="C14900" s="2"/>
    </row>
    <row r="14901" spans="2:3" x14ac:dyDescent="0.45">
      <c r="B14901" s="2"/>
      <c r="C14901" s="2"/>
    </row>
    <row r="14902" spans="2:3" x14ac:dyDescent="0.45">
      <c r="B14902" s="2"/>
      <c r="C14902" s="2"/>
    </row>
    <row r="14903" spans="2:3" x14ac:dyDescent="0.45">
      <c r="B14903" s="2"/>
      <c r="C14903" s="2"/>
    </row>
    <row r="14904" spans="2:3" x14ac:dyDescent="0.45">
      <c r="B14904" s="2"/>
      <c r="C14904" s="2"/>
    </row>
    <row r="14905" spans="2:3" x14ac:dyDescent="0.45">
      <c r="B14905" s="2"/>
      <c r="C14905" s="2"/>
    </row>
    <row r="14906" spans="2:3" x14ac:dyDescent="0.45">
      <c r="B14906" s="2"/>
      <c r="C14906" s="2"/>
    </row>
    <row r="14907" spans="2:3" x14ac:dyDescent="0.45">
      <c r="B14907" s="2"/>
      <c r="C14907" s="2"/>
    </row>
    <row r="14908" spans="2:3" x14ac:dyDescent="0.45">
      <c r="B14908" s="2"/>
      <c r="C14908" s="2"/>
    </row>
    <row r="14909" spans="2:3" x14ac:dyDescent="0.45">
      <c r="B14909" s="2"/>
      <c r="C14909" s="2"/>
    </row>
    <row r="14910" spans="2:3" x14ac:dyDescent="0.45">
      <c r="B14910" s="2"/>
      <c r="C14910" s="2"/>
    </row>
    <row r="14911" spans="2:3" x14ac:dyDescent="0.45">
      <c r="B14911" s="2"/>
      <c r="C14911" s="2"/>
    </row>
    <row r="14912" spans="2:3" x14ac:dyDescent="0.45">
      <c r="B14912" s="2"/>
      <c r="C14912" s="2"/>
    </row>
    <row r="14913" spans="2:3" x14ac:dyDescent="0.45">
      <c r="B14913" s="2"/>
      <c r="C14913" s="2"/>
    </row>
    <row r="14914" spans="2:3" x14ac:dyDescent="0.45">
      <c r="B14914" s="2"/>
      <c r="C14914" s="2"/>
    </row>
    <row r="14915" spans="2:3" x14ac:dyDescent="0.45">
      <c r="B14915" s="2"/>
      <c r="C14915" s="2"/>
    </row>
    <row r="14916" spans="2:3" x14ac:dyDescent="0.45">
      <c r="B14916" s="2"/>
      <c r="C14916" s="2"/>
    </row>
    <row r="14917" spans="2:3" x14ac:dyDescent="0.45">
      <c r="B14917" s="2"/>
      <c r="C14917" s="2"/>
    </row>
    <row r="14918" spans="2:3" x14ac:dyDescent="0.45">
      <c r="B14918" s="2"/>
      <c r="C14918" s="2"/>
    </row>
    <row r="14919" spans="2:3" x14ac:dyDescent="0.45">
      <c r="B14919" s="2"/>
      <c r="C14919" s="2"/>
    </row>
    <row r="14920" spans="2:3" x14ac:dyDescent="0.45">
      <c r="B14920" s="2"/>
      <c r="C14920" s="2"/>
    </row>
    <row r="14921" spans="2:3" x14ac:dyDescent="0.45">
      <c r="B14921" s="2"/>
      <c r="C14921" s="2"/>
    </row>
    <row r="14922" spans="2:3" x14ac:dyDescent="0.45">
      <c r="B14922" s="2"/>
      <c r="C14922" s="2"/>
    </row>
    <row r="14923" spans="2:3" x14ac:dyDescent="0.45">
      <c r="B14923" s="2"/>
      <c r="C14923" s="2"/>
    </row>
    <row r="14924" spans="2:3" x14ac:dyDescent="0.45">
      <c r="B14924" s="2"/>
      <c r="C14924" s="2"/>
    </row>
    <row r="14925" spans="2:3" x14ac:dyDescent="0.45">
      <c r="B14925" s="2"/>
      <c r="C14925" s="2"/>
    </row>
    <row r="14926" spans="2:3" x14ac:dyDescent="0.45">
      <c r="B14926" s="2"/>
      <c r="C14926" s="2"/>
    </row>
    <row r="14927" spans="2:3" x14ac:dyDescent="0.45">
      <c r="B14927" s="2"/>
      <c r="C14927" s="2"/>
    </row>
    <row r="14928" spans="2:3" x14ac:dyDescent="0.45">
      <c r="B14928" s="2"/>
      <c r="C14928" s="2"/>
    </row>
    <row r="14929" spans="2:3" x14ac:dyDescent="0.45">
      <c r="B14929" s="2"/>
      <c r="C14929" s="2"/>
    </row>
    <row r="14930" spans="2:3" x14ac:dyDescent="0.45">
      <c r="B14930" s="2"/>
      <c r="C14930" s="2"/>
    </row>
    <row r="14931" spans="2:3" x14ac:dyDescent="0.45">
      <c r="B14931" s="2"/>
      <c r="C14931" s="2"/>
    </row>
    <row r="14932" spans="2:3" x14ac:dyDescent="0.45">
      <c r="B14932" s="2"/>
      <c r="C14932" s="2"/>
    </row>
    <row r="14933" spans="2:3" x14ac:dyDescent="0.45">
      <c r="B14933" s="2"/>
      <c r="C14933" s="2"/>
    </row>
    <row r="14934" spans="2:3" x14ac:dyDescent="0.45">
      <c r="B14934" s="2"/>
      <c r="C14934" s="2"/>
    </row>
    <row r="14935" spans="2:3" x14ac:dyDescent="0.45">
      <c r="B14935" s="2"/>
      <c r="C14935" s="2"/>
    </row>
    <row r="14936" spans="2:3" x14ac:dyDescent="0.45">
      <c r="B14936" s="2"/>
      <c r="C14936" s="2"/>
    </row>
    <row r="14937" spans="2:3" x14ac:dyDescent="0.45">
      <c r="B14937" s="2"/>
      <c r="C14937" s="2"/>
    </row>
    <row r="14938" spans="2:3" x14ac:dyDescent="0.45">
      <c r="B14938" s="2"/>
      <c r="C14938" s="2"/>
    </row>
    <row r="14939" spans="2:3" x14ac:dyDescent="0.45">
      <c r="B14939" s="2"/>
      <c r="C14939" s="2"/>
    </row>
    <row r="14940" spans="2:3" x14ac:dyDescent="0.45">
      <c r="B14940" s="2"/>
      <c r="C14940" s="2"/>
    </row>
    <row r="14941" spans="2:3" x14ac:dyDescent="0.45">
      <c r="B14941" s="2"/>
      <c r="C14941" s="2"/>
    </row>
    <row r="14942" spans="2:3" x14ac:dyDescent="0.45">
      <c r="B14942" s="2"/>
      <c r="C14942" s="2"/>
    </row>
    <row r="14943" spans="2:3" x14ac:dyDescent="0.45">
      <c r="B14943" s="2"/>
      <c r="C14943" s="2"/>
    </row>
    <row r="14944" spans="2:3" x14ac:dyDescent="0.45">
      <c r="B14944" s="2"/>
      <c r="C14944" s="2"/>
    </row>
    <row r="14945" spans="2:3" x14ac:dyDescent="0.45">
      <c r="B14945" s="2"/>
      <c r="C14945" s="2"/>
    </row>
    <row r="14946" spans="2:3" x14ac:dyDescent="0.45">
      <c r="B14946" s="2"/>
      <c r="C14946" s="2"/>
    </row>
    <row r="14947" spans="2:3" x14ac:dyDescent="0.45">
      <c r="B14947" s="2"/>
      <c r="C14947" s="2"/>
    </row>
    <row r="14948" spans="2:3" x14ac:dyDescent="0.45">
      <c r="B14948" s="2"/>
      <c r="C14948" s="2"/>
    </row>
    <row r="14949" spans="2:3" x14ac:dyDescent="0.45">
      <c r="B14949" s="2"/>
      <c r="C14949" s="2"/>
    </row>
    <row r="14950" spans="2:3" x14ac:dyDescent="0.45">
      <c r="B14950" s="2"/>
      <c r="C14950" s="2"/>
    </row>
    <row r="14951" spans="2:3" x14ac:dyDescent="0.45">
      <c r="B14951" s="2"/>
      <c r="C14951" s="2"/>
    </row>
    <row r="14952" spans="2:3" x14ac:dyDescent="0.45">
      <c r="B14952" s="2"/>
      <c r="C14952" s="2"/>
    </row>
    <row r="14953" spans="2:3" x14ac:dyDescent="0.45">
      <c r="B14953" s="2"/>
      <c r="C14953" s="2"/>
    </row>
    <row r="14954" spans="2:3" x14ac:dyDescent="0.45">
      <c r="B14954" s="2"/>
      <c r="C14954" s="2"/>
    </row>
    <row r="14955" spans="2:3" x14ac:dyDescent="0.45">
      <c r="B14955" s="2"/>
      <c r="C14955" s="2"/>
    </row>
    <row r="14956" spans="2:3" x14ac:dyDescent="0.45">
      <c r="B14956" s="2"/>
      <c r="C14956" s="2"/>
    </row>
    <row r="14957" spans="2:3" x14ac:dyDescent="0.45">
      <c r="B14957" s="2"/>
      <c r="C14957" s="2"/>
    </row>
    <row r="14958" spans="2:3" x14ac:dyDescent="0.45">
      <c r="B14958" s="2"/>
      <c r="C14958" s="2"/>
    </row>
    <row r="14959" spans="2:3" x14ac:dyDescent="0.45">
      <c r="B14959" s="2"/>
      <c r="C14959" s="2"/>
    </row>
    <row r="14960" spans="2:3" x14ac:dyDescent="0.45">
      <c r="B14960" s="2"/>
      <c r="C14960" s="2"/>
    </row>
    <row r="14961" spans="2:3" x14ac:dyDescent="0.45">
      <c r="B14961" s="2"/>
      <c r="C14961" s="2"/>
    </row>
    <row r="14962" spans="2:3" x14ac:dyDescent="0.45">
      <c r="B14962" s="2"/>
      <c r="C14962" s="2"/>
    </row>
    <row r="14963" spans="2:3" x14ac:dyDescent="0.45">
      <c r="B14963" s="2"/>
      <c r="C14963" s="2"/>
    </row>
    <row r="14964" spans="2:3" x14ac:dyDescent="0.45">
      <c r="B14964" s="2"/>
      <c r="C14964" s="2"/>
    </row>
    <row r="14965" spans="2:3" x14ac:dyDescent="0.45">
      <c r="B14965" s="2"/>
      <c r="C14965" s="2"/>
    </row>
    <row r="14966" spans="2:3" x14ac:dyDescent="0.45">
      <c r="B14966" s="2"/>
      <c r="C14966" s="2"/>
    </row>
    <row r="14967" spans="2:3" x14ac:dyDescent="0.45">
      <c r="B14967" s="2"/>
      <c r="C14967" s="2"/>
    </row>
    <row r="14968" spans="2:3" x14ac:dyDescent="0.45">
      <c r="B14968" s="2"/>
      <c r="C14968" s="2"/>
    </row>
    <row r="14969" spans="2:3" x14ac:dyDescent="0.45">
      <c r="B14969" s="2"/>
      <c r="C14969" s="2"/>
    </row>
    <row r="14970" spans="2:3" x14ac:dyDescent="0.45">
      <c r="B14970" s="2"/>
      <c r="C14970" s="2"/>
    </row>
    <row r="14971" spans="2:3" x14ac:dyDescent="0.45">
      <c r="B14971" s="2"/>
      <c r="C14971" s="2"/>
    </row>
    <row r="14972" spans="2:3" x14ac:dyDescent="0.45">
      <c r="B14972" s="2"/>
      <c r="C14972" s="2"/>
    </row>
    <row r="14973" spans="2:3" x14ac:dyDescent="0.45">
      <c r="B14973" s="2"/>
      <c r="C14973" s="2"/>
    </row>
    <row r="14974" spans="2:3" x14ac:dyDescent="0.45">
      <c r="B14974" s="2"/>
      <c r="C14974" s="2"/>
    </row>
    <row r="14975" spans="2:3" x14ac:dyDescent="0.45">
      <c r="B14975" s="2"/>
      <c r="C14975" s="2"/>
    </row>
    <row r="14976" spans="2:3" x14ac:dyDescent="0.45">
      <c r="B14976" s="2"/>
      <c r="C14976" s="2"/>
    </row>
    <row r="14977" spans="2:3" x14ac:dyDescent="0.45">
      <c r="B14977" s="2"/>
      <c r="C14977" s="2"/>
    </row>
    <row r="14978" spans="2:3" x14ac:dyDescent="0.45">
      <c r="B14978" s="2"/>
      <c r="C14978" s="2"/>
    </row>
    <row r="14979" spans="2:3" x14ac:dyDescent="0.45">
      <c r="B14979" s="2"/>
      <c r="C14979" s="2"/>
    </row>
    <row r="14980" spans="2:3" x14ac:dyDescent="0.45">
      <c r="B14980" s="2"/>
      <c r="C14980" s="2"/>
    </row>
    <row r="14981" spans="2:3" x14ac:dyDescent="0.45">
      <c r="B14981" s="2"/>
      <c r="C14981" s="2"/>
    </row>
    <row r="14982" spans="2:3" x14ac:dyDescent="0.45">
      <c r="B14982" s="2"/>
      <c r="C14982" s="2"/>
    </row>
    <row r="14983" spans="2:3" x14ac:dyDescent="0.45">
      <c r="B14983" s="2"/>
      <c r="C14983" s="2"/>
    </row>
    <row r="14984" spans="2:3" x14ac:dyDescent="0.45">
      <c r="B14984" s="2"/>
      <c r="C14984" s="2"/>
    </row>
    <row r="14985" spans="2:3" x14ac:dyDescent="0.45">
      <c r="B14985" s="2"/>
      <c r="C14985" s="2"/>
    </row>
    <row r="14986" spans="2:3" x14ac:dyDescent="0.45">
      <c r="B14986" s="2"/>
      <c r="C14986" s="2"/>
    </row>
    <row r="14987" spans="2:3" x14ac:dyDescent="0.45">
      <c r="B14987" s="2"/>
      <c r="C14987" s="2"/>
    </row>
    <row r="14988" spans="2:3" x14ac:dyDescent="0.45">
      <c r="B14988" s="2"/>
      <c r="C14988" s="2"/>
    </row>
    <row r="14989" spans="2:3" x14ac:dyDescent="0.45">
      <c r="B14989" s="2"/>
      <c r="C14989" s="2"/>
    </row>
    <row r="14990" spans="2:3" x14ac:dyDescent="0.45">
      <c r="B14990" s="2"/>
      <c r="C14990" s="2"/>
    </row>
    <row r="14991" spans="2:3" x14ac:dyDescent="0.45">
      <c r="B14991" s="2"/>
      <c r="C14991" s="2"/>
    </row>
    <row r="14992" spans="2:3" x14ac:dyDescent="0.45">
      <c r="B14992" s="2"/>
      <c r="C14992" s="2"/>
    </row>
    <row r="14993" spans="2:3" x14ac:dyDescent="0.45">
      <c r="B14993" s="2"/>
      <c r="C14993" s="2"/>
    </row>
    <row r="14994" spans="2:3" x14ac:dyDescent="0.45">
      <c r="B14994" s="2"/>
      <c r="C14994" s="2"/>
    </row>
    <row r="14995" spans="2:3" x14ac:dyDescent="0.45">
      <c r="B14995" s="2"/>
      <c r="C14995" s="2"/>
    </row>
    <row r="14996" spans="2:3" x14ac:dyDescent="0.45">
      <c r="B14996" s="2"/>
      <c r="C14996" s="2"/>
    </row>
    <row r="14997" spans="2:3" x14ac:dyDescent="0.45">
      <c r="B14997" s="2"/>
      <c r="C14997" s="2"/>
    </row>
    <row r="14998" spans="2:3" x14ac:dyDescent="0.45">
      <c r="B14998" s="2"/>
      <c r="C14998" s="2"/>
    </row>
    <row r="14999" spans="2:3" x14ac:dyDescent="0.45">
      <c r="B14999" s="2"/>
      <c r="C14999" s="2"/>
    </row>
    <row r="15000" spans="2:3" x14ac:dyDescent="0.45">
      <c r="B15000" s="2"/>
      <c r="C15000" s="2"/>
    </row>
    <row r="15001" spans="2:3" x14ac:dyDescent="0.45">
      <c r="B15001" s="2"/>
      <c r="C15001" s="2"/>
    </row>
    <row r="15002" spans="2:3" x14ac:dyDescent="0.45">
      <c r="B15002" s="2"/>
      <c r="C15002" s="2"/>
    </row>
    <row r="15003" spans="2:3" x14ac:dyDescent="0.45">
      <c r="B15003" s="2"/>
      <c r="C15003" s="2"/>
    </row>
    <row r="15004" spans="2:3" x14ac:dyDescent="0.45">
      <c r="B15004" s="2"/>
      <c r="C15004" s="2"/>
    </row>
    <row r="15005" spans="2:3" x14ac:dyDescent="0.45">
      <c r="B15005" s="2"/>
      <c r="C15005" s="2"/>
    </row>
    <row r="15006" spans="2:3" x14ac:dyDescent="0.45">
      <c r="B15006" s="2"/>
      <c r="C15006" s="2"/>
    </row>
    <row r="15007" spans="2:3" x14ac:dyDescent="0.45">
      <c r="B15007" s="2"/>
      <c r="C15007" s="2"/>
    </row>
    <row r="15008" spans="2:3" x14ac:dyDescent="0.45">
      <c r="B15008" s="2"/>
      <c r="C15008" s="2"/>
    </row>
    <row r="15009" spans="2:3" x14ac:dyDescent="0.45">
      <c r="B15009" s="2"/>
      <c r="C15009" s="2"/>
    </row>
    <row r="15010" spans="2:3" x14ac:dyDescent="0.45">
      <c r="B15010" s="2"/>
      <c r="C15010" s="2"/>
    </row>
    <row r="15011" spans="2:3" x14ac:dyDescent="0.45">
      <c r="B15011" s="2"/>
      <c r="C15011" s="2"/>
    </row>
    <row r="15012" spans="2:3" x14ac:dyDescent="0.45">
      <c r="B15012" s="2"/>
      <c r="C15012" s="2"/>
    </row>
    <row r="15013" spans="2:3" x14ac:dyDescent="0.45">
      <c r="B15013" s="2"/>
      <c r="C15013" s="2"/>
    </row>
    <row r="15014" spans="2:3" x14ac:dyDescent="0.45">
      <c r="B15014" s="2"/>
      <c r="C15014" s="2"/>
    </row>
    <row r="15015" spans="2:3" x14ac:dyDescent="0.45">
      <c r="B15015" s="2"/>
      <c r="C15015" s="2"/>
    </row>
    <row r="15016" spans="2:3" x14ac:dyDescent="0.45">
      <c r="B15016" s="2"/>
      <c r="C15016" s="2"/>
    </row>
    <row r="15017" spans="2:3" x14ac:dyDescent="0.45">
      <c r="B15017" s="2"/>
      <c r="C15017" s="2"/>
    </row>
    <row r="15018" spans="2:3" x14ac:dyDescent="0.45">
      <c r="B15018" s="2"/>
      <c r="C15018" s="2"/>
    </row>
    <row r="15019" spans="2:3" x14ac:dyDescent="0.45">
      <c r="B15019" s="2"/>
      <c r="C15019" s="2"/>
    </row>
    <row r="15020" spans="2:3" x14ac:dyDescent="0.45">
      <c r="B15020" s="2"/>
      <c r="C15020" s="2"/>
    </row>
    <row r="15021" spans="2:3" x14ac:dyDescent="0.45">
      <c r="B15021" s="2"/>
      <c r="C15021" s="2"/>
    </row>
    <row r="15022" spans="2:3" x14ac:dyDescent="0.45">
      <c r="B15022" s="2"/>
      <c r="C15022" s="2"/>
    </row>
    <row r="15023" spans="2:3" x14ac:dyDescent="0.45">
      <c r="B15023" s="2"/>
      <c r="C15023" s="2"/>
    </row>
    <row r="15024" spans="2:3" x14ac:dyDescent="0.45">
      <c r="B15024" s="2"/>
      <c r="C15024" s="2"/>
    </row>
    <row r="15025" spans="2:3" x14ac:dyDescent="0.45">
      <c r="B15025" s="2"/>
      <c r="C15025" s="2"/>
    </row>
    <row r="15026" spans="2:3" x14ac:dyDescent="0.45">
      <c r="B15026" s="2"/>
      <c r="C15026" s="2"/>
    </row>
    <row r="15027" spans="2:3" x14ac:dyDescent="0.45">
      <c r="B15027" s="2"/>
      <c r="C15027" s="2"/>
    </row>
    <row r="15028" spans="2:3" x14ac:dyDescent="0.45">
      <c r="B15028" s="2"/>
      <c r="C15028" s="2"/>
    </row>
    <row r="15029" spans="2:3" x14ac:dyDescent="0.45">
      <c r="B15029" s="2"/>
      <c r="C15029" s="2"/>
    </row>
    <row r="15030" spans="2:3" x14ac:dyDescent="0.45">
      <c r="B15030" s="2"/>
      <c r="C15030" s="2"/>
    </row>
    <row r="15031" spans="2:3" x14ac:dyDescent="0.45">
      <c r="B15031" s="2"/>
      <c r="C15031" s="2"/>
    </row>
    <row r="15032" spans="2:3" x14ac:dyDescent="0.45">
      <c r="B15032" s="2"/>
      <c r="C15032" s="2"/>
    </row>
    <row r="15033" spans="2:3" x14ac:dyDescent="0.45">
      <c r="B15033" s="2"/>
      <c r="C15033" s="2"/>
    </row>
    <row r="15034" spans="2:3" x14ac:dyDescent="0.45">
      <c r="B15034" s="2"/>
      <c r="C15034" s="2"/>
    </row>
    <row r="15035" spans="2:3" x14ac:dyDescent="0.45">
      <c r="B15035" s="2"/>
      <c r="C15035" s="2"/>
    </row>
    <row r="15036" spans="2:3" x14ac:dyDescent="0.45">
      <c r="B15036" s="2"/>
      <c r="C15036" s="2"/>
    </row>
    <row r="15037" spans="2:3" x14ac:dyDescent="0.45">
      <c r="B15037" s="2"/>
      <c r="C15037" s="2"/>
    </row>
    <row r="15038" spans="2:3" x14ac:dyDescent="0.45">
      <c r="B15038" s="2"/>
      <c r="C15038" s="2"/>
    </row>
    <row r="15039" spans="2:3" x14ac:dyDescent="0.45">
      <c r="B15039" s="2"/>
      <c r="C15039" s="2"/>
    </row>
    <row r="15040" spans="2:3" x14ac:dyDescent="0.45">
      <c r="B15040" s="2"/>
      <c r="C15040" s="2"/>
    </row>
    <row r="15041" spans="2:3" x14ac:dyDescent="0.45">
      <c r="B15041" s="2"/>
      <c r="C15041" s="2"/>
    </row>
    <row r="15042" spans="2:3" x14ac:dyDescent="0.45">
      <c r="B15042" s="2"/>
      <c r="C15042" s="2"/>
    </row>
    <row r="15043" spans="2:3" x14ac:dyDescent="0.45">
      <c r="B15043" s="2"/>
      <c r="C15043" s="2"/>
    </row>
    <row r="15044" spans="2:3" x14ac:dyDescent="0.45">
      <c r="B15044" s="2"/>
      <c r="C15044" s="2"/>
    </row>
    <row r="15045" spans="2:3" x14ac:dyDescent="0.45">
      <c r="B15045" s="2"/>
      <c r="C15045" s="2"/>
    </row>
    <row r="15046" spans="2:3" x14ac:dyDescent="0.45">
      <c r="B15046" s="2"/>
      <c r="C15046" s="2"/>
    </row>
    <row r="15047" spans="2:3" x14ac:dyDescent="0.45">
      <c r="B15047" s="2"/>
      <c r="C15047" s="2"/>
    </row>
    <row r="15048" spans="2:3" x14ac:dyDescent="0.45">
      <c r="B15048" s="2"/>
      <c r="C15048" s="2"/>
    </row>
    <row r="15049" spans="2:3" x14ac:dyDescent="0.45">
      <c r="B15049" s="2"/>
      <c r="C15049" s="2"/>
    </row>
    <row r="15050" spans="2:3" x14ac:dyDescent="0.45">
      <c r="B15050" s="2"/>
      <c r="C15050" s="2"/>
    </row>
    <row r="15051" spans="2:3" x14ac:dyDescent="0.45">
      <c r="B15051" s="2"/>
      <c r="C15051" s="2"/>
    </row>
    <row r="15052" spans="2:3" x14ac:dyDescent="0.45">
      <c r="B15052" s="2"/>
      <c r="C15052" s="2"/>
    </row>
    <row r="15053" spans="2:3" x14ac:dyDescent="0.45">
      <c r="B15053" s="2"/>
      <c r="C15053" s="2"/>
    </row>
    <row r="15054" spans="2:3" x14ac:dyDescent="0.45">
      <c r="B15054" s="2"/>
      <c r="C15054" s="2"/>
    </row>
    <row r="15055" spans="2:3" x14ac:dyDescent="0.45">
      <c r="B15055" s="2"/>
      <c r="C15055" s="2"/>
    </row>
    <row r="15056" spans="2:3" x14ac:dyDescent="0.45">
      <c r="B15056" s="2"/>
      <c r="C15056" s="2"/>
    </row>
    <row r="15057" spans="2:3" x14ac:dyDescent="0.45">
      <c r="B15057" s="2"/>
      <c r="C15057" s="2"/>
    </row>
    <row r="15058" spans="2:3" x14ac:dyDescent="0.45">
      <c r="B15058" s="2"/>
      <c r="C15058" s="2"/>
    </row>
    <row r="15059" spans="2:3" x14ac:dyDescent="0.45">
      <c r="B15059" s="2"/>
      <c r="C15059" s="2"/>
    </row>
    <row r="15060" spans="2:3" x14ac:dyDescent="0.45">
      <c r="B15060" s="2"/>
      <c r="C15060" s="2"/>
    </row>
    <row r="15061" spans="2:3" x14ac:dyDescent="0.45">
      <c r="B15061" s="2"/>
      <c r="C15061" s="2"/>
    </row>
    <row r="15062" spans="2:3" x14ac:dyDescent="0.45">
      <c r="B15062" s="2"/>
      <c r="C15062" s="2"/>
    </row>
    <row r="15063" spans="2:3" x14ac:dyDescent="0.45">
      <c r="B15063" s="2"/>
      <c r="C15063" s="2"/>
    </row>
    <row r="15064" spans="2:3" x14ac:dyDescent="0.45">
      <c r="B15064" s="2"/>
      <c r="C15064" s="2"/>
    </row>
    <row r="15065" spans="2:3" x14ac:dyDescent="0.45">
      <c r="B15065" s="2"/>
      <c r="C15065" s="2"/>
    </row>
    <row r="15066" spans="2:3" x14ac:dyDescent="0.45">
      <c r="B15066" s="2"/>
      <c r="C15066" s="2"/>
    </row>
    <row r="15067" spans="2:3" x14ac:dyDescent="0.45">
      <c r="B15067" s="2"/>
      <c r="C15067" s="2"/>
    </row>
    <row r="15068" spans="2:3" x14ac:dyDescent="0.45">
      <c r="B15068" s="2"/>
      <c r="C15068" s="2"/>
    </row>
    <row r="15069" spans="2:3" x14ac:dyDescent="0.45">
      <c r="B15069" s="2"/>
      <c r="C15069" s="2"/>
    </row>
    <row r="15070" spans="2:3" x14ac:dyDescent="0.45">
      <c r="B15070" s="2"/>
      <c r="C15070" s="2"/>
    </row>
    <row r="15071" spans="2:3" x14ac:dyDescent="0.45">
      <c r="B15071" s="2"/>
      <c r="C15071" s="2"/>
    </row>
    <row r="15072" spans="2:3" x14ac:dyDescent="0.45">
      <c r="B15072" s="2"/>
      <c r="C15072" s="2"/>
    </row>
    <row r="15073" spans="2:3" x14ac:dyDescent="0.45">
      <c r="B15073" s="2"/>
      <c r="C15073" s="2"/>
    </row>
    <row r="15074" spans="2:3" x14ac:dyDescent="0.45">
      <c r="B15074" s="2"/>
      <c r="C15074" s="2"/>
    </row>
    <row r="15075" spans="2:3" x14ac:dyDescent="0.45">
      <c r="B15075" s="2"/>
      <c r="C15075" s="2"/>
    </row>
    <row r="15076" spans="2:3" x14ac:dyDescent="0.45">
      <c r="B15076" s="2"/>
      <c r="C15076" s="2"/>
    </row>
    <row r="15077" spans="2:3" x14ac:dyDescent="0.45">
      <c r="B15077" s="2"/>
      <c r="C15077" s="2"/>
    </row>
    <row r="15078" spans="2:3" x14ac:dyDescent="0.45">
      <c r="B15078" s="2"/>
      <c r="C15078" s="2"/>
    </row>
    <row r="15079" spans="2:3" x14ac:dyDescent="0.45">
      <c r="B15079" s="2"/>
      <c r="C15079" s="2"/>
    </row>
    <row r="15080" spans="2:3" x14ac:dyDescent="0.45">
      <c r="B15080" s="2"/>
      <c r="C15080" s="2"/>
    </row>
    <row r="15081" spans="2:3" x14ac:dyDescent="0.45">
      <c r="B15081" s="2"/>
      <c r="C15081" s="2"/>
    </row>
    <row r="15082" spans="2:3" x14ac:dyDescent="0.45">
      <c r="B15082" s="2"/>
      <c r="C15082" s="2"/>
    </row>
    <row r="15083" spans="2:3" x14ac:dyDescent="0.45">
      <c r="B15083" s="2"/>
      <c r="C15083" s="2"/>
    </row>
    <row r="15084" spans="2:3" x14ac:dyDescent="0.45">
      <c r="B15084" s="2"/>
      <c r="C15084" s="2"/>
    </row>
    <row r="15085" spans="2:3" x14ac:dyDescent="0.45">
      <c r="B15085" s="2"/>
      <c r="C15085" s="2"/>
    </row>
    <row r="15086" spans="2:3" x14ac:dyDescent="0.45">
      <c r="B15086" s="2"/>
      <c r="C15086" s="2"/>
    </row>
    <row r="15087" spans="2:3" x14ac:dyDescent="0.45">
      <c r="B15087" s="2"/>
      <c r="C15087" s="2"/>
    </row>
    <row r="15088" spans="2:3" x14ac:dyDescent="0.45">
      <c r="B15088" s="2"/>
      <c r="C15088" s="2"/>
    </row>
    <row r="15089" spans="2:3" x14ac:dyDescent="0.45">
      <c r="B15089" s="2"/>
      <c r="C15089" s="2"/>
    </row>
    <row r="15090" spans="2:3" x14ac:dyDescent="0.45">
      <c r="B15090" s="2"/>
      <c r="C15090" s="2"/>
    </row>
    <row r="15091" spans="2:3" x14ac:dyDescent="0.45">
      <c r="B15091" s="2"/>
      <c r="C15091" s="2"/>
    </row>
    <row r="15092" spans="2:3" x14ac:dyDescent="0.45">
      <c r="B15092" s="2"/>
      <c r="C15092" s="2"/>
    </row>
    <row r="15093" spans="2:3" x14ac:dyDescent="0.45">
      <c r="B15093" s="2"/>
      <c r="C15093" s="2"/>
    </row>
    <row r="15094" spans="2:3" x14ac:dyDescent="0.45">
      <c r="B15094" s="2"/>
      <c r="C15094" s="2"/>
    </row>
    <row r="15095" spans="2:3" x14ac:dyDescent="0.45">
      <c r="B15095" s="2"/>
      <c r="C15095" s="2"/>
    </row>
    <row r="15096" spans="2:3" x14ac:dyDescent="0.45">
      <c r="B15096" s="2"/>
      <c r="C15096" s="2"/>
    </row>
    <row r="15097" spans="2:3" x14ac:dyDescent="0.45">
      <c r="B15097" s="2"/>
      <c r="C15097" s="2"/>
    </row>
    <row r="15098" spans="2:3" x14ac:dyDescent="0.45">
      <c r="B15098" s="2"/>
      <c r="C15098" s="2"/>
    </row>
    <row r="15099" spans="2:3" x14ac:dyDescent="0.45">
      <c r="B15099" s="2"/>
      <c r="C15099" s="2"/>
    </row>
    <row r="15100" spans="2:3" x14ac:dyDescent="0.45">
      <c r="B15100" s="2"/>
      <c r="C15100" s="2"/>
    </row>
    <row r="15101" spans="2:3" x14ac:dyDescent="0.45">
      <c r="B15101" s="2"/>
      <c r="C15101" s="2"/>
    </row>
    <row r="15102" spans="2:3" x14ac:dyDescent="0.45">
      <c r="B15102" s="2"/>
      <c r="C15102" s="2"/>
    </row>
    <row r="15103" spans="2:3" x14ac:dyDescent="0.45">
      <c r="B15103" s="2"/>
      <c r="C15103" s="2"/>
    </row>
    <row r="15104" spans="2:3" x14ac:dyDescent="0.45">
      <c r="B15104" s="2"/>
      <c r="C15104" s="2"/>
    </row>
    <row r="15105" spans="2:3" x14ac:dyDescent="0.45">
      <c r="B15105" s="2"/>
      <c r="C15105" s="2"/>
    </row>
    <row r="15106" spans="2:3" x14ac:dyDescent="0.45">
      <c r="B15106" s="2"/>
      <c r="C15106" s="2"/>
    </row>
    <row r="15107" spans="2:3" x14ac:dyDescent="0.45">
      <c r="B15107" s="2"/>
      <c r="C15107" s="2"/>
    </row>
    <row r="15108" spans="2:3" x14ac:dyDescent="0.45">
      <c r="B15108" s="2"/>
      <c r="C15108" s="2"/>
    </row>
    <row r="15109" spans="2:3" x14ac:dyDescent="0.45">
      <c r="B15109" s="2"/>
      <c r="C15109" s="2"/>
    </row>
    <row r="15110" spans="2:3" x14ac:dyDescent="0.45">
      <c r="B15110" s="2"/>
      <c r="C15110" s="2"/>
    </row>
    <row r="15111" spans="2:3" x14ac:dyDescent="0.45">
      <c r="B15111" s="2"/>
      <c r="C15111" s="2"/>
    </row>
    <row r="15112" spans="2:3" x14ac:dyDescent="0.45">
      <c r="B15112" s="2"/>
      <c r="C15112" s="2"/>
    </row>
    <row r="15113" spans="2:3" x14ac:dyDescent="0.45">
      <c r="B15113" s="2"/>
      <c r="C15113" s="2"/>
    </row>
    <row r="15114" spans="2:3" x14ac:dyDescent="0.45">
      <c r="B15114" s="2"/>
      <c r="C15114" s="2"/>
    </row>
    <row r="15115" spans="2:3" x14ac:dyDescent="0.45">
      <c r="B15115" s="2"/>
      <c r="C15115" s="2"/>
    </row>
    <row r="15116" spans="2:3" x14ac:dyDescent="0.45">
      <c r="B15116" s="2"/>
      <c r="C15116" s="2"/>
    </row>
    <row r="15117" spans="2:3" x14ac:dyDescent="0.45">
      <c r="B15117" s="2"/>
      <c r="C15117" s="2"/>
    </row>
    <row r="15118" spans="2:3" x14ac:dyDescent="0.45">
      <c r="B15118" s="2"/>
      <c r="C15118" s="2"/>
    </row>
    <row r="15119" spans="2:3" x14ac:dyDescent="0.45">
      <c r="B15119" s="2"/>
      <c r="C15119" s="2"/>
    </row>
    <row r="15120" spans="2:3" x14ac:dyDescent="0.45">
      <c r="B15120" s="2"/>
      <c r="C15120" s="2"/>
    </row>
    <row r="15121" spans="2:3" x14ac:dyDescent="0.45">
      <c r="B15121" s="2"/>
      <c r="C15121" s="2"/>
    </row>
    <row r="15122" spans="2:3" x14ac:dyDescent="0.45">
      <c r="B15122" s="2"/>
      <c r="C15122" s="2"/>
    </row>
    <row r="15123" spans="2:3" x14ac:dyDescent="0.45">
      <c r="B15123" s="2"/>
      <c r="C15123" s="2"/>
    </row>
    <row r="15124" spans="2:3" x14ac:dyDescent="0.45">
      <c r="B15124" s="2"/>
      <c r="C15124" s="2"/>
    </row>
    <row r="15125" spans="2:3" x14ac:dyDescent="0.45">
      <c r="B15125" s="2"/>
      <c r="C15125" s="2"/>
    </row>
    <row r="15126" spans="2:3" x14ac:dyDescent="0.45">
      <c r="B15126" s="2"/>
      <c r="C15126" s="2"/>
    </row>
    <row r="15127" spans="2:3" x14ac:dyDescent="0.45">
      <c r="B15127" s="2"/>
      <c r="C15127" s="2"/>
    </row>
    <row r="15128" spans="2:3" x14ac:dyDescent="0.45">
      <c r="B15128" s="2"/>
      <c r="C15128" s="2"/>
    </row>
    <row r="15129" spans="2:3" x14ac:dyDescent="0.45">
      <c r="B15129" s="2"/>
      <c r="C15129" s="2"/>
    </row>
    <row r="15130" spans="2:3" x14ac:dyDescent="0.45">
      <c r="B15130" s="2"/>
      <c r="C15130" s="2"/>
    </row>
    <row r="15131" spans="2:3" x14ac:dyDescent="0.45">
      <c r="B15131" s="2"/>
      <c r="C15131" s="2"/>
    </row>
    <row r="15132" spans="2:3" x14ac:dyDescent="0.45">
      <c r="B15132" s="2"/>
      <c r="C15132" s="2"/>
    </row>
    <row r="15133" spans="2:3" x14ac:dyDescent="0.45">
      <c r="B15133" s="2"/>
      <c r="C15133" s="2"/>
    </row>
    <row r="15134" spans="2:3" x14ac:dyDescent="0.45">
      <c r="B15134" s="2"/>
      <c r="C15134" s="2"/>
    </row>
    <row r="15135" spans="2:3" x14ac:dyDescent="0.45">
      <c r="B15135" s="2"/>
      <c r="C15135" s="2"/>
    </row>
    <row r="15136" spans="2:3" x14ac:dyDescent="0.45">
      <c r="B15136" s="2"/>
      <c r="C15136" s="2"/>
    </row>
    <row r="15137" spans="2:3" x14ac:dyDescent="0.45">
      <c r="B15137" s="2"/>
      <c r="C15137" s="2"/>
    </row>
    <row r="15138" spans="2:3" x14ac:dyDescent="0.45">
      <c r="B15138" s="2"/>
      <c r="C15138" s="2"/>
    </row>
    <row r="15139" spans="2:3" x14ac:dyDescent="0.45">
      <c r="B15139" s="2"/>
      <c r="C15139" s="2"/>
    </row>
    <row r="15140" spans="2:3" x14ac:dyDescent="0.45">
      <c r="B15140" s="2"/>
      <c r="C15140" s="2"/>
    </row>
    <row r="15141" spans="2:3" x14ac:dyDescent="0.45">
      <c r="B15141" s="2"/>
      <c r="C15141" s="2"/>
    </row>
    <row r="15142" spans="2:3" x14ac:dyDescent="0.45">
      <c r="B15142" s="2"/>
      <c r="C15142" s="2"/>
    </row>
    <row r="15143" spans="2:3" x14ac:dyDescent="0.45">
      <c r="B15143" s="2"/>
      <c r="C15143" s="2"/>
    </row>
    <row r="15144" spans="2:3" x14ac:dyDescent="0.45">
      <c r="B15144" s="2"/>
      <c r="C15144" s="2"/>
    </row>
    <row r="15145" spans="2:3" x14ac:dyDescent="0.45">
      <c r="B15145" s="2"/>
      <c r="C15145" s="2"/>
    </row>
    <row r="15146" spans="2:3" x14ac:dyDescent="0.45">
      <c r="B15146" s="2"/>
      <c r="C15146" s="2"/>
    </row>
    <row r="15147" spans="2:3" x14ac:dyDescent="0.45">
      <c r="B15147" s="2"/>
      <c r="C15147" s="2"/>
    </row>
    <row r="15148" spans="2:3" x14ac:dyDescent="0.45">
      <c r="B15148" s="2"/>
      <c r="C15148" s="2"/>
    </row>
    <row r="15149" spans="2:3" x14ac:dyDescent="0.45">
      <c r="B15149" s="2"/>
      <c r="C15149" s="2"/>
    </row>
    <row r="15150" spans="2:3" x14ac:dyDescent="0.45">
      <c r="B15150" s="2"/>
      <c r="C15150" s="2"/>
    </row>
    <row r="15151" spans="2:3" x14ac:dyDescent="0.45">
      <c r="B15151" s="2"/>
      <c r="C15151" s="2"/>
    </row>
    <row r="15152" spans="2:3" x14ac:dyDescent="0.45">
      <c r="B15152" s="2"/>
      <c r="C15152" s="2"/>
    </row>
    <row r="15153" spans="2:3" x14ac:dyDescent="0.45">
      <c r="B15153" s="2"/>
      <c r="C15153" s="2"/>
    </row>
    <row r="15154" spans="2:3" x14ac:dyDescent="0.45">
      <c r="B15154" s="2"/>
      <c r="C15154" s="2"/>
    </row>
    <row r="15155" spans="2:3" x14ac:dyDescent="0.45">
      <c r="B15155" s="2"/>
      <c r="C15155" s="2"/>
    </row>
    <row r="15156" spans="2:3" x14ac:dyDescent="0.45">
      <c r="B15156" s="2"/>
      <c r="C15156" s="2"/>
    </row>
    <row r="15157" spans="2:3" x14ac:dyDescent="0.45">
      <c r="B15157" s="2"/>
      <c r="C15157" s="2"/>
    </row>
    <row r="15158" spans="2:3" x14ac:dyDescent="0.45">
      <c r="B15158" s="2"/>
      <c r="C15158" s="2"/>
    </row>
    <row r="15159" spans="2:3" x14ac:dyDescent="0.45">
      <c r="B15159" s="2"/>
      <c r="C15159" s="2"/>
    </row>
    <row r="15160" spans="2:3" x14ac:dyDescent="0.45">
      <c r="B15160" s="2"/>
      <c r="C15160" s="2"/>
    </row>
    <row r="15161" spans="2:3" x14ac:dyDescent="0.45">
      <c r="B15161" s="2"/>
      <c r="C15161" s="2"/>
    </row>
    <row r="15162" spans="2:3" x14ac:dyDescent="0.45">
      <c r="B15162" s="2"/>
      <c r="C15162" s="2"/>
    </row>
    <row r="15163" spans="2:3" x14ac:dyDescent="0.45">
      <c r="B15163" s="2"/>
      <c r="C15163" s="2"/>
    </row>
    <row r="15164" spans="2:3" x14ac:dyDescent="0.45">
      <c r="B15164" s="2"/>
      <c r="C15164" s="2"/>
    </row>
    <row r="15165" spans="2:3" x14ac:dyDescent="0.45">
      <c r="B15165" s="2"/>
      <c r="C15165" s="2"/>
    </row>
    <row r="15166" spans="2:3" x14ac:dyDescent="0.45">
      <c r="B15166" s="2"/>
      <c r="C15166" s="2"/>
    </row>
    <row r="15167" spans="2:3" x14ac:dyDescent="0.45">
      <c r="B15167" s="2"/>
      <c r="C15167" s="2"/>
    </row>
    <row r="15168" spans="2:3" x14ac:dyDescent="0.45">
      <c r="B15168" s="2"/>
      <c r="C15168" s="2"/>
    </row>
    <row r="15169" spans="2:3" x14ac:dyDescent="0.45">
      <c r="B15169" s="2"/>
      <c r="C15169" s="2"/>
    </row>
    <row r="15170" spans="2:3" x14ac:dyDescent="0.45">
      <c r="B15170" s="2"/>
      <c r="C15170" s="2"/>
    </row>
    <row r="15171" spans="2:3" x14ac:dyDescent="0.45">
      <c r="B15171" s="2"/>
      <c r="C15171" s="2"/>
    </row>
    <row r="15172" spans="2:3" x14ac:dyDescent="0.45">
      <c r="B15172" s="2"/>
      <c r="C15172" s="2"/>
    </row>
    <row r="15173" spans="2:3" x14ac:dyDescent="0.45">
      <c r="B15173" s="2"/>
      <c r="C15173" s="2"/>
    </row>
    <row r="15174" spans="2:3" x14ac:dyDescent="0.45">
      <c r="B15174" s="2"/>
      <c r="C15174" s="2"/>
    </row>
    <row r="15175" spans="2:3" x14ac:dyDescent="0.45">
      <c r="B15175" s="2"/>
      <c r="C15175" s="2"/>
    </row>
    <row r="15176" spans="2:3" x14ac:dyDescent="0.45">
      <c r="B15176" s="2"/>
      <c r="C15176" s="2"/>
    </row>
    <row r="15177" spans="2:3" x14ac:dyDescent="0.45">
      <c r="B15177" s="2"/>
      <c r="C15177" s="2"/>
    </row>
    <row r="15178" spans="2:3" x14ac:dyDescent="0.45">
      <c r="B15178" s="2"/>
      <c r="C15178" s="2"/>
    </row>
    <row r="15179" spans="2:3" x14ac:dyDescent="0.45">
      <c r="B15179" s="2"/>
      <c r="C15179" s="2"/>
    </row>
    <row r="15180" spans="2:3" x14ac:dyDescent="0.45">
      <c r="B15180" s="2"/>
      <c r="C15180" s="2"/>
    </row>
    <row r="15181" spans="2:3" x14ac:dyDescent="0.45">
      <c r="B15181" s="2"/>
      <c r="C15181" s="2"/>
    </row>
    <row r="15182" spans="2:3" x14ac:dyDescent="0.45">
      <c r="B15182" s="2"/>
      <c r="C15182" s="2"/>
    </row>
    <row r="15183" spans="2:3" x14ac:dyDescent="0.45">
      <c r="B15183" s="2"/>
      <c r="C15183" s="2"/>
    </row>
    <row r="15184" spans="2:3" x14ac:dyDescent="0.45">
      <c r="B15184" s="2"/>
      <c r="C15184" s="2"/>
    </row>
    <row r="15185" spans="2:3" x14ac:dyDescent="0.45">
      <c r="B15185" s="2"/>
      <c r="C15185" s="2"/>
    </row>
    <row r="15186" spans="2:3" x14ac:dyDescent="0.45">
      <c r="B15186" s="2"/>
      <c r="C15186" s="2"/>
    </row>
    <row r="15187" spans="2:3" x14ac:dyDescent="0.45">
      <c r="B15187" s="2"/>
      <c r="C15187" s="2"/>
    </row>
    <row r="15188" spans="2:3" x14ac:dyDescent="0.45">
      <c r="B15188" s="2"/>
      <c r="C15188" s="2"/>
    </row>
    <row r="15189" spans="2:3" x14ac:dyDescent="0.45">
      <c r="B15189" s="2"/>
      <c r="C15189" s="2"/>
    </row>
    <row r="15190" spans="2:3" x14ac:dyDescent="0.45">
      <c r="B15190" s="2"/>
      <c r="C15190" s="2"/>
    </row>
    <row r="15191" spans="2:3" x14ac:dyDescent="0.45">
      <c r="B15191" s="2"/>
      <c r="C15191" s="2"/>
    </row>
    <row r="15192" spans="2:3" x14ac:dyDescent="0.45">
      <c r="B15192" s="2"/>
      <c r="C15192" s="2"/>
    </row>
    <row r="15193" spans="2:3" x14ac:dyDescent="0.45">
      <c r="B15193" s="2"/>
      <c r="C15193" s="2"/>
    </row>
    <row r="15194" spans="2:3" x14ac:dyDescent="0.45">
      <c r="B15194" s="2"/>
      <c r="C15194" s="2"/>
    </row>
    <row r="15195" spans="2:3" x14ac:dyDescent="0.45">
      <c r="B15195" s="2"/>
      <c r="C15195" s="2"/>
    </row>
    <row r="15196" spans="2:3" x14ac:dyDescent="0.45">
      <c r="B15196" s="2"/>
      <c r="C15196" s="2"/>
    </row>
    <row r="15197" spans="2:3" x14ac:dyDescent="0.45">
      <c r="B15197" s="2"/>
      <c r="C15197" s="2"/>
    </row>
    <row r="15198" spans="2:3" x14ac:dyDescent="0.45">
      <c r="B15198" s="2"/>
      <c r="C15198" s="2"/>
    </row>
    <row r="15199" spans="2:3" x14ac:dyDescent="0.45">
      <c r="B15199" s="2"/>
      <c r="C15199" s="2"/>
    </row>
    <row r="15200" spans="2:3" x14ac:dyDescent="0.45">
      <c r="B15200" s="2"/>
      <c r="C15200" s="2"/>
    </row>
    <row r="15201" spans="2:3" x14ac:dyDescent="0.45">
      <c r="B15201" s="2"/>
      <c r="C15201" s="2"/>
    </row>
    <row r="15202" spans="2:3" x14ac:dyDescent="0.45">
      <c r="B15202" s="2"/>
      <c r="C15202" s="2"/>
    </row>
    <row r="15203" spans="2:3" x14ac:dyDescent="0.45">
      <c r="B15203" s="2"/>
      <c r="C15203" s="2"/>
    </row>
    <row r="15204" spans="2:3" x14ac:dyDescent="0.45">
      <c r="B15204" s="2"/>
      <c r="C15204" s="2"/>
    </row>
    <row r="15205" spans="2:3" x14ac:dyDescent="0.45">
      <c r="B15205" s="2"/>
      <c r="C15205" s="2"/>
    </row>
    <row r="15206" spans="2:3" x14ac:dyDescent="0.45">
      <c r="B15206" s="2"/>
      <c r="C15206" s="2"/>
    </row>
    <row r="15207" spans="2:3" x14ac:dyDescent="0.45">
      <c r="B15207" s="2"/>
      <c r="C15207" s="2"/>
    </row>
    <row r="15208" spans="2:3" x14ac:dyDescent="0.45">
      <c r="B15208" s="2"/>
      <c r="C15208" s="2"/>
    </row>
    <row r="15209" spans="2:3" x14ac:dyDescent="0.45">
      <c r="B15209" s="2"/>
      <c r="C15209" s="2"/>
    </row>
    <row r="15210" spans="2:3" x14ac:dyDescent="0.45">
      <c r="B15210" s="2"/>
      <c r="C15210" s="2"/>
    </row>
    <row r="15211" spans="2:3" x14ac:dyDescent="0.45">
      <c r="B15211" s="2"/>
      <c r="C15211" s="2"/>
    </row>
    <row r="15212" spans="2:3" x14ac:dyDescent="0.45">
      <c r="B15212" s="2"/>
      <c r="C15212" s="2"/>
    </row>
    <row r="15213" spans="2:3" x14ac:dyDescent="0.45">
      <c r="B15213" s="2"/>
      <c r="C15213" s="2"/>
    </row>
    <row r="15214" spans="2:3" x14ac:dyDescent="0.45">
      <c r="B15214" s="2"/>
      <c r="C15214" s="2"/>
    </row>
    <row r="15215" spans="2:3" x14ac:dyDescent="0.45">
      <c r="B15215" s="2"/>
      <c r="C15215" s="2"/>
    </row>
    <row r="15216" spans="2:3" x14ac:dyDescent="0.45">
      <c r="B15216" s="2"/>
      <c r="C15216" s="2"/>
    </row>
    <row r="15217" spans="2:3" x14ac:dyDescent="0.45">
      <c r="B15217" s="2"/>
      <c r="C15217" s="2"/>
    </row>
    <row r="15218" spans="2:3" x14ac:dyDescent="0.45">
      <c r="B15218" s="2"/>
      <c r="C15218" s="2"/>
    </row>
    <row r="15219" spans="2:3" x14ac:dyDescent="0.45">
      <c r="B15219" s="2"/>
      <c r="C15219" s="2"/>
    </row>
    <row r="15220" spans="2:3" x14ac:dyDescent="0.45">
      <c r="B15220" s="2"/>
      <c r="C15220" s="2"/>
    </row>
    <row r="15221" spans="2:3" x14ac:dyDescent="0.45">
      <c r="B15221" s="2"/>
      <c r="C15221" s="2"/>
    </row>
    <row r="15222" spans="2:3" x14ac:dyDescent="0.45">
      <c r="B15222" s="2"/>
      <c r="C15222" s="2"/>
    </row>
    <row r="15223" spans="2:3" x14ac:dyDescent="0.45">
      <c r="B15223" s="2"/>
      <c r="C15223" s="2"/>
    </row>
    <row r="15224" spans="2:3" x14ac:dyDescent="0.45">
      <c r="B15224" s="2"/>
      <c r="C15224" s="2"/>
    </row>
    <row r="15225" spans="2:3" x14ac:dyDescent="0.45">
      <c r="B15225" s="2"/>
      <c r="C15225" s="2"/>
    </row>
    <row r="15226" spans="2:3" x14ac:dyDescent="0.45">
      <c r="B15226" s="2"/>
      <c r="C15226" s="2"/>
    </row>
    <row r="15227" spans="2:3" x14ac:dyDescent="0.45">
      <c r="B15227" s="2"/>
      <c r="C15227" s="2"/>
    </row>
    <row r="15228" spans="2:3" x14ac:dyDescent="0.45">
      <c r="B15228" s="2"/>
      <c r="C15228" s="2"/>
    </row>
    <row r="15229" spans="2:3" x14ac:dyDescent="0.45">
      <c r="B15229" s="2"/>
      <c r="C15229" s="2"/>
    </row>
    <row r="15230" spans="2:3" x14ac:dyDescent="0.45">
      <c r="B15230" s="2"/>
      <c r="C15230" s="2"/>
    </row>
    <row r="15231" spans="2:3" x14ac:dyDescent="0.45">
      <c r="B15231" s="2"/>
      <c r="C15231" s="2"/>
    </row>
    <row r="15232" spans="2:3" x14ac:dyDescent="0.45">
      <c r="B15232" s="2"/>
      <c r="C15232" s="2"/>
    </row>
    <row r="15233" spans="2:3" x14ac:dyDescent="0.45">
      <c r="B15233" s="2"/>
      <c r="C15233" s="2"/>
    </row>
    <row r="15234" spans="2:3" x14ac:dyDescent="0.45">
      <c r="B15234" s="2"/>
      <c r="C15234" s="2"/>
    </row>
    <row r="15235" spans="2:3" x14ac:dyDescent="0.45">
      <c r="B15235" s="2"/>
      <c r="C15235" s="2"/>
    </row>
    <row r="15236" spans="2:3" x14ac:dyDescent="0.45">
      <c r="B15236" s="2"/>
      <c r="C15236" s="2"/>
    </row>
    <row r="15237" spans="2:3" x14ac:dyDescent="0.45">
      <c r="B15237" s="2"/>
      <c r="C15237" s="2"/>
    </row>
    <row r="15238" spans="2:3" x14ac:dyDescent="0.45">
      <c r="B15238" s="2"/>
      <c r="C15238" s="2"/>
    </row>
    <row r="15239" spans="2:3" x14ac:dyDescent="0.45">
      <c r="B15239" s="2"/>
      <c r="C15239" s="2"/>
    </row>
    <row r="15240" spans="2:3" x14ac:dyDescent="0.45">
      <c r="B15240" s="2"/>
      <c r="C15240" s="2"/>
    </row>
    <row r="15241" spans="2:3" x14ac:dyDescent="0.45">
      <c r="B15241" s="2"/>
      <c r="C15241" s="2"/>
    </row>
    <row r="15242" spans="2:3" x14ac:dyDescent="0.45">
      <c r="B15242" s="2"/>
      <c r="C15242" s="2"/>
    </row>
    <row r="15243" spans="2:3" x14ac:dyDescent="0.45">
      <c r="B15243" s="2"/>
      <c r="C15243" s="2"/>
    </row>
    <row r="15244" spans="2:3" x14ac:dyDescent="0.45">
      <c r="B15244" s="2"/>
      <c r="C15244" s="2"/>
    </row>
    <row r="15245" spans="2:3" x14ac:dyDescent="0.45">
      <c r="B15245" s="2"/>
      <c r="C15245" s="2"/>
    </row>
    <row r="15246" spans="2:3" x14ac:dyDescent="0.45">
      <c r="B15246" s="2"/>
      <c r="C15246" s="2"/>
    </row>
    <row r="15247" spans="2:3" x14ac:dyDescent="0.45">
      <c r="B15247" s="2"/>
      <c r="C15247" s="2"/>
    </row>
    <row r="15248" spans="2:3" x14ac:dyDescent="0.45">
      <c r="B15248" s="2"/>
      <c r="C15248" s="2"/>
    </row>
    <row r="15249" spans="2:3" x14ac:dyDescent="0.45">
      <c r="B15249" s="2"/>
      <c r="C15249" s="2"/>
    </row>
    <row r="15250" spans="2:3" x14ac:dyDescent="0.45">
      <c r="B15250" s="2"/>
      <c r="C15250" s="2"/>
    </row>
    <row r="15251" spans="2:3" x14ac:dyDescent="0.45">
      <c r="B15251" s="2"/>
      <c r="C15251" s="2"/>
    </row>
    <row r="15252" spans="2:3" x14ac:dyDescent="0.45">
      <c r="B15252" s="2"/>
      <c r="C15252" s="2"/>
    </row>
    <row r="15253" spans="2:3" x14ac:dyDescent="0.45">
      <c r="B15253" s="2"/>
      <c r="C15253" s="2"/>
    </row>
    <row r="15254" spans="2:3" x14ac:dyDescent="0.45">
      <c r="B15254" s="2"/>
      <c r="C15254" s="2"/>
    </row>
    <row r="15255" spans="2:3" x14ac:dyDescent="0.45">
      <c r="B15255" s="2"/>
      <c r="C15255" s="2"/>
    </row>
    <row r="15256" spans="2:3" x14ac:dyDescent="0.45">
      <c r="B15256" s="2"/>
      <c r="C15256" s="2"/>
    </row>
    <row r="15257" spans="2:3" x14ac:dyDescent="0.45">
      <c r="B15257" s="2"/>
      <c r="C15257" s="2"/>
    </row>
    <row r="15258" spans="2:3" x14ac:dyDescent="0.45">
      <c r="B15258" s="2"/>
      <c r="C15258" s="2"/>
    </row>
    <row r="15259" spans="2:3" x14ac:dyDescent="0.45">
      <c r="B15259" s="2"/>
      <c r="C15259" s="2"/>
    </row>
    <row r="15260" spans="2:3" x14ac:dyDescent="0.45">
      <c r="B15260" s="2"/>
      <c r="C15260" s="2"/>
    </row>
    <row r="15261" spans="2:3" x14ac:dyDescent="0.45">
      <c r="B15261" s="2"/>
      <c r="C15261" s="2"/>
    </row>
    <row r="15262" spans="2:3" x14ac:dyDescent="0.45">
      <c r="B15262" s="2"/>
      <c r="C15262" s="2"/>
    </row>
    <row r="15263" spans="2:3" x14ac:dyDescent="0.45">
      <c r="B15263" s="2"/>
      <c r="C15263" s="2"/>
    </row>
    <row r="15264" spans="2:3" x14ac:dyDescent="0.45">
      <c r="B15264" s="2"/>
      <c r="C15264" s="2"/>
    </row>
    <row r="15265" spans="2:3" x14ac:dyDescent="0.45">
      <c r="B15265" s="2"/>
      <c r="C15265" s="2"/>
    </row>
    <row r="15266" spans="2:3" x14ac:dyDescent="0.45">
      <c r="B15266" s="2"/>
      <c r="C15266" s="2"/>
    </row>
    <row r="15267" spans="2:3" x14ac:dyDescent="0.45">
      <c r="B15267" s="2"/>
      <c r="C15267" s="2"/>
    </row>
    <row r="15268" spans="2:3" x14ac:dyDescent="0.45">
      <c r="B15268" s="2"/>
      <c r="C15268" s="2"/>
    </row>
    <row r="15269" spans="2:3" x14ac:dyDescent="0.45">
      <c r="B15269" s="2"/>
      <c r="C15269" s="2"/>
    </row>
    <row r="15270" spans="2:3" x14ac:dyDescent="0.45">
      <c r="B15270" s="2"/>
      <c r="C15270" s="2"/>
    </row>
    <row r="15271" spans="2:3" x14ac:dyDescent="0.45">
      <c r="B15271" s="2"/>
      <c r="C15271" s="2"/>
    </row>
    <row r="15272" spans="2:3" x14ac:dyDescent="0.45">
      <c r="B15272" s="2"/>
      <c r="C15272" s="2"/>
    </row>
    <row r="15273" spans="2:3" x14ac:dyDescent="0.45">
      <c r="B15273" s="2"/>
      <c r="C15273" s="2"/>
    </row>
    <row r="15274" spans="2:3" x14ac:dyDescent="0.45">
      <c r="B15274" s="2"/>
      <c r="C15274" s="2"/>
    </row>
    <row r="15275" spans="2:3" x14ac:dyDescent="0.45">
      <c r="B15275" s="2"/>
      <c r="C15275" s="2"/>
    </row>
    <row r="15276" spans="2:3" x14ac:dyDescent="0.45">
      <c r="B15276" s="2"/>
      <c r="C15276" s="2"/>
    </row>
    <row r="15277" spans="2:3" x14ac:dyDescent="0.45">
      <c r="B15277" s="2"/>
      <c r="C15277" s="2"/>
    </row>
    <row r="15278" spans="2:3" x14ac:dyDescent="0.45">
      <c r="B15278" s="2"/>
      <c r="C15278" s="2"/>
    </row>
    <row r="15279" spans="2:3" x14ac:dyDescent="0.45">
      <c r="B15279" s="2"/>
      <c r="C15279" s="2"/>
    </row>
    <row r="15280" spans="2:3" x14ac:dyDescent="0.45">
      <c r="B15280" s="2"/>
      <c r="C15280" s="2"/>
    </row>
    <row r="15281" spans="2:3" x14ac:dyDescent="0.45">
      <c r="B15281" s="2"/>
      <c r="C15281" s="2"/>
    </row>
    <row r="15282" spans="2:3" x14ac:dyDescent="0.45">
      <c r="B15282" s="2"/>
      <c r="C15282" s="2"/>
    </row>
    <row r="15283" spans="2:3" x14ac:dyDescent="0.45">
      <c r="B15283" s="2"/>
      <c r="C15283" s="2"/>
    </row>
    <row r="15284" spans="2:3" x14ac:dyDescent="0.45">
      <c r="B15284" s="2"/>
      <c r="C15284" s="2"/>
    </row>
    <row r="15285" spans="2:3" x14ac:dyDescent="0.45">
      <c r="B15285" s="2"/>
      <c r="C15285" s="2"/>
    </row>
    <row r="15286" spans="2:3" x14ac:dyDescent="0.45">
      <c r="B15286" s="2"/>
      <c r="C15286" s="2"/>
    </row>
    <row r="15287" spans="2:3" x14ac:dyDescent="0.45">
      <c r="B15287" s="2"/>
      <c r="C15287" s="2"/>
    </row>
    <row r="15288" spans="2:3" x14ac:dyDescent="0.45">
      <c r="B15288" s="2"/>
      <c r="C15288" s="2"/>
    </row>
    <row r="15289" spans="2:3" x14ac:dyDescent="0.45">
      <c r="B15289" s="2"/>
      <c r="C15289" s="2"/>
    </row>
    <row r="15290" spans="2:3" x14ac:dyDescent="0.45">
      <c r="B15290" s="2"/>
      <c r="C15290" s="2"/>
    </row>
    <row r="15291" spans="2:3" x14ac:dyDescent="0.45">
      <c r="B15291" s="2"/>
      <c r="C15291" s="2"/>
    </row>
    <row r="15292" spans="2:3" x14ac:dyDescent="0.45">
      <c r="B15292" s="2"/>
      <c r="C15292" s="2"/>
    </row>
    <row r="15293" spans="2:3" x14ac:dyDescent="0.45">
      <c r="B15293" s="2"/>
      <c r="C15293" s="2"/>
    </row>
    <row r="15294" spans="2:3" x14ac:dyDescent="0.45">
      <c r="B15294" s="2"/>
      <c r="C15294" s="2"/>
    </row>
    <row r="15295" spans="2:3" x14ac:dyDescent="0.45">
      <c r="B15295" s="2"/>
      <c r="C15295" s="2"/>
    </row>
    <row r="15296" spans="2:3" x14ac:dyDescent="0.45">
      <c r="B15296" s="2"/>
      <c r="C15296" s="2"/>
    </row>
    <row r="15297" spans="2:3" x14ac:dyDescent="0.45">
      <c r="B15297" s="2"/>
      <c r="C15297" s="2"/>
    </row>
    <row r="15298" spans="2:3" x14ac:dyDescent="0.45">
      <c r="B15298" s="2"/>
      <c r="C15298" s="2"/>
    </row>
    <row r="15299" spans="2:3" x14ac:dyDescent="0.45">
      <c r="B15299" s="2"/>
      <c r="C15299" s="2"/>
    </row>
    <row r="15300" spans="2:3" x14ac:dyDescent="0.45">
      <c r="B15300" s="2"/>
      <c r="C15300" s="2"/>
    </row>
    <row r="15301" spans="2:3" x14ac:dyDescent="0.45">
      <c r="B15301" s="2"/>
      <c r="C15301" s="2"/>
    </row>
    <row r="15302" spans="2:3" x14ac:dyDescent="0.45">
      <c r="B15302" s="2"/>
      <c r="C15302" s="2"/>
    </row>
    <row r="15303" spans="2:3" x14ac:dyDescent="0.45">
      <c r="B15303" s="2"/>
      <c r="C15303" s="2"/>
    </row>
    <row r="15304" spans="2:3" x14ac:dyDescent="0.45">
      <c r="B15304" s="2"/>
      <c r="C15304" s="2"/>
    </row>
    <row r="15305" spans="2:3" x14ac:dyDescent="0.45">
      <c r="B15305" s="2"/>
      <c r="C15305" s="2"/>
    </row>
    <row r="15306" spans="2:3" x14ac:dyDescent="0.45">
      <c r="B15306" s="2"/>
      <c r="C15306" s="2"/>
    </row>
    <row r="15307" spans="2:3" x14ac:dyDescent="0.45">
      <c r="B15307" s="2"/>
      <c r="C15307" s="2"/>
    </row>
    <row r="15308" spans="2:3" x14ac:dyDescent="0.45">
      <c r="B15308" s="2"/>
      <c r="C15308" s="2"/>
    </row>
    <row r="15309" spans="2:3" x14ac:dyDescent="0.45">
      <c r="B15309" s="2"/>
      <c r="C15309" s="2"/>
    </row>
    <row r="15310" spans="2:3" x14ac:dyDescent="0.45">
      <c r="B15310" s="2"/>
      <c r="C15310" s="2"/>
    </row>
    <row r="15311" spans="2:3" x14ac:dyDescent="0.45">
      <c r="B15311" s="2"/>
      <c r="C15311" s="2"/>
    </row>
    <row r="15312" spans="2:3" x14ac:dyDescent="0.45">
      <c r="B15312" s="2"/>
      <c r="C15312" s="2"/>
    </row>
    <row r="15313" spans="2:3" x14ac:dyDescent="0.45">
      <c r="B15313" s="2"/>
      <c r="C15313" s="2"/>
    </row>
    <row r="15314" spans="2:3" x14ac:dyDescent="0.45">
      <c r="B15314" s="2"/>
      <c r="C15314" s="2"/>
    </row>
    <row r="15315" spans="2:3" x14ac:dyDescent="0.45">
      <c r="B15315" s="2"/>
      <c r="C15315" s="2"/>
    </row>
    <row r="15316" spans="2:3" x14ac:dyDescent="0.45">
      <c r="B15316" s="2"/>
      <c r="C15316" s="2"/>
    </row>
    <row r="15317" spans="2:3" x14ac:dyDescent="0.45">
      <c r="B15317" s="2"/>
      <c r="C15317" s="2"/>
    </row>
    <row r="15318" spans="2:3" x14ac:dyDescent="0.45">
      <c r="B15318" s="2"/>
      <c r="C15318" s="2"/>
    </row>
    <row r="15319" spans="2:3" x14ac:dyDescent="0.45">
      <c r="B15319" s="2"/>
      <c r="C15319" s="2"/>
    </row>
    <row r="15320" spans="2:3" x14ac:dyDescent="0.45">
      <c r="B15320" s="2"/>
      <c r="C15320" s="2"/>
    </row>
    <row r="15321" spans="2:3" x14ac:dyDescent="0.45">
      <c r="B15321" s="2"/>
      <c r="C15321" s="2"/>
    </row>
    <row r="15322" spans="2:3" x14ac:dyDescent="0.45">
      <c r="B15322" s="2"/>
      <c r="C15322" s="2"/>
    </row>
    <row r="15323" spans="2:3" x14ac:dyDescent="0.45">
      <c r="B15323" s="2"/>
      <c r="C15323" s="2"/>
    </row>
    <row r="15324" spans="2:3" x14ac:dyDescent="0.45">
      <c r="B15324" s="2"/>
      <c r="C15324" s="2"/>
    </row>
    <row r="15325" spans="2:3" x14ac:dyDescent="0.45">
      <c r="B15325" s="2"/>
      <c r="C15325" s="2"/>
    </row>
    <row r="15326" spans="2:3" x14ac:dyDescent="0.45">
      <c r="B15326" s="2"/>
      <c r="C15326" s="2"/>
    </row>
    <row r="15327" spans="2:3" x14ac:dyDescent="0.45">
      <c r="B15327" s="2"/>
      <c r="C15327" s="2"/>
    </row>
    <row r="15328" spans="2:3" x14ac:dyDescent="0.45">
      <c r="B15328" s="2"/>
      <c r="C15328" s="2"/>
    </row>
    <row r="15329" spans="2:3" x14ac:dyDescent="0.45">
      <c r="B15329" s="2"/>
      <c r="C15329" s="2"/>
    </row>
    <row r="15330" spans="2:3" x14ac:dyDescent="0.45">
      <c r="B15330" s="2"/>
      <c r="C15330" s="2"/>
    </row>
    <row r="15331" spans="2:3" x14ac:dyDescent="0.45">
      <c r="B15331" s="2"/>
      <c r="C15331" s="2"/>
    </row>
    <row r="15332" spans="2:3" x14ac:dyDescent="0.45">
      <c r="B15332" s="2"/>
      <c r="C15332" s="2"/>
    </row>
    <row r="15333" spans="2:3" x14ac:dyDescent="0.45">
      <c r="B15333" s="2"/>
      <c r="C15333" s="2"/>
    </row>
    <row r="15334" spans="2:3" x14ac:dyDescent="0.45">
      <c r="B15334" s="2"/>
      <c r="C15334" s="2"/>
    </row>
    <row r="15335" spans="2:3" x14ac:dyDescent="0.45">
      <c r="B15335" s="2"/>
      <c r="C15335" s="2"/>
    </row>
    <row r="15336" spans="2:3" x14ac:dyDescent="0.45">
      <c r="B15336" s="2"/>
      <c r="C15336" s="2"/>
    </row>
    <row r="15337" spans="2:3" x14ac:dyDescent="0.45">
      <c r="B15337" s="2"/>
      <c r="C15337" s="2"/>
    </row>
    <row r="15338" spans="2:3" x14ac:dyDescent="0.45">
      <c r="B15338" s="2"/>
      <c r="C15338" s="2"/>
    </row>
    <row r="15339" spans="2:3" x14ac:dyDescent="0.45">
      <c r="B15339" s="2"/>
      <c r="C15339" s="2"/>
    </row>
    <row r="15340" spans="2:3" x14ac:dyDescent="0.45">
      <c r="B15340" s="2"/>
      <c r="C15340" s="2"/>
    </row>
    <row r="15341" spans="2:3" x14ac:dyDescent="0.45">
      <c r="B15341" s="2"/>
      <c r="C15341" s="2"/>
    </row>
    <row r="15342" spans="2:3" x14ac:dyDescent="0.45">
      <c r="B15342" s="2"/>
      <c r="C15342" s="2"/>
    </row>
    <row r="15343" spans="2:3" x14ac:dyDescent="0.45">
      <c r="B15343" s="2"/>
      <c r="C15343" s="2"/>
    </row>
    <row r="15344" spans="2:3" x14ac:dyDescent="0.45">
      <c r="B15344" s="2"/>
      <c r="C15344" s="2"/>
    </row>
    <row r="15345" spans="2:3" x14ac:dyDescent="0.45">
      <c r="B15345" s="2"/>
      <c r="C15345" s="2"/>
    </row>
    <row r="15346" spans="2:3" x14ac:dyDescent="0.45">
      <c r="B15346" s="2"/>
      <c r="C15346" s="2"/>
    </row>
    <row r="15347" spans="2:3" x14ac:dyDescent="0.45">
      <c r="B15347" s="2"/>
      <c r="C15347" s="2"/>
    </row>
    <row r="15348" spans="2:3" x14ac:dyDescent="0.45">
      <c r="B15348" s="2"/>
      <c r="C15348" s="2"/>
    </row>
    <row r="15349" spans="2:3" x14ac:dyDescent="0.45">
      <c r="B15349" s="2"/>
      <c r="C15349" s="2"/>
    </row>
    <row r="15350" spans="2:3" x14ac:dyDescent="0.45">
      <c r="B15350" s="2"/>
      <c r="C15350" s="2"/>
    </row>
    <row r="15351" spans="2:3" x14ac:dyDescent="0.45">
      <c r="B15351" s="2"/>
      <c r="C15351" s="2"/>
    </row>
    <row r="15352" spans="2:3" x14ac:dyDescent="0.45">
      <c r="B15352" s="2"/>
      <c r="C15352" s="2"/>
    </row>
    <row r="15353" spans="2:3" x14ac:dyDescent="0.45">
      <c r="B15353" s="2"/>
      <c r="C15353" s="2"/>
    </row>
    <row r="15354" spans="2:3" x14ac:dyDescent="0.45">
      <c r="B15354" s="2"/>
      <c r="C15354" s="2"/>
    </row>
    <row r="15355" spans="2:3" x14ac:dyDescent="0.45">
      <c r="B15355" s="2"/>
      <c r="C15355" s="2"/>
    </row>
    <row r="15356" spans="2:3" x14ac:dyDescent="0.45">
      <c r="B15356" s="2"/>
      <c r="C15356" s="2"/>
    </row>
    <row r="15357" spans="2:3" x14ac:dyDescent="0.45">
      <c r="B15357" s="2"/>
      <c r="C15357" s="2"/>
    </row>
    <row r="15358" spans="2:3" x14ac:dyDescent="0.45">
      <c r="B15358" s="2"/>
      <c r="C15358" s="2"/>
    </row>
    <row r="15359" spans="2:3" x14ac:dyDescent="0.45">
      <c r="B15359" s="2"/>
      <c r="C15359" s="2"/>
    </row>
    <row r="15360" spans="2:3" x14ac:dyDescent="0.45">
      <c r="B15360" s="2"/>
      <c r="C15360" s="2"/>
    </row>
    <row r="15361" spans="2:3" x14ac:dyDescent="0.45">
      <c r="B15361" s="2"/>
      <c r="C15361" s="2"/>
    </row>
    <row r="15362" spans="2:3" x14ac:dyDescent="0.45">
      <c r="B15362" s="2"/>
      <c r="C15362" s="2"/>
    </row>
    <row r="15363" spans="2:3" x14ac:dyDescent="0.45">
      <c r="B15363" s="2"/>
      <c r="C15363" s="2"/>
    </row>
    <row r="15364" spans="2:3" x14ac:dyDescent="0.45">
      <c r="B15364" s="2"/>
      <c r="C15364" s="2"/>
    </row>
    <row r="15365" spans="2:3" x14ac:dyDescent="0.45">
      <c r="B15365" s="2"/>
      <c r="C15365" s="2"/>
    </row>
    <row r="15366" spans="2:3" x14ac:dyDescent="0.45">
      <c r="B15366" s="2"/>
      <c r="C15366" s="2"/>
    </row>
    <row r="15367" spans="2:3" x14ac:dyDescent="0.45">
      <c r="B15367" s="2"/>
      <c r="C15367" s="2"/>
    </row>
    <row r="15368" spans="2:3" x14ac:dyDescent="0.45">
      <c r="B15368" s="2"/>
      <c r="C15368" s="2"/>
    </row>
    <row r="15369" spans="2:3" x14ac:dyDescent="0.45">
      <c r="B15369" s="2"/>
      <c r="C15369" s="2"/>
    </row>
    <row r="15370" spans="2:3" x14ac:dyDescent="0.45">
      <c r="B15370" s="2"/>
      <c r="C15370" s="2"/>
    </row>
    <row r="15371" spans="2:3" x14ac:dyDescent="0.45">
      <c r="B15371" s="2"/>
      <c r="C15371" s="2"/>
    </row>
    <row r="15372" spans="2:3" x14ac:dyDescent="0.45">
      <c r="B15372" s="2"/>
      <c r="C15372" s="2"/>
    </row>
    <row r="15373" spans="2:3" x14ac:dyDescent="0.45">
      <c r="B15373" s="2"/>
      <c r="C15373" s="2"/>
    </row>
    <row r="15374" spans="2:3" x14ac:dyDescent="0.45">
      <c r="B15374" s="2"/>
      <c r="C15374" s="2"/>
    </row>
    <row r="15375" spans="2:3" x14ac:dyDescent="0.45">
      <c r="B15375" s="2"/>
      <c r="C15375" s="2"/>
    </row>
    <row r="15376" spans="2:3" x14ac:dyDescent="0.45">
      <c r="B15376" s="2"/>
      <c r="C15376" s="2"/>
    </row>
    <row r="15377" spans="2:3" x14ac:dyDescent="0.45">
      <c r="B15377" s="2"/>
      <c r="C15377" s="2"/>
    </row>
    <row r="15378" spans="2:3" x14ac:dyDescent="0.45">
      <c r="B15378" s="2"/>
      <c r="C15378" s="2"/>
    </row>
    <row r="15379" spans="2:3" x14ac:dyDescent="0.45">
      <c r="B15379" s="2"/>
      <c r="C15379" s="2"/>
    </row>
    <row r="15380" spans="2:3" x14ac:dyDescent="0.45">
      <c r="B15380" s="2"/>
      <c r="C15380" s="2"/>
    </row>
    <row r="15381" spans="2:3" x14ac:dyDescent="0.45">
      <c r="B15381" s="2"/>
      <c r="C15381" s="2"/>
    </row>
    <row r="15382" spans="2:3" x14ac:dyDescent="0.45">
      <c r="B15382" s="2"/>
      <c r="C15382" s="2"/>
    </row>
    <row r="15383" spans="2:3" x14ac:dyDescent="0.45">
      <c r="B15383" s="2"/>
      <c r="C15383" s="2"/>
    </row>
    <row r="15384" spans="2:3" x14ac:dyDescent="0.45">
      <c r="B15384" s="2"/>
      <c r="C15384" s="2"/>
    </row>
    <row r="15385" spans="2:3" x14ac:dyDescent="0.45">
      <c r="B15385" s="2"/>
      <c r="C15385" s="2"/>
    </row>
    <row r="15386" spans="2:3" x14ac:dyDescent="0.45">
      <c r="B15386" s="2"/>
      <c r="C15386" s="2"/>
    </row>
    <row r="15387" spans="2:3" x14ac:dyDescent="0.45">
      <c r="B15387" s="2"/>
      <c r="C15387" s="2"/>
    </row>
    <row r="15388" spans="2:3" x14ac:dyDescent="0.45">
      <c r="B15388" s="2"/>
      <c r="C15388" s="2"/>
    </row>
    <row r="15389" spans="2:3" x14ac:dyDescent="0.45">
      <c r="B15389" s="2"/>
      <c r="C15389" s="2"/>
    </row>
    <row r="15390" spans="2:3" x14ac:dyDescent="0.45">
      <c r="B15390" s="2"/>
      <c r="C15390" s="2"/>
    </row>
    <row r="15391" spans="2:3" x14ac:dyDescent="0.45">
      <c r="B15391" s="2"/>
      <c r="C15391" s="2"/>
    </row>
    <row r="15392" spans="2:3" x14ac:dyDescent="0.45">
      <c r="B15392" s="2"/>
      <c r="C15392" s="2"/>
    </row>
    <row r="15393" spans="2:3" x14ac:dyDescent="0.45">
      <c r="B15393" s="2"/>
      <c r="C15393" s="2"/>
    </row>
    <row r="15394" spans="2:3" x14ac:dyDescent="0.45">
      <c r="B15394" s="2"/>
      <c r="C15394" s="2"/>
    </row>
    <row r="15395" spans="2:3" x14ac:dyDescent="0.45">
      <c r="B15395" s="2"/>
      <c r="C15395" s="2"/>
    </row>
    <row r="15396" spans="2:3" x14ac:dyDescent="0.45">
      <c r="B15396" s="2"/>
      <c r="C15396" s="2"/>
    </row>
    <row r="15397" spans="2:3" x14ac:dyDescent="0.45">
      <c r="B15397" s="2"/>
      <c r="C15397" s="2"/>
    </row>
    <row r="15398" spans="2:3" x14ac:dyDescent="0.45">
      <c r="B15398" s="2"/>
      <c r="C15398" s="2"/>
    </row>
    <row r="15399" spans="2:3" x14ac:dyDescent="0.45">
      <c r="B15399" s="2"/>
      <c r="C15399" s="2"/>
    </row>
    <row r="15400" spans="2:3" x14ac:dyDescent="0.45">
      <c r="B15400" s="2"/>
      <c r="C15400" s="2"/>
    </row>
    <row r="15401" spans="2:3" x14ac:dyDescent="0.45">
      <c r="B15401" s="2"/>
      <c r="C15401" s="2"/>
    </row>
    <row r="15402" spans="2:3" x14ac:dyDescent="0.45">
      <c r="B15402" s="2"/>
      <c r="C15402" s="2"/>
    </row>
    <row r="15403" spans="2:3" x14ac:dyDescent="0.45">
      <c r="B15403" s="2"/>
      <c r="C15403" s="2"/>
    </row>
    <row r="15404" spans="2:3" x14ac:dyDescent="0.45">
      <c r="B15404" s="2"/>
      <c r="C15404" s="2"/>
    </row>
    <row r="15405" spans="2:3" x14ac:dyDescent="0.45">
      <c r="B15405" s="2"/>
      <c r="C15405" s="2"/>
    </row>
    <row r="15406" spans="2:3" x14ac:dyDescent="0.45">
      <c r="B15406" s="2"/>
      <c r="C15406" s="2"/>
    </row>
    <row r="15407" spans="2:3" x14ac:dyDescent="0.45">
      <c r="B15407" s="2"/>
      <c r="C15407" s="2"/>
    </row>
    <row r="15408" spans="2:3" x14ac:dyDescent="0.45">
      <c r="B15408" s="2"/>
      <c r="C15408" s="2"/>
    </row>
    <row r="15409" spans="2:3" x14ac:dyDescent="0.45">
      <c r="B15409" s="2"/>
      <c r="C15409" s="2"/>
    </row>
    <row r="15410" spans="2:3" x14ac:dyDescent="0.45">
      <c r="B15410" s="2"/>
      <c r="C15410" s="2"/>
    </row>
    <row r="15411" spans="2:3" x14ac:dyDescent="0.45">
      <c r="B15411" s="2"/>
      <c r="C15411" s="2"/>
    </row>
    <row r="15412" spans="2:3" x14ac:dyDescent="0.45">
      <c r="B15412" s="2"/>
      <c r="C15412" s="2"/>
    </row>
    <row r="15413" spans="2:3" x14ac:dyDescent="0.45">
      <c r="B15413" s="2"/>
      <c r="C15413" s="2"/>
    </row>
    <row r="15414" spans="2:3" x14ac:dyDescent="0.45">
      <c r="B15414" s="2"/>
      <c r="C15414" s="2"/>
    </row>
    <row r="15415" spans="2:3" x14ac:dyDescent="0.45">
      <c r="B15415" s="2"/>
      <c r="C15415" s="2"/>
    </row>
    <row r="15416" spans="2:3" x14ac:dyDescent="0.45">
      <c r="B15416" s="2"/>
      <c r="C15416" s="2"/>
    </row>
    <row r="15417" spans="2:3" x14ac:dyDescent="0.45">
      <c r="B15417" s="2"/>
      <c r="C15417" s="2"/>
    </row>
    <row r="15418" spans="2:3" x14ac:dyDescent="0.45">
      <c r="B15418" s="2"/>
      <c r="C15418" s="2"/>
    </row>
    <row r="15419" spans="2:3" x14ac:dyDescent="0.45">
      <c r="B15419" s="2"/>
      <c r="C15419" s="2"/>
    </row>
    <row r="15420" spans="2:3" x14ac:dyDescent="0.45">
      <c r="B15420" s="2"/>
      <c r="C15420" s="2"/>
    </row>
    <row r="15421" spans="2:3" x14ac:dyDescent="0.45">
      <c r="B15421" s="2"/>
      <c r="C15421" s="2"/>
    </row>
    <row r="15422" spans="2:3" x14ac:dyDescent="0.45">
      <c r="B15422" s="2"/>
      <c r="C15422" s="2"/>
    </row>
    <row r="15423" spans="2:3" x14ac:dyDescent="0.45">
      <c r="B15423" s="2"/>
      <c r="C15423" s="2"/>
    </row>
    <row r="15424" spans="2:3" x14ac:dyDescent="0.45">
      <c r="B15424" s="2"/>
      <c r="C15424" s="2"/>
    </row>
    <row r="15425" spans="2:3" x14ac:dyDescent="0.45">
      <c r="B15425" s="2"/>
      <c r="C15425" s="2"/>
    </row>
    <row r="15426" spans="2:3" x14ac:dyDescent="0.45">
      <c r="B15426" s="2"/>
      <c r="C15426" s="2"/>
    </row>
    <row r="15427" spans="2:3" x14ac:dyDescent="0.45">
      <c r="B15427" s="2"/>
      <c r="C15427" s="2"/>
    </row>
    <row r="15428" spans="2:3" x14ac:dyDescent="0.45">
      <c r="B15428" s="2"/>
      <c r="C15428" s="2"/>
    </row>
    <row r="15429" spans="2:3" x14ac:dyDescent="0.45">
      <c r="B15429" s="2"/>
      <c r="C15429" s="2"/>
    </row>
    <row r="15430" spans="2:3" x14ac:dyDescent="0.45">
      <c r="B15430" s="2"/>
      <c r="C15430" s="2"/>
    </row>
    <row r="15431" spans="2:3" x14ac:dyDescent="0.45">
      <c r="B15431" s="2"/>
      <c r="C15431" s="2"/>
    </row>
    <row r="15432" spans="2:3" x14ac:dyDescent="0.45">
      <c r="B15432" s="2"/>
      <c r="C15432" s="2"/>
    </row>
    <row r="15433" spans="2:3" x14ac:dyDescent="0.45">
      <c r="B15433" s="2"/>
      <c r="C15433" s="2"/>
    </row>
    <row r="15434" spans="2:3" x14ac:dyDescent="0.45">
      <c r="B15434" s="2"/>
      <c r="C15434" s="2"/>
    </row>
    <row r="15435" spans="2:3" x14ac:dyDescent="0.45">
      <c r="B15435" s="2"/>
      <c r="C15435" s="2"/>
    </row>
    <row r="15436" spans="2:3" x14ac:dyDescent="0.45">
      <c r="B15436" s="2"/>
      <c r="C15436" s="2"/>
    </row>
    <row r="15437" spans="2:3" x14ac:dyDescent="0.45">
      <c r="B15437" s="2"/>
      <c r="C15437" s="2"/>
    </row>
    <row r="15438" spans="2:3" x14ac:dyDescent="0.45">
      <c r="B15438" s="2"/>
      <c r="C15438" s="2"/>
    </row>
    <row r="15439" spans="2:3" x14ac:dyDescent="0.45">
      <c r="B15439" s="2"/>
      <c r="C15439" s="2"/>
    </row>
    <row r="15440" spans="2:3" x14ac:dyDescent="0.45">
      <c r="B15440" s="2"/>
      <c r="C15440" s="2"/>
    </row>
    <row r="15441" spans="2:3" x14ac:dyDescent="0.45">
      <c r="B15441" s="2"/>
      <c r="C15441" s="2"/>
    </row>
    <row r="15442" spans="2:3" x14ac:dyDescent="0.45">
      <c r="B15442" s="2"/>
      <c r="C15442" s="2"/>
    </row>
    <row r="15443" spans="2:3" x14ac:dyDescent="0.45">
      <c r="B15443" s="2"/>
      <c r="C15443" s="2"/>
    </row>
    <row r="15444" spans="2:3" x14ac:dyDescent="0.45">
      <c r="B15444" s="2"/>
      <c r="C15444" s="2"/>
    </row>
    <row r="15445" spans="2:3" x14ac:dyDescent="0.45">
      <c r="B15445" s="2"/>
      <c r="C15445" s="2"/>
    </row>
    <row r="15446" spans="2:3" x14ac:dyDescent="0.45">
      <c r="B15446" s="2"/>
      <c r="C15446" s="2"/>
    </row>
    <row r="15447" spans="2:3" x14ac:dyDescent="0.45">
      <c r="B15447" s="2"/>
      <c r="C15447" s="2"/>
    </row>
    <row r="15448" spans="2:3" x14ac:dyDescent="0.45">
      <c r="B15448" s="2"/>
      <c r="C15448" s="2"/>
    </row>
    <row r="15449" spans="2:3" x14ac:dyDescent="0.45">
      <c r="B15449" s="2"/>
      <c r="C15449" s="2"/>
    </row>
    <row r="15450" spans="2:3" x14ac:dyDescent="0.45">
      <c r="B15450" s="2"/>
      <c r="C15450" s="2"/>
    </row>
    <row r="15451" spans="2:3" x14ac:dyDescent="0.45">
      <c r="B15451" s="2"/>
      <c r="C15451" s="2"/>
    </row>
    <row r="15452" spans="2:3" x14ac:dyDescent="0.45">
      <c r="B15452" s="2"/>
      <c r="C15452" s="2"/>
    </row>
    <row r="15453" spans="2:3" x14ac:dyDescent="0.45">
      <c r="B15453" s="2"/>
      <c r="C15453" s="2"/>
    </row>
    <row r="15454" spans="2:3" x14ac:dyDescent="0.45">
      <c r="B15454" s="2"/>
      <c r="C15454" s="2"/>
    </row>
    <row r="15455" spans="2:3" x14ac:dyDescent="0.45">
      <c r="B15455" s="2"/>
      <c r="C15455" s="2"/>
    </row>
    <row r="15456" spans="2:3" x14ac:dyDescent="0.45">
      <c r="B15456" s="2"/>
      <c r="C15456" s="2"/>
    </row>
    <row r="15457" spans="2:3" x14ac:dyDescent="0.45">
      <c r="B15457" s="2"/>
      <c r="C15457" s="2"/>
    </row>
    <row r="15458" spans="2:3" x14ac:dyDescent="0.45">
      <c r="B15458" s="2"/>
      <c r="C15458" s="2"/>
    </row>
    <row r="15459" spans="2:3" x14ac:dyDescent="0.45">
      <c r="B15459" s="2"/>
      <c r="C15459" s="2"/>
    </row>
    <row r="15460" spans="2:3" x14ac:dyDescent="0.45">
      <c r="B15460" s="2"/>
      <c r="C15460" s="2"/>
    </row>
    <row r="15461" spans="2:3" x14ac:dyDescent="0.45">
      <c r="B15461" s="2"/>
      <c r="C15461" s="2"/>
    </row>
    <row r="15462" spans="2:3" x14ac:dyDescent="0.45">
      <c r="B15462" s="2"/>
      <c r="C15462" s="2"/>
    </row>
    <row r="15463" spans="2:3" x14ac:dyDescent="0.45">
      <c r="B15463" s="2"/>
      <c r="C15463" s="2"/>
    </row>
    <row r="15464" spans="2:3" x14ac:dyDescent="0.45">
      <c r="B15464" s="2"/>
      <c r="C15464" s="2"/>
    </row>
    <row r="15465" spans="2:3" x14ac:dyDescent="0.45">
      <c r="B15465" s="2"/>
      <c r="C15465" s="2"/>
    </row>
    <row r="15466" spans="2:3" x14ac:dyDescent="0.45">
      <c r="B15466" s="2"/>
      <c r="C15466" s="2"/>
    </row>
    <row r="15467" spans="2:3" x14ac:dyDescent="0.45">
      <c r="B15467" s="2"/>
      <c r="C15467" s="2"/>
    </row>
    <row r="15468" spans="2:3" x14ac:dyDescent="0.45">
      <c r="B15468" s="2"/>
      <c r="C15468" s="2"/>
    </row>
    <row r="15469" spans="2:3" x14ac:dyDescent="0.45">
      <c r="B15469" s="2"/>
      <c r="C15469" s="2"/>
    </row>
    <row r="15470" spans="2:3" x14ac:dyDescent="0.45">
      <c r="B15470" s="2"/>
      <c r="C15470" s="2"/>
    </row>
    <row r="15471" spans="2:3" x14ac:dyDescent="0.45">
      <c r="B15471" s="2"/>
      <c r="C15471" s="2"/>
    </row>
    <row r="15472" spans="2:3" x14ac:dyDescent="0.45">
      <c r="B15472" s="2"/>
      <c r="C15472" s="2"/>
    </row>
    <row r="15473" spans="2:3" x14ac:dyDescent="0.45">
      <c r="B15473" s="2"/>
      <c r="C15473" s="2"/>
    </row>
    <row r="15474" spans="2:3" x14ac:dyDescent="0.45">
      <c r="B15474" s="2"/>
      <c r="C15474" s="2"/>
    </row>
    <row r="15475" spans="2:3" x14ac:dyDescent="0.45">
      <c r="B15475" s="2"/>
      <c r="C15475" s="2"/>
    </row>
    <row r="15476" spans="2:3" x14ac:dyDescent="0.45">
      <c r="B15476" s="2"/>
      <c r="C15476" s="2"/>
    </row>
    <row r="15477" spans="2:3" x14ac:dyDescent="0.45">
      <c r="B15477" s="2"/>
      <c r="C15477" s="2"/>
    </row>
    <row r="15478" spans="2:3" x14ac:dyDescent="0.45">
      <c r="B15478" s="2"/>
      <c r="C15478" s="2"/>
    </row>
    <row r="15479" spans="2:3" x14ac:dyDescent="0.45">
      <c r="B15479" s="2"/>
      <c r="C15479" s="2"/>
    </row>
    <row r="15480" spans="2:3" x14ac:dyDescent="0.45">
      <c r="B15480" s="2"/>
      <c r="C15480" s="2"/>
    </row>
    <row r="15481" spans="2:3" x14ac:dyDescent="0.45">
      <c r="B15481" s="2"/>
      <c r="C15481" s="2"/>
    </row>
    <row r="15482" spans="2:3" x14ac:dyDescent="0.45">
      <c r="B15482" s="2"/>
      <c r="C15482" s="2"/>
    </row>
    <row r="15483" spans="2:3" x14ac:dyDescent="0.45">
      <c r="B15483" s="2"/>
      <c r="C15483" s="2"/>
    </row>
    <row r="15484" spans="2:3" x14ac:dyDescent="0.45">
      <c r="B15484" s="2"/>
      <c r="C15484" s="2"/>
    </row>
    <row r="15485" spans="2:3" x14ac:dyDescent="0.45">
      <c r="B15485" s="2"/>
      <c r="C15485" s="2"/>
    </row>
    <row r="15486" spans="2:3" x14ac:dyDescent="0.45">
      <c r="B15486" s="2"/>
      <c r="C15486" s="2"/>
    </row>
    <row r="15487" spans="2:3" x14ac:dyDescent="0.45">
      <c r="B15487" s="2"/>
      <c r="C15487" s="2"/>
    </row>
    <row r="15488" spans="2:3" x14ac:dyDescent="0.45">
      <c r="B15488" s="2"/>
      <c r="C15488" s="2"/>
    </row>
    <row r="15489" spans="2:3" x14ac:dyDescent="0.45">
      <c r="B15489" s="2"/>
      <c r="C15489" s="2"/>
    </row>
    <row r="15490" spans="2:3" x14ac:dyDescent="0.45">
      <c r="B15490" s="2"/>
      <c r="C15490" s="2"/>
    </row>
    <row r="15491" spans="2:3" x14ac:dyDescent="0.45">
      <c r="B15491" s="2"/>
      <c r="C15491" s="2"/>
    </row>
    <row r="15492" spans="2:3" x14ac:dyDescent="0.45">
      <c r="B15492" s="2"/>
      <c r="C15492" s="2"/>
    </row>
    <row r="15493" spans="2:3" x14ac:dyDescent="0.45">
      <c r="B15493" s="2"/>
      <c r="C15493" s="2"/>
    </row>
    <row r="15494" spans="2:3" x14ac:dyDescent="0.45">
      <c r="B15494" s="2"/>
      <c r="C15494" s="2"/>
    </row>
    <row r="15495" spans="2:3" x14ac:dyDescent="0.45">
      <c r="B15495" s="2"/>
      <c r="C15495" s="2"/>
    </row>
    <row r="15496" spans="2:3" x14ac:dyDescent="0.45">
      <c r="B15496" s="2"/>
      <c r="C15496" s="2"/>
    </row>
    <row r="15497" spans="2:3" x14ac:dyDescent="0.45">
      <c r="B15497" s="2"/>
      <c r="C15497" s="2"/>
    </row>
    <row r="15498" spans="2:3" x14ac:dyDescent="0.45">
      <c r="B15498" s="2"/>
      <c r="C15498" s="2"/>
    </row>
    <row r="15499" spans="2:3" x14ac:dyDescent="0.45">
      <c r="B15499" s="2"/>
      <c r="C15499" s="2"/>
    </row>
    <row r="15500" spans="2:3" x14ac:dyDescent="0.45">
      <c r="B15500" s="2"/>
      <c r="C15500" s="2"/>
    </row>
    <row r="15501" spans="2:3" x14ac:dyDescent="0.45">
      <c r="B15501" s="2"/>
      <c r="C15501" s="2"/>
    </row>
    <row r="15502" spans="2:3" x14ac:dyDescent="0.45">
      <c r="B15502" s="2"/>
      <c r="C15502" s="2"/>
    </row>
    <row r="15503" spans="2:3" x14ac:dyDescent="0.45">
      <c r="B15503" s="2"/>
      <c r="C15503" s="2"/>
    </row>
    <row r="15504" spans="2:3" x14ac:dyDescent="0.45">
      <c r="B15504" s="2"/>
      <c r="C15504" s="2"/>
    </row>
    <row r="15505" spans="2:3" x14ac:dyDescent="0.45">
      <c r="B15505" s="2"/>
      <c r="C15505" s="2"/>
    </row>
    <row r="15506" spans="2:3" x14ac:dyDescent="0.45">
      <c r="B15506" s="2"/>
      <c r="C15506" s="2"/>
    </row>
    <row r="15507" spans="2:3" x14ac:dyDescent="0.45">
      <c r="B15507" s="2"/>
      <c r="C15507" s="2"/>
    </row>
    <row r="15508" spans="2:3" x14ac:dyDescent="0.45">
      <c r="B15508" s="2"/>
      <c r="C15508" s="2"/>
    </row>
    <row r="15509" spans="2:3" x14ac:dyDescent="0.45">
      <c r="B15509" s="2"/>
      <c r="C15509" s="2"/>
    </row>
    <row r="15510" spans="2:3" x14ac:dyDescent="0.45">
      <c r="B15510" s="2"/>
      <c r="C15510" s="2"/>
    </row>
    <row r="15511" spans="2:3" x14ac:dyDescent="0.45">
      <c r="B15511" s="2"/>
      <c r="C15511" s="2"/>
    </row>
    <row r="15512" spans="2:3" x14ac:dyDescent="0.45">
      <c r="B15512" s="2"/>
      <c r="C15512" s="2"/>
    </row>
    <row r="15513" spans="2:3" x14ac:dyDescent="0.45">
      <c r="B15513" s="2"/>
      <c r="C15513" s="2"/>
    </row>
    <row r="15514" spans="2:3" x14ac:dyDescent="0.45">
      <c r="B15514" s="2"/>
      <c r="C15514" s="2"/>
    </row>
    <row r="15515" spans="2:3" x14ac:dyDescent="0.45">
      <c r="B15515" s="2"/>
      <c r="C15515" s="2"/>
    </row>
    <row r="15516" spans="2:3" x14ac:dyDescent="0.45">
      <c r="B15516" s="2"/>
      <c r="C15516" s="2"/>
    </row>
    <row r="15517" spans="2:3" x14ac:dyDescent="0.45">
      <c r="B15517" s="2"/>
      <c r="C15517" s="2"/>
    </row>
    <row r="15518" spans="2:3" x14ac:dyDescent="0.45">
      <c r="B15518" s="2"/>
      <c r="C15518" s="2"/>
    </row>
    <row r="15519" spans="2:3" x14ac:dyDescent="0.45">
      <c r="B15519" s="2"/>
      <c r="C15519" s="2"/>
    </row>
    <row r="15520" spans="2:3" x14ac:dyDescent="0.45">
      <c r="B15520" s="2"/>
      <c r="C15520" s="2"/>
    </row>
    <row r="15521" spans="2:3" x14ac:dyDescent="0.45">
      <c r="B15521" s="2"/>
      <c r="C15521" s="2"/>
    </row>
    <row r="15522" spans="2:3" x14ac:dyDescent="0.45">
      <c r="B15522" s="2"/>
      <c r="C15522" s="2"/>
    </row>
    <row r="15523" spans="2:3" x14ac:dyDescent="0.45">
      <c r="B15523" s="2"/>
      <c r="C15523" s="2"/>
    </row>
    <row r="15524" spans="2:3" x14ac:dyDescent="0.45">
      <c r="B15524" s="2"/>
      <c r="C15524" s="2"/>
    </row>
    <row r="15525" spans="2:3" x14ac:dyDescent="0.45">
      <c r="B15525" s="2"/>
      <c r="C15525" s="2"/>
    </row>
    <row r="15526" spans="2:3" x14ac:dyDescent="0.45">
      <c r="B15526" s="2"/>
      <c r="C15526" s="2"/>
    </row>
    <row r="15527" spans="2:3" x14ac:dyDescent="0.45">
      <c r="B15527" s="2"/>
      <c r="C15527" s="2"/>
    </row>
    <row r="15528" spans="2:3" x14ac:dyDescent="0.45">
      <c r="B15528" s="2"/>
      <c r="C15528" s="2"/>
    </row>
    <row r="15529" spans="2:3" x14ac:dyDescent="0.45">
      <c r="B15529" s="2"/>
      <c r="C15529" s="2"/>
    </row>
    <row r="15530" spans="2:3" x14ac:dyDescent="0.45">
      <c r="B15530" s="2"/>
      <c r="C15530" s="2"/>
    </row>
    <row r="15531" spans="2:3" x14ac:dyDescent="0.45">
      <c r="B15531" s="2"/>
      <c r="C15531" s="2"/>
    </row>
    <row r="15532" spans="2:3" x14ac:dyDescent="0.45">
      <c r="B15532" s="2"/>
      <c r="C15532" s="2"/>
    </row>
    <row r="15533" spans="2:3" x14ac:dyDescent="0.45">
      <c r="B15533" s="2"/>
      <c r="C15533" s="2"/>
    </row>
    <row r="15534" spans="2:3" x14ac:dyDescent="0.45">
      <c r="B15534" s="2"/>
      <c r="C15534" s="2"/>
    </row>
    <row r="15535" spans="2:3" x14ac:dyDescent="0.45">
      <c r="B15535" s="2"/>
      <c r="C15535" s="2"/>
    </row>
    <row r="15536" spans="2:3" x14ac:dyDescent="0.45">
      <c r="B15536" s="2"/>
      <c r="C15536" s="2"/>
    </row>
    <row r="15537" spans="2:3" x14ac:dyDescent="0.45">
      <c r="B15537" s="2"/>
      <c r="C15537" s="2"/>
    </row>
    <row r="15538" spans="2:3" x14ac:dyDescent="0.45">
      <c r="B15538" s="2"/>
      <c r="C15538" s="2"/>
    </row>
    <row r="15539" spans="2:3" x14ac:dyDescent="0.45">
      <c r="B15539" s="2"/>
      <c r="C15539" s="2"/>
    </row>
    <row r="15540" spans="2:3" x14ac:dyDescent="0.45">
      <c r="B15540" s="2"/>
      <c r="C15540" s="2"/>
    </row>
    <row r="15541" spans="2:3" x14ac:dyDescent="0.45">
      <c r="B15541" s="2"/>
      <c r="C15541" s="2"/>
    </row>
    <row r="15542" spans="2:3" x14ac:dyDescent="0.45">
      <c r="B15542" s="2"/>
      <c r="C15542" s="2"/>
    </row>
    <row r="15543" spans="2:3" x14ac:dyDescent="0.45">
      <c r="B15543" s="2"/>
      <c r="C15543" s="2"/>
    </row>
    <row r="15544" spans="2:3" x14ac:dyDescent="0.45">
      <c r="B15544" s="2"/>
      <c r="C15544" s="2"/>
    </row>
    <row r="15545" spans="2:3" x14ac:dyDescent="0.45">
      <c r="B15545" s="2"/>
      <c r="C15545" s="2"/>
    </row>
    <row r="15546" spans="2:3" x14ac:dyDescent="0.45">
      <c r="B15546" s="2"/>
      <c r="C15546" s="2"/>
    </row>
    <row r="15547" spans="2:3" x14ac:dyDescent="0.45">
      <c r="B15547" s="2"/>
      <c r="C15547" s="2"/>
    </row>
    <row r="15548" spans="2:3" x14ac:dyDescent="0.45">
      <c r="B15548" s="2"/>
      <c r="C15548" s="2"/>
    </row>
    <row r="15549" spans="2:3" x14ac:dyDescent="0.45">
      <c r="B15549" s="2"/>
      <c r="C15549" s="2"/>
    </row>
    <row r="15550" spans="2:3" x14ac:dyDescent="0.45">
      <c r="B15550" s="2"/>
      <c r="C15550" s="2"/>
    </row>
    <row r="15551" spans="2:3" x14ac:dyDescent="0.45">
      <c r="B15551" s="2"/>
      <c r="C15551" s="2"/>
    </row>
    <row r="15552" spans="2:3" x14ac:dyDescent="0.45">
      <c r="B15552" s="2"/>
      <c r="C15552" s="2"/>
    </row>
    <row r="15553" spans="2:3" x14ac:dyDescent="0.45">
      <c r="B15553" s="2"/>
      <c r="C15553" s="2"/>
    </row>
    <row r="15554" spans="2:3" x14ac:dyDescent="0.45">
      <c r="B15554" s="2"/>
      <c r="C15554" s="2"/>
    </row>
    <row r="15555" spans="2:3" x14ac:dyDescent="0.45">
      <c r="B15555" s="2"/>
      <c r="C15555" s="2"/>
    </row>
    <row r="15556" spans="2:3" x14ac:dyDescent="0.45">
      <c r="B15556" s="2"/>
      <c r="C15556" s="2"/>
    </row>
    <row r="15557" spans="2:3" x14ac:dyDescent="0.45">
      <c r="B15557" s="2"/>
      <c r="C15557" s="2"/>
    </row>
    <row r="15558" spans="2:3" x14ac:dyDescent="0.45">
      <c r="B15558" s="2"/>
      <c r="C15558" s="2"/>
    </row>
    <row r="15559" spans="2:3" x14ac:dyDescent="0.45">
      <c r="B15559" s="2"/>
      <c r="C15559" s="2"/>
    </row>
    <row r="15560" spans="2:3" x14ac:dyDescent="0.45">
      <c r="B15560" s="2"/>
      <c r="C15560" s="2"/>
    </row>
    <row r="15561" spans="2:3" x14ac:dyDescent="0.45">
      <c r="B15561" s="2"/>
      <c r="C15561" s="2"/>
    </row>
    <row r="15562" spans="2:3" x14ac:dyDescent="0.45">
      <c r="B15562" s="2"/>
      <c r="C15562" s="2"/>
    </row>
    <row r="15563" spans="2:3" x14ac:dyDescent="0.45">
      <c r="B15563" s="2"/>
      <c r="C15563" s="2"/>
    </row>
    <row r="15564" spans="2:3" x14ac:dyDescent="0.45">
      <c r="B15564" s="2"/>
      <c r="C15564" s="2"/>
    </row>
    <row r="15565" spans="2:3" x14ac:dyDescent="0.45">
      <c r="B15565" s="2"/>
      <c r="C15565" s="2"/>
    </row>
    <row r="15566" spans="2:3" x14ac:dyDescent="0.45">
      <c r="B15566" s="2"/>
      <c r="C15566" s="2"/>
    </row>
    <row r="15567" spans="2:3" x14ac:dyDescent="0.45">
      <c r="B15567" s="2"/>
      <c r="C15567" s="2"/>
    </row>
    <row r="15568" spans="2:3" x14ac:dyDescent="0.45">
      <c r="B15568" s="2"/>
      <c r="C15568" s="2"/>
    </row>
    <row r="15569" spans="2:3" x14ac:dyDescent="0.45">
      <c r="B15569" s="2"/>
      <c r="C15569" s="2"/>
    </row>
    <row r="15570" spans="2:3" x14ac:dyDescent="0.45">
      <c r="B15570" s="2"/>
      <c r="C15570" s="2"/>
    </row>
    <row r="15571" spans="2:3" x14ac:dyDescent="0.45">
      <c r="B15571" s="2"/>
      <c r="C15571" s="2"/>
    </row>
    <row r="15572" spans="2:3" x14ac:dyDescent="0.45">
      <c r="B15572" s="2"/>
      <c r="C15572" s="2"/>
    </row>
    <row r="15573" spans="2:3" x14ac:dyDescent="0.45">
      <c r="B15573" s="2"/>
      <c r="C15573" s="2"/>
    </row>
    <row r="15574" spans="2:3" x14ac:dyDescent="0.45">
      <c r="B15574" s="2"/>
      <c r="C15574" s="2"/>
    </row>
    <row r="15575" spans="2:3" x14ac:dyDescent="0.45">
      <c r="B15575" s="2"/>
      <c r="C15575" s="2"/>
    </row>
    <row r="15576" spans="2:3" x14ac:dyDescent="0.45">
      <c r="B15576" s="2"/>
      <c r="C15576" s="2"/>
    </row>
    <row r="15577" spans="2:3" x14ac:dyDescent="0.45">
      <c r="B15577" s="2"/>
      <c r="C15577" s="2"/>
    </row>
    <row r="15578" spans="2:3" x14ac:dyDescent="0.45">
      <c r="B15578" s="2"/>
      <c r="C15578" s="2"/>
    </row>
    <row r="15579" spans="2:3" x14ac:dyDescent="0.45">
      <c r="B15579" s="2"/>
      <c r="C15579" s="2"/>
    </row>
    <row r="15580" spans="2:3" x14ac:dyDescent="0.45">
      <c r="B15580" s="2"/>
      <c r="C15580" s="2"/>
    </row>
    <row r="15581" spans="2:3" x14ac:dyDescent="0.45">
      <c r="B15581" s="2"/>
      <c r="C15581" s="2"/>
    </row>
    <row r="15582" spans="2:3" x14ac:dyDescent="0.45">
      <c r="B15582" s="2"/>
      <c r="C15582" s="2"/>
    </row>
    <row r="15583" spans="2:3" x14ac:dyDescent="0.45">
      <c r="B15583" s="2"/>
      <c r="C15583" s="2"/>
    </row>
    <row r="15584" spans="2:3" x14ac:dyDescent="0.45">
      <c r="B15584" s="2"/>
      <c r="C15584" s="2"/>
    </row>
    <row r="15585" spans="2:3" x14ac:dyDescent="0.45">
      <c r="B15585" s="2"/>
      <c r="C15585" s="2"/>
    </row>
    <row r="15586" spans="2:3" x14ac:dyDescent="0.45">
      <c r="B15586" s="2"/>
      <c r="C15586" s="2"/>
    </row>
    <row r="15587" spans="2:3" x14ac:dyDescent="0.45">
      <c r="B15587" s="2"/>
      <c r="C15587" s="2"/>
    </row>
    <row r="15588" spans="2:3" x14ac:dyDescent="0.45">
      <c r="B15588" s="2"/>
      <c r="C15588" s="2"/>
    </row>
    <row r="15589" spans="2:3" x14ac:dyDescent="0.45">
      <c r="B15589" s="2"/>
      <c r="C15589" s="2"/>
    </row>
    <row r="15590" spans="2:3" x14ac:dyDescent="0.45">
      <c r="B15590" s="2"/>
      <c r="C15590" s="2"/>
    </row>
    <row r="15591" spans="2:3" x14ac:dyDescent="0.45">
      <c r="B15591" s="2"/>
      <c r="C15591" s="2"/>
    </row>
    <row r="15592" spans="2:3" x14ac:dyDescent="0.45">
      <c r="B15592" s="2"/>
      <c r="C15592" s="2"/>
    </row>
    <row r="15593" spans="2:3" x14ac:dyDescent="0.45">
      <c r="B15593" s="2"/>
      <c r="C15593" s="2"/>
    </row>
    <row r="15594" spans="2:3" x14ac:dyDescent="0.45">
      <c r="B15594" s="2"/>
      <c r="C15594" s="2"/>
    </row>
    <row r="15595" spans="2:3" x14ac:dyDescent="0.45">
      <c r="B15595" s="2"/>
      <c r="C15595" s="2"/>
    </row>
    <row r="15596" spans="2:3" x14ac:dyDescent="0.45">
      <c r="B15596" s="2"/>
      <c r="C15596" s="2"/>
    </row>
    <row r="15597" spans="2:3" x14ac:dyDescent="0.45">
      <c r="B15597" s="2"/>
      <c r="C15597" s="2"/>
    </row>
    <row r="15598" spans="2:3" x14ac:dyDescent="0.45">
      <c r="B15598" s="2"/>
      <c r="C15598" s="2"/>
    </row>
    <row r="15599" spans="2:3" x14ac:dyDescent="0.45">
      <c r="B15599" s="2"/>
      <c r="C15599" s="2"/>
    </row>
    <row r="15600" spans="2:3" x14ac:dyDescent="0.45">
      <c r="B15600" s="2"/>
      <c r="C15600" s="2"/>
    </row>
    <row r="15601" spans="2:3" x14ac:dyDescent="0.45">
      <c r="B15601" s="2"/>
      <c r="C15601" s="2"/>
    </row>
    <row r="15602" spans="2:3" x14ac:dyDescent="0.45">
      <c r="B15602" s="2"/>
      <c r="C15602" s="2"/>
    </row>
    <row r="15603" spans="2:3" x14ac:dyDescent="0.45">
      <c r="B15603" s="2"/>
      <c r="C15603" s="2"/>
    </row>
    <row r="15604" spans="2:3" x14ac:dyDescent="0.45">
      <c r="B15604" s="2"/>
      <c r="C15604" s="2"/>
    </row>
    <row r="15605" spans="2:3" x14ac:dyDescent="0.45">
      <c r="B15605" s="2"/>
      <c r="C15605" s="2"/>
    </row>
    <row r="15606" spans="2:3" x14ac:dyDescent="0.45">
      <c r="B15606" s="2"/>
      <c r="C15606" s="2"/>
    </row>
    <row r="15607" spans="2:3" x14ac:dyDescent="0.45">
      <c r="B15607" s="2"/>
      <c r="C15607" s="2"/>
    </row>
    <row r="15608" spans="2:3" x14ac:dyDescent="0.45">
      <c r="B15608" s="2"/>
      <c r="C15608" s="2"/>
    </row>
    <row r="15609" spans="2:3" x14ac:dyDescent="0.45">
      <c r="B15609" s="2"/>
      <c r="C15609" s="2"/>
    </row>
    <row r="15610" spans="2:3" x14ac:dyDescent="0.45">
      <c r="B15610" s="2"/>
      <c r="C15610" s="2"/>
    </row>
    <row r="15611" spans="2:3" x14ac:dyDescent="0.45">
      <c r="B15611" s="2"/>
      <c r="C15611" s="2"/>
    </row>
    <row r="15612" spans="2:3" x14ac:dyDescent="0.45">
      <c r="B15612" s="2"/>
      <c r="C15612" s="2"/>
    </row>
    <row r="15613" spans="2:3" x14ac:dyDescent="0.45">
      <c r="B15613" s="2"/>
      <c r="C15613" s="2"/>
    </row>
    <row r="15614" spans="2:3" x14ac:dyDescent="0.45">
      <c r="B15614" s="2"/>
      <c r="C15614" s="2"/>
    </row>
    <row r="15615" spans="2:3" x14ac:dyDescent="0.45">
      <c r="B15615" s="2"/>
      <c r="C15615" s="2"/>
    </row>
    <row r="15616" spans="2:3" x14ac:dyDescent="0.45">
      <c r="B15616" s="2"/>
      <c r="C15616" s="2"/>
    </row>
    <row r="15617" spans="2:3" x14ac:dyDescent="0.45">
      <c r="B15617" s="2"/>
      <c r="C15617" s="2"/>
    </row>
    <row r="15618" spans="2:3" x14ac:dyDescent="0.45">
      <c r="B15618" s="2"/>
      <c r="C15618" s="2"/>
    </row>
    <row r="15619" spans="2:3" x14ac:dyDescent="0.45">
      <c r="B15619" s="2"/>
      <c r="C15619" s="2"/>
    </row>
    <row r="15620" spans="2:3" x14ac:dyDescent="0.45">
      <c r="B15620" s="2"/>
      <c r="C15620" s="2"/>
    </row>
    <row r="15621" spans="2:3" x14ac:dyDescent="0.45">
      <c r="B15621" s="2"/>
      <c r="C15621" s="2"/>
    </row>
    <row r="15622" spans="2:3" x14ac:dyDescent="0.45">
      <c r="B15622" s="2"/>
      <c r="C15622" s="2"/>
    </row>
    <row r="15623" spans="2:3" x14ac:dyDescent="0.45">
      <c r="B15623" s="2"/>
      <c r="C15623" s="2"/>
    </row>
    <row r="15624" spans="2:3" x14ac:dyDescent="0.45">
      <c r="B15624" s="2"/>
      <c r="C15624" s="2"/>
    </row>
    <row r="15625" spans="2:3" x14ac:dyDescent="0.45">
      <c r="B15625" s="2"/>
      <c r="C15625" s="2"/>
    </row>
    <row r="15626" spans="2:3" x14ac:dyDescent="0.45">
      <c r="B15626" s="2"/>
      <c r="C15626" s="2"/>
    </row>
    <row r="15627" spans="2:3" x14ac:dyDescent="0.45">
      <c r="B15627" s="2"/>
      <c r="C15627" s="2"/>
    </row>
    <row r="15628" spans="2:3" x14ac:dyDescent="0.45">
      <c r="B15628" s="2"/>
      <c r="C15628" s="2"/>
    </row>
    <row r="15629" spans="2:3" x14ac:dyDescent="0.45">
      <c r="B15629" s="2"/>
      <c r="C15629" s="2"/>
    </row>
    <row r="15630" spans="2:3" x14ac:dyDescent="0.45">
      <c r="B15630" s="2"/>
      <c r="C15630" s="2"/>
    </row>
    <row r="15631" spans="2:3" x14ac:dyDescent="0.45">
      <c r="B15631" s="2"/>
      <c r="C15631" s="2"/>
    </row>
    <row r="15632" spans="2:3" x14ac:dyDescent="0.45">
      <c r="B15632" s="2"/>
      <c r="C15632" s="2"/>
    </row>
    <row r="15633" spans="2:3" x14ac:dyDescent="0.45">
      <c r="B15633" s="2"/>
      <c r="C15633" s="2"/>
    </row>
    <row r="15634" spans="2:3" x14ac:dyDescent="0.45">
      <c r="B15634" s="2"/>
      <c r="C15634" s="2"/>
    </row>
    <row r="15635" spans="2:3" x14ac:dyDescent="0.45">
      <c r="B15635" s="2"/>
      <c r="C15635" s="2"/>
    </row>
    <row r="15636" spans="2:3" x14ac:dyDescent="0.45">
      <c r="B15636" s="2"/>
      <c r="C15636" s="2"/>
    </row>
    <row r="15637" spans="2:3" x14ac:dyDescent="0.45">
      <c r="B15637" s="2"/>
      <c r="C15637" s="2"/>
    </row>
    <row r="15638" spans="2:3" x14ac:dyDescent="0.45">
      <c r="B15638" s="2"/>
      <c r="C15638" s="2"/>
    </row>
    <row r="15639" spans="2:3" x14ac:dyDescent="0.45">
      <c r="B15639" s="2"/>
      <c r="C15639" s="2"/>
    </row>
    <row r="15640" spans="2:3" x14ac:dyDescent="0.45">
      <c r="B15640" s="2"/>
      <c r="C15640" s="2"/>
    </row>
    <row r="15641" spans="2:3" x14ac:dyDescent="0.45">
      <c r="B15641" s="2"/>
      <c r="C15641" s="2"/>
    </row>
    <row r="15642" spans="2:3" x14ac:dyDescent="0.45">
      <c r="B15642" s="2"/>
      <c r="C15642" s="2"/>
    </row>
    <row r="15643" spans="2:3" x14ac:dyDescent="0.45">
      <c r="B15643" s="2"/>
      <c r="C15643" s="2"/>
    </row>
    <row r="15644" spans="2:3" x14ac:dyDescent="0.45">
      <c r="B15644" s="2"/>
      <c r="C15644" s="2"/>
    </row>
    <row r="15645" spans="2:3" x14ac:dyDescent="0.45">
      <c r="B15645" s="2"/>
      <c r="C15645" s="2"/>
    </row>
    <row r="15646" spans="2:3" x14ac:dyDescent="0.45">
      <c r="B15646" s="2"/>
      <c r="C15646" s="2"/>
    </row>
    <row r="15647" spans="2:3" x14ac:dyDescent="0.45">
      <c r="B15647" s="2"/>
      <c r="C15647" s="2"/>
    </row>
    <row r="15648" spans="2:3" x14ac:dyDescent="0.45">
      <c r="B15648" s="2"/>
      <c r="C15648" s="2"/>
    </row>
    <row r="15649" spans="2:3" x14ac:dyDescent="0.45">
      <c r="B15649" s="2"/>
      <c r="C15649" s="2"/>
    </row>
    <row r="15650" spans="2:3" x14ac:dyDescent="0.45">
      <c r="B15650" s="2"/>
      <c r="C15650" s="2"/>
    </row>
    <row r="15651" spans="2:3" x14ac:dyDescent="0.45">
      <c r="B15651" s="2"/>
      <c r="C15651" s="2"/>
    </row>
    <row r="15652" spans="2:3" x14ac:dyDescent="0.45">
      <c r="B15652" s="2"/>
      <c r="C15652" s="2"/>
    </row>
    <row r="15653" spans="2:3" x14ac:dyDescent="0.45">
      <c r="B15653" s="2"/>
      <c r="C15653" s="2"/>
    </row>
    <row r="15654" spans="2:3" x14ac:dyDescent="0.45">
      <c r="B15654" s="2"/>
      <c r="C15654" s="2"/>
    </row>
    <row r="15655" spans="2:3" x14ac:dyDescent="0.45">
      <c r="B15655" s="2"/>
      <c r="C15655" s="2"/>
    </row>
    <row r="15656" spans="2:3" x14ac:dyDescent="0.45">
      <c r="B15656" s="2"/>
      <c r="C15656" s="2"/>
    </row>
    <row r="15657" spans="2:3" x14ac:dyDescent="0.45">
      <c r="B15657" s="2"/>
      <c r="C15657" s="2"/>
    </row>
    <row r="15658" spans="2:3" x14ac:dyDescent="0.45">
      <c r="B15658" s="2"/>
      <c r="C15658" s="2"/>
    </row>
    <row r="15659" spans="2:3" x14ac:dyDescent="0.45">
      <c r="B15659" s="2"/>
      <c r="C15659" s="2"/>
    </row>
    <row r="15660" spans="2:3" x14ac:dyDescent="0.45">
      <c r="B15660" s="2"/>
      <c r="C15660" s="2"/>
    </row>
    <row r="15661" spans="2:3" x14ac:dyDescent="0.45">
      <c r="B15661" s="2"/>
      <c r="C15661" s="2"/>
    </row>
    <row r="15662" spans="2:3" x14ac:dyDescent="0.45">
      <c r="B15662" s="2"/>
      <c r="C15662" s="2"/>
    </row>
    <row r="15663" spans="2:3" x14ac:dyDescent="0.45">
      <c r="B15663" s="2"/>
      <c r="C15663" s="2"/>
    </row>
    <row r="15664" spans="2:3" x14ac:dyDescent="0.45">
      <c r="B15664" s="2"/>
      <c r="C15664" s="2"/>
    </row>
    <row r="15665" spans="2:3" x14ac:dyDescent="0.45">
      <c r="B15665" s="2"/>
      <c r="C15665" s="2"/>
    </row>
    <row r="15666" spans="2:3" x14ac:dyDescent="0.45">
      <c r="B15666" s="2"/>
      <c r="C15666" s="2"/>
    </row>
    <row r="15667" spans="2:3" x14ac:dyDescent="0.45">
      <c r="B15667" s="2"/>
      <c r="C15667" s="2"/>
    </row>
    <row r="15668" spans="2:3" x14ac:dyDescent="0.45">
      <c r="B15668" s="2"/>
      <c r="C15668" s="2"/>
    </row>
    <row r="15669" spans="2:3" x14ac:dyDescent="0.45">
      <c r="B15669" s="2"/>
      <c r="C15669" s="2"/>
    </row>
    <row r="15670" spans="2:3" x14ac:dyDescent="0.45">
      <c r="B15670" s="2"/>
      <c r="C15670" s="2"/>
    </row>
    <row r="15671" spans="2:3" x14ac:dyDescent="0.45">
      <c r="B15671" s="2"/>
      <c r="C15671" s="2"/>
    </row>
    <row r="15672" spans="2:3" x14ac:dyDescent="0.45">
      <c r="B15672" s="2"/>
      <c r="C15672" s="2"/>
    </row>
    <row r="15673" spans="2:3" x14ac:dyDescent="0.45">
      <c r="B15673" s="2"/>
      <c r="C15673" s="2"/>
    </row>
    <row r="15674" spans="2:3" x14ac:dyDescent="0.45">
      <c r="B15674" s="2"/>
      <c r="C15674" s="2"/>
    </row>
    <row r="15675" spans="2:3" x14ac:dyDescent="0.45">
      <c r="B15675" s="2"/>
      <c r="C15675" s="2"/>
    </row>
    <row r="15676" spans="2:3" x14ac:dyDescent="0.45">
      <c r="B15676" s="2"/>
      <c r="C15676" s="2"/>
    </row>
    <row r="15677" spans="2:3" x14ac:dyDescent="0.45">
      <c r="B15677" s="2"/>
      <c r="C15677" s="2"/>
    </row>
    <row r="15678" spans="2:3" x14ac:dyDescent="0.45">
      <c r="B15678" s="2"/>
      <c r="C15678" s="2"/>
    </row>
    <row r="15679" spans="2:3" x14ac:dyDescent="0.45">
      <c r="B15679" s="2"/>
      <c r="C15679" s="2"/>
    </row>
    <row r="15680" spans="2:3" x14ac:dyDescent="0.45">
      <c r="B15680" s="2"/>
      <c r="C15680" s="2"/>
    </row>
    <row r="15681" spans="2:3" x14ac:dyDescent="0.45">
      <c r="B15681" s="2"/>
      <c r="C15681" s="2"/>
    </row>
    <row r="15682" spans="2:3" x14ac:dyDescent="0.45">
      <c r="B15682" s="2"/>
      <c r="C15682" s="2"/>
    </row>
    <row r="15683" spans="2:3" x14ac:dyDescent="0.45">
      <c r="B15683" s="2"/>
      <c r="C15683" s="2"/>
    </row>
    <row r="15684" spans="2:3" x14ac:dyDescent="0.45">
      <c r="B15684" s="2"/>
      <c r="C15684" s="2"/>
    </row>
    <row r="15685" spans="2:3" x14ac:dyDescent="0.45">
      <c r="B15685" s="2"/>
      <c r="C15685" s="2"/>
    </row>
    <row r="15686" spans="2:3" x14ac:dyDescent="0.45">
      <c r="B15686" s="2"/>
      <c r="C15686" s="2"/>
    </row>
    <row r="15687" spans="2:3" x14ac:dyDescent="0.45">
      <c r="B15687" s="2"/>
      <c r="C15687" s="2"/>
    </row>
    <row r="15688" spans="2:3" x14ac:dyDescent="0.45">
      <c r="B15688" s="2"/>
      <c r="C15688" s="2"/>
    </row>
    <row r="15689" spans="2:3" x14ac:dyDescent="0.45">
      <c r="B15689" s="2"/>
      <c r="C15689" s="2"/>
    </row>
    <row r="15690" spans="2:3" x14ac:dyDescent="0.45">
      <c r="B15690" s="2"/>
      <c r="C15690" s="2"/>
    </row>
    <row r="15691" spans="2:3" x14ac:dyDescent="0.45">
      <c r="B15691" s="2"/>
      <c r="C15691" s="2"/>
    </row>
    <row r="15692" spans="2:3" x14ac:dyDescent="0.45">
      <c r="B15692" s="2"/>
      <c r="C15692" s="2"/>
    </row>
    <row r="15693" spans="2:3" x14ac:dyDescent="0.45">
      <c r="B15693" s="2"/>
      <c r="C15693" s="2"/>
    </row>
    <row r="15694" spans="2:3" x14ac:dyDescent="0.45">
      <c r="B15694" s="2"/>
      <c r="C15694" s="2"/>
    </row>
    <row r="15695" spans="2:3" x14ac:dyDescent="0.45">
      <c r="B15695" s="2"/>
      <c r="C15695" s="2"/>
    </row>
    <row r="15696" spans="2:3" x14ac:dyDescent="0.45">
      <c r="B15696" s="2"/>
      <c r="C15696" s="2"/>
    </row>
    <row r="15697" spans="2:3" x14ac:dyDescent="0.45">
      <c r="B15697" s="2"/>
      <c r="C15697" s="2"/>
    </row>
    <row r="15698" spans="2:3" x14ac:dyDescent="0.45">
      <c r="B15698" s="2"/>
      <c r="C15698" s="2"/>
    </row>
    <row r="15699" spans="2:3" x14ac:dyDescent="0.45">
      <c r="B15699" s="2"/>
      <c r="C15699" s="2"/>
    </row>
    <row r="15700" spans="2:3" x14ac:dyDescent="0.45">
      <c r="B15700" s="2"/>
      <c r="C15700" s="2"/>
    </row>
    <row r="15701" spans="2:3" x14ac:dyDescent="0.45">
      <c r="B15701" s="2"/>
      <c r="C15701" s="2"/>
    </row>
    <row r="15702" spans="2:3" x14ac:dyDescent="0.45">
      <c r="B15702" s="2"/>
      <c r="C15702" s="2"/>
    </row>
    <row r="15703" spans="2:3" x14ac:dyDescent="0.45">
      <c r="B15703" s="2"/>
      <c r="C15703" s="2"/>
    </row>
    <row r="15704" spans="2:3" x14ac:dyDescent="0.45">
      <c r="B15704" s="2"/>
      <c r="C15704" s="2"/>
    </row>
    <row r="15705" spans="2:3" x14ac:dyDescent="0.45">
      <c r="B15705" s="2"/>
      <c r="C15705" s="2"/>
    </row>
    <row r="15706" spans="2:3" x14ac:dyDescent="0.45">
      <c r="B15706" s="2"/>
      <c r="C15706" s="2"/>
    </row>
    <row r="15707" spans="2:3" x14ac:dyDescent="0.45">
      <c r="B15707" s="2"/>
      <c r="C15707" s="2"/>
    </row>
    <row r="15708" spans="2:3" x14ac:dyDescent="0.45">
      <c r="B15708" s="2"/>
      <c r="C15708" s="2"/>
    </row>
    <row r="15709" spans="2:3" x14ac:dyDescent="0.45">
      <c r="B15709" s="2"/>
      <c r="C15709" s="2"/>
    </row>
    <row r="15710" spans="2:3" x14ac:dyDescent="0.45">
      <c r="B15710" s="2"/>
      <c r="C15710" s="2"/>
    </row>
    <row r="15711" spans="2:3" x14ac:dyDescent="0.45">
      <c r="B15711" s="2"/>
      <c r="C15711" s="2"/>
    </row>
    <row r="15712" spans="2:3" x14ac:dyDescent="0.45">
      <c r="B15712" s="2"/>
      <c r="C15712" s="2"/>
    </row>
    <row r="15713" spans="2:3" x14ac:dyDescent="0.45">
      <c r="B15713" s="2"/>
      <c r="C15713" s="2"/>
    </row>
    <row r="15714" spans="2:3" x14ac:dyDescent="0.45">
      <c r="B15714" s="2"/>
      <c r="C15714" s="2"/>
    </row>
    <row r="15715" spans="2:3" x14ac:dyDescent="0.45">
      <c r="B15715" s="2"/>
      <c r="C15715" s="2"/>
    </row>
    <row r="15716" spans="2:3" x14ac:dyDescent="0.45">
      <c r="B15716" s="2"/>
      <c r="C15716" s="2"/>
    </row>
    <row r="15717" spans="2:3" x14ac:dyDescent="0.45">
      <c r="B15717" s="2"/>
      <c r="C15717" s="2"/>
    </row>
    <row r="15718" spans="2:3" x14ac:dyDescent="0.45">
      <c r="B15718" s="2"/>
      <c r="C15718" s="2"/>
    </row>
    <row r="15719" spans="2:3" x14ac:dyDescent="0.45">
      <c r="B15719" s="2"/>
      <c r="C15719" s="2"/>
    </row>
    <row r="15720" spans="2:3" x14ac:dyDescent="0.45">
      <c r="B15720" s="2"/>
      <c r="C15720" s="2"/>
    </row>
    <row r="15721" spans="2:3" x14ac:dyDescent="0.45">
      <c r="B15721" s="2"/>
      <c r="C15721" s="2"/>
    </row>
    <row r="15722" spans="2:3" x14ac:dyDescent="0.45">
      <c r="B15722" s="2"/>
      <c r="C15722" s="2"/>
    </row>
    <row r="15723" spans="2:3" x14ac:dyDescent="0.45">
      <c r="B15723" s="2"/>
      <c r="C15723" s="2"/>
    </row>
    <row r="15724" spans="2:3" x14ac:dyDescent="0.45">
      <c r="B15724" s="2"/>
      <c r="C15724" s="2"/>
    </row>
    <row r="15725" spans="2:3" x14ac:dyDescent="0.45">
      <c r="B15725" s="2"/>
      <c r="C15725" s="2"/>
    </row>
    <row r="15726" spans="2:3" x14ac:dyDescent="0.45">
      <c r="B15726" s="2"/>
      <c r="C15726" s="2"/>
    </row>
    <row r="15727" spans="2:3" x14ac:dyDescent="0.45">
      <c r="B15727" s="2"/>
      <c r="C15727" s="2"/>
    </row>
    <row r="15728" spans="2:3" x14ac:dyDescent="0.45">
      <c r="B15728" s="2"/>
      <c r="C15728" s="2"/>
    </row>
    <row r="15729" spans="2:3" x14ac:dyDescent="0.45">
      <c r="B15729" s="2"/>
      <c r="C15729" s="2"/>
    </row>
    <row r="15730" spans="2:3" x14ac:dyDescent="0.45">
      <c r="B15730" s="2"/>
      <c r="C15730" s="2"/>
    </row>
    <row r="15731" spans="2:3" x14ac:dyDescent="0.45">
      <c r="B15731" s="2"/>
      <c r="C15731" s="2"/>
    </row>
    <row r="15732" spans="2:3" x14ac:dyDescent="0.45">
      <c r="B15732" s="2"/>
      <c r="C15732" s="2"/>
    </row>
    <row r="15733" spans="2:3" x14ac:dyDescent="0.45">
      <c r="B15733" s="2"/>
      <c r="C15733" s="2"/>
    </row>
    <row r="15734" spans="2:3" x14ac:dyDescent="0.45">
      <c r="B15734" s="2"/>
      <c r="C15734" s="2"/>
    </row>
    <row r="15735" spans="2:3" x14ac:dyDescent="0.45">
      <c r="B15735" s="2"/>
      <c r="C15735" s="2"/>
    </row>
    <row r="15736" spans="2:3" x14ac:dyDescent="0.45">
      <c r="B15736" s="2"/>
      <c r="C15736" s="2"/>
    </row>
    <row r="15737" spans="2:3" x14ac:dyDescent="0.45">
      <c r="B15737" s="2"/>
      <c r="C15737" s="2"/>
    </row>
    <row r="15738" spans="2:3" x14ac:dyDescent="0.45">
      <c r="B15738" s="2"/>
      <c r="C15738" s="2"/>
    </row>
    <row r="15739" spans="2:3" x14ac:dyDescent="0.45">
      <c r="B15739" s="2"/>
      <c r="C15739" s="2"/>
    </row>
    <row r="15740" spans="2:3" x14ac:dyDescent="0.45">
      <c r="B15740" s="2"/>
      <c r="C15740" s="2"/>
    </row>
    <row r="15741" spans="2:3" x14ac:dyDescent="0.45">
      <c r="B15741" s="2"/>
      <c r="C15741" s="2"/>
    </row>
    <row r="15742" spans="2:3" x14ac:dyDescent="0.45">
      <c r="B15742" s="2"/>
      <c r="C15742" s="2"/>
    </row>
    <row r="15743" spans="2:3" x14ac:dyDescent="0.45">
      <c r="B15743" s="2"/>
      <c r="C15743" s="2"/>
    </row>
    <row r="15744" spans="2:3" x14ac:dyDescent="0.45">
      <c r="B15744" s="2"/>
      <c r="C15744" s="2"/>
    </row>
    <row r="15745" spans="2:3" x14ac:dyDescent="0.45">
      <c r="B15745" s="2"/>
      <c r="C15745" s="2"/>
    </row>
    <row r="15746" spans="2:3" x14ac:dyDescent="0.45">
      <c r="B15746" s="2"/>
      <c r="C15746" s="2"/>
    </row>
    <row r="15747" spans="2:3" x14ac:dyDescent="0.45">
      <c r="B15747" s="2"/>
      <c r="C15747" s="2"/>
    </row>
    <row r="15748" spans="2:3" x14ac:dyDescent="0.45">
      <c r="B15748" s="2"/>
      <c r="C15748" s="2"/>
    </row>
    <row r="15749" spans="2:3" x14ac:dyDescent="0.45">
      <c r="B15749" s="2"/>
      <c r="C15749" s="2"/>
    </row>
    <row r="15750" spans="2:3" x14ac:dyDescent="0.45">
      <c r="B15750" s="2"/>
      <c r="C15750" s="2"/>
    </row>
    <row r="15751" spans="2:3" x14ac:dyDescent="0.45">
      <c r="B15751" s="2"/>
      <c r="C15751" s="2"/>
    </row>
    <row r="15752" spans="2:3" x14ac:dyDescent="0.45">
      <c r="B15752" s="2"/>
      <c r="C15752" s="2"/>
    </row>
    <row r="15753" spans="2:3" x14ac:dyDescent="0.45">
      <c r="B15753" s="2"/>
      <c r="C15753" s="2"/>
    </row>
    <row r="15754" spans="2:3" x14ac:dyDescent="0.45">
      <c r="B15754" s="2"/>
      <c r="C15754" s="2"/>
    </row>
    <row r="15755" spans="2:3" x14ac:dyDescent="0.45">
      <c r="B15755" s="2"/>
      <c r="C15755" s="2"/>
    </row>
    <row r="15756" spans="2:3" x14ac:dyDescent="0.45">
      <c r="B15756" s="2"/>
      <c r="C15756" s="2"/>
    </row>
    <row r="15757" spans="2:3" x14ac:dyDescent="0.45">
      <c r="B15757" s="2"/>
      <c r="C15757" s="2"/>
    </row>
    <row r="15758" spans="2:3" x14ac:dyDescent="0.45">
      <c r="B15758" s="2"/>
      <c r="C15758" s="2"/>
    </row>
    <row r="15759" spans="2:3" x14ac:dyDescent="0.45">
      <c r="B15759" s="2"/>
      <c r="C15759" s="2"/>
    </row>
    <row r="15760" spans="2:3" x14ac:dyDescent="0.45">
      <c r="B15760" s="2"/>
      <c r="C15760" s="2"/>
    </row>
    <row r="15761" spans="2:3" x14ac:dyDescent="0.45">
      <c r="B15761" s="2"/>
      <c r="C15761" s="2"/>
    </row>
    <row r="15762" spans="2:3" x14ac:dyDescent="0.45">
      <c r="B15762" s="2"/>
      <c r="C15762" s="2"/>
    </row>
    <row r="15763" spans="2:3" x14ac:dyDescent="0.45">
      <c r="B15763" s="2"/>
      <c r="C15763" s="2"/>
    </row>
    <row r="15764" spans="2:3" x14ac:dyDescent="0.45">
      <c r="B15764" s="2"/>
      <c r="C15764" s="2"/>
    </row>
    <row r="15765" spans="2:3" x14ac:dyDescent="0.45">
      <c r="B15765" s="2"/>
      <c r="C15765" s="2"/>
    </row>
    <row r="15766" spans="2:3" x14ac:dyDescent="0.45">
      <c r="B15766" s="2"/>
      <c r="C15766" s="2"/>
    </row>
    <row r="15767" spans="2:3" x14ac:dyDescent="0.45">
      <c r="B15767" s="2"/>
      <c r="C15767" s="2"/>
    </row>
    <row r="15768" spans="2:3" x14ac:dyDescent="0.45">
      <c r="B15768" s="2"/>
      <c r="C15768" s="2"/>
    </row>
    <row r="15769" spans="2:3" x14ac:dyDescent="0.45">
      <c r="B15769" s="2"/>
      <c r="C15769" s="2"/>
    </row>
    <row r="15770" spans="2:3" x14ac:dyDescent="0.45">
      <c r="B15770" s="2"/>
      <c r="C15770" s="2"/>
    </row>
    <row r="15771" spans="2:3" x14ac:dyDescent="0.45">
      <c r="B15771" s="2"/>
      <c r="C15771" s="2"/>
    </row>
    <row r="15772" spans="2:3" x14ac:dyDescent="0.45">
      <c r="B15772" s="2"/>
      <c r="C15772" s="2"/>
    </row>
    <row r="15773" spans="2:3" x14ac:dyDescent="0.45">
      <c r="B15773" s="2"/>
      <c r="C15773" s="2"/>
    </row>
    <row r="15774" spans="2:3" x14ac:dyDescent="0.45">
      <c r="B15774" s="2"/>
      <c r="C15774" s="2"/>
    </row>
    <row r="15775" spans="2:3" x14ac:dyDescent="0.45">
      <c r="B15775" s="2"/>
      <c r="C15775" s="2"/>
    </row>
    <row r="15776" spans="2:3" x14ac:dyDescent="0.45">
      <c r="B15776" s="2"/>
      <c r="C15776" s="2"/>
    </row>
    <row r="15777" spans="2:3" x14ac:dyDescent="0.45">
      <c r="B15777" s="2"/>
      <c r="C15777" s="2"/>
    </row>
    <row r="15778" spans="2:3" x14ac:dyDescent="0.45">
      <c r="B15778" s="2"/>
      <c r="C15778" s="2"/>
    </row>
    <row r="15779" spans="2:3" x14ac:dyDescent="0.45">
      <c r="B15779" s="2"/>
      <c r="C15779" s="2"/>
    </row>
    <row r="15780" spans="2:3" x14ac:dyDescent="0.45">
      <c r="B15780" s="2"/>
      <c r="C15780" s="2"/>
    </row>
    <row r="15781" spans="2:3" x14ac:dyDescent="0.45">
      <c r="B15781" s="2"/>
      <c r="C15781" s="2"/>
    </row>
    <row r="15782" spans="2:3" x14ac:dyDescent="0.45">
      <c r="B15782" s="2"/>
      <c r="C15782" s="2"/>
    </row>
    <row r="15783" spans="2:3" x14ac:dyDescent="0.45">
      <c r="B15783" s="2"/>
      <c r="C15783" s="2"/>
    </row>
    <row r="15784" spans="2:3" x14ac:dyDescent="0.45">
      <c r="B15784" s="2"/>
      <c r="C15784" s="2"/>
    </row>
    <row r="15785" spans="2:3" x14ac:dyDescent="0.45">
      <c r="B15785" s="2"/>
      <c r="C15785" s="2"/>
    </row>
    <row r="15786" spans="2:3" x14ac:dyDescent="0.45">
      <c r="B15786" s="2"/>
      <c r="C15786" s="2"/>
    </row>
    <row r="15787" spans="2:3" x14ac:dyDescent="0.45">
      <c r="B15787" s="2"/>
      <c r="C15787" s="2"/>
    </row>
    <row r="15788" spans="2:3" x14ac:dyDescent="0.45">
      <c r="B15788" s="2"/>
      <c r="C15788" s="2"/>
    </row>
    <row r="15789" spans="2:3" x14ac:dyDescent="0.45">
      <c r="B15789" s="2"/>
      <c r="C15789" s="2"/>
    </row>
    <row r="15790" spans="2:3" x14ac:dyDescent="0.45">
      <c r="B15790" s="2"/>
      <c r="C15790" s="2"/>
    </row>
    <row r="15791" spans="2:3" x14ac:dyDescent="0.45">
      <c r="B15791" s="2"/>
      <c r="C15791" s="2"/>
    </row>
    <row r="15792" spans="2:3" x14ac:dyDescent="0.45">
      <c r="B15792" s="2"/>
      <c r="C15792" s="2"/>
    </row>
    <row r="15793" spans="2:3" x14ac:dyDescent="0.45">
      <c r="B15793" s="2"/>
      <c r="C15793" s="2"/>
    </row>
    <row r="15794" spans="2:3" x14ac:dyDescent="0.45">
      <c r="B15794" s="2"/>
      <c r="C15794" s="2"/>
    </row>
    <row r="15795" spans="2:3" x14ac:dyDescent="0.45">
      <c r="B15795" s="2"/>
      <c r="C15795" s="2"/>
    </row>
    <row r="15796" spans="2:3" x14ac:dyDescent="0.45">
      <c r="B15796" s="2"/>
      <c r="C15796" s="2"/>
    </row>
    <row r="15797" spans="2:3" x14ac:dyDescent="0.45">
      <c r="B15797" s="2"/>
      <c r="C15797" s="2"/>
    </row>
    <row r="15798" spans="2:3" x14ac:dyDescent="0.45">
      <c r="B15798" s="2"/>
      <c r="C15798" s="2"/>
    </row>
    <row r="15799" spans="2:3" x14ac:dyDescent="0.45">
      <c r="B15799" s="2"/>
      <c r="C15799" s="2"/>
    </row>
    <row r="15800" spans="2:3" x14ac:dyDescent="0.45">
      <c r="B15800" s="2"/>
      <c r="C15800" s="2"/>
    </row>
    <row r="15801" spans="2:3" x14ac:dyDescent="0.45">
      <c r="B15801" s="2"/>
      <c r="C15801" s="2"/>
    </row>
    <row r="15802" spans="2:3" x14ac:dyDescent="0.45">
      <c r="B15802" s="2"/>
      <c r="C15802" s="2"/>
    </row>
    <row r="15803" spans="2:3" x14ac:dyDescent="0.45">
      <c r="B15803" s="2"/>
      <c r="C15803" s="2"/>
    </row>
    <row r="15804" spans="2:3" x14ac:dyDescent="0.45">
      <c r="B15804" s="2"/>
      <c r="C15804" s="2"/>
    </row>
    <row r="15805" spans="2:3" x14ac:dyDescent="0.45">
      <c r="B15805" s="2"/>
      <c r="C15805" s="2"/>
    </row>
    <row r="15806" spans="2:3" x14ac:dyDescent="0.45">
      <c r="B15806" s="2"/>
      <c r="C15806" s="2"/>
    </row>
    <row r="15807" spans="2:3" x14ac:dyDescent="0.45">
      <c r="B15807" s="2"/>
      <c r="C15807" s="2"/>
    </row>
    <row r="15808" spans="2:3" x14ac:dyDescent="0.45">
      <c r="B15808" s="2"/>
      <c r="C15808" s="2"/>
    </row>
    <row r="15809" spans="2:3" x14ac:dyDescent="0.45">
      <c r="B15809" s="2"/>
      <c r="C15809" s="2"/>
    </row>
    <row r="15810" spans="2:3" x14ac:dyDescent="0.45">
      <c r="B15810" s="2"/>
      <c r="C15810" s="2"/>
    </row>
    <row r="15811" spans="2:3" x14ac:dyDescent="0.45">
      <c r="B15811" s="2"/>
      <c r="C15811" s="2"/>
    </row>
    <row r="15812" spans="2:3" x14ac:dyDescent="0.45">
      <c r="B15812" s="2"/>
      <c r="C15812" s="2"/>
    </row>
    <row r="15813" spans="2:3" x14ac:dyDescent="0.45">
      <c r="B15813" s="2"/>
      <c r="C15813" s="2"/>
    </row>
    <row r="15814" spans="2:3" x14ac:dyDescent="0.45">
      <c r="B15814" s="2"/>
      <c r="C15814" s="2"/>
    </row>
    <row r="15815" spans="2:3" x14ac:dyDescent="0.45">
      <c r="B15815" s="2"/>
      <c r="C15815" s="2"/>
    </row>
    <row r="15816" spans="2:3" x14ac:dyDescent="0.45">
      <c r="B15816" s="2"/>
      <c r="C15816" s="2"/>
    </row>
    <row r="15817" spans="2:3" x14ac:dyDescent="0.45">
      <c r="B15817" s="2"/>
      <c r="C15817" s="2"/>
    </row>
    <row r="15818" spans="2:3" x14ac:dyDescent="0.45">
      <c r="B15818" s="2"/>
      <c r="C15818" s="2"/>
    </row>
    <row r="15819" spans="2:3" x14ac:dyDescent="0.45">
      <c r="B15819" s="2"/>
      <c r="C15819" s="2"/>
    </row>
    <row r="15820" spans="2:3" x14ac:dyDescent="0.45">
      <c r="B15820" s="2"/>
      <c r="C15820" s="2"/>
    </row>
    <row r="15821" spans="2:3" x14ac:dyDescent="0.45">
      <c r="B15821" s="2"/>
      <c r="C15821" s="2"/>
    </row>
    <row r="15822" spans="2:3" x14ac:dyDescent="0.45">
      <c r="B15822" s="2"/>
      <c r="C15822" s="2"/>
    </row>
    <row r="15823" spans="2:3" x14ac:dyDescent="0.45">
      <c r="B15823" s="2"/>
      <c r="C15823" s="2"/>
    </row>
    <row r="15824" spans="2:3" x14ac:dyDescent="0.45">
      <c r="B15824" s="2"/>
      <c r="C15824" s="2"/>
    </row>
    <row r="15825" spans="2:3" x14ac:dyDescent="0.45">
      <c r="B15825" s="2"/>
      <c r="C15825" s="2"/>
    </row>
    <row r="15826" spans="2:3" x14ac:dyDescent="0.45">
      <c r="B15826" s="2"/>
      <c r="C15826" s="2"/>
    </row>
    <row r="15827" spans="2:3" x14ac:dyDescent="0.45">
      <c r="B15827" s="2"/>
      <c r="C15827" s="2"/>
    </row>
    <row r="15828" spans="2:3" x14ac:dyDescent="0.45">
      <c r="B15828" s="2"/>
      <c r="C15828" s="2"/>
    </row>
    <row r="15829" spans="2:3" x14ac:dyDescent="0.45">
      <c r="B15829" s="2"/>
      <c r="C15829" s="2"/>
    </row>
    <row r="15830" spans="2:3" x14ac:dyDescent="0.45">
      <c r="B15830" s="2"/>
      <c r="C15830" s="2"/>
    </row>
    <row r="15831" spans="2:3" x14ac:dyDescent="0.45">
      <c r="B15831" s="2"/>
      <c r="C15831" s="2"/>
    </row>
    <row r="15832" spans="2:3" x14ac:dyDescent="0.45">
      <c r="B15832" s="2"/>
      <c r="C15832" s="2"/>
    </row>
    <row r="15833" spans="2:3" x14ac:dyDescent="0.45">
      <c r="B15833" s="2"/>
      <c r="C15833" s="2"/>
    </row>
    <row r="15834" spans="2:3" x14ac:dyDescent="0.45">
      <c r="B15834" s="2"/>
      <c r="C15834" s="2"/>
    </row>
    <row r="15835" spans="2:3" x14ac:dyDescent="0.45">
      <c r="B15835" s="2"/>
      <c r="C15835" s="2"/>
    </row>
    <row r="15836" spans="2:3" x14ac:dyDescent="0.45">
      <c r="B15836" s="2"/>
      <c r="C15836" s="2"/>
    </row>
    <row r="15837" spans="2:3" x14ac:dyDescent="0.45">
      <c r="B15837" s="2"/>
      <c r="C15837" s="2"/>
    </row>
    <row r="15838" spans="2:3" x14ac:dyDescent="0.45">
      <c r="B15838" s="2"/>
      <c r="C15838" s="2"/>
    </row>
    <row r="15839" spans="2:3" x14ac:dyDescent="0.45">
      <c r="B15839" s="2"/>
      <c r="C15839" s="2"/>
    </row>
    <row r="15840" spans="2:3" x14ac:dyDescent="0.45">
      <c r="B15840" s="2"/>
      <c r="C15840" s="2"/>
    </row>
    <row r="15841" spans="2:3" x14ac:dyDescent="0.45">
      <c r="B15841" s="2"/>
      <c r="C15841" s="2"/>
    </row>
    <row r="15842" spans="2:3" x14ac:dyDescent="0.45">
      <c r="B15842" s="2"/>
      <c r="C15842" s="2"/>
    </row>
    <row r="15843" spans="2:3" x14ac:dyDescent="0.45">
      <c r="B15843" s="2"/>
      <c r="C15843" s="2"/>
    </row>
    <row r="15844" spans="2:3" x14ac:dyDescent="0.45">
      <c r="B15844" s="2"/>
      <c r="C15844" s="2"/>
    </row>
    <row r="15845" spans="2:3" x14ac:dyDescent="0.45">
      <c r="B15845" s="2"/>
      <c r="C15845" s="2"/>
    </row>
    <row r="15846" spans="2:3" x14ac:dyDescent="0.45">
      <c r="B15846" s="2"/>
      <c r="C15846" s="2"/>
    </row>
    <row r="15847" spans="2:3" x14ac:dyDescent="0.45">
      <c r="B15847" s="2"/>
      <c r="C15847" s="2"/>
    </row>
    <row r="15848" spans="2:3" x14ac:dyDescent="0.45">
      <c r="B15848" s="2"/>
      <c r="C15848" s="2"/>
    </row>
    <row r="15849" spans="2:3" x14ac:dyDescent="0.45">
      <c r="B15849" s="2"/>
      <c r="C15849" s="2"/>
    </row>
    <row r="15850" spans="2:3" x14ac:dyDescent="0.45">
      <c r="B15850" s="2"/>
      <c r="C15850" s="2"/>
    </row>
    <row r="15851" spans="2:3" x14ac:dyDescent="0.45">
      <c r="B15851" s="2"/>
      <c r="C15851" s="2"/>
    </row>
    <row r="15852" spans="2:3" x14ac:dyDescent="0.45">
      <c r="B15852" s="2"/>
      <c r="C15852" s="2"/>
    </row>
    <row r="15853" spans="2:3" x14ac:dyDescent="0.45">
      <c r="B15853" s="2"/>
      <c r="C15853" s="2"/>
    </row>
    <row r="15854" spans="2:3" x14ac:dyDescent="0.45">
      <c r="B15854" s="2"/>
      <c r="C15854" s="2"/>
    </row>
    <row r="15855" spans="2:3" x14ac:dyDescent="0.45">
      <c r="B15855" s="2"/>
      <c r="C15855" s="2"/>
    </row>
    <row r="15856" spans="2:3" x14ac:dyDescent="0.45">
      <c r="B15856" s="2"/>
      <c r="C15856" s="2"/>
    </row>
    <row r="15857" spans="2:3" x14ac:dyDescent="0.45">
      <c r="B15857" s="2"/>
      <c r="C15857" s="2"/>
    </row>
    <row r="15858" spans="2:3" x14ac:dyDescent="0.45">
      <c r="B15858" s="2"/>
      <c r="C15858" s="2"/>
    </row>
    <row r="15859" spans="2:3" x14ac:dyDescent="0.45">
      <c r="B15859" s="2"/>
      <c r="C15859" s="2"/>
    </row>
    <row r="15860" spans="2:3" x14ac:dyDescent="0.45">
      <c r="B15860" s="2"/>
      <c r="C15860" s="2"/>
    </row>
    <row r="15861" spans="2:3" x14ac:dyDescent="0.45">
      <c r="B15861" s="2"/>
      <c r="C15861" s="2"/>
    </row>
    <row r="15862" spans="2:3" x14ac:dyDescent="0.45">
      <c r="B15862" s="2"/>
      <c r="C15862" s="2"/>
    </row>
    <row r="15863" spans="2:3" x14ac:dyDescent="0.45">
      <c r="B15863" s="2"/>
      <c r="C15863" s="2"/>
    </row>
    <row r="15864" spans="2:3" x14ac:dyDescent="0.45">
      <c r="B15864" s="2"/>
      <c r="C15864" s="2"/>
    </row>
    <row r="15865" spans="2:3" x14ac:dyDescent="0.45">
      <c r="B15865" s="2"/>
      <c r="C15865" s="2"/>
    </row>
    <row r="15866" spans="2:3" x14ac:dyDescent="0.45">
      <c r="B15866" s="2"/>
      <c r="C15866" s="2"/>
    </row>
    <row r="15867" spans="2:3" x14ac:dyDescent="0.45">
      <c r="B15867" s="2"/>
      <c r="C15867" s="2"/>
    </row>
    <row r="15868" spans="2:3" x14ac:dyDescent="0.45">
      <c r="B15868" s="2"/>
      <c r="C15868" s="2"/>
    </row>
    <row r="15869" spans="2:3" x14ac:dyDescent="0.45">
      <c r="B15869" s="2"/>
      <c r="C15869" s="2"/>
    </row>
    <row r="15870" spans="2:3" x14ac:dyDescent="0.45">
      <c r="B15870" s="2"/>
      <c r="C15870" s="2"/>
    </row>
    <row r="15871" spans="2:3" x14ac:dyDescent="0.45">
      <c r="B15871" s="2"/>
      <c r="C15871" s="2"/>
    </row>
    <row r="15872" spans="2:3" x14ac:dyDescent="0.45">
      <c r="B15872" s="2"/>
      <c r="C15872" s="2"/>
    </row>
    <row r="15873" spans="2:3" x14ac:dyDescent="0.45">
      <c r="B15873" s="2"/>
      <c r="C15873" s="2"/>
    </row>
    <row r="15874" spans="2:3" x14ac:dyDescent="0.45">
      <c r="B15874" s="2"/>
      <c r="C15874" s="2"/>
    </row>
    <row r="15875" spans="2:3" x14ac:dyDescent="0.45">
      <c r="B15875" s="2"/>
      <c r="C15875" s="2"/>
    </row>
    <row r="15876" spans="2:3" x14ac:dyDescent="0.45">
      <c r="B15876" s="2"/>
      <c r="C15876" s="2"/>
    </row>
    <row r="15877" spans="2:3" x14ac:dyDescent="0.45">
      <c r="B15877" s="2"/>
      <c r="C15877" s="2"/>
    </row>
    <row r="15878" spans="2:3" x14ac:dyDescent="0.45">
      <c r="B15878" s="2"/>
      <c r="C15878" s="2"/>
    </row>
    <row r="15879" spans="2:3" x14ac:dyDescent="0.45">
      <c r="B15879" s="2"/>
      <c r="C15879" s="2"/>
    </row>
    <row r="15880" spans="2:3" x14ac:dyDescent="0.45">
      <c r="B15880" s="2"/>
      <c r="C15880" s="2"/>
    </row>
    <row r="15881" spans="2:3" x14ac:dyDescent="0.45">
      <c r="B15881" s="2"/>
      <c r="C15881" s="2"/>
    </row>
    <row r="15882" spans="2:3" x14ac:dyDescent="0.45">
      <c r="B15882" s="2"/>
      <c r="C15882" s="2"/>
    </row>
    <row r="15883" spans="2:3" x14ac:dyDescent="0.45">
      <c r="B15883" s="2"/>
      <c r="C15883" s="2"/>
    </row>
    <row r="15884" spans="2:3" x14ac:dyDescent="0.45">
      <c r="B15884" s="2"/>
      <c r="C15884" s="2"/>
    </row>
    <row r="15885" spans="2:3" x14ac:dyDescent="0.45">
      <c r="B15885" s="2"/>
      <c r="C15885" s="2"/>
    </row>
    <row r="15886" spans="2:3" x14ac:dyDescent="0.45">
      <c r="B15886" s="2"/>
      <c r="C15886" s="2"/>
    </row>
    <row r="15887" spans="2:3" x14ac:dyDescent="0.45">
      <c r="B15887" s="2"/>
      <c r="C15887" s="2"/>
    </row>
    <row r="15888" spans="2:3" x14ac:dyDescent="0.45">
      <c r="B15888" s="2"/>
      <c r="C15888" s="2"/>
    </row>
    <row r="15889" spans="2:3" x14ac:dyDescent="0.45">
      <c r="B15889" s="2"/>
      <c r="C15889" s="2"/>
    </row>
    <row r="15890" spans="2:3" x14ac:dyDescent="0.45">
      <c r="B15890" s="2"/>
      <c r="C15890" s="2"/>
    </row>
    <row r="15891" spans="2:3" x14ac:dyDescent="0.45">
      <c r="B15891" s="2"/>
      <c r="C15891" s="2"/>
    </row>
    <row r="15892" spans="2:3" x14ac:dyDescent="0.45">
      <c r="B15892" s="2"/>
      <c r="C15892" s="2"/>
    </row>
    <row r="15893" spans="2:3" x14ac:dyDescent="0.45">
      <c r="B15893" s="2"/>
      <c r="C15893" s="2"/>
    </row>
    <row r="15894" spans="2:3" x14ac:dyDescent="0.45">
      <c r="B15894" s="2"/>
      <c r="C15894" s="2"/>
    </row>
    <row r="15895" spans="2:3" x14ac:dyDescent="0.45">
      <c r="B15895" s="2"/>
      <c r="C15895" s="2"/>
    </row>
    <row r="15896" spans="2:3" x14ac:dyDescent="0.45">
      <c r="B15896" s="2"/>
      <c r="C15896" s="2"/>
    </row>
    <row r="15897" spans="2:3" x14ac:dyDescent="0.45">
      <c r="B15897" s="2"/>
      <c r="C15897" s="2"/>
    </row>
    <row r="15898" spans="2:3" x14ac:dyDescent="0.45">
      <c r="B15898" s="2"/>
      <c r="C15898" s="2"/>
    </row>
    <row r="15899" spans="2:3" x14ac:dyDescent="0.45">
      <c r="B15899" s="2"/>
      <c r="C15899" s="2"/>
    </row>
    <row r="15900" spans="2:3" x14ac:dyDescent="0.45">
      <c r="B15900" s="2"/>
      <c r="C15900" s="2"/>
    </row>
    <row r="15901" spans="2:3" x14ac:dyDescent="0.45">
      <c r="B15901" s="2"/>
      <c r="C15901" s="2"/>
    </row>
    <row r="15902" spans="2:3" x14ac:dyDescent="0.45">
      <c r="B15902" s="2"/>
      <c r="C15902" s="2"/>
    </row>
    <row r="15903" spans="2:3" x14ac:dyDescent="0.45">
      <c r="B15903" s="2"/>
      <c r="C15903" s="2"/>
    </row>
    <row r="15904" spans="2:3" x14ac:dyDescent="0.45">
      <c r="B15904" s="2"/>
      <c r="C15904" s="2"/>
    </row>
    <row r="15905" spans="2:3" x14ac:dyDescent="0.45">
      <c r="B15905" s="2"/>
      <c r="C15905" s="2"/>
    </row>
    <row r="15906" spans="2:3" x14ac:dyDescent="0.45">
      <c r="B15906" s="2"/>
      <c r="C15906" s="2"/>
    </row>
    <row r="15907" spans="2:3" x14ac:dyDescent="0.45">
      <c r="B15907" s="2"/>
      <c r="C15907" s="2"/>
    </row>
    <row r="15908" spans="2:3" x14ac:dyDescent="0.45">
      <c r="B15908" s="2"/>
      <c r="C15908" s="2"/>
    </row>
    <row r="15909" spans="2:3" x14ac:dyDescent="0.45">
      <c r="B15909" s="2"/>
      <c r="C15909" s="2"/>
    </row>
    <row r="15910" spans="2:3" x14ac:dyDescent="0.45">
      <c r="B15910" s="2"/>
      <c r="C15910" s="2"/>
    </row>
    <row r="15911" spans="2:3" x14ac:dyDescent="0.45">
      <c r="B15911" s="2"/>
      <c r="C15911" s="2"/>
    </row>
    <row r="15912" spans="2:3" x14ac:dyDescent="0.45">
      <c r="B15912" s="2"/>
      <c r="C15912" s="2"/>
    </row>
    <row r="15913" spans="2:3" x14ac:dyDescent="0.45">
      <c r="B15913" s="2"/>
      <c r="C15913" s="2"/>
    </row>
    <row r="15914" spans="2:3" x14ac:dyDescent="0.45">
      <c r="B15914" s="2"/>
      <c r="C15914" s="2"/>
    </row>
    <row r="15915" spans="2:3" x14ac:dyDescent="0.45">
      <c r="B15915" s="2"/>
      <c r="C15915" s="2"/>
    </row>
    <row r="15916" spans="2:3" x14ac:dyDescent="0.45">
      <c r="B15916" s="2"/>
      <c r="C15916" s="2"/>
    </row>
    <row r="15917" spans="2:3" x14ac:dyDescent="0.45">
      <c r="B15917" s="2"/>
      <c r="C15917" s="2"/>
    </row>
    <row r="15918" spans="2:3" x14ac:dyDescent="0.45">
      <c r="B15918" s="2"/>
      <c r="C15918" s="2"/>
    </row>
    <row r="15919" spans="2:3" x14ac:dyDescent="0.45">
      <c r="B15919" s="2"/>
      <c r="C15919" s="2"/>
    </row>
    <row r="15920" spans="2:3" x14ac:dyDescent="0.45">
      <c r="B15920" s="2"/>
      <c r="C15920" s="2"/>
    </row>
    <row r="15921" spans="2:3" x14ac:dyDescent="0.45">
      <c r="B15921" s="2"/>
      <c r="C15921" s="2"/>
    </row>
    <row r="15922" spans="2:3" x14ac:dyDescent="0.45">
      <c r="B15922" s="2"/>
      <c r="C15922" s="2"/>
    </row>
    <row r="15923" spans="2:3" x14ac:dyDescent="0.45">
      <c r="B15923" s="2"/>
      <c r="C15923" s="2"/>
    </row>
    <row r="15924" spans="2:3" x14ac:dyDescent="0.45">
      <c r="B15924" s="2"/>
      <c r="C15924" s="2"/>
    </row>
    <row r="15925" spans="2:3" x14ac:dyDescent="0.45">
      <c r="B15925" s="2"/>
      <c r="C15925" s="2"/>
    </row>
    <row r="15926" spans="2:3" x14ac:dyDescent="0.45">
      <c r="B15926" s="2"/>
      <c r="C15926" s="2"/>
    </row>
    <row r="15927" spans="2:3" x14ac:dyDescent="0.45">
      <c r="B15927" s="2"/>
      <c r="C15927" s="2"/>
    </row>
    <row r="15928" spans="2:3" x14ac:dyDescent="0.45">
      <c r="B15928" s="2"/>
      <c r="C15928" s="2"/>
    </row>
    <row r="15929" spans="2:3" x14ac:dyDescent="0.45">
      <c r="B15929" s="2"/>
      <c r="C15929" s="2"/>
    </row>
    <row r="15930" spans="2:3" x14ac:dyDescent="0.45">
      <c r="B15930" s="2"/>
      <c r="C15930" s="2"/>
    </row>
    <row r="15931" spans="2:3" x14ac:dyDescent="0.45">
      <c r="B15931" s="2"/>
      <c r="C15931" s="2"/>
    </row>
    <row r="15932" spans="2:3" x14ac:dyDescent="0.45">
      <c r="B15932" s="2"/>
      <c r="C15932" s="2"/>
    </row>
    <row r="15933" spans="2:3" x14ac:dyDescent="0.45">
      <c r="B15933" s="2"/>
      <c r="C15933" s="2"/>
    </row>
    <row r="15934" spans="2:3" x14ac:dyDescent="0.45">
      <c r="B15934" s="2"/>
      <c r="C15934" s="2"/>
    </row>
    <row r="15935" spans="2:3" x14ac:dyDescent="0.45">
      <c r="B15935" s="2"/>
      <c r="C15935" s="2"/>
    </row>
    <row r="15936" spans="2:3" x14ac:dyDescent="0.45">
      <c r="B15936" s="2"/>
      <c r="C15936" s="2"/>
    </row>
    <row r="15937" spans="2:3" x14ac:dyDescent="0.45">
      <c r="B15937" s="2"/>
      <c r="C15937" s="2"/>
    </row>
    <row r="15938" spans="2:3" x14ac:dyDescent="0.45">
      <c r="B15938" s="2"/>
      <c r="C15938" s="2"/>
    </row>
    <row r="15939" spans="2:3" x14ac:dyDescent="0.45">
      <c r="B15939" s="2"/>
      <c r="C15939" s="2"/>
    </row>
    <row r="15940" spans="2:3" x14ac:dyDescent="0.45">
      <c r="B15940" s="2"/>
      <c r="C15940" s="2"/>
    </row>
    <row r="15941" spans="2:3" x14ac:dyDescent="0.45">
      <c r="B15941" s="2"/>
      <c r="C15941" s="2"/>
    </row>
    <row r="15942" spans="2:3" x14ac:dyDescent="0.45">
      <c r="B15942" s="2"/>
      <c r="C15942" s="2"/>
    </row>
    <row r="15943" spans="2:3" x14ac:dyDescent="0.45">
      <c r="B15943" s="2"/>
      <c r="C15943" s="2"/>
    </row>
    <row r="15944" spans="2:3" x14ac:dyDescent="0.45">
      <c r="B15944" s="2"/>
      <c r="C15944" s="2"/>
    </row>
    <row r="15945" spans="2:3" x14ac:dyDescent="0.45">
      <c r="B15945" s="2"/>
      <c r="C15945" s="2"/>
    </row>
    <row r="15946" spans="2:3" x14ac:dyDescent="0.45">
      <c r="B15946" s="2"/>
      <c r="C15946" s="2"/>
    </row>
    <row r="15947" spans="2:3" x14ac:dyDescent="0.45">
      <c r="B15947" s="2"/>
      <c r="C15947" s="2"/>
    </row>
    <row r="15948" spans="2:3" x14ac:dyDescent="0.45">
      <c r="B15948" s="2"/>
      <c r="C15948" s="2"/>
    </row>
    <row r="15949" spans="2:3" x14ac:dyDescent="0.45">
      <c r="B15949" s="2"/>
      <c r="C15949" s="2"/>
    </row>
    <row r="15950" spans="2:3" x14ac:dyDescent="0.45">
      <c r="B15950" s="2"/>
      <c r="C15950" s="2"/>
    </row>
    <row r="15951" spans="2:3" x14ac:dyDescent="0.45">
      <c r="B15951" s="2"/>
      <c r="C15951" s="2"/>
    </row>
    <row r="15952" spans="2:3" x14ac:dyDescent="0.45">
      <c r="B15952" s="2"/>
      <c r="C15952" s="2"/>
    </row>
    <row r="15953" spans="2:3" x14ac:dyDescent="0.45">
      <c r="B15953" s="2"/>
      <c r="C15953" s="2"/>
    </row>
    <row r="15954" spans="2:3" x14ac:dyDescent="0.45">
      <c r="B15954" s="2"/>
      <c r="C15954" s="2"/>
    </row>
    <row r="15955" spans="2:3" x14ac:dyDescent="0.45">
      <c r="B15955" s="2"/>
      <c r="C15955" s="2"/>
    </row>
    <row r="15956" spans="2:3" x14ac:dyDescent="0.45">
      <c r="B15956" s="2"/>
      <c r="C15956" s="2"/>
    </row>
    <row r="15957" spans="2:3" x14ac:dyDescent="0.45">
      <c r="B15957" s="2"/>
      <c r="C15957" s="2"/>
    </row>
    <row r="15958" spans="2:3" x14ac:dyDescent="0.45">
      <c r="B15958" s="2"/>
      <c r="C15958" s="2"/>
    </row>
    <row r="15959" spans="2:3" x14ac:dyDescent="0.45">
      <c r="B15959" s="2"/>
      <c r="C15959" s="2"/>
    </row>
    <row r="15960" spans="2:3" x14ac:dyDescent="0.45">
      <c r="B15960" s="2"/>
      <c r="C15960" s="2"/>
    </row>
    <row r="15961" spans="2:3" x14ac:dyDescent="0.45">
      <c r="B15961" s="2"/>
      <c r="C15961" s="2"/>
    </row>
    <row r="15962" spans="2:3" x14ac:dyDescent="0.45">
      <c r="B15962" s="2"/>
      <c r="C15962" s="2"/>
    </row>
    <row r="15963" spans="2:3" x14ac:dyDescent="0.45">
      <c r="B15963" s="2"/>
      <c r="C15963" s="2"/>
    </row>
    <row r="15964" spans="2:3" x14ac:dyDescent="0.45">
      <c r="B15964" s="2"/>
      <c r="C15964" s="2"/>
    </row>
    <row r="15965" spans="2:3" x14ac:dyDescent="0.45">
      <c r="B15965" s="2"/>
      <c r="C15965" s="2"/>
    </row>
    <row r="15966" spans="2:3" x14ac:dyDescent="0.45">
      <c r="B15966" s="2"/>
      <c r="C15966" s="2"/>
    </row>
    <row r="15967" spans="2:3" x14ac:dyDescent="0.45">
      <c r="B15967" s="2"/>
      <c r="C15967" s="2"/>
    </row>
    <row r="15968" spans="2:3" x14ac:dyDescent="0.45">
      <c r="B15968" s="2"/>
      <c r="C15968" s="2"/>
    </row>
    <row r="15969" spans="2:3" x14ac:dyDescent="0.45">
      <c r="B15969" s="2"/>
      <c r="C15969" s="2"/>
    </row>
    <row r="15970" spans="2:3" x14ac:dyDescent="0.45">
      <c r="B15970" s="2"/>
      <c r="C15970" s="2"/>
    </row>
    <row r="15971" spans="2:3" x14ac:dyDescent="0.45">
      <c r="B15971" s="2"/>
      <c r="C15971" s="2"/>
    </row>
    <row r="15972" spans="2:3" x14ac:dyDescent="0.45">
      <c r="B15972" s="2"/>
      <c r="C15972" s="2"/>
    </row>
    <row r="15973" spans="2:3" x14ac:dyDescent="0.45">
      <c r="B15973" s="2"/>
      <c r="C15973" s="2"/>
    </row>
    <row r="15974" spans="2:3" x14ac:dyDescent="0.45">
      <c r="B15974" s="2"/>
      <c r="C15974" s="2"/>
    </row>
    <row r="15975" spans="2:3" x14ac:dyDescent="0.45">
      <c r="B15975" s="2"/>
      <c r="C15975" s="2"/>
    </row>
    <row r="15976" spans="2:3" x14ac:dyDescent="0.45">
      <c r="B15976" s="2"/>
      <c r="C15976" s="2"/>
    </row>
    <row r="15977" spans="2:3" x14ac:dyDescent="0.45">
      <c r="B15977" s="2"/>
      <c r="C15977" s="2"/>
    </row>
    <row r="15978" spans="2:3" x14ac:dyDescent="0.45">
      <c r="B15978" s="2"/>
      <c r="C15978" s="2"/>
    </row>
    <row r="15979" spans="2:3" x14ac:dyDescent="0.45">
      <c r="B15979" s="2"/>
      <c r="C15979" s="2"/>
    </row>
    <row r="15980" spans="2:3" x14ac:dyDescent="0.45">
      <c r="B15980" s="2"/>
      <c r="C15980" s="2"/>
    </row>
    <row r="15981" spans="2:3" x14ac:dyDescent="0.45">
      <c r="B15981" s="2"/>
      <c r="C15981" s="2"/>
    </row>
    <row r="15982" spans="2:3" x14ac:dyDescent="0.45">
      <c r="B15982" s="2"/>
      <c r="C15982" s="2"/>
    </row>
    <row r="15983" spans="2:3" x14ac:dyDescent="0.45">
      <c r="B15983" s="2"/>
      <c r="C15983" s="2"/>
    </row>
    <row r="15984" spans="2:3" x14ac:dyDescent="0.45">
      <c r="B15984" s="2"/>
      <c r="C15984" s="2"/>
    </row>
    <row r="15985" spans="2:3" x14ac:dyDescent="0.45">
      <c r="B15985" s="2"/>
      <c r="C15985" s="2"/>
    </row>
    <row r="15986" spans="2:3" x14ac:dyDescent="0.45">
      <c r="B15986" s="2"/>
      <c r="C15986" s="2"/>
    </row>
    <row r="15987" spans="2:3" x14ac:dyDescent="0.45">
      <c r="B15987" s="2"/>
      <c r="C15987" s="2"/>
    </row>
    <row r="15988" spans="2:3" x14ac:dyDescent="0.45">
      <c r="B15988" s="2"/>
      <c r="C15988" s="2"/>
    </row>
    <row r="15989" spans="2:3" x14ac:dyDescent="0.45">
      <c r="B15989" s="2"/>
      <c r="C15989" s="2"/>
    </row>
    <row r="15990" spans="2:3" x14ac:dyDescent="0.45">
      <c r="B15990" s="2"/>
      <c r="C15990" s="2"/>
    </row>
    <row r="15991" spans="2:3" x14ac:dyDescent="0.45">
      <c r="B15991" s="2"/>
      <c r="C15991" s="2"/>
    </row>
    <row r="15992" spans="2:3" x14ac:dyDescent="0.45">
      <c r="B15992" s="2"/>
      <c r="C15992" s="2"/>
    </row>
    <row r="15993" spans="2:3" x14ac:dyDescent="0.45">
      <c r="B15993" s="2"/>
      <c r="C15993" s="2"/>
    </row>
    <row r="15994" spans="2:3" x14ac:dyDescent="0.45">
      <c r="B15994" s="2"/>
      <c r="C15994" s="2"/>
    </row>
    <row r="15995" spans="2:3" x14ac:dyDescent="0.45">
      <c r="B15995" s="2"/>
      <c r="C15995" s="2"/>
    </row>
    <row r="15996" spans="2:3" x14ac:dyDescent="0.45">
      <c r="B15996" s="2"/>
      <c r="C15996" s="2"/>
    </row>
    <row r="15997" spans="2:3" x14ac:dyDescent="0.45">
      <c r="B15997" s="2"/>
      <c r="C15997" s="2"/>
    </row>
    <row r="15998" spans="2:3" x14ac:dyDescent="0.45">
      <c r="B15998" s="2"/>
      <c r="C15998" s="2"/>
    </row>
    <row r="15999" spans="2:3" x14ac:dyDescent="0.45">
      <c r="B15999" s="2"/>
      <c r="C15999" s="2"/>
    </row>
    <row r="16000" spans="2:3" x14ac:dyDescent="0.45">
      <c r="B16000" s="2"/>
      <c r="C16000" s="2"/>
    </row>
    <row r="16001" spans="2:3" x14ac:dyDescent="0.45">
      <c r="B16001" s="2"/>
      <c r="C16001" s="2"/>
    </row>
    <row r="16002" spans="2:3" x14ac:dyDescent="0.45">
      <c r="B16002" s="2"/>
      <c r="C16002" s="2"/>
    </row>
    <row r="16003" spans="2:3" x14ac:dyDescent="0.45">
      <c r="B16003" s="2"/>
      <c r="C16003" s="2"/>
    </row>
    <row r="16004" spans="2:3" x14ac:dyDescent="0.45">
      <c r="B16004" s="2"/>
      <c r="C16004" s="2"/>
    </row>
    <row r="16005" spans="2:3" x14ac:dyDescent="0.45">
      <c r="B16005" s="2"/>
      <c r="C16005" s="2"/>
    </row>
    <row r="16006" spans="2:3" x14ac:dyDescent="0.45">
      <c r="B16006" s="2"/>
      <c r="C16006" s="2"/>
    </row>
    <row r="16007" spans="2:3" x14ac:dyDescent="0.45">
      <c r="B16007" s="2"/>
      <c r="C16007" s="2"/>
    </row>
    <row r="16008" spans="2:3" x14ac:dyDescent="0.45">
      <c r="B16008" s="2"/>
      <c r="C16008" s="2"/>
    </row>
    <row r="16009" spans="2:3" x14ac:dyDescent="0.45">
      <c r="B16009" s="2"/>
      <c r="C16009" s="2"/>
    </row>
    <row r="16010" spans="2:3" x14ac:dyDescent="0.45">
      <c r="B16010" s="2"/>
      <c r="C16010" s="2"/>
    </row>
    <row r="16011" spans="2:3" x14ac:dyDescent="0.45">
      <c r="B16011" s="2"/>
      <c r="C16011" s="2"/>
    </row>
    <row r="16012" spans="2:3" x14ac:dyDescent="0.45">
      <c r="B16012" s="2"/>
      <c r="C16012" s="2"/>
    </row>
    <row r="16013" spans="2:3" x14ac:dyDescent="0.45">
      <c r="B16013" s="2"/>
      <c r="C16013" s="2"/>
    </row>
    <row r="16014" spans="2:3" x14ac:dyDescent="0.45">
      <c r="B16014" s="2"/>
      <c r="C16014" s="2"/>
    </row>
    <row r="16015" spans="2:3" x14ac:dyDescent="0.45">
      <c r="B16015" s="2"/>
      <c r="C16015" s="2"/>
    </row>
    <row r="16016" spans="2:3" x14ac:dyDescent="0.45">
      <c r="B16016" s="2"/>
      <c r="C16016" s="2"/>
    </row>
    <row r="16017" spans="2:3" x14ac:dyDescent="0.45">
      <c r="B16017" s="2"/>
      <c r="C16017" s="2"/>
    </row>
    <row r="16018" spans="2:3" x14ac:dyDescent="0.45">
      <c r="B16018" s="2"/>
      <c r="C16018" s="2"/>
    </row>
    <row r="16019" spans="2:3" x14ac:dyDescent="0.45">
      <c r="B16019" s="2"/>
      <c r="C16019" s="2"/>
    </row>
    <row r="16020" spans="2:3" x14ac:dyDescent="0.45">
      <c r="B16020" s="2"/>
      <c r="C16020" s="2"/>
    </row>
    <row r="16021" spans="2:3" x14ac:dyDescent="0.45">
      <c r="B16021" s="2"/>
      <c r="C16021" s="2"/>
    </row>
    <row r="16022" spans="2:3" x14ac:dyDescent="0.45">
      <c r="B16022" s="2"/>
      <c r="C16022" s="2"/>
    </row>
    <row r="16023" spans="2:3" x14ac:dyDescent="0.45">
      <c r="B16023" s="2"/>
      <c r="C16023" s="2"/>
    </row>
    <row r="16024" spans="2:3" x14ac:dyDescent="0.45">
      <c r="B16024" s="2"/>
      <c r="C16024" s="2"/>
    </row>
    <row r="16025" spans="2:3" x14ac:dyDescent="0.45">
      <c r="B16025" s="2"/>
      <c r="C16025" s="2"/>
    </row>
    <row r="16026" spans="2:3" x14ac:dyDescent="0.45">
      <c r="B16026" s="2"/>
      <c r="C16026" s="2"/>
    </row>
    <row r="16027" spans="2:3" x14ac:dyDescent="0.45">
      <c r="B16027" s="2"/>
      <c r="C16027" s="2"/>
    </row>
    <row r="16028" spans="2:3" x14ac:dyDescent="0.45">
      <c r="B16028" s="2"/>
      <c r="C16028" s="2"/>
    </row>
    <row r="16029" spans="2:3" x14ac:dyDescent="0.45">
      <c r="B16029" s="2"/>
      <c r="C16029" s="2"/>
    </row>
    <row r="16030" spans="2:3" x14ac:dyDescent="0.45">
      <c r="B16030" s="2"/>
      <c r="C16030" s="2"/>
    </row>
    <row r="16031" spans="2:3" x14ac:dyDescent="0.45">
      <c r="B16031" s="2"/>
      <c r="C16031" s="2"/>
    </row>
    <row r="16032" spans="2:3" x14ac:dyDescent="0.45">
      <c r="B16032" s="2"/>
      <c r="C16032" s="2"/>
    </row>
    <row r="16033" spans="2:3" x14ac:dyDescent="0.45">
      <c r="B16033" s="2"/>
      <c r="C16033" s="2"/>
    </row>
    <row r="16034" spans="2:3" x14ac:dyDescent="0.45">
      <c r="B16034" s="2"/>
      <c r="C16034" s="2"/>
    </row>
    <row r="16035" spans="2:3" x14ac:dyDescent="0.45">
      <c r="B16035" s="2"/>
      <c r="C16035" s="2"/>
    </row>
    <row r="16036" spans="2:3" x14ac:dyDescent="0.45">
      <c r="B16036" s="2"/>
      <c r="C16036" s="2"/>
    </row>
    <row r="16037" spans="2:3" x14ac:dyDescent="0.45">
      <c r="B16037" s="2"/>
      <c r="C16037" s="2"/>
    </row>
    <row r="16038" spans="2:3" x14ac:dyDescent="0.45">
      <c r="B16038" s="2"/>
      <c r="C16038" s="2"/>
    </row>
    <row r="16039" spans="2:3" x14ac:dyDescent="0.45">
      <c r="B16039" s="2"/>
      <c r="C16039" s="2"/>
    </row>
    <row r="16040" spans="2:3" x14ac:dyDescent="0.45">
      <c r="B16040" s="2"/>
      <c r="C16040" s="2"/>
    </row>
    <row r="16041" spans="2:3" x14ac:dyDescent="0.45">
      <c r="B16041" s="2"/>
      <c r="C16041" s="2"/>
    </row>
    <row r="16042" spans="2:3" x14ac:dyDescent="0.45">
      <c r="B16042" s="2"/>
      <c r="C16042" s="2"/>
    </row>
    <row r="16043" spans="2:3" x14ac:dyDescent="0.45">
      <c r="B16043" s="2"/>
      <c r="C16043" s="2"/>
    </row>
    <row r="16044" spans="2:3" x14ac:dyDescent="0.45">
      <c r="B16044" s="2"/>
      <c r="C16044" s="2"/>
    </row>
    <row r="16045" spans="2:3" x14ac:dyDescent="0.45">
      <c r="B16045" s="2"/>
      <c r="C16045" s="2"/>
    </row>
    <row r="16046" spans="2:3" x14ac:dyDescent="0.45">
      <c r="B16046" s="2"/>
      <c r="C16046" s="2"/>
    </row>
    <row r="16047" spans="2:3" x14ac:dyDescent="0.45">
      <c r="B16047" s="2"/>
      <c r="C16047" s="2"/>
    </row>
    <row r="16048" spans="2:3" x14ac:dyDescent="0.45">
      <c r="B16048" s="2"/>
      <c r="C16048" s="2"/>
    </row>
    <row r="16049" spans="2:3" x14ac:dyDescent="0.45">
      <c r="B16049" s="2"/>
      <c r="C16049" s="2"/>
    </row>
    <row r="16050" spans="2:3" x14ac:dyDescent="0.45">
      <c r="B16050" s="2"/>
      <c r="C16050" s="2"/>
    </row>
    <row r="16051" spans="2:3" x14ac:dyDescent="0.45">
      <c r="B16051" s="2"/>
      <c r="C16051" s="2"/>
    </row>
    <row r="16052" spans="2:3" x14ac:dyDescent="0.45">
      <c r="B16052" s="2"/>
      <c r="C16052" s="2"/>
    </row>
    <row r="16053" spans="2:3" x14ac:dyDescent="0.45">
      <c r="B16053" s="2"/>
      <c r="C16053" s="2"/>
    </row>
    <row r="16054" spans="2:3" x14ac:dyDescent="0.45">
      <c r="B16054" s="2"/>
      <c r="C16054" s="2"/>
    </row>
    <row r="16055" spans="2:3" x14ac:dyDescent="0.45">
      <c r="B16055" s="2"/>
      <c r="C16055" s="2"/>
    </row>
    <row r="16056" spans="2:3" x14ac:dyDescent="0.45">
      <c r="B16056" s="2"/>
      <c r="C16056" s="2"/>
    </row>
    <row r="16057" spans="2:3" x14ac:dyDescent="0.45">
      <c r="B16057" s="2"/>
      <c r="C16057" s="2"/>
    </row>
    <row r="16058" spans="2:3" x14ac:dyDescent="0.45">
      <c r="B16058" s="2"/>
      <c r="C16058" s="2"/>
    </row>
    <row r="16059" spans="2:3" x14ac:dyDescent="0.45">
      <c r="B16059" s="2"/>
      <c r="C16059" s="2"/>
    </row>
    <row r="16060" spans="2:3" x14ac:dyDescent="0.45">
      <c r="B16060" s="2"/>
      <c r="C16060" s="2"/>
    </row>
    <row r="16061" spans="2:3" x14ac:dyDescent="0.45">
      <c r="B16061" s="2"/>
      <c r="C16061" s="2"/>
    </row>
    <row r="16062" spans="2:3" x14ac:dyDescent="0.45">
      <c r="B16062" s="2"/>
      <c r="C16062" s="2"/>
    </row>
    <row r="16063" spans="2:3" x14ac:dyDescent="0.45">
      <c r="B16063" s="2"/>
      <c r="C16063" s="2"/>
    </row>
    <row r="16064" spans="2:3" x14ac:dyDescent="0.45">
      <c r="B16064" s="2"/>
      <c r="C16064" s="2"/>
    </row>
    <row r="16065" spans="2:3" x14ac:dyDescent="0.45">
      <c r="B16065" s="2"/>
      <c r="C16065" s="2"/>
    </row>
    <row r="16066" spans="2:3" x14ac:dyDescent="0.45">
      <c r="B16066" s="2"/>
      <c r="C16066" s="2"/>
    </row>
    <row r="16067" spans="2:3" x14ac:dyDescent="0.45">
      <c r="B16067" s="2"/>
      <c r="C16067" s="2"/>
    </row>
    <row r="16068" spans="2:3" x14ac:dyDescent="0.45">
      <c r="B16068" s="2"/>
      <c r="C16068" s="2"/>
    </row>
    <row r="16069" spans="2:3" x14ac:dyDescent="0.45">
      <c r="B16069" s="2"/>
      <c r="C16069" s="2"/>
    </row>
    <row r="16070" spans="2:3" x14ac:dyDescent="0.45">
      <c r="B16070" s="2"/>
      <c r="C16070" s="2"/>
    </row>
    <row r="16071" spans="2:3" x14ac:dyDescent="0.45">
      <c r="B16071" s="2"/>
      <c r="C16071" s="2"/>
    </row>
    <row r="16072" spans="2:3" x14ac:dyDescent="0.45">
      <c r="B16072" s="2"/>
      <c r="C16072" s="2"/>
    </row>
    <row r="16073" spans="2:3" x14ac:dyDescent="0.45">
      <c r="B16073" s="2"/>
      <c r="C16073" s="2"/>
    </row>
    <row r="16074" spans="2:3" x14ac:dyDescent="0.45">
      <c r="B16074" s="2"/>
      <c r="C16074" s="2"/>
    </row>
    <row r="16075" spans="2:3" x14ac:dyDescent="0.45">
      <c r="B16075" s="2"/>
      <c r="C16075" s="2"/>
    </row>
    <row r="16076" spans="2:3" x14ac:dyDescent="0.45">
      <c r="B16076" s="2"/>
      <c r="C16076" s="2"/>
    </row>
    <row r="16077" spans="2:3" x14ac:dyDescent="0.45">
      <c r="B16077" s="2"/>
      <c r="C16077" s="2"/>
    </row>
    <row r="16078" spans="2:3" x14ac:dyDescent="0.45">
      <c r="B16078" s="2"/>
      <c r="C16078" s="2"/>
    </row>
    <row r="16079" spans="2:3" x14ac:dyDescent="0.45">
      <c r="B16079" s="2"/>
      <c r="C16079" s="2"/>
    </row>
    <row r="16080" spans="2:3" x14ac:dyDescent="0.45">
      <c r="B16080" s="2"/>
      <c r="C16080" s="2"/>
    </row>
    <row r="16081" spans="2:3" x14ac:dyDescent="0.45">
      <c r="B16081" s="2"/>
      <c r="C16081" s="2"/>
    </row>
    <row r="16082" spans="2:3" x14ac:dyDescent="0.45">
      <c r="B16082" s="2"/>
      <c r="C16082" s="2"/>
    </row>
    <row r="16083" spans="2:3" x14ac:dyDescent="0.45">
      <c r="B16083" s="2"/>
      <c r="C16083" s="2"/>
    </row>
    <row r="16084" spans="2:3" x14ac:dyDescent="0.45">
      <c r="B16084" s="2"/>
      <c r="C16084" s="2"/>
    </row>
    <row r="16085" spans="2:3" x14ac:dyDescent="0.45">
      <c r="B16085" s="2"/>
      <c r="C16085" s="2"/>
    </row>
    <row r="16086" spans="2:3" x14ac:dyDescent="0.45">
      <c r="B16086" s="2"/>
      <c r="C16086" s="2"/>
    </row>
    <row r="16087" spans="2:3" x14ac:dyDescent="0.45">
      <c r="B16087" s="2"/>
      <c r="C16087" s="2"/>
    </row>
    <row r="16088" spans="2:3" x14ac:dyDescent="0.45">
      <c r="B16088" s="2"/>
      <c r="C16088" s="2"/>
    </row>
    <row r="16089" spans="2:3" x14ac:dyDescent="0.45">
      <c r="B16089" s="2"/>
      <c r="C16089" s="2"/>
    </row>
    <row r="16090" spans="2:3" x14ac:dyDescent="0.45">
      <c r="B16090" s="2"/>
      <c r="C16090" s="2"/>
    </row>
    <row r="16091" spans="2:3" x14ac:dyDescent="0.45">
      <c r="B16091" s="2"/>
      <c r="C16091" s="2"/>
    </row>
    <row r="16092" spans="2:3" x14ac:dyDescent="0.45">
      <c r="B16092" s="2"/>
      <c r="C16092" s="2"/>
    </row>
    <row r="16093" spans="2:3" x14ac:dyDescent="0.45">
      <c r="B16093" s="2"/>
      <c r="C16093" s="2"/>
    </row>
    <row r="16094" spans="2:3" x14ac:dyDescent="0.45">
      <c r="B16094" s="2"/>
      <c r="C16094" s="2"/>
    </row>
    <row r="16095" spans="2:3" x14ac:dyDescent="0.45">
      <c r="B16095" s="2"/>
      <c r="C16095" s="2"/>
    </row>
    <row r="16096" spans="2:3" x14ac:dyDescent="0.45">
      <c r="B16096" s="2"/>
      <c r="C16096" s="2"/>
    </row>
    <row r="16097" spans="2:3" x14ac:dyDescent="0.45">
      <c r="B16097" s="2"/>
      <c r="C16097" s="2"/>
    </row>
    <row r="16098" spans="2:3" x14ac:dyDescent="0.45">
      <c r="B16098" s="2"/>
      <c r="C16098" s="2"/>
    </row>
    <row r="16099" spans="2:3" x14ac:dyDescent="0.45">
      <c r="B16099" s="2"/>
      <c r="C16099" s="2"/>
    </row>
    <row r="16100" spans="2:3" x14ac:dyDescent="0.45">
      <c r="B16100" s="2"/>
      <c r="C16100" s="2"/>
    </row>
    <row r="16101" spans="2:3" x14ac:dyDescent="0.45">
      <c r="B16101" s="2"/>
      <c r="C16101" s="2"/>
    </row>
    <row r="16102" spans="2:3" x14ac:dyDescent="0.45">
      <c r="B16102" s="2"/>
      <c r="C16102" s="2"/>
    </row>
    <row r="16103" spans="2:3" x14ac:dyDescent="0.45">
      <c r="B16103" s="2"/>
      <c r="C16103" s="2"/>
    </row>
    <row r="16104" spans="2:3" x14ac:dyDescent="0.45">
      <c r="B16104" s="2"/>
      <c r="C16104" s="2"/>
    </row>
    <row r="16105" spans="2:3" x14ac:dyDescent="0.45">
      <c r="B16105" s="2"/>
      <c r="C16105" s="2"/>
    </row>
    <row r="16106" spans="2:3" x14ac:dyDescent="0.45">
      <c r="B16106" s="2"/>
      <c r="C16106" s="2"/>
    </row>
    <row r="16107" spans="2:3" x14ac:dyDescent="0.45">
      <c r="B16107" s="2"/>
      <c r="C16107" s="2"/>
    </row>
    <row r="16108" spans="2:3" x14ac:dyDescent="0.45">
      <c r="B16108" s="2"/>
      <c r="C16108" s="2"/>
    </row>
    <row r="16109" spans="2:3" x14ac:dyDescent="0.45">
      <c r="B16109" s="2"/>
      <c r="C16109" s="2"/>
    </row>
    <row r="16110" spans="2:3" x14ac:dyDescent="0.45">
      <c r="B16110" s="2"/>
      <c r="C16110" s="2"/>
    </row>
    <row r="16111" spans="2:3" x14ac:dyDescent="0.45">
      <c r="B16111" s="2"/>
      <c r="C16111" s="2"/>
    </row>
    <row r="16112" spans="2:3" x14ac:dyDescent="0.45">
      <c r="B16112" s="2"/>
      <c r="C16112" s="2"/>
    </row>
    <row r="16113" spans="2:3" x14ac:dyDescent="0.45">
      <c r="B16113" s="2"/>
      <c r="C16113" s="2"/>
    </row>
    <row r="16114" spans="2:3" x14ac:dyDescent="0.45">
      <c r="B16114" s="2"/>
      <c r="C16114" s="2"/>
    </row>
    <row r="16115" spans="2:3" x14ac:dyDescent="0.45">
      <c r="B16115" s="2"/>
      <c r="C16115" s="2"/>
    </row>
    <row r="16116" spans="2:3" x14ac:dyDescent="0.45">
      <c r="B16116" s="2"/>
      <c r="C16116" s="2"/>
    </row>
    <row r="16117" spans="2:3" x14ac:dyDescent="0.45">
      <c r="B16117" s="2"/>
      <c r="C16117" s="2"/>
    </row>
    <row r="16118" spans="2:3" x14ac:dyDescent="0.45">
      <c r="B16118" s="2"/>
      <c r="C16118" s="2"/>
    </row>
    <row r="16119" spans="2:3" x14ac:dyDescent="0.45">
      <c r="B16119" s="2"/>
      <c r="C16119" s="2"/>
    </row>
    <row r="16120" spans="2:3" x14ac:dyDescent="0.45">
      <c r="B16120" s="2"/>
      <c r="C16120" s="2"/>
    </row>
    <row r="16121" spans="2:3" x14ac:dyDescent="0.45">
      <c r="B16121" s="2"/>
      <c r="C16121" s="2"/>
    </row>
    <row r="16122" spans="2:3" x14ac:dyDescent="0.45">
      <c r="B16122" s="2"/>
      <c r="C16122" s="2"/>
    </row>
    <row r="16123" spans="2:3" x14ac:dyDescent="0.45">
      <c r="B16123" s="2"/>
      <c r="C16123" s="2"/>
    </row>
    <row r="16124" spans="2:3" x14ac:dyDescent="0.45">
      <c r="B16124" s="2"/>
      <c r="C16124" s="2"/>
    </row>
    <row r="16125" spans="2:3" x14ac:dyDescent="0.45">
      <c r="B16125" s="2"/>
      <c r="C16125" s="2"/>
    </row>
    <row r="16126" spans="2:3" x14ac:dyDescent="0.45">
      <c r="B16126" s="2"/>
      <c r="C16126" s="2"/>
    </row>
    <row r="16127" spans="2:3" x14ac:dyDescent="0.45">
      <c r="B16127" s="2"/>
      <c r="C16127" s="2"/>
    </row>
    <row r="16128" spans="2:3" x14ac:dyDescent="0.45">
      <c r="B16128" s="2"/>
      <c r="C16128" s="2"/>
    </row>
    <row r="16129" spans="2:3" x14ac:dyDescent="0.45">
      <c r="B16129" s="2"/>
      <c r="C16129" s="2"/>
    </row>
    <row r="16130" spans="2:3" x14ac:dyDescent="0.45">
      <c r="B16130" s="2"/>
      <c r="C16130" s="2"/>
    </row>
    <row r="16131" spans="2:3" x14ac:dyDescent="0.45">
      <c r="B16131" s="2"/>
      <c r="C16131" s="2"/>
    </row>
    <row r="16132" spans="2:3" x14ac:dyDescent="0.45">
      <c r="B16132" s="2"/>
      <c r="C16132" s="2"/>
    </row>
    <row r="16133" spans="2:3" x14ac:dyDescent="0.45">
      <c r="B16133" s="2"/>
      <c r="C16133" s="2"/>
    </row>
    <row r="16134" spans="2:3" x14ac:dyDescent="0.45">
      <c r="B16134" s="2"/>
      <c r="C16134" s="2"/>
    </row>
    <row r="16135" spans="2:3" x14ac:dyDescent="0.45">
      <c r="B16135" s="2"/>
      <c r="C16135" s="2"/>
    </row>
    <row r="16136" spans="2:3" x14ac:dyDescent="0.45">
      <c r="B16136" s="2"/>
      <c r="C16136" s="2"/>
    </row>
    <row r="16137" spans="2:3" x14ac:dyDescent="0.45">
      <c r="B16137" s="2"/>
      <c r="C16137" s="2"/>
    </row>
    <row r="16138" spans="2:3" x14ac:dyDescent="0.45">
      <c r="B16138" s="2"/>
      <c r="C16138" s="2"/>
    </row>
    <row r="16139" spans="2:3" x14ac:dyDescent="0.45">
      <c r="B16139" s="2"/>
      <c r="C16139" s="2"/>
    </row>
    <row r="16140" spans="2:3" x14ac:dyDescent="0.45">
      <c r="B16140" s="2"/>
      <c r="C16140" s="2"/>
    </row>
    <row r="16141" spans="2:3" x14ac:dyDescent="0.45">
      <c r="B16141" s="2"/>
      <c r="C16141" s="2"/>
    </row>
    <row r="16142" spans="2:3" x14ac:dyDescent="0.45">
      <c r="B16142" s="2"/>
      <c r="C16142" s="2"/>
    </row>
    <row r="16143" spans="2:3" x14ac:dyDescent="0.45">
      <c r="B16143" s="2"/>
      <c r="C16143" s="2"/>
    </row>
    <row r="16144" spans="2:3" x14ac:dyDescent="0.45">
      <c r="B16144" s="2"/>
      <c r="C16144" s="2"/>
    </row>
    <row r="16145" spans="2:3" x14ac:dyDescent="0.45">
      <c r="B16145" s="2"/>
      <c r="C16145" s="2"/>
    </row>
    <row r="16146" spans="2:3" x14ac:dyDescent="0.45">
      <c r="B16146" s="2"/>
      <c r="C16146" s="2"/>
    </row>
    <row r="16147" spans="2:3" x14ac:dyDescent="0.45">
      <c r="B16147" s="2"/>
      <c r="C16147" s="2"/>
    </row>
    <row r="16148" spans="2:3" x14ac:dyDescent="0.45">
      <c r="B16148" s="2"/>
      <c r="C16148" s="2"/>
    </row>
    <row r="16149" spans="2:3" x14ac:dyDescent="0.45">
      <c r="B16149" s="2"/>
      <c r="C16149" s="2"/>
    </row>
    <row r="16150" spans="2:3" x14ac:dyDescent="0.45">
      <c r="B16150" s="2"/>
      <c r="C16150" s="2"/>
    </row>
    <row r="16151" spans="2:3" x14ac:dyDescent="0.45">
      <c r="B16151" s="2"/>
      <c r="C16151" s="2"/>
    </row>
    <row r="16152" spans="2:3" x14ac:dyDescent="0.45">
      <c r="B16152" s="2"/>
      <c r="C16152" s="2"/>
    </row>
    <row r="16153" spans="2:3" x14ac:dyDescent="0.45">
      <c r="B16153" s="2"/>
      <c r="C16153" s="2"/>
    </row>
    <row r="16154" spans="2:3" x14ac:dyDescent="0.45">
      <c r="B16154" s="2"/>
      <c r="C16154" s="2"/>
    </row>
    <row r="16155" spans="2:3" x14ac:dyDescent="0.45">
      <c r="B16155" s="2"/>
      <c r="C16155" s="2"/>
    </row>
    <row r="16156" spans="2:3" x14ac:dyDescent="0.45">
      <c r="B16156" s="2"/>
      <c r="C16156" s="2"/>
    </row>
    <row r="16157" spans="2:3" x14ac:dyDescent="0.45">
      <c r="B16157" s="2"/>
      <c r="C16157" s="2"/>
    </row>
    <row r="16158" spans="2:3" x14ac:dyDescent="0.45">
      <c r="B16158" s="2"/>
      <c r="C16158" s="2"/>
    </row>
    <row r="16159" spans="2:3" x14ac:dyDescent="0.45">
      <c r="B16159" s="2"/>
      <c r="C16159" s="2"/>
    </row>
    <row r="16160" spans="2:3" x14ac:dyDescent="0.45">
      <c r="B16160" s="2"/>
      <c r="C16160" s="2"/>
    </row>
    <row r="16161" spans="2:3" x14ac:dyDescent="0.45">
      <c r="B16161" s="2"/>
      <c r="C16161" s="2"/>
    </row>
    <row r="16162" spans="2:3" x14ac:dyDescent="0.45">
      <c r="B16162" s="2"/>
      <c r="C16162" s="2"/>
    </row>
    <row r="16163" spans="2:3" x14ac:dyDescent="0.45">
      <c r="B16163" s="2"/>
      <c r="C16163" s="2"/>
    </row>
    <row r="16164" spans="2:3" x14ac:dyDescent="0.45">
      <c r="B16164" s="2"/>
      <c r="C16164" s="2"/>
    </row>
    <row r="16165" spans="2:3" x14ac:dyDescent="0.45">
      <c r="B16165" s="2"/>
      <c r="C16165" s="2"/>
    </row>
    <row r="16166" spans="2:3" x14ac:dyDescent="0.45">
      <c r="B16166" s="2"/>
      <c r="C16166" s="2"/>
    </row>
    <row r="16167" spans="2:3" x14ac:dyDescent="0.45">
      <c r="B16167" s="2"/>
      <c r="C16167" s="2"/>
    </row>
    <row r="16168" spans="2:3" x14ac:dyDescent="0.45">
      <c r="B16168" s="2"/>
      <c r="C16168" s="2"/>
    </row>
    <row r="16169" spans="2:3" x14ac:dyDescent="0.45">
      <c r="B16169" s="2"/>
      <c r="C16169" s="2"/>
    </row>
    <row r="16170" spans="2:3" x14ac:dyDescent="0.45">
      <c r="B16170" s="2"/>
      <c r="C16170" s="2"/>
    </row>
    <row r="16171" spans="2:3" x14ac:dyDescent="0.45">
      <c r="B16171" s="2"/>
      <c r="C16171" s="2"/>
    </row>
    <row r="16172" spans="2:3" x14ac:dyDescent="0.45">
      <c r="B16172" s="2"/>
      <c r="C16172" s="2"/>
    </row>
    <row r="16173" spans="2:3" x14ac:dyDescent="0.45">
      <c r="B16173" s="2"/>
      <c r="C16173" s="2"/>
    </row>
    <row r="16174" spans="2:3" x14ac:dyDescent="0.45">
      <c r="B16174" s="2"/>
      <c r="C16174" s="2"/>
    </row>
    <row r="16175" spans="2:3" x14ac:dyDescent="0.45">
      <c r="B16175" s="2"/>
      <c r="C16175" s="2"/>
    </row>
    <row r="16176" spans="2:3" x14ac:dyDescent="0.45">
      <c r="B16176" s="2"/>
      <c r="C16176" s="2"/>
    </row>
    <row r="16177" spans="2:3" x14ac:dyDescent="0.45">
      <c r="B16177" s="2"/>
      <c r="C16177" s="2"/>
    </row>
    <row r="16178" spans="2:3" x14ac:dyDescent="0.45">
      <c r="B16178" s="2"/>
      <c r="C16178" s="2"/>
    </row>
    <row r="16179" spans="2:3" x14ac:dyDescent="0.45">
      <c r="B16179" s="2"/>
      <c r="C16179" s="2"/>
    </row>
    <row r="16180" spans="2:3" x14ac:dyDescent="0.45">
      <c r="B16180" s="2"/>
      <c r="C16180" s="2"/>
    </row>
    <row r="16181" spans="2:3" x14ac:dyDescent="0.45">
      <c r="B16181" s="2"/>
      <c r="C16181" s="2"/>
    </row>
    <row r="16182" spans="2:3" x14ac:dyDescent="0.45">
      <c r="B16182" s="2"/>
      <c r="C16182" s="2"/>
    </row>
    <row r="16183" spans="2:3" x14ac:dyDescent="0.45">
      <c r="B16183" s="2"/>
      <c r="C16183" s="2"/>
    </row>
    <row r="16184" spans="2:3" x14ac:dyDescent="0.45">
      <c r="B16184" s="2"/>
      <c r="C16184" s="2"/>
    </row>
    <row r="16185" spans="2:3" x14ac:dyDescent="0.45">
      <c r="B16185" s="2"/>
      <c r="C16185" s="2"/>
    </row>
    <row r="16186" spans="2:3" x14ac:dyDescent="0.45">
      <c r="B16186" s="2"/>
      <c r="C16186" s="2"/>
    </row>
    <row r="16187" spans="2:3" x14ac:dyDescent="0.45">
      <c r="B16187" s="2"/>
      <c r="C16187" s="2"/>
    </row>
    <row r="16188" spans="2:3" x14ac:dyDescent="0.45">
      <c r="B16188" s="2"/>
      <c r="C16188" s="2"/>
    </row>
    <row r="16189" spans="2:3" x14ac:dyDescent="0.45">
      <c r="B16189" s="2"/>
      <c r="C16189" s="2"/>
    </row>
    <row r="16190" spans="2:3" x14ac:dyDescent="0.45">
      <c r="B16190" s="2"/>
      <c r="C16190" s="2"/>
    </row>
    <row r="16191" spans="2:3" x14ac:dyDescent="0.45">
      <c r="B16191" s="2"/>
      <c r="C16191" s="2"/>
    </row>
    <row r="16192" spans="2:3" x14ac:dyDescent="0.45">
      <c r="B16192" s="2"/>
      <c r="C16192" s="2"/>
    </row>
    <row r="16193" spans="2:3" x14ac:dyDescent="0.45">
      <c r="B16193" s="2"/>
      <c r="C16193" s="2"/>
    </row>
    <row r="16194" spans="2:3" x14ac:dyDescent="0.45">
      <c r="B16194" s="2"/>
      <c r="C16194" s="2"/>
    </row>
    <row r="16195" spans="2:3" x14ac:dyDescent="0.45">
      <c r="B16195" s="2"/>
      <c r="C16195" s="2"/>
    </row>
    <row r="16196" spans="2:3" x14ac:dyDescent="0.45">
      <c r="B16196" s="2"/>
      <c r="C16196" s="2"/>
    </row>
    <row r="16197" spans="2:3" x14ac:dyDescent="0.45">
      <c r="B16197" s="2"/>
      <c r="C16197" s="2"/>
    </row>
    <row r="16198" spans="2:3" x14ac:dyDescent="0.45">
      <c r="B16198" s="2"/>
      <c r="C16198" s="2"/>
    </row>
    <row r="16199" spans="2:3" x14ac:dyDescent="0.45">
      <c r="B16199" s="2"/>
      <c r="C16199" s="2"/>
    </row>
    <row r="16200" spans="2:3" x14ac:dyDescent="0.45">
      <c r="B16200" s="2"/>
      <c r="C16200" s="2"/>
    </row>
    <row r="16201" spans="2:3" x14ac:dyDescent="0.45">
      <c r="B16201" s="2"/>
      <c r="C16201" s="2"/>
    </row>
    <row r="16202" spans="2:3" x14ac:dyDescent="0.45">
      <c r="B16202" s="2"/>
      <c r="C16202" s="2"/>
    </row>
    <row r="16203" spans="2:3" x14ac:dyDescent="0.45">
      <c r="B16203" s="2"/>
      <c r="C16203" s="2"/>
    </row>
    <row r="16204" spans="2:3" x14ac:dyDescent="0.45">
      <c r="B16204" s="2"/>
      <c r="C16204" s="2"/>
    </row>
    <row r="16205" spans="2:3" x14ac:dyDescent="0.45">
      <c r="B16205" s="2"/>
      <c r="C16205" s="2"/>
    </row>
    <row r="16206" spans="2:3" x14ac:dyDescent="0.45">
      <c r="B16206" s="2"/>
      <c r="C16206" s="2"/>
    </row>
    <row r="16207" spans="2:3" x14ac:dyDescent="0.45">
      <c r="B16207" s="2"/>
      <c r="C16207" s="2"/>
    </row>
    <row r="16208" spans="2:3" x14ac:dyDescent="0.45">
      <c r="B16208" s="2"/>
      <c r="C16208" s="2"/>
    </row>
    <row r="16209" spans="2:3" x14ac:dyDescent="0.45">
      <c r="B16209" s="2"/>
      <c r="C16209" s="2"/>
    </row>
    <row r="16210" spans="2:3" x14ac:dyDescent="0.45">
      <c r="B16210" s="2"/>
      <c r="C16210" s="2"/>
    </row>
    <row r="16211" spans="2:3" x14ac:dyDescent="0.45">
      <c r="B16211" s="2"/>
      <c r="C16211" s="2"/>
    </row>
    <row r="16212" spans="2:3" x14ac:dyDescent="0.45">
      <c r="B16212" s="2"/>
      <c r="C16212" s="2"/>
    </row>
    <row r="16213" spans="2:3" x14ac:dyDescent="0.45">
      <c r="B16213" s="2"/>
      <c r="C16213" s="2"/>
    </row>
    <row r="16214" spans="2:3" x14ac:dyDescent="0.45">
      <c r="B16214" s="2"/>
      <c r="C16214" s="2"/>
    </row>
    <row r="16215" spans="2:3" x14ac:dyDescent="0.45">
      <c r="B16215" s="2"/>
      <c r="C16215" s="2"/>
    </row>
    <row r="16216" spans="2:3" x14ac:dyDescent="0.45">
      <c r="B16216" s="2"/>
      <c r="C16216" s="2"/>
    </row>
    <row r="16217" spans="2:3" x14ac:dyDescent="0.45">
      <c r="B16217" s="2"/>
      <c r="C16217" s="2"/>
    </row>
    <row r="16218" spans="2:3" x14ac:dyDescent="0.45">
      <c r="B16218" s="2"/>
      <c r="C16218" s="2"/>
    </row>
    <row r="16219" spans="2:3" x14ac:dyDescent="0.45">
      <c r="B16219" s="2"/>
      <c r="C16219" s="2"/>
    </row>
    <row r="16220" spans="2:3" x14ac:dyDescent="0.45">
      <c r="B16220" s="2"/>
      <c r="C16220" s="2"/>
    </row>
    <row r="16221" spans="2:3" x14ac:dyDescent="0.45">
      <c r="B16221" s="2"/>
      <c r="C16221" s="2"/>
    </row>
    <row r="16222" spans="2:3" x14ac:dyDescent="0.45">
      <c r="B16222" s="2"/>
      <c r="C16222" s="2"/>
    </row>
    <row r="16223" spans="2:3" x14ac:dyDescent="0.45">
      <c r="B16223" s="2"/>
      <c r="C16223" s="2"/>
    </row>
    <row r="16224" spans="2:3" x14ac:dyDescent="0.45">
      <c r="B16224" s="2"/>
      <c r="C16224" s="2"/>
    </row>
    <row r="16225" spans="2:3" x14ac:dyDescent="0.45">
      <c r="B16225" s="2"/>
      <c r="C16225" s="2"/>
    </row>
    <row r="16226" spans="2:3" x14ac:dyDescent="0.45">
      <c r="B16226" s="2"/>
      <c r="C16226" s="2"/>
    </row>
    <row r="16227" spans="2:3" x14ac:dyDescent="0.45">
      <c r="B16227" s="2"/>
      <c r="C16227" s="2"/>
    </row>
    <row r="16228" spans="2:3" x14ac:dyDescent="0.45">
      <c r="B16228" s="2"/>
      <c r="C16228" s="2"/>
    </row>
    <row r="16229" spans="2:3" x14ac:dyDescent="0.45">
      <c r="B16229" s="2"/>
      <c r="C16229" s="2"/>
    </row>
    <row r="16230" spans="2:3" x14ac:dyDescent="0.45">
      <c r="B16230" s="2"/>
      <c r="C16230" s="2"/>
    </row>
    <row r="16231" spans="2:3" x14ac:dyDescent="0.45">
      <c r="B16231" s="2"/>
      <c r="C16231" s="2"/>
    </row>
    <row r="16232" spans="2:3" x14ac:dyDescent="0.45">
      <c r="B16232" s="2"/>
      <c r="C16232" s="2"/>
    </row>
    <row r="16233" spans="2:3" x14ac:dyDescent="0.45">
      <c r="B16233" s="2"/>
      <c r="C16233" s="2"/>
    </row>
    <row r="16234" spans="2:3" x14ac:dyDescent="0.45">
      <c r="B16234" s="2"/>
      <c r="C16234" s="2"/>
    </row>
    <row r="16235" spans="2:3" x14ac:dyDescent="0.45">
      <c r="B16235" s="2"/>
      <c r="C16235" s="2"/>
    </row>
    <row r="16236" spans="2:3" x14ac:dyDescent="0.45">
      <c r="B16236" s="2"/>
      <c r="C16236" s="2"/>
    </row>
    <row r="16237" spans="2:3" x14ac:dyDescent="0.45">
      <c r="B16237" s="2"/>
      <c r="C16237" s="2"/>
    </row>
    <row r="16238" spans="2:3" x14ac:dyDescent="0.45">
      <c r="B16238" s="2"/>
      <c r="C16238" s="2"/>
    </row>
    <row r="16239" spans="2:3" x14ac:dyDescent="0.45">
      <c r="B16239" s="2"/>
      <c r="C16239" s="2"/>
    </row>
    <row r="16240" spans="2:3" x14ac:dyDescent="0.45">
      <c r="B16240" s="2"/>
      <c r="C16240" s="2"/>
    </row>
    <row r="16241" spans="2:3" x14ac:dyDescent="0.45">
      <c r="B16241" s="2"/>
      <c r="C16241" s="2"/>
    </row>
    <row r="16242" spans="2:3" x14ac:dyDescent="0.45">
      <c r="B16242" s="2"/>
      <c r="C16242" s="2"/>
    </row>
    <row r="16243" spans="2:3" x14ac:dyDescent="0.45">
      <c r="B16243" s="2"/>
      <c r="C16243" s="2"/>
    </row>
    <row r="16244" spans="2:3" x14ac:dyDescent="0.45">
      <c r="B16244" s="2"/>
      <c r="C16244" s="2"/>
    </row>
    <row r="16245" spans="2:3" x14ac:dyDescent="0.45">
      <c r="B16245" s="2"/>
      <c r="C16245" s="2"/>
    </row>
    <row r="16246" spans="2:3" x14ac:dyDescent="0.45">
      <c r="B16246" s="2"/>
      <c r="C16246" s="2"/>
    </row>
    <row r="16247" spans="2:3" x14ac:dyDescent="0.45">
      <c r="B16247" s="2"/>
      <c r="C16247" s="2"/>
    </row>
    <row r="16248" spans="2:3" x14ac:dyDescent="0.45">
      <c r="B16248" s="2"/>
      <c r="C16248" s="2"/>
    </row>
    <row r="16249" spans="2:3" x14ac:dyDescent="0.45">
      <c r="B16249" s="2"/>
      <c r="C16249" s="2"/>
    </row>
    <row r="16250" spans="2:3" x14ac:dyDescent="0.45">
      <c r="B16250" s="2"/>
      <c r="C16250" s="2"/>
    </row>
    <row r="16251" spans="2:3" x14ac:dyDescent="0.45">
      <c r="B16251" s="2"/>
      <c r="C16251" s="2"/>
    </row>
    <row r="16252" spans="2:3" x14ac:dyDescent="0.45">
      <c r="B16252" s="2"/>
      <c r="C16252" s="2"/>
    </row>
    <row r="16253" spans="2:3" x14ac:dyDescent="0.45">
      <c r="B16253" s="2"/>
      <c r="C16253" s="2"/>
    </row>
    <row r="16254" spans="2:3" x14ac:dyDescent="0.45">
      <c r="B16254" s="2"/>
      <c r="C16254" s="2"/>
    </row>
    <row r="16255" spans="2:3" x14ac:dyDescent="0.45">
      <c r="B16255" s="2"/>
      <c r="C16255" s="2"/>
    </row>
    <row r="16256" spans="2:3" x14ac:dyDescent="0.45">
      <c r="B16256" s="2"/>
      <c r="C16256" s="2"/>
    </row>
    <row r="16257" spans="2:3" x14ac:dyDescent="0.45">
      <c r="B16257" s="2"/>
      <c r="C16257" s="2"/>
    </row>
    <row r="16258" spans="2:3" x14ac:dyDescent="0.45">
      <c r="B16258" s="2"/>
      <c r="C16258" s="2"/>
    </row>
    <row r="16259" spans="2:3" x14ac:dyDescent="0.45">
      <c r="B16259" s="2"/>
      <c r="C16259" s="2"/>
    </row>
    <row r="16260" spans="2:3" x14ac:dyDescent="0.45">
      <c r="B16260" s="2"/>
      <c r="C16260" s="2"/>
    </row>
    <row r="16261" spans="2:3" x14ac:dyDescent="0.45">
      <c r="B16261" s="2"/>
      <c r="C16261" s="2"/>
    </row>
    <row r="16262" spans="2:3" x14ac:dyDescent="0.45">
      <c r="B16262" s="2"/>
      <c r="C16262" s="2"/>
    </row>
    <row r="16263" spans="2:3" x14ac:dyDescent="0.45">
      <c r="B16263" s="2"/>
      <c r="C16263" s="2"/>
    </row>
    <row r="16264" spans="2:3" x14ac:dyDescent="0.45">
      <c r="B16264" s="2"/>
      <c r="C16264" s="2"/>
    </row>
    <row r="16265" spans="2:3" x14ac:dyDescent="0.45">
      <c r="B16265" s="2"/>
      <c r="C16265" s="2"/>
    </row>
    <row r="16266" spans="2:3" x14ac:dyDescent="0.45">
      <c r="B16266" s="2"/>
      <c r="C16266" s="2"/>
    </row>
    <row r="16267" spans="2:3" x14ac:dyDescent="0.45">
      <c r="B16267" s="2"/>
      <c r="C16267" s="2"/>
    </row>
    <row r="16268" spans="2:3" x14ac:dyDescent="0.45">
      <c r="B16268" s="2"/>
      <c r="C16268" s="2"/>
    </row>
    <row r="16269" spans="2:3" x14ac:dyDescent="0.45">
      <c r="B16269" s="2"/>
      <c r="C16269" s="2"/>
    </row>
    <row r="16270" spans="2:3" x14ac:dyDescent="0.45">
      <c r="B16270" s="2"/>
      <c r="C16270" s="2"/>
    </row>
    <row r="16271" spans="2:3" x14ac:dyDescent="0.45">
      <c r="B16271" s="2"/>
      <c r="C16271" s="2"/>
    </row>
    <row r="16272" spans="2:3" x14ac:dyDescent="0.45">
      <c r="B16272" s="2"/>
      <c r="C16272" s="2"/>
    </row>
    <row r="16273" spans="2:3" x14ac:dyDescent="0.45">
      <c r="B16273" s="2"/>
      <c r="C16273" s="2"/>
    </row>
    <row r="16274" spans="2:3" x14ac:dyDescent="0.45">
      <c r="B16274" s="2"/>
      <c r="C16274" s="2"/>
    </row>
    <row r="16275" spans="2:3" x14ac:dyDescent="0.45">
      <c r="B16275" s="2"/>
      <c r="C16275" s="2"/>
    </row>
    <row r="16276" spans="2:3" x14ac:dyDescent="0.45">
      <c r="B16276" s="2"/>
      <c r="C16276" s="2"/>
    </row>
    <row r="16277" spans="2:3" x14ac:dyDescent="0.45">
      <c r="B16277" s="2"/>
      <c r="C16277" s="2"/>
    </row>
    <row r="16278" spans="2:3" x14ac:dyDescent="0.45">
      <c r="B16278" s="2"/>
      <c r="C16278" s="2"/>
    </row>
    <row r="16279" spans="2:3" x14ac:dyDescent="0.45">
      <c r="B16279" s="2"/>
      <c r="C16279" s="2"/>
    </row>
    <row r="16280" spans="2:3" x14ac:dyDescent="0.45">
      <c r="B16280" s="2"/>
      <c r="C16280" s="2"/>
    </row>
    <row r="16281" spans="2:3" x14ac:dyDescent="0.45">
      <c r="B16281" s="2"/>
      <c r="C16281" s="2"/>
    </row>
    <row r="16282" spans="2:3" x14ac:dyDescent="0.45">
      <c r="B16282" s="2"/>
      <c r="C16282" s="2"/>
    </row>
    <row r="16283" spans="2:3" x14ac:dyDescent="0.45">
      <c r="B16283" s="2"/>
      <c r="C16283" s="2"/>
    </row>
    <row r="16284" spans="2:3" x14ac:dyDescent="0.45">
      <c r="B16284" s="2"/>
      <c r="C16284" s="2"/>
    </row>
    <row r="16285" spans="2:3" x14ac:dyDescent="0.45">
      <c r="B16285" s="2"/>
      <c r="C16285" s="2"/>
    </row>
    <row r="16286" spans="2:3" x14ac:dyDescent="0.45">
      <c r="B16286" s="2"/>
      <c r="C16286" s="2"/>
    </row>
    <row r="16287" spans="2:3" x14ac:dyDescent="0.45">
      <c r="B16287" s="2"/>
      <c r="C16287" s="2"/>
    </row>
    <row r="16288" spans="2:3" x14ac:dyDescent="0.45">
      <c r="B16288" s="2"/>
      <c r="C16288" s="2"/>
    </row>
    <row r="16289" spans="2:3" x14ac:dyDescent="0.45">
      <c r="B16289" s="2"/>
      <c r="C16289" s="2"/>
    </row>
    <row r="16290" spans="2:3" x14ac:dyDescent="0.45">
      <c r="B16290" s="2"/>
      <c r="C16290" s="2"/>
    </row>
    <row r="16291" spans="2:3" x14ac:dyDescent="0.45">
      <c r="B16291" s="2"/>
      <c r="C16291" s="2"/>
    </row>
    <row r="16292" spans="2:3" x14ac:dyDescent="0.45">
      <c r="B16292" s="2"/>
      <c r="C16292" s="2"/>
    </row>
    <row r="16293" spans="2:3" x14ac:dyDescent="0.45">
      <c r="B16293" s="2"/>
      <c r="C16293" s="2"/>
    </row>
    <row r="16294" spans="2:3" x14ac:dyDescent="0.45">
      <c r="B16294" s="2"/>
      <c r="C16294" s="2"/>
    </row>
    <row r="16295" spans="2:3" x14ac:dyDescent="0.45">
      <c r="B16295" s="2"/>
      <c r="C16295" s="2"/>
    </row>
    <row r="16296" spans="2:3" x14ac:dyDescent="0.45">
      <c r="B16296" s="2"/>
      <c r="C16296" s="2"/>
    </row>
    <row r="16297" spans="2:3" x14ac:dyDescent="0.45">
      <c r="B16297" s="2"/>
      <c r="C16297" s="2"/>
    </row>
    <row r="16298" spans="2:3" x14ac:dyDescent="0.45">
      <c r="B16298" s="2"/>
      <c r="C16298" s="2"/>
    </row>
    <row r="16299" spans="2:3" x14ac:dyDescent="0.45">
      <c r="B16299" s="2"/>
      <c r="C16299" s="2"/>
    </row>
    <row r="16300" spans="2:3" x14ac:dyDescent="0.45">
      <c r="B16300" s="2"/>
      <c r="C16300" s="2"/>
    </row>
    <row r="16301" spans="2:3" x14ac:dyDescent="0.45">
      <c r="B16301" s="2"/>
      <c r="C16301" s="2"/>
    </row>
    <row r="16302" spans="2:3" x14ac:dyDescent="0.45">
      <c r="B16302" s="2"/>
      <c r="C16302" s="2"/>
    </row>
    <row r="16303" spans="2:3" x14ac:dyDescent="0.45">
      <c r="B16303" s="2"/>
      <c r="C16303" s="2"/>
    </row>
    <row r="16304" spans="2:3" x14ac:dyDescent="0.45">
      <c r="B16304" s="2"/>
      <c r="C16304" s="2"/>
    </row>
    <row r="16305" spans="2:3" x14ac:dyDescent="0.45">
      <c r="B16305" s="2"/>
      <c r="C16305" s="2"/>
    </row>
    <row r="16306" spans="2:3" x14ac:dyDescent="0.45">
      <c r="B16306" s="2"/>
      <c r="C16306" s="2"/>
    </row>
    <row r="16307" spans="2:3" x14ac:dyDescent="0.45">
      <c r="B16307" s="2"/>
      <c r="C16307" s="2"/>
    </row>
    <row r="16308" spans="2:3" x14ac:dyDescent="0.45">
      <c r="B16308" s="2"/>
      <c r="C16308" s="2"/>
    </row>
    <row r="16309" spans="2:3" x14ac:dyDescent="0.45">
      <c r="B16309" s="2"/>
      <c r="C16309" s="2"/>
    </row>
    <row r="16310" spans="2:3" x14ac:dyDescent="0.45">
      <c r="B16310" s="2"/>
      <c r="C16310" s="2"/>
    </row>
    <row r="16311" spans="2:3" x14ac:dyDescent="0.45">
      <c r="B16311" s="2"/>
      <c r="C16311" s="2"/>
    </row>
    <row r="16312" spans="2:3" x14ac:dyDescent="0.45">
      <c r="B16312" s="2"/>
      <c r="C16312" s="2"/>
    </row>
    <row r="16313" spans="2:3" x14ac:dyDescent="0.45">
      <c r="B16313" s="2"/>
      <c r="C16313" s="2"/>
    </row>
    <row r="16314" spans="2:3" x14ac:dyDescent="0.45">
      <c r="B16314" s="2"/>
      <c r="C16314" s="2"/>
    </row>
    <row r="16315" spans="2:3" x14ac:dyDescent="0.45">
      <c r="B16315" s="2"/>
      <c r="C16315" s="2"/>
    </row>
    <row r="16316" spans="2:3" x14ac:dyDescent="0.45">
      <c r="B16316" s="2"/>
      <c r="C16316" s="2"/>
    </row>
    <row r="16317" spans="2:3" x14ac:dyDescent="0.45">
      <c r="B16317" s="2"/>
      <c r="C16317" s="2"/>
    </row>
    <row r="16318" spans="2:3" x14ac:dyDescent="0.45">
      <c r="B16318" s="2"/>
      <c r="C16318" s="2"/>
    </row>
    <row r="16319" spans="2:3" x14ac:dyDescent="0.45">
      <c r="B16319" s="2"/>
      <c r="C16319" s="2"/>
    </row>
    <row r="16320" spans="2:3" x14ac:dyDescent="0.45">
      <c r="B16320" s="2"/>
      <c r="C16320" s="2"/>
    </row>
    <row r="16321" spans="2:3" x14ac:dyDescent="0.45">
      <c r="B16321" s="2"/>
      <c r="C16321" s="2"/>
    </row>
    <row r="16322" spans="2:3" x14ac:dyDescent="0.45">
      <c r="B16322" s="2"/>
      <c r="C16322" s="2"/>
    </row>
    <row r="16323" spans="2:3" x14ac:dyDescent="0.45">
      <c r="B16323" s="2"/>
      <c r="C16323" s="2"/>
    </row>
    <row r="16324" spans="2:3" x14ac:dyDescent="0.45">
      <c r="B16324" s="2"/>
      <c r="C16324" s="2"/>
    </row>
    <row r="16325" spans="2:3" x14ac:dyDescent="0.45">
      <c r="B16325" s="2"/>
      <c r="C16325" s="2"/>
    </row>
    <row r="16326" spans="2:3" x14ac:dyDescent="0.45">
      <c r="B16326" s="2"/>
      <c r="C16326" s="2"/>
    </row>
    <row r="16327" spans="2:3" x14ac:dyDescent="0.45">
      <c r="B16327" s="2"/>
      <c r="C16327" s="2"/>
    </row>
    <row r="16328" spans="2:3" x14ac:dyDescent="0.45">
      <c r="B16328" s="2"/>
      <c r="C16328" s="2"/>
    </row>
    <row r="16329" spans="2:3" x14ac:dyDescent="0.45">
      <c r="B16329" s="2"/>
      <c r="C16329" s="2"/>
    </row>
    <row r="16330" spans="2:3" x14ac:dyDescent="0.45">
      <c r="B16330" s="2"/>
      <c r="C16330" s="2"/>
    </row>
    <row r="16331" spans="2:3" x14ac:dyDescent="0.45">
      <c r="B16331" s="2"/>
      <c r="C16331" s="2"/>
    </row>
    <row r="16332" spans="2:3" x14ac:dyDescent="0.45">
      <c r="B16332" s="2"/>
      <c r="C16332" s="2"/>
    </row>
    <row r="16333" spans="2:3" x14ac:dyDescent="0.45">
      <c r="B16333" s="2"/>
      <c r="C16333" s="2"/>
    </row>
    <row r="16334" spans="2:3" x14ac:dyDescent="0.45">
      <c r="B16334" s="2"/>
      <c r="C16334" s="2"/>
    </row>
    <row r="16335" spans="2:3" x14ac:dyDescent="0.45">
      <c r="B16335" s="2"/>
      <c r="C16335" s="2"/>
    </row>
    <row r="16336" spans="2:3" x14ac:dyDescent="0.45">
      <c r="B16336" s="2"/>
      <c r="C16336" s="2"/>
    </row>
    <row r="16337" spans="2:3" x14ac:dyDescent="0.45">
      <c r="B16337" s="2"/>
      <c r="C16337" s="2"/>
    </row>
    <row r="16338" spans="2:3" x14ac:dyDescent="0.45">
      <c r="B16338" s="2"/>
      <c r="C16338" s="2"/>
    </row>
    <row r="16339" spans="2:3" x14ac:dyDescent="0.45">
      <c r="B16339" s="2"/>
      <c r="C16339" s="2"/>
    </row>
    <row r="16340" spans="2:3" x14ac:dyDescent="0.45">
      <c r="B16340" s="2"/>
      <c r="C16340" s="2"/>
    </row>
    <row r="16341" spans="2:3" x14ac:dyDescent="0.45">
      <c r="B16341" s="2"/>
      <c r="C16341" s="2"/>
    </row>
    <row r="16342" spans="2:3" x14ac:dyDescent="0.45">
      <c r="B16342" s="2"/>
      <c r="C16342" s="2"/>
    </row>
    <row r="16343" spans="2:3" x14ac:dyDescent="0.45">
      <c r="B16343" s="2"/>
      <c r="C16343" s="2"/>
    </row>
    <row r="16344" spans="2:3" x14ac:dyDescent="0.45">
      <c r="B16344" s="2"/>
      <c r="C16344" s="2"/>
    </row>
    <row r="16345" spans="2:3" x14ac:dyDescent="0.45">
      <c r="B16345" s="2"/>
      <c r="C16345" s="2"/>
    </row>
    <row r="16346" spans="2:3" x14ac:dyDescent="0.45">
      <c r="B16346" s="2"/>
      <c r="C16346" s="2"/>
    </row>
    <row r="16347" spans="2:3" x14ac:dyDescent="0.45">
      <c r="B16347" s="2"/>
      <c r="C16347" s="2"/>
    </row>
    <row r="16348" spans="2:3" x14ac:dyDescent="0.45">
      <c r="B16348" s="2"/>
      <c r="C16348" s="2"/>
    </row>
    <row r="16349" spans="2:3" x14ac:dyDescent="0.45">
      <c r="B16349" s="2"/>
      <c r="C16349" s="2"/>
    </row>
    <row r="16350" spans="2:3" x14ac:dyDescent="0.45">
      <c r="B16350" s="2"/>
      <c r="C16350" s="2"/>
    </row>
    <row r="16351" spans="2:3" x14ac:dyDescent="0.45">
      <c r="B16351" s="2"/>
      <c r="C16351" s="2"/>
    </row>
    <row r="16352" spans="2:3" x14ac:dyDescent="0.45">
      <c r="B16352" s="2"/>
      <c r="C16352" s="2"/>
    </row>
    <row r="16353" spans="2:3" x14ac:dyDescent="0.45">
      <c r="B16353" s="2"/>
      <c r="C16353" s="2"/>
    </row>
    <row r="16354" spans="2:3" x14ac:dyDescent="0.45">
      <c r="B16354" s="2"/>
      <c r="C16354" s="2"/>
    </row>
    <row r="16355" spans="2:3" x14ac:dyDescent="0.45">
      <c r="B16355" s="2"/>
      <c r="C16355" s="2"/>
    </row>
    <row r="16356" spans="2:3" x14ac:dyDescent="0.45">
      <c r="B16356" s="2"/>
      <c r="C16356" s="2"/>
    </row>
    <row r="16357" spans="2:3" x14ac:dyDescent="0.45">
      <c r="B16357" s="2"/>
      <c r="C16357" s="2"/>
    </row>
    <row r="16358" spans="2:3" x14ac:dyDescent="0.45">
      <c r="B16358" s="2"/>
      <c r="C16358" s="2"/>
    </row>
    <row r="16359" spans="2:3" x14ac:dyDescent="0.45">
      <c r="B16359" s="2"/>
      <c r="C16359" s="2"/>
    </row>
    <row r="16360" spans="2:3" x14ac:dyDescent="0.45">
      <c r="B16360" s="2"/>
      <c r="C16360" s="2"/>
    </row>
    <row r="16361" spans="2:3" x14ac:dyDescent="0.45">
      <c r="B16361" s="2"/>
      <c r="C16361" s="2"/>
    </row>
    <row r="16362" spans="2:3" x14ac:dyDescent="0.45">
      <c r="B16362" s="2"/>
      <c r="C16362" s="2"/>
    </row>
    <row r="16363" spans="2:3" x14ac:dyDescent="0.45">
      <c r="B16363" s="2"/>
      <c r="C16363" s="2"/>
    </row>
    <row r="16364" spans="2:3" x14ac:dyDescent="0.45">
      <c r="B16364" s="2"/>
      <c r="C16364" s="2"/>
    </row>
    <row r="16365" spans="2:3" x14ac:dyDescent="0.45">
      <c r="B16365" s="2"/>
      <c r="C16365" s="2"/>
    </row>
    <row r="16366" spans="2:3" x14ac:dyDescent="0.45">
      <c r="B16366" s="2"/>
      <c r="C16366" s="2"/>
    </row>
    <row r="16367" spans="2:3" x14ac:dyDescent="0.45">
      <c r="B16367" s="2"/>
      <c r="C16367" s="2"/>
    </row>
    <row r="16368" spans="2:3" x14ac:dyDescent="0.45">
      <c r="B16368" s="2"/>
      <c r="C16368" s="2"/>
    </row>
    <row r="16369" spans="2:3" x14ac:dyDescent="0.45">
      <c r="B16369" s="2"/>
      <c r="C16369" s="2"/>
    </row>
    <row r="16370" spans="2:3" x14ac:dyDescent="0.45">
      <c r="B16370" s="2"/>
      <c r="C16370" s="2"/>
    </row>
    <row r="16371" spans="2:3" x14ac:dyDescent="0.45">
      <c r="B16371" s="2"/>
      <c r="C16371" s="2"/>
    </row>
    <row r="16372" spans="2:3" x14ac:dyDescent="0.45">
      <c r="B16372" s="2"/>
      <c r="C16372" s="2"/>
    </row>
    <row r="16373" spans="2:3" x14ac:dyDescent="0.45">
      <c r="B16373" s="2"/>
      <c r="C16373" s="2"/>
    </row>
    <row r="16374" spans="2:3" x14ac:dyDescent="0.45">
      <c r="B16374" s="2"/>
      <c r="C16374" s="2"/>
    </row>
    <row r="16375" spans="2:3" x14ac:dyDescent="0.45">
      <c r="B16375" s="2"/>
      <c r="C16375" s="2"/>
    </row>
    <row r="16376" spans="2:3" x14ac:dyDescent="0.45">
      <c r="B16376" s="2"/>
      <c r="C16376" s="2"/>
    </row>
    <row r="16377" spans="2:3" x14ac:dyDescent="0.45">
      <c r="B16377" s="2"/>
      <c r="C16377" s="2"/>
    </row>
    <row r="16378" spans="2:3" x14ac:dyDescent="0.45">
      <c r="B16378" s="2"/>
      <c r="C16378" s="2"/>
    </row>
    <row r="16379" spans="2:3" x14ac:dyDescent="0.45">
      <c r="B16379" s="2"/>
      <c r="C16379" s="2"/>
    </row>
    <row r="16380" spans="2:3" x14ac:dyDescent="0.45">
      <c r="B16380" s="2"/>
      <c r="C16380" s="2"/>
    </row>
    <row r="16381" spans="2:3" x14ac:dyDescent="0.45">
      <c r="B16381" s="2"/>
      <c r="C16381" s="2"/>
    </row>
    <row r="16382" spans="2:3" x14ac:dyDescent="0.45">
      <c r="B16382" s="2"/>
      <c r="C16382" s="2"/>
    </row>
    <row r="16383" spans="2:3" x14ac:dyDescent="0.45">
      <c r="B16383" s="2"/>
      <c r="C16383" s="2"/>
    </row>
    <row r="16384" spans="2:3" x14ac:dyDescent="0.45">
      <c r="B16384" s="2"/>
      <c r="C16384" s="2"/>
    </row>
    <row r="16385" spans="2:3" x14ac:dyDescent="0.45">
      <c r="B16385" s="2"/>
      <c r="C16385" s="2"/>
    </row>
    <row r="16386" spans="2:3" x14ac:dyDescent="0.45">
      <c r="B16386" s="2"/>
      <c r="C16386" s="2"/>
    </row>
    <row r="16387" spans="2:3" x14ac:dyDescent="0.45">
      <c r="B16387" s="2"/>
      <c r="C16387" s="2"/>
    </row>
    <row r="16388" spans="2:3" x14ac:dyDescent="0.45">
      <c r="B16388" s="2"/>
      <c r="C16388" s="2"/>
    </row>
    <row r="16389" spans="2:3" x14ac:dyDescent="0.45">
      <c r="B16389" s="2"/>
      <c r="C16389" s="2"/>
    </row>
    <row r="16390" spans="2:3" x14ac:dyDescent="0.45">
      <c r="B16390" s="2"/>
      <c r="C16390" s="2"/>
    </row>
    <row r="16391" spans="2:3" x14ac:dyDescent="0.45">
      <c r="B16391" s="2"/>
      <c r="C16391" s="2"/>
    </row>
    <row r="16392" spans="2:3" x14ac:dyDescent="0.45">
      <c r="B16392" s="2"/>
      <c r="C16392" s="2"/>
    </row>
    <row r="16393" spans="2:3" x14ac:dyDescent="0.45">
      <c r="B16393" s="2"/>
      <c r="C16393" s="2"/>
    </row>
    <row r="16394" spans="2:3" x14ac:dyDescent="0.45">
      <c r="B16394" s="2"/>
      <c r="C16394" s="2"/>
    </row>
    <row r="16395" spans="2:3" x14ac:dyDescent="0.45">
      <c r="B16395" s="2"/>
      <c r="C16395" s="2"/>
    </row>
    <row r="16396" spans="2:3" x14ac:dyDescent="0.45">
      <c r="B16396" s="2"/>
      <c r="C16396" s="2"/>
    </row>
    <row r="16397" spans="2:3" x14ac:dyDescent="0.45">
      <c r="B16397" s="2"/>
      <c r="C16397" s="2"/>
    </row>
    <row r="16398" spans="2:3" x14ac:dyDescent="0.45">
      <c r="B16398" s="2"/>
      <c r="C16398" s="2"/>
    </row>
    <row r="16399" spans="2:3" x14ac:dyDescent="0.45">
      <c r="B16399" s="2"/>
      <c r="C16399" s="2"/>
    </row>
    <row r="16400" spans="2:3" x14ac:dyDescent="0.45">
      <c r="B16400" s="2"/>
      <c r="C16400" s="2"/>
    </row>
    <row r="16401" spans="2:3" x14ac:dyDescent="0.45">
      <c r="B16401" s="2"/>
      <c r="C16401" s="2"/>
    </row>
    <row r="16402" spans="2:3" x14ac:dyDescent="0.45">
      <c r="B16402" s="2"/>
      <c r="C16402" s="2"/>
    </row>
    <row r="16403" spans="2:3" x14ac:dyDescent="0.45">
      <c r="B16403" s="2"/>
      <c r="C16403" s="2"/>
    </row>
    <row r="16404" spans="2:3" x14ac:dyDescent="0.45">
      <c r="B16404" s="2"/>
      <c r="C16404" s="2"/>
    </row>
    <row r="16405" spans="2:3" x14ac:dyDescent="0.45">
      <c r="B16405" s="2"/>
      <c r="C16405" s="2"/>
    </row>
    <row r="16406" spans="2:3" x14ac:dyDescent="0.45">
      <c r="B16406" s="2"/>
      <c r="C16406" s="2"/>
    </row>
    <row r="16407" spans="2:3" x14ac:dyDescent="0.45">
      <c r="B16407" s="2"/>
      <c r="C16407" s="2"/>
    </row>
    <row r="16408" spans="2:3" x14ac:dyDescent="0.45">
      <c r="B16408" s="2"/>
      <c r="C16408" s="2"/>
    </row>
    <row r="16409" spans="2:3" x14ac:dyDescent="0.45">
      <c r="B16409" s="2"/>
      <c r="C16409" s="2"/>
    </row>
    <row r="16410" spans="2:3" x14ac:dyDescent="0.45">
      <c r="B16410" s="2"/>
      <c r="C16410" s="2"/>
    </row>
    <row r="16411" spans="2:3" x14ac:dyDescent="0.45">
      <c r="B16411" s="2"/>
      <c r="C16411" s="2"/>
    </row>
    <row r="16412" spans="2:3" x14ac:dyDescent="0.45">
      <c r="B16412" s="2"/>
      <c r="C16412" s="2"/>
    </row>
    <row r="16413" spans="2:3" x14ac:dyDescent="0.45">
      <c r="B16413" s="2"/>
      <c r="C16413" s="2"/>
    </row>
    <row r="16414" spans="2:3" x14ac:dyDescent="0.45">
      <c r="B16414" s="2"/>
      <c r="C16414" s="2"/>
    </row>
    <row r="16415" spans="2:3" x14ac:dyDescent="0.45">
      <c r="B16415" s="2"/>
      <c r="C16415" s="2"/>
    </row>
    <row r="16416" spans="2:3" x14ac:dyDescent="0.45">
      <c r="B16416" s="2"/>
      <c r="C16416" s="2"/>
    </row>
    <row r="16417" spans="2:3" x14ac:dyDescent="0.45">
      <c r="B16417" s="2"/>
      <c r="C16417" s="2"/>
    </row>
    <row r="16418" spans="2:3" x14ac:dyDescent="0.45">
      <c r="B16418" s="2"/>
      <c r="C16418" s="2"/>
    </row>
    <row r="16419" spans="2:3" x14ac:dyDescent="0.45">
      <c r="B16419" s="2"/>
      <c r="C16419" s="2"/>
    </row>
    <row r="16420" spans="2:3" x14ac:dyDescent="0.45">
      <c r="B16420" s="2"/>
      <c r="C16420" s="2"/>
    </row>
    <row r="16421" spans="2:3" x14ac:dyDescent="0.45">
      <c r="B16421" s="2"/>
      <c r="C16421" s="2"/>
    </row>
    <row r="16422" spans="2:3" x14ac:dyDescent="0.45">
      <c r="B16422" s="2"/>
      <c r="C16422" s="2"/>
    </row>
    <row r="16423" spans="2:3" x14ac:dyDescent="0.45">
      <c r="B16423" s="2"/>
      <c r="C16423" s="2"/>
    </row>
    <row r="16424" spans="2:3" x14ac:dyDescent="0.45">
      <c r="B16424" s="2"/>
      <c r="C16424" s="2"/>
    </row>
    <row r="16425" spans="2:3" x14ac:dyDescent="0.45">
      <c r="B16425" s="2"/>
      <c r="C16425" s="2"/>
    </row>
    <row r="16426" spans="2:3" x14ac:dyDescent="0.45">
      <c r="B16426" s="2"/>
      <c r="C16426" s="2"/>
    </row>
    <row r="16427" spans="2:3" x14ac:dyDescent="0.45">
      <c r="B16427" s="2"/>
      <c r="C16427" s="2"/>
    </row>
    <row r="16428" spans="2:3" x14ac:dyDescent="0.45">
      <c r="B16428" s="2"/>
      <c r="C16428" s="2"/>
    </row>
    <row r="16429" spans="2:3" x14ac:dyDescent="0.45">
      <c r="B16429" s="2"/>
      <c r="C16429" s="2"/>
    </row>
    <row r="16430" spans="2:3" x14ac:dyDescent="0.45">
      <c r="B16430" s="2"/>
      <c r="C16430" s="2"/>
    </row>
    <row r="16431" spans="2:3" x14ac:dyDescent="0.45">
      <c r="B16431" s="2"/>
      <c r="C16431" s="2"/>
    </row>
    <row r="16432" spans="2:3" x14ac:dyDescent="0.45">
      <c r="B16432" s="2"/>
      <c r="C16432" s="2"/>
    </row>
    <row r="16433" spans="2:3" x14ac:dyDescent="0.45">
      <c r="B16433" s="2"/>
      <c r="C16433" s="2"/>
    </row>
    <row r="16434" spans="2:3" x14ac:dyDescent="0.45">
      <c r="B16434" s="2"/>
      <c r="C16434" s="2"/>
    </row>
    <row r="16435" spans="2:3" x14ac:dyDescent="0.45">
      <c r="B16435" s="2"/>
      <c r="C16435" s="2"/>
    </row>
    <row r="16436" spans="2:3" x14ac:dyDescent="0.45">
      <c r="B16436" s="2"/>
      <c r="C16436" s="2"/>
    </row>
    <row r="16437" spans="2:3" x14ac:dyDescent="0.45">
      <c r="B16437" s="2"/>
      <c r="C16437" s="2"/>
    </row>
    <row r="16438" spans="2:3" x14ac:dyDescent="0.45">
      <c r="B16438" s="2"/>
      <c r="C16438" s="2"/>
    </row>
    <row r="16439" spans="2:3" x14ac:dyDescent="0.45">
      <c r="B16439" s="2"/>
      <c r="C16439" s="2"/>
    </row>
    <row r="16440" spans="2:3" x14ac:dyDescent="0.45">
      <c r="B16440" s="2"/>
      <c r="C16440" s="2"/>
    </row>
    <row r="16441" spans="2:3" x14ac:dyDescent="0.45">
      <c r="B16441" s="2"/>
      <c r="C16441" s="2"/>
    </row>
    <row r="16442" spans="2:3" x14ac:dyDescent="0.45">
      <c r="B16442" s="2"/>
      <c r="C16442" s="2"/>
    </row>
    <row r="16443" spans="2:3" x14ac:dyDescent="0.45">
      <c r="B16443" s="2"/>
      <c r="C16443" s="2"/>
    </row>
    <row r="16444" spans="2:3" x14ac:dyDescent="0.45">
      <c r="B16444" s="2"/>
      <c r="C16444" s="2"/>
    </row>
    <row r="16445" spans="2:3" x14ac:dyDescent="0.45">
      <c r="B16445" s="2"/>
      <c r="C16445" s="2"/>
    </row>
    <row r="16446" spans="2:3" x14ac:dyDescent="0.45">
      <c r="B16446" s="2"/>
      <c r="C16446" s="2"/>
    </row>
    <row r="16447" spans="2:3" x14ac:dyDescent="0.45">
      <c r="B16447" s="2"/>
      <c r="C16447" s="2"/>
    </row>
    <row r="16448" spans="2:3" x14ac:dyDescent="0.45">
      <c r="B16448" s="2"/>
      <c r="C16448" s="2"/>
    </row>
    <row r="16449" spans="2:3" x14ac:dyDescent="0.45">
      <c r="B16449" s="2"/>
      <c r="C16449" s="2"/>
    </row>
    <row r="16450" spans="2:3" x14ac:dyDescent="0.45">
      <c r="B16450" s="2"/>
      <c r="C16450" s="2"/>
    </row>
    <row r="16451" spans="2:3" x14ac:dyDescent="0.45">
      <c r="B16451" s="2"/>
      <c r="C16451" s="2"/>
    </row>
    <row r="16452" spans="2:3" x14ac:dyDescent="0.45">
      <c r="B16452" s="2"/>
      <c r="C16452" s="2"/>
    </row>
    <row r="16453" spans="2:3" x14ac:dyDescent="0.45">
      <c r="B16453" s="2"/>
      <c r="C16453" s="2"/>
    </row>
    <row r="16454" spans="2:3" x14ac:dyDescent="0.45">
      <c r="B16454" s="2"/>
      <c r="C16454" s="2"/>
    </row>
    <row r="16455" spans="2:3" x14ac:dyDescent="0.45">
      <c r="B16455" s="2"/>
      <c r="C16455" s="2"/>
    </row>
    <row r="16456" spans="2:3" x14ac:dyDescent="0.45">
      <c r="B16456" s="2"/>
      <c r="C16456" s="2"/>
    </row>
    <row r="16457" spans="2:3" x14ac:dyDescent="0.45">
      <c r="B16457" s="2"/>
      <c r="C16457" s="2"/>
    </row>
    <row r="16458" spans="2:3" x14ac:dyDescent="0.45">
      <c r="B16458" s="2"/>
      <c r="C16458" s="2"/>
    </row>
    <row r="16459" spans="2:3" x14ac:dyDescent="0.45">
      <c r="B16459" s="2"/>
      <c r="C16459" s="2"/>
    </row>
    <row r="16460" spans="2:3" x14ac:dyDescent="0.45">
      <c r="B16460" s="2"/>
      <c r="C16460" s="2"/>
    </row>
    <row r="16461" spans="2:3" x14ac:dyDescent="0.45">
      <c r="B16461" s="2"/>
      <c r="C16461" s="2"/>
    </row>
    <row r="16462" spans="2:3" x14ac:dyDescent="0.45">
      <c r="B16462" s="2"/>
      <c r="C16462" s="2"/>
    </row>
    <row r="16463" spans="2:3" x14ac:dyDescent="0.45">
      <c r="B16463" s="2"/>
      <c r="C16463" s="2"/>
    </row>
    <row r="16464" spans="2:3" x14ac:dyDescent="0.45">
      <c r="B16464" s="2"/>
      <c r="C16464" s="2"/>
    </row>
    <row r="16465" spans="2:3" x14ac:dyDescent="0.45">
      <c r="B16465" s="2"/>
      <c r="C16465" s="2"/>
    </row>
    <row r="16466" spans="2:3" x14ac:dyDescent="0.45">
      <c r="B16466" s="2"/>
      <c r="C16466" s="2"/>
    </row>
    <row r="16467" spans="2:3" x14ac:dyDescent="0.45">
      <c r="B16467" s="2"/>
      <c r="C16467" s="2"/>
    </row>
    <row r="16468" spans="2:3" x14ac:dyDescent="0.45">
      <c r="B16468" s="2"/>
      <c r="C16468" s="2"/>
    </row>
    <row r="16469" spans="2:3" x14ac:dyDescent="0.45">
      <c r="B16469" s="2"/>
      <c r="C16469" s="2"/>
    </row>
    <row r="16470" spans="2:3" x14ac:dyDescent="0.45">
      <c r="B16470" s="2"/>
      <c r="C16470" s="2"/>
    </row>
    <row r="16471" spans="2:3" x14ac:dyDescent="0.45">
      <c r="B16471" s="2"/>
      <c r="C16471" s="2"/>
    </row>
    <row r="16472" spans="2:3" x14ac:dyDescent="0.45">
      <c r="B16472" s="2"/>
      <c r="C16472" s="2"/>
    </row>
    <row r="16473" spans="2:3" x14ac:dyDescent="0.45">
      <c r="B16473" s="2"/>
      <c r="C16473" s="2"/>
    </row>
    <row r="16474" spans="2:3" x14ac:dyDescent="0.45">
      <c r="B16474" s="2"/>
      <c r="C16474" s="2"/>
    </row>
    <row r="16475" spans="2:3" x14ac:dyDescent="0.45">
      <c r="B16475" s="2"/>
      <c r="C16475" s="2"/>
    </row>
    <row r="16476" spans="2:3" x14ac:dyDescent="0.45">
      <c r="B16476" s="2"/>
      <c r="C16476" s="2"/>
    </row>
    <row r="16477" spans="2:3" x14ac:dyDescent="0.45">
      <c r="B16477" s="2"/>
      <c r="C16477" s="2"/>
    </row>
    <row r="16478" spans="2:3" x14ac:dyDescent="0.45">
      <c r="B16478" s="2"/>
      <c r="C16478" s="2"/>
    </row>
    <row r="16479" spans="2:3" x14ac:dyDescent="0.45">
      <c r="B16479" s="2"/>
      <c r="C16479" s="2"/>
    </row>
    <row r="16480" spans="2:3" x14ac:dyDescent="0.45">
      <c r="B16480" s="2"/>
      <c r="C16480" s="2"/>
    </row>
    <row r="16481" spans="2:3" x14ac:dyDescent="0.45">
      <c r="B16481" s="2"/>
      <c r="C16481" s="2"/>
    </row>
    <row r="16482" spans="2:3" x14ac:dyDescent="0.45">
      <c r="B16482" s="2"/>
      <c r="C16482" s="2"/>
    </row>
    <row r="16483" spans="2:3" x14ac:dyDescent="0.45">
      <c r="B16483" s="2"/>
      <c r="C16483" s="2"/>
    </row>
    <row r="16484" spans="2:3" x14ac:dyDescent="0.45">
      <c r="B16484" s="2"/>
      <c r="C16484" s="2"/>
    </row>
    <row r="16485" spans="2:3" x14ac:dyDescent="0.45">
      <c r="B16485" s="2"/>
      <c r="C16485" s="2"/>
    </row>
    <row r="16486" spans="2:3" x14ac:dyDescent="0.45">
      <c r="B16486" s="2"/>
      <c r="C16486" s="2"/>
    </row>
    <row r="16487" spans="2:3" x14ac:dyDescent="0.45">
      <c r="B16487" s="2"/>
      <c r="C16487" s="2"/>
    </row>
    <row r="16488" spans="2:3" x14ac:dyDescent="0.45">
      <c r="B16488" s="2"/>
      <c r="C16488" s="2"/>
    </row>
    <row r="16489" spans="2:3" x14ac:dyDescent="0.45">
      <c r="B16489" s="2"/>
      <c r="C16489" s="2"/>
    </row>
    <row r="16490" spans="2:3" x14ac:dyDescent="0.45">
      <c r="B16490" s="2"/>
      <c r="C16490" s="2"/>
    </row>
    <row r="16491" spans="2:3" x14ac:dyDescent="0.45">
      <c r="B16491" s="2"/>
      <c r="C16491" s="2"/>
    </row>
    <row r="16492" spans="2:3" x14ac:dyDescent="0.45">
      <c r="B16492" s="2"/>
      <c r="C16492" s="2"/>
    </row>
    <row r="16493" spans="2:3" x14ac:dyDescent="0.45">
      <c r="B16493" s="2"/>
      <c r="C16493" s="2"/>
    </row>
    <row r="16494" spans="2:3" x14ac:dyDescent="0.45">
      <c r="B16494" s="2"/>
      <c r="C16494" s="2"/>
    </row>
    <row r="16495" spans="2:3" x14ac:dyDescent="0.45">
      <c r="B16495" s="2"/>
      <c r="C16495" s="2"/>
    </row>
    <row r="16496" spans="2:3" x14ac:dyDescent="0.45">
      <c r="B16496" s="2"/>
      <c r="C16496" s="2"/>
    </row>
    <row r="16497" spans="2:3" x14ac:dyDescent="0.45">
      <c r="B16497" s="2"/>
      <c r="C16497" s="2"/>
    </row>
    <row r="16498" spans="2:3" x14ac:dyDescent="0.45">
      <c r="B16498" s="2"/>
      <c r="C16498" s="2"/>
    </row>
    <row r="16499" spans="2:3" x14ac:dyDescent="0.45">
      <c r="B16499" s="2"/>
      <c r="C16499" s="2"/>
    </row>
    <row r="16500" spans="2:3" x14ac:dyDescent="0.45">
      <c r="B16500" s="2"/>
      <c r="C16500" s="2"/>
    </row>
    <row r="16501" spans="2:3" x14ac:dyDescent="0.45">
      <c r="B16501" s="2"/>
      <c r="C16501" s="2"/>
    </row>
    <row r="16502" spans="2:3" x14ac:dyDescent="0.45">
      <c r="B16502" s="2"/>
      <c r="C16502" s="2"/>
    </row>
    <row r="16503" spans="2:3" x14ac:dyDescent="0.45">
      <c r="B16503" s="2"/>
      <c r="C16503" s="2"/>
    </row>
    <row r="16504" spans="2:3" x14ac:dyDescent="0.45">
      <c r="B16504" s="2"/>
      <c r="C16504" s="2"/>
    </row>
    <row r="16505" spans="2:3" x14ac:dyDescent="0.45">
      <c r="B16505" s="2"/>
      <c r="C16505" s="2"/>
    </row>
    <row r="16506" spans="2:3" x14ac:dyDescent="0.45">
      <c r="B16506" s="2"/>
      <c r="C16506" s="2"/>
    </row>
    <row r="16507" spans="2:3" x14ac:dyDescent="0.45">
      <c r="B16507" s="2"/>
      <c r="C16507" s="2"/>
    </row>
    <row r="16508" spans="2:3" x14ac:dyDescent="0.45">
      <c r="B16508" s="2"/>
      <c r="C16508" s="2"/>
    </row>
    <row r="16509" spans="2:3" x14ac:dyDescent="0.45">
      <c r="B16509" s="2"/>
      <c r="C16509" s="2"/>
    </row>
    <row r="16510" spans="2:3" x14ac:dyDescent="0.45">
      <c r="B16510" s="2"/>
      <c r="C16510" s="2"/>
    </row>
    <row r="16511" spans="2:3" x14ac:dyDescent="0.45">
      <c r="B16511" s="2"/>
      <c r="C16511" s="2"/>
    </row>
    <row r="16512" spans="2:3" x14ac:dyDescent="0.45">
      <c r="B16512" s="2"/>
      <c r="C16512" s="2"/>
    </row>
    <row r="16513" spans="2:3" x14ac:dyDescent="0.45">
      <c r="B16513" s="2"/>
      <c r="C16513" s="2"/>
    </row>
    <row r="16514" spans="2:3" x14ac:dyDescent="0.45">
      <c r="B16514" s="2"/>
      <c r="C16514" s="2"/>
    </row>
    <row r="16515" spans="2:3" x14ac:dyDescent="0.45">
      <c r="B16515" s="2"/>
      <c r="C16515" s="2"/>
    </row>
    <row r="16516" spans="2:3" x14ac:dyDescent="0.45">
      <c r="B16516" s="2"/>
      <c r="C16516" s="2"/>
    </row>
    <row r="16517" spans="2:3" x14ac:dyDescent="0.45">
      <c r="B16517" s="2"/>
      <c r="C16517" s="2"/>
    </row>
    <row r="16518" spans="2:3" x14ac:dyDescent="0.45">
      <c r="B16518" s="2"/>
      <c r="C16518" s="2"/>
    </row>
    <row r="16519" spans="2:3" x14ac:dyDescent="0.45">
      <c r="B16519" s="2"/>
      <c r="C16519" s="2"/>
    </row>
    <row r="16520" spans="2:3" x14ac:dyDescent="0.45">
      <c r="B16520" s="2"/>
      <c r="C16520" s="2"/>
    </row>
    <row r="16521" spans="2:3" x14ac:dyDescent="0.45">
      <c r="B16521" s="2"/>
      <c r="C16521" s="2"/>
    </row>
    <row r="16522" spans="2:3" x14ac:dyDescent="0.45">
      <c r="B16522" s="2"/>
      <c r="C16522" s="2"/>
    </row>
    <row r="16523" spans="2:3" x14ac:dyDescent="0.45">
      <c r="B16523" s="2"/>
      <c r="C16523" s="2"/>
    </row>
    <row r="16524" spans="2:3" x14ac:dyDescent="0.45">
      <c r="B16524" s="2"/>
      <c r="C16524" s="2"/>
    </row>
    <row r="16525" spans="2:3" x14ac:dyDescent="0.45">
      <c r="B16525" s="2"/>
      <c r="C16525" s="2"/>
    </row>
    <row r="16526" spans="2:3" x14ac:dyDescent="0.45">
      <c r="B16526" s="2"/>
      <c r="C16526" s="2"/>
    </row>
    <row r="16527" spans="2:3" x14ac:dyDescent="0.45">
      <c r="B16527" s="2"/>
      <c r="C16527" s="2"/>
    </row>
    <row r="16528" spans="2:3" x14ac:dyDescent="0.45">
      <c r="B16528" s="2"/>
      <c r="C16528" s="2"/>
    </row>
    <row r="16529" spans="2:3" x14ac:dyDescent="0.45">
      <c r="B16529" s="2"/>
      <c r="C16529" s="2"/>
    </row>
    <row r="16530" spans="2:3" x14ac:dyDescent="0.45">
      <c r="B16530" s="2"/>
      <c r="C16530" s="2"/>
    </row>
    <row r="16531" spans="2:3" x14ac:dyDescent="0.45">
      <c r="B16531" s="2"/>
      <c r="C16531" s="2"/>
    </row>
    <row r="16532" spans="2:3" x14ac:dyDescent="0.45">
      <c r="B16532" s="2"/>
      <c r="C16532" s="2"/>
    </row>
    <row r="16533" spans="2:3" x14ac:dyDescent="0.45">
      <c r="B16533" s="2"/>
      <c r="C16533" s="2"/>
    </row>
    <row r="16534" spans="2:3" x14ac:dyDescent="0.45">
      <c r="B16534" s="2"/>
      <c r="C16534" s="2"/>
    </row>
    <row r="16535" spans="2:3" x14ac:dyDescent="0.45">
      <c r="B16535" s="2"/>
      <c r="C16535" s="2"/>
    </row>
    <row r="16536" spans="2:3" x14ac:dyDescent="0.45">
      <c r="B16536" s="2"/>
      <c r="C16536" s="2"/>
    </row>
    <row r="16537" spans="2:3" x14ac:dyDescent="0.45">
      <c r="B16537" s="2"/>
      <c r="C16537" s="2"/>
    </row>
    <row r="16538" spans="2:3" x14ac:dyDescent="0.45">
      <c r="B16538" s="2"/>
      <c r="C16538" s="2"/>
    </row>
    <row r="16539" spans="2:3" x14ac:dyDescent="0.45">
      <c r="B16539" s="2"/>
      <c r="C16539" s="2"/>
    </row>
    <row r="16540" spans="2:3" x14ac:dyDescent="0.45">
      <c r="B16540" s="2"/>
      <c r="C16540" s="2"/>
    </row>
    <row r="16541" spans="2:3" x14ac:dyDescent="0.45">
      <c r="B16541" s="2"/>
      <c r="C16541" s="2"/>
    </row>
    <row r="16542" spans="2:3" x14ac:dyDescent="0.45">
      <c r="B16542" s="2"/>
      <c r="C16542" s="2"/>
    </row>
    <row r="16543" spans="2:3" x14ac:dyDescent="0.45">
      <c r="B16543" s="2"/>
      <c r="C16543" s="2"/>
    </row>
    <row r="16544" spans="2:3" x14ac:dyDescent="0.45">
      <c r="B16544" s="2"/>
      <c r="C16544" s="2"/>
    </row>
    <row r="16545" spans="2:3" x14ac:dyDescent="0.45">
      <c r="B16545" s="2"/>
      <c r="C16545" s="2"/>
    </row>
    <row r="16546" spans="2:3" x14ac:dyDescent="0.45">
      <c r="B16546" s="2"/>
      <c r="C16546" s="2"/>
    </row>
    <row r="16547" spans="2:3" x14ac:dyDescent="0.45">
      <c r="B16547" s="2"/>
      <c r="C16547" s="2"/>
    </row>
    <row r="16548" spans="2:3" x14ac:dyDescent="0.45">
      <c r="B16548" s="2"/>
      <c r="C16548" s="2"/>
    </row>
    <row r="16549" spans="2:3" x14ac:dyDescent="0.45">
      <c r="B16549" s="2"/>
      <c r="C16549" s="2"/>
    </row>
    <row r="16550" spans="2:3" x14ac:dyDescent="0.45">
      <c r="B16550" s="2"/>
      <c r="C16550" s="2"/>
    </row>
    <row r="16551" spans="2:3" x14ac:dyDescent="0.45">
      <c r="B16551" s="2"/>
      <c r="C16551" s="2"/>
    </row>
    <row r="16552" spans="2:3" x14ac:dyDescent="0.45">
      <c r="B16552" s="2"/>
      <c r="C16552" s="2"/>
    </row>
    <row r="16553" spans="2:3" x14ac:dyDescent="0.45">
      <c r="B16553" s="2"/>
      <c r="C16553" s="2"/>
    </row>
    <row r="16554" spans="2:3" x14ac:dyDescent="0.45">
      <c r="B16554" s="2"/>
      <c r="C16554" s="2"/>
    </row>
    <row r="16555" spans="2:3" x14ac:dyDescent="0.45">
      <c r="B16555" s="2"/>
      <c r="C16555" s="2"/>
    </row>
    <row r="16556" spans="2:3" x14ac:dyDescent="0.45">
      <c r="B16556" s="2"/>
      <c r="C16556" s="2"/>
    </row>
    <row r="16557" spans="2:3" x14ac:dyDescent="0.45">
      <c r="B16557" s="2"/>
      <c r="C16557" s="2"/>
    </row>
    <row r="16558" spans="2:3" x14ac:dyDescent="0.45">
      <c r="B16558" s="2"/>
      <c r="C16558" s="2"/>
    </row>
    <row r="16559" spans="2:3" x14ac:dyDescent="0.45">
      <c r="B16559" s="2"/>
      <c r="C16559" s="2"/>
    </row>
    <row r="16560" spans="2:3" x14ac:dyDescent="0.45">
      <c r="B16560" s="2"/>
      <c r="C16560" s="2"/>
    </row>
    <row r="16561" spans="2:3" x14ac:dyDescent="0.45">
      <c r="B16561" s="2"/>
      <c r="C16561" s="2"/>
    </row>
    <row r="16562" spans="2:3" x14ac:dyDescent="0.45">
      <c r="B16562" s="2"/>
      <c r="C16562" s="2"/>
    </row>
    <row r="16563" spans="2:3" x14ac:dyDescent="0.45">
      <c r="B16563" s="2"/>
      <c r="C16563" s="2"/>
    </row>
    <row r="16564" spans="2:3" x14ac:dyDescent="0.45">
      <c r="B16564" s="2"/>
      <c r="C16564" s="2"/>
    </row>
    <row r="16565" spans="2:3" x14ac:dyDescent="0.45">
      <c r="B16565" s="2"/>
      <c r="C16565" s="2"/>
    </row>
    <row r="16566" spans="2:3" x14ac:dyDescent="0.45">
      <c r="B16566" s="2"/>
      <c r="C16566" s="2"/>
    </row>
    <row r="16567" spans="2:3" x14ac:dyDescent="0.45">
      <c r="B16567" s="2"/>
      <c r="C16567" s="2"/>
    </row>
    <row r="16568" spans="2:3" x14ac:dyDescent="0.45">
      <c r="B16568" s="2"/>
      <c r="C16568" s="2"/>
    </row>
    <row r="16569" spans="2:3" x14ac:dyDescent="0.45">
      <c r="B16569" s="2"/>
      <c r="C16569" s="2"/>
    </row>
    <row r="16570" spans="2:3" x14ac:dyDescent="0.45">
      <c r="B16570" s="2"/>
      <c r="C16570" s="2"/>
    </row>
    <row r="16571" spans="2:3" x14ac:dyDescent="0.45">
      <c r="B16571" s="2"/>
      <c r="C16571" s="2"/>
    </row>
    <row r="16572" spans="2:3" x14ac:dyDescent="0.45">
      <c r="B16572" s="2"/>
      <c r="C16572" s="2"/>
    </row>
    <row r="16573" spans="2:3" x14ac:dyDescent="0.45">
      <c r="B16573" s="2"/>
      <c r="C16573" s="2"/>
    </row>
    <row r="16574" spans="2:3" x14ac:dyDescent="0.45">
      <c r="B16574" s="2"/>
      <c r="C16574" s="2"/>
    </row>
    <row r="16575" spans="2:3" x14ac:dyDescent="0.45">
      <c r="B16575" s="2"/>
      <c r="C16575" s="2"/>
    </row>
    <row r="16576" spans="2:3" x14ac:dyDescent="0.45">
      <c r="B16576" s="2"/>
      <c r="C16576" s="2"/>
    </row>
    <row r="16577" spans="2:3" x14ac:dyDescent="0.45">
      <c r="B16577" s="2"/>
      <c r="C16577" s="2"/>
    </row>
    <row r="16578" spans="2:3" x14ac:dyDescent="0.45">
      <c r="B16578" s="2"/>
      <c r="C16578" s="2"/>
    </row>
    <row r="16579" spans="2:3" x14ac:dyDescent="0.45">
      <c r="B16579" s="2"/>
      <c r="C16579" s="2"/>
    </row>
    <row r="16580" spans="2:3" x14ac:dyDescent="0.45">
      <c r="B16580" s="2"/>
      <c r="C16580" s="2"/>
    </row>
    <row r="16581" spans="2:3" x14ac:dyDescent="0.45">
      <c r="B16581" s="2"/>
      <c r="C16581" s="2"/>
    </row>
    <row r="16582" spans="2:3" x14ac:dyDescent="0.45">
      <c r="B16582" s="2"/>
      <c r="C16582" s="2"/>
    </row>
    <row r="16583" spans="2:3" x14ac:dyDescent="0.45">
      <c r="B16583" s="2"/>
      <c r="C16583" s="2"/>
    </row>
    <row r="16584" spans="2:3" x14ac:dyDescent="0.45">
      <c r="B16584" s="2"/>
      <c r="C16584" s="2"/>
    </row>
    <row r="16585" spans="2:3" x14ac:dyDescent="0.45">
      <c r="B16585" s="2"/>
      <c r="C16585" s="2"/>
    </row>
    <row r="16586" spans="2:3" x14ac:dyDescent="0.45">
      <c r="B16586" s="2"/>
      <c r="C16586" s="2"/>
    </row>
    <row r="16587" spans="2:3" x14ac:dyDescent="0.45">
      <c r="B16587" s="2"/>
      <c r="C16587" s="2"/>
    </row>
    <row r="16588" spans="2:3" x14ac:dyDescent="0.45">
      <c r="B16588" s="2"/>
      <c r="C16588" s="2"/>
    </row>
    <row r="16589" spans="2:3" x14ac:dyDescent="0.45">
      <c r="B16589" s="2"/>
      <c r="C16589" s="2"/>
    </row>
    <row r="16590" spans="2:3" x14ac:dyDescent="0.45">
      <c r="B16590" s="2"/>
      <c r="C16590" s="2"/>
    </row>
    <row r="16591" spans="2:3" x14ac:dyDescent="0.45">
      <c r="B16591" s="2"/>
      <c r="C16591" s="2"/>
    </row>
    <row r="16592" spans="2:3" x14ac:dyDescent="0.45">
      <c r="B16592" s="2"/>
      <c r="C16592" s="2"/>
    </row>
    <row r="16593" spans="2:3" x14ac:dyDescent="0.45">
      <c r="B16593" s="2"/>
      <c r="C16593" s="2"/>
    </row>
    <row r="16594" spans="2:3" x14ac:dyDescent="0.45">
      <c r="B16594" s="2"/>
      <c r="C16594" s="2"/>
    </row>
    <row r="16595" spans="2:3" x14ac:dyDescent="0.45">
      <c r="B16595" s="2"/>
      <c r="C16595" s="2"/>
    </row>
    <row r="16596" spans="2:3" x14ac:dyDescent="0.45">
      <c r="B16596" s="2"/>
      <c r="C16596" s="2"/>
    </row>
    <row r="16597" spans="2:3" x14ac:dyDescent="0.45">
      <c r="B16597" s="2"/>
      <c r="C16597" s="2"/>
    </row>
    <row r="16598" spans="2:3" x14ac:dyDescent="0.45">
      <c r="B16598" s="2"/>
      <c r="C16598" s="2"/>
    </row>
    <row r="16599" spans="2:3" x14ac:dyDescent="0.45">
      <c r="B16599" s="2"/>
      <c r="C16599" s="2"/>
    </row>
    <row r="16600" spans="2:3" x14ac:dyDescent="0.45">
      <c r="B16600" s="2"/>
      <c r="C16600" s="2"/>
    </row>
    <row r="16601" spans="2:3" x14ac:dyDescent="0.45">
      <c r="B16601" s="2"/>
      <c r="C16601" s="2"/>
    </row>
    <row r="16602" spans="2:3" x14ac:dyDescent="0.45">
      <c r="B16602" s="2"/>
      <c r="C16602" s="2"/>
    </row>
    <row r="16603" spans="2:3" x14ac:dyDescent="0.45">
      <c r="B16603" s="2"/>
      <c r="C16603" s="2"/>
    </row>
    <row r="16604" spans="2:3" x14ac:dyDescent="0.45">
      <c r="B16604" s="2"/>
      <c r="C16604" s="2"/>
    </row>
    <row r="16605" spans="2:3" x14ac:dyDescent="0.45">
      <c r="B16605" s="2"/>
      <c r="C16605" s="2"/>
    </row>
    <row r="16606" spans="2:3" x14ac:dyDescent="0.45">
      <c r="B16606" s="2"/>
      <c r="C16606" s="2"/>
    </row>
    <row r="16607" spans="2:3" x14ac:dyDescent="0.45">
      <c r="B16607" s="2"/>
      <c r="C16607" s="2"/>
    </row>
    <row r="16608" spans="2:3" x14ac:dyDescent="0.45">
      <c r="B16608" s="2"/>
      <c r="C16608" s="2"/>
    </row>
    <row r="16609" spans="2:3" x14ac:dyDescent="0.45">
      <c r="B16609" s="2"/>
      <c r="C16609" s="2"/>
    </row>
    <row r="16610" spans="2:3" x14ac:dyDescent="0.45">
      <c r="B16610" s="2"/>
      <c r="C16610" s="2"/>
    </row>
    <row r="16611" spans="2:3" x14ac:dyDescent="0.45">
      <c r="B16611" s="2"/>
      <c r="C16611" s="2"/>
    </row>
    <row r="16612" spans="2:3" x14ac:dyDescent="0.45">
      <c r="B16612" s="2"/>
      <c r="C16612" s="2"/>
    </row>
    <row r="16613" spans="2:3" x14ac:dyDescent="0.45">
      <c r="B16613" s="2"/>
      <c r="C16613" s="2"/>
    </row>
    <row r="16614" spans="2:3" x14ac:dyDescent="0.45">
      <c r="B16614" s="2"/>
      <c r="C16614" s="2"/>
    </row>
    <row r="16615" spans="2:3" x14ac:dyDescent="0.45">
      <c r="B16615" s="2"/>
      <c r="C16615" s="2"/>
    </row>
    <row r="16616" spans="2:3" x14ac:dyDescent="0.45">
      <c r="B16616" s="2"/>
      <c r="C16616" s="2"/>
    </row>
    <row r="16617" spans="2:3" x14ac:dyDescent="0.45">
      <c r="B16617" s="2"/>
      <c r="C16617" s="2"/>
    </row>
    <row r="16618" spans="2:3" x14ac:dyDescent="0.45">
      <c r="B16618" s="2"/>
      <c r="C16618" s="2"/>
    </row>
    <row r="16619" spans="2:3" x14ac:dyDescent="0.45">
      <c r="B16619" s="2"/>
      <c r="C16619" s="2"/>
    </row>
    <row r="16620" spans="2:3" x14ac:dyDescent="0.45">
      <c r="B16620" s="2"/>
      <c r="C16620" s="2"/>
    </row>
    <row r="16621" spans="2:3" x14ac:dyDescent="0.45">
      <c r="B16621" s="2"/>
      <c r="C16621" s="2"/>
    </row>
    <row r="16622" spans="2:3" x14ac:dyDescent="0.45">
      <c r="B16622" s="2"/>
      <c r="C16622" s="2"/>
    </row>
    <row r="16623" spans="2:3" x14ac:dyDescent="0.45">
      <c r="B16623" s="2"/>
      <c r="C16623" s="2"/>
    </row>
    <row r="16624" spans="2:3" x14ac:dyDescent="0.45">
      <c r="B16624" s="2"/>
      <c r="C16624" s="2"/>
    </row>
    <row r="16625" spans="2:3" x14ac:dyDescent="0.45">
      <c r="B16625" s="2"/>
      <c r="C16625" s="2"/>
    </row>
    <row r="16626" spans="2:3" x14ac:dyDescent="0.45">
      <c r="B16626" s="2"/>
      <c r="C16626" s="2"/>
    </row>
    <row r="16627" spans="2:3" x14ac:dyDescent="0.45">
      <c r="B16627" s="2"/>
      <c r="C16627" s="2"/>
    </row>
    <row r="16628" spans="2:3" x14ac:dyDescent="0.45">
      <c r="B16628" s="2"/>
      <c r="C16628" s="2"/>
    </row>
    <row r="16629" spans="2:3" x14ac:dyDescent="0.45">
      <c r="B16629" s="2"/>
      <c r="C16629" s="2"/>
    </row>
    <row r="16630" spans="2:3" x14ac:dyDescent="0.45">
      <c r="B16630" s="2"/>
      <c r="C16630" s="2"/>
    </row>
    <row r="16631" spans="2:3" x14ac:dyDescent="0.45">
      <c r="B16631" s="2"/>
      <c r="C16631" s="2"/>
    </row>
    <row r="16632" spans="2:3" x14ac:dyDescent="0.45">
      <c r="B16632" s="2"/>
      <c r="C16632" s="2"/>
    </row>
    <row r="16633" spans="2:3" x14ac:dyDescent="0.45">
      <c r="B16633" s="2"/>
      <c r="C16633" s="2"/>
    </row>
    <row r="16634" spans="2:3" x14ac:dyDescent="0.45">
      <c r="B16634" s="2"/>
      <c r="C16634" s="2"/>
    </row>
    <row r="16635" spans="2:3" x14ac:dyDescent="0.45">
      <c r="B16635" s="2"/>
      <c r="C16635" s="2"/>
    </row>
    <row r="16636" spans="2:3" x14ac:dyDescent="0.45">
      <c r="B16636" s="2"/>
      <c r="C16636" s="2"/>
    </row>
    <row r="16637" spans="2:3" x14ac:dyDescent="0.45">
      <c r="B16637" s="2"/>
      <c r="C16637" s="2"/>
    </row>
    <row r="16638" spans="2:3" x14ac:dyDescent="0.45">
      <c r="B16638" s="2"/>
      <c r="C16638" s="2"/>
    </row>
    <row r="16639" spans="2:3" x14ac:dyDescent="0.45">
      <c r="B16639" s="2"/>
      <c r="C16639" s="2"/>
    </row>
    <row r="16640" spans="2:3" x14ac:dyDescent="0.45">
      <c r="B16640" s="2"/>
      <c r="C16640" s="2"/>
    </row>
    <row r="16641" spans="2:3" x14ac:dyDescent="0.45">
      <c r="B16641" s="2"/>
      <c r="C16641" s="2"/>
    </row>
    <row r="16642" spans="2:3" x14ac:dyDescent="0.45">
      <c r="B16642" s="2"/>
      <c r="C16642" s="2"/>
    </row>
    <row r="16643" spans="2:3" x14ac:dyDescent="0.45">
      <c r="B16643" s="2"/>
      <c r="C16643" s="2"/>
    </row>
    <row r="16644" spans="2:3" x14ac:dyDescent="0.45">
      <c r="B16644" s="2"/>
      <c r="C16644" s="2"/>
    </row>
    <row r="16645" spans="2:3" x14ac:dyDescent="0.45">
      <c r="B16645" s="2"/>
      <c r="C16645" s="2"/>
    </row>
    <row r="16646" spans="2:3" x14ac:dyDescent="0.45">
      <c r="B16646" s="2"/>
      <c r="C16646" s="2"/>
    </row>
    <row r="16647" spans="2:3" x14ac:dyDescent="0.45">
      <c r="B16647" s="2"/>
      <c r="C16647" s="2"/>
    </row>
    <row r="16648" spans="2:3" x14ac:dyDescent="0.45">
      <c r="B16648" s="2"/>
      <c r="C16648" s="2"/>
    </row>
    <row r="16649" spans="2:3" x14ac:dyDescent="0.45">
      <c r="B16649" s="2"/>
      <c r="C16649" s="2"/>
    </row>
    <row r="16650" spans="2:3" x14ac:dyDescent="0.45">
      <c r="B16650" s="2"/>
      <c r="C16650" s="2"/>
    </row>
    <row r="16651" spans="2:3" x14ac:dyDescent="0.45">
      <c r="B16651" s="2"/>
      <c r="C16651" s="2"/>
    </row>
    <row r="16652" spans="2:3" x14ac:dyDescent="0.45">
      <c r="B16652" s="2"/>
      <c r="C16652" s="2"/>
    </row>
    <row r="16653" spans="2:3" x14ac:dyDescent="0.45">
      <c r="B16653" s="2"/>
      <c r="C16653" s="2"/>
    </row>
    <row r="16654" spans="2:3" x14ac:dyDescent="0.45">
      <c r="B16654" s="2"/>
      <c r="C16654" s="2"/>
    </row>
    <row r="16655" spans="2:3" x14ac:dyDescent="0.45">
      <c r="B16655" s="2"/>
      <c r="C16655" s="2"/>
    </row>
    <row r="16656" spans="2:3" x14ac:dyDescent="0.45">
      <c r="B16656" s="2"/>
      <c r="C16656" s="2"/>
    </row>
    <row r="16657" spans="2:3" x14ac:dyDescent="0.45">
      <c r="B16657" s="2"/>
      <c r="C16657" s="2"/>
    </row>
    <row r="16658" spans="2:3" x14ac:dyDescent="0.45">
      <c r="B16658" s="2"/>
      <c r="C16658" s="2"/>
    </row>
    <row r="16659" spans="2:3" x14ac:dyDescent="0.45">
      <c r="B16659" s="2"/>
      <c r="C16659" s="2"/>
    </row>
    <row r="16660" spans="2:3" x14ac:dyDescent="0.45">
      <c r="B16660" s="2"/>
      <c r="C16660" s="2"/>
    </row>
    <row r="16661" spans="2:3" x14ac:dyDescent="0.45">
      <c r="B16661" s="2"/>
      <c r="C16661" s="2"/>
    </row>
    <row r="16662" spans="2:3" x14ac:dyDescent="0.45">
      <c r="B16662" s="2"/>
      <c r="C16662" s="2"/>
    </row>
    <row r="16663" spans="2:3" x14ac:dyDescent="0.45">
      <c r="B16663" s="2"/>
      <c r="C16663" s="2"/>
    </row>
    <row r="16664" spans="2:3" x14ac:dyDescent="0.45">
      <c r="B16664" s="2"/>
      <c r="C16664" s="2"/>
    </row>
    <row r="16665" spans="2:3" x14ac:dyDescent="0.45">
      <c r="B16665" s="2"/>
      <c r="C16665" s="2"/>
    </row>
    <row r="16666" spans="2:3" x14ac:dyDescent="0.45">
      <c r="B16666" s="2"/>
      <c r="C16666" s="2"/>
    </row>
    <row r="16667" spans="2:3" x14ac:dyDescent="0.45">
      <c r="B16667" s="2"/>
      <c r="C16667" s="2"/>
    </row>
    <row r="16668" spans="2:3" x14ac:dyDescent="0.45">
      <c r="B16668" s="2"/>
      <c r="C16668" s="2"/>
    </row>
    <row r="16669" spans="2:3" x14ac:dyDescent="0.45">
      <c r="B16669" s="2"/>
      <c r="C16669" s="2"/>
    </row>
    <row r="16670" spans="2:3" x14ac:dyDescent="0.45">
      <c r="B16670" s="2"/>
      <c r="C16670" s="2"/>
    </row>
    <row r="16671" spans="2:3" x14ac:dyDescent="0.45">
      <c r="B16671" s="2"/>
      <c r="C16671" s="2"/>
    </row>
    <row r="16672" spans="2:3" x14ac:dyDescent="0.45">
      <c r="B16672" s="2"/>
      <c r="C16672" s="2"/>
    </row>
    <row r="16673" spans="2:3" x14ac:dyDescent="0.45">
      <c r="B16673" s="2"/>
      <c r="C16673" s="2"/>
    </row>
    <row r="16674" spans="2:3" x14ac:dyDescent="0.45">
      <c r="B16674" s="2"/>
      <c r="C16674" s="2"/>
    </row>
    <row r="16675" spans="2:3" x14ac:dyDescent="0.45">
      <c r="B16675" s="2"/>
      <c r="C16675" s="2"/>
    </row>
    <row r="16676" spans="2:3" x14ac:dyDescent="0.45">
      <c r="B16676" s="2"/>
      <c r="C16676" s="2"/>
    </row>
    <row r="16677" spans="2:3" x14ac:dyDescent="0.45">
      <c r="B16677" s="2"/>
      <c r="C16677" s="2"/>
    </row>
    <row r="16678" spans="2:3" x14ac:dyDescent="0.45">
      <c r="B16678" s="2"/>
      <c r="C16678" s="2"/>
    </row>
    <row r="16679" spans="2:3" x14ac:dyDescent="0.45">
      <c r="B16679" s="2"/>
      <c r="C16679" s="2"/>
    </row>
    <row r="16680" spans="2:3" x14ac:dyDescent="0.45">
      <c r="B16680" s="2"/>
      <c r="C16680" s="2"/>
    </row>
    <row r="16681" spans="2:3" x14ac:dyDescent="0.45">
      <c r="B16681" s="2"/>
      <c r="C16681" s="2"/>
    </row>
    <row r="16682" spans="2:3" x14ac:dyDescent="0.45">
      <c r="B16682" s="2"/>
      <c r="C16682" s="2"/>
    </row>
    <row r="16683" spans="2:3" x14ac:dyDescent="0.45">
      <c r="B16683" s="2"/>
      <c r="C16683" s="2"/>
    </row>
    <row r="16684" spans="2:3" x14ac:dyDescent="0.45">
      <c r="B16684" s="2"/>
      <c r="C16684" s="2"/>
    </row>
    <row r="16685" spans="2:3" x14ac:dyDescent="0.45">
      <c r="B16685" s="2"/>
      <c r="C16685" s="2"/>
    </row>
    <row r="16686" spans="2:3" x14ac:dyDescent="0.45">
      <c r="B16686" s="2"/>
      <c r="C16686" s="2"/>
    </row>
    <row r="16687" spans="2:3" x14ac:dyDescent="0.45">
      <c r="B16687" s="2"/>
      <c r="C16687" s="2"/>
    </row>
    <row r="16688" spans="2:3" x14ac:dyDescent="0.45">
      <c r="B16688" s="2"/>
      <c r="C16688" s="2"/>
    </row>
    <row r="16689" spans="2:3" x14ac:dyDescent="0.45">
      <c r="B16689" s="2"/>
      <c r="C16689" s="2"/>
    </row>
    <row r="16690" spans="2:3" x14ac:dyDescent="0.45">
      <c r="B16690" s="2"/>
      <c r="C16690" s="2"/>
    </row>
    <row r="16691" spans="2:3" x14ac:dyDescent="0.45">
      <c r="B16691" s="2"/>
      <c r="C16691" s="2"/>
    </row>
    <row r="16692" spans="2:3" x14ac:dyDescent="0.45">
      <c r="B16692" s="2"/>
      <c r="C16692" s="2"/>
    </row>
    <row r="16693" spans="2:3" x14ac:dyDescent="0.45">
      <c r="B16693" s="2"/>
      <c r="C16693" s="2"/>
    </row>
    <row r="16694" spans="2:3" x14ac:dyDescent="0.45">
      <c r="B16694" s="2"/>
      <c r="C16694" s="2"/>
    </row>
    <row r="16695" spans="2:3" x14ac:dyDescent="0.45">
      <c r="B16695" s="2"/>
      <c r="C16695" s="2"/>
    </row>
    <row r="16696" spans="2:3" x14ac:dyDescent="0.45">
      <c r="B16696" s="2"/>
      <c r="C16696" s="2"/>
    </row>
    <row r="16697" spans="2:3" x14ac:dyDescent="0.45">
      <c r="B16697" s="2"/>
      <c r="C16697" s="2"/>
    </row>
    <row r="16698" spans="2:3" x14ac:dyDescent="0.45">
      <c r="B16698" s="2"/>
      <c r="C16698" s="2"/>
    </row>
    <row r="16699" spans="2:3" x14ac:dyDescent="0.45">
      <c r="B16699" s="2"/>
      <c r="C16699" s="2"/>
    </row>
    <row r="16700" spans="2:3" x14ac:dyDescent="0.45">
      <c r="B16700" s="2"/>
      <c r="C16700" s="2"/>
    </row>
    <row r="16701" spans="2:3" x14ac:dyDescent="0.45">
      <c r="B16701" s="2"/>
      <c r="C16701" s="2"/>
    </row>
    <row r="16702" spans="2:3" x14ac:dyDescent="0.45">
      <c r="B16702" s="2"/>
      <c r="C16702" s="2"/>
    </row>
    <row r="16703" spans="2:3" x14ac:dyDescent="0.45">
      <c r="B16703" s="2"/>
      <c r="C16703" s="2"/>
    </row>
    <row r="16704" spans="2:3" x14ac:dyDescent="0.45">
      <c r="B16704" s="2"/>
      <c r="C16704" s="2"/>
    </row>
    <row r="16705" spans="2:3" x14ac:dyDescent="0.45">
      <c r="B16705" s="2"/>
      <c r="C16705" s="2"/>
    </row>
    <row r="16706" spans="2:3" x14ac:dyDescent="0.45">
      <c r="B16706" s="2"/>
      <c r="C16706" s="2"/>
    </row>
    <row r="16707" spans="2:3" x14ac:dyDescent="0.45">
      <c r="B16707" s="2"/>
      <c r="C16707" s="2"/>
    </row>
    <row r="16708" spans="2:3" x14ac:dyDescent="0.45">
      <c r="B16708" s="2"/>
      <c r="C16708" s="2"/>
    </row>
    <row r="16709" spans="2:3" x14ac:dyDescent="0.45">
      <c r="B16709" s="2"/>
      <c r="C16709" s="2"/>
    </row>
    <row r="16710" spans="2:3" x14ac:dyDescent="0.45">
      <c r="B16710" s="2"/>
      <c r="C16710" s="2"/>
    </row>
    <row r="16711" spans="2:3" x14ac:dyDescent="0.45">
      <c r="B16711" s="2"/>
      <c r="C16711" s="2"/>
    </row>
    <row r="16712" spans="2:3" x14ac:dyDescent="0.45">
      <c r="B16712" s="2"/>
      <c r="C16712" s="2"/>
    </row>
    <row r="16713" spans="2:3" x14ac:dyDescent="0.45">
      <c r="B16713" s="2"/>
      <c r="C16713" s="2"/>
    </row>
    <row r="16714" spans="2:3" x14ac:dyDescent="0.45">
      <c r="B16714" s="2"/>
      <c r="C16714" s="2"/>
    </row>
    <row r="16715" spans="2:3" x14ac:dyDescent="0.45">
      <c r="B16715" s="2"/>
      <c r="C16715" s="2"/>
    </row>
    <row r="16716" spans="2:3" x14ac:dyDescent="0.45">
      <c r="B16716" s="2"/>
      <c r="C16716" s="2"/>
    </row>
    <row r="16717" spans="2:3" x14ac:dyDescent="0.45">
      <c r="B16717" s="2"/>
      <c r="C16717" s="2"/>
    </row>
    <row r="16718" spans="2:3" x14ac:dyDescent="0.45">
      <c r="B16718" s="2"/>
      <c r="C16718" s="2"/>
    </row>
    <row r="16719" spans="2:3" x14ac:dyDescent="0.45">
      <c r="B16719" s="2"/>
      <c r="C16719" s="2"/>
    </row>
    <row r="16720" spans="2:3" x14ac:dyDescent="0.45">
      <c r="B16720" s="2"/>
      <c r="C16720" s="2"/>
    </row>
    <row r="16721" spans="2:3" x14ac:dyDescent="0.45">
      <c r="B16721" s="2"/>
      <c r="C16721" s="2"/>
    </row>
    <row r="16722" spans="2:3" x14ac:dyDescent="0.45">
      <c r="B16722" s="2"/>
      <c r="C16722" s="2"/>
    </row>
    <row r="16723" spans="2:3" x14ac:dyDescent="0.45">
      <c r="B16723" s="2"/>
      <c r="C16723" s="2"/>
    </row>
    <row r="16724" spans="2:3" x14ac:dyDescent="0.45">
      <c r="B16724" s="2"/>
      <c r="C16724" s="2"/>
    </row>
    <row r="16725" spans="2:3" x14ac:dyDescent="0.45">
      <c r="B16725" s="2"/>
      <c r="C16725" s="2"/>
    </row>
    <row r="16726" spans="2:3" x14ac:dyDescent="0.45">
      <c r="B16726" s="2"/>
      <c r="C16726" s="2"/>
    </row>
    <row r="16727" spans="2:3" x14ac:dyDescent="0.45">
      <c r="B16727" s="2"/>
      <c r="C16727" s="2"/>
    </row>
    <row r="16728" spans="2:3" x14ac:dyDescent="0.45">
      <c r="B16728" s="2"/>
      <c r="C16728" s="2"/>
    </row>
    <row r="16729" spans="2:3" x14ac:dyDescent="0.45">
      <c r="B16729" s="2"/>
      <c r="C16729" s="2"/>
    </row>
    <row r="16730" spans="2:3" x14ac:dyDescent="0.45">
      <c r="B16730" s="2"/>
      <c r="C16730" s="2"/>
    </row>
    <row r="16731" spans="2:3" x14ac:dyDescent="0.45">
      <c r="B16731" s="2"/>
      <c r="C16731" s="2"/>
    </row>
    <row r="16732" spans="2:3" x14ac:dyDescent="0.45">
      <c r="B16732" s="2"/>
      <c r="C16732" s="2"/>
    </row>
    <row r="16733" spans="2:3" x14ac:dyDescent="0.45">
      <c r="B16733" s="2"/>
      <c r="C16733" s="2"/>
    </row>
    <row r="16734" spans="2:3" x14ac:dyDescent="0.45">
      <c r="B16734" s="2"/>
      <c r="C16734" s="2"/>
    </row>
    <row r="16735" spans="2:3" x14ac:dyDescent="0.45">
      <c r="B16735" s="2"/>
      <c r="C16735" s="2"/>
    </row>
    <row r="16736" spans="2:3" x14ac:dyDescent="0.45">
      <c r="B16736" s="2"/>
      <c r="C16736" s="2"/>
    </row>
    <row r="16737" spans="2:3" x14ac:dyDescent="0.45">
      <c r="B16737" s="2"/>
      <c r="C16737" s="2"/>
    </row>
    <row r="16738" spans="2:3" x14ac:dyDescent="0.45">
      <c r="B16738" s="2"/>
      <c r="C16738" s="2"/>
    </row>
    <row r="16739" spans="2:3" x14ac:dyDescent="0.45">
      <c r="B16739" s="2"/>
      <c r="C16739" s="2"/>
    </row>
    <row r="16740" spans="2:3" x14ac:dyDescent="0.45">
      <c r="B16740" s="2"/>
      <c r="C16740" s="2"/>
    </row>
    <row r="16741" spans="2:3" x14ac:dyDescent="0.45">
      <c r="B16741" s="2"/>
      <c r="C16741" s="2"/>
    </row>
    <row r="16742" spans="2:3" x14ac:dyDescent="0.45">
      <c r="B16742" s="2"/>
      <c r="C16742" s="2"/>
    </row>
    <row r="16743" spans="2:3" x14ac:dyDescent="0.45">
      <c r="B16743" s="2"/>
      <c r="C16743" s="2"/>
    </row>
    <row r="16744" spans="2:3" x14ac:dyDescent="0.45">
      <c r="B16744" s="2"/>
      <c r="C16744" s="2"/>
    </row>
    <row r="16745" spans="2:3" x14ac:dyDescent="0.45">
      <c r="B16745" s="2"/>
      <c r="C16745" s="2"/>
    </row>
    <row r="16746" spans="2:3" x14ac:dyDescent="0.45">
      <c r="B16746" s="2"/>
      <c r="C16746" s="2"/>
    </row>
    <row r="16747" spans="2:3" x14ac:dyDescent="0.45">
      <c r="B16747" s="2"/>
      <c r="C16747" s="2"/>
    </row>
    <row r="16748" spans="2:3" x14ac:dyDescent="0.45">
      <c r="B16748" s="2"/>
      <c r="C16748" s="2"/>
    </row>
    <row r="16749" spans="2:3" x14ac:dyDescent="0.45">
      <c r="B16749" s="2"/>
      <c r="C16749" s="2"/>
    </row>
    <row r="16750" spans="2:3" x14ac:dyDescent="0.45">
      <c r="B16750" s="2"/>
      <c r="C16750" s="2"/>
    </row>
    <row r="16751" spans="2:3" x14ac:dyDescent="0.45">
      <c r="B16751" s="2"/>
      <c r="C16751" s="2"/>
    </row>
    <row r="16752" spans="2:3" x14ac:dyDescent="0.45">
      <c r="B16752" s="2"/>
      <c r="C16752" s="2"/>
    </row>
    <row r="16753" spans="2:3" x14ac:dyDescent="0.45">
      <c r="B16753" s="2"/>
      <c r="C16753" s="2"/>
    </row>
    <row r="16754" spans="2:3" x14ac:dyDescent="0.45">
      <c r="B16754" s="2"/>
      <c r="C16754" s="2"/>
    </row>
    <row r="16755" spans="2:3" x14ac:dyDescent="0.45">
      <c r="B16755" s="2"/>
      <c r="C16755" s="2"/>
    </row>
    <row r="16756" spans="2:3" x14ac:dyDescent="0.45">
      <c r="B16756" s="2"/>
      <c r="C16756" s="2"/>
    </row>
    <row r="16757" spans="2:3" x14ac:dyDescent="0.45">
      <c r="B16757" s="2"/>
      <c r="C16757" s="2"/>
    </row>
    <row r="16758" spans="2:3" x14ac:dyDescent="0.45">
      <c r="B16758" s="2"/>
      <c r="C16758" s="2"/>
    </row>
    <row r="16759" spans="2:3" x14ac:dyDescent="0.45">
      <c r="B16759" s="2"/>
      <c r="C16759" s="2"/>
    </row>
    <row r="16760" spans="2:3" x14ac:dyDescent="0.45">
      <c r="B16760" s="2"/>
      <c r="C16760" s="2"/>
    </row>
    <row r="16761" spans="2:3" x14ac:dyDescent="0.45">
      <c r="B16761" s="2"/>
      <c r="C16761" s="2"/>
    </row>
    <row r="16762" spans="2:3" x14ac:dyDescent="0.45">
      <c r="B16762" s="2"/>
      <c r="C16762" s="2"/>
    </row>
    <row r="16763" spans="2:3" x14ac:dyDescent="0.45">
      <c r="B16763" s="2"/>
      <c r="C16763" s="2"/>
    </row>
    <row r="16764" spans="2:3" x14ac:dyDescent="0.45">
      <c r="B16764" s="2"/>
      <c r="C16764" s="2"/>
    </row>
    <row r="16765" spans="2:3" x14ac:dyDescent="0.45">
      <c r="B16765" s="2"/>
      <c r="C16765" s="2"/>
    </row>
    <row r="16766" spans="2:3" x14ac:dyDescent="0.45">
      <c r="B16766" s="2"/>
      <c r="C16766" s="2"/>
    </row>
    <row r="16767" spans="2:3" x14ac:dyDescent="0.45">
      <c r="B16767" s="2"/>
      <c r="C16767" s="2"/>
    </row>
    <row r="16768" spans="2:3" x14ac:dyDescent="0.45">
      <c r="B16768" s="2"/>
      <c r="C16768" s="2"/>
    </row>
    <row r="16769" spans="2:3" x14ac:dyDescent="0.45">
      <c r="B16769" s="2"/>
      <c r="C16769" s="2"/>
    </row>
    <row r="16770" spans="2:3" x14ac:dyDescent="0.45">
      <c r="B16770" s="2"/>
      <c r="C16770" s="2"/>
    </row>
    <row r="16771" spans="2:3" x14ac:dyDescent="0.45">
      <c r="B16771" s="2"/>
      <c r="C16771" s="2"/>
    </row>
    <row r="16772" spans="2:3" x14ac:dyDescent="0.45">
      <c r="B16772" s="2"/>
      <c r="C16772" s="2"/>
    </row>
    <row r="16773" spans="2:3" x14ac:dyDescent="0.45">
      <c r="B16773" s="2"/>
      <c r="C16773" s="2"/>
    </row>
    <row r="16774" spans="2:3" x14ac:dyDescent="0.45">
      <c r="B16774" s="2"/>
      <c r="C16774" s="2"/>
    </row>
    <row r="16775" spans="2:3" x14ac:dyDescent="0.45">
      <c r="B16775" s="2"/>
      <c r="C16775" s="2"/>
    </row>
    <row r="16776" spans="2:3" x14ac:dyDescent="0.45">
      <c r="B16776" s="2"/>
      <c r="C16776" s="2"/>
    </row>
    <row r="16777" spans="2:3" x14ac:dyDescent="0.45">
      <c r="B16777" s="2"/>
      <c r="C16777" s="2"/>
    </row>
    <row r="16778" spans="2:3" x14ac:dyDescent="0.45">
      <c r="B16778" s="2"/>
      <c r="C16778" s="2"/>
    </row>
    <row r="16779" spans="2:3" x14ac:dyDescent="0.45">
      <c r="B16779" s="2"/>
      <c r="C16779" s="2"/>
    </row>
    <row r="16780" spans="2:3" x14ac:dyDescent="0.45">
      <c r="B16780" s="2"/>
      <c r="C16780" s="2"/>
    </row>
    <row r="16781" spans="2:3" x14ac:dyDescent="0.45">
      <c r="B16781" s="2"/>
      <c r="C16781" s="2"/>
    </row>
    <row r="16782" spans="2:3" x14ac:dyDescent="0.45">
      <c r="B16782" s="2"/>
      <c r="C16782" s="2"/>
    </row>
    <row r="16783" spans="2:3" x14ac:dyDescent="0.45">
      <c r="B16783" s="2"/>
      <c r="C16783" s="2"/>
    </row>
    <row r="16784" spans="2:3" x14ac:dyDescent="0.45">
      <c r="B16784" s="2"/>
      <c r="C16784" s="2"/>
    </row>
    <row r="16785" spans="2:3" x14ac:dyDescent="0.45">
      <c r="B16785" s="2"/>
      <c r="C16785" s="2"/>
    </row>
    <row r="16786" spans="2:3" x14ac:dyDescent="0.45">
      <c r="B16786" s="2"/>
      <c r="C16786" s="2"/>
    </row>
    <row r="16787" spans="2:3" x14ac:dyDescent="0.45">
      <c r="B16787" s="2"/>
      <c r="C16787" s="2"/>
    </row>
    <row r="16788" spans="2:3" x14ac:dyDescent="0.45">
      <c r="B16788" s="2"/>
      <c r="C16788" s="2"/>
    </row>
    <row r="16789" spans="2:3" x14ac:dyDescent="0.45">
      <c r="B16789" s="2"/>
      <c r="C16789" s="2"/>
    </row>
    <row r="16790" spans="2:3" x14ac:dyDescent="0.45">
      <c r="B16790" s="2"/>
      <c r="C16790" s="2"/>
    </row>
    <row r="16791" spans="2:3" x14ac:dyDescent="0.45">
      <c r="B16791" s="2"/>
      <c r="C16791" s="2"/>
    </row>
    <row r="16792" spans="2:3" x14ac:dyDescent="0.45">
      <c r="B16792" s="2"/>
      <c r="C16792" s="2"/>
    </row>
    <row r="16793" spans="2:3" x14ac:dyDescent="0.45">
      <c r="B16793" s="2"/>
      <c r="C16793" s="2"/>
    </row>
    <row r="16794" spans="2:3" x14ac:dyDescent="0.45">
      <c r="B16794" s="2"/>
      <c r="C16794" s="2"/>
    </row>
    <row r="16795" spans="2:3" x14ac:dyDescent="0.45">
      <c r="B16795" s="2"/>
      <c r="C16795" s="2"/>
    </row>
    <row r="16796" spans="2:3" x14ac:dyDescent="0.45">
      <c r="B16796" s="2"/>
      <c r="C16796" s="2"/>
    </row>
    <row r="16797" spans="2:3" x14ac:dyDescent="0.45">
      <c r="B16797" s="2"/>
      <c r="C16797" s="2"/>
    </row>
    <row r="16798" spans="2:3" x14ac:dyDescent="0.45">
      <c r="B16798" s="2"/>
      <c r="C16798" s="2"/>
    </row>
    <row r="16799" spans="2:3" x14ac:dyDescent="0.45">
      <c r="B16799" s="2"/>
      <c r="C16799" s="2"/>
    </row>
    <row r="16800" spans="2:3" x14ac:dyDescent="0.45">
      <c r="B16800" s="2"/>
      <c r="C16800" s="2"/>
    </row>
    <row r="16801" spans="2:3" x14ac:dyDescent="0.45">
      <c r="B16801" s="2"/>
      <c r="C16801" s="2"/>
    </row>
    <row r="16802" spans="2:3" x14ac:dyDescent="0.45">
      <c r="B16802" s="2"/>
      <c r="C16802" s="2"/>
    </row>
    <row r="16803" spans="2:3" x14ac:dyDescent="0.45">
      <c r="B16803" s="2"/>
      <c r="C16803" s="2"/>
    </row>
    <row r="16804" spans="2:3" x14ac:dyDescent="0.45">
      <c r="B16804" s="2"/>
      <c r="C16804" s="2"/>
    </row>
    <row r="16805" spans="2:3" x14ac:dyDescent="0.45">
      <c r="B16805" s="2"/>
      <c r="C16805" s="2"/>
    </row>
    <row r="16806" spans="2:3" x14ac:dyDescent="0.45">
      <c r="B16806" s="2"/>
      <c r="C16806" s="2"/>
    </row>
    <row r="16807" spans="2:3" x14ac:dyDescent="0.45">
      <c r="B16807" s="2"/>
      <c r="C16807" s="2"/>
    </row>
    <row r="16808" spans="2:3" x14ac:dyDescent="0.45">
      <c r="B16808" s="2"/>
      <c r="C16808" s="2"/>
    </row>
    <row r="16809" spans="2:3" x14ac:dyDescent="0.45">
      <c r="B16809" s="2"/>
      <c r="C16809" s="2"/>
    </row>
    <row r="16810" spans="2:3" x14ac:dyDescent="0.45">
      <c r="B16810" s="2"/>
      <c r="C16810" s="2"/>
    </row>
    <row r="16811" spans="2:3" x14ac:dyDescent="0.45">
      <c r="B16811" s="2"/>
      <c r="C16811" s="2"/>
    </row>
    <row r="16812" spans="2:3" x14ac:dyDescent="0.45">
      <c r="B16812" s="2"/>
      <c r="C16812" s="2"/>
    </row>
    <row r="16813" spans="2:3" x14ac:dyDescent="0.45">
      <c r="B16813" s="2"/>
      <c r="C16813" s="2"/>
    </row>
    <row r="16814" spans="2:3" x14ac:dyDescent="0.45">
      <c r="B16814" s="2"/>
      <c r="C16814" s="2"/>
    </row>
    <row r="16815" spans="2:3" x14ac:dyDescent="0.45">
      <c r="B16815" s="2"/>
      <c r="C16815" s="2"/>
    </row>
    <row r="16816" spans="2:3" x14ac:dyDescent="0.45">
      <c r="B16816" s="2"/>
      <c r="C16816" s="2"/>
    </row>
    <row r="16817" spans="2:3" x14ac:dyDescent="0.45">
      <c r="B16817" s="2"/>
      <c r="C16817" s="2"/>
    </row>
    <row r="16818" spans="2:3" x14ac:dyDescent="0.45">
      <c r="B16818" s="2"/>
      <c r="C16818" s="2"/>
    </row>
    <row r="16819" spans="2:3" x14ac:dyDescent="0.45">
      <c r="B16819" s="2"/>
      <c r="C16819" s="2"/>
    </row>
    <row r="16820" spans="2:3" x14ac:dyDescent="0.45">
      <c r="B16820" s="2"/>
      <c r="C16820" s="2"/>
    </row>
    <row r="16821" spans="2:3" x14ac:dyDescent="0.45">
      <c r="B16821" s="2"/>
      <c r="C16821" s="2"/>
    </row>
    <row r="16822" spans="2:3" x14ac:dyDescent="0.45">
      <c r="B16822" s="2"/>
      <c r="C16822" s="2"/>
    </row>
    <row r="16823" spans="2:3" x14ac:dyDescent="0.45">
      <c r="B16823" s="2"/>
      <c r="C16823" s="2"/>
    </row>
    <row r="16824" spans="2:3" x14ac:dyDescent="0.45">
      <c r="B16824" s="2"/>
      <c r="C16824" s="2"/>
    </row>
    <row r="16825" spans="2:3" x14ac:dyDescent="0.45">
      <c r="B16825" s="2"/>
      <c r="C16825" s="2"/>
    </row>
    <row r="16826" spans="2:3" x14ac:dyDescent="0.45">
      <c r="B16826" s="2"/>
      <c r="C16826" s="2"/>
    </row>
    <row r="16827" spans="2:3" x14ac:dyDescent="0.45">
      <c r="B16827" s="2"/>
      <c r="C16827" s="2"/>
    </row>
    <row r="16828" spans="2:3" x14ac:dyDescent="0.45">
      <c r="B16828" s="2"/>
      <c r="C16828" s="2"/>
    </row>
    <row r="16829" spans="2:3" x14ac:dyDescent="0.45">
      <c r="B16829" s="2"/>
      <c r="C16829" s="2"/>
    </row>
    <row r="16830" spans="2:3" x14ac:dyDescent="0.45">
      <c r="B16830" s="2"/>
      <c r="C16830" s="2"/>
    </row>
    <row r="16831" spans="2:3" x14ac:dyDescent="0.45">
      <c r="B16831" s="2"/>
      <c r="C16831" s="2"/>
    </row>
    <row r="16832" spans="2:3" x14ac:dyDescent="0.45">
      <c r="B16832" s="2"/>
      <c r="C16832" s="2"/>
    </row>
    <row r="16833" spans="2:3" x14ac:dyDescent="0.45">
      <c r="B16833" s="2"/>
      <c r="C16833" s="2"/>
    </row>
    <row r="16834" spans="2:3" x14ac:dyDescent="0.45">
      <c r="B16834" s="2"/>
      <c r="C16834" s="2"/>
    </row>
    <row r="16835" spans="2:3" x14ac:dyDescent="0.45">
      <c r="B16835" s="2"/>
      <c r="C16835" s="2"/>
    </row>
    <row r="16836" spans="2:3" x14ac:dyDescent="0.45">
      <c r="B16836" s="2"/>
      <c r="C16836" s="2"/>
    </row>
    <row r="16837" spans="2:3" x14ac:dyDescent="0.45">
      <c r="B16837" s="2"/>
      <c r="C16837" s="2"/>
    </row>
    <row r="16838" spans="2:3" x14ac:dyDescent="0.45">
      <c r="B16838" s="2"/>
      <c r="C16838" s="2"/>
    </row>
    <row r="16839" spans="2:3" x14ac:dyDescent="0.45">
      <c r="B16839" s="2"/>
      <c r="C16839" s="2"/>
    </row>
    <row r="16840" spans="2:3" x14ac:dyDescent="0.45">
      <c r="B16840" s="2"/>
      <c r="C16840" s="2"/>
    </row>
    <row r="16841" spans="2:3" x14ac:dyDescent="0.45">
      <c r="B16841" s="2"/>
      <c r="C16841" s="2"/>
    </row>
    <row r="16842" spans="2:3" x14ac:dyDescent="0.45">
      <c r="B16842" s="2"/>
      <c r="C16842" s="2"/>
    </row>
    <row r="16843" spans="2:3" x14ac:dyDescent="0.45">
      <c r="B16843" s="2"/>
      <c r="C16843" s="2"/>
    </row>
    <row r="16844" spans="2:3" x14ac:dyDescent="0.45">
      <c r="B16844" s="2"/>
      <c r="C16844" s="2"/>
    </row>
    <row r="16845" spans="2:3" x14ac:dyDescent="0.45">
      <c r="B16845" s="2"/>
      <c r="C16845" s="2"/>
    </row>
    <row r="16846" spans="2:3" x14ac:dyDescent="0.45">
      <c r="B16846" s="2"/>
      <c r="C16846" s="2"/>
    </row>
    <row r="16847" spans="2:3" x14ac:dyDescent="0.45">
      <c r="B16847" s="2"/>
      <c r="C16847" s="2"/>
    </row>
    <row r="16848" spans="2:3" x14ac:dyDescent="0.45">
      <c r="B16848" s="2"/>
      <c r="C16848" s="2"/>
    </row>
    <row r="16849" spans="2:3" x14ac:dyDescent="0.45">
      <c r="B16849" s="2"/>
      <c r="C16849" s="2"/>
    </row>
    <row r="16850" spans="2:3" x14ac:dyDescent="0.45">
      <c r="B16850" s="2"/>
      <c r="C16850" s="2"/>
    </row>
    <row r="16851" spans="2:3" x14ac:dyDescent="0.45">
      <c r="B16851" s="2"/>
      <c r="C16851" s="2"/>
    </row>
    <row r="16852" spans="2:3" x14ac:dyDescent="0.45">
      <c r="B16852" s="2"/>
      <c r="C16852" s="2"/>
    </row>
    <row r="16853" spans="2:3" x14ac:dyDescent="0.45">
      <c r="B16853" s="2"/>
      <c r="C16853" s="2"/>
    </row>
    <row r="16854" spans="2:3" x14ac:dyDescent="0.45">
      <c r="B16854" s="2"/>
      <c r="C16854" s="2"/>
    </row>
    <row r="16855" spans="2:3" x14ac:dyDescent="0.45">
      <c r="B16855" s="2"/>
      <c r="C16855" s="2"/>
    </row>
    <row r="16856" spans="2:3" x14ac:dyDescent="0.45">
      <c r="B16856" s="2"/>
      <c r="C16856" s="2"/>
    </row>
    <row r="16857" spans="2:3" x14ac:dyDescent="0.45">
      <c r="B16857" s="2"/>
      <c r="C16857" s="2"/>
    </row>
    <row r="16858" spans="2:3" x14ac:dyDescent="0.45">
      <c r="B16858" s="2"/>
      <c r="C16858" s="2"/>
    </row>
    <row r="16859" spans="2:3" x14ac:dyDescent="0.45">
      <c r="B16859" s="2"/>
      <c r="C16859" s="2"/>
    </row>
    <row r="16860" spans="2:3" x14ac:dyDescent="0.45">
      <c r="B16860" s="2"/>
      <c r="C16860" s="2"/>
    </row>
    <row r="16861" spans="2:3" x14ac:dyDescent="0.45">
      <c r="B16861" s="2"/>
      <c r="C16861" s="2"/>
    </row>
    <row r="16862" spans="2:3" x14ac:dyDescent="0.45">
      <c r="B16862" s="2"/>
      <c r="C16862" s="2"/>
    </row>
    <row r="16863" spans="2:3" x14ac:dyDescent="0.45">
      <c r="B16863" s="2"/>
      <c r="C16863" s="2"/>
    </row>
    <row r="16864" spans="2:3" x14ac:dyDescent="0.45">
      <c r="B16864" s="2"/>
      <c r="C16864" s="2"/>
    </row>
    <row r="16865" spans="2:3" x14ac:dyDescent="0.45">
      <c r="B16865" s="2"/>
      <c r="C16865" s="2"/>
    </row>
    <row r="16866" spans="2:3" x14ac:dyDescent="0.45">
      <c r="B16866" s="2"/>
      <c r="C16866" s="2"/>
    </row>
    <row r="16867" spans="2:3" x14ac:dyDescent="0.45">
      <c r="B16867" s="2"/>
      <c r="C16867" s="2"/>
    </row>
    <row r="16868" spans="2:3" x14ac:dyDescent="0.45">
      <c r="B16868" s="2"/>
      <c r="C16868" s="2"/>
    </row>
    <row r="16869" spans="2:3" x14ac:dyDescent="0.45">
      <c r="B16869" s="2"/>
      <c r="C16869" s="2"/>
    </row>
    <row r="16870" spans="2:3" x14ac:dyDescent="0.45">
      <c r="B16870" s="2"/>
      <c r="C16870" s="2"/>
    </row>
    <row r="16871" spans="2:3" x14ac:dyDescent="0.45">
      <c r="B16871" s="2"/>
      <c r="C16871" s="2"/>
    </row>
    <row r="16872" spans="2:3" x14ac:dyDescent="0.45">
      <c r="B16872" s="2"/>
      <c r="C16872" s="2"/>
    </row>
    <row r="16873" spans="2:3" x14ac:dyDescent="0.45">
      <c r="B16873" s="2"/>
      <c r="C16873" s="2"/>
    </row>
    <row r="16874" spans="2:3" x14ac:dyDescent="0.45">
      <c r="B16874" s="2"/>
      <c r="C16874" s="2"/>
    </row>
    <row r="16875" spans="2:3" x14ac:dyDescent="0.45">
      <c r="B16875" s="2"/>
      <c r="C16875" s="2"/>
    </row>
    <row r="16876" spans="2:3" x14ac:dyDescent="0.45">
      <c r="B16876" s="2"/>
      <c r="C16876" s="2"/>
    </row>
    <row r="16877" spans="2:3" x14ac:dyDescent="0.45">
      <c r="B16877" s="2"/>
      <c r="C16877" s="2"/>
    </row>
    <row r="16878" spans="2:3" x14ac:dyDescent="0.45">
      <c r="B16878" s="2"/>
      <c r="C16878" s="2"/>
    </row>
    <row r="16879" spans="2:3" x14ac:dyDescent="0.45">
      <c r="B16879" s="2"/>
      <c r="C16879" s="2"/>
    </row>
    <row r="16880" spans="2:3" x14ac:dyDescent="0.45">
      <c r="B16880" s="2"/>
      <c r="C16880" s="2"/>
    </row>
    <row r="16881" spans="2:3" x14ac:dyDescent="0.45">
      <c r="B16881" s="2"/>
      <c r="C16881" s="2"/>
    </row>
    <row r="16882" spans="2:3" x14ac:dyDescent="0.45">
      <c r="B16882" s="2"/>
      <c r="C16882" s="2"/>
    </row>
    <row r="16883" spans="2:3" x14ac:dyDescent="0.45">
      <c r="B16883" s="2"/>
      <c r="C16883" s="2"/>
    </row>
    <row r="16884" spans="2:3" x14ac:dyDescent="0.45">
      <c r="B16884" s="2"/>
      <c r="C16884" s="2"/>
    </row>
    <row r="16885" spans="2:3" x14ac:dyDescent="0.45">
      <c r="B16885" s="2"/>
      <c r="C16885" s="2"/>
    </row>
    <row r="16886" spans="2:3" x14ac:dyDescent="0.45">
      <c r="B16886" s="2"/>
      <c r="C16886" s="2"/>
    </row>
    <row r="16887" spans="2:3" x14ac:dyDescent="0.45">
      <c r="B16887" s="2"/>
      <c r="C16887" s="2"/>
    </row>
    <row r="16888" spans="2:3" x14ac:dyDescent="0.45">
      <c r="B16888" s="2"/>
      <c r="C16888" s="2"/>
    </row>
    <row r="16889" spans="2:3" x14ac:dyDescent="0.45">
      <c r="B16889" s="2"/>
      <c r="C16889" s="2"/>
    </row>
    <row r="16890" spans="2:3" x14ac:dyDescent="0.45">
      <c r="B16890" s="2"/>
      <c r="C16890" s="2"/>
    </row>
    <row r="16891" spans="2:3" x14ac:dyDescent="0.45">
      <c r="B16891" s="2"/>
      <c r="C16891" s="2"/>
    </row>
    <row r="16892" spans="2:3" x14ac:dyDescent="0.45">
      <c r="B16892" s="2"/>
      <c r="C16892" s="2"/>
    </row>
    <row r="16893" spans="2:3" x14ac:dyDescent="0.45">
      <c r="B16893" s="2"/>
      <c r="C16893" s="2"/>
    </row>
    <row r="16894" spans="2:3" x14ac:dyDescent="0.45">
      <c r="B16894" s="2"/>
      <c r="C16894" s="2"/>
    </row>
    <row r="16895" spans="2:3" x14ac:dyDescent="0.45">
      <c r="B16895" s="2"/>
      <c r="C16895" s="2"/>
    </row>
    <row r="16896" spans="2:3" x14ac:dyDescent="0.45">
      <c r="B16896" s="2"/>
      <c r="C16896" s="2"/>
    </row>
    <row r="16897" spans="2:3" x14ac:dyDescent="0.45">
      <c r="B16897" s="2"/>
      <c r="C16897" s="2"/>
    </row>
    <row r="16898" spans="2:3" x14ac:dyDescent="0.45">
      <c r="B16898" s="2"/>
      <c r="C16898" s="2"/>
    </row>
    <row r="16899" spans="2:3" x14ac:dyDescent="0.45">
      <c r="B16899" s="2"/>
      <c r="C16899" s="2"/>
    </row>
    <row r="16900" spans="2:3" x14ac:dyDescent="0.45">
      <c r="B16900" s="2"/>
      <c r="C16900" s="2"/>
    </row>
    <row r="16901" spans="2:3" x14ac:dyDescent="0.45">
      <c r="B16901" s="2"/>
      <c r="C16901" s="2"/>
    </row>
    <row r="16902" spans="2:3" x14ac:dyDescent="0.45">
      <c r="B16902" s="2"/>
      <c r="C16902" s="2"/>
    </row>
    <row r="16903" spans="2:3" x14ac:dyDescent="0.45">
      <c r="B16903" s="2"/>
      <c r="C16903" s="2"/>
    </row>
    <row r="16904" spans="2:3" x14ac:dyDescent="0.45">
      <c r="B16904" s="2"/>
      <c r="C16904" s="2"/>
    </row>
    <row r="16905" spans="2:3" x14ac:dyDescent="0.45">
      <c r="B16905" s="2"/>
      <c r="C16905" s="2"/>
    </row>
    <row r="16906" spans="2:3" x14ac:dyDescent="0.45">
      <c r="B16906" s="2"/>
      <c r="C16906" s="2"/>
    </row>
    <row r="16907" spans="2:3" x14ac:dyDescent="0.45">
      <c r="B16907" s="2"/>
      <c r="C16907" s="2"/>
    </row>
    <row r="16908" spans="2:3" x14ac:dyDescent="0.45">
      <c r="B16908" s="2"/>
      <c r="C16908" s="2"/>
    </row>
    <row r="16909" spans="2:3" x14ac:dyDescent="0.45">
      <c r="B16909" s="2"/>
      <c r="C16909" s="2"/>
    </row>
    <row r="16910" spans="2:3" x14ac:dyDescent="0.45">
      <c r="B16910" s="2"/>
      <c r="C16910" s="2"/>
    </row>
    <row r="16911" spans="2:3" x14ac:dyDescent="0.45">
      <c r="B16911" s="2"/>
      <c r="C16911" s="2"/>
    </row>
    <row r="16912" spans="2:3" x14ac:dyDescent="0.45">
      <c r="B16912" s="2"/>
      <c r="C16912" s="2"/>
    </row>
    <row r="16913" spans="2:3" x14ac:dyDescent="0.45">
      <c r="B16913" s="2"/>
      <c r="C16913" s="2"/>
    </row>
    <row r="16914" spans="2:3" x14ac:dyDescent="0.45">
      <c r="B16914" s="2"/>
      <c r="C16914" s="2"/>
    </row>
    <row r="16915" spans="2:3" x14ac:dyDescent="0.45">
      <c r="B16915" s="2"/>
      <c r="C16915" s="2"/>
    </row>
    <row r="16916" spans="2:3" x14ac:dyDescent="0.45">
      <c r="B16916" s="2"/>
      <c r="C16916" s="2"/>
    </row>
    <row r="16917" spans="2:3" x14ac:dyDescent="0.45">
      <c r="B16917" s="2"/>
      <c r="C16917" s="2"/>
    </row>
    <row r="16918" spans="2:3" x14ac:dyDescent="0.45">
      <c r="B16918" s="2"/>
      <c r="C16918" s="2"/>
    </row>
    <row r="16919" spans="2:3" x14ac:dyDescent="0.45">
      <c r="B16919" s="2"/>
      <c r="C16919" s="2"/>
    </row>
    <row r="16920" spans="2:3" x14ac:dyDescent="0.45">
      <c r="B16920" s="2"/>
      <c r="C16920" s="2"/>
    </row>
    <row r="16921" spans="2:3" x14ac:dyDescent="0.45">
      <c r="B16921" s="2"/>
      <c r="C16921" s="2"/>
    </row>
    <row r="16922" spans="2:3" x14ac:dyDescent="0.45">
      <c r="B16922" s="2"/>
      <c r="C16922" s="2"/>
    </row>
    <row r="16923" spans="2:3" x14ac:dyDescent="0.45">
      <c r="B16923" s="2"/>
      <c r="C16923" s="2"/>
    </row>
    <row r="16924" spans="2:3" x14ac:dyDescent="0.45">
      <c r="B16924" s="2"/>
      <c r="C16924" s="2"/>
    </row>
    <row r="16925" spans="2:3" x14ac:dyDescent="0.45">
      <c r="B16925" s="2"/>
      <c r="C16925" s="2"/>
    </row>
    <row r="16926" spans="2:3" x14ac:dyDescent="0.45">
      <c r="B16926" s="2"/>
      <c r="C16926" s="2"/>
    </row>
    <row r="16927" spans="2:3" x14ac:dyDescent="0.45">
      <c r="B16927" s="2"/>
      <c r="C16927" s="2"/>
    </row>
    <row r="16928" spans="2:3" x14ac:dyDescent="0.45">
      <c r="B16928" s="2"/>
      <c r="C16928" s="2"/>
    </row>
    <row r="16929" spans="2:3" x14ac:dyDescent="0.45">
      <c r="B16929" s="2"/>
      <c r="C16929" s="2"/>
    </row>
    <row r="16930" spans="2:3" x14ac:dyDescent="0.45">
      <c r="B16930" s="2"/>
      <c r="C16930" s="2"/>
    </row>
    <row r="16931" spans="2:3" x14ac:dyDescent="0.45">
      <c r="B16931" s="2"/>
      <c r="C16931" s="2"/>
    </row>
    <row r="16932" spans="2:3" x14ac:dyDescent="0.45">
      <c r="B16932" s="2"/>
      <c r="C16932" s="2"/>
    </row>
    <row r="16933" spans="2:3" x14ac:dyDescent="0.45">
      <c r="B16933" s="2"/>
      <c r="C16933" s="2"/>
    </row>
    <row r="16934" spans="2:3" x14ac:dyDescent="0.45">
      <c r="B16934" s="2"/>
      <c r="C16934" s="2"/>
    </row>
    <row r="16935" spans="2:3" x14ac:dyDescent="0.45">
      <c r="B16935" s="2"/>
      <c r="C16935" s="2"/>
    </row>
    <row r="16936" spans="2:3" x14ac:dyDescent="0.45">
      <c r="B16936" s="2"/>
      <c r="C16936" s="2"/>
    </row>
    <row r="16937" spans="2:3" x14ac:dyDescent="0.45">
      <c r="B16937" s="2"/>
      <c r="C16937" s="2"/>
    </row>
    <row r="16938" spans="2:3" x14ac:dyDescent="0.45">
      <c r="B16938" s="2"/>
      <c r="C16938" s="2"/>
    </row>
    <row r="16939" spans="2:3" x14ac:dyDescent="0.45">
      <c r="B16939" s="2"/>
      <c r="C16939" s="2"/>
    </row>
    <row r="16940" spans="2:3" x14ac:dyDescent="0.45">
      <c r="B16940" s="2"/>
      <c r="C16940" s="2"/>
    </row>
    <row r="16941" spans="2:3" x14ac:dyDescent="0.45">
      <c r="B16941" s="2"/>
      <c r="C16941" s="2"/>
    </row>
    <row r="16942" spans="2:3" x14ac:dyDescent="0.45">
      <c r="B16942" s="2"/>
      <c r="C16942" s="2"/>
    </row>
    <row r="16943" spans="2:3" x14ac:dyDescent="0.45">
      <c r="B16943" s="2"/>
      <c r="C16943" s="2"/>
    </row>
    <row r="16944" spans="2:3" x14ac:dyDescent="0.45">
      <c r="B16944" s="2"/>
      <c r="C16944" s="2"/>
    </row>
    <row r="16945" spans="2:3" x14ac:dyDescent="0.45">
      <c r="B16945" s="2"/>
      <c r="C16945" s="2"/>
    </row>
    <row r="16946" spans="2:3" x14ac:dyDescent="0.45">
      <c r="B16946" s="2"/>
      <c r="C16946" s="2"/>
    </row>
    <row r="16947" spans="2:3" x14ac:dyDescent="0.45">
      <c r="B16947" s="2"/>
      <c r="C16947" s="2"/>
    </row>
    <row r="16948" spans="2:3" x14ac:dyDescent="0.45">
      <c r="B16948" s="2"/>
      <c r="C16948" s="2"/>
    </row>
    <row r="16949" spans="2:3" x14ac:dyDescent="0.45">
      <c r="B16949" s="2"/>
      <c r="C16949" s="2"/>
    </row>
    <row r="16950" spans="2:3" x14ac:dyDescent="0.45">
      <c r="B16950" s="2"/>
      <c r="C16950" s="2"/>
    </row>
    <row r="16951" spans="2:3" x14ac:dyDescent="0.45">
      <c r="B16951" s="2"/>
      <c r="C16951" s="2"/>
    </row>
    <row r="16952" spans="2:3" x14ac:dyDescent="0.45">
      <c r="B16952" s="2"/>
      <c r="C16952" s="2"/>
    </row>
    <row r="16953" spans="2:3" x14ac:dyDescent="0.45">
      <c r="B16953" s="2"/>
      <c r="C16953" s="2"/>
    </row>
    <row r="16954" spans="2:3" x14ac:dyDescent="0.45">
      <c r="B16954" s="2"/>
      <c r="C16954" s="2"/>
    </row>
    <row r="16955" spans="2:3" x14ac:dyDescent="0.45">
      <c r="B16955" s="2"/>
      <c r="C16955" s="2"/>
    </row>
    <row r="16956" spans="2:3" x14ac:dyDescent="0.45">
      <c r="B16956" s="2"/>
      <c r="C16956" s="2"/>
    </row>
    <row r="16957" spans="2:3" x14ac:dyDescent="0.45">
      <c r="B16957" s="2"/>
      <c r="C16957" s="2"/>
    </row>
    <row r="16958" spans="2:3" x14ac:dyDescent="0.45">
      <c r="B16958" s="2"/>
      <c r="C16958" s="2"/>
    </row>
    <row r="16959" spans="2:3" x14ac:dyDescent="0.45">
      <c r="B16959" s="2"/>
      <c r="C16959" s="2"/>
    </row>
    <row r="16960" spans="2:3" x14ac:dyDescent="0.45">
      <c r="B16960" s="2"/>
      <c r="C16960" s="2"/>
    </row>
    <row r="16961" spans="2:3" x14ac:dyDescent="0.45">
      <c r="B16961" s="2"/>
      <c r="C16961" s="2"/>
    </row>
    <row r="16962" spans="2:3" x14ac:dyDescent="0.45">
      <c r="B16962" s="2"/>
      <c r="C16962" s="2"/>
    </row>
    <row r="16963" spans="2:3" x14ac:dyDescent="0.45">
      <c r="B16963" s="2"/>
      <c r="C16963" s="2"/>
    </row>
    <row r="16964" spans="2:3" x14ac:dyDescent="0.45">
      <c r="B16964" s="2"/>
      <c r="C16964" s="2"/>
    </row>
    <row r="16965" spans="2:3" x14ac:dyDescent="0.45">
      <c r="B16965" s="2"/>
      <c r="C16965" s="2"/>
    </row>
    <row r="16966" spans="2:3" x14ac:dyDescent="0.45">
      <c r="B16966" s="2"/>
      <c r="C16966" s="2"/>
    </row>
    <row r="16967" spans="2:3" x14ac:dyDescent="0.45">
      <c r="B16967" s="2"/>
      <c r="C16967" s="2"/>
    </row>
    <row r="16968" spans="2:3" x14ac:dyDescent="0.45">
      <c r="B16968" s="2"/>
      <c r="C16968" s="2"/>
    </row>
    <row r="16969" spans="2:3" x14ac:dyDescent="0.45">
      <c r="B16969" s="2"/>
      <c r="C16969" s="2"/>
    </row>
    <row r="16970" spans="2:3" x14ac:dyDescent="0.45">
      <c r="B16970" s="2"/>
      <c r="C16970" s="2"/>
    </row>
    <row r="16971" spans="2:3" x14ac:dyDescent="0.45">
      <c r="B16971" s="2"/>
      <c r="C16971" s="2"/>
    </row>
    <row r="16972" spans="2:3" x14ac:dyDescent="0.45">
      <c r="B16972" s="2"/>
      <c r="C16972" s="2"/>
    </row>
    <row r="16973" spans="2:3" x14ac:dyDescent="0.45">
      <c r="B16973" s="2"/>
      <c r="C16973" s="2"/>
    </row>
    <row r="16974" spans="2:3" x14ac:dyDescent="0.45">
      <c r="B16974" s="2"/>
      <c r="C16974" s="2"/>
    </row>
    <row r="16975" spans="2:3" x14ac:dyDescent="0.45">
      <c r="B16975" s="2"/>
      <c r="C16975" s="2"/>
    </row>
    <row r="16976" spans="2:3" x14ac:dyDescent="0.45">
      <c r="B16976" s="2"/>
      <c r="C16976" s="2"/>
    </row>
    <row r="16977" spans="2:3" x14ac:dyDescent="0.45">
      <c r="B16977" s="2"/>
      <c r="C16977" s="2"/>
    </row>
    <row r="16978" spans="2:3" x14ac:dyDescent="0.45">
      <c r="B16978" s="2"/>
      <c r="C16978" s="2"/>
    </row>
    <row r="16979" spans="2:3" x14ac:dyDescent="0.45">
      <c r="B16979" s="2"/>
      <c r="C16979" s="2"/>
    </row>
    <row r="16980" spans="2:3" x14ac:dyDescent="0.45">
      <c r="B16980" s="2"/>
      <c r="C16980" s="2"/>
    </row>
    <row r="16981" spans="2:3" x14ac:dyDescent="0.45">
      <c r="B16981" s="2"/>
      <c r="C16981" s="2"/>
    </row>
    <row r="16982" spans="2:3" x14ac:dyDescent="0.45">
      <c r="B16982" s="2"/>
      <c r="C16982" s="2"/>
    </row>
    <row r="16983" spans="2:3" x14ac:dyDescent="0.45">
      <c r="B16983" s="2"/>
      <c r="C16983" s="2"/>
    </row>
    <row r="16984" spans="2:3" x14ac:dyDescent="0.45">
      <c r="B16984" s="2"/>
      <c r="C16984" s="2"/>
    </row>
    <row r="16985" spans="2:3" x14ac:dyDescent="0.45">
      <c r="B16985" s="2"/>
      <c r="C16985" s="2"/>
    </row>
    <row r="16986" spans="2:3" x14ac:dyDescent="0.45">
      <c r="B16986" s="2"/>
      <c r="C16986" s="2"/>
    </row>
    <row r="16987" spans="2:3" x14ac:dyDescent="0.45">
      <c r="B16987" s="2"/>
      <c r="C16987" s="2"/>
    </row>
    <row r="16988" spans="2:3" x14ac:dyDescent="0.45">
      <c r="B16988" s="2"/>
      <c r="C16988" s="2"/>
    </row>
    <row r="16989" spans="2:3" x14ac:dyDescent="0.45">
      <c r="B16989" s="2"/>
      <c r="C16989" s="2"/>
    </row>
    <row r="16990" spans="2:3" x14ac:dyDescent="0.45">
      <c r="B16990" s="2"/>
      <c r="C16990" s="2"/>
    </row>
    <row r="16991" spans="2:3" x14ac:dyDescent="0.45">
      <c r="B16991" s="2"/>
      <c r="C16991" s="2"/>
    </row>
    <row r="16992" spans="2:3" x14ac:dyDescent="0.45">
      <c r="B16992" s="2"/>
      <c r="C16992" s="2"/>
    </row>
    <row r="16993" spans="2:3" x14ac:dyDescent="0.45">
      <c r="B16993" s="2"/>
      <c r="C16993" s="2"/>
    </row>
    <row r="16994" spans="2:3" x14ac:dyDescent="0.45">
      <c r="B16994" s="2"/>
      <c r="C16994" s="2"/>
    </row>
    <row r="16995" spans="2:3" x14ac:dyDescent="0.45">
      <c r="B16995" s="2"/>
      <c r="C16995" s="2"/>
    </row>
    <row r="16996" spans="2:3" x14ac:dyDescent="0.45">
      <c r="B16996" s="2"/>
      <c r="C16996" s="2"/>
    </row>
    <row r="16997" spans="2:3" x14ac:dyDescent="0.45">
      <c r="B16997" s="2"/>
      <c r="C16997" s="2"/>
    </row>
    <row r="16998" spans="2:3" x14ac:dyDescent="0.45">
      <c r="B16998" s="2"/>
      <c r="C16998" s="2"/>
    </row>
    <row r="16999" spans="2:3" x14ac:dyDescent="0.45">
      <c r="B16999" s="2"/>
      <c r="C16999" s="2"/>
    </row>
    <row r="17000" spans="2:3" x14ac:dyDescent="0.45">
      <c r="B17000" s="2"/>
      <c r="C17000" s="2"/>
    </row>
    <row r="17001" spans="2:3" x14ac:dyDescent="0.45">
      <c r="B17001" s="2"/>
      <c r="C17001" s="2"/>
    </row>
    <row r="17002" spans="2:3" x14ac:dyDescent="0.45">
      <c r="B17002" s="2"/>
      <c r="C17002" s="2"/>
    </row>
    <row r="17003" spans="2:3" x14ac:dyDescent="0.45">
      <c r="B17003" s="2"/>
      <c r="C17003" s="2"/>
    </row>
    <row r="17004" spans="2:3" x14ac:dyDescent="0.45">
      <c r="B17004" s="2"/>
      <c r="C17004" s="2"/>
    </row>
    <row r="17005" spans="2:3" x14ac:dyDescent="0.45">
      <c r="B17005" s="2"/>
      <c r="C17005" s="2"/>
    </row>
    <row r="17006" spans="2:3" x14ac:dyDescent="0.45">
      <c r="B17006" s="2"/>
      <c r="C17006" s="2"/>
    </row>
    <row r="17007" spans="2:3" x14ac:dyDescent="0.45">
      <c r="B17007" s="2"/>
      <c r="C17007" s="2"/>
    </row>
    <row r="17008" spans="2:3" x14ac:dyDescent="0.45">
      <c r="B17008" s="2"/>
      <c r="C17008" s="2"/>
    </row>
    <row r="17009" spans="2:3" x14ac:dyDescent="0.45">
      <c r="B17009" s="2"/>
      <c r="C17009" s="2"/>
    </row>
    <row r="17010" spans="2:3" x14ac:dyDescent="0.45">
      <c r="B17010" s="2"/>
      <c r="C17010" s="2"/>
    </row>
    <row r="17011" spans="2:3" x14ac:dyDescent="0.45">
      <c r="B17011" s="2"/>
      <c r="C17011" s="2"/>
    </row>
    <row r="17012" spans="2:3" x14ac:dyDescent="0.45">
      <c r="B17012" s="2"/>
      <c r="C17012" s="2"/>
    </row>
    <row r="17013" spans="2:3" x14ac:dyDescent="0.45">
      <c r="B17013" s="2"/>
      <c r="C17013" s="2"/>
    </row>
    <row r="17014" spans="2:3" x14ac:dyDescent="0.45">
      <c r="B17014" s="2"/>
      <c r="C17014" s="2"/>
    </row>
    <row r="17015" spans="2:3" x14ac:dyDescent="0.45">
      <c r="B17015" s="2"/>
      <c r="C17015" s="2"/>
    </row>
    <row r="17016" spans="2:3" x14ac:dyDescent="0.45">
      <c r="B17016" s="2"/>
      <c r="C17016" s="2"/>
    </row>
    <row r="17017" spans="2:3" x14ac:dyDescent="0.45">
      <c r="B17017" s="2"/>
      <c r="C17017" s="2"/>
    </row>
    <row r="17018" spans="2:3" x14ac:dyDescent="0.45">
      <c r="B17018" s="2"/>
      <c r="C17018" s="2"/>
    </row>
    <row r="17019" spans="2:3" x14ac:dyDescent="0.45">
      <c r="B17019" s="2"/>
      <c r="C17019" s="2"/>
    </row>
    <row r="17020" spans="2:3" x14ac:dyDescent="0.45">
      <c r="B17020" s="2"/>
      <c r="C17020" s="2"/>
    </row>
    <row r="17021" spans="2:3" x14ac:dyDescent="0.45">
      <c r="B17021" s="2"/>
      <c r="C17021" s="2"/>
    </row>
    <row r="17022" spans="2:3" x14ac:dyDescent="0.45">
      <c r="B17022" s="2"/>
      <c r="C17022" s="2"/>
    </row>
    <row r="17023" spans="2:3" x14ac:dyDescent="0.45">
      <c r="B17023" s="2"/>
      <c r="C17023" s="2"/>
    </row>
    <row r="17024" spans="2:3" x14ac:dyDescent="0.45">
      <c r="B17024" s="2"/>
      <c r="C17024" s="2"/>
    </row>
    <row r="17025" spans="2:3" x14ac:dyDescent="0.45">
      <c r="B17025" s="2"/>
      <c r="C17025" s="2"/>
    </row>
    <row r="17026" spans="2:3" x14ac:dyDescent="0.45">
      <c r="B17026" s="2"/>
      <c r="C17026" s="2"/>
    </row>
    <row r="17027" spans="2:3" x14ac:dyDescent="0.45">
      <c r="B17027" s="2"/>
      <c r="C17027" s="2"/>
    </row>
    <row r="17028" spans="2:3" x14ac:dyDescent="0.45">
      <c r="B17028" s="2"/>
      <c r="C17028" s="2"/>
    </row>
    <row r="17029" spans="2:3" x14ac:dyDescent="0.45">
      <c r="B17029" s="2"/>
      <c r="C17029" s="2"/>
    </row>
    <row r="17030" spans="2:3" x14ac:dyDescent="0.45">
      <c r="B17030" s="2"/>
      <c r="C17030" s="2"/>
    </row>
    <row r="17031" spans="2:3" x14ac:dyDescent="0.45">
      <c r="B17031" s="2"/>
      <c r="C17031" s="2"/>
    </row>
    <row r="17032" spans="2:3" x14ac:dyDescent="0.45">
      <c r="B17032" s="2"/>
      <c r="C17032" s="2"/>
    </row>
    <row r="17033" spans="2:3" x14ac:dyDescent="0.45">
      <c r="B17033" s="2"/>
      <c r="C17033" s="2"/>
    </row>
    <row r="17034" spans="2:3" x14ac:dyDescent="0.45">
      <c r="B17034" s="2"/>
      <c r="C17034" s="2"/>
    </row>
    <row r="17035" spans="2:3" x14ac:dyDescent="0.45">
      <c r="B17035" s="2"/>
      <c r="C17035" s="2"/>
    </row>
    <row r="17036" spans="2:3" x14ac:dyDescent="0.45">
      <c r="B17036" s="2"/>
      <c r="C17036" s="2"/>
    </row>
    <row r="17037" spans="2:3" x14ac:dyDescent="0.45">
      <c r="B17037" s="2"/>
      <c r="C17037" s="2"/>
    </row>
    <row r="17038" spans="2:3" x14ac:dyDescent="0.45">
      <c r="B17038" s="2"/>
      <c r="C17038" s="2"/>
    </row>
    <row r="17039" spans="2:3" x14ac:dyDescent="0.45">
      <c r="B17039" s="2"/>
      <c r="C17039" s="2"/>
    </row>
    <row r="17040" spans="2:3" x14ac:dyDescent="0.45">
      <c r="B17040" s="2"/>
      <c r="C17040" s="2"/>
    </row>
    <row r="17041" spans="2:3" x14ac:dyDescent="0.45">
      <c r="B17041" s="2"/>
      <c r="C17041" s="2"/>
    </row>
    <row r="17042" spans="2:3" x14ac:dyDescent="0.45">
      <c r="B17042" s="2"/>
      <c r="C17042" s="2"/>
    </row>
    <row r="17043" spans="2:3" x14ac:dyDescent="0.45">
      <c r="B17043" s="2"/>
      <c r="C17043" s="2"/>
    </row>
    <row r="17044" spans="2:3" x14ac:dyDescent="0.45">
      <c r="B17044" s="2"/>
      <c r="C17044" s="2"/>
    </row>
    <row r="17045" spans="2:3" x14ac:dyDescent="0.45">
      <c r="B17045" s="2"/>
      <c r="C17045" s="2"/>
    </row>
    <row r="17046" spans="2:3" x14ac:dyDescent="0.45">
      <c r="B17046" s="2"/>
      <c r="C17046" s="2"/>
    </row>
    <row r="17047" spans="2:3" x14ac:dyDescent="0.45">
      <c r="B17047" s="2"/>
      <c r="C17047" s="2"/>
    </row>
    <row r="17048" spans="2:3" x14ac:dyDescent="0.45">
      <c r="B17048" s="2"/>
      <c r="C17048" s="2"/>
    </row>
    <row r="17049" spans="2:3" x14ac:dyDescent="0.45">
      <c r="B17049" s="2"/>
      <c r="C17049" s="2"/>
    </row>
    <row r="17050" spans="2:3" x14ac:dyDescent="0.45">
      <c r="B17050" s="2"/>
      <c r="C17050" s="2"/>
    </row>
    <row r="17051" spans="2:3" x14ac:dyDescent="0.45">
      <c r="B17051" s="2"/>
      <c r="C17051" s="2"/>
    </row>
    <row r="17052" spans="2:3" x14ac:dyDescent="0.45">
      <c r="B17052" s="2"/>
      <c r="C17052" s="2"/>
    </row>
    <row r="17053" spans="2:3" x14ac:dyDescent="0.45">
      <c r="B17053" s="2"/>
      <c r="C17053" s="2"/>
    </row>
    <row r="17054" spans="2:3" x14ac:dyDescent="0.45">
      <c r="B17054" s="2"/>
      <c r="C17054" s="2"/>
    </row>
    <row r="17055" spans="2:3" x14ac:dyDescent="0.45">
      <c r="B17055" s="2"/>
      <c r="C17055" s="2"/>
    </row>
    <row r="17056" spans="2:3" x14ac:dyDescent="0.45">
      <c r="B17056" s="2"/>
      <c r="C17056" s="2"/>
    </row>
    <row r="17057" spans="2:3" x14ac:dyDescent="0.45">
      <c r="B17057" s="2"/>
      <c r="C17057" s="2"/>
    </row>
    <row r="17058" spans="2:3" x14ac:dyDescent="0.45">
      <c r="B17058" s="2"/>
      <c r="C17058" s="2"/>
    </row>
    <row r="17059" spans="2:3" x14ac:dyDescent="0.45">
      <c r="B17059" s="2"/>
      <c r="C17059" s="2"/>
    </row>
    <row r="17060" spans="2:3" x14ac:dyDescent="0.45">
      <c r="B17060" s="2"/>
      <c r="C17060" s="2"/>
    </row>
    <row r="17061" spans="2:3" x14ac:dyDescent="0.45">
      <c r="B17061" s="2"/>
      <c r="C17061" s="2"/>
    </row>
    <row r="17062" spans="2:3" x14ac:dyDescent="0.45">
      <c r="B17062" s="2"/>
      <c r="C17062" s="2"/>
    </row>
    <row r="17063" spans="2:3" x14ac:dyDescent="0.45">
      <c r="B17063" s="2"/>
      <c r="C17063" s="2"/>
    </row>
    <row r="17064" spans="2:3" x14ac:dyDescent="0.45">
      <c r="B17064" s="2"/>
      <c r="C17064" s="2"/>
    </row>
    <row r="17065" spans="2:3" x14ac:dyDescent="0.45">
      <c r="B17065" s="2"/>
      <c r="C17065" s="2"/>
    </row>
    <row r="17066" spans="2:3" x14ac:dyDescent="0.45">
      <c r="B17066" s="2"/>
      <c r="C17066" s="2"/>
    </row>
    <row r="17067" spans="2:3" x14ac:dyDescent="0.45">
      <c r="B17067" s="2"/>
      <c r="C17067" s="2"/>
    </row>
    <row r="17068" spans="2:3" x14ac:dyDescent="0.45">
      <c r="B17068" s="2"/>
      <c r="C17068" s="2"/>
    </row>
    <row r="17069" spans="2:3" x14ac:dyDescent="0.45">
      <c r="B17069" s="2"/>
      <c r="C17069" s="2"/>
    </row>
    <row r="17070" spans="2:3" x14ac:dyDescent="0.45">
      <c r="B17070" s="2"/>
      <c r="C17070" s="2"/>
    </row>
    <row r="17071" spans="2:3" x14ac:dyDescent="0.45">
      <c r="B17071" s="2"/>
      <c r="C17071" s="2"/>
    </row>
    <row r="17072" spans="2:3" x14ac:dyDescent="0.45">
      <c r="B17072" s="2"/>
      <c r="C17072" s="2"/>
    </row>
    <row r="17073" spans="2:3" x14ac:dyDescent="0.45">
      <c r="B17073" s="2"/>
      <c r="C17073" s="2"/>
    </row>
    <row r="17074" spans="2:3" x14ac:dyDescent="0.45">
      <c r="B17074" s="2"/>
      <c r="C17074" s="2"/>
    </row>
    <row r="17075" spans="2:3" x14ac:dyDescent="0.45">
      <c r="B17075" s="2"/>
      <c r="C17075" s="2"/>
    </row>
    <row r="17076" spans="2:3" x14ac:dyDescent="0.45">
      <c r="B17076" s="2"/>
      <c r="C17076" s="2"/>
    </row>
    <row r="17077" spans="2:3" x14ac:dyDescent="0.45">
      <c r="B17077" s="2"/>
      <c r="C17077" s="2"/>
    </row>
    <row r="17078" spans="2:3" x14ac:dyDescent="0.45">
      <c r="B17078" s="2"/>
      <c r="C17078" s="2"/>
    </row>
    <row r="17079" spans="2:3" x14ac:dyDescent="0.45">
      <c r="B17079" s="2"/>
      <c r="C17079" s="2"/>
    </row>
    <row r="17080" spans="2:3" x14ac:dyDescent="0.45">
      <c r="B17080" s="2"/>
      <c r="C17080" s="2"/>
    </row>
    <row r="17081" spans="2:3" x14ac:dyDescent="0.45">
      <c r="B17081" s="2"/>
      <c r="C17081" s="2"/>
    </row>
    <row r="17082" spans="2:3" x14ac:dyDescent="0.45">
      <c r="B17082" s="2"/>
      <c r="C17082" s="2"/>
    </row>
    <row r="17083" spans="2:3" x14ac:dyDescent="0.45">
      <c r="B17083" s="2"/>
      <c r="C17083" s="2"/>
    </row>
    <row r="17084" spans="2:3" x14ac:dyDescent="0.45">
      <c r="B17084" s="2"/>
      <c r="C17084" s="2"/>
    </row>
    <row r="17085" spans="2:3" x14ac:dyDescent="0.45">
      <c r="B17085" s="2"/>
      <c r="C17085" s="2"/>
    </row>
    <row r="17086" spans="2:3" x14ac:dyDescent="0.45">
      <c r="B17086" s="2"/>
      <c r="C17086" s="2"/>
    </row>
    <row r="17087" spans="2:3" x14ac:dyDescent="0.45">
      <c r="B17087" s="2"/>
      <c r="C17087" s="2"/>
    </row>
    <row r="17088" spans="2:3" x14ac:dyDescent="0.45">
      <c r="B17088" s="2"/>
      <c r="C17088" s="2"/>
    </row>
    <row r="17089" spans="2:3" x14ac:dyDescent="0.45">
      <c r="B17089" s="2"/>
      <c r="C17089" s="2"/>
    </row>
    <row r="17090" spans="2:3" x14ac:dyDescent="0.45">
      <c r="B17090" s="2"/>
      <c r="C17090" s="2"/>
    </row>
    <row r="17091" spans="2:3" x14ac:dyDescent="0.45">
      <c r="B17091" s="2"/>
      <c r="C17091" s="2"/>
    </row>
    <row r="17092" spans="2:3" x14ac:dyDescent="0.45">
      <c r="B17092" s="2"/>
      <c r="C17092" s="2"/>
    </row>
    <row r="17093" spans="2:3" x14ac:dyDescent="0.45">
      <c r="B17093" s="2"/>
      <c r="C17093" s="2"/>
    </row>
    <row r="17094" spans="2:3" x14ac:dyDescent="0.45">
      <c r="B17094" s="2"/>
      <c r="C17094" s="2"/>
    </row>
    <row r="17095" spans="2:3" x14ac:dyDescent="0.45">
      <c r="B17095" s="2"/>
      <c r="C17095" s="2"/>
    </row>
    <row r="17096" spans="2:3" x14ac:dyDescent="0.45">
      <c r="B17096" s="2"/>
      <c r="C17096" s="2"/>
    </row>
    <row r="17097" spans="2:3" x14ac:dyDescent="0.45">
      <c r="B17097" s="2"/>
      <c r="C17097" s="2"/>
    </row>
    <row r="17098" spans="2:3" x14ac:dyDescent="0.45">
      <c r="B17098" s="2"/>
      <c r="C17098" s="2"/>
    </row>
    <row r="17099" spans="2:3" x14ac:dyDescent="0.45">
      <c r="B17099" s="2"/>
      <c r="C17099" s="2"/>
    </row>
    <row r="17100" spans="2:3" x14ac:dyDescent="0.45">
      <c r="B17100" s="2"/>
      <c r="C17100" s="2"/>
    </row>
    <row r="17101" spans="2:3" x14ac:dyDescent="0.45">
      <c r="B17101" s="2"/>
      <c r="C17101" s="2"/>
    </row>
    <row r="17102" spans="2:3" x14ac:dyDescent="0.45">
      <c r="B17102" s="2"/>
      <c r="C17102" s="2"/>
    </row>
    <row r="17103" spans="2:3" x14ac:dyDescent="0.45">
      <c r="B17103" s="2"/>
      <c r="C17103" s="2"/>
    </row>
    <row r="17104" spans="2:3" x14ac:dyDescent="0.45">
      <c r="B17104" s="2"/>
      <c r="C17104" s="2"/>
    </row>
    <row r="17105" spans="2:3" x14ac:dyDescent="0.45">
      <c r="B17105" s="2"/>
      <c r="C17105" s="2"/>
    </row>
    <row r="17106" spans="2:3" x14ac:dyDescent="0.45">
      <c r="B17106" s="2"/>
      <c r="C17106" s="2"/>
    </row>
    <row r="17107" spans="2:3" x14ac:dyDescent="0.45">
      <c r="B17107" s="2"/>
      <c r="C17107" s="2"/>
    </row>
    <row r="17108" spans="2:3" x14ac:dyDescent="0.45">
      <c r="B17108" s="2"/>
      <c r="C17108" s="2"/>
    </row>
    <row r="17109" spans="2:3" x14ac:dyDescent="0.45">
      <c r="B17109" s="2"/>
      <c r="C17109" s="2"/>
    </row>
    <row r="17110" spans="2:3" x14ac:dyDescent="0.45">
      <c r="B17110" s="2"/>
      <c r="C17110" s="2"/>
    </row>
    <row r="17111" spans="2:3" x14ac:dyDescent="0.45">
      <c r="B17111" s="2"/>
      <c r="C17111" s="2"/>
    </row>
    <row r="17112" spans="2:3" x14ac:dyDescent="0.45">
      <c r="B17112" s="2"/>
      <c r="C17112" s="2"/>
    </row>
    <row r="17113" spans="2:3" x14ac:dyDescent="0.45">
      <c r="B17113" s="2"/>
      <c r="C17113" s="2"/>
    </row>
    <row r="17114" spans="2:3" x14ac:dyDescent="0.45">
      <c r="B17114" s="2"/>
      <c r="C17114" s="2"/>
    </row>
    <row r="17115" spans="2:3" x14ac:dyDescent="0.45">
      <c r="B17115" s="2"/>
      <c r="C17115" s="2"/>
    </row>
    <row r="17116" spans="2:3" x14ac:dyDescent="0.45">
      <c r="B17116" s="2"/>
      <c r="C17116" s="2"/>
    </row>
    <row r="17117" spans="2:3" x14ac:dyDescent="0.45">
      <c r="B17117" s="2"/>
      <c r="C17117" s="2"/>
    </row>
    <row r="17118" spans="2:3" x14ac:dyDescent="0.45">
      <c r="B17118" s="2"/>
      <c r="C17118" s="2"/>
    </row>
    <row r="17119" spans="2:3" x14ac:dyDescent="0.45">
      <c r="B17119" s="2"/>
      <c r="C17119" s="2"/>
    </row>
    <row r="17120" spans="2:3" x14ac:dyDescent="0.45">
      <c r="B17120" s="2"/>
      <c r="C17120" s="2"/>
    </row>
    <row r="17121" spans="2:3" x14ac:dyDescent="0.45">
      <c r="B17121" s="2"/>
      <c r="C17121" s="2"/>
    </row>
    <row r="17122" spans="2:3" x14ac:dyDescent="0.45">
      <c r="B17122" s="2"/>
      <c r="C17122" s="2"/>
    </row>
    <row r="17123" spans="2:3" x14ac:dyDescent="0.45">
      <c r="B17123" s="2"/>
      <c r="C17123" s="2"/>
    </row>
    <row r="17124" spans="2:3" x14ac:dyDescent="0.45">
      <c r="B17124" s="2"/>
      <c r="C17124" s="2"/>
    </row>
    <row r="17125" spans="2:3" x14ac:dyDescent="0.45">
      <c r="B17125" s="2"/>
      <c r="C17125" s="2"/>
    </row>
    <row r="17126" spans="2:3" x14ac:dyDescent="0.45">
      <c r="B17126" s="2"/>
      <c r="C17126" s="2"/>
    </row>
    <row r="17127" spans="2:3" x14ac:dyDescent="0.45">
      <c r="B17127" s="2"/>
      <c r="C17127" s="2"/>
    </row>
    <row r="17128" spans="2:3" x14ac:dyDescent="0.45">
      <c r="B17128" s="2"/>
      <c r="C17128" s="2"/>
    </row>
    <row r="17129" spans="2:3" x14ac:dyDescent="0.45">
      <c r="B17129" s="2"/>
      <c r="C17129" s="2"/>
    </row>
    <row r="17130" spans="2:3" x14ac:dyDescent="0.45">
      <c r="B17130" s="2"/>
      <c r="C17130" s="2"/>
    </row>
    <row r="17131" spans="2:3" x14ac:dyDescent="0.45">
      <c r="B17131" s="2"/>
      <c r="C17131" s="2"/>
    </row>
    <row r="17132" spans="2:3" x14ac:dyDescent="0.45">
      <c r="B17132" s="2"/>
      <c r="C17132" s="2"/>
    </row>
    <row r="17133" spans="2:3" x14ac:dyDescent="0.45">
      <c r="B17133" s="2"/>
      <c r="C17133" s="2"/>
    </row>
    <row r="17134" spans="2:3" x14ac:dyDescent="0.45">
      <c r="B17134" s="2"/>
      <c r="C17134" s="2"/>
    </row>
    <row r="17135" spans="2:3" x14ac:dyDescent="0.45">
      <c r="B17135" s="2"/>
      <c r="C17135" s="2"/>
    </row>
    <row r="17136" spans="2:3" x14ac:dyDescent="0.45">
      <c r="B17136" s="2"/>
      <c r="C17136" s="2"/>
    </row>
    <row r="17137" spans="2:3" x14ac:dyDescent="0.45">
      <c r="B17137" s="2"/>
      <c r="C17137" s="2"/>
    </row>
    <row r="17138" spans="2:3" x14ac:dyDescent="0.45">
      <c r="B17138" s="2"/>
      <c r="C17138" s="2"/>
    </row>
    <row r="17139" spans="2:3" x14ac:dyDescent="0.45">
      <c r="B17139" s="2"/>
      <c r="C17139" s="2"/>
    </row>
    <row r="17140" spans="2:3" x14ac:dyDescent="0.45">
      <c r="B17140" s="2"/>
      <c r="C17140" s="2"/>
    </row>
    <row r="17141" spans="2:3" x14ac:dyDescent="0.45">
      <c r="B17141" s="2"/>
      <c r="C17141" s="2"/>
    </row>
    <row r="17142" spans="2:3" x14ac:dyDescent="0.45">
      <c r="B17142" s="2"/>
      <c r="C17142" s="2"/>
    </row>
    <row r="17143" spans="2:3" x14ac:dyDescent="0.45">
      <c r="B17143" s="2"/>
      <c r="C17143" s="2"/>
    </row>
    <row r="17144" spans="2:3" x14ac:dyDescent="0.45">
      <c r="B17144" s="2"/>
      <c r="C17144" s="2"/>
    </row>
    <row r="17145" spans="2:3" x14ac:dyDescent="0.45">
      <c r="B17145" s="2"/>
      <c r="C17145" s="2"/>
    </row>
    <row r="17146" spans="2:3" x14ac:dyDescent="0.45">
      <c r="B17146" s="2"/>
      <c r="C17146" s="2"/>
    </row>
    <row r="17147" spans="2:3" x14ac:dyDescent="0.45">
      <c r="B17147" s="2"/>
      <c r="C17147" s="2"/>
    </row>
    <row r="17148" spans="2:3" x14ac:dyDescent="0.45">
      <c r="B17148" s="2"/>
      <c r="C17148" s="2"/>
    </row>
    <row r="17149" spans="2:3" x14ac:dyDescent="0.45">
      <c r="B17149" s="2"/>
      <c r="C17149" s="2"/>
    </row>
    <row r="17150" spans="2:3" x14ac:dyDescent="0.45">
      <c r="B17150" s="2"/>
      <c r="C17150" s="2"/>
    </row>
    <row r="17151" spans="2:3" x14ac:dyDescent="0.45">
      <c r="B17151" s="2"/>
      <c r="C17151" s="2"/>
    </row>
    <row r="17152" spans="2:3" x14ac:dyDescent="0.45">
      <c r="B17152" s="2"/>
      <c r="C17152" s="2"/>
    </row>
    <row r="17153" spans="2:3" x14ac:dyDescent="0.45">
      <c r="B17153" s="2"/>
      <c r="C17153" s="2"/>
    </row>
    <row r="17154" spans="2:3" x14ac:dyDescent="0.45">
      <c r="B17154" s="2"/>
      <c r="C17154" s="2"/>
    </row>
    <row r="17155" spans="2:3" x14ac:dyDescent="0.45">
      <c r="B17155" s="2"/>
      <c r="C17155" s="2"/>
    </row>
    <row r="17156" spans="2:3" x14ac:dyDescent="0.45">
      <c r="B17156" s="2"/>
      <c r="C17156" s="2"/>
    </row>
    <row r="17157" spans="2:3" x14ac:dyDescent="0.45">
      <c r="B17157" s="2"/>
      <c r="C17157" s="2"/>
    </row>
    <row r="17158" spans="2:3" x14ac:dyDescent="0.45">
      <c r="B17158" s="2"/>
      <c r="C17158" s="2"/>
    </row>
    <row r="17159" spans="2:3" x14ac:dyDescent="0.45">
      <c r="B17159" s="2"/>
      <c r="C17159" s="2"/>
    </row>
    <row r="17160" spans="2:3" x14ac:dyDescent="0.45">
      <c r="B17160" s="2"/>
      <c r="C17160" s="2"/>
    </row>
    <row r="17161" spans="2:3" x14ac:dyDescent="0.45">
      <c r="B17161" s="2"/>
      <c r="C17161" s="2"/>
    </row>
    <row r="17162" spans="2:3" x14ac:dyDescent="0.45">
      <c r="B17162" s="2"/>
      <c r="C17162" s="2"/>
    </row>
    <row r="17163" spans="2:3" x14ac:dyDescent="0.45">
      <c r="B17163" s="2"/>
      <c r="C17163" s="2"/>
    </row>
    <row r="17164" spans="2:3" x14ac:dyDescent="0.45">
      <c r="B17164" s="2"/>
      <c r="C17164" s="2"/>
    </row>
    <row r="17165" spans="2:3" x14ac:dyDescent="0.45">
      <c r="B17165" s="2"/>
      <c r="C17165" s="2"/>
    </row>
    <row r="17166" spans="2:3" x14ac:dyDescent="0.45">
      <c r="B17166" s="2"/>
      <c r="C17166" s="2"/>
    </row>
    <row r="17167" spans="2:3" x14ac:dyDescent="0.45">
      <c r="B17167" s="2"/>
      <c r="C17167" s="2"/>
    </row>
    <row r="17168" spans="2:3" x14ac:dyDescent="0.45">
      <c r="B17168" s="2"/>
      <c r="C17168" s="2"/>
    </row>
    <row r="17169" spans="2:3" x14ac:dyDescent="0.45">
      <c r="B17169" s="2"/>
      <c r="C17169" s="2"/>
    </row>
    <row r="17170" spans="2:3" x14ac:dyDescent="0.45">
      <c r="B17170" s="2"/>
      <c r="C17170" s="2"/>
    </row>
    <row r="17171" spans="2:3" x14ac:dyDescent="0.45">
      <c r="B17171" s="2"/>
      <c r="C17171" s="2"/>
    </row>
    <row r="17172" spans="2:3" x14ac:dyDescent="0.45">
      <c r="B17172" s="2"/>
      <c r="C17172" s="2"/>
    </row>
    <row r="17173" spans="2:3" x14ac:dyDescent="0.45">
      <c r="B17173" s="2"/>
      <c r="C17173" s="2"/>
    </row>
    <row r="17174" spans="2:3" x14ac:dyDescent="0.45">
      <c r="B17174" s="2"/>
      <c r="C17174" s="2"/>
    </row>
    <row r="17175" spans="2:3" x14ac:dyDescent="0.45">
      <c r="B17175" s="2"/>
      <c r="C17175" s="2"/>
    </row>
    <row r="17176" spans="2:3" x14ac:dyDescent="0.45">
      <c r="B17176" s="2"/>
      <c r="C17176" s="2"/>
    </row>
    <row r="17177" spans="2:3" x14ac:dyDescent="0.45">
      <c r="B17177" s="2"/>
      <c r="C17177" s="2"/>
    </row>
    <row r="17178" spans="2:3" x14ac:dyDescent="0.45">
      <c r="B17178" s="2"/>
      <c r="C17178" s="2"/>
    </row>
    <row r="17179" spans="2:3" x14ac:dyDescent="0.45">
      <c r="B17179" s="2"/>
      <c r="C17179" s="2"/>
    </row>
    <row r="17180" spans="2:3" x14ac:dyDescent="0.45">
      <c r="B17180" s="2"/>
      <c r="C17180" s="2"/>
    </row>
    <row r="17181" spans="2:3" x14ac:dyDescent="0.45">
      <c r="B17181" s="2"/>
      <c r="C17181" s="2"/>
    </row>
    <row r="17182" spans="2:3" x14ac:dyDescent="0.45">
      <c r="B17182" s="2"/>
      <c r="C17182" s="2"/>
    </row>
    <row r="17183" spans="2:3" x14ac:dyDescent="0.45">
      <c r="B17183" s="2"/>
      <c r="C17183" s="2"/>
    </row>
    <row r="17184" spans="2:3" x14ac:dyDescent="0.45">
      <c r="B17184" s="2"/>
      <c r="C17184" s="2"/>
    </row>
    <row r="17185" spans="2:3" x14ac:dyDescent="0.45">
      <c r="B17185" s="2"/>
      <c r="C17185" s="2"/>
    </row>
    <row r="17186" spans="2:3" x14ac:dyDescent="0.45">
      <c r="B17186" s="2"/>
      <c r="C17186" s="2"/>
    </row>
    <row r="17187" spans="2:3" x14ac:dyDescent="0.45">
      <c r="B17187" s="2"/>
      <c r="C17187" s="2"/>
    </row>
    <row r="17188" spans="2:3" x14ac:dyDescent="0.45">
      <c r="B17188" s="2"/>
      <c r="C17188" s="2"/>
    </row>
    <row r="17189" spans="2:3" x14ac:dyDescent="0.45">
      <c r="B17189" s="2"/>
      <c r="C17189" s="2"/>
    </row>
    <row r="17190" spans="2:3" x14ac:dyDescent="0.45">
      <c r="B17190" s="2"/>
      <c r="C17190" s="2"/>
    </row>
    <row r="17191" spans="2:3" x14ac:dyDescent="0.45">
      <c r="B17191" s="2"/>
      <c r="C17191" s="2"/>
    </row>
    <row r="17192" spans="2:3" x14ac:dyDescent="0.45">
      <c r="B17192" s="2"/>
      <c r="C17192" s="2"/>
    </row>
    <row r="17193" spans="2:3" x14ac:dyDescent="0.45">
      <c r="B17193" s="2"/>
      <c r="C17193" s="2"/>
    </row>
    <row r="17194" spans="2:3" x14ac:dyDescent="0.45">
      <c r="B17194" s="2"/>
      <c r="C17194" s="2"/>
    </row>
    <row r="17195" spans="2:3" x14ac:dyDescent="0.45">
      <c r="B17195" s="2"/>
      <c r="C17195" s="2"/>
    </row>
    <row r="17196" spans="2:3" x14ac:dyDescent="0.45">
      <c r="B17196" s="2"/>
      <c r="C17196" s="2"/>
    </row>
    <row r="17197" spans="2:3" x14ac:dyDescent="0.45">
      <c r="B17197" s="2"/>
      <c r="C17197" s="2"/>
    </row>
    <row r="17198" spans="2:3" x14ac:dyDescent="0.45">
      <c r="B17198" s="2"/>
      <c r="C17198" s="2"/>
    </row>
    <row r="17199" spans="2:3" x14ac:dyDescent="0.45">
      <c r="B17199" s="2"/>
      <c r="C17199" s="2"/>
    </row>
    <row r="17200" spans="2:3" x14ac:dyDescent="0.45">
      <c r="B17200" s="2"/>
      <c r="C17200" s="2"/>
    </row>
    <row r="17201" spans="2:3" x14ac:dyDescent="0.45">
      <c r="B17201" s="2"/>
      <c r="C17201" s="2"/>
    </row>
    <row r="17202" spans="2:3" x14ac:dyDescent="0.45">
      <c r="B17202" s="2"/>
      <c r="C17202" s="2"/>
    </row>
    <row r="17203" spans="2:3" x14ac:dyDescent="0.45">
      <c r="B17203" s="2"/>
      <c r="C17203" s="2"/>
    </row>
    <row r="17204" spans="2:3" x14ac:dyDescent="0.45">
      <c r="B17204" s="2"/>
      <c r="C17204" s="2"/>
    </row>
    <row r="17205" spans="2:3" x14ac:dyDescent="0.45">
      <c r="B17205" s="2"/>
      <c r="C17205" s="2"/>
    </row>
    <row r="17206" spans="2:3" x14ac:dyDescent="0.45">
      <c r="B17206" s="2"/>
      <c r="C17206" s="2"/>
    </row>
    <row r="17207" spans="2:3" x14ac:dyDescent="0.45">
      <c r="B17207" s="2"/>
      <c r="C17207" s="2"/>
    </row>
    <row r="17208" spans="2:3" x14ac:dyDescent="0.45">
      <c r="B17208" s="2"/>
      <c r="C17208" s="2"/>
    </row>
    <row r="17209" spans="2:3" x14ac:dyDescent="0.45">
      <c r="B17209" s="2"/>
      <c r="C17209" s="2"/>
    </row>
    <row r="17210" spans="2:3" x14ac:dyDescent="0.45">
      <c r="B17210" s="2"/>
      <c r="C17210" s="2"/>
    </row>
    <row r="17211" spans="2:3" x14ac:dyDescent="0.45">
      <c r="B17211" s="2"/>
      <c r="C17211" s="2"/>
    </row>
    <row r="17212" spans="2:3" x14ac:dyDescent="0.45">
      <c r="B17212" s="2"/>
      <c r="C17212" s="2"/>
    </row>
    <row r="17213" spans="2:3" x14ac:dyDescent="0.45">
      <c r="B17213" s="2"/>
      <c r="C17213" s="2"/>
    </row>
    <row r="17214" spans="2:3" x14ac:dyDescent="0.45">
      <c r="B17214" s="2"/>
      <c r="C17214" s="2"/>
    </row>
    <row r="17215" spans="2:3" x14ac:dyDescent="0.45">
      <c r="B17215" s="2"/>
      <c r="C17215" s="2"/>
    </row>
    <row r="17216" spans="2:3" x14ac:dyDescent="0.45">
      <c r="B17216" s="2"/>
      <c r="C17216" s="2"/>
    </row>
    <row r="17217" spans="2:3" x14ac:dyDescent="0.45">
      <c r="B17217" s="2"/>
      <c r="C17217" s="2"/>
    </row>
    <row r="17218" spans="2:3" x14ac:dyDescent="0.45">
      <c r="B17218" s="2"/>
      <c r="C17218" s="2"/>
    </row>
    <row r="17219" spans="2:3" x14ac:dyDescent="0.45">
      <c r="B17219" s="2"/>
      <c r="C17219" s="2"/>
    </row>
    <row r="17220" spans="2:3" x14ac:dyDescent="0.45">
      <c r="B17220" s="2"/>
      <c r="C17220" s="2"/>
    </row>
    <row r="17221" spans="2:3" x14ac:dyDescent="0.45">
      <c r="B17221" s="2"/>
      <c r="C17221" s="2"/>
    </row>
    <row r="17222" spans="2:3" x14ac:dyDescent="0.45">
      <c r="B17222" s="2"/>
      <c r="C17222" s="2"/>
    </row>
    <row r="17223" spans="2:3" x14ac:dyDescent="0.45">
      <c r="B17223" s="2"/>
      <c r="C17223" s="2"/>
    </row>
    <row r="17224" spans="2:3" x14ac:dyDescent="0.45">
      <c r="B17224" s="2"/>
      <c r="C17224" s="2"/>
    </row>
    <row r="17225" spans="2:3" x14ac:dyDescent="0.45">
      <c r="B17225" s="2"/>
      <c r="C17225" s="2"/>
    </row>
    <row r="17226" spans="2:3" x14ac:dyDescent="0.45">
      <c r="B17226" s="2"/>
      <c r="C17226" s="2"/>
    </row>
    <row r="17227" spans="2:3" x14ac:dyDescent="0.45">
      <c r="B17227" s="2"/>
      <c r="C17227" s="2"/>
    </row>
    <row r="17228" spans="2:3" x14ac:dyDescent="0.45">
      <c r="B17228" s="2"/>
      <c r="C17228" s="2"/>
    </row>
    <row r="17229" spans="2:3" x14ac:dyDescent="0.45">
      <c r="B17229" s="2"/>
      <c r="C17229" s="2"/>
    </row>
    <row r="17230" spans="2:3" x14ac:dyDescent="0.45">
      <c r="B17230" s="2"/>
      <c r="C17230" s="2"/>
    </row>
    <row r="17231" spans="2:3" x14ac:dyDescent="0.45">
      <c r="B17231" s="2"/>
      <c r="C17231" s="2"/>
    </row>
    <row r="17232" spans="2:3" x14ac:dyDescent="0.45">
      <c r="B17232" s="2"/>
      <c r="C17232" s="2"/>
    </row>
    <row r="17233" spans="2:3" x14ac:dyDescent="0.45">
      <c r="B17233" s="2"/>
      <c r="C17233" s="2"/>
    </row>
    <row r="17234" spans="2:3" x14ac:dyDescent="0.45">
      <c r="B17234" s="2"/>
      <c r="C17234" s="2"/>
    </row>
    <row r="17235" spans="2:3" x14ac:dyDescent="0.45">
      <c r="B17235" s="2"/>
      <c r="C17235" s="2"/>
    </row>
    <row r="17236" spans="2:3" x14ac:dyDescent="0.45">
      <c r="B17236" s="2"/>
      <c r="C17236" s="2"/>
    </row>
    <row r="17237" spans="2:3" x14ac:dyDescent="0.45">
      <c r="B17237" s="2"/>
      <c r="C17237" s="2"/>
    </row>
    <row r="17238" spans="2:3" x14ac:dyDescent="0.45">
      <c r="B17238" s="2"/>
      <c r="C17238" s="2"/>
    </row>
    <row r="17239" spans="2:3" x14ac:dyDescent="0.45">
      <c r="B17239" s="2"/>
      <c r="C17239" s="2"/>
    </row>
    <row r="17240" spans="2:3" x14ac:dyDescent="0.45">
      <c r="B17240" s="2"/>
      <c r="C17240" s="2"/>
    </row>
    <row r="17241" spans="2:3" x14ac:dyDescent="0.45">
      <c r="B17241" s="2"/>
      <c r="C17241" s="2"/>
    </row>
    <row r="17242" spans="2:3" x14ac:dyDescent="0.45">
      <c r="B17242" s="2"/>
      <c r="C17242" s="2"/>
    </row>
    <row r="17243" spans="2:3" x14ac:dyDescent="0.45">
      <c r="B17243" s="2"/>
      <c r="C17243" s="2"/>
    </row>
    <row r="17244" spans="2:3" x14ac:dyDescent="0.45">
      <c r="B17244" s="2"/>
      <c r="C17244" s="2"/>
    </row>
    <row r="17245" spans="2:3" x14ac:dyDescent="0.45">
      <c r="B17245" s="2"/>
      <c r="C17245" s="2"/>
    </row>
    <row r="17246" spans="2:3" x14ac:dyDescent="0.45">
      <c r="B17246" s="2"/>
      <c r="C17246" s="2"/>
    </row>
    <row r="17247" spans="2:3" x14ac:dyDescent="0.45">
      <c r="B17247" s="2"/>
      <c r="C17247" s="2"/>
    </row>
    <row r="17248" spans="2:3" x14ac:dyDescent="0.45">
      <c r="B17248" s="2"/>
      <c r="C17248" s="2"/>
    </row>
    <row r="17249" spans="2:3" x14ac:dyDescent="0.45">
      <c r="B17249" s="2"/>
      <c r="C17249" s="2"/>
    </row>
    <row r="17250" spans="2:3" x14ac:dyDescent="0.45">
      <c r="B17250" s="2"/>
      <c r="C17250" s="2"/>
    </row>
    <row r="17251" spans="2:3" x14ac:dyDescent="0.45">
      <c r="B17251" s="2"/>
      <c r="C17251" s="2"/>
    </row>
    <row r="17252" spans="2:3" x14ac:dyDescent="0.45">
      <c r="B17252" s="2"/>
      <c r="C17252" s="2"/>
    </row>
    <row r="17253" spans="2:3" x14ac:dyDescent="0.45">
      <c r="B17253" s="2"/>
      <c r="C17253" s="2"/>
    </row>
    <row r="17254" spans="2:3" x14ac:dyDescent="0.45">
      <c r="B17254" s="2"/>
      <c r="C17254" s="2"/>
    </row>
    <row r="17255" spans="2:3" x14ac:dyDescent="0.45">
      <c r="B17255" s="2"/>
      <c r="C17255" s="2"/>
    </row>
    <row r="17256" spans="2:3" x14ac:dyDescent="0.45">
      <c r="B17256" s="2"/>
      <c r="C17256" s="2"/>
    </row>
    <row r="17257" spans="2:3" x14ac:dyDescent="0.45">
      <c r="B17257" s="2"/>
      <c r="C17257" s="2"/>
    </row>
    <row r="17258" spans="2:3" x14ac:dyDescent="0.45">
      <c r="B17258" s="2"/>
      <c r="C17258" s="2"/>
    </row>
    <row r="17259" spans="2:3" x14ac:dyDescent="0.45">
      <c r="B17259" s="2"/>
      <c r="C17259" s="2"/>
    </row>
    <row r="17260" spans="2:3" x14ac:dyDescent="0.45">
      <c r="B17260" s="2"/>
      <c r="C17260" s="2"/>
    </row>
    <row r="17261" spans="2:3" x14ac:dyDescent="0.45">
      <c r="B17261" s="2"/>
      <c r="C17261" s="2"/>
    </row>
    <row r="17262" spans="2:3" x14ac:dyDescent="0.45">
      <c r="B17262" s="2"/>
      <c r="C17262" s="2"/>
    </row>
    <row r="17263" spans="2:3" x14ac:dyDescent="0.45">
      <c r="B17263" s="2"/>
      <c r="C17263" s="2"/>
    </row>
    <row r="17264" spans="2:3" x14ac:dyDescent="0.45">
      <c r="B17264" s="2"/>
      <c r="C17264" s="2"/>
    </row>
    <row r="17265" spans="2:3" x14ac:dyDescent="0.45">
      <c r="B17265" s="2"/>
      <c r="C17265" s="2"/>
    </row>
    <row r="17266" spans="2:3" x14ac:dyDescent="0.45">
      <c r="B17266" s="2"/>
      <c r="C17266" s="2"/>
    </row>
    <row r="17267" spans="2:3" x14ac:dyDescent="0.45">
      <c r="B17267" s="2"/>
      <c r="C17267" s="2"/>
    </row>
    <row r="17268" spans="2:3" x14ac:dyDescent="0.45">
      <c r="B17268" s="2"/>
      <c r="C17268" s="2"/>
    </row>
    <row r="17269" spans="2:3" x14ac:dyDescent="0.45">
      <c r="B17269" s="2"/>
      <c r="C17269" s="2"/>
    </row>
    <row r="17270" spans="2:3" x14ac:dyDescent="0.45">
      <c r="B17270" s="2"/>
      <c r="C17270" s="2"/>
    </row>
    <row r="17271" spans="2:3" x14ac:dyDescent="0.45">
      <c r="B17271" s="2"/>
      <c r="C17271" s="2"/>
    </row>
    <row r="17272" spans="2:3" x14ac:dyDescent="0.45">
      <c r="B17272" s="2"/>
      <c r="C17272" s="2"/>
    </row>
    <row r="17273" spans="2:3" x14ac:dyDescent="0.45">
      <c r="B17273" s="2"/>
      <c r="C17273" s="2"/>
    </row>
    <row r="17274" spans="2:3" x14ac:dyDescent="0.45">
      <c r="B17274" s="2"/>
      <c r="C17274" s="2"/>
    </row>
    <row r="17275" spans="2:3" x14ac:dyDescent="0.45">
      <c r="B17275" s="2"/>
      <c r="C17275" s="2"/>
    </row>
    <row r="17276" spans="2:3" x14ac:dyDescent="0.45">
      <c r="B17276" s="2"/>
      <c r="C17276" s="2"/>
    </row>
    <row r="17277" spans="2:3" x14ac:dyDescent="0.45">
      <c r="B17277" s="2"/>
      <c r="C17277" s="2"/>
    </row>
    <row r="17278" spans="2:3" x14ac:dyDescent="0.45">
      <c r="B17278" s="2"/>
      <c r="C17278" s="2"/>
    </row>
    <row r="17279" spans="2:3" x14ac:dyDescent="0.45">
      <c r="B17279" s="2"/>
      <c r="C17279" s="2"/>
    </row>
    <row r="17280" spans="2:3" x14ac:dyDescent="0.45">
      <c r="B17280" s="2"/>
      <c r="C17280" s="2"/>
    </row>
    <row r="17281" spans="2:3" x14ac:dyDescent="0.45">
      <c r="B17281" s="2"/>
      <c r="C17281" s="2"/>
    </row>
    <row r="17282" spans="2:3" x14ac:dyDescent="0.45">
      <c r="B17282" s="2"/>
      <c r="C17282" s="2"/>
    </row>
    <row r="17283" spans="2:3" x14ac:dyDescent="0.45">
      <c r="B17283" s="2"/>
      <c r="C17283" s="2"/>
    </row>
    <row r="17284" spans="2:3" x14ac:dyDescent="0.45">
      <c r="B17284" s="2"/>
      <c r="C17284" s="2"/>
    </row>
    <row r="17285" spans="2:3" x14ac:dyDescent="0.45">
      <c r="B17285" s="2"/>
      <c r="C17285" s="2"/>
    </row>
    <row r="17286" spans="2:3" x14ac:dyDescent="0.45">
      <c r="B17286" s="2"/>
      <c r="C17286" s="2"/>
    </row>
    <row r="17287" spans="2:3" x14ac:dyDescent="0.45">
      <c r="B17287" s="2"/>
      <c r="C17287" s="2"/>
    </row>
    <row r="17288" spans="2:3" x14ac:dyDescent="0.45">
      <c r="B17288" s="2"/>
      <c r="C17288" s="2"/>
    </row>
    <row r="17289" spans="2:3" x14ac:dyDescent="0.45">
      <c r="B17289" s="2"/>
      <c r="C17289" s="2"/>
    </row>
    <row r="17290" spans="2:3" x14ac:dyDescent="0.45">
      <c r="B17290" s="2"/>
      <c r="C17290" s="2"/>
    </row>
    <row r="17291" spans="2:3" x14ac:dyDescent="0.45">
      <c r="B17291" s="2"/>
      <c r="C17291" s="2"/>
    </row>
    <row r="17292" spans="2:3" x14ac:dyDescent="0.45">
      <c r="B17292" s="2"/>
      <c r="C17292" s="2"/>
    </row>
    <row r="17293" spans="2:3" x14ac:dyDescent="0.45">
      <c r="B17293" s="2"/>
      <c r="C17293" s="2"/>
    </row>
    <row r="17294" spans="2:3" x14ac:dyDescent="0.45">
      <c r="B17294" s="2"/>
      <c r="C17294" s="2"/>
    </row>
    <row r="17295" spans="2:3" x14ac:dyDescent="0.45">
      <c r="B17295" s="2"/>
      <c r="C17295" s="2"/>
    </row>
    <row r="17296" spans="2:3" x14ac:dyDescent="0.45">
      <c r="B17296" s="2"/>
      <c r="C17296" s="2"/>
    </row>
    <row r="17297" spans="2:3" x14ac:dyDescent="0.45">
      <c r="B17297" s="2"/>
      <c r="C17297" s="2"/>
    </row>
    <row r="17298" spans="2:3" x14ac:dyDescent="0.45">
      <c r="B17298" s="2"/>
      <c r="C17298" s="2"/>
    </row>
    <row r="17299" spans="2:3" x14ac:dyDescent="0.45">
      <c r="B17299" s="2"/>
      <c r="C17299" s="2"/>
    </row>
    <row r="17300" spans="2:3" x14ac:dyDescent="0.45">
      <c r="B17300" s="2"/>
      <c r="C17300" s="2"/>
    </row>
    <row r="17301" spans="2:3" x14ac:dyDescent="0.45">
      <c r="B17301" s="2"/>
      <c r="C17301" s="2"/>
    </row>
    <row r="17302" spans="2:3" x14ac:dyDescent="0.45">
      <c r="B17302" s="2"/>
      <c r="C17302" s="2"/>
    </row>
    <row r="17303" spans="2:3" x14ac:dyDescent="0.45">
      <c r="B17303" s="2"/>
      <c r="C17303" s="2"/>
    </row>
    <row r="17304" spans="2:3" x14ac:dyDescent="0.45">
      <c r="B17304" s="2"/>
      <c r="C17304" s="2"/>
    </row>
    <row r="17305" spans="2:3" x14ac:dyDescent="0.45">
      <c r="B17305" s="2"/>
      <c r="C17305" s="2"/>
    </row>
    <row r="17306" spans="2:3" x14ac:dyDescent="0.45">
      <c r="B17306" s="2"/>
      <c r="C17306" s="2"/>
    </row>
    <row r="17307" spans="2:3" x14ac:dyDescent="0.45">
      <c r="B17307" s="2"/>
      <c r="C17307" s="2"/>
    </row>
    <row r="17308" spans="2:3" x14ac:dyDescent="0.45">
      <c r="B17308" s="2"/>
      <c r="C17308" s="2"/>
    </row>
    <row r="17309" spans="2:3" x14ac:dyDescent="0.45">
      <c r="B17309" s="2"/>
      <c r="C17309" s="2"/>
    </row>
    <row r="17310" spans="2:3" x14ac:dyDescent="0.45">
      <c r="B17310" s="2"/>
      <c r="C17310" s="2"/>
    </row>
    <row r="17311" spans="2:3" x14ac:dyDescent="0.45">
      <c r="B17311" s="2"/>
      <c r="C17311" s="2"/>
    </row>
    <row r="17312" spans="2:3" x14ac:dyDescent="0.45">
      <c r="B17312" s="2"/>
      <c r="C17312" s="2"/>
    </row>
    <row r="17313" spans="2:3" x14ac:dyDescent="0.45">
      <c r="B17313" s="2"/>
      <c r="C17313" s="2"/>
    </row>
    <row r="17314" spans="2:3" x14ac:dyDescent="0.45">
      <c r="B17314" s="2"/>
      <c r="C17314" s="2"/>
    </row>
    <row r="17315" spans="2:3" x14ac:dyDescent="0.45">
      <c r="B17315" s="2"/>
      <c r="C17315" s="2"/>
    </row>
    <row r="17316" spans="2:3" x14ac:dyDescent="0.45">
      <c r="B17316" s="2"/>
      <c r="C17316" s="2"/>
    </row>
    <row r="17317" spans="2:3" x14ac:dyDescent="0.45">
      <c r="B17317" s="2"/>
      <c r="C17317" s="2"/>
    </row>
    <row r="17318" spans="2:3" x14ac:dyDescent="0.45">
      <c r="B17318" s="2"/>
      <c r="C17318" s="2"/>
    </row>
    <row r="17319" spans="2:3" x14ac:dyDescent="0.45">
      <c r="B17319" s="2"/>
      <c r="C17319" s="2"/>
    </row>
    <row r="17320" spans="2:3" x14ac:dyDescent="0.45">
      <c r="B17320" s="2"/>
      <c r="C17320" s="2"/>
    </row>
    <row r="17321" spans="2:3" x14ac:dyDescent="0.45">
      <c r="B17321" s="2"/>
      <c r="C17321" s="2"/>
    </row>
    <row r="17322" spans="2:3" x14ac:dyDescent="0.45">
      <c r="B17322" s="2"/>
      <c r="C17322" s="2"/>
    </row>
    <row r="17323" spans="2:3" x14ac:dyDescent="0.45">
      <c r="B17323" s="2"/>
      <c r="C17323" s="2"/>
    </row>
    <row r="17324" spans="2:3" x14ac:dyDescent="0.45">
      <c r="B17324" s="2"/>
      <c r="C17324" s="2"/>
    </row>
    <row r="17325" spans="2:3" x14ac:dyDescent="0.45">
      <c r="B17325" s="2"/>
      <c r="C17325" s="2"/>
    </row>
    <row r="17326" spans="2:3" x14ac:dyDescent="0.45">
      <c r="B17326" s="2"/>
      <c r="C17326" s="2"/>
    </row>
    <row r="17327" spans="2:3" x14ac:dyDescent="0.45">
      <c r="B17327" s="2"/>
      <c r="C17327" s="2"/>
    </row>
    <row r="17328" spans="2:3" x14ac:dyDescent="0.45">
      <c r="B17328" s="2"/>
      <c r="C17328" s="2"/>
    </row>
    <row r="17329" spans="2:3" x14ac:dyDescent="0.45">
      <c r="B17329" s="2"/>
      <c r="C17329" s="2"/>
    </row>
    <row r="17330" spans="2:3" x14ac:dyDescent="0.45">
      <c r="B17330" s="2"/>
      <c r="C17330" s="2"/>
    </row>
    <row r="17331" spans="2:3" x14ac:dyDescent="0.45">
      <c r="B17331" s="2"/>
      <c r="C17331" s="2"/>
    </row>
    <row r="17332" spans="2:3" x14ac:dyDescent="0.45">
      <c r="B17332" s="2"/>
      <c r="C17332" s="2"/>
    </row>
    <row r="17333" spans="2:3" x14ac:dyDescent="0.45">
      <c r="B17333" s="2"/>
      <c r="C17333" s="2"/>
    </row>
    <row r="17334" spans="2:3" x14ac:dyDescent="0.45">
      <c r="B17334" s="2"/>
      <c r="C17334" s="2"/>
    </row>
    <row r="17335" spans="2:3" x14ac:dyDescent="0.45">
      <c r="B17335" s="2"/>
      <c r="C17335" s="2"/>
    </row>
    <row r="17336" spans="2:3" x14ac:dyDescent="0.45">
      <c r="B17336" s="2"/>
      <c r="C17336" s="2"/>
    </row>
    <row r="17337" spans="2:3" x14ac:dyDescent="0.45">
      <c r="B17337" s="2"/>
      <c r="C17337" s="2"/>
    </row>
    <row r="17338" spans="2:3" x14ac:dyDescent="0.45">
      <c r="B17338" s="2"/>
      <c r="C17338" s="2"/>
    </row>
    <row r="17339" spans="2:3" x14ac:dyDescent="0.45">
      <c r="B17339" s="2"/>
      <c r="C17339" s="2"/>
    </row>
    <row r="17340" spans="2:3" x14ac:dyDescent="0.45">
      <c r="B17340" s="2"/>
      <c r="C17340" s="2"/>
    </row>
    <row r="17341" spans="2:3" x14ac:dyDescent="0.45">
      <c r="B17341" s="2"/>
      <c r="C17341" s="2"/>
    </row>
    <row r="17342" spans="2:3" x14ac:dyDescent="0.45">
      <c r="B17342" s="2"/>
      <c r="C17342" s="2"/>
    </row>
    <row r="17343" spans="2:3" x14ac:dyDescent="0.45">
      <c r="B17343" s="2"/>
      <c r="C17343" s="2"/>
    </row>
    <row r="17344" spans="2:3" x14ac:dyDescent="0.45">
      <c r="B17344" s="2"/>
      <c r="C17344" s="2"/>
    </row>
    <row r="17345" spans="2:3" x14ac:dyDescent="0.45">
      <c r="B17345" s="2"/>
      <c r="C17345" s="2"/>
    </row>
    <row r="17346" spans="2:3" x14ac:dyDescent="0.45">
      <c r="B17346" s="2"/>
      <c r="C17346" s="2"/>
    </row>
    <row r="17347" spans="2:3" x14ac:dyDescent="0.45">
      <c r="B17347" s="2"/>
      <c r="C17347" s="2"/>
    </row>
    <row r="17348" spans="2:3" x14ac:dyDescent="0.45">
      <c r="B17348" s="2"/>
      <c r="C17348" s="2"/>
    </row>
    <row r="17349" spans="2:3" x14ac:dyDescent="0.45">
      <c r="B17349" s="2"/>
      <c r="C17349" s="2"/>
    </row>
    <row r="17350" spans="2:3" x14ac:dyDescent="0.45">
      <c r="B17350" s="2"/>
      <c r="C17350" s="2"/>
    </row>
    <row r="17351" spans="2:3" x14ac:dyDescent="0.45">
      <c r="B17351" s="2"/>
      <c r="C17351" s="2"/>
    </row>
    <row r="17352" spans="2:3" x14ac:dyDescent="0.45">
      <c r="B17352" s="2"/>
      <c r="C17352" s="2"/>
    </row>
    <row r="17353" spans="2:3" x14ac:dyDescent="0.45">
      <c r="B17353" s="2"/>
      <c r="C17353" s="2"/>
    </row>
    <row r="17354" spans="2:3" x14ac:dyDescent="0.45">
      <c r="B17354" s="2"/>
      <c r="C17354" s="2"/>
    </row>
    <row r="17355" spans="2:3" x14ac:dyDescent="0.45">
      <c r="B17355" s="2"/>
      <c r="C17355" s="2"/>
    </row>
    <row r="17356" spans="2:3" x14ac:dyDescent="0.45">
      <c r="B17356" s="2"/>
      <c r="C17356" s="2"/>
    </row>
    <row r="17357" spans="2:3" x14ac:dyDescent="0.45">
      <c r="B17357" s="2"/>
      <c r="C17357" s="2"/>
    </row>
    <row r="17358" spans="2:3" x14ac:dyDescent="0.45">
      <c r="B17358" s="2"/>
      <c r="C17358" s="2"/>
    </row>
    <row r="17359" spans="2:3" x14ac:dyDescent="0.45">
      <c r="B17359" s="2"/>
      <c r="C17359" s="2"/>
    </row>
    <row r="17360" spans="2:3" x14ac:dyDescent="0.45">
      <c r="B17360" s="2"/>
      <c r="C17360" s="2"/>
    </row>
    <row r="17361" spans="2:3" x14ac:dyDescent="0.45">
      <c r="B17361" s="2"/>
      <c r="C17361" s="2"/>
    </row>
    <row r="17362" spans="2:3" x14ac:dyDescent="0.45">
      <c r="B17362" s="2"/>
      <c r="C17362" s="2"/>
    </row>
    <row r="17363" spans="2:3" x14ac:dyDescent="0.45">
      <c r="B17363" s="2"/>
      <c r="C17363" s="2"/>
    </row>
    <row r="17364" spans="2:3" x14ac:dyDescent="0.45">
      <c r="B17364" s="2"/>
      <c r="C17364" s="2"/>
    </row>
    <row r="17365" spans="2:3" x14ac:dyDescent="0.45">
      <c r="B17365" s="2"/>
      <c r="C17365" s="2"/>
    </row>
    <row r="17366" spans="2:3" x14ac:dyDescent="0.45">
      <c r="B17366" s="2"/>
      <c r="C17366" s="2"/>
    </row>
    <row r="17367" spans="2:3" x14ac:dyDescent="0.45">
      <c r="B17367" s="2"/>
      <c r="C17367" s="2"/>
    </row>
    <row r="17368" spans="2:3" x14ac:dyDescent="0.45">
      <c r="B17368" s="2"/>
      <c r="C17368" s="2"/>
    </row>
    <row r="17369" spans="2:3" x14ac:dyDescent="0.45">
      <c r="B17369" s="2"/>
      <c r="C17369" s="2"/>
    </row>
    <row r="17370" spans="2:3" x14ac:dyDescent="0.45">
      <c r="B17370" s="2"/>
      <c r="C17370" s="2"/>
    </row>
    <row r="17371" spans="2:3" x14ac:dyDescent="0.45">
      <c r="B17371" s="2"/>
      <c r="C17371" s="2"/>
    </row>
    <row r="17372" spans="2:3" x14ac:dyDescent="0.45">
      <c r="B17372" s="2"/>
      <c r="C17372" s="2"/>
    </row>
    <row r="17373" spans="2:3" x14ac:dyDescent="0.45">
      <c r="B17373" s="2"/>
      <c r="C17373" s="2"/>
    </row>
    <row r="17374" spans="2:3" x14ac:dyDescent="0.45">
      <c r="B17374" s="2"/>
      <c r="C17374" s="2"/>
    </row>
    <row r="17375" spans="2:3" x14ac:dyDescent="0.45">
      <c r="B17375" s="2"/>
      <c r="C17375" s="2"/>
    </row>
    <row r="17376" spans="2:3" x14ac:dyDescent="0.45">
      <c r="B17376" s="2"/>
      <c r="C17376" s="2"/>
    </row>
    <row r="17377" spans="2:3" x14ac:dyDescent="0.45">
      <c r="B17377" s="2"/>
      <c r="C17377" s="2"/>
    </row>
    <row r="17378" spans="2:3" x14ac:dyDescent="0.45">
      <c r="B17378" s="2"/>
      <c r="C17378" s="2"/>
    </row>
    <row r="17379" spans="2:3" x14ac:dyDescent="0.45">
      <c r="B17379" s="2"/>
      <c r="C17379" s="2"/>
    </row>
    <row r="17380" spans="2:3" x14ac:dyDescent="0.45">
      <c r="B17380" s="2"/>
      <c r="C17380" s="2"/>
    </row>
    <row r="17381" spans="2:3" x14ac:dyDescent="0.45">
      <c r="B17381" s="2"/>
      <c r="C17381" s="2"/>
    </row>
    <row r="17382" spans="2:3" x14ac:dyDescent="0.45">
      <c r="B17382" s="2"/>
      <c r="C17382" s="2"/>
    </row>
    <row r="17383" spans="2:3" x14ac:dyDescent="0.45">
      <c r="B17383" s="2"/>
      <c r="C17383" s="2"/>
    </row>
    <row r="17384" spans="2:3" x14ac:dyDescent="0.45">
      <c r="B17384" s="2"/>
      <c r="C17384" s="2"/>
    </row>
    <row r="17385" spans="2:3" x14ac:dyDescent="0.45">
      <c r="B17385" s="2"/>
      <c r="C17385" s="2"/>
    </row>
    <row r="17386" spans="2:3" x14ac:dyDescent="0.45">
      <c r="B17386" s="2"/>
      <c r="C17386" s="2"/>
    </row>
    <row r="17387" spans="2:3" x14ac:dyDescent="0.45">
      <c r="B17387" s="2"/>
      <c r="C17387" s="2"/>
    </row>
    <row r="17388" spans="2:3" x14ac:dyDescent="0.45">
      <c r="B17388" s="2"/>
      <c r="C17388" s="2"/>
    </row>
    <row r="17389" spans="2:3" x14ac:dyDescent="0.45">
      <c r="B17389" s="2"/>
      <c r="C17389" s="2"/>
    </row>
    <row r="17390" spans="2:3" x14ac:dyDescent="0.45">
      <c r="B17390" s="2"/>
      <c r="C17390" s="2"/>
    </row>
    <row r="17391" spans="2:3" x14ac:dyDescent="0.45">
      <c r="B17391" s="2"/>
      <c r="C17391" s="2"/>
    </row>
    <row r="17392" spans="2:3" x14ac:dyDescent="0.45">
      <c r="B17392" s="2"/>
      <c r="C17392" s="2"/>
    </row>
    <row r="17393" spans="2:3" x14ac:dyDescent="0.45">
      <c r="B17393" s="2"/>
      <c r="C17393" s="2"/>
    </row>
    <row r="17394" spans="2:3" x14ac:dyDescent="0.45">
      <c r="B17394" s="2"/>
      <c r="C17394" s="2"/>
    </row>
    <row r="17395" spans="2:3" x14ac:dyDescent="0.45">
      <c r="B17395" s="2"/>
      <c r="C17395" s="2"/>
    </row>
    <row r="17396" spans="2:3" x14ac:dyDescent="0.45">
      <c r="B17396" s="2"/>
      <c r="C17396" s="2"/>
    </row>
    <row r="17397" spans="2:3" x14ac:dyDescent="0.45">
      <c r="B17397" s="2"/>
      <c r="C17397" s="2"/>
    </row>
    <row r="17398" spans="2:3" x14ac:dyDescent="0.45">
      <c r="B17398" s="2"/>
      <c r="C17398" s="2"/>
    </row>
    <row r="17399" spans="2:3" x14ac:dyDescent="0.45">
      <c r="B17399" s="2"/>
      <c r="C17399" s="2"/>
    </row>
    <row r="17400" spans="2:3" x14ac:dyDescent="0.45">
      <c r="B17400" s="2"/>
      <c r="C17400" s="2"/>
    </row>
    <row r="17401" spans="2:3" x14ac:dyDescent="0.45">
      <c r="B17401" s="2"/>
      <c r="C17401" s="2"/>
    </row>
    <row r="17402" spans="2:3" x14ac:dyDescent="0.45">
      <c r="B17402" s="2"/>
      <c r="C17402" s="2"/>
    </row>
    <row r="17403" spans="2:3" x14ac:dyDescent="0.45">
      <c r="B17403" s="2"/>
      <c r="C17403" s="2"/>
    </row>
    <row r="17404" spans="2:3" x14ac:dyDescent="0.45">
      <c r="B17404" s="2"/>
      <c r="C17404" s="2"/>
    </row>
    <row r="17405" spans="2:3" x14ac:dyDescent="0.45">
      <c r="B17405" s="2"/>
      <c r="C17405" s="2"/>
    </row>
    <row r="17406" spans="2:3" x14ac:dyDescent="0.45">
      <c r="B17406" s="2"/>
      <c r="C17406" s="2"/>
    </row>
    <row r="17407" spans="2:3" x14ac:dyDescent="0.45">
      <c r="B17407" s="2"/>
      <c r="C17407" s="2"/>
    </row>
    <row r="17408" spans="2:3" x14ac:dyDescent="0.45">
      <c r="B17408" s="2"/>
      <c r="C17408" s="2"/>
    </row>
    <row r="17409" spans="2:3" x14ac:dyDescent="0.45">
      <c r="B17409" s="2"/>
      <c r="C17409" s="2"/>
    </row>
    <row r="17410" spans="2:3" x14ac:dyDescent="0.45">
      <c r="B17410" s="2"/>
      <c r="C17410" s="2"/>
    </row>
    <row r="17411" spans="2:3" x14ac:dyDescent="0.45">
      <c r="B17411" s="2"/>
      <c r="C17411" s="2"/>
    </row>
    <row r="17412" spans="2:3" x14ac:dyDescent="0.45">
      <c r="B17412" s="2"/>
      <c r="C17412" s="2"/>
    </row>
    <row r="17413" spans="2:3" x14ac:dyDescent="0.45">
      <c r="B17413" s="2"/>
      <c r="C17413" s="2"/>
    </row>
    <row r="17414" spans="2:3" x14ac:dyDescent="0.45">
      <c r="B17414" s="2"/>
      <c r="C17414" s="2"/>
    </row>
    <row r="17415" spans="2:3" x14ac:dyDescent="0.45">
      <c r="B17415" s="2"/>
      <c r="C17415" s="2"/>
    </row>
    <row r="17416" spans="2:3" x14ac:dyDescent="0.45">
      <c r="B17416" s="2"/>
      <c r="C17416" s="2"/>
    </row>
    <row r="17417" spans="2:3" x14ac:dyDescent="0.45">
      <c r="B17417" s="2"/>
      <c r="C17417" s="2"/>
    </row>
    <row r="17418" spans="2:3" x14ac:dyDescent="0.45">
      <c r="B17418" s="2"/>
      <c r="C17418" s="2"/>
    </row>
    <row r="17419" spans="2:3" x14ac:dyDescent="0.45">
      <c r="B17419" s="2"/>
      <c r="C17419" s="2"/>
    </row>
    <row r="17420" spans="2:3" x14ac:dyDescent="0.45">
      <c r="B17420" s="2"/>
      <c r="C17420" s="2"/>
    </row>
    <row r="17421" spans="2:3" x14ac:dyDescent="0.45">
      <c r="B17421" s="2"/>
      <c r="C17421" s="2"/>
    </row>
    <row r="17422" spans="2:3" x14ac:dyDescent="0.45">
      <c r="B17422" s="2"/>
      <c r="C17422" s="2"/>
    </row>
    <row r="17423" spans="2:3" x14ac:dyDescent="0.45">
      <c r="B17423" s="2"/>
      <c r="C17423" s="2"/>
    </row>
    <row r="17424" spans="2:3" x14ac:dyDescent="0.45">
      <c r="B17424" s="2"/>
      <c r="C17424" s="2"/>
    </row>
    <row r="17425" spans="2:3" x14ac:dyDescent="0.45">
      <c r="B17425" s="2"/>
      <c r="C17425" s="2"/>
    </row>
    <row r="17426" spans="2:3" x14ac:dyDescent="0.45">
      <c r="B17426" s="2"/>
      <c r="C17426" s="2"/>
    </row>
    <row r="17427" spans="2:3" x14ac:dyDescent="0.45">
      <c r="B17427" s="2"/>
      <c r="C17427" s="2"/>
    </row>
    <row r="17428" spans="2:3" x14ac:dyDescent="0.45">
      <c r="B17428" s="2"/>
      <c r="C17428" s="2"/>
    </row>
    <row r="17429" spans="2:3" x14ac:dyDescent="0.45">
      <c r="B17429" s="2"/>
      <c r="C17429" s="2"/>
    </row>
    <row r="17430" spans="2:3" x14ac:dyDescent="0.45">
      <c r="B17430" s="2"/>
      <c r="C17430" s="2"/>
    </row>
    <row r="17431" spans="2:3" x14ac:dyDescent="0.45">
      <c r="B17431" s="2"/>
      <c r="C17431" s="2"/>
    </row>
    <row r="17432" spans="2:3" x14ac:dyDescent="0.45">
      <c r="B17432" s="2"/>
      <c r="C17432" s="2"/>
    </row>
    <row r="17433" spans="2:3" x14ac:dyDescent="0.45">
      <c r="B17433" s="2"/>
      <c r="C17433" s="2"/>
    </row>
    <row r="17434" spans="2:3" x14ac:dyDescent="0.45">
      <c r="B17434" s="2"/>
      <c r="C17434" s="2"/>
    </row>
    <row r="17435" spans="2:3" x14ac:dyDescent="0.45">
      <c r="B17435" s="2"/>
      <c r="C17435" s="2"/>
    </row>
    <row r="17436" spans="2:3" x14ac:dyDescent="0.45">
      <c r="B17436" s="2"/>
      <c r="C17436" s="2"/>
    </row>
    <row r="17437" spans="2:3" x14ac:dyDescent="0.45">
      <c r="B17437" s="2"/>
      <c r="C17437" s="2"/>
    </row>
    <row r="17438" spans="2:3" x14ac:dyDescent="0.45">
      <c r="B17438" s="2"/>
      <c r="C17438" s="2"/>
    </row>
    <row r="17439" spans="2:3" x14ac:dyDescent="0.45">
      <c r="B17439" s="2"/>
      <c r="C17439" s="2"/>
    </row>
    <row r="17440" spans="2:3" x14ac:dyDescent="0.45">
      <c r="B17440" s="2"/>
      <c r="C17440" s="2"/>
    </row>
    <row r="17441" spans="2:3" x14ac:dyDescent="0.45">
      <c r="B17441" s="2"/>
      <c r="C17441" s="2"/>
    </row>
    <row r="17442" spans="2:3" x14ac:dyDescent="0.45">
      <c r="B17442" s="2"/>
      <c r="C17442" s="2"/>
    </row>
    <row r="17443" spans="2:3" x14ac:dyDescent="0.45">
      <c r="B17443" s="2"/>
      <c r="C17443" s="2"/>
    </row>
    <row r="17444" spans="2:3" x14ac:dyDescent="0.45">
      <c r="B17444" s="2"/>
      <c r="C17444" s="2"/>
    </row>
    <row r="17445" spans="2:3" x14ac:dyDescent="0.45">
      <c r="B17445" s="2"/>
      <c r="C17445" s="2"/>
    </row>
    <row r="17446" spans="2:3" x14ac:dyDescent="0.45">
      <c r="B17446" s="2"/>
      <c r="C17446" s="2"/>
    </row>
    <row r="17447" spans="2:3" x14ac:dyDescent="0.45">
      <c r="B17447" s="2"/>
      <c r="C17447" s="2"/>
    </row>
    <row r="17448" spans="2:3" x14ac:dyDescent="0.45">
      <c r="B17448" s="2"/>
      <c r="C17448" s="2"/>
    </row>
    <row r="17449" spans="2:3" x14ac:dyDescent="0.45">
      <c r="B17449" s="2"/>
      <c r="C17449" s="2"/>
    </row>
    <row r="17450" spans="2:3" x14ac:dyDescent="0.45">
      <c r="B17450" s="2"/>
      <c r="C17450" s="2"/>
    </row>
    <row r="17451" spans="2:3" x14ac:dyDescent="0.45">
      <c r="B17451" s="2"/>
      <c r="C17451" s="2"/>
    </row>
    <row r="17452" spans="2:3" x14ac:dyDescent="0.45">
      <c r="B17452" s="2"/>
      <c r="C17452" s="2"/>
    </row>
    <row r="17453" spans="2:3" x14ac:dyDescent="0.45">
      <c r="B17453" s="2"/>
      <c r="C17453" s="2"/>
    </row>
    <row r="17454" spans="2:3" x14ac:dyDescent="0.45">
      <c r="B17454" s="2"/>
      <c r="C17454" s="2"/>
    </row>
    <row r="17455" spans="2:3" x14ac:dyDescent="0.45">
      <c r="B17455" s="2"/>
      <c r="C17455" s="2"/>
    </row>
    <row r="17456" spans="2:3" x14ac:dyDescent="0.45">
      <c r="B17456" s="2"/>
      <c r="C17456" s="2"/>
    </row>
    <row r="17457" spans="2:3" x14ac:dyDescent="0.45">
      <c r="B17457" s="2"/>
      <c r="C17457" s="2"/>
    </row>
    <row r="17458" spans="2:3" x14ac:dyDescent="0.45">
      <c r="B17458" s="2"/>
      <c r="C17458" s="2"/>
    </row>
    <row r="17459" spans="2:3" x14ac:dyDescent="0.45">
      <c r="B17459" s="2"/>
      <c r="C17459" s="2"/>
    </row>
    <row r="17460" spans="2:3" x14ac:dyDescent="0.45">
      <c r="B17460" s="2"/>
      <c r="C17460" s="2"/>
    </row>
    <row r="17461" spans="2:3" x14ac:dyDescent="0.45">
      <c r="B17461" s="2"/>
      <c r="C17461" s="2"/>
    </row>
    <row r="17462" spans="2:3" x14ac:dyDescent="0.45">
      <c r="B17462" s="2"/>
      <c r="C17462" s="2"/>
    </row>
    <row r="17463" spans="2:3" x14ac:dyDescent="0.45">
      <c r="B17463" s="2"/>
      <c r="C17463" s="2"/>
    </row>
    <row r="17464" spans="2:3" x14ac:dyDescent="0.45">
      <c r="B17464" s="2"/>
      <c r="C17464" s="2"/>
    </row>
    <row r="17465" spans="2:3" x14ac:dyDescent="0.45">
      <c r="B17465" s="2"/>
      <c r="C17465" s="2"/>
    </row>
    <row r="17466" spans="2:3" x14ac:dyDescent="0.45">
      <c r="B17466" s="2"/>
      <c r="C17466" s="2"/>
    </row>
    <row r="17467" spans="2:3" x14ac:dyDescent="0.45">
      <c r="B17467" s="2"/>
      <c r="C17467" s="2"/>
    </row>
    <row r="17468" spans="2:3" x14ac:dyDescent="0.45">
      <c r="B17468" s="2"/>
      <c r="C17468" s="2"/>
    </row>
    <row r="17469" spans="2:3" x14ac:dyDescent="0.45">
      <c r="B17469" s="2"/>
      <c r="C17469" s="2"/>
    </row>
    <row r="17470" spans="2:3" x14ac:dyDescent="0.45">
      <c r="B17470" s="2"/>
      <c r="C17470" s="2"/>
    </row>
    <row r="17471" spans="2:3" x14ac:dyDescent="0.45">
      <c r="B17471" s="2"/>
      <c r="C17471" s="2"/>
    </row>
    <row r="17472" spans="2:3" x14ac:dyDescent="0.45">
      <c r="B17472" s="2"/>
      <c r="C17472" s="2"/>
    </row>
    <row r="17473" spans="2:3" x14ac:dyDescent="0.45">
      <c r="B17473" s="2"/>
      <c r="C17473" s="2"/>
    </row>
    <row r="17474" spans="2:3" x14ac:dyDescent="0.45">
      <c r="B17474" s="2"/>
      <c r="C17474" s="2"/>
    </row>
    <row r="17475" spans="2:3" x14ac:dyDescent="0.45">
      <c r="B17475" s="2"/>
      <c r="C17475" s="2"/>
    </row>
    <row r="17476" spans="2:3" x14ac:dyDescent="0.45">
      <c r="B17476" s="2"/>
      <c r="C17476" s="2"/>
    </row>
    <row r="17477" spans="2:3" x14ac:dyDescent="0.45">
      <c r="B17477" s="2"/>
      <c r="C17477" s="2"/>
    </row>
    <row r="17478" spans="2:3" x14ac:dyDescent="0.45">
      <c r="B17478" s="2"/>
      <c r="C17478" s="2"/>
    </row>
    <row r="17479" spans="2:3" x14ac:dyDescent="0.45">
      <c r="B17479" s="2"/>
      <c r="C17479" s="2"/>
    </row>
    <row r="17480" spans="2:3" x14ac:dyDescent="0.45">
      <c r="B17480" s="2"/>
      <c r="C17480" s="2"/>
    </row>
    <row r="17481" spans="2:3" x14ac:dyDescent="0.45">
      <c r="B17481" s="2"/>
      <c r="C17481" s="2"/>
    </row>
    <row r="17482" spans="2:3" x14ac:dyDescent="0.45">
      <c r="B17482" s="2"/>
      <c r="C17482" s="2"/>
    </row>
    <row r="17483" spans="2:3" x14ac:dyDescent="0.45">
      <c r="B17483" s="2"/>
      <c r="C17483" s="2"/>
    </row>
    <row r="17484" spans="2:3" x14ac:dyDescent="0.45">
      <c r="B17484" s="2"/>
      <c r="C17484" s="2"/>
    </row>
    <row r="17485" spans="2:3" x14ac:dyDescent="0.45">
      <c r="B17485" s="2"/>
      <c r="C17485" s="2"/>
    </row>
    <row r="17486" spans="2:3" x14ac:dyDescent="0.45">
      <c r="B17486" s="2"/>
      <c r="C17486" s="2"/>
    </row>
    <row r="17487" spans="2:3" x14ac:dyDescent="0.45">
      <c r="B17487" s="2"/>
      <c r="C17487" s="2"/>
    </row>
    <row r="17488" spans="2:3" x14ac:dyDescent="0.45">
      <c r="B17488" s="2"/>
      <c r="C17488" s="2"/>
    </row>
    <row r="17489" spans="2:3" x14ac:dyDescent="0.45">
      <c r="B17489" s="2"/>
      <c r="C17489" s="2"/>
    </row>
    <row r="17490" spans="2:3" x14ac:dyDescent="0.45">
      <c r="B17490" s="2"/>
      <c r="C17490" s="2"/>
    </row>
    <row r="17491" spans="2:3" x14ac:dyDescent="0.45">
      <c r="B17491" s="2"/>
      <c r="C17491" s="2"/>
    </row>
    <row r="17492" spans="2:3" x14ac:dyDescent="0.45">
      <c r="B17492" s="2"/>
      <c r="C17492" s="2"/>
    </row>
    <row r="17493" spans="2:3" x14ac:dyDescent="0.45">
      <c r="B17493" s="2"/>
      <c r="C17493" s="2"/>
    </row>
    <row r="17494" spans="2:3" x14ac:dyDescent="0.45">
      <c r="B17494" s="2"/>
      <c r="C17494" s="2"/>
    </row>
    <row r="17495" spans="2:3" x14ac:dyDescent="0.45">
      <c r="B17495" s="2"/>
      <c r="C17495" s="2"/>
    </row>
    <row r="17496" spans="2:3" x14ac:dyDescent="0.45">
      <c r="B17496" s="2"/>
      <c r="C17496" s="2"/>
    </row>
    <row r="17497" spans="2:3" x14ac:dyDescent="0.45">
      <c r="B17497" s="2"/>
      <c r="C17497" s="2"/>
    </row>
    <row r="17498" spans="2:3" x14ac:dyDescent="0.45">
      <c r="B17498" s="2"/>
      <c r="C17498" s="2"/>
    </row>
    <row r="17499" spans="2:3" x14ac:dyDescent="0.45">
      <c r="B17499" s="2"/>
      <c r="C17499" s="2"/>
    </row>
    <row r="17500" spans="2:3" x14ac:dyDescent="0.45">
      <c r="B17500" s="2"/>
      <c r="C17500" s="2"/>
    </row>
    <row r="17501" spans="2:3" x14ac:dyDescent="0.45">
      <c r="B17501" s="2"/>
      <c r="C17501" s="2"/>
    </row>
    <row r="17502" spans="2:3" x14ac:dyDescent="0.45">
      <c r="B17502" s="2"/>
      <c r="C17502" s="2"/>
    </row>
    <row r="17503" spans="2:3" x14ac:dyDescent="0.45">
      <c r="B17503" s="2"/>
      <c r="C17503" s="2"/>
    </row>
    <row r="17504" spans="2:3" x14ac:dyDescent="0.45">
      <c r="B17504" s="2"/>
      <c r="C17504" s="2"/>
    </row>
    <row r="17505" spans="2:3" x14ac:dyDescent="0.45">
      <c r="B17505" s="2"/>
      <c r="C17505" s="2"/>
    </row>
    <row r="17506" spans="2:3" x14ac:dyDescent="0.45">
      <c r="B17506" s="2"/>
      <c r="C17506" s="2"/>
    </row>
    <row r="17507" spans="2:3" x14ac:dyDescent="0.45">
      <c r="B17507" s="2"/>
      <c r="C17507" s="2"/>
    </row>
    <row r="17508" spans="2:3" x14ac:dyDescent="0.45">
      <c r="B17508" s="2"/>
      <c r="C17508" s="2"/>
    </row>
    <row r="17509" spans="2:3" x14ac:dyDescent="0.45">
      <c r="B17509" s="2"/>
      <c r="C17509" s="2"/>
    </row>
    <row r="17510" spans="2:3" x14ac:dyDescent="0.45">
      <c r="B17510" s="2"/>
      <c r="C17510" s="2"/>
    </row>
    <row r="17511" spans="2:3" x14ac:dyDescent="0.45">
      <c r="B17511" s="2"/>
      <c r="C17511" s="2"/>
    </row>
    <row r="17512" spans="2:3" x14ac:dyDescent="0.45">
      <c r="B17512" s="2"/>
      <c r="C17512" s="2"/>
    </row>
    <row r="17513" spans="2:3" x14ac:dyDescent="0.45">
      <c r="B17513" s="2"/>
      <c r="C17513" s="2"/>
    </row>
    <row r="17514" spans="2:3" x14ac:dyDescent="0.45">
      <c r="B17514" s="2"/>
      <c r="C17514" s="2"/>
    </row>
    <row r="17515" spans="2:3" x14ac:dyDescent="0.45">
      <c r="B17515" s="2"/>
      <c r="C17515" s="2"/>
    </row>
    <row r="17516" spans="2:3" x14ac:dyDescent="0.45">
      <c r="B17516" s="2"/>
      <c r="C17516" s="2"/>
    </row>
    <row r="17517" spans="2:3" x14ac:dyDescent="0.45">
      <c r="B17517" s="2"/>
      <c r="C17517" s="2"/>
    </row>
    <row r="17518" spans="2:3" x14ac:dyDescent="0.45">
      <c r="B17518" s="2"/>
      <c r="C17518" s="2"/>
    </row>
    <row r="17519" spans="2:3" x14ac:dyDescent="0.45">
      <c r="B17519" s="2"/>
      <c r="C17519" s="2"/>
    </row>
    <row r="17520" spans="2:3" x14ac:dyDescent="0.45">
      <c r="B17520" s="2"/>
      <c r="C17520" s="2"/>
    </row>
    <row r="17521" spans="2:3" x14ac:dyDescent="0.45">
      <c r="B17521" s="2"/>
      <c r="C17521" s="2"/>
    </row>
    <row r="17522" spans="2:3" x14ac:dyDescent="0.45">
      <c r="B17522" s="2"/>
      <c r="C17522" s="2"/>
    </row>
    <row r="17523" spans="2:3" x14ac:dyDescent="0.45">
      <c r="B17523" s="2"/>
      <c r="C17523" s="2"/>
    </row>
    <row r="17524" spans="2:3" x14ac:dyDescent="0.45">
      <c r="B17524" s="2"/>
      <c r="C17524" s="2"/>
    </row>
    <row r="17525" spans="2:3" x14ac:dyDescent="0.45">
      <c r="B17525" s="2"/>
      <c r="C17525" s="2"/>
    </row>
    <row r="17526" spans="2:3" x14ac:dyDescent="0.45">
      <c r="B17526" s="2"/>
      <c r="C17526" s="2"/>
    </row>
    <row r="17527" spans="2:3" x14ac:dyDescent="0.45">
      <c r="B17527" s="2"/>
      <c r="C17527" s="2"/>
    </row>
    <row r="17528" spans="2:3" x14ac:dyDescent="0.45">
      <c r="B17528" s="2"/>
      <c r="C17528" s="2"/>
    </row>
    <row r="17529" spans="2:3" x14ac:dyDescent="0.45">
      <c r="B17529" s="2"/>
      <c r="C17529" s="2"/>
    </row>
    <row r="17530" spans="2:3" x14ac:dyDescent="0.45">
      <c r="B17530" s="2"/>
      <c r="C17530" s="2"/>
    </row>
    <row r="17531" spans="2:3" x14ac:dyDescent="0.45">
      <c r="B17531" s="2"/>
      <c r="C17531" s="2"/>
    </row>
    <row r="17532" spans="2:3" x14ac:dyDescent="0.45">
      <c r="B17532" s="2"/>
      <c r="C17532" s="2"/>
    </row>
    <row r="17533" spans="2:3" x14ac:dyDescent="0.45">
      <c r="B17533" s="2"/>
      <c r="C17533" s="2"/>
    </row>
    <row r="17534" spans="2:3" x14ac:dyDescent="0.45">
      <c r="B17534" s="2"/>
      <c r="C17534" s="2"/>
    </row>
    <row r="17535" spans="2:3" x14ac:dyDescent="0.45">
      <c r="B17535" s="2"/>
      <c r="C17535" s="2"/>
    </row>
    <row r="17536" spans="2:3" x14ac:dyDescent="0.45">
      <c r="B17536" s="2"/>
      <c r="C17536" s="2"/>
    </row>
    <row r="17537" spans="2:3" x14ac:dyDescent="0.45">
      <c r="B17537" s="2"/>
      <c r="C17537" s="2"/>
    </row>
    <row r="17538" spans="2:3" x14ac:dyDescent="0.45">
      <c r="B17538" s="2"/>
      <c r="C17538" s="2"/>
    </row>
    <row r="17539" spans="2:3" x14ac:dyDescent="0.45">
      <c r="B17539" s="2"/>
      <c r="C17539" s="2"/>
    </row>
    <row r="17540" spans="2:3" x14ac:dyDescent="0.45">
      <c r="B17540" s="2"/>
      <c r="C17540" s="2"/>
    </row>
    <row r="17541" spans="2:3" x14ac:dyDescent="0.45">
      <c r="B17541" s="2"/>
      <c r="C17541" s="2"/>
    </row>
    <row r="17542" spans="2:3" x14ac:dyDescent="0.45">
      <c r="B17542" s="2"/>
      <c r="C17542" s="2"/>
    </row>
    <row r="17543" spans="2:3" x14ac:dyDescent="0.45">
      <c r="B17543" s="2"/>
      <c r="C17543" s="2"/>
    </row>
    <row r="17544" spans="2:3" x14ac:dyDescent="0.45">
      <c r="B17544" s="2"/>
      <c r="C17544" s="2"/>
    </row>
    <row r="17545" spans="2:3" x14ac:dyDescent="0.45">
      <c r="B17545" s="2"/>
      <c r="C17545" s="2"/>
    </row>
    <row r="17546" spans="2:3" x14ac:dyDescent="0.45">
      <c r="B17546" s="2"/>
      <c r="C17546" s="2"/>
    </row>
    <row r="17547" spans="2:3" x14ac:dyDescent="0.45">
      <c r="B17547" s="2"/>
      <c r="C17547" s="2"/>
    </row>
    <row r="17548" spans="2:3" x14ac:dyDescent="0.45">
      <c r="B17548" s="2"/>
      <c r="C17548" s="2"/>
    </row>
    <row r="17549" spans="2:3" x14ac:dyDescent="0.45">
      <c r="B17549" s="2"/>
      <c r="C17549" s="2"/>
    </row>
    <row r="17550" spans="2:3" x14ac:dyDescent="0.45">
      <c r="B17550" s="2"/>
      <c r="C17550" s="2"/>
    </row>
    <row r="17551" spans="2:3" x14ac:dyDescent="0.45">
      <c r="B17551" s="2"/>
      <c r="C17551" s="2"/>
    </row>
    <row r="17552" spans="2:3" x14ac:dyDescent="0.45">
      <c r="B17552" s="2"/>
      <c r="C17552" s="2"/>
    </row>
    <row r="17553" spans="2:3" x14ac:dyDescent="0.45">
      <c r="B17553" s="2"/>
      <c r="C17553" s="2"/>
    </row>
    <row r="17554" spans="2:3" x14ac:dyDescent="0.45">
      <c r="B17554" s="2"/>
      <c r="C17554" s="2"/>
    </row>
    <row r="17555" spans="2:3" x14ac:dyDescent="0.45">
      <c r="B17555" s="2"/>
      <c r="C17555" s="2"/>
    </row>
    <row r="17556" spans="2:3" x14ac:dyDescent="0.45">
      <c r="B17556" s="2"/>
      <c r="C17556" s="2"/>
    </row>
    <row r="17557" spans="2:3" x14ac:dyDescent="0.45">
      <c r="B17557" s="2"/>
      <c r="C17557" s="2"/>
    </row>
    <row r="17558" spans="2:3" x14ac:dyDescent="0.45">
      <c r="B17558" s="2"/>
      <c r="C17558" s="2"/>
    </row>
    <row r="17559" spans="2:3" x14ac:dyDescent="0.45">
      <c r="B17559" s="2"/>
      <c r="C17559" s="2"/>
    </row>
    <row r="17560" spans="2:3" x14ac:dyDescent="0.45">
      <c r="B17560" s="2"/>
      <c r="C17560" s="2"/>
    </row>
    <row r="17561" spans="2:3" x14ac:dyDescent="0.45">
      <c r="B17561" s="2"/>
      <c r="C17561" s="2"/>
    </row>
    <row r="17562" spans="2:3" x14ac:dyDescent="0.45">
      <c r="B17562" s="2"/>
      <c r="C17562" s="2"/>
    </row>
    <row r="17563" spans="2:3" x14ac:dyDescent="0.45">
      <c r="B17563" s="2"/>
      <c r="C17563" s="2"/>
    </row>
    <row r="17564" spans="2:3" x14ac:dyDescent="0.45">
      <c r="B17564" s="2"/>
      <c r="C17564" s="2"/>
    </row>
    <row r="17565" spans="2:3" x14ac:dyDescent="0.45">
      <c r="B17565" s="2"/>
      <c r="C17565" s="2"/>
    </row>
    <row r="17566" spans="2:3" x14ac:dyDescent="0.45">
      <c r="B17566" s="2"/>
      <c r="C17566" s="2"/>
    </row>
    <row r="17567" spans="2:3" x14ac:dyDescent="0.45">
      <c r="B17567" s="2"/>
      <c r="C17567" s="2"/>
    </row>
    <row r="17568" spans="2:3" x14ac:dyDescent="0.45">
      <c r="B17568" s="2"/>
      <c r="C17568" s="2"/>
    </row>
    <row r="17569" spans="2:3" x14ac:dyDescent="0.45">
      <c r="B17569" s="2"/>
      <c r="C17569" s="2"/>
    </row>
    <row r="17570" spans="2:3" x14ac:dyDescent="0.45">
      <c r="B17570" s="2"/>
      <c r="C17570" s="2"/>
    </row>
    <row r="17571" spans="2:3" x14ac:dyDescent="0.45">
      <c r="B17571" s="2"/>
      <c r="C17571" s="2"/>
    </row>
    <row r="17572" spans="2:3" x14ac:dyDescent="0.45">
      <c r="B17572" s="2"/>
      <c r="C17572" s="2"/>
    </row>
    <row r="17573" spans="2:3" x14ac:dyDescent="0.45">
      <c r="B17573" s="2"/>
      <c r="C17573" s="2"/>
    </row>
    <row r="17574" spans="2:3" x14ac:dyDescent="0.45">
      <c r="B17574" s="2"/>
      <c r="C17574" s="2"/>
    </row>
    <row r="17575" spans="2:3" x14ac:dyDescent="0.45">
      <c r="B17575" s="2"/>
      <c r="C17575" s="2"/>
    </row>
    <row r="17576" spans="2:3" x14ac:dyDescent="0.45">
      <c r="B17576" s="2"/>
      <c r="C17576" s="2"/>
    </row>
    <row r="17577" spans="2:3" x14ac:dyDescent="0.45">
      <c r="B17577" s="2"/>
      <c r="C17577" s="2"/>
    </row>
    <row r="17578" spans="2:3" x14ac:dyDescent="0.45">
      <c r="B17578" s="2"/>
      <c r="C17578" s="2"/>
    </row>
    <row r="17579" spans="2:3" x14ac:dyDescent="0.45">
      <c r="B17579" s="2"/>
      <c r="C17579" s="2"/>
    </row>
    <row r="17580" spans="2:3" x14ac:dyDescent="0.45">
      <c r="B17580" s="2"/>
      <c r="C17580" s="2"/>
    </row>
    <row r="17581" spans="2:3" x14ac:dyDescent="0.45">
      <c r="B17581" s="2"/>
      <c r="C17581" s="2"/>
    </row>
    <row r="17582" spans="2:3" x14ac:dyDescent="0.45">
      <c r="B17582" s="2"/>
      <c r="C17582" s="2"/>
    </row>
    <row r="17583" spans="2:3" x14ac:dyDescent="0.45">
      <c r="B17583" s="2"/>
      <c r="C17583" s="2"/>
    </row>
    <row r="17584" spans="2:3" x14ac:dyDescent="0.45">
      <c r="B17584" s="2"/>
      <c r="C17584" s="2"/>
    </row>
    <row r="17585" spans="2:3" x14ac:dyDescent="0.45">
      <c r="B17585" s="2"/>
      <c r="C17585" s="2"/>
    </row>
    <row r="17586" spans="2:3" x14ac:dyDescent="0.45">
      <c r="B17586" s="2"/>
      <c r="C17586" s="2"/>
    </row>
    <row r="17587" spans="2:3" x14ac:dyDescent="0.45">
      <c r="B17587" s="2"/>
      <c r="C17587" s="2"/>
    </row>
    <row r="17588" spans="2:3" x14ac:dyDescent="0.45">
      <c r="B17588" s="2"/>
      <c r="C17588" s="2"/>
    </row>
    <row r="17589" spans="2:3" x14ac:dyDescent="0.45">
      <c r="B17589" s="2"/>
      <c r="C17589" s="2"/>
    </row>
    <row r="17590" spans="2:3" x14ac:dyDescent="0.45">
      <c r="B17590" s="2"/>
      <c r="C17590" s="2"/>
    </row>
    <row r="17591" spans="2:3" x14ac:dyDescent="0.45">
      <c r="B17591" s="2"/>
      <c r="C17591" s="2"/>
    </row>
    <row r="17592" spans="2:3" x14ac:dyDescent="0.45">
      <c r="B17592" s="2"/>
      <c r="C17592" s="2"/>
    </row>
    <row r="17593" spans="2:3" x14ac:dyDescent="0.45">
      <c r="B17593" s="2"/>
      <c r="C17593" s="2"/>
    </row>
    <row r="17594" spans="2:3" x14ac:dyDescent="0.45">
      <c r="B17594" s="2"/>
      <c r="C17594" s="2"/>
    </row>
    <row r="17595" spans="2:3" x14ac:dyDescent="0.45">
      <c r="B17595" s="2"/>
      <c r="C17595" s="2"/>
    </row>
    <row r="17596" spans="2:3" x14ac:dyDescent="0.45">
      <c r="B17596" s="2"/>
      <c r="C17596" s="2"/>
    </row>
    <row r="17597" spans="2:3" x14ac:dyDescent="0.45">
      <c r="B17597" s="2"/>
      <c r="C17597" s="2"/>
    </row>
    <row r="17598" spans="2:3" x14ac:dyDescent="0.45">
      <c r="B17598" s="2"/>
      <c r="C17598" s="2"/>
    </row>
    <row r="17599" spans="2:3" x14ac:dyDescent="0.45">
      <c r="B17599" s="2"/>
      <c r="C17599" s="2"/>
    </row>
    <row r="17600" spans="2:3" x14ac:dyDescent="0.45">
      <c r="B17600" s="2"/>
      <c r="C17600" s="2"/>
    </row>
    <row r="17601" spans="2:3" x14ac:dyDescent="0.45">
      <c r="B17601" s="2"/>
      <c r="C17601" s="2"/>
    </row>
    <row r="17602" spans="2:3" x14ac:dyDescent="0.45">
      <c r="B17602" s="2"/>
      <c r="C17602" s="2"/>
    </row>
    <row r="17603" spans="2:3" x14ac:dyDescent="0.45">
      <c r="B17603" s="2"/>
      <c r="C17603" s="2"/>
    </row>
    <row r="17604" spans="2:3" x14ac:dyDescent="0.45">
      <c r="B17604" s="2"/>
      <c r="C17604" s="2"/>
    </row>
    <row r="17605" spans="2:3" x14ac:dyDescent="0.45">
      <c r="B17605" s="2"/>
      <c r="C17605" s="2"/>
    </row>
    <row r="17606" spans="2:3" x14ac:dyDescent="0.45">
      <c r="B17606" s="2"/>
      <c r="C17606" s="2"/>
    </row>
    <row r="17607" spans="2:3" x14ac:dyDescent="0.45">
      <c r="B17607" s="2"/>
      <c r="C17607" s="2"/>
    </row>
    <row r="17608" spans="2:3" x14ac:dyDescent="0.45">
      <c r="B17608" s="2"/>
      <c r="C17608" s="2"/>
    </row>
    <row r="17609" spans="2:3" x14ac:dyDescent="0.45">
      <c r="B17609" s="2"/>
      <c r="C17609" s="2"/>
    </row>
    <row r="17610" spans="2:3" x14ac:dyDescent="0.45">
      <c r="B17610" s="2"/>
      <c r="C17610" s="2"/>
    </row>
    <row r="17611" spans="2:3" x14ac:dyDescent="0.45">
      <c r="B17611" s="2"/>
      <c r="C17611" s="2"/>
    </row>
    <row r="17612" spans="2:3" x14ac:dyDescent="0.45">
      <c r="B17612" s="2"/>
      <c r="C17612" s="2"/>
    </row>
    <row r="17613" spans="2:3" x14ac:dyDescent="0.45">
      <c r="B17613" s="2"/>
      <c r="C17613" s="2"/>
    </row>
    <row r="17614" spans="2:3" x14ac:dyDescent="0.45">
      <c r="B17614" s="2"/>
      <c r="C17614" s="2"/>
    </row>
    <row r="17615" spans="2:3" x14ac:dyDescent="0.45">
      <c r="B17615" s="2"/>
      <c r="C17615" s="2"/>
    </row>
    <row r="17616" spans="2:3" x14ac:dyDescent="0.45">
      <c r="B17616" s="2"/>
      <c r="C17616" s="2"/>
    </row>
    <row r="17617" spans="2:3" x14ac:dyDescent="0.45">
      <c r="B17617" s="2"/>
      <c r="C17617" s="2"/>
    </row>
    <row r="17618" spans="2:3" x14ac:dyDescent="0.45">
      <c r="B17618" s="2"/>
      <c r="C17618" s="2"/>
    </row>
    <row r="17619" spans="2:3" x14ac:dyDescent="0.45">
      <c r="B17619" s="2"/>
      <c r="C17619" s="2"/>
    </row>
    <row r="17620" spans="2:3" x14ac:dyDescent="0.45">
      <c r="B17620" s="2"/>
      <c r="C17620" s="2"/>
    </row>
    <row r="17621" spans="2:3" x14ac:dyDescent="0.45">
      <c r="B17621" s="2"/>
      <c r="C17621" s="2"/>
    </row>
    <row r="17622" spans="2:3" x14ac:dyDescent="0.45">
      <c r="B17622" s="2"/>
      <c r="C17622" s="2"/>
    </row>
    <row r="17623" spans="2:3" x14ac:dyDescent="0.45">
      <c r="B17623" s="2"/>
      <c r="C17623" s="2"/>
    </row>
    <row r="17624" spans="2:3" x14ac:dyDescent="0.45">
      <c r="B17624" s="2"/>
      <c r="C17624" s="2"/>
    </row>
    <row r="17625" spans="2:3" x14ac:dyDescent="0.45">
      <c r="B17625" s="2"/>
      <c r="C17625" s="2"/>
    </row>
    <row r="17626" spans="2:3" x14ac:dyDescent="0.45">
      <c r="B17626" s="2"/>
      <c r="C17626" s="2"/>
    </row>
    <row r="17627" spans="2:3" x14ac:dyDescent="0.45">
      <c r="B17627" s="2"/>
      <c r="C17627" s="2"/>
    </row>
    <row r="17628" spans="2:3" x14ac:dyDescent="0.45">
      <c r="B17628" s="2"/>
      <c r="C17628" s="2"/>
    </row>
    <row r="17629" spans="2:3" x14ac:dyDescent="0.45">
      <c r="B17629" s="2"/>
      <c r="C17629" s="2"/>
    </row>
    <row r="17630" spans="2:3" x14ac:dyDescent="0.45">
      <c r="B17630" s="2"/>
      <c r="C17630" s="2"/>
    </row>
    <row r="17631" spans="2:3" x14ac:dyDescent="0.45">
      <c r="B17631" s="2"/>
      <c r="C17631" s="2"/>
    </row>
    <row r="17632" spans="2:3" x14ac:dyDescent="0.45">
      <c r="B17632" s="2"/>
      <c r="C17632" s="2"/>
    </row>
    <row r="17633" spans="2:3" x14ac:dyDescent="0.45">
      <c r="B17633" s="2"/>
      <c r="C17633" s="2"/>
    </row>
    <row r="17634" spans="2:3" x14ac:dyDescent="0.45">
      <c r="B17634" s="2"/>
      <c r="C17634" s="2"/>
    </row>
    <row r="17635" spans="2:3" x14ac:dyDescent="0.45">
      <c r="B17635" s="2"/>
      <c r="C17635" s="2"/>
    </row>
    <row r="17636" spans="2:3" x14ac:dyDescent="0.45">
      <c r="B17636" s="2"/>
      <c r="C17636" s="2"/>
    </row>
    <row r="17637" spans="2:3" x14ac:dyDescent="0.45">
      <c r="B17637" s="2"/>
      <c r="C17637" s="2"/>
    </row>
    <row r="17638" spans="2:3" x14ac:dyDescent="0.45">
      <c r="B17638" s="2"/>
      <c r="C17638" s="2"/>
    </row>
    <row r="17639" spans="2:3" x14ac:dyDescent="0.45">
      <c r="B17639" s="2"/>
      <c r="C17639" s="2"/>
    </row>
    <row r="17640" spans="2:3" x14ac:dyDescent="0.45">
      <c r="B17640" s="2"/>
      <c r="C17640" s="2"/>
    </row>
    <row r="17641" spans="2:3" x14ac:dyDescent="0.45">
      <c r="B17641" s="2"/>
      <c r="C17641" s="2"/>
    </row>
    <row r="17642" spans="2:3" x14ac:dyDescent="0.45">
      <c r="B17642" s="2"/>
      <c r="C17642" s="2"/>
    </row>
    <row r="17643" spans="2:3" x14ac:dyDescent="0.45">
      <c r="B17643" s="2"/>
      <c r="C17643" s="2"/>
    </row>
    <row r="17644" spans="2:3" x14ac:dyDescent="0.45">
      <c r="B17644" s="2"/>
      <c r="C17644" s="2"/>
    </row>
    <row r="17645" spans="2:3" x14ac:dyDescent="0.45">
      <c r="B17645" s="2"/>
      <c r="C17645" s="2"/>
    </row>
    <row r="17646" spans="2:3" x14ac:dyDescent="0.45">
      <c r="B17646" s="2"/>
      <c r="C17646" s="2"/>
    </row>
    <row r="17647" spans="2:3" x14ac:dyDescent="0.45">
      <c r="B17647" s="2"/>
      <c r="C17647" s="2"/>
    </row>
    <row r="17648" spans="2:3" x14ac:dyDescent="0.45">
      <c r="B17648" s="2"/>
      <c r="C17648" s="2"/>
    </row>
    <row r="17649" spans="2:3" x14ac:dyDescent="0.45">
      <c r="B17649" s="2"/>
      <c r="C17649" s="2"/>
    </row>
    <row r="17650" spans="2:3" x14ac:dyDescent="0.45">
      <c r="B17650" s="2"/>
      <c r="C17650" s="2"/>
    </row>
    <row r="17651" spans="2:3" x14ac:dyDescent="0.45">
      <c r="B17651" s="2"/>
      <c r="C17651" s="2"/>
    </row>
    <row r="17652" spans="2:3" x14ac:dyDescent="0.45">
      <c r="B17652" s="2"/>
      <c r="C17652" s="2"/>
    </row>
    <row r="17653" spans="2:3" x14ac:dyDescent="0.45">
      <c r="B17653" s="2"/>
      <c r="C17653" s="2"/>
    </row>
    <row r="17654" spans="2:3" x14ac:dyDescent="0.45">
      <c r="B17654" s="2"/>
      <c r="C17654" s="2"/>
    </row>
    <row r="17655" spans="2:3" x14ac:dyDescent="0.45">
      <c r="B17655" s="2"/>
      <c r="C17655" s="2"/>
    </row>
    <row r="17656" spans="2:3" x14ac:dyDescent="0.45">
      <c r="B17656" s="2"/>
      <c r="C17656" s="2"/>
    </row>
    <row r="17657" spans="2:3" x14ac:dyDescent="0.45">
      <c r="B17657" s="2"/>
      <c r="C17657" s="2"/>
    </row>
    <row r="17658" spans="2:3" x14ac:dyDescent="0.45">
      <c r="B17658" s="2"/>
      <c r="C17658" s="2"/>
    </row>
    <row r="17659" spans="2:3" x14ac:dyDescent="0.45">
      <c r="B17659" s="2"/>
      <c r="C17659" s="2"/>
    </row>
    <row r="17660" spans="2:3" x14ac:dyDescent="0.45">
      <c r="B17660" s="2"/>
      <c r="C17660" s="2"/>
    </row>
    <row r="17661" spans="2:3" x14ac:dyDescent="0.45">
      <c r="B17661" s="2"/>
      <c r="C17661" s="2"/>
    </row>
    <row r="17662" spans="2:3" x14ac:dyDescent="0.45">
      <c r="B17662" s="2"/>
      <c r="C17662" s="2"/>
    </row>
    <row r="17663" spans="2:3" x14ac:dyDescent="0.45">
      <c r="B17663" s="2"/>
      <c r="C17663" s="2"/>
    </row>
    <row r="17664" spans="2:3" x14ac:dyDescent="0.45">
      <c r="B17664" s="2"/>
      <c r="C17664" s="2"/>
    </row>
    <row r="17665" spans="2:3" x14ac:dyDescent="0.45">
      <c r="B17665" s="2"/>
      <c r="C17665" s="2"/>
    </row>
    <row r="17666" spans="2:3" x14ac:dyDescent="0.45">
      <c r="B17666" s="2"/>
      <c r="C17666" s="2"/>
    </row>
    <row r="17667" spans="2:3" x14ac:dyDescent="0.45">
      <c r="B17667" s="2"/>
      <c r="C17667" s="2"/>
    </row>
    <row r="17668" spans="2:3" x14ac:dyDescent="0.45">
      <c r="B17668" s="2"/>
      <c r="C17668" s="2"/>
    </row>
    <row r="17669" spans="2:3" x14ac:dyDescent="0.45">
      <c r="B17669" s="2"/>
      <c r="C17669" s="2"/>
    </row>
    <row r="17670" spans="2:3" x14ac:dyDescent="0.45">
      <c r="B17670" s="2"/>
      <c r="C17670" s="2"/>
    </row>
    <row r="17671" spans="2:3" x14ac:dyDescent="0.45">
      <c r="B17671" s="2"/>
      <c r="C17671" s="2"/>
    </row>
    <row r="17672" spans="2:3" x14ac:dyDescent="0.45">
      <c r="B17672" s="2"/>
      <c r="C17672" s="2"/>
    </row>
    <row r="17673" spans="2:3" x14ac:dyDescent="0.45">
      <c r="B17673" s="2"/>
      <c r="C17673" s="2"/>
    </row>
    <row r="17674" spans="2:3" x14ac:dyDescent="0.45">
      <c r="B17674" s="2"/>
      <c r="C17674" s="2"/>
    </row>
    <row r="17675" spans="2:3" x14ac:dyDescent="0.45">
      <c r="B17675" s="2"/>
      <c r="C17675" s="2"/>
    </row>
    <row r="17676" spans="2:3" x14ac:dyDescent="0.45">
      <c r="B17676" s="2"/>
      <c r="C17676" s="2"/>
    </row>
    <row r="17677" spans="2:3" x14ac:dyDescent="0.45">
      <c r="B17677" s="2"/>
      <c r="C17677" s="2"/>
    </row>
    <row r="17678" spans="2:3" x14ac:dyDescent="0.45">
      <c r="B17678" s="2"/>
      <c r="C17678" s="2"/>
    </row>
    <row r="17679" spans="2:3" x14ac:dyDescent="0.45">
      <c r="B17679" s="2"/>
      <c r="C17679" s="2"/>
    </row>
    <row r="17680" spans="2:3" x14ac:dyDescent="0.45">
      <c r="B17680" s="2"/>
      <c r="C17680" s="2"/>
    </row>
    <row r="17681" spans="2:3" x14ac:dyDescent="0.45">
      <c r="B17681" s="2"/>
      <c r="C17681" s="2"/>
    </row>
    <row r="17682" spans="2:3" x14ac:dyDescent="0.45">
      <c r="B17682" s="2"/>
      <c r="C17682" s="2"/>
    </row>
    <row r="17683" spans="2:3" x14ac:dyDescent="0.45">
      <c r="B17683" s="2"/>
      <c r="C17683" s="2"/>
    </row>
    <row r="17684" spans="2:3" x14ac:dyDescent="0.45">
      <c r="B17684" s="2"/>
      <c r="C17684" s="2"/>
    </row>
    <row r="17685" spans="2:3" x14ac:dyDescent="0.45">
      <c r="B17685" s="2"/>
      <c r="C17685" s="2"/>
    </row>
    <row r="17686" spans="2:3" x14ac:dyDescent="0.45">
      <c r="B17686" s="2"/>
      <c r="C17686" s="2"/>
    </row>
    <row r="17687" spans="2:3" x14ac:dyDescent="0.45">
      <c r="B17687" s="2"/>
      <c r="C17687" s="2"/>
    </row>
    <row r="17688" spans="2:3" x14ac:dyDescent="0.45">
      <c r="B17688" s="2"/>
      <c r="C17688" s="2"/>
    </row>
    <row r="17689" spans="2:3" x14ac:dyDescent="0.45">
      <c r="B17689" s="2"/>
      <c r="C17689" s="2"/>
    </row>
    <row r="17690" spans="2:3" x14ac:dyDescent="0.45">
      <c r="B17690" s="2"/>
      <c r="C17690" s="2"/>
    </row>
    <row r="17691" spans="2:3" x14ac:dyDescent="0.45">
      <c r="B17691" s="2"/>
      <c r="C17691" s="2"/>
    </row>
    <row r="17692" spans="2:3" x14ac:dyDescent="0.45">
      <c r="B17692" s="2"/>
      <c r="C17692" s="2"/>
    </row>
    <row r="17693" spans="2:3" x14ac:dyDescent="0.45">
      <c r="B17693" s="2"/>
      <c r="C17693" s="2"/>
    </row>
    <row r="17694" spans="2:3" x14ac:dyDescent="0.45">
      <c r="B17694" s="2"/>
      <c r="C17694" s="2"/>
    </row>
    <row r="17695" spans="2:3" x14ac:dyDescent="0.45">
      <c r="B17695" s="2"/>
      <c r="C17695" s="2"/>
    </row>
    <row r="17696" spans="2:3" x14ac:dyDescent="0.45">
      <c r="B17696" s="2"/>
      <c r="C17696" s="2"/>
    </row>
    <row r="17697" spans="2:3" x14ac:dyDescent="0.45">
      <c r="B17697" s="2"/>
      <c r="C17697" s="2"/>
    </row>
    <row r="17698" spans="2:3" x14ac:dyDescent="0.45">
      <c r="B17698" s="2"/>
      <c r="C17698" s="2"/>
    </row>
    <row r="17699" spans="2:3" x14ac:dyDescent="0.45">
      <c r="B17699" s="2"/>
      <c r="C17699" s="2"/>
    </row>
    <row r="17700" spans="2:3" x14ac:dyDescent="0.45">
      <c r="B17700" s="2"/>
      <c r="C17700" s="2"/>
    </row>
    <row r="17701" spans="2:3" x14ac:dyDescent="0.45">
      <c r="B17701" s="2"/>
      <c r="C17701" s="2"/>
    </row>
    <row r="17702" spans="2:3" x14ac:dyDescent="0.45">
      <c r="B17702" s="2"/>
      <c r="C17702" s="2"/>
    </row>
    <row r="17703" spans="2:3" x14ac:dyDescent="0.45">
      <c r="B17703" s="2"/>
      <c r="C17703" s="2"/>
    </row>
    <row r="17704" spans="2:3" x14ac:dyDescent="0.45">
      <c r="B17704" s="2"/>
      <c r="C17704" s="2"/>
    </row>
    <row r="17705" spans="2:3" x14ac:dyDescent="0.45">
      <c r="B17705" s="2"/>
      <c r="C17705" s="2"/>
    </row>
    <row r="17706" spans="2:3" x14ac:dyDescent="0.45">
      <c r="B17706" s="2"/>
      <c r="C17706" s="2"/>
    </row>
    <row r="17707" spans="2:3" x14ac:dyDescent="0.45">
      <c r="B17707" s="2"/>
      <c r="C17707" s="2"/>
    </row>
    <row r="17708" spans="2:3" x14ac:dyDescent="0.45">
      <c r="B17708" s="2"/>
      <c r="C17708" s="2"/>
    </row>
    <row r="17709" spans="2:3" x14ac:dyDescent="0.45">
      <c r="B17709" s="2"/>
      <c r="C17709" s="2"/>
    </row>
    <row r="17710" spans="2:3" x14ac:dyDescent="0.45">
      <c r="B17710" s="2"/>
      <c r="C17710" s="2"/>
    </row>
    <row r="17711" spans="2:3" x14ac:dyDescent="0.45">
      <c r="B17711" s="2"/>
      <c r="C17711" s="2"/>
    </row>
    <row r="17712" spans="2:3" x14ac:dyDescent="0.45">
      <c r="B17712" s="2"/>
      <c r="C17712" s="2"/>
    </row>
    <row r="17713" spans="2:3" x14ac:dyDescent="0.45">
      <c r="B17713" s="2"/>
      <c r="C17713" s="2"/>
    </row>
    <row r="17714" spans="2:3" x14ac:dyDescent="0.45">
      <c r="B17714" s="2"/>
      <c r="C17714" s="2"/>
    </row>
    <row r="17715" spans="2:3" x14ac:dyDescent="0.45">
      <c r="B17715" s="2"/>
      <c r="C17715" s="2"/>
    </row>
    <row r="17716" spans="2:3" x14ac:dyDescent="0.45">
      <c r="B17716" s="2"/>
      <c r="C17716" s="2"/>
    </row>
    <row r="17717" spans="2:3" x14ac:dyDescent="0.45">
      <c r="B17717" s="2"/>
      <c r="C17717" s="2"/>
    </row>
    <row r="17718" spans="2:3" x14ac:dyDescent="0.45">
      <c r="B17718" s="2"/>
      <c r="C17718" s="2"/>
    </row>
    <row r="17719" spans="2:3" x14ac:dyDescent="0.45">
      <c r="B17719" s="2"/>
      <c r="C17719" s="2"/>
    </row>
    <row r="17720" spans="2:3" x14ac:dyDescent="0.45">
      <c r="B17720" s="2"/>
      <c r="C17720" s="2"/>
    </row>
    <row r="17721" spans="2:3" x14ac:dyDescent="0.45">
      <c r="B17721" s="2"/>
      <c r="C17721" s="2"/>
    </row>
    <row r="17722" spans="2:3" x14ac:dyDescent="0.45">
      <c r="B17722" s="2"/>
      <c r="C17722" s="2"/>
    </row>
    <row r="17723" spans="2:3" x14ac:dyDescent="0.45">
      <c r="B17723" s="2"/>
      <c r="C17723" s="2"/>
    </row>
    <row r="17724" spans="2:3" x14ac:dyDescent="0.45">
      <c r="B17724" s="2"/>
      <c r="C17724" s="2"/>
    </row>
    <row r="17725" spans="2:3" x14ac:dyDescent="0.45">
      <c r="B17725" s="2"/>
      <c r="C17725" s="2"/>
    </row>
    <row r="17726" spans="2:3" x14ac:dyDescent="0.45">
      <c r="B17726" s="2"/>
      <c r="C17726" s="2"/>
    </row>
    <row r="17727" spans="2:3" x14ac:dyDescent="0.45">
      <c r="B17727" s="2"/>
      <c r="C17727" s="2"/>
    </row>
    <row r="17728" spans="2:3" x14ac:dyDescent="0.45">
      <c r="B17728" s="2"/>
      <c r="C17728" s="2"/>
    </row>
    <row r="17729" spans="2:3" x14ac:dyDescent="0.45">
      <c r="B17729" s="2"/>
      <c r="C17729" s="2"/>
    </row>
    <row r="17730" spans="2:3" x14ac:dyDescent="0.45">
      <c r="B17730" s="2"/>
      <c r="C17730" s="2"/>
    </row>
    <row r="17731" spans="2:3" x14ac:dyDescent="0.45">
      <c r="B17731" s="2"/>
      <c r="C17731" s="2"/>
    </row>
    <row r="17732" spans="2:3" x14ac:dyDescent="0.45">
      <c r="B17732" s="2"/>
      <c r="C17732" s="2"/>
    </row>
    <row r="17733" spans="2:3" x14ac:dyDescent="0.45">
      <c r="B17733" s="2"/>
      <c r="C17733" s="2"/>
    </row>
    <row r="17734" spans="2:3" x14ac:dyDescent="0.45">
      <c r="B17734" s="2"/>
      <c r="C17734" s="2"/>
    </row>
    <row r="17735" spans="2:3" x14ac:dyDescent="0.45">
      <c r="B17735" s="2"/>
      <c r="C17735" s="2"/>
    </row>
    <row r="17736" spans="2:3" x14ac:dyDescent="0.45">
      <c r="B17736" s="2"/>
      <c r="C17736" s="2"/>
    </row>
    <row r="17737" spans="2:3" x14ac:dyDescent="0.45">
      <c r="B17737" s="2"/>
      <c r="C17737" s="2"/>
    </row>
    <row r="17738" spans="2:3" x14ac:dyDescent="0.45">
      <c r="B17738" s="2"/>
      <c r="C17738" s="2"/>
    </row>
    <row r="17739" spans="2:3" x14ac:dyDescent="0.45">
      <c r="B17739" s="2"/>
      <c r="C17739" s="2"/>
    </row>
    <row r="17740" spans="2:3" x14ac:dyDescent="0.45">
      <c r="B17740" s="2"/>
      <c r="C17740" s="2"/>
    </row>
    <row r="17741" spans="2:3" x14ac:dyDescent="0.45">
      <c r="B17741" s="2"/>
      <c r="C17741" s="2"/>
    </row>
    <row r="17742" spans="2:3" x14ac:dyDescent="0.45">
      <c r="B17742" s="2"/>
      <c r="C17742" s="2"/>
    </row>
    <row r="17743" spans="2:3" x14ac:dyDescent="0.45">
      <c r="B17743" s="2"/>
      <c r="C17743" s="2"/>
    </row>
    <row r="17744" spans="2:3" x14ac:dyDescent="0.45">
      <c r="B17744" s="2"/>
      <c r="C17744" s="2"/>
    </row>
    <row r="17745" spans="2:3" x14ac:dyDescent="0.45">
      <c r="B17745" s="2"/>
      <c r="C17745" s="2"/>
    </row>
    <row r="17746" spans="2:3" x14ac:dyDescent="0.45">
      <c r="B17746" s="2"/>
      <c r="C17746" s="2"/>
    </row>
    <row r="17747" spans="2:3" x14ac:dyDescent="0.45">
      <c r="B17747" s="2"/>
      <c r="C17747" s="2"/>
    </row>
    <row r="17748" spans="2:3" x14ac:dyDescent="0.45">
      <c r="B17748" s="2"/>
      <c r="C17748" s="2"/>
    </row>
    <row r="17749" spans="2:3" x14ac:dyDescent="0.45">
      <c r="B17749" s="2"/>
      <c r="C17749" s="2"/>
    </row>
    <row r="17750" spans="2:3" x14ac:dyDescent="0.45">
      <c r="B17750" s="2"/>
      <c r="C17750" s="2"/>
    </row>
    <row r="17751" spans="2:3" x14ac:dyDescent="0.45">
      <c r="B17751" s="2"/>
      <c r="C17751" s="2"/>
    </row>
    <row r="17752" spans="2:3" x14ac:dyDescent="0.45">
      <c r="B17752" s="2"/>
      <c r="C17752" s="2"/>
    </row>
    <row r="17753" spans="2:3" x14ac:dyDescent="0.45">
      <c r="B17753" s="2"/>
      <c r="C17753" s="2"/>
    </row>
    <row r="17754" spans="2:3" x14ac:dyDescent="0.45">
      <c r="B17754" s="2"/>
      <c r="C17754" s="2"/>
    </row>
    <row r="17755" spans="2:3" x14ac:dyDescent="0.45">
      <c r="B17755" s="2"/>
      <c r="C17755" s="2"/>
    </row>
    <row r="17756" spans="2:3" x14ac:dyDescent="0.45">
      <c r="B17756" s="2"/>
      <c r="C17756" s="2"/>
    </row>
    <row r="17757" spans="2:3" x14ac:dyDescent="0.45">
      <c r="B17757" s="2"/>
      <c r="C17757" s="2"/>
    </row>
    <row r="17758" spans="2:3" x14ac:dyDescent="0.45">
      <c r="B17758" s="2"/>
      <c r="C17758" s="2"/>
    </row>
    <row r="17759" spans="2:3" x14ac:dyDescent="0.45">
      <c r="B17759" s="2"/>
      <c r="C17759" s="2"/>
    </row>
    <row r="17760" spans="2:3" x14ac:dyDescent="0.45">
      <c r="B17760" s="2"/>
      <c r="C17760" s="2"/>
    </row>
    <row r="17761" spans="2:3" x14ac:dyDescent="0.45">
      <c r="B17761" s="2"/>
      <c r="C17761" s="2"/>
    </row>
    <row r="17762" spans="2:3" x14ac:dyDescent="0.45">
      <c r="B17762" s="2"/>
      <c r="C17762" s="2"/>
    </row>
    <row r="17763" spans="2:3" x14ac:dyDescent="0.45">
      <c r="B17763" s="2"/>
      <c r="C17763" s="2"/>
    </row>
    <row r="17764" spans="2:3" x14ac:dyDescent="0.45">
      <c r="B17764" s="2"/>
      <c r="C17764" s="2"/>
    </row>
    <row r="17765" spans="2:3" x14ac:dyDescent="0.45">
      <c r="B17765" s="2"/>
      <c r="C17765" s="2"/>
    </row>
    <row r="17766" spans="2:3" x14ac:dyDescent="0.45">
      <c r="B17766" s="2"/>
      <c r="C17766" s="2"/>
    </row>
    <row r="17767" spans="2:3" x14ac:dyDescent="0.45">
      <c r="B17767" s="2"/>
      <c r="C17767" s="2"/>
    </row>
    <row r="17768" spans="2:3" x14ac:dyDescent="0.45">
      <c r="B17768" s="2"/>
      <c r="C17768" s="2"/>
    </row>
    <row r="17769" spans="2:3" x14ac:dyDescent="0.45">
      <c r="B17769" s="2"/>
      <c r="C17769" s="2"/>
    </row>
    <row r="17770" spans="2:3" x14ac:dyDescent="0.45">
      <c r="B17770" s="2"/>
      <c r="C17770" s="2"/>
    </row>
    <row r="17771" spans="2:3" x14ac:dyDescent="0.45">
      <c r="B17771" s="2"/>
      <c r="C17771" s="2"/>
    </row>
    <row r="17772" spans="2:3" x14ac:dyDescent="0.45">
      <c r="B17772" s="2"/>
      <c r="C17772" s="2"/>
    </row>
    <row r="17773" spans="2:3" x14ac:dyDescent="0.45">
      <c r="B17773" s="2"/>
      <c r="C17773" s="2"/>
    </row>
    <row r="17774" spans="2:3" x14ac:dyDescent="0.45">
      <c r="B17774" s="2"/>
      <c r="C17774" s="2"/>
    </row>
    <row r="17775" spans="2:3" x14ac:dyDescent="0.45">
      <c r="B17775" s="2"/>
      <c r="C17775" s="2"/>
    </row>
    <row r="17776" spans="2:3" x14ac:dyDescent="0.45">
      <c r="B17776" s="2"/>
      <c r="C17776" s="2"/>
    </row>
    <row r="17777" spans="2:3" x14ac:dyDescent="0.45">
      <c r="B17777" s="2"/>
      <c r="C17777" s="2"/>
    </row>
    <row r="17778" spans="2:3" x14ac:dyDescent="0.45">
      <c r="B17778" s="2"/>
      <c r="C17778" s="2"/>
    </row>
    <row r="17779" spans="2:3" x14ac:dyDescent="0.45">
      <c r="B17779" s="2"/>
      <c r="C17779" s="2"/>
    </row>
    <row r="17780" spans="2:3" x14ac:dyDescent="0.45">
      <c r="B17780" s="2"/>
      <c r="C17780" s="2"/>
    </row>
    <row r="17781" spans="2:3" x14ac:dyDescent="0.45">
      <c r="B17781" s="2"/>
      <c r="C17781" s="2"/>
    </row>
    <row r="17782" spans="2:3" x14ac:dyDescent="0.45">
      <c r="B17782" s="2"/>
      <c r="C17782" s="2"/>
    </row>
    <row r="17783" spans="2:3" x14ac:dyDescent="0.45">
      <c r="B17783" s="2"/>
      <c r="C17783" s="2"/>
    </row>
    <row r="17784" spans="2:3" x14ac:dyDescent="0.45">
      <c r="B17784" s="2"/>
      <c r="C17784" s="2"/>
    </row>
    <row r="17785" spans="2:3" x14ac:dyDescent="0.45">
      <c r="B17785" s="2"/>
      <c r="C17785" s="2"/>
    </row>
    <row r="17786" spans="2:3" x14ac:dyDescent="0.45">
      <c r="B17786" s="2"/>
      <c r="C17786" s="2"/>
    </row>
    <row r="17787" spans="2:3" x14ac:dyDescent="0.45">
      <c r="B17787" s="2"/>
      <c r="C17787" s="2"/>
    </row>
    <row r="17788" spans="2:3" x14ac:dyDescent="0.45">
      <c r="B17788" s="2"/>
      <c r="C17788" s="2"/>
    </row>
    <row r="17789" spans="2:3" x14ac:dyDescent="0.45">
      <c r="B17789" s="2"/>
      <c r="C17789" s="2"/>
    </row>
    <row r="17790" spans="2:3" x14ac:dyDescent="0.45">
      <c r="B17790" s="2"/>
      <c r="C17790" s="2"/>
    </row>
    <row r="17791" spans="2:3" x14ac:dyDescent="0.45">
      <c r="B17791" s="2"/>
      <c r="C17791" s="2"/>
    </row>
    <row r="17792" spans="2:3" x14ac:dyDescent="0.45">
      <c r="B17792" s="2"/>
      <c r="C17792" s="2"/>
    </row>
    <row r="17793" spans="2:3" x14ac:dyDescent="0.45">
      <c r="B17793" s="2"/>
      <c r="C17793" s="2"/>
    </row>
    <row r="17794" spans="2:3" x14ac:dyDescent="0.45">
      <c r="B17794" s="2"/>
      <c r="C17794" s="2"/>
    </row>
    <row r="17795" spans="2:3" x14ac:dyDescent="0.45">
      <c r="B17795" s="2"/>
      <c r="C17795" s="2"/>
    </row>
    <row r="17796" spans="2:3" x14ac:dyDescent="0.45">
      <c r="B17796" s="2"/>
      <c r="C17796" s="2"/>
    </row>
    <row r="17797" spans="2:3" x14ac:dyDescent="0.45">
      <c r="B17797" s="2"/>
      <c r="C17797" s="2"/>
    </row>
    <row r="17798" spans="2:3" x14ac:dyDescent="0.45">
      <c r="B17798" s="2"/>
      <c r="C17798" s="2"/>
    </row>
    <row r="17799" spans="2:3" x14ac:dyDescent="0.45">
      <c r="B17799" s="2"/>
      <c r="C17799" s="2"/>
    </row>
    <row r="17800" spans="2:3" x14ac:dyDescent="0.45">
      <c r="B17800" s="2"/>
      <c r="C17800" s="2"/>
    </row>
    <row r="17801" spans="2:3" x14ac:dyDescent="0.45">
      <c r="B17801" s="2"/>
      <c r="C17801" s="2"/>
    </row>
    <row r="17802" spans="2:3" x14ac:dyDescent="0.45">
      <c r="B17802" s="2"/>
      <c r="C17802" s="2"/>
    </row>
    <row r="17803" spans="2:3" x14ac:dyDescent="0.45">
      <c r="B17803" s="2"/>
      <c r="C17803" s="2"/>
    </row>
    <row r="17804" spans="2:3" x14ac:dyDescent="0.45">
      <c r="B17804" s="2"/>
      <c r="C17804" s="2"/>
    </row>
    <row r="17805" spans="2:3" x14ac:dyDescent="0.45">
      <c r="B17805" s="2"/>
      <c r="C17805" s="2"/>
    </row>
    <row r="17806" spans="2:3" x14ac:dyDescent="0.45">
      <c r="B17806" s="2"/>
      <c r="C17806" s="2"/>
    </row>
    <row r="17807" spans="2:3" x14ac:dyDescent="0.45">
      <c r="B17807" s="2"/>
      <c r="C17807" s="2"/>
    </row>
    <row r="17808" spans="2:3" x14ac:dyDescent="0.45">
      <c r="B17808" s="2"/>
      <c r="C17808" s="2"/>
    </row>
    <row r="17809" spans="2:3" x14ac:dyDescent="0.45">
      <c r="B17809" s="2"/>
      <c r="C17809" s="2"/>
    </row>
    <row r="17810" spans="2:3" x14ac:dyDescent="0.45">
      <c r="B17810" s="2"/>
      <c r="C17810" s="2"/>
    </row>
    <row r="17811" spans="2:3" x14ac:dyDescent="0.45">
      <c r="B17811" s="2"/>
      <c r="C17811" s="2"/>
    </row>
    <row r="17812" spans="2:3" x14ac:dyDescent="0.45">
      <c r="B17812" s="2"/>
      <c r="C17812" s="2"/>
    </row>
    <row r="17813" spans="2:3" x14ac:dyDescent="0.45">
      <c r="B17813" s="2"/>
      <c r="C17813" s="2"/>
    </row>
    <row r="17814" spans="2:3" x14ac:dyDescent="0.45">
      <c r="B17814" s="2"/>
      <c r="C17814" s="2"/>
    </row>
    <row r="17815" spans="2:3" x14ac:dyDescent="0.45">
      <c r="B17815" s="2"/>
      <c r="C17815" s="2"/>
    </row>
    <row r="17816" spans="2:3" x14ac:dyDescent="0.45">
      <c r="B17816" s="2"/>
      <c r="C17816" s="2"/>
    </row>
    <row r="17817" spans="2:3" x14ac:dyDescent="0.45">
      <c r="B17817" s="2"/>
      <c r="C17817" s="2"/>
    </row>
    <row r="17818" spans="2:3" x14ac:dyDescent="0.45">
      <c r="B17818" s="2"/>
      <c r="C17818" s="2"/>
    </row>
    <row r="17819" spans="2:3" x14ac:dyDescent="0.45">
      <c r="B17819" s="2"/>
      <c r="C17819" s="2"/>
    </row>
    <row r="17820" spans="2:3" x14ac:dyDescent="0.45">
      <c r="B17820" s="2"/>
      <c r="C17820" s="2"/>
    </row>
    <row r="17821" spans="2:3" x14ac:dyDescent="0.45">
      <c r="B17821" s="2"/>
      <c r="C17821" s="2"/>
    </row>
    <row r="17822" spans="2:3" x14ac:dyDescent="0.45">
      <c r="B17822" s="2"/>
      <c r="C17822" s="2"/>
    </row>
    <row r="17823" spans="2:3" x14ac:dyDescent="0.45">
      <c r="B17823" s="2"/>
      <c r="C17823" s="2"/>
    </row>
    <row r="17824" spans="2:3" x14ac:dyDescent="0.45">
      <c r="B17824" s="2"/>
      <c r="C17824" s="2"/>
    </row>
    <row r="17825" spans="2:3" x14ac:dyDescent="0.45">
      <c r="B17825" s="2"/>
      <c r="C17825" s="2"/>
    </row>
    <row r="17826" spans="2:3" x14ac:dyDescent="0.45">
      <c r="B17826" s="2"/>
      <c r="C17826" s="2"/>
    </row>
    <row r="17827" spans="2:3" x14ac:dyDescent="0.45">
      <c r="B17827" s="2"/>
      <c r="C17827" s="2"/>
    </row>
    <row r="17828" spans="2:3" x14ac:dyDescent="0.45">
      <c r="B17828" s="2"/>
      <c r="C17828" s="2"/>
    </row>
    <row r="17829" spans="2:3" x14ac:dyDescent="0.45">
      <c r="B17829" s="2"/>
      <c r="C17829" s="2"/>
    </row>
    <row r="17830" spans="2:3" x14ac:dyDescent="0.45">
      <c r="B17830" s="2"/>
      <c r="C17830" s="2"/>
    </row>
    <row r="17831" spans="2:3" x14ac:dyDescent="0.45">
      <c r="B17831" s="2"/>
      <c r="C17831" s="2"/>
    </row>
    <row r="17832" spans="2:3" x14ac:dyDescent="0.45">
      <c r="B17832" s="2"/>
      <c r="C17832" s="2"/>
    </row>
    <row r="17833" spans="2:3" x14ac:dyDescent="0.45">
      <c r="B17833" s="2"/>
      <c r="C17833" s="2"/>
    </row>
    <row r="17834" spans="2:3" x14ac:dyDescent="0.45">
      <c r="B17834" s="2"/>
      <c r="C17834" s="2"/>
    </row>
    <row r="17835" spans="2:3" x14ac:dyDescent="0.45">
      <c r="B17835" s="2"/>
      <c r="C17835" s="2"/>
    </row>
    <row r="17836" spans="2:3" x14ac:dyDescent="0.45">
      <c r="B17836" s="2"/>
      <c r="C17836" s="2"/>
    </row>
    <row r="17837" spans="2:3" x14ac:dyDescent="0.45">
      <c r="B17837" s="2"/>
      <c r="C17837" s="2"/>
    </row>
    <row r="17838" spans="2:3" x14ac:dyDescent="0.45">
      <c r="B17838" s="2"/>
      <c r="C17838" s="2"/>
    </row>
    <row r="17839" spans="2:3" x14ac:dyDescent="0.45">
      <c r="B17839" s="2"/>
      <c r="C17839" s="2"/>
    </row>
    <row r="17840" spans="2:3" x14ac:dyDescent="0.45">
      <c r="B17840" s="2"/>
      <c r="C17840" s="2"/>
    </row>
    <row r="17841" spans="2:3" x14ac:dyDescent="0.45">
      <c r="B17841" s="2"/>
      <c r="C17841" s="2"/>
    </row>
    <row r="17842" spans="2:3" x14ac:dyDescent="0.45">
      <c r="B17842" s="2"/>
      <c r="C17842" s="2"/>
    </row>
    <row r="17843" spans="2:3" x14ac:dyDescent="0.45">
      <c r="B17843" s="2"/>
      <c r="C17843" s="2"/>
    </row>
    <row r="17844" spans="2:3" x14ac:dyDescent="0.45">
      <c r="B17844" s="2"/>
      <c r="C17844" s="2"/>
    </row>
    <row r="17845" spans="2:3" x14ac:dyDescent="0.45">
      <c r="B17845" s="2"/>
      <c r="C17845" s="2"/>
    </row>
    <row r="17846" spans="2:3" x14ac:dyDescent="0.45">
      <c r="B17846" s="2"/>
      <c r="C17846" s="2"/>
    </row>
    <row r="17847" spans="2:3" x14ac:dyDescent="0.45">
      <c r="B17847" s="2"/>
      <c r="C17847" s="2"/>
    </row>
    <row r="17848" spans="2:3" x14ac:dyDescent="0.45">
      <c r="B17848" s="2"/>
      <c r="C17848" s="2"/>
    </row>
    <row r="17849" spans="2:3" x14ac:dyDescent="0.45">
      <c r="B17849" s="2"/>
      <c r="C17849" s="2"/>
    </row>
    <row r="17850" spans="2:3" x14ac:dyDescent="0.45">
      <c r="B17850" s="2"/>
      <c r="C17850" s="2"/>
    </row>
    <row r="17851" spans="2:3" x14ac:dyDescent="0.45">
      <c r="B17851" s="2"/>
      <c r="C17851" s="2"/>
    </row>
    <row r="17852" spans="2:3" x14ac:dyDescent="0.45">
      <c r="B17852" s="2"/>
      <c r="C17852" s="2"/>
    </row>
    <row r="17853" spans="2:3" x14ac:dyDescent="0.45">
      <c r="B17853" s="2"/>
      <c r="C17853" s="2"/>
    </row>
    <row r="17854" spans="2:3" x14ac:dyDescent="0.45">
      <c r="B17854" s="2"/>
      <c r="C17854" s="2"/>
    </row>
    <row r="17855" spans="2:3" x14ac:dyDescent="0.45">
      <c r="B17855" s="2"/>
      <c r="C17855" s="2"/>
    </row>
    <row r="17856" spans="2:3" x14ac:dyDescent="0.45">
      <c r="B17856" s="2"/>
      <c r="C17856" s="2"/>
    </row>
    <row r="17857" spans="2:3" x14ac:dyDescent="0.45">
      <c r="B17857" s="2"/>
      <c r="C17857" s="2"/>
    </row>
    <row r="17858" spans="2:3" x14ac:dyDescent="0.45">
      <c r="B17858" s="2"/>
      <c r="C17858" s="2"/>
    </row>
    <row r="17859" spans="2:3" x14ac:dyDescent="0.45">
      <c r="B17859" s="2"/>
      <c r="C17859" s="2"/>
    </row>
    <row r="17860" spans="2:3" x14ac:dyDescent="0.45">
      <c r="B17860" s="2"/>
      <c r="C17860" s="2"/>
    </row>
    <row r="17861" spans="2:3" x14ac:dyDescent="0.45">
      <c r="B17861" s="2"/>
      <c r="C17861" s="2"/>
    </row>
    <row r="17862" spans="2:3" x14ac:dyDescent="0.45">
      <c r="B17862" s="2"/>
      <c r="C17862" s="2"/>
    </row>
    <row r="17863" spans="2:3" x14ac:dyDescent="0.45">
      <c r="B17863" s="2"/>
      <c r="C17863" s="2"/>
    </row>
    <row r="17864" spans="2:3" x14ac:dyDescent="0.45">
      <c r="B17864" s="2"/>
      <c r="C17864" s="2"/>
    </row>
    <row r="17865" spans="2:3" x14ac:dyDescent="0.45">
      <c r="B17865" s="2"/>
      <c r="C17865" s="2"/>
    </row>
    <row r="17866" spans="2:3" x14ac:dyDescent="0.45">
      <c r="B17866" s="2"/>
      <c r="C17866" s="2"/>
    </row>
    <row r="17867" spans="2:3" x14ac:dyDescent="0.45">
      <c r="B17867" s="2"/>
      <c r="C17867" s="2"/>
    </row>
    <row r="17868" spans="2:3" x14ac:dyDescent="0.45">
      <c r="B17868" s="2"/>
      <c r="C17868" s="2"/>
    </row>
    <row r="17869" spans="2:3" x14ac:dyDescent="0.45">
      <c r="B17869" s="2"/>
      <c r="C17869" s="2"/>
    </row>
    <row r="17870" spans="2:3" x14ac:dyDescent="0.45">
      <c r="B17870" s="2"/>
      <c r="C17870" s="2"/>
    </row>
    <row r="17871" spans="2:3" x14ac:dyDescent="0.45">
      <c r="B17871" s="2"/>
      <c r="C17871" s="2"/>
    </row>
    <row r="17872" spans="2:3" x14ac:dyDescent="0.45">
      <c r="B17872" s="2"/>
      <c r="C17872" s="2"/>
    </row>
    <row r="17873" spans="2:3" x14ac:dyDescent="0.45">
      <c r="B17873" s="2"/>
      <c r="C17873" s="2"/>
    </row>
    <row r="17874" spans="2:3" x14ac:dyDescent="0.45">
      <c r="B17874" s="2"/>
      <c r="C17874" s="2"/>
    </row>
    <row r="17875" spans="2:3" x14ac:dyDescent="0.45">
      <c r="B17875" s="2"/>
      <c r="C17875" s="2"/>
    </row>
    <row r="17876" spans="2:3" x14ac:dyDescent="0.45">
      <c r="B17876" s="2"/>
      <c r="C17876" s="2"/>
    </row>
    <row r="17877" spans="2:3" x14ac:dyDescent="0.45">
      <c r="B17877" s="2"/>
      <c r="C17877" s="2"/>
    </row>
    <row r="17878" spans="2:3" x14ac:dyDescent="0.45">
      <c r="B17878" s="2"/>
      <c r="C17878" s="2"/>
    </row>
    <row r="17879" spans="2:3" x14ac:dyDescent="0.45">
      <c r="B17879" s="2"/>
      <c r="C17879" s="2"/>
    </row>
    <row r="17880" spans="2:3" x14ac:dyDescent="0.45">
      <c r="B17880" s="2"/>
      <c r="C17880" s="2"/>
    </row>
    <row r="17881" spans="2:3" x14ac:dyDescent="0.45">
      <c r="B17881" s="2"/>
      <c r="C17881" s="2"/>
    </row>
    <row r="17882" spans="2:3" x14ac:dyDescent="0.45">
      <c r="B17882" s="2"/>
      <c r="C17882" s="2"/>
    </row>
    <row r="17883" spans="2:3" x14ac:dyDescent="0.45">
      <c r="B17883" s="2"/>
      <c r="C17883" s="2"/>
    </row>
    <row r="17884" spans="2:3" x14ac:dyDescent="0.45">
      <c r="B17884" s="2"/>
      <c r="C17884" s="2"/>
    </row>
    <row r="17885" spans="2:3" x14ac:dyDescent="0.45">
      <c r="B17885" s="2"/>
      <c r="C17885" s="2"/>
    </row>
    <row r="17886" spans="2:3" x14ac:dyDescent="0.45">
      <c r="B17886" s="2"/>
      <c r="C17886" s="2"/>
    </row>
    <row r="17887" spans="2:3" x14ac:dyDescent="0.45">
      <c r="B17887" s="2"/>
      <c r="C17887" s="2"/>
    </row>
    <row r="17888" spans="2:3" x14ac:dyDescent="0.45">
      <c r="B17888" s="2"/>
      <c r="C17888" s="2"/>
    </row>
    <row r="17889" spans="2:3" x14ac:dyDescent="0.45">
      <c r="B17889" s="2"/>
      <c r="C17889" s="2"/>
    </row>
    <row r="17890" spans="2:3" x14ac:dyDescent="0.45">
      <c r="B17890" s="2"/>
      <c r="C17890" s="2"/>
    </row>
    <row r="17891" spans="2:3" x14ac:dyDescent="0.45">
      <c r="B17891" s="2"/>
      <c r="C17891" s="2"/>
    </row>
    <row r="17892" spans="2:3" x14ac:dyDescent="0.45">
      <c r="B17892" s="2"/>
      <c r="C17892" s="2"/>
    </row>
    <row r="17893" spans="2:3" x14ac:dyDescent="0.45">
      <c r="B17893" s="2"/>
      <c r="C17893" s="2"/>
    </row>
    <row r="17894" spans="2:3" x14ac:dyDescent="0.45">
      <c r="B17894" s="2"/>
      <c r="C17894" s="2"/>
    </row>
    <row r="17895" spans="2:3" x14ac:dyDescent="0.45">
      <c r="B17895" s="2"/>
      <c r="C17895" s="2"/>
    </row>
    <row r="17896" spans="2:3" x14ac:dyDescent="0.45">
      <c r="B17896" s="2"/>
      <c r="C17896" s="2"/>
    </row>
    <row r="17897" spans="2:3" x14ac:dyDescent="0.45">
      <c r="B17897" s="2"/>
      <c r="C17897" s="2"/>
    </row>
    <row r="17898" spans="2:3" x14ac:dyDescent="0.45">
      <c r="B17898" s="2"/>
      <c r="C17898" s="2"/>
    </row>
    <row r="17899" spans="2:3" x14ac:dyDescent="0.45">
      <c r="B17899" s="2"/>
      <c r="C17899" s="2"/>
    </row>
    <row r="17900" spans="2:3" x14ac:dyDescent="0.45">
      <c r="B17900" s="2"/>
      <c r="C17900" s="2"/>
    </row>
    <row r="17901" spans="2:3" x14ac:dyDescent="0.45">
      <c r="B17901" s="2"/>
      <c r="C17901" s="2"/>
    </row>
    <row r="17902" spans="2:3" x14ac:dyDescent="0.45">
      <c r="B17902" s="2"/>
      <c r="C17902" s="2"/>
    </row>
    <row r="17903" spans="2:3" x14ac:dyDescent="0.45">
      <c r="B17903" s="2"/>
      <c r="C17903" s="2"/>
    </row>
    <row r="17904" spans="2:3" x14ac:dyDescent="0.45">
      <c r="B17904" s="2"/>
      <c r="C17904" s="2"/>
    </row>
    <row r="17905" spans="2:3" x14ac:dyDescent="0.45">
      <c r="B17905" s="2"/>
      <c r="C17905" s="2"/>
    </row>
    <row r="17906" spans="2:3" x14ac:dyDescent="0.45">
      <c r="B17906" s="2"/>
      <c r="C17906" s="2"/>
    </row>
    <row r="17907" spans="2:3" x14ac:dyDescent="0.45">
      <c r="B17907" s="2"/>
      <c r="C17907" s="2"/>
    </row>
    <row r="17908" spans="2:3" x14ac:dyDescent="0.45">
      <c r="B17908" s="2"/>
      <c r="C17908" s="2"/>
    </row>
    <row r="17909" spans="2:3" x14ac:dyDescent="0.45">
      <c r="B17909" s="2"/>
      <c r="C17909" s="2"/>
    </row>
    <row r="17910" spans="2:3" x14ac:dyDescent="0.45">
      <c r="B17910" s="2"/>
      <c r="C17910" s="2"/>
    </row>
    <row r="17911" spans="2:3" x14ac:dyDescent="0.45">
      <c r="B17911" s="2"/>
      <c r="C17911" s="2"/>
    </row>
    <row r="17912" spans="2:3" x14ac:dyDescent="0.45">
      <c r="B17912" s="2"/>
      <c r="C17912" s="2"/>
    </row>
    <row r="17913" spans="2:3" x14ac:dyDescent="0.45">
      <c r="B17913" s="2"/>
      <c r="C17913" s="2"/>
    </row>
    <row r="17914" spans="2:3" x14ac:dyDescent="0.45">
      <c r="B17914" s="2"/>
      <c r="C17914" s="2"/>
    </row>
    <row r="17915" spans="2:3" x14ac:dyDescent="0.45">
      <c r="B17915" s="2"/>
      <c r="C17915" s="2"/>
    </row>
    <row r="17916" spans="2:3" x14ac:dyDescent="0.45">
      <c r="B17916" s="2"/>
      <c r="C17916" s="2"/>
    </row>
    <row r="17917" spans="2:3" x14ac:dyDescent="0.45">
      <c r="B17917" s="2"/>
      <c r="C17917" s="2"/>
    </row>
    <row r="17918" spans="2:3" x14ac:dyDescent="0.45">
      <c r="B17918" s="2"/>
      <c r="C17918" s="2"/>
    </row>
    <row r="17919" spans="2:3" x14ac:dyDescent="0.45">
      <c r="B17919" s="2"/>
      <c r="C17919" s="2"/>
    </row>
    <row r="17920" spans="2:3" x14ac:dyDescent="0.45">
      <c r="B17920" s="2"/>
      <c r="C17920" s="2"/>
    </row>
    <row r="17921" spans="2:3" x14ac:dyDescent="0.45">
      <c r="B17921" s="2"/>
      <c r="C17921" s="2"/>
    </row>
    <row r="17922" spans="2:3" x14ac:dyDescent="0.45">
      <c r="B17922" s="2"/>
      <c r="C17922" s="2"/>
    </row>
    <row r="17923" spans="2:3" x14ac:dyDescent="0.45">
      <c r="B17923" s="2"/>
      <c r="C17923" s="2"/>
    </row>
    <row r="17924" spans="2:3" x14ac:dyDescent="0.45">
      <c r="B17924" s="2"/>
      <c r="C17924" s="2"/>
    </row>
    <row r="17925" spans="2:3" x14ac:dyDescent="0.45">
      <c r="B17925" s="2"/>
      <c r="C17925" s="2"/>
    </row>
    <row r="17926" spans="2:3" x14ac:dyDescent="0.45">
      <c r="B17926" s="2"/>
      <c r="C17926" s="2"/>
    </row>
    <row r="17927" spans="2:3" x14ac:dyDescent="0.45">
      <c r="B17927" s="2"/>
      <c r="C17927" s="2"/>
    </row>
    <row r="17928" spans="2:3" x14ac:dyDescent="0.45">
      <c r="B17928" s="2"/>
      <c r="C17928" s="2"/>
    </row>
    <row r="17929" spans="2:3" x14ac:dyDescent="0.45">
      <c r="B17929" s="2"/>
      <c r="C17929" s="2"/>
    </row>
    <row r="17930" spans="2:3" x14ac:dyDescent="0.45">
      <c r="B17930" s="2"/>
      <c r="C17930" s="2"/>
    </row>
    <row r="17931" spans="2:3" x14ac:dyDescent="0.45">
      <c r="B17931" s="2"/>
      <c r="C17931" s="2"/>
    </row>
    <row r="17932" spans="2:3" x14ac:dyDescent="0.45">
      <c r="B17932" s="2"/>
      <c r="C17932" s="2"/>
    </row>
    <row r="17933" spans="2:3" x14ac:dyDescent="0.45">
      <c r="B17933" s="2"/>
      <c r="C17933" s="2"/>
    </row>
    <row r="17934" spans="2:3" x14ac:dyDescent="0.45">
      <c r="B17934" s="2"/>
      <c r="C17934" s="2"/>
    </row>
    <row r="17935" spans="2:3" x14ac:dyDescent="0.45">
      <c r="B17935" s="2"/>
      <c r="C17935" s="2"/>
    </row>
    <row r="17936" spans="2:3" x14ac:dyDescent="0.45">
      <c r="B17936" s="2"/>
      <c r="C17936" s="2"/>
    </row>
    <row r="17937" spans="2:3" x14ac:dyDescent="0.45">
      <c r="B17937" s="2"/>
      <c r="C17937" s="2"/>
    </row>
    <row r="17938" spans="2:3" x14ac:dyDescent="0.45">
      <c r="B17938" s="2"/>
      <c r="C17938" s="2"/>
    </row>
    <row r="17939" spans="2:3" x14ac:dyDescent="0.45">
      <c r="B17939" s="2"/>
      <c r="C17939" s="2"/>
    </row>
    <row r="17940" spans="2:3" x14ac:dyDescent="0.45">
      <c r="B17940" s="2"/>
      <c r="C17940" s="2"/>
    </row>
    <row r="17941" spans="2:3" x14ac:dyDescent="0.45">
      <c r="B17941" s="2"/>
      <c r="C17941" s="2"/>
    </row>
    <row r="17942" spans="2:3" x14ac:dyDescent="0.45">
      <c r="B17942" s="2"/>
      <c r="C17942" s="2"/>
    </row>
    <row r="17943" spans="2:3" x14ac:dyDescent="0.45">
      <c r="B17943" s="2"/>
      <c r="C17943" s="2"/>
    </row>
    <row r="17944" spans="2:3" x14ac:dyDescent="0.45">
      <c r="B17944" s="2"/>
      <c r="C17944" s="2"/>
    </row>
    <row r="17945" spans="2:3" x14ac:dyDescent="0.45">
      <c r="B17945" s="2"/>
      <c r="C17945" s="2"/>
    </row>
    <row r="17946" spans="2:3" x14ac:dyDescent="0.45">
      <c r="B17946" s="2"/>
      <c r="C17946" s="2"/>
    </row>
    <row r="17947" spans="2:3" x14ac:dyDescent="0.45">
      <c r="B17947" s="2"/>
      <c r="C17947" s="2"/>
    </row>
    <row r="17948" spans="2:3" x14ac:dyDescent="0.45">
      <c r="B17948" s="2"/>
      <c r="C17948" s="2"/>
    </row>
    <row r="17949" spans="2:3" x14ac:dyDescent="0.45">
      <c r="B17949" s="2"/>
      <c r="C17949" s="2"/>
    </row>
    <row r="17950" spans="2:3" x14ac:dyDescent="0.45">
      <c r="B17950" s="2"/>
      <c r="C17950" s="2"/>
    </row>
    <row r="17951" spans="2:3" x14ac:dyDescent="0.45">
      <c r="B17951" s="2"/>
      <c r="C17951" s="2"/>
    </row>
    <row r="17952" spans="2:3" x14ac:dyDescent="0.45">
      <c r="B17952" s="2"/>
      <c r="C17952" s="2"/>
    </row>
    <row r="17953" spans="2:3" x14ac:dyDescent="0.45">
      <c r="B17953" s="2"/>
      <c r="C17953" s="2"/>
    </row>
    <row r="17954" spans="2:3" x14ac:dyDescent="0.45">
      <c r="B17954" s="2"/>
      <c r="C17954" s="2"/>
    </row>
    <row r="17955" spans="2:3" x14ac:dyDescent="0.45">
      <c r="B17955" s="2"/>
      <c r="C17955" s="2"/>
    </row>
    <row r="17956" spans="2:3" x14ac:dyDescent="0.45">
      <c r="B17956" s="2"/>
      <c r="C17956" s="2"/>
    </row>
    <row r="17957" spans="2:3" x14ac:dyDescent="0.45">
      <c r="B17957" s="2"/>
      <c r="C17957" s="2"/>
    </row>
    <row r="17958" spans="2:3" x14ac:dyDescent="0.45">
      <c r="B17958" s="2"/>
      <c r="C17958" s="2"/>
    </row>
    <row r="17959" spans="2:3" x14ac:dyDescent="0.45">
      <c r="B17959" s="2"/>
      <c r="C17959" s="2"/>
    </row>
    <row r="17960" spans="2:3" x14ac:dyDescent="0.45">
      <c r="B17960" s="2"/>
      <c r="C17960" s="2"/>
    </row>
    <row r="17961" spans="2:3" x14ac:dyDescent="0.45">
      <c r="B17961" s="2"/>
      <c r="C17961" s="2"/>
    </row>
    <row r="17962" spans="2:3" x14ac:dyDescent="0.45">
      <c r="B17962" s="2"/>
      <c r="C17962" s="2"/>
    </row>
    <row r="17963" spans="2:3" x14ac:dyDescent="0.45">
      <c r="B17963" s="2"/>
      <c r="C17963" s="2"/>
    </row>
    <row r="17964" spans="2:3" x14ac:dyDescent="0.45">
      <c r="B17964" s="2"/>
      <c r="C17964" s="2"/>
    </row>
    <row r="17965" spans="2:3" x14ac:dyDescent="0.45">
      <c r="B17965" s="2"/>
      <c r="C17965" s="2"/>
    </row>
    <row r="17966" spans="2:3" x14ac:dyDescent="0.45">
      <c r="B17966" s="2"/>
      <c r="C17966" s="2"/>
    </row>
    <row r="17967" spans="2:3" x14ac:dyDescent="0.45">
      <c r="B17967" s="2"/>
      <c r="C17967" s="2"/>
    </row>
    <row r="17968" spans="2:3" x14ac:dyDescent="0.45">
      <c r="B17968" s="2"/>
      <c r="C17968" s="2"/>
    </row>
    <row r="17969" spans="2:3" x14ac:dyDescent="0.45">
      <c r="B17969" s="2"/>
      <c r="C17969" s="2"/>
    </row>
    <row r="17970" spans="2:3" x14ac:dyDescent="0.45">
      <c r="B17970" s="2"/>
      <c r="C17970" s="2"/>
    </row>
    <row r="17971" spans="2:3" x14ac:dyDescent="0.45">
      <c r="B17971" s="2"/>
      <c r="C17971" s="2"/>
    </row>
    <row r="17972" spans="2:3" x14ac:dyDescent="0.45">
      <c r="B17972" s="2"/>
      <c r="C17972" s="2"/>
    </row>
    <row r="17973" spans="2:3" x14ac:dyDescent="0.45">
      <c r="B17973" s="2"/>
      <c r="C17973" s="2"/>
    </row>
    <row r="17974" spans="2:3" x14ac:dyDescent="0.45">
      <c r="B17974" s="2"/>
      <c r="C17974" s="2"/>
    </row>
    <row r="17975" spans="2:3" x14ac:dyDescent="0.45">
      <c r="B17975" s="2"/>
      <c r="C17975" s="2"/>
    </row>
    <row r="17976" spans="2:3" x14ac:dyDescent="0.45">
      <c r="B17976" s="2"/>
      <c r="C17976" s="2"/>
    </row>
    <row r="17977" spans="2:3" x14ac:dyDescent="0.45">
      <c r="B17977" s="2"/>
      <c r="C17977" s="2"/>
    </row>
    <row r="17978" spans="2:3" x14ac:dyDescent="0.45">
      <c r="B17978" s="2"/>
      <c r="C17978" s="2"/>
    </row>
    <row r="17979" spans="2:3" x14ac:dyDescent="0.45">
      <c r="B17979" s="2"/>
      <c r="C17979" s="2"/>
    </row>
    <row r="17980" spans="2:3" x14ac:dyDescent="0.45">
      <c r="B17980" s="2"/>
      <c r="C17980" s="2"/>
    </row>
    <row r="17981" spans="2:3" x14ac:dyDescent="0.45">
      <c r="B17981" s="2"/>
      <c r="C17981" s="2"/>
    </row>
    <row r="17982" spans="2:3" x14ac:dyDescent="0.45">
      <c r="B17982" s="2"/>
      <c r="C17982" s="2"/>
    </row>
    <row r="17983" spans="2:3" x14ac:dyDescent="0.45">
      <c r="B17983" s="2"/>
      <c r="C17983" s="2"/>
    </row>
    <row r="17984" spans="2:3" x14ac:dyDescent="0.45">
      <c r="B17984" s="2"/>
      <c r="C17984" s="2"/>
    </row>
    <row r="17985" spans="2:3" x14ac:dyDescent="0.45">
      <c r="B17985" s="2"/>
      <c r="C17985" s="2"/>
    </row>
    <row r="17986" spans="2:3" x14ac:dyDescent="0.45">
      <c r="B17986" s="2"/>
      <c r="C17986" s="2"/>
    </row>
    <row r="17987" spans="2:3" x14ac:dyDescent="0.45">
      <c r="B17987" s="2"/>
      <c r="C17987" s="2"/>
    </row>
    <row r="17988" spans="2:3" x14ac:dyDescent="0.45">
      <c r="B17988" s="2"/>
      <c r="C17988" s="2"/>
    </row>
    <row r="17989" spans="2:3" x14ac:dyDescent="0.45">
      <c r="B17989" s="2"/>
      <c r="C17989" s="2"/>
    </row>
    <row r="17990" spans="2:3" x14ac:dyDescent="0.45">
      <c r="B17990" s="2"/>
      <c r="C17990" s="2"/>
    </row>
    <row r="17991" spans="2:3" x14ac:dyDescent="0.45">
      <c r="B17991" s="2"/>
      <c r="C17991" s="2"/>
    </row>
    <row r="17992" spans="2:3" x14ac:dyDescent="0.45">
      <c r="B17992" s="2"/>
      <c r="C17992" s="2"/>
    </row>
    <row r="17993" spans="2:3" x14ac:dyDescent="0.45">
      <c r="B17993" s="2"/>
      <c r="C17993" s="2"/>
    </row>
    <row r="17994" spans="2:3" x14ac:dyDescent="0.45">
      <c r="B17994" s="2"/>
      <c r="C17994" s="2"/>
    </row>
    <row r="17995" spans="2:3" x14ac:dyDescent="0.45">
      <c r="B17995" s="2"/>
      <c r="C17995" s="2"/>
    </row>
    <row r="17996" spans="2:3" x14ac:dyDescent="0.45">
      <c r="B17996" s="2"/>
      <c r="C17996" s="2"/>
    </row>
    <row r="17997" spans="2:3" x14ac:dyDescent="0.45">
      <c r="B17997" s="2"/>
      <c r="C17997" s="2"/>
    </row>
    <row r="17998" spans="2:3" x14ac:dyDescent="0.45">
      <c r="B17998" s="2"/>
      <c r="C17998" s="2"/>
    </row>
    <row r="17999" spans="2:3" x14ac:dyDescent="0.45">
      <c r="B17999" s="2"/>
      <c r="C17999" s="2"/>
    </row>
    <row r="18000" spans="2:3" x14ac:dyDescent="0.45">
      <c r="B18000" s="2"/>
      <c r="C18000" s="2"/>
    </row>
    <row r="18001" spans="2:3" x14ac:dyDescent="0.45">
      <c r="B18001" s="2"/>
      <c r="C18001" s="2"/>
    </row>
    <row r="18002" spans="2:3" x14ac:dyDescent="0.45">
      <c r="B18002" s="2"/>
      <c r="C18002" s="2"/>
    </row>
    <row r="18003" spans="2:3" x14ac:dyDescent="0.45">
      <c r="B18003" s="2"/>
      <c r="C18003" s="2"/>
    </row>
    <row r="18004" spans="2:3" x14ac:dyDescent="0.45">
      <c r="B18004" s="2"/>
      <c r="C18004" s="2"/>
    </row>
    <row r="18005" spans="2:3" x14ac:dyDescent="0.45">
      <c r="B18005" s="2"/>
      <c r="C18005" s="2"/>
    </row>
    <row r="18006" spans="2:3" x14ac:dyDescent="0.45">
      <c r="B18006" s="2"/>
      <c r="C18006" s="2"/>
    </row>
    <row r="18007" spans="2:3" x14ac:dyDescent="0.45">
      <c r="B18007" s="2"/>
      <c r="C18007" s="2"/>
    </row>
    <row r="18008" spans="2:3" x14ac:dyDescent="0.45">
      <c r="B18008" s="2"/>
      <c r="C18008" s="2"/>
    </row>
    <row r="18009" spans="2:3" x14ac:dyDescent="0.45">
      <c r="B18009" s="2"/>
      <c r="C18009" s="2"/>
    </row>
    <row r="18010" spans="2:3" x14ac:dyDescent="0.45">
      <c r="B18010" s="2"/>
      <c r="C18010" s="2"/>
    </row>
    <row r="18011" spans="2:3" x14ac:dyDescent="0.45">
      <c r="B18011" s="2"/>
      <c r="C18011" s="2"/>
    </row>
    <row r="18012" spans="2:3" x14ac:dyDescent="0.45">
      <c r="B18012" s="2"/>
      <c r="C18012" s="2"/>
    </row>
    <row r="18013" spans="2:3" x14ac:dyDescent="0.45">
      <c r="B18013" s="2"/>
      <c r="C18013" s="2"/>
    </row>
    <row r="18014" spans="2:3" x14ac:dyDescent="0.45">
      <c r="B18014" s="2"/>
      <c r="C18014" s="2"/>
    </row>
    <row r="18015" spans="2:3" x14ac:dyDescent="0.45">
      <c r="B18015" s="2"/>
      <c r="C18015" s="2"/>
    </row>
    <row r="18016" spans="2:3" x14ac:dyDescent="0.45">
      <c r="B18016" s="2"/>
      <c r="C18016" s="2"/>
    </row>
    <row r="18017" spans="2:3" x14ac:dyDescent="0.45">
      <c r="B18017" s="2"/>
      <c r="C18017" s="2"/>
    </row>
    <row r="18018" spans="2:3" x14ac:dyDescent="0.45">
      <c r="B18018" s="2"/>
      <c r="C18018" s="2"/>
    </row>
    <row r="18019" spans="2:3" x14ac:dyDescent="0.45">
      <c r="B18019" s="2"/>
      <c r="C18019" s="2"/>
    </row>
    <row r="18020" spans="2:3" x14ac:dyDescent="0.45">
      <c r="B18020" s="2"/>
      <c r="C18020" s="2"/>
    </row>
    <row r="18021" spans="2:3" x14ac:dyDescent="0.45">
      <c r="B18021" s="2"/>
      <c r="C18021" s="2"/>
    </row>
    <row r="18022" spans="2:3" x14ac:dyDescent="0.45">
      <c r="B18022" s="2"/>
      <c r="C18022" s="2"/>
    </row>
    <row r="18023" spans="2:3" x14ac:dyDescent="0.45">
      <c r="B18023" s="2"/>
      <c r="C18023" s="2"/>
    </row>
    <row r="18024" spans="2:3" x14ac:dyDescent="0.45">
      <c r="B18024" s="2"/>
      <c r="C18024" s="2"/>
    </row>
    <row r="18025" spans="2:3" x14ac:dyDescent="0.45">
      <c r="B18025" s="2"/>
      <c r="C18025" s="2"/>
    </row>
    <row r="18026" spans="2:3" x14ac:dyDescent="0.45">
      <c r="B18026" s="2"/>
      <c r="C18026" s="2"/>
    </row>
    <row r="18027" spans="2:3" x14ac:dyDescent="0.45">
      <c r="B18027" s="2"/>
      <c r="C18027" s="2"/>
    </row>
    <row r="18028" spans="2:3" x14ac:dyDescent="0.45">
      <c r="B18028" s="2"/>
      <c r="C18028" s="2"/>
    </row>
    <row r="18029" spans="2:3" x14ac:dyDescent="0.45">
      <c r="B18029" s="2"/>
      <c r="C18029" s="2"/>
    </row>
    <row r="18030" spans="2:3" x14ac:dyDescent="0.45">
      <c r="B18030" s="2"/>
      <c r="C18030" s="2"/>
    </row>
    <row r="18031" spans="2:3" x14ac:dyDescent="0.45">
      <c r="B18031" s="2"/>
      <c r="C18031" s="2"/>
    </row>
    <row r="18032" spans="2:3" x14ac:dyDescent="0.45">
      <c r="B18032" s="2"/>
      <c r="C18032" s="2"/>
    </row>
    <row r="18033" spans="2:3" x14ac:dyDescent="0.45">
      <c r="B18033" s="2"/>
      <c r="C18033" s="2"/>
    </row>
    <row r="18034" spans="2:3" x14ac:dyDescent="0.45">
      <c r="B18034" s="2"/>
      <c r="C18034" s="2"/>
    </row>
    <row r="18035" spans="2:3" x14ac:dyDescent="0.45">
      <c r="B18035" s="2"/>
      <c r="C18035" s="2"/>
    </row>
    <row r="18036" spans="2:3" x14ac:dyDescent="0.45">
      <c r="B18036" s="2"/>
      <c r="C18036" s="2"/>
    </row>
    <row r="18037" spans="2:3" x14ac:dyDescent="0.45">
      <c r="B18037" s="2"/>
      <c r="C18037" s="2"/>
    </row>
    <row r="18038" spans="2:3" x14ac:dyDescent="0.45">
      <c r="B18038" s="2"/>
      <c r="C18038" s="2"/>
    </row>
    <row r="18039" spans="2:3" x14ac:dyDescent="0.45">
      <c r="B18039" s="2"/>
      <c r="C18039" s="2"/>
    </row>
    <row r="18040" spans="2:3" x14ac:dyDescent="0.45">
      <c r="B18040" s="2"/>
      <c r="C18040" s="2"/>
    </row>
    <row r="18041" spans="2:3" x14ac:dyDescent="0.45">
      <c r="B18041" s="2"/>
      <c r="C18041" s="2"/>
    </row>
    <row r="18042" spans="2:3" x14ac:dyDescent="0.45">
      <c r="B18042" s="2"/>
      <c r="C18042" s="2"/>
    </row>
    <row r="18043" spans="2:3" x14ac:dyDescent="0.45">
      <c r="B18043" s="2"/>
      <c r="C18043" s="2"/>
    </row>
    <row r="18044" spans="2:3" x14ac:dyDescent="0.45">
      <c r="B18044" s="2"/>
      <c r="C18044" s="2"/>
    </row>
    <row r="18045" spans="2:3" x14ac:dyDescent="0.45">
      <c r="B18045" s="2"/>
      <c r="C18045" s="2"/>
    </row>
    <row r="18046" spans="2:3" x14ac:dyDescent="0.45">
      <c r="B18046" s="2"/>
      <c r="C18046" s="2"/>
    </row>
    <row r="18047" spans="2:3" x14ac:dyDescent="0.45">
      <c r="B18047" s="2"/>
      <c r="C18047" s="2"/>
    </row>
    <row r="18048" spans="2:3" x14ac:dyDescent="0.45">
      <c r="B18048" s="2"/>
      <c r="C18048" s="2"/>
    </row>
    <row r="18049" spans="2:3" x14ac:dyDescent="0.45">
      <c r="B18049" s="2"/>
      <c r="C18049" s="2"/>
    </row>
    <row r="18050" spans="2:3" x14ac:dyDescent="0.45">
      <c r="B18050" s="2"/>
      <c r="C18050" s="2"/>
    </row>
    <row r="18051" spans="2:3" x14ac:dyDescent="0.45">
      <c r="B18051" s="2"/>
      <c r="C18051" s="2"/>
    </row>
    <row r="18052" spans="2:3" x14ac:dyDescent="0.45">
      <c r="B18052" s="2"/>
      <c r="C18052" s="2"/>
    </row>
    <row r="18053" spans="2:3" x14ac:dyDescent="0.45">
      <c r="B18053" s="2"/>
      <c r="C18053" s="2"/>
    </row>
    <row r="18054" spans="2:3" x14ac:dyDescent="0.45">
      <c r="B18054" s="2"/>
      <c r="C18054" s="2"/>
    </row>
    <row r="18055" spans="2:3" x14ac:dyDescent="0.45">
      <c r="B18055" s="2"/>
      <c r="C18055" s="2"/>
    </row>
    <row r="18056" spans="2:3" x14ac:dyDescent="0.45">
      <c r="B18056" s="2"/>
      <c r="C18056" s="2"/>
    </row>
    <row r="18057" spans="2:3" x14ac:dyDescent="0.45">
      <c r="B18057" s="2"/>
      <c r="C18057" s="2"/>
    </row>
    <row r="18058" spans="2:3" x14ac:dyDescent="0.45">
      <c r="B18058" s="2"/>
      <c r="C18058" s="2"/>
    </row>
    <row r="18059" spans="2:3" x14ac:dyDescent="0.45">
      <c r="B18059" s="2"/>
      <c r="C18059" s="2"/>
    </row>
    <row r="18060" spans="2:3" x14ac:dyDescent="0.45">
      <c r="B18060" s="2"/>
      <c r="C18060" s="2"/>
    </row>
    <row r="18061" spans="2:3" x14ac:dyDescent="0.45">
      <c r="B18061" s="2"/>
      <c r="C18061" s="2"/>
    </row>
    <row r="18062" spans="2:3" x14ac:dyDescent="0.45">
      <c r="B18062" s="2"/>
      <c r="C18062" s="2"/>
    </row>
    <row r="18063" spans="2:3" x14ac:dyDescent="0.45">
      <c r="B18063" s="2"/>
      <c r="C18063" s="2"/>
    </row>
    <row r="18064" spans="2:3" x14ac:dyDescent="0.45">
      <c r="B18064" s="2"/>
      <c r="C18064" s="2"/>
    </row>
    <row r="18065" spans="2:3" x14ac:dyDescent="0.45">
      <c r="B18065" s="2"/>
      <c r="C18065" s="2"/>
    </row>
    <row r="18066" spans="2:3" x14ac:dyDescent="0.45">
      <c r="B18066" s="2"/>
      <c r="C18066" s="2"/>
    </row>
    <row r="18067" spans="2:3" x14ac:dyDescent="0.45">
      <c r="B18067" s="2"/>
      <c r="C18067" s="2"/>
    </row>
    <row r="18068" spans="2:3" x14ac:dyDescent="0.45">
      <c r="B18068" s="2"/>
      <c r="C18068" s="2"/>
    </row>
    <row r="18069" spans="2:3" x14ac:dyDescent="0.45">
      <c r="B18069" s="2"/>
      <c r="C18069" s="2"/>
    </row>
    <row r="18070" spans="2:3" x14ac:dyDescent="0.45">
      <c r="B18070" s="2"/>
      <c r="C18070" s="2"/>
    </row>
    <row r="18071" spans="2:3" x14ac:dyDescent="0.45">
      <c r="B18071" s="2"/>
      <c r="C18071" s="2"/>
    </row>
    <row r="18072" spans="2:3" x14ac:dyDescent="0.45">
      <c r="B18072" s="2"/>
      <c r="C18072" s="2"/>
    </row>
    <row r="18073" spans="2:3" x14ac:dyDescent="0.45">
      <c r="B18073" s="2"/>
      <c r="C18073" s="2"/>
    </row>
    <row r="18074" spans="2:3" x14ac:dyDescent="0.45">
      <c r="B18074" s="2"/>
      <c r="C18074" s="2"/>
    </row>
    <row r="18075" spans="2:3" x14ac:dyDescent="0.45">
      <c r="B18075" s="2"/>
      <c r="C18075" s="2"/>
    </row>
    <row r="18076" spans="2:3" x14ac:dyDescent="0.45">
      <c r="B18076" s="2"/>
      <c r="C18076" s="2"/>
    </row>
    <row r="18077" spans="2:3" x14ac:dyDescent="0.45">
      <c r="B18077" s="2"/>
      <c r="C18077" s="2"/>
    </row>
    <row r="18078" spans="2:3" x14ac:dyDescent="0.45">
      <c r="B18078" s="2"/>
      <c r="C18078" s="2"/>
    </row>
    <row r="18079" spans="2:3" x14ac:dyDescent="0.45">
      <c r="B18079" s="2"/>
      <c r="C18079" s="2"/>
    </row>
    <row r="18080" spans="2:3" x14ac:dyDescent="0.45">
      <c r="B18080" s="2"/>
      <c r="C18080" s="2"/>
    </row>
    <row r="18081" spans="2:3" x14ac:dyDescent="0.45">
      <c r="B18081" s="2"/>
      <c r="C18081" s="2"/>
    </row>
    <row r="18082" spans="2:3" x14ac:dyDescent="0.45">
      <c r="B18082" s="2"/>
      <c r="C18082" s="2"/>
    </row>
    <row r="18083" spans="2:3" x14ac:dyDescent="0.45">
      <c r="B18083" s="2"/>
      <c r="C18083" s="2"/>
    </row>
    <row r="18084" spans="2:3" x14ac:dyDescent="0.45">
      <c r="B18084" s="2"/>
      <c r="C18084" s="2"/>
    </row>
    <row r="18085" spans="2:3" x14ac:dyDescent="0.45">
      <c r="B18085" s="2"/>
      <c r="C18085" s="2"/>
    </row>
    <row r="18086" spans="2:3" x14ac:dyDescent="0.45">
      <c r="B18086" s="2"/>
      <c r="C18086" s="2"/>
    </row>
    <row r="18087" spans="2:3" x14ac:dyDescent="0.45">
      <c r="B18087" s="2"/>
      <c r="C18087" s="2"/>
    </row>
    <row r="18088" spans="2:3" x14ac:dyDescent="0.45">
      <c r="B18088" s="2"/>
      <c r="C18088" s="2"/>
    </row>
    <row r="18089" spans="2:3" x14ac:dyDescent="0.45">
      <c r="B18089" s="2"/>
      <c r="C18089" s="2"/>
    </row>
    <row r="18090" spans="2:3" x14ac:dyDescent="0.45">
      <c r="B18090" s="2"/>
      <c r="C18090" s="2"/>
    </row>
    <row r="18091" spans="2:3" x14ac:dyDescent="0.45">
      <c r="B18091" s="2"/>
      <c r="C18091" s="2"/>
    </row>
    <row r="18092" spans="2:3" x14ac:dyDescent="0.45">
      <c r="B18092" s="2"/>
      <c r="C18092" s="2"/>
    </row>
    <row r="18093" spans="2:3" x14ac:dyDescent="0.45">
      <c r="B18093" s="2"/>
      <c r="C18093" s="2"/>
    </row>
    <row r="18094" spans="2:3" x14ac:dyDescent="0.45">
      <c r="B18094" s="2"/>
      <c r="C18094" s="2"/>
    </row>
    <row r="18095" spans="2:3" x14ac:dyDescent="0.45">
      <c r="B18095" s="2"/>
      <c r="C18095" s="2"/>
    </row>
    <row r="18096" spans="2:3" x14ac:dyDescent="0.45">
      <c r="B18096" s="2"/>
      <c r="C18096" s="2"/>
    </row>
    <row r="18097" spans="2:3" x14ac:dyDescent="0.45">
      <c r="B18097" s="2"/>
      <c r="C18097" s="2"/>
    </row>
    <row r="18098" spans="2:3" x14ac:dyDescent="0.45">
      <c r="B18098" s="2"/>
      <c r="C18098" s="2"/>
    </row>
    <row r="18099" spans="2:3" x14ac:dyDescent="0.45">
      <c r="B18099" s="2"/>
      <c r="C18099" s="2"/>
    </row>
    <row r="18100" spans="2:3" x14ac:dyDescent="0.45">
      <c r="B18100" s="2"/>
      <c r="C18100" s="2"/>
    </row>
    <row r="18101" spans="2:3" x14ac:dyDescent="0.45">
      <c r="B18101" s="2"/>
      <c r="C18101" s="2"/>
    </row>
    <row r="18102" spans="2:3" x14ac:dyDescent="0.45">
      <c r="B18102" s="2"/>
      <c r="C18102" s="2"/>
    </row>
    <row r="18103" spans="2:3" x14ac:dyDescent="0.45">
      <c r="B18103" s="2"/>
      <c r="C18103" s="2"/>
    </row>
    <row r="18104" spans="2:3" x14ac:dyDescent="0.45">
      <c r="B18104" s="2"/>
      <c r="C18104" s="2"/>
    </row>
    <row r="18105" spans="2:3" x14ac:dyDescent="0.45">
      <c r="B18105" s="2"/>
      <c r="C18105" s="2"/>
    </row>
    <row r="18106" spans="2:3" x14ac:dyDescent="0.45">
      <c r="B18106" s="2"/>
      <c r="C18106" s="2"/>
    </row>
    <row r="18107" spans="2:3" x14ac:dyDescent="0.45">
      <c r="B18107" s="2"/>
      <c r="C18107" s="2"/>
    </row>
    <row r="18108" spans="2:3" x14ac:dyDescent="0.45">
      <c r="B18108" s="2"/>
      <c r="C18108" s="2"/>
    </row>
    <row r="18109" spans="2:3" x14ac:dyDescent="0.45">
      <c r="B18109" s="2"/>
      <c r="C18109" s="2"/>
    </row>
    <row r="18110" spans="2:3" x14ac:dyDescent="0.45">
      <c r="B18110" s="2"/>
      <c r="C18110" s="2"/>
    </row>
    <row r="18111" spans="2:3" x14ac:dyDescent="0.45">
      <c r="B18111" s="2"/>
      <c r="C18111" s="2"/>
    </row>
    <row r="18112" spans="2:3" x14ac:dyDescent="0.45">
      <c r="B18112" s="2"/>
      <c r="C18112" s="2"/>
    </row>
    <row r="18113" spans="2:3" x14ac:dyDescent="0.45">
      <c r="B18113" s="2"/>
      <c r="C18113" s="2"/>
    </row>
    <row r="18114" spans="2:3" x14ac:dyDescent="0.45">
      <c r="B18114" s="2"/>
      <c r="C18114" s="2"/>
    </row>
    <row r="18115" spans="2:3" x14ac:dyDescent="0.45">
      <c r="B18115" s="2"/>
      <c r="C18115" s="2"/>
    </row>
    <row r="18116" spans="2:3" x14ac:dyDescent="0.45">
      <c r="B18116" s="2"/>
      <c r="C18116" s="2"/>
    </row>
    <row r="18117" spans="2:3" x14ac:dyDescent="0.45">
      <c r="B18117" s="2"/>
      <c r="C18117" s="2"/>
    </row>
    <row r="18118" spans="2:3" x14ac:dyDescent="0.45">
      <c r="B18118" s="2"/>
      <c r="C18118" s="2"/>
    </row>
    <row r="18119" spans="2:3" x14ac:dyDescent="0.45">
      <c r="B18119" s="2"/>
      <c r="C18119" s="2"/>
    </row>
    <row r="18120" spans="2:3" x14ac:dyDescent="0.45">
      <c r="B18120" s="2"/>
      <c r="C18120" s="2"/>
    </row>
    <row r="18121" spans="2:3" x14ac:dyDescent="0.45">
      <c r="B18121" s="2"/>
      <c r="C18121" s="2"/>
    </row>
    <row r="18122" spans="2:3" x14ac:dyDescent="0.45">
      <c r="B18122" s="2"/>
      <c r="C18122" s="2"/>
    </row>
    <row r="18123" spans="2:3" x14ac:dyDescent="0.45">
      <c r="B18123" s="2"/>
      <c r="C18123" s="2"/>
    </row>
    <row r="18124" spans="2:3" x14ac:dyDescent="0.45">
      <c r="B18124" s="2"/>
      <c r="C18124" s="2"/>
    </row>
    <row r="18125" spans="2:3" x14ac:dyDescent="0.45">
      <c r="B18125" s="2"/>
      <c r="C18125" s="2"/>
    </row>
    <row r="18126" spans="2:3" x14ac:dyDescent="0.45">
      <c r="B18126" s="2"/>
      <c r="C18126" s="2"/>
    </row>
    <row r="18127" spans="2:3" x14ac:dyDescent="0.45">
      <c r="B18127" s="2"/>
      <c r="C18127" s="2"/>
    </row>
    <row r="18128" spans="2:3" x14ac:dyDescent="0.45">
      <c r="B18128" s="2"/>
      <c r="C18128" s="2"/>
    </row>
    <row r="18129" spans="2:3" x14ac:dyDescent="0.45">
      <c r="B18129" s="2"/>
      <c r="C18129" s="2"/>
    </row>
    <row r="18130" spans="2:3" x14ac:dyDescent="0.45">
      <c r="B18130" s="2"/>
      <c r="C18130" s="2"/>
    </row>
    <row r="18131" spans="2:3" x14ac:dyDescent="0.45">
      <c r="B18131" s="2"/>
      <c r="C18131" s="2"/>
    </row>
    <row r="18132" spans="2:3" x14ac:dyDescent="0.45">
      <c r="B18132" s="2"/>
      <c r="C18132" s="2"/>
    </row>
    <row r="18133" spans="2:3" x14ac:dyDescent="0.45">
      <c r="B18133" s="2"/>
      <c r="C18133" s="2"/>
    </row>
    <row r="18134" spans="2:3" x14ac:dyDescent="0.45">
      <c r="B18134" s="2"/>
      <c r="C18134" s="2"/>
    </row>
    <row r="18135" spans="2:3" x14ac:dyDescent="0.45">
      <c r="B18135" s="2"/>
      <c r="C18135" s="2"/>
    </row>
    <row r="18136" spans="2:3" x14ac:dyDescent="0.45">
      <c r="B18136" s="2"/>
      <c r="C18136" s="2"/>
    </row>
    <row r="18137" spans="2:3" x14ac:dyDescent="0.45">
      <c r="B18137" s="2"/>
      <c r="C18137" s="2"/>
    </row>
    <row r="18138" spans="2:3" x14ac:dyDescent="0.45">
      <c r="B18138" s="2"/>
      <c r="C18138" s="2"/>
    </row>
    <row r="18139" spans="2:3" x14ac:dyDescent="0.45">
      <c r="B18139" s="2"/>
      <c r="C18139" s="2"/>
    </row>
    <row r="18140" spans="2:3" x14ac:dyDescent="0.45">
      <c r="B18140" s="2"/>
      <c r="C18140" s="2"/>
    </row>
    <row r="18141" spans="2:3" x14ac:dyDescent="0.45">
      <c r="B18141" s="2"/>
      <c r="C18141" s="2"/>
    </row>
    <row r="18142" spans="2:3" x14ac:dyDescent="0.45">
      <c r="B18142" s="2"/>
      <c r="C18142" s="2"/>
    </row>
    <row r="18143" spans="2:3" x14ac:dyDescent="0.45">
      <c r="B18143" s="2"/>
      <c r="C18143" s="2"/>
    </row>
    <row r="18144" spans="2:3" x14ac:dyDescent="0.45">
      <c r="B18144" s="2"/>
      <c r="C18144" s="2"/>
    </row>
    <row r="18145" spans="2:3" x14ac:dyDescent="0.45">
      <c r="B18145" s="2"/>
      <c r="C18145" s="2"/>
    </row>
    <row r="18146" spans="2:3" x14ac:dyDescent="0.45">
      <c r="B18146" s="2"/>
      <c r="C18146" s="2"/>
    </row>
    <row r="18147" spans="2:3" x14ac:dyDescent="0.45">
      <c r="B18147" s="2"/>
      <c r="C18147" s="2"/>
    </row>
    <row r="18148" spans="2:3" x14ac:dyDescent="0.45">
      <c r="B18148" s="2"/>
      <c r="C18148" s="2"/>
    </row>
    <row r="18149" spans="2:3" x14ac:dyDescent="0.45">
      <c r="B18149" s="2"/>
      <c r="C18149" s="2"/>
    </row>
    <row r="18150" spans="2:3" x14ac:dyDescent="0.45">
      <c r="B18150" s="2"/>
      <c r="C18150" s="2"/>
    </row>
    <row r="18151" spans="2:3" x14ac:dyDescent="0.45">
      <c r="B18151" s="2"/>
      <c r="C18151" s="2"/>
    </row>
    <row r="18152" spans="2:3" x14ac:dyDescent="0.45">
      <c r="B18152" s="2"/>
      <c r="C18152" s="2"/>
    </row>
    <row r="18153" spans="2:3" x14ac:dyDescent="0.45">
      <c r="B18153" s="2"/>
      <c r="C18153" s="2"/>
    </row>
    <row r="18154" spans="2:3" x14ac:dyDescent="0.45">
      <c r="B18154" s="2"/>
      <c r="C18154" s="2"/>
    </row>
    <row r="18155" spans="2:3" x14ac:dyDescent="0.45">
      <c r="B18155" s="2"/>
      <c r="C18155" s="2"/>
    </row>
    <row r="18156" spans="2:3" x14ac:dyDescent="0.45">
      <c r="B18156" s="2"/>
      <c r="C18156" s="2"/>
    </row>
    <row r="18157" spans="2:3" x14ac:dyDescent="0.45">
      <c r="B18157" s="2"/>
      <c r="C18157" s="2"/>
    </row>
    <row r="18158" spans="2:3" x14ac:dyDescent="0.45">
      <c r="B18158" s="2"/>
      <c r="C18158" s="2"/>
    </row>
    <row r="18159" spans="2:3" x14ac:dyDescent="0.45">
      <c r="B18159" s="2"/>
      <c r="C18159" s="2"/>
    </row>
    <row r="18160" spans="2:3" x14ac:dyDescent="0.45">
      <c r="B18160" s="2"/>
      <c r="C18160" s="2"/>
    </row>
    <row r="18161" spans="2:3" x14ac:dyDescent="0.45">
      <c r="B18161" s="2"/>
      <c r="C18161" s="2"/>
    </row>
    <row r="18162" spans="2:3" x14ac:dyDescent="0.45">
      <c r="B18162" s="2"/>
      <c r="C18162" s="2"/>
    </row>
    <row r="18163" spans="2:3" x14ac:dyDescent="0.45">
      <c r="B18163" s="2"/>
      <c r="C18163" s="2"/>
    </row>
    <row r="18164" spans="2:3" x14ac:dyDescent="0.45">
      <c r="B18164" s="2"/>
      <c r="C18164" s="2"/>
    </row>
    <row r="18165" spans="2:3" x14ac:dyDescent="0.45">
      <c r="B18165" s="2"/>
      <c r="C18165" s="2"/>
    </row>
    <row r="18166" spans="2:3" x14ac:dyDescent="0.45">
      <c r="B18166" s="2"/>
      <c r="C18166" s="2"/>
    </row>
    <row r="18167" spans="2:3" x14ac:dyDescent="0.45">
      <c r="B18167" s="2"/>
      <c r="C18167" s="2"/>
    </row>
    <row r="18168" spans="2:3" x14ac:dyDescent="0.45">
      <c r="B18168" s="2"/>
      <c r="C18168" s="2"/>
    </row>
    <row r="18169" spans="2:3" x14ac:dyDescent="0.45">
      <c r="B18169" s="2"/>
      <c r="C18169" s="2"/>
    </row>
    <row r="18170" spans="2:3" x14ac:dyDescent="0.45">
      <c r="B18170" s="2"/>
      <c r="C18170" s="2"/>
    </row>
    <row r="18171" spans="2:3" x14ac:dyDescent="0.45">
      <c r="B18171" s="2"/>
      <c r="C18171" s="2"/>
    </row>
    <row r="18172" spans="2:3" x14ac:dyDescent="0.45">
      <c r="B18172" s="2"/>
      <c r="C18172" s="2"/>
    </row>
    <row r="18173" spans="2:3" x14ac:dyDescent="0.45">
      <c r="B18173" s="2"/>
      <c r="C18173" s="2"/>
    </row>
    <row r="18174" spans="2:3" x14ac:dyDescent="0.45">
      <c r="B18174" s="2"/>
      <c r="C18174" s="2"/>
    </row>
    <row r="18175" spans="2:3" x14ac:dyDescent="0.45">
      <c r="B18175" s="2"/>
      <c r="C18175" s="2"/>
    </row>
    <row r="18176" spans="2:3" x14ac:dyDescent="0.45">
      <c r="B18176" s="2"/>
      <c r="C18176" s="2"/>
    </row>
    <row r="18177" spans="2:3" x14ac:dyDescent="0.45">
      <c r="B18177" s="2"/>
      <c r="C18177" s="2"/>
    </row>
    <row r="18178" spans="2:3" x14ac:dyDescent="0.45">
      <c r="B18178" s="2"/>
      <c r="C18178" s="2"/>
    </row>
    <row r="18179" spans="2:3" x14ac:dyDescent="0.45">
      <c r="B18179" s="2"/>
      <c r="C18179" s="2"/>
    </row>
    <row r="18180" spans="2:3" x14ac:dyDescent="0.45">
      <c r="B18180" s="2"/>
      <c r="C18180" s="2"/>
    </row>
    <row r="18181" spans="2:3" x14ac:dyDescent="0.45">
      <c r="B18181" s="2"/>
      <c r="C18181" s="2"/>
    </row>
    <row r="18182" spans="2:3" x14ac:dyDescent="0.45">
      <c r="B18182" s="2"/>
      <c r="C18182" s="2"/>
    </row>
    <row r="18183" spans="2:3" x14ac:dyDescent="0.45">
      <c r="B18183" s="2"/>
      <c r="C18183" s="2"/>
    </row>
    <row r="18184" spans="2:3" x14ac:dyDescent="0.45">
      <c r="B18184" s="2"/>
      <c r="C18184" s="2"/>
    </row>
    <row r="18185" spans="2:3" x14ac:dyDescent="0.45">
      <c r="B18185" s="2"/>
      <c r="C18185" s="2"/>
    </row>
    <row r="18186" spans="2:3" x14ac:dyDescent="0.45">
      <c r="B18186" s="2"/>
      <c r="C18186" s="2"/>
    </row>
    <row r="18187" spans="2:3" x14ac:dyDescent="0.45">
      <c r="B18187" s="2"/>
      <c r="C18187" s="2"/>
    </row>
    <row r="18188" spans="2:3" x14ac:dyDescent="0.45">
      <c r="B18188" s="2"/>
      <c r="C18188" s="2"/>
    </row>
    <row r="18189" spans="2:3" x14ac:dyDescent="0.45">
      <c r="B18189" s="2"/>
      <c r="C18189" s="2"/>
    </row>
    <row r="18190" spans="2:3" x14ac:dyDescent="0.45">
      <c r="B18190" s="2"/>
      <c r="C18190" s="2"/>
    </row>
    <row r="18191" spans="2:3" x14ac:dyDescent="0.45">
      <c r="B18191" s="2"/>
      <c r="C18191" s="2"/>
    </row>
    <row r="18192" spans="2:3" x14ac:dyDescent="0.45">
      <c r="B18192" s="2"/>
      <c r="C18192" s="2"/>
    </row>
    <row r="18193" spans="2:3" x14ac:dyDescent="0.45">
      <c r="B18193" s="2"/>
      <c r="C18193" s="2"/>
    </row>
    <row r="18194" spans="2:3" x14ac:dyDescent="0.45">
      <c r="B18194" s="2"/>
      <c r="C18194" s="2"/>
    </row>
    <row r="18195" spans="2:3" x14ac:dyDescent="0.45">
      <c r="B18195" s="2"/>
      <c r="C18195" s="2"/>
    </row>
    <row r="18196" spans="2:3" x14ac:dyDescent="0.45">
      <c r="B18196" s="2"/>
      <c r="C18196" s="2"/>
    </row>
    <row r="18197" spans="2:3" x14ac:dyDescent="0.45">
      <c r="B18197" s="2"/>
      <c r="C18197" s="2"/>
    </row>
    <row r="18198" spans="2:3" x14ac:dyDescent="0.45">
      <c r="B18198" s="2"/>
      <c r="C18198" s="2"/>
    </row>
    <row r="18199" spans="2:3" x14ac:dyDescent="0.45">
      <c r="B18199" s="2"/>
      <c r="C18199" s="2"/>
    </row>
    <row r="18200" spans="2:3" x14ac:dyDescent="0.45">
      <c r="B18200" s="2"/>
      <c r="C18200" s="2"/>
    </row>
    <row r="18201" spans="2:3" x14ac:dyDescent="0.45">
      <c r="B18201" s="2"/>
      <c r="C18201" s="2"/>
    </row>
    <row r="18202" spans="2:3" x14ac:dyDescent="0.45">
      <c r="B18202" s="2"/>
      <c r="C18202" s="2"/>
    </row>
    <row r="18203" spans="2:3" x14ac:dyDescent="0.45">
      <c r="B18203" s="2"/>
      <c r="C18203" s="2"/>
    </row>
    <row r="18204" spans="2:3" x14ac:dyDescent="0.45">
      <c r="B18204" s="2"/>
      <c r="C18204" s="2"/>
    </row>
    <row r="18205" spans="2:3" x14ac:dyDescent="0.45">
      <c r="B18205" s="2"/>
      <c r="C18205" s="2"/>
    </row>
    <row r="18206" spans="2:3" x14ac:dyDescent="0.45">
      <c r="B18206" s="2"/>
      <c r="C18206" s="2"/>
    </row>
    <row r="18207" spans="2:3" x14ac:dyDescent="0.45">
      <c r="B18207" s="2"/>
      <c r="C18207" s="2"/>
    </row>
    <row r="18208" spans="2:3" x14ac:dyDescent="0.45">
      <c r="B18208" s="2"/>
      <c r="C18208" s="2"/>
    </row>
    <row r="18209" spans="2:3" x14ac:dyDescent="0.45">
      <c r="B18209" s="2"/>
      <c r="C18209" s="2"/>
    </row>
    <row r="18210" spans="2:3" x14ac:dyDescent="0.45">
      <c r="B18210" s="2"/>
      <c r="C18210" s="2"/>
    </row>
    <row r="18211" spans="2:3" x14ac:dyDescent="0.45">
      <c r="B18211" s="2"/>
      <c r="C18211" s="2"/>
    </row>
    <row r="18212" spans="2:3" x14ac:dyDescent="0.45">
      <c r="B18212" s="2"/>
      <c r="C18212" s="2"/>
    </row>
    <row r="18213" spans="2:3" x14ac:dyDescent="0.45">
      <c r="B18213" s="2"/>
      <c r="C18213" s="2"/>
    </row>
    <row r="18214" spans="2:3" x14ac:dyDescent="0.45">
      <c r="B18214" s="2"/>
      <c r="C18214" s="2"/>
    </row>
    <row r="18215" spans="2:3" x14ac:dyDescent="0.45">
      <c r="B18215" s="2"/>
      <c r="C18215" s="2"/>
    </row>
    <row r="18216" spans="2:3" x14ac:dyDescent="0.45">
      <c r="B18216" s="2"/>
      <c r="C18216" s="2"/>
    </row>
    <row r="18217" spans="2:3" x14ac:dyDescent="0.45">
      <c r="B18217" s="2"/>
      <c r="C18217" s="2"/>
    </row>
    <row r="18218" spans="2:3" x14ac:dyDescent="0.45">
      <c r="B18218" s="2"/>
      <c r="C18218" s="2"/>
    </row>
    <row r="18219" spans="2:3" x14ac:dyDescent="0.45">
      <c r="B18219" s="2"/>
      <c r="C18219" s="2"/>
    </row>
    <row r="18220" spans="2:3" x14ac:dyDescent="0.45">
      <c r="B18220" s="2"/>
      <c r="C18220" s="2"/>
    </row>
    <row r="18221" spans="2:3" x14ac:dyDescent="0.45">
      <c r="B18221" s="2"/>
      <c r="C18221" s="2"/>
    </row>
    <row r="18222" spans="2:3" x14ac:dyDescent="0.45">
      <c r="B18222" s="2"/>
      <c r="C18222" s="2"/>
    </row>
    <row r="18223" spans="2:3" x14ac:dyDescent="0.45">
      <c r="B18223" s="2"/>
      <c r="C18223" s="2"/>
    </row>
    <row r="18224" spans="2:3" x14ac:dyDescent="0.45">
      <c r="B18224" s="2"/>
      <c r="C18224" s="2"/>
    </row>
    <row r="18225" spans="2:3" x14ac:dyDescent="0.45">
      <c r="B18225" s="2"/>
      <c r="C18225" s="2"/>
    </row>
    <row r="18226" spans="2:3" x14ac:dyDescent="0.45">
      <c r="B18226" s="2"/>
      <c r="C18226" s="2"/>
    </row>
    <row r="18227" spans="2:3" x14ac:dyDescent="0.45">
      <c r="B18227" s="2"/>
      <c r="C18227" s="2"/>
    </row>
    <row r="18228" spans="2:3" x14ac:dyDescent="0.45">
      <c r="B18228" s="2"/>
      <c r="C18228" s="2"/>
    </row>
    <row r="18229" spans="2:3" x14ac:dyDescent="0.45">
      <c r="B18229" s="2"/>
      <c r="C18229" s="2"/>
    </row>
    <row r="18230" spans="2:3" x14ac:dyDescent="0.45">
      <c r="B18230" s="2"/>
      <c r="C18230" s="2"/>
    </row>
    <row r="18231" spans="2:3" x14ac:dyDescent="0.45">
      <c r="B18231" s="2"/>
      <c r="C18231" s="2"/>
    </row>
    <row r="18232" spans="2:3" x14ac:dyDescent="0.45">
      <c r="B18232" s="2"/>
      <c r="C18232" s="2"/>
    </row>
    <row r="18233" spans="2:3" x14ac:dyDescent="0.45">
      <c r="B18233" s="2"/>
      <c r="C18233" s="2"/>
    </row>
    <row r="18234" spans="2:3" x14ac:dyDescent="0.45">
      <c r="B18234" s="2"/>
      <c r="C18234" s="2"/>
    </row>
    <row r="18235" spans="2:3" x14ac:dyDescent="0.45">
      <c r="B18235" s="2"/>
      <c r="C18235" s="2"/>
    </row>
    <row r="18236" spans="2:3" x14ac:dyDescent="0.45">
      <c r="B18236" s="2"/>
      <c r="C18236" s="2"/>
    </row>
    <row r="18237" spans="2:3" x14ac:dyDescent="0.45">
      <c r="B18237" s="2"/>
      <c r="C18237" s="2"/>
    </row>
    <row r="18238" spans="2:3" x14ac:dyDescent="0.45">
      <c r="B18238" s="2"/>
      <c r="C18238" s="2"/>
    </row>
    <row r="18239" spans="2:3" x14ac:dyDescent="0.45">
      <c r="B18239" s="2"/>
      <c r="C18239" s="2"/>
    </row>
    <row r="18240" spans="2:3" x14ac:dyDescent="0.45">
      <c r="B18240" s="2"/>
      <c r="C18240" s="2"/>
    </row>
    <row r="18241" spans="2:3" x14ac:dyDescent="0.45">
      <c r="B18241" s="2"/>
      <c r="C18241" s="2"/>
    </row>
    <row r="18242" spans="2:3" x14ac:dyDescent="0.45">
      <c r="B18242" s="2"/>
      <c r="C18242" s="2"/>
    </row>
    <row r="18243" spans="2:3" x14ac:dyDescent="0.45">
      <c r="B18243" s="2"/>
      <c r="C18243" s="2"/>
    </row>
    <row r="18244" spans="2:3" x14ac:dyDescent="0.45">
      <c r="B18244" s="2"/>
      <c r="C18244" s="2"/>
    </row>
    <row r="18245" spans="2:3" x14ac:dyDescent="0.45">
      <c r="B18245" s="2"/>
      <c r="C18245" s="2"/>
    </row>
    <row r="18246" spans="2:3" x14ac:dyDescent="0.45">
      <c r="B18246" s="2"/>
      <c r="C18246" s="2"/>
    </row>
    <row r="18247" spans="2:3" x14ac:dyDescent="0.45">
      <c r="B18247" s="2"/>
      <c r="C18247" s="2"/>
    </row>
    <row r="18248" spans="2:3" x14ac:dyDescent="0.45">
      <c r="B18248" s="2"/>
      <c r="C18248" s="2"/>
    </row>
    <row r="18249" spans="2:3" x14ac:dyDescent="0.45">
      <c r="B18249" s="2"/>
      <c r="C18249" s="2"/>
    </row>
    <row r="18250" spans="2:3" x14ac:dyDescent="0.45">
      <c r="B18250" s="2"/>
      <c r="C18250" s="2"/>
    </row>
    <row r="18251" spans="2:3" x14ac:dyDescent="0.45">
      <c r="B18251" s="2"/>
      <c r="C18251" s="2"/>
    </row>
    <row r="18252" spans="2:3" x14ac:dyDescent="0.45">
      <c r="B18252" s="2"/>
      <c r="C18252" s="2"/>
    </row>
    <row r="18253" spans="2:3" x14ac:dyDescent="0.45">
      <c r="B18253" s="2"/>
      <c r="C18253" s="2"/>
    </row>
    <row r="18254" spans="2:3" x14ac:dyDescent="0.45">
      <c r="B18254" s="2"/>
      <c r="C18254" s="2"/>
    </row>
    <row r="18255" spans="2:3" x14ac:dyDescent="0.45">
      <c r="B18255" s="2"/>
      <c r="C18255" s="2"/>
    </row>
    <row r="18256" spans="2:3" x14ac:dyDescent="0.45">
      <c r="B18256" s="2"/>
      <c r="C18256" s="2"/>
    </row>
    <row r="18257" spans="2:3" x14ac:dyDescent="0.45">
      <c r="B18257" s="2"/>
      <c r="C18257" s="2"/>
    </row>
    <row r="18258" spans="2:3" x14ac:dyDescent="0.45">
      <c r="B18258" s="2"/>
      <c r="C18258" s="2"/>
    </row>
    <row r="18259" spans="2:3" x14ac:dyDescent="0.45">
      <c r="B18259" s="2"/>
      <c r="C18259" s="2"/>
    </row>
    <row r="18260" spans="2:3" x14ac:dyDescent="0.45">
      <c r="B18260" s="2"/>
      <c r="C18260" s="2"/>
    </row>
    <row r="18261" spans="2:3" x14ac:dyDescent="0.45">
      <c r="B18261" s="2"/>
      <c r="C18261" s="2"/>
    </row>
    <row r="18262" spans="2:3" x14ac:dyDescent="0.45">
      <c r="B18262" s="2"/>
      <c r="C18262" s="2"/>
    </row>
    <row r="18263" spans="2:3" x14ac:dyDescent="0.45">
      <c r="B18263" s="2"/>
      <c r="C18263" s="2"/>
    </row>
    <row r="18264" spans="2:3" x14ac:dyDescent="0.45">
      <c r="B18264" s="2"/>
      <c r="C18264" s="2"/>
    </row>
    <row r="18265" spans="2:3" x14ac:dyDescent="0.45">
      <c r="B18265" s="2"/>
      <c r="C18265" s="2"/>
    </row>
    <row r="18266" spans="2:3" x14ac:dyDescent="0.45">
      <c r="B18266" s="2"/>
      <c r="C18266" s="2"/>
    </row>
    <row r="18267" spans="2:3" x14ac:dyDescent="0.45">
      <c r="B18267" s="2"/>
      <c r="C18267" s="2"/>
    </row>
    <row r="18268" spans="2:3" x14ac:dyDescent="0.45">
      <c r="B18268" s="2"/>
      <c r="C18268" s="2"/>
    </row>
    <row r="18269" spans="2:3" x14ac:dyDescent="0.45">
      <c r="B18269" s="2"/>
      <c r="C18269" s="2"/>
    </row>
    <row r="18270" spans="2:3" x14ac:dyDescent="0.45">
      <c r="B18270" s="2"/>
      <c r="C18270" s="2"/>
    </row>
    <row r="18271" spans="2:3" x14ac:dyDescent="0.45">
      <c r="B18271" s="2"/>
      <c r="C18271" s="2"/>
    </row>
    <row r="18272" spans="2:3" x14ac:dyDescent="0.45">
      <c r="B18272" s="2"/>
      <c r="C18272" s="2"/>
    </row>
    <row r="18273" spans="2:3" x14ac:dyDescent="0.45">
      <c r="B18273" s="2"/>
      <c r="C18273" s="2"/>
    </row>
    <row r="18274" spans="2:3" x14ac:dyDescent="0.45">
      <c r="B18274" s="2"/>
      <c r="C18274" s="2"/>
    </row>
    <row r="18275" spans="2:3" x14ac:dyDescent="0.45">
      <c r="B18275" s="2"/>
      <c r="C18275" s="2"/>
    </row>
    <row r="18276" spans="2:3" x14ac:dyDescent="0.45">
      <c r="B18276" s="2"/>
      <c r="C18276" s="2"/>
    </row>
    <row r="18277" spans="2:3" x14ac:dyDescent="0.45">
      <c r="B18277" s="2"/>
      <c r="C18277" s="2"/>
    </row>
    <row r="18278" spans="2:3" x14ac:dyDescent="0.45">
      <c r="B18278" s="2"/>
      <c r="C18278" s="2"/>
    </row>
    <row r="18279" spans="2:3" x14ac:dyDescent="0.45">
      <c r="B18279" s="2"/>
      <c r="C18279" s="2"/>
    </row>
    <row r="18280" spans="2:3" x14ac:dyDescent="0.45">
      <c r="B18280" s="2"/>
      <c r="C18280" s="2"/>
    </row>
    <row r="18281" spans="2:3" x14ac:dyDescent="0.45">
      <c r="B18281" s="2"/>
      <c r="C18281" s="2"/>
    </row>
    <row r="18282" spans="2:3" x14ac:dyDescent="0.45">
      <c r="B18282" s="2"/>
      <c r="C18282" s="2"/>
    </row>
    <row r="18283" spans="2:3" x14ac:dyDescent="0.45">
      <c r="B18283" s="2"/>
      <c r="C18283" s="2"/>
    </row>
    <row r="18284" spans="2:3" x14ac:dyDescent="0.45">
      <c r="B18284" s="2"/>
      <c r="C18284" s="2"/>
    </row>
    <row r="18285" spans="2:3" x14ac:dyDescent="0.45">
      <c r="B18285" s="2"/>
      <c r="C18285" s="2"/>
    </row>
    <row r="18286" spans="2:3" x14ac:dyDescent="0.45">
      <c r="B18286" s="2"/>
      <c r="C18286" s="2"/>
    </row>
    <row r="18287" spans="2:3" x14ac:dyDescent="0.45">
      <c r="B18287" s="2"/>
      <c r="C18287" s="2"/>
    </row>
    <row r="18288" spans="2:3" x14ac:dyDescent="0.45">
      <c r="B18288" s="2"/>
      <c r="C18288" s="2"/>
    </row>
    <row r="18289" spans="2:3" x14ac:dyDescent="0.45">
      <c r="B18289" s="2"/>
      <c r="C18289" s="2"/>
    </row>
    <row r="18290" spans="2:3" x14ac:dyDescent="0.45">
      <c r="B18290" s="2"/>
      <c r="C18290" s="2"/>
    </row>
    <row r="18291" spans="2:3" x14ac:dyDescent="0.45">
      <c r="B18291" s="2"/>
      <c r="C18291" s="2"/>
    </row>
    <row r="18292" spans="2:3" x14ac:dyDescent="0.45">
      <c r="B18292" s="2"/>
      <c r="C18292" s="2"/>
    </row>
    <row r="18293" spans="2:3" x14ac:dyDescent="0.45">
      <c r="B18293" s="2"/>
      <c r="C18293" s="2"/>
    </row>
    <row r="18294" spans="2:3" x14ac:dyDescent="0.45">
      <c r="B18294" s="2"/>
      <c r="C18294" s="2"/>
    </row>
    <row r="18295" spans="2:3" x14ac:dyDescent="0.45">
      <c r="B18295" s="2"/>
      <c r="C18295" s="2"/>
    </row>
    <row r="18296" spans="2:3" x14ac:dyDescent="0.45">
      <c r="B18296" s="2"/>
      <c r="C18296" s="2"/>
    </row>
    <row r="18297" spans="2:3" x14ac:dyDescent="0.45">
      <c r="B18297" s="2"/>
      <c r="C18297" s="2"/>
    </row>
    <row r="18298" spans="2:3" x14ac:dyDescent="0.45">
      <c r="B18298" s="2"/>
      <c r="C18298" s="2"/>
    </row>
    <row r="18299" spans="2:3" x14ac:dyDescent="0.45">
      <c r="B18299" s="2"/>
      <c r="C18299" s="2"/>
    </row>
    <row r="18300" spans="2:3" x14ac:dyDescent="0.45">
      <c r="B18300" s="2"/>
      <c r="C18300" s="2"/>
    </row>
    <row r="18301" spans="2:3" x14ac:dyDescent="0.45">
      <c r="B18301" s="2"/>
      <c r="C18301" s="2"/>
    </row>
    <row r="18302" spans="2:3" x14ac:dyDescent="0.45">
      <c r="B18302" s="2"/>
      <c r="C18302" s="2"/>
    </row>
    <row r="18303" spans="2:3" x14ac:dyDescent="0.45">
      <c r="B18303" s="2"/>
      <c r="C18303" s="2"/>
    </row>
    <row r="18304" spans="2:3" x14ac:dyDescent="0.45">
      <c r="B18304" s="2"/>
      <c r="C18304" s="2"/>
    </row>
    <row r="18305" spans="2:3" x14ac:dyDescent="0.45">
      <c r="B18305" s="2"/>
      <c r="C18305" s="2"/>
    </row>
    <row r="18306" spans="2:3" x14ac:dyDescent="0.45">
      <c r="B18306" s="2"/>
      <c r="C18306" s="2"/>
    </row>
    <row r="18307" spans="2:3" x14ac:dyDescent="0.45">
      <c r="B18307" s="2"/>
      <c r="C18307" s="2"/>
    </row>
    <row r="18308" spans="2:3" x14ac:dyDescent="0.45">
      <c r="B18308" s="2"/>
      <c r="C18308" s="2"/>
    </row>
    <row r="18309" spans="2:3" x14ac:dyDescent="0.45">
      <c r="B18309" s="2"/>
      <c r="C18309" s="2"/>
    </row>
    <row r="18310" spans="2:3" x14ac:dyDescent="0.45">
      <c r="B18310" s="2"/>
      <c r="C18310" s="2"/>
    </row>
    <row r="18311" spans="2:3" x14ac:dyDescent="0.45">
      <c r="B18311" s="2"/>
      <c r="C18311" s="2"/>
    </row>
    <row r="18312" spans="2:3" x14ac:dyDescent="0.45">
      <c r="B18312" s="2"/>
      <c r="C18312" s="2"/>
    </row>
    <row r="18313" spans="2:3" x14ac:dyDescent="0.45">
      <c r="B18313" s="2"/>
      <c r="C18313" s="2"/>
    </row>
    <row r="18314" spans="2:3" x14ac:dyDescent="0.45">
      <c r="B18314" s="2"/>
      <c r="C18314" s="2"/>
    </row>
    <row r="18315" spans="2:3" x14ac:dyDescent="0.45">
      <c r="B18315" s="2"/>
      <c r="C18315" s="2"/>
    </row>
    <row r="18316" spans="2:3" x14ac:dyDescent="0.45">
      <c r="B18316" s="2"/>
      <c r="C18316" s="2"/>
    </row>
    <row r="18317" spans="2:3" x14ac:dyDescent="0.45">
      <c r="B18317" s="2"/>
      <c r="C18317" s="2"/>
    </row>
    <row r="18318" spans="2:3" x14ac:dyDescent="0.45">
      <c r="B18318" s="2"/>
      <c r="C18318" s="2"/>
    </row>
    <row r="18319" spans="2:3" x14ac:dyDescent="0.45">
      <c r="B18319" s="2"/>
      <c r="C18319" s="2"/>
    </row>
    <row r="18320" spans="2:3" x14ac:dyDescent="0.45">
      <c r="B18320" s="2"/>
      <c r="C18320" s="2"/>
    </row>
    <row r="18321" spans="2:3" x14ac:dyDescent="0.45">
      <c r="B18321" s="2"/>
      <c r="C18321" s="2"/>
    </row>
    <row r="18322" spans="2:3" x14ac:dyDescent="0.45">
      <c r="B18322" s="2"/>
      <c r="C18322" s="2"/>
    </row>
    <row r="18323" spans="2:3" x14ac:dyDescent="0.45">
      <c r="B18323" s="2"/>
      <c r="C18323" s="2"/>
    </row>
    <row r="18324" spans="2:3" x14ac:dyDescent="0.45">
      <c r="B18324" s="2"/>
      <c r="C18324" s="2"/>
    </row>
    <row r="18325" spans="2:3" x14ac:dyDescent="0.45">
      <c r="B18325" s="2"/>
      <c r="C18325" s="2"/>
    </row>
    <row r="18326" spans="2:3" x14ac:dyDescent="0.45">
      <c r="B18326" s="2"/>
      <c r="C18326" s="2"/>
    </row>
    <row r="18327" spans="2:3" x14ac:dyDescent="0.45">
      <c r="B18327" s="2"/>
      <c r="C18327" s="2"/>
    </row>
    <row r="18328" spans="2:3" x14ac:dyDescent="0.45">
      <c r="B18328" s="2"/>
      <c r="C18328" s="2"/>
    </row>
    <row r="18329" spans="2:3" x14ac:dyDescent="0.45">
      <c r="B18329" s="2"/>
      <c r="C18329" s="2"/>
    </row>
    <row r="18330" spans="2:3" x14ac:dyDescent="0.45">
      <c r="B18330" s="2"/>
      <c r="C18330" s="2"/>
    </row>
    <row r="18331" spans="2:3" x14ac:dyDescent="0.45">
      <c r="B18331" s="2"/>
      <c r="C18331" s="2"/>
    </row>
    <row r="18332" spans="2:3" x14ac:dyDescent="0.45">
      <c r="B18332" s="2"/>
      <c r="C18332" s="2"/>
    </row>
    <row r="18333" spans="2:3" x14ac:dyDescent="0.45">
      <c r="B18333" s="2"/>
      <c r="C18333" s="2"/>
    </row>
    <row r="18334" spans="2:3" x14ac:dyDescent="0.45">
      <c r="B18334" s="2"/>
      <c r="C18334" s="2"/>
    </row>
    <row r="18335" spans="2:3" x14ac:dyDescent="0.45">
      <c r="B18335" s="2"/>
      <c r="C18335" s="2"/>
    </row>
    <row r="18336" spans="2:3" x14ac:dyDescent="0.45">
      <c r="B18336" s="2"/>
      <c r="C18336" s="2"/>
    </row>
    <row r="18337" spans="2:3" x14ac:dyDescent="0.45">
      <c r="B18337" s="2"/>
      <c r="C18337" s="2"/>
    </row>
    <row r="18338" spans="2:3" x14ac:dyDescent="0.45">
      <c r="B18338" s="2"/>
      <c r="C18338" s="2"/>
    </row>
    <row r="18339" spans="2:3" x14ac:dyDescent="0.45">
      <c r="B18339" s="2"/>
      <c r="C18339" s="2"/>
    </row>
    <row r="18340" spans="2:3" x14ac:dyDescent="0.45">
      <c r="B18340" s="2"/>
      <c r="C18340" s="2"/>
    </row>
    <row r="18341" spans="2:3" x14ac:dyDescent="0.45">
      <c r="B18341" s="2"/>
      <c r="C18341" s="2"/>
    </row>
    <row r="18342" spans="2:3" x14ac:dyDescent="0.45">
      <c r="B18342" s="2"/>
      <c r="C18342" s="2"/>
    </row>
    <row r="18343" spans="2:3" x14ac:dyDescent="0.45">
      <c r="B18343" s="2"/>
      <c r="C18343" s="2"/>
    </row>
    <row r="18344" spans="2:3" x14ac:dyDescent="0.45">
      <c r="B18344" s="2"/>
      <c r="C18344" s="2"/>
    </row>
    <row r="18345" spans="2:3" x14ac:dyDescent="0.45">
      <c r="B18345" s="2"/>
      <c r="C18345" s="2"/>
    </row>
    <row r="18346" spans="2:3" x14ac:dyDescent="0.45">
      <c r="B18346" s="2"/>
      <c r="C18346" s="2"/>
    </row>
    <row r="18347" spans="2:3" x14ac:dyDescent="0.45">
      <c r="B18347" s="2"/>
      <c r="C18347" s="2"/>
    </row>
    <row r="18348" spans="2:3" x14ac:dyDescent="0.45">
      <c r="B18348" s="2"/>
      <c r="C18348" s="2"/>
    </row>
    <row r="18349" spans="2:3" x14ac:dyDescent="0.45">
      <c r="B18349" s="2"/>
      <c r="C18349" s="2"/>
    </row>
    <row r="18350" spans="2:3" x14ac:dyDescent="0.45">
      <c r="B18350" s="2"/>
      <c r="C18350" s="2"/>
    </row>
    <row r="18351" spans="2:3" x14ac:dyDescent="0.45">
      <c r="B18351" s="2"/>
      <c r="C18351" s="2"/>
    </row>
    <row r="18352" spans="2:3" x14ac:dyDescent="0.45">
      <c r="B18352" s="2"/>
      <c r="C18352" s="2"/>
    </row>
    <row r="18353" spans="2:3" x14ac:dyDescent="0.45">
      <c r="B18353" s="2"/>
      <c r="C18353" s="2"/>
    </row>
    <row r="18354" spans="2:3" x14ac:dyDescent="0.45">
      <c r="B18354" s="2"/>
      <c r="C18354" s="2"/>
    </row>
    <row r="18355" spans="2:3" x14ac:dyDescent="0.45">
      <c r="B18355" s="2"/>
      <c r="C18355" s="2"/>
    </row>
    <row r="18356" spans="2:3" x14ac:dyDescent="0.45">
      <c r="B18356" s="2"/>
      <c r="C18356" s="2"/>
    </row>
    <row r="18357" spans="2:3" x14ac:dyDescent="0.45">
      <c r="B18357" s="2"/>
      <c r="C18357" s="2"/>
    </row>
    <row r="18358" spans="2:3" x14ac:dyDescent="0.45">
      <c r="B18358" s="2"/>
      <c r="C18358" s="2"/>
    </row>
    <row r="18359" spans="2:3" x14ac:dyDescent="0.45">
      <c r="B18359" s="2"/>
      <c r="C18359" s="2"/>
    </row>
    <row r="18360" spans="2:3" x14ac:dyDescent="0.45">
      <c r="B18360" s="2"/>
      <c r="C18360" s="2"/>
    </row>
    <row r="18361" spans="2:3" x14ac:dyDescent="0.45">
      <c r="B18361" s="2"/>
      <c r="C18361" s="2"/>
    </row>
    <row r="18362" spans="2:3" x14ac:dyDescent="0.45">
      <c r="B18362" s="2"/>
      <c r="C18362" s="2"/>
    </row>
    <row r="18363" spans="2:3" x14ac:dyDescent="0.45">
      <c r="B18363" s="2"/>
      <c r="C18363" s="2"/>
    </row>
    <row r="18364" spans="2:3" x14ac:dyDescent="0.45">
      <c r="B18364" s="2"/>
      <c r="C18364" s="2"/>
    </row>
    <row r="18365" spans="2:3" x14ac:dyDescent="0.45">
      <c r="B18365" s="2"/>
      <c r="C18365" s="2"/>
    </row>
    <row r="18366" spans="2:3" x14ac:dyDescent="0.45">
      <c r="B18366" s="2"/>
      <c r="C18366" s="2"/>
    </row>
    <row r="18367" spans="2:3" x14ac:dyDescent="0.45">
      <c r="B18367" s="2"/>
      <c r="C18367" s="2"/>
    </row>
    <row r="18368" spans="2:3" x14ac:dyDescent="0.45">
      <c r="B18368" s="2"/>
      <c r="C18368" s="2"/>
    </row>
    <row r="18369" spans="2:3" x14ac:dyDescent="0.45">
      <c r="B18369" s="2"/>
      <c r="C18369" s="2"/>
    </row>
    <row r="18370" spans="2:3" x14ac:dyDescent="0.45">
      <c r="B18370" s="2"/>
      <c r="C18370" s="2"/>
    </row>
    <row r="18371" spans="2:3" x14ac:dyDescent="0.45">
      <c r="B18371" s="2"/>
      <c r="C18371" s="2"/>
    </row>
    <row r="18372" spans="2:3" x14ac:dyDescent="0.45">
      <c r="B18372" s="2"/>
      <c r="C18372" s="2"/>
    </row>
    <row r="18373" spans="2:3" x14ac:dyDescent="0.45">
      <c r="B18373" s="2"/>
      <c r="C18373" s="2"/>
    </row>
    <row r="18374" spans="2:3" x14ac:dyDescent="0.45">
      <c r="B18374" s="2"/>
      <c r="C18374" s="2"/>
    </row>
    <row r="18375" spans="2:3" x14ac:dyDescent="0.45">
      <c r="B18375" s="2"/>
      <c r="C18375" s="2"/>
    </row>
    <row r="18376" spans="2:3" x14ac:dyDescent="0.45">
      <c r="B18376" s="2"/>
      <c r="C18376" s="2"/>
    </row>
    <row r="18377" spans="2:3" x14ac:dyDescent="0.45">
      <c r="B18377" s="2"/>
      <c r="C18377" s="2"/>
    </row>
    <row r="18378" spans="2:3" x14ac:dyDescent="0.45">
      <c r="B18378" s="2"/>
      <c r="C18378" s="2"/>
    </row>
    <row r="18379" spans="2:3" x14ac:dyDescent="0.45">
      <c r="B18379" s="2"/>
      <c r="C18379" s="2"/>
    </row>
    <row r="18380" spans="2:3" x14ac:dyDescent="0.45">
      <c r="B18380" s="2"/>
      <c r="C18380" s="2"/>
    </row>
    <row r="18381" spans="2:3" x14ac:dyDescent="0.45">
      <c r="B18381" s="2"/>
      <c r="C18381" s="2"/>
    </row>
    <row r="18382" spans="2:3" x14ac:dyDescent="0.45">
      <c r="B18382" s="2"/>
      <c r="C18382" s="2"/>
    </row>
    <row r="18383" spans="2:3" x14ac:dyDescent="0.45">
      <c r="B18383" s="2"/>
      <c r="C18383" s="2"/>
    </row>
    <row r="18384" spans="2:3" x14ac:dyDescent="0.45">
      <c r="B18384" s="2"/>
      <c r="C18384" s="2"/>
    </row>
    <row r="18385" spans="2:3" x14ac:dyDescent="0.45">
      <c r="B18385" s="2"/>
      <c r="C18385" s="2"/>
    </row>
    <row r="18386" spans="2:3" x14ac:dyDescent="0.45">
      <c r="B18386" s="2"/>
      <c r="C18386" s="2"/>
    </row>
    <row r="18387" spans="2:3" x14ac:dyDescent="0.45">
      <c r="B18387" s="2"/>
      <c r="C18387" s="2"/>
    </row>
    <row r="18388" spans="2:3" x14ac:dyDescent="0.45">
      <c r="B18388" s="2"/>
      <c r="C18388" s="2"/>
    </row>
    <row r="18389" spans="2:3" x14ac:dyDescent="0.45">
      <c r="B18389" s="2"/>
      <c r="C18389" s="2"/>
    </row>
    <row r="18390" spans="2:3" x14ac:dyDescent="0.45">
      <c r="B18390" s="2"/>
      <c r="C18390" s="2"/>
    </row>
    <row r="18391" spans="2:3" x14ac:dyDescent="0.45">
      <c r="B18391" s="2"/>
      <c r="C18391" s="2"/>
    </row>
    <row r="18392" spans="2:3" x14ac:dyDescent="0.45">
      <c r="B18392" s="2"/>
      <c r="C18392" s="2"/>
    </row>
    <row r="18393" spans="2:3" x14ac:dyDescent="0.45">
      <c r="B18393" s="2"/>
      <c r="C18393" s="2"/>
    </row>
    <row r="18394" spans="2:3" x14ac:dyDescent="0.45">
      <c r="B18394" s="2"/>
      <c r="C18394" s="2"/>
    </row>
    <row r="18395" spans="2:3" x14ac:dyDescent="0.45">
      <c r="B18395" s="2"/>
      <c r="C18395" s="2"/>
    </row>
    <row r="18396" spans="2:3" x14ac:dyDescent="0.45">
      <c r="B18396" s="2"/>
      <c r="C18396" s="2"/>
    </row>
    <row r="18397" spans="2:3" x14ac:dyDescent="0.45">
      <c r="B18397" s="2"/>
      <c r="C18397" s="2"/>
    </row>
    <row r="18398" spans="2:3" x14ac:dyDescent="0.45">
      <c r="B18398" s="2"/>
      <c r="C18398" s="2"/>
    </row>
    <row r="18399" spans="2:3" x14ac:dyDescent="0.45">
      <c r="B18399" s="2"/>
      <c r="C18399" s="2"/>
    </row>
    <row r="18400" spans="2:3" x14ac:dyDescent="0.45">
      <c r="B18400" s="2"/>
      <c r="C18400" s="2"/>
    </row>
    <row r="18401" spans="2:3" x14ac:dyDescent="0.45">
      <c r="B18401" s="2"/>
      <c r="C18401" s="2"/>
    </row>
    <row r="18402" spans="2:3" x14ac:dyDescent="0.45">
      <c r="B18402" s="2"/>
      <c r="C18402" s="2"/>
    </row>
    <row r="18403" spans="2:3" x14ac:dyDescent="0.45">
      <c r="B18403" s="2"/>
      <c r="C18403" s="2"/>
    </row>
    <row r="18404" spans="2:3" x14ac:dyDescent="0.45">
      <c r="B18404" s="2"/>
      <c r="C18404" s="2"/>
    </row>
    <row r="18405" spans="2:3" x14ac:dyDescent="0.45">
      <c r="B18405" s="2"/>
      <c r="C18405" s="2"/>
    </row>
    <row r="18406" spans="2:3" x14ac:dyDescent="0.45">
      <c r="B18406" s="2"/>
      <c r="C18406" s="2"/>
    </row>
    <row r="18407" spans="2:3" x14ac:dyDescent="0.45">
      <c r="B18407" s="2"/>
      <c r="C18407" s="2"/>
    </row>
    <row r="18408" spans="2:3" x14ac:dyDescent="0.45">
      <c r="B18408" s="2"/>
      <c r="C18408" s="2"/>
    </row>
    <row r="18409" spans="2:3" x14ac:dyDescent="0.45">
      <c r="B18409" s="2"/>
      <c r="C18409" s="2"/>
    </row>
    <row r="18410" spans="2:3" x14ac:dyDescent="0.45">
      <c r="B18410" s="2"/>
      <c r="C18410" s="2"/>
    </row>
    <row r="18411" spans="2:3" x14ac:dyDescent="0.45">
      <c r="B18411" s="2"/>
      <c r="C18411" s="2"/>
    </row>
    <row r="18412" spans="2:3" x14ac:dyDescent="0.45">
      <c r="B18412" s="2"/>
      <c r="C18412" s="2"/>
    </row>
    <row r="18413" spans="2:3" x14ac:dyDescent="0.45">
      <c r="B18413" s="2"/>
      <c r="C18413" s="2"/>
    </row>
    <row r="18414" spans="2:3" x14ac:dyDescent="0.45">
      <c r="B18414" s="2"/>
      <c r="C18414" s="2"/>
    </row>
    <row r="18415" spans="2:3" x14ac:dyDescent="0.45">
      <c r="B18415" s="2"/>
      <c r="C18415" s="2"/>
    </row>
    <row r="18416" spans="2:3" x14ac:dyDescent="0.45">
      <c r="B18416" s="2"/>
      <c r="C18416" s="2"/>
    </row>
    <row r="18417" spans="2:3" x14ac:dyDescent="0.45">
      <c r="B18417" s="2"/>
      <c r="C18417" s="2"/>
    </row>
    <row r="18418" spans="2:3" x14ac:dyDescent="0.45">
      <c r="B18418" s="2"/>
      <c r="C18418" s="2"/>
    </row>
    <row r="18419" spans="2:3" x14ac:dyDescent="0.45">
      <c r="B18419" s="2"/>
      <c r="C18419" s="2"/>
    </row>
    <row r="18420" spans="2:3" x14ac:dyDescent="0.45">
      <c r="B18420" s="2"/>
      <c r="C18420" s="2"/>
    </row>
    <row r="18421" spans="2:3" x14ac:dyDescent="0.45">
      <c r="B18421" s="2"/>
      <c r="C18421" s="2"/>
    </row>
    <row r="18422" spans="2:3" x14ac:dyDescent="0.45">
      <c r="B18422" s="2"/>
      <c r="C18422" s="2"/>
    </row>
    <row r="18423" spans="2:3" x14ac:dyDescent="0.45">
      <c r="B18423" s="2"/>
      <c r="C18423" s="2"/>
    </row>
    <row r="18424" spans="2:3" x14ac:dyDescent="0.45">
      <c r="B18424" s="2"/>
      <c r="C18424" s="2"/>
    </row>
    <row r="18425" spans="2:3" x14ac:dyDescent="0.45">
      <c r="B18425" s="2"/>
      <c r="C18425" s="2"/>
    </row>
    <row r="18426" spans="2:3" x14ac:dyDescent="0.45">
      <c r="B18426" s="2"/>
      <c r="C18426" s="2"/>
    </row>
    <row r="18427" spans="2:3" x14ac:dyDescent="0.45">
      <c r="B18427" s="2"/>
      <c r="C18427" s="2"/>
    </row>
    <row r="18428" spans="2:3" x14ac:dyDescent="0.45">
      <c r="B18428" s="2"/>
      <c r="C18428" s="2"/>
    </row>
    <row r="18429" spans="2:3" x14ac:dyDescent="0.45">
      <c r="B18429" s="2"/>
      <c r="C18429" s="2"/>
    </row>
    <row r="18430" spans="2:3" x14ac:dyDescent="0.45">
      <c r="B18430" s="2"/>
      <c r="C18430" s="2"/>
    </row>
    <row r="18431" spans="2:3" x14ac:dyDescent="0.45">
      <c r="B18431" s="2"/>
      <c r="C18431" s="2"/>
    </row>
    <row r="18432" spans="2:3" x14ac:dyDescent="0.45">
      <c r="B18432" s="2"/>
      <c r="C18432" s="2"/>
    </row>
    <row r="18433" spans="2:3" x14ac:dyDescent="0.45">
      <c r="B18433" s="2"/>
      <c r="C18433" s="2"/>
    </row>
    <row r="18434" spans="2:3" x14ac:dyDescent="0.45">
      <c r="B18434" s="2"/>
      <c r="C18434" s="2"/>
    </row>
    <row r="18435" spans="2:3" x14ac:dyDescent="0.45">
      <c r="B18435" s="2"/>
      <c r="C18435" s="2"/>
    </row>
    <row r="18436" spans="2:3" x14ac:dyDescent="0.45">
      <c r="B18436" s="2"/>
      <c r="C18436" s="2"/>
    </row>
    <row r="18437" spans="2:3" x14ac:dyDescent="0.45">
      <c r="B18437" s="2"/>
      <c r="C18437" s="2"/>
    </row>
    <row r="18438" spans="2:3" x14ac:dyDescent="0.45">
      <c r="B18438" s="2"/>
      <c r="C18438" s="2"/>
    </row>
    <row r="18439" spans="2:3" x14ac:dyDescent="0.45">
      <c r="B18439" s="2"/>
      <c r="C18439" s="2"/>
    </row>
    <row r="18440" spans="2:3" x14ac:dyDescent="0.45">
      <c r="B18440" s="2"/>
      <c r="C18440" s="2"/>
    </row>
    <row r="18441" spans="2:3" x14ac:dyDescent="0.45">
      <c r="B18441" s="2"/>
      <c r="C18441" s="2"/>
    </row>
    <row r="18442" spans="2:3" x14ac:dyDescent="0.45">
      <c r="B18442" s="2"/>
      <c r="C18442" s="2"/>
    </row>
    <row r="18443" spans="2:3" x14ac:dyDescent="0.45">
      <c r="B18443" s="2"/>
      <c r="C18443" s="2"/>
    </row>
    <row r="18444" spans="2:3" x14ac:dyDescent="0.45">
      <c r="B18444" s="2"/>
      <c r="C18444" s="2"/>
    </row>
    <row r="18445" spans="2:3" x14ac:dyDescent="0.45">
      <c r="B18445" s="2"/>
      <c r="C18445" s="2"/>
    </row>
    <row r="18446" spans="2:3" x14ac:dyDescent="0.45">
      <c r="B18446" s="2"/>
      <c r="C18446" s="2"/>
    </row>
    <row r="18447" spans="2:3" x14ac:dyDescent="0.45">
      <c r="B18447" s="2"/>
      <c r="C18447" s="2"/>
    </row>
    <row r="18448" spans="2:3" x14ac:dyDescent="0.45">
      <c r="B18448" s="2"/>
      <c r="C18448" s="2"/>
    </row>
    <row r="18449" spans="2:3" x14ac:dyDescent="0.45">
      <c r="B18449" s="2"/>
      <c r="C18449" s="2"/>
    </row>
    <row r="18450" spans="2:3" x14ac:dyDescent="0.45">
      <c r="B18450" s="2"/>
      <c r="C18450" s="2"/>
    </row>
    <row r="18451" spans="2:3" x14ac:dyDescent="0.45">
      <c r="B18451" s="2"/>
      <c r="C18451" s="2"/>
    </row>
    <row r="18452" spans="2:3" x14ac:dyDescent="0.45">
      <c r="B18452" s="2"/>
      <c r="C18452" s="2"/>
    </row>
    <row r="18453" spans="2:3" x14ac:dyDescent="0.45">
      <c r="B18453" s="2"/>
      <c r="C18453" s="2"/>
    </row>
    <row r="18454" spans="2:3" x14ac:dyDescent="0.45">
      <c r="B18454" s="2"/>
      <c r="C18454" s="2"/>
    </row>
    <row r="18455" spans="2:3" x14ac:dyDescent="0.45">
      <c r="B18455" s="2"/>
      <c r="C18455" s="2"/>
    </row>
    <row r="18456" spans="2:3" x14ac:dyDescent="0.45">
      <c r="B18456" s="2"/>
      <c r="C18456" s="2"/>
    </row>
    <row r="18457" spans="2:3" x14ac:dyDescent="0.45">
      <c r="B18457" s="2"/>
      <c r="C18457" s="2"/>
    </row>
    <row r="18458" spans="2:3" x14ac:dyDescent="0.45">
      <c r="B18458" s="2"/>
      <c r="C18458" s="2"/>
    </row>
    <row r="18459" spans="2:3" x14ac:dyDescent="0.45">
      <c r="B18459" s="2"/>
      <c r="C18459" s="2"/>
    </row>
    <row r="18460" spans="2:3" x14ac:dyDescent="0.45">
      <c r="B18460" s="2"/>
      <c r="C18460" s="2"/>
    </row>
    <row r="18461" spans="2:3" x14ac:dyDescent="0.45">
      <c r="B18461" s="2"/>
      <c r="C18461" s="2"/>
    </row>
    <row r="18462" spans="2:3" x14ac:dyDescent="0.45">
      <c r="B18462" s="2"/>
      <c r="C18462" s="2"/>
    </row>
    <row r="18463" spans="2:3" x14ac:dyDescent="0.45">
      <c r="B18463" s="2"/>
      <c r="C18463" s="2"/>
    </row>
    <row r="18464" spans="2:3" x14ac:dyDescent="0.45">
      <c r="B18464" s="2"/>
      <c r="C18464" s="2"/>
    </row>
    <row r="18465" spans="2:3" x14ac:dyDescent="0.45">
      <c r="B18465" s="2"/>
      <c r="C18465" s="2"/>
    </row>
    <row r="18466" spans="2:3" x14ac:dyDescent="0.45">
      <c r="B18466" s="2"/>
      <c r="C18466" s="2"/>
    </row>
    <row r="18467" spans="2:3" x14ac:dyDescent="0.45">
      <c r="B18467" s="2"/>
      <c r="C18467" s="2"/>
    </row>
    <row r="18468" spans="2:3" x14ac:dyDescent="0.45">
      <c r="B18468" s="2"/>
      <c r="C18468" s="2"/>
    </row>
    <row r="18469" spans="2:3" x14ac:dyDescent="0.45">
      <c r="B18469" s="2"/>
      <c r="C18469" s="2"/>
    </row>
    <row r="18470" spans="2:3" x14ac:dyDescent="0.45">
      <c r="B18470" s="2"/>
      <c r="C18470" s="2"/>
    </row>
    <row r="18471" spans="2:3" x14ac:dyDescent="0.45">
      <c r="B18471" s="2"/>
      <c r="C18471" s="2"/>
    </row>
    <row r="18472" spans="2:3" x14ac:dyDescent="0.45">
      <c r="B18472" s="2"/>
      <c r="C18472" s="2"/>
    </row>
    <row r="18473" spans="2:3" x14ac:dyDescent="0.45">
      <c r="B18473" s="2"/>
      <c r="C18473" s="2"/>
    </row>
    <row r="18474" spans="2:3" x14ac:dyDescent="0.45">
      <c r="B18474" s="2"/>
      <c r="C18474" s="2"/>
    </row>
    <row r="18475" spans="2:3" x14ac:dyDescent="0.45">
      <c r="B18475" s="2"/>
      <c r="C18475" s="2"/>
    </row>
    <row r="18476" spans="2:3" x14ac:dyDescent="0.45">
      <c r="B18476" s="2"/>
      <c r="C18476" s="2"/>
    </row>
    <row r="18477" spans="2:3" x14ac:dyDescent="0.45">
      <c r="B18477" s="2"/>
      <c r="C18477" s="2"/>
    </row>
    <row r="18478" spans="2:3" x14ac:dyDescent="0.45">
      <c r="B18478" s="2"/>
      <c r="C18478" s="2"/>
    </row>
    <row r="18479" spans="2:3" x14ac:dyDescent="0.45">
      <c r="B18479" s="2"/>
      <c r="C18479" s="2"/>
    </row>
    <row r="18480" spans="2:3" x14ac:dyDescent="0.45">
      <c r="B18480" s="2"/>
      <c r="C18480" s="2"/>
    </row>
    <row r="18481" spans="2:3" x14ac:dyDescent="0.45">
      <c r="B18481" s="2"/>
      <c r="C18481" s="2"/>
    </row>
    <row r="18482" spans="2:3" x14ac:dyDescent="0.45">
      <c r="B18482" s="2"/>
      <c r="C18482" s="2"/>
    </row>
    <row r="18483" spans="2:3" x14ac:dyDescent="0.45">
      <c r="B18483" s="2"/>
      <c r="C18483" s="2"/>
    </row>
    <row r="18484" spans="2:3" x14ac:dyDescent="0.45">
      <c r="B18484" s="2"/>
      <c r="C18484" s="2"/>
    </row>
    <row r="18485" spans="2:3" x14ac:dyDescent="0.45">
      <c r="B18485" s="2"/>
      <c r="C18485" s="2"/>
    </row>
    <row r="18486" spans="2:3" x14ac:dyDescent="0.45">
      <c r="B18486" s="2"/>
      <c r="C18486" s="2"/>
    </row>
    <row r="18487" spans="2:3" x14ac:dyDescent="0.45">
      <c r="B18487" s="2"/>
      <c r="C18487" s="2"/>
    </row>
    <row r="18488" spans="2:3" x14ac:dyDescent="0.45">
      <c r="B18488" s="2"/>
      <c r="C18488" s="2"/>
    </row>
    <row r="18489" spans="2:3" x14ac:dyDescent="0.45">
      <c r="B18489" s="2"/>
      <c r="C18489" s="2"/>
    </row>
    <row r="18490" spans="2:3" x14ac:dyDescent="0.45">
      <c r="B18490" s="2"/>
      <c r="C18490" s="2"/>
    </row>
    <row r="18491" spans="2:3" x14ac:dyDescent="0.45">
      <c r="B18491" s="2"/>
      <c r="C18491" s="2"/>
    </row>
    <row r="18492" spans="2:3" x14ac:dyDescent="0.45">
      <c r="B18492" s="2"/>
      <c r="C18492" s="2"/>
    </row>
    <row r="18493" spans="2:3" x14ac:dyDescent="0.45">
      <c r="B18493" s="2"/>
      <c r="C18493" s="2"/>
    </row>
    <row r="18494" spans="2:3" x14ac:dyDescent="0.45">
      <c r="B18494" s="2"/>
      <c r="C18494" s="2"/>
    </row>
    <row r="18495" spans="2:3" x14ac:dyDescent="0.45">
      <c r="B18495" s="2"/>
      <c r="C18495" s="2"/>
    </row>
    <row r="18496" spans="2:3" x14ac:dyDescent="0.45">
      <c r="B18496" s="2"/>
      <c r="C18496" s="2"/>
    </row>
    <row r="18497" spans="2:3" x14ac:dyDescent="0.45">
      <c r="B18497" s="2"/>
      <c r="C18497" s="2"/>
    </row>
    <row r="18498" spans="2:3" x14ac:dyDescent="0.45">
      <c r="B18498" s="2"/>
      <c r="C18498" s="2"/>
    </row>
    <row r="18499" spans="2:3" x14ac:dyDescent="0.45">
      <c r="B18499" s="2"/>
      <c r="C18499" s="2"/>
    </row>
    <row r="18500" spans="2:3" x14ac:dyDescent="0.45">
      <c r="B18500" s="2"/>
      <c r="C18500" s="2"/>
    </row>
    <row r="18501" spans="2:3" x14ac:dyDescent="0.45">
      <c r="B18501" s="2"/>
      <c r="C18501" s="2"/>
    </row>
    <row r="18502" spans="2:3" x14ac:dyDescent="0.45">
      <c r="B18502" s="2"/>
      <c r="C18502" s="2"/>
    </row>
    <row r="18503" spans="2:3" x14ac:dyDescent="0.45">
      <c r="B18503" s="2"/>
      <c r="C18503" s="2"/>
    </row>
    <row r="18504" spans="2:3" x14ac:dyDescent="0.45">
      <c r="B18504" s="2"/>
      <c r="C18504" s="2"/>
    </row>
    <row r="18505" spans="2:3" x14ac:dyDescent="0.45">
      <c r="B18505" s="2"/>
      <c r="C18505" s="2"/>
    </row>
    <row r="18506" spans="2:3" x14ac:dyDescent="0.45">
      <c r="B18506" s="2"/>
      <c r="C18506" s="2"/>
    </row>
    <row r="18507" spans="2:3" x14ac:dyDescent="0.45">
      <c r="B18507" s="2"/>
      <c r="C18507" s="2"/>
    </row>
    <row r="18508" spans="2:3" x14ac:dyDescent="0.45">
      <c r="B18508" s="2"/>
      <c r="C18508" s="2"/>
    </row>
    <row r="18509" spans="2:3" x14ac:dyDescent="0.45">
      <c r="B18509" s="2"/>
      <c r="C18509" s="2"/>
    </row>
    <row r="18510" spans="2:3" x14ac:dyDescent="0.45">
      <c r="B18510" s="2"/>
      <c r="C18510" s="2"/>
    </row>
    <row r="18511" spans="2:3" x14ac:dyDescent="0.45">
      <c r="B18511" s="2"/>
      <c r="C18511" s="2"/>
    </row>
    <row r="18512" spans="2:3" x14ac:dyDescent="0.45">
      <c r="B18512" s="2"/>
      <c r="C18512" s="2"/>
    </row>
    <row r="18513" spans="2:3" x14ac:dyDescent="0.45">
      <c r="B18513" s="2"/>
      <c r="C18513" s="2"/>
    </row>
    <row r="18514" spans="2:3" x14ac:dyDescent="0.45">
      <c r="B18514" s="2"/>
      <c r="C18514" s="2"/>
    </row>
    <row r="18515" spans="2:3" x14ac:dyDescent="0.45">
      <c r="B18515" s="2"/>
      <c r="C18515" s="2"/>
    </row>
    <row r="18516" spans="2:3" x14ac:dyDescent="0.45">
      <c r="B18516" s="2"/>
      <c r="C18516" s="2"/>
    </row>
    <row r="18517" spans="2:3" x14ac:dyDescent="0.45">
      <c r="B18517" s="2"/>
      <c r="C18517" s="2"/>
    </row>
    <row r="18518" spans="2:3" x14ac:dyDescent="0.45">
      <c r="B18518" s="2"/>
      <c r="C18518" s="2"/>
    </row>
    <row r="18519" spans="2:3" x14ac:dyDescent="0.45">
      <c r="B18519" s="2"/>
      <c r="C18519" s="2"/>
    </row>
    <row r="18520" spans="2:3" x14ac:dyDescent="0.45">
      <c r="B18520" s="2"/>
      <c r="C18520" s="2"/>
    </row>
    <row r="18521" spans="2:3" x14ac:dyDescent="0.45">
      <c r="B18521" s="2"/>
      <c r="C18521" s="2"/>
    </row>
    <row r="18522" spans="2:3" x14ac:dyDescent="0.45">
      <c r="B18522" s="2"/>
      <c r="C18522" s="2"/>
    </row>
    <row r="18523" spans="2:3" x14ac:dyDescent="0.45">
      <c r="B18523" s="2"/>
      <c r="C18523" s="2"/>
    </row>
    <row r="18524" spans="2:3" x14ac:dyDescent="0.45">
      <c r="B18524" s="2"/>
      <c r="C18524" s="2"/>
    </row>
    <row r="18525" spans="2:3" x14ac:dyDescent="0.45">
      <c r="B18525" s="2"/>
      <c r="C18525" s="2"/>
    </row>
    <row r="18526" spans="2:3" x14ac:dyDescent="0.45">
      <c r="B18526" s="2"/>
      <c r="C18526" s="2"/>
    </row>
    <row r="18527" spans="2:3" x14ac:dyDescent="0.45">
      <c r="B18527" s="2"/>
      <c r="C18527" s="2"/>
    </row>
    <row r="18528" spans="2:3" x14ac:dyDescent="0.45">
      <c r="B18528" s="2"/>
      <c r="C18528" s="2"/>
    </row>
    <row r="18529" spans="2:3" x14ac:dyDescent="0.45">
      <c r="B18529" s="2"/>
      <c r="C18529" s="2"/>
    </row>
    <row r="18530" spans="2:3" x14ac:dyDescent="0.45">
      <c r="B18530" s="2"/>
      <c r="C18530" s="2"/>
    </row>
    <row r="18531" spans="2:3" x14ac:dyDescent="0.45">
      <c r="B18531" s="2"/>
      <c r="C18531" s="2"/>
    </row>
    <row r="18532" spans="2:3" x14ac:dyDescent="0.45">
      <c r="B18532" s="2"/>
      <c r="C18532" s="2"/>
    </row>
    <row r="18533" spans="2:3" x14ac:dyDescent="0.45">
      <c r="B18533" s="2"/>
      <c r="C18533" s="2"/>
    </row>
    <row r="18534" spans="2:3" x14ac:dyDescent="0.45">
      <c r="B18534" s="2"/>
      <c r="C18534" s="2"/>
    </row>
    <row r="18535" spans="2:3" x14ac:dyDescent="0.45">
      <c r="B18535" s="2"/>
      <c r="C18535" s="2"/>
    </row>
    <row r="18536" spans="2:3" x14ac:dyDescent="0.45">
      <c r="B18536" s="2"/>
      <c r="C18536" s="2"/>
    </row>
    <row r="18537" spans="2:3" x14ac:dyDescent="0.45">
      <c r="B18537" s="2"/>
      <c r="C18537" s="2"/>
    </row>
    <row r="18538" spans="2:3" x14ac:dyDescent="0.45">
      <c r="B18538" s="2"/>
      <c r="C18538" s="2"/>
    </row>
    <row r="18539" spans="2:3" x14ac:dyDescent="0.45">
      <c r="B18539" s="2"/>
      <c r="C18539" s="2"/>
    </row>
    <row r="18540" spans="2:3" x14ac:dyDescent="0.45">
      <c r="B18540" s="2"/>
      <c r="C18540" s="2"/>
    </row>
    <row r="18541" spans="2:3" x14ac:dyDescent="0.45">
      <c r="B18541" s="2"/>
      <c r="C18541" s="2"/>
    </row>
    <row r="18542" spans="2:3" x14ac:dyDescent="0.45">
      <c r="B18542" s="2"/>
      <c r="C18542" s="2"/>
    </row>
    <row r="18543" spans="2:3" x14ac:dyDescent="0.45">
      <c r="B18543" s="2"/>
      <c r="C18543" s="2"/>
    </row>
    <row r="18544" spans="2:3" x14ac:dyDescent="0.45">
      <c r="B18544" s="2"/>
      <c r="C18544" s="2"/>
    </row>
    <row r="18545" spans="2:3" x14ac:dyDescent="0.45">
      <c r="B18545" s="2"/>
      <c r="C18545" s="2"/>
    </row>
    <row r="18546" spans="2:3" x14ac:dyDescent="0.45">
      <c r="B18546" s="2"/>
      <c r="C18546" s="2"/>
    </row>
    <row r="18547" spans="2:3" x14ac:dyDescent="0.45">
      <c r="B18547" s="2"/>
      <c r="C18547" s="2"/>
    </row>
    <row r="18548" spans="2:3" x14ac:dyDescent="0.45">
      <c r="B18548" s="2"/>
      <c r="C18548" s="2"/>
    </row>
    <row r="18549" spans="2:3" x14ac:dyDescent="0.45">
      <c r="B18549" s="2"/>
      <c r="C18549" s="2"/>
    </row>
    <row r="18550" spans="2:3" x14ac:dyDescent="0.45">
      <c r="B18550" s="2"/>
      <c r="C18550" s="2"/>
    </row>
    <row r="18551" spans="2:3" x14ac:dyDescent="0.45">
      <c r="B18551" s="2"/>
      <c r="C18551" s="2"/>
    </row>
    <row r="18552" spans="2:3" x14ac:dyDescent="0.45">
      <c r="B18552" s="2"/>
      <c r="C18552" s="2"/>
    </row>
    <row r="18553" spans="2:3" x14ac:dyDescent="0.45">
      <c r="B18553" s="2"/>
      <c r="C18553" s="2"/>
    </row>
    <row r="18554" spans="2:3" x14ac:dyDescent="0.45">
      <c r="B18554" s="2"/>
      <c r="C18554" s="2"/>
    </row>
    <row r="18555" spans="2:3" x14ac:dyDescent="0.45">
      <c r="B18555" s="2"/>
      <c r="C18555" s="2"/>
    </row>
    <row r="18556" spans="2:3" x14ac:dyDescent="0.45">
      <c r="B18556" s="2"/>
      <c r="C18556" s="2"/>
    </row>
    <row r="18557" spans="2:3" x14ac:dyDescent="0.45">
      <c r="B18557" s="2"/>
      <c r="C18557" s="2"/>
    </row>
    <row r="18558" spans="2:3" x14ac:dyDescent="0.45">
      <c r="B18558" s="2"/>
      <c r="C18558" s="2"/>
    </row>
    <row r="18559" spans="2:3" x14ac:dyDescent="0.45">
      <c r="B18559" s="2"/>
      <c r="C18559" s="2"/>
    </row>
    <row r="18560" spans="2:3" x14ac:dyDescent="0.45">
      <c r="B18560" s="2"/>
      <c r="C18560" s="2"/>
    </row>
    <row r="18561" spans="2:3" x14ac:dyDescent="0.45">
      <c r="B18561" s="2"/>
      <c r="C18561" s="2"/>
    </row>
    <row r="18562" spans="2:3" x14ac:dyDescent="0.45">
      <c r="B18562" s="2"/>
      <c r="C18562" s="2"/>
    </row>
    <row r="18563" spans="2:3" x14ac:dyDescent="0.45">
      <c r="B18563" s="2"/>
      <c r="C18563" s="2"/>
    </row>
    <row r="18564" spans="2:3" x14ac:dyDescent="0.45">
      <c r="B18564" s="2"/>
      <c r="C18564" s="2"/>
    </row>
    <row r="18565" spans="2:3" x14ac:dyDescent="0.45">
      <c r="B18565" s="2"/>
      <c r="C18565" s="2"/>
    </row>
    <row r="18566" spans="2:3" x14ac:dyDescent="0.45">
      <c r="B18566" s="2"/>
      <c r="C18566" s="2"/>
    </row>
    <row r="18567" spans="2:3" x14ac:dyDescent="0.45">
      <c r="B18567" s="2"/>
      <c r="C18567" s="2"/>
    </row>
    <row r="18568" spans="2:3" x14ac:dyDescent="0.45">
      <c r="B18568" s="2"/>
      <c r="C18568" s="2"/>
    </row>
    <row r="18569" spans="2:3" x14ac:dyDescent="0.45">
      <c r="B18569" s="2"/>
      <c r="C18569" s="2"/>
    </row>
    <row r="18570" spans="2:3" x14ac:dyDescent="0.45">
      <c r="B18570" s="2"/>
      <c r="C18570" s="2"/>
    </row>
    <row r="18571" spans="2:3" x14ac:dyDescent="0.45">
      <c r="B18571" s="2"/>
      <c r="C18571" s="2"/>
    </row>
    <row r="18572" spans="2:3" x14ac:dyDescent="0.45">
      <c r="B18572" s="2"/>
      <c r="C18572" s="2"/>
    </row>
    <row r="18573" spans="2:3" x14ac:dyDescent="0.45">
      <c r="B18573" s="2"/>
      <c r="C18573" s="2"/>
    </row>
    <row r="18574" spans="2:3" x14ac:dyDescent="0.45">
      <c r="B18574" s="2"/>
      <c r="C18574" s="2"/>
    </row>
    <row r="18575" spans="2:3" x14ac:dyDescent="0.45">
      <c r="B18575" s="2"/>
      <c r="C18575" s="2"/>
    </row>
    <row r="18576" spans="2:3" x14ac:dyDescent="0.45">
      <c r="B18576" s="2"/>
      <c r="C18576" s="2"/>
    </row>
    <row r="18577" spans="2:3" x14ac:dyDescent="0.45">
      <c r="B18577" s="2"/>
      <c r="C18577" s="2"/>
    </row>
    <row r="18578" spans="2:3" x14ac:dyDescent="0.45">
      <c r="B18578" s="2"/>
      <c r="C18578" s="2"/>
    </row>
    <row r="18579" spans="2:3" x14ac:dyDescent="0.45">
      <c r="B18579" s="2"/>
      <c r="C18579" s="2"/>
    </row>
    <row r="18580" spans="2:3" x14ac:dyDescent="0.45">
      <c r="B18580" s="2"/>
      <c r="C18580" s="2"/>
    </row>
    <row r="18581" spans="2:3" x14ac:dyDescent="0.45">
      <c r="B18581" s="2"/>
      <c r="C18581" s="2"/>
    </row>
    <row r="18582" spans="2:3" x14ac:dyDescent="0.45">
      <c r="B18582" s="2"/>
      <c r="C18582" s="2"/>
    </row>
    <row r="18583" spans="2:3" x14ac:dyDescent="0.45">
      <c r="B18583" s="2"/>
      <c r="C18583" s="2"/>
    </row>
    <row r="18584" spans="2:3" x14ac:dyDescent="0.45">
      <c r="B18584" s="2"/>
      <c r="C18584" s="2"/>
    </row>
    <row r="18585" spans="2:3" x14ac:dyDescent="0.45">
      <c r="B18585" s="2"/>
      <c r="C18585" s="2"/>
    </row>
    <row r="18586" spans="2:3" x14ac:dyDescent="0.45">
      <c r="B18586" s="2"/>
      <c r="C18586" s="2"/>
    </row>
    <row r="18587" spans="2:3" x14ac:dyDescent="0.45">
      <c r="B18587" s="2"/>
      <c r="C18587" s="2"/>
    </row>
    <row r="18588" spans="2:3" x14ac:dyDescent="0.45">
      <c r="B18588" s="2"/>
      <c r="C18588" s="2"/>
    </row>
    <row r="18589" spans="2:3" x14ac:dyDescent="0.45">
      <c r="B18589" s="2"/>
      <c r="C18589" s="2"/>
    </row>
    <row r="18590" spans="2:3" x14ac:dyDescent="0.45">
      <c r="B18590" s="2"/>
      <c r="C18590" s="2"/>
    </row>
    <row r="18591" spans="2:3" x14ac:dyDescent="0.45">
      <c r="B18591" s="2"/>
      <c r="C18591" s="2"/>
    </row>
    <row r="18592" spans="2:3" x14ac:dyDescent="0.45">
      <c r="B18592" s="2"/>
      <c r="C18592" s="2"/>
    </row>
    <row r="18593" spans="2:3" x14ac:dyDescent="0.45">
      <c r="B18593" s="2"/>
      <c r="C18593" s="2"/>
    </row>
    <row r="18594" spans="2:3" x14ac:dyDescent="0.45">
      <c r="B18594" s="2"/>
      <c r="C18594" s="2"/>
    </row>
    <row r="18595" spans="2:3" x14ac:dyDescent="0.45">
      <c r="B18595" s="2"/>
      <c r="C18595" s="2"/>
    </row>
    <row r="18596" spans="2:3" x14ac:dyDescent="0.45">
      <c r="B18596" s="2"/>
      <c r="C18596" s="2"/>
    </row>
    <row r="18597" spans="2:3" x14ac:dyDescent="0.45">
      <c r="B18597" s="2"/>
      <c r="C18597" s="2"/>
    </row>
    <row r="18598" spans="2:3" x14ac:dyDescent="0.45">
      <c r="B18598" s="2"/>
      <c r="C18598" s="2"/>
    </row>
    <row r="18599" spans="2:3" x14ac:dyDescent="0.45">
      <c r="B18599" s="2"/>
      <c r="C18599" s="2"/>
    </row>
    <row r="18600" spans="2:3" x14ac:dyDescent="0.45">
      <c r="B18600" s="2"/>
      <c r="C18600" s="2"/>
    </row>
    <row r="18601" spans="2:3" x14ac:dyDescent="0.45">
      <c r="B18601" s="2"/>
      <c r="C18601" s="2"/>
    </row>
    <row r="18602" spans="2:3" x14ac:dyDescent="0.45">
      <c r="B18602" s="2"/>
      <c r="C18602" s="2"/>
    </row>
    <row r="18603" spans="2:3" x14ac:dyDescent="0.45">
      <c r="B18603" s="2"/>
      <c r="C18603" s="2"/>
    </row>
    <row r="18604" spans="2:3" x14ac:dyDescent="0.45">
      <c r="B18604" s="2"/>
      <c r="C18604" s="2"/>
    </row>
    <row r="18605" spans="2:3" x14ac:dyDescent="0.45">
      <c r="B18605" s="2"/>
      <c r="C18605" s="2"/>
    </row>
    <row r="18606" spans="2:3" x14ac:dyDescent="0.45">
      <c r="B18606" s="2"/>
      <c r="C18606" s="2"/>
    </row>
    <row r="18607" spans="2:3" x14ac:dyDescent="0.45">
      <c r="B18607" s="2"/>
      <c r="C18607" s="2"/>
    </row>
    <row r="18608" spans="2:3" x14ac:dyDescent="0.45">
      <c r="B18608" s="2"/>
      <c r="C18608" s="2"/>
    </row>
    <row r="18609" spans="2:3" x14ac:dyDescent="0.45">
      <c r="B18609" s="2"/>
      <c r="C18609" s="2"/>
    </row>
    <row r="18610" spans="2:3" x14ac:dyDescent="0.45">
      <c r="B18610" s="2"/>
      <c r="C18610" s="2"/>
    </row>
    <row r="18611" spans="2:3" x14ac:dyDescent="0.45">
      <c r="B18611" s="2"/>
      <c r="C18611" s="2"/>
    </row>
    <row r="18612" spans="2:3" x14ac:dyDescent="0.45">
      <c r="B18612" s="2"/>
      <c r="C18612" s="2"/>
    </row>
    <row r="18613" spans="2:3" x14ac:dyDescent="0.45">
      <c r="B18613" s="2"/>
      <c r="C18613" s="2"/>
    </row>
    <row r="18614" spans="2:3" x14ac:dyDescent="0.45">
      <c r="B18614" s="2"/>
      <c r="C18614" s="2"/>
    </row>
    <row r="18615" spans="2:3" x14ac:dyDescent="0.45">
      <c r="B18615" s="2"/>
      <c r="C18615" s="2"/>
    </row>
    <row r="18616" spans="2:3" x14ac:dyDescent="0.45">
      <c r="B18616" s="2"/>
      <c r="C18616" s="2"/>
    </row>
    <row r="18617" spans="2:3" x14ac:dyDescent="0.45">
      <c r="B18617" s="2"/>
      <c r="C18617" s="2"/>
    </row>
    <row r="18618" spans="2:3" x14ac:dyDescent="0.45">
      <c r="B18618" s="2"/>
      <c r="C18618" s="2"/>
    </row>
    <row r="18619" spans="2:3" x14ac:dyDescent="0.45">
      <c r="B18619" s="2"/>
      <c r="C18619" s="2"/>
    </row>
    <row r="18620" spans="2:3" x14ac:dyDescent="0.45">
      <c r="B18620" s="2"/>
      <c r="C18620" s="2"/>
    </row>
    <row r="18621" spans="2:3" x14ac:dyDescent="0.45">
      <c r="B18621" s="2"/>
      <c r="C18621" s="2"/>
    </row>
    <row r="18622" spans="2:3" x14ac:dyDescent="0.45">
      <c r="B18622" s="2"/>
      <c r="C18622" s="2"/>
    </row>
    <row r="18623" spans="2:3" x14ac:dyDescent="0.45">
      <c r="B18623" s="2"/>
      <c r="C18623" s="2"/>
    </row>
    <row r="18624" spans="2:3" x14ac:dyDescent="0.45">
      <c r="B18624" s="2"/>
      <c r="C18624" s="2"/>
    </row>
    <row r="18625" spans="2:3" x14ac:dyDescent="0.45">
      <c r="B18625" s="2"/>
      <c r="C18625" s="2"/>
    </row>
    <row r="18626" spans="2:3" x14ac:dyDescent="0.45">
      <c r="B18626" s="2"/>
      <c r="C18626" s="2"/>
    </row>
    <row r="18627" spans="2:3" x14ac:dyDescent="0.45">
      <c r="B18627" s="2"/>
      <c r="C18627" s="2"/>
    </row>
    <row r="18628" spans="2:3" x14ac:dyDescent="0.45">
      <c r="B18628" s="2"/>
      <c r="C18628" s="2"/>
    </row>
    <row r="18629" spans="2:3" x14ac:dyDescent="0.45">
      <c r="B18629" s="2"/>
      <c r="C18629" s="2"/>
    </row>
    <row r="18630" spans="2:3" x14ac:dyDescent="0.45">
      <c r="B18630" s="2"/>
      <c r="C18630" s="2"/>
    </row>
    <row r="18631" spans="2:3" x14ac:dyDescent="0.45">
      <c r="B18631" s="2"/>
      <c r="C18631" s="2"/>
    </row>
    <row r="18632" spans="2:3" x14ac:dyDescent="0.45">
      <c r="B18632" s="2"/>
      <c r="C18632" s="2"/>
    </row>
    <row r="18633" spans="2:3" x14ac:dyDescent="0.45">
      <c r="B18633" s="2"/>
      <c r="C18633" s="2"/>
    </row>
    <row r="18634" spans="2:3" x14ac:dyDescent="0.45">
      <c r="B18634" s="2"/>
      <c r="C18634" s="2"/>
    </row>
    <row r="18635" spans="2:3" x14ac:dyDescent="0.45">
      <c r="B18635" s="2"/>
      <c r="C18635" s="2"/>
    </row>
    <row r="18636" spans="2:3" x14ac:dyDescent="0.45">
      <c r="B18636" s="2"/>
      <c r="C18636" s="2"/>
    </row>
    <row r="18637" spans="2:3" x14ac:dyDescent="0.45">
      <c r="B18637" s="2"/>
      <c r="C18637" s="2"/>
    </row>
    <row r="18638" spans="2:3" x14ac:dyDescent="0.45">
      <c r="B18638" s="2"/>
      <c r="C18638" s="2"/>
    </row>
    <row r="18639" spans="2:3" x14ac:dyDescent="0.45">
      <c r="B18639" s="2"/>
      <c r="C18639" s="2"/>
    </row>
    <row r="18640" spans="2:3" x14ac:dyDescent="0.45">
      <c r="B18640" s="2"/>
      <c r="C18640" s="2"/>
    </row>
    <row r="18641" spans="2:3" x14ac:dyDescent="0.45">
      <c r="B18641" s="2"/>
      <c r="C18641" s="2"/>
    </row>
    <row r="18642" spans="2:3" x14ac:dyDescent="0.45">
      <c r="B18642" s="2"/>
      <c r="C18642" s="2"/>
    </row>
    <row r="18643" spans="2:3" x14ac:dyDescent="0.45">
      <c r="B18643" s="2"/>
      <c r="C18643" s="2"/>
    </row>
    <row r="18644" spans="2:3" x14ac:dyDescent="0.45">
      <c r="B18644" s="2"/>
      <c r="C18644" s="2"/>
    </row>
    <row r="18645" spans="2:3" x14ac:dyDescent="0.45">
      <c r="B18645" s="2"/>
      <c r="C18645" s="2"/>
    </row>
    <row r="18646" spans="2:3" x14ac:dyDescent="0.45">
      <c r="B18646" s="2"/>
      <c r="C18646" s="2"/>
    </row>
    <row r="18647" spans="2:3" x14ac:dyDescent="0.45">
      <c r="B18647" s="2"/>
      <c r="C18647" s="2"/>
    </row>
    <row r="18648" spans="2:3" x14ac:dyDescent="0.45">
      <c r="B18648" s="2"/>
      <c r="C18648" s="2"/>
    </row>
    <row r="18649" spans="2:3" x14ac:dyDescent="0.45">
      <c r="B18649" s="2"/>
      <c r="C18649" s="2"/>
    </row>
    <row r="18650" spans="2:3" x14ac:dyDescent="0.45">
      <c r="B18650" s="2"/>
      <c r="C18650" s="2"/>
    </row>
    <row r="18651" spans="2:3" x14ac:dyDescent="0.45">
      <c r="B18651" s="2"/>
      <c r="C18651" s="2"/>
    </row>
    <row r="18652" spans="2:3" x14ac:dyDescent="0.45">
      <c r="B18652" s="2"/>
      <c r="C18652" s="2"/>
    </row>
    <row r="18653" spans="2:3" x14ac:dyDescent="0.45">
      <c r="B18653" s="2"/>
      <c r="C18653" s="2"/>
    </row>
    <row r="18654" spans="2:3" x14ac:dyDescent="0.45">
      <c r="B18654" s="2"/>
      <c r="C18654" s="2"/>
    </row>
    <row r="18655" spans="2:3" x14ac:dyDescent="0.45">
      <c r="B18655" s="2"/>
      <c r="C18655" s="2"/>
    </row>
    <row r="18656" spans="2:3" x14ac:dyDescent="0.45">
      <c r="B18656" s="2"/>
      <c r="C18656" s="2"/>
    </row>
    <row r="18657" spans="2:3" x14ac:dyDescent="0.45">
      <c r="B18657" s="2"/>
      <c r="C18657" s="2"/>
    </row>
    <row r="18658" spans="2:3" x14ac:dyDescent="0.45">
      <c r="B18658" s="2"/>
      <c r="C18658" s="2"/>
    </row>
    <row r="18659" spans="2:3" x14ac:dyDescent="0.45">
      <c r="B18659" s="2"/>
      <c r="C18659" s="2"/>
    </row>
    <row r="18660" spans="2:3" x14ac:dyDescent="0.45">
      <c r="B18660" s="2"/>
      <c r="C18660" s="2"/>
    </row>
    <row r="18661" spans="2:3" x14ac:dyDescent="0.45">
      <c r="B18661" s="2"/>
      <c r="C18661" s="2"/>
    </row>
    <row r="18662" spans="2:3" x14ac:dyDescent="0.45">
      <c r="B18662" s="2"/>
      <c r="C18662" s="2"/>
    </row>
    <row r="18663" spans="2:3" x14ac:dyDescent="0.45">
      <c r="B18663" s="2"/>
      <c r="C18663" s="2"/>
    </row>
    <row r="18664" spans="2:3" x14ac:dyDescent="0.45">
      <c r="B18664" s="2"/>
      <c r="C18664" s="2"/>
    </row>
    <row r="18665" spans="2:3" x14ac:dyDescent="0.45">
      <c r="B18665" s="2"/>
      <c r="C18665" s="2"/>
    </row>
    <row r="18666" spans="2:3" x14ac:dyDescent="0.45">
      <c r="B18666" s="2"/>
      <c r="C18666" s="2"/>
    </row>
    <row r="18667" spans="2:3" x14ac:dyDescent="0.45">
      <c r="B18667" s="2"/>
      <c r="C18667" s="2"/>
    </row>
    <row r="18668" spans="2:3" x14ac:dyDescent="0.45">
      <c r="B18668" s="2"/>
      <c r="C18668" s="2"/>
    </row>
    <row r="18669" spans="2:3" x14ac:dyDescent="0.45">
      <c r="B18669" s="2"/>
      <c r="C18669" s="2"/>
    </row>
    <row r="18670" spans="2:3" x14ac:dyDescent="0.45">
      <c r="B18670" s="2"/>
      <c r="C18670" s="2"/>
    </row>
    <row r="18671" spans="2:3" x14ac:dyDescent="0.45">
      <c r="B18671" s="2"/>
      <c r="C18671" s="2"/>
    </row>
    <row r="18672" spans="2:3" x14ac:dyDescent="0.45">
      <c r="B18672" s="2"/>
      <c r="C18672" s="2"/>
    </row>
    <row r="18673" spans="2:3" x14ac:dyDescent="0.45">
      <c r="B18673" s="2"/>
      <c r="C18673" s="2"/>
    </row>
    <row r="18674" spans="2:3" x14ac:dyDescent="0.45">
      <c r="B18674" s="2"/>
      <c r="C18674" s="2"/>
    </row>
    <row r="18675" spans="2:3" x14ac:dyDescent="0.45">
      <c r="B18675" s="2"/>
      <c r="C18675" s="2"/>
    </row>
    <row r="18676" spans="2:3" x14ac:dyDescent="0.45">
      <c r="B18676" s="2"/>
      <c r="C18676" s="2"/>
    </row>
    <row r="18677" spans="2:3" x14ac:dyDescent="0.45">
      <c r="B18677" s="2"/>
      <c r="C18677" s="2"/>
    </row>
    <row r="18678" spans="2:3" x14ac:dyDescent="0.45">
      <c r="B18678" s="2"/>
      <c r="C18678" s="2"/>
    </row>
    <row r="18679" spans="2:3" x14ac:dyDescent="0.45">
      <c r="B18679" s="2"/>
      <c r="C18679" s="2"/>
    </row>
    <row r="18680" spans="2:3" x14ac:dyDescent="0.45">
      <c r="B18680" s="2"/>
      <c r="C18680" s="2"/>
    </row>
    <row r="18681" spans="2:3" x14ac:dyDescent="0.45">
      <c r="B18681" s="2"/>
      <c r="C18681" s="2"/>
    </row>
    <row r="18682" spans="2:3" x14ac:dyDescent="0.45">
      <c r="B18682" s="2"/>
      <c r="C18682" s="2"/>
    </row>
    <row r="18683" spans="2:3" x14ac:dyDescent="0.45">
      <c r="B18683" s="2"/>
      <c r="C18683" s="2"/>
    </row>
    <row r="18684" spans="2:3" x14ac:dyDescent="0.45">
      <c r="B18684" s="2"/>
      <c r="C18684" s="2"/>
    </row>
    <row r="18685" spans="2:3" x14ac:dyDescent="0.45">
      <c r="B18685" s="2"/>
      <c r="C18685" s="2"/>
    </row>
    <row r="18686" spans="2:3" x14ac:dyDescent="0.45">
      <c r="B18686" s="2"/>
      <c r="C18686" s="2"/>
    </row>
    <row r="18687" spans="2:3" x14ac:dyDescent="0.45">
      <c r="B18687" s="2"/>
      <c r="C18687" s="2"/>
    </row>
    <row r="18688" spans="2:3" x14ac:dyDescent="0.45">
      <c r="B18688" s="2"/>
      <c r="C18688" s="2"/>
    </row>
    <row r="18689" spans="2:3" x14ac:dyDescent="0.45">
      <c r="B18689" s="2"/>
      <c r="C18689" s="2"/>
    </row>
    <row r="18690" spans="2:3" x14ac:dyDescent="0.45">
      <c r="B18690" s="2"/>
      <c r="C18690" s="2"/>
    </row>
    <row r="18691" spans="2:3" x14ac:dyDescent="0.45">
      <c r="B18691" s="2"/>
      <c r="C18691" s="2"/>
    </row>
    <row r="18692" spans="2:3" x14ac:dyDescent="0.45">
      <c r="B18692" s="2"/>
      <c r="C18692" s="2"/>
    </row>
    <row r="18693" spans="2:3" x14ac:dyDescent="0.45">
      <c r="B18693" s="2"/>
      <c r="C18693" s="2"/>
    </row>
    <row r="18694" spans="2:3" x14ac:dyDescent="0.45">
      <c r="B18694" s="2"/>
      <c r="C18694" s="2"/>
    </row>
    <row r="18695" spans="2:3" x14ac:dyDescent="0.45">
      <c r="B18695" s="2"/>
      <c r="C18695" s="2"/>
    </row>
    <row r="18696" spans="2:3" x14ac:dyDescent="0.45">
      <c r="B18696" s="2"/>
      <c r="C18696" s="2"/>
    </row>
    <row r="18697" spans="2:3" x14ac:dyDescent="0.45">
      <c r="B18697" s="2"/>
      <c r="C18697" s="2"/>
    </row>
    <row r="18698" spans="2:3" x14ac:dyDescent="0.45">
      <c r="B18698" s="2"/>
      <c r="C18698" s="2"/>
    </row>
    <row r="18699" spans="2:3" x14ac:dyDescent="0.45">
      <c r="B18699" s="2"/>
      <c r="C18699" s="2"/>
    </row>
    <row r="18700" spans="2:3" x14ac:dyDescent="0.45">
      <c r="B18700" s="2"/>
      <c r="C18700" s="2"/>
    </row>
    <row r="18701" spans="2:3" x14ac:dyDescent="0.45">
      <c r="B18701" s="2"/>
      <c r="C18701" s="2"/>
    </row>
    <row r="18702" spans="2:3" x14ac:dyDescent="0.45">
      <c r="B18702" s="2"/>
      <c r="C18702" s="2"/>
    </row>
    <row r="18703" spans="2:3" x14ac:dyDescent="0.45">
      <c r="B18703" s="2"/>
      <c r="C18703" s="2"/>
    </row>
    <row r="18704" spans="2:3" x14ac:dyDescent="0.45">
      <c r="B18704" s="2"/>
      <c r="C18704" s="2"/>
    </row>
    <row r="18705" spans="2:3" x14ac:dyDescent="0.45">
      <c r="B18705" s="2"/>
      <c r="C18705" s="2"/>
    </row>
    <row r="18706" spans="2:3" x14ac:dyDescent="0.45">
      <c r="B18706" s="2"/>
      <c r="C18706" s="2"/>
    </row>
    <row r="18707" spans="2:3" x14ac:dyDescent="0.45">
      <c r="B18707" s="2"/>
      <c r="C18707" s="2"/>
    </row>
    <row r="18708" spans="2:3" x14ac:dyDescent="0.45">
      <c r="B18708" s="2"/>
      <c r="C18708" s="2"/>
    </row>
    <row r="18709" spans="2:3" x14ac:dyDescent="0.45">
      <c r="B18709" s="2"/>
      <c r="C18709" s="2"/>
    </row>
    <row r="18710" spans="2:3" x14ac:dyDescent="0.45">
      <c r="B18710" s="2"/>
      <c r="C18710" s="2"/>
    </row>
    <row r="18711" spans="2:3" x14ac:dyDescent="0.45">
      <c r="B18711" s="2"/>
      <c r="C18711" s="2"/>
    </row>
    <row r="18712" spans="2:3" x14ac:dyDescent="0.45">
      <c r="B18712" s="2"/>
      <c r="C18712" s="2"/>
    </row>
    <row r="18713" spans="2:3" x14ac:dyDescent="0.45">
      <c r="B18713" s="2"/>
      <c r="C18713" s="2"/>
    </row>
    <row r="18714" spans="2:3" x14ac:dyDescent="0.45">
      <c r="B18714" s="2"/>
      <c r="C18714" s="2"/>
    </row>
    <row r="18715" spans="2:3" x14ac:dyDescent="0.45">
      <c r="B18715" s="2"/>
      <c r="C18715" s="2"/>
    </row>
    <row r="18716" spans="2:3" x14ac:dyDescent="0.45">
      <c r="B18716" s="2"/>
      <c r="C18716" s="2"/>
    </row>
    <row r="18717" spans="2:3" x14ac:dyDescent="0.45">
      <c r="B18717" s="2"/>
      <c r="C18717" s="2"/>
    </row>
    <row r="18718" spans="2:3" x14ac:dyDescent="0.45">
      <c r="B18718" s="2"/>
      <c r="C18718" s="2"/>
    </row>
    <row r="18719" spans="2:3" x14ac:dyDescent="0.45">
      <c r="B18719" s="2"/>
      <c r="C18719" s="2"/>
    </row>
    <row r="18720" spans="2:3" x14ac:dyDescent="0.45">
      <c r="B18720" s="2"/>
      <c r="C18720" s="2"/>
    </row>
    <row r="18721" spans="2:3" x14ac:dyDescent="0.45">
      <c r="B18721" s="2"/>
      <c r="C18721" s="2"/>
    </row>
    <row r="18722" spans="2:3" x14ac:dyDescent="0.45">
      <c r="B18722" s="2"/>
      <c r="C18722" s="2"/>
    </row>
    <row r="18723" spans="2:3" x14ac:dyDescent="0.45">
      <c r="B18723" s="2"/>
      <c r="C18723" s="2"/>
    </row>
    <row r="18724" spans="2:3" x14ac:dyDescent="0.45">
      <c r="B18724" s="2"/>
      <c r="C18724" s="2"/>
    </row>
    <row r="18725" spans="2:3" x14ac:dyDescent="0.45">
      <c r="B18725" s="2"/>
      <c r="C18725" s="2"/>
    </row>
    <row r="18726" spans="2:3" x14ac:dyDescent="0.45">
      <c r="B18726" s="2"/>
      <c r="C18726" s="2"/>
    </row>
    <row r="18727" spans="2:3" x14ac:dyDescent="0.45">
      <c r="B18727" s="2"/>
      <c r="C18727" s="2"/>
    </row>
    <row r="18728" spans="2:3" x14ac:dyDescent="0.45">
      <c r="B18728" s="2"/>
      <c r="C18728" s="2"/>
    </row>
    <row r="18729" spans="2:3" x14ac:dyDescent="0.45">
      <c r="B18729" s="2"/>
      <c r="C18729" s="2"/>
    </row>
    <row r="18730" spans="2:3" x14ac:dyDescent="0.45">
      <c r="B18730" s="2"/>
      <c r="C18730" s="2"/>
    </row>
    <row r="18731" spans="2:3" x14ac:dyDescent="0.45">
      <c r="B18731" s="2"/>
      <c r="C18731" s="2"/>
    </row>
    <row r="18732" spans="2:3" x14ac:dyDescent="0.45">
      <c r="B18732" s="2"/>
      <c r="C18732" s="2"/>
    </row>
    <row r="18733" spans="2:3" x14ac:dyDescent="0.45">
      <c r="B18733" s="2"/>
      <c r="C18733" s="2"/>
    </row>
    <row r="18734" spans="2:3" x14ac:dyDescent="0.45">
      <c r="B18734" s="2"/>
      <c r="C18734" s="2"/>
    </row>
    <row r="18735" spans="2:3" x14ac:dyDescent="0.45">
      <c r="B18735" s="2"/>
      <c r="C18735" s="2"/>
    </row>
    <row r="18736" spans="2:3" x14ac:dyDescent="0.45">
      <c r="B18736" s="2"/>
      <c r="C18736" s="2"/>
    </row>
    <row r="18737" spans="2:3" x14ac:dyDescent="0.45">
      <c r="B18737" s="2"/>
      <c r="C18737" s="2"/>
    </row>
    <row r="18738" spans="2:3" x14ac:dyDescent="0.45">
      <c r="B18738" s="2"/>
      <c r="C18738" s="2"/>
    </row>
    <row r="18739" spans="2:3" x14ac:dyDescent="0.45">
      <c r="B18739" s="2"/>
      <c r="C18739" s="2"/>
    </row>
    <row r="18740" spans="2:3" x14ac:dyDescent="0.45">
      <c r="B18740" s="2"/>
      <c r="C18740" s="2"/>
    </row>
    <row r="18741" spans="2:3" x14ac:dyDescent="0.45">
      <c r="B18741" s="2"/>
      <c r="C18741" s="2"/>
    </row>
    <row r="18742" spans="2:3" x14ac:dyDescent="0.45">
      <c r="B18742" s="2"/>
      <c r="C18742" s="2"/>
    </row>
    <row r="18743" spans="2:3" x14ac:dyDescent="0.45">
      <c r="B18743" s="2"/>
      <c r="C18743" s="2"/>
    </row>
    <row r="18744" spans="2:3" x14ac:dyDescent="0.45">
      <c r="B18744" s="2"/>
      <c r="C18744" s="2"/>
    </row>
    <row r="18745" spans="2:3" x14ac:dyDescent="0.45">
      <c r="B18745" s="2"/>
      <c r="C18745" s="2"/>
    </row>
    <row r="18746" spans="2:3" x14ac:dyDescent="0.45">
      <c r="B18746" s="2"/>
      <c r="C18746" s="2"/>
    </row>
    <row r="18747" spans="2:3" x14ac:dyDescent="0.45">
      <c r="B18747" s="2"/>
      <c r="C18747" s="2"/>
    </row>
    <row r="18748" spans="2:3" x14ac:dyDescent="0.45">
      <c r="B18748" s="2"/>
      <c r="C18748" s="2"/>
    </row>
    <row r="18749" spans="2:3" x14ac:dyDescent="0.45">
      <c r="B18749" s="2"/>
      <c r="C18749" s="2"/>
    </row>
    <row r="18750" spans="2:3" x14ac:dyDescent="0.45">
      <c r="B18750" s="2"/>
      <c r="C18750" s="2"/>
    </row>
    <row r="18751" spans="2:3" x14ac:dyDescent="0.45">
      <c r="B18751" s="2"/>
      <c r="C18751" s="2"/>
    </row>
    <row r="18752" spans="2:3" x14ac:dyDescent="0.45">
      <c r="B18752" s="2"/>
      <c r="C18752" s="2"/>
    </row>
    <row r="18753" spans="2:3" x14ac:dyDescent="0.45">
      <c r="B18753" s="2"/>
      <c r="C18753" s="2"/>
    </row>
    <row r="18754" spans="2:3" x14ac:dyDescent="0.45">
      <c r="B18754" s="2"/>
      <c r="C18754" s="2"/>
    </row>
    <row r="18755" spans="2:3" x14ac:dyDescent="0.45">
      <c r="B18755" s="2"/>
      <c r="C18755" s="2"/>
    </row>
    <row r="18756" spans="2:3" x14ac:dyDescent="0.45">
      <c r="B18756" s="2"/>
      <c r="C18756" s="2"/>
    </row>
    <row r="18757" spans="2:3" x14ac:dyDescent="0.45">
      <c r="B18757" s="2"/>
      <c r="C18757" s="2"/>
    </row>
    <row r="18758" spans="2:3" x14ac:dyDescent="0.45">
      <c r="B18758" s="2"/>
      <c r="C18758" s="2"/>
    </row>
    <row r="18759" spans="2:3" x14ac:dyDescent="0.45">
      <c r="B18759" s="2"/>
      <c r="C18759" s="2"/>
    </row>
    <row r="18760" spans="2:3" x14ac:dyDescent="0.45">
      <c r="B18760" s="2"/>
      <c r="C18760" s="2"/>
    </row>
    <row r="18761" spans="2:3" x14ac:dyDescent="0.45">
      <c r="B18761" s="2"/>
      <c r="C18761" s="2"/>
    </row>
    <row r="18762" spans="2:3" x14ac:dyDescent="0.45">
      <c r="B18762" s="2"/>
      <c r="C18762" s="2"/>
    </row>
    <row r="18763" spans="2:3" x14ac:dyDescent="0.45">
      <c r="B18763" s="2"/>
      <c r="C18763" s="2"/>
    </row>
    <row r="18764" spans="2:3" x14ac:dyDescent="0.45">
      <c r="B18764" s="2"/>
      <c r="C18764" s="2"/>
    </row>
    <row r="18765" spans="2:3" x14ac:dyDescent="0.45">
      <c r="B18765" s="2"/>
      <c r="C18765" s="2"/>
    </row>
    <row r="18766" spans="2:3" x14ac:dyDescent="0.45">
      <c r="B18766" s="2"/>
      <c r="C18766" s="2"/>
    </row>
    <row r="18767" spans="2:3" x14ac:dyDescent="0.45">
      <c r="B18767" s="2"/>
      <c r="C18767" s="2"/>
    </row>
    <row r="18768" spans="2:3" x14ac:dyDescent="0.45">
      <c r="B18768" s="2"/>
      <c r="C18768" s="2"/>
    </row>
    <row r="18769" spans="2:3" x14ac:dyDescent="0.45">
      <c r="B18769" s="2"/>
      <c r="C18769" s="2"/>
    </row>
    <row r="18770" spans="2:3" x14ac:dyDescent="0.45">
      <c r="B18770" s="2"/>
      <c r="C18770" s="2"/>
    </row>
    <row r="18771" spans="2:3" x14ac:dyDescent="0.45">
      <c r="B18771" s="2"/>
      <c r="C18771" s="2"/>
    </row>
    <row r="18772" spans="2:3" x14ac:dyDescent="0.45">
      <c r="B18772" s="2"/>
      <c r="C18772" s="2"/>
    </row>
    <row r="18773" spans="2:3" x14ac:dyDescent="0.45">
      <c r="B18773" s="2"/>
      <c r="C18773" s="2"/>
    </row>
    <row r="18774" spans="2:3" x14ac:dyDescent="0.45">
      <c r="B18774" s="2"/>
      <c r="C18774" s="2"/>
    </row>
    <row r="18775" spans="2:3" x14ac:dyDescent="0.45">
      <c r="B18775" s="2"/>
      <c r="C18775" s="2"/>
    </row>
    <row r="18776" spans="2:3" x14ac:dyDescent="0.45">
      <c r="B18776" s="2"/>
      <c r="C18776" s="2"/>
    </row>
    <row r="18777" spans="2:3" x14ac:dyDescent="0.45">
      <c r="B18777" s="2"/>
      <c r="C18777" s="2"/>
    </row>
    <row r="18778" spans="2:3" x14ac:dyDescent="0.45">
      <c r="B18778" s="2"/>
      <c r="C18778" s="2"/>
    </row>
    <row r="18779" spans="2:3" x14ac:dyDescent="0.45">
      <c r="B18779" s="2"/>
      <c r="C18779" s="2"/>
    </row>
    <row r="18780" spans="2:3" x14ac:dyDescent="0.45">
      <c r="B18780" s="2"/>
      <c r="C18780" s="2"/>
    </row>
    <row r="18781" spans="2:3" x14ac:dyDescent="0.45">
      <c r="B18781" s="2"/>
      <c r="C18781" s="2"/>
    </row>
    <row r="18782" spans="2:3" x14ac:dyDescent="0.45">
      <c r="B18782" s="2"/>
      <c r="C18782" s="2"/>
    </row>
    <row r="18783" spans="2:3" x14ac:dyDescent="0.45">
      <c r="B18783" s="2"/>
      <c r="C18783" s="2"/>
    </row>
    <row r="18784" spans="2:3" x14ac:dyDescent="0.45">
      <c r="B18784" s="2"/>
      <c r="C18784" s="2"/>
    </row>
    <row r="18785" spans="2:3" x14ac:dyDescent="0.45">
      <c r="B18785" s="2"/>
      <c r="C18785" s="2"/>
    </row>
    <row r="18786" spans="2:3" x14ac:dyDescent="0.45">
      <c r="B18786" s="2"/>
      <c r="C18786" s="2"/>
    </row>
    <row r="18787" spans="2:3" x14ac:dyDescent="0.45">
      <c r="B18787" s="2"/>
      <c r="C18787" s="2"/>
    </row>
    <row r="18788" spans="2:3" x14ac:dyDescent="0.45">
      <c r="B18788" s="2"/>
      <c r="C18788" s="2"/>
    </row>
    <row r="18789" spans="2:3" x14ac:dyDescent="0.45">
      <c r="B18789" s="2"/>
      <c r="C18789" s="2"/>
    </row>
    <row r="18790" spans="2:3" x14ac:dyDescent="0.45">
      <c r="B18790" s="2"/>
      <c r="C18790" s="2"/>
    </row>
    <row r="18791" spans="2:3" x14ac:dyDescent="0.45">
      <c r="B18791" s="2"/>
      <c r="C18791" s="2"/>
    </row>
    <row r="18792" spans="2:3" x14ac:dyDescent="0.45">
      <c r="B18792" s="2"/>
      <c r="C18792" s="2"/>
    </row>
    <row r="18793" spans="2:3" x14ac:dyDescent="0.45">
      <c r="B18793" s="2"/>
      <c r="C18793" s="2"/>
    </row>
    <row r="18794" spans="2:3" x14ac:dyDescent="0.45">
      <c r="B18794" s="2"/>
      <c r="C18794" s="2"/>
    </row>
    <row r="18795" spans="2:3" x14ac:dyDescent="0.45">
      <c r="B18795" s="2"/>
      <c r="C18795" s="2"/>
    </row>
    <row r="18796" spans="2:3" x14ac:dyDescent="0.45">
      <c r="B18796" s="2"/>
      <c r="C18796" s="2"/>
    </row>
    <row r="18797" spans="2:3" x14ac:dyDescent="0.45">
      <c r="B18797" s="2"/>
      <c r="C18797" s="2"/>
    </row>
    <row r="18798" spans="2:3" x14ac:dyDescent="0.45">
      <c r="B18798" s="2"/>
      <c r="C18798" s="2"/>
    </row>
    <row r="18799" spans="2:3" x14ac:dyDescent="0.45">
      <c r="B18799" s="2"/>
      <c r="C18799" s="2"/>
    </row>
    <row r="18800" spans="2:3" x14ac:dyDescent="0.45">
      <c r="B18800" s="2"/>
      <c r="C18800" s="2"/>
    </row>
    <row r="18801" spans="2:3" x14ac:dyDescent="0.45">
      <c r="B18801" s="2"/>
      <c r="C18801" s="2"/>
    </row>
    <row r="18802" spans="2:3" x14ac:dyDescent="0.45">
      <c r="B18802" s="2"/>
      <c r="C18802" s="2"/>
    </row>
    <row r="18803" spans="2:3" x14ac:dyDescent="0.45">
      <c r="B18803" s="2"/>
      <c r="C18803" s="2"/>
    </row>
    <row r="18804" spans="2:3" x14ac:dyDescent="0.45">
      <c r="B18804" s="2"/>
      <c r="C18804" s="2"/>
    </row>
    <row r="18805" spans="2:3" x14ac:dyDescent="0.45">
      <c r="B18805" s="2"/>
      <c r="C18805" s="2"/>
    </row>
    <row r="18806" spans="2:3" x14ac:dyDescent="0.45">
      <c r="B18806" s="2"/>
      <c r="C18806" s="2"/>
    </row>
    <row r="18807" spans="2:3" x14ac:dyDescent="0.45">
      <c r="B18807" s="2"/>
      <c r="C18807" s="2"/>
    </row>
    <row r="18808" spans="2:3" x14ac:dyDescent="0.45">
      <c r="B18808" s="2"/>
      <c r="C18808" s="2"/>
    </row>
    <row r="18809" spans="2:3" x14ac:dyDescent="0.45">
      <c r="B18809" s="2"/>
      <c r="C18809" s="2"/>
    </row>
    <row r="18810" spans="2:3" x14ac:dyDescent="0.45">
      <c r="B18810" s="2"/>
      <c r="C18810" s="2"/>
    </row>
    <row r="18811" spans="2:3" x14ac:dyDescent="0.45">
      <c r="B18811" s="2"/>
      <c r="C18811" s="2"/>
    </row>
    <row r="18812" spans="2:3" x14ac:dyDescent="0.45">
      <c r="B18812" s="2"/>
      <c r="C18812" s="2"/>
    </row>
    <row r="18813" spans="2:3" x14ac:dyDescent="0.45">
      <c r="B18813" s="2"/>
      <c r="C18813" s="2"/>
    </row>
    <row r="18814" spans="2:3" x14ac:dyDescent="0.45">
      <c r="B18814" s="2"/>
      <c r="C18814" s="2"/>
    </row>
    <row r="18815" spans="2:3" x14ac:dyDescent="0.45">
      <c r="B18815" s="2"/>
      <c r="C18815" s="2"/>
    </row>
    <row r="18816" spans="2:3" x14ac:dyDescent="0.45">
      <c r="B18816" s="2"/>
      <c r="C18816" s="2"/>
    </row>
    <row r="18817" spans="2:3" x14ac:dyDescent="0.45">
      <c r="B18817" s="2"/>
      <c r="C18817" s="2"/>
    </row>
    <row r="18818" spans="2:3" x14ac:dyDescent="0.45">
      <c r="B18818" s="2"/>
      <c r="C18818" s="2"/>
    </row>
    <row r="18819" spans="2:3" x14ac:dyDescent="0.45">
      <c r="B18819" s="2"/>
      <c r="C18819" s="2"/>
    </row>
    <row r="18820" spans="2:3" x14ac:dyDescent="0.45">
      <c r="B18820" s="2"/>
      <c r="C18820" s="2"/>
    </row>
    <row r="18821" spans="2:3" x14ac:dyDescent="0.45">
      <c r="B18821" s="2"/>
      <c r="C18821" s="2"/>
    </row>
    <row r="18822" spans="2:3" x14ac:dyDescent="0.45">
      <c r="B18822" s="2"/>
      <c r="C18822" s="2"/>
    </row>
    <row r="18823" spans="2:3" x14ac:dyDescent="0.45">
      <c r="B18823" s="2"/>
      <c r="C18823" s="2"/>
    </row>
    <row r="18824" spans="2:3" x14ac:dyDescent="0.45">
      <c r="B18824" s="2"/>
      <c r="C18824" s="2"/>
    </row>
    <row r="18825" spans="2:3" x14ac:dyDescent="0.45">
      <c r="B18825" s="2"/>
      <c r="C18825" s="2"/>
    </row>
    <row r="18826" spans="2:3" x14ac:dyDescent="0.45">
      <c r="B18826" s="2"/>
      <c r="C18826" s="2"/>
    </row>
    <row r="18827" spans="2:3" x14ac:dyDescent="0.45">
      <c r="B18827" s="2"/>
      <c r="C18827" s="2"/>
    </row>
    <row r="18828" spans="2:3" x14ac:dyDescent="0.45">
      <c r="B18828" s="2"/>
      <c r="C18828" s="2"/>
    </row>
    <row r="18829" spans="2:3" x14ac:dyDescent="0.45">
      <c r="B18829" s="2"/>
      <c r="C18829" s="2"/>
    </row>
    <row r="18830" spans="2:3" x14ac:dyDescent="0.45">
      <c r="B18830" s="2"/>
      <c r="C18830" s="2"/>
    </row>
    <row r="18831" spans="2:3" x14ac:dyDescent="0.45">
      <c r="B18831" s="2"/>
      <c r="C18831" s="2"/>
    </row>
    <row r="18832" spans="2:3" x14ac:dyDescent="0.45">
      <c r="B18832" s="2"/>
      <c r="C18832" s="2"/>
    </row>
    <row r="18833" spans="2:3" x14ac:dyDescent="0.45">
      <c r="B18833" s="2"/>
      <c r="C18833" s="2"/>
    </row>
    <row r="18834" spans="2:3" x14ac:dyDescent="0.45">
      <c r="B18834" s="2"/>
      <c r="C18834" s="2"/>
    </row>
    <row r="18835" spans="2:3" x14ac:dyDescent="0.45">
      <c r="B18835" s="2"/>
      <c r="C18835" s="2"/>
    </row>
    <row r="18836" spans="2:3" x14ac:dyDescent="0.45">
      <c r="B18836" s="2"/>
      <c r="C18836" s="2"/>
    </row>
    <row r="18837" spans="2:3" x14ac:dyDescent="0.45">
      <c r="B18837" s="2"/>
      <c r="C18837" s="2"/>
    </row>
    <row r="18838" spans="2:3" x14ac:dyDescent="0.45">
      <c r="B18838" s="2"/>
      <c r="C18838" s="2"/>
    </row>
    <row r="18839" spans="2:3" x14ac:dyDescent="0.45">
      <c r="B18839" s="2"/>
      <c r="C18839" s="2"/>
    </row>
    <row r="18840" spans="2:3" x14ac:dyDescent="0.45">
      <c r="B18840" s="2"/>
      <c r="C18840" s="2"/>
    </row>
    <row r="18841" spans="2:3" x14ac:dyDescent="0.45">
      <c r="B18841" s="2"/>
      <c r="C18841" s="2"/>
    </row>
    <row r="18842" spans="2:3" x14ac:dyDescent="0.45">
      <c r="B18842" s="2"/>
      <c r="C18842" s="2"/>
    </row>
    <row r="18843" spans="2:3" x14ac:dyDescent="0.45">
      <c r="B18843" s="2"/>
      <c r="C18843" s="2"/>
    </row>
    <row r="18844" spans="2:3" x14ac:dyDescent="0.45">
      <c r="B18844" s="2"/>
      <c r="C18844" s="2"/>
    </row>
    <row r="18845" spans="2:3" x14ac:dyDescent="0.45">
      <c r="B18845" s="2"/>
      <c r="C18845" s="2"/>
    </row>
    <row r="18846" spans="2:3" x14ac:dyDescent="0.45">
      <c r="B18846" s="2"/>
      <c r="C18846" s="2"/>
    </row>
    <row r="18847" spans="2:3" x14ac:dyDescent="0.45">
      <c r="B18847" s="2"/>
      <c r="C18847" s="2"/>
    </row>
    <row r="18848" spans="2:3" x14ac:dyDescent="0.45">
      <c r="B18848" s="2"/>
      <c r="C18848" s="2"/>
    </row>
    <row r="18849" spans="2:3" x14ac:dyDescent="0.45">
      <c r="B18849" s="2"/>
      <c r="C18849" s="2"/>
    </row>
    <row r="18850" spans="2:3" x14ac:dyDescent="0.45">
      <c r="B18850" s="2"/>
      <c r="C18850" s="2"/>
    </row>
    <row r="18851" spans="2:3" x14ac:dyDescent="0.45">
      <c r="B18851" s="2"/>
      <c r="C18851" s="2"/>
    </row>
    <row r="18852" spans="2:3" x14ac:dyDescent="0.45">
      <c r="B18852" s="2"/>
      <c r="C18852" s="2"/>
    </row>
    <row r="18853" spans="2:3" x14ac:dyDescent="0.45">
      <c r="B18853" s="2"/>
      <c r="C18853" s="2"/>
    </row>
    <row r="18854" spans="2:3" x14ac:dyDescent="0.45">
      <c r="B18854" s="2"/>
      <c r="C18854" s="2"/>
    </row>
    <row r="18855" spans="2:3" x14ac:dyDescent="0.45">
      <c r="B18855" s="2"/>
      <c r="C18855" s="2"/>
    </row>
    <row r="18856" spans="2:3" x14ac:dyDescent="0.45">
      <c r="B18856" s="2"/>
      <c r="C18856" s="2"/>
    </row>
    <row r="18857" spans="2:3" x14ac:dyDescent="0.45">
      <c r="B18857" s="2"/>
      <c r="C18857" s="2"/>
    </row>
    <row r="18858" spans="2:3" x14ac:dyDescent="0.45">
      <c r="B18858" s="2"/>
      <c r="C18858" s="2"/>
    </row>
    <row r="18859" spans="2:3" x14ac:dyDescent="0.45">
      <c r="B18859" s="2"/>
      <c r="C18859" s="2"/>
    </row>
    <row r="18860" spans="2:3" x14ac:dyDescent="0.45">
      <c r="B18860" s="2"/>
      <c r="C18860" s="2"/>
    </row>
    <row r="18861" spans="2:3" x14ac:dyDescent="0.45">
      <c r="B18861" s="2"/>
      <c r="C18861" s="2"/>
    </row>
    <row r="18862" spans="2:3" x14ac:dyDescent="0.45">
      <c r="B18862" s="2"/>
      <c r="C18862" s="2"/>
    </row>
    <row r="18863" spans="2:3" x14ac:dyDescent="0.45">
      <c r="B18863" s="2"/>
      <c r="C18863" s="2"/>
    </row>
    <row r="18864" spans="2:3" x14ac:dyDescent="0.45">
      <c r="B18864" s="2"/>
      <c r="C18864" s="2"/>
    </row>
    <row r="18865" spans="2:3" x14ac:dyDescent="0.45">
      <c r="B18865" s="2"/>
      <c r="C18865" s="2"/>
    </row>
    <row r="18866" spans="2:3" x14ac:dyDescent="0.45">
      <c r="B18866" s="2"/>
      <c r="C18866" s="2"/>
    </row>
    <row r="18867" spans="2:3" x14ac:dyDescent="0.45">
      <c r="B18867" s="2"/>
      <c r="C18867" s="2"/>
    </row>
    <row r="18868" spans="2:3" x14ac:dyDescent="0.45">
      <c r="B18868" s="2"/>
      <c r="C18868" s="2"/>
    </row>
    <row r="18869" spans="2:3" x14ac:dyDescent="0.45">
      <c r="B18869" s="2"/>
      <c r="C18869" s="2"/>
    </row>
    <row r="18870" spans="2:3" x14ac:dyDescent="0.45">
      <c r="B18870" s="2"/>
      <c r="C18870" s="2"/>
    </row>
    <row r="18871" spans="2:3" x14ac:dyDescent="0.45">
      <c r="B18871" s="2"/>
      <c r="C18871" s="2"/>
    </row>
    <row r="18872" spans="2:3" x14ac:dyDescent="0.45">
      <c r="B18872" s="2"/>
      <c r="C18872" s="2"/>
    </row>
    <row r="18873" spans="2:3" x14ac:dyDescent="0.45">
      <c r="B18873" s="2"/>
      <c r="C18873" s="2"/>
    </row>
    <row r="18874" spans="2:3" x14ac:dyDescent="0.45">
      <c r="B18874" s="2"/>
      <c r="C18874" s="2"/>
    </row>
    <row r="18875" spans="2:3" x14ac:dyDescent="0.45">
      <c r="B18875" s="2"/>
      <c r="C18875" s="2"/>
    </row>
    <row r="18876" spans="2:3" x14ac:dyDescent="0.45">
      <c r="B18876" s="2"/>
      <c r="C18876" s="2"/>
    </row>
    <row r="18877" spans="2:3" x14ac:dyDescent="0.45">
      <c r="B18877" s="2"/>
      <c r="C18877" s="2"/>
    </row>
    <row r="18878" spans="2:3" x14ac:dyDescent="0.45">
      <c r="B18878" s="2"/>
      <c r="C18878" s="2"/>
    </row>
    <row r="18879" spans="2:3" x14ac:dyDescent="0.45">
      <c r="B18879" s="2"/>
      <c r="C18879" s="2"/>
    </row>
    <row r="18880" spans="2:3" x14ac:dyDescent="0.45">
      <c r="B18880" s="2"/>
      <c r="C18880" s="2"/>
    </row>
    <row r="18881" spans="2:3" x14ac:dyDescent="0.45">
      <c r="B18881" s="2"/>
      <c r="C18881" s="2"/>
    </row>
    <row r="18882" spans="2:3" x14ac:dyDescent="0.45">
      <c r="B18882" s="2"/>
      <c r="C18882" s="2"/>
    </row>
    <row r="18883" spans="2:3" x14ac:dyDescent="0.45">
      <c r="B18883" s="2"/>
      <c r="C18883" s="2"/>
    </row>
    <row r="18884" spans="2:3" x14ac:dyDescent="0.45">
      <c r="B18884" s="2"/>
      <c r="C18884" s="2"/>
    </row>
    <row r="18885" spans="2:3" x14ac:dyDescent="0.45">
      <c r="B18885" s="2"/>
      <c r="C18885" s="2"/>
    </row>
    <row r="18886" spans="2:3" x14ac:dyDescent="0.45">
      <c r="B18886" s="2"/>
      <c r="C18886" s="2"/>
    </row>
    <row r="18887" spans="2:3" x14ac:dyDescent="0.45">
      <c r="B18887" s="2"/>
      <c r="C18887" s="2"/>
    </row>
    <row r="18888" spans="2:3" x14ac:dyDescent="0.45">
      <c r="B18888" s="2"/>
      <c r="C18888" s="2"/>
    </row>
    <row r="18889" spans="2:3" x14ac:dyDescent="0.45">
      <c r="B18889" s="2"/>
      <c r="C18889" s="2"/>
    </row>
    <row r="18890" spans="2:3" x14ac:dyDescent="0.45">
      <c r="B18890" s="2"/>
      <c r="C18890" s="2"/>
    </row>
    <row r="18891" spans="2:3" x14ac:dyDescent="0.45">
      <c r="B18891" s="2"/>
      <c r="C18891" s="2"/>
    </row>
    <row r="18892" spans="2:3" x14ac:dyDescent="0.45">
      <c r="B18892" s="2"/>
      <c r="C18892" s="2"/>
    </row>
    <row r="18893" spans="2:3" x14ac:dyDescent="0.45">
      <c r="B18893" s="2"/>
      <c r="C18893" s="2"/>
    </row>
    <row r="18894" spans="2:3" x14ac:dyDescent="0.45">
      <c r="B18894" s="2"/>
      <c r="C18894" s="2"/>
    </row>
    <row r="18895" spans="2:3" x14ac:dyDescent="0.45">
      <c r="B18895" s="2"/>
      <c r="C18895" s="2"/>
    </row>
    <row r="18896" spans="2:3" x14ac:dyDescent="0.45">
      <c r="B18896" s="2"/>
      <c r="C18896" s="2"/>
    </row>
    <row r="18897" spans="2:3" x14ac:dyDescent="0.45">
      <c r="B18897" s="2"/>
      <c r="C18897" s="2"/>
    </row>
    <row r="18898" spans="2:3" x14ac:dyDescent="0.45">
      <c r="B18898" s="2"/>
      <c r="C18898" s="2"/>
    </row>
    <row r="18899" spans="2:3" x14ac:dyDescent="0.45">
      <c r="B18899" s="2"/>
      <c r="C18899" s="2"/>
    </row>
    <row r="18900" spans="2:3" x14ac:dyDescent="0.45">
      <c r="B18900" s="2"/>
      <c r="C18900" s="2"/>
    </row>
    <row r="18901" spans="2:3" x14ac:dyDescent="0.45">
      <c r="B18901" s="2"/>
      <c r="C18901" s="2"/>
    </row>
    <row r="18902" spans="2:3" x14ac:dyDescent="0.45">
      <c r="B18902" s="2"/>
      <c r="C18902" s="2"/>
    </row>
    <row r="18903" spans="2:3" x14ac:dyDescent="0.45">
      <c r="B18903" s="2"/>
      <c r="C18903" s="2"/>
    </row>
    <row r="18904" spans="2:3" x14ac:dyDescent="0.45">
      <c r="B18904" s="2"/>
      <c r="C18904" s="2"/>
    </row>
    <row r="18905" spans="2:3" x14ac:dyDescent="0.45">
      <c r="B18905" s="2"/>
      <c r="C18905" s="2"/>
    </row>
    <row r="18906" spans="2:3" x14ac:dyDescent="0.45">
      <c r="B18906" s="2"/>
      <c r="C18906" s="2"/>
    </row>
    <row r="18907" spans="2:3" x14ac:dyDescent="0.45">
      <c r="B18907" s="2"/>
      <c r="C18907" s="2"/>
    </row>
    <row r="18908" spans="2:3" x14ac:dyDescent="0.45">
      <c r="B18908" s="2"/>
      <c r="C18908" s="2"/>
    </row>
    <row r="18909" spans="2:3" x14ac:dyDescent="0.45">
      <c r="B18909" s="2"/>
      <c r="C18909" s="2"/>
    </row>
    <row r="18910" spans="2:3" x14ac:dyDescent="0.45">
      <c r="B18910" s="2"/>
      <c r="C18910" s="2"/>
    </row>
    <row r="18911" spans="2:3" x14ac:dyDescent="0.45">
      <c r="B18911" s="2"/>
      <c r="C18911" s="2"/>
    </row>
    <row r="18912" spans="2:3" x14ac:dyDescent="0.45">
      <c r="B18912" s="2"/>
      <c r="C18912" s="2"/>
    </row>
    <row r="18913" spans="2:3" x14ac:dyDescent="0.45">
      <c r="B18913" s="2"/>
      <c r="C18913" s="2"/>
    </row>
    <row r="18914" spans="2:3" x14ac:dyDescent="0.45">
      <c r="B18914" s="2"/>
      <c r="C18914" s="2"/>
    </row>
    <row r="18915" spans="2:3" x14ac:dyDescent="0.45">
      <c r="B18915" s="2"/>
      <c r="C18915" s="2"/>
    </row>
    <row r="18916" spans="2:3" x14ac:dyDescent="0.45">
      <c r="B18916" s="2"/>
      <c r="C18916" s="2"/>
    </row>
    <row r="18917" spans="2:3" x14ac:dyDescent="0.45">
      <c r="B18917" s="2"/>
      <c r="C18917" s="2"/>
    </row>
    <row r="18918" spans="2:3" x14ac:dyDescent="0.45">
      <c r="B18918" s="2"/>
      <c r="C18918" s="2"/>
    </row>
    <row r="18919" spans="2:3" x14ac:dyDescent="0.45">
      <c r="B18919" s="2"/>
      <c r="C18919" s="2"/>
    </row>
    <row r="18920" spans="2:3" x14ac:dyDescent="0.45">
      <c r="B18920" s="2"/>
      <c r="C18920" s="2"/>
    </row>
    <row r="18921" spans="2:3" x14ac:dyDescent="0.45">
      <c r="B18921" s="2"/>
      <c r="C18921" s="2"/>
    </row>
    <row r="18922" spans="2:3" x14ac:dyDescent="0.45">
      <c r="B18922" s="2"/>
      <c r="C18922" s="2"/>
    </row>
    <row r="18923" spans="2:3" x14ac:dyDescent="0.45">
      <c r="B18923" s="2"/>
      <c r="C18923" s="2"/>
    </row>
    <row r="18924" spans="2:3" x14ac:dyDescent="0.45">
      <c r="B18924" s="2"/>
      <c r="C18924" s="2"/>
    </row>
    <row r="18925" spans="2:3" x14ac:dyDescent="0.45">
      <c r="B18925" s="2"/>
      <c r="C18925" s="2"/>
    </row>
    <row r="18926" spans="2:3" x14ac:dyDescent="0.45">
      <c r="B18926" s="2"/>
      <c r="C18926" s="2"/>
    </row>
    <row r="18927" spans="2:3" x14ac:dyDescent="0.45">
      <c r="B18927" s="2"/>
      <c r="C18927" s="2"/>
    </row>
    <row r="18928" spans="2:3" x14ac:dyDescent="0.45">
      <c r="B18928" s="2"/>
      <c r="C18928" s="2"/>
    </row>
    <row r="18929" spans="2:3" x14ac:dyDescent="0.45">
      <c r="B18929" s="2"/>
      <c r="C18929" s="2"/>
    </row>
    <row r="18930" spans="2:3" x14ac:dyDescent="0.45">
      <c r="B18930" s="2"/>
      <c r="C18930" s="2"/>
    </row>
    <row r="18931" spans="2:3" x14ac:dyDescent="0.45">
      <c r="B18931" s="2"/>
      <c r="C18931" s="2"/>
    </row>
    <row r="18932" spans="2:3" x14ac:dyDescent="0.45">
      <c r="B18932" s="2"/>
      <c r="C18932" s="2"/>
    </row>
    <row r="18933" spans="2:3" x14ac:dyDescent="0.45">
      <c r="B18933" s="2"/>
      <c r="C18933" s="2"/>
    </row>
    <row r="18934" spans="2:3" x14ac:dyDescent="0.45">
      <c r="B18934" s="2"/>
      <c r="C18934" s="2"/>
    </row>
    <row r="18935" spans="2:3" x14ac:dyDescent="0.45">
      <c r="B18935" s="2"/>
      <c r="C18935" s="2"/>
    </row>
    <row r="18936" spans="2:3" x14ac:dyDescent="0.45">
      <c r="B18936" s="2"/>
      <c r="C18936" s="2"/>
    </row>
    <row r="18937" spans="2:3" x14ac:dyDescent="0.45">
      <c r="B18937" s="2"/>
      <c r="C18937" s="2"/>
    </row>
    <row r="18938" spans="2:3" x14ac:dyDescent="0.45">
      <c r="B18938" s="2"/>
      <c r="C18938" s="2"/>
    </row>
    <row r="18939" spans="2:3" x14ac:dyDescent="0.45">
      <c r="B18939" s="2"/>
      <c r="C18939" s="2"/>
    </row>
    <row r="18940" spans="2:3" x14ac:dyDescent="0.45">
      <c r="B18940" s="2"/>
      <c r="C18940" s="2"/>
    </row>
    <row r="18941" spans="2:3" x14ac:dyDescent="0.45">
      <c r="B18941" s="2"/>
      <c r="C18941" s="2"/>
    </row>
    <row r="18942" spans="2:3" x14ac:dyDescent="0.45">
      <c r="B18942" s="2"/>
      <c r="C18942" s="2"/>
    </row>
    <row r="18943" spans="2:3" x14ac:dyDescent="0.45">
      <c r="B18943" s="2"/>
      <c r="C18943" s="2"/>
    </row>
    <row r="18944" spans="2:3" x14ac:dyDescent="0.45">
      <c r="B18944" s="2"/>
      <c r="C18944" s="2"/>
    </row>
    <row r="18945" spans="2:3" x14ac:dyDescent="0.45">
      <c r="B18945" s="2"/>
      <c r="C18945" s="2"/>
    </row>
    <row r="18946" spans="2:3" x14ac:dyDescent="0.45">
      <c r="B18946" s="2"/>
      <c r="C18946" s="2"/>
    </row>
    <row r="18947" spans="2:3" x14ac:dyDescent="0.45">
      <c r="B18947" s="2"/>
      <c r="C18947" s="2"/>
    </row>
    <row r="18948" spans="2:3" x14ac:dyDescent="0.45">
      <c r="B18948" s="2"/>
      <c r="C18948" s="2"/>
    </row>
    <row r="18949" spans="2:3" x14ac:dyDescent="0.45">
      <c r="B18949" s="2"/>
      <c r="C18949" s="2"/>
    </row>
    <row r="18950" spans="2:3" x14ac:dyDescent="0.45">
      <c r="B18950" s="2"/>
      <c r="C18950" s="2"/>
    </row>
    <row r="18951" spans="2:3" x14ac:dyDescent="0.45">
      <c r="B18951" s="2"/>
      <c r="C18951" s="2"/>
    </row>
    <row r="18952" spans="2:3" x14ac:dyDescent="0.45">
      <c r="B18952" s="2"/>
      <c r="C18952" s="2"/>
    </row>
    <row r="18953" spans="2:3" x14ac:dyDescent="0.45">
      <c r="B18953" s="2"/>
      <c r="C18953" s="2"/>
    </row>
    <row r="18954" spans="2:3" x14ac:dyDescent="0.45">
      <c r="B18954" s="2"/>
      <c r="C18954" s="2"/>
    </row>
    <row r="18955" spans="2:3" x14ac:dyDescent="0.45">
      <c r="B18955" s="2"/>
      <c r="C18955" s="2"/>
    </row>
    <row r="18956" spans="2:3" x14ac:dyDescent="0.45">
      <c r="B18956" s="2"/>
      <c r="C18956" s="2"/>
    </row>
    <row r="18957" spans="2:3" x14ac:dyDescent="0.45">
      <c r="B18957" s="2"/>
      <c r="C18957" s="2"/>
    </row>
    <row r="18958" spans="2:3" x14ac:dyDescent="0.45">
      <c r="B18958" s="2"/>
      <c r="C18958" s="2"/>
    </row>
    <row r="18959" spans="2:3" x14ac:dyDescent="0.45">
      <c r="B18959" s="2"/>
      <c r="C18959" s="2"/>
    </row>
    <row r="18960" spans="2:3" x14ac:dyDescent="0.45">
      <c r="B18960" s="2"/>
      <c r="C18960" s="2"/>
    </row>
    <row r="18961" spans="2:3" x14ac:dyDescent="0.45">
      <c r="B18961" s="2"/>
      <c r="C18961" s="2"/>
    </row>
    <row r="18962" spans="2:3" x14ac:dyDescent="0.45">
      <c r="B18962" s="2"/>
      <c r="C18962" s="2"/>
    </row>
    <row r="18963" spans="2:3" x14ac:dyDescent="0.45">
      <c r="B18963" s="2"/>
      <c r="C18963" s="2"/>
    </row>
    <row r="18964" spans="2:3" x14ac:dyDescent="0.45">
      <c r="B18964" s="2"/>
      <c r="C18964" s="2"/>
    </row>
    <row r="18965" spans="2:3" x14ac:dyDescent="0.45">
      <c r="B18965" s="2"/>
      <c r="C18965" s="2"/>
    </row>
    <row r="18966" spans="2:3" x14ac:dyDescent="0.45">
      <c r="B18966" s="2"/>
      <c r="C18966" s="2"/>
    </row>
    <row r="18967" spans="2:3" x14ac:dyDescent="0.45">
      <c r="B18967" s="2"/>
      <c r="C18967" s="2"/>
    </row>
    <row r="18968" spans="2:3" x14ac:dyDescent="0.45">
      <c r="B18968" s="2"/>
      <c r="C18968" s="2"/>
    </row>
    <row r="18969" spans="2:3" x14ac:dyDescent="0.45">
      <c r="B18969" s="2"/>
      <c r="C18969" s="2"/>
    </row>
    <row r="18970" spans="2:3" x14ac:dyDescent="0.45">
      <c r="B18970" s="2"/>
      <c r="C18970" s="2"/>
    </row>
    <row r="18971" spans="2:3" x14ac:dyDescent="0.45">
      <c r="B18971" s="2"/>
      <c r="C18971" s="2"/>
    </row>
    <row r="18972" spans="2:3" x14ac:dyDescent="0.45">
      <c r="B18972" s="2"/>
      <c r="C18972" s="2"/>
    </row>
    <row r="18973" spans="2:3" x14ac:dyDescent="0.45">
      <c r="B18973" s="2"/>
      <c r="C18973" s="2"/>
    </row>
    <row r="18974" spans="2:3" x14ac:dyDescent="0.45">
      <c r="B18974" s="2"/>
      <c r="C18974" s="2"/>
    </row>
    <row r="18975" spans="2:3" x14ac:dyDescent="0.45">
      <c r="B18975" s="2"/>
      <c r="C18975" s="2"/>
    </row>
    <row r="18976" spans="2:3" x14ac:dyDescent="0.45">
      <c r="B18976" s="2"/>
      <c r="C18976" s="2"/>
    </row>
    <row r="18977" spans="2:3" x14ac:dyDescent="0.45">
      <c r="B18977" s="2"/>
      <c r="C18977" s="2"/>
    </row>
    <row r="18978" spans="2:3" x14ac:dyDescent="0.45">
      <c r="B18978" s="2"/>
      <c r="C18978" s="2"/>
    </row>
    <row r="18979" spans="2:3" x14ac:dyDescent="0.45">
      <c r="B18979" s="2"/>
      <c r="C18979" s="2"/>
    </row>
    <row r="18980" spans="2:3" x14ac:dyDescent="0.45">
      <c r="B18980" s="2"/>
      <c r="C18980" s="2"/>
    </row>
    <row r="18981" spans="2:3" x14ac:dyDescent="0.45">
      <c r="B18981" s="2"/>
      <c r="C18981" s="2"/>
    </row>
    <row r="18982" spans="2:3" x14ac:dyDescent="0.45">
      <c r="B18982" s="2"/>
      <c r="C18982" s="2"/>
    </row>
    <row r="18983" spans="2:3" x14ac:dyDescent="0.45">
      <c r="B18983" s="2"/>
      <c r="C18983" s="2"/>
    </row>
    <row r="18984" spans="2:3" x14ac:dyDescent="0.45">
      <c r="B18984" s="2"/>
      <c r="C18984" s="2"/>
    </row>
    <row r="18985" spans="2:3" x14ac:dyDescent="0.45">
      <c r="B18985" s="2"/>
      <c r="C18985" s="2"/>
    </row>
    <row r="18986" spans="2:3" x14ac:dyDescent="0.45">
      <c r="B18986" s="2"/>
      <c r="C18986" s="2"/>
    </row>
    <row r="18987" spans="2:3" x14ac:dyDescent="0.45">
      <c r="B18987" s="2"/>
      <c r="C18987" s="2"/>
    </row>
    <row r="18988" spans="2:3" x14ac:dyDescent="0.45">
      <c r="B18988" s="2"/>
      <c r="C18988" s="2"/>
    </row>
    <row r="18989" spans="2:3" x14ac:dyDescent="0.45">
      <c r="B18989" s="2"/>
      <c r="C18989" s="2"/>
    </row>
    <row r="18990" spans="2:3" x14ac:dyDescent="0.45">
      <c r="B18990" s="2"/>
      <c r="C18990" s="2"/>
    </row>
    <row r="18991" spans="2:3" x14ac:dyDescent="0.45">
      <c r="B18991" s="2"/>
      <c r="C18991" s="2"/>
    </row>
    <row r="18992" spans="2:3" x14ac:dyDescent="0.45">
      <c r="B18992" s="2"/>
      <c r="C18992" s="2"/>
    </row>
    <row r="18993" spans="2:3" x14ac:dyDescent="0.45">
      <c r="B18993" s="2"/>
      <c r="C18993" s="2"/>
    </row>
    <row r="18994" spans="2:3" x14ac:dyDescent="0.45">
      <c r="B18994" s="2"/>
      <c r="C18994" s="2"/>
    </row>
    <row r="18995" spans="2:3" x14ac:dyDescent="0.45">
      <c r="B18995" s="2"/>
      <c r="C18995" s="2"/>
    </row>
    <row r="18996" spans="2:3" x14ac:dyDescent="0.45">
      <c r="B18996" s="2"/>
      <c r="C18996" s="2"/>
    </row>
    <row r="18997" spans="2:3" x14ac:dyDescent="0.45">
      <c r="B18997" s="2"/>
      <c r="C18997" s="2"/>
    </row>
    <row r="18998" spans="2:3" x14ac:dyDescent="0.45">
      <c r="B18998" s="2"/>
      <c r="C18998" s="2"/>
    </row>
    <row r="18999" spans="2:3" x14ac:dyDescent="0.45">
      <c r="B18999" s="2"/>
      <c r="C18999" s="2"/>
    </row>
    <row r="19000" spans="2:3" x14ac:dyDescent="0.45">
      <c r="B19000" s="2"/>
      <c r="C19000" s="2"/>
    </row>
    <row r="19001" spans="2:3" x14ac:dyDescent="0.45">
      <c r="B19001" s="2"/>
      <c r="C19001" s="2"/>
    </row>
    <row r="19002" spans="2:3" x14ac:dyDescent="0.45">
      <c r="B19002" s="2"/>
      <c r="C19002" s="2"/>
    </row>
    <row r="19003" spans="2:3" x14ac:dyDescent="0.45">
      <c r="B19003" s="2"/>
      <c r="C19003" s="2"/>
    </row>
    <row r="19004" spans="2:3" x14ac:dyDescent="0.45">
      <c r="B19004" s="2"/>
      <c r="C19004" s="2"/>
    </row>
    <row r="19005" spans="2:3" x14ac:dyDescent="0.45">
      <c r="B19005" s="2"/>
      <c r="C19005" s="2"/>
    </row>
    <row r="19006" spans="2:3" x14ac:dyDescent="0.45">
      <c r="B19006" s="2"/>
      <c r="C19006" s="2"/>
    </row>
    <row r="19007" spans="2:3" x14ac:dyDescent="0.45">
      <c r="B19007" s="2"/>
      <c r="C19007" s="2"/>
    </row>
    <row r="19008" spans="2:3" x14ac:dyDescent="0.45">
      <c r="B19008" s="2"/>
      <c r="C19008" s="2"/>
    </row>
    <row r="19009" spans="2:3" x14ac:dyDescent="0.45">
      <c r="B19009" s="2"/>
      <c r="C19009" s="2"/>
    </row>
    <row r="19010" spans="2:3" x14ac:dyDescent="0.45">
      <c r="B19010" s="2"/>
      <c r="C19010" s="2"/>
    </row>
    <row r="19011" spans="2:3" x14ac:dyDescent="0.45">
      <c r="B19011" s="2"/>
      <c r="C19011" s="2"/>
    </row>
    <row r="19012" spans="2:3" x14ac:dyDescent="0.45">
      <c r="B19012" s="2"/>
      <c r="C19012" s="2"/>
    </row>
    <row r="19013" spans="2:3" x14ac:dyDescent="0.45">
      <c r="B19013" s="2"/>
      <c r="C19013" s="2"/>
    </row>
    <row r="19014" spans="2:3" x14ac:dyDescent="0.45">
      <c r="B19014" s="2"/>
      <c r="C19014" s="2"/>
    </row>
    <row r="19015" spans="2:3" x14ac:dyDescent="0.45">
      <c r="B19015" s="2"/>
      <c r="C19015" s="2"/>
    </row>
    <row r="19016" spans="2:3" x14ac:dyDescent="0.45">
      <c r="B19016" s="2"/>
      <c r="C19016" s="2"/>
    </row>
    <row r="19017" spans="2:3" x14ac:dyDescent="0.45">
      <c r="B19017" s="2"/>
      <c r="C19017" s="2"/>
    </row>
    <row r="19018" spans="2:3" x14ac:dyDescent="0.45">
      <c r="B19018" s="2"/>
      <c r="C19018" s="2"/>
    </row>
    <row r="19019" spans="2:3" x14ac:dyDescent="0.45">
      <c r="B19019" s="2"/>
      <c r="C19019" s="2"/>
    </row>
    <row r="19020" spans="2:3" x14ac:dyDescent="0.45">
      <c r="B19020" s="2"/>
      <c r="C19020" s="2"/>
    </row>
    <row r="19021" spans="2:3" x14ac:dyDescent="0.45">
      <c r="B19021" s="2"/>
      <c r="C19021" s="2"/>
    </row>
    <row r="19022" spans="2:3" x14ac:dyDescent="0.45">
      <c r="B19022" s="2"/>
      <c r="C19022" s="2"/>
    </row>
    <row r="19023" spans="2:3" x14ac:dyDescent="0.45">
      <c r="B19023" s="2"/>
      <c r="C19023" s="2"/>
    </row>
    <row r="19024" spans="2:3" x14ac:dyDescent="0.45">
      <c r="B19024" s="2"/>
      <c r="C19024" s="2"/>
    </row>
    <row r="19025" spans="2:3" x14ac:dyDescent="0.45">
      <c r="B19025" s="2"/>
      <c r="C19025" s="2"/>
    </row>
    <row r="19026" spans="2:3" x14ac:dyDescent="0.45">
      <c r="B19026" s="2"/>
      <c r="C19026" s="2"/>
    </row>
    <row r="19027" spans="2:3" x14ac:dyDescent="0.45">
      <c r="B19027" s="2"/>
      <c r="C19027" s="2"/>
    </row>
    <row r="19028" spans="2:3" x14ac:dyDescent="0.45">
      <c r="B19028" s="2"/>
      <c r="C19028" s="2"/>
    </row>
    <row r="19029" spans="2:3" x14ac:dyDescent="0.45">
      <c r="B19029" s="2"/>
      <c r="C19029" s="2"/>
    </row>
    <row r="19030" spans="2:3" x14ac:dyDescent="0.45">
      <c r="B19030" s="2"/>
      <c r="C19030" s="2"/>
    </row>
    <row r="19031" spans="2:3" x14ac:dyDescent="0.45">
      <c r="B19031" s="2"/>
      <c r="C19031" s="2"/>
    </row>
    <row r="19032" spans="2:3" x14ac:dyDescent="0.45">
      <c r="B19032" s="2"/>
      <c r="C19032" s="2"/>
    </row>
    <row r="19033" spans="2:3" x14ac:dyDescent="0.45">
      <c r="B19033" s="2"/>
      <c r="C19033" s="2"/>
    </row>
    <row r="19034" spans="2:3" x14ac:dyDescent="0.45">
      <c r="B19034" s="2"/>
      <c r="C19034" s="2"/>
    </row>
    <row r="19035" spans="2:3" x14ac:dyDescent="0.45">
      <c r="B19035" s="2"/>
      <c r="C19035" s="2"/>
    </row>
    <row r="19036" spans="2:3" x14ac:dyDescent="0.45">
      <c r="B19036" s="2"/>
      <c r="C19036" s="2"/>
    </row>
    <row r="19037" spans="2:3" x14ac:dyDescent="0.45">
      <c r="B19037" s="2"/>
      <c r="C19037" s="2"/>
    </row>
    <row r="19038" spans="2:3" x14ac:dyDescent="0.45">
      <c r="B19038" s="2"/>
      <c r="C19038" s="2"/>
    </row>
    <row r="19039" spans="2:3" x14ac:dyDescent="0.45">
      <c r="B19039" s="2"/>
      <c r="C19039" s="2"/>
    </row>
    <row r="19040" spans="2:3" x14ac:dyDescent="0.45">
      <c r="B19040" s="2"/>
      <c r="C19040" s="2"/>
    </row>
    <row r="19041" spans="2:3" x14ac:dyDescent="0.45">
      <c r="B19041" s="2"/>
      <c r="C19041" s="2"/>
    </row>
    <row r="19042" spans="2:3" x14ac:dyDescent="0.45">
      <c r="B19042" s="2"/>
      <c r="C19042" s="2"/>
    </row>
    <row r="19043" spans="2:3" x14ac:dyDescent="0.45">
      <c r="B19043" s="2"/>
      <c r="C19043" s="2"/>
    </row>
    <row r="19044" spans="2:3" x14ac:dyDescent="0.45">
      <c r="B19044" s="2"/>
      <c r="C19044" s="2"/>
    </row>
    <row r="19045" spans="2:3" x14ac:dyDescent="0.45">
      <c r="B19045" s="2"/>
      <c r="C19045" s="2"/>
    </row>
    <row r="19046" spans="2:3" x14ac:dyDescent="0.45">
      <c r="B19046" s="2"/>
      <c r="C19046" s="2"/>
    </row>
    <row r="19047" spans="2:3" x14ac:dyDescent="0.45">
      <c r="B19047" s="2"/>
      <c r="C19047" s="2"/>
    </row>
    <row r="19048" spans="2:3" x14ac:dyDescent="0.45">
      <c r="B19048" s="2"/>
      <c r="C19048" s="2"/>
    </row>
    <row r="19049" spans="2:3" x14ac:dyDescent="0.45">
      <c r="B19049" s="2"/>
      <c r="C19049" s="2"/>
    </row>
    <row r="19050" spans="2:3" x14ac:dyDescent="0.45">
      <c r="B19050" s="2"/>
      <c r="C19050" s="2"/>
    </row>
    <row r="19051" spans="2:3" x14ac:dyDescent="0.45">
      <c r="B19051" s="2"/>
      <c r="C19051" s="2"/>
    </row>
    <row r="19052" spans="2:3" x14ac:dyDescent="0.45">
      <c r="B19052" s="2"/>
      <c r="C19052" s="2"/>
    </row>
    <row r="19053" spans="2:3" x14ac:dyDescent="0.45">
      <c r="B19053" s="2"/>
      <c r="C19053" s="2"/>
    </row>
    <row r="19054" spans="2:3" x14ac:dyDescent="0.45">
      <c r="B19054" s="2"/>
      <c r="C19054" s="2"/>
    </row>
    <row r="19055" spans="2:3" x14ac:dyDescent="0.45">
      <c r="B19055" s="2"/>
      <c r="C19055" s="2"/>
    </row>
    <row r="19056" spans="2:3" x14ac:dyDescent="0.45">
      <c r="B19056" s="2"/>
      <c r="C19056" s="2"/>
    </row>
    <row r="19057" spans="2:3" x14ac:dyDescent="0.45">
      <c r="B19057" s="2"/>
      <c r="C19057" s="2"/>
    </row>
    <row r="19058" spans="2:3" x14ac:dyDescent="0.45">
      <c r="B19058" s="2"/>
      <c r="C19058" s="2"/>
    </row>
    <row r="19059" spans="2:3" x14ac:dyDescent="0.45">
      <c r="B19059" s="2"/>
      <c r="C19059" s="2"/>
    </row>
    <row r="19060" spans="2:3" x14ac:dyDescent="0.45">
      <c r="B19060" s="2"/>
      <c r="C19060" s="2"/>
    </row>
    <row r="19061" spans="2:3" x14ac:dyDescent="0.45">
      <c r="B19061" s="2"/>
      <c r="C19061" s="2"/>
    </row>
    <row r="19062" spans="2:3" x14ac:dyDescent="0.45">
      <c r="B19062" s="2"/>
      <c r="C19062" s="2"/>
    </row>
    <row r="19063" spans="2:3" x14ac:dyDescent="0.45">
      <c r="B19063" s="2"/>
      <c r="C19063" s="2"/>
    </row>
    <row r="19064" spans="2:3" x14ac:dyDescent="0.45">
      <c r="B19064" s="2"/>
      <c r="C19064" s="2"/>
    </row>
    <row r="19065" spans="2:3" x14ac:dyDescent="0.45">
      <c r="B19065" s="2"/>
      <c r="C19065" s="2"/>
    </row>
    <row r="19066" spans="2:3" x14ac:dyDescent="0.45">
      <c r="B19066" s="2"/>
      <c r="C19066" s="2"/>
    </row>
    <row r="19067" spans="2:3" x14ac:dyDescent="0.45">
      <c r="B19067" s="2"/>
      <c r="C19067" s="2"/>
    </row>
    <row r="19068" spans="2:3" x14ac:dyDescent="0.45">
      <c r="B19068" s="2"/>
      <c r="C19068" s="2"/>
    </row>
    <row r="19069" spans="2:3" x14ac:dyDescent="0.45">
      <c r="B19069" s="2"/>
      <c r="C19069" s="2"/>
    </row>
    <row r="19070" spans="2:3" x14ac:dyDescent="0.45">
      <c r="B19070" s="2"/>
      <c r="C19070" s="2"/>
    </row>
    <row r="19071" spans="2:3" x14ac:dyDescent="0.45">
      <c r="B19071" s="2"/>
      <c r="C19071" s="2"/>
    </row>
    <row r="19072" spans="2:3" x14ac:dyDescent="0.45">
      <c r="B19072" s="2"/>
      <c r="C19072" s="2"/>
    </row>
    <row r="19073" spans="2:3" x14ac:dyDescent="0.45">
      <c r="B19073" s="2"/>
      <c r="C19073" s="2"/>
    </row>
    <row r="19074" spans="2:3" x14ac:dyDescent="0.45">
      <c r="B19074" s="2"/>
      <c r="C19074" s="2"/>
    </row>
    <row r="19075" spans="2:3" x14ac:dyDescent="0.45">
      <c r="B19075" s="2"/>
      <c r="C19075" s="2"/>
    </row>
    <row r="19076" spans="2:3" x14ac:dyDescent="0.45">
      <c r="B19076" s="2"/>
      <c r="C19076" s="2"/>
    </row>
    <row r="19077" spans="2:3" x14ac:dyDescent="0.45">
      <c r="B19077" s="2"/>
      <c r="C19077" s="2"/>
    </row>
    <row r="19078" spans="2:3" x14ac:dyDescent="0.45">
      <c r="B19078" s="2"/>
      <c r="C19078" s="2"/>
    </row>
    <row r="19079" spans="2:3" x14ac:dyDescent="0.45">
      <c r="B19079" s="2"/>
      <c r="C19079" s="2"/>
    </row>
    <row r="19080" spans="2:3" x14ac:dyDescent="0.45">
      <c r="B19080" s="2"/>
      <c r="C19080" s="2"/>
    </row>
    <row r="19081" spans="2:3" x14ac:dyDescent="0.45">
      <c r="B19081" s="2"/>
      <c r="C19081" s="2"/>
    </row>
    <row r="19082" spans="2:3" x14ac:dyDescent="0.45">
      <c r="B19082" s="2"/>
      <c r="C19082" s="2"/>
    </row>
    <row r="19083" spans="2:3" x14ac:dyDescent="0.45">
      <c r="B19083" s="2"/>
      <c r="C19083" s="2"/>
    </row>
    <row r="19084" spans="2:3" x14ac:dyDescent="0.45">
      <c r="B19084" s="2"/>
      <c r="C19084" s="2"/>
    </row>
    <row r="19085" spans="2:3" x14ac:dyDescent="0.45">
      <c r="B19085" s="2"/>
      <c r="C19085" s="2"/>
    </row>
    <row r="19086" spans="2:3" x14ac:dyDescent="0.45">
      <c r="B19086" s="2"/>
      <c r="C19086" s="2"/>
    </row>
    <row r="19087" spans="2:3" x14ac:dyDescent="0.45">
      <c r="B19087" s="2"/>
      <c r="C19087" s="2"/>
    </row>
    <row r="19088" spans="2:3" x14ac:dyDescent="0.45">
      <c r="B19088" s="2"/>
      <c r="C19088" s="2"/>
    </row>
    <row r="19089" spans="2:3" x14ac:dyDescent="0.45">
      <c r="B19089" s="2"/>
      <c r="C19089" s="2"/>
    </row>
    <row r="19090" spans="2:3" x14ac:dyDescent="0.45">
      <c r="B19090" s="2"/>
      <c r="C19090" s="2"/>
    </row>
    <row r="19091" spans="2:3" x14ac:dyDescent="0.45">
      <c r="B19091" s="2"/>
      <c r="C19091" s="2"/>
    </row>
    <row r="19092" spans="2:3" x14ac:dyDescent="0.45">
      <c r="B19092" s="2"/>
      <c r="C19092" s="2"/>
    </row>
    <row r="19093" spans="2:3" x14ac:dyDescent="0.45">
      <c r="B19093" s="2"/>
      <c r="C19093" s="2"/>
    </row>
    <row r="19094" spans="2:3" x14ac:dyDescent="0.45">
      <c r="B19094" s="2"/>
      <c r="C19094" s="2"/>
    </row>
    <row r="19095" spans="2:3" x14ac:dyDescent="0.45">
      <c r="B19095" s="2"/>
      <c r="C19095" s="2"/>
    </row>
    <row r="19096" spans="2:3" x14ac:dyDescent="0.45">
      <c r="B19096" s="2"/>
      <c r="C19096" s="2"/>
    </row>
    <row r="19097" spans="2:3" x14ac:dyDescent="0.45">
      <c r="B19097" s="2"/>
      <c r="C19097" s="2"/>
    </row>
    <row r="19098" spans="2:3" x14ac:dyDescent="0.45">
      <c r="B19098" s="2"/>
      <c r="C19098" s="2"/>
    </row>
    <row r="19099" spans="2:3" x14ac:dyDescent="0.45">
      <c r="B19099" s="2"/>
      <c r="C19099" s="2"/>
    </row>
    <row r="19100" spans="2:3" x14ac:dyDescent="0.45">
      <c r="B19100" s="2"/>
      <c r="C19100" s="2"/>
    </row>
    <row r="19101" spans="2:3" x14ac:dyDescent="0.45">
      <c r="B19101" s="2"/>
      <c r="C19101" s="2"/>
    </row>
    <row r="19102" spans="2:3" x14ac:dyDescent="0.45">
      <c r="B19102" s="2"/>
      <c r="C19102" s="2"/>
    </row>
    <row r="19103" spans="2:3" x14ac:dyDescent="0.45">
      <c r="B19103" s="2"/>
      <c r="C19103" s="2"/>
    </row>
    <row r="19104" spans="2:3" x14ac:dyDescent="0.45">
      <c r="B19104" s="2"/>
      <c r="C19104" s="2"/>
    </row>
    <row r="19105" spans="2:3" x14ac:dyDescent="0.45">
      <c r="B19105" s="2"/>
      <c r="C19105" s="2"/>
    </row>
    <row r="19106" spans="2:3" x14ac:dyDescent="0.45">
      <c r="B19106" s="2"/>
      <c r="C19106" s="2"/>
    </row>
    <row r="19107" spans="2:3" x14ac:dyDescent="0.45">
      <c r="B19107" s="2"/>
      <c r="C19107" s="2"/>
    </row>
    <row r="19108" spans="2:3" x14ac:dyDescent="0.45">
      <c r="B19108" s="2"/>
      <c r="C19108" s="2"/>
    </row>
    <row r="19109" spans="2:3" x14ac:dyDescent="0.45">
      <c r="B19109" s="2"/>
      <c r="C19109" s="2"/>
    </row>
    <row r="19110" spans="2:3" x14ac:dyDescent="0.45">
      <c r="B19110" s="2"/>
      <c r="C19110" s="2"/>
    </row>
    <row r="19111" spans="2:3" x14ac:dyDescent="0.45">
      <c r="B19111" s="2"/>
      <c r="C19111" s="2"/>
    </row>
    <row r="19112" spans="2:3" x14ac:dyDescent="0.45">
      <c r="B19112" s="2"/>
      <c r="C19112" s="2"/>
    </row>
    <row r="19113" spans="2:3" x14ac:dyDescent="0.45">
      <c r="B19113" s="2"/>
      <c r="C19113" s="2"/>
    </row>
    <row r="19114" spans="2:3" x14ac:dyDescent="0.45">
      <c r="B19114" s="2"/>
      <c r="C19114" s="2"/>
    </row>
    <row r="19115" spans="2:3" x14ac:dyDescent="0.45">
      <c r="B19115" s="2"/>
      <c r="C19115" s="2"/>
    </row>
    <row r="19116" spans="2:3" x14ac:dyDescent="0.45">
      <c r="B19116" s="2"/>
      <c r="C19116" s="2"/>
    </row>
    <row r="19117" spans="2:3" x14ac:dyDescent="0.45">
      <c r="B19117" s="2"/>
      <c r="C19117" s="2"/>
    </row>
    <row r="19118" spans="2:3" x14ac:dyDescent="0.45">
      <c r="B19118" s="2"/>
      <c r="C19118" s="2"/>
    </row>
    <row r="19119" spans="2:3" x14ac:dyDescent="0.45">
      <c r="B19119" s="2"/>
      <c r="C19119" s="2"/>
    </row>
    <row r="19120" spans="2:3" x14ac:dyDescent="0.45">
      <c r="B19120" s="2"/>
      <c r="C19120" s="2"/>
    </row>
    <row r="19121" spans="2:3" x14ac:dyDescent="0.45">
      <c r="B19121" s="2"/>
      <c r="C19121" s="2"/>
    </row>
    <row r="19122" spans="2:3" x14ac:dyDescent="0.45">
      <c r="B19122" s="2"/>
      <c r="C19122" s="2"/>
    </row>
    <row r="19123" spans="2:3" x14ac:dyDescent="0.45">
      <c r="B19123" s="2"/>
      <c r="C19123" s="2"/>
    </row>
    <row r="19124" spans="2:3" x14ac:dyDescent="0.45">
      <c r="B19124" s="2"/>
      <c r="C19124" s="2"/>
    </row>
    <row r="19125" spans="2:3" x14ac:dyDescent="0.45">
      <c r="B19125" s="2"/>
      <c r="C19125" s="2"/>
    </row>
    <row r="19126" spans="2:3" x14ac:dyDescent="0.45">
      <c r="B19126" s="2"/>
      <c r="C19126" s="2"/>
    </row>
    <row r="19127" spans="2:3" x14ac:dyDescent="0.45">
      <c r="B19127" s="2"/>
      <c r="C19127" s="2"/>
    </row>
    <row r="19128" spans="2:3" x14ac:dyDescent="0.45">
      <c r="B19128" s="2"/>
      <c r="C19128" s="2"/>
    </row>
    <row r="19129" spans="2:3" x14ac:dyDescent="0.45">
      <c r="B19129" s="2"/>
      <c r="C19129" s="2"/>
    </row>
    <row r="19130" spans="2:3" x14ac:dyDescent="0.45">
      <c r="B19130" s="2"/>
      <c r="C19130" s="2"/>
    </row>
    <row r="19131" spans="2:3" x14ac:dyDescent="0.45">
      <c r="B19131" s="2"/>
      <c r="C19131" s="2"/>
    </row>
    <row r="19132" spans="2:3" x14ac:dyDescent="0.45">
      <c r="B19132" s="2"/>
      <c r="C19132" s="2"/>
    </row>
    <row r="19133" spans="2:3" x14ac:dyDescent="0.45">
      <c r="B19133" s="2"/>
      <c r="C19133" s="2"/>
    </row>
    <row r="19134" spans="2:3" x14ac:dyDescent="0.45">
      <c r="B19134" s="2"/>
      <c r="C19134" s="2"/>
    </row>
    <row r="19135" spans="2:3" x14ac:dyDescent="0.45">
      <c r="B19135" s="2"/>
      <c r="C19135" s="2"/>
    </row>
    <row r="19136" spans="2:3" x14ac:dyDescent="0.45">
      <c r="B19136" s="2"/>
      <c r="C19136" s="2"/>
    </row>
    <row r="19137" spans="2:3" x14ac:dyDescent="0.45">
      <c r="B19137" s="2"/>
      <c r="C19137" s="2"/>
    </row>
    <row r="19138" spans="2:3" x14ac:dyDescent="0.45">
      <c r="B19138" s="2"/>
      <c r="C19138" s="2"/>
    </row>
    <row r="19139" spans="2:3" x14ac:dyDescent="0.45">
      <c r="B19139" s="2"/>
      <c r="C19139" s="2"/>
    </row>
    <row r="19140" spans="2:3" x14ac:dyDescent="0.45">
      <c r="B19140" s="2"/>
      <c r="C19140" s="2"/>
    </row>
    <row r="19141" spans="2:3" x14ac:dyDescent="0.45">
      <c r="B19141" s="2"/>
      <c r="C19141" s="2"/>
    </row>
    <row r="19142" spans="2:3" x14ac:dyDescent="0.45">
      <c r="B19142" s="2"/>
      <c r="C19142" s="2"/>
    </row>
    <row r="19143" spans="2:3" x14ac:dyDescent="0.45">
      <c r="B19143" s="2"/>
      <c r="C19143" s="2"/>
    </row>
    <row r="19144" spans="2:3" x14ac:dyDescent="0.45">
      <c r="B19144" s="2"/>
      <c r="C19144" s="2"/>
    </row>
    <row r="19145" spans="2:3" x14ac:dyDescent="0.45">
      <c r="B19145" s="2"/>
      <c r="C19145" s="2"/>
    </row>
    <row r="19146" spans="2:3" x14ac:dyDescent="0.45">
      <c r="B19146" s="2"/>
      <c r="C19146" s="2"/>
    </row>
    <row r="19147" spans="2:3" x14ac:dyDescent="0.45">
      <c r="B19147" s="2"/>
      <c r="C19147" s="2"/>
    </row>
    <row r="19148" spans="2:3" x14ac:dyDescent="0.45">
      <c r="B19148" s="2"/>
      <c r="C19148" s="2"/>
    </row>
    <row r="19149" spans="2:3" x14ac:dyDescent="0.45">
      <c r="B19149" s="2"/>
      <c r="C19149" s="2"/>
    </row>
    <row r="19150" spans="2:3" x14ac:dyDescent="0.45">
      <c r="B19150" s="2"/>
      <c r="C19150" s="2"/>
    </row>
    <row r="19151" spans="2:3" x14ac:dyDescent="0.45">
      <c r="B19151" s="2"/>
      <c r="C19151" s="2"/>
    </row>
    <row r="19152" spans="2:3" x14ac:dyDescent="0.45">
      <c r="B19152" s="2"/>
      <c r="C19152" s="2"/>
    </row>
    <row r="19153" spans="2:3" x14ac:dyDescent="0.45">
      <c r="B19153" s="2"/>
      <c r="C19153" s="2"/>
    </row>
    <row r="19154" spans="2:3" x14ac:dyDescent="0.45">
      <c r="B19154" s="2"/>
      <c r="C19154" s="2"/>
    </row>
    <row r="19155" spans="2:3" x14ac:dyDescent="0.45">
      <c r="B19155" s="2"/>
      <c r="C19155" s="2"/>
    </row>
    <row r="19156" spans="2:3" x14ac:dyDescent="0.45">
      <c r="B19156" s="2"/>
      <c r="C19156" s="2"/>
    </row>
    <row r="19157" spans="2:3" x14ac:dyDescent="0.45">
      <c r="B19157" s="2"/>
      <c r="C19157" s="2"/>
    </row>
    <row r="19158" spans="2:3" x14ac:dyDescent="0.45">
      <c r="B19158" s="2"/>
      <c r="C19158" s="2"/>
    </row>
    <row r="19159" spans="2:3" x14ac:dyDescent="0.45">
      <c r="B19159" s="2"/>
      <c r="C19159" s="2"/>
    </row>
    <row r="19160" spans="2:3" x14ac:dyDescent="0.45">
      <c r="B19160" s="2"/>
      <c r="C19160" s="2"/>
    </row>
    <row r="19161" spans="2:3" x14ac:dyDescent="0.45">
      <c r="B19161" s="2"/>
      <c r="C19161" s="2"/>
    </row>
    <row r="19162" spans="2:3" x14ac:dyDescent="0.45">
      <c r="B19162" s="2"/>
      <c r="C19162" s="2"/>
    </row>
    <row r="19163" spans="2:3" x14ac:dyDescent="0.45">
      <c r="B19163" s="2"/>
      <c r="C19163" s="2"/>
    </row>
    <row r="19164" spans="2:3" x14ac:dyDescent="0.45">
      <c r="B19164" s="2"/>
      <c r="C19164" s="2"/>
    </row>
    <row r="19165" spans="2:3" x14ac:dyDescent="0.45">
      <c r="B19165" s="2"/>
      <c r="C19165" s="2"/>
    </row>
    <row r="19166" spans="2:3" x14ac:dyDescent="0.45">
      <c r="B19166" s="2"/>
      <c r="C19166" s="2"/>
    </row>
    <row r="19167" spans="2:3" x14ac:dyDescent="0.45">
      <c r="B19167" s="2"/>
      <c r="C19167" s="2"/>
    </row>
    <row r="19168" spans="2:3" x14ac:dyDescent="0.45">
      <c r="B19168" s="2"/>
      <c r="C19168" s="2"/>
    </row>
    <row r="19169" spans="2:3" x14ac:dyDescent="0.45">
      <c r="B19169" s="2"/>
      <c r="C19169" s="2"/>
    </row>
    <row r="19170" spans="2:3" x14ac:dyDescent="0.45">
      <c r="B19170" s="2"/>
      <c r="C19170" s="2"/>
    </row>
    <row r="19171" spans="2:3" x14ac:dyDescent="0.45">
      <c r="B19171" s="2"/>
      <c r="C19171" s="2"/>
    </row>
    <row r="19172" spans="2:3" x14ac:dyDescent="0.45">
      <c r="B19172" s="2"/>
      <c r="C19172" s="2"/>
    </row>
    <row r="19173" spans="2:3" x14ac:dyDescent="0.45">
      <c r="B19173" s="2"/>
      <c r="C19173" s="2"/>
    </row>
    <row r="19174" spans="2:3" x14ac:dyDescent="0.45">
      <c r="B19174" s="2"/>
      <c r="C19174" s="2"/>
    </row>
    <row r="19175" spans="2:3" x14ac:dyDescent="0.45">
      <c r="B19175" s="2"/>
      <c r="C19175" s="2"/>
    </row>
    <row r="19176" spans="2:3" x14ac:dyDescent="0.45">
      <c r="B19176" s="2"/>
      <c r="C19176" s="2"/>
    </row>
    <row r="19177" spans="2:3" x14ac:dyDescent="0.45">
      <c r="B19177" s="2"/>
      <c r="C19177" s="2"/>
    </row>
    <row r="19178" spans="2:3" x14ac:dyDescent="0.45">
      <c r="B19178" s="2"/>
      <c r="C19178" s="2"/>
    </row>
    <row r="19179" spans="2:3" x14ac:dyDescent="0.45">
      <c r="B19179" s="2"/>
      <c r="C19179" s="2"/>
    </row>
    <row r="19180" spans="2:3" x14ac:dyDescent="0.45">
      <c r="B19180" s="2"/>
      <c r="C19180" s="2"/>
    </row>
    <row r="19181" spans="2:3" x14ac:dyDescent="0.45">
      <c r="B19181" s="2"/>
      <c r="C19181" s="2"/>
    </row>
    <row r="19182" spans="2:3" x14ac:dyDescent="0.45">
      <c r="B19182" s="2"/>
      <c r="C19182" s="2"/>
    </row>
    <row r="19183" spans="2:3" x14ac:dyDescent="0.45">
      <c r="B19183" s="2"/>
      <c r="C19183" s="2"/>
    </row>
    <row r="19184" spans="2:3" x14ac:dyDescent="0.45">
      <c r="B19184" s="2"/>
      <c r="C19184" s="2"/>
    </row>
    <row r="19185" spans="2:3" x14ac:dyDescent="0.45">
      <c r="B19185" s="2"/>
      <c r="C19185" s="2"/>
    </row>
    <row r="19186" spans="2:3" x14ac:dyDescent="0.45">
      <c r="B19186" s="2"/>
      <c r="C19186" s="2"/>
    </row>
    <row r="19187" spans="2:3" x14ac:dyDescent="0.45">
      <c r="B19187" s="2"/>
      <c r="C19187" s="2"/>
    </row>
    <row r="19188" spans="2:3" x14ac:dyDescent="0.45">
      <c r="B19188" s="2"/>
      <c r="C19188" s="2"/>
    </row>
    <row r="19189" spans="2:3" x14ac:dyDescent="0.45">
      <c r="B19189" s="2"/>
      <c r="C19189" s="2"/>
    </row>
    <row r="19190" spans="2:3" x14ac:dyDescent="0.45">
      <c r="B19190" s="2"/>
      <c r="C19190" s="2"/>
    </row>
    <row r="19191" spans="2:3" x14ac:dyDescent="0.45">
      <c r="B19191" s="2"/>
      <c r="C19191" s="2"/>
    </row>
    <row r="19192" spans="2:3" x14ac:dyDescent="0.45">
      <c r="B19192" s="2"/>
      <c r="C19192" s="2"/>
    </row>
    <row r="19193" spans="2:3" x14ac:dyDescent="0.45">
      <c r="B19193" s="2"/>
      <c r="C19193" s="2"/>
    </row>
    <row r="19194" spans="2:3" x14ac:dyDescent="0.45">
      <c r="B19194" s="2"/>
      <c r="C19194" s="2"/>
    </row>
    <row r="19195" spans="2:3" x14ac:dyDescent="0.45">
      <c r="B19195" s="2"/>
      <c r="C19195" s="2"/>
    </row>
    <row r="19196" spans="2:3" x14ac:dyDescent="0.45">
      <c r="B19196" s="2"/>
      <c r="C19196" s="2"/>
    </row>
    <row r="19197" spans="2:3" x14ac:dyDescent="0.45">
      <c r="B19197" s="2"/>
      <c r="C19197" s="2"/>
    </row>
    <row r="19198" spans="2:3" x14ac:dyDescent="0.45">
      <c r="B19198" s="2"/>
      <c r="C19198" s="2"/>
    </row>
    <row r="19199" spans="2:3" x14ac:dyDescent="0.45">
      <c r="B19199" s="2"/>
      <c r="C19199" s="2"/>
    </row>
    <row r="19200" spans="2:3" x14ac:dyDescent="0.45">
      <c r="B19200" s="2"/>
      <c r="C19200" s="2"/>
    </row>
    <row r="19201" spans="2:3" x14ac:dyDescent="0.45">
      <c r="B19201" s="2"/>
      <c r="C19201" s="2"/>
    </row>
    <row r="19202" spans="2:3" x14ac:dyDescent="0.45">
      <c r="B19202" s="2"/>
      <c r="C19202" s="2"/>
    </row>
    <row r="19203" spans="2:3" x14ac:dyDescent="0.45">
      <c r="B19203" s="2"/>
      <c r="C19203" s="2"/>
    </row>
    <row r="19204" spans="2:3" x14ac:dyDescent="0.45">
      <c r="B19204" s="2"/>
      <c r="C19204" s="2"/>
    </row>
    <row r="19205" spans="2:3" x14ac:dyDescent="0.45">
      <c r="B19205" s="2"/>
      <c r="C19205" s="2"/>
    </row>
    <row r="19206" spans="2:3" x14ac:dyDescent="0.45">
      <c r="B19206" s="2"/>
      <c r="C19206" s="2"/>
    </row>
    <row r="19207" spans="2:3" x14ac:dyDescent="0.45">
      <c r="B19207" s="2"/>
      <c r="C19207" s="2"/>
    </row>
    <row r="19208" spans="2:3" x14ac:dyDescent="0.45">
      <c r="B19208" s="2"/>
      <c r="C19208" s="2"/>
    </row>
    <row r="19209" spans="2:3" x14ac:dyDescent="0.45">
      <c r="B19209" s="2"/>
      <c r="C19209" s="2"/>
    </row>
    <row r="19210" spans="2:3" x14ac:dyDescent="0.45">
      <c r="B19210" s="2"/>
      <c r="C19210" s="2"/>
    </row>
    <row r="19211" spans="2:3" x14ac:dyDescent="0.45">
      <c r="B19211" s="2"/>
      <c r="C19211" s="2"/>
    </row>
    <row r="19212" spans="2:3" x14ac:dyDescent="0.45">
      <c r="B19212" s="2"/>
      <c r="C19212" s="2"/>
    </row>
    <row r="19213" spans="2:3" x14ac:dyDescent="0.45">
      <c r="B19213" s="2"/>
      <c r="C19213" s="2"/>
    </row>
    <row r="19214" spans="2:3" x14ac:dyDescent="0.45">
      <c r="B19214" s="2"/>
      <c r="C19214" s="2"/>
    </row>
    <row r="19215" spans="2:3" x14ac:dyDescent="0.45">
      <c r="B19215" s="2"/>
      <c r="C19215" s="2"/>
    </row>
    <row r="19216" spans="2:3" x14ac:dyDescent="0.45">
      <c r="B19216" s="2"/>
      <c r="C19216" s="2"/>
    </row>
    <row r="19217" spans="2:3" x14ac:dyDescent="0.45">
      <c r="B19217" s="2"/>
      <c r="C19217" s="2"/>
    </row>
    <row r="19218" spans="2:3" x14ac:dyDescent="0.45">
      <c r="B19218" s="2"/>
      <c r="C19218" s="2"/>
    </row>
    <row r="19219" spans="2:3" x14ac:dyDescent="0.45">
      <c r="B19219" s="2"/>
      <c r="C19219" s="2"/>
    </row>
    <row r="19220" spans="2:3" x14ac:dyDescent="0.45">
      <c r="B19220" s="2"/>
      <c r="C19220" s="2"/>
    </row>
    <row r="19221" spans="2:3" x14ac:dyDescent="0.45">
      <c r="B19221" s="2"/>
      <c r="C19221" s="2"/>
    </row>
    <row r="19222" spans="2:3" x14ac:dyDescent="0.45">
      <c r="B19222" s="2"/>
      <c r="C19222" s="2"/>
    </row>
    <row r="19223" spans="2:3" x14ac:dyDescent="0.45">
      <c r="B19223" s="2"/>
      <c r="C19223" s="2"/>
    </row>
    <row r="19224" spans="2:3" x14ac:dyDescent="0.45">
      <c r="B19224" s="2"/>
      <c r="C19224" s="2"/>
    </row>
    <row r="19225" spans="2:3" x14ac:dyDescent="0.45">
      <c r="B19225" s="2"/>
      <c r="C19225" s="2"/>
    </row>
    <row r="19226" spans="2:3" x14ac:dyDescent="0.45">
      <c r="B19226" s="2"/>
      <c r="C19226" s="2"/>
    </row>
    <row r="19227" spans="2:3" x14ac:dyDescent="0.45">
      <c r="B19227" s="2"/>
      <c r="C19227" s="2"/>
    </row>
    <row r="19228" spans="2:3" x14ac:dyDescent="0.45">
      <c r="B19228" s="2"/>
      <c r="C19228" s="2"/>
    </row>
    <row r="19229" spans="2:3" x14ac:dyDescent="0.45">
      <c r="B19229" s="2"/>
      <c r="C19229" s="2"/>
    </row>
    <row r="19230" spans="2:3" x14ac:dyDescent="0.45">
      <c r="B19230" s="2"/>
      <c r="C19230" s="2"/>
    </row>
    <row r="19231" spans="2:3" x14ac:dyDescent="0.45">
      <c r="B19231" s="2"/>
      <c r="C19231" s="2"/>
    </row>
    <row r="19232" spans="2:3" x14ac:dyDescent="0.45">
      <c r="B19232" s="2"/>
      <c r="C19232" s="2"/>
    </row>
    <row r="19233" spans="2:3" x14ac:dyDescent="0.45">
      <c r="B19233" s="2"/>
      <c r="C19233" s="2"/>
    </row>
    <row r="19234" spans="2:3" x14ac:dyDescent="0.45">
      <c r="B19234" s="2"/>
      <c r="C19234" s="2"/>
    </row>
    <row r="19235" spans="2:3" x14ac:dyDescent="0.45">
      <c r="B19235" s="2"/>
      <c r="C19235" s="2"/>
    </row>
    <row r="19236" spans="2:3" x14ac:dyDescent="0.45">
      <c r="B19236" s="2"/>
      <c r="C19236" s="2"/>
    </row>
    <row r="19237" spans="2:3" x14ac:dyDescent="0.45">
      <c r="B19237" s="2"/>
      <c r="C19237" s="2"/>
    </row>
    <row r="19238" spans="2:3" x14ac:dyDescent="0.45">
      <c r="B19238" s="2"/>
      <c r="C19238" s="2"/>
    </row>
    <row r="19239" spans="2:3" x14ac:dyDescent="0.45">
      <c r="B19239" s="2"/>
      <c r="C19239" s="2"/>
    </row>
    <row r="19240" spans="2:3" x14ac:dyDescent="0.45">
      <c r="B19240" s="2"/>
      <c r="C19240" s="2"/>
    </row>
    <row r="19241" spans="2:3" x14ac:dyDescent="0.45">
      <c r="B19241" s="2"/>
      <c r="C19241" s="2"/>
    </row>
    <row r="19242" spans="2:3" x14ac:dyDescent="0.45">
      <c r="B19242" s="2"/>
      <c r="C19242" s="2"/>
    </row>
    <row r="19243" spans="2:3" x14ac:dyDescent="0.45">
      <c r="B19243" s="2"/>
      <c r="C19243" s="2"/>
    </row>
    <row r="19244" spans="2:3" x14ac:dyDescent="0.45">
      <c r="B19244" s="2"/>
      <c r="C19244" s="2"/>
    </row>
    <row r="19245" spans="2:3" x14ac:dyDescent="0.45">
      <c r="B19245" s="2"/>
      <c r="C19245" s="2"/>
    </row>
    <row r="19246" spans="2:3" x14ac:dyDescent="0.45">
      <c r="B19246" s="2"/>
      <c r="C19246" s="2"/>
    </row>
    <row r="19247" spans="2:3" x14ac:dyDescent="0.45">
      <c r="B19247" s="2"/>
      <c r="C19247" s="2"/>
    </row>
    <row r="19248" spans="2:3" x14ac:dyDescent="0.45">
      <c r="B19248" s="2"/>
      <c r="C19248" s="2"/>
    </row>
    <row r="19249" spans="2:3" x14ac:dyDescent="0.45">
      <c r="B19249" s="2"/>
      <c r="C19249" s="2"/>
    </row>
    <row r="19250" spans="2:3" x14ac:dyDescent="0.45">
      <c r="B19250" s="2"/>
      <c r="C19250" s="2"/>
    </row>
    <row r="19251" spans="2:3" x14ac:dyDescent="0.45">
      <c r="B19251" s="2"/>
      <c r="C19251" s="2"/>
    </row>
    <row r="19252" spans="2:3" x14ac:dyDescent="0.45">
      <c r="B19252" s="2"/>
      <c r="C19252" s="2"/>
    </row>
    <row r="19253" spans="2:3" x14ac:dyDescent="0.45">
      <c r="B19253" s="2"/>
      <c r="C19253" s="2"/>
    </row>
    <row r="19254" spans="2:3" x14ac:dyDescent="0.45">
      <c r="B19254" s="2"/>
      <c r="C19254" s="2"/>
    </row>
    <row r="19255" spans="2:3" x14ac:dyDescent="0.45">
      <c r="B19255" s="2"/>
      <c r="C19255" s="2"/>
    </row>
    <row r="19256" spans="2:3" x14ac:dyDescent="0.45">
      <c r="B19256" s="2"/>
      <c r="C19256" s="2"/>
    </row>
    <row r="19257" spans="2:3" x14ac:dyDescent="0.45">
      <c r="B19257" s="2"/>
      <c r="C19257" s="2"/>
    </row>
    <row r="19258" spans="2:3" x14ac:dyDescent="0.45">
      <c r="B19258" s="2"/>
      <c r="C19258" s="2"/>
    </row>
    <row r="19259" spans="2:3" x14ac:dyDescent="0.45">
      <c r="B19259" s="2"/>
      <c r="C19259" s="2"/>
    </row>
    <row r="19260" spans="2:3" x14ac:dyDescent="0.45">
      <c r="B19260" s="2"/>
      <c r="C19260" s="2"/>
    </row>
    <row r="19261" spans="2:3" x14ac:dyDescent="0.45">
      <c r="B19261" s="2"/>
      <c r="C19261" s="2"/>
    </row>
    <row r="19262" spans="2:3" x14ac:dyDescent="0.45">
      <c r="B19262" s="2"/>
      <c r="C19262" s="2"/>
    </row>
    <row r="19263" spans="2:3" x14ac:dyDescent="0.45">
      <c r="B19263" s="2"/>
      <c r="C19263" s="2"/>
    </row>
    <row r="19264" spans="2:3" x14ac:dyDescent="0.45">
      <c r="B19264" s="2"/>
      <c r="C19264" s="2"/>
    </row>
    <row r="19265" spans="2:3" x14ac:dyDescent="0.45">
      <c r="B19265" s="2"/>
      <c r="C19265" s="2"/>
    </row>
    <row r="19266" spans="2:3" x14ac:dyDescent="0.45">
      <c r="B19266" s="2"/>
      <c r="C19266" s="2"/>
    </row>
    <row r="19267" spans="2:3" x14ac:dyDescent="0.45">
      <c r="B19267" s="2"/>
      <c r="C19267" s="2"/>
    </row>
    <row r="19268" spans="2:3" x14ac:dyDescent="0.45">
      <c r="B19268" s="2"/>
      <c r="C19268" s="2"/>
    </row>
    <row r="19269" spans="2:3" x14ac:dyDescent="0.45">
      <c r="B19269" s="2"/>
      <c r="C19269" s="2"/>
    </row>
    <row r="19270" spans="2:3" x14ac:dyDescent="0.45">
      <c r="B19270" s="2"/>
      <c r="C19270" s="2"/>
    </row>
    <row r="19271" spans="2:3" x14ac:dyDescent="0.45">
      <c r="B19271" s="2"/>
      <c r="C19271" s="2"/>
    </row>
    <row r="19272" spans="2:3" x14ac:dyDescent="0.45">
      <c r="B19272" s="2"/>
      <c r="C19272" s="2"/>
    </row>
    <row r="19273" spans="2:3" x14ac:dyDescent="0.45">
      <c r="B19273" s="2"/>
      <c r="C19273" s="2"/>
    </row>
    <row r="19274" spans="2:3" x14ac:dyDescent="0.45">
      <c r="B19274" s="2"/>
      <c r="C19274" s="2"/>
    </row>
    <row r="19275" spans="2:3" x14ac:dyDescent="0.45">
      <c r="B19275" s="2"/>
      <c r="C19275" s="2"/>
    </row>
    <row r="19276" spans="2:3" x14ac:dyDescent="0.45">
      <c r="B19276" s="2"/>
      <c r="C19276" s="2"/>
    </row>
    <row r="19277" spans="2:3" x14ac:dyDescent="0.45">
      <c r="B19277" s="2"/>
      <c r="C19277" s="2"/>
    </row>
    <row r="19278" spans="2:3" x14ac:dyDescent="0.45">
      <c r="B19278" s="2"/>
      <c r="C19278" s="2"/>
    </row>
    <row r="19279" spans="2:3" x14ac:dyDescent="0.45">
      <c r="B19279" s="2"/>
      <c r="C19279" s="2"/>
    </row>
    <row r="19280" spans="2:3" x14ac:dyDescent="0.45">
      <c r="B19280" s="2"/>
      <c r="C19280" s="2"/>
    </row>
    <row r="19281" spans="2:3" x14ac:dyDescent="0.45">
      <c r="B19281" s="2"/>
      <c r="C19281" s="2"/>
    </row>
    <row r="19282" spans="2:3" x14ac:dyDescent="0.45">
      <c r="B19282" s="2"/>
      <c r="C19282" s="2"/>
    </row>
    <row r="19283" spans="2:3" x14ac:dyDescent="0.45">
      <c r="B19283" s="2"/>
      <c r="C19283" s="2"/>
    </row>
    <row r="19284" spans="2:3" x14ac:dyDescent="0.45">
      <c r="B19284" s="2"/>
      <c r="C19284" s="2"/>
    </row>
    <row r="19285" spans="2:3" x14ac:dyDescent="0.45">
      <c r="B19285" s="2"/>
      <c r="C19285" s="2"/>
    </row>
    <row r="19286" spans="2:3" x14ac:dyDescent="0.45">
      <c r="B19286" s="2"/>
      <c r="C19286" s="2"/>
    </row>
    <row r="19287" spans="2:3" x14ac:dyDescent="0.45">
      <c r="B19287" s="2"/>
      <c r="C19287" s="2"/>
    </row>
    <row r="19288" spans="2:3" x14ac:dyDescent="0.45">
      <c r="B19288" s="2"/>
      <c r="C19288" s="2"/>
    </row>
    <row r="19289" spans="2:3" x14ac:dyDescent="0.45">
      <c r="B19289" s="2"/>
      <c r="C19289" s="2"/>
    </row>
    <row r="19290" spans="2:3" x14ac:dyDescent="0.45">
      <c r="B19290" s="2"/>
      <c r="C19290" s="2"/>
    </row>
    <row r="19291" spans="2:3" x14ac:dyDescent="0.45">
      <c r="B19291" s="2"/>
      <c r="C19291" s="2"/>
    </row>
    <row r="19292" spans="2:3" x14ac:dyDescent="0.45">
      <c r="B19292" s="2"/>
      <c r="C19292" s="2"/>
    </row>
    <row r="19293" spans="2:3" x14ac:dyDescent="0.45">
      <c r="B19293" s="2"/>
      <c r="C19293" s="2"/>
    </row>
    <row r="19294" spans="2:3" x14ac:dyDescent="0.45">
      <c r="B19294" s="2"/>
      <c r="C19294" s="2"/>
    </row>
    <row r="19295" spans="2:3" x14ac:dyDescent="0.45">
      <c r="B19295" s="2"/>
      <c r="C19295" s="2"/>
    </row>
    <row r="19296" spans="2:3" x14ac:dyDescent="0.45">
      <c r="B19296" s="2"/>
      <c r="C19296" s="2"/>
    </row>
    <row r="19297" spans="2:3" x14ac:dyDescent="0.45">
      <c r="B19297" s="2"/>
      <c r="C19297" s="2"/>
    </row>
    <row r="19298" spans="2:3" x14ac:dyDescent="0.45">
      <c r="B19298" s="2"/>
      <c r="C19298" s="2"/>
    </row>
    <row r="19299" spans="2:3" x14ac:dyDescent="0.45">
      <c r="B19299" s="2"/>
      <c r="C19299" s="2"/>
    </row>
    <row r="19300" spans="2:3" x14ac:dyDescent="0.45">
      <c r="B19300" s="2"/>
      <c r="C19300" s="2"/>
    </row>
    <row r="19301" spans="2:3" x14ac:dyDescent="0.45">
      <c r="B19301" s="2"/>
      <c r="C19301" s="2"/>
    </row>
    <row r="19302" spans="2:3" x14ac:dyDescent="0.45">
      <c r="B19302" s="2"/>
      <c r="C19302" s="2"/>
    </row>
    <row r="19303" spans="2:3" x14ac:dyDescent="0.45">
      <c r="B19303" s="2"/>
      <c r="C19303" s="2"/>
    </row>
    <row r="19304" spans="2:3" x14ac:dyDescent="0.45">
      <c r="B19304" s="2"/>
      <c r="C19304" s="2"/>
    </row>
    <row r="19305" spans="2:3" x14ac:dyDescent="0.45">
      <c r="B19305" s="2"/>
      <c r="C19305" s="2"/>
    </row>
    <row r="19306" spans="2:3" x14ac:dyDescent="0.45">
      <c r="B19306" s="2"/>
      <c r="C19306" s="2"/>
    </row>
    <row r="19307" spans="2:3" x14ac:dyDescent="0.45">
      <c r="B19307" s="2"/>
      <c r="C19307" s="2"/>
    </row>
    <row r="19308" spans="2:3" x14ac:dyDescent="0.45">
      <c r="B19308" s="2"/>
      <c r="C19308" s="2"/>
    </row>
    <row r="19309" spans="2:3" x14ac:dyDescent="0.45">
      <c r="B19309" s="2"/>
      <c r="C19309" s="2"/>
    </row>
    <row r="19310" spans="2:3" x14ac:dyDescent="0.45">
      <c r="B19310" s="2"/>
      <c r="C19310" s="2"/>
    </row>
    <row r="19311" spans="2:3" x14ac:dyDescent="0.45">
      <c r="B19311" s="2"/>
      <c r="C19311" s="2"/>
    </row>
    <row r="19312" spans="2:3" x14ac:dyDescent="0.45">
      <c r="B19312" s="2"/>
      <c r="C19312" s="2"/>
    </row>
    <row r="19313" spans="2:3" x14ac:dyDescent="0.45">
      <c r="B19313" s="2"/>
      <c r="C19313" s="2"/>
    </row>
    <row r="19314" spans="2:3" x14ac:dyDescent="0.45">
      <c r="B19314" s="2"/>
      <c r="C19314" s="2"/>
    </row>
    <row r="19315" spans="2:3" x14ac:dyDescent="0.45">
      <c r="B19315" s="2"/>
      <c r="C19315" s="2"/>
    </row>
    <row r="19316" spans="2:3" x14ac:dyDescent="0.45">
      <c r="B19316" s="2"/>
      <c r="C19316" s="2"/>
    </row>
    <row r="19317" spans="2:3" x14ac:dyDescent="0.45">
      <c r="B19317" s="2"/>
      <c r="C19317" s="2"/>
    </row>
    <row r="19318" spans="2:3" x14ac:dyDescent="0.45">
      <c r="B19318" s="2"/>
      <c r="C19318" s="2"/>
    </row>
    <row r="19319" spans="2:3" x14ac:dyDescent="0.45">
      <c r="B19319" s="2"/>
      <c r="C19319" s="2"/>
    </row>
    <row r="19320" spans="2:3" x14ac:dyDescent="0.45">
      <c r="B19320" s="2"/>
      <c r="C19320" s="2"/>
    </row>
    <row r="19321" spans="2:3" x14ac:dyDescent="0.45">
      <c r="B19321" s="2"/>
      <c r="C19321" s="2"/>
    </row>
    <row r="19322" spans="2:3" x14ac:dyDescent="0.45">
      <c r="B19322" s="2"/>
      <c r="C19322" s="2"/>
    </row>
    <row r="19323" spans="2:3" x14ac:dyDescent="0.45">
      <c r="B19323" s="2"/>
      <c r="C19323" s="2"/>
    </row>
    <row r="19324" spans="2:3" x14ac:dyDescent="0.45">
      <c r="B19324" s="2"/>
      <c r="C19324" s="2"/>
    </row>
    <row r="19325" spans="2:3" x14ac:dyDescent="0.45">
      <c r="B19325" s="2"/>
      <c r="C19325" s="2"/>
    </row>
    <row r="19326" spans="2:3" x14ac:dyDescent="0.45">
      <c r="B19326" s="2"/>
      <c r="C19326" s="2"/>
    </row>
    <row r="19327" spans="2:3" x14ac:dyDescent="0.45">
      <c r="B19327" s="2"/>
      <c r="C19327" s="2"/>
    </row>
    <row r="19328" spans="2:3" x14ac:dyDescent="0.45">
      <c r="B19328" s="2"/>
      <c r="C19328" s="2"/>
    </row>
    <row r="19329" spans="2:3" x14ac:dyDescent="0.45">
      <c r="B19329" s="2"/>
      <c r="C19329" s="2"/>
    </row>
    <row r="19330" spans="2:3" x14ac:dyDescent="0.45">
      <c r="B19330" s="2"/>
      <c r="C19330" s="2"/>
    </row>
    <row r="19331" spans="2:3" x14ac:dyDescent="0.45">
      <c r="B19331" s="2"/>
      <c r="C19331" s="2"/>
    </row>
    <row r="19332" spans="2:3" x14ac:dyDescent="0.45">
      <c r="B19332" s="2"/>
      <c r="C19332" s="2"/>
    </row>
    <row r="19333" spans="2:3" x14ac:dyDescent="0.45">
      <c r="B19333" s="2"/>
      <c r="C19333" s="2"/>
    </row>
    <row r="19334" spans="2:3" x14ac:dyDescent="0.45">
      <c r="B19334" s="2"/>
      <c r="C19334" s="2"/>
    </row>
    <row r="19335" spans="2:3" x14ac:dyDescent="0.45">
      <c r="B19335" s="2"/>
      <c r="C19335" s="2"/>
    </row>
    <row r="19336" spans="2:3" x14ac:dyDescent="0.45">
      <c r="B19336" s="2"/>
      <c r="C19336" s="2"/>
    </row>
    <row r="19337" spans="2:3" x14ac:dyDescent="0.45">
      <c r="B19337" s="2"/>
      <c r="C19337" s="2"/>
    </row>
    <row r="19338" spans="2:3" x14ac:dyDescent="0.45">
      <c r="B19338" s="2"/>
      <c r="C19338" s="2"/>
    </row>
    <row r="19339" spans="2:3" x14ac:dyDescent="0.45">
      <c r="B19339" s="2"/>
      <c r="C19339" s="2"/>
    </row>
    <row r="19340" spans="2:3" x14ac:dyDescent="0.45">
      <c r="B19340" s="2"/>
      <c r="C19340" s="2"/>
    </row>
    <row r="19341" spans="2:3" x14ac:dyDescent="0.45">
      <c r="B19341" s="2"/>
      <c r="C19341" s="2"/>
    </row>
    <row r="19342" spans="2:3" x14ac:dyDescent="0.45">
      <c r="B19342" s="2"/>
      <c r="C19342" s="2"/>
    </row>
    <row r="19343" spans="2:3" x14ac:dyDescent="0.45">
      <c r="B19343" s="2"/>
      <c r="C19343" s="2"/>
    </row>
    <row r="19344" spans="2:3" x14ac:dyDescent="0.45">
      <c r="B19344" s="2"/>
      <c r="C19344" s="2"/>
    </row>
    <row r="19345" spans="2:3" x14ac:dyDescent="0.45">
      <c r="B19345" s="2"/>
      <c r="C19345" s="2"/>
    </row>
    <row r="19346" spans="2:3" x14ac:dyDescent="0.45">
      <c r="B19346" s="2"/>
      <c r="C19346" s="2"/>
    </row>
    <row r="19347" spans="2:3" x14ac:dyDescent="0.45">
      <c r="B19347" s="2"/>
      <c r="C19347" s="2"/>
    </row>
    <row r="19348" spans="2:3" x14ac:dyDescent="0.45">
      <c r="B19348" s="2"/>
      <c r="C19348" s="2"/>
    </row>
    <row r="19349" spans="2:3" x14ac:dyDescent="0.45">
      <c r="B19349" s="2"/>
      <c r="C19349" s="2"/>
    </row>
    <row r="19350" spans="2:3" x14ac:dyDescent="0.45">
      <c r="B19350" s="2"/>
      <c r="C19350" s="2"/>
    </row>
    <row r="19351" spans="2:3" x14ac:dyDescent="0.45">
      <c r="B19351" s="2"/>
      <c r="C19351" s="2"/>
    </row>
    <row r="19352" spans="2:3" x14ac:dyDescent="0.45">
      <c r="B19352" s="2"/>
      <c r="C19352" s="2"/>
    </row>
    <row r="19353" spans="2:3" x14ac:dyDescent="0.45">
      <c r="B19353" s="2"/>
      <c r="C19353" s="2"/>
    </row>
    <row r="19354" spans="2:3" x14ac:dyDescent="0.45">
      <c r="B19354" s="2"/>
      <c r="C19354" s="2"/>
    </row>
    <row r="19355" spans="2:3" x14ac:dyDescent="0.45">
      <c r="B19355" s="2"/>
      <c r="C19355" s="2"/>
    </row>
    <row r="19356" spans="2:3" x14ac:dyDescent="0.45">
      <c r="B19356" s="2"/>
      <c r="C19356" s="2"/>
    </row>
    <row r="19357" spans="2:3" x14ac:dyDescent="0.45">
      <c r="B19357" s="2"/>
      <c r="C19357" s="2"/>
    </row>
    <row r="19358" spans="2:3" x14ac:dyDescent="0.45">
      <c r="B19358" s="2"/>
      <c r="C19358" s="2"/>
    </row>
    <row r="19359" spans="2:3" x14ac:dyDescent="0.45">
      <c r="B19359" s="2"/>
      <c r="C19359" s="2"/>
    </row>
    <row r="19360" spans="2:3" x14ac:dyDescent="0.45">
      <c r="B19360" s="2"/>
      <c r="C19360" s="2"/>
    </row>
    <row r="19361" spans="2:3" x14ac:dyDescent="0.45">
      <c r="B19361" s="2"/>
      <c r="C19361" s="2"/>
    </row>
    <row r="19362" spans="2:3" x14ac:dyDescent="0.45">
      <c r="B19362" s="2"/>
      <c r="C19362" s="2"/>
    </row>
    <row r="19363" spans="2:3" x14ac:dyDescent="0.45">
      <c r="B19363" s="2"/>
      <c r="C19363" s="2"/>
    </row>
    <row r="19364" spans="2:3" x14ac:dyDescent="0.45">
      <c r="B19364" s="2"/>
      <c r="C19364" s="2"/>
    </row>
    <row r="19365" spans="2:3" x14ac:dyDescent="0.45">
      <c r="B19365" s="2"/>
      <c r="C19365" s="2"/>
    </row>
    <row r="19366" spans="2:3" x14ac:dyDescent="0.45">
      <c r="B19366" s="2"/>
      <c r="C19366" s="2"/>
    </row>
    <row r="19367" spans="2:3" x14ac:dyDescent="0.45">
      <c r="B19367" s="2"/>
      <c r="C19367" s="2"/>
    </row>
    <row r="19368" spans="2:3" x14ac:dyDescent="0.45">
      <c r="B19368" s="2"/>
      <c r="C19368" s="2"/>
    </row>
    <row r="19369" spans="2:3" x14ac:dyDescent="0.45">
      <c r="B19369" s="2"/>
      <c r="C19369" s="2"/>
    </row>
    <row r="19370" spans="2:3" x14ac:dyDescent="0.45">
      <c r="B19370" s="2"/>
      <c r="C19370" s="2"/>
    </row>
    <row r="19371" spans="2:3" x14ac:dyDescent="0.45">
      <c r="B19371" s="2"/>
      <c r="C19371" s="2"/>
    </row>
    <row r="19372" spans="2:3" x14ac:dyDescent="0.45">
      <c r="B19372" s="2"/>
      <c r="C19372" s="2"/>
    </row>
    <row r="19373" spans="2:3" x14ac:dyDescent="0.45">
      <c r="B19373" s="2"/>
      <c r="C19373" s="2"/>
    </row>
    <row r="19374" spans="2:3" x14ac:dyDescent="0.45">
      <c r="B19374" s="2"/>
      <c r="C19374" s="2"/>
    </row>
    <row r="19375" spans="2:3" x14ac:dyDescent="0.45">
      <c r="B19375" s="2"/>
      <c r="C19375" s="2"/>
    </row>
    <row r="19376" spans="2:3" x14ac:dyDescent="0.45">
      <c r="B19376" s="2"/>
      <c r="C19376" s="2"/>
    </row>
    <row r="19377" spans="2:3" x14ac:dyDescent="0.45">
      <c r="B19377" s="2"/>
      <c r="C19377" s="2"/>
    </row>
    <row r="19378" spans="2:3" x14ac:dyDescent="0.45">
      <c r="B19378" s="2"/>
      <c r="C19378" s="2"/>
    </row>
    <row r="19379" spans="2:3" x14ac:dyDescent="0.45">
      <c r="B19379" s="2"/>
      <c r="C19379" s="2"/>
    </row>
    <row r="19380" spans="2:3" x14ac:dyDescent="0.45">
      <c r="B19380" s="2"/>
      <c r="C19380" s="2"/>
    </row>
    <row r="19381" spans="2:3" x14ac:dyDescent="0.45">
      <c r="B19381" s="2"/>
      <c r="C19381" s="2"/>
    </row>
    <row r="19382" spans="2:3" x14ac:dyDescent="0.45">
      <c r="B19382" s="2"/>
      <c r="C19382" s="2"/>
    </row>
    <row r="19383" spans="2:3" x14ac:dyDescent="0.45">
      <c r="B19383" s="2"/>
      <c r="C19383" s="2"/>
    </row>
    <row r="19384" spans="2:3" x14ac:dyDescent="0.45">
      <c r="B19384" s="2"/>
      <c r="C19384" s="2"/>
    </row>
    <row r="19385" spans="2:3" x14ac:dyDescent="0.45">
      <c r="B19385" s="2"/>
      <c r="C19385" s="2"/>
    </row>
    <row r="19386" spans="2:3" x14ac:dyDescent="0.45">
      <c r="B19386" s="2"/>
      <c r="C19386" s="2"/>
    </row>
    <row r="19387" spans="2:3" x14ac:dyDescent="0.45">
      <c r="B19387" s="2"/>
      <c r="C19387" s="2"/>
    </row>
    <row r="19388" spans="2:3" x14ac:dyDescent="0.45">
      <c r="B19388" s="2"/>
      <c r="C19388" s="2"/>
    </row>
    <row r="19389" spans="2:3" x14ac:dyDescent="0.45">
      <c r="B19389" s="2"/>
      <c r="C19389" s="2"/>
    </row>
    <row r="19390" spans="2:3" x14ac:dyDescent="0.45">
      <c r="B19390" s="2"/>
      <c r="C19390" s="2"/>
    </row>
    <row r="19391" spans="2:3" x14ac:dyDescent="0.45">
      <c r="B19391" s="2"/>
      <c r="C19391" s="2"/>
    </row>
    <row r="19392" spans="2:3" x14ac:dyDescent="0.45">
      <c r="B19392" s="2"/>
      <c r="C19392" s="2"/>
    </row>
    <row r="19393" spans="2:3" x14ac:dyDescent="0.45">
      <c r="B19393" s="2"/>
      <c r="C19393" s="2"/>
    </row>
    <row r="19394" spans="2:3" x14ac:dyDescent="0.45">
      <c r="B19394" s="2"/>
      <c r="C19394" s="2"/>
    </row>
    <row r="19395" spans="2:3" x14ac:dyDescent="0.45">
      <c r="B19395" s="2"/>
      <c r="C19395" s="2"/>
    </row>
    <row r="19396" spans="2:3" x14ac:dyDescent="0.45">
      <c r="B19396" s="2"/>
      <c r="C19396" s="2"/>
    </row>
    <row r="19397" spans="2:3" x14ac:dyDescent="0.45">
      <c r="B19397" s="2"/>
      <c r="C19397" s="2"/>
    </row>
    <row r="19398" spans="2:3" x14ac:dyDescent="0.45">
      <c r="B19398" s="2"/>
      <c r="C19398" s="2"/>
    </row>
    <row r="19399" spans="2:3" x14ac:dyDescent="0.45">
      <c r="B19399" s="2"/>
      <c r="C19399" s="2"/>
    </row>
    <row r="19400" spans="2:3" x14ac:dyDescent="0.45">
      <c r="B19400" s="2"/>
      <c r="C19400" s="2"/>
    </row>
    <row r="19401" spans="2:3" x14ac:dyDescent="0.45">
      <c r="B19401" s="2"/>
      <c r="C19401" s="2"/>
    </row>
    <row r="19402" spans="2:3" x14ac:dyDescent="0.45">
      <c r="B19402" s="2"/>
      <c r="C19402" s="2"/>
    </row>
    <row r="19403" spans="2:3" x14ac:dyDescent="0.45">
      <c r="B19403" s="2"/>
      <c r="C19403" s="2"/>
    </row>
    <row r="19404" spans="2:3" x14ac:dyDescent="0.45">
      <c r="B19404" s="2"/>
      <c r="C19404" s="2"/>
    </row>
    <row r="19405" spans="2:3" x14ac:dyDescent="0.45">
      <c r="B19405" s="2"/>
      <c r="C19405" s="2"/>
    </row>
    <row r="19406" spans="2:3" x14ac:dyDescent="0.45">
      <c r="B19406" s="2"/>
      <c r="C19406" s="2"/>
    </row>
    <row r="19407" spans="2:3" x14ac:dyDescent="0.45">
      <c r="B19407" s="2"/>
      <c r="C19407" s="2"/>
    </row>
    <row r="19408" spans="2:3" x14ac:dyDescent="0.45">
      <c r="B19408" s="2"/>
      <c r="C19408" s="2"/>
    </row>
    <row r="19409" spans="2:3" x14ac:dyDescent="0.45">
      <c r="B19409" s="2"/>
      <c r="C19409" s="2"/>
    </row>
    <row r="19410" spans="2:3" x14ac:dyDescent="0.45">
      <c r="B19410" s="2"/>
      <c r="C19410" s="2"/>
    </row>
    <row r="19411" spans="2:3" x14ac:dyDescent="0.45">
      <c r="B19411" s="2"/>
      <c r="C19411" s="2"/>
    </row>
    <row r="19412" spans="2:3" x14ac:dyDescent="0.45">
      <c r="B19412" s="2"/>
      <c r="C19412" s="2"/>
    </row>
    <row r="19413" spans="2:3" x14ac:dyDescent="0.45">
      <c r="B19413" s="2"/>
      <c r="C19413" s="2"/>
    </row>
    <row r="19414" spans="2:3" x14ac:dyDescent="0.45">
      <c r="B19414" s="2"/>
      <c r="C19414" s="2"/>
    </row>
    <row r="19415" spans="2:3" x14ac:dyDescent="0.45">
      <c r="B19415" s="2"/>
      <c r="C19415" s="2"/>
    </row>
    <row r="19416" spans="2:3" x14ac:dyDescent="0.45">
      <c r="B19416" s="2"/>
      <c r="C19416" s="2"/>
    </row>
    <row r="19417" spans="2:3" x14ac:dyDescent="0.45">
      <c r="B19417" s="2"/>
      <c r="C19417" s="2"/>
    </row>
    <row r="19418" spans="2:3" x14ac:dyDescent="0.45">
      <c r="B19418" s="2"/>
      <c r="C19418" s="2"/>
    </row>
    <row r="19419" spans="2:3" x14ac:dyDescent="0.45">
      <c r="B19419" s="2"/>
      <c r="C19419" s="2"/>
    </row>
    <row r="19420" spans="2:3" x14ac:dyDescent="0.45">
      <c r="B19420" s="2"/>
      <c r="C19420" s="2"/>
    </row>
    <row r="19421" spans="2:3" x14ac:dyDescent="0.45">
      <c r="B19421" s="2"/>
      <c r="C19421" s="2"/>
    </row>
    <row r="19422" spans="2:3" x14ac:dyDescent="0.45">
      <c r="B19422" s="2"/>
      <c r="C19422" s="2"/>
    </row>
    <row r="19423" spans="2:3" x14ac:dyDescent="0.45">
      <c r="B19423" s="2"/>
      <c r="C19423" s="2"/>
    </row>
    <row r="19424" spans="2:3" x14ac:dyDescent="0.45">
      <c r="B19424" s="2"/>
      <c r="C19424" s="2"/>
    </row>
    <row r="19425" spans="2:3" x14ac:dyDescent="0.45">
      <c r="B19425" s="2"/>
      <c r="C19425" s="2"/>
    </row>
    <row r="19426" spans="2:3" x14ac:dyDescent="0.45">
      <c r="B19426" s="2"/>
      <c r="C19426" s="2"/>
    </row>
    <row r="19427" spans="2:3" x14ac:dyDescent="0.45">
      <c r="B19427" s="2"/>
      <c r="C19427" s="2"/>
    </row>
    <row r="19428" spans="2:3" x14ac:dyDescent="0.45">
      <c r="B19428" s="2"/>
      <c r="C19428" s="2"/>
    </row>
    <row r="19429" spans="2:3" x14ac:dyDescent="0.45">
      <c r="B19429" s="2"/>
      <c r="C19429" s="2"/>
    </row>
    <row r="19430" spans="2:3" x14ac:dyDescent="0.45">
      <c r="B19430" s="2"/>
      <c r="C19430" s="2"/>
    </row>
    <row r="19431" spans="2:3" x14ac:dyDescent="0.45">
      <c r="B19431" s="2"/>
      <c r="C19431" s="2"/>
    </row>
    <row r="19432" spans="2:3" x14ac:dyDescent="0.45">
      <c r="B19432" s="2"/>
      <c r="C19432" s="2"/>
    </row>
    <row r="19433" spans="2:3" x14ac:dyDescent="0.45">
      <c r="B19433" s="2"/>
      <c r="C19433" s="2"/>
    </row>
    <row r="19434" spans="2:3" x14ac:dyDescent="0.45">
      <c r="B19434" s="2"/>
      <c r="C19434" s="2"/>
    </row>
    <row r="19435" spans="2:3" x14ac:dyDescent="0.45">
      <c r="B19435" s="2"/>
      <c r="C19435" s="2"/>
    </row>
    <row r="19436" spans="2:3" x14ac:dyDescent="0.45">
      <c r="B19436" s="2"/>
      <c r="C19436" s="2"/>
    </row>
    <row r="19437" spans="2:3" x14ac:dyDescent="0.45">
      <c r="B19437" s="2"/>
      <c r="C19437" s="2"/>
    </row>
    <row r="19438" spans="2:3" x14ac:dyDescent="0.45">
      <c r="B19438" s="2"/>
      <c r="C19438" s="2"/>
    </row>
    <row r="19439" spans="2:3" x14ac:dyDescent="0.45">
      <c r="B19439" s="2"/>
      <c r="C19439" s="2"/>
    </row>
    <row r="19440" spans="2:3" x14ac:dyDescent="0.45">
      <c r="B19440" s="2"/>
      <c r="C19440" s="2"/>
    </row>
    <row r="19441" spans="2:3" x14ac:dyDescent="0.45">
      <c r="B19441" s="2"/>
      <c r="C19441" s="2"/>
    </row>
    <row r="19442" spans="2:3" x14ac:dyDescent="0.45">
      <c r="B19442" s="2"/>
      <c r="C19442" s="2"/>
    </row>
    <row r="19443" spans="2:3" x14ac:dyDescent="0.45">
      <c r="B19443" s="2"/>
      <c r="C19443" s="2"/>
    </row>
    <row r="19444" spans="2:3" x14ac:dyDescent="0.45">
      <c r="B19444" s="2"/>
      <c r="C19444" s="2"/>
    </row>
    <row r="19445" spans="2:3" x14ac:dyDescent="0.45">
      <c r="B19445" s="2"/>
      <c r="C19445" s="2"/>
    </row>
    <row r="19446" spans="2:3" x14ac:dyDescent="0.45">
      <c r="B19446" s="2"/>
      <c r="C19446" s="2"/>
    </row>
    <row r="19447" spans="2:3" x14ac:dyDescent="0.45">
      <c r="B19447" s="2"/>
      <c r="C19447" s="2"/>
    </row>
    <row r="19448" spans="2:3" x14ac:dyDescent="0.45">
      <c r="B19448" s="2"/>
      <c r="C19448" s="2"/>
    </row>
    <row r="19449" spans="2:3" x14ac:dyDescent="0.45">
      <c r="B19449" s="2"/>
      <c r="C19449" s="2"/>
    </row>
    <row r="19450" spans="2:3" x14ac:dyDescent="0.45">
      <c r="B19450" s="2"/>
      <c r="C19450" s="2"/>
    </row>
    <row r="19451" spans="2:3" x14ac:dyDescent="0.45">
      <c r="B19451" s="2"/>
      <c r="C19451" s="2"/>
    </row>
    <row r="19452" spans="2:3" x14ac:dyDescent="0.45">
      <c r="B19452" s="2"/>
      <c r="C19452" s="2"/>
    </row>
    <row r="19453" spans="2:3" x14ac:dyDescent="0.45">
      <c r="B19453" s="2"/>
      <c r="C19453" s="2"/>
    </row>
    <row r="19454" spans="2:3" x14ac:dyDescent="0.45">
      <c r="B19454" s="2"/>
      <c r="C19454" s="2"/>
    </row>
    <row r="19455" spans="2:3" x14ac:dyDescent="0.45">
      <c r="B19455" s="2"/>
      <c r="C19455" s="2"/>
    </row>
    <row r="19456" spans="2:3" x14ac:dyDescent="0.45">
      <c r="B19456" s="2"/>
      <c r="C19456" s="2"/>
    </row>
    <row r="19457" spans="2:3" x14ac:dyDescent="0.45">
      <c r="B19457" s="2"/>
      <c r="C19457" s="2"/>
    </row>
    <row r="19458" spans="2:3" x14ac:dyDescent="0.45">
      <c r="B19458" s="2"/>
      <c r="C19458" s="2"/>
    </row>
    <row r="19459" spans="2:3" x14ac:dyDescent="0.45">
      <c r="B19459" s="2"/>
      <c r="C19459" s="2"/>
    </row>
    <row r="19460" spans="2:3" x14ac:dyDescent="0.45">
      <c r="B19460" s="2"/>
      <c r="C19460" s="2"/>
    </row>
    <row r="19461" spans="2:3" x14ac:dyDescent="0.45">
      <c r="B19461" s="2"/>
      <c r="C19461" s="2"/>
    </row>
    <row r="19462" spans="2:3" x14ac:dyDescent="0.45">
      <c r="B19462" s="2"/>
      <c r="C19462" s="2"/>
    </row>
    <row r="19463" spans="2:3" x14ac:dyDescent="0.45">
      <c r="B19463" s="2"/>
      <c r="C19463" s="2"/>
    </row>
    <row r="19464" spans="2:3" x14ac:dyDescent="0.45">
      <c r="B19464" s="2"/>
      <c r="C19464" s="2"/>
    </row>
    <row r="19465" spans="2:3" x14ac:dyDescent="0.45">
      <c r="B19465" s="2"/>
      <c r="C19465" s="2"/>
    </row>
    <row r="19466" spans="2:3" x14ac:dyDescent="0.45">
      <c r="B19466" s="2"/>
      <c r="C19466" s="2"/>
    </row>
    <row r="19467" spans="2:3" x14ac:dyDescent="0.45">
      <c r="B19467" s="2"/>
      <c r="C19467" s="2"/>
    </row>
    <row r="19468" spans="2:3" x14ac:dyDescent="0.45">
      <c r="B19468" s="2"/>
      <c r="C19468" s="2"/>
    </row>
    <row r="19469" spans="2:3" x14ac:dyDescent="0.45">
      <c r="B19469" s="2"/>
      <c r="C19469" s="2"/>
    </row>
    <row r="19470" spans="2:3" x14ac:dyDescent="0.45">
      <c r="B19470" s="2"/>
      <c r="C19470" s="2"/>
    </row>
    <row r="19471" spans="2:3" x14ac:dyDescent="0.45">
      <c r="B19471" s="2"/>
      <c r="C19471" s="2"/>
    </row>
    <row r="19472" spans="2:3" x14ac:dyDescent="0.45">
      <c r="B19472" s="2"/>
      <c r="C19472" s="2"/>
    </row>
    <row r="19473" spans="2:3" x14ac:dyDescent="0.45">
      <c r="B19473" s="2"/>
      <c r="C19473" s="2"/>
    </row>
    <row r="19474" spans="2:3" x14ac:dyDescent="0.45">
      <c r="B19474" s="2"/>
      <c r="C19474" s="2"/>
    </row>
    <row r="19475" spans="2:3" x14ac:dyDescent="0.45">
      <c r="B19475" s="2"/>
      <c r="C19475" s="2"/>
    </row>
    <row r="19476" spans="2:3" x14ac:dyDescent="0.45">
      <c r="B19476" s="2"/>
      <c r="C19476" s="2"/>
    </row>
    <row r="19477" spans="2:3" x14ac:dyDescent="0.45">
      <c r="B19477" s="2"/>
      <c r="C19477" s="2"/>
    </row>
    <row r="19478" spans="2:3" x14ac:dyDescent="0.45">
      <c r="B19478" s="2"/>
      <c r="C19478" s="2"/>
    </row>
    <row r="19479" spans="2:3" x14ac:dyDescent="0.45">
      <c r="B19479" s="2"/>
      <c r="C19479" s="2"/>
    </row>
    <row r="19480" spans="2:3" x14ac:dyDescent="0.45">
      <c r="B19480" s="2"/>
      <c r="C19480" s="2"/>
    </row>
    <row r="19481" spans="2:3" x14ac:dyDescent="0.45">
      <c r="B19481" s="2"/>
      <c r="C19481" s="2"/>
    </row>
    <row r="19482" spans="2:3" x14ac:dyDescent="0.45">
      <c r="B19482" s="2"/>
      <c r="C19482" s="2"/>
    </row>
    <row r="19483" spans="2:3" x14ac:dyDescent="0.45">
      <c r="B19483" s="2"/>
      <c r="C19483" s="2"/>
    </row>
    <row r="19484" spans="2:3" x14ac:dyDescent="0.45">
      <c r="B19484" s="2"/>
      <c r="C19484" s="2"/>
    </row>
    <row r="19485" spans="2:3" x14ac:dyDescent="0.45">
      <c r="B19485" s="2"/>
      <c r="C19485" s="2"/>
    </row>
    <row r="19486" spans="2:3" x14ac:dyDescent="0.45">
      <c r="B19486" s="2"/>
      <c r="C19486" s="2"/>
    </row>
    <row r="19487" spans="2:3" x14ac:dyDescent="0.45">
      <c r="B19487" s="2"/>
      <c r="C19487" s="2"/>
    </row>
    <row r="19488" spans="2:3" x14ac:dyDescent="0.45">
      <c r="B19488" s="2"/>
      <c r="C19488" s="2"/>
    </row>
    <row r="19489" spans="2:3" x14ac:dyDescent="0.45">
      <c r="B19489" s="2"/>
      <c r="C19489" s="2"/>
    </row>
    <row r="19490" spans="2:3" x14ac:dyDescent="0.45">
      <c r="B19490" s="2"/>
      <c r="C19490" s="2"/>
    </row>
    <row r="19491" spans="2:3" x14ac:dyDescent="0.45">
      <c r="B19491" s="2"/>
      <c r="C19491" s="2"/>
    </row>
    <row r="19492" spans="2:3" x14ac:dyDescent="0.45">
      <c r="B19492" s="2"/>
      <c r="C19492" s="2"/>
    </row>
    <row r="19493" spans="2:3" x14ac:dyDescent="0.45">
      <c r="B19493" s="2"/>
      <c r="C19493" s="2"/>
    </row>
    <row r="19494" spans="2:3" x14ac:dyDescent="0.45">
      <c r="B19494" s="2"/>
      <c r="C19494" s="2"/>
    </row>
    <row r="19495" spans="2:3" x14ac:dyDescent="0.45">
      <c r="B19495" s="2"/>
      <c r="C19495" s="2"/>
    </row>
    <row r="19496" spans="2:3" x14ac:dyDescent="0.45">
      <c r="B19496" s="2"/>
      <c r="C19496" s="2"/>
    </row>
    <row r="19497" spans="2:3" x14ac:dyDescent="0.45">
      <c r="B19497" s="2"/>
      <c r="C19497" s="2"/>
    </row>
    <row r="19498" spans="2:3" x14ac:dyDescent="0.45">
      <c r="B19498" s="2"/>
      <c r="C19498" s="2"/>
    </row>
    <row r="19499" spans="2:3" x14ac:dyDescent="0.45">
      <c r="B19499" s="2"/>
      <c r="C19499" s="2"/>
    </row>
    <row r="19500" spans="2:3" x14ac:dyDescent="0.45">
      <c r="B19500" s="2"/>
      <c r="C19500" s="2"/>
    </row>
    <row r="19501" spans="2:3" x14ac:dyDescent="0.45">
      <c r="B19501" s="2"/>
      <c r="C19501" s="2"/>
    </row>
    <row r="19502" spans="2:3" x14ac:dyDescent="0.45">
      <c r="B19502" s="2"/>
      <c r="C19502" s="2"/>
    </row>
    <row r="19503" spans="2:3" x14ac:dyDescent="0.45">
      <c r="B19503" s="2"/>
      <c r="C19503" s="2"/>
    </row>
    <row r="19504" spans="2:3" x14ac:dyDescent="0.45">
      <c r="B19504" s="2"/>
      <c r="C19504" s="2"/>
    </row>
    <row r="19505" spans="2:3" x14ac:dyDescent="0.45">
      <c r="B19505" s="2"/>
      <c r="C19505" s="2"/>
    </row>
    <row r="19506" spans="2:3" x14ac:dyDescent="0.45">
      <c r="B19506" s="2"/>
      <c r="C19506" s="2"/>
    </row>
    <row r="19507" spans="2:3" x14ac:dyDescent="0.45">
      <c r="B19507" s="2"/>
      <c r="C19507" s="2"/>
    </row>
    <row r="19508" spans="2:3" x14ac:dyDescent="0.45">
      <c r="B19508" s="2"/>
      <c r="C19508" s="2"/>
    </row>
    <row r="19509" spans="2:3" x14ac:dyDescent="0.45">
      <c r="B19509" s="2"/>
      <c r="C19509" s="2"/>
    </row>
    <row r="19510" spans="2:3" x14ac:dyDescent="0.45">
      <c r="B19510" s="2"/>
      <c r="C19510" s="2"/>
    </row>
    <row r="19511" spans="2:3" x14ac:dyDescent="0.45">
      <c r="B19511" s="2"/>
      <c r="C19511" s="2"/>
    </row>
    <row r="19512" spans="2:3" x14ac:dyDescent="0.45">
      <c r="B19512" s="2"/>
      <c r="C19512" s="2"/>
    </row>
    <row r="19513" spans="2:3" x14ac:dyDescent="0.45">
      <c r="B19513" s="2"/>
      <c r="C19513" s="2"/>
    </row>
    <row r="19514" spans="2:3" x14ac:dyDescent="0.45">
      <c r="B19514" s="2"/>
      <c r="C19514" s="2"/>
    </row>
    <row r="19515" spans="2:3" x14ac:dyDescent="0.45">
      <c r="B19515" s="2"/>
      <c r="C19515" s="2"/>
    </row>
    <row r="19516" spans="2:3" x14ac:dyDescent="0.45">
      <c r="B19516" s="2"/>
      <c r="C19516" s="2"/>
    </row>
    <row r="19517" spans="2:3" x14ac:dyDescent="0.45">
      <c r="B19517" s="2"/>
      <c r="C19517" s="2"/>
    </row>
    <row r="19518" spans="2:3" x14ac:dyDescent="0.45">
      <c r="B19518" s="2"/>
      <c r="C19518" s="2"/>
    </row>
    <row r="19519" spans="2:3" x14ac:dyDescent="0.45">
      <c r="B19519" s="2"/>
      <c r="C19519" s="2"/>
    </row>
    <row r="19520" spans="2:3" x14ac:dyDescent="0.45">
      <c r="B19520" s="2"/>
      <c r="C19520" s="2"/>
    </row>
    <row r="19521" spans="2:3" x14ac:dyDescent="0.45">
      <c r="B19521" s="2"/>
      <c r="C19521" s="2"/>
    </row>
    <row r="19522" spans="2:3" x14ac:dyDescent="0.45">
      <c r="B19522" s="2"/>
      <c r="C19522" s="2"/>
    </row>
    <row r="19523" spans="2:3" x14ac:dyDescent="0.45">
      <c r="B19523" s="2"/>
      <c r="C19523" s="2"/>
    </row>
    <row r="19524" spans="2:3" x14ac:dyDescent="0.45">
      <c r="B19524" s="2"/>
      <c r="C19524" s="2"/>
    </row>
    <row r="19525" spans="2:3" x14ac:dyDescent="0.45">
      <c r="B19525" s="2"/>
      <c r="C19525" s="2"/>
    </row>
    <row r="19526" spans="2:3" x14ac:dyDescent="0.45">
      <c r="B19526" s="2"/>
      <c r="C19526" s="2"/>
    </row>
    <row r="19527" spans="2:3" x14ac:dyDescent="0.45">
      <c r="B19527" s="2"/>
      <c r="C19527" s="2"/>
    </row>
    <row r="19528" spans="2:3" x14ac:dyDescent="0.45">
      <c r="B19528" s="2"/>
      <c r="C19528" s="2"/>
    </row>
    <row r="19529" spans="2:3" x14ac:dyDescent="0.45">
      <c r="B19529" s="2"/>
      <c r="C19529" s="2"/>
    </row>
    <row r="19530" spans="2:3" x14ac:dyDescent="0.45">
      <c r="B19530" s="2"/>
      <c r="C19530" s="2"/>
    </row>
    <row r="19531" spans="2:3" x14ac:dyDescent="0.45">
      <c r="B19531" s="2"/>
      <c r="C19531" s="2"/>
    </row>
    <row r="19532" spans="2:3" x14ac:dyDescent="0.45">
      <c r="B19532" s="2"/>
      <c r="C19532" s="2"/>
    </row>
    <row r="19533" spans="2:3" x14ac:dyDescent="0.45">
      <c r="B19533" s="2"/>
      <c r="C19533" s="2"/>
    </row>
    <row r="19534" spans="2:3" x14ac:dyDescent="0.45">
      <c r="B19534" s="2"/>
      <c r="C19534" s="2"/>
    </row>
    <row r="19535" spans="2:3" x14ac:dyDescent="0.45">
      <c r="B19535" s="2"/>
      <c r="C19535" s="2"/>
    </row>
    <row r="19536" spans="2:3" x14ac:dyDescent="0.45">
      <c r="B19536" s="2"/>
      <c r="C19536" s="2"/>
    </row>
    <row r="19537" spans="2:3" x14ac:dyDescent="0.45">
      <c r="B19537" s="2"/>
      <c r="C19537" s="2"/>
    </row>
    <row r="19538" spans="2:3" x14ac:dyDescent="0.45">
      <c r="B19538" s="2"/>
      <c r="C19538" s="2"/>
    </row>
    <row r="19539" spans="2:3" x14ac:dyDescent="0.45">
      <c r="B19539" s="2"/>
      <c r="C19539" s="2"/>
    </row>
    <row r="19540" spans="2:3" x14ac:dyDescent="0.45">
      <c r="B19540" s="2"/>
      <c r="C19540" s="2"/>
    </row>
    <row r="19541" spans="2:3" x14ac:dyDescent="0.45">
      <c r="B19541" s="2"/>
      <c r="C19541" s="2"/>
    </row>
    <row r="19542" spans="2:3" x14ac:dyDescent="0.45">
      <c r="B19542" s="2"/>
      <c r="C19542" s="2"/>
    </row>
    <row r="19543" spans="2:3" x14ac:dyDescent="0.45">
      <c r="B19543" s="2"/>
      <c r="C19543" s="2"/>
    </row>
    <row r="19544" spans="2:3" x14ac:dyDescent="0.45">
      <c r="B19544" s="2"/>
      <c r="C19544" s="2"/>
    </row>
    <row r="19545" spans="2:3" x14ac:dyDescent="0.45">
      <c r="B19545" s="2"/>
      <c r="C19545" s="2"/>
    </row>
    <row r="19546" spans="2:3" x14ac:dyDescent="0.45">
      <c r="B19546" s="2"/>
      <c r="C19546" s="2"/>
    </row>
    <row r="19547" spans="2:3" x14ac:dyDescent="0.45">
      <c r="B19547" s="2"/>
      <c r="C19547" s="2"/>
    </row>
    <row r="19548" spans="2:3" x14ac:dyDescent="0.45">
      <c r="B19548" s="2"/>
      <c r="C19548" s="2"/>
    </row>
    <row r="19549" spans="2:3" x14ac:dyDescent="0.45">
      <c r="B19549" s="2"/>
      <c r="C19549" s="2"/>
    </row>
    <row r="19550" spans="2:3" x14ac:dyDescent="0.45">
      <c r="B19550" s="2"/>
      <c r="C19550" s="2"/>
    </row>
    <row r="19551" spans="2:3" x14ac:dyDescent="0.45">
      <c r="B19551" s="2"/>
      <c r="C19551" s="2"/>
    </row>
    <row r="19552" spans="2:3" x14ac:dyDescent="0.45">
      <c r="B19552" s="2"/>
      <c r="C19552" s="2"/>
    </row>
    <row r="19553" spans="2:3" x14ac:dyDescent="0.45">
      <c r="B19553" s="2"/>
      <c r="C19553" s="2"/>
    </row>
    <row r="19554" spans="2:3" x14ac:dyDescent="0.45">
      <c r="B19554" s="2"/>
      <c r="C19554" s="2"/>
    </row>
    <row r="19555" spans="2:3" x14ac:dyDescent="0.45">
      <c r="B19555" s="2"/>
      <c r="C19555" s="2"/>
    </row>
    <row r="19556" spans="2:3" x14ac:dyDescent="0.45">
      <c r="B19556" s="2"/>
      <c r="C19556" s="2"/>
    </row>
    <row r="19557" spans="2:3" x14ac:dyDescent="0.45">
      <c r="B19557" s="2"/>
      <c r="C19557" s="2"/>
    </row>
    <row r="19558" spans="2:3" x14ac:dyDescent="0.45">
      <c r="B19558" s="2"/>
      <c r="C19558" s="2"/>
    </row>
    <row r="19559" spans="2:3" x14ac:dyDescent="0.45">
      <c r="B19559" s="2"/>
      <c r="C19559" s="2"/>
    </row>
    <row r="19560" spans="2:3" x14ac:dyDescent="0.45">
      <c r="B19560" s="2"/>
      <c r="C19560" s="2"/>
    </row>
    <row r="19561" spans="2:3" x14ac:dyDescent="0.45">
      <c r="B19561" s="2"/>
      <c r="C19561" s="2"/>
    </row>
    <row r="19562" spans="2:3" x14ac:dyDescent="0.45">
      <c r="B19562" s="2"/>
      <c r="C19562" s="2"/>
    </row>
    <row r="19563" spans="2:3" x14ac:dyDescent="0.45">
      <c r="B19563" s="2"/>
      <c r="C19563" s="2"/>
    </row>
    <row r="19564" spans="2:3" x14ac:dyDescent="0.45">
      <c r="B19564" s="2"/>
      <c r="C19564" s="2"/>
    </row>
    <row r="19565" spans="2:3" x14ac:dyDescent="0.45">
      <c r="B19565" s="2"/>
      <c r="C19565" s="2"/>
    </row>
    <row r="19566" spans="2:3" x14ac:dyDescent="0.45">
      <c r="B19566" s="2"/>
      <c r="C19566" s="2"/>
    </row>
    <row r="19567" spans="2:3" x14ac:dyDescent="0.45">
      <c r="B19567" s="2"/>
      <c r="C19567" s="2"/>
    </row>
    <row r="19568" spans="2:3" x14ac:dyDescent="0.45">
      <c r="B19568" s="2"/>
      <c r="C19568" s="2"/>
    </row>
    <row r="19569" spans="2:3" x14ac:dyDescent="0.45">
      <c r="B19569" s="2"/>
      <c r="C19569" s="2"/>
    </row>
    <row r="19570" spans="2:3" x14ac:dyDescent="0.45">
      <c r="B19570" s="2"/>
      <c r="C19570" s="2"/>
    </row>
    <row r="19571" spans="2:3" x14ac:dyDescent="0.45">
      <c r="B19571" s="2"/>
      <c r="C19571" s="2"/>
    </row>
    <row r="19572" spans="2:3" x14ac:dyDescent="0.45">
      <c r="B19572" s="2"/>
      <c r="C19572" s="2"/>
    </row>
    <row r="19573" spans="2:3" x14ac:dyDescent="0.45">
      <c r="B19573" s="2"/>
      <c r="C19573" s="2"/>
    </row>
    <row r="19574" spans="2:3" x14ac:dyDescent="0.45">
      <c r="B19574" s="2"/>
      <c r="C19574" s="2"/>
    </row>
    <row r="19575" spans="2:3" x14ac:dyDescent="0.45">
      <c r="B19575" s="2"/>
      <c r="C19575" s="2"/>
    </row>
    <row r="19576" spans="2:3" x14ac:dyDescent="0.45">
      <c r="B19576" s="2"/>
      <c r="C19576" s="2"/>
    </row>
    <row r="19577" spans="2:3" x14ac:dyDescent="0.45">
      <c r="B19577" s="2"/>
      <c r="C19577" s="2"/>
    </row>
    <row r="19578" spans="2:3" x14ac:dyDescent="0.45">
      <c r="B19578" s="2"/>
      <c r="C19578" s="2"/>
    </row>
    <row r="19579" spans="2:3" x14ac:dyDescent="0.45">
      <c r="B19579" s="2"/>
      <c r="C19579" s="2"/>
    </row>
    <row r="19580" spans="2:3" x14ac:dyDescent="0.45">
      <c r="B19580" s="2"/>
      <c r="C19580" s="2"/>
    </row>
    <row r="19581" spans="2:3" x14ac:dyDescent="0.45">
      <c r="B19581" s="2"/>
      <c r="C19581" s="2"/>
    </row>
    <row r="19582" spans="2:3" x14ac:dyDescent="0.45">
      <c r="B19582" s="2"/>
      <c r="C19582" s="2"/>
    </row>
    <row r="19583" spans="2:3" x14ac:dyDescent="0.45">
      <c r="B19583" s="2"/>
      <c r="C19583" s="2"/>
    </row>
    <row r="19584" spans="2:3" x14ac:dyDescent="0.45">
      <c r="B19584" s="2"/>
      <c r="C19584" s="2"/>
    </row>
    <row r="19585" spans="2:3" x14ac:dyDescent="0.45">
      <c r="B19585" s="2"/>
      <c r="C19585" s="2"/>
    </row>
    <row r="19586" spans="2:3" x14ac:dyDescent="0.45">
      <c r="B19586" s="2"/>
      <c r="C19586" s="2"/>
    </row>
    <row r="19587" spans="2:3" x14ac:dyDescent="0.45">
      <c r="B19587" s="2"/>
      <c r="C19587" s="2"/>
    </row>
    <row r="19588" spans="2:3" x14ac:dyDescent="0.45">
      <c r="B19588" s="2"/>
      <c r="C19588" s="2"/>
    </row>
    <row r="19589" spans="2:3" x14ac:dyDescent="0.45">
      <c r="B19589" s="2"/>
      <c r="C19589" s="2"/>
    </row>
    <row r="19590" spans="2:3" x14ac:dyDescent="0.45">
      <c r="B19590" s="2"/>
      <c r="C19590" s="2"/>
    </row>
    <row r="19591" spans="2:3" x14ac:dyDescent="0.45">
      <c r="B19591" s="2"/>
      <c r="C19591" s="2"/>
    </row>
    <row r="19592" spans="2:3" x14ac:dyDescent="0.45">
      <c r="B19592" s="2"/>
      <c r="C19592" s="2"/>
    </row>
    <row r="19593" spans="2:3" x14ac:dyDescent="0.45">
      <c r="B19593" s="2"/>
      <c r="C19593" s="2"/>
    </row>
    <row r="19594" spans="2:3" x14ac:dyDescent="0.45">
      <c r="B19594" s="2"/>
      <c r="C19594" s="2"/>
    </row>
    <row r="19595" spans="2:3" x14ac:dyDescent="0.45">
      <c r="B19595" s="2"/>
      <c r="C19595" s="2"/>
    </row>
    <row r="19596" spans="2:3" x14ac:dyDescent="0.45">
      <c r="B19596" s="2"/>
      <c r="C19596" s="2"/>
    </row>
    <row r="19597" spans="2:3" x14ac:dyDescent="0.45">
      <c r="B19597" s="2"/>
      <c r="C19597" s="2"/>
    </row>
    <row r="19598" spans="2:3" x14ac:dyDescent="0.45">
      <c r="B19598" s="2"/>
      <c r="C19598" s="2"/>
    </row>
    <row r="19599" spans="2:3" x14ac:dyDescent="0.45">
      <c r="B19599" s="2"/>
      <c r="C19599" s="2"/>
    </row>
    <row r="19600" spans="2:3" x14ac:dyDescent="0.45">
      <c r="B19600" s="2"/>
      <c r="C19600" s="2"/>
    </row>
    <row r="19601" spans="2:3" x14ac:dyDescent="0.45">
      <c r="B19601" s="2"/>
      <c r="C19601" s="2"/>
    </row>
    <row r="19602" spans="2:3" x14ac:dyDescent="0.45">
      <c r="B19602" s="2"/>
      <c r="C19602" s="2"/>
    </row>
    <row r="19603" spans="2:3" x14ac:dyDescent="0.45">
      <c r="B19603" s="2"/>
      <c r="C19603" s="2"/>
    </row>
    <row r="19604" spans="2:3" x14ac:dyDescent="0.45">
      <c r="B19604" s="2"/>
      <c r="C19604" s="2"/>
    </row>
    <row r="19605" spans="2:3" x14ac:dyDescent="0.45">
      <c r="B19605" s="2"/>
      <c r="C19605" s="2"/>
    </row>
    <row r="19606" spans="2:3" x14ac:dyDescent="0.45">
      <c r="B19606" s="2"/>
      <c r="C19606" s="2"/>
    </row>
    <row r="19607" spans="2:3" x14ac:dyDescent="0.45">
      <c r="B19607" s="2"/>
      <c r="C19607" s="2"/>
    </row>
    <row r="19608" spans="2:3" x14ac:dyDescent="0.45">
      <c r="B19608" s="2"/>
      <c r="C19608" s="2"/>
    </row>
    <row r="19609" spans="2:3" x14ac:dyDescent="0.45">
      <c r="B19609" s="2"/>
      <c r="C19609" s="2"/>
    </row>
    <row r="19610" spans="2:3" x14ac:dyDescent="0.45">
      <c r="B19610" s="2"/>
      <c r="C19610" s="2"/>
    </row>
    <row r="19611" spans="2:3" x14ac:dyDescent="0.45">
      <c r="B19611" s="2"/>
      <c r="C19611" s="2"/>
    </row>
    <row r="19612" spans="2:3" x14ac:dyDescent="0.45">
      <c r="B19612" s="2"/>
      <c r="C19612" s="2"/>
    </row>
    <row r="19613" spans="2:3" x14ac:dyDescent="0.45">
      <c r="B19613" s="2"/>
      <c r="C19613" s="2"/>
    </row>
    <row r="19614" spans="2:3" x14ac:dyDescent="0.45">
      <c r="B19614" s="2"/>
      <c r="C19614" s="2"/>
    </row>
    <row r="19615" spans="2:3" x14ac:dyDescent="0.45">
      <c r="B19615" s="2"/>
      <c r="C19615" s="2"/>
    </row>
    <row r="19616" spans="2:3" x14ac:dyDescent="0.45">
      <c r="B19616" s="2"/>
      <c r="C19616" s="2"/>
    </row>
    <row r="19617" spans="2:3" x14ac:dyDescent="0.45">
      <c r="B19617" s="2"/>
      <c r="C19617" s="2"/>
    </row>
    <row r="19618" spans="2:3" x14ac:dyDescent="0.45">
      <c r="B19618" s="2"/>
      <c r="C19618" s="2"/>
    </row>
    <row r="19619" spans="2:3" x14ac:dyDescent="0.45">
      <c r="B19619" s="2"/>
      <c r="C19619" s="2"/>
    </row>
    <row r="19620" spans="2:3" x14ac:dyDescent="0.45">
      <c r="B19620" s="2"/>
      <c r="C19620" s="2"/>
    </row>
    <row r="19621" spans="2:3" x14ac:dyDescent="0.45">
      <c r="B19621" s="2"/>
      <c r="C19621" s="2"/>
    </row>
    <row r="19622" spans="2:3" x14ac:dyDescent="0.45">
      <c r="B19622" s="2"/>
      <c r="C19622" s="2"/>
    </row>
    <row r="19623" spans="2:3" x14ac:dyDescent="0.45">
      <c r="B19623" s="2"/>
      <c r="C19623" s="2"/>
    </row>
    <row r="19624" spans="2:3" x14ac:dyDescent="0.45">
      <c r="B19624" s="2"/>
      <c r="C19624" s="2"/>
    </row>
    <row r="19625" spans="2:3" x14ac:dyDescent="0.45">
      <c r="B19625" s="2"/>
      <c r="C19625" s="2"/>
    </row>
    <row r="19626" spans="2:3" x14ac:dyDescent="0.45">
      <c r="B19626" s="2"/>
      <c r="C19626" s="2"/>
    </row>
    <row r="19627" spans="2:3" x14ac:dyDescent="0.45">
      <c r="B19627" s="2"/>
      <c r="C19627" s="2"/>
    </row>
    <row r="19628" spans="2:3" x14ac:dyDescent="0.45">
      <c r="B19628" s="2"/>
      <c r="C19628" s="2"/>
    </row>
    <row r="19629" spans="2:3" x14ac:dyDescent="0.45">
      <c r="B19629" s="2"/>
      <c r="C19629" s="2"/>
    </row>
    <row r="19630" spans="2:3" x14ac:dyDescent="0.45">
      <c r="B19630" s="2"/>
      <c r="C19630" s="2"/>
    </row>
    <row r="19631" spans="2:3" x14ac:dyDescent="0.45">
      <c r="B19631" s="2"/>
      <c r="C19631" s="2"/>
    </row>
    <row r="19632" spans="2:3" x14ac:dyDescent="0.45">
      <c r="B19632" s="2"/>
      <c r="C19632" s="2"/>
    </row>
    <row r="19633" spans="2:3" x14ac:dyDescent="0.45">
      <c r="B19633" s="2"/>
      <c r="C19633" s="2"/>
    </row>
    <row r="19634" spans="2:3" x14ac:dyDescent="0.45">
      <c r="B19634" s="2"/>
      <c r="C19634" s="2"/>
    </row>
    <row r="19635" spans="2:3" x14ac:dyDescent="0.45">
      <c r="B19635" s="2"/>
      <c r="C19635" s="2"/>
    </row>
    <row r="19636" spans="2:3" x14ac:dyDescent="0.45">
      <c r="B19636" s="2"/>
      <c r="C19636" s="2"/>
    </row>
    <row r="19637" spans="2:3" x14ac:dyDescent="0.45">
      <c r="B19637" s="2"/>
      <c r="C19637" s="2"/>
    </row>
    <row r="19638" spans="2:3" x14ac:dyDescent="0.45">
      <c r="B19638" s="2"/>
      <c r="C19638" s="2"/>
    </row>
    <row r="19639" spans="2:3" x14ac:dyDescent="0.45">
      <c r="B19639" s="2"/>
      <c r="C19639" s="2"/>
    </row>
    <row r="19640" spans="2:3" x14ac:dyDescent="0.45">
      <c r="B19640" s="2"/>
      <c r="C19640" s="2"/>
    </row>
    <row r="19641" spans="2:3" x14ac:dyDescent="0.45">
      <c r="B19641" s="2"/>
      <c r="C19641" s="2"/>
    </row>
    <row r="19642" spans="2:3" x14ac:dyDescent="0.45">
      <c r="B19642" s="2"/>
      <c r="C19642" s="2"/>
    </row>
    <row r="19643" spans="2:3" x14ac:dyDescent="0.45">
      <c r="B19643" s="2"/>
      <c r="C19643" s="2"/>
    </row>
    <row r="19644" spans="2:3" x14ac:dyDescent="0.45">
      <c r="B19644" s="2"/>
      <c r="C19644" s="2"/>
    </row>
    <row r="19645" spans="2:3" x14ac:dyDescent="0.45">
      <c r="B19645" s="2"/>
      <c r="C19645" s="2"/>
    </row>
    <row r="19646" spans="2:3" x14ac:dyDescent="0.45">
      <c r="B19646" s="2"/>
      <c r="C19646" s="2"/>
    </row>
    <row r="19647" spans="2:3" x14ac:dyDescent="0.45">
      <c r="B19647" s="2"/>
      <c r="C19647" s="2"/>
    </row>
    <row r="19648" spans="2:3" x14ac:dyDescent="0.45">
      <c r="B19648" s="2"/>
      <c r="C19648" s="2"/>
    </row>
    <row r="19649" spans="2:3" x14ac:dyDescent="0.45">
      <c r="B19649" s="2"/>
      <c r="C19649" s="2"/>
    </row>
    <row r="19650" spans="2:3" x14ac:dyDescent="0.45">
      <c r="B19650" s="2"/>
      <c r="C19650" s="2"/>
    </row>
    <row r="19651" spans="2:3" x14ac:dyDescent="0.45">
      <c r="B19651" s="2"/>
      <c r="C19651" s="2"/>
    </row>
    <row r="19652" spans="2:3" x14ac:dyDescent="0.45">
      <c r="B19652" s="2"/>
      <c r="C19652" s="2"/>
    </row>
    <row r="19653" spans="2:3" x14ac:dyDescent="0.45">
      <c r="B19653" s="2"/>
      <c r="C19653" s="2"/>
    </row>
    <row r="19654" spans="2:3" x14ac:dyDescent="0.45">
      <c r="B19654" s="2"/>
      <c r="C19654" s="2"/>
    </row>
    <row r="19655" spans="2:3" x14ac:dyDescent="0.45">
      <c r="B19655" s="2"/>
      <c r="C19655" s="2"/>
    </row>
    <row r="19656" spans="2:3" x14ac:dyDescent="0.45">
      <c r="B19656" s="2"/>
      <c r="C19656" s="2"/>
    </row>
    <row r="19657" spans="2:3" x14ac:dyDescent="0.45">
      <c r="B19657" s="2"/>
      <c r="C19657" s="2"/>
    </row>
    <row r="19658" spans="2:3" x14ac:dyDescent="0.45">
      <c r="B19658" s="2"/>
      <c r="C19658" s="2"/>
    </row>
    <row r="19659" spans="2:3" x14ac:dyDescent="0.45">
      <c r="B19659" s="2"/>
      <c r="C19659" s="2"/>
    </row>
    <row r="19660" spans="2:3" x14ac:dyDescent="0.45">
      <c r="B19660" s="2"/>
      <c r="C19660" s="2"/>
    </row>
    <row r="19661" spans="2:3" x14ac:dyDescent="0.45">
      <c r="B19661" s="2"/>
      <c r="C19661" s="2"/>
    </row>
    <row r="19662" spans="2:3" x14ac:dyDescent="0.45">
      <c r="B19662" s="2"/>
      <c r="C19662" s="2"/>
    </row>
    <row r="19663" spans="2:3" x14ac:dyDescent="0.45">
      <c r="B19663" s="2"/>
      <c r="C19663" s="2"/>
    </row>
    <row r="19664" spans="2:3" x14ac:dyDescent="0.45">
      <c r="B19664" s="2"/>
      <c r="C19664" s="2"/>
    </row>
    <row r="19665" spans="2:3" x14ac:dyDescent="0.45">
      <c r="B19665" s="2"/>
      <c r="C19665" s="2"/>
    </row>
    <row r="19666" spans="2:3" x14ac:dyDescent="0.45">
      <c r="B19666" s="2"/>
      <c r="C19666" s="2"/>
    </row>
    <row r="19667" spans="2:3" x14ac:dyDescent="0.45">
      <c r="B19667" s="2"/>
      <c r="C19667" s="2"/>
    </row>
    <row r="19668" spans="2:3" x14ac:dyDescent="0.45">
      <c r="B19668" s="2"/>
      <c r="C19668" s="2"/>
    </row>
    <row r="19669" spans="2:3" x14ac:dyDescent="0.45">
      <c r="B19669" s="2"/>
      <c r="C19669" s="2"/>
    </row>
    <row r="19670" spans="2:3" x14ac:dyDescent="0.45">
      <c r="B19670" s="2"/>
      <c r="C19670" s="2"/>
    </row>
    <row r="19671" spans="2:3" x14ac:dyDescent="0.45">
      <c r="B19671" s="2"/>
      <c r="C19671" s="2"/>
    </row>
    <row r="19672" spans="2:3" x14ac:dyDescent="0.45">
      <c r="B19672" s="2"/>
      <c r="C19672" s="2"/>
    </row>
    <row r="19673" spans="2:3" x14ac:dyDescent="0.45">
      <c r="B19673" s="2"/>
      <c r="C19673" s="2"/>
    </row>
    <row r="19674" spans="2:3" x14ac:dyDescent="0.45">
      <c r="B19674" s="2"/>
      <c r="C19674" s="2"/>
    </row>
    <row r="19675" spans="2:3" x14ac:dyDescent="0.45">
      <c r="B19675" s="2"/>
      <c r="C19675" s="2"/>
    </row>
    <row r="19676" spans="2:3" x14ac:dyDescent="0.45">
      <c r="B19676" s="2"/>
      <c r="C19676" s="2"/>
    </row>
    <row r="19677" spans="2:3" x14ac:dyDescent="0.45">
      <c r="B19677" s="2"/>
      <c r="C19677" s="2"/>
    </row>
    <row r="19678" spans="2:3" x14ac:dyDescent="0.45">
      <c r="B19678" s="2"/>
      <c r="C19678" s="2"/>
    </row>
    <row r="19679" spans="2:3" x14ac:dyDescent="0.45">
      <c r="B19679" s="2"/>
      <c r="C19679" s="2"/>
    </row>
    <row r="19680" spans="2:3" x14ac:dyDescent="0.45">
      <c r="B19680" s="2"/>
      <c r="C19680" s="2"/>
    </row>
    <row r="19681" spans="2:3" x14ac:dyDescent="0.45">
      <c r="B19681" s="2"/>
      <c r="C19681" s="2"/>
    </row>
    <row r="19682" spans="2:3" x14ac:dyDescent="0.45">
      <c r="B19682" s="2"/>
      <c r="C19682" s="2"/>
    </row>
    <row r="19683" spans="2:3" x14ac:dyDescent="0.45">
      <c r="B19683" s="2"/>
      <c r="C19683" s="2"/>
    </row>
    <row r="19684" spans="2:3" x14ac:dyDescent="0.45">
      <c r="B19684" s="2"/>
      <c r="C19684" s="2"/>
    </row>
    <row r="19685" spans="2:3" x14ac:dyDescent="0.45">
      <c r="B19685" s="2"/>
      <c r="C19685" s="2"/>
    </row>
    <row r="19686" spans="2:3" x14ac:dyDescent="0.45">
      <c r="B19686" s="2"/>
      <c r="C19686" s="2"/>
    </row>
    <row r="19687" spans="2:3" x14ac:dyDescent="0.45">
      <c r="B19687" s="2"/>
      <c r="C19687" s="2"/>
    </row>
    <row r="19688" spans="2:3" x14ac:dyDescent="0.45">
      <c r="B19688" s="2"/>
      <c r="C19688" s="2"/>
    </row>
    <row r="19689" spans="2:3" x14ac:dyDescent="0.45">
      <c r="B19689" s="2"/>
      <c r="C19689" s="2"/>
    </row>
    <row r="19690" spans="2:3" x14ac:dyDescent="0.45">
      <c r="B19690" s="2"/>
      <c r="C19690" s="2"/>
    </row>
    <row r="19691" spans="2:3" x14ac:dyDescent="0.45">
      <c r="B19691" s="2"/>
      <c r="C19691" s="2"/>
    </row>
    <row r="19692" spans="2:3" x14ac:dyDescent="0.45">
      <c r="B19692" s="2"/>
      <c r="C19692" s="2"/>
    </row>
    <row r="19693" spans="2:3" x14ac:dyDescent="0.45">
      <c r="B19693" s="2"/>
      <c r="C19693" s="2"/>
    </row>
    <row r="19694" spans="2:3" x14ac:dyDescent="0.45">
      <c r="B19694" s="2"/>
      <c r="C19694" s="2"/>
    </row>
    <row r="19695" spans="2:3" x14ac:dyDescent="0.45">
      <c r="B19695" s="2"/>
      <c r="C19695" s="2"/>
    </row>
    <row r="19696" spans="2:3" x14ac:dyDescent="0.45">
      <c r="B19696" s="2"/>
      <c r="C19696" s="2"/>
    </row>
    <row r="19697" spans="2:3" x14ac:dyDescent="0.45">
      <c r="B19697" s="2"/>
      <c r="C19697" s="2"/>
    </row>
    <row r="19698" spans="2:3" x14ac:dyDescent="0.45">
      <c r="B19698" s="2"/>
      <c r="C19698" s="2"/>
    </row>
    <row r="19699" spans="2:3" x14ac:dyDescent="0.45">
      <c r="B19699" s="2"/>
      <c r="C19699" s="2"/>
    </row>
    <row r="19700" spans="2:3" x14ac:dyDescent="0.45">
      <c r="B19700" s="2"/>
      <c r="C19700" s="2"/>
    </row>
    <row r="19701" spans="2:3" x14ac:dyDescent="0.45">
      <c r="B19701" s="2"/>
      <c r="C19701" s="2"/>
    </row>
    <row r="19702" spans="2:3" x14ac:dyDescent="0.45">
      <c r="B19702" s="2"/>
      <c r="C19702" s="2"/>
    </row>
    <row r="19703" spans="2:3" x14ac:dyDescent="0.45">
      <c r="B19703" s="2"/>
      <c r="C19703" s="2"/>
    </row>
    <row r="19704" spans="2:3" x14ac:dyDescent="0.45">
      <c r="B19704" s="2"/>
      <c r="C19704" s="2"/>
    </row>
    <row r="19705" spans="2:3" x14ac:dyDescent="0.45">
      <c r="B19705" s="2"/>
      <c r="C19705" s="2"/>
    </row>
    <row r="19706" spans="2:3" x14ac:dyDescent="0.45">
      <c r="B19706" s="2"/>
      <c r="C19706" s="2"/>
    </row>
    <row r="19707" spans="2:3" x14ac:dyDescent="0.45">
      <c r="B19707" s="2"/>
      <c r="C19707" s="2"/>
    </row>
    <row r="19708" spans="2:3" x14ac:dyDescent="0.45">
      <c r="B19708" s="2"/>
      <c r="C19708" s="2"/>
    </row>
    <row r="19709" spans="2:3" x14ac:dyDescent="0.45">
      <c r="B19709" s="2"/>
      <c r="C19709" s="2"/>
    </row>
    <row r="19710" spans="2:3" x14ac:dyDescent="0.45">
      <c r="B19710" s="2"/>
      <c r="C19710" s="2"/>
    </row>
    <row r="19711" spans="2:3" x14ac:dyDescent="0.45">
      <c r="B19711" s="2"/>
      <c r="C19711" s="2"/>
    </row>
    <row r="19712" spans="2:3" x14ac:dyDescent="0.45">
      <c r="B19712" s="2"/>
      <c r="C19712" s="2"/>
    </row>
    <row r="19713" spans="2:3" x14ac:dyDescent="0.45">
      <c r="B19713" s="2"/>
      <c r="C19713" s="2"/>
    </row>
    <row r="19714" spans="2:3" x14ac:dyDescent="0.45">
      <c r="B19714" s="2"/>
      <c r="C19714" s="2"/>
    </row>
    <row r="19715" spans="2:3" x14ac:dyDescent="0.45">
      <c r="B19715" s="2"/>
      <c r="C19715" s="2"/>
    </row>
    <row r="19716" spans="2:3" x14ac:dyDescent="0.45">
      <c r="B19716" s="2"/>
      <c r="C19716" s="2"/>
    </row>
    <row r="19717" spans="2:3" x14ac:dyDescent="0.45">
      <c r="B19717" s="2"/>
      <c r="C19717" s="2"/>
    </row>
    <row r="19718" spans="2:3" x14ac:dyDescent="0.45">
      <c r="B19718" s="2"/>
      <c r="C19718" s="2"/>
    </row>
    <row r="19719" spans="2:3" x14ac:dyDescent="0.45">
      <c r="B19719" s="2"/>
      <c r="C19719" s="2"/>
    </row>
    <row r="19720" spans="2:3" x14ac:dyDescent="0.45">
      <c r="B19720" s="2"/>
      <c r="C19720" s="2"/>
    </row>
    <row r="19721" spans="2:3" x14ac:dyDescent="0.45">
      <c r="B19721" s="2"/>
      <c r="C19721" s="2"/>
    </row>
    <row r="19722" spans="2:3" x14ac:dyDescent="0.45">
      <c r="B19722" s="2"/>
      <c r="C19722" s="2"/>
    </row>
    <row r="19723" spans="2:3" x14ac:dyDescent="0.45">
      <c r="B19723" s="2"/>
      <c r="C19723" s="2"/>
    </row>
    <row r="19724" spans="2:3" x14ac:dyDescent="0.45">
      <c r="B19724" s="2"/>
      <c r="C19724" s="2"/>
    </row>
    <row r="19725" spans="2:3" x14ac:dyDescent="0.45">
      <c r="B19725" s="2"/>
      <c r="C19725" s="2"/>
    </row>
    <row r="19726" spans="2:3" x14ac:dyDescent="0.45">
      <c r="B19726" s="2"/>
      <c r="C19726" s="2"/>
    </row>
    <row r="19727" spans="2:3" x14ac:dyDescent="0.45">
      <c r="B19727" s="2"/>
      <c r="C19727" s="2"/>
    </row>
    <row r="19728" spans="2:3" x14ac:dyDescent="0.45">
      <c r="B19728" s="2"/>
      <c r="C19728" s="2"/>
    </row>
    <row r="19729" spans="2:3" x14ac:dyDescent="0.45">
      <c r="B19729" s="2"/>
      <c r="C19729" s="2"/>
    </row>
    <row r="19730" spans="2:3" x14ac:dyDescent="0.45">
      <c r="B19730" s="2"/>
      <c r="C19730" s="2"/>
    </row>
    <row r="19731" spans="2:3" x14ac:dyDescent="0.45">
      <c r="B19731" s="2"/>
      <c r="C19731" s="2"/>
    </row>
    <row r="19732" spans="2:3" x14ac:dyDescent="0.45">
      <c r="B19732" s="2"/>
      <c r="C19732" s="2"/>
    </row>
    <row r="19733" spans="2:3" x14ac:dyDescent="0.45">
      <c r="B19733" s="2"/>
      <c r="C19733" s="2"/>
    </row>
    <row r="19734" spans="2:3" x14ac:dyDescent="0.45">
      <c r="B19734" s="2"/>
      <c r="C19734" s="2"/>
    </row>
    <row r="19735" spans="2:3" x14ac:dyDescent="0.45">
      <c r="B19735" s="2"/>
      <c r="C19735" s="2"/>
    </row>
    <row r="19736" spans="2:3" x14ac:dyDescent="0.45">
      <c r="B19736" s="2"/>
      <c r="C19736" s="2"/>
    </row>
    <row r="19737" spans="2:3" x14ac:dyDescent="0.45">
      <c r="B19737" s="2"/>
      <c r="C19737" s="2"/>
    </row>
    <row r="19738" spans="2:3" x14ac:dyDescent="0.45">
      <c r="B19738" s="2"/>
      <c r="C19738" s="2"/>
    </row>
    <row r="19739" spans="2:3" x14ac:dyDescent="0.45">
      <c r="B19739" s="2"/>
      <c r="C19739" s="2"/>
    </row>
    <row r="19740" spans="2:3" x14ac:dyDescent="0.45">
      <c r="B19740" s="2"/>
      <c r="C19740" s="2"/>
    </row>
    <row r="19741" spans="2:3" x14ac:dyDescent="0.45">
      <c r="B19741" s="2"/>
      <c r="C19741" s="2"/>
    </row>
    <row r="19742" spans="2:3" x14ac:dyDescent="0.45">
      <c r="B19742" s="2"/>
      <c r="C19742" s="2"/>
    </row>
    <row r="19743" spans="2:3" x14ac:dyDescent="0.45">
      <c r="B19743" s="2"/>
      <c r="C19743" s="2"/>
    </row>
    <row r="19744" spans="2:3" x14ac:dyDescent="0.45">
      <c r="B19744" s="2"/>
      <c r="C19744" s="2"/>
    </row>
    <row r="19745" spans="2:3" x14ac:dyDescent="0.45">
      <c r="B19745" s="2"/>
      <c r="C19745" s="2"/>
    </row>
    <row r="19746" spans="2:3" x14ac:dyDescent="0.45">
      <c r="B19746" s="2"/>
      <c r="C19746" s="2"/>
    </row>
    <row r="19747" spans="2:3" x14ac:dyDescent="0.45">
      <c r="B19747" s="2"/>
      <c r="C19747" s="2"/>
    </row>
    <row r="19748" spans="2:3" x14ac:dyDescent="0.45">
      <c r="B19748" s="2"/>
      <c r="C19748" s="2"/>
    </row>
    <row r="19749" spans="2:3" x14ac:dyDescent="0.45">
      <c r="B19749" s="2"/>
      <c r="C19749" s="2"/>
    </row>
    <row r="19750" spans="2:3" x14ac:dyDescent="0.45">
      <c r="B19750" s="2"/>
      <c r="C19750" s="2"/>
    </row>
    <row r="19751" spans="2:3" x14ac:dyDescent="0.45">
      <c r="B19751" s="2"/>
      <c r="C19751" s="2"/>
    </row>
    <row r="19752" spans="2:3" x14ac:dyDescent="0.45">
      <c r="B19752" s="2"/>
      <c r="C19752" s="2"/>
    </row>
    <row r="19753" spans="2:3" x14ac:dyDescent="0.45">
      <c r="B19753" s="2"/>
      <c r="C19753" s="2"/>
    </row>
    <row r="19754" spans="2:3" x14ac:dyDescent="0.45">
      <c r="B19754" s="2"/>
      <c r="C19754" s="2"/>
    </row>
    <row r="19755" spans="2:3" x14ac:dyDescent="0.45">
      <c r="B19755" s="2"/>
      <c r="C19755" s="2"/>
    </row>
    <row r="19756" spans="2:3" x14ac:dyDescent="0.45">
      <c r="B19756" s="2"/>
      <c r="C19756" s="2"/>
    </row>
    <row r="19757" spans="2:3" x14ac:dyDescent="0.45">
      <c r="B19757" s="2"/>
      <c r="C19757" s="2"/>
    </row>
    <row r="19758" spans="2:3" x14ac:dyDescent="0.45">
      <c r="B19758" s="2"/>
      <c r="C19758" s="2"/>
    </row>
    <row r="19759" spans="2:3" x14ac:dyDescent="0.45">
      <c r="B19759" s="2"/>
      <c r="C19759" s="2"/>
    </row>
    <row r="19760" spans="2:3" x14ac:dyDescent="0.45">
      <c r="B19760" s="2"/>
      <c r="C19760" s="2"/>
    </row>
    <row r="19761" spans="2:3" x14ac:dyDescent="0.45">
      <c r="B19761" s="2"/>
      <c r="C19761" s="2"/>
    </row>
    <row r="19762" spans="2:3" x14ac:dyDescent="0.45">
      <c r="B19762" s="2"/>
      <c r="C19762" s="2"/>
    </row>
    <row r="19763" spans="2:3" x14ac:dyDescent="0.45">
      <c r="B19763" s="2"/>
      <c r="C19763" s="2"/>
    </row>
    <row r="19764" spans="2:3" x14ac:dyDescent="0.45">
      <c r="B19764" s="2"/>
      <c r="C19764" s="2"/>
    </row>
    <row r="19765" spans="2:3" x14ac:dyDescent="0.45">
      <c r="B19765" s="2"/>
      <c r="C19765" s="2"/>
    </row>
    <row r="19766" spans="2:3" x14ac:dyDescent="0.45">
      <c r="B19766" s="2"/>
      <c r="C19766" s="2"/>
    </row>
    <row r="19767" spans="2:3" x14ac:dyDescent="0.45">
      <c r="B19767" s="2"/>
      <c r="C19767" s="2"/>
    </row>
    <row r="19768" spans="2:3" x14ac:dyDescent="0.45">
      <c r="B19768" s="2"/>
      <c r="C19768" s="2"/>
    </row>
    <row r="19769" spans="2:3" x14ac:dyDescent="0.45">
      <c r="B19769" s="2"/>
      <c r="C19769" s="2"/>
    </row>
    <row r="19770" spans="2:3" x14ac:dyDescent="0.45">
      <c r="B19770" s="2"/>
      <c r="C19770" s="2"/>
    </row>
    <row r="19771" spans="2:3" x14ac:dyDescent="0.45">
      <c r="B19771" s="2"/>
      <c r="C19771" s="2"/>
    </row>
    <row r="19772" spans="2:3" x14ac:dyDescent="0.45">
      <c r="B19772" s="2"/>
      <c r="C19772" s="2"/>
    </row>
    <row r="19773" spans="2:3" x14ac:dyDescent="0.45">
      <c r="B19773" s="2"/>
      <c r="C19773" s="2"/>
    </row>
    <row r="19774" spans="2:3" x14ac:dyDescent="0.45">
      <c r="B19774" s="2"/>
      <c r="C19774" s="2"/>
    </row>
    <row r="19775" spans="2:3" x14ac:dyDescent="0.45">
      <c r="B19775" s="2"/>
      <c r="C19775" s="2"/>
    </row>
    <row r="19776" spans="2:3" x14ac:dyDescent="0.45">
      <c r="B19776" s="2"/>
      <c r="C19776" s="2"/>
    </row>
    <row r="19777" spans="2:3" x14ac:dyDescent="0.45">
      <c r="B19777" s="2"/>
      <c r="C19777" s="2"/>
    </row>
    <row r="19778" spans="2:3" x14ac:dyDescent="0.45">
      <c r="B19778" s="2"/>
      <c r="C19778" s="2"/>
    </row>
    <row r="19779" spans="2:3" x14ac:dyDescent="0.45">
      <c r="B19779" s="2"/>
      <c r="C19779" s="2"/>
    </row>
    <row r="19780" spans="2:3" x14ac:dyDescent="0.45">
      <c r="B19780" s="2"/>
      <c r="C19780" s="2"/>
    </row>
    <row r="19781" spans="2:3" x14ac:dyDescent="0.45">
      <c r="B19781" s="2"/>
      <c r="C19781" s="2"/>
    </row>
    <row r="19782" spans="2:3" x14ac:dyDescent="0.45">
      <c r="B19782" s="2"/>
      <c r="C19782" s="2"/>
    </row>
    <row r="19783" spans="2:3" x14ac:dyDescent="0.45">
      <c r="B19783" s="2"/>
      <c r="C19783" s="2"/>
    </row>
    <row r="19784" spans="2:3" x14ac:dyDescent="0.45">
      <c r="B19784" s="2"/>
      <c r="C19784" s="2"/>
    </row>
    <row r="19785" spans="2:3" x14ac:dyDescent="0.45">
      <c r="B19785" s="2"/>
      <c r="C19785" s="2"/>
    </row>
    <row r="19786" spans="2:3" x14ac:dyDescent="0.45">
      <c r="B19786" s="2"/>
      <c r="C19786" s="2"/>
    </row>
    <row r="19787" spans="2:3" x14ac:dyDescent="0.45">
      <c r="B19787" s="2"/>
      <c r="C19787" s="2"/>
    </row>
    <row r="19788" spans="2:3" x14ac:dyDescent="0.45">
      <c r="B19788" s="2"/>
      <c r="C19788" s="2"/>
    </row>
    <row r="19789" spans="2:3" x14ac:dyDescent="0.45">
      <c r="B19789" s="2"/>
      <c r="C19789" s="2"/>
    </row>
    <row r="19790" spans="2:3" x14ac:dyDescent="0.45">
      <c r="B19790" s="2"/>
      <c r="C19790" s="2"/>
    </row>
    <row r="19791" spans="2:3" x14ac:dyDescent="0.45">
      <c r="B19791" s="2"/>
      <c r="C19791" s="2"/>
    </row>
    <row r="19792" spans="2:3" x14ac:dyDescent="0.45">
      <c r="B19792" s="2"/>
      <c r="C19792" s="2"/>
    </row>
    <row r="19793" spans="2:3" x14ac:dyDescent="0.45">
      <c r="B19793" s="2"/>
      <c r="C19793" s="2"/>
    </row>
    <row r="19794" spans="2:3" x14ac:dyDescent="0.45">
      <c r="B19794" s="2"/>
      <c r="C19794" s="2"/>
    </row>
    <row r="19795" spans="2:3" x14ac:dyDescent="0.45">
      <c r="B19795" s="2"/>
      <c r="C19795" s="2"/>
    </row>
    <row r="19796" spans="2:3" x14ac:dyDescent="0.45">
      <c r="B19796" s="2"/>
      <c r="C19796" s="2"/>
    </row>
    <row r="19797" spans="2:3" x14ac:dyDescent="0.45">
      <c r="B19797" s="2"/>
      <c r="C19797" s="2"/>
    </row>
    <row r="19798" spans="2:3" x14ac:dyDescent="0.45">
      <c r="B19798" s="2"/>
      <c r="C19798" s="2"/>
    </row>
    <row r="19799" spans="2:3" x14ac:dyDescent="0.45">
      <c r="B19799" s="2"/>
      <c r="C19799" s="2"/>
    </row>
    <row r="19800" spans="2:3" x14ac:dyDescent="0.45">
      <c r="B19800" s="2"/>
      <c r="C19800" s="2"/>
    </row>
    <row r="19801" spans="2:3" x14ac:dyDescent="0.45">
      <c r="B19801" s="2"/>
      <c r="C19801" s="2"/>
    </row>
    <row r="19802" spans="2:3" x14ac:dyDescent="0.45">
      <c r="B19802" s="2"/>
      <c r="C19802" s="2"/>
    </row>
    <row r="19803" spans="2:3" x14ac:dyDescent="0.45">
      <c r="B19803" s="2"/>
      <c r="C19803" s="2"/>
    </row>
    <row r="19804" spans="2:3" x14ac:dyDescent="0.45">
      <c r="B19804" s="2"/>
      <c r="C19804" s="2"/>
    </row>
    <row r="19805" spans="2:3" x14ac:dyDescent="0.45">
      <c r="B19805" s="2"/>
      <c r="C19805" s="2"/>
    </row>
    <row r="19806" spans="2:3" x14ac:dyDescent="0.45">
      <c r="B19806" s="2"/>
      <c r="C19806" s="2"/>
    </row>
    <row r="19807" spans="2:3" x14ac:dyDescent="0.45">
      <c r="B19807" s="2"/>
      <c r="C19807" s="2"/>
    </row>
    <row r="19808" spans="2:3" x14ac:dyDescent="0.45">
      <c r="B19808" s="2"/>
      <c r="C19808" s="2"/>
    </row>
    <row r="19809" spans="2:3" x14ac:dyDescent="0.45">
      <c r="B19809" s="2"/>
      <c r="C19809" s="2"/>
    </row>
    <row r="19810" spans="2:3" x14ac:dyDescent="0.45">
      <c r="B19810" s="2"/>
      <c r="C19810" s="2"/>
    </row>
    <row r="19811" spans="2:3" x14ac:dyDescent="0.45">
      <c r="B19811" s="2"/>
      <c r="C19811" s="2"/>
    </row>
    <row r="19812" spans="2:3" x14ac:dyDescent="0.45">
      <c r="B19812" s="2"/>
      <c r="C19812" s="2"/>
    </row>
    <row r="19813" spans="2:3" x14ac:dyDescent="0.45">
      <c r="B19813" s="2"/>
      <c r="C19813" s="2"/>
    </row>
    <row r="19814" spans="2:3" x14ac:dyDescent="0.45">
      <c r="B19814" s="2"/>
      <c r="C19814" s="2"/>
    </row>
    <row r="19815" spans="2:3" x14ac:dyDescent="0.45">
      <c r="B19815" s="2"/>
      <c r="C19815" s="2"/>
    </row>
    <row r="19816" spans="2:3" x14ac:dyDescent="0.45">
      <c r="B19816" s="2"/>
      <c r="C19816" s="2"/>
    </row>
    <row r="19817" spans="2:3" x14ac:dyDescent="0.45">
      <c r="B19817" s="2"/>
      <c r="C19817" s="2"/>
    </row>
    <row r="19818" spans="2:3" x14ac:dyDescent="0.45">
      <c r="B19818" s="2"/>
      <c r="C19818" s="2"/>
    </row>
    <row r="19819" spans="2:3" x14ac:dyDescent="0.45">
      <c r="B19819" s="2"/>
      <c r="C19819" s="2"/>
    </row>
    <row r="19820" spans="2:3" x14ac:dyDescent="0.45">
      <c r="B19820" s="2"/>
      <c r="C19820" s="2"/>
    </row>
    <row r="19821" spans="2:3" x14ac:dyDescent="0.45">
      <c r="B19821" s="2"/>
      <c r="C19821" s="2"/>
    </row>
    <row r="19822" spans="2:3" x14ac:dyDescent="0.45">
      <c r="B19822" s="2"/>
      <c r="C19822" s="2"/>
    </row>
    <row r="19823" spans="2:3" x14ac:dyDescent="0.45">
      <c r="B19823" s="2"/>
      <c r="C19823" s="2"/>
    </row>
    <row r="19824" spans="2:3" x14ac:dyDescent="0.45">
      <c r="B19824" s="2"/>
      <c r="C19824" s="2"/>
    </row>
    <row r="19825" spans="2:3" x14ac:dyDescent="0.45">
      <c r="B19825" s="2"/>
      <c r="C19825" s="2"/>
    </row>
    <row r="19826" spans="2:3" x14ac:dyDescent="0.45">
      <c r="B19826" s="2"/>
      <c r="C19826" s="2"/>
    </row>
    <row r="19827" spans="2:3" x14ac:dyDescent="0.45">
      <c r="B19827" s="2"/>
      <c r="C19827" s="2"/>
    </row>
    <row r="19828" spans="2:3" x14ac:dyDescent="0.45">
      <c r="B19828" s="2"/>
      <c r="C19828" s="2"/>
    </row>
    <row r="19829" spans="2:3" x14ac:dyDescent="0.45">
      <c r="B19829" s="2"/>
      <c r="C19829" s="2"/>
    </row>
    <row r="19830" spans="2:3" x14ac:dyDescent="0.45">
      <c r="B19830" s="2"/>
      <c r="C19830" s="2"/>
    </row>
    <row r="19831" spans="2:3" x14ac:dyDescent="0.45">
      <c r="B19831" s="2"/>
      <c r="C19831" s="2"/>
    </row>
    <row r="19832" spans="2:3" x14ac:dyDescent="0.45">
      <c r="B19832" s="2"/>
      <c r="C19832" s="2"/>
    </row>
    <row r="19833" spans="2:3" x14ac:dyDescent="0.45">
      <c r="B19833" s="2"/>
      <c r="C19833" s="2"/>
    </row>
    <row r="19834" spans="2:3" x14ac:dyDescent="0.45">
      <c r="B19834" s="2"/>
      <c r="C19834" s="2"/>
    </row>
    <row r="19835" spans="2:3" x14ac:dyDescent="0.45">
      <c r="B19835" s="2"/>
      <c r="C19835" s="2"/>
    </row>
    <row r="19836" spans="2:3" x14ac:dyDescent="0.45">
      <c r="B19836" s="2"/>
      <c r="C19836" s="2"/>
    </row>
    <row r="19837" spans="2:3" x14ac:dyDescent="0.45">
      <c r="B19837" s="2"/>
      <c r="C19837" s="2"/>
    </row>
    <row r="19838" spans="2:3" x14ac:dyDescent="0.45">
      <c r="B19838" s="2"/>
      <c r="C19838" s="2"/>
    </row>
    <row r="19839" spans="2:3" x14ac:dyDescent="0.45">
      <c r="B19839" s="2"/>
      <c r="C19839" s="2"/>
    </row>
    <row r="19840" spans="2:3" x14ac:dyDescent="0.45">
      <c r="B19840" s="2"/>
      <c r="C19840" s="2"/>
    </row>
    <row r="19841" spans="2:3" x14ac:dyDescent="0.45">
      <c r="B19841" s="2"/>
      <c r="C19841" s="2"/>
    </row>
    <row r="19842" spans="2:3" x14ac:dyDescent="0.45">
      <c r="B19842" s="2"/>
      <c r="C19842" s="2"/>
    </row>
    <row r="19843" spans="2:3" x14ac:dyDescent="0.45">
      <c r="B19843" s="2"/>
      <c r="C19843" s="2"/>
    </row>
    <row r="19844" spans="2:3" x14ac:dyDescent="0.45">
      <c r="B19844" s="2"/>
      <c r="C19844" s="2"/>
    </row>
    <row r="19845" spans="2:3" x14ac:dyDescent="0.45">
      <c r="B19845" s="2"/>
      <c r="C19845" s="2"/>
    </row>
    <row r="19846" spans="2:3" x14ac:dyDescent="0.45">
      <c r="B19846" s="2"/>
      <c r="C19846" s="2"/>
    </row>
    <row r="19847" spans="2:3" x14ac:dyDescent="0.45">
      <c r="B19847" s="2"/>
      <c r="C19847" s="2"/>
    </row>
    <row r="19848" spans="2:3" x14ac:dyDescent="0.45">
      <c r="B19848" s="2"/>
      <c r="C19848" s="2"/>
    </row>
    <row r="19849" spans="2:3" x14ac:dyDescent="0.45">
      <c r="B19849" s="2"/>
      <c r="C19849" s="2"/>
    </row>
    <row r="19850" spans="2:3" x14ac:dyDescent="0.45">
      <c r="B19850" s="2"/>
      <c r="C19850" s="2"/>
    </row>
    <row r="19851" spans="2:3" x14ac:dyDescent="0.45">
      <c r="B19851" s="2"/>
      <c r="C19851" s="2"/>
    </row>
    <row r="19852" spans="2:3" x14ac:dyDescent="0.45">
      <c r="B19852" s="2"/>
      <c r="C19852" s="2"/>
    </row>
    <row r="19853" spans="2:3" x14ac:dyDescent="0.45">
      <c r="B19853" s="2"/>
      <c r="C19853" s="2"/>
    </row>
    <row r="19854" spans="2:3" x14ac:dyDescent="0.45">
      <c r="B19854" s="2"/>
      <c r="C19854" s="2"/>
    </row>
    <row r="19855" spans="2:3" x14ac:dyDescent="0.45">
      <c r="B19855" s="2"/>
      <c r="C19855" s="2"/>
    </row>
    <row r="19856" spans="2:3" x14ac:dyDescent="0.45">
      <c r="B19856" s="2"/>
      <c r="C19856" s="2"/>
    </row>
    <row r="19857" spans="2:3" x14ac:dyDescent="0.45">
      <c r="B19857" s="2"/>
      <c r="C19857" s="2"/>
    </row>
    <row r="19858" spans="2:3" x14ac:dyDescent="0.45">
      <c r="B19858" s="2"/>
      <c r="C19858" s="2"/>
    </row>
    <row r="19859" spans="2:3" x14ac:dyDescent="0.45">
      <c r="B19859" s="2"/>
      <c r="C19859" s="2"/>
    </row>
    <row r="19860" spans="2:3" x14ac:dyDescent="0.45">
      <c r="B19860" s="2"/>
      <c r="C19860" s="2"/>
    </row>
    <row r="19861" spans="2:3" x14ac:dyDescent="0.45">
      <c r="B19861" s="2"/>
      <c r="C19861" s="2"/>
    </row>
    <row r="19862" spans="2:3" x14ac:dyDescent="0.45">
      <c r="B19862" s="2"/>
      <c r="C19862" s="2"/>
    </row>
    <row r="19863" spans="2:3" x14ac:dyDescent="0.45">
      <c r="B19863" s="2"/>
      <c r="C19863" s="2"/>
    </row>
    <row r="19864" spans="2:3" x14ac:dyDescent="0.45">
      <c r="B19864" s="2"/>
      <c r="C19864" s="2"/>
    </row>
    <row r="19865" spans="2:3" x14ac:dyDescent="0.45">
      <c r="B19865" s="2"/>
      <c r="C19865" s="2"/>
    </row>
    <row r="19866" spans="2:3" x14ac:dyDescent="0.45">
      <c r="B19866" s="2"/>
      <c r="C19866" s="2"/>
    </row>
    <row r="19867" spans="2:3" x14ac:dyDescent="0.45">
      <c r="B19867" s="2"/>
      <c r="C19867" s="2"/>
    </row>
    <row r="19868" spans="2:3" x14ac:dyDescent="0.45">
      <c r="B19868" s="2"/>
      <c r="C19868" s="2"/>
    </row>
    <row r="19869" spans="2:3" x14ac:dyDescent="0.45">
      <c r="B19869" s="2"/>
      <c r="C19869" s="2"/>
    </row>
    <row r="19870" spans="2:3" x14ac:dyDescent="0.45">
      <c r="B19870" s="2"/>
      <c r="C19870" s="2"/>
    </row>
    <row r="19871" spans="2:3" x14ac:dyDescent="0.45">
      <c r="B19871" s="2"/>
      <c r="C19871" s="2"/>
    </row>
    <row r="19872" spans="2:3" x14ac:dyDescent="0.45">
      <c r="B19872" s="2"/>
      <c r="C19872" s="2"/>
    </row>
    <row r="19873" spans="2:3" x14ac:dyDescent="0.45">
      <c r="B19873" s="2"/>
      <c r="C19873" s="2"/>
    </row>
    <row r="19874" spans="2:3" x14ac:dyDescent="0.45">
      <c r="B19874" s="2"/>
      <c r="C19874" s="2"/>
    </row>
    <row r="19875" spans="2:3" x14ac:dyDescent="0.45">
      <c r="B19875" s="2"/>
      <c r="C19875" s="2"/>
    </row>
    <row r="19876" spans="2:3" x14ac:dyDescent="0.45">
      <c r="B19876" s="2"/>
      <c r="C19876" s="2"/>
    </row>
    <row r="19877" spans="2:3" x14ac:dyDescent="0.45">
      <c r="B19877" s="2"/>
      <c r="C19877" s="2"/>
    </row>
    <row r="19878" spans="2:3" x14ac:dyDescent="0.45">
      <c r="B19878" s="2"/>
      <c r="C19878" s="2"/>
    </row>
    <row r="19879" spans="2:3" x14ac:dyDescent="0.45">
      <c r="B19879" s="2"/>
      <c r="C19879" s="2"/>
    </row>
    <row r="19880" spans="2:3" x14ac:dyDescent="0.45">
      <c r="B19880" s="2"/>
      <c r="C19880" s="2"/>
    </row>
    <row r="19881" spans="2:3" x14ac:dyDescent="0.45">
      <c r="B19881" s="2"/>
      <c r="C19881" s="2"/>
    </row>
    <row r="19882" spans="2:3" x14ac:dyDescent="0.45">
      <c r="B19882" s="2"/>
      <c r="C19882" s="2"/>
    </row>
    <row r="19883" spans="2:3" x14ac:dyDescent="0.45">
      <c r="B19883" s="2"/>
      <c r="C19883" s="2"/>
    </row>
    <row r="19884" spans="2:3" x14ac:dyDescent="0.45">
      <c r="B19884" s="2"/>
      <c r="C19884" s="2"/>
    </row>
    <row r="19885" spans="2:3" x14ac:dyDescent="0.45">
      <c r="B19885" s="2"/>
      <c r="C19885" s="2"/>
    </row>
    <row r="19886" spans="2:3" x14ac:dyDescent="0.45">
      <c r="B19886" s="2"/>
      <c r="C19886" s="2"/>
    </row>
    <row r="19887" spans="2:3" x14ac:dyDescent="0.45">
      <c r="B19887" s="2"/>
      <c r="C19887" s="2"/>
    </row>
    <row r="19888" spans="2:3" x14ac:dyDescent="0.45">
      <c r="B19888" s="2"/>
      <c r="C19888" s="2"/>
    </row>
    <row r="19889" spans="2:3" x14ac:dyDescent="0.45">
      <c r="B19889" s="2"/>
      <c r="C19889" s="2"/>
    </row>
    <row r="19890" spans="2:3" x14ac:dyDescent="0.45">
      <c r="B19890" s="2"/>
      <c r="C19890" s="2"/>
    </row>
    <row r="19891" spans="2:3" x14ac:dyDescent="0.45">
      <c r="B19891" s="2"/>
      <c r="C19891" s="2"/>
    </row>
    <row r="19892" spans="2:3" x14ac:dyDescent="0.45">
      <c r="B19892" s="2"/>
      <c r="C19892" s="2"/>
    </row>
    <row r="19893" spans="2:3" x14ac:dyDescent="0.45">
      <c r="B19893" s="2"/>
      <c r="C19893" s="2"/>
    </row>
    <row r="19894" spans="2:3" x14ac:dyDescent="0.45">
      <c r="B19894" s="2"/>
      <c r="C19894" s="2"/>
    </row>
    <row r="19895" spans="2:3" x14ac:dyDescent="0.45">
      <c r="B19895" s="2"/>
      <c r="C19895" s="2"/>
    </row>
    <row r="19896" spans="2:3" x14ac:dyDescent="0.45">
      <c r="B19896" s="2"/>
      <c r="C19896" s="2"/>
    </row>
    <row r="19897" spans="2:3" x14ac:dyDescent="0.45">
      <c r="B19897" s="2"/>
      <c r="C19897" s="2"/>
    </row>
    <row r="19898" spans="2:3" x14ac:dyDescent="0.45">
      <c r="B19898" s="2"/>
      <c r="C19898" s="2"/>
    </row>
    <row r="19899" spans="2:3" x14ac:dyDescent="0.45">
      <c r="B19899" s="2"/>
      <c r="C19899" s="2"/>
    </row>
    <row r="19900" spans="2:3" x14ac:dyDescent="0.45">
      <c r="B19900" s="2"/>
      <c r="C19900" s="2"/>
    </row>
    <row r="19901" spans="2:3" x14ac:dyDescent="0.45">
      <c r="B19901" s="2"/>
      <c r="C19901" s="2"/>
    </row>
    <row r="19902" spans="2:3" x14ac:dyDescent="0.45">
      <c r="B19902" s="2"/>
      <c r="C19902" s="2"/>
    </row>
    <row r="19903" spans="2:3" x14ac:dyDescent="0.45">
      <c r="B19903" s="2"/>
      <c r="C19903" s="2"/>
    </row>
    <row r="19904" spans="2:3" x14ac:dyDescent="0.45">
      <c r="B19904" s="2"/>
      <c r="C19904" s="2"/>
    </row>
    <row r="19905" spans="2:3" x14ac:dyDescent="0.45">
      <c r="B19905" s="2"/>
      <c r="C19905" s="2"/>
    </row>
    <row r="19906" spans="2:3" x14ac:dyDescent="0.45">
      <c r="B19906" s="2"/>
      <c r="C19906" s="2"/>
    </row>
    <row r="19907" spans="2:3" x14ac:dyDescent="0.45">
      <c r="B19907" s="2"/>
      <c r="C19907" s="2"/>
    </row>
    <row r="19908" spans="2:3" x14ac:dyDescent="0.45">
      <c r="B19908" s="2"/>
      <c r="C19908" s="2"/>
    </row>
    <row r="19909" spans="2:3" x14ac:dyDescent="0.45">
      <c r="B19909" s="2"/>
      <c r="C19909" s="2"/>
    </row>
    <row r="19910" spans="2:3" x14ac:dyDescent="0.45">
      <c r="B19910" s="2"/>
      <c r="C19910" s="2"/>
    </row>
    <row r="19911" spans="2:3" x14ac:dyDescent="0.45">
      <c r="B19911" s="2"/>
      <c r="C19911" s="2"/>
    </row>
    <row r="19912" spans="2:3" x14ac:dyDescent="0.45">
      <c r="B19912" s="2"/>
      <c r="C19912" s="2"/>
    </row>
    <row r="19913" spans="2:3" x14ac:dyDescent="0.45">
      <c r="B19913" s="2"/>
      <c r="C19913" s="2"/>
    </row>
    <row r="19914" spans="2:3" x14ac:dyDescent="0.45">
      <c r="B19914" s="2"/>
      <c r="C19914" s="2"/>
    </row>
    <row r="19915" spans="2:3" x14ac:dyDescent="0.45">
      <c r="B19915" s="2"/>
      <c r="C19915" s="2"/>
    </row>
    <row r="19916" spans="2:3" x14ac:dyDescent="0.45">
      <c r="B19916" s="2"/>
      <c r="C19916" s="2"/>
    </row>
    <row r="19917" spans="2:3" x14ac:dyDescent="0.45">
      <c r="B19917" s="2"/>
      <c r="C19917" s="2"/>
    </row>
    <row r="19918" spans="2:3" x14ac:dyDescent="0.45">
      <c r="B19918" s="2"/>
      <c r="C19918" s="2"/>
    </row>
    <row r="19919" spans="2:3" x14ac:dyDescent="0.45">
      <c r="B19919" s="2"/>
      <c r="C19919" s="2"/>
    </row>
    <row r="19920" spans="2:3" x14ac:dyDescent="0.45">
      <c r="B19920" s="2"/>
      <c r="C19920" s="2"/>
    </row>
    <row r="19921" spans="2:3" x14ac:dyDescent="0.45">
      <c r="B19921" s="2"/>
      <c r="C19921" s="2"/>
    </row>
    <row r="19922" spans="2:3" x14ac:dyDescent="0.45">
      <c r="B19922" s="2"/>
      <c r="C19922" s="2"/>
    </row>
    <row r="19923" spans="2:3" x14ac:dyDescent="0.45">
      <c r="B19923" s="2"/>
      <c r="C19923" s="2"/>
    </row>
    <row r="19924" spans="2:3" x14ac:dyDescent="0.45">
      <c r="B19924" s="2"/>
      <c r="C19924" s="2"/>
    </row>
    <row r="19925" spans="2:3" x14ac:dyDescent="0.45">
      <c r="B19925" s="2"/>
      <c r="C19925" s="2"/>
    </row>
    <row r="19926" spans="2:3" x14ac:dyDescent="0.45">
      <c r="B19926" s="2"/>
      <c r="C19926" s="2"/>
    </row>
    <row r="19927" spans="2:3" x14ac:dyDescent="0.45">
      <c r="B19927" s="2"/>
      <c r="C19927" s="2"/>
    </row>
    <row r="19928" spans="2:3" x14ac:dyDescent="0.45">
      <c r="B19928" s="2"/>
      <c r="C19928" s="2"/>
    </row>
    <row r="19929" spans="2:3" x14ac:dyDescent="0.45">
      <c r="B19929" s="2"/>
      <c r="C19929" s="2"/>
    </row>
    <row r="19930" spans="2:3" x14ac:dyDescent="0.45">
      <c r="B19930" s="2"/>
      <c r="C19930" s="2"/>
    </row>
    <row r="19931" spans="2:3" x14ac:dyDescent="0.45">
      <c r="B19931" s="2"/>
      <c r="C19931" s="2"/>
    </row>
    <row r="19932" spans="2:3" x14ac:dyDescent="0.45">
      <c r="B19932" s="2"/>
      <c r="C19932" s="2"/>
    </row>
    <row r="19933" spans="2:3" x14ac:dyDescent="0.45">
      <c r="B19933" s="2"/>
      <c r="C19933" s="2"/>
    </row>
    <row r="19934" spans="2:3" x14ac:dyDescent="0.45">
      <c r="B19934" s="2"/>
      <c r="C19934" s="2"/>
    </row>
    <row r="19935" spans="2:3" x14ac:dyDescent="0.45">
      <c r="B19935" s="2"/>
      <c r="C19935" s="2"/>
    </row>
    <row r="19936" spans="2:3" x14ac:dyDescent="0.45">
      <c r="B19936" s="2"/>
      <c r="C19936" s="2"/>
    </row>
    <row r="19937" spans="2:3" x14ac:dyDescent="0.45">
      <c r="B19937" s="2"/>
      <c r="C19937" s="2"/>
    </row>
    <row r="19938" spans="2:3" x14ac:dyDescent="0.45">
      <c r="B19938" s="2"/>
      <c r="C19938" s="2"/>
    </row>
    <row r="19939" spans="2:3" x14ac:dyDescent="0.45">
      <c r="B19939" s="2"/>
      <c r="C19939" s="2"/>
    </row>
    <row r="19940" spans="2:3" x14ac:dyDescent="0.45">
      <c r="B19940" s="2"/>
      <c r="C19940" s="2"/>
    </row>
    <row r="19941" spans="2:3" x14ac:dyDescent="0.45">
      <c r="B19941" s="2"/>
      <c r="C19941" s="2"/>
    </row>
    <row r="19942" spans="2:3" x14ac:dyDescent="0.45">
      <c r="B19942" s="2"/>
      <c r="C19942" s="2"/>
    </row>
    <row r="19943" spans="2:3" x14ac:dyDescent="0.45">
      <c r="B19943" s="2"/>
      <c r="C19943" s="2"/>
    </row>
    <row r="19944" spans="2:3" x14ac:dyDescent="0.45">
      <c r="B19944" s="2"/>
      <c r="C19944" s="2"/>
    </row>
    <row r="19945" spans="2:3" x14ac:dyDescent="0.45">
      <c r="B19945" s="2"/>
      <c r="C19945" s="2"/>
    </row>
    <row r="19946" spans="2:3" x14ac:dyDescent="0.45">
      <c r="B19946" s="2"/>
      <c r="C19946" s="2"/>
    </row>
    <row r="19947" spans="2:3" x14ac:dyDescent="0.45">
      <c r="B19947" s="2"/>
      <c r="C19947" s="2"/>
    </row>
    <row r="19948" spans="2:3" x14ac:dyDescent="0.45">
      <c r="B19948" s="2"/>
      <c r="C19948" s="2"/>
    </row>
    <row r="19949" spans="2:3" x14ac:dyDescent="0.45">
      <c r="B19949" s="2"/>
      <c r="C19949" s="2"/>
    </row>
    <row r="19950" spans="2:3" x14ac:dyDescent="0.45">
      <c r="B19950" s="2"/>
      <c r="C19950" s="2"/>
    </row>
    <row r="19951" spans="2:3" x14ac:dyDescent="0.45">
      <c r="B19951" s="2"/>
      <c r="C19951" s="2"/>
    </row>
    <row r="19952" spans="2:3" x14ac:dyDescent="0.45">
      <c r="B19952" s="2"/>
      <c r="C19952" s="2"/>
    </row>
    <row r="19953" spans="2:3" x14ac:dyDescent="0.45">
      <c r="B19953" s="2"/>
      <c r="C19953" s="2"/>
    </row>
    <row r="19954" spans="2:3" x14ac:dyDescent="0.45">
      <c r="B19954" s="2"/>
      <c r="C19954" s="2"/>
    </row>
    <row r="19955" spans="2:3" x14ac:dyDescent="0.45">
      <c r="B19955" s="2"/>
      <c r="C19955" s="2"/>
    </row>
    <row r="19956" spans="2:3" x14ac:dyDescent="0.45">
      <c r="B19956" s="2"/>
      <c r="C19956" s="2"/>
    </row>
    <row r="19957" spans="2:3" x14ac:dyDescent="0.45">
      <c r="B19957" s="2"/>
      <c r="C19957" s="2"/>
    </row>
    <row r="19958" spans="2:3" x14ac:dyDescent="0.45">
      <c r="B19958" s="2"/>
      <c r="C19958" s="2"/>
    </row>
    <row r="19959" spans="2:3" x14ac:dyDescent="0.45">
      <c r="B19959" s="2"/>
      <c r="C19959" s="2"/>
    </row>
    <row r="19960" spans="2:3" x14ac:dyDescent="0.45">
      <c r="B19960" s="2"/>
      <c r="C19960" s="2"/>
    </row>
    <row r="19961" spans="2:3" x14ac:dyDescent="0.45">
      <c r="B19961" s="2"/>
      <c r="C19961" s="2"/>
    </row>
    <row r="19962" spans="2:3" x14ac:dyDescent="0.45">
      <c r="B19962" s="2"/>
      <c r="C19962" s="2"/>
    </row>
    <row r="19963" spans="2:3" x14ac:dyDescent="0.45">
      <c r="B19963" s="2"/>
      <c r="C19963" s="2"/>
    </row>
    <row r="19964" spans="2:3" x14ac:dyDescent="0.45">
      <c r="B19964" s="2"/>
      <c r="C19964" s="2"/>
    </row>
    <row r="19965" spans="2:3" x14ac:dyDescent="0.45">
      <c r="B19965" s="2"/>
      <c r="C19965" s="2"/>
    </row>
    <row r="19966" spans="2:3" x14ac:dyDescent="0.45">
      <c r="B19966" s="2"/>
      <c r="C19966" s="2"/>
    </row>
    <row r="19967" spans="2:3" x14ac:dyDescent="0.45">
      <c r="B19967" s="2"/>
      <c r="C19967" s="2"/>
    </row>
    <row r="19968" spans="2:3" x14ac:dyDescent="0.45">
      <c r="B19968" s="2"/>
      <c r="C19968" s="2"/>
    </row>
    <row r="19969" spans="2:3" x14ac:dyDescent="0.45">
      <c r="B19969" s="2"/>
      <c r="C19969" s="2"/>
    </row>
    <row r="19970" spans="2:3" x14ac:dyDescent="0.45">
      <c r="B19970" s="2"/>
      <c r="C19970" s="2"/>
    </row>
    <row r="19971" spans="2:3" x14ac:dyDescent="0.45">
      <c r="B19971" s="2"/>
      <c r="C19971" s="2"/>
    </row>
    <row r="19972" spans="2:3" x14ac:dyDescent="0.45">
      <c r="B19972" s="2"/>
      <c r="C19972" s="2"/>
    </row>
    <row r="19973" spans="2:3" x14ac:dyDescent="0.45">
      <c r="B19973" s="2"/>
      <c r="C19973" s="2"/>
    </row>
    <row r="19974" spans="2:3" x14ac:dyDescent="0.45">
      <c r="B19974" s="2"/>
      <c r="C19974" s="2"/>
    </row>
    <row r="19975" spans="2:3" x14ac:dyDescent="0.45">
      <c r="B19975" s="2"/>
      <c r="C19975" s="2"/>
    </row>
    <row r="19976" spans="2:3" x14ac:dyDescent="0.45">
      <c r="B19976" s="2"/>
      <c r="C19976" s="2"/>
    </row>
    <row r="19977" spans="2:3" x14ac:dyDescent="0.45">
      <c r="B19977" s="2"/>
      <c r="C19977" s="2"/>
    </row>
    <row r="19978" spans="2:3" x14ac:dyDescent="0.45">
      <c r="B19978" s="2"/>
      <c r="C19978" s="2"/>
    </row>
    <row r="19979" spans="2:3" x14ac:dyDescent="0.45">
      <c r="B19979" s="2"/>
      <c r="C19979" s="2"/>
    </row>
    <row r="19980" spans="2:3" x14ac:dyDescent="0.45">
      <c r="B19980" s="2"/>
      <c r="C19980" s="2"/>
    </row>
    <row r="19981" spans="2:3" x14ac:dyDescent="0.45">
      <c r="B19981" s="2"/>
      <c r="C19981" s="2"/>
    </row>
    <row r="19982" spans="2:3" x14ac:dyDescent="0.45">
      <c r="B19982" s="2"/>
      <c r="C19982" s="2"/>
    </row>
    <row r="19983" spans="2:3" x14ac:dyDescent="0.45">
      <c r="B19983" s="2"/>
      <c r="C19983" s="2"/>
    </row>
    <row r="19984" spans="2:3" x14ac:dyDescent="0.45">
      <c r="B19984" s="2"/>
      <c r="C19984" s="2"/>
    </row>
    <row r="19985" spans="2:3" x14ac:dyDescent="0.45">
      <c r="B19985" s="2"/>
      <c r="C19985" s="2"/>
    </row>
    <row r="19986" spans="2:3" x14ac:dyDescent="0.45">
      <c r="B19986" s="2"/>
      <c r="C19986" s="2"/>
    </row>
    <row r="19987" spans="2:3" x14ac:dyDescent="0.45">
      <c r="B19987" s="2"/>
      <c r="C19987" s="2"/>
    </row>
    <row r="19988" spans="2:3" x14ac:dyDescent="0.45">
      <c r="B19988" s="2"/>
      <c r="C19988" s="2"/>
    </row>
    <row r="19989" spans="2:3" x14ac:dyDescent="0.45">
      <c r="B19989" s="2"/>
      <c r="C19989" s="2"/>
    </row>
    <row r="19990" spans="2:3" x14ac:dyDescent="0.45">
      <c r="B19990" s="2"/>
      <c r="C19990" s="2"/>
    </row>
    <row r="19991" spans="2:3" x14ac:dyDescent="0.45">
      <c r="B19991" s="2"/>
      <c r="C19991" s="2"/>
    </row>
    <row r="19992" spans="2:3" x14ac:dyDescent="0.45">
      <c r="B19992" s="2"/>
      <c r="C19992" s="2"/>
    </row>
    <row r="19993" spans="2:3" x14ac:dyDescent="0.45">
      <c r="B19993" s="2"/>
      <c r="C19993" s="2"/>
    </row>
    <row r="19994" spans="2:3" x14ac:dyDescent="0.45">
      <c r="B19994" s="2"/>
      <c r="C19994" s="2"/>
    </row>
    <row r="19995" spans="2:3" x14ac:dyDescent="0.45">
      <c r="B19995" s="2"/>
      <c r="C19995" s="2"/>
    </row>
    <row r="19996" spans="2:3" x14ac:dyDescent="0.45">
      <c r="B19996" s="2"/>
      <c r="C19996" s="2"/>
    </row>
    <row r="19997" spans="2:3" x14ac:dyDescent="0.45">
      <c r="B19997" s="2"/>
      <c r="C19997" s="2"/>
    </row>
    <row r="19998" spans="2:3" x14ac:dyDescent="0.45">
      <c r="B19998" s="2"/>
      <c r="C19998" s="2"/>
    </row>
    <row r="19999" spans="2:3" x14ac:dyDescent="0.45">
      <c r="B19999" s="2"/>
      <c r="C19999" s="2"/>
    </row>
    <row r="20000" spans="2:3" x14ac:dyDescent="0.45">
      <c r="B20000" s="2"/>
      <c r="C20000" s="2"/>
    </row>
    <row r="20001" spans="2:3" x14ac:dyDescent="0.45">
      <c r="B20001" s="2"/>
      <c r="C20001" s="2"/>
    </row>
    <row r="20002" spans="2:3" x14ac:dyDescent="0.45">
      <c r="B20002" s="2"/>
      <c r="C20002" s="2"/>
    </row>
    <row r="20003" spans="2:3" x14ac:dyDescent="0.45">
      <c r="B20003" s="2"/>
      <c r="C20003" s="2"/>
    </row>
    <row r="20004" spans="2:3" x14ac:dyDescent="0.45">
      <c r="B20004" s="2"/>
      <c r="C20004" s="2"/>
    </row>
    <row r="20005" spans="2:3" x14ac:dyDescent="0.45">
      <c r="B20005" s="2"/>
      <c r="C20005" s="2"/>
    </row>
    <row r="20006" spans="2:3" x14ac:dyDescent="0.45">
      <c r="B20006" s="2"/>
      <c r="C20006" s="2"/>
    </row>
    <row r="20007" spans="2:3" x14ac:dyDescent="0.45">
      <c r="B20007" s="2"/>
      <c r="C20007" s="2"/>
    </row>
    <row r="20008" spans="2:3" x14ac:dyDescent="0.45">
      <c r="B20008" s="2"/>
      <c r="C20008" s="2"/>
    </row>
    <row r="20009" spans="2:3" x14ac:dyDescent="0.45">
      <c r="B20009" s="2"/>
      <c r="C20009" s="2"/>
    </row>
    <row r="20010" spans="2:3" x14ac:dyDescent="0.45">
      <c r="B20010" s="2"/>
      <c r="C20010" s="2"/>
    </row>
    <row r="20011" spans="2:3" x14ac:dyDescent="0.45">
      <c r="B20011" s="2"/>
      <c r="C20011" s="2"/>
    </row>
    <row r="20012" spans="2:3" x14ac:dyDescent="0.45">
      <c r="B20012" s="2"/>
      <c r="C20012" s="2"/>
    </row>
    <row r="20013" spans="2:3" x14ac:dyDescent="0.45">
      <c r="B20013" s="2"/>
      <c r="C20013" s="2"/>
    </row>
    <row r="20014" spans="2:3" x14ac:dyDescent="0.45">
      <c r="B20014" s="2"/>
      <c r="C20014" s="2"/>
    </row>
    <row r="20015" spans="2:3" x14ac:dyDescent="0.45">
      <c r="B20015" s="2"/>
      <c r="C20015" s="2"/>
    </row>
    <row r="20016" spans="2:3" x14ac:dyDescent="0.45">
      <c r="B20016" s="2"/>
      <c r="C20016" s="2"/>
    </row>
    <row r="20017" spans="2:3" x14ac:dyDescent="0.45">
      <c r="B20017" s="2"/>
      <c r="C20017" s="2"/>
    </row>
    <row r="20018" spans="2:3" x14ac:dyDescent="0.45">
      <c r="B20018" s="2"/>
      <c r="C20018" s="2"/>
    </row>
    <row r="20019" spans="2:3" x14ac:dyDescent="0.45">
      <c r="B20019" s="2"/>
      <c r="C20019" s="2"/>
    </row>
    <row r="20020" spans="2:3" x14ac:dyDescent="0.45">
      <c r="B20020" s="2"/>
      <c r="C20020" s="2"/>
    </row>
    <row r="20021" spans="2:3" x14ac:dyDescent="0.45">
      <c r="B20021" s="2"/>
      <c r="C20021" s="2"/>
    </row>
    <row r="20022" spans="2:3" x14ac:dyDescent="0.45">
      <c r="B20022" s="2"/>
      <c r="C20022" s="2"/>
    </row>
    <row r="20023" spans="2:3" x14ac:dyDescent="0.45">
      <c r="B20023" s="2"/>
      <c r="C20023" s="2"/>
    </row>
    <row r="20024" spans="2:3" x14ac:dyDescent="0.45">
      <c r="B20024" s="2"/>
      <c r="C20024" s="2"/>
    </row>
    <row r="20025" spans="2:3" x14ac:dyDescent="0.45">
      <c r="B20025" s="2"/>
      <c r="C20025" s="2"/>
    </row>
    <row r="20026" spans="2:3" x14ac:dyDescent="0.45">
      <c r="B20026" s="2"/>
      <c r="C20026" s="2"/>
    </row>
    <row r="20027" spans="2:3" x14ac:dyDescent="0.45">
      <c r="B20027" s="2"/>
      <c r="C20027" s="2"/>
    </row>
    <row r="20028" spans="2:3" x14ac:dyDescent="0.45">
      <c r="B20028" s="2"/>
      <c r="C20028" s="2"/>
    </row>
    <row r="20029" spans="2:3" x14ac:dyDescent="0.45">
      <c r="B20029" s="2"/>
      <c r="C20029" s="2"/>
    </row>
    <row r="20030" spans="2:3" x14ac:dyDescent="0.45">
      <c r="B20030" s="2"/>
      <c r="C20030" s="2"/>
    </row>
    <row r="20031" spans="2:3" x14ac:dyDescent="0.45">
      <c r="B20031" s="2"/>
      <c r="C20031" s="2"/>
    </row>
    <row r="20032" spans="2:3" x14ac:dyDescent="0.45">
      <c r="B20032" s="2"/>
      <c r="C20032" s="2"/>
    </row>
    <row r="20033" spans="2:3" x14ac:dyDescent="0.45">
      <c r="B20033" s="2"/>
      <c r="C20033" s="2"/>
    </row>
    <row r="20034" spans="2:3" x14ac:dyDescent="0.45">
      <c r="B20034" s="2"/>
      <c r="C20034" s="2"/>
    </row>
    <row r="20035" spans="2:3" x14ac:dyDescent="0.45">
      <c r="B20035" s="2"/>
      <c r="C20035" s="2"/>
    </row>
    <row r="20036" spans="2:3" x14ac:dyDescent="0.45">
      <c r="B20036" s="2"/>
      <c r="C20036" s="2"/>
    </row>
    <row r="20037" spans="2:3" x14ac:dyDescent="0.45">
      <c r="B20037" s="2"/>
      <c r="C20037" s="2"/>
    </row>
    <row r="20038" spans="2:3" x14ac:dyDescent="0.45">
      <c r="B20038" s="2"/>
      <c r="C20038" s="2"/>
    </row>
    <row r="20039" spans="2:3" x14ac:dyDescent="0.45">
      <c r="B20039" s="2"/>
      <c r="C20039" s="2"/>
    </row>
    <row r="20040" spans="2:3" x14ac:dyDescent="0.45">
      <c r="B20040" s="2"/>
      <c r="C20040" s="2"/>
    </row>
    <row r="20041" spans="2:3" x14ac:dyDescent="0.45">
      <c r="B20041" s="2"/>
      <c r="C20041" s="2"/>
    </row>
    <row r="20042" spans="2:3" x14ac:dyDescent="0.45">
      <c r="B20042" s="2"/>
      <c r="C20042" s="2"/>
    </row>
    <row r="20043" spans="2:3" x14ac:dyDescent="0.45">
      <c r="B20043" s="2"/>
      <c r="C20043" s="2"/>
    </row>
    <row r="20044" spans="2:3" x14ac:dyDescent="0.45">
      <c r="B20044" s="2"/>
      <c r="C20044" s="2"/>
    </row>
    <row r="20045" spans="2:3" x14ac:dyDescent="0.45">
      <c r="B20045" s="2"/>
      <c r="C20045" s="2"/>
    </row>
    <row r="20046" spans="2:3" x14ac:dyDescent="0.45">
      <c r="B20046" s="2"/>
      <c r="C20046" s="2"/>
    </row>
    <row r="20047" spans="2:3" x14ac:dyDescent="0.45">
      <c r="B20047" s="2"/>
      <c r="C20047" s="2"/>
    </row>
    <row r="20048" spans="2:3" x14ac:dyDescent="0.45">
      <c r="B20048" s="2"/>
      <c r="C20048" s="2"/>
    </row>
    <row r="20049" spans="2:3" x14ac:dyDescent="0.45">
      <c r="B20049" s="2"/>
      <c r="C20049" s="2"/>
    </row>
    <row r="20050" spans="2:3" x14ac:dyDescent="0.45">
      <c r="B20050" s="2"/>
      <c r="C20050" s="2"/>
    </row>
    <row r="20051" spans="2:3" x14ac:dyDescent="0.45">
      <c r="B20051" s="2"/>
      <c r="C20051" s="2"/>
    </row>
    <row r="20052" spans="2:3" x14ac:dyDescent="0.45">
      <c r="B20052" s="2"/>
      <c r="C20052" s="2"/>
    </row>
    <row r="20053" spans="2:3" x14ac:dyDescent="0.45">
      <c r="B20053" s="2"/>
      <c r="C20053" s="2"/>
    </row>
    <row r="20054" spans="2:3" x14ac:dyDescent="0.45">
      <c r="B20054" s="2"/>
      <c r="C20054" s="2"/>
    </row>
    <row r="20055" spans="2:3" x14ac:dyDescent="0.45">
      <c r="B20055" s="2"/>
      <c r="C20055" s="2"/>
    </row>
    <row r="20056" spans="2:3" x14ac:dyDescent="0.45">
      <c r="B20056" s="2"/>
      <c r="C20056" s="2"/>
    </row>
    <row r="20057" spans="2:3" x14ac:dyDescent="0.45">
      <c r="B20057" s="2"/>
      <c r="C20057" s="2"/>
    </row>
    <row r="20058" spans="2:3" x14ac:dyDescent="0.45">
      <c r="B20058" s="2"/>
      <c r="C20058" s="2"/>
    </row>
    <row r="20059" spans="2:3" x14ac:dyDescent="0.45">
      <c r="B20059" s="2"/>
      <c r="C20059" s="2"/>
    </row>
    <row r="20060" spans="2:3" x14ac:dyDescent="0.45">
      <c r="B20060" s="2"/>
      <c r="C20060" s="2"/>
    </row>
    <row r="20061" spans="2:3" x14ac:dyDescent="0.45">
      <c r="B20061" s="2"/>
      <c r="C20061" s="2"/>
    </row>
    <row r="20062" spans="2:3" x14ac:dyDescent="0.45">
      <c r="B20062" s="2"/>
      <c r="C20062" s="2"/>
    </row>
    <row r="20063" spans="2:3" x14ac:dyDescent="0.45">
      <c r="B20063" s="2"/>
      <c r="C20063" s="2"/>
    </row>
    <row r="20064" spans="2:3" x14ac:dyDescent="0.45">
      <c r="B20064" s="2"/>
      <c r="C20064" s="2"/>
    </row>
    <row r="20065" spans="2:3" x14ac:dyDescent="0.45">
      <c r="B20065" s="2"/>
      <c r="C20065" s="2"/>
    </row>
    <row r="20066" spans="2:3" x14ac:dyDescent="0.45">
      <c r="B20066" s="2"/>
      <c r="C20066" s="2"/>
    </row>
    <row r="20067" spans="2:3" x14ac:dyDescent="0.45">
      <c r="B20067" s="2"/>
      <c r="C20067" s="2"/>
    </row>
    <row r="20068" spans="2:3" x14ac:dyDescent="0.45">
      <c r="B20068" s="2"/>
      <c r="C20068" s="2"/>
    </row>
    <row r="20069" spans="2:3" x14ac:dyDescent="0.45">
      <c r="B20069" s="2"/>
      <c r="C20069" s="2"/>
    </row>
    <row r="20070" spans="2:3" x14ac:dyDescent="0.45">
      <c r="B20070" s="2"/>
      <c r="C20070" s="2"/>
    </row>
    <row r="20071" spans="2:3" x14ac:dyDescent="0.45">
      <c r="B20071" s="2"/>
      <c r="C20071" s="2"/>
    </row>
    <row r="20072" spans="2:3" x14ac:dyDescent="0.45">
      <c r="B20072" s="2"/>
      <c r="C20072" s="2"/>
    </row>
    <row r="20073" spans="2:3" x14ac:dyDescent="0.45">
      <c r="B20073" s="2"/>
      <c r="C20073" s="2"/>
    </row>
    <row r="20074" spans="2:3" x14ac:dyDescent="0.45">
      <c r="B20074" s="2"/>
      <c r="C20074" s="2"/>
    </row>
    <row r="20075" spans="2:3" x14ac:dyDescent="0.45">
      <c r="B20075" s="2"/>
      <c r="C20075" s="2"/>
    </row>
    <row r="20076" spans="2:3" x14ac:dyDescent="0.45">
      <c r="B20076" s="2"/>
      <c r="C20076" s="2"/>
    </row>
    <row r="20077" spans="2:3" x14ac:dyDescent="0.45">
      <c r="B20077" s="2"/>
      <c r="C20077" s="2"/>
    </row>
    <row r="20078" spans="2:3" x14ac:dyDescent="0.45">
      <c r="B20078" s="2"/>
      <c r="C20078" s="2"/>
    </row>
    <row r="20079" spans="2:3" x14ac:dyDescent="0.45">
      <c r="B20079" s="2"/>
      <c r="C20079" s="2"/>
    </row>
    <row r="20080" spans="2:3" x14ac:dyDescent="0.45">
      <c r="B20080" s="2"/>
      <c r="C20080" s="2"/>
    </row>
    <row r="20081" spans="2:3" x14ac:dyDescent="0.45">
      <c r="B20081" s="2"/>
      <c r="C20081" s="2"/>
    </row>
    <row r="20082" spans="2:3" x14ac:dyDescent="0.45">
      <c r="B20082" s="2"/>
      <c r="C20082" s="2"/>
    </row>
    <row r="20083" spans="2:3" x14ac:dyDescent="0.45">
      <c r="B20083" s="2"/>
      <c r="C20083" s="2"/>
    </row>
    <row r="20084" spans="2:3" x14ac:dyDescent="0.45">
      <c r="B20084" s="2"/>
      <c r="C20084" s="2"/>
    </row>
    <row r="20085" spans="2:3" x14ac:dyDescent="0.45">
      <c r="B20085" s="2"/>
      <c r="C20085" s="2"/>
    </row>
    <row r="20086" spans="2:3" x14ac:dyDescent="0.45">
      <c r="B20086" s="2"/>
      <c r="C20086" s="2"/>
    </row>
    <row r="20087" spans="2:3" x14ac:dyDescent="0.45">
      <c r="B20087" s="2"/>
      <c r="C20087" s="2"/>
    </row>
    <row r="20088" spans="2:3" x14ac:dyDescent="0.45">
      <c r="B20088" s="2"/>
      <c r="C20088" s="2"/>
    </row>
    <row r="20089" spans="2:3" x14ac:dyDescent="0.45">
      <c r="B20089" s="2"/>
      <c r="C20089" s="2"/>
    </row>
    <row r="20090" spans="2:3" x14ac:dyDescent="0.45">
      <c r="B20090" s="2"/>
      <c r="C20090" s="2"/>
    </row>
    <row r="20091" spans="2:3" x14ac:dyDescent="0.45">
      <c r="B20091" s="2"/>
      <c r="C20091" s="2"/>
    </row>
    <row r="20092" spans="2:3" x14ac:dyDescent="0.45">
      <c r="B20092" s="2"/>
      <c r="C20092" s="2"/>
    </row>
    <row r="20093" spans="2:3" x14ac:dyDescent="0.45">
      <c r="B20093" s="2"/>
      <c r="C20093" s="2"/>
    </row>
    <row r="20094" spans="2:3" x14ac:dyDescent="0.45">
      <c r="B20094" s="2"/>
      <c r="C20094" s="2"/>
    </row>
    <row r="20095" spans="2:3" x14ac:dyDescent="0.45">
      <c r="B20095" s="2"/>
      <c r="C20095" s="2"/>
    </row>
    <row r="20096" spans="2:3" x14ac:dyDescent="0.45">
      <c r="B20096" s="2"/>
      <c r="C20096" s="2"/>
    </row>
    <row r="20097" spans="2:3" x14ac:dyDescent="0.45">
      <c r="B20097" s="2"/>
      <c r="C20097" s="2"/>
    </row>
    <row r="20098" spans="2:3" x14ac:dyDescent="0.45">
      <c r="B20098" s="2"/>
      <c r="C20098" s="2"/>
    </row>
    <row r="20099" spans="2:3" x14ac:dyDescent="0.45">
      <c r="B20099" s="2"/>
      <c r="C20099" s="2"/>
    </row>
    <row r="20100" spans="2:3" x14ac:dyDescent="0.45">
      <c r="B20100" s="2"/>
      <c r="C20100" s="2"/>
    </row>
    <row r="20101" spans="2:3" x14ac:dyDescent="0.45">
      <c r="B20101" s="2"/>
      <c r="C20101" s="2"/>
    </row>
    <row r="20102" spans="2:3" x14ac:dyDescent="0.45">
      <c r="B20102" s="2"/>
      <c r="C20102" s="2"/>
    </row>
    <row r="20103" spans="2:3" x14ac:dyDescent="0.45">
      <c r="B20103" s="2"/>
      <c r="C20103" s="2"/>
    </row>
    <row r="20104" spans="2:3" x14ac:dyDescent="0.45">
      <c r="B20104" s="2"/>
      <c r="C20104" s="2"/>
    </row>
    <row r="20105" spans="2:3" x14ac:dyDescent="0.45">
      <c r="B20105" s="2"/>
      <c r="C20105" s="2"/>
    </row>
    <row r="20106" spans="2:3" x14ac:dyDescent="0.45">
      <c r="B20106" s="2"/>
      <c r="C20106" s="2"/>
    </row>
    <row r="20107" spans="2:3" x14ac:dyDescent="0.45">
      <c r="B20107" s="2"/>
      <c r="C20107" s="2"/>
    </row>
    <row r="20108" spans="2:3" x14ac:dyDescent="0.45">
      <c r="B20108" s="2"/>
      <c r="C20108" s="2"/>
    </row>
    <row r="20109" spans="2:3" x14ac:dyDescent="0.45">
      <c r="B20109" s="2"/>
      <c r="C20109" s="2"/>
    </row>
    <row r="20110" spans="2:3" x14ac:dyDescent="0.45">
      <c r="B20110" s="2"/>
      <c r="C20110" s="2"/>
    </row>
    <row r="20111" spans="2:3" x14ac:dyDescent="0.45">
      <c r="B20111" s="2"/>
      <c r="C20111" s="2"/>
    </row>
    <row r="20112" spans="2:3" x14ac:dyDescent="0.45">
      <c r="B20112" s="2"/>
      <c r="C20112" s="2"/>
    </row>
    <row r="20113" spans="2:3" x14ac:dyDescent="0.45">
      <c r="B20113" s="2"/>
      <c r="C20113" s="2"/>
    </row>
    <row r="20114" spans="2:3" x14ac:dyDescent="0.45">
      <c r="B20114" s="2"/>
      <c r="C20114" s="2"/>
    </row>
    <row r="20115" spans="2:3" x14ac:dyDescent="0.45">
      <c r="B20115" s="2"/>
      <c r="C20115" s="2"/>
    </row>
    <row r="20116" spans="2:3" x14ac:dyDescent="0.45">
      <c r="B20116" s="2"/>
      <c r="C20116" s="2"/>
    </row>
    <row r="20117" spans="2:3" x14ac:dyDescent="0.45">
      <c r="B20117" s="2"/>
      <c r="C20117" s="2"/>
    </row>
    <row r="20118" spans="2:3" x14ac:dyDescent="0.45">
      <c r="B20118" s="2"/>
      <c r="C20118" s="2"/>
    </row>
    <row r="20119" spans="2:3" x14ac:dyDescent="0.45">
      <c r="B20119" s="2"/>
      <c r="C20119" s="2"/>
    </row>
    <row r="20120" spans="2:3" x14ac:dyDescent="0.45">
      <c r="B20120" s="2"/>
      <c r="C20120" s="2"/>
    </row>
    <row r="20121" spans="2:3" x14ac:dyDescent="0.45">
      <c r="B20121" s="2"/>
      <c r="C20121" s="2"/>
    </row>
    <row r="20122" spans="2:3" x14ac:dyDescent="0.45">
      <c r="B20122" s="2"/>
      <c r="C20122" s="2"/>
    </row>
    <row r="20123" spans="2:3" x14ac:dyDescent="0.45">
      <c r="B20123" s="2"/>
      <c r="C20123" s="2"/>
    </row>
    <row r="20124" spans="2:3" x14ac:dyDescent="0.45">
      <c r="B20124" s="2"/>
      <c r="C20124" s="2"/>
    </row>
    <row r="20125" spans="2:3" x14ac:dyDescent="0.45">
      <c r="B20125" s="2"/>
      <c r="C20125" s="2"/>
    </row>
    <row r="20126" spans="2:3" x14ac:dyDescent="0.45">
      <c r="B20126" s="2"/>
      <c r="C20126" s="2"/>
    </row>
    <row r="20127" spans="2:3" x14ac:dyDescent="0.45">
      <c r="B20127" s="2"/>
      <c r="C20127" s="2"/>
    </row>
    <row r="20128" spans="2:3" x14ac:dyDescent="0.45">
      <c r="B20128" s="2"/>
      <c r="C20128" s="2"/>
    </row>
    <row r="20129" spans="2:3" x14ac:dyDescent="0.45">
      <c r="B20129" s="2"/>
      <c r="C20129" s="2"/>
    </row>
    <row r="20130" spans="2:3" x14ac:dyDescent="0.45">
      <c r="B20130" s="2"/>
      <c r="C20130" s="2"/>
    </row>
    <row r="20131" spans="2:3" x14ac:dyDescent="0.45">
      <c r="B20131" s="2"/>
      <c r="C20131" s="2"/>
    </row>
    <row r="20132" spans="2:3" x14ac:dyDescent="0.45">
      <c r="B20132" s="2"/>
      <c r="C20132" s="2"/>
    </row>
    <row r="20133" spans="2:3" x14ac:dyDescent="0.45">
      <c r="B20133" s="2"/>
      <c r="C20133" s="2"/>
    </row>
    <row r="20134" spans="2:3" x14ac:dyDescent="0.45">
      <c r="B20134" s="2"/>
      <c r="C20134" s="2"/>
    </row>
    <row r="20135" spans="2:3" x14ac:dyDescent="0.45">
      <c r="B20135" s="2"/>
      <c r="C20135" s="2"/>
    </row>
    <row r="20136" spans="2:3" x14ac:dyDescent="0.45">
      <c r="B20136" s="2"/>
      <c r="C20136" s="2"/>
    </row>
    <row r="20137" spans="2:3" x14ac:dyDescent="0.45">
      <c r="B20137" s="2"/>
      <c r="C20137" s="2"/>
    </row>
    <row r="20138" spans="2:3" x14ac:dyDescent="0.45">
      <c r="B20138" s="2"/>
      <c r="C20138" s="2"/>
    </row>
    <row r="20139" spans="2:3" x14ac:dyDescent="0.45">
      <c r="B20139" s="2"/>
      <c r="C20139" s="2"/>
    </row>
    <row r="20140" spans="2:3" x14ac:dyDescent="0.45">
      <c r="B20140" s="2"/>
      <c r="C20140" s="2"/>
    </row>
    <row r="20141" spans="2:3" x14ac:dyDescent="0.45">
      <c r="B20141" s="2"/>
      <c r="C20141" s="2"/>
    </row>
    <row r="20142" spans="2:3" x14ac:dyDescent="0.45">
      <c r="B20142" s="2"/>
      <c r="C20142" s="2"/>
    </row>
    <row r="20143" spans="2:3" x14ac:dyDescent="0.45">
      <c r="B20143" s="2"/>
      <c r="C20143" s="2"/>
    </row>
    <row r="20144" spans="2:3" x14ac:dyDescent="0.45">
      <c r="B20144" s="2"/>
      <c r="C20144" s="2"/>
    </row>
    <row r="20145" spans="2:3" x14ac:dyDescent="0.45">
      <c r="B20145" s="2"/>
      <c r="C20145" s="2"/>
    </row>
    <row r="20146" spans="2:3" x14ac:dyDescent="0.45">
      <c r="B20146" s="2"/>
      <c r="C20146" s="2"/>
    </row>
    <row r="20147" spans="2:3" x14ac:dyDescent="0.45">
      <c r="B20147" s="2"/>
      <c r="C20147" s="2"/>
    </row>
    <row r="20148" spans="2:3" x14ac:dyDescent="0.45">
      <c r="B20148" s="2"/>
      <c r="C20148" s="2"/>
    </row>
    <row r="20149" spans="2:3" x14ac:dyDescent="0.45">
      <c r="B20149" s="2"/>
      <c r="C20149" s="2"/>
    </row>
    <row r="20150" spans="2:3" x14ac:dyDescent="0.45">
      <c r="B20150" s="2"/>
      <c r="C20150" s="2"/>
    </row>
    <row r="20151" spans="2:3" x14ac:dyDescent="0.45">
      <c r="B20151" s="2"/>
      <c r="C20151" s="2"/>
    </row>
    <row r="20152" spans="2:3" x14ac:dyDescent="0.45">
      <c r="B20152" s="2"/>
      <c r="C20152" s="2"/>
    </row>
    <row r="20153" spans="2:3" x14ac:dyDescent="0.45">
      <c r="B20153" s="2"/>
      <c r="C20153" s="2"/>
    </row>
    <row r="20154" spans="2:3" x14ac:dyDescent="0.45">
      <c r="B20154" s="2"/>
      <c r="C20154" s="2"/>
    </row>
    <row r="20155" spans="2:3" x14ac:dyDescent="0.45">
      <c r="B20155" s="2"/>
      <c r="C20155" s="2"/>
    </row>
    <row r="20156" spans="2:3" x14ac:dyDescent="0.45">
      <c r="B20156" s="2"/>
      <c r="C20156" s="2"/>
    </row>
    <row r="20157" spans="2:3" x14ac:dyDescent="0.45">
      <c r="B20157" s="2"/>
      <c r="C20157" s="2"/>
    </row>
    <row r="20158" spans="2:3" x14ac:dyDescent="0.45">
      <c r="B20158" s="2"/>
      <c r="C20158" s="2"/>
    </row>
    <row r="20159" spans="2:3" x14ac:dyDescent="0.45">
      <c r="B20159" s="2"/>
      <c r="C20159" s="2"/>
    </row>
    <row r="20160" spans="2:3" x14ac:dyDescent="0.45">
      <c r="B20160" s="2"/>
      <c r="C20160" s="2"/>
    </row>
    <row r="20161" spans="2:3" x14ac:dyDescent="0.45">
      <c r="B20161" s="2"/>
      <c r="C20161" s="2"/>
    </row>
    <row r="20162" spans="2:3" x14ac:dyDescent="0.45">
      <c r="B20162" s="2"/>
      <c r="C20162" s="2"/>
    </row>
    <row r="20163" spans="2:3" x14ac:dyDescent="0.45">
      <c r="B20163" s="2"/>
      <c r="C20163" s="2"/>
    </row>
    <row r="20164" spans="2:3" x14ac:dyDescent="0.45">
      <c r="B20164" s="2"/>
      <c r="C20164" s="2"/>
    </row>
    <row r="20165" spans="2:3" x14ac:dyDescent="0.45">
      <c r="B20165" s="2"/>
      <c r="C20165" s="2"/>
    </row>
    <row r="20166" spans="2:3" x14ac:dyDescent="0.45">
      <c r="B20166" s="2"/>
      <c r="C20166" s="2"/>
    </row>
    <row r="20167" spans="2:3" x14ac:dyDescent="0.45">
      <c r="B20167" s="2"/>
      <c r="C20167" s="2"/>
    </row>
    <row r="20168" spans="2:3" x14ac:dyDescent="0.45">
      <c r="B20168" s="2"/>
      <c r="C20168" s="2"/>
    </row>
    <row r="20169" spans="2:3" x14ac:dyDescent="0.45">
      <c r="B20169" s="2"/>
      <c r="C20169" s="2"/>
    </row>
    <row r="20170" spans="2:3" x14ac:dyDescent="0.45">
      <c r="B20170" s="2"/>
      <c r="C20170" s="2"/>
    </row>
    <row r="20171" spans="2:3" x14ac:dyDescent="0.45">
      <c r="B20171" s="2"/>
      <c r="C20171" s="2"/>
    </row>
    <row r="20172" spans="2:3" x14ac:dyDescent="0.45">
      <c r="B20172" s="2"/>
      <c r="C20172" s="2"/>
    </row>
    <row r="20173" spans="2:3" x14ac:dyDescent="0.45">
      <c r="B20173" s="2"/>
      <c r="C20173" s="2"/>
    </row>
    <row r="20174" spans="2:3" x14ac:dyDescent="0.45">
      <c r="B20174" s="2"/>
      <c r="C20174" s="2"/>
    </row>
    <row r="20175" spans="2:3" x14ac:dyDescent="0.45">
      <c r="B20175" s="2"/>
      <c r="C20175" s="2"/>
    </row>
    <row r="20176" spans="2:3" x14ac:dyDescent="0.45">
      <c r="B20176" s="2"/>
      <c r="C20176" s="2"/>
    </row>
    <row r="20177" spans="2:3" x14ac:dyDescent="0.45">
      <c r="B20177" s="2"/>
      <c r="C20177" s="2"/>
    </row>
    <row r="20178" spans="2:3" x14ac:dyDescent="0.45">
      <c r="B20178" s="2"/>
      <c r="C20178" s="2"/>
    </row>
    <row r="20179" spans="2:3" x14ac:dyDescent="0.45">
      <c r="B20179" s="2"/>
      <c r="C20179" s="2"/>
    </row>
    <row r="20180" spans="2:3" x14ac:dyDescent="0.45">
      <c r="B20180" s="2"/>
      <c r="C20180" s="2"/>
    </row>
    <row r="20181" spans="2:3" x14ac:dyDescent="0.45">
      <c r="B20181" s="2"/>
      <c r="C20181" s="2"/>
    </row>
    <row r="20182" spans="2:3" x14ac:dyDescent="0.45">
      <c r="B20182" s="2"/>
      <c r="C20182" s="2"/>
    </row>
    <row r="20183" spans="2:3" x14ac:dyDescent="0.45">
      <c r="B20183" s="2"/>
      <c r="C20183" s="2"/>
    </row>
    <row r="20184" spans="2:3" x14ac:dyDescent="0.45">
      <c r="B20184" s="2"/>
      <c r="C20184" s="2"/>
    </row>
    <row r="20185" spans="2:3" x14ac:dyDescent="0.45">
      <c r="B20185" s="2"/>
      <c r="C20185" s="2"/>
    </row>
    <row r="20186" spans="2:3" x14ac:dyDescent="0.45">
      <c r="B20186" s="2"/>
      <c r="C20186" s="2"/>
    </row>
    <row r="20187" spans="2:3" x14ac:dyDescent="0.45">
      <c r="B20187" s="2"/>
      <c r="C20187" s="2"/>
    </row>
    <row r="20188" spans="2:3" x14ac:dyDescent="0.45">
      <c r="B20188" s="2"/>
      <c r="C20188" s="2"/>
    </row>
    <row r="20189" spans="2:3" x14ac:dyDescent="0.45">
      <c r="B20189" s="2"/>
      <c r="C20189" s="2"/>
    </row>
    <row r="20190" spans="2:3" x14ac:dyDescent="0.45">
      <c r="B20190" s="2"/>
      <c r="C20190" s="2"/>
    </row>
    <row r="20191" spans="2:3" x14ac:dyDescent="0.45">
      <c r="B20191" s="2"/>
      <c r="C20191" s="2"/>
    </row>
    <row r="20192" spans="2:3" x14ac:dyDescent="0.45">
      <c r="B20192" s="2"/>
      <c r="C20192" s="2"/>
    </row>
    <row r="20193" spans="2:3" x14ac:dyDescent="0.45">
      <c r="B20193" s="2"/>
      <c r="C20193" s="2"/>
    </row>
    <row r="20194" spans="2:3" x14ac:dyDescent="0.45">
      <c r="B20194" s="2"/>
      <c r="C20194" s="2"/>
    </row>
    <row r="20195" spans="2:3" x14ac:dyDescent="0.45">
      <c r="B20195" s="2"/>
      <c r="C20195" s="2"/>
    </row>
    <row r="20196" spans="2:3" x14ac:dyDescent="0.45">
      <c r="B20196" s="2"/>
      <c r="C20196" s="2"/>
    </row>
    <row r="20197" spans="2:3" x14ac:dyDescent="0.45">
      <c r="B20197" s="2"/>
      <c r="C20197" s="2"/>
    </row>
    <row r="20198" spans="2:3" x14ac:dyDescent="0.45">
      <c r="B20198" s="2"/>
      <c r="C20198" s="2"/>
    </row>
    <row r="20199" spans="2:3" x14ac:dyDescent="0.45">
      <c r="B20199" s="2"/>
      <c r="C20199" s="2"/>
    </row>
    <row r="20200" spans="2:3" x14ac:dyDescent="0.45">
      <c r="B20200" s="2"/>
      <c r="C20200" s="2"/>
    </row>
    <row r="20201" spans="2:3" x14ac:dyDescent="0.45">
      <c r="B20201" s="2"/>
      <c r="C20201" s="2"/>
    </row>
    <row r="20202" spans="2:3" x14ac:dyDescent="0.45">
      <c r="B20202" s="2"/>
      <c r="C20202" s="2"/>
    </row>
    <row r="20203" spans="2:3" x14ac:dyDescent="0.45">
      <c r="B20203" s="2"/>
      <c r="C20203" s="2"/>
    </row>
    <row r="20204" spans="2:3" x14ac:dyDescent="0.45">
      <c r="B20204" s="2"/>
      <c r="C20204" s="2"/>
    </row>
    <row r="20205" spans="2:3" x14ac:dyDescent="0.45">
      <c r="B20205" s="2"/>
      <c r="C20205" s="2"/>
    </row>
    <row r="20206" spans="2:3" x14ac:dyDescent="0.45">
      <c r="B20206" s="2"/>
      <c r="C20206" s="2"/>
    </row>
    <row r="20207" spans="2:3" x14ac:dyDescent="0.45">
      <c r="B20207" s="2"/>
      <c r="C20207" s="2"/>
    </row>
    <row r="20208" spans="2:3" x14ac:dyDescent="0.45">
      <c r="B20208" s="2"/>
      <c r="C20208" s="2"/>
    </row>
    <row r="20209" spans="2:3" x14ac:dyDescent="0.45">
      <c r="B20209" s="2"/>
      <c r="C20209" s="2"/>
    </row>
    <row r="20210" spans="2:3" x14ac:dyDescent="0.45">
      <c r="B20210" s="2"/>
      <c r="C20210" s="2"/>
    </row>
    <row r="20211" spans="2:3" x14ac:dyDescent="0.45">
      <c r="B20211" s="2"/>
      <c r="C20211" s="2"/>
    </row>
    <row r="20212" spans="2:3" x14ac:dyDescent="0.45">
      <c r="B20212" s="2"/>
      <c r="C20212" s="2"/>
    </row>
    <row r="20213" spans="2:3" x14ac:dyDescent="0.45">
      <c r="B20213" s="2"/>
      <c r="C20213" s="2"/>
    </row>
    <row r="20214" spans="2:3" x14ac:dyDescent="0.45">
      <c r="B20214" s="2"/>
      <c r="C20214" s="2"/>
    </row>
    <row r="20215" spans="2:3" x14ac:dyDescent="0.45">
      <c r="B20215" s="2"/>
      <c r="C20215" s="2"/>
    </row>
    <row r="20216" spans="2:3" x14ac:dyDescent="0.45">
      <c r="B20216" s="2"/>
      <c r="C20216" s="2"/>
    </row>
    <row r="20217" spans="2:3" x14ac:dyDescent="0.45">
      <c r="B20217" s="2"/>
      <c r="C20217" s="2"/>
    </row>
    <row r="20218" spans="2:3" x14ac:dyDescent="0.45">
      <c r="B20218" s="2"/>
      <c r="C20218" s="2"/>
    </row>
    <row r="20219" spans="2:3" x14ac:dyDescent="0.45">
      <c r="B20219" s="2"/>
      <c r="C20219" s="2"/>
    </row>
    <row r="20220" spans="2:3" x14ac:dyDescent="0.45">
      <c r="B20220" s="2"/>
      <c r="C20220" s="2"/>
    </row>
    <row r="20221" spans="2:3" x14ac:dyDescent="0.45">
      <c r="B20221" s="2"/>
      <c r="C20221" s="2"/>
    </row>
    <row r="20222" spans="2:3" x14ac:dyDescent="0.45">
      <c r="B20222" s="2"/>
      <c r="C20222" s="2"/>
    </row>
    <row r="20223" spans="2:3" x14ac:dyDescent="0.45">
      <c r="B20223" s="2"/>
      <c r="C20223" s="2"/>
    </row>
    <row r="20224" spans="2:3" x14ac:dyDescent="0.45">
      <c r="B20224" s="2"/>
      <c r="C20224" s="2"/>
    </row>
    <row r="20225" spans="2:3" x14ac:dyDescent="0.45">
      <c r="B20225" s="2"/>
      <c r="C20225" s="2"/>
    </row>
    <row r="20226" spans="2:3" x14ac:dyDescent="0.45">
      <c r="B20226" s="2"/>
      <c r="C20226" s="2"/>
    </row>
    <row r="20227" spans="2:3" x14ac:dyDescent="0.45">
      <c r="B20227" s="2"/>
      <c r="C20227" s="2"/>
    </row>
    <row r="20228" spans="2:3" x14ac:dyDescent="0.45">
      <c r="B20228" s="2"/>
      <c r="C20228" s="2"/>
    </row>
    <row r="20229" spans="2:3" x14ac:dyDescent="0.45">
      <c r="B20229" s="2"/>
      <c r="C20229" s="2"/>
    </row>
    <row r="20230" spans="2:3" x14ac:dyDescent="0.45">
      <c r="B20230" s="2"/>
      <c r="C20230" s="2"/>
    </row>
    <row r="20231" spans="2:3" x14ac:dyDescent="0.45">
      <c r="B20231" s="2"/>
      <c r="C20231" s="2"/>
    </row>
    <row r="20232" spans="2:3" x14ac:dyDescent="0.45">
      <c r="B20232" s="2"/>
      <c r="C20232" s="2"/>
    </row>
    <row r="20233" spans="2:3" x14ac:dyDescent="0.45">
      <c r="B20233" s="2"/>
      <c r="C20233" s="2"/>
    </row>
    <row r="20234" spans="2:3" x14ac:dyDescent="0.45">
      <c r="B20234" s="2"/>
      <c r="C20234" s="2"/>
    </row>
    <row r="20235" spans="2:3" x14ac:dyDescent="0.45">
      <c r="B20235" s="2"/>
      <c r="C20235" s="2"/>
    </row>
    <row r="20236" spans="2:3" x14ac:dyDescent="0.45">
      <c r="B20236" s="2"/>
      <c r="C20236" s="2"/>
    </row>
    <row r="20237" spans="2:3" x14ac:dyDescent="0.45">
      <c r="B20237" s="2"/>
      <c r="C20237" s="2"/>
    </row>
    <row r="20238" spans="2:3" x14ac:dyDescent="0.45">
      <c r="B20238" s="2"/>
      <c r="C20238" s="2"/>
    </row>
    <row r="20239" spans="2:3" x14ac:dyDescent="0.45">
      <c r="B20239" s="2"/>
      <c r="C20239" s="2"/>
    </row>
    <row r="20240" spans="2:3" x14ac:dyDescent="0.45">
      <c r="B20240" s="2"/>
      <c r="C20240" s="2"/>
    </row>
    <row r="20241" spans="2:3" x14ac:dyDescent="0.45">
      <c r="B20241" s="2"/>
      <c r="C20241" s="2"/>
    </row>
    <row r="20242" spans="2:3" x14ac:dyDescent="0.45">
      <c r="B20242" s="2"/>
      <c r="C20242" s="2"/>
    </row>
    <row r="20243" spans="2:3" x14ac:dyDescent="0.45">
      <c r="B20243" s="2"/>
      <c r="C20243" s="2"/>
    </row>
    <row r="20244" spans="2:3" x14ac:dyDescent="0.45">
      <c r="B20244" s="2"/>
      <c r="C20244" s="2"/>
    </row>
    <row r="20245" spans="2:3" x14ac:dyDescent="0.45">
      <c r="B20245" s="2"/>
      <c r="C20245" s="2"/>
    </row>
    <row r="20246" spans="2:3" x14ac:dyDescent="0.45">
      <c r="B20246" s="2"/>
      <c r="C20246" s="2"/>
    </row>
    <row r="20247" spans="2:3" x14ac:dyDescent="0.45">
      <c r="B20247" s="2"/>
      <c r="C20247" s="2"/>
    </row>
    <row r="20248" spans="2:3" x14ac:dyDescent="0.45">
      <c r="B20248" s="2"/>
      <c r="C20248" s="2"/>
    </row>
    <row r="20249" spans="2:3" x14ac:dyDescent="0.45">
      <c r="B20249" s="2"/>
      <c r="C20249" s="2"/>
    </row>
    <row r="20250" spans="2:3" x14ac:dyDescent="0.45">
      <c r="B20250" s="2"/>
      <c r="C20250" s="2"/>
    </row>
    <row r="20251" spans="2:3" x14ac:dyDescent="0.45">
      <c r="B20251" s="2"/>
      <c r="C20251" s="2"/>
    </row>
    <row r="20252" spans="2:3" x14ac:dyDescent="0.45">
      <c r="B20252" s="2"/>
      <c r="C20252" s="2"/>
    </row>
    <row r="20253" spans="2:3" x14ac:dyDescent="0.45">
      <c r="B20253" s="2"/>
      <c r="C20253" s="2"/>
    </row>
    <row r="20254" spans="2:3" x14ac:dyDescent="0.45">
      <c r="B20254" s="2"/>
      <c r="C20254" s="2"/>
    </row>
    <row r="20255" spans="2:3" x14ac:dyDescent="0.45">
      <c r="B20255" s="2"/>
      <c r="C20255" s="2"/>
    </row>
    <row r="20256" spans="2:3" x14ac:dyDescent="0.45">
      <c r="B20256" s="2"/>
      <c r="C20256" s="2"/>
    </row>
    <row r="20257" spans="2:3" x14ac:dyDescent="0.45">
      <c r="B20257" s="2"/>
      <c r="C20257" s="2"/>
    </row>
    <row r="20258" spans="2:3" x14ac:dyDescent="0.45">
      <c r="B20258" s="2"/>
      <c r="C20258" s="2"/>
    </row>
    <row r="20259" spans="2:3" x14ac:dyDescent="0.45">
      <c r="B20259" s="2"/>
      <c r="C20259" s="2"/>
    </row>
    <row r="20260" spans="2:3" x14ac:dyDescent="0.45">
      <c r="B20260" s="2"/>
      <c r="C20260" s="2"/>
    </row>
    <row r="20261" spans="2:3" x14ac:dyDescent="0.45">
      <c r="B20261" s="2"/>
      <c r="C20261" s="2"/>
    </row>
    <row r="20262" spans="2:3" x14ac:dyDescent="0.45">
      <c r="B20262" s="2"/>
      <c r="C20262" s="2"/>
    </row>
    <row r="20263" spans="2:3" x14ac:dyDescent="0.45">
      <c r="B20263" s="2"/>
      <c r="C20263" s="2"/>
    </row>
    <row r="20264" spans="2:3" x14ac:dyDescent="0.45">
      <c r="B20264" s="2"/>
      <c r="C20264" s="2"/>
    </row>
    <row r="20265" spans="2:3" x14ac:dyDescent="0.45">
      <c r="B20265" s="2"/>
      <c r="C20265" s="2"/>
    </row>
    <row r="20266" spans="2:3" x14ac:dyDescent="0.45">
      <c r="B20266" s="2"/>
      <c r="C20266" s="2"/>
    </row>
    <row r="20267" spans="2:3" x14ac:dyDescent="0.45">
      <c r="B20267" s="2"/>
      <c r="C20267" s="2"/>
    </row>
    <row r="20268" spans="2:3" x14ac:dyDescent="0.45">
      <c r="B20268" s="2"/>
      <c r="C20268" s="2"/>
    </row>
    <row r="20269" spans="2:3" x14ac:dyDescent="0.45">
      <c r="B20269" s="2"/>
      <c r="C20269" s="2"/>
    </row>
    <row r="20270" spans="2:3" x14ac:dyDescent="0.45">
      <c r="B20270" s="2"/>
      <c r="C20270" s="2"/>
    </row>
    <row r="20271" spans="2:3" x14ac:dyDescent="0.45">
      <c r="B20271" s="2"/>
      <c r="C20271" s="2"/>
    </row>
    <row r="20272" spans="2:3" x14ac:dyDescent="0.45">
      <c r="B20272" s="2"/>
      <c r="C20272" s="2"/>
    </row>
    <row r="20273" spans="2:3" x14ac:dyDescent="0.45">
      <c r="B20273" s="2"/>
      <c r="C20273" s="2"/>
    </row>
    <row r="20274" spans="2:3" x14ac:dyDescent="0.45">
      <c r="B20274" s="2"/>
      <c r="C20274" s="2"/>
    </row>
    <row r="20275" spans="2:3" x14ac:dyDescent="0.45">
      <c r="B20275" s="2"/>
      <c r="C20275" s="2"/>
    </row>
    <row r="20276" spans="2:3" x14ac:dyDescent="0.45">
      <c r="B20276" s="2"/>
      <c r="C20276" s="2"/>
    </row>
    <row r="20277" spans="2:3" x14ac:dyDescent="0.45">
      <c r="B20277" s="2"/>
      <c r="C20277" s="2"/>
    </row>
    <row r="20278" spans="2:3" x14ac:dyDescent="0.45">
      <c r="B20278" s="2"/>
      <c r="C20278" s="2"/>
    </row>
    <row r="20279" spans="2:3" x14ac:dyDescent="0.45">
      <c r="B20279" s="2"/>
      <c r="C20279" s="2"/>
    </row>
    <row r="20280" spans="2:3" x14ac:dyDescent="0.45">
      <c r="B20280" s="2"/>
      <c r="C20280" s="2"/>
    </row>
    <row r="20281" spans="2:3" x14ac:dyDescent="0.45">
      <c r="B20281" s="2"/>
      <c r="C20281" s="2"/>
    </row>
    <row r="20282" spans="2:3" x14ac:dyDescent="0.45">
      <c r="B20282" s="2"/>
      <c r="C20282" s="2"/>
    </row>
    <row r="20283" spans="2:3" x14ac:dyDescent="0.45">
      <c r="B20283" s="2"/>
      <c r="C20283" s="2"/>
    </row>
    <row r="20284" spans="2:3" x14ac:dyDescent="0.45">
      <c r="B20284" s="2"/>
      <c r="C20284" s="2"/>
    </row>
    <row r="20285" spans="2:3" x14ac:dyDescent="0.45">
      <c r="B20285" s="2"/>
      <c r="C20285" s="2"/>
    </row>
    <row r="20286" spans="2:3" x14ac:dyDescent="0.45">
      <c r="B20286" s="2"/>
      <c r="C20286" s="2"/>
    </row>
    <row r="20287" spans="2:3" x14ac:dyDescent="0.45">
      <c r="B20287" s="2"/>
      <c r="C20287" s="2"/>
    </row>
    <row r="20288" spans="2:3" x14ac:dyDescent="0.45">
      <c r="B20288" s="2"/>
      <c r="C20288" s="2"/>
    </row>
    <row r="20289" spans="2:3" x14ac:dyDescent="0.45">
      <c r="B20289" s="2"/>
      <c r="C20289" s="2"/>
    </row>
    <row r="20290" spans="2:3" x14ac:dyDescent="0.45">
      <c r="B20290" s="2"/>
      <c r="C20290" s="2"/>
    </row>
    <row r="20291" spans="2:3" x14ac:dyDescent="0.45">
      <c r="B20291" s="2"/>
      <c r="C20291" s="2"/>
    </row>
    <row r="20292" spans="2:3" x14ac:dyDescent="0.45">
      <c r="B20292" s="2"/>
      <c r="C20292" s="2"/>
    </row>
    <row r="20293" spans="2:3" x14ac:dyDescent="0.45">
      <c r="B20293" s="2"/>
      <c r="C20293" s="2"/>
    </row>
    <row r="20294" spans="2:3" x14ac:dyDescent="0.45">
      <c r="B20294" s="2"/>
      <c r="C20294" s="2"/>
    </row>
    <row r="20295" spans="2:3" x14ac:dyDescent="0.45">
      <c r="B20295" s="2"/>
      <c r="C20295" s="2"/>
    </row>
    <row r="20296" spans="2:3" x14ac:dyDescent="0.45">
      <c r="B20296" s="2"/>
      <c r="C20296" s="2"/>
    </row>
    <row r="20297" spans="2:3" x14ac:dyDescent="0.45">
      <c r="B20297" s="2"/>
      <c r="C20297" s="2"/>
    </row>
    <row r="20298" spans="2:3" x14ac:dyDescent="0.45">
      <c r="B20298" s="2"/>
      <c r="C20298" s="2"/>
    </row>
    <row r="20299" spans="2:3" x14ac:dyDescent="0.45">
      <c r="B20299" s="2"/>
      <c r="C20299" s="2"/>
    </row>
    <row r="20300" spans="2:3" x14ac:dyDescent="0.45">
      <c r="B20300" s="2"/>
      <c r="C20300" s="2"/>
    </row>
    <row r="20301" spans="2:3" x14ac:dyDescent="0.45">
      <c r="B20301" s="2"/>
      <c r="C20301" s="2"/>
    </row>
    <row r="20302" spans="2:3" x14ac:dyDescent="0.45">
      <c r="B20302" s="2"/>
      <c r="C20302" s="2"/>
    </row>
    <row r="20303" spans="2:3" x14ac:dyDescent="0.45">
      <c r="B20303" s="2"/>
      <c r="C20303" s="2"/>
    </row>
    <row r="20304" spans="2:3" x14ac:dyDescent="0.45">
      <c r="B20304" s="2"/>
      <c r="C20304" s="2"/>
    </row>
    <row r="20305" spans="2:3" x14ac:dyDescent="0.45">
      <c r="B20305" s="2"/>
      <c r="C20305" s="2"/>
    </row>
    <row r="20306" spans="2:3" x14ac:dyDescent="0.45">
      <c r="B20306" s="2"/>
      <c r="C20306" s="2"/>
    </row>
    <row r="20307" spans="2:3" x14ac:dyDescent="0.45">
      <c r="B20307" s="2"/>
      <c r="C20307" s="2"/>
    </row>
    <row r="20308" spans="2:3" x14ac:dyDescent="0.45">
      <c r="B20308" s="2"/>
      <c r="C20308" s="2"/>
    </row>
    <row r="20309" spans="2:3" x14ac:dyDescent="0.45">
      <c r="B20309" s="2"/>
      <c r="C20309" s="2"/>
    </row>
    <row r="20310" spans="2:3" x14ac:dyDescent="0.45">
      <c r="B20310" s="2"/>
      <c r="C20310" s="2"/>
    </row>
    <row r="20311" spans="2:3" x14ac:dyDescent="0.45">
      <c r="B20311" s="2"/>
      <c r="C20311" s="2"/>
    </row>
    <row r="20312" spans="2:3" x14ac:dyDescent="0.45">
      <c r="B20312" s="2"/>
      <c r="C20312" s="2"/>
    </row>
    <row r="20313" spans="2:3" x14ac:dyDescent="0.45">
      <c r="B20313" s="2"/>
      <c r="C20313" s="2"/>
    </row>
    <row r="20314" spans="2:3" x14ac:dyDescent="0.45">
      <c r="B20314" s="2"/>
      <c r="C20314" s="2"/>
    </row>
    <row r="20315" spans="2:3" x14ac:dyDescent="0.45">
      <c r="B20315" s="2"/>
      <c r="C20315" s="2"/>
    </row>
    <row r="20316" spans="2:3" x14ac:dyDescent="0.45">
      <c r="B20316" s="2"/>
      <c r="C20316" s="2"/>
    </row>
    <row r="20317" spans="2:3" x14ac:dyDescent="0.45">
      <c r="B20317" s="2"/>
      <c r="C20317" s="2"/>
    </row>
    <row r="20318" spans="2:3" x14ac:dyDescent="0.45">
      <c r="B20318" s="2"/>
      <c r="C20318" s="2"/>
    </row>
    <row r="20319" spans="2:3" x14ac:dyDescent="0.45">
      <c r="B20319" s="2"/>
      <c r="C20319" s="2"/>
    </row>
    <row r="20320" spans="2:3" x14ac:dyDescent="0.45">
      <c r="B20320" s="2"/>
      <c r="C20320" s="2"/>
    </row>
    <row r="20321" spans="2:3" x14ac:dyDescent="0.45">
      <c r="B20321" s="2"/>
      <c r="C20321" s="2"/>
    </row>
    <row r="20322" spans="2:3" x14ac:dyDescent="0.45">
      <c r="B20322" s="2"/>
      <c r="C20322" s="2"/>
    </row>
    <row r="20323" spans="2:3" x14ac:dyDescent="0.45">
      <c r="B20323" s="2"/>
      <c r="C20323" s="2"/>
    </row>
    <row r="20324" spans="2:3" x14ac:dyDescent="0.45">
      <c r="B20324" s="2"/>
      <c r="C20324" s="2"/>
    </row>
    <row r="20325" spans="2:3" x14ac:dyDescent="0.45">
      <c r="B20325" s="2"/>
      <c r="C20325" s="2"/>
    </row>
    <row r="20326" spans="2:3" x14ac:dyDescent="0.45">
      <c r="B20326" s="2"/>
      <c r="C20326" s="2"/>
    </row>
    <row r="20327" spans="2:3" x14ac:dyDescent="0.45">
      <c r="B20327" s="2"/>
      <c r="C20327" s="2"/>
    </row>
    <row r="20328" spans="2:3" x14ac:dyDescent="0.45">
      <c r="B20328" s="2"/>
      <c r="C20328" s="2"/>
    </row>
    <row r="20329" spans="2:3" x14ac:dyDescent="0.45">
      <c r="B20329" s="2"/>
      <c r="C20329" s="2"/>
    </row>
    <row r="20330" spans="2:3" x14ac:dyDescent="0.45">
      <c r="B20330" s="2"/>
      <c r="C20330" s="2"/>
    </row>
    <row r="20331" spans="2:3" x14ac:dyDescent="0.45">
      <c r="B20331" s="2"/>
      <c r="C20331" s="2"/>
    </row>
    <row r="20332" spans="2:3" x14ac:dyDescent="0.45">
      <c r="B20332" s="2"/>
      <c r="C20332" s="2"/>
    </row>
    <row r="20333" spans="2:3" x14ac:dyDescent="0.45">
      <c r="B20333" s="2"/>
      <c r="C20333" s="2"/>
    </row>
    <row r="20334" spans="2:3" x14ac:dyDescent="0.45">
      <c r="B20334" s="2"/>
      <c r="C20334" s="2"/>
    </row>
    <row r="20335" spans="2:3" x14ac:dyDescent="0.45">
      <c r="B20335" s="2"/>
      <c r="C20335" s="2"/>
    </row>
    <row r="20336" spans="2:3" x14ac:dyDescent="0.45">
      <c r="B20336" s="2"/>
      <c r="C20336" s="2"/>
    </row>
    <row r="20337" spans="2:3" x14ac:dyDescent="0.45">
      <c r="B20337" s="2"/>
      <c r="C20337" s="2"/>
    </row>
    <row r="20338" spans="2:3" x14ac:dyDescent="0.45">
      <c r="B20338" s="2"/>
      <c r="C20338" s="2"/>
    </row>
    <row r="20339" spans="2:3" x14ac:dyDescent="0.45">
      <c r="B20339" s="2"/>
      <c r="C20339" s="2"/>
    </row>
    <row r="20340" spans="2:3" x14ac:dyDescent="0.45">
      <c r="B20340" s="2"/>
      <c r="C20340" s="2"/>
    </row>
    <row r="20341" spans="2:3" x14ac:dyDescent="0.45">
      <c r="B20341" s="2"/>
      <c r="C20341" s="2"/>
    </row>
    <row r="20342" spans="2:3" x14ac:dyDescent="0.45">
      <c r="B20342" s="2"/>
      <c r="C20342" s="2"/>
    </row>
    <row r="20343" spans="2:3" x14ac:dyDescent="0.45">
      <c r="B20343" s="2"/>
      <c r="C20343" s="2"/>
    </row>
    <row r="20344" spans="2:3" x14ac:dyDescent="0.45">
      <c r="B20344" s="2"/>
      <c r="C20344" s="2"/>
    </row>
    <row r="20345" spans="2:3" x14ac:dyDescent="0.45">
      <c r="B20345" s="2"/>
      <c r="C20345" s="2"/>
    </row>
    <row r="20346" spans="2:3" x14ac:dyDescent="0.45">
      <c r="B20346" s="2"/>
      <c r="C20346" s="2"/>
    </row>
    <row r="20347" spans="2:3" x14ac:dyDescent="0.45">
      <c r="B20347" s="2"/>
      <c r="C20347" s="2"/>
    </row>
    <row r="20348" spans="2:3" x14ac:dyDescent="0.45">
      <c r="B20348" s="2"/>
      <c r="C20348" s="2"/>
    </row>
    <row r="20349" spans="2:3" x14ac:dyDescent="0.45">
      <c r="B20349" s="2"/>
      <c r="C20349" s="2"/>
    </row>
    <row r="20350" spans="2:3" x14ac:dyDescent="0.45">
      <c r="B20350" s="2"/>
      <c r="C20350" s="2"/>
    </row>
    <row r="20351" spans="2:3" x14ac:dyDescent="0.45">
      <c r="B20351" s="2"/>
      <c r="C20351" s="2"/>
    </row>
    <row r="20352" spans="2:3" x14ac:dyDescent="0.45">
      <c r="B20352" s="2"/>
      <c r="C20352" s="2"/>
    </row>
    <row r="20353" spans="2:3" x14ac:dyDescent="0.45">
      <c r="B20353" s="2"/>
      <c r="C20353" s="2"/>
    </row>
    <row r="20354" spans="2:3" x14ac:dyDescent="0.45">
      <c r="B20354" s="2"/>
      <c r="C20354" s="2"/>
    </row>
    <row r="20355" spans="2:3" x14ac:dyDescent="0.45">
      <c r="B20355" s="2"/>
      <c r="C20355" s="2"/>
    </row>
    <row r="20356" spans="2:3" x14ac:dyDescent="0.45">
      <c r="B20356" s="2"/>
      <c r="C20356" s="2"/>
    </row>
    <row r="20357" spans="2:3" x14ac:dyDescent="0.45">
      <c r="B20357" s="2"/>
      <c r="C20357" s="2"/>
    </row>
    <row r="20358" spans="2:3" x14ac:dyDescent="0.45">
      <c r="B20358" s="2"/>
      <c r="C20358" s="2"/>
    </row>
    <row r="20359" spans="2:3" x14ac:dyDescent="0.45">
      <c r="B20359" s="2"/>
      <c r="C20359" s="2"/>
    </row>
    <row r="20360" spans="2:3" x14ac:dyDescent="0.45">
      <c r="B20360" s="2"/>
      <c r="C20360" s="2"/>
    </row>
    <row r="20361" spans="2:3" x14ac:dyDescent="0.45">
      <c r="B20361" s="2"/>
      <c r="C20361" s="2"/>
    </row>
    <row r="20362" spans="2:3" x14ac:dyDescent="0.45">
      <c r="B20362" s="2"/>
      <c r="C20362" s="2"/>
    </row>
    <row r="20363" spans="2:3" x14ac:dyDescent="0.45">
      <c r="B20363" s="2"/>
      <c r="C20363" s="2"/>
    </row>
    <row r="20364" spans="2:3" x14ac:dyDescent="0.45">
      <c r="B20364" s="2"/>
      <c r="C20364" s="2"/>
    </row>
    <row r="20365" spans="2:3" x14ac:dyDescent="0.45">
      <c r="B20365" s="2"/>
      <c r="C20365" s="2"/>
    </row>
    <row r="20366" spans="2:3" x14ac:dyDescent="0.45">
      <c r="B20366" s="2"/>
      <c r="C20366" s="2"/>
    </row>
    <row r="20367" spans="2:3" x14ac:dyDescent="0.45">
      <c r="B20367" s="2"/>
      <c r="C20367" s="2"/>
    </row>
    <row r="20368" spans="2:3" x14ac:dyDescent="0.45">
      <c r="B20368" s="2"/>
      <c r="C20368" s="2"/>
    </row>
    <row r="20369" spans="2:3" x14ac:dyDescent="0.45">
      <c r="B20369" s="2"/>
      <c r="C20369" s="2"/>
    </row>
    <row r="20370" spans="2:3" x14ac:dyDescent="0.45">
      <c r="B20370" s="2"/>
      <c r="C20370" s="2"/>
    </row>
    <row r="20371" spans="2:3" x14ac:dyDescent="0.45">
      <c r="B20371" s="2"/>
      <c r="C20371" s="2"/>
    </row>
    <row r="20372" spans="2:3" x14ac:dyDescent="0.45">
      <c r="B20372" s="2"/>
      <c r="C20372" s="2"/>
    </row>
    <row r="20373" spans="2:3" x14ac:dyDescent="0.45">
      <c r="B20373" s="2"/>
      <c r="C20373" s="2"/>
    </row>
    <row r="20374" spans="2:3" x14ac:dyDescent="0.45">
      <c r="B20374" s="2"/>
      <c r="C20374" s="2"/>
    </row>
    <row r="20375" spans="2:3" x14ac:dyDescent="0.45">
      <c r="B20375" s="2"/>
      <c r="C20375" s="2"/>
    </row>
    <row r="20376" spans="2:3" x14ac:dyDescent="0.45">
      <c r="B20376" s="2"/>
      <c r="C20376" s="2"/>
    </row>
    <row r="20377" spans="2:3" x14ac:dyDescent="0.45">
      <c r="B20377" s="2"/>
      <c r="C20377" s="2"/>
    </row>
    <row r="20378" spans="2:3" x14ac:dyDescent="0.45">
      <c r="B20378" s="2"/>
      <c r="C20378" s="2"/>
    </row>
    <row r="20379" spans="2:3" x14ac:dyDescent="0.45">
      <c r="B20379" s="2"/>
      <c r="C20379" s="2"/>
    </row>
    <row r="20380" spans="2:3" x14ac:dyDescent="0.45">
      <c r="B20380" s="2"/>
      <c r="C20380" s="2"/>
    </row>
    <row r="20381" spans="2:3" x14ac:dyDescent="0.45">
      <c r="B20381" s="2"/>
      <c r="C20381" s="2"/>
    </row>
    <row r="20382" spans="2:3" x14ac:dyDescent="0.45">
      <c r="B20382" s="2"/>
      <c r="C20382" s="2"/>
    </row>
    <row r="20383" spans="2:3" x14ac:dyDescent="0.45">
      <c r="B20383" s="2"/>
      <c r="C20383" s="2"/>
    </row>
    <row r="20384" spans="2:3" x14ac:dyDescent="0.45">
      <c r="B20384" s="2"/>
      <c r="C20384" s="2"/>
    </row>
    <row r="20385" spans="2:3" x14ac:dyDescent="0.45">
      <c r="B20385" s="2"/>
      <c r="C20385" s="2"/>
    </row>
    <row r="20386" spans="2:3" x14ac:dyDescent="0.45">
      <c r="B20386" s="2"/>
      <c r="C20386" s="2"/>
    </row>
    <row r="20387" spans="2:3" x14ac:dyDescent="0.45">
      <c r="B20387" s="2"/>
      <c r="C20387" s="2"/>
    </row>
    <row r="20388" spans="2:3" x14ac:dyDescent="0.45">
      <c r="B20388" s="2"/>
      <c r="C20388" s="2"/>
    </row>
    <row r="20389" spans="2:3" x14ac:dyDescent="0.45">
      <c r="B20389" s="2"/>
      <c r="C20389" s="2"/>
    </row>
    <row r="20390" spans="2:3" x14ac:dyDescent="0.45">
      <c r="B20390" s="2"/>
      <c r="C20390" s="2"/>
    </row>
    <row r="20391" spans="2:3" x14ac:dyDescent="0.45">
      <c r="B20391" s="2"/>
      <c r="C20391" s="2"/>
    </row>
    <row r="20392" spans="2:3" x14ac:dyDescent="0.45">
      <c r="B20392" s="2"/>
      <c r="C20392" s="2"/>
    </row>
    <row r="20393" spans="2:3" x14ac:dyDescent="0.45">
      <c r="B20393" s="2"/>
      <c r="C20393" s="2"/>
    </row>
    <row r="20394" spans="2:3" x14ac:dyDescent="0.45">
      <c r="B20394" s="2"/>
      <c r="C20394" s="2"/>
    </row>
    <row r="20395" spans="2:3" x14ac:dyDescent="0.45">
      <c r="B20395" s="2"/>
      <c r="C20395" s="2"/>
    </row>
    <row r="20396" spans="2:3" x14ac:dyDescent="0.45">
      <c r="B20396" s="2"/>
      <c r="C20396" s="2"/>
    </row>
    <row r="20397" spans="2:3" x14ac:dyDescent="0.45">
      <c r="B20397" s="2"/>
      <c r="C20397" s="2"/>
    </row>
    <row r="20398" spans="2:3" x14ac:dyDescent="0.45">
      <c r="B20398" s="2"/>
      <c r="C20398" s="2"/>
    </row>
    <row r="20399" spans="2:3" x14ac:dyDescent="0.45">
      <c r="B20399" s="2"/>
      <c r="C20399" s="2"/>
    </row>
    <row r="20400" spans="2:3" x14ac:dyDescent="0.45">
      <c r="B20400" s="2"/>
      <c r="C20400" s="2"/>
    </row>
    <row r="20401" spans="2:3" x14ac:dyDescent="0.45">
      <c r="B20401" s="2"/>
      <c r="C20401" s="2"/>
    </row>
    <row r="20402" spans="2:3" x14ac:dyDescent="0.45">
      <c r="B20402" s="2"/>
      <c r="C20402" s="2"/>
    </row>
    <row r="20403" spans="2:3" x14ac:dyDescent="0.45">
      <c r="B20403" s="2"/>
      <c r="C20403" s="2"/>
    </row>
    <row r="20404" spans="2:3" x14ac:dyDescent="0.45">
      <c r="B20404" s="2"/>
      <c r="C20404" s="2"/>
    </row>
    <row r="20405" spans="2:3" x14ac:dyDescent="0.45">
      <c r="B20405" s="2"/>
      <c r="C20405" s="2"/>
    </row>
    <row r="20406" spans="2:3" x14ac:dyDescent="0.45">
      <c r="B20406" s="2"/>
      <c r="C20406" s="2"/>
    </row>
    <row r="20407" spans="2:3" x14ac:dyDescent="0.45">
      <c r="B20407" s="2"/>
      <c r="C20407" s="2"/>
    </row>
    <row r="20408" spans="2:3" x14ac:dyDescent="0.45">
      <c r="B20408" s="2"/>
      <c r="C20408" s="2"/>
    </row>
    <row r="20409" spans="2:3" x14ac:dyDescent="0.45">
      <c r="B20409" s="2"/>
      <c r="C20409" s="2"/>
    </row>
    <row r="20410" spans="2:3" x14ac:dyDescent="0.45">
      <c r="B20410" s="2"/>
      <c r="C20410" s="2"/>
    </row>
    <row r="20411" spans="2:3" x14ac:dyDescent="0.45">
      <c r="B20411" s="2"/>
      <c r="C20411" s="2"/>
    </row>
    <row r="20412" spans="2:3" x14ac:dyDescent="0.45">
      <c r="B20412" s="2"/>
      <c r="C20412" s="2"/>
    </row>
    <row r="20413" spans="2:3" x14ac:dyDescent="0.45">
      <c r="B20413" s="2"/>
      <c r="C20413" s="2"/>
    </row>
    <row r="20414" spans="2:3" x14ac:dyDescent="0.45">
      <c r="B20414" s="2"/>
      <c r="C20414" s="2"/>
    </row>
    <row r="20415" spans="2:3" x14ac:dyDescent="0.45">
      <c r="B20415" s="2"/>
      <c r="C20415" s="2"/>
    </row>
    <row r="20416" spans="2:3" x14ac:dyDescent="0.45">
      <c r="B20416" s="2"/>
      <c r="C20416" s="2"/>
    </row>
    <row r="20417" spans="2:3" x14ac:dyDescent="0.45">
      <c r="B20417" s="2"/>
      <c r="C20417" s="2"/>
    </row>
    <row r="20418" spans="2:3" x14ac:dyDescent="0.45">
      <c r="B20418" s="2"/>
      <c r="C20418" s="2"/>
    </row>
    <row r="20419" spans="2:3" x14ac:dyDescent="0.45">
      <c r="B20419" s="2"/>
      <c r="C20419" s="2"/>
    </row>
    <row r="20420" spans="2:3" x14ac:dyDescent="0.45">
      <c r="B20420" s="2"/>
      <c r="C20420" s="2"/>
    </row>
    <row r="20421" spans="2:3" x14ac:dyDescent="0.45">
      <c r="B20421" s="2"/>
      <c r="C20421" s="2"/>
    </row>
    <row r="20422" spans="2:3" x14ac:dyDescent="0.45">
      <c r="B20422" s="2"/>
      <c r="C20422" s="2"/>
    </row>
    <row r="20423" spans="2:3" x14ac:dyDescent="0.45">
      <c r="B20423" s="2"/>
      <c r="C20423" s="2"/>
    </row>
    <row r="20424" spans="2:3" x14ac:dyDescent="0.45">
      <c r="B20424" s="2"/>
      <c r="C20424" s="2"/>
    </row>
    <row r="20425" spans="2:3" x14ac:dyDescent="0.45">
      <c r="B20425" s="2"/>
      <c r="C20425" s="2"/>
    </row>
    <row r="20426" spans="2:3" x14ac:dyDescent="0.45">
      <c r="B20426" s="2"/>
      <c r="C20426" s="2"/>
    </row>
    <row r="20427" spans="2:3" x14ac:dyDescent="0.45">
      <c r="B20427" s="2"/>
      <c r="C20427" s="2"/>
    </row>
    <row r="20428" spans="2:3" x14ac:dyDescent="0.45">
      <c r="B20428" s="2"/>
      <c r="C20428" s="2"/>
    </row>
    <row r="20429" spans="2:3" x14ac:dyDescent="0.45">
      <c r="B20429" s="2"/>
      <c r="C20429" s="2"/>
    </row>
    <row r="20430" spans="2:3" x14ac:dyDescent="0.45">
      <c r="B20430" s="2"/>
      <c r="C20430" s="2"/>
    </row>
    <row r="20431" spans="2:3" x14ac:dyDescent="0.45">
      <c r="B20431" s="2"/>
      <c r="C20431" s="2"/>
    </row>
    <row r="20432" spans="2:3" x14ac:dyDescent="0.45">
      <c r="B20432" s="2"/>
      <c r="C20432" s="2"/>
    </row>
    <row r="20433" spans="2:3" x14ac:dyDescent="0.45">
      <c r="B20433" s="2"/>
      <c r="C20433" s="2"/>
    </row>
    <row r="20434" spans="2:3" x14ac:dyDescent="0.45">
      <c r="B20434" s="2"/>
      <c r="C20434" s="2"/>
    </row>
    <row r="20435" spans="2:3" x14ac:dyDescent="0.45">
      <c r="B20435" s="2"/>
      <c r="C20435" s="2"/>
    </row>
    <row r="20436" spans="2:3" x14ac:dyDescent="0.45">
      <c r="B20436" s="2"/>
      <c r="C20436" s="2"/>
    </row>
    <row r="20437" spans="2:3" x14ac:dyDescent="0.45">
      <c r="B20437" s="2"/>
      <c r="C20437" s="2"/>
    </row>
    <row r="20438" spans="2:3" x14ac:dyDescent="0.45">
      <c r="B20438" s="2"/>
      <c r="C20438" s="2"/>
    </row>
    <row r="20439" spans="2:3" x14ac:dyDescent="0.45">
      <c r="B20439" s="2"/>
      <c r="C20439" s="2"/>
    </row>
    <row r="20440" spans="2:3" x14ac:dyDescent="0.45">
      <c r="B20440" s="2"/>
      <c r="C20440" s="2"/>
    </row>
    <row r="20441" spans="2:3" x14ac:dyDescent="0.45">
      <c r="B20441" s="2"/>
      <c r="C20441" s="2"/>
    </row>
    <row r="20442" spans="2:3" x14ac:dyDescent="0.45">
      <c r="B20442" s="2"/>
      <c r="C20442" s="2"/>
    </row>
    <row r="20443" spans="2:3" x14ac:dyDescent="0.45">
      <c r="B20443" s="2"/>
      <c r="C20443" s="2"/>
    </row>
    <row r="20444" spans="2:3" x14ac:dyDescent="0.45">
      <c r="B20444" s="2"/>
      <c r="C20444" s="2"/>
    </row>
    <row r="20445" spans="2:3" x14ac:dyDescent="0.45">
      <c r="B20445" s="2"/>
      <c r="C20445" s="2"/>
    </row>
    <row r="20446" spans="2:3" x14ac:dyDescent="0.45">
      <c r="B20446" s="2"/>
      <c r="C20446" s="2"/>
    </row>
    <row r="20447" spans="2:3" x14ac:dyDescent="0.45">
      <c r="B20447" s="2"/>
      <c r="C20447" s="2"/>
    </row>
    <row r="20448" spans="2:3" x14ac:dyDescent="0.45">
      <c r="B20448" s="2"/>
      <c r="C20448" s="2"/>
    </row>
    <row r="20449" spans="2:3" x14ac:dyDescent="0.45">
      <c r="B20449" s="2"/>
      <c r="C20449" s="2"/>
    </row>
    <row r="20450" spans="2:3" x14ac:dyDescent="0.45">
      <c r="B20450" s="2"/>
      <c r="C20450" s="2"/>
    </row>
    <row r="20451" spans="2:3" x14ac:dyDescent="0.45">
      <c r="B20451" s="2"/>
      <c r="C20451" s="2"/>
    </row>
    <row r="20452" spans="2:3" x14ac:dyDescent="0.45">
      <c r="B20452" s="2"/>
      <c r="C20452" s="2"/>
    </row>
    <row r="20453" spans="2:3" x14ac:dyDescent="0.45">
      <c r="B20453" s="2"/>
      <c r="C20453" s="2"/>
    </row>
    <row r="20454" spans="2:3" x14ac:dyDescent="0.45">
      <c r="B20454" s="2"/>
      <c r="C20454" s="2"/>
    </row>
    <row r="20455" spans="2:3" x14ac:dyDescent="0.45">
      <c r="B20455" s="2"/>
      <c r="C20455" s="2"/>
    </row>
    <row r="20456" spans="2:3" x14ac:dyDescent="0.45">
      <c r="B20456" s="2"/>
      <c r="C20456" s="2"/>
    </row>
    <row r="20457" spans="2:3" x14ac:dyDescent="0.45">
      <c r="B20457" s="2"/>
      <c r="C20457" s="2"/>
    </row>
    <row r="20458" spans="2:3" x14ac:dyDescent="0.45">
      <c r="B20458" s="2"/>
      <c r="C20458" s="2"/>
    </row>
    <row r="20459" spans="2:3" x14ac:dyDescent="0.45">
      <c r="B20459" s="2"/>
      <c r="C20459" s="2"/>
    </row>
    <row r="20460" spans="2:3" x14ac:dyDescent="0.45">
      <c r="B20460" s="2"/>
      <c r="C20460" s="2"/>
    </row>
    <row r="20461" spans="2:3" x14ac:dyDescent="0.45">
      <c r="B20461" s="2"/>
      <c r="C20461" s="2"/>
    </row>
    <row r="20462" spans="2:3" x14ac:dyDescent="0.45">
      <c r="B20462" s="2"/>
      <c r="C20462" s="2"/>
    </row>
    <row r="20463" spans="2:3" x14ac:dyDescent="0.45">
      <c r="B20463" s="2"/>
      <c r="C20463" s="2"/>
    </row>
    <row r="20464" spans="2:3" x14ac:dyDescent="0.45">
      <c r="B20464" s="2"/>
      <c r="C20464" s="2"/>
    </row>
    <row r="20465" spans="2:3" x14ac:dyDescent="0.45">
      <c r="B20465" s="2"/>
      <c r="C20465" s="2"/>
    </row>
    <row r="20466" spans="2:3" x14ac:dyDescent="0.45">
      <c r="B20466" s="2"/>
      <c r="C20466" s="2"/>
    </row>
    <row r="20467" spans="2:3" x14ac:dyDescent="0.45">
      <c r="B20467" s="2"/>
      <c r="C20467" s="2"/>
    </row>
    <row r="20468" spans="2:3" x14ac:dyDescent="0.45">
      <c r="B20468" s="2"/>
      <c r="C20468" s="2"/>
    </row>
    <row r="20469" spans="2:3" x14ac:dyDescent="0.45">
      <c r="B20469" s="2"/>
      <c r="C20469" s="2"/>
    </row>
    <row r="20470" spans="2:3" x14ac:dyDescent="0.45">
      <c r="B20470" s="2"/>
      <c r="C20470" s="2"/>
    </row>
    <row r="20471" spans="2:3" x14ac:dyDescent="0.45">
      <c r="B20471" s="2"/>
      <c r="C20471" s="2"/>
    </row>
    <row r="20472" spans="2:3" x14ac:dyDescent="0.45">
      <c r="B20472" s="2"/>
      <c r="C20472" s="2"/>
    </row>
    <row r="20473" spans="2:3" x14ac:dyDescent="0.45">
      <c r="B20473" s="2"/>
      <c r="C20473" s="2"/>
    </row>
    <row r="20474" spans="2:3" x14ac:dyDescent="0.45">
      <c r="B20474" s="2"/>
      <c r="C20474" s="2"/>
    </row>
    <row r="20475" spans="2:3" x14ac:dyDescent="0.45">
      <c r="B20475" s="2"/>
      <c r="C20475" s="2"/>
    </row>
    <row r="20476" spans="2:3" x14ac:dyDescent="0.45">
      <c r="B20476" s="2"/>
      <c r="C20476" s="2"/>
    </row>
    <row r="20477" spans="2:3" x14ac:dyDescent="0.45">
      <c r="B20477" s="2"/>
      <c r="C20477" s="2"/>
    </row>
    <row r="20478" spans="2:3" x14ac:dyDescent="0.45">
      <c r="B20478" s="2"/>
      <c r="C20478" s="2"/>
    </row>
    <row r="20479" spans="2:3" x14ac:dyDescent="0.45">
      <c r="B20479" s="2"/>
      <c r="C20479" s="2"/>
    </row>
    <row r="20480" spans="2:3" x14ac:dyDescent="0.45">
      <c r="B20480" s="2"/>
      <c r="C20480" s="2"/>
    </row>
    <row r="20481" spans="2:3" x14ac:dyDescent="0.45">
      <c r="B20481" s="2"/>
      <c r="C20481" s="2"/>
    </row>
    <row r="20482" spans="2:3" x14ac:dyDescent="0.45">
      <c r="B20482" s="2"/>
      <c r="C20482" s="2"/>
    </row>
    <row r="20483" spans="2:3" x14ac:dyDescent="0.45">
      <c r="B20483" s="2"/>
      <c r="C20483" s="2"/>
    </row>
    <row r="20484" spans="2:3" x14ac:dyDescent="0.45">
      <c r="B20484" s="2"/>
      <c r="C20484" s="2"/>
    </row>
    <row r="20485" spans="2:3" x14ac:dyDescent="0.45">
      <c r="B20485" s="2"/>
      <c r="C20485" s="2"/>
    </row>
    <row r="20486" spans="2:3" x14ac:dyDescent="0.45">
      <c r="B20486" s="2"/>
      <c r="C20486" s="2"/>
    </row>
    <row r="20487" spans="2:3" x14ac:dyDescent="0.45">
      <c r="B20487" s="2"/>
      <c r="C20487" s="2"/>
    </row>
    <row r="20488" spans="2:3" x14ac:dyDescent="0.45">
      <c r="B20488" s="2"/>
      <c r="C20488" s="2"/>
    </row>
    <row r="20489" spans="2:3" x14ac:dyDescent="0.45">
      <c r="B20489" s="2"/>
      <c r="C20489" s="2"/>
    </row>
    <row r="20490" spans="2:3" x14ac:dyDescent="0.45">
      <c r="B20490" s="2"/>
      <c r="C20490" s="2"/>
    </row>
    <row r="20491" spans="2:3" x14ac:dyDescent="0.45">
      <c r="B20491" s="2"/>
      <c r="C20491" s="2"/>
    </row>
    <row r="20492" spans="2:3" x14ac:dyDescent="0.45">
      <c r="B20492" s="2"/>
      <c r="C20492" s="2"/>
    </row>
    <row r="20493" spans="2:3" x14ac:dyDescent="0.45">
      <c r="B20493" s="2"/>
      <c r="C20493" s="2"/>
    </row>
    <row r="20494" spans="2:3" x14ac:dyDescent="0.45">
      <c r="B20494" s="2"/>
      <c r="C20494" s="2"/>
    </row>
    <row r="20495" spans="2:3" x14ac:dyDescent="0.45">
      <c r="B20495" s="2"/>
      <c r="C20495" s="2"/>
    </row>
    <row r="20496" spans="2:3" x14ac:dyDescent="0.45">
      <c r="B20496" s="2"/>
      <c r="C20496" s="2"/>
    </row>
    <row r="20497" spans="2:3" x14ac:dyDescent="0.45">
      <c r="B20497" s="2"/>
      <c r="C20497" s="2"/>
    </row>
    <row r="20498" spans="2:3" x14ac:dyDescent="0.45">
      <c r="B20498" s="2"/>
      <c r="C20498" s="2"/>
    </row>
    <row r="20499" spans="2:3" x14ac:dyDescent="0.45">
      <c r="B20499" s="2"/>
      <c r="C20499" s="2"/>
    </row>
    <row r="20500" spans="2:3" x14ac:dyDescent="0.45">
      <c r="B20500" s="2"/>
      <c r="C20500" s="2"/>
    </row>
    <row r="20501" spans="2:3" x14ac:dyDescent="0.45">
      <c r="B20501" s="2"/>
      <c r="C20501" s="2"/>
    </row>
    <row r="20502" spans="2:3" x14ac:dyDescent="0.45">
      <c r="B20502" s="2"/>
      <c r="C20502" s="2"/>
    </row>
    <row r="20503" spans="2:3" x14ac:dyDescent="0.45">
      <c r="B20503" s="2"/>
      <c r="C20503" s="2"/>
    </row>
    <row r="20504" spans="2:3" x14ac:dyDescent="0.45">
      <c r="B20504" s="2"/>
      <c r="C20504" s="2"/>
    </row>
    <row r="20505" spans="2:3" x14ac:dyDescent="0.45">
      <c r="B20505" s="2"/>
      <c r="C20505" s="2"/>
    </row>
    <row r="20506" spans="2:3" x14ac:dyDescent="0.45">
      <c r="B20506" s="2"/>
      <c r="C20506" s="2"/>
    </row>
    <row r="20507" spans="2:3" x14ac:dyDescent="0.45">
      <c r="B20507" s="2"/>
      <c r="C20507" s="2"/>
    </row>
    <row r="20508" spans="2:3" x14ac:dyDescent="0.45">
      <c r="B20508" s="2"/>
      <c r="C20508" s="2"/>
    </row>
    <row r="20509" spans="2:3" x14ac:dyDescent="0.45">
      <c r="B20509" s="2"/>
      <c r="C20509" s="2"/>
    </row>
    <row r="20510" spans="2:3" x14ac:dyDescent="0.45">
      <c r="B20510" s="2"/>
      <c r="C20510" s="2"/>
    </row>
    <row r="20511" spans="2:3" x14ac:dyDescent="0.45">
      <c r="B20511" s="2"/>
      <c r="C20511" s="2"/>
    </row>
    <row r="20512" spans="2:3" x14ac:dyDescent="0.45">
      <c r="B20512" s="2"/>
      <c r="C20512" s="2"/>
    </row>
    <row r="20513" spans="2:3" x14ac:dyDescent="0.45">
      <c r="B20513" s="2"/>
      <c r="C20513" s="2"/>
    </row>
    <row r="20514" spans="2:3" x14ac:dyDescent="0.45">
      <c r="B20514" s="2"/>
      <c r="C20514" s="2"/>
    </row>
    <row r="20515" spans="2:3" x14ac:dyDescent="0.45">
      <c r="B20515" s="2"/>
      <c r="C20515" s="2"/>
    </row>
    <row r="20516" spans="2:3" x14ac:dyDescent="0.45">
      <c r="B20516" s="2"/>
      <c r="C20516" s="2"/>
    </row>
    <row r="20517" spans="2:3" x14ac:dyDescent="0.45">
      <c r="B20517" s="2"/>
      <c r="C20517" s="2"/>
    </row>
    <row r="20518" spans="2:3" x14ac:dyDescent="0.45">
      <c r="B20518" s="2"/>
      <c r="C20518" s="2"/>
    </row>
    <row r="20519" spans="2:3" x14ac:dyDescent="0.45">
      <c r="B20519" s="2"/>
      <c r="C20519" s="2"/>
    </row>
    <row r="20520" spans="2:3" x14ac:dyDescent="0.45">
      <c r="B20520" s="2"/>
      <c r="C20520" s="2"/>
    </row>
    <row r="20521" spans="2:3" x14ac:dyDescent="0.45">
      <c r="B20521" s="2"/>
      <c r="C20521" s="2"/>
    </row>
    <row r="20522" spans="2:3" x14ac:dyDescent="0.45">
      <c r="B20522" s="2"/>
      <c r="C20522" s="2"/>
    </row>
    <row r="20523" spans="2:3" x14ac:dyDescent="0.45">
      <c r="B20523" s="2"/>
      <c r="C20523" s="2"/>
    </row>
    <row r="20524" spans="2:3" x14ac:dyDescent="0.45">
      <c r="B20524" s="2"/>
      <c r="C20524" s="2"/>
    </row>
    <row r="20525" spans="2:3" x14ac:dyDescent="0.45">
      <c r="B20525" s="2"/>
      <c r="C20525" s="2"/>
    </row>
    <row r="20526" spans="2:3" x14ac:dyDescent="0.45">
      <c r="B20526" s="2"/>
      <c r="C20526" s="2"/>
    </row>
    <row r="20527" spans="2:3" x14ac:dyDescent="0.45">
      <c r="B20527" s="2"/>
      <c r="C20527" s="2"/>
    </row>
    <row r="20528" spans="2:3" x14ac:dyDescent="0.45">
      <c r="B20528" s="2"/>
      <c r="C20528" s="2"/>
    </row>
    <row r="20529" spans="2:3" x14ac:dyDescent="0.45">
      <c r="B20529" s="2"/>
      <c r="C20529" s="2"/>
    </row>
    <row r="20530" spans="2:3" x14ac:dyDescent="0.45">
      <c r="B20530" s="2"/>
      <c r="C20530" s="2"/>
    </row>
    <row r="20531" spans="2:3" x14ac:dyDescent="0.45">
      <c r="B20531" s="2"/>
      <c r="C20531" s="2"/>
    </row>
    <row r="20532" spans="2:3" x14ac:dyDescent="0.45">
      <c r="B20532" s="2"/>
      <c r="C20532" s="2"/>
    </row>
    <row r="20533" spans="2:3" x14ac:dyDescent="0.45">
      <c r="B20533" s="2"/>
      <c r="C20533" s="2"/>
    </row>
    <row r="20534" spans="2:3" x14ac:dyDescent="0.45">
      <c r="B20534" s="2"/>
      <c r="C20534" s="2"/>
    </row>
    <row r="20535" spans="2:3" x14ac:dyDescent="0.45">
      <c r="B20535" s="2"/>
      <c r="C20535" s="2"/>
    </row>
    <row r="20536" spans="2:3" x14ac:dyDescent="0.45">
      <c r="B20536" s="2"/>
      <c r="C20536" s="2"/>
    </row>
    <row r="20537" spans="2:3" x14ac:dyDescent="0.45">
      <c r="B20537" s="2"/>
      <c r="C20537" s="2"/>
    </row>
    <row r="20538" spans="2:3" x14ac:dyDescent="0.45">
      <c r="B20538" s="2"/>
      <c r="C20538" s="2"/>
    </row>
    <row r="20539" spans="2:3" x14ac:dyDescent="0.45">
      <c r="B20539" s="2"/>
      <c r="C20539" s="2"/>
    </row>
    <row r="20540" spans="2:3" x14ac:dyDescent="0.45">
      <c r="B20540" s="2"/>
      <c r="C20540" s="2"/>
    </row>
    <row r="20541" spans="2:3" x14ac:dyDescent="0.45">
      <c r="B20541" s="2"/>
      <c r="C20541" s="2"/>
    </row>
    <row r="20542" spans="2:3" x14ac:dyDescent="0.45">
      <c r="B20542" s="2"/>
      <c r="C20542" s="2"/>
    </row>
    <row r="20543" spans="2:3" x14ac:dyDescent="0.45">
      <c r="B20543" s="2"/>
      <c r="C20543" s="2"/>
    </row>
    <row r="20544" spans="2:3" x14ac:dyDescent="0.45">
      <c r="B20544" s="2"/>
      <c r="C20544" s="2"/>
    </row>
    <row r="20545" spans="2:3" x14ac:dyDescent="0.45">
      <c r="B20545" s="2"/>
      <c r="C20545" s="2"/>
    </row>
    <row r="20546" spans="2:3" x14ac:dyDescent="0.45">
      <c r="B20546" s="2"/>
      <c r="C20546" s="2"/>
    </row>
    <row r="20547" spans="2:3" x14ac:dyDescent="0.45">
      <c r="B20547" s="2"/>
      <c r="C20547" s="2"/>
    </row>
    <row r="20548" spans="2:3" x14ac:dyDescent="0.45">
      <c r="B20548" s="2"/>
      <c r="C20548" s="2"/>
    </row>
    <row r="20549" spans="2:3" x14ac:dyDescent="0.45">
      <c r="B20549" s="2"/>
      <c r="C20549" s="2"/>
    </row>
    <row r="20550" spans="2:3" x14ac:dyDescent="0.45">
      <c r="B20550" s="2"/>
      <c r="C20550" s="2"/>
    </row>
    <row r="20551" spans="2:3" x14ac:dyDescent="0.45">
      <c r="B20551" s="2"/>
      <c r="C20551" s="2"/>
    </row>
    <row r="20552" spans="2:3" x14ac:dyDescent="0.45">
      <c r="B20552" s="2"/>
      <c r="C20552" s="2"/>
    </row>
    <row r="20553" spans="2:3" x14ac:dyDescent="0.45">
      <c r="B20553" s="2"/>
      <c r="C20553" s="2"/>
    </row>
    <row r="20554" spans="2:3" x14ac:dyDescent="0.45">
      <c r="B20554" s="2"/>
      <c r="C20554" s="2"/>
    </row>
    <row r="20555" spans="2:3" x14ac:dyDescent="0.45">
      <c r="B20555" s="2"/>
      <c r="C20555" s="2"/>
    </row>
    <row r="20556" spans="2:3" x14ac:dyDescent="0.45">
      <c r="B20556" s="2"/>
      <c r="C20556" s="2"/>
    </row>
    <row r="20557" spans="2:3" x14ac:dyDescent="0.45">
      <c r="B20557" s="2"/>
      <c r="C20557" s="2"/>
    </row>
    <row r="20558" spans="2:3" x14ac:dyDescent="0.45">
      <c r="B20558" s="2"/>
      <c r="C20558" s="2"/>
    </row>
    <row r="20559" spans="2:3" x14ac:dyDescent="0.45">
      <c r="B20559" s="2"/>
      <c r="C20559" s="2"/>
    </row>
    <row r="20560" spans="2:3" x14ac:dyDescent="0.45">
      <c r="B20560" s="2"/>
      <c r="C20560" s="2"/>
    </row>
    <row r="20561" spans="2:3" x14ac:dyDescent="0.45">
      <c r="B20561" s="2"/>
      <c r="C20561" s="2"/>
    </row>
    <row r="20562" spans="2:3" x14ac:dyDescent="0.45">
      <c r="B20562" s="2"/>
      <c r="C20562" s="2"/>
    </row>
    <row r="20563" spans="2:3" x14ac:dyDescent="0.45">
      <c r="B20563" s="2"/>
      <c r="C20563" s="2"/>
    </row>
    <row r="20564" spans="2:3" x14ac:dyDescent="0.45">
      <c r="B20564" s="2"/>
      <c r="C20564" s="2"/>
    </row>
    <row r="20565" spans="2:3" x14ac:dyDescent="0.45">
      <c r="B20565" s="2"/>
      <c r="C20565" s="2"/>
    </row>
    <row r="20566" spans="2:3" x14ac:dyDescent="0.45">
      <c r="B20566" s="2"/>
      <c r="C20566" s="2"/>
    </row>
    <row r="20567" spans="2:3" x14ac:dyDescent="0.45">
      <c r="B20567" s="2"/>
      <c r="C20567" s="2"/>
    </row>
    <row r="20568" spans="2:3" x14ac:dyDescent="0.45">
      <c r="B20568" s="2"/>
      <c r="C20568" s="2"/>
    </row>
    <row r="20569" spans="2:3" x14ac:dyDescent="0.45">
      <c r="B20569" s="2"/>
      <c r="C20569" s="2"/>
    </row>
    <row r="20570" spans="2:3" x14ac:dyDescent="0.45">
      <c r="B20570" s="2"/>
      <c r="C20570" s="2"/>
    </row>
    <row r="20571" spans="2:3" x14ac:dyDescent="0.45">
      <c r="B20571" s="2"/>
      <c r="C20571" s="2"/>
    </row>
    <row r="20572" spans="2:3" x14ac:dyDescent="0.45">
      <c r="B20572" s="2"/>
      <c r="C20572" s="2"/>
    </row>
    <row r="20573" spans="2:3" x14ac:dyDescent="0.45">
      <c r="B20573" s="2"/>
      <c r="C20573" s="2"/>
    </row>
    <row r="20574" spans="2:3" x14ac:dyDescent="0.45">
      <c r="B20574" s="2"/>
      <c r="C20574" s="2"/>
    </row>
    <row r="20575" spans="2:3" x14ac:dyDescent="0.45">
      <c r="B20575" s="2"/>
      <c r="C20575" s="2"/>
    </row>
    <row r="20576" spans="2:3" x14ac:dyDescent="0.45">
      <c r="B20576" s="2"/>
      <c r="C20576" s="2"/>
    </row>
    <row r="20577" spans="2:3" x14ac:dyDescent="0.45">
      <c r="B20577" s="2"/>
      <c r="C20577" s="2"/>
    </row>
    <row r="20578" spans="2:3" x14ac:dyDescent="0.45">
      <c r="B20578" s="2"/>
      <c r="C20578" s="2"/>
    </row>
    <row r="20579" spans="2:3" x14ac:dyDescent="0.45">
      <c r="B20579" s="2"/>
      <c r="C20579" s="2"/>
    </row>
    <row r="20580" spans="2:3" x14ac:dyDescent="0.45">
      <c r="B20580" s="2"/>
      <c r="C20580" s="2"/>
    </row>
    <row r="20581" spans="2:3" x14ac:dyDescent="0.45">
      <c r="B20581" s="2"/>
      <c r="C20581" s="2"/>
    </row>
    <row r="20582" spans="2:3" x14ac:dyDescent="0.45">
      <c r="B20582" s="2"/>
      <c r="C20582" s="2"/>
    </row>
    <row r="20583" spans="2:3" x14ac:dyDescent="0.45">
      <c r="B20583" s="2"/>
      <c r="C20583" s="2"/>
    </row>
    <row r="20584" spans="2:3" x14ac:dyDescent="0.45">
      <c r="B20584" s="2"/>
      <c r="C20584" s="2"/>
    </row>
    <row r="20585" spans="2:3" x14ac:dyDescent="0.45">
      <c r="B20585" s="2"/>
      <c r="C20585" s="2"/>
    </row>
    <row r="20586" spans="2:3" x14ac:dyDescent="0.45">
      <c r="B20586" s="2"/>
      <c r="C20586" s="2"/>
    </row>
    <row r="20587" spans="2:3" x14ac:dyDescent="0.45">
      <c r="B20587" s="2"/>
      <c r="C20587" s="2"/>
    </row>
    <row r="20588" spans="2:3" x14ac:dyDescent="0.45">
      <c r="B20588" s="2"/>
      <c r="C20588" s="2"/>
    </row>
    <row r="20589" spans="2:3" x14ac:dyDescent="0.45">
      <c r="B20589" s="2"/>
      <c r="C20589" s="2"/>
    </row>
    <row r="20590" spans="2:3" x14ac:dyDescent="0.45">
      <c r="B20590" s="2"/>
      <c r="C20590" s="2"/>
    </row>
    <row r="20591" spans="2:3" x14ac:dyDescent="0.45">
      <c r="B20591" s="2"/>
      <c r="C20591" s="2"/>
    </row>
    <row r="20592" spans="2:3" x14ac:dyDescent="0.45">
      <c r="B20592" s="2"/>
      <c r="C20592" s="2"/>
    </row>
    <row r="20593" spans="2:3" x14ac:dyDescent="0.45">
      <c r="B20593" s="2"/>
      <c r="C20593" s="2"/>
    </row>
    <row r="20594" spans="2:3" x14ac:dyDescent="0.45">
      <c r="B20594" s="2"/>
      <c r="C20594" s="2"/>
    </row>
    <row r="20595" spans="2:3" x14ac:dyDescent="0.45">
      <c r="B20595" s="2"/>
      <c r="C20595" s="2"/>
    </row>
    <row r="20596" spans="2:3" x14ac:dyDescent="0.45">
      <c r="B20596" s="2"/>
      <c r="C20596" s="2"/>
    </row>
    <row r="20597" spans="2:3" x14ac:dyDescent="0.45">
      <c r="B20597" s="2"/>
      <c r="C20597" s="2"/>
    </row>
    <row r="20598" spans="2:3" x14ac:dyDescent="0.45">
      <c r="B20598" s="2"/>
      <c r="C20598" s="2"/>
    </row>
    <row r="20599" spans="2:3" x14ac:dyDescent="0.45">
      <c r="B20599" s="2"/>
      <c r="C20599" s="2"/>
    </row>
    <row r="20600" spans="2:3" x14ac:dyDescent="0.45">
      <c r="B20600" s="2"/>
      <c r="C20600" s="2"/>
    </row>
    <row r="20601" spans="2:3" x14ac:dyDescent="0.45">
      <c r="B20601" s="2"/>
      <c r="C20601" s="2"/>
    </row>
    <row r="20602" spans="2:3" x14ac:dyDescent="0.45">
      <c r="B20602" s="2"/>
      <c r="C20602" s="2"/>
    </row>
    <row r="20603" spans="2:3" x14ac:dyDescent="0.45">
      <c r="B20603" s="2"/>
      <c r="C20603" s="2"/>
    </row>
    <row r="20604" spans="2:3" x14ac:dyDescent="0.45">
      <c r="B20604" s="2"/>
      <c r="C20604" s="2"/>
    </row>
    <row r="20605" spans="2:3" x14ac:dyDescent="0.45">
      <c r="B20605" s="2"/>
      <c r="C20605" s="2"/>
    </row>
    <row r="20606" spans="2:3" x14ac:dyDescent="0.45">
      <c r="B20606" s="2"/>
      <c r="C20606" s="2"/>
    </row>
    <row r="20607" spans="2:3" x14ac:dyDescent="0.45">
      <c r="B20607" s="2"/>
      <c r="C20607" s="2"/>
    </row>
    <row r="20608" spans="2:3" x14ac:dyDescent="0.45">
      <c r="B20608" s="2"/>
      <c r="C20608" s="2"/>
    </row>
    <row r="20609" spans="2:3" x14ac:dyDescent="0.45">
      <c r="B20609" s="2"/>
      <c r="C20609" s="2"/>
    </row>
    <row r="20610" spans="2:3" x14ac:dyDescent="0.45">
      <c r="B20610" s="2"/>
      <c r="C20610" s="2"/>
    </row>
    <row r="20611" spans="2:3" x14ac:dyDescent="0.45">
      <c r="B20611" s="2"/>
      <c r="C20611" s="2"/>
    </row>
    <row r="20612" spans="2:3" x14ac:dyDescent="0.45">
      <c r="B20612" s="2"/>
      <c r="C20612" s="2"/>
    </row>
    <row r="20613" spans="2:3" x14ac:dyDescent="0.45">
      <c r="B20613" s="2"/>
      <c r="C20613" s="2"/>
    </row>
    <row r="20614" spans="2:3" x14ac:dyDescent="0.45">
      <c r="B20614" s="2"/>
      <c r="C20614" s="2"/>
    </row>
    <row r="20615" spans="2:3" x14ac:dyDescent="0.45">
      <c r="B20615" s="2"/>
      <c r="C20615" s="2"/>
    </row>
    <row r="20616" spans="2:3" x14ac:dyDescent="0.45">
      <c r="B20616" s="2"/>
      <c r="C20616" s="2"/>
    </row>
    <row r="20617" spans="2:3" x14ac:dyDescent="0.45">
      <c r="B20617" s="2"/>
      <c r="C20617" s="2"/>
    </row>
    <row r="20618" spans="2:3" x14ac:dyDescent="0.45">
      <c r="B20618" s="2"/>
      <c r="C20618" s="2"/>
    </row>
    <row r="20619" spans="2:3" x14ac:dyDescent="0.45">
      <c r="B20619" s="2"/>
      <c r="C20619" s="2"/>
    </row>
    <row r="20620" spans="2:3" x14ac:dyDescent="0.45">
      <c r="B20620" s="2"/>
      <c r="C20620" s="2"/>
    </row>
    <row r="20621" spans="2:3" x14ac:dyDescent="0.45">
      <c r="B20621" s="2"/>
      <c r="C20621" s="2"/>
    </row>
    <row r="20622" spans="2:3" x14ac:dyDescent="0.45">
      <c r="B20622" s="2"/>
      <c r="C20622" s="2"/>
    </row>
    <row r="20623" spans="2:3" x14ac:dyDescent="0.45">
      <c r="B20623" s="2"/>
      <c r="C20623" s="2"/>
    </row>
    <row r="20624" spans="2:3" x14ac:dyDescent="0.45">
      <c r="B20624" s="2"/>
      <c r="C20624" s="2"/>
    </row>
    <row r="20625" spans="2:3" x14ac:dyDescent="0.45">
      <c r="B20625" s="2"/>
      <c r="C20625" s="2"/>
    </row>
    <row r="20626" spans="2:3" x14ac:dyDescent="0.45">
      <c r="B20626" s="2"/>
      <c r="C20626" s="2"/>
    </row>
    <row r="20627" spans="2:3" x14ac:dyDescent="0.45">
      <c r="B20627" s="2"/>
      <c r="C20627" s="2"/>
    </row>
    <row r="20628" spans="2:3" x14ac:dyDescent="0.45">
      <c r="B20628" s="2"/>
      <c r="C20628" s="2"/>
    </row>
    <row r="20629" spans="2:3" x14ac:dyDescent="0.45">
      <c r="B20629" s="2"/>
      <c r="C20629" s="2"/>
    </row>
    <row r="20630" spans="2:3" x14ac:dyDescent="0.45">
      <c r="B20630" s="2"/>
      <c r="C20630" s="2"/>
    </row>
    <row r="20631" spans="2:3" x14ac:dyDescent="0.45">
      <c r="B20631" s="2"/>
      <c r="C20631" s="2"/>
    </row>
    <row r="20632" spans="2:3" x14ac:dyDescent="0.45">
      <c r="B20632" s="2"/>
      <c r="C20632" s="2"/>
    </row>
    <row r="20633" spans="2:3" x14ac:dyDescent="0.45">
      <c r="B20633" s="2"/>
      <c r="C20633" s="2"/>
    </row>
    <row r="20634" spans="2:3" x14ac:dyDescent="0.45">
      <c r="B20634" s="2"/>
      <c r="C20634" s="2"/>
    </row>
    <row r="20635" spans="2:3" x14ac:dyDescent="0.45">
      <c r="B20635" s="2"/>
      <c r="C20635" s="2"/>
    </row>
    <row r="20636" spans="2:3" x14ac:dyDescent="0.45">
      <c r="B20636" s="2"/>
      <c r="C20636" s="2"/>
    </row>
    <row r="20637" spans="2:3" x14ac:dyDescent="0.45">
      <c r="B20637" s="2"/>
      <c r="C20637" s="2"/>
    </row>
    <row r="20638" spans="2:3" x14ac:dyDescent="0.45">
      <c r="B20638" s="2"/>
      <c r="C20638" s="2"/>
    </row>
    <row r="20639" spans="2:3" x14ac:dyDescent="0.45">
      <c r="B20639" s="2"/>
      <c r="C20639" s="2"/>
    </row>
    <row r="20640" spans="2:3" x14ac:dyDescent="0.45">
      <c r="B20640" s="2"/>
      <c r="C20640" s="2"/>
    </row>
    <row r="20641" spans="2:3" x14ac:dyDescent="0.45">
      <c r="B20641" s="2"/>
      <c r="C20641" s="2"/>
    </row>
    <row r="20642" spans="2:3" x14ac:dyDescent="0.45">
      <c r="B20642" s="2"/>
      <c r="C20642" s="2"/>
    </row>
    <row r="20643" spans="2:3" x14ac:dyDescent="0.45">
      <c r="B20643" s="2"/>
      <c r="C20643" s="2"/>
    </row>
    <row r="20644" spans="2:3" x14ac:dyDescent="0.45">
      <c r="B20644" s="2"/>
      <c r="C20644" s="2"/>
    </row>
    <row r="20645" spans="2:3" x14ac:dyDescent="0.45">
      <c r="B20645" s="2"/>
      <c r="C20645" s="2"/>
    </row>
    <row r="20646" spans="2:3" x14ac:dyDescent="0.45">
      <c r="B20646" s="2"/>
      <c r="C20646" s="2"/>
    </row>
    <row r="20647" spans="2:3" x14ac:dyDescent="0.45">
      <c r="B20647" s="2"/>
      <c r="C20647" s="2"/>
    </row>
    <row r="20648" spans="2:3" x14ac:dyDescent="0.45">
      <c r="B20648" s="2"/>
      <c r="C20648" s="2"/>
    </row>
    <row r="20649" spans="2:3" x14ac:dyDescent="0.45">
      <c r="B20649" s="2"/>
      <c r="C20649" s="2"/>
    </row>
    <row r="20650" spans="2:3" x14ac:dyDescent="0.45">
      <c r="B20650" s="2"/>
      <c r="C20650" s="2"/>
    </row>
    <row r="20651" spans="2:3" x14ac:dyDescent="0.45">
      <c r="B20651" s="2"/>
      <c r="C20651" s="2"/>
    </row>
    <row r="20652" spans="2:3" x14ac:dyDescent="0.45">
      <c r="B20652" s="2"/>
      <c r="C20652" s="2"/>
    </row>
    <row r="20653" spans="2:3" x14ac:dyDescent="0.45">
      <c r="B20653" s="2"/>
      <c r="C20653" s="2"/>
    </row>
    <row r="20654" spans="2:3" x14ac:dyDescent="0.45">
      <c r="B20654" s="2"/>
      <c r="C20654" s="2"/>
    </row>
    <row r="20655" spans="2:3" x14ac:dyDescent="0.45">
      <c r="B20655" s="2"/>
      <c r="C20655" s="2"/>
    </row>
    <row r="20656" spans="2:3" x14ac:dyDescent="0.45">
      <c r="B20656" s="2"/>
      <c r="C20656" s="2"/>
    </row>
    <row r="20657" spans="2:3" x14ac:dyDescent="0.45">
      <c r="B20657" s="2"/>
      <c r="C20657" s="2"/>
    </row>
    <row r="20658" spans="2:3" x14ac:dyDescent="0.45">
      <c r="B20658" s="2"/>
      <c r="C20658" s="2"/>
    </row>
    <row r="20659" spans="2:3" x14ac:dyDescent="0.45">
      <c r="B20659" s="2"/>
      <c r="C20659" s="2"/>
    </row>
    <row r="20660" spans="2:3" x14ac:dyDescent="0.45">
      <c r="B20660" s="2"/>
      <c r="C20660" s="2"/>
    </row>
    <row r="20661" spans="2:3" x14ac:dyDescent="0.45">
      <c r="B20661" s="2"/>
      <c r="C20661" s="2"/>
    </row>
    <row r="20662" spans="2:3" x14ac:dyDescent="0.45">
      <c r="B20662" s="2"/>
      <c r="C20662" s="2"/>
    </row>
    <row r="20663" spans="2:3" x14ac:dyDescent="0.45">
      <c r="B20663" s="2"/>
      <c r="C20663" s="2"/>
    </row>
    <row r="20664" spans="2:3" x14ac:dyDescent="0.45">
      <c r="B20664" s="2"/>
      <c r="C20664" s="2"/>
    </row>
    <row r="20665" spans="2:3" x14ac:dyDescent="0.45">
      <c r="B20665" s="2"/>
      <c r="C20665" s="2"/>
    </row>
    <row r="20666" spans="2:3" x14ac:dyDescent="0.45">
      <c r="B20666" s="2"/>
      <c r="C20666" s="2"/>
    </row>
    <row r="20667" spans="2:3" x14ac:dyDescent="0.45">
      <c r="B20667" s="2"/>
      <c r="C20667" s="2"/>
    </row>
    <row r="20668" spans="2:3" x14ac:dyDescent="0.45">
      <c r="B20668" s="2"/>
      <c r="C20668" s="2"/>
    </row>
    <row r="20669" spans="2:3" x14ac:dyDescent="0.45">
      <c r="B20669" s="2"/>
      <c r="C20669" s="2"/>
    </row>
    <row r="20670" spans="2:3" x14ac:dyDescent="0.45">
      <c r="B20670" s="2"/>
      <c r="C20670" s="2"/>
    </row>
    <row r="20671" spans="2:3" x14ac:dyDescent="0.45">
      <c r="B20671" s="2"/>
      <c r="C20671" s="2"/>
    </row>
    <row r="20672" spans="2:3" x14ac:dyDescent="0.45">
      <c r="B20672" s="2"/>
      <c r="C20672" s="2"/>
    </row>
    <row r="20673" spans="2:3" x14ac:dyDescent="0.45">
      <c r="B20673" s="2"/>
      <c r="C20673" s="2"/>
    </row>
    <row r="20674" spans="2:3" x14ac:dyDescent="0.45">
      <c r="B20674" s="2"/>
      <c r="C20674" s="2"/>
    </row>
    <row r="20675" spans="2:3" x14ac:dyDescent="0.45">
      <c r="B20675" s="2"/>
      <c r="C20675" s="2"/>
    </row>
    <row r="20676" spans="2:3" x14ac:dyDescent="0.45">
      <c r="B20676" s="2"/>
      <c r="C20676" s="2"/>
    </row>
    <row r="20677" spans="2:3" x14ac:dyDescent="0.45">
      <c r="B20677" s="2"/>
      <c r="C20677" s="2"/>
    </row>
    <row r="20678" spans="2:3" x14ac:dyDescent="0.45">
      <c r="B20678" s="2"/>
      <c r="C20678" s="2"/>
    </row>
    <row r="20679" spans="2:3" x14ac:dyDescent="0.45">
      <c r="B20679" s="2"/>
      <c r="C20679" s="2"/>
    </row>
    <row r="20680" spans="2:3" x14ac:dyDescent="0.45">
      <c r="B20680" s="2"/>
      <c r="C20680" s="2"/>
    </row>
    <row r="20681" spans="2:3" x14ac:dyDescent="0.45">
      <c r="B20681" s="2"/>
      <c r="C20681" s="2"/>
    </row>
    <row r="20682" spans="2:3" x14ac:dyDescent="0.45">
      <c r="B20682" s="2"/>
      <c r="C20682" s="2"/>
    </row>
    <row r="20683" spans="2:3" x14ac:dyDescent="0.45">
      <c r="B20683" s="2"/>
      <c r="C20683" s="2"/>
    </row>
    <row r="20684" spans="2:3" x14ac:dyDescent="0.45">
      <c r="B20684" s="2"/>
      <c r="C20684" s="2"/>
    </row>
    <row r="20685" spans="2:3" x14ac:dyDescent="0.45">
      <c r="B20685" s="2"/>
      <c r="C20685" s="2"/>
    </row>
    <row r="20686" spans="2:3" x14ac:dyDescent="0.45">
      <c r="B20686" s="2"/>
      <c r="C20686" s="2"/>
    </row>
    <row r="20687" spans="2:3" x14ac:dyDescent="0.45">
      <c r="B20687" s="2"/>
      <c r="C20687" s="2"/>
    </row>
    <row r="20688" spans="2:3" x14ac:dyDescent="0.45">
      <c r="B20688" s="2"/>
      <c r="C20688" s="2"/>
    </row>
    <row r="20689" spans="2:3" x14ac:dyDescent="0.45">
      <c r="B20689" s="2"/>
      <c r="C20689" s="2"/>
    </row>
    <row r="20690" spans="2:3" x14ac:dyDescent="0.45">
      <c r="B20690" s="2"/>
      <c r="C20690" s="2"/>
    </row>
    <row r="20691" spans="2:3" x14ac:dyDescent="0.45">
      <c r="B20691" s="2"/>
      <c r="C20691" s="2"/>
    </row>
    <row r="20692" spans="2:3" x14ac:dyDescent="0.45">
      <c r="B20692" s="2"/>
      <c r="C20692" s="2"/>
    </row>
    <row r="20693" spans="2:3" x14ac:dyDescent="0.45">
      <c r="B20693" s="2"/>
      <c r="C20693" s="2"/>
    </row>
    <row r="20694" spans="2:3" x14ac:dyDescent="0.45">
      <c r="B20694" s="2"/>
      <c r="C20694" s="2"/>
    </row>
    <row r="20695" spans="2:3" x14ac:dyDescent="0.45">
      <c r="B20695" s="2"/>
      <c r="C20695" s="2"/>
    </row>
    <row r="20696" spans="2:3" x14ac:dyDescent="0.45">
      <c r="B20696" s="2"/>
      <c r="C20696" s="2"/>
    </row>
    <row r="20697" spans="2:3" x14ac:dyDescent="0.45">
      <c r="B20697" s="2"/>
      <c r="C20697" s="2"/>
    </row>
    <row r="20698" spans="2:3" x14ac:dyDescent="0.45">
      <c r="B20698" s="2"/>
      <c r="C20698" s="2"/>
    </row>
    <row r="20699" spans="2:3" x14ac:dyDescent="0.45">
      <c r="B20699" s="2"/>
      <c r="C20699" s="2"/>
    </row>
    <row r="20700" spans="2:3" x14ac:dyDescent="0.45">
      <c r="B20700" s="2"/>
      <c r="C20700" s="2"/>
    </row>
    <row r="20701" spans="2:3" x14ac:dyDescent="0.45">
      <c r="B20701" s="2"/>
      <c r="C20701" s="2"/>
    </row>
    <row r="20702" spans="2:3" x14ac:dyDescent="0.45">
      <c r="B20702" s="2"/>
      <c r="C20702" s="2"/>
    </row>
    <row r="20703" spans="2:3" x14ac:dyDescent="0.45">
      <c r="B20703" s="2"/>
      <c r="C20703" s="2"/>
    </row>
    <row r="20704" spans="2:3" x14ac:dyDescent="0.45">
      <c r="B20704" s="2"/>
      <c r="C20704" s="2"/>
    </row>
    <row r="20705" spans="2:3" x14ac:dyDescent="0.45">
      <c r="B20705" s="2"/>
      <c r="C20705" s="2"/>
    </row>
    <row r="20706" spans="2:3" x14ac:dyDescent="0.45">
      <c r="B20706" s="2"/>
      <c r="C20706" s="2"/>
    </row>
    <row r="20707" spans="2:3" x14ac:dyDescent="0.45">
      <c r="B20707" s="2"/>
      <c r="C20707" s="2"/>
    </row>
    <row r="20708" spans="2:3" x14ac:dyDescent="0.45">
      <c r="B20708" s="2"/>
      <c r="C20708" s="2"/>
    </row>
    <row r="20709" spans="2:3" x14ac:dyDescent="0.45">
      <c r="B20709" s="2"/>
      <c r="C20709" s="2"/>
    </row>
    <row r="20710" spans="2:3" x14ac:dyDescent="0.45">
      <c r="B20710" s="2"/>
      <c r="C20710" s="2"/>
    </row>
    <row r="20711" spans="2:3" x14ac:dyDescent="0.45">
      <c r="B20711" s="2"/>
      <c r="C20711" s="2"/>
    </row>
    <row r="20712" spans="2:3" x14ac:dyDescent="0.45">
      <c r="B20712" s="2"/>
      <c r="C20712" s="2"/>
    </row>
    <row r="20713" spans="2:3" x14ac:dyDescent="0.45">
      <c r="B20713" s="2"/>
      <c r="C20713" s="2"/>
    </row>
    <row r="20714" spans="2:3" x14ac:dyDescent="0.45">
      <c r="B20714" s="2"/>
      <c r="C20714" s="2"/>
    </row>
    <row r="20715" spans="2:3" x14ac:dyDescent="0.45">
      <c r="B20715" s="2"/>
      <c r="C20715" s="2"/>
    </row>
    <row r="20716" spans="2:3" x14ac:dyDescent="0.45">
      <c r="B20716" s="2"/>
      <c r="C20716" s="2"/>
    </row>
    <row r="20717" spans="2:3" x14ac:dyDescent="0.45">
      <c r="B20717" s="2"/>
      <c r="C20717" s="2"/>
    </row>
    <row r="20718" spans="2:3" x14ac:dyDescent="0.45">
      <c r="B20718" s="2"/>
      <c r="C20718" s="2"/>
    </row>
    <row r="20719" spans="2:3" x14ac:dyDescent="0.45">
      <c r="B20719" s="2"/>
      <c r="C20719" s="2"/>
    </row>
    <row r="20720" spans="2:3" x14ac:dyDescent="0.45">
      <c r="B20720" s="2"/>
      <c r="C20720" s="2"/>
    </row>
    <row r="20721" spans="2:3" x14ac:dyDescent="0.45">
      <c r="B20721" s="2"/>
      <c r="C20721" s="2"/>
    </row>
    <row r="20722" spans="2:3" x14ac:dyDescent="0.45">
      <c r="B20722" s="2"/>
      <c r="C20722" s="2"/>
    </row>
    <row r="20723" spans="2:3" x14ac:dyDescent="0.45">
      <c r="B20723" s="2"/>
      <c r="C20723" s="2"/>
    </row>
    <row r="20724" spans="2:3" x14ac:dyDescent="0.45">
      <c r="B20724" s="2"/>
      <c r="C20724" s="2"/>
    </row>
    <row r="20725" spans="2:3" x14ac:dyDescent="0.45">
      <c r="B20725" s="2"/>
      <c r="C20725" s="2"/>
    </row>
    <row r="20726" spans="2:3" x14ac:dyDescent="0.45">
      <c r="B20726" s="2"/>
      <c r="C20726" s="2"/>
    </row>
    <row r="20727" spans="2:3" x14ac:dyDescent="0.45">
      <c r="B20727" s="2"/>
      <c r="C20727" s="2"/>
    </row>
    <row r="20728" spans="2:3" x14ac:dyDescent="0.45">
      <c r="B20728" s="2"/>
      <c r="C20728" s="2"/>
    </row>
    <row r="20729" spans="2:3" x14ac:dyDescent="0.45">
      <c r="B20729" s="2"/>
      <c r="C20729" s="2"/>
    </row>
    <row r="20730" spans="2:3" x14ac:dyDescent="0.45">
      <c r="B20730" s="2"/>
      <c r="C20730" s="2"/>
    </row>
    <row r="20731" spans="2:3" x14ac:dyDescent="0.45">
      <c r="B20731" s="2"/>
      <c r="C20731" s="2"/>
    </row>
    <row r="20732" spans="2:3" x14ac:dyDescent="0.45">
      <c r="B20732" s="2"/>
      <c r="C20732" s="2"/>
    </row>
    <row r="20733" spans="2:3" x14ac:dyDescent="0.45">
      <c r="B20733" s="2"/>
      <c r="C20733" s="2"/>
    </row>
    <row r="20734" spans="2:3" x14ac:dyDescent="0.45">
      <c r="B20734" s="2"/>
      <c r="C20734" s="2"/>
    </row>
    <row r="20735" spans="2:3" x14ac:dyDescent="0.45">
      <c r="B20735" s="2"/>
      <c r="C20735" s="2"/>
    </row>
    <row r="20736" spans="2:3" x14ac:dyDescent="0.45">
      <c r="B20736" s="2"/>
      <c r="C20736" s="2"/>
    </row>
    <row r="20737" spans="2:3" x14ac:dyDescent="0.45">
      <c r="B20737" s="2"/>
      <c r="C20737" s="2"/>
    </row>
    <row r="20738" spans="2:3" x14ac:dyDescent="0.45">
      <c r="B20738" s="2"/>
      <c r="C20738" s="2"/>
    </row>
    <row r="20739" spans="2:3" x14ac:dyDescent="0.45">
      <c r="B20739" s="2"/>
      <c r="C20739" s="2"/>
    </row>
    <row r="20740" spans="2:3" x14ac:dyDescent="0.45">
      <c r="B20740" s="2"/>
      <c r="C20740" s="2"/>
    </row>
    <row r="20741" spans="2:3" x14ac:dyDescent="0.45">
      <c r="B20741" s="2"/>
      <c r="C20741" s="2"/>
    </row>
    <row r="20742" spans="2:3" x14ac:dyDescent="0.45">
      <c r="B20742" s="2"/>
      <c r="C20742" s="2"/>
    </row>
    <row r="20743" spans="2:3" x14ac:dyDescent="0.45">
      <c r="B20743" s="2"/>
      <c r="C20743" s="2"/>
    </row>
    <row r="20744" spans="2:3" x14ac:dyDescent="0.45">
      <c r="B20744" s="2"/>
      <c r="C20744" s="2"/>
    </row>
    <row r="20745" spans="2:3" x14ac:dyDescent="0.45">
      <c r="B20745" s="2"/>
      <c r="C20745" s="2"/>
    </row>
    <row r="20746" spans="2:3" x14ac:dyDescent="0.45">
      <c r="B20746" s="2"/>
      <c r="C20746" s="2"/>
    </row>
    <row r="20747" spans="2:3" x14ac:dyDescent="0.45">
      <c r="B20747" s="2"/>
      <c r="C20747" s="2"/>
    </row>
    <row r="20748" spans="2:3" x14ac:dyDescent="0.45">
      <c r="B20748" s="2"/>
      <c r="C20748" s="2"/>
    </row>
    <row r="20749" spans="2:3" x14ac:dyDescent="0.45">
      <c r="B20749" s="2"/>
      <c r="C20749" s="2"/>
    </row>
    <row r="20750" spans="2:3" x14ac:dyDescent="0.45">
      <c r="B20750" s="2"/>
      <c r="C20750" s="2"/>
    </row>
    <row r="20751" spans="2:3" x14ac:dyDescent="0.45">
      <c r="B20751" s="2"/>
      <c r="C20751" s="2"/>
    </row>
    <row r="20752" spans="2:3" x14ac:dyDescent="0.45">
      <c r="B20752" s="2"/>
      <c r="C20752" s="2"/>
    </row>
    <row r="20753" spans="2:3" x14ac:dyDescent="0.45">
      <c r="B20753" s="2"/>
      <c r="C20753" s="2"/>
    </row>
    <row r="20754" spans="2:3" x14ac:dyDescent="0.45">
      <c r="B20754" s="2"/>
      <c r="C20754" s="2"/>
    </row>
    <row r="20755" spans="2:3" x14ac:dyDescent="0.45">
      <c r="B20755" s="2"/>
      <c r="C20755" s="2"/>
    </row>
    <row r="20756" spans="2:3" x14ac:dyDescent="0.45">
      <c r="B20756" s="2"/>
      <c r="C20756" s="2"/>
    </row>
    <row r="20757" spans="2:3" x14ac:dyDescent="0.45">
      <c r="B20757" s="2"/>
      <c r="C20757" s="2"/>
    </row>
    <row r="20758" spans="2:3" x14ac:dyDescent="0.45">
      <c r="B20758" s="2"/>
      <c r="C20758" s="2"/>
    </row>
    <row r="20759" spans="2:3" x14ac:dyDescent="0.45">
      <c r="B20759" s="2"/>
      <c r="C20759" s="2"/>
    </row>
    <row r="20760" spans="2:3" x14ac:dyDescent="0.45">
      <c r="B20760" s="2"/>
      <c r="C20760" s="2"/>
    </row>
    <row r="20761" spans="2:3" x14ac:dyDescent="0.45">
      <c r="B20761" s="2"/>
      <c r="C20761" s="2"/>
    </row>
    <row r="20762" spans="2:3" x14ac:dyDescent="0.45">
      <c r="B20762" s="2"/>
      <c r="C20762" s="2"/>
    </row>
    <row r="20763" spans="2:3" x14ac:dyDescent="0.45">
      <c r="B20763" s="2"/>
      <c r="C20763" s="2"/>
    </row>
    <row r="20764" spans="2:3" x14ac:dyDescent="0.45">
      <c r="B20764" s="2"/>
      <c r="C20764" s="2"/>
    </row>
    <row r="20765" spans="2:3" x14ac:dyDescent="0.45">
      <c r="B20765" s="2"/>
      <c r="C20765" s="2"/>
    </row>
    <row r="20766" spans="2:3" x14ac:dyDescent="0.45">
      <c r="B20766" s="2"/>
      <c r="C20766" s="2"/>
    </row>
    <row r="20767" spans="2:3" x14ac:dyDescent="0.45">
      <c r="B20767" s="2"/>
      <c r="C20767" s="2"/>
    </row>
    <row r="20768" spans="2:3" x14ac:dyDescent="0.45">
      <c r="B20768" s="2"/>
      <c r="C20768" s="2"/>
    </row>
    <row r="20769" spans="2:3" x14ac:dyDescent="0.45">
      <c r="B20769" s="2"/>
      <c r="C20769" s="2"/>
    </row>
    <row r="20770" spans="2:3" x14ac:dyDescent="0.45">
      <c r="B20770" s="2"/>
      <c r="C20770" s="2"/>
    </row>
    <row r="20771" spans="2:3" x14ac:dyDescent="0.45">
      <c r="B20771" s="2"/>
      <c r="C20771" s="2"/>
    </row>
    <row r="20772" spans="2:3" x14ac:dyDescent="0.45">
      <c r="B20772" s="2"/>
      <c r="C20772" s="2"/>
    </row>
    <row r="20773" spans="2:3" x14ac:dyDescent="0.45">
      <c r="B20773" s="2"/>
      <c r="C20773" s="2"/>
    </row>
    <row r="20774" spans="2:3" x14ac:dyDescent="0.45">
      <c r="B20774" s="2"/>
      <c r="C20774" s="2"/>
    </row>
    <row r="20775" spans="2:3" x14ac:dyDescent="0.45">
      <c r="B20775" s="2"/>
      <c r="C20775" s="2"/>
    </row>
    <row r="20776" spans="2:3" x14ac:dyDescent="0.45">
      <c r="B20776" s="2"/>
      <c r="C20776" s="2"/>
    </row>
    <row r="20777" spans="2:3" x14ac:dyDescent="0.45">
      <c r="B20777" s="2"/>
      <c r="C20777" s="2"/>
    </row>
    <row r="20778" spans="2:3" x14ac:dyDescent="0.45">
      <c r="B20778" s="2"/>
      <c r="C20778" s="2"/>
    </row>
    <row r="20779" spans="2:3" x14ac:dyDescent="0.45">
      <c r="B20779" s="2"/>
      <c r="C20779" s="2"/>
    </row>
    <row r="20780" spans="2:3" x14ac:dyDescent="0.45">
      <c r="B20780" s="2"/>
      <c r="C20780" s="2"/>
    </row>
    <row r="20781" spans="2:3" x14ac:dyDescent="0.45">
      <c r="B20781" s="2"/>
      <c r="C20781" s="2"/>
    </row>
    <row r="20782" spans="2:3" x14ac:dyDescent="0.45">
      <c r="B20782" s="2"/>
      <c r="C20782" s="2"/>
    </row>
    <row r="20783" spans="2:3" x14ac:dyDescent="0.45">
      <c r="B20783" s="2"/>
      <c r="C20783" s="2"/>
    </row>
    <row r="20784" spans="2:3" x14ac:dyDescent="0.45">
      <c r="B20784" s="2"/>
      <c r="C20784" s="2"/>
    </row>
    <row r="20785" spans="2:3" x14ac:dyDescent="0.45">
      <c r="B20785" s="2"/>
      <c r="C20785" s="2"/>
    </row>
    <row r="20786" spans="2:3" x14ac:dyDescent="0.45">
      <c r="B20786" s="2"/>
      <c r="C20786" s="2"/>
    </row>
    <row r="20787" spans="2:3" x14ac:dyDescent="0.45">
      <c r="B20787" s="2"/>
      <c r="C20787" s="2"/>
    </row>
    <row r="20788" spans="2:3" x14ac:dyDescent="0.45">
      <c r="B20788" s="2"/>
      <c r="C20788" s="2"/>
    </row>
    <row r="20789" spans="2:3" x14ac:dyDescent="0.45">
      <c r="B20789" s="2"/>
      <c r="C20789" s="2"/>
    </row>
    <row r="20790" spans="2:3" x14ac:dyDescent="0.45">
      <c r="B20790" s="2"/>
      <c r="C20790" s="2"/>
    </row>
    <row r="20791" spans="2:3" x14ac:dyDescent="0.45">
      <c r="B20791" s="2"/>
      <c r="C20791" s="2"/>
    </row>
    <row r="20792" spans="2:3" x14ac:dyDescent="0.45">
      <c r="B20792" s="2"/>
      <c r="C20792" s="2"/>
    </row>
    <row r="20793" spans="2:3" x14ac:dyDescent="0.45">
      <c r="B20793" s="2"/>
      <c r="C20793" s="2"/>
    </row>
    <row r="20794" spans="2:3" x14ac:dyDescent="0.45">
      <c r="B20794" s="2"/>
      <c r="C20794" s="2"/>
    </row>
    <row r="20795" spans="2:3" x14ac:dyDescent="0.45">
      <c r="B20795" s="2"/>
      <c r="C20795" s="2"/>
    </row>
    <row r="20796" spans="2:3" x14ac:dyDescent="0.45">
      <c r="B20796" s="2"/>
      <c r="C20796" s="2"/>
    </row>
    <row r="20797" spans="2:3" x14ac:dyDescent="0.45">
      <c r="B20797" s="2"/>
      <c r="C20797" s="2"/>
    </row>
    <row r="20798" spans="2:3" x14ac:dyDescent="0.45">
      <c r="B20798" s="2"/>
      <c r="C20798" s="2"/>
    </row>
    <row r="20799" spans="2:3" x14ac:dyDescent="0.45">
      <c r="B20799" s="2"/>
      <c r="C20799" s="2"/>
    </row>
    <row r="20800" spans="2:3" x14ac:dyDescent="0.45">
      <c r="B20800" s="2"/>
      <c r="C20800" s="2"/>
    </row>
    <row r="20801" spans="2:3" x14ac:dyDescent="0.45">
      <c r="B20801" s="2"/>
      <c r="C20801" s="2"/>
    </row>
    <row r="20802" spans="2:3" x14ac:dyDescent="0.45">
      <c r="B20802" s="2"/>
      <c r="C20802" s="2"/>
    </row>
    <row r="20803" spans="2:3" x14ac:dyDescent="0.45">
      <c r="B20803" s="2"/>
      <c r="C20803" s="2"/>
    </row>
    <row r="20804" spans="2:3" x14ac:dyDescent="0.45">
      <c r="B20804" s="2"/>
      <c r="C20804" s="2"/>
    </row>
    <row r="20805" spans="2:3" x14ac:dyDescent="0.45">
      <c r="B20805" s="2"/>
      <c r="C20805" s="2"/>
    </row>
    <row r="20806" spans="2:3" x14ac:dyDescent="0.45">
      <c r="B20806" s="2"/>
      <c r="C20806" s="2"/>
    </row>
    <row r="20807" spans="2:3" x14ac:dyDescent="0.45">
      <c r="B20807" s="2"/>
      <c r="C20807" s="2"/>
    </row>
    <row r="20808" spans="2:3" x14ac:dyDescent="0.45">
      <c r="B20808" s="2"/>
      <c r="C20808" s="2"/>
    </row>
    <row r="20809" spans="2:3" x14ac:dyDescent="0.45">
      <c r="B20809" s="2"/>
      <c r="C20809" s="2"/>
    </row>
    <row r="20810" spans="2:3" x14ac:dyDescent="0.45">
      <c r="B20810" s="2"/>
      <c r="C20810" s="2"/>
    </row>
    <row r="20811" spans="2:3" x14ac:dyDescent="0.45">
      <c r="B20811" s="2"/>
      <c r="C20811" s="2"/>
    </row>
    <row r="20812" spans="2:3" x14ac:dyDescent="0.45">
      <c r="B20812" s="2"/>
      <c r="C20812" s="2"/>
    </row>
    <row r="20813" spans="2:3" x14ac:dyDescent="0.45">
      <c r="B20813" s="2"/>
      <c r="C20813" s="2"/>
    </row>
    <row r="20814" spans="2:3" x14ac:dyDescent="0.45">
      <c r="B20814" s="2"/>
      <c r="C20814" s="2"/>
    </row>
    <row r="20815" spans="2:3" x14ac:dyDescent="0.45">
      <c r="B20815" s="2"/>
      <c r="C20815" s="2"/>
    </row>
    <row r="20816" spans="2:3" x14ac:dyDescent="0.45">
      <c r="B20816" s="2"/>
      <c r="C20816" s="2"/>
    </row>
    <row r="20817" spans="2:3" x14ac:dyDescent="0.45">
      <c r="B20817" s="2"/>
      <c r="C20817" s="2"/>
    </row>
    <row r="20818" spans="2:3" x14ac:dyDescent="0.45">
      <c r="B20818" s="2"/>
      <c r="C20818" s="2"/>
    </row>
    <row r="20819" spans="2:3" x14ac:dyDescent="0.45">
      <c r="B20819" s="2"/>
      <c r="C20819" s="2"/>
    </row>
    <row r="20820" spans="2:3" x14ac:dyDescent="0.45">
      <c r="B20820" s="2"/>
      <c r="C20820" s="2"/>
    </row>
    <row r="20821" spans="2:3" x14ac:dyDescent="0.45">
      <c r="B20821" s="2"/>
      <c r="C20821" s="2"/>
    </row>
    <row r="20822" spans="2:3" x14ac:dyDescent="0.45">
      <c r="B20822" s="2"/>
      <c r="C20822" s="2"/>
    </row>
    <row r="20823" spans="2:3" x14ac:dyDescent="0.45">
      <c r="B20823" s="2"/>
      <c r="C20823" s="2"/>
    </row>
    <row r="20824" spans="2:3" x14ac:dyDescent="0.45">
      <c r="B20824" s="2"/>
      <c r="C20824" s="2"/>
    </row>
    <row r="20825" spans="2:3" x14ac:dyDescent="0.45">
      <c r="B20825" s="2"/>
      <c r="C20825" s="2"/>
    </row>
    <row r="20826" spans="2:3" x14ac:dyDescent="0.45">
      <c r="B20826" s="2"/>
      <c r="C20826" s="2"/>
    </row>
    <row r="20827" spans="2:3" x14ac:dyDescent="0.45">
      <c r="B20827" s="2"/>
      <c r="C20827" s="2"/>
    </row>
    <row r="20828" spans="2:3" x14ac:dyDescent="0.45">
      <c r="B20828" s="2"/>
      <c r="C20828" s="2"/>
    </row>
    <row r="20829" spans="2:3" x14ac:dyDescent="0.45">
      <c r="B20829" s="2"/>
      <c r="C20829" s="2"/>
    </row>
    <row r="20830" spans="2:3" x14ac:dyDescent="0.45">
      <c r="B20830" s="2"/>
      <c r="C20830" s="2"/>
    </row>
    <row r="20831" spans="2:3" x14ac:dyDescent="0.45">
      <c r="B20831" s="2"/>
      <c r="C20831" s="2"/>
    </row>
    <row r="20832" spans="2:3" x14ac:dyDescent="0.45">
      <c r="B20832" s="2"/>
      <c r="C20832" s="2"/>
    </row>
    <row r="20833" spans="2:3" x14ac:dyDescent="0.45">
      <c r="B20833" s="2"/>
      <c r="C20833" s="2"/>
    </row>
    <row r="20834" spans="2:3" x14ac:dyDescent="0.45">
      <c r="B20834" s="2"/>
      <c r="C20834" s="2"/>
    </row>
    <row r="20835" spans="2:3" x14ac:dyDescent="0.45">
      <c r="B20835" s="2"/>
      <c r="C20835" s="2"/>
    </row>
    <row r="20836" spans="2:3" x14ac:dyDescent="0.45">
      <c r="B20836" s="2"/>
      <c r="C20836" s="2"/>
    </row>
    <row r="20837" spans="2:3" x14ac:dyDescent="0.45">
      <c r="B20837" s="2"/>
      <c r="C20837" s="2"/>
    </row>
    <row r="20838" spans="2:3" x14ac:dyDescent="0.45">
      <c r="B20838" s="2"/>
      <c r="C20838" s="2"/>
    </row>
    <row r="20839" spans="2:3" x14ac:dyDescent="0.45">
      <c r="B20839" s="2"/>
      <c r="C20839" s="2"/>
    </row>
    <row r="20840" spans="2:3" x14ac:dyDescent="0.45">
      <c r="B20840" s="2"/>
      <c r="C20840" s="2"/>
    </row>
    <row r="20841" spans="2:3" x14ac:dyDescent="0.45">
      <c r="B20841" s="2"/>
      <c r="C20841" s="2"/>
    </row>
    <row r="20842" spans="2:3" x14ac:dyDescent="0.45">
      <c r="B20842" s="2"/>
      <c r="C20842" s="2"/>
    </row>
    <row r="20843" spans="2:3" x14ac:dyDescent="0.45">
      <c r="B20843" s="2"/>
      <c r="C20843" s="2"/>
    </row>
    <row r="20844" spans="2:3" x14ac:dyDescent="0.45">
      <c r="B20844" s="2"/>
      <c r="C20844" s="2"/>
    </row>
    <row r="20845" spans="2:3" x14ac:dyDescent="0.45">
      <c r="B20845" s="2"/>
      <c r="C20845" s="2"/>
    </row>
    <row r="20846" spans="2:3" x14ac:dyDescent="0.45">
      <c r="B20846" s="2"/>
      <c r="C20846" s="2"/>
    </row>
    <row r="20847" spans="2:3" x14ac:dyDescent="0.45">
      <c r="B20847" s="2"/>
      <c r="C20847" s="2"/>
    </row>
    <row r="20848" spans="2:3" x14ac:dyDescent="0.45">
      <c r="B20848" s="2"/>
      <c r="C20848" s="2"/>
    </row>
    <row r="20849" spans="2:3" x14ac:dyDescent="0.45">
      <c r="B20849" s="2"/>
      <c r="C20849" s="2"/>
    </row>
    <row r="20850" spans="2:3" x14ac:dyDescent="0.45">
      <c r="B20850" s="2"/>
      <c r="C20850" s="2"/>
    </row>
    <row r="20851" spans="2:3" x14ac:dyDescent="0.45">
      <c r="B20851" s="2"/>
      <c r="C20851" s="2"/>
    </row>
    <row r="20852" spans="2:3" x14ac:dyDescent="0.45">
      <c r="B20852" s="2"/>
      <c r="C20852" s="2"/>
    </row>
    <row r="20853" spans="2:3" x14ac:dyDescent="0.45">
      <c r="B20853" s="2"/>
      <c r="C20853" s="2"/>
    </row>
    <row r="20854" spans="2:3" x14ac:dyDescent="0.45">
      <c r="B20854" s="2"/>
      <c r="C20854" s="2"/>
    </row>
    <row r="20855" spans="2:3" x14ac:dyDescent="0.45">
      <c r="B20855" s="2"/>
      <c r="C20855" s="2"/>
    </row>
    <row r="20856" spans="2:3" x14ac:dyDescent="0.45">
      <c r="B20856" s="2"/>
      <c r="C20856" s="2"/>
    </row>
    <row r="20857" spans="2:3" x14ac:dyDescent="0.45">
      <c r="B20857" s="2"/>
      <c r="C20857" s="2"/>
    </row>
    <row r="20858" spans="2:3" x14ac:dyDescent="0.45">
      <c r="B20858" s="2"/>
      <c r="C20858" s="2"/>
    </row>
    <row r="20859" spans="2:3" x14ac:dyDescent="0.45">
      <c r="B20859" s="2"/>
      <c r="C20859" s="2"/>
    </row>
    <row r="20860" spans="2:3" x14ac:dyDescent="0.45">
      <c r="B20860" s="2"/>
      <c r="C20860" s="2"/>
    </row>
    <row r="20861" spans="2:3" x14ac:dyDescent="0.45">
      <c r="B20861" s="2"/>
      <c r="C20861" s="2"/>
    </row>
    <row r="20862" spans="2:3" x14ac:dyDescent="0.45">
      <c r="B20862" s="2"/>
      <c r="C20862" s="2"/>
    </row>
    <row r="20863" spans="2:3" x14ac:dyDescent="0.45">
      <c r="B20863" s="2"/>
      <c r="C20863" s="2"/>
    </row>
    <row r="20864" spans="2:3" x14ac:dyDescent="0.45">
      <c r="B20864" s="2"/>
      <c r="C20864" s="2"/>
    </row>
    <row r="20865" spans="2:3" x14ac:dyDescent="0.45">
      <c r="B20865" s="2"/>
      <c r="C20865" s="2"/>
    </row>
    <row r="20866" spans="2:3" x14ac:dyDescent="0.45">
      <c r="B20866" s="2"/>
      <c r="C20866" s="2"/>
    </row>
    <row r="20867" spans="2:3" x14ac:dyDescent="0.45">
      <c r="B20867" s="2"/>
      <c r="C20867" s="2"/>
    </row>
    <row r="20868" spans="2:3" x14ac:dyDescent="0.45">
      <c r="B20868" s="2"/>
      <c r="C20868" s="2"/>
    </row>
    <row r="20869" spans="2:3" x14ac:dyDescent="0.45">
      <c r="B20869" s="2"/>
      <c r="C20869" s="2"/>
    </row>
    <row r="20870" spans="2:3" x14ac:dyDescent="0.45">
      <c r="B20870" s="2"/>
      <c r="C20870" s="2"/>
    </row>
    <row r="20871" spans="2:3" x14ac:dyDescent="0.45">
      <c r="B20871" s="2"/>
      <c r="C20871" s="2"/>
    </row>
    <row r="20872" spans="2:3" x14ac:dyDescent="0.45">
      <c r="B20872" s="2"/>
      <c r="C20872" s="2"/>
    </row>
    <row r="20873" spans="2:3" x14ac:dyDescent="0.45">
      <c r="B20873" s="2"/>
      <c r="C20873" s="2"/>
    </row>
    <row r="20874" spans="2:3" x14ac:dyDescent="0.45">
      <c r="B20874" s="2"/>
      <c r="C20874" s="2"/>
    </row>
    <row r="20875" spans="2:3" x14ac:dyDescent="0.45">
      <c r="B20875" s="2"/>
      <c r="C20875" s="2"/>
    </row>
    <row r="20876" spans="2:3" x14ac:dyDescent="0.45">
      <c r="B20876" s="2"/>
      <c r="C20876" s="2"/>
    </row>
    <row r="20877" spans="2:3" x14ac:dyDescent="0.45">
      <c r="B20877" s="2"/>
      <c r="C20877" s="2"/>
    </row>
    <row r="20878" spans="2:3" x14ac:dyDescent="0.45">
      <c r="B20878" s="2"/>
      <c r="C20878" s="2"/>
    </row>
    <row r="20879" spans="2:3" x14ac:dyDescent="0.45">
      <c r="B20879" s="2"/>
      <c r="C20879" s="2"/>
    </row>
    <row r="20880" spans="2:3" x14ac:dyDescent="0.45">
      <c r="B20880" s="2"/>
      <c r="C20880" s="2"/>
    </row>
    <row r="20881" spans="2:3" x14ac:dyDescent="0.45">
      <c r="B20881" s="2"/>
      <c r="C20881" s="2"/>
    </row>
    <row r="20882" spans="2:3" x14ac:dyDescent="0.45">
      <c r="B20882" s="2"/>
      <c r="C20882" s="2"/>
    </row>
    <row r="20883" spans="2:3" x14ac:dyDescent="0.45">
      <c r="B20883" s="2"/>
      <c r="C20883" s="2"/>
    </row>
    <row r="20884" spans="2:3" x14ac:dyDescent="0.45">
      <c r="B20884" s="2"/>
      <c r="C20884" s="2"/>
    </row>
    <row r="20885" spans="2:3" x14ac:dyDescent="0.45">
      <c r="B20885" s="2"/>
      <c r="C20885" s="2"/>
    </row>
    <row r="20886" spans="2:3" x14ac:dyDescent="0.45">
      <c r="B20886" s="2"/>
      <c r="C20886" s="2"/>
    </row>
    <row r="20887" spans="2:3" x14ac:dyDescent="0.45">
      <c r="B20887" s="2"/>
      <c r="C20887" s="2"/>
    </row>
    <row r="20888" spans="2:3" x14ac:dyDescent="0.45">
      <c r="B20888" s="2"/>
      <c r="C20888" s="2"/>
    </row>
    <row r="20889" spans="2:3" x14ac:dyDescent="0.45">
      <c r="B20889" s="2"/>
      <c r="C20889" s="2"/>
    </row>
    <row r="20890" spans="2:3" x14ac:dyDescent="0.45">
      <c r="B20890" s="2"/>
      <c r="C20890" s="2"/>
    </row>
    <row r="20891" spans="2:3" x14ac:dyDescent="0.45">
      <c r="B20891" s="2"/>
      <c r="C20891" s="2"/>
    </row>
    <row r="20892" spans="2:3" x14ac:dyDescent="0.45">
      <c r="B20892" s="2"/>
      <c r="C20892" s="2"/>
    </row>
    <row r="20893" spans="2:3" x14ac:dyDescent="0.45">
      <c r="B20893" s="2"/>
      <c r="C20893" s="2"/>
    </row>
    <row r="20894" spans="2:3" x14ac:dyDescent="0.45">
      <c r="B20894" s="2"/>
      <c r="C20894" s="2"/>
    </row>
    <row r="20895" spans="2:3" x14ac:dyDescent="0.45">
      <c r="B20895" s="2"/>
      <c r="C20895" s="2"/>
    </row>
    <row r="20896" spans="2:3" x14ac:dyDescent="0.45">
      <c r="B20896" s="2"/>
      <c r="C20896" s="2"/>
    </row>
    <row r="20897" spans="2:3" x14ac:dyDescent="0.45">
      <c r="B20897" s="2"/>
      <c r="C20897" s="2"/>
    </row>
    <row r="20898" spans="2:3" x14ac:dyDescent="0.45">
      <c r="B20898" s="2"/>
      <c r="C20898" s="2"/>
    </row>
    <row r="20899" spans="2:3" x14ac:dyDescent="0.45">
      <c r="B20899" s="2"/>
      <c r="C20899" s="2"/>
    </row>
    <row r="20900" spans="2:3" x14ac:dyDescent="0.45">
      <c r="B20900" s="2"/>
      <c r="C20900" s="2"/>
    </row>
    <row r="20901" spans="2:3" x14ac:dyDescent="0.45">
      <c r="B20901" s="2"/>
      <c r="C20901" s="2"/>
    </row>
    <row r="20902" spans="2:3" x14ac:dyDescent="0.45">
      <c r="B20902" s="2"/>
      <c r="C20902" s="2"/>
    </row>
    <row r="20903" spans="2:3" x14ac:dyDescent="0.45">
      <c r="B20903" s="2"/>
      <c r="C20903" s="2"/>
    </row>
    <row r="20904" spans="2:3" x14ac:dyDescent="0.45">
      <c r="B20904" s="2"/>
      <c r="C20904" s="2"/>
    </row>
    <row r="20905" spans="2:3" x14ac:dyDescent="0.45">
      <c r="B20905" s="2"/>
      <c r="C20905" s="2"/>
    </row>
    <row r="20906" spans="2:3" x14ac:dyDescent="0.45">
      <c r="B20906" s="2"/>
      <c r="C20906" s="2"/>
    </row>
    <row r="20907" spans="2:3" x14ac:dyDescent="0.45">
      <c r="B20907" s="2"/>
      <c r="C20907" s="2"/>
    </row>
    <row r="20908" spans="2:3" x14ac:dyDescent="0.45">
      <c r="B20908" s="2"/>
      <c r="C20908" s="2"/>
    </row>
    <row r="20909" spans="2:3" x14ac:dyDescent="0.45">
      <c r="B20909" s="2"/>
      <c r="C20909" s="2"/>
    </row>
    <row r="20910" spans="2:3" x14ac:dyDescent="0.45">
      <c r="B20910" s="2"/>
      <c r="C20910" s="2"/>
    </row>
    <row r="20911" spans="2:3" x14ac:dyDescent="0.45">
      <c r="B20911" s="2"/>
      <c r="C20911" s="2"/>
    </row>
    <row r="20912" spans="2:3" x14ac:dyDescent="0.45">
      <c r="B20912" s="2"/>
      <c r="C20912" s="2"/>
    </row>
    <row r="20913" spans="2:3" x14ac:dyDescent="0.45">
      <c r="B20913" s="2"/>
      <c r="C20913" s="2"/>
    </row>
    <row r="20914" spans="2:3" x14ac:dyDescent="0.45">
      <c r="B20914" s="2"/>
      <c r="C20914" s="2"/>
    </row>
    <row r="20915" spans="2:3" x14ac:dyDescent="0.45">
      <c r="B20915" s="2"/>
      <c r="C20915" s="2"/>
    </row>
    <row r="20916" spans="2:3" x14ac:dyDescent="0.45">
      <c r="B20916" s="2"/>
      <c r="C20916" s="2"/>
    </row>
    <row r="20917" spans="2:3" x14ac:dyDescent="0.45">
      <c r="B20917" s="2"/>
      <c r="C20917" s="2"/>
    </row>
    <row r="20918" spans="2:3" x14ac:dyDescent="0.45">
      <c r="B20918" s="2"/>
      <c r="C20918" s="2"/>
    </row>
    <row r="20919" spans="2:3" x14ac:dyDescent="0.45">
      <c r="B20919" s="2"/>
      <c r="C20919" s="2"/>
    </row>
    <row r="20920" spans="2:3" x14ac:dyDescent="0.45">
      <c r="B20920" s="2"/>
      <c r="C20920" s="2"/>
    </row>
    <row r="20921" spans="2:3" x14ac:dyDescent="0.45">
      <c r="B20921" s="2"/>
      <c r="C20921" s="2"/>
    </row>
    <row r="20922" spans="2:3" x14ac:dyDescent="0.45">
      <c r="B20922" s="2"/>
      <c r="C20922" s="2"/>
    </row>
    <row r="20923" spans="2:3" x14ac:dyDescent="0.45">
      <c r="B20923" s="2"/>
      <c r="C20923" s="2"/>
    </row>
    <row r="20924" spans="2:3" x14ac:dyDescent="0.45">
      <c r="B20924" s="2"/>
      <c r="C20924" s="2"/>
    </row>
    <row r="20925" spans="2:3" x14ac:dyDescent="0.45">
      <c r="B20925" s="2"/>
      <c r="C20925" s="2"/>
    </row>
    <row r="20926" spans="2:3" x14ac:dyDescent="0.45">
      <c r="B20926" s="2"/>
      <c r="C20926" s="2"/>
    </row>
    <row r="20927" spans="2:3" x14ac:dyDescent="0.45">
      <c r="B20927" s="2"/>
      <c r="C20927" s="2"/>
    </row>
    <row r="20928" spans="2:3" x14ac:dyDescent="0.45">
      <c r="B20928" s="2"/>
      <c r="C20928" s="2"/>
    </row>
    <row r="20929" spans="2:3" x14ac:dyDescent="0.45">
      <c r="B20929" s="2"/>
      <c r="C20929" s="2"/>
    </row>
    <row r="20930" spans="2:3" x14ac:dyDescent="0.45">
      <c r="B20930" s="2"/>
      <c r="C20930" s="2"/>
    </row>
    <row r="20931" spans="2:3" x14ac:dyDescent="0.45">
      <c r="B20931" s="2"/>
      <c r="C20931" s="2"/>
    </row>
    <row r="20932" spans="2:3" x14ac:dyDescent="0.45">
      <c r="B20932" s="2"/>
      <c r="C20932" s="2"/>
    </row>
    <row r="20933" spans="2:3" x14ac:dyDescent="0.45">
      <c r="B20933" s="2"/>
      <c r="C20933" s="2"/>
    </row>
    <row r="20934" spans="2:3" x14ac:dyDescent="0.45">
      <c r="B20934" s="2"/>
      <c r="C20934" s="2"/>
    </row>
    <row r="20935" spans="2:3" x14ac:dyDescent="0.45">
      <c r="B20935" s="2"/>
      <c r="C20935" s="2"/>
    </row>
    <row r="20936" spans="2:3" x14ac:dyDescent="0.45">
      <c r="B20936" s="2"/>
      <c r="C20936" s="2"/>
    </row>
    <row r="20937" spans="2:3" x14ac:dyDescent="0.45">
      <c r="B20937" s="2"/>
      <c r="C20937" s="2"/>
    </row>
    <row r="20938" spans="2:3" x14ac:dyDescent="0.45">
      <c r="B20938" s="2"/>
      <c r="C20938" s="2"/>
    </row>
    <row r="20939" spans="2:3" x14ac:dyDescent="0.45">
      <c r="B20939" s="2"/>
      <c r="C20939" s="2"/>
    </row>
    <row r="20940" spans="2:3" x14ac:dyDescent="0.45">
      <c r="B20940" s="2"/>
      <c r="C20940" s="2"/>
    </row>
    <row r="20941" spans="2:3" x14ac:dyDescent="0.45">
      <c r="B20941" s="2"/>
      <c r="C20941" s="2"/>
    </row>
    <row r="20942" spans="2:3" x14ac:dyDescent="0.45">
      <c r="B20942" s="2"/>
      <c r="C20942" s="2"/>
    </row>
    <row r="20943" spans="2:3" x14ac:dyDescent="0.45">
      <c r="B20943" s="2"/>
      <c r="C20943" s="2"/>
    </row>
    <row r="20944" spans="2:3" x14ac:dyDescent="0.45">
      <c r="B20944" s="2"/>
      <c r="C20944" s="2"/>
    </row>
    <row r="20945" spans="2:3" x14ac:dyDescent="0.45">
      <c r="B20945" s="2"/>
      <c r="C20945" s="2"/>
    </row>
    <row r="20946" spans="2:3" x14ac:dyDescent="0.45">
      <c r="B20946" s="2"/>
      <c r="C20946" s="2"/>
    </row>
    <row r="20947" spans="2:3" x14ac:dyDescent="0.45">
      <c r="B20947" s="2"/>
      <c r="C20947" s="2"/>
    </row>
    <row r="20948" spans="2:3" x14ac:dyDescent="0.45">
      <c r="B20948" s="2"/>
      <c r="C20948" s="2"/>
    </row>
    <row r="20949" spans="2:3" x14ac:dyDescent="0.45">
      <c r="B20949" s="2"/>
      <c r="C20949" s="2"/>
    </row>
    <row r="20950" spans="2:3" x14ac:dyDescent="0.45">
      <c r="B20950" s="2"/>
      <c r="C20950" s="2"/>
    </row>
    <row r="20951" spans="2:3" x14ac:dyDescent="0.45">
      <c r="B20951" s="2"/>
      <c r="C20951" s="2"/>
    </row>
    <row r="20952" spans="2:3" x14ac:dyDescent="0.45">
      <c r="B20952" s="2"/>
      <c r="C20952" s="2"/>
    </row>
    <row r="20953" spans="2:3" x14ac:dyDescent="0.45">
      <c r="B20953" s="2"/>
      <c r="C20953" s="2"/>
    </row>
    <row r="20954" spans="2:3" x14ac:dyDescent="0.45">
      <c r="B20954" s="2"/>
      <c r="C20954" s="2"/>
    </row>
    <row r="20955" spans="2:3" x14ac:dyDescent="0.45">
      <c r="B20955" s="2"/>
      <c r="C20955" s="2"/>
    </row>
    <row r="20956" spans="2:3" x14ac:dyDescent="0.45">
      <c r="B20956" s="2"/>
      <c r="C20956" s="2"/>
    </row>
    <row r="20957" spans="2:3" x14ac:dyDescent="0.45">
      <c r="B20957" s="2"/>
      <c r="C20957" s="2"/>
    </row>
    <row r="20958" spans="2:3" x14ac:dyDescent="0.45">
      <c r="B20958" s="2"/>
      <c r="C20958" s="2"/>
    </row>
    <row r="20959" spans="2:3" x14ac:dyDescent="0.45">
      <c r="B20959" s="2"/>
      <c r="C20959" s="2"/>
    </row>
    <row r="20960" spans="2:3" x14ac:dyDescent="0.45">
      <c r="B20960" s="2"/>
      <c r="C20960" s="2"/>
    </row>
    <row r="20961" spans="2:3" x14ac:dyDescent="0.45">
      <c r="B20961" s="2"/>
      <c r="C20961" s="2"/>
    </row>
    <row r="20962" spans="2:3" x14ac:dyDescent="0.45">
      <c r="B20962" s="2"/>
      <c r="C20962" s="2"/>
    </row>
    <row r="20963" spans="2:3" x14ac:dyDescent="0.45">
      <c r="B20963" s="2"/>
      <c r="C20963" s="2"/>
    </row>
    <row r="20964" spans="2:3" x14ac:dyDescent="0.45">
      <c r="B20964" s="2"/>
      <c r="C20964" s="2"/>
    </row>
    <row r="20965" spans="2:3" x14ac:dyDescent="0.45">
      <c r="B20965" s="2"/>
      <c r="C20965" s="2"/>
    </row>
    <row r="20966" spans="2:3" x14ac:dyDescent="0.45">
      <c r="B20966" s="2"/>
      <c r="C20966" s="2"/>
    </row>
    <row r="20967" spans="2:3" x14ac:dyDescent="0.45">
      <c r="B20967" s="2"/>
      <c r="C20967" s="2"/>
    </row>
    <row r="20968" spans="2:3" x14ac:dyDescent="0.45">
      <c r="B20968" s="2"/>
      <c r="C20968" s="2"/>
    </row>
    <row r="20969" spans="2:3" x14ac:dyDescent="0.45">
      <c r="B20969" s="2"/>
      <c r="C20969" s="2"/>
    </row>
    <row r="20970" spans="2:3" x14ac:dyDescent="0.45">
      <c r="B20970" s="2"/>
      <c r="C20970" s="2"/>
    </row>
    <row r="20971" spans="2:3" x14ac:dyDescent="0.45">
      <c r="B20971" s="2"/>
      <c r="C20971" s="2"/>
    </row>
    <row r="20972" spans="2:3" x14ac:dyDescent="0.45">
      <c r="B20972" s="2"/>
      <c r="C20972" s="2"/>
    </row>
    <row r="20973" spans="2:3" x14ac:dyDescent="0.45">
      <c r="B20973" s="2"/>
      <c r="C20973" s="2"/>
    </row>
    <row r="20974" spans="2:3" x14ac:dyDescent="0.45">
      <c r="B20974" s="2"/>
      <c r="C20974" s="2"/>
    </row>
    <row r="20975" spans="2:3" x14ac:dyDescent="0.45">
      <c r="B20975" s="2"/>
      <c r="C20975" s="2"/>
    </row>
    <row r="20976" spans="2:3" x14ac:dyDescent="0.45">
      <c r="B20976" s="2"/>
      <c r="C20976" s="2"/>
    </row>
    <row r="20977" spans="2:3" x14ac:dyDescent="0.45">
      <c r="B20977" s="2"/>
      <c r="C20977" s="2"/>
    </row>
    <row r="20978" spans="2:3" x14ac:dyDescent="0.45">
      <c r="B20978" s="2"/>
      <c r="C20978" s="2"/>
    </row>
    <row r="20979" spans="2:3" x14ac:dyDescent="0.45">
      <c r="B20979" s="2"/>
      <c r="C20979" s="2"/>
    </row>
    <row r="20980" spans="2:3" x14ac:dyDescent="0.45">
      <c r="B20980" s="2"/>
      <c r="C20980" s="2"/>
    </row>
    <row r="20981" spans="2:3" x14ac:dyDescent="0.45">
      <c r="B20981" s="2"/>
      <c r="C20981" s="2"/>
    </row>
    <row r="20982" spans="2:3" x14ac:dyDescent="0.45">
      <c r="B20982" s="2"/>
      <c r="C20982" s="2"/>
    </row>
    <row r="20983" spans="2:3" x14ac:dyDescent="0.45">
      <c r="B20983" s="2"/>
      <c r="C20983" s="2"/>
    </row>
    <row r="20984" spans="2:3" x14ac:dyDescent="0.45">
      <c r="B20984" s="2"/>
      <c r="C20984" s="2"/>
    </row>
    <row r="20985" spans="2:3" x14ac:dyDescent="0.45">
      <c r="B20985" s="2"/>
      <c r="C20985" s="2"/>
    </row>
    <row r="20986" spans="2:3" x14ac:dyDescent="0.45">
      <c r="B20986" s="2"/>
      <c r="C20986" s="2"/>
    </row>
    <row r="20987" spans="2:3" x14ac:dyDescent="0.45">
      <c r="B20987" s="2"/>
      <c r="C20987" s="2"/>
    </row>
    <row r="20988" spans="2:3" x14ac:dyDescent="0.45">
      <c r="B20988" s="2"/>
      <c r="C20988" s="2"/>
    </row>
    <row r="20989" spans="2:3" x14ac:dyDescent="0.45">
      <c r="B20989" s="2"/>
      <c r="C20989" s="2"/>
    </row>
    <row r="20990" spans="2:3" x14ac:dyDescent="0.45">
      <c r="B20990" s="2"/>
      <c r="C20990" s="2"/>
    </row>
    <row r="20991" spans="2:3" x14ac:dyDescent="0.45">
      <c r="B20991" s="2"/>
      <c r="C20991" s="2"/>
    </row>
    <row r="20992" spans="2:3" x14ac:dyDescent="0.45">
      <c r="B20992" s="2"/>
      <c r="C20992" s="2"/>
    </row>
    <row r="20993" spans="2:3" x14ac:dyDescent="0.45">
      <c r="B20993" s="2"/>
      <c r="C20993" s="2"/>
    </row>
    <row r="20994" spans="2:3" x14ac:dyDescent="0.45">
      <c r="B20994" s="2"/>
      <c r="C20994" s="2"/>
    </row>
    <row r="20995" spans="2:3" x14ac:dyDescent="0.45">
      <c r="B20995" s="2"/>
      <c r="C20995" s="2"/>
    </row>
    <row r="20996" spans="2:3" x14ac:dyDescent="0.45">
      <c r="B20996" s="2"/>
      <c r="C20996" s="2"/>
    </row>
    <row r="20997" spans="2:3" x14ac:dyDescent="0.45">
      <c r="B20997" s="2"/>
      <c r="C20997" s="2"/>
    </row>
    <row r="20998" spans="2:3" x14ac:dyDescent="0.45">
      <c r="B20998" s="2"/>
      <c r="C20998" s="2"/>
    </row>
    <row r="20999" spans="2:3" x14ac:dyDescent="0.45">
      <c r="B20999" s="2"/>
      <c r="C20999" s="2"/>
    </row>
    <row r="21000" spans="2:3" x14ac:dyDescent="0.45">
      <c r="B21000" s="2"/>
      <c r="C21000" s="2"/>
    </row>
    <row r="21001" spans="2:3" x14ac:dyDescent="0.45">
      <c r="B21001" s="2"/>
      <c r="C21001" s="2"/>
    </row>
    <row r="21002" spans="2:3" x14ac:dyDescent="0.45">
      <c r="B21002" s="2"/>
      <c r="C21002" s="2"/>
    </row>
    <row r="21003" spans="2:3" x14ac:dyDescent="0.45">
      <c r="B21003" s="2"/>
      <c r="C21003" s="2"/>
    </row>
    <row r="21004" spans="2:3" x14ac:dyDescent="0.45">
      <c r="B21004" s="2"/>
      <c r="C21004" s="2"/>
    </row>
    <row r="21005" spans="2:3" x14ac:dyDescent="0.45">
      <c r="B21005" s="2"/>
      <c r="C21005" s="2"/>
    </row>
    <row r="21006" spans="2:3" x14ac:dyDescent="0.45">
      <c r="B21006" s="2"/>
      <c r="C21006" s="2"/>
    </row>
    <row r="21007" spans="2:3" x14ac:dyDescent="0.45">
      <c r="B21007" s="2"/>
      <c r="C21007" s="2"/>
    </row>
    <row r="21008" spans="2:3" x14ac:dyDescent="0.45">
      <c r="B21008" s="2"/>
      <c r="C21008" s="2"/>
    </row>
    <row r="21009" spans="2:3" x14ac:dyDescent="0.45">
      <c r="B21009" s="2"/>
      <c r="C21009" s="2"/>
    </row>
    <row r="21010" spans="2:3" x14ac:dyDescent="0.45">
      <c r="B21010" s="2"/>
      <c r="C21010" s="2"/>
    </row>
    <row r="21011" spans="2:3" x14ac:dyDescent="0.45">
      <c r="B21011" s="2"/>
      <c r="C21011" s="2"/>
    </row>
    <row r="21012" spans="2:3" x14ac:dyDescent="0.45">
      <c r="B21012" s="2"/>
      <c r="C21012" s="2"/>
    </row>
    <row r="21013" spans="2:3" x14ac:dyDescent="0.45">
      <c r="B21013" s="2"/>
      <c r="C21013" s="2"/>
    </row>
    <row r="21014" spans="2:3" x14ac:dyDescent="0.45">
      <c r="B21014" s="2"/>
      <c r="C21014" s="2"/>
    </row>
    <row r="21015" spans="2:3" x14ac:dyDescent="0.45">
      <c r="B21015" s="2"/>
      <c r="C21015" s="2"/>
    </row>
    <row r="21016" spans="2:3" x14ac:dyDescent="0.45">
      <c r="B21016" s="2"/>
      <c r="C21016" s="2"/>
    </row>
    <row r="21017" spans="2:3" x14ac:dyDescent="0.45">
      <c r="B21017" s="2"/>
      <c r="C21017" s="2"/>
    </row>
    <row r="21018" spans="2:3" x14ac:dyDescent="0.45">
      <c r="B21018" s="2"/>
      <c r="C21018" s="2"/>
    </row>
    <row r="21019" spans="2:3" x14ac:dyDescent="0.45">
      <c r="B21019" s="2"/>
      <c r="C21019" s="2"/>
    </row>
    <row r="21020" spans="2:3" x14ac:dyDescent="0.45">
      <c r="B21020" s="2"/>
      <c r="C21020" s="2"/>
    </row>
    <row r="21021" spans="2:3" x14ac:dyDescent="0.45">
      <c r="B21021" s="2"/>
      <c r="C21021" s="2"/>
    </row>
    <row r="21022" spans="2:3" x14ac:dyDescent="0.45">
      <c r="B21022" s="2"/>
      <c r="C21022" s="2"/>
    </row>
    <row r="21023" spans="2:3" x14ac:dyDescent="0.45">
      <c r="B21023" s="2"/>
      <c r="C21023" s="2"/>
    </row>
    <row r="21024" spans="2:3" x14ac:dyDescent="0.45">
      <c r="B21024" s="2"/>
      <c r="C21024" s="2"/>
    </row>
    <row r="21025" spans="2:3" x14ac:dyDescent="0.45">
      <c r="B21025" s="2"/>
      <c r="C21025" s="2"/>
    </row>
    <row r="21026" spans="2:3" x14ac:dyDescent="0.45">
      <c r="B21026" s="2"/>
      <c r="C21026" s="2"/>
    </row>
    <row r="21027" spans="2:3" x14ac:dyDescent="0.45">
      <c r="B21027" s="2"/>
      <c r="C21027" s="2"/>
    </row>
    <row r="21028" spans="2:3" x14ac:dyDescent="0.45">
      <c r="B21028" s="2"/>
      <c r="C21028" s="2"/>
    </row>
    <row r="21029" spans="2:3" x14ac:dyDescent="0.45">
      <c r="B21029" s="2"/>
      <c r="C21029" s="2"/>
    </row>
    <row r="21030" spans="2:3" x14ac:dyDescent="0.45">
      <c r="B21030" s="2"/>
      <c r="C21030" s="2"/>
    </row>
    <row r="21031" spans="2:3" x14ac:dyDescent="0.45">
      <c r="B21031" s="2"/>
      <c r="C21031" s="2"/>
    </row>
    <row r="21032" spans="2:3" x14ac:dyDescent="0.45">
      <c r="B21032" s="2"/>
      <c r="C21032" s="2"/>
    </row>
    <row r="21033" spans="2:3" x14ac:dyDescent="0.45">
      <c r="B21033" s="2"/>
      <c r="C21033" s="2"/>
    </row>
    <row r="21034" spans="2:3" x14ac:dyDescent="0.45">
      <c r="B21034" s="2"/>
      <c r="C21034" s="2"/>
    </row>
    <row r="21035" spans="2:3" x14ac:dyDescent="0.45">
      <c r="B21035" s="2"/>
      <c r="C21035" s="2"/>
    </row>
    <row r="21036" spans="2:3" x14ac:dyDescent="0.45">
      <c r="B21036" s="2"/>
      <c r="C21036" s="2"/>
    </row>
    <row r="21037" spans="2:3" x14ac:dyDescent="0.45">
      <c r="B21037" s="2"/>
      <c r="C21037" s="2"/>
    </row>
    <row r="21038" spans="2:3" x14ac:dyDescent="0.45">
      <c r="B21038" s="2"/>
      <c r="C21038" s="2"/>
    </row>
    <row r="21039" spans="2:3" x14ac:dyDescent="0.45">
      <c r="B21039" s="2"/>
      <c r="C21039" s="2"/>
    </row>
    <row r="21040" spans="2:3" x14ac:dyDescent="0.45">
      <c r="B21040" s="2"/>
      <c r="C21040" s="2"/>
    </row>
    <row r="21041" spans="2:3" x14ac:dyDescent="0.45">
      <c r="B21041" s="2"/>
      <c r="C21041" s="2"/>
    </row>
    <row r="21042" spans="2:3" x14ac:dyDescent="0.45">
      <c r="B21042" s="2"/>
      <c r="C21042" s="2"/>
    </row>
    <row r="21043" spans="2:3" x14ac:dyDescent="0.45">
      <c r="B21043" s="2"/>
      <c r="C21043" s="2"/>
    </row>
    <row r="21044" spans="2:3" x14ac:dyDescent="0.45">
      <c r="B21044" s="2"/>
      <c r="C21044" s="2"/>
    </row>
    <row r="21045" spans="2:3" x14ac:dyDescent="0.45">
      <c r="B21045" s="2"/>
      <c r="C21045" s="2"/>
    </row>
    <row r="21046" spans="2:3" x14ac:dyDescent="0.45">
      <c r="B21046" s="2"/>
      <c r="C21046" s="2"/>
    </row>
    <row r="21047" spans="2:3" x14ac:dyDescent="0.45">
      <c r="B21047" s="2"/>
      <c r="C21047" s="2"/>
    </row>
    <row r="21048" spans="2:3" x14ac:dyDescent="0.45">
      <c r="B21048" s="2"/>
      <c r="C21048" s="2"/>
    </row>
    <row r="21049" spans="2:3" x14ac:dyDescent="0.45">
      <c r="B21049" s="2"/>
      <c r="C21049" s="2"/>
    </row>
    <row r="21050" spans="2:3" x14ac:dyDescent="0.45">
      <c r="B21050" s="2"/>
      <c r="C21050" s="2"/>
    </row>
    <row r="21051" spans="2:3" x14ac:dyDescent="0.45">
      <c r="B21051" s="2"/>
      <c r="C21051" s="2"/>
    </row>
    <row r="21052" spans="2:3" x14ac:dyDescent="0.45">
      <c r="B21052" s="2"/>
      <c r="C21052" s="2"/>
    </row>
    <row r="21053" spans="2:3" x14ac:dyDescent="0.45">
      <c r="B21053" s="2"/>
      <c r="C21053" s="2"/>
    </row>
    <row r="21054" spans="2:3" x14ac:dyDescent="0.45">
      <c r="B21054" s="2"/>
      <c r="C21054" s="2"/>
    </row>
    <row r="21055" spans="2:3" x14ac:dyDescent="0.45">
      <c r="B21055" s="2"/>
      <c r="C21055" s="2"/>
    </row>
    <row r="21056" spans="2:3" x14ac:dyDescent="0.45">
      <c r="B21056" s="2"/>
      <c r="C21056" s="2"/>
    </row>
    <row r="21057" spans="2:3" x14ac:dyDescent="0.45">
      <c r="B21057" s="2"/>
      <c r="C21057" s="2"/>
    </row>
    <row r="21058" spans="2:3" x14ac:dyDescent="0.45">
      <c r="B21058" s="2"/>
      <c r="C21058" s="2"/>
    </row>
    <row r="21059" spans="2:3" x14ac:dyDescent="0.45">
      <c r="B21059" s="2"/>
      <c r="C21059" s="2"/>
    </row>
    <row r="21060" spans="2:3" x14ac:dyDescent="0.45">
      <c r="B21060" s="2"/>
      <c r="C21060" s="2"/>
    </row>
    <row r="21061" spans="2:3" x14ac:dyDescent="0.45">
      <c r="B21061" s="2"/>
      <c r="C21061" s="2"/>
    </row>
    <row r="21062" spans="2:3" x14ac:dyDescent="0.45">
      <c r="B21062" s="2"/>
      <c r="C21062" s="2"/>
    </row>
    <row r="21063" spans="2:3" x14ac:dyDescent="0.45">
      <c r="B21063" s="2"/>
      <c r="C21063" s="2"/>
    </row>
    <row r="21064" spans="2:3" x14ac:dyDescent="0.45">
      <c r="B21064" s="2"/>
      <c r="C21064" s="2"/>
    </row>
    <row r="21065" spans="2:3" x14ac:dyDescent="0.45">
      <c r="B21065" s="2"/>
      <c r="C21065" s="2"/>
    </row>
    <row r="21066" spans="2:3" x14ac:dyDescent="0.45">
      <c r="B21066" s="2"/>
      <c r="C21066" s="2"/>
    </row>
    <row r="21067" spans="2:3" x14ac:dyDescent="0.45">
      <c r="B21067" s="2"/>
      <c r="C21067" s="2"/>
    </row>
    <row r="21068" spans="2:3" x14ac:dyDescent="0.45">
      <c r="B21068" s="2"/>
      <c r="C21068" s="2"/>
    </row>
    <row r="21069" spans="2:3" x14ac:dyDescent="0.45">
      <c r="B21069" s="2"/>
      <c r="C21069" s="2"/>
    </row>
    <row r="21070" spans="2:3" x14ac:dyDescent="0.45">
      <c r="B21070" s="2"/>
      <c r="C21070" s="2"/>
    </row>
    <row r="21071" spans="2:3" x14ac:dyDescent="0.45">
      <c r="B21071" s="2"/>
      <c r="C21071" s="2"/>
    </row>
    <row r="21072" spans="2:3" x14ac:dyDescent="0.45">
      <c r="B21072" s="2"/>
      <c r="C21072" s="2"/>
    </row>
    <row r="21073" spans="2:3" x14ac:dyDescent="0.45">
      <c r="B21073" s="2"/>
      <c r="C21073" s="2"/>
    </row>
    <row r="21074" spans="2:3" x14ac:dyDescent="0.45">
      <c r="B21074" s="2"/>
      <c r="C21074" s="2"/>
    </row>
    <row r="21075" spans="2:3" x14ac:dyDescent="0.45">
      <c r="B21075" s="2"/>
      <c r="C21075" s="2"/>
    </row>
    <row r="21076" spans="2:3" x14ac:dyDescent="0.45">
      <c r="B21076" s="2"/>
      <c r="C21076" s="2"/>
    </row>
    <row r="21077" spans="2:3" x14ac:dyDescent="0.45">
      <c r="B21077" s="2"/>
      <c r="C21077" s="2"/>
    </row>
    <row r="21078" spans="2:3" x14ac:dyDescent="0.45">
      <c r="B21078" s="2"/>
      <c r="C21078" s="2"/>
    </row>
    <row r="21079" spans="2:3" x14ac:dyDescent="0.45">
      <c r="B21079" s="2"/>
      <c r="C21079" s="2"/>
    </row>
    <row r="21080" spans="2:3" x14ac:dyDescent="0.45">
      <c r="B21080" s="2"/>
      <c r="C21080" s="2"/>
    </row>
    <row r="21081" spans="2:3" x14ac:dyDescent="0.45">
      <c r="B21081" s="2"/>
      <c r="C21081" s="2"/>
    </row>
    <row r="21082" spans="2:3" x14ac:dyDescent="0.45">
      <c r="B21082" s="2"/>
      <c r="C21082" s="2"/>
    </row>
    <row r="21083" spans="2:3" x14ac:dyDescent="0.45">
      <c r="B21083" s="2"/>
      <c r="C21083" s="2"/>
    </row>
    <row r="21084" spans="2:3" x14ac:dyDescent="0.45">
      <c r="B21084" s="2"/>
      <c r="C21084" s="2"/>
    </row>
    <row r="21085" spans="2:3" x14ac:dyDescent="0.45">
      <c r="B21085" s="2"/>
      <c r="C21085" s="2"/>
    </row>
    <row r="21086" spans="2:3" x14ac:dyDescent="0.45">
      <c r="B21086" s="2"/>
      <c r="C21086" s="2"/>
    </row>
    <row r="21087" spans="2:3" x14ac:dyDescent="0.45">
      <c r="B21087" s="2"/>
      <c r="C21087" s="2"/>
    </row>
    <row r="21088" spans="2:3" x14ac:dyDescent="0.45">
      <c r="B21088" s="2"/>
      <c r="C21088" s="2"/>
    </row>
    <row r="21089" spans="2:3" x14ac:dyDescent="0.45">
      <c r="B21089" s="2"/>
      <c r="C21089" s="2"/>
    </row>
    <row r="21090" spans="2:3" x14ac:dyDescent="0.45">
      <c r="B21090" s="2"/>
      <c r="C21090" s="2"/>
    </row>
    <row r="21091" spans="2:3" x14ac:dyDescent="0.45">
      <c r="B21091" s="2"/>
      <c r="C21091" s="2"/>
    </row>
    <row r="21092" spans="2:3" x14ac:dyDescent="0.45">
      <c r="B21092" s="2"/>
      <c r="C21092" s="2"/>
    </row>
    <row r="21093" spans="2:3" x14ac:dyDescent="0.45">
      <c r="B21093" s="2"/>
      <c r="C21093" s="2"/>
    </row>
    <row r="21094" spans="2:3" x14ac:dyDescent="0.45">
      <c r="B21094" s="2"/>
      <c r="C21094" s="2"/>
    </row>
    <row r="21095" spans="2:3" x14ac:dyDescent="0.45">
      <c r="B21095" s="2"/>
      <c r="C21095" s="2"/>
    </row>
    <row r="21096" spans="2:3" x14ac:dyDescent="0.45">
      <c r="B21096" s="2"/>
      <c r="C21096" s="2"/>
    </row>
    <row r="21097" spans="2:3" x14ac:dyDescent="0.45">
      <c r="B21097" s="2"/>
      <c r="C21097" s="2"/>
    </row>
    <row r="21098" spans="2:3" x14ac:dyDescent="0.45">
      <c r="B21098" s="2"/>
      <c r="C21098" s="2"/>
    </row>
    <row r="21099" spans="2:3" x14ac:dyDescent="0.45">
      <c r="B21099" s="2"/>
      <c r="C21099" s="2"/>
    </row>
    <row r="21100" spans="2:3" x14ac:dyDescent="0.45">
      <c r="B21100" s="2"/>
      <c r="C21100" s="2"/>
    </row>
    <row r="21101" spans="2:3" x14ac:dyDescent="0.45">
      <c r="B21101" s="2"/>
      <c r="C21101" s="2"/>
    </row>
    <row r="21102" spans="2:3" x14ac:dyDescent="0.45">
      <c r="B21102" s="2"/>
      <c r="C21102" s="2"/>
    </row>
    <row r="21103" spans="2:3" x14ac:dyDescent="0.45">
      <c r="B21103" s="2"/>
      <c r="C21103" s="2"/>
    </row>
    <row r="21104" spans="2:3" x14ac:dyDescent="0.45">
      <c r="B21104" s="2"/>
      <c r="C21104" s="2"/>
    </row>
    <row r="21105" spans="2:3" x14ac:dyDescent="0.45">
      <c r="B21105" s="2"/>
      <c r="C21105" s="2"/>
    </row>
    <row r="21106" spans="2:3" x14ac:dyDescent="0.45">
      <c r="B21106" s="2"/>
      <c r="C21106" s="2"/>
    </row>
    <row r="21107" spans="2:3" x14ac:dyDescent="0.45">
      <c r="B21107" s="2"/>
      <c r="C21107" s="2"/>
    </row>
    <row r="21108" spans="2:3" x14ac:dyDescent="0.45">
      <c r="B21108" s="2"/>
      <c r="C21108" s="2"/>
    </row>
    <row r="21109" spans="2:3" x14ac:dyDescent="0.45">
      <c r="B21109" s="2"/>
      <c r="C21109" s="2"/>
    </row>
    <row r="21110" spans="2:3" x14ac:dyDescent="0.45">
      <c r="B21110" s="2"/>
      <c r="C21110" s="2"/>
    </row>
    <row r="21111" spans="2:3" x14ac:dyDescent="0.45">
      <c r="B21111" s="2"/>
      <c r="C21111" s="2"/>
    </row>
    <row r="21112" spans="2:3" x14ac:dyDescent="0.45">
      <c r="B21112" s="2"/>
      <c r="C21112" s="2"/>
    </row>
    <row r="21113" spans="2:3" x14ac:dyDescent="0.45">
      <c r="B21113" s="2"/>
      <c r="C21113" s="2"/>
    </row>
    <row r="21114" spans="2:3" x14ac:dyDescent="0.45">
      <c r="B21114" s="2"/>
      <c r="C21114" s="2"/>
    </row>
    <row r="21115" spans="2:3" x14ac:dyDescent="0.45">
      <c r="B21115" s="2"/>
      <c r="C21115" s="2"/>
    </row>
    <row r="21116" spans="2:3" x14ac:dyDescent="0.45">
      <c r="B21116" s="2"/>
      <c r="C21116" s="2"/>
    </row>
    <row r="21117" spans="2:3" x14ac:dyDescent="0.45">
      <c r="B21117" s="2"/>
      <c r="C21117" s="2"/>
    </row>
    <row r="21118" spans="2:3" x14ac:dyDescent="0.45">
      <c r="B21118" s="2"/>
      <c r="C21118" s="2"/>
    </row>
    <row r="21119" spans="2:3" x14ac:dyDescent="0.45">
      <c r="B21119" s="2"/>
      <c r="C21119" s="2"/>
    </row>
    <row r="21120" spans="2:3" x14ac:dyDescent="0.45">
      <c r="B21120" s="2"/>
      <c r="C21120" s="2"/>
    </row>
    <row r="21121" spans="2:3" x14ac:dyDescent="0.45">
      <c r="B21121" s="2"/>
      <c r="C21121" s="2"/>
    </row>
    <row r="21122" spans="2:3" x14ac:dyDescent="0.45">
      <c r="B21122" s="2"/>
      <c r="C21122" s="2"/>
    </row>
    <row r="21123" spans="2:3" x14ac:dyDescent="0.45">
      <c r="B21123" s="2"/>
      <c r="C21123" s="2"/>
    </row>
    <row r="21124" spans="2:3" x14ac:dyDescent="0.45">
      <c r="B21124" s="2"/>
      <c r="C21124" s="2"/>
    </row>
    <row r="21125" spans="2:3" x14ac:dyDescent="0.45">
      <c r="B21125" s="2"/>
      <c r="C21125" s="2"/>
    </row>
    <row r="21126" spans="2:3" x14ac:dyDescent="0.45">
      <c r="B21126" s="2"/>
      <c r="C21126" s="2"/>
    </row>
    <row r="21127" spans="2:3" x14ac:dyDescent="0.45">
      <c r="B21127" s="2"/>
      <c r="C21127" s="2"/>
    </row>
    <row r="21128" spans="2:3" x14ac:dyDescent="0.45">
      <c r="B21128" s="2"/>
      <c r="C21128" s="2"/>
    </row>
    <row r="21129" spans="2:3" x14ac:dyDescent="0.45">
      <c r="B21129" s="2"/>
      <c r="C21129" s="2"/>
    </row>
    <row r="21130" spans="2:3" x14ac:dyDescent="0.45">
      <c r="B21130" s="2"/>
      <c r="C21130" s="2"/>
    </row>
    <row r="21131" spans="2:3" x14ac:dyDescent="0.45">
      <c r="B21131" s="2"/>
      <c r="C21131" s="2"/>
    </row>
    <row r="21132" spans="2:3" x14ac:dyDescent="0.45">
      <c r="B21132" s="2"/>
      <c r="C21132" s="2"/>
    </row>
    <row r="21133" spans="2:3" x14ac:dyDescent="0.45">
      <c r="B21133" s="2"/>
      <c r="C21133" s="2"/>
    </row>
    <row r="21134" spans="2:3" x14ac:dyDescent="0.45">
      <c r="B21134" s="2"/>
      <c r="C21134" s="2"/>
    </row>
    <row r="21135" spans="2:3" x14ac:dyDescent="0.45">
      <c r="B21135" s="2"/>
      <c r="C21135" s="2"/>
    </row>
    <row r="21136" spans="2:3" x14ac:dyDescent="0.45">
      <c r="B21136" s="2"/>
      <c r="C21136" s="2"/>
    </row>
    <row r="21137" spans="2:3" x14ac:dyDescent="0.45">
      <c r="B21137" s="2"/>
      <c r="C21137" s="2"/>
    </row>
    <row r="21138" spans="2:3" x14ac:dyDescent="0.45">
      <c r="B21138" s="2"/>
      <c r="C21138" s="2"/>
    </row>
    <row r="21139" spans="2:3" x14ac:dyDescent="0.45">
      <c r="B21139" s="2"/>
      <c r="C21139" s="2"/>
    </row>
    <row r="21140" spans="2:3" x14ac:dyDescent="0.45">
      <c r="B21140" s="2"/>
      <c r="C21140" s="2"/>
    </row>
    <row r="21141" spans="2:3" x14ac:dyDescent="0.45">
      <c r="B21141" s="2"/>
      <c r="C21141" s="2"/>
    </row>
    <row r="21142" spans="2:3" x14ac:dyDescent="0.45">
      <c r="B21142" s="2"/>
      <c r="C21142" s="2"/>
    </row>
    <row r="21143" spans="2:3" x14ac:dyDescent="0.45">
      <c r="B21143" s="2"/>
      <c r="C21143" s="2"/>
    </row>
    <row r="21144" spans="2:3" x14ac:dyDescent="0.45">
      <c r="B21144" s="2"/>
      <c r="C21144" s="2"/>
    </row>
    <row r="21145" spans="2:3" x14ac:dyDescent="0.45">
      <c r="B21145" s="2"/>
      <c r="C21145" s="2"/>
    </row>
    <row r="21146" spans="2:3" x14ac:dyDescent="0.45">
      <c r="B21146" s="2"/>
      <c r="C21146" s="2"/>
    </row>
    <row r="21147" spans="2:3" x14ac:dyDescent="0.45">
      <c r="B21147" s="2"/>
      <c r="C21147" s="2"/>
    </row>
    <row r="21148" spans="2:3" x14ac:dyDescent="0.45">
      <c r="B21148" s="2"/>
      <c r="C21148" s="2"/>
    </row>
    <row r="21149" spans="2:3" x14ac:dyDescent="0.45">
      <c r="B21149" s="2"/>
      <c r="C21149" s="2"/>
    </row>
    <row r="21150" spans="2:3" x14ac:dyDescent="0.45">
      <c r="B21150" s="2"/>
      <c r="C21150" s="2"/>
    </row>
    <row r="21151" spans="2:3" x14ac:dyDescent="0.45">
      <c r="B21151" s="2"/>
      <c r="C21151" s="2"/>
    </row>
    <row r="21152" spans="2:3" x14ac:dyDescent="0.45">
      <c r="B21152" s="2"/>
      <c r="C21152" s="2"/>
    </row>
    <row r="21153" spans="2:3" x14ac:dyDescent="0.45">
      <c r="B21153" s="2"/>
      <c r="C21153" s="2"/>
    </row>
    <row r="21154" spans="2:3" x14ac:dyDescent="0.45">
      <c r="B21154" s="2"/>
      <c r="C21154" s="2"/>
    </row>
    <row r="21155" spans="2:3" x14ac:dyDescent="0.45">
      <c r="B21155" s="2"/>
      <c r="C21155" s="2"/>
    </row>
    <row r="21156" spans="2:3" x14ac:dyDescent="0.45">
      <c r="B21156" s="2"/>
      <c r="C21156" s="2"/>
    </row>
    <row r="21157" spans="2:3" x14ac:dyDescent="0.45">
      <c r="B21157" s="2"/>
      <c r="C21157" s="2"/>
    </row>
    <row r="21158" spans="2:3" x14ac:dyDescent="0.45">
      <c r="B21158" s="2"/>
      <c r="C21158" s="2"/>
    </row>
    <row r="21159" spans="2:3" x14ac:dyDescent="0.45">
      <c r="B21159" s="2"/>
      <c r="C21159" s="2"/>
    </row>
    <row r="21160" spans="2:3" x14ac:dyDescent="0.45">
      <c r="B21160" s="2"/>
      <c r="C21160" s="2"/>
    </row>
    <row r="21161" spans="2:3" x14ac:dyDescent="0.45">
      <c r="B21161" s="2"/>
      <c r="C21161" s="2"/>
    </row>
    <row r="21162" spans="2:3" x14ac:dyDescent="0.45">
      <c r="B21162" s="2"/>
      <c r="C21162" s="2"/>
    </row>
    <row r="21163" spans="2:3" x14ac:dyDescent="0.45">
      <c r="B21163" s="2"/>
      <c r="C21163" s="2"/>
    </row>
    <row r="21164" spans="2:3" x14ac:dyDescent="0.45">
      <c r="B21164" s="2"/>
      <c r="C21164" s="2"/>
    </row>
    <row r="21165" spans="2:3" x14ac:dyDescent="0.45">
      <c r="B21165" s="2"/>
      <c r="C21165" s="2"/>
    </row>
    <row r="21166" spans="2:3" x14ac:dyDescent="0.45">
      <c r="B21166" s="2"/>
      <c r="C21166" s="2"/>
    </row>
    <row r="21167" spans="2:3" x14ac:dyDescent="0.45">
      <c r="B21167" s="2"/>
      <c r="C21167" s="2"/>
    </row>
    <row r="21168" spans="2:3" x14ac:dyDescent="0.45">
      <c r="B21168" s="2"/>
      <c r="C21168" s="2"/>
    </row>
    <row r="21169" spans="2:3" x14ac:dyDescent="0.45">
      <c r="B21169" s="2"/>
      <c r="C21169" s="2"/>
    </row>
    <row r="21170" spans="2:3" x14ac:dyDescent="0.45">
      <c r="B21170" s="2"/>
      <c r="C21170" s="2"/>
    </row>
    <row r="21171" spans="2:3" x14ac:dyDescent="0.45">
      <c r="B21171" s="2"/>
      <c r="C21171" s="2"/>
    </row>
    <row r="21172" spans="2:3" x14ac:dyDescent="0.45">
      <c r="B21172" s="2"/>
      <c r="C21172" s="2"/>
    </row>
    <row r="21173" spans="2:3" x14ac:dyDescent="0.45">
      <c r="B21173" s="2"/>
      <c r="C21173" s="2"/>
    </row>
    <row r="21174" spans="2:3" x14ac:dyDescent="0.45">
      <c r="B21174" s="2"/>
      <c r="C21174" s="2"/>
    </row>
    <row r="21175" spans="2:3" x14ac:dyDescent="0.45">
      <c r="B21175" s="2"/>
      <c r="C21175" s="2"/>
    </row>
    <row r="21176" spans="2:3" x14ac:dyDescent="0.45">
      <c r="B21176" s="2"/>
      <c r="C21176" s="2"/>
    </row>
    <row r="21177" spans="2:3" x14ac:dyDescent="0.45">
      <c r="B21177" s="2"/>
      <c r="C21177" s="2"/>
    </row>
    <row r="21178" spans="2:3" x14ac:dyDescent="0.45">
      <c r="B21178" s="2"/>
      <c r="C21178" s="2"/>
    </row>
    <row r="21179" spans="2:3" x14ac:dyDescent="0.45">
      <c r="B21179" s="2"/>
      <c r="C21179" s="2"/>
    </row>
    <row r="21180" spans="2:3" x14ac:dyDescent="0.45">
      <c r="B21180" s="2"/>
      <c r="C21180" s="2"/>
    </row>
    <row r="21181" spans="2:3" x14ac:dyDescent="0.45">
      <c r="B21181" s="2"/>
      <c r="C21181" s="2"/>
    </row>
    <row r="21182" spans="2:3" x14ac:dyDescent="0.45">
      <c r="B21182" s="2"/>
      <c r="C21182" s="2"/>
    </row>
    <row r="21183" spans="2:3" x14ac:dyDescent="0.45">
      <c r="B21183" s="2"/>
      <c r="C21183" s="2"/>
    </row>
    <row r="21184" spans="2:3" x14ac:dyDescent="0.45">
      <c r="B21184" s="2"/>
      <c r="C21184" s="2"/>
    </row>
    <row r="21185" spans="2:3" x14ac:dyDescent="0.45">
      <c r="B21185" s="2"/>
      <c r="C21185" s="2"/>
    </row>
    <row r="21186" spans="2:3" x14ac:dyDescent="0.45">
      <c r="B21186" s="2"/>
      <c r="C21186" s="2"/>
    </row>
    <row r="21187" spans="2:3" x14ac:dyDescent="0.45">
      <c r="B21187" s="2"/>
      <c r="C21187" s="2"/>
    </row>
    <row r="21188" spans="2:3" x14ac:dyDescent="0.45">
      <c r="B21188" s="2"/>
      <c r="C21188" s="2"/>
    </row>
    <row r="21189" spans="2:3" x14ac:dyDescent="0.45">
      <c r="B21189" s="2"/>
      <c r="C21189" s="2"/>
    </row>
    <row r="21190" spans="2:3" x14ac:dyDescent="0.45">
      <c r="B21190" s="2"/>
      <c r="C21190" s="2"/>
    </row>
    <row r="21191" spans="2:3" x14ac:dyDescent="0.45">
      <c r="B21191" s="2"/>
      <c r="C21191" s="2"/>
    </row>
    <row r="21192" spans="2:3" x14ac:dyDescent="0.45">
      <c r="B21192" s="2"/>
      <c r="C21192" s="2"/>
    </row>
    <row r="21193" spans="2:3" x14ac:dyDescent="0.45">
      <c r="B21193" s="2"/>
      <c r="C21193" s="2"/>
    </row>
    <row r="21194" spans="2:3" x14ac:dyDescent="0.45">
      <c r="B21194" s="2"/>
      <c r="C21194" s="2"/>
    </row>
    <row r="21195" spans="2:3" x14ac:dyDescent="0.45">
      <c r="B21195" s="2"/>
      <c r="C21195" s="2"/>
    </row>
    <row r="21196" spans="2:3" x14ac:dyDescent="0.45">
      <c r="B21196" s="2"/>
      <c r="C21196" s="2"/>
    </row>
    <row r="21197" spans="2:3" x14ac:dyDescent="0.45">
      <c r="B21197" s="2"/>
      <c r="C21197" s="2"/>
    </row>
    <row r="21198" spans="2:3" x14ac:dyDescent="0.45">
      <c r="B21198" s="2"/>
      <c r="C21198" s="2"/>
    </row>
    <row r="21199" spans="2:3" x14ac:dyDescent="0.45">
      <c r="B21199" s="2"/>
      <c r="C21199" s="2"/>
    </row>
    <row r="21200" spans="2:3" x14ac:dyDescent="0.45">
      <c r="B21200" s="2"/>
      <c r="C21200" s="2"/>
    </row>
    <row r="21201" spans="2:3" x14ac:dyDescent="0.45">
      <c r="B21201" s="2"/>
      <c r="C21201" s="2"/>
    </row>
    <row r="21202" spans="2:3" x14ac:dyDescent="0.45">
      <c r="B21202" s="2"/>
      <c r="C21202" s="2"/>
    </row>
    <row r="21203" spans="2:3" x14ac:dyDescent="0.45">
      <c r="B21203" s="2"/>
      <c r="C21203" s="2"/>
    </row>
    <row r="21204" spans="2:3" x14ac:dyDescent="0.45">
      <c r="B21204" s="2"/>
      <c r="C21204" s="2"/>
    </row>
    <row r="21205" spans="2:3" x14ac:dyDescent="0.45">
      <c r="B21205" s="2"/>
      <c r="C21205" s="2"/>
    </row>
    <row r="21206" spans="2:3" x14ac:dyDescent="0.45">
      <c r="B21206" s="2"/>
      <c r="C21206" s="2"/>
    </row>
    <row r="21207" spans="2:3" x14ac:dyDescent="0.45">
      <c r="B21207" s="2"/>
      <c r="C21207" s="2"/>
    </row>
    <row r="21208" spans="2:3" x14ac:dyDescent="0.45">
      <c r="B21208" s="2"/>
      <c r="C21208" s="2"/>
    </row>
    <row r="21209" spans="2:3" x14ac:dyDescent="0.45">
      <c r="B21209" s="2"/>
      <c r="C21209" s="2"/>
    </row>
    <row r="21210" spans="2:3" x14ac:dyDescent="0.45">
      <c r="B21210" s="2"/>
      <c r="C21210" s="2"/>
    </row>
    <row r="21211" spans="2:3" x14ac:dyDescent="0.45">
      <c r="B21211" s="2"/>
      <c r="C21211" s="2"/>
    </row>
    <row r="21212" spans="2:3" x14ac:dyDescent="0.45">
      <c r="B21212" s="2"/>
      <c r="C21212" s="2"/>
    </row>
    <row r="21213" spans="2:3" x14ac:dyDescent="0.45">
      <c r="B21213" s="2"/>
      <c r="C21213" s="2"/>
    </row>
    <row r="21214" spans="2:3" x14ac:dyDescent="0.45">
      <c r="B21214" s="2"/>
      <c r="C21214" s="2"/>
    </row>
    <row r="21215" spans="2:3" x14ac:dyDescent="0.45">
      <c r="B21215" s="2"/>
      <c r="C21215" s="2"/>
    </row>
    <row r="21216" spans="2:3" x14ac:dyDescent="0.45">
      <c r="B21216" s="2"/>
      <c r="C21216" s="2"/>
    </row>
    <row r="21217" spans="2:3" x14ac:dyDescent="0.45">
      <c r="B21217" s="2"/>
      <c r="C21217" s="2"/>
    </row>
    <row r="21218" spans="2:3" x14ac:dyDescent="0.45">
      <c r="B21218" s="2"/>
      <c r="C21218" s="2"/>
    </row>
    <row r="21219" spans="2:3" x14ac:dyDescent="0.45">
      <c r="B21219" s="2"/>
      <c r="C21219" s="2"/>
    </row>
    <row r="21220" spans="2:3" x14ac:dyDescent="0.45">
      <c r="B21220" s="2"/>
      <c r="C21220" s="2"/>
    </row>
    <row r="21221" spans="2:3" x14ac:dyDescent="0.45">
      <c r="B21221" s="2"/>
      <c r="C21221" s="2"/>
    </row>
    <row r="21222" spans="2:3" x14ac:dyDescent="0.45">
      <c r="B21222" s="2"/>
      <c r="C21222" s="2"/>
    </row>
    <row r="21223" spans="2:3" x14ac:dyDescent="0.45">
      <c r="B21223" s="2"/>
      <c r="C21223" s="2"/>
    </row>
    <row r="21224" spans="2:3" x14ac:dyDescent="0.45">
      <c r="B21224" s="2"/>
      <c r="C21224" s="2"/>
    </row>
    <row r="21225" spans="2:3" x14ac:dyDescent="0.45">
      <c r="B21225" s="2"/>
      <c r="C21225" s="2"/>
    </row>
    <row r="21226" spans="2:3" x14ac:dyDescent="0.45">
      <c r="B21226" s="2"/>
      <c r="C21226" s="2"/>
    </row>
    <row r="21227" spans="2:3" x14ac:dyDescent="0.45">
      <c r="B21227" s="2"/>
      <c r="C21227" s="2"/>
    </row>
    <row r="21228" spans="2:3" x14ac:dyDescent="0.45">
      <c r="B21228" s="2"/>
      <c r="C21228" s="2"/>
    </row>
    <row r="21229" spans="2:3" x14ac:dyDescent="0.45">
      <c r="B21229" s="2"/>
      <c r="C21229" s="2"/>
    </row>
    <row r="21230" spans="2:3" x14ac:dyDescent="0.45">
      <c r="B21230" s="2"/>
      <c r="C21230" s="2"/>
    </row>
    <row r="21231" spans="2:3" x14ac:dyDescent="0.45">
      <c r="B21231" s="2"/>
      <c r="C21231" s="2"/>
    </row>
    <row r="21232" spans="2:3" x14ac:dyDescent="0.45">
      <c r="B21232" s="2"/>
      <c r="C21232" s="2"/>
    </row>
    <row r="21233" spans="2:3" x14ac:dyDescent="0.45">
      <c r="B21233" s="2"/>
      <c r="C21233" s="2"/>
    </row>
    <row r="21234" spans="2:3" x14ac:dyDescent="0.45">
      <c r="B21234" s="2"/>
      <c r="C21234" s="2"/>
    </row>
    <row r="21235" spans="2:3" x14ac:dyDescent="0.45">
      <c r="B21235" s="2"/>
      <c r="C21235" s="2"/>
    </row>
    <row r="21236" spans="2:3" x14ac:dyDescent="0.45">
      <c r="B21236" s="2"/>
      <c r="C21236" s="2"/>
    </row>
    <row r="21237" spans="2:3" x14ac:dyDescent="0.45">
      <c r="B21237" s="2"/>
      <c r="C21237" s="2"/>
    </row>
    <row r="21238" spans="2:3" x14ac:dyDescent="0.45">
      <c r="B21238" s="2"/>
      <c r="C21238" s="2"/>
    </row>
    <row r="21239" spans="2:3" x14ac:dyDescent="0.45">
      <c r="B21239" s="2"/>
      <c r="C21239" s="2"/>
    </row>
    <row r="21240" spans="2:3" x14ac:dyDescent="0.45">
      <c r="B21240" s="2"/>
      <c r="C21240" s="2"/>
    </row>
    <row r="21241" spans="2:3" x14ac:dyDescent="0.45">
      <c r="B21241" s="2"/>
      <c r="C21241" s="2"/>
    </row>
    <row r="21242" spans="2:3" x14ac:dyDescent="0.45">
      <c r="B21242" s="2"/>
      <c r="C21242" s="2"/>
    </row>
    <row r="21243" spans="2:3" x14ac:dyDescent="0.45">
      <c r="B21243" s="2"/>
      <c r="C21243" s="2"/>
    </row>
    <row r="21244" spans="2:3" x14ac:dyDescent="0.45">
      <c r="B21244" s="2"/>
      <c r="C21244" s="2"/>
    </row>
    <row r="21245" spans="2:3" x14ac:dyDescent="0.45">
      <c r="B21245" s="2"/>
      <c r="C21245" s="2"/>
    </row>
    <row r="21246" spans="2:3" x14ac:dyDescent="0.45">
      <c r="B21246" s="2"/>
      <c r="C21246" s="2"/>
    </row>
    <row r="21247" spans="2:3" x14ac:dyDescent="0.45">
      <c r="B21247" s="2"/>
      <c r="C21247" s="2"/>
    </row>
    <row r="21248" spans="2:3" x14ac:dyDescent="0.45">
      <c r="B21248" s="2"/>
      <c r="C21248" s="2"/>
    </row>
    <row r="21249" spans="2:3" x14ac:dyDescent="0.45">
      <c r="B21249" s="2"/>
      <c r="C21249" s="2"/>
    </row>
    <row r="21250" spans="2:3" x14ac:dyDescent="0.45">
      <c r="B21250" s="2"/>
      <c r="C21250" s="2"/>
    </row>
    <row r="21251" spans="2:3" x14ac:dyDescent="0.45">
      <c r="B21251" s="2"/>
      <c r="C21251" s="2"/>
    </row>
    <row r="21252" spans="2:3" x14ac:dyDescent="0.45">
      <c r="B21252" s="2"/>
      <c r="C21252" s="2"/>
    </row>
    <row r="21253" spans="2:3" x14ac:dyDescent="0.45">
      <c r="B21253" s="2"/>
      <c r="C21253" s="2"/>
    </row>
    <row r="21254" spans="2:3" x14ac:dyDescent="0.45">
      <c r="B21254" s="2"/>
      <c r="C21254" s="2"/>
    </row>
    <row r="21255" spans="2:3" x14ac:dyDescent="0.45">
      <c r="B21255" s="2"/>
      <c r="C21255" s="2"/>
    </row>
    <row r="21256" spans="2:3" x14ac:dyDescent="0.45">
      <c r="B21256" s="2"/>
      <c r="C21256" s="2"/>
    </row>
    <row r="21257" spans="2:3" x14ac:dyDescent="0.45">
      <c r="B21257" s="2"/>
      <c r="C21257" s="2"/>
    </row>
    <row r="21258" spans="2:3" x14ac:dyDescent="0.45">
      <c r="B21258" s="2"/>
      <c r="C21258" s="2"/>
    </row>
    <row r="21259" spans="2:3" x14ac:dyDescent="0.45">
      <c r="B21259" s="2"/>
      <c r="C21259" s="2"/>
    </row>
    <row r="21260" spans="2:3" x14ac:dyDescent="0.45">
      <c r="B21260" s="2"/>
      <c r="C21260" s="2"/>
    </row>
    <row r="21261" spans="2:3" x14ac:dyDescent="0.45">
      <c r="B21261" s="2"/>
      <c r="C21261" s="2"/>
    </row>
    <row r="21262" spans="2:3" x14ac:dyDescent="0.45">
      <c r="B21262" s="2"/>
      <c r="C21262" s="2"/>
    </row>
    <row r="21263" spans="2:3" x14ac:dyDescent="0.45">
      <c r="B21263" s="2"/>
      <c r="C21263" s="2"/>
    </row>
    <row r="21264" spans="2:3" x14ac:dyDescent="0.45">
      <c r="B21264" s="2"/>
      <c r="C21264" s="2"/>
    </row>
    <row r="21265" spans="2:3" x14ac:dyDescent="0.45">
      <c r="B21265" s="2"/>
      <c r="C21265" s="2"/>
    </row>
    <row r="21266" spans="2:3" x14ac:dyDescent="0.45">
      <c r="B21266" s="2"/>
      <c r="C21266" s="2"/>
    </row>
    <row r="21267" spans="2:3" x14ac:dyDescent="0.45">
      <c r="B21267" s="2"/>
      <c r="C21267" s="2"/>
    </row>
    <row r="21268" spans="2:3" x14ac:dyDescent="0.45">
      <c r="B21268" s="2"/>
      <c r="C21268" s="2"/>
    </row>
    <row r="21269" spans="2:3" x14ac:dyDescent="0.45">
      <c r="B21269" s="2"/>
      <c r="C21269" s="2"/>
    </row>
    <row r="21270" spans="2:3" x14ac:dyDescent="0.45">
      <c r="B21270" s="2"/>
      <c r="C21270" s="2"/>
    </row>
    <row r="21271" spans="2:3" x14ac:dyDescent="0.45">
      <c r="B21271" s="2"/>
      <c r="C21271" s="2"/>
    </row>
    <row r="21272" spans="2:3" x14ac:dyDescent="0.45">
      <c r="B21272" s="2"/>
      <c r="C21272" s="2"/>
    </row>
    <row r="21273" spans="2:3" x14ac:dyDescent="0.45">
      <c r="B21273" s="2"/>
      <c r="C21273" s="2"/>
    </row>
    <row r="21274" spans="2:3" x14ac:dyDescent="0.45">
      <c r="B21274" s="2"/>
      <c r="C21274" s="2"/>
    </row>
    <row r="21275" spans="2:3" x14ac:dyDescent="0.45">
      <c r="B21275" s="2"/>
      <c r="C21275" s="2"/>
    </row>
    <row r="21276" spans="2:3" x14ac:dyDescent="0.45">
      <c r="B21276" s="2"/>
      <c r="C21276" s="2"/>
    </row>
    <row r="21277" spans="2:3" x14ac:dyDescent="0.45">
      <c r="B21277" s="2"/>
      <c r="C21277" s="2"/>
    </row>
    <row r="21278" spans="2:3" x14ac:dyDescent="0.45">
      <c r="B21278" s="2"/>
      <c r="C21278" s="2"/>
    </row>
    <row r="21279" spans="2:3" x14ac:dyDescent="0.45">
      <c r="B21279" s="2"/>
      <c r="C21279" s="2"/>
    </row>
    <row r="21280" spans="2:3" x14ac:dyDescent="0.45">
      <c r="B21280" s="2"/>
      <c r="C21280" s="2"/>
    </row>
    <row r="21281" spans="2:3" x14ac:dyDescent="0.45">
      <c r="B21281" s="2"/>
      <c r="C21281" s="2"/>
    </row>
    <row r="21282" spans="2:3" x14ac:dyDescent="0.45">
      <c r="B21282" s="2"/>
      <c r="C21282" s="2"/>
    </row>
    <row r="21283" spans="2:3" x14ac:dyDescent="0.45">
      <c r="B21283" s="2"/>
      <c r="C21283" s="2"/>
    </row>
    <row r="21284" spans="2:3" x14ac:dyDescent="0.45">
      <c r="B21284" s="2"/>
      <c r="C21284" s="2"/>
    </row>
    <row r="21285" spans="2:3" x14ac:dyDescent="0.45">
      <c r="B21285" s="2"/>
      <c r="C21285" s="2"/>
    </row>
    <row r="21286" spans="2:3" x14ac:dyDescent="0.45">
      <c r="B21286" s="2"/>
      <c r="C21286" s="2"/>
    </row>
    <row r="21287" spans="2:3" x14ac:dyDescent="0.45">
      <c r="B21287" s="2"/>
      <c r="C21287" s="2"/>
    </row>
    <row r="21288" spans="2:3" x14ac:dyDescent="0.45">
      <c r="B21288" s="2"/>
      <c r="C21288" s="2"/>
    </row>
    <row r="21289" spans="2:3" x14ac:dyDescent="0.45">
      <c r="B21289" s="2"/>
      <c r="C21289" s="2"/>
    </row>
    <row r="21290" spans="2:3" x14ac:dyDescent="0.45">
      <c r="B21290" s="2"/>
      <c r="C21290" s="2"/>
    </row>
    <row r="21291" spans="2:3" x14ac:dyDescent="0.45">
      <c r="B21291" s="2"/>
      <c r="C21291" s="2"/>
    </row>
    <row r="21292" spans="2:3" x14ac:dyDescent="0.45">
      <c r="B21292" s="2"/>
      <c r="C21292" s="2"/>
    </row>
    <row r="21293" spans="2:3" x14ac:dyDescent="0.45">
      <c r="B21293" s="2"/>
      <c r="C21293" s="2"/>
    </row>
    <row r="21294" spans="2:3" x14ac:dyDescent="0.45">
      <c r="B21294" s="2"/>
      <c r="C21294" s="2"/>
    </row>
    <row r="21295" spans="2:3" x14ac:dyDescent="0.45">
      <c r="B21295" s="2"/>
      <c r="C21295" s="2"/>
    </row>
    <row r="21296" spans="2:3" x14ac:dyDescent="0.45">
      <c r="B21296" s="2"/>
      <c r="C21296" s="2"/>
    </row>
    <row r="21297" spans="2:3" x14ac:dyDescent="0.45">
      <c r="B21297" s="2"/>
      <c r="C21297" s="2"/>
    </row>
    <row r="21298" spans="2:3" x14ac:dyDescent="0.45">
      <c r="B21298" s="2"/>
      <c r="C21298" s="2"/>
    </row>
    <row r="21299" spans="2:3" x14ac:dyDescent="0.45">
      <c r="B21299" s="2"/>
      <c r="C21299" s="2"/>
    </row>
    <row r="21300" spans="2:3" x14ac:dyDescent="0.45">
      <c r="B21300" s="2"/>
      <c r="C21300" s="2"/>
    </row>
    <row r="21301" spans="2:3" x14ac:dyDescent="0.45">
      <c r="B21301" s="2"/>
      <c r="C21301" s="2"/>
    </row>
    <row r="21302" spans="2:3" x14ac:dyDescent="0.45">
      <c r="B21302" s="2"/>
      <c r="C21302" s="2"/>
    </row>
    <row r="21303" spans="2:3" x14ac:dyDescent="0.45">
      <c r="B21303" s="2"/>
      <c r="C21303" s="2"/>
    </row>
    <row r="21304" spans="2:3" x14ac:dyDescent="0.45">
      <c r="B21304" s="2"/>
      <c r="C21304" s="2"/>
    </row>
    <row r="21305" spans="2:3" x14ac:dyDescent="0.45">
      <c r="B21305" s="2"/>
      <c r="C21305" s="2"/>
    </row>
    <row r="21306" spans="2:3" x14ac:dyDescent="0.45">
      <c r="B21306" s="2"/>
      <c r="C21306" s="2"/>
    </row>
    <row r="21307" spans="2:3" x14ac:dyDescent="0.45">
      <c r="B21307" s="2"/>
      <c r="C21307" s="2"/>
    </row>
    <row r="21308" spans="2:3" x14ac:dyDescent="0.45">
      <c r="B21308" s="2"/>
      <c r="C21308" s="2"/>
    </row>
    <row r="21309" spans="2:3" x14ac:dyDescent="0.45">
      <c r="B21309" s="2"/>
      <c r="C21309" s="2"/>
    </row>
    <row r="21310" spans="2:3" x14ac:dyDescent="0.45">
      <c r="B21310" s="2"/>
      <c r="C21310" s="2"/>
    </row>
    <row r="21311" spans="2:3" x14ac:dyDescent="0.45">
      <c r="B21311" s="2"/>
      <c r="C21311" s="2"/>
    </row>
    <row r="21312" spans="2:3" x14ac:dyDescent="0.45">
      <c r="B21312" s="2"/>
      <c r="C21312" s="2"/>
    </row>
    <row r="21313" spans="2:3" x14ac:dyDescent="0.45">
      <c r="B21313" s="2"/>
      <c r="C21313" s="2"/>
    </row>
    <row r="21314" spans="2:3" x14ac:dyDescent="0.45">
      <c r="B21314" s="2"/>
      <c r="C21314" s="2"/>
    </row>
    <row r="21315" spans="2:3" x14ac:dyDescent="0.45">
      <c r="B21315" s="2"/>
      <c r="C21315" s="2"/>
    </row>
    <row r="21316" spans="2:3" x14ac:dyDescent="0.45">
      <c r="B21316" s="2"/>
      <c r="C21316" s="2"/>
    </row>
    <row r="21317" spans="2:3" x14ac:dyDescent="0.45">
      <c r="B21317" s="2"/>
      <c r="C21317" s="2"/>
    </row>
    <row r="21318" spans="2:3" x14ac:dyDescent="0.45">
      <c r="B21318" s="2"/>
      <c r="C21318" s="2"/>
    </row>
    <row r="21319" spans="2:3" x14ac:dyDescent="0.45">
      <c r="B21319" s="2"/>
      <c r="C21319" s="2"/>
    </row>
    <row r="21320" spans="2:3" x14ac:dyDescent="0.45">
      <c r="B21320" s="2"/>
      <c r="C21320" s="2"/>
    </row>
    <row r="21321" spans="2:3" x14ac:dyDescent="0.45">
      <c r="B21321" s="2"/>
      <c r="C21321" s="2"/>
    </row>
    <row r="21322" spans="2:3" x14ac:dyDescent="0.45">
      <c r="B21322" s="2"/>
      <c r="C21322" s="2"/>
    </row>
    <row r="21323" spans="2:3" x14ac:dyDescent="0.45">
      <c r="B21323" s="2"/>
      <c r="C21323" s="2"/>
    </row>
    <row r="21324" spans="2:3" x14ac:dyDescent="0.45">
      <c r="B21324" s="2"/>
      <c r="C21324" s="2"/>
    </row>
    <row r="21325" spans="2:3" x14ac:dyDescent="0.45">
      <c r="B21325" s="2"/>
      <c r="C21325" s="2"/>
    </row>
    <row r="21326" spans="2:3" x14ac:dyDescent="0.45">
      <c r="B21326" s="2"/>
      <c r="C21326" s="2"/>
    </row>
    <row r="21327" spans="2:3" x14ac:dyDescent="0.45">
      <c r="B21327" s="2"/>
      <c r="C21327" s="2"/>
    </row>
    <row r="21328" spans="2:3" x14ac:dyDescent="0.45">
      <c r="B21328" s="2"/>
      <c r="C21328" s="2"/>
    </row>
    <row r="21329" spans="2:3" x14ac:dyDescent="0.45">
      <c r="B21329" s="2"/>
      <c r="C21329" s="2"/>
    </row>
    <row r="21330" spans="2:3" x14ac:dyDescent="0.45">
      <c r="B21330" s="2"/>
      <c r="C21330" s="2"/>
    </row>
    <row r="21331" spans="2:3" x14ac:dyDescent="0.45">
      <c r="B21331" s="2"/>
      <c r="C21331" s="2"/>
    </row>
    <row r="21332" spans="2:3" x14ac:dyDescent="0.45">
      <c r="B21332" s="2"/>
      <c r="C21332" s="2"/>
    </row>
    <row r="21333" spans="2:3" x14ac:dyDescent="0.45">
      <c r="B21333" s="2"/>
      <c r="C21333" s="2"/>
    </row>
    <row r="21334" spans="2:3" x14ac:dyDescent="0.45">
      <c r="B21334" s="2"/>
      <c r="C21334" s="2"/>
    </row>
    <row r="21335" spans="2:3" x14ac:dyDescent="0.45">
      <c r="B21335" s="2"/>
      <c r="C21335" s="2"/>
    </row>
    <row r="21336" spans="2:3" x14ac:dyDescent="0.45">
      <c r="B21336" s="2"/>
      <c r="C21336" s="2"/>
    </row>
    <row r="21337" spans="2:3" x14ac:dyDescent="0.45">
      <c r="B21337" s="2"/>
      <c r="C21337" s="2"/>
    </row>
    <row r="21338" spans="2:3" x14ac:dyDescent="0.45">
      <c r="B21338" s="2"/>
      <c r="C21338" s="2"/>
    </row>
    <row r="21339" spans="2:3" x14ac:dyDescent="0.45">
      <c r="B21339" s="2"/>
      <c r="C21339" s="2"/>
    </row>
    <row r="21340" spans="2:3" x14ac:dyDescent="0.45">
      <c r="B21340" s="2"/>
      <c r="C21340" s="2"/>
    </row>
    <row r="21341" spans="2:3" x14ac:dyDescent="0.45">
      <c r="B21341" s="2"/>
      <c r="C21341" s="2"/>
    </row>
    <row r="21342" spans="2:3" x14ac:dyDescent="0.45">
      <c r="B21342" s="2"/>
      <c r="C21342" s="2"/>
    </row>
    <row r="21343" spans="2:3" x14ac:dyDescent="0.45">
      <c r="B21343" s="2"/>
      <c r="C21343" s="2"/>
    </row>
    <row r="21344" spans="2:3" x14ac:dyDescent="0.45">
      <c r="B21344" s="2"/>
      <c r="C21344" s="2"/>
    </row>
    <row r="21345" spans="2:3" x14ac:dyDescent="0.45">
      <c r="B21345" s="2"/>
      <c r="C21345" s="2"/>
    </row>
    <row r="21346" spans="2:3" x14ac:dyDescent="0.45">
      <c r="B21346" s="2"/>
      <c r="C21346" s="2"/>
    </row>
    <row r="21347" spans="2:3" x14ac:dyDescent="0.45">
      <c r="B21347" s="2"/>
      <c r="C21347" s="2"/>
    </row>
    <row r="21348" spans="2:3" x14ac:dyDescent="0.45">
      <c r="B21348" s="2"/>
      <c r="C21348" s="2"/>
    </row>
    <row r="21349" spans="2:3" x14ac:dyDescent="0.45">
      <c r="B21349" s="2"/>
      <c r="C21349" s="2"/>
    </row>
    <row r="21350" spans="2:3" x14ac:dyDescent="0.45">
      <c r="B21350" s="2"/>
      <c r="C21350" s="2"/>
    </row>
    <row r="21351" spans="2:3" x14ac:dyDescent="0.45">
      <c r="B21351" s="2"/>
      <c r="C21351" s="2"/>
    </row>
    <row r="21352" spans="2:3" x14ac:dyDescent="0.45">
      <c r="B21352" s="2"/>
      <c r="C21352" s="2"/>
    </row>
    <row r="21353" spans="2:3" x14ac:dyDescent="0.45">
      <c r="B21353" s="2"/>
      <c r="C21353" s="2"/>
    </row>
    <row r="21354" spans="2:3" x14ac:dyDescent="0.45">
      <c r="B21354" s="2"/>
      <c r="C21354" s="2"/>
    </row>
    <row r="21355" spans="2:3" x14ac:dyDescent="0.45">
      <c r="B21355" s="2"/>
      <c r="C21355" s="2"/>
    </row>
    <row r="21356" spans="2:3" x14ac:dyDescent="0.45">
      <c r="B21356" s="2"/>
      <c r="C21356" s="2"/>
    </row>
    <row r="21357" spans="2:3" x14ac:dyDescent="0.45">
      <c r="B21357" s="2"/>
      <c r="C21357" s="2"/>
    </row>
    <row r="21358" spans="2:3" x14ac:dyDescent="0.45">
      <c r="B21358" s="2"/>
      <c r="C21358" s="2"/>
    </row>
    <row r="21359" spans="2:3" x14ac:dyDescent="0.45">
      <c r="B21359" s="2"/>
      <c r="C21359" s="2"/>
    </row>
    <row r="21360" spans="2:3" x14ac:dyDescent="0.45">
      <c r="B21360" s="2"/>
      <c r="C21360" s="2"/>
    </row>
    <row r="21361" spans="2:3" x14ac:dyDescent="0.45">
      <c r="B21361" s="2"/>
      <c r="C21361" s="2"/>
    </row>
    <row r="21362" spans="2:3" x14ac:dyDescent="0.45">
      <c r="B21362" s="2"/>
      <c r="C21362" s="2"/>
    </row>
    <row r="21363" spans="2:3" x14ac:dyDescent="0.45">
      <c r="B21363" s="2"/>
      <c r="C21363" s="2"/>
    </row>
    <row r="21364" spans="2:3" x14ac:dyDescent="0.45">
      <c r="B21364" s="2"/>
      <c r="C21364" s="2"/>
    </row>
    <row r="21365" spans="2:3" x14ac:dyDescent="0.45">
      <c r="B21365" s="2"/>
      <c r="C21365" s="2"/>
    </row>
    <row r="21366" spans="2:3" x14ac:dyDescent="0.45">
      <c r="B21366" s="2"/>
      <c r="C21366" s="2"/>
    </row>
    <row r="21367" spans="2:3" x14ac:dyDescent="0.45">
      <c r="B21367" s="2"/>
      <c r="C21367" s="2"/>
    </row>
    <row r="21368" spans="2:3" x14ac:dyDescent="0.45">
      <c r="B21368" s="2"/>
      <c r="C21368" s="2"/>
    </row>
    <row r="21369" spans="2:3" x14ac:dyDescent="0.45">
      <c r="B21369" s="2"/>
      <c r="C21369" s="2"/>
    </row>
    <row r="21370" spans="2:3" x14ac:dyDescent="0.45">
      <c r="B21370" s="2"/>
      <c r="C21370" s="2"/>
    </row>
    <row r="21371" spans="2:3" x14ac:dyDescent="0.45">
      <c r="B21371" s="2"/>
      <c r="C21371" s="2"/>
    </row>
    <row r="21372" spans="2:3" x14ac:dyDescent="0.45">
      <c r="B21372" s="2"/>
      <c r="C21372" s="2"/>
    </row>
    <row r="21373" spans="2:3" x14ac:dyDescent="0.45">
      <c r="B21373" s="2"/>
      <c r="C21373" s="2"/>
    </row>
    <row r="21374" spans="2:3" x14ac:dyDescent="0.45">
      <c r="B21374" s="2"/>
      <c r="C21374" s="2"/>
    </row>
    <row r="21375" spans="2:3" x14ac:dyDescent="0.45">
      <c r="B21375" s="2"/>
      <c r="C21375" s="2"/>
    </row>
    <row r="21376" spans="2:3" x14ac:dyDescent="0.45">
      <c r="B21376" s="2"/>
      <c r="C21376" s="2"/>
    </row>
    <row r="21377" spans="2:3" x14ac:dyDescent="0.45">
      <c r="B21377" s="2"/>
      <c r="C21377" s="2"/>
    </row>
    <row r="21378" spans="2:3" x14ac:dyDescent="0.45">
      <c r="B21378" s="2"/>
      <c r="C21378" s="2"/>
    </row>
    <row r="21379" spans="2:3" x14ac:dyDescent="0.45">
      <c r="B21379" s="2"/>
      <c r="C21379" s="2"/>
    </row>
    <row r="21380" spans="2:3" x14ac:dyDescent="0.45">
      <c r="B21380" s="2"/>
      <c r="C21380" s="2"/>
    </row>
    <row r="21381" spans="2:3" x14ac:dyDescent="0.45">
      <c r="B21381" s="2"/>
      <c r="C21381" s="2"/>
    </row>
    <row r="21382" spans="2:3" x14ac:dyDescent="0.45">
      <c r="B21382" s="2"/>
      <c r="C21382" s="2"/>
    </row>
    <row r="21383" spans="2:3" x14ac:dyDescent="0.45">
      <c r="B21383" s="2"/>
      <c r="C21383" s="2"/>
    </row>
    <row r="21384" spans="2:3" x14ac:dyDescent="0.45">
      <c r="B21384" s="2"/>
      <c r="C21384" s="2"/>
    </row>
    <row r="21385" spans="2:3" x14ac:dyDescent="0.45">
      <c r="B21385" s="2"/>
      <c r="C21385" s="2"/>
    </row>
    <row r="21386" spans="2:3" x14ac:dyDescent="0.45">
      <c r="B21386" s="2"/>
      <c r="C21386" s="2"/>
    </row>
    <row r="21387" spans="2:3" x14ac:dyDescent="0.45">
      <c r="B21387" s="2"/>
      <c r="C21387" s="2"/>
    </row>
    <row r="21388" spans="2:3" x14ac:dyDescent="0.45">
      <c r="B21388" s="2"/>
      <c r="C21388" s="2"/>
    </row>
    <row r="21389" spans="2:3" x14ac:dyDescent="0.45">
      <c r="B21389" s="2"/>
      <c r="C21389" s="2"/>
    </row>
    <row r="21390" spans="2:3" x14ac:dyDescent="0.45">
      <c r="B21390" s="2"/>
      <c r="C21390" s="2"/>
    </row>
    <row r="21391" spans="2:3" x14ac:dyDescent="0.45">
      <c r="B21391" s="2"/>
      <c r="C21391" s="2"/>
    </row>
    <row r="21392" spans="2:3" x14ac:dyDescent="0.45">
      <c r="B21392" s="2"/>
      <c r="C21392" s="2"/>
    </row>
    <row r="21393" spans="2:3" x14ac:dyDescent="0.45">
      <c r="B21393" s="2"/>
      <c r="C21393" s="2"/>
    </row>
    <row r="21394" spans="2:3" x14ac:dyDescent="0.45">
      <c r="B21394" s="2"/>
      <c r="C21394" s="2"/>
    </row>
    <row r="21395" spans="2:3" x14ac:dyDescent="0.45">
      <c r="B21395" s="2"/>
      <c r="C21395" s="2"/>
    </row>
    <row r="21396" spans="2:3" x14ac:dyDescent="0.45">
      <c r="B21396" s="2"/>
      <c r="C21396" s="2"/>
    </row>
    <row r="21397" spans="2:3" x14ac:dyDescent="0.45">
      <c r="B21397" s="2"/>
      <c r="C21397" s="2"/>
    </row>
    <row r="21398" spans="2:3" x14ac:dyDescent="0.45">
      <c r="B21398" s="2"/>
      <c r="C21398" s="2"/>
    </row>
    <row r="21399" spans="2:3" x14ac:dyDescent="0.45">
      <c r="B21399" s="2"/>
      <c r="C21399" s="2"/>
    </row>
    <row r="21400" spans="2:3" x14ac:dyDescent="0.45">
      <c r="B21400" s="2"/>
      <c r="C21400" s="2"/>
    </row>
    <row r="21401" spans="2:3" x14ac:dyDescent="0.45">
      <c r="B21401" s="2"/>
      <c r="C21401" s="2"/>
    </row>
    <row r="21402" spans="2:3" x14ac:dyDescent="0.45">
      <c r="B21402" s="2"/>
      <c r="C21402" s="2"/>
    </row>
    <row r="21403" spans="2:3" x14ac:dyDescent="0.45">
      <c r="B21403" s="2"/>
      <c r="C21403" s="2"/>
    </row>
    <row r="21404" spans="2:3" x14ac:dyDescent="0.45">
      <c r="B21404" s="2"/>
      <c r="C21404" s="2"/>
    </row>
    <row r="21405" spans="2:3" x14ac:dyDescent="0.45">
      <c r="B21405" s="2"/>
      <c r="C21405" s="2"/>
    </row>
    <row r="21406" spans="2:3" x14ac:dyDescent="0.45">
      <c r="B21406" s="2"/>
      <c r="C21406" s="2"/>
    </row>
    <row r="21407" spans="2:3" x14ac:dyDescent="0.45">
      <c r="B21407" s="2"/>
      <c r="C21407" s="2"/>
    </row>
    <row r="21408" spans="2:3" x14ac:dyDescent="0.45">
      <c r="B21408" s="2"/>
      <c r="C21408" s="2"/>
    </row>
    <row r="21409" spans="2:3" x14ac:dyDescent="0.45">
      <c r="B21409" s="2"/>
      <c r="C21409" s="2"/>
    </row>
    <row r="21410" spans="2:3" x14ac:dyDescent="0.45">
      <c r="B21410" s="2"/>
      <c r="C21410" s="2"/>
    </row>
    <row r="21411" spans="2:3" x14ac:dyDescent="0.45">
      <c r="B21411" s="2"/>
      <c r="C21411" s="2"/>
    </row>
    <row r="21412" spans="2:3" x14ac:dyDescent="0.45">
      <c r="B21412" s="2"/>
      <c r="C21412" s="2"/>
    </row>
    <row r="21413" spans="2:3" x14ac:dyDescent="0.45">
      <c r="B21413" s="2"/>
      <c r="C21413" s="2"/>
    </row>
    <row r="21414" spans="2:3" x14ac:dyDescent="0.45">
      <c r="B21414" s="2"/>
      <c r="C21414" s="2"/>
    </row>
    <row r="21415" spans="2:3" x14ac:dyDescent="0.45">
      <c r="B21415" s="2"/>
      <c r="C21415" s="2"/>
    </row>
    <row r="21416" spans="2:3" x14ac:dyDescent="0.45">
      <c r="B21416" s="2"/>
      <c r="C21416" s="2"/>
    </row>
    <row r="21417" spans="2:3" x14ac:dyDescent="0.45">
      <c r="B21417" s="2"/>
      <c r="C21417" s="2"/>
    </row>
    <row r="21418" spans="2:3" x14ac:dyDescent="0.45">
      <c r="B21418" s="2"/>
      <c r="C21418" s="2"/>
    </row>
    <row r="21419" spans="2:3" x14ac:dyDescent="0.45">
      <c r="B21419" s="2"/>
      <c r="C21419" s="2"/>
    </row>
    <row r="21420" spans="2:3" x14ac:dyDescent="0.45">
      <c r="B21420" s="2"/>
      <c r="C21420" s="2"/>
    </row>
    <row r="21421" spans="2:3" x14ac:dyDescent="0.45">
      <c r="B21421" s="2"/>
      <c r="C21421" s="2"/>
    </row>
    <row r="21422" spans="2:3" x14ac:dyDescent="0.45">
      <c r="B21422" s="2"/>
      <c r="C21422" s="2"/>
    </row>
    <row r="21423" spans="2:3" x14ac:dyDescent="0.45">
      <c r="B21423" s="2"/>
      <c r="C21423" s="2"/>
    </row>
    <row r="21424" spans="2:3" x14ac:dyDescent="0.45">
      <c r="B21424" s="2"/>
      <c r="C21424" s="2"/>
    </row>
    <row r="21425" spans="2:3" x14ac:dyDescent="0.45">
      <c r="B21425" s="2"/>
      <c r="C21425" s="2"/>
    </row>
    <row r="21426" spans="2:3" x14ac:dyDescent="0.45">
      <c r="B21426" s="2"/>
      <c r="C21426" s="2"/>
    </row>
    <row r="21427" spans="2:3" x14ac:dyDescent="0.45">
      <c r="B21427" s="2"/>
      <c r="C21427" s="2"/>
    </row>
    <row r="21428" spans="2:3" x14ac:dyDescent="0.45">
      <c r="B21428" s="2"/>
      <c r="C21428" s="2"/>
    </row>
    <row r="21429" spans="2:3" x14ac:dyDescent="0.45">
      <c r="B21429" s="2"/>
      <c r="C21429" s="2"/>
    </row>
    <row r="21430" spans="2:3" x14ac:dyDescent="0.45">
      <c r="B21430" s="2"/>
      <c r="C21430" s="2"/>
    </row>
    <row r="21431" spans="2:3" x14ac:dyDescent="0.45">
      <c r="B21431" s="2"/>
      <c r="C21431" s="2"/>
    </row>
    <row r="21432" spans="2:3" x14ac:dyDescent="0.45">
      <c r="B21432" s="2"/>
      <c r="C21432" s="2"/>
    </row>
    <row r="21433" spans="2:3" x14ac:dyDescent="0.45">
      <c r="B21433" s="2"/>
      <c r="C21433" s="2"/>
    </row>
    <row r="21434" spans="2:3" x14ac:dyDescent="0.45">
      <c r="B21434" s="2"/>
      <c r="C21434" s="2"/>
    </row>
    <row r="21435" spans="2:3" x14ac:dyDescent="0.45">
      <c r="B21435" s="2"/>
      <c r="C21435" s="2"/>
    </row>
    <row r="21436" spans="2:3" x14ac:dyDescent="0.45">
      <c r="B21436" s="2"/>
      <c r="C21436" s="2"/>
    </row>
    <row r="21437" spans="2:3" x14ac:dyDescent="0.45">
      <c r="B21437" s="2"/>
      <c r="C21437" s="2"/>
    </row>
    <row r="21438" spans="2:3" x14ac:dyDescent="0.45">
      <c r="B21438" s="2"/>
      <c r="C21438" s="2"/>
    </row>
    <row r="21439" spans="2:3" x14ac:dyDescent="0.45">
      <c r="B21439" s="2"/>
      <c r="C21439" s="2"/>
    </row>
    <row r="21440" spans="2:3" x14ac:dyDescent="0.45">
      <c r="B21440" s="2"/>
      <c r="C21440" s="2"/>
    </row>
    <row r="21441" spans="2:3" x14ac:dyDescent="0.45">
      <c r="B21441" s="2"/>
      <c r="C21441" s="2"/>
    </row>
    <row r="21442" spans="2:3" x14ac:dyDescent="0.45">
      <c r="B21442" s="2"/>
      <c r="C21442" s="2"/>
    </row>
    <row r="21443" spans="2:3" x14ac:dyDescent="0.45">
      <c r="B21443" s="2"/>
      <c r="C21443" s="2"/>
    </row>
    <row r="21444" spans="2:3" x14ac:dyDescent="0.45">
      <c r="B21444" s="2"/>
      <c r="C21444" s="2"/>
    </row>
    <row r="21445" spans="2:3" x14ac:dyDescent="0.45">
      <c r="B21445" s="2"/>
      <c r="C21445" s="2"/>
    </row>
    <row r="21446" spans="2:3" x14ac:dyDescent="0.45">
      <c r="B21446" s="2"/>
      <c r="C21446" s="2"/>
    </row>
    <row r="21447" spans="2:3" x14ac:dyDescent="0.45">
      <c r="B21447" s="2"/>
      <c r="C21447" s="2"/>
    </row>
    <row r="21448" spans="2:3" x14ac:dyDescent="0.45">
      <c r="B21448" s="2"/>
      <c r="C21448" s="2"/>
    </row>
    <row r="21449" spans="2:3" x14ac:dyDescent="0.45">
      <c r="B21449" s="2"/>
      <c r="C21449" s="2"/>
    </row>
    <row r="21450" spans="2:3" x14ac:dyDescent="0.45">
      <c r="B21450" s="2"/>
      <c r="C21450" s="2"/>
    </row>
    <row r="21451" spans="2:3" x14ac:dyDescent="0.45">
      <c r="B21451" s="2"/>
      <c r="C21451" s="2"/>
    </row>
    <row r="21452" spans="2:3" x14ac:dyDescent="0.45">
      <c r="B21452" s="2"/>
      <c r="C21452" s="2"/>
    </row>
    <row r="21453" spans="2:3" x14ac:dyDescent="0.45">
      <c r="B21453" s="2"/>
      <c r="C21453" s="2"/>
    </row>
    <row r="21454" spans="2:3" x14ac:dyDescent="0.45">
      <c r="B21454" s="2"/>
      <c r="C21454" s="2"/>
    </row>
    <row r="21455" spans="2:3" x14ac:dyDescent="0.45">
      <c r="B21455" s="2"/>
      <c r="C21455" s="2"/>
    </row>
    <row r="21456" spans="2:3" x14ac:dyDescent="0.45">
      <c r="B21456" s="2"/>
      <c r="C21456" s="2"/>
    </row>
    <row r="21457" spans="2:3" x14ac:dyDescent="0.45">
      <c r="B21457" s="2"/>
      <c r="C21457" s="2"/>
    </row>
    <row r="21458" spans="2:3" x14ac:dyDescent="0.45">
      <c r="B21458" s="2"/>
      <c r="C21458" s="2"/>
    </row>
    <row r="21459" spans="2:3" x14ac:dyDescent="0.45">
      <c r="B21459" s="2"/>
      <c r="C21459" s="2"/>
    </row>
    <row r="21460" spans="2:3" x14ac:dyDescent="0.45">
      <c r="B21460" s="2"/>
      <c r="C21460" s="2"/>
    </row>
    <row r="21461" spans="2:3" x14ac:dyDescent="0.45">
      <c r="B21461" s="2"/>
      <c r="C21461" s="2"/>
    </row>
    <row r="21462" spans="2:3" x14ac:dyDescent="0.45">
      <c r="B21462" s="2"/>
      <c r="C21462" s="2"/>
    </row>
    <row r="21463" spans="2:3" x14ac:dyDescent="0.45">
      <c r="B21463" s="2"/>
      <c r="C21463" s="2"/>
    </row>
    <row r="21464" spans="2:3" x14ac:dyDescent="0.45">
      <c r="B21464" s="2"/>
      <c r="C21464" s="2"/>
    </row>
    <row r="21465" spans="2:3" x14ac:dyDescent="0.45">
      <c r="B21465" s="2"/>
      <c r="C21465" s="2"/>
    </row>
    <row r="21466" spans="2:3" x14ac:dyDescent="0.45">
      <c r="B21466" s="2"/>
      <c r="C21466" s="2"/>
    </row>
    <row r="21467" spans="2:3" x14ac:dyDescent="0.45">
      <c r="B21467" s="2"/>
      <c r="C21467" s="2"/>
    </row>
    <row r="21468" spans="2:3" x14ac:dyDescent="0.45">
      <c r="B21468" s="2"/>
      <c r="C21468" s="2"/>
    </row>
    <row r="21469" spans="2:3" x14ac:dyDescent="0.45">
      <c r="B21469" s="2"/>
      <c r="C21469" s="2"/>
    </row>
    <row r="21470" spans="2:3" x14ac:dyDescent="0.45">
      <c r="B21470" s="2"/>
      <c r="C21470" s="2"/>
    </row>
    <row r="21471" spans="2:3" x14ac:dyDescent="0.45">
      <c r="B21471" s="2"/>
      <c r="C21471" s="2"/>
    </row>
    <row r="21472" spans="2:3" x14ac:dyDescent="0.45">
      <c r="B21472" s="2"/>
      <c r="C21472" s="2"/>
    </row>
    <row r="21473" spans="2:3" x14ac:dyDescent="0.45">
      <c r="B21473" s="2"/>
      <c r="C21473" s="2"/>
    </row>
    <row r="21474" spans="2:3" x14ac:dyDescent="0.45">
      <c r="B21474" s="2"/>
      <c r="C21474" s="2"/>
    </row>
    <row r="21475" spans="2:3" x14ac:dyDescent="0.45">
      <c r="B21475" s="2"/>
      <c r="C21475" s="2"/>
    </row>
    <row r="21476" spans="2:3" x14ac:dyDescent="0.45">
      <c r="B21476" s="2"/>
      <c r="C21476" s="2"/>
    </row>
    <row r="21477" spans="2:3" x14ac:dyDescent="0.45">
      <c r="B21477" s="2"/>
      <c r="C21477" s="2"/>
    </row>
    <row r="21478" spans="2:3" x14ac:dyDescent="0.45">
      <c r="B21478" s="2"/>
      <c r="C21478" s="2"/>
    </row>
    <row r="21479" spans="2:3" x14ac:dyDescent="0.45">
      <c r="B21479" s="2"/>
      <c r="C21479" s="2"/>
    </row>
    <row r="21480" spans="2:3" x14ac:dyDescent="0.45">
      <c r="B21480" s="2"/>
      <c r="C21480" s="2"/>
    </row>
    <row r="21481" spans="2:3" x14ac:dyDescent="0.45">
      <c r="B21481" s="2"/>
      <c r="C21481" s="2"/>
    </row>
    <row r="21482" spans="2:3" x14ac:dyDescent="0.45">
      <c r="B21482" s="2"/>
      <c r="C21482" s="2"/>
    </row>
    <row r="21483" spans="2:3" x14ac:dyDescent="0.45">
      <c r="B21483" s="2"/>
      <c r="C21483" s="2"/>
    </row>
    <row r="21484" spans="2:3" x14ac:dyDescent="0.45">
      <c r="B21484" s="2"/>
      <c r="C21484" s="2"/>
    </row>
    <row r="21485" spans="2:3" x14ac:dyDescent="0.45">
      <c r="B21485" s="2"/>
      <c r="C21485" s="2"/>
    </row>
    <row r="21486" spans="2:3" x14ac:dyDescent="0.45">
      <c r="B21486" s="2"/>
      <c r="C21486" s="2"/>
    </row>
    <row r="21487" spans="2:3" x14ac:dyDescent="0.45">
      <c r="B21487" s="2"/>
      <c r="C21487" s="2"/>
    </row>
    <row r="21488" spans="2:3" x14ac:dyDescent="0.45">
      <c r="B21488" s="2"/>
      <c r="C21488" s="2"/>
    </row>
    <row r="21489" spans="2:3" x14ac:dyDescent="0.45">
      <c r="B21489" s="2"/>
      <c r="C21489" s="2"/>
    </row>
    <row r="21490" spans="2:3" x14ac:dyDescent="0.45">
      <c r="B21490" s="2"/>
      <c r="C21490" s="2"/>
    </row>
    <row r="21491" spans="2:3" x14ac:dyDescent="0.45">
      <c r="B21491" s="2"/>
      <c r="C21491" s="2"/>
    </row>
    <row r="21492" spans="2:3" x14ac:dyDescent="0.45">
      <c r="B21492" s="2"/>
      <c r="C21492" s="2"/>
    </row>
    <row r="21493" spans="2:3" x14ac:dyDescent="0.45">
      <c r="B21493" s="2"/>
      <c r="C21493" s="2"/>
    </row>
    <row r="21494" spans="2:3" x14ac:dyDescent="0.45">
      <c r="B21494" s="2"/>
      <c r="C21494" s="2"/>
    </row>
    <row r="21495" spans="2:3" x14ac:dyDescent="0.45">
      <c r="B21495" s="2"/>
      <c r="C21495" s="2"/>
    </row>
    <row r="21496" spans="2:3" x14ac:dyDescent="0.45">
      <c r="B21496" s="2"/>
      <c r="C21496" s="2"/>
    </row>
    <row r="21497" spans="2:3" x14ac:dyDescent="0.45">
      <c r="B21497" s="2"/>
      <c r="C21497" s="2"/>
    </row>
    <row r="21498" spans="2:3" x14ac:dyDescent="0.45">
      <c r="B21498" s="2"/>
      <c r="C21498" s="2"/>
    </row>
    <row r="21499" spans="2:3" x14ac:dyDescent="0.45">
      <c r="B21499" s="2"/>
      <c r="C21499" s="2"/>
    </row>
    <row r="21500" spans="2:3" x14ac:dyDescent="0.45">
      <c r="B21500" s="2"/>
      <c r="C21500" s="2"/>
    </row>
    <row r="21501" spans="2:3" x14ac:dyDescent="0.45">
      <c r="B21501" s="2"/>
      <c r="C21501" s="2"/>
    </row>
    <row r="21502" spans="2:3" x14ac:dyDescent="0.45">
      <c r="B21502" s="2"/>
      <c r="C21502" s="2"/>
    </row>
    <row r="21503" spans="2:3" x14ac:dyDescent="0.45">
      <c r="B21503" s="2"/>
      <c r="C21503" s="2"/>
    </row>
    <row r="21504" spans="2:3" x14ac:dyDescent="0.45">
      <c r="B21504" s="2"/>
      <c r="C21504" s="2"/>
    </row>
    <row r="21505" spans="2:3" x14ac:dyDescent="0.45">
      <c r="B21505" s="2"/>
      <c r="C21505" s="2"/>
    </row>
    <row r="21506" spans="2:3" x14ac:dyDescent="0.45">
      <c r="B21506" s="2"/>
      <c r="C21506" s="2"/>
    </row>
    <row r="21507" spans="2:3" x14ac:dyDescent="0.45">
      <c r="B21507" s="2"/>
      <c r="C21507" s="2"/>
    </row>
    <row r="21508" spans="2:3" x14ac:dyDescent="0.45">
      <c r="B21508" s="2"/>
      <c r="C21508" s="2"/>
    </row>
    <row r="21509" spans="2:3" x14ac:dyDescent="0.45">
      <c r="B21509" s="2"/>
      <c r="C21509" s="2"/>
    </row>
    <row r="21510" spans="2:3" x14ac:dyDescent="0.45">
      <c r="B21510" s="2"/>
      <c r="C21510" s="2"/>
    </row>
    <row r="21511" spans="2:3" x14ac:dyDescent="0.45">
      <c r="B21511" s="2"/>
      <c r="C21511" s="2"/>
    </row>
    <row r="21512" spans="2:3" x14ac:dyDescent="0.45">
      <c r="B21512" s="2"/>
      <c r="C21512" s="2"/>
    </row>
    <row r="21513" spans="2:3" x14ac:dyDescent="0.45">
      <c r="B21513" s="2"/>
      <c r="C21513" s="2"/>
    </row>
    <row r="21514" spans="2:3" x14ac:dyDescent="0.45">
      <c r="B21514" s="2"/>
      <c r="C21514" s="2"/>
    </row>
    <row r="21515" spans="2:3" x14ac:dyDescent="0.45">
      <c r="B21515" s="2"/>
      <c r="C21515" s="2"/>
    </row>
    <row r="21516" spans="2:3" x14ac:dyDescent="0.45">
      <c r="B21516" s="2"/>
      <c r="C21516" s="2"/>
    </row>
    <row r="21517" spans="2:3" x14ac:dyDescent="0.45">
      <c r="B21517" s="2"/>
      <c r="C21517" s="2"/>
    </row>
    <row r="21518" spans="2:3" x14ac:dyDescent="0.45">
      <c r="B21518" s="2"/>
      <c r="C21518" s="2"/>
    </row>
    <row r="21519" spans="2:3" x14ac:dyDescent="0.45">
      <c r="B21519" s="2"/>
      <c r="C21519" s="2"/>
    </row>
    <row r="21520" spans="2:3" x14ac:dyDescent="0.45">
      <c r="B21520" s="2"/>
      <c r="C21520" s="2"/>
    </row>
    <row r="21521" spans="2:3" x14ac:dyDescent="0.45">
      <c r="B21521" s="2"/>
      <c r="C21521" s="2"/>
    </row>
    <row r="21522" spans="2:3" x14ac:dyDescent="0.45">
      <c r="B21522" s="2"/>
      <c r="C21522" s="2"/>
    </row>
    <row r="21523" spans="2:3" x14ac:dyDescent="0.45">
      <c r="B21523" s="2"/>
      <c r="C21523" s="2"/>
    </row>
    <row r="21524" spans="2:3" x14ac:dyDescent="0.45">
      <c r="B21524" s="2"/>
      <c r="C21524" s="2"/>
    </row>
    <row r="21525" spans="2:3" x14ac:dyDescent="0.45">
      <c r="B21525" s="2"/>
      <c r="C21525" s="2"/>
    </row>
    <row r="21526" spans="2:3" x14ac:dyDescent="0.45">
      <c r="B21526" s="2"/>
      <c r="C21526" s="2"/>
    </row>
    <row r="21527" spans="2:3" x14ac:dyDescent="0.45">
      <c r="B21527" s="2"/>
      <c r="C21527" s="2"/>
    </row>
    <row r="21528" spans="2:3" x14ac:dyDescent="0.45">
      <c r="B21528" s="2"/>
      <c r="C21528" s="2"/>
    </row>
    <row r="21529" spans="2:3" x14ac:dyDescent="0.45">
      <c r="B21529" s="2"/>
      <c r="C21529" s="2"/>
    </row>
    <row r="21530" spans="2:3" x14ac:dyDescent="0.45">
      <c r="B21530" s="2"/>
      <c r="C21530" s="2"/>
    </row>
    <row r="21531" spans="2:3" x14ac:dyDescent="0.45">
      <c r="B21531" s="2"/>
      <c r="C21531" s="2"/>
    </row>
    <row r="21532" spans="2:3" x14ac:dyDescent="0.45">
      <c r="B21532" s="2"/>
      <c r="C21532" s="2"/>
    </row>
    <row r="21533" spans="2:3" x14ac:dyDescent="0.45">
      <c r="B21533" s="2"/>
      <c r="C21533" s="2"/>
    </row>
    <row r="21534" spans="2:3" x14ac:dyDescent="0.45">
      <c r="B21534" s="2"/>
      <c r="C21534" s="2"/>
    </row>
    <row r="21535" spans="2:3" x14ac:dyDescent="0.45">
      <c r="B21535" s="2"/>
      <c r="C21535" s="2"/>
    </row>
    <row r="21536" spans="2:3" x14ac:dyDescent="0.45">
      <c r="B21536" s="2"/>
      <c r="C21536" s="2"/>
    </row>
    <row r="21537" spans="2:3" x14ac:dyDescent="0.45">
      <c r="B21537" s="2"/>
      <c r="C21537" s="2"/>
    </row>
    <row r="21538" spans="2:3" x14ac:dyDescent="0.45">
      <c r="B21538" s="2"/>
      <c r="C21538" s="2"/>
    </row>
    <row r="21539" spans="2:3" x14ac:dyDescent="0.45">
      <c r="B21539" s="2"/>
      <c r="C21539" s="2"/>
    </row>
    <row r="21540" spans="2:3" x14ac:dyDescent="0.45">
      <c r="B21540" s="2"/>
      <c r="C21540" s="2"/>
    </row>
    <row r="21541" spans="2:3" x14ac:dyDescent="0.45">
      <c r="B21541" s="2"/>
      <c r="C21541" s="2"/>
    </row>
    <row r="21542" spans="2:3" x14ac:dyDescent="0.45">
      <c r="B21542" s="2"/>
      <c r="C21542" s="2"/>
    </row>
    <row r="21543" spans="2:3" x14ac:dyDescent="0.45">
      <c r="B21543" s="2"/>
      <c r="C21543" s="2"/>
    </row>
    <row r="21544" spans="2:3" x14ac:dyDescent="0.45">
      <c r="B21544" s="2"/>
      <c r="C21544" s="2"/>
    </row>
    <row r="21545" spans="2:3" x14ac:dyDescent="0.45">
      <c r="B21545" s="2"/>
      <c r="C21545" s="2"/>
    </row>
    <row r="21546" spans="2:3" x14ac:dyDescent="0.45">
      <c r="B21546" s="2"/>
      <c r="C21546" s="2"/>
    </row>
    <row r="21547" spans="2:3" x14ac:dyDescent="0.45">
      <c r="B21547" s="2"/>
      <c r="C21547" s="2"/>
    </row>
    <row r="21548" spans="2:3" x14ac:dyDescent="0.45">
      <c r="B21548" s="2"/>
      <c r="C21548" s="2"/>
    </row>
    <row r="21549" spans="2:3" x14ac:dyDescent="0.45">
      <c r="B21549" s="2"/>
      <c r="C21549" s="2"/>
    </row>
    <row r="21550" spans="2:3" x14ac:dyDescent="0.45">
      <c r="B21550" s="2"/>
      <c r="C21550" s="2"/>
    </row>
    <row r="21551" spans="2:3" x14ac:dyDescent="0.45">
      <c r="B21551" s="2"/>
      <c r="C21551" s="2"/>
    </row>
    <row r="21552" spans="2:3" x14ac:dyDescent="0.45">
      <c r="B21552" s="2"/>
      <c r="C21552" s="2"/>
    </row>
    <row r="21553" spans="2:3" x14ac:dyDescent="0.45">
      <c r="B21553" s="2"/>
      <c r="C21553" s="2"/>
    </row>
    <row r="21554" spans="2:3" x14ac:dyDescent="0.45">
      <c r="B21554" s="2"/>
      <c r="C21554" s="2"/>
    </row>
    <row r="21555" spans="2:3" x14ac:dyDescent="0.45">
      <c r="B21555" s="2"/>
      <c r="C21555" s="2"/>
    </row>
    <row r="21556" spans="2:3" x14ac:dyDescent="0.45">
      <c r="B21556" s="2"/>
      <c r="C21556" s="2"/>
    </row>
    <row r="21557" spans="2:3" x14ac:dyDescent="0.45">
      <c r="B21557" s="2"/>
      <c r="C21557" s="2"/>
    </row>
    <row r="21558" spans="2:3" x14ac:dyDescent="0.45">
      <c r="B21558" s="2"/>
      <c r="C21558" s="2"/>
    </row>
    <row r="21559" spans="2:3" x14ac:dyDescent="0.45">
      <c r="B21559" s="2"/>
      <c r="C21559" s="2"/>
    </row>
    <row r="21560" spans="2:3" x14ac:dyDescent="0.45">
      <c r="B21560" s="2"/>
      <c r="C21560" s="2"/>
    </row>
    <row r="21561" spans="2:3" x14ac:dyDescent="0.45">
      <c r="B21561" s="2"/>
      <c r="C21561" s="2"/>
    </row>
    <row r="21562" spans="2:3" x14ac:dyDescent="0.45">
      <c r="B21562" s="2"/>
      <c r="C21562" s="2"/>
    </row>
    <row r="21563" spans="2:3" x14ac:dyDescent="0.45">
      <c r="B21563" s="2"/>
      <c r="C21563" s="2"/>
    </row>
    <row r="21564" spans="2:3" x14ac:dyDescent="0.45">
      <c r="B21564" s="2"/>
      <c r="C21564" s="2"/>
    </row>
    <row r="21565" spans="2:3" x14ac:dyDescent="0.45">
      <c r="B21565" s="2"/>
      <c r="C21565" s="2"/>
    </row>
    <row r="21566" spans="2:3" x14ac:dyDescent="0.45">
      <c r="B21566" s="2"/>
      <c r="C21566" s="2"/>
    </row>
    <row r="21567" spans="2:3" x14ac:dyDescent="0.45">
      <c r="B21567" s="2"/>
      <c r="C21567" s="2"/>
    </row>
    <row r="21568" spans="2:3" x14ac:dyDescent="0.45">
      <c r="B21568" s="2"/>
      <c r="C21568" s="2"/>
    </row>
    <row r="21569" spans="2:3" x14ac:dyDescent="0.45">
      <c r="B21569" s="2"/>
      <c r="C21569" s="2"/>
    </row>
    <row r="21570" spans="2:3" x14ac:dyDescent="0.45">
      <c r="B21570" s="2"/>
      <c r="C21570" s="2"/>
    </row>
    <row r="21571" spans="2:3" x14ac:dyDescent="0.45">
      <c r="B21571" s="2"/>
      <c r="C21571" s="2"/>
    </row>
    <row r="21572" spans="2:3" x14ac:dyDescent="0.45">
      <c r="B21572" s="2"/>
      <c r="C21572" s="2"/>
    </row>
    <row r="21573" spans="2:3" x14ac:dyDescent="0.45">
      <c r="B21573" s="2"/>
      <c r="C21573" s="2"/>
    </row>
    <row r="21574" spans="2:3" x14ac:dyDescent="0.45">
      <c r="B21574" s="2"/>
      <c r="C21574" s="2"/>
    </row>
    <row r="21575" spans="2:3" x14ac:dyDescent="0.45">
      <c r="B21575" s="2"/>
      <c r="C21575" s="2"/>
    </row>
    <row r="21576" spans="2:3" x14ac:dyDescent="0.45">
      <c r="B21576" s="2"/>
      <c r="C21576" s="2"/>
    </row>
    <row r="21577" spans="2:3" x14ac:dyDescent="0.45">
      <c r="B21577" s="2"/>
      <c r="C21577" s="2"/>
    </row>
    <row r="21578" spans="2:3" x14ac:dyDescent="0.45">
      <c r="B21578" s="2"/>
      <c r="C21578" s="2"/>
    </row>
    <row r="21579" spans="2:3" x14ac:dyDescent="0.45">
      <c r="B21579" s="2"/>
      <c r="C21579" s="2"/>
    </row>
    <row r="21580" spans="2:3" x14ac:dyDescent="0.45">
      <c r="B21580" s="2"/>
      <c r="C21580" s="2"/>
    </row>
    <row r="21581" spans="2:3" x14ac:dyDescent="0.45">
      <c r="B21581" s="2"/>
      <c r="C21581" s="2"/>
    </row>
    <row r="21582" spans="2:3" x14ac:dyDescent="0.45">
      <c r="B21582" s="2"/>
      <c r="C21582" s="2"/>
    </row>
    <row r="21583" spans="2:3" x14ac:dyDescent="0.45">
      <c r="B21583" s="2"/>
      <c r="C21583" s="2"/>
    </row>
    <row r="21584" spans="2:3" x14ac:dyDescent="0.45">
      <c r="B21584" s="2"/>
      <c r="C21584" s="2"/>
    </row>
    <row r="21585" spans="2:3" x14ac:dyDescent="0.45">
      <c r="B21585" s="2"/>
      <c r="C21585" s="2"/>
    </row>
    <row r="21586" spans="2:3" x14ac:dyDescent="0.45">
      <c r="B21586" s="2"/>
      <c r="C21586" s="2"/>
    </row>
    <row r="21587" spans="2:3" x14ac:dyDescent="0.45">
      <c r="B21587" s="2"/>
      <c r="C21587" s="2"/>
    </row>
    <row r="21588" spans="2:3" x14ac:dyDescent="0.45">
      <c r="B21588" s="2"/>
      <c r="C21588" s="2"/>
    </row>
    <row r="21589" spans="2:3" x14ac:dyDescent="0.45">
      <c r="B21589" s="2"/>
      <c r="C21589" s="2"/>
    </row>
    <row r="21590" spans="2:3" x14ac:dyDescent="0.45">
      <c r="B21590" s="2"/>
      <c r="C21590" s="2"/>
    </row>
    <row r="21591" spans="2:3" x14ac:dyDescent="0.45">
      <c r="B21591" s="2"/>
      <c r="C21591" s="2"/>
    </row>
    <row r="21592" spans="2:3" x14ac:dyDescent="0.45">
      <c r="B21592" s="2"/>
      <c r="C21592" s="2"/>
    </row>
    <row r="21593" spans="2:3" x14ac:dyDescent="0.45">
      <c r="B21593" s="2"/>
      <c r="C21593" s="2"/>
    </row>
    <row r="21594" spans="2:3" x14ac:dyDescent="0.45">
      <c r="B21594" s="2"/>
      <c r="C21594" s="2"/>
    </row>
    <row r="21595" spans="2:3" x14ac:dyDescent="0.45">
      <c r="B21595" s="2"/>
      <c r="C21595" s="2"/>
    </row>
    <row r="21596" spans="2:3" x14ac:dyDescent="0.45">
      <c r="B21596" s="2"/>
      <c r="C21596" s="2"/>
    </row>
    <row r="21597" spans="2:3" x14ac:dyDescent="0.45">
      <c r="B21597" s="2"/>
      <c r="C21597" s="2"/>
    </row>
    <row r="21598" spans="2:3" x14ac:dyDescent="0.45">
      <c r="B21598" s="2"/>
      <c r="C21598" s="2"/>
    </row>
    <row r="21599" spans="2:3" x14ac:dyDescent="0.45">
      <c r="B21599" s="2"/>
      <c r="C21599" s="2"/>
    </row>
    <row r="21600" spans="2:3" x14ac:dyDescent="0.45">
      <c r="B21600" s="2"/>
      <c r="C21600" s="2"/>
    </row>
    <row r="21601" spans="2:3" x14ac:dyDescent="0.45">
      <c r="B21601" s="2"/>
      <c r="C21601" s="2"/>
    </row>
    <row r="21602" spans="2:3" x14ac:dyDescent="0.45">
      <c r="B21602" s="2"/>
      <c r="C21602" s="2"/>
    </row>
    <row r="21603" spans="2:3" x14ac:dyDescent="0.45">
      <c r="B21603" s="2"/>
      <c r="C21603" s="2"/>
    </row>
    <row r="21604" spans="2:3" x14ac:dyDescent="0.45">
      <c r="B21604" s="2"/>
      <c r="C21604" s="2"/>
    </row>
    <row r="21605" spans="2:3" x14ac:dyDescent="0.45">
      <c r="B21605" s="2"/>
      <c r="C21605" s="2"/>
    </row>
    <row r="21606" spans="2:3" x14ac:dyDescent="0.45">
      <c r="B21606" s="2"/>
      <c r="C21606" s="2"/>
    </row>
    <row r="21607" spans="2:3" x14ac:dyDescent="0.45">
      <c r="B21607" s="2"/>
      <c r="C21607" s="2"/>
    </row>
    <row r="21608" spans="2:3" x14ac:dyDescent="0.45">
      <c r="B21608" s="2"/>
      <c r="C21608" s="2"/>
    </row>
    <row r="21609" spans="2:3" x14ac:dyDescent="0.45">
      <c r="B21609" s="2"/>
      <c r="C21609" s="2"/>
    </row>
    <row r="21610" spans="2:3" x14ac:dyDescent="0.45">
      <c r="B21610" s="2"/>
      <c r="C21610" s="2"/>
    </row>
    <row r="21611" spans="2:3" x14ac:dyDescent="0.45">
      <c r="B21611" s="2"/>
      <c r="C21611" s="2"/>
    </row>
    <row r="21612" spans="2:3" x14ac:dyDescent="0.45">
      <c r="B21612" s="2"/>
      <c r="C21612" s="2"/>
    </row>
    <row r="21613" spans="2:3" x14ac:dyDescent="0.45">
      <c r="B21613" s="2"/>
      <c r="C21613" s="2"/>
    </row>
    <row r="21614" spans="2:3" x14ac:dyDescent="0.45">
      <c r="B21614" s="2"/>
      <c r="C21614" s="2"/>
    </row>
    <row r="21615" spans="2:3" x14ac:dyDescent="0.45">
      <c r="B21615" s="2"/>
      <c r="C21615" s="2"/>
    </row>
    <row r="21616" spans="2:3" x14ac:dyDescent="0.45">
      <c r="B21616" s="2"/>
      <c r="C21616" s="2"/>
    </row>
    <row r="21617" spans="2:3" x14ac:dyDescent="0.45">
      <c r="B21617" s="2"/>
      <c r="C21617" s="2"/>
    </row>
    <row r="21618" spans="2:3" x14ac:dyDescent="0.45">
      <c r="B21618" s="2"/>
      <c r="C21618" s="2"/>
    </row>
    <row r="21619" spans="2:3" x14ac:dyDescent="0.45">
      <c r="B21619" s="2"/>
      <c r="C21619" s="2"/>
    </row>
    <row r="21620" spans="2:3" x14ac:dyDescent="0.45">
      <c r="B21620" s="2"/>
      <c r="C21620" s="2"/>
    </row>
    <row r="21621" spans="2:3" x14ac:dyDescent="0.45">
      <c r="B21621" s="2"/>
      <c r="C21621" s="2"/>
    </row>
    <row r="21622" spans="2:3" x14ac:dyDescent="0.45">
      <c r="B21622" s="2"/>
      <c r="C21622" s="2"/>
    </row>
    <row r="21623" spans="2:3" x14ac:dyDescent="0.45">
      <c r="B21623" s="2"/>
      <c r="C21623" s="2"/>
    </row>
    <row r="21624" spans="2:3" x14ac:dyDescent="0.45">
      <c r="B21624" s="2"/>
      <c r="C21624" s="2"/>
    </row>
    <row r="21625" spans="2:3" x14ac:dyDescent="0.45">
      <c r="B21625" s="2"/>
      <c r="C21625" s="2"/>
    </row>
    <row r="21626" spans="2:3" x14ac:dyDescent="0.45">
      <c r="B21626" s="2"/>
      <c r="C21626" s="2"/>
    </row>
    <row r="21627" spans="2:3" x14ac:dyDescent="0.45">
      <c r="B21627" s="2"/>
      <c r="C21627" s="2"/>
    </row>
    <row r="21628" spans="2:3" x14ac:dyDescent="0.45">
      <c r="B21628" s="2"/>
      <c r="C21628" s="2"/>
    </row>
    <row r="21629" spans="2:3" x14ac:dyDescent="0.45">
      <c r="B21629" s="2"/>
      <c r="C21629" s="2"/>
    </row>
    <row r="21630" spans="2:3" x14ac:dyDescent="0.45">
      <c r="B21630" s="2"/>
      <c r="C21630" s="2"/>
    </row>
    <row r="21631" spans="2:3" x14ac:dyDescent="0.45">
      <c r="B21631" s="2"/>
      <c r="C21631" s="2"/>
    </row>
    <row r="21632" spans="2:3" x14ac:dyDescent="0.45">
      <c r="B21632" s="2"/>
      <c r="C21632" s="2"/>
    </row>
    <row r="21633" spans="2:3" x14ac:dyDescent="0.45">
      <c r="B21633" s="2"/>
      <c r="C21633" s="2"/>
    </row>
    <row r="21634" spans="2:3" x14ac:dyDescent="0.45">
      <c r="B21634" s="2"/>
      <c r="C21634" s="2"/>
    </row>
    <row r="21635" spans="2:3" x14ac:dyDescent="0.45">
      <c r="B21635" s="2"/>
      <c r="C21635" s="2"/>
    </row>
    <row r="21636" spans="2:3" x14ac:dyDescent="0.45">
      <c r="B21636" s="2"/>
      <c r="C21636" s="2"/>
    </row>
    <row r="21637" spans="2:3" x14ac:dyDescent="0.45">
      <c r="B21637" s="2"/>
      <c r="C21637" s="2"/>
    </row>
    <row r="21638" spans="2:3" x14ac:dyDescent="0.45">
      <c r="B21638" s="2"/>
      <c r="C21638" s="2"/>
    </row>
    <row r="21639" spans="2:3" x14ac:dyDescent="0.45">
      <c r="B21639" s="2"/>
      <c r="C21639" s="2"/>
    </row>
    <row r="21640" spans="2:3" x14ac:dyDescent="0.45">
      <c r="B21640" s="2"/>
      <c r="C21640" s="2"/>
    </row>
    <row r="21641" spans="2:3" x14ac:dyDescent="0.45">
      <c r="B21641" s="2"/>
      <c r="C21641" s="2"/>
    </row>
    <row r="21642" spans="2:3" x14ac:dyDescent="0.45">
      <c r="B21642" s="2"/>
      <c r="C21642" s="2"/>
    </row>
    <row r="21643" spans="2:3" x14ac:dyDescent="0.45">
      <c r="B21643" s="2"/>
      <c r="C21643" s="2"/>
    </row>
    <row r="21644" spans="2:3" x14ac:dyDescent="0.45">
      <c r="B21644" s="2"/>
      <c r="C21644" s="2"/>
    </row>
    <row r="21645" spans="2:3" x14ac:dyDescent="0.45">
      <c r="B21645" s="2"/>
      <c r="C21645" s="2"/>
    </row>
    <row r="21646" spans="2:3" x14ac:dyDescent="0.45">
      <c r="B21646" s="2"/>
      <c r="C21646" s="2"/>
    </row>
    <row r="21647" spans="2:3" x14ac:dyDescent="0.45">
      <c r="B21647" s="2"/>
      <c r="C21647" s="2"/>
    </row>
    <row r="21648" spans="2:3" x14ac:dyDescent="0.45">
      <c r="B21648" s="2"/>
      <c r="C21648" s="2"/>
    </row>
    <row r="21649" spans="2:3" x14ac:dyDescent="0.45">
      <c r="B21649" s="2"/>
      <c r="C21649" s="2"/>
    </row>
    <row r="21650" spans="2:3" x14ac:dyDescent="0.45">
      <c r="B21650" s="2"/>
      <c r="C21650" s="2"/>
    </row>
    <row r="21651" spans="2:3" x14ac:dyDescent="0.45">
      <c r="B21651" s="2"/>
      <c r="C21651" s="2"/>
    </row>
    <row r="21652" spans="2:3" x14ac:dyDescent="0.45">
      <c r="B21652" s="2"/>
      <c r="C21652" s="2"/>
    </row>
    <row r="21653" spans="2:3" x14ac:dyDescent="0.45">
      <c r="B21653" s="2"/>
      <c r="C21653" s="2"/>
    </row>
    <row r="21654" spans="2:3" x14ac:dyDescent="0.45">
      <c r="B21654" s="2"/>
      <c r="C21654" s="2"/>
    </row>
    <row r="21655" spans="2:3" x14ac:dyDescent="0.45">
      <c r="B21655" s="2"/>
      <c r="C21655" s="2"/>
    </row>
    <row r="21656" spans="2:3" x14ac:dyDescent="0.45">
      <c r="B21656" s="2"/>
      <c r="C21656" s="2"/>
    </row>
    <row r="21657" spans="2:3" x14ac:dyDescent="0.45">
      <c r="B21657" s="2"/>
      <c r="C21657" s="2"/>
    </row>
    <row r="21658" spans="2:3" x14ac:dyDescent="0.45">
      <c r="B21658" s="2"/>
      <c r="C21658" s="2"/>
    </row>
    <row r="21659" spans="2:3" x14ac:dyDescent="0.45">
      <c r="B21659" s="2"/>
      <c r="C21659" s="2"/>
    </row>
    <row r="21660" spans="2:3" x14ac:dyDescent="0.45">
      <c r="B21660" s="2"/>
      <c r="C21660" s="2"/>
    </row>
    <row r="21661" spans="2:3" x14ac:dyDescent="0.45">
      <c r="B21661" s="2"/>
      <c r="C21661" s="2"/>
    </row>
    <row r="21662" spans="2:3" x14ac:dyDescent="0.45">
      <c r="B21662" s="2"/>
      <c r="C21662" s="2"/>
    </row>
    <row r="21663" spans="2:3" x14ac:dyDescent="0.45">
      <c r="B21663" s="2"/>
      <c r="C21663" s="2"/>
    </row>
    <row r="21664" spans="2:3" x14ac:dyDescent="0.45">
      <c r="B21664" s="2"/>
      <c r="C21664" s="2"/>
    </row>
    <row r="21665" spans="2:3" x14ac:dyDescent="0.45">
      <c r="B21665" s="2"/>
      <c r="C21665" s="2"/>
    </row>
    <row r="21666" spans="2:3" x14ac:dyDescent="0.45">
      <c r="B21666" s="2"/>
      <c r="C21666" s="2"/>
    </row>
    <row r="21667" spans="2:3" x14ac:dyDescent="0.45">
      <c r="B21667" s="2"/>
      <c r="C21667" s="2"/>
    </row>
    <row r="21668" spans="2:3" x14ac:dyDescent="0.45">
      <c r="B21668" s="2"/>
      <c r="C21668" s="2"/>
    </row>
    <row r="21669" spans="2:3" x14ac:dyDescent="0.45">
      <c r="B21669" s="2"/>
      <c r="C21669" s="2"/>
    </row>
    <row r="21670" spans="2:3" x14ac:dyDescent="0.45">
      <c r="B21670" s="2"/>
      <c r="C21670" s="2"/>
    </row>
    <row r="21671" spans="2:3" x14ac:dyDescent="0.45">
      <c r="B21671" s="2"/>
      <c r="C21671" s="2"/>
    </row>
    <row r="21672" spans="2:3" x14ac:dyDescent="0.45">
      <c r="B21672" s="2"/>
      <c r="C21672" s="2"/>
    </row>
    <row r="21673" spans="2:3" x14ac:dyDescent="0.45">
      <c r="B21673" s="2"/>
      <c r="C21673" s="2"/>
    </row>
    <row r="21674" spans="2:3" x14ac:dyDescent="0.45">
      <c r="B21674" s="2"/>
      <c r="C21674" s="2"/>
    </row>
    <row r="21675" spans="2:3" x14ac:dyDescent="0.45">
      <c r="B21675" s="2"/>
      <c r="C21675" s="2"/>
    </row>
    <row r="21676" spans="2:3" x14ac:dyDescent="0.45">
      <c r="B21676" s="2"/>
      <c r="C21676" s="2"/>
    </row>
    <row r="21677" spans="2:3" x14ac:dyDescent="0.45">
      <c r="B21677" s="2"/>
      <c r="C21677" s="2"/>
    </row>
    <row r="21678" spans="2:3" x14ac:dyDescent="0.45">
      <c r="B21678" s="2"/>
      <c r="C21678" s="2"/>
    </row>
    <row r="21679" spans="2:3" x14ac:dyDescent="0.45">
      <c r="B21679" s="2"/>
      <c r="C21679" s="2"/>
    </row>
    <row r="21680" spans="2:3" x14ac:dyDescent="0.45">
      <c r="B21680" s="2"/>
      <c r="C21680" s="2"/>
    </row>
    <row r="21681" spans="2:3" x14ac:dyDescent="0.45">
      <c r="B21681" s="2"/>
      <c r="C21681" s="2"/>
    </row>
    <row r="21682" spans="2:3" x14ac:dyDescent="0.45">
      <c r="B21682" s="2"/>
      <c r="C21682" s="2"/>
    </row>
    <row r="21683" spans="2:3" x14ac:dyDescent="0.45">
      <c r="B21683" s="2"/>
      <c r="C21683" s="2"/>
    </row>
    <row r="21684" spans="2:3" x14ac:dyDescent="0.45">
      <c r="B21684" s="2"/>
      <c r="C21684" s="2"/>
    </row>
    <row r="21685" spans="2:3" x14ac:dyDescent="0.45">
      <c r="B21685" s="2"/>
      <c r="C21685" s="2"/>
    </row>
    <row r="21686" spans="2:3" x14ac:dyDescent="0.45">
      <c r="B21686" s="2"/>
      <c r="C21686" s="2"/>
    </row>
    <row r="21687" spans="2:3" x14ac:dyDescent="0.45">
      <c r="B21687" s="2"/>
      <c r="C21687" s="2"/>
    </row>
    <row r="21688" spans="2:3" x14ac:dyDescent="0.45">
      <c r="B21688" s="2"/>
      <c r="C21688" s="2"/>
    </row>
    <row r="21689" spans="2:3" x14ac:dyDescent="0.45">
      <c r="B21689" s="2"/>
      <c r="C21689" s="2"/>
    </row>
    <row r="21690" spans="2:3" x14ac:dyDescent="0.45">
      <c r="B21690" s="2"/>
      <c r="C21690" s="2"/>
    </row>
    <row r="21691" spans="2:3" x14ac:dyDescent="0.45">
      <c r="B21691" s="2"/>
      <c r="C21691" s="2"/>
    </row>
    <row r="21692" spans="2:3" x14ac:dyDescent="0.45">
      <c r="B21692" s="2"/>
      <c r="C21692" s="2"/>
    </row>
    <row r="21693" spans="2:3" x14ac:dyDescent="0.45">
      <c r="B21693" s="2"/>
      <c r="C21693" s="2"/>
    </row>
    <row r="21694" spans="2:3" x14ac:dyDescent="0.45">
      <c r="B21694" s="2"/>
      <c r="C21694" s="2"/>
    </row>
    <row r="21695" spans="2:3" x14ac:dyDescent="0.45">
      <c r="B21695" s="2"/>
      <c r="C21695" s="2"/>
    </row>
    <row r="21696" spans="2:3" x14ac:dyDescent="0.45">
      <c r="B21696" s="2"/>
      <c r="C21696" s="2"/>
    </row>
    <row r="21697" spans="2:3" x14ac:dyDescent="0.45">
      <c r="B21697" s="2"/>
      <c r="C21697" s="2"/>
    </row>
    <row r="21698" spans="2:3" x14ac:dyDescent="0.45">
      <c r="B21698" s="2"/>
      <c r="C21698" s="2"/>
    </row>
    <row r="21699" spans="2:3" x14ac:dyDescent="0.45">
      <c r="B21699" s="2"/>
      <c r="C21699" s="2"/>
    </row>
    <row r="21700" spans="2:3" x14ac:dyDescent="0.45">
      <c r="B21700" s="2"/>
      <c r="C21700" s="2"/>
    </row>
    <row r="21701" spans="2:3" x14ac:dyDescent="0.45">
      <c r="B21701" s="2"/>
      <c r="C21701" s="2"/>
    </row>
    <row r="21702" spans="2:3" x14ac:dyDescent="0.45">
      <c r="B21702" s="2"/>
      <c r="C21702" s="2"/>
    </row>
    <row r="21703" spans="2:3" x14ac:dyDescent="0.45">
      <c r="B21703" s="2"/>
      <c r="C21703" s="2"/>
    </row>
    <row r="21704" spans="2:3" x14ac:dyDescent="0.45">
      <c r="B21704" s="2"/>
      <c r="C21704" s="2"/>
    </row>
    <row r="21705" spans="2:3" x14ac:dyDescent="0.45">
      <c r="B21705" s="2"/>
      <c r="C21705" s="2"/>
    </row>
    <row r="21706" spans="2:3" x14ac:dyDescent="0.45">
      <c r="B21706" s="2"/>
      <c r="C21706" s="2"/>
    </row>
    <row r="21707" spans="2:3" x14ac:dyDescent="0.45">
      <c r="B21707" s="2"/>
      <c r="C21707" s="2"/>
    </row>
    <row r="21708" spans="2:3" x14ac:dyDescent="0.45">
      <c r="B21708" s="2"/>
      <c r="C21708" s="2"/>
    </row>
    <row r="21709" spans="2:3" x14ac:dyDescent="0.45">
      <c r="B21709" s="2"/>
      <c r="C21709" s="2"/>
    </row>
    <row r="21710" spans="2:3" x14ac:dyDescent="0.45">
      <c r="B21710" s="2"/>
      <c r="C21710" s="2"/>
    </row>
    <row r="21711" spans="2:3" x14ac:dyDescent="0.45">
      <c r="B21711" s="2"/>
      <c r="C21711" s="2"/>
    </row>
    <row r="21712" spans="2:3" x14ac:dyDescent="0.45">
      <c r="B21712" s="2"/>
      <c r="C21712" s="2"/>
    </row>
    <row r="21713" spans="2:3" x14ac:dyDescent="0.45">
      <c r="B21713" s="2"/>
      <c r="C21713" s="2"/>
    </row>
    <row r="21714" spans="2:3" x14ac:dyDescent="0.45">
      <c r="B21714" s="2"/>
      <c r="C21714" s="2"/>
    </row>
    <row r="21715" spans="2:3" x14ac:dyDescent="0.45">
      <c r="B21715" s="2"/>
      <c r="C21715" s="2"/>
    </row>
    <row r="21716" spans="2:3" x14ac:dyDescent="0.45">
      <c r="B21716" s="2"/>
      <c r="C21716" s="2"/>
    </row>
    <row r="21717" spans="2:3" x14ac:dyDescent="0.45">
      <c r="B21717" s="2"/>
      <c r="C21717" s="2"/>
    </row>
    <row r="21718" spans="2:3" x14ac:dyDescent="0.45">
      <c r="B21718" s="2"/>
      <c r="C21718" s="2"/>
    </row>
    <row r="21719" spans="2:3" x14ac:dyDescent="0.45">
      <c r="B21719" s="2"/>
      <c r="C21719" s="2"/>
    </row>
    <row r="21720" spans="2:3" x14ac:dyDescent="0.45">
      <c r="B21720" s="2"/>
      <c r="C21720" s="2"/>
    </row>
    <row r="21721" spans="2:3" x14ac:dyDescent="0.45">
      <c r="B21721" s="2"/>
      <c r="C21721" s="2"/>
    </row>
    <row r="21722" spans="2:3" x14ac:dyDescent="0.45">
      <c r="B21722" s="2"/>
      <c r="C21722" s="2"/>
    </row>
    <row r="21723" spans="2:3" x14ac:dyDescent="0.45">
      <c r="B21723" s="2"/>
      <c r="C21723" s="2"/>
    </row>
    <row r="21724" spans="2:3" x14ac:dyDescent="0.45">
      <c r="B21724" s="2"/>
      <c r="C21724" s="2"/>
    </row>
    <row r="21725" spans="2:3" x14ac:dyDescent="0.45">
      <c r="B21725" s="2"/>
      <c r="C21725" s="2"/>
    </row>
    <row r="21726" spans="2:3" x14ac:dyDescent="0.45">
      <c r="B21726" s="2"/>
      <c r="C21726" s="2"/>
    </row>
    <row r="21727" spans="2:3" x14ac:dyDescent="0.45">
      <c r="B21727" s="2"/>
      <c r="C21727" s="2"/>
    </row>
    <row r="21728" spans="2:3" x14ac:dyDescent="0.45">
      <c r="B21728" s="2"/>
      <c r="C21728" s="2"/>
    </row>
    <row r="21729" spans="2:3" x14ac:dyDescent="0.45">
      <c r="B21729" s="2"/>
      <c r="C21729" s="2"/>
    </row>
    <row r="21730" spans="2:3" x14ac:dyDescent="0.45">
      <c r="B21730" s="2"/>
      <c r="C21730" s="2"/>
    </row>
    <row r="21731" spans="2:3" x14ac:dyDescent="0.45">
      <c r="B21731" s="2"/>
      <c r="C21731" s="2"/>
    </row>
    <row r="21732" spans="2:3" x14ac:dyDescent="0.45">
      <c r="B21732" s="2"/>
      <c r="C21732" s="2"/>
    </row>
    <row r="21733" spans="2:3" x14ac:dyDescent="0.45">
      <c r="B21733" s="2"/>
      <c r="C21733" s="2"/>
    </row>
    <row r="21734" spans="2:3" x14ac:dyDescent="0.45">
      <c r="B21734" s="2"/>
      <c r="C21734" s="2"/>
    </row>
    <row r="21735" spans="2:3" x14ac:dyDescent="0.45">
      <c r="B21735" s="2"/>
      <c r="C21735" s="2"/>
    </row>
    <row r="21736" spans="2:3" x14ac:dyDescent="0.45">
      <c r="B21736" s="2"/>
      <c r="C21736" s="2"/>
    </row>
    <row r="21737" spans="2:3" x14ac:dyDescent="0.45">
      <c r="B21737" s="2"/>
      <c r="C21737" s="2"/>
    </row>
    <row r="21738" spans="2:3" x14ac:dyDescent="0.45">
      <c r="B21738" s="2"/>
      <c r="C21738" s="2"/>
    </row>
    <row r="21739" spans="2:3" x14ac:dyDescent="0.45">
      <c r="B21739" s="2"/>
      <c r="C21739" s="2"/>
    </row>
    <row r="21740" spans="2:3" x14ac:dyDescent="0.45">
      <c r="B21740" s="2"/>
      <c r="C21740" s="2"/>
    </row>
    <row r="21741" spans="2:3" x14ac:dyDescent="0.45">
      <c r="B21741" s="2"/>
      <c r="C21741" s="2"/>
    </row>
    <row r="21742" spans="2:3" x14ac:dyDescent="0.45">
      <c r="B21742" s="2"/>
      <c r="C21742" s="2"/>
    </row>
    <row r="21743" spans="2:3" x14ac:dyDescent="0.45">
      <c r="B21743" s="2"/>
      <c r="C21743" s="2"/>
    </row>
    <row r="21744" spans="2:3" x14ac:dyDescent="0.45">
      <c r="B21744" s="2"/>
      <c r="C21744" s="2"/>
    </row>
    <row r="21745" spans="2:3" x14ac:dyDescent="0.45">
      <c r="B21745" s="2"/>
      <c r="C21745" s="2"/>
    </row>
    <row r="21746" spans="2:3" x14ac:dyDescent="0.45">
      <c r="B21746" s="2"/>
      <c r="C21746" s="2"/>
    </row>
    <row r="21747" spans="2:3" x14ac:dyDescent="0.45">
      <c r="B21747" s="2"/>
      <c r="C21747" s="2"/>
    </row>
    <row r="21748" spans="2:3" x14ac:dyDescent="0.45">
      <c r="B21748" s="2"/>
      <c r="C21748" s="2"/>
    </row>
    <row r="21749" spans="2:3" x14ac:dyDescent="0.45">
      <c r="B21749" s="2"/>
      <c r="C21749" s="2"/>
    </row>
    <row r="21750" spans="2:3" x14ac:dyDescent="0.45">
      <c r="B21750" s="2"/>
      <c r="C21750" s="2"/>
    </row>
    <row r="21751" spans="2:3" x14ac:dyDescent="0.45">
      <c r="B21751" s="2"/>
      <c r="C21751" s="2"/>
    </row>
    <row r="21752" spans="2:3" x14ac:dyDescent="0.45">
      <c r="B21752" s="2"/>
      <c r="C21752" s="2"/>
    </row>
    <row r="21753" spans="2:3" x14ac:dyDescent="0.45">
      <c r="B21753" s="2"/>
      <c r="C21753" s="2"/>
    </row>
    <row r="21754" spans="2:3" x14ac:dyDescent="0.45">
      <c r="B21754" s="2"/>
      <c r="C21754" s="2"/>
    </row>
    <row r="21755" spans="2:3" x14ac:dyDescent="0.45">
      <c r="B21755" s="2"/>
      <c r="C21755" s="2"/>
    </row>
    <row r="21756" spans="2:3" x14ac:dyDescent="0.45">
      <c r="B21756" s="2"/>
      <c r="C21756" s="2"/>
    </row>
    <row r="21757" spans="2:3" x14ac:dyDescent="0.45">
      <c r="B21757" s="2"/>
      <c r="C21757" s="2"/>
    </row>
    <row r="21758" spans="2:3" x14ac:dyDescent="0.45">
      <c r="B21758" s="2"/>
      <c r="C21758" s="2"/>
    </row>
    <row r="21759" spans="2:3" x14ac:dyDescent="0.45">
      <c r="B21759" s="2"/>
      <c r="C21759" s="2"/>
    </row>
    <row r="21760" spans="2:3" x14ac:dyDescent="0.45">
      <c r="B21760" s="2"/>
      <c r="C21760" s="2"/>
    </row>
    <row r="21761" spans="2:3" x14ac:dyDescent="0.45">
      <c r="B21761" s="2"/>
      <c r="C21761" s="2"/>
    </row>
    <row r="21762" spans="2:3" x14ac:dyDescent="0.45">
      <c r="B21762" s="2"/>
      <c r="C21762" s="2"/>
    </row>
    <row r="21763" spans="2:3" x14ac:dyDescent="0.45">
      <c r="B21763" s="2"/>
      <c r="C21763" s="2"/>
    </row>
    <row r="21764" spans="2:3" x14ac:dyDescent="0.45">
      <c r="B21764" s="2"/>
      <c r="C21764" s="2"/>
    </row>
    <row r="21765" spans="2:3" x14ac:dyDescent="0.45">
      <c r="B21765" s="2"/>
      <c r="C21765" s="2"/>
    </row>
    <row r="21766" spans="2:3" x14ac:dyDescent="0.45">
      <c r="B21766" s="2"/>
      <c r="C21766" s="2"/>
    </row>
    <row r="21767" spans="2:3" x14ac:dyDescent="0.45">
      <c r="B21767" s="2"/>
      <c r="C21767" s="2"/>
    </row>
    <row r="21768" spans="2:3" x14ac:dyDescent="0.45">
      <c r="B21768" s="2"/>
      <c r="C21768" s="2"/>
    </row>
    <row r="21769" spans="2:3" x14ac:dyDescent="0.45">
      <c r="B21769" s="2"/>
      <c r="C21769" s="2"/>
    </row>
    <row r="21770" spans="2:3" x14ac:dyDescent="0.45">
      <c r="B21770" s="2"/>
      <c r="C21770" s="2"/>
    </row>
    <row r="21771" spans="2:3" x14ac:dyDescent="0.45">
      <c r="B21771" s="2"/>
      <c r="C21771" s="2"/>
    </row>
    <row r="21772" spans="2:3" x14ac:dyDescent="0.45">
      <c r="B21772" s="2"/>
      <c r="C21772" s="2"/>
    </row>
    <row r="21773" spans="2:3" x14ac:dyDescent="0.45">
      <c r="B21773" s="2"/>
      <c r="C21773" s="2"/>
    </row>
    <row r="21774" spans="2:3" x14ac:dyDescent="0.45">
      <c r="B21774" s="2"/>
      <c r="C21774" s="2"/>
    </row>
    <row r="21775" spans="2:3" x14ac:dyDescent="0.45">
      <c r="B21775" s="2"/>
      <c r="C21775" s="2"/>
    </row>
    <row r="21776" spans="2:3" x14ac:dyDescent="0.45">
      <c r="B21776" s="2"/>
      <c r="C21776" s="2"/>
    </row>
    <row r="21777" spans="2:3" x14ac:dyDescent="0.45">
      <c r="B21777" s="2"/>
      <c r="C21777" s="2"/>
    </row>
    <row r="21778" spans="2:3" x14ac:dyDescent="0.45">
      <c r="B21778" s="2"/>
      <c r="C21778" s="2"/>
    </row>
    <row r="21779" spans="2:3" x14ac:dyDescent="0.45">
      <c r="B21779" s="2"/>
      <c r="C21779" s="2"/>
    </row>
    <row r="21780" spans="2:3" x14ac:dyDescent="0.45">
      <c r="B21780" s="2"/>
      <c r="C21780" s="2"/>
    </row>
    <row r="21781" spans="2:3" x14ac:dyDescent="0.45">
      <c r="B21781" s="2"/>
      <c r="C21781" s="2"/>
    </row>
    <row r="21782" spans="2:3" x14ac:dyDescent="0.45">
      <c r="B21782" s="2"/>
      <c r="C21782" s="2"/>
    </row>
    <row r="21783" spans="2:3" x14ac:dyDescent="0.45">
      <c r="B21783" s="2"/>
      <c r="C21783" s="2"/>
    </row>
    <row r="21784" spans="2:3" x14ac:dyDescent="0.45">
      <c r="B21784" s="2"/>
      <c r="C21784" s="2"/>
    </row>
    <row r="21785" spans="2:3" x14ac:dyDescent="0.45">
      <c r="B21785" s="2"/>
      <c r="C21785" s="2"/>
    </row>
    <row r="21786" spans="2:3" x14ac:dyDescent="0.45">
      <c r="B21786" s="2"/>
      <c r="C21786" s="2"/>
    </row>
    <row r="21787" spans="2:3" x14ac:dyDescent="0.45">
      <c r="B21787" s="2"/>
      <c r="C21787" s="2"/>
    </row>
    <row r="21788" spans="2:3" x14ac:dyDescent="0.45">
      <c r="B21788" s="2"/>
      <c r="C21788" s="2"/>
    </row>
    <row r="21789" spans="2:3" x14ac:dyDescent="0.45">
      <c r="B21789" s="2"/>
      <c r="C21789" s="2"/>
    </row>
    <row r="21790" spans="2:3" x14ac:dyDescent="0.45">
      <c r="B21790" s="2"/>
      <c r="C21790" s="2"/>
    </row>
    <row r="21791" spans="2:3" x14ac:dyDescent="0.45">
      <c r="B21791" s="2"/>
      <c r="C21791" s="2"/>
    </row>
    <row r="21792" spans="2:3" x14ac:dyDescent="0.45">
      <c r="B21792" s="2"/>
      <c r="C21792" s="2"/>
    </row>
    <row r="21793" spans="2:3" x14ac:dyDescent="0.45">
      <c r="B21793" s="2"/>
      <c r="C21793" s="2"/>
    </row>
    <row r="21794" spans="2:3" x14ac:dyDescent="0.45">
      <c r="B21794" s="2"/>
      <c r="C21794" s="2"/>
    </row>
    <row r="21795" spans="2:3" x14ac:dyDescent="0.45">
      <c r="B21795" s="2"/>
      <c r="C21795" s="2"/>
    </row>
    <row r="21796" spans="2:3" x14ac:dyDescent="0.45">
      <c r="B21796" s="2"/>
      <c r="C21796" s="2"/>
    </row>
    <row r="21797" spans="2:3" x14ac:dyDescent="0.45">
      <c r="B21797" s="2"/>
      <c r="C21797" s="2"/>
    </row>
    <row r="21798" spans="2:3" x14ac:dyDescent="0.45">
      <c r="B21798" s="2"/>
      <c r="C21798" s="2"/>
    </row>
    <row r="21799" spans="2:3" x14ac:dyDescent="0.45">
      <c r="B21799" s="2"/>
      <c r="C21799" s="2"/>
    </row>
    <row r="21800" spans="2:3" x14ac:dyDescent="0.45">
      <c r="B21800" s="2"/>
      <c r="C21800" s="2"/>
    </row>
    <row r="21801" spans="2:3" x14ac:dyDescent="0.45">
      <c r="B21801" s="2"/>
      <c r="C21801" s="2"/>
    </row>
    <row r="21802" spans="2:3" x14ac:dyDescent="0.45">
      <c r="B21802" s="2"/>
      <c r="C21802" s="2"/>
    </row>
    <row r="21803" spans="2:3" x14ac:dyDescent="0.45">
      <c r="B21803" s="2"/>
      <c r="C21803" s="2"/>
    </row>
    <row r="21804" spans="2:3" x14ac:dyDescent="0.45">
      <c r="B21804" s="2"/>
      <c r="C21804" s="2"/>
    </row>
    <row r="21805" spans="2:3" x14ac:dyDescent="0.45">
      <c r="B21805" s="2"/>
      <c r="C21805" s="2"/>
    </row>
    <row r="21806" spans="2:3" x14ac:dyDescent="0.45">
      <c r="B21806" s="2"/>
      <c r="C21806" s="2"/>
    </row>
    <row r="21807" spans="2:3" x14ac:dyDescent="0.45">
      <c r="B21807" s="2"/>
      <c r="C21807" s="2"/>
    </row>
    <row r="21808" spans="2:3" x14ac:dyDescent="0.45">
      <c r="B21808" s="2"/>
      <c r="C21808" s="2"/>
    </row>
    <row r="21809" spans="2:3" x14ac:dyDescent="0.45">
      <c r="B21809" s="2"/>
      <c r="C21809" s="2"/>
    </row>
    <row r="21810" spans="2:3" x14ac:dyDescent="0.45">
      <c r="B21810" s="2"/>
      <c r="C21810" s="2"/>
    </row>
    <row r="21811" spans="2:3" x14ac:dyDescent="0.45">
      <c r="B21811" s="2"/>
      <c r="C21811" s="2"/>
    </row>
    <row r="21812" spans="2:3" x14ac:dyDescent="0.45">
      <c r="B21812" s="2"/>
      <c r="C21812" s="2"/>
    </row>
    <row r="21813" spans="2:3" x14ac:dyDescent="0.45">
      <c r="B21813" s="2"/>
      <c r="C21813" s="2"/>
    </row>
    <row r="21814" spans="2:3" x14ac:dyDescent="0.45">
      <c r="B21814" s="2"/>
      <c r="C21814" s="2"/>
    </row>
    <row r="21815" spans="2:3" x14ac:dyDescent="0.45">
      <c r="B21815" s="2"/>
      <c r="C21815" s="2"/>
    </row>
    <row r="21816" spans="2:3" x14ac:dyDescent="0.45">
      <c r="B21816" s="2"/>
      <c r="C21816" s="2"/>
    </row>
    <row r="21817" spans="2:3" x14ac:dyDescent="0.45">
      <c r="B21817" s="2"/>
      <c r="C21817" s="2"/>
    </row>
    <row r="21818" spans="2:3" x14ac:dyDescent="0.45">
      <c r="B21818" s="2"/>
      <c r="C21818" s="2"/>
    </row>
    <row r="21819" spans="2:3" x14ac:dyDescent="0.45">
      <c r="B21819" s="2"/>
      <c r="C21819" s="2"/>
    </row>
    <row r="21820" spans="2:3" x14ac:dyDescent="0.45">
      <c r="B21820" s="2"/>
      <c r="C21820" s="2"/>
    </row>
    <row r="21821" spans="2:3" x14ac:dyDescent="0.45">
      <c r="B21821" s="2"/>
      <c r="C21821" s="2"/>
    </row>
    <row r="21822" spans="2:3" x14ac:dyDescent="0.45">
      <c r="B21822" s="2"/>
      <c r="C21822" s="2"/>
    </row>
    <row r="21823" spans="2:3" x14ac:dyDescent="0.45">
      <c r="B21823" s="2"/>
      <c r="C21823" s="2"/>
    </row>
    <row r="21824" spans="2:3" x14ac:dyDescent="0.45">
      <c r="B21824" s="2"/>
      <c r="C21824" s="2"/>
    </row>
    <row r="21825" spans="2:3" x14ac:dyDescent="0.45">
      <c r="B21825" s="2"/>
      <c r="C21825" s="2"/>
    </row>
    <row r="21826" spans="2:3" x14ac:dyDescent="0.45">
      <c r="B21826" s="2"/>
      <c r="C21826" s="2"/>
    </row>
    <row r="21827" spans="2:3" x14ac:dyDescent="0.45">
      <c r="B21827" s="2"/>
      <c r="C21827" s="2"/>
    </row>
    <row r="21828" spans="2:3" x14ac:dyDescent="0.45">
      <c r="B21828" s="2"/>
      <c r="C21828" s="2"/>
    </row>
    <row r="21829" spans="2:3" x14ac:dyDescent="0.45">
      <c r="B21829" s="2"/>
      <c r="C21829" s="2"/>
    </row>
    <row r="21830" spans="2:3" x14ac:dyDescent="0.45">
      <c r="B21830" s="2"/>
      <c r="C21830" s="2"/>
    </row>
    <row r="21831" spans="2:3" x14ac:dyDescent="0.45">
      <c r="B21831" s="2"/>
      <c r="C21831" s="2"/>
    </row>
    <row r="21832" spans="2:3" x14ac:dyDescent="0.45">
      <c r="B21832" s="2"/>
      <c r="C21832" s="2"/>
    </row>
    <row r="21833" spans="2:3" x14ac:dyDescent="0.45">
      <c r="B21833" s="2"/>
      <c r="C21833" s="2"/>
    </row>
    <row r="21834" spans="2:3" x14ac:dyDescent="0.45">
      <c r="B21834" s="2"/>
      <c r="C21834" s="2"/>
    </row>
    <row r="21835" spans="2:3" x14ac:dyDescent="0.45">
      <c r="B21835" s="2"/>
      <c r="C21835" s="2"/>
    </row>
    <row r="21836" spans="2:3" x14ac:dyDescent="0.45">
      <c r="B21836" s="2"/>
      <c r="C21836" s="2"/>
    </row>
    <row r="21837" spans="2:3" x14ac:dyDescent="0.45">
      <c r="B21837" s="2"/>
      <c r="C21837" s="2"/>
    </row>
    <row r="21838" spans="2:3" x14ac:dyDescent="0.45">
      <c r="B21838" s="2"/>
      <c r="C21838" s="2"/>
    </row>
    <row r="21839" spans="2:3" x14ac:dyDescent="0.45">
      <c r="B21839" s="2"/>
      <c r="C21839" s="2"/>
    </row>
    <row r="21840" spans="2:3" x14ac:dyDescent="0.45">
      <c r="B21840" s="2"/>
      <c r="C21840" s="2"/>
    </row>
    <row r="21841" spans="2:3" x14ac:dyDescent="0.45">
      <c r="B21841" s="2"/>
      <c r="C21841" s="2"/>
    </row>
    <row r="21842" spans="2:3" x14ac:dyDescent="0.45">
      <c r="B21842" s="2"/>
      <c r="C21842" s="2"/>
    </row>
    <row r="21843" spans="2:3" x14ac:dyDescent="0.45">
      <c r="B21843" s="2"/>
      <c r="C21843" s="2"/>
    </row>
    <row r="21844" spans="2:3" x14ac:dyDescent="0.45">
      <c r="B21844" s="2"/>
      <c r="C21844" s="2"/>
    </row>
    <row r="21845" spans="2:3" x14ac:dyDescent="0.45">
      <c r="B21845" s="2"/>
      <c r="C21845" s="2"/>
    </row>
    <row r="21846" spans="2:3" x14ac:dyDescent="0.45">
      <c r="B21846" s="2"/>
      <c r="C21846" s="2"/>
    </row>
    <row r="21847" spans="2:3" x14ac:dyDescent="0.45">
      <c r="B21847" s="2"/>
      <c r="C21847" s="2"/>
    </row>
    <row r="21848" spans="2:3" x14ac:dyDescent="0.45">
      <c r="B21848" s="2"/>
      <c r="C21848" s="2"/>
    </row>
    <row r="21849" spans="2:3" x14ac:dyDescent="0.45">
      <c r="B21849" s="2"/>
      <c r="C21849" s="2"/>
    </row>
    <row r="21850" spans="2:3" x14ac:dyDescent="0.45">
      <c r="B21850" s="2"/>
      <c r="C21850" s="2"/>
    </row>
    <row r="21851" spans="2:3" x14ac:dyDescent="0.45">
      <c r="B21851" s="2"/>
      <c r="C21851" s="2"/>
    </row>
    <row r="21852" spans="2:3" x14ac:dyDescent="0.45">
      <c r="B21852" s="2"/>
      <c r="C21852" s="2"/>
    </row>
    <row r="21853" spans="2:3" x14ac:dyDescent="0.45">
      <c r="B21853" s="2"/>
      <c r="C21853" s="2"/>
    </row>
    <row r="21854" spans="2:3" x14ac:dyDescent="0.45">
      <c r="B21854" s="2"/>
      <c r="C21854" s="2"/>
    </row>
    <row r="21855" spans="2:3" x14ac:dyDescent="0.45">
      <c r="B21855" s="2"/>
      <c r="C21855" s="2"/>
    </row>
    <row r="21856" spans="2:3" x14ac:dyDescent="0.45">
      <c r="B21856" s="2"/>
      <c r="C21856" s="2"/>
    </row>
    <row r="21857" spans="2:3" x14ac:dyDescent="0.45">
      <c r="B21857" s="2"/>
      <c r="C21857" s="2"/>
    </row>
    <row r="21858" spans="2:3" x14ac:dyDescent="0.45">
      <c r="B21858" s="2"/>
      <c r="C21858" s="2"/>
    </row>
    <row r="21859" spans="2:3" x14ac:dyDescent="0.45">
      <c r="B21859" s="2"/>
      <c r="C21859" s="2"/>
    </row>
    <row r="21860" spans="2:3" x14ac:dyDescent="0.45">
      <c r="B21860" s="2"/>
      <c r="C21860" s="2"/>
    </row>
    <row r="21861" spans="2:3" x14ac:dyDescent="0.45">
      <c r="B21861" s="2"/>
      <c r="C21861" s="2"/>
    </row>
    <row r="21862" spans="2:3" x14ac:dyDescent="0.45">
      <c r="B21862" s="2"/>
      <c r="C21862" s="2"/>
    </row>
    <row r="21863" spans="2:3" x14ac:dyDescent="0.45">
      <c r="B21863" s="2"/>
      <c r="C21863" s="2"/>
    </row>
    <row r="21864" spans="2:3" x14ac:dyDescent="0.45">
      <c r="B21864" s="2"/>
      <c r="C21864" s="2"/>
    </row>
    <row r="21865" spans="2:3" x14ac:dyDescent="0.45">
      <c r="B21865" s="2"/>
      <c r="C21865" s="2"/>
    </row>
    <row r="21866" spans="2:3" x14ac:dyDescent="0.45">
      <c r="B21866" s="2"/>
      <c r="C21866" s="2"/>
    </row>
    <row r="21867" spans="2:3" x14ac:dyDescent="0.45">
      <c r="B21867" s="2"/>
      <c r="C21867" s="2"/>
    </row>
    <row r="21868" spans="2:3" x14ac:dyDescent="0.45">
      <c r="B21868" s="2"/>
      <c r="C21868" s="2"/>
    </row>
    <row r="21869" spans="2:3" x14ac:dyDescent="0.45">
      <c r="B21869" s="2"/>
      <c r="C21869" s="2"/>
    </row>
    <row r="21870" spans="2:3" x14ac:dyDescent="0.45">
      <c r="B21870" s="2"/>
      <c r="C21870" s="2"/>
    </row>
    <row r="21871" spans="2:3" x14ac:dyDescent="0.45">
      <c r="B21871" s="2"/>
      <c r="C21871" s="2"/>
    </row>
    <row r="21872" spans="2:3" x14ac:dyDescent="0.45">
      <c r="B21872" s="2"/>
      <c r="C21872" s="2"/>
    </row>
    <row r="21873" spans="2:3" x14ac:dyDescent="0.45">
      <c r="B21873" s="2"/>
      <c r="C21873" s="2"/>
    </row>
    <row r="21874" spans="2:3" x14ac:dyDescent="0.45">
      <c r="B21874" s="2"/>
      <c r="C21874" s="2"/>
    </row>
    <row r="21875" spans="2:3" x14ac:dyDescent="0.45">
      <c r="B21875" s="2"/>
      <c r="C21875" s="2"/>
    </row>
    <row r="21876" spans="2:3" x14ac:dyDescent="0.45">
      <c r="B21876" s="2"/>
      <c r="C21876" s="2"/>
    </row>
    <row r="21877" spans="2:3" x14ac:dyDescent="0.45">
      <c r="B21877" s="2"/>
      <c r="C21877" s="2"/>
    </row>
    <row r="21878" spans="2:3" x14ac:dyDescent="0.45">
      <c r="B21878" s="2"/>
      <c r="C21878" s="2"/>
    </row>
    <row r="21879" spans="2:3" x14ac:dyDescent="0.45">
      <c r="B21879" s="2"/>
      <c r="C21879" s="2"/>
    </row>
    <row r="21880" spans="2:3" x14ac:dyDescent="0.45">
      <c r="B21880" s="2"/>
      <c r="C21880" s="2"/>
    </row>
    <row r="21881" spans="2:3" x14ac:dyDescent="0.45">
      <c r="B21881" s="2"/>
      <c r="C21881" s="2"/>
    </row>
    <row r="21882" spans="2:3" x14ac:dyDescent="0.45">
      <c r="B21882" s="2"/>
      <c r="C21882" s="2"/>
    </row>
    <row r="21883" spans="2:3" x14ac:dyDescent="0.45">
      <c r="B21883" s="2"/>
      <c r="C21883" s="2"/>
    </row>
    <row r="21884" spans="2:3" x14ac:dyDescent="0.45">
      <c r="B21884" s="2"/>
      <c r="C21884" s="2"/>
    </row>
    <row r="21885" spans="2:3" x14ac:dyDescent="0.45">
      <c r="B21885" s="2"/>
      <c r="C21885" s="2"/>
    </row>
    <row r="21886" spans="2:3" x14ac:dyDescent="0.45">
      <c r="B21886" s="2"/>
      <c r="C21886" s="2"/>
    </row>
    <row r="21887" spans="2:3" x14ac:dyDescent="0.45">
      <c r="B21887" s="2"/>
      <c r="C21887" s="2"/>
    </row>
    <row r="21888" spans="2:3" x14ac:dyDescent="0.45">
      <c r="B21888" s="2"/>
      <c r="C21888" s="2"/>
    </row>
    <row r="21889" spans="2:3" x14ac:dyDescent="0.45">
      <c r="B21889" s="2"/>
      <c r="C21889" s="2"/>
    </row>
    <row r="21890" spans="2:3" x14ac:dyDescent="0.45">
      <c r="B21890" s="2"/>
      <c r="C21890" s="2"/>
    </row>
    <row r="21891" spans="2:3" x14ac:dyDescent="0.45">
      <c r="B21891" s="2"/>
      <c r="C21891" s="2"/>
    </row>
    <row r="21892" spans="2:3" x14ac:dyDescent="0.45">
      <c r="B21892" s="2"/>
      <c r="C21892" s="2"/>
    </row>
    <row r="21893" spans="2:3" x14ac:dyDescent="0.45">
      <c r="B21893" s="2"/>
      <c r="C21893" s="2"/>
    </row>
    <row r="21894" spans="2:3" x14ac:dyDescent="0.45">
      <c r="B21894" s="2"/>
      <c r="C21894" s="2"/>
    </row>
    <row r="21895" spans="2:3" x14ac:dyDescent="0.45">
      <c r="B21895" s="2"/>
      <c r="C21895" s="2"/>
    </row>
    <row r="21896" spans="2:3" x14ac:dyDescent="0.45">
      <c r="B21896" s="2"/>
      <c r="C21896" s="2"/>
    </row>
    <row r="21897" spans="2:3" x14ac:dyDescent="0.45">
      <c r="B21897" s="2"/>
      <c r="C21897" s="2"/>
    </row>
    <row r="21898" spans="2:3" x14ac:dyDescent="0.45">
      <c r="B21898" s="2"/>
      <c r="C21898" s="2"/>
    </row>
    <row r="21899" spans="2:3" x14ac:dyDescent="0.45">
      <c r="B21899" s="2"/>
      <c r="C21899" s="2"/>
    </row>
    <row r="21900" spans="2:3" x14ac:dyDescent="0.45">
      <c r="B21900" s="2"/>
      <c r="C21900" s="2"/>
    </row>
    <row r="21901" spans="2:3" x14ac:dyDescent="0.45">
      <c r="B21901" s="2"/>
      <c r="C21901" s="2"/>
    </row>
    <row r="21902" spans="2:3" x14ac:dyDescent="0.45">
      <c r="B21902" s="2"/>
      <c r="C21902" s="2"/>
    </row>
    <row r="21903" spans="2:3" x14ac:dyDescent="0.45">
      <c r="B21903" s="2"/>
      <c r="C21903" s="2"/>
    </row>
    <row r="21904" spans="2:3" x14ac:dyDescent="0.45">
      <c r="B21904" s="2"/>
      <c r="C21904" s="2"/>
    </row>
    <row r="21905" spans="2:3" x14ac:dyDescent="0.45">
      <c r="B21905" s="2"/>
      <c r="C21905" s="2"/>
    </row>
    <row r="21906" spans="2:3" x14ac:dyDescent="0.45">
      <c r="B21906" s="2"/>
      <c r="C21906" s="2"/>
    </row>
    <row r="21907" spans="2:3" x14ac:dyDescent="0.45">
      <c r="B21907" s="2"/>
      <c r="C21907" s="2"/>
    </row>
    <row r="21908" spans="2:3" x14ac:dyDescent="0.45">
      <c r="B21908" s="2"/>
      <c r="C21908" s="2"/>
    </row>
    <row r="21909" spans="2:3" x14ac:dyDescent="0.45">
      <c r="B21909" s="2"/>
      <c r="C21909" s="2"/>
    </row>
    <row r="21910" spans="2:3" x14ac:dyDescent="0.45">
      <c r="B21910" s="2"/>
      <c r="C21910" s="2"/>
    </row>
    <row r="21911" spans="2:3" x14ac:dyDescent="0.45">
      <c r="B21911" s="2"/>
      <c r="C21911" s="2"/>
    </row>
    <row r="21912" spans="2:3" x14ac:dyDescent="0.45">
      <c r="B21912" s="2"/>
      <c r="C21912" s="2"/>
    </row>
    <row r="21913" spans="2:3" x14ac:dyDescent="0.45">
      <c r="B21913" s="2"/>
      <c r="C21913" s="2"/>
    </row>
    <row r="21914" spans="2:3" x14ac:dyDescent="0.45">
      <c r="B21914" s="2"/>
      <c r="C21914" s="2"/>
    </row>
    <row r="21915" spans="2:3" x14ac:dyDescent="0.45">
      <c r="B21915" s="2"/>
      <c r="C21915" s="2"/>
    </row>
    <row r="21916" spans="2:3" x14ac:dyDescent="0.45">
      <c r="B21916" s="2"/>
      <c r="C21916" s="2"/>
    </row>
    <row r="21917" spans="2:3" x14ac:dyDescent="0.45">
      <c r="B21917" s="2"/>
      <c r="C21917" s="2"/>
    </row>
    <row r="21918" spans="2:3" x14ac:dyDescent="0.45">
      <c r="B21918" s="2"/>
      <c r="C21918" s="2"/>
    </row>
    <row r="21919" spans="2:3" x14ac:dyDescent="0.45">
      <c r="B21919" s="2"/>
      <c r="C21919" s="2"/>
    </row>
    <row r="21920" spans="2:3" x14ac:dyDescent="0.45">
      <c r="B21920" s="2"/>
      <c r="C21920" s="2"/>
    </row>
    <row r="21921" spans="2:3" x14ac:dyDescent="0.45">
      <c r="B21921" s="2"/>
      <c r="C21921" s="2"/>
    </row>
    <row r="21922" spans="2:3" x14ac:dyDescent="0.45">
      <c r="B21922" s="2"/>
      <c r="C21922" s="2"/>
    </row>
    <row r="21923" spans="2:3" x14ac:dyDescent="0.45">
      <c r="B21923" s="2"/>
      <c r="C21923" s="2"/>
    </row>
    <row r="21924" spans="2:3" x14ac:dyDescent="0.45">
      <c r="B21924" s="2"/>
      <c r="C21924" s="2"/>
    </row>
    <row r="21925" spans="2:3" x14ac:dyDescent="0.45">
      <c r="B21925" s="2"/>
      <c r="C21925" s="2"/>
    </row>
    <row r="21926" spans="2:3" x14ac:dyDescent="0.45">
      <c r="B21926" s="2"/>
      <c r="C21926" s="2"/>
    </row>
    <row r="21927" spans="2:3" x14ac:dyDescent="0.45">
      <c r="B21927" s="2"/>
      <c r="C21927" s="2"/>
    </row>
    <row r="21928" spans="2:3" x14ac:dyDescent="0.45">
      <c r="B21928" s="2"/>
      <c r="C21928" s="2"/>
    </row>
    <row r="21929" spans="2:3" x14ac:dyDescent="0.45">
      <c r="B21929" s="2"/>
      <c r="C21929" s="2"/>
    </row>
    <row r="21930" spans="2:3" x14ac:dyDescent="0.45">
      <c r="B21930" s="2"/>
      <c r="C21930" s="2"/>
    </row>
    <row r="21931" spans="2:3" x14ac:dyDescent="0.45">
      <c r="B21931" s="2"/>
      <c r="C21931" s="2"/>
    </row>
    <row r="21932" spans="2:3" x14ac:dyDescent="0.45">
      <c r="B21932" s="2"/>
      <c r="C21932" s="2"/>
    </row>
    <row r="21933" spans="2:3" x14ac:dyDescent="0.45">
      <c r="B21933" s="2"/>
      <c r="C21933" s="2"/>
    </row>
    <row r="21934" spans="2:3" x14ac:dyDescent="0.45">
      <c r="B21934" s="2"/>
      <c r="C21934" s="2"/>
    </row>
    <row r="21935" spans="2:3" x14ac:dyDescent="0.45">
      <c r="B21935" s="2"/>
      <c r="C21935" s="2"/>
    </row>
    <row r="21936" spans="2:3" x14ac:dyDescent="0.45">
      <c r="B21936" s="2"/>
      <c r="C21936" s="2"/>
    </row>
    <row r="21937" spans="2:3" x14ac:dyDescent="0.45">
      <c r="B21937" s="2"/>
      <c r="C21937" s="2"/>
    </row>
    <row r="21938" spans="2:3" x14ac:dyDescent="0.45">
      <c r="B21938" s="2"/>
      <c r="C21938" s="2"/>
    </row>
    <row r="21939" spans="2:3" x14ac:dyDescent="0.45">
      <c r="B21939" s="2"/>
      <c r="C21939" s="2"/>
    </row>
    <row r="21940" spans="2:3" x14ac:dyDescent="0.45">
      <c r="B21940" s="2"/>
      <c r="C21940" s="2"/>
    </row>
    <row r="21941" spans="2:3" x14ac:dyDescent="0.45">
      <c r="B21941" s="2"/>
      <c r="C21941" s="2"/>
    </row>
    <row r="21942" spans="2:3" x14ac:dyDescent="0.45">
      <c r="B21942" s="2"/>
      <c r="C21942" s="2"/>
    </row>
    <row r="21943" spans="2:3" x14ac:dyDescent="0.45">
      <c r="B21943" s="2"/>
      <c r="C21943" s="2"/>
    </row>
    <row r="21944" spans="2:3" x14ac:dyDescent="0.45">
      <c r="B21944" s="2"/>
      <c r="C21944" s="2"/>
    </row>
    <row r="21945" spans="2:3" x14ac:dyDescent="0.45">
      <c r="B21945" s="2"/>
      <c r="C21945" s="2"/>
    </row>
    <row r="21946" spans="2:3" x14ac:dyDescent="0.45">
      <c r="B21946" s="2"/>
      <c r="C21946" s="2"/>
    </row>
    <row r="21947" spans="2:3" x14ac:dyDescent="0.45">
      <c r="B21947" s="2"/>
      <c r="C21947" s="2"/>
    </row>
    <row r="21948" spans="2:3" x14ac:dyDescent="0.45">
      <c r="B21948" s="2"/>
      <c r="C21948" s="2"/>
    </row>
    <row r="21949" spans="2:3" x14ac:dyDescent="0.45">
      <c r="B21949" s="2"/>
      <c r="C21949" s="2"/>
    </row>
    <row r="21950" spans="2:3" x14ac:dyDescent="0.45">
      <c r="B21950" s="2"/>
      <c r="C21950" s="2"/>
    </row>
    <row r="21951" spans="2:3" x14ac:dyDescent="0.45">
      <c r="B21951" s="2"/>
      <c r="C21951" s="2"/>
    </row>
    <row r="21952" spans="2:3" x14ac:dyDescent="0.45">
      <c r="B21952" s="2"/>
      <c r="C21952" s="2"/>
    </row>
    <row r="21953" spans="2:3" x14ac:dyDescent="0.45">
      <c r="B21953" s="2"/>
      <c r="C21953" s="2"/>
    </row>
    <row r="21954" spans="2:3" x14ac:dyDescent="0.45">
      <c r="B21954" s="2"/>
      <c r="C21954" s="2"/>
    </row>
    <row r="21955" spans="2:3" x14ac:dyDescent="0.45">
      <c r="B21955" s="2"/>
      <c r="C21955" s="2"/>
    </row>
    <row r="21956" spans="2:3" x14ac:dyDescent="0.45">
      <c r="B21956" s="2"/>
      <c r="C21956" s="2"/>
    </row>
    <row r="21957" spans="2:3" x14ac:dyDescent="0.45">
      <c r="B21957" s="2"/>
      <c r="C21957" s="2"/>
    </row>
    <row r="21958" spans="2:3" x14ac:dyDescent="0.45">
      <c r="B21958" s="2"/>
      <c r="C21958" s="2"/>
    </row>
    <row r="21959" spans="2:3" x14ac:dyDescent="0.45">
      <c r="B21959" s="2"/>
      <c r="C21959" s="2"/>
    </row>
    <row r="21960" spans="2:3" x14ac:dyDescent="0.45">
      <c r="B21960" s="2"/>
      <c r="C21960" s="2"/>
    </row>
    <row r="21961" spans="2:3" x14ac:dyDescent="0.45">
      <c r="B21961" s="2"/>
      <c r="C21961" s="2"/>
    </row>
    <row r="21962" spans="2:3" x14ac:dyDescent="0.45">
      <c r="B21962" s="2"/>
      <c r="C21962" s="2"/>
    </row>
    <row r="21963" spans="2:3" x14ac:dyDescent="0.45">
      <c r="B21963" s="2"/>
      <c r="C21963" s="2"/>
    </row>
    <row r="21964" spans="2:3" x14ac:dyDescent="0.45">
      <c r="B21964" s="2"/>
      <c r="C21964" s="2"/>
    </row>
    <row r="21965" spans="2:3" x14ac:dyDescent="0.45">
      <c r="B21965" s="2"/>
      <c r="C21965" s="2"/>
    </row>
    <row r="21966" spans="2:3" x14ac:dyDescent="0.45">
      <c r="B21966" s="2"/>
      <c r="C21966" s="2"/>
    </row>
    <row r="21967" spans="2:3" x14ac:dyDescent="0.45">
      <c r="B21967" s="2"/>
      <c r="C21967" s="2"/>
    </row>
    <row r="21968" spans="2:3" x14ac:dyDescent="0.45">
      <c r="B21968" s="2"/>
      <c r="C21968" s="2"/>
    </row>
    <row r="21969" spans="2:3" x14ac:dyDescent="0.45">
      <c r="B21969" s="2"/>
      <c r="C21969" s="2"/>
    </row>
    <row r="21970" spans="2:3" x14ac:dyDescent="0.45">
      <c r="B21970" s="2"/>
      <c r="C21970" s="2"/>
    </row>
    <row r="21971" spans="2:3" x14ac:dyDescent="0.45">
      <c r="B21971" s="2"/>
      <c r="C21971" s="2"/>
    </row>
    <row r="21972" spans="2:3" x14ac:dyDescent="0.45">
      <c r="B21972" s="2"/>
      <c r="C21972" s="2"/>
    </row>
    <row r="21973" spans="2:3" x14ac:dyDescent="0.45">
      <c r="B21973" s="2"/>
      <c r="C21973" s="2"/>
    </row>
    <row r="21974" spans="2:3" x14ac:dyDescent="0.45">
      <c r="B21974" s="2"/>
      <c r="C21974" s="2"/>
    </row>
    <row r="21975" spans="2:3" x14ac:dyDescent="0.45">
      <c r="B21975" s="2"/>
      <c r="C21975" s="2"/>
    </row>
    <row r="21976" spans="2:3" x14ac:dyDescent="0.45">
      <c r="B21976" s="2"/>
      <c r="C21976" s="2"/>
    </row>
    <row r="21977" spans="2:3" x14ac:dyDescent="0.45">
      <c r="B21977" s="2"/>
      <c r="C21977" s="2"/>
    </row>
    <row r="21978" spans="2:3" x14ac:dyDescent="0.45">
      <c r="B21978" s="2"/>
      <c r="C21978" s="2"/>
    </row>
    <row r="21979" spans="2:3" x14ac:dyDescent="0.45">
      <c r="B21979" s="2"/>
      <c r="C21979" s="2"/>
    </row>
    <row r="21980" spans="2:3" x14ac:dyDescent="0.45">
      <c r="B21980" s="2"/>
      <c r="C21980" s="2"/>
    </row>
    <row r="21981" spans="2:3" x14ac:dyDescent="0.45">
      <c r="B21981" s="2"/>
      <c r="C21981" s="2"/>
    </row>
    <row r="21982" spans="2:3" x14ac:dyDescent="0.45">
      <c r="B21982" s="2"/>
      <c r="C21982" s="2"/>
    </row>
    <row r="21983" spans="2:3" x14ac:dyDescent="0.45">
      <c r="B21983" s="2"/>
      <c r="C21983" s="2"/>
    </row>
    <row r="21984" spans="2:3" x14ac:dyDescent="0.45">
      <c r="B21984" s="2"/>
      <c r="C21984" s="2"/>
    </row>
    <row r="21985" spans="2:3" x14ac:dyDescent="0.45">
      <c r="B21985" s="2"/>
      <c r="C21985" s="2"/>
    </row>
    <row r="21986" spans="2:3" x14ac:dyDescent="0.45">
      <c r="B21986" s="2"/>
      <c r="C21986" s="2"/>
    </row>
    <row r="21987" spans="2:3" x14ac:dyDescent="0.45">
      <c r="B21987" s="2"/>
      <c r="C21987" s="2"/>
    </row>
    <row r="21988" spans="2:3" x14ac:dyDescent="0.45">
      <c r="B21988" s="2"/>
      <c r="C21988" s="2"/>
    </row>
    <row r="21989" spans="2:3" x14ac:dyDescent="0.45">
      <c r="B21989" s="2"/>
      <c r="C21989" s="2"/>
    </row>
    <row r="21990" spans="2:3" x14ac:dyDescent="0.45">
      <c r="B21990" s="2"/>
      <c r="C21990" s="2"/>
    </row>
    <row r="21991" spans="2:3" x14ac:dyDescent="0.45">
      <c r="B21991" s="2"/>
      <c r="C21991" s="2"/>
    </row>
    <row r="21992" spans="2:3" x14ac:dyDescent="0.45">
      <c r="B21992" s="2"/>
      <c r="C21992" s="2"/>
    </row>
    <row r="21993" spans="2:3" x14ac:dyDescent="0.45">
      <c r="B21993" s="2"/>
      <c r="C21993" s="2"/>
    </row>
    <row r="21994" spans="2:3" x14ac:dyDescent="0.45">
      <c r="B21994" s="2"/>
      <c r="C21994" s="2"/>
    </row>
    <row r="21995" spans="2:3" x14ac:dyDescent="0.45">
      <c r="B21995" s="2"/>
      <c r="C21995" s="2"/>
    </row>
    <row r="21996" spans="2:3" x14ac:dyDescent="0.45">
      <c r="B21996" s="2"/>
      <c r="C21996" s="2"/>
    </row>
    <row r="21997" spans="2:3" x14ac:dyDescent="0.45">
      <c r="B21997" s="2"/>
      <c r="C21997" s="2"/>
    </row>
    <row r="21998" spans="2:3" x14ac:dyDescent="0.45">
      <c r="B21998" s="2"/>
      <c r="C21998" s="2"/>
    </row>
    <row r="21999" spans="2:3" x14ac:dyDescent="0.45">
      <c r="B21999" s="2"/>
      <c r="C21999" s="2"/>
    </row>
    <row r="22000" spans="2:3" x14ac:dyDescent="0.45">
      <c r="B22000" s="2"/>
      <c r="C22000" s="2"/>
    </row>
    <row r="22001" spans="2:3" x14ac:dyDescent="0.45">
      <c r="B22001" s="2"/>
      <c r="C22001" s="2"/>
    </row>
    <row r="22002" spans="2:3" x14ac:dyDescent="0.45">
      <c r="B22002" s="2"/>
      <c r="C22002" s="2"/>
    </row>
    <row r="22003" spans="2:3" x14ac:dyDescent="0.45">
      <c r="B22003" s="2"/>
      <c r="C22003" s="2"/>
    </row>
    <row r="22004" spans="2:3" x14ac:dyDescent="0.45">
      <c r="B22004" s="2"/>
      <c r="C22004" s="2"/>
    </row>
    <row r="22005" spans="2:3" x14ac:dyDescent="0.45">
      <c r="B22005" s="2"/>
      <c r="C22005" s="2"/>
    </row>
    <row r="22006" spans="2:3" x14ac:dyDescent="0.45">
      <c r="B22006" s="2"/>
      <c r="C22006" s="2"/>
    </row>
    <row r="22007" spans="2:3" x14ac:dyDescent="0.45">
      <c r="B22007" s="2"/>
      <c r="C22007" s="2"/>
    </row>
    <row r="22008" spans="2:3" x14ac:dyDescent="0.45">
      <c r="B22008" s="2"/>
      <c r="C22008" s="2"/>
    </row>
    <row r="22009" spans="2:3" x14ac:dyDescent="0.45">
      <c r="B22009" s="2"/>
      <c r="C22009" s="2"/>
    </row>
    <row r="22010" spans="2:3" x14ac:dyDescent="0.45">
      <c r="B22010" s="2"/>
      <c r="C22010" s="2"/>
    </row>
    <row r="22011" spans="2:3" x14ac:dyDescent="0.45">
      <c r="B22011" s="2"/>
      <c r="C22011" s="2"/>
    </row>
    <row r="22012" spans="2:3" x14ac:dyDescent="0.45">
      <c r="B22012" s="2"/>
      <c r="C22012" s="2"/>
    </row>
    <row r="22013" spans="2:3" x14ac:dyDescent="0.45">
      <c r="B22013" s="2"/>
      <c r="C22013" s="2"/>
    </row>
    <row r="22014" spans="2:3" x14ac:dyDescent="0.45">
      <c r="B22014" s="2"/>
      <c r="C22014" s="2"/>
    </row>
    <row r="22015" spans="2:3" x14ac:dyDescent="0.45">
      <c r="B22015" s="2"/>
      <c r="C22015" s="2"/>
    </row>
    <row r="22016" spans="2:3" x14ac:dyDescent="0.45">
      <c r="B22016" s="2"/>
      <c r="C22016" s="2"/>
    </row>
    <row r="22017" spans="2:3" x14ac:dyDescent="0.45">
      <c r="B22017" s="2"/>
      <c r="C22017" s="2"/>
    </row>
    <row r="22018" spans="2:3" x14ac:dyDescent="0.45">
      <c r="B22018" s="2"/>
      <c r="C22018" s="2"/>
    </row>
    <row r="22019" spans="2:3" x14ac:dyDescent="0.45">
      <c r="B22019" s="2"/>
      <c r="C22019" s="2"/>
    </row>
    <row r="22020" spans="2:3" x14ac:dyDescent="0.45">
      <c r="B22020" s="2"/>
      <c r="C22020" s="2"/>
    </row>
    <row r="22021" spans="2:3" x14ac:dyDescent="0.45">
      <c r="B22021" s="2"/>
      <c r="C22021" s="2"/>
    </row>
    <row r="22022" spans="2:3" x14ac:dyDescent="0.45">
      <c r="B22022" s="2"/>
      <c r="C22022" s="2"/>
    </row>
    <row r="22023" spans="2:3" x14ac:dyDescent="0.45">
      <c r="B22023" s="2"/>
      <c r="C22023" s="2"/>
    </row>
    <row r="22024" spans="2:3" x14ac:dyDescent="0.45">
      <c r="B22024" s="2"/>
      <c r="C22024" s="2"/>
    </row>
    <row r="22025" spans="2:3" x14ac:dyDescent="0.45">
      <c r="B22025" s="2"/>
      <c r="C22025" s="2"/>
    </row>
    <row r="22026" spans="2:3" x14ac:dyDescent="0.45">
      <c r="B22026" s="2"/>
      <c r="C22026" s="2"/>
    </row>
    <row r="22027" spans="2:3" x14ac:dyDescent="0.45">
      <c r="B22027" s="2"/>
      <c r="C22027" s="2"/>
    </row>
    <row r="22028" spans="2:3" x14ac:dyDescent="0.45">
      <c r="B22028" s="2"/>
      <c r="C22028" s="2"/>
    </row>
    <row r="22029" spans="2:3" x14ac:dyDescent="0.45">
      <c r="B22029" s="2"/>
      <c r="C22029" s="2"/>
    </row>
    <row r="22030" spans="2:3" x14ac:dyDescent="0.45">
      <c r="B22030" s="2"/>
      <c r="C22030" s="2"/>
    </row>
    <row r="22031" spans="2:3" x14ac:dyDescent="0.45">
      <c r="B22031" s="2"/>
      <c r="C22031" s="2"/>
    </row>
    <row r="22032" spans="2:3" x14ac:dyDescent="0.45">
      <c r="B22032" s="2"/>
      <c r="C22032" s="2"/>
    </row>
    <row r="22033" spans="2:3" x14ac:dyDescent="0.45">
      <c r="B22033" s="2"/>
      <c r="C22033" s="2"/>
    </row>
    <row r="22034" spans="2:3" x14ac:dyDescent="0.45">
      <c r="B22034" s="2"/>
      <c r="C22034" s="2"/>
    </row>
    <row r="22035" spans="2:3" x14ac:dyDescent="0.45">
      <c r="B22035" s="2"/>
      <c r="C22035" s="2"/>
    </row>
    <row r="22036" spans="2:3" x14ac:dyDescent="0.45">
      <c r="B22036" s="2"/>
      <c r="C22036" s="2"/>
    </row>
    <row r="22037" spans="2:3" x14ac:dyDescent="0.45">
      <c r="B22037" s="2"/>
      <c r="C22037" s="2"/>
    </row>
    <row r="22038" spans="2:3" x14ac:dyDescent="0.45">
      <c r="B22038" s="2"/>
      <c r="C22038" s="2"/>
    </row>
    <row r="22039" spans="2:3" x14ac:dyDescent="0.45">
      <c r="B22039" s="2"/>
      <c r="C22039" s="2"/>
    </row>
    <row r="22040" spans="2:3" x14ac:dyDescent="0.45">
      <c r="B22040" s="2"/>
      <c r="C22040" s="2"/>
    </row>
    <row r="22041" spans="2:3" x14ac:dyDescent="0.45">
      <c r="B22041" s="2"/>
      <c r="C22041" s="2"/>
    </row>
    <row r="22042" spans="2:3" x14ac:dyDescent="0.45">
      <c r="B22042" s="2"/>
      <c r="C22042" s="2"/>
    </row>
    <row r="22043" spans="2:3" x14ac:dyDescent="0.45">
      <c r="B22043" s="2"/>
      <c r="C22043" s="2"/>
    </row>
    <row r="22044" spans="2:3" x14ac:dyDescent="0.45">
      <c r="B22044" s="2"/>
      <c r="C22044" s="2"/>
    </row>
    <row r="22045" spans="2:3" x14ac:dyDescent="0.45">
      <c r="B22045" s="2"/>
      <c r="C22045" s="2"/>
    </row>
    <row r="22046" spans="2:3" x14ac:dyDescent="0.45">
      <c r="B22046" s="2"/>
      <c r="C22046" s="2"/>
    </row>
    <row r="22047" spans="2:3" x14ac:dyDescent="0.45">
      <c r="B22047" s="2"/>
      <c r="C22047" s="2"/>
    </row>
    <row r="22048" spans="2:3" x14ac:dyDescent="0.45">
      <c r="B22048" s="2"/>
      <c r="C22048" s="2"/>
    </row>
    <row r="22049" spans="2:3" x14ac:dyDescent="0.45">
      <c r="B22049" s="2"/>
      <c r="C22049" s="2"/>
    </row>
    <row r="22050" spans="2:3" x14ac:dyDescent="0.45">
      <c r="B22050" s="2"/>
      <c r="C22050" s="2"/>
    </row>
    <row r="22051" spans="2:3" x14ac:dyDescent="0.45">
      <c r="B22051" s="2"/>
      <c r="C22051" s="2"/>
    </row>
    <row r="22052" spans="2:3" x14ac:dyDescent="0.45">
      <c r="B22052" s="2"/>
      <c r="C22052" s="2"/>
    </row>
    <row r="22053" spans="2:3" x14ac:dyDescent="0.45">
      <c r="B22053" s="2"/>
      <c r="C22053" s="2"/>
    </row>
    <row r="22054" spans="2:3" x14ac:dyDescent="0.45">
      <c r="B22054" s="2"/>
      <c r="C22054" s="2"/>
    </row>
    <row r="22055" spans="2:3" x14ac:dyDescent="0.45">
      <c r="B22055" s="2"/>
      <c r="C22055" s="2"/>
    </row>
    <row r="22056" spans="2:3" x14ac:dyDescent="0.45">
      <c r="B22056" s="2"/>
      <c r="C22056" s="2"/>
    </row>
    <row r="22057" spans="2:3" x14ac:dyDescent="0.45">
      <c r="B22057" s="2"/>
      <c r="C22057" s="2"/>
    </row>
    <row r="22058" spans="2:3" x14ac:dyDescent="0.45">
      <c r="B22058" s="2"/>
      <c r="C22058" s="2"/>
    </row>
    <row r="22059" spans="2:3" x14ac:dyDescent="0.45">
      <c r="B22059" s="2"/>
      <c r="C22059" s="2"/>
    </row>
    <row r="22060" spans="2:3" x14ac:dyDescent="0.45">
      <c r="B22060" s="2"/>
      <c r="C22060" s="2"/>
    </row>
    <row r="22061" spans="2:3" x14ac:dyDescent="0.45">
      <c r="B22061" s="2"/>
      <c r="C22061" s="2"/>
    </row>
    <row r="22062" spans="2:3" x14ac:dyDescent="0.45">
      <c r="B22062" s="2"/>
      <c r="C22062" s="2"/>
    </row>
    <row r="22063" spans="2:3" x14ac:dyDescent="0.45">
      <c r="B22063" s="2"/>
      <c r="C22063" s="2"/>
    </row>
    <row r="22064" spans="2:3" x14ac:dyDescent="0.45">
      <c r="B22064" s="2"/>
      <c r="C22064" s="2"/>
    </row>
    <row r="22065" spans="2:3" x14ac:dyDescent="0.45">
      <c r="B22065" s="2"/>
      <c r="C22065" s="2"/>
    </row>
    <row r="22066" spans="2:3" x14ac:dyDescent="0.45">
      <c r="B22066" s="2"/>
      <c r="C22066" s="2"/>
    </row>
    <row r="22067" spans="2:3" x14ac:dyDescent="0.45">
      <c r="B22067" s="2"/>
      <c r="C22067" s="2"/>
    </row>
    <row r="22068" spans="2:3" x14ac:dyDescent="0.45">
      <c r="B22068" s="2"/>
      <c r="C22068" s="2"/>
    </row>
    <row r="22069" spans="2:3" x14ac:dyDescent="0.45">
      <c r="B22069" s="2"/>
      <c r="C22069" s="2"/>
    </row>
    <row r="22070" spans="2:3" x14ac:dyDescent="0.45">
      <c r="B22070" s="2"/>
      <c r="C22070" s="2"/>
    </row>
    <row r="22071" spans="2:3" x14ac:dyDescent="0.45">
      <c r="B22071" s="2"/>
      <c r="C22071" s="2"/>
    </row>
    <row r="22072" spans="2:3" x14ac:dyDescent="0.45">
      <c r="B22072" s="2"/>
      <c r="C22072" s="2"/>
    </row>
    <row r="22073" spans="2:3" x14ac:dyDescent="0.45">
      <c r="B22073" s="2"/>
      <c r="C22073" s="2"/>
    </row>
    <row r="22074" spans="2:3" x14ac:dyDescent="0.45">
      <c r="B22074" s="2"/>
      <c r="C22074" s="2"/>
    </row>
    <row r="22075" spans="2:3" x14ac:dyDescent="0.45">
      <c r="B22075" s="2"/>
      <c r="C22075" s="2"/>
    </row>
    <row r="22076" spans="2:3" x14ac:dyDescent="0.45">
      <c r="B22076" s="2"/>
      <c r="C22076" s="2"/>
    </row>
    <row r="22077" spans="2:3" x14ac:dyDescent="0.45">
      <c r="B22077" s="2"/>
      <c r="C22077" s="2"/>
    </row>
    <row r="22078" spans="2:3" x14ac:dyDescent="0.45">
      <c r="B22078" s="2"/>
      <c r="C22078" s="2"/>
    </row>
    <row r="22079" spans="2:3" x14ac:dyDescent="0.45">
      <c r="B22079" s="2"/>
      <c r="C22079" s="2"/>
    </row>
    <row r="22080" spans="2:3" x14ac:dyDescent="0.45">
      <c r="B22080" s="2"/>
      <c r="C22080" s="2"/>
    </row>
    <row r="22081" spans="2:3" x14ac:dyDescent="0.45">
      <c r="B22081" s="2"/>
      <c r="C22081" s="2"/>
    </row>
    <row r="22082" spans="2:3" x14ac:dyDescent="0.45">
      <c r="B22082" s="2"/>
      <c r="C22082" s="2"/>
    </row>
    <row r="22083" spans="2:3" x14ac:dyDescent="0.45">
      <c r="B22083" s="2"/>
      <c r="C22083" s="2"/>
    </row>
    <row r="22084" spans="2:3" x14ac:dyDescent="0.45">
      <c r="B22084" s="2"/>
      <c r="C22084" s="2"/>
    </row>
    <row r="22085" spans="2:3" x14ac:dyDescent="0.45">
      <c r="B22085" s="2"/>
      <c r="C22085" s="2"/>
    </row>
    <row r="22086" spans="2:3" x14ac:dyDescent="0.45">
      <c r="B22086" s="2"/>
      <c r="C22086" s="2"/>
    </row>
    <row r="22087" spans="2:3" x14ac:dyDescent="0.45">
      <c r="B22087" s="2"/>
      <c r="C22087" s="2"/>
    </row>
    <row r="22088" spans="2:3" x14ac:dyDescent="0.45">
      <c r="B22088" s="2"/>
      <c r="C22088" s="2"/>
    </row>
    <row r="22089" spans="2:3" x14ac:dyDescent="0.45">
      <c r="B22089" s="2"/>
      <c r="C22089" s="2"/>
    </row>
    <row r="22090" spans="2:3" x14ac:dyDescent="0.45">
      <c r="B22090" s="2"/>
      <c r="C22090" s="2"/>
    </row>
    <row r="22091" spans="2:3" x14ac:dyDescent="0.45">
      <c r="B22091" s="2"/>
      <c r="C22091" s="2"/>
    </row>
    <row r="22092" spans="2:3" x14ac:dyDescent="0.45">
      <c r="B22092" s="2"/>
      <c r="C22092" s="2"/>
    </row>
    <row r="22093" spans="2:3" x14ac:dyDescent="0.45">
      <c r="B22093" s="2"/>
      <c r="C22093" s="2"/>
    </row>
    <row r="22094" spans="2:3" x14ac:dyDescent="0.45">
      <c r="B22094" s="2"/>
      <c r="C22094" s="2"/>
    </row>
    <row r="22095" spans="2:3" x14ac:dyDescent="0.45">
      <c r="B22095" s="2"/>
      <c r="C22095" s="2"/>
    </row>
    <row r="22096" spans="2:3" x14ac:dyDescent="0.45">
      <c r="B22096" s="2"/>
      <c r="C22096" s="2"/>
    </row>
    <row r="22097" spans="2:3" x14ac:dyDescent="0.45">
      <c r="B22097" s="2"/>
      <c r="C22097" s="2"/>
    </row>
    <row r="22098" spans="2:3" x14ac:dyDescent="0.45">
      <c r="B22098" s="2"/>
      <c r="C22098" s="2"/>
    </row>
    <row r="22099" spans="2:3" x14ac:dyDescent="0.45">
      <c r="B22099" s="2"/>
      <c r="C22099" s="2"/>
    </row>
    <row r="22100" spans="2:3" x14ac:dyDescent="0.45">
      <c r="B22100" s="2"/>
      <c r="C22100" s="2"/>
    </row>
    <row r="22101" spans="2:3" x14ac:dyDescent="0.45">
      <c r="B22101" s="2"/>
      <c r="C22101" s="2"/>
    </row>
    <row r="22102" spans="2:3" x14ac:dyDescent="0.45">
      <c r="B22102" s="2"/>
      <c r="C22102" s="2"/>
    </row>
    <row r="22103" spans="2:3" x14ac:dyDescent="0.45">
      <c r="B22103" s="2"/>
      <c r="C22103" s="2"/>
    </row>
    <row r="22104" spans="2:3" x14ac:dyDescent="0.45">
      <c r="B22104" s="2"/>
      <c r="C22104" s="2"/>
    </row>
    <row r="22105" spans="2:3" x14ac:dyDescent="0.45">
      <c r="B22105" s="2"/>
      <c r="C22105" s="2"/>
    </row>
    <row r="22106" spans="2:3" x14ac:dyDescent="0.45">
      <c r="B22106" s="2"/>
      <c r="C22106" s="2"/>
    </row>
    <row r="22107" spans="2:3" x14ac:dyDescent="0.45">
      <c r="B22107" s="2"/>
      <c r="C22107" s="2"/>
    </row>
    <row r="22108" spans="2:3" x14ac:dyDescent="0.45">
      <c r="B22108" s="2"/>
      <c r="C22108" s="2"/>
    </row>
    <row r="22109" spans="2:3" x14ac:dyDescent="0.45">
      <c r="B22109" s="2"/>
      <c r="C22109" s="2"/>
    </row>
    <row r="22110" spans="2:3" x14ac:dyDescent="0.45">
      <c r="B22110" s="2"/>
      <c r="C22110" s="2"/>
    </row>
    <row r="22111" spans="2:3" x14ac:dyDescent="0.45">
      <c r="B22111" s="2"/>
      <c r="C22111" s="2"/>
    </row>
    <row r="22112" spans="2:3" x14ac:dyDescent="0.45">
      <c r="B22112" s="2"/>
      <c r="C22112" s="2"/>
    </row>
    <row r="22113" spans="2:3" x14ac:dyDescent="0.45">
      <c r="B22113" s="2"/>
      <c r="C22113" s="2"/>
    </row>
    <row r="22114" spans="2:3" x14ac:dyDescent="0.45">
      <c r="B22114" s="2"/>
      <c r="C22114" s="2"/>
    </row>
    <row r="22115" spans="2:3" x14ac:dyDescent="0.45">
      <c r="B22115" s="2"/>
      <c r="C22115" s="2"/>
    </row>
    <row r="22116" spans="2:3" x14ac:dyDescent="0.45">
      <c r="B22116" s="2"/>
      <c r="C22116" s="2"/>
    </row>
    <row r="22117" spans="2:3" x14ac:dyDescent="0.45">
      <c r="B22117" s="2"/>
      <c r="C22117" s="2"/>
    </row>
    <row r="22118" spans="2:3" x14ac:dyDescent="0.45">
      <c r="B22118" s="2"/>
      <c r="C22118" s="2"/>
    </row>
    <row r="22119" spans="2:3" x14ac:dyDescent="0.45">
      <c r="B22119" s="2"/>
      <c r="C22119" s="2"/>
    </row>
    <row r="22120" spans="2:3" x14ac:dyDescent="0.45">
      <c r="B22120" s="2"/>
      <c r="C22120" s="2"/>
    </row>
    <row r="22121" spans="2:3" x14ac:dyDescent="0.45">
      <c r="B22121" s="2"/>
      <c r="C22121" s="2"/>
    </row>
    <row r="22122" spans="2:3" x14ac:dyDescent="0.45">
      <c r="B22122" s="2"/>
      <c r="C22122" s="2"/>
    </row>
    <row r="22123" spans="2:3" x14ac:dyDescent="0.45">
      <c r="B22123" s="2"/>
      <c r="C22123" s="2"/>
    </row>
    <row r="22124" spans="2:3" x14ac:dyDescent="0.45">
      <c r="B22124" s="2"/>
      <c r="C22124" s="2"/>
    </row>
    <row r="22125" spans="2:3" x14ac:dyDescent="0.45">
      <c r="B22125" s="2"/>
      <c r="C22125" s="2"/>
    </row>
    <row r="22126" spans="2:3" x14ac:dyDescent="0.45">
      <c r="B22126" s="2"/>
      <c r="C22126" s="2"/>
    </row>
    <row r="22127" spans="2:3" x14ac:dyDescent="0.45">
      <c r="B22127" s="2"/>
      <c r="C22127" s="2"/>
    </row>
    <row r="22128" spans="2:3" x14ac:dyDescent="0.45">
      <c r="B22128" s="2"/>
      <c r="C22128" s="2"/>
    </row>
    <row r="22129" spans="2:3" x14ac:dyDescent="0.45">
      <c r="B22129" s="2"/>
      <c r="C22129" s="2"/>
    </row>
    <row r="22130" spans="2:3" x14ac:dyDescent="0.45">
      <c r="B22130" s="2"/>
      <c r="C22130" s="2"/>
    </row>
    <row r="22131" spans="2:3" x14ac:dyDescent="0.45">
      <c r="B22131" s="2"/>
      <c r="C22131" s="2"/>
    </row>
    <row r="22132" spans="2:3" x14ac:dyDescent="0.45">
      <c r="B22132" s="2"/>
      <c r="C22132" s="2"/>
    </row>
    <row r="22133" spans="2:3" x14ac:dyDescent="0.45">
      <c r="B22133" s="2"/>
      <c r="C22133" s="2"/>
    </row>
    <row r="22134" spans="2:3" x14ac:dyDescent="0.45">
      <c r="B22134" s="2"/>
      <c r="C22134" s="2"/>
    </row>
    <row r="22135" spans="2:3" x14ac:dyDescent="0.45">
      <c r="B22135" s="2"/>
      <c r="C22135" s="2"/>
    </row>
    <row r="22136" spans="2:3" x14ac:dyDescent="0.45">
      <c r="B22136" s="2"/>
      <c r="C22136" s="2"/>
    </row>
    <row r="22137" spans="2:3" x14ac:dyDescent="0.45">
      <c r="B22137" s="2"/>
      <c r="C22137" s="2"/>
    </row>
    <row r="22138" spans="2:3" x14ac:dyDescent="0.45">
      <c r="B22138" s="2"/>
      <c r="C22138" s="2"/>
    </row>
    <row r="22139" spans="2:3" x14ac:dyDescent="0.45">
      <c r="B22139" s="2"/>
      <c r="C22139" s="2"/>
    </row>
    <row r="22140" spans="2:3" x14ac:dyDescent="0.45">
      <c r="B22140" s="2"/>
      <c r="C22140" s="2"/>
    </row>
    <row r="22141" spans="2:3" x14ac:dyDescent="0.45">
      <c r="B22141" s="2"/>
      <c r="C22141" s="2"/>
    </row>
    <row r="22142" spans="2:3" x14ac:dyDescent="0.45">
      <c r="B22142" s="2"/>
      <c r="C22142" s="2"/>
    </row>
    <row r="22143" spans="2:3" x14ac:dyDescent="0.45">
      <c r="B22143" s="2"/>
      <c r="C22143" s="2"/>
    </row>
    <row r="22144" spans="2:3" x14ac:dyDescent="0.45">
      <c r="B22144" s="2"/>
      <c r="C22144" s="2"/>
    </row>
    <row r="22145" spans="2:3" x14ac:dyDescent="0.45">
      <c r="B22145" s="2"/>
      <c r="C22145" s="2"/>
    </row>
    <row r="22146" spans="2:3" x14ac:dyDescent="0.45">
      <c r="B22146" s="2"/>
      <c r="C22146" s="2"/>
    </row>
    <row r="22147" spans="2:3" x14ac:dyDescent="0.45">
      <c r="B22147" s="2"/>
      <c r="C22147" s="2"/>
    </row>
    <row r="22148" spans="2:3" x14ac:dyDescent="0.45">
      <c r="B22148" s="2"/>
      <c r="C22148" s="2"/>
    </row>
    <row r="22149" spans="2:3" x14ac:dyDescent="0.45">
      <c r="B22149" s="2"/>
      <c r="C22149" s="2"/>
    </row>
    <row r="22150" spans="2:3" x14ac:dyDescent="0.45">
      <c r="B22150" s="2"/>
      <c r="C22150" s="2"/>
    </row>
    <row r="22151" spans="2:3" x14ac:dyDescent="0.45">
      <c r="B22151" s="2"/>
      <c r="C22151" s="2"/>
    </row>
    <row r="22152" spans="2:3" x14ac:dyDescent="0.45">
      <c r="B22152" s="2"/>
      <c r="C22152" s="2"/>
    </row>
    <row r="22153" spans="2:3" x14ac:dyDescent="0.45">
      <c r="B22153" s="2"/>
      <c r="C22153" s="2"/>
    </row>
    <row r="22154" spans="2:3" x14ac:dyDescent="0.45">
      <c r="B22154" s="2"/>
      <c r="C22154" s="2"/>
    </row>
    <row r="22155" spans="2:3" x14ac:dyDescent="0.45">
      <c r="B22155" s="2"/>
      <c r="C22155" s="2"/>
    </row>
    <row r="22156" spans="2:3" x14ac:dyDescent="0.45">
      <c r="B22156" s="2"/>
      <c r="C22156" s="2"/>
    </row>
    <row r="22157" spans="2:3" x14ac:dyDescent="0.45">
      <c r="B22157" s="2"/>
      <c r="C22157" s="2"/>
    </row>
    <row r="22158" spans="2:3" x14ac:dyDescent="0.45">
      <c r="B22158" s="2"/>
      <c r="C22158" s="2"/>
    </row>
    <row r="22159" spans="2:3" x14ac:dyDescent="0.45">
      <c r="B22159" s="2"/>
      <c r="C22159" s="2"/>
    </row>
    <row r="22160" spans="2:3" x14ac:dyDescent="0.45">
      <c r="B22160" s="2"/>
      <c r="C22160" s="2"/>
    </row>
    <row r="22161" spans="2:3" x14ac:dyDescent="0.45">
      <c r="B22161" s="2"/>
      <c r="C22161" s="2"/>
    </row>
    <row r="22162" spans="2:3" x14ac:dyDescent="0.45">
      <c r="B22162" s="2"/>
      <c r="C22162" s="2"/>
    </row>
    <row r="22163" spans="2:3" x14ac:dyDescent="0.45">
      <c r="B22163" s="2"/>
      <c r="C22163" s="2"/>
    </row>
    <row r="22164" spans="2:3" x14ac:dyDescent="0.45">
      <c r="B22164" s="2"/>
      <c r="C22164" s="2"/>
    </row>
    <row r="22165" spans="2:3" x14ac:dyDescent="0.45">
      <c r="B22165" s="2"/>
      <c r="C22165" s="2"/>
    </row>
    <row r="22166" spans="2:3" x14ac:dyDescent="0.45">
      <c r="B22166" s="2"/>
      <c r="C22166" s="2"/>
    </row>
    <row r="22167" spans="2:3" x14ac:dyDescent="0.45">
      <c r="B22167" s="2"/>
      <c r="C22167" s="2"/>
    </row>
    <row r="22168" spans="2:3" x14ac:dyDescent="0.45">
      <c r="B22168" s="2"/>
      <c r="C22168" s="2"/>
    </row>
    <row r="22169" spans="2:3" x14ac:dyDescent="0.45">
      <c r="B22169" s="2"/>
      <c r="C22169" s="2"/>
    </row>
    <row r="22170" spans="2:3" x14ac:dyDescent="0.45">
      <c r="B22170" s="2"/>
      <c r="C22170" s="2"/>
    </row>
    <row r="22171" spans="2:3" x14ac:dyDescent="0.45">
      <c r="B22171" s="2"/>
      <c r="C22171" s="2"/>
    </row>
    <row r="22172" spans="2:3" x14ac:dyDescent="0.45">
      <c r="B22172" s="2"/>
      <c r="C22172" s="2"/>
    </row>
    <row r="22173" spans="2:3" x14ac:dyDescent="0.45">
      <c r="B22173" s="2"/>
      <c r="C22173" s="2"/>
    </row>
    <row r="22174" spans="2:3" x14ac:dyDescent="0.45">
      <c r="B22174" s="2"/>
      <c r="C22174" s="2"/>
    </row>
    <row r="22175" spans="2:3" x14ac:dyDescent="0.45">
      <c r="B22175" s="2"/>
      <c r="C22175" s="2"/>
    </row>
    <row r="22176" spans="2:3" x14ac:dyDescent="0.45">
      <c r="B22176" s="2"/>
      <c r="C22176" s="2"/>
    </row>
    <row r="22177" spans="2:3" x14ac:dyDescent="0.45">
      <c r="B22177" s="2"/>
      <c r="C22177" s="2"/>
    </row>
    <row r="22178" spans="2:3" x14ac:dyDescent="0.45">
      <c r="B22178" s="2"/>
      <c r="C22178" s="2"/>
    </row>
    <row r="22179" spans="2:3" x14ac:dyDescent="0.45">
      <c r="B22179" s="2"/>
      <c r="C22179" s="2"/>
    </row>
    <row r="22180" spans="2:3" x14ac:dyDescent="0.45">
      <c r="B22180" s="2"/>
      <c r="C22180" s="2"/>
    </row>
    <row r="22181" spans="2:3" x14ac:dyDescent="0.45">
      <c r="B22181" s="2"/>
      <c r="C22181" s="2"/>
    </row>
    <row r="22182" spans="2:3" x14ac:dyDescent="0.45">
      <c r="B22182" s="2"/>
      <c r="C22182" s="2"/>
    </row>
    <row r="22183" spans="2:3" x14ac:dyDescent="0.45">
      <c r="B22183" s="2"/>
      <c r="C22183" s="2"/>
    </row>
    <row r="22184" spans="2:3" x14ac:dyDescent="0.45">
      <c r="B22184" s="2"/>
      <c r="C22184" s="2"/>
    </row>
    <row r="22185" spans="2:3" x14ac:dyDescent="0.45">
      <c r="B22185" s="2"/>
      <c r="C22185" s="2"/>
    </row>
    <row r="22186" spans="2:3" x14ac:dyDescent="0.45">
      <c r="B22186" s="2"/>
      <c r="C22186" s="2"/>
    </row>
    <row r="22187" spans="2:3" x14ac:dyDescent="0.45">
      <c r="B22187" s="2"/>
      <c r="C22187" s="2"/>
    </row>
    <row r="22188" spans="2:3" x14ac:dyDescent="0.45">
      <c r="B22188" s="2"/>
      <c r="C22188" s="2"/>
    </row>
    <row r="22189" spans="2:3" x14ac:dyDescent="0.45">
      <c r="B22189" s="2"/>
      <c r="C22189" s="2"/>
    </row>
    <row r="22190" spans="2:3" x14ac:dyDescent="0.45">
      <c r="B22190" s="2"/>
      <c r="C22190" s="2"/>
    </row>
    <row r="22191" spans="2:3" x14ac:dyDescent="0.45">
      <c r="B22191" s="2"/>
      <c r="C22191" s="2"/>
    </row>
    <row r="22192" spans="2:3" x14ac:dyDescent="0.45">
      <c r="B22192" s="2"/>
      <c r="C22192" s="2"/>
    </row>
    <row r="22193" spans="2:3" x14ac:dyDescent="0.45">
      <c r="B22193" s="2"/>
      <c r="C22193" s="2"/>
    </row>
    <row r="22194" spans="2:3" x14ac:dyDescent="0.45">
      <c r="B22194" s="2"/>
      <c r="C22194" s="2"/>
    </row>
    <row r="22195" spans="2:3" x14ac:dyDescent="0.45">
      <c r="B22195" s="2"/>
      <c r="C22195" s="2"/>
    </row>
    <row r="22196" spans="2:3" x14ac:dyDescent="0.45">
      <c r="B22196" s="2"/>
      <c r="C22196" s="2"/>
    </row>
    <row r="22197" spans="2:3" x14ac:dyDescent="0.45">
      <c r="B22197" s="2"/>
      <c r="C22197" s="2"/>
    </row>
    <row r="22198" spans="2:3" x14ac:dyDescent="0.45">
      <c r="B22198" s="2"/>
      <c r="C22198" s="2"/>
    </row>
    <row r="22199" spans="2:3" x14ac:dyDescent="0.45">
      <c r="B22199" s="2"/>
      <c r="C22199" s="2"/>
    </row>
    <row r="22200" spans="2:3" x14ac:dyDescent="0.45">
      <c r="B22200" s="2"/>
      <c r="C22200" s="2"/>
    </row>
    <row r="22201" spans="2:3" x14ac:dyDescent="0.45">
      <c r="B22201" s="2"/>
      <c r="C22201" s="2"/>
    </row>
    <row r="22202" spans="2:3" x14ac:dyDescent="0.45">
      <c r="B22202" s="2"/>
      <c r="C22202" s="2"/>
    </row>
    <row r="22203" spans="2:3" x14ac:dyDescent="0.45">
      <c r="B22203" s="2"/>
      <c r="C22203" s="2"/>
    </row>
    <row r="22204" spans="2:3" x14ac:dyDescent="0.45">
      <c r="B22204" s="2"/>
      <c r="C22204" s="2"/>
    </row>
    <row r="22205" spans="2:3" x14ac:dyDescent="0.45">
      <c r="B22205" s="2"/>
      <c r="C22205" s="2"/>
    </row>
    <row r="22206" spans="2:3" x14ac:dyDescent="0.45">
      <c r="B22206" s="2"/>
      <c r="C22206" s="2"/>
    </row>
    <row r="22207" spans="2:3" x14ac:dyDescent="0.45">
      <c r="B22207" s="2"/>
      <c r="C22207" s="2"/>
    </row>
    <row r="22208" spans="2:3" x14ac:dyDescent="0.45">
      <c r="B22208" s="2"/>
      <c r="C22208" s="2"/>
    </row>
    <row r="22209" spans="2:3" x14ac:dyDescent="0.45">
      <c r="B22209" s="2"/>
      <c r="C22209" s="2"/>
    </row>
    <row r="22210" spans="2:3" x14ac:dyDescent="0.45">
      <c r="B22210" s="2"/>
      <c r="C22210" s="2"/>
    </row>
    <row r="22211" spans="2:3" x14ac:dyDescent="0.45">
      <c r="B22211" s="2"/>
      <c r="C22211" s="2"/>
    </row>
    <row r="22212" spans="2:3" x14ac:dyDescent="0.45">
      <c r="B22212" s="2"/>
      <c r="C22212" s="2"/>
    </row>
    <row r="22213" spans="2:3" x14ac:dyDescent="0.45">
      <c r="B22213" s="2"/>
      <c r="C22213" s="2"/>
    </row>
    <row r="22214" spans="2:3" x14ac:dyDescent="0.45">
      <c r="B22214" s="2"/>
      <c r="C22214" s="2"/>
    </row>
    <row r="22215" spans="2:3" x14ac:dyDescent="0.45">
      <c r="B22215" s="2"/>
      <c r="C22215" s="2"/>
    </row>
    <row r="22216" spans="2:3" x14ac:dyDescent="0.45">
      <c r="B22216" s="2"/>
      <c r="C22216" s="2"/>
    </row>
    <row r="22217" spans="2:3" x14ac:dyDescent="0.45">
      <c r="B22217" s="2"/>
      <c r="C22217" s="2"/>
    </row>
    <row r="22218" spans="2:3" x14ac:dyDescent="0.45">
      <c r="B22218" s="2"/>
      <c r="C22218" s="2"/>
    </row>
    <row r="22219" spans="2:3" x14ac:dyDescent="0.45">
      <c r="B22219" s="2"/>
      <c r="C22219" s="2"/>
    </row>
    <row r="22220" spans="2:3" x14ac:dyDescent="0.45">
      <c r="B22220" s="2"/>
      <c r="C22220" s="2"/>
    </row>
    <row r="22221" spans="2:3" x14ac:dyDescent="0.45">
      <c r="B22221" s="2"/>
      <c r="C22221" s="2"/>
    </row>
    <row r="22222" spans="2:3" x14ac:dyDescent="0.45">
      <c r="B22222" s="2"/>
      <c r="C22222" s="2"/>
    </row>
    <row r="22223" spans="2:3" x14ac:dyDescent="0.45">
      <c r="B22223" s="2"/>
      <c r="C22223" s="2"/>
    </row>
    <row r="22224" spans="2:3" x14ac:dyDescent="0.45">
      <c r="B22224" s="2"/>
      <c r="C22224" s="2"/>
    </row>
    <row r="22225" spans="2:3" x14ac:dyDescent="0.45">
      <c r="B22225" s="2"/>
      <c r="C22225" s="2"/>
    </row>
    <row r="22226" spans="2:3" x14ac:dyDescent="0.45">
      <c r="B22226" s="2"/>
      <c r="C22226" s="2"/>
    </row>
    <row r="22227" spans="2:3" x14ac:dyDescent="0.45">
      <c r="B22227" s="2"/>
      <c r="C22227" s="2"/>
    </row>
    <row r="22228" spans="2:3" x14ac:dyDescent="0.45">
      <c r="B22228" s="2"/>
      <c r="C22228" s="2"/>
    </row>
    <row r="22229" spans="2:3" x14ac:dyDescent="0.45">
      <c r="B22229" s="2"/>
      <c r="C22229" s="2"/>
    </row>
    <row r="22230" spans="2:3" x14ac:dyDescent="0.45">
      <c r="B22230" s="2"/>
      <c r="C22230" s="2"/>
    </row>
    <row r="22231" spans="2:3" x14ac:dyDescent="0.45">
      <c r="B22231" s="2"/>
      <c r="C22231" s="2"/>
    </row>
    <row r="22232" spans="2:3" x14ac:dyDescent="0.45">
      <c r="B22232" s="2"/>
      <c r="C22232" s="2"/>
    </row>
    <row r="22233" spans="2:3" x14ac:dyDescent="0.45">
      <c r="B22233" s="2"/>
      <c r="C22233" s="2"/>
    </row>
    <row r="22234" spans="2:3" x14ac:dyDescent="0.45">
      <c r="B22234" s="2"/>
      <c r="C22234" s="2"/>
    </row>
    <row r="22235" spans="2:3" x14ac:dyDescent="0.45">
      <c r="B22235" s="2"/>
      <c r="C22235" s="2"/>
    </row>
    <row r="22236" spans="2:3" x14ac:dyDescent="0.45">
      <c r="B22236" s="2"/>
      <c r="C22236" s="2"/>
    </row>
    <row r="22237" spans="2:3" x14ac:dyDescent="0.45">
      <c r="B22237" s="2"/>
      <c r="C22237" s="2"/>
    </row>
    <row r="22238" spans="2:3" x14ac:dyDescent="0.45">
      <c r="B22238" s="2"/>
      <c r="C22238" s="2"/>
    </row>
    <row r="22239" spans="2:3" x14ac:dyDescent="0.45">
      <c r="B22239" s="2"/>
      <c r="C22239" s="2"/>
    </row>
    <row r="22240" spans="2:3" x14ac:dyDescent="0.45">
      <c r="B22240" s="2"/>
      <c r="C22240" s="2"/>
    </row>
    <row r="22241" spans="2:3" x14ac:dyDescent="0.45">
      <c r="B22241" s="2"/>
      <c r="C22241" s="2"/>
    </row>
    <row r="22242" spans="2:3" x14ac:dyDescent="0.45">
      <c r="B22242" s="2"/>
      <c r="C22242" s="2"/>
    </row>
    <row r="22243" spans="2:3" x14ac:dyDescent="0.45">
      <c r="B22243" s="2"/>
      <c r="C22243" s="2"/>
    </row>
    <row r="22244" spans="2:3" x14ac:dyDescent="0.45">
      <c r="B22244" s="2"/>
      <c r="C22244" s="2"/>
    </row>
    <row r="22245" spans="2:3" x14ac:dyDescent="0.45">
      <c r="B22245" s="2"/>
      <c r="C22245" s="2"/>
    </row>
    <row r="22246" spans="2:3" x14ac:dyDescent="0.45">
      <c r="B22246" s="2"/>
      <c r="C22246" s="2"/>
    </row>
    <row r="22247" spans="2:3" x14ac:dyDescent="0.45">
      <c r="B22247" s="2"/>
      <c r="C22247" s="2"/>
    </row>
    <row r="22248" spans="2:3" x14ac:dyDescent="0.45">
      <c r="B22248" s="2"/>
      <c r="C22248" s="2"/>
    </row>
    <row r="22249" spans="2:3" x14ac:dyDescent="0.45">
      <c r="B22249" s="2"/>
      <c r="C22249" s="2"/>
    </row>
    <row r="22250" spans="2:3" x14ac:dyDescent="0.45">
      <c r="B22250" s="2"/>
      <c r="C22250" s="2"/>
    </row>
    <row r="22251" spans="2:3" x14ac:dyDescent="0.45">
      <c r="B22251" s="2"/>
      <c r="C22251" s="2"/>
    </row>
    <row r="22252" spans="2:3" x14ac:dyDescent="0.45">
      <c r="B22252" s="2"/>
      <c r="C22252" s="2"/>
    </row>
    <row r="22253" spans="2:3" x14ac:dyDescent="0.45">
      <c r="B22253" s="2"/>
      <c r="C22253" s="2"/>
    </row>
    <row r="22254" spans="2:3" x14ac:dyDescent="0.45">
      <c r="B22254" s="2"/>
      <c r="C22254" s="2"/>
    </row>
    <row r="22255" spans="2:3" x14ac:dyDescent="0.45">
      <c r="B22255" s="2"/>
      <c r="C22255" s="2"/>
    </row>
    <row r="22256" spans="2:3" x14ac:dyDescent="0.45">
      <c r="B22256" s="2"/>
      <c r="C22256" s="2"/>
    </row>
    <row r="22257" spans="2:3" x14ac:dyDescent="0.45">
      <c r="B22257" s="2"/>
      <c r="C22257" s="2"/>
    </row>
    <row r="22258" spans="2:3" x14ac:dyDescent="0.45">
      <c r="B22258" s="2"/>
      <c r="C22258" s="2"/>
    </row>
    <row r="22259" spans="2:3" x14ac:dyDescent="0.45">
      <c r="B22259" s="2"/>
      <c r="C22259" s="2"/>
    </row>
    <row r="22260" spans="2:3" x14ac:dyDescent="0.45">
      <c r="B22260" s="2"/>
      <c r="C22260" s="2"/>
    </row>
    <row r="22261" spans="2:3" x14ac:dyDescent="0.45">
      <c r="B22261" s="2"/>
      <c r="C22261" s="2"/>
    </row>
    <row r="22262" spans="2:3" x14ac:dyDescent="0.45">
      <c r="B22262" s="2"/>
      <c r="C22262" s="2"/>
    </row>
    <row r="22263" spans="2:3" x14ac:dyDescent="0.45">
      <c r="B22263" s="2"/>
      <c r="C22263" s="2"/>
    </row>
    <row r="22264" spans="2:3" x14ac:dyDescent="0.45">
      <c r="B22264" s="2"/>
      <c r="C22264" s="2"/>
    </row>
    <row r="22265" spans="2:3" x14ac:dyDescent="0.45">
      <c r="B22265" s="2"/>
      <c r="C22265" s="2"/>
    </row>
    <row r="22266" spans="2:3" x14ac:dyDescent="0.45">
      <c r="B22266" s="2"/>
      <c r="C22266" s="2"/>
    </row>
    <row r="22267" spans="2:3" x14ac:dyDescent="0.45">
      <c r="B22267" s="2"/>
      <c r="C22267" s="2"/>
    </row>
    <row r="22268" spans="2:3" x14ac:dyDescent="0.45">
      <c r="B22268" s="2"/>
      <c r="C22268" s="2"/>
    </row>
    <row r="22269" spans="2:3" x14ac:dyDescent="0.45">
      <c r="B22269" s="2"/>
      <c r="C22269" s="2"/>
    </row>
    <row r="22270" spans="2:3" x14ac:dyDescent="0.45">
      <c r="B22270" s="2"/>
      <c r="C22270" s="2"/>
    </row>
    <row r="22271" spans="2:3" x14ac:dyDescent="0.45">
      <c r="B22271" s="2"/>
      <c r="C22271" s="2"/>
    </row>
    <row r="22272" spans="2:3" x14ac:dyDescent="0.45">
      <c r="B22272" s="2"/>
      <c r="C22272" s="2"/>
    </row>
    <row r="22273" spans="2:3" x14ac:dyDescent="0.45">
      <c r="B22273" s="2"/>
      <c r="C22273" s="2"/>
    </row>
    <row r="22274" spans="2:3" x14ac:dyDescent="0.45">
      <c r="B22274" s="2"/>
      <c r="C22274" s="2"/>
    </row>
    <row r="22275" spans="2:3" x14ac:dyDescent="0.45">
      <c r="B22275" s="2"/>
      <c r="C22275" s="2"/>
    </row>
    <row r="22276" spans="2:3" x14ac:dyDescent="0.45">
      <c r="B22276" s="2"/>
      <c r="C22276" s="2"/>
    </row>
    <row r="22277" spans="2:3" x14ac:dyDescent="0.45">
      <c r="B22277" s="2"/>
      <c r="C22277" s="2"/>
    </row>
    <row r="22278" spans="2:3" x14ac:dyDescent="0.45">
      <c r="B22278" s="2"/>
      <c r="C22278" s="2"/>
    </row>
    <row r="22279" spans="2:3" x14ac:dyDescent="0.45">
      <c r="B22279" s="2"/>
      <c r="C22279" s="2"/>
    </row>
    <row r="22280" spans="2:3" x14ac:dyDescent="0.45">
      <c r="B22280" s="2"/>
      <c r="C22280" s="2"/>
    </row>
    <row r="22281" spans="2:3" x14ac:dyDescent="0.45">
      <c r="B22281" s="2"/>
      <c r="C22281" s="2"/>
    </row>
    <row r="22282" spans="2:3" x14ac:dyDescent="0.45">
      <c r="B22282" s="2"/>
      <c r="C22282" s="2"/>
    </row>
    <row r="22283" spans="2:3" x14ac:dyDescent="0.45">
      <c r="B22283" s="2"/>
      <c r="C22283" s="2"/>
    </row>
    <row r="22284" spans="2:3" x14ac:dyDescent="0.45">
      <c r="B22284" s="2"/>
      <c r="C22284" s="2"/>
    </row>
    <row r="22285" spans="2:3" x14ac:dyDescent="0.45">
      <c r="B22285" s="2"/>
      <c r="C22285" s="2"/>
    </row>
    <row r="22286" spans="2:3" x14ac:dyDescent="0.45">
      <c r="B22286" s="2"/>
      <c r="C22286" s="2"/>
    </row>
    <row r="22287" spans="2:3" x14ac:dyDescent="0.45">
      <c r="B22287" s="2"/>
      <c r="C22287" s="2"/>
    </row>
    <row r="22288" spans="2:3" x14ac:dyDescent="0.45">
      <c r="B22288" s="2"/>
      <c r="C22288" s="2"/>
    </row>
    <row r="22289" spans="2:3" x14ac:dyDescent="0.45">
      <c r="B22289" s="2"/>
      <c r="C22289" s="2"/>
    </row>
    <row r="22290" spans="2:3" x14ac:dyDescent="0.45">
      <c r="B22290" s="2"/>
      <c r="C22290" s="2"/>
    </row>
    <row r="22291" spans="2:3" x14ac:dyDescent="0.45">
      <c r="B22291" s="2"/>
      <c r="C22291" s="2"/>
    </row>
    <row r="22292" spans="2:3" x14ac:dyDescent="0.45">
      <c r="B22292" s="2"/>
      <c r="C22292" s="2"/>
    </row>
    <row r="22293" spans="2:3" x14ac:dyDescent="0.45">
      <c r="B22293" s="2"/>
      <c r="C22293" s="2"/>
    </row>
    <row r="22294" spans="2:3" x14ac:dyDescent="0.45">
      <c r="B22294" s="2"/>
      <c r="C22294" s="2"/>
    </row>
    <row r="22295" spans="2:3" x14ac:dyDescent="0.45">
      <c r="B22295" s="2"/>
      <c r="C22295" s="2"/>
    </row>
    <row r="22296" spans="2:3" x14ac:dyDescent="0.45">
      <c r="B22296" s="2"/>
      <c r="C22296" s="2"/>
    </row>
    <row r="22297" spans="2:3" x14ac:dyDescent="0.45">
      <c r="B22297" s="2"/>
      <c r="C22297" s="2"/>
    </row>
    <row r="22298" spans="2:3" x14ac:dyDescent="0.45">
      <c r="B22298" s="2"/>
      <c r="C22298" s="2"/>
    </row>
    <row r="22299" spans="2:3" x14ac:dyDescent="0.45">
      <c r="B22299" s="2"/>
      <c r="C22299" s="2"/>
    </row>
    <row r="22300" spans="2:3" x14ac:dyDescent="0.45">
      <c r="B22300" s="2"/>
      <c r="C22300" s="2"/>
    </row>
    <row r="22301" spans="2:3" x14ac:dyDescent="0.45">
      <c r="B22301" s="2"/>
      <c r="C22301" s="2"/>
    </row>
    <row r="22302" spans="2:3" x14ac:dyDescent="0.45">
      <c r="B22302" s="2"/>
      <c r="C22302" s="2"/>
    </row>
    <row r="22303" spans="2:3" x14ac:dyDescent="0.45">
      <c r="B22303" s="2"/>
      <c r="C22303" s="2"/>
    </row>
    <row r="22304" spans="2:3" x14ac:dyDescent="0.45">
      <c r="B22304" s="2"/>
      <c r="C22304" s="2"/>
    </row>
    <row r="22305" spans="2:3" x14ac:dyDescent="0.45">
      <c r="B22305" s="2"/>
      <c r="C22305" s="2"/>
    </row>
    <row r="22306" spans="2:3" x14ac:dyDescent="0.45">
      <c r="B22306" s="2"/>
      <c r="C22306" s="2"/>
    </row>
    <row r="22307" spans="2:3" x14ac:dyDescent="0.45">
      <c r="B22307" s="2"/>
      <c r="C22307" s="2"/>
    </row>
    <row r="22308" spans="2:3" x14ac:dyDescent="0.45">
      <c r="B22308" s="2"/>
      <c r="C22308" s="2"/>
    </row>
    <row r="22309" spans="2:3" x14ac:dyDescent="0.45">
      <c r="B22309" s="2"/>
      <c r="C22309" s="2"/>
    </row>
    <row r="22310" spans="2:3" x14ac:dyDescent="0.45">
      <c r="B22310" s="2"/>
      <c r="C22310" s="2"/>
    </row>
    <row r="22311" spans="2:3" x14ac:dyDescent="0.45">
      <c r="B22311" s="2"/>
      <c r="C22311" s="2"/>
    </row>
    <row r="22312" spans="2:3" x14ac:dyDescent="0.45">
      <c r="B22312" s="2"/>
      <c r="C22312" s="2"/>
    </row>
    <row r="22313" spans="2:3" x14ac:dyDescent="0.45">
      <c r="B22313" s="2"/>
      <c r="C22313" s="2"/>
    </row>
    <row r="22314" spans="2:3" x14ac:dyDescent="0.45">
      <c r="B22314" s="2"/>
      <c r="C22314" s="2"/>
    </row>
    <row r="22315" spans="2:3" x14ac:dyDescent="0.45">
      <c r="B22315" s="2"/>
      <c r="C22315" s="2"/>
    </row>
    <row r="22316" spans="2:3" x14ac:dyDescent="0.45">
      <c r="B22316" s="2"/>
      <c r="C22316" s="2"/>
    </row>
    <row r="22317" spans="2:3" x14ac:dyDescent="0.45">
      <c r="B22317" s="2"/>
      <c r="C22317" s="2"/>
    </row>
    <row r="22318" spans="2:3" x14ac:dyDescent="0.45">
      <c r="B22318" s="2"/>
      <c r="C22318" s="2"/>
    </row>
    <row r="22319" spans="2:3" x14ac:dyDescent="0.45">
      <c r="B22319" s="2"/>
      <c r="C22319" s="2"/>
    </row>
    <row r="22320" spans="2:3" x14ac:dyDescent="0.45">
      <c r="B22320" s="2"/>
      <c r="C22320" s="2"/>
    </row>
    <row r="22321" spans="2:3" x14ac:dyDescent="0.45">
      <c r="B22321" s="2"/>
      <c r="C22321" s="2"/>
    </row>
    <row r="22322" spans="2:3" x14ac:dyDescent="0.45">
      <c r="B22322" s="2"/>
      <c r="C22322" s="2"/>
    </row>
    <row r="22323" spans="2:3" x14ac:dyDescent="0.45">
      <c r="B22323" s="2"/>
      <c r="C22323" s="2"/>
    </row>
    <row r="22324" spans="2:3" x14ac:dyDescent="0.45">
      <c r="B22324" s="2"/>
      <c r="C22324" s="2"/>
    </row>
    <row r="22325" spans="2:3" x14ac:dyDescent="0.45">
      <c r="B22325" s="2"/>
      <c r="C22325" s="2"/>
    </row>
    <row r="22326" spans="2:3" x14ac:dyDescent="0.45">
      <c r="B22326" s="2"/>
      <c r="C22326" s="2"/>
    </row>
    <row r="22327" spans="2:3" x14ac:dyDescent="0.45">
      <c r="B22327" s="2"/>
      <c r="C22327" s="2"/>
    </row>
    <row r="22328" spans="2:3" x14ac:dyDescent="0.45">
      <c r="B22328" s="2"/>
      <c r="C22328" s="2"/>
    </row>
    <row r="22329" spans="2:3" x14ac:dyDescent="0.45">
      <c r="B22329" s="2"/>
      <c r="C22329" s="2"/>
    </row>
    <row r="22330" spans="2:3" x14ac:dyDescent="0.45">
      <c r="B22330" s="2"/>
      <c r="C22330" s="2"/>
    </row>
    <row r="22331" spans="2:3" x14ac:dyDescent="0.45">
      <c r="B22331" s="2"/>
      <c r="C22331" s="2"/>
    </row>
    <row r="22332" spans="2:3" x14ac:dyDescent="0.45">
      <c r="B22332" s="2"/>
      <c r="C22332" s="2"/>
    </row>
    <row r="22333" spans="2:3" x14ac:dyDescent="0.45">
      <c r="B22333" s="2"/>
      <c r="C22333" s="2"/>
    </row>
    <row r="22334" spans="2:3" x14ac:dyDescent="0.45">
      <c r="B22334" s="2"/>
      <c r="C22334" s="2"/>
    </row>
    <row r="22335" spans="2:3" x14ac:dyDescent="0.45">
      <c r="B22335" s="2"/>
      <c r="C22335" s="2"/>
    </row>
    <row r="22336" spans="2:3" x14ac:dyDescent="0.45">
      <c r="B22336" s="2"/>
      <c r="C22336" s="2"/>
    </row>
    <row r="22337" spans="2:3" x14ac:dyDescent="0.45">
      <c r="B22337" s="2"/>
      <c r="C22337" s="2"/>
    </row>
    <row r="22338" spans="2:3" x14ac:dyDescent="0.45">
      <c r="B22338" s="2"/>
      <c r="C22338" s="2"/>
    </row>
    <row r="22339" spans="2:3" x14ac:dyDescent="0.45">
      <c r="B22339" s="2"/>
      <c r="C22339" s="2"/>
    </row>
    <row r="22340" spans="2:3" x14ac:dyDescent="0.45">
      <c r="B22340" s="2"/>
      <c r="C22340" s="2"/>
    </row>
    <row r="22341" spans="2:3" x14ac:dyDescent="0.45">
      <c r="B22341" s="2"/>
      <c r="C22341" s="2"/>
    </row>
    <row r="22342" spans="2:3" x14ac:dyDescent="0.45">
      <c r="B22342" s="2"/>
      <c r="C22342" s="2"/>
    </row>
    <row r="22343" spans="2:3" x14ac:dyDescent="0.45">
      <c r="B22343" s="2"/>
      <c r="C22343" s="2"/>
    </row>
    <row r="22344" spans="2:3" x14ac:dyDescent="0.45">
      <c r="B22344" s="2"/>
      <c r="C22344" s="2"/>
    </row>
    <row r="22345" spans="2:3" x14ac:dyDescent="0.45">
      <c r="B22345" s="2"/>
      <c r="C22345" s="2"/>
    </row>
    <row r="22346" spans="2:3" x14ac:dyDescent="0.45">
      <c r="B22346" s="2"/>
      <c r="C22346" s="2"/>
    </row>
    <row r="22347" spans="2:3" x14ac:dyDescent="0.45">
      <c r="B22347" s="2"/>
      <c r="C22347" s="2"/>
    </row>
    <row r="22348" spans="2:3" x14ac:dyDescent="0.45">
      <c r="B22348" s="2"/>
      <c r="C22348" s="2"/>
    </row>
    <row r="22349" spans="2:3" x14ac:dyDescent="0.45">
      <c r="B22349" s="2"/>
      <c r="C22349" s="2"/>
    </row>
    <row r="22350" spans="2:3" x14ac:dyDescent="0.45">
      <c r="B22350" s="2"/>
      <c r="C22350" s="2"/>
    </row>
    <row r="22351" spans="2:3" x14ac:dyDescent="0.45">
      <c r="B22351" s="2"/>
      <c r="C22351" s="2"/>
    </row>
    <row r="22352" spans="2:3" x14ac:dyDescent="0.45">
      <c r="B22352" s="2"/>
      <c r="C22352" s="2"/>
    </row>
    <row r="22353" spans="2:3" x14ac:dyDescent="0.45">
      <c r="B22353" s="2"/>
      <c r="C22353" s="2"/>
    </row>
    <row r="22354" spans="2:3" x14ac:dyDescent="0.45">
      <c r="B22354" s="2"/>
      <c r="C22354" s="2"/>
    </row>
    <row r="22355" spans="2:3" x14ac:dyDescent="0.45">
      <c r="B22355" s="2"/>
      <c r="C22355" s="2"/>
    </row>
    <row r="22356" spans="2:3" x14ac:dyDescent="0.45">
      <c r="B22356" s="2"/>
      <c r="C22356" s="2"/>
    </row>
    <row r="22357" spans="2:3" x14ac:dyDescent="0.45">
      <c r="B22357" s="2"/>
      <c r="C22357" s="2"/>
    </row>
    <row r="22358" spans="2:3" x14ac:dyDescent="0.45">
      <c r="B22358" s="2"/>
      <c r="C22358" s="2"/>
    </row>
    <row r="22359" spans="2:3" x14ac:dyDescent="0.45">
      <c r="B22359" s="2"/>
      <c r="C22359" s="2"/>
    </row>
    <row r="22360" spans="2:3" x14ac:dyDescent="0.45">
      <c r="B22360" s="2"/>
      <c r="C22360" s="2"/>
    </row>
    <row r="22361" spans="2:3" x14ac:dyDescent="0.45">
      <c r="B22361" s="2"/>
      <c r="C22361" s="2"/>
    </row>
    <row r="22362" spans="2:3" x14ac:dyDescent="0.45">
      <c r="B22362" s="2"/>
      <c r="C22362" s="2"/>
    </row>
    <row r="22363" spans="2:3" x14ac:dyDescent="0.45">
      <c r="B22363" s="2"/>
      <c r="C22363" s="2"/>
    </row>
    <row r="22364" spans="2:3" x14ac:dyDescent="0.45">
      <c r="B22364" s="2"/>
      <c r="C22364" s="2"/>
    </row>
    <row r="22365" spans="2:3" x14ac:dyDescent="0.45">
      <c r="B22365" s="2"/>
      <c r="C22365" s="2"/>
    </row>
    <row r="22366" spans="2:3" x14ac:dyDescent="0.45">
      <c r="B22366" s="2"/>
      <c r="C22366" s="2"/>
    </row>
    <row r="22367" spans="2:3" x14ac:dyDescent="0.45">
      <c r="B22367" s="2"/>
      <c r="C22367" s="2"/>
    </row>
    <row r="22368" spans="2:3" x14ac:dyDescent="0.45">
      <c r="B22368" s="2"/>
      <c r="C22368" s="2"/>
    </row>
    <row r="22369" spans="2:3" x14ac:dyDescent="0.45">
      <c r="B22369" s="2"/>
      <c r="C22369" s="2"/>
    </row>
    <row r="22370" spans="2:3" x14ac:dyDescent="0.45">
      <c r="B22370" s="2"/>
      <c r="C22370" s="2"/>
    </row>
    <row r="22371" spans="2:3" x14ac:dyDescent="0.45">
      <c r="B22371" s="2"/>
      <c r="C22371" s="2"/>
    </row>
    <row r="22372" spans="2:3" x14ac:dyDescent="0.45">
      <c r="B22372" s="2"/>
      <c r="C22372" s="2"/>
    </row>
    <row r="22373" spans="2:3" x14ac:dyDescent="0.45">
      <c r="B22373" s="2"/>
      <c r="C22373" s="2"/>
    </row>
    <row r="22374" spans="2:3" x14ac:dyDescent="0.45">
      <c r="B22374" s="2"/>
      <c r="C22374" s="2"/>
    </row>
    <row r="22375" spans="2:3" x14ac:dyDescent="0.45">
      <c r="B22375" s="2"/>
      <c r="C22375" s="2"/>
    </row>
    <row r="22376" spans="2:3" x14ac:dyDescent="0.45">
      <c r="B22376" s="2"/>
      <c r="C22376" s="2"/>
    </row>
    <row r="22377" spans="2:3" x14ac:dyDescent="0.45">
      <c r="B22377" s="2"/>
      <c r="C22377" s="2"/>
    </row>
    <row r="22378" spans="2:3" x14ac:dyDescent="0.45">
      <c r="B22378" s="2"/>
      <c r="C22378" s="2"/>
    </row>
    <row r="22379" spans="2:3" x14ac:dyDescent="0.45">
      <c r="B22379" s="2"/>
      <c r="C22379" s="2"/>
    </row>
    <row r="22380" spans="2:3" x14ac:dyDescent="0.45">
      <c r="B22380" s="2"/>
      <c r="C22380" s="2"/>
    </row>
    <row r="22381" spans="2:3" x14ac:dyDescent="0.45">
      <c r="B22381" s="2"/>
      <c r="C22381" s="2"/>
    </row>
    <row r="22382" spans="2:3" x14ac:dyDescent="0.45">
      <c r="B22382" s="2"/>
      <c r="C22382" s="2"/>
    </row>
    <row r="22383" spans="2:3" x14ac:dyDescent="0.45">
      <c r="B22383" s="2"/>
      <c r="C22383" s="2"/>
    </row>
    <row r="22384" spans="2:3" x14ac:dyDescent="0.45">
      <c r="B22384" s="2"/>
      <c r="C22384" s="2"/>
    </row>
    <row r="22385" spans="2:3" x14ac:dyDescent="0.45">
      <c r="B22385" s="2"/>
      <c r="C22385" s="2"/>
    </row>
    <row r="22386" spans="2:3" x14ac:dyDescent="0.45">
      <c r="B22386" s="2"/>
      <c r="C22386" s="2"/>
    </row>
    <row r="22387" spans="2:3" x14ac:dyDescent="0.45">
      <c r="B22387" s="2"/>
      <c r="C22387" s="2"/>
    </row>
    <row r="22388" spans="2:3" x14ac:dyDescent="0.45">
      <c r="B22388" s="2"/>
      <c r="C22388" s="2"/>
    </row>
    <row r="22389" spans="2:3" x14ac:dyDescent="0.45">
      <c r="B22389" s="2"/>
      <c r="C22389" s="2"/>
    </row>
    <row r="22390" spans="2:3" x14ac:dyDescent="0.45">
      <c r="B22390" s="2"/>
      <c r="C22390" s="2"/>
    </row>
    <row r="22391" spans="2:3" x14ac:dyDescent="0.45">
      <c r="B22391" s="2"/>
      <c r="C22391" s="2"/>
    </row>
    <row r="22392" spans="2:3" x14ac:dyDescent="0.45">
      <c r="B22392" s="2"/>
      <c r="C22392" s="2"/>
    </row>
    <row r="22393" spans="2:3" x14ac:dyDescent="0.45">
      <c r="B22393" s="2"/>
      <c r="C22393" s="2"/>
    </row>
    <row r="22394" spans="2:3" x14ac:dyDescent="0.45">
      <c r="B22394" s="2"/>
      <c r="C22394" s="2"/>
    </row>
    <row r="22395" spans="2:3" x14ac:dyDescent="0.45">
      <c r="B22395" s="2"/>
      <c r="C22395" s="2"/>
    </row>
    <row r="22396" spans="2:3" x14ac:dyDescent="0.45">
      <c r="B22396" s="2"/>
      <c r="C22396" s="2"/>
    </row>
    <row r="22397" spans="2:3" x14ac:dyDescent="0.45">
      <c r="B22397" s="2"/>
      <c r="C22397" s="2"/>
    </row>
    <row r="22398" spans="2:3" x14ac:dyDescent="0.45">
      <c r="B22398" s="2"/>
      <c r="C22398" s="2"/>
    </row>
    <row r="22399" spans="2:3" x14ac:dyDescent="0.45">
      <c r="B22399" s="2"/>
      <c r="C22399" s="2"/>
    </row>
    <row r="22400" spans="2:3" x14ac:dyDescent="0.45">
      <c r="B22400" s="2"/>
      <c r="C22400" s="2"/>
    </row>
    <row r="22401" spans="2:3" x14ac:dyDescent="0.45">
      <c r="B22401" s="2"/>
      <c r="C22401" s="2"/>
    </row>
    <row r="22402" spans="2:3" x14ac:dyDescent="0.45">
      <c r="B22402" s="2"/>
      <c r="C22402" s="2"/>
    </row>
    <row r="22403" spans="2:3" x14ac:dyDescent="0.45">
      <c r="B22403" s="2"/>
      <c r="C22403" s="2"/>
    </row>
    <row r="22404" spans="2:3" x14ac:dyDescent="0.45">
      <c r="B22404" s="2"/>
      <c r="C22404" s="2"/>
    </row>
    <row r="22405" spans="2:3" x14ac:dyDescent="0.45">
      <c r="B22405" s="2"/>
      <c r="C22405" s="2"/>
    </row>
    <row r="22406" spans="2:3" x14ac:dyDescent="0.45">
      <c r="B22406" s="2"/>
      <c r="C22406" s="2"/>
    </row>
    <row r="22407" spans="2:3" x14ac:dyDescent="0.45">
      <c r="B22407" s="2"/>
      <c r="C22407" s="2"/>
    </row>
    <row r="22408" spans="2:3" x14ac:dyDescent="0.45">
      <c r="B22408" s="2"/>
      <c r="C22408" s="2"/>
    </row>
    <row r="22409" spans="2:3" x14ac:dyDescent="0.45">
      <c r="B22409" s="2"/>
      <c r="C22409" s="2"/>
    </row>
    <row r="22410" spans="2:3" x14ac:dyDescent="0.45">
      <c r="B22410" s="2"/>
      <c r="C22410" s="2"/>
    </row>
    <row r="22411" spans="2:3" x14ac:dyDescent="0.45">
      <c r="B22411" s="2"/>
      <c r="C22411" s="2"/>
    </row>
    <row r="22412" spans="2:3" x14ac:dyDescent="0.45">
      <c r="B22412" s="2"/>
      <c r="C22412" s="2"/>
    </row>
    <row r="22413" spans="2:3" x14ac:dyDescent="0.45">
      <c r="B22413" s="2"/>
      <c r="C22413" s="2"/>
    </row>
    <row r="22414" spans="2:3" x14ac:dyDescent="0.45">
      <c r="B22414" s="2"/>
      <c r="C22414" s="2"/>
    </row>
    <row r="22415" spans="2:3" x14ac:dyDescent="0.45">
      <c r="B22415" s="2"/>
      <c r="C22415" s="2"/>
    </row>
    <row r="22416" spans="2:3" x14ac:dyDescent="0.45">
      <c r="B22416" s="2"/>
      <c r="C22416" s="2"/>
    </row>
    <row r="22417" spans="2:3" x14ac:dyDescent="0.45">
      <c r="B22417" s="2"/>
      <c r="C22417" s="2"/>
    </row>
    <row r="22418" spans="2:3" x14ac:dyDescent="0.45">
      <c r="B22418" s="2"/>
      <c r="C22418" s="2"/>
    </row>
    <row r="22419" spans="2:3" x14ac:dyDescent="0.45">
      <c r="B22419" s="2"/>
      <c r="C22419" s="2"/>
    </row>
    <row r="22420" spans="2:3" x14ac:dyDescent="0.45">
      <c r="B22420" s="2"/>
      <c r="C22420" s="2"/>
    </row>
    <row r="22421" spans="2:3" x14ac:dyDescent="0.45">
      <c r="B22421" s="2"/>
      <c r="C22421" s="2"/>
    </row>
    <row r="22422" spans="2:3" x14ac:dyDescent="0.45">
      <c r="B22422" s="2"/>
      <c r="C22422" s="2"/>
    </row>
    <row r="22423" spans="2:3" x14ac:dyDescent="0.45">
      <c r="B22423" s="2"/>
      <c r="C22423" s="2"/>
    </row>
    <row r="22424" spans="2:3" x14ac:dyDescent="0.45">
      <c r="B22424" s="2"/>
      <c r="C22424" s="2"/>
    </row>
    <row r="22425" spans="2:3" x14ac:dyDescent="0.45">
      <c r="B22425" s="2"/>
      <c r="C22425" s="2"/>
    </row>
    <row r="22426" spans="2:3" x14ac:dyDescent="0.45">
      <c r="B22426" s="2"/>
      <c r="C22426" s="2"/>
    </row>
    <row r="22427" spans="2:3" x14ac:dyDescent="0.45">
      <c r="B22427" s="2"/>
      <c r="C22427" s="2"/>
    </row>
    <row r="22428" spans="2:3" x14ac:dyDescent="0.45">
      <c r="B22428" s="2"/>
      <c r="C22428" s="2"/>
    </row>
    <row r="22429" spans="2:3" x14ac:dyDescent="0.45">
      <c r="B22429" s="2"/>
      <c r="C22429" s="2"/>
    </row>
    <row r="22430" spans="2:3" x14ac:dyDescent="0.45">
      <c r="B22430" s="2"/>
      <c r="C22430" s="2"/>
    </row>
    <row r="22431" spans="2:3" x14ac:dyDescent="0.45">
      <c r="B22431" s="2"/>
      <c r="C22431" s="2"/>
    </row>
    <row r="22432" spans="2:3" x14ac:dyDescent="0.45">
      <c r="B22432" s="2"/>
      <c r="C22432" s="2"/>
    </row>
    <row r="22433" spans="2:3" x14ac:dyDescent="0.45">
      <c r="B22433" s="2"/>
      <c r="C22433" s="2"/>
    </row>
    <row r="22434" spans="2:3" x14ac:dyDescent="0.45">
      <c r="B22434" s="2"/>
      <c r="C22434" s="2"/>
    </row>
    <row r="22435" spans="2:3" x14ac:dyDescent="0.45">
      <c r="B22435" s="2"/>
      <c r="C22435" s="2"/>
    </row>
    <row r="22436" spans="2:3" x14ac:dyDescent="0.45">
      <c r="B22436" s="2"/>
      <c r="C22436" s="2"/>
    </row>
    <row r="22437" spans="2:3" x14ac:dyDescent="0.45">
      <c r="B22437" s="2"/>
      <c r="C22437" s="2"/>
    </row>
    <row r="22438" spans="2:3" x14ac:dyDescent="0.45">
      <c r="B22438" s="2"/>
      <c r="C22438" s="2"/>
    </row>
    <row r="22439" spans="2:3" x14ac:dyDescent="0.45">
      <c r="B22439" s="2"/>
      <c r="C22439" s="2"/>
    </row>
    <row r="22440" spans="2:3" x14ac:dyDescent="0.45">
      <c r="B22440" s="2"/>
      <c r="C22440" s="2"/>
    </row>
    <row r="22441" spans="2:3" x14ac:dyDescent="0.45">
      <c r="B22441" s="2"/>
      <c r="C22441" s="2"/>
    </row>
    <row r="22442" spans="2:3" x14ac:dyDescent="0.45">
      <c r="B22442" s="2"/>
      <c r="C22442" s="2"/>
    </row>
    <row r="22443" spans="2:3" x14ac:dyDescent="0.45">
      <c r="B22443" s="2"/>
      <c r="C22443" s="2"/>
    </row>
    <row r="22444" spans="2:3" x14ac:dyDescent="0.45">
      <c r="B22444" s="2"/>
      <c r="C22444" s="2"/>
    </row>
    <row r="22445" spans="2:3" x14ac:dyDescent="0.45">
      <c r="B22445" s="2"/>
      <c r="C22445" s="2"/>
    </row>
    <row r="22446" spans="2:3" x14ac:dyDescent="0.45">
      <c r="B22446" s="2"/>
      <c r="C22446" s="2"/>
    </row>
    <row r="22447" spans="2:3" x14ac:dyDescent="0.45">
      <c r="B22447" s="2"/>
      <c r="C22447" s="2"/>
    </row>
    <row r="22448" spans="2:3" x14ac:dyDescent="0.45">
      <c r="B22448" s="2"/>
      <c r="C22448" s="2"/>
    </row>
    <row r="22449" spans="2:3" x14ac:dyDescent="0.45">
      <c r="B22449" s="2"/>
      <c r="C22449" s="2"/>
    </row>
    <row r="22450" spans="2:3" x14ac:dyDescent="0.45">
      <c r="B22450" s="2"/>
      <c r="C22450" s="2"/>
    </row>
    <row r="22451" spans="2:3" x14ac:dyDescent="0.45">
      <c r="B22451" s="2"/>
      <c r="C22451" s="2"/>
    </row>
    <row r="22452" spans="2:3" x14ac:dyDescent="0.45">
      <c r="B22452" s="2"/>
      <c r="C22452" s="2"/>
    </row>
    <row r="22453" spans="2:3" x14ac:dyDescent="0.45">
      <c r="B22453" s="2"/>
      <c r="C22453" s="2"/>
    </row>
    <row r="22454" spans="2:3" x14ac:dyDescent="0.45">
      <c r="B22454" s="2"/>
      <c r="C22454" s="2"/>
    </row>
    <row r="22455" spans="2:3" x14ac:dyDescent="0.45">
      <c r="B22455" s="2"/>
      <c r="C22455" s="2"/>
    </row>
    <row r="22456" spans="2:3" x14ac:dyDescent="0.45">
      <c r="B22456" s="2"/>
      <c r="C22456" s="2"/>
    </row>
    <row r="22457" spans="2:3" x14ac:dyDescent="0.45">
      <c r="B22457" s="2"/>
      <c r="C22457" s="2"/>
    </row>
    <row r="22458" spans="2:3" x14ac:dyDescent="0.45">
      <c r="B22458" s="2"/>
      <c r="C22458" s="2"/>
    </row>
    <row r="22459" spans="2:3" x14ac:dyDescent="0.45">
      <c r="B22459" s="2"/>
      <c r="C22459" s="2"/>
    </row>
    <row r="22460" spans="2:3" x14ac:dyDescent="0.45">
      <c r="B22460" s="2"/>
      <c r="C22460" s="2"/>
    </row>
    <row r="22461" spans="2:3" x14ac:dyDescent="0.45">
      <c r="B22461" s="2"/>
      <c r="C22461" s="2"/>
    </row>
    <row r="22462" spans="2:3" x14ac:dyDescent="0.45">
      <c r="B22462" s="2"/>
      <c r="C22462" s="2"/>
    </row>
    <row r="22463" spans="2:3" x14ac:dyDescent="0.45">
      <c r="B22463" s="2"/>
      <c r="C22463" s="2"/>
    </row>
    <row r="22464" spans="2:3" x14ac:dyDescent="0.45">
      <c r="B22464" s="2"/>
      <c r="C22464" s="2"/>
    </row>
    <row r="22465" spans="2:3" x14ac:dyDescent="0.45">
      <c r="B22465" s="2"/>
      <c r="C22465" s="2"/>
    </row>
    <row r="22466" spans="2:3" x14ac:dyDescent="0.45">
      <c r="B22466" s="2"/>
      <c r="C22466" s="2"/>
    </row>
    <row r="22467" spans="2:3" x14ac:dyDescent="0.45">
      <c r="B22467" s="2"/>
      <c r="C22467" s="2"/>
    </row>
    <row r="22468" spans="2:3" x14ac:dyDescent="0.45">
      <c r="B22468" s="2"/>
      <c r="C22468" s="2"/>
    </row>
    <row r="22469" spans="2:3" x14ac:dyDescent="0.45">
      <c r="B22469" s="2"/>
      <c r="C22469" s="2"/>
    </row>
    <row r="22470" spans="2:3" x14ac:dyDescent="0.45">
      <c r="B22470" s="2"/>
      <c r="C22470" s="2"/>
    </row>
    <row r="22471" spans="2:3" x14ac:dyDescent="0.45">
      <c r="B22471" s="2"/>
      <c r="C22471" s="2"/>
    </row>
    <row r="22472" spans="2:3" x14ac:dyDescent="0.45">
      <c r="B22472" s="2"/>
      <c r="C22472" s="2"/>
    </row>
    <row r="22473" spans="2:3" x14ac:dyDescent="0.45">
      <c r="B22473" s="2"/>
      <c r="C22473" s="2"/>
    </row>
    <row r="22474" spans="2:3" x14ac:dyDescent="0.45">
      <c r="B22474" s="2"/>
      <c r="C22474" s="2"/>
    </row>
    <row r="22475" spans="2:3" x14ac:dyDescent="0.45">
      <c r="B22475" s="2"/>
      <c r="C22475" s="2"/>
    </row>
    <row r="22476" spans="2:3" x14ac:dyDescent="0.45">
      <c r="B22476" s="2"/>
      <c r="C22476" s="2"/>
    </row>
    <row r="22477" spans="2:3" x14ac:dyDescent="0.45">
      <c r="B22477" s="2"/>
      <c r="C22477" s="2"/>
    </row>
    <row r="22478" spans="2:3" x14ac:dyDescent="0.45">
      <c r="B22478" s="2"/>
      <c r="C22478" s="2"/>
    </row>
    <row r="22479" spans="2:3" x14ac:dyDescent="0.45">
      <c r="B22479" s="2"/>
      <c r="C22479" s="2"/>
    </row>
    <row r="22480" spans="2:3" x14ac:dyDescent="0.45">
      <c r="B22480" s="2"/>
      <c r="C22480" s="2"/>
    </row>
    <row r="22481" spans="2:3" x14ac:dyDescent="0.45">
      <c r="B22481" s="2"/>
      <c r="C22481" s="2"/>
    </row>
    <row r="22482" spans="2:3" x14ac:dyDescent="0.45">
      <c r="B22482" s="2"/>
      <c r="C22482" s="2"/>
    </row>
    <row r="22483" spans="2:3" x14ac:dyDescent="0.45">
      <c r="B22483" s="2"/>
      <c r="C22483" s="2"/>
    </row>
    <row r="22484" spans="2:3" x14ac:dyDescent="0.45">
      <c r="B22484" s="2"/>
      <c r="C22484" s="2"/>
    </row>
    <row r="22485" spans="2:3" x14ac:dyDescent="0.45">
      <c r="B22485" s="2"/>
      <c r="C22485" s="2"/>
    </row>
    <row r="22486" spans="2:3" x14ac:dyDescent="0.45">
      <c r="B22486" s="2"/>
      <c r="C22486" s="2"/>
    </row>
    <row r="22487" spans="2:3" x14ac:dyDescent="0.45">
      <c r="B22487" s="2"/>
      <c r="C22487" s="2"/>
    </row>
    <row r="22488" spans="2:3" x14ac:dyDescent="0.45">
      <c r="B22488" s="2"/>
      <c r="C22488" s="2"/>
    </row>
    <row r="22489" spans="2:3" x14ac:dyDescent="0.45">
      <c r="B22489" s="2"/>
      <c r="C22489" s="2"/>
    </row>
    <row r="22490" spans="2:3" x14ac:dyDescent="0.45">
      <c r="B22490" s="2"/>
      <c r="C22490" s="2"/>
    </row>
    <row r="22491" spans="2:3" x14ac:dyDescent="0.45">
      <c r="B22491" s="2"/>
      <c r="C22491" s="2"/>
    </row>
    <row r="22492" spans="2:3" x14ac:dyDescent="0.45">
      <c r="B22492" s="2"/>
      <c r="C22492" s="2"/>
    </row>
    <row r="22493" spans="2:3" x14ac:dyDescent="0.45">
      <c r="B22493" s="2"/>
      <c r="C22493" s="2"/>
    </row>
    <row r="22494" spans="2:3" x14ac:dyDescent="0.45">
      <c r="B22494" s="2"/>
      <c r="C22494" s="2"/>
    </row>
    <row r="22495" spans="2:3" x14ac:dyDescent="0.45">
      <c r="B22495" s="2"/>
      <c r="C22495" s="2"/>
    </row>
    <row r="22496" spans="2:3" x14ac:dyDescent="0.45">
      <c r="B22496" s="2"/>
      <c r="C22496" s="2"/>
    </row>
    <row r="22497" spans="2:3" x14ac:dyDescent="0.45">
      <c r="B22497" s="2"/>
      <c r="C22497" s="2"/>
    </row>
    <row r="22498" spans="2:3" x14ac:dyDescent="0.45">
      <c r="B22498" s="2"/>
      <c r="C22498" s="2"/>
    </row>
    <row r="22499" spans="2:3" x14ac:dyDescent="0.45">
      <c r="B22499" s="2"/>
      <c r="C22499" s="2"/>
    </row>
    <row r="22500" spans="2:3" x14ac:dyDescent="0.45">
      <c r="B22500" s="2"/>
      <c r="C22500" s="2"/>
    </row>
    <row r="22501" spans="2:3" x14ac:dyDescent="0.45">
      <c r="B22501" s="2"/>
      <c r="C22501" s="2"/>
    </row>
    <row r="22502" spans="2:3" x14ac:dyDescent="0.45">
      <c r="B22502" s="2"/>
      <c r="C22502" s="2"/>
    </row>
    <row r="22503" spans="2:3" x14ac:dyDescent="0.45">
      <c r="B22503" s="2"/>
      <c r="C22503" s="2"/>
    </row>
    <row r="22504" spans="2:3" x14ac:dyDescent="0.45">
      <c r="B22504" s="2"/>
      <c r="C22504" s="2"/>
    </row>
    <row r="22505" spans="2:3" x14ac:dyDescent="0.45">
      <c r="B22505" s="2"/>
      <c r="C22505" s="2"/>
    </row>
    <row r="22506" spans="2:3" x14ac:dyDescent="0.45">
      <c r="B22506" s="2"/>
      <c r="C22506" s="2"/>
    </row>
    <row r="22507" spans="2:3" x14ac:dyDescent="0.45">
      <c r="B22507" s="2"/>
      <c r="C22507" s="2"/>
    </row>
    <row r="22508" spans="2:3" x14ac:dyDescent="0.45">
      <c r="B22508" s="2"/>
      <c r="C22508" s="2"/>
    </row>
    <row r="22509" spans="2:3" x14ac:dyDescent="0.45">
      <c r="B22509" s="2"/>
      <c r="C22509" s="2"/>
    </row>
    <row r="22510" spans="2:3" x14ac:dyDescent="0.45">
      <c r="B22510" s="2"/>
      <c r="C22510" s="2"/>
    </row>
    <row r="22511" spans="2:3" x14ac:dyDescent="0.45">
      <c r="B22511" s="2"/>
      <c r="C22511" s="2"/>
    </row>
    <row r="22512" spans="2:3" x14ac:dyDescent="0.45">
      <c r="B22512" s="2"/>
      <c r="C22512" s="2"/>
    </row>
    <row r="22513" spans="2:3" x14ac:dyDescent="0.45">
      <c r="B22513" s="2"/>
      <c r="C22513" s="2"/>
    </row>
    <row r="22514" spans="2:3" x14ac:dyDescent="0.45">
      <c r="B22514" s="2"/>
      <c r="C22514" s="2"/>
    </row>
    <row r="22515" spans="2:3" x14ac:dyDescent="0.45">
      <c r="B22515" s="2"/>
      <c r="C22515" s="2"/>
    </row>
    <row r="22516" spans="2:3" x14ac:dyDescent="0.45">
      <c r="B22516" s="2"/>
      <c r="C22516" s="2"/>
    </row>
    <row r="22517" spans="2:3" x14ac:dyDescent="0.45">
      <c r="B22517" s="2"/>
      <c r="C22517" s="2"/>
    </row>
    <row r="22518" spans="2:3" x14ac:dyDescent="0.45">
      <c r="B22518" s="2"/>
      <c r="C22518" s="2"/>
    </row>
    <row r="22519" spans="2:3" x14ac:dyDescent="0.45">
      <c r="B22519" s="2"/>
      <c r="C22519" s="2"/>
    </row>
    <row r="22520" spans="2:3" x14ac:dyDescent="0.45">
      <c r="B22520" s="2"/>
      <c r="C22520" s="2"/>
    </row>
    <row r="22521" spans="2:3" x14ac:dyDescent="0.45">
      <c r="B22521" s="2"/>
      <c r="C22521" s="2"/>
    </row>
    <row r="22522" spans="2:3" x14ac:dyDescent="0.45">
      <c r="B22522" s="2"/>
      <c r="C22522" s="2"/>
    </row>
    <row r="22523" spans="2:3" x14ac:dyDescent="0.45">
      <c r="B22523" s="2"/>
      <c r="C22523" s="2"/>
    </row>
    <row r="22524" spans="2:3" x14ac:dyDescent="0.45">
      <c r="B22524" s="2"/>
      <c r="C22524" s="2"/>
    </row>
    <row r="22525" spans="2:3" x14ac:dyDescent="0.45">
      <c r="B22525" s="2"/>
      <c r="C22525" s="2"/>
    </row>
    <row r="22526" spans="2:3" x14ac:dyDescent="0.45">
      <c r="B22526" s="2"/>
      <c r="C22526" s="2"/>
    </row>
    <row r="22527" spans="2:3" x14ac:dyDescent="0.45">
      <c r="B22527" s="2"/>
      <c r="C22527" s="2"/>
    </row>
    <row r="22528" spans="2:3" x14ac:dyDescent="0.45">
      <c r="B22528" s="2"/>
      <c r="C22528" s="2"/>
    </row>
    <row r="22529" spans="2:3" x14ac:dyDescent="0.45">
      <c r="B22529" s="2"/>
      <c r="C22529" s="2"/>
    </row>
    <row r="22530" spans="2:3" x14ac:dyDescent="0.45">
      <c r="B22530" s="2"/>
      <c r="C22530" s="2"/>
    </row>
    <row r="22531" spans="2:3" x14ac:dyDescent="0.45">
      <c r="B22531" s="2"/>
      <c r="C22531" s="2"/>
    </row>
    <row r="22532" spans="2:3" x14ac:dyDescent="0.45">
      <c r="B22532" s="2"/>
      <c r="C22532" s="2"/>
    </row>
    <row r="22533" spans="2:3" x14ac:dyDescent="0.45">
      <c r="B22533" s="2"/>
      <c r="C22533" s="2"/>
    </row>
    <row r="22534" spans="2:3" x14ac:dyDescent="0.45">
      <c r="B22534" s="2"/>
      <c r="C22534" s="2"/>
    </row>
    <row r="22535" spans="2:3" x14ac:dyDescent="0.45">
      <c r="B22535" s="2"/>
      <c r="C22535" s="2"/>
    </row>
    <row r="22536" spans="2:3" x14ac:dyDescent="0.45">
      <c r="B22536" s="2"/>
      <c r="C22536" s="2"/>
    </row>
    <row r="22537" spans="2:3" x14ac:dyDescent="0.45">
      <c r="B22537" s="2"/>
      <c r="C22537" s="2"/>
    </row>
    <row r="22538" spans="2:3" x14ac:dyDescent="0.45">
      <c r="B22538" s="2"/>
      <c r="C22538" s="2"/>
    </row>
    <row r="22539" spans="2:3" x14ac:dyDescent="0.45">
      <c r="B22539" s="2"/>
      <c r="C22539" s="2"/>
    </row>
    <row r="22540" spans="2:3" x14ac:dyDescent="0.45">
      <c r="B22540" s="2"/>
      <c r="C22540" s="2"/>
    </row>
    <row r="22541" spans="2:3" x14ac:dyDescent="0.45">
      <c r="B22541" s="2"/>
      <c r="C22541" s="2"/>
    </row>
    <row r="22542" spans="2:3" x14ac:dyDescent="0.45">
      <c r="B22542" s="2"/>
      <c r="C22542" s="2"/>
    </row>
    <row r="22543" spans="2:3" x14ac:dyDescent="0.45">
      <c r="B22543" s="2"/>
      <c r="C22543" s="2"/>
    </row>
    <row r="22544" spans="2:3" x14ac:dyDescent="0.45">
      <c r="B22544" s="2"/>
      <c r="C22544" s="2"/>
    </row>
    <row r="22545" spans="2:3" x14ac:dyDescent="0.45">
      <c r="B22545" s="2"/>
      <c r="C22545" s="2"/>
    </row>
    <row r="22546" spans="2:3" x14ac:dyDescent="0.45">
      <c r="B22546" s="2"/>
      <c r="C22546" s="2"/>
    </row>
    <row r="22547" spans="2:3" x14ac:dyDescent="0.45">
      <c r="B22547" s="2"/>
      <c r="C22547" s="2"/>
    </row>
    <row r="22548" spans="2:3" x14ac:dyDescent="0.45">
      <c r="B22548" s="2"/>
      <c r="C22548" s="2"/>
    </row>
    <row r="22549" spans="2:3" x14ac:dyDescent="0.45">
      <c r="B22549" s="2"/>
      <c r="C22549" s="2"/>
    </row>
    <row r="22550" spans="2:3" x14ac:dyDescent="0.45">
      <c r="B22550" s="2"/>
      <c r="C22550" s="2"/>
    </row>
    <row r="22551" spans="2:3" x14ac:dyDescent="0.45">
      <c r="B22551" s="2"/>
      <c r="C22551" s="2"/>
    </row>
    <row r="22552" spans="2:3" x14ac:dyDescent="0.45">
      <c r="B22552" s="2"/>
      <c r="C22552" s="2"/>
    </row>
    <row r="22553" spans="2:3" x14ac:dyDescent="0.45">
      <c r="B22553" s="2"/>
      <c r="C22553" s="2"/>
    </row>
    <row r="22554" spans="2:3" x14ac:dyDescent="0.45">
      <c r="B22554" s="2"/>
      <c r="C22554" s="2"/>
    </row>
    <row r="22555" spans="2:3" x14ac:dyDescent="0.45">
      <c r="B22555" s="2"/>
      <c r="C22555" s="2"/>
    </row>
    <row r="22556" spans="2:3" x14ac:dyDescent="0.45">
      <c r="B22556" s="2"/>
      <c r="C22556" s="2"/>
    </row>
    <row r="22557" spans="2:3" x14ac:dyDescent="0.45">
      <c r="B22557" s="2"/>
      <c r="C22557" s="2"/>
    </row>
    <row r="22558" spans="2:3" x14ac:dyDescent="0.45">
      <c r="B22558" s="2"/>
      <c r="C22558" s="2"/>
    </row>
    <row r="22559" spans="2:3" x14ac:dyDescent="0.45">
      <c r="B22559" s="2"/>
      <c r="C22559" s="2"/>
    </row>
    <row r="22560" spans="2:3" x14ac:dyDescent="0.45">
      <c r="B22560" s="2"/>
      <c r="C22560" s="2"/>
    </row>
    <row r="22561" spans="2:3" x14ac:dyDescent="0.45">
      <c r="B22561" s="2"/>
      <c r="C22561" s="2"/>
    </row>
    <row r="22562" spans="2:3" x14ac:dyDescent="0.45">
      <c r="B22562" s="2"/>
      <c r="C22562" s="2"/>
    </row>
    <row r="22563" spans="2:3" x14ac:dyDescent="0.45">
      <c r="B22563" s="2"/>
      <c r="C22563" s="2"/>
    </row>
    <row r="22564" spans="2:3" x14ac:dyDescent="0.45">
      <c r="B22564" s="2"/>
      <c r="C22564" s="2"/>
    </row>
    <row r="22565" spans="2:3" x14ac:dyDescent="0.45">
      <c r="B22565" s="2"/>
      <c r="C22565" s="2"/>
    </row>
    <row r="22566" spans="2:3" x14ac:dyDescent="0.45">
      <c r="B22566" s="2"/>
      <c r="C22566" s="2"/>
    </row>
    <row r="22567" spans="2:3" x14ac:dyDescent="0.45">
      <c r="B22567" s="2"/>
      <c r="C22567" s="2"/>
    </row>
    <row r="22568" spans="2:3" x14ac:dyDescent="0.45">
      <c r="B22568" s="2"/>
      <c r="C22568" s="2"/>
    </row>
    <row r="22569" spans="2:3" x14ac:dyDescent="0.45">
      <c r="B22569" s="2"/>
      <c r="C22569" s="2"/>
    </row>
    <row r="22570" spans="2:3" x14ac:dyDescent="0.45">
      <c r="B22570" s="2"/>
      <c r="C22570" s="2"/>
    </row>
    <row r="22571" spans="2:3" x14ac:dyDescent="0.45">
      <c r="B22571" s="2"/>
      <c r="C22571" s="2"/>
    </row>
    <row r="22572" spans="2:3" x14ac:dyDescent="0.45">
      <c r="B22572" s="2"/>
      <c r="C22572" s="2"/>
    </row>
    <row r="22573" spans="2:3" x14ac:dyDescent="0.45">
      <c r="B22573" s="2"/>
      <c r="C22573" s="2"/>
    </row>
    <row r="22574" spans="2:3" x14ac:dyDescent="0.45">
      <c r="B22574" s="2"/>
      <c r="C22574" s="2"/>
    </row>
    <row r="22575" spans="2:3" x14ac:dyDescent="0.45">
      <c r="B22575" s="2"/>
      <c r="C22575" s="2"/>
    </row>
    <row r="22576" spans="2:3" x14ac:dyDescent="0.45">
      <c r="B22576" s="2"/>
      <c r="C22576" s="2"/>
    </row>
    <row r="22577" spans="2:3" x14ac:dyDescent="0.45">
      <c r="B22577" s="2"/>
      <c r="C22577" s="2"/>
    </row>
    <row r="22578" spans="2:3" x14ac:dyDescent="0.45">
      <c r="B22578" s="2"/>
      <c r="C22578" s="2"/>
    </row>
    <row r="22579" spans="2:3" x14ac:dyDescent="0.45">
      <c r="B22579" s="2"/>
      <c r="C22579" s="2"/>
    </row>
    <row r="22580" spans="2:3" x14ac:dyDescent="0.45">
      <c r="B22580" s="2"/>
      <c r="C22580" s="2"/>
    </row>
    <row r="22581" spans="2:3" x14ac:dyDescent="0.45">
      <c r="B22581" s="2"/>
      <c r="C22581" s="2"/>
    </row>
    <row r="22582" spans="2:3" x14ac:dyDescent="0.45">
      <c r="B22582" s="2"/>
      <c r="C22582" s="2"/>
    </row>
    <row r="22583" spans="2:3" x14ac:dyDescent="0.45">
      <c r="B22583" s="2"/>
      <c r="C22583" s="2"/>
    </row>
    <row r="22584" spans="2:3" x14ac:dyDescent="0.45">
      <c r="B22584" s="2"/>
      <c r="C22584" s="2"/>
    </row>
    <row r="22585" spans="2:3" x14ac:dyDescent="0.45">
      <c r="B22585" s="2"/>
      <c r="C22585" s="2"/>
    </row>
    <row r="22586" spans="2:3" x14ac:dyDescent="0.45">
      <c r="B22586" s="2"/>
      <c r="C22586" s="2"/>
    </row>
    <row r="22587" spans="2:3" x14ac:dyDescent="0.45">
      <c r="B22587" s="2"/>
      <c r="C22587" s="2"/>
    </row>
    <row r="22588" spans="2:3" x14ac:dyDescent="0.45">
      <c r="B22588" s="2"/>
      <c r="C22588" s="2"/>
    </row>
    <row r="22589" spans="2:3" x14ac:dyDescent="0.45">
      <c r="B22589" s="2"/>
      <c r="C22589" s="2"/>
    </row>
    <row r="22590" spans="2:3" x14ac:dyDescent="0.45">
      <c r="B22590" s="2"/>
      <c r="C22590" s="2"/>
    </row>
    <row r="22591" spans="2:3" x14ac:dyDescent="0.45">
      <c r="B22591" s="2"/>
      <c r="C22591" s="2"/>
    </row>
    <row r="22592" spans="2:3" x14ac:dyDescent="0.45">
      <c r="B22592" s="2"/>
      <c r="C22592" s="2"/>
    </row>
    <row r="22593" spans="2:3" x14ac:dyDescent="0.45">
      <c r="B22593" s="2"/>
      <c r="C22593" s="2"/>
    </row>
    <row r="22594" spans="2:3" x14ac:dyDescent="0.45">
      <c r="B22594" s="2"/>
      <c r="C22594" s="2"/>
    </row>
    <row r="22595" spans="2:3" x14ac:dyDescent="0.45">
      <c r="B22595" s="2"/>
      <c r="C22595" s="2"/>
    </row>
    <row r="22596" spans="2:3" x14ac:dyDescent="0.45">
      <c r="B22596" s="2"/>
      <c r="C22596" s="2"/>
    </row>
    <row r="22597" spans="2:3" x14ac:dyDescent="0.45">
      <c r="B22597" s="2"/>
      <c r="C22597" s="2"/>
    </row>
    <row r="22598" spans="2:3" x14ac:dyDescent="0.45">
      <c r="B22598" s="2"/>
      <c r="C22598" s="2"/>
    </row>
    <row r="22599" spans="2:3" x14ac:dyDescent="0.45">
      <c r="B22599" s="2"/>
      <c r="C22599" s="2"/>
    </row>
    <row r="22600" spans="2:3" x14ac:dyDescent="0.45">
      <c r="B22600" s="2"/>
      <c r="C22600" s="2"/>
    </row>
    <row r="22601" spans="2:3" x14ac:dyDescent="0.45">
      <c r="B22601" s="2"/>
      <c r="C22601" s="2"/>
    </row>
    <row r="22602" spans="2:3" x14ac:dyDescent="0.45">
      <c r="B22602" s="2"/>
      <c r="C22602" s="2"/>
    </row>
    <row r="22603" spans="2:3" x14ac:dyDescent="0.45">
      <c r="B22603" s="2"/>
      <c r="C22603" s="2"/>
    </row>
    <row r="22604" spans="2:3" x14ac:dyDescent="0.45">
      <c r="B22604" s="2"/>
      <c r="C22604" s="2"/>
    </row>
    <row r="22605" spans="2:3" x14ac:dyDescent="0.45">
      <c r="B22605" s="2"/>
      <c r="C22605" s="2"/>
    </row>
    <row r="22606" spans="2:3" x14ac:dyDescent="0.45">
      <c r="B22606" s="2"/>
      <c r="C22606" s="2"/>
    </row>
    <row r="22607" spans="2:3" x14ac:dyDescent="0.45">
      <c r="B22607" s="2"/>
      <c r="C22607" s="2"/>
    </row>
    <row r="22608" spans="2:3" x14ac:dyDescent="0.45">
      <c r="B22608" s="2"/>
      <c r="C22608" s="2"/>
    </row>
    <row r="22609" spans="2:3" x14ac:dyDescent="0.45">
      <c r="B22609" s="2"/>
      <c r="C22609" s="2"/>
    </row>
    <row r="22610" spans="2:3" x14ac:dyDescent="0.45">
      <c r="B22610" s="2"/>
      <c r="C22610" s="2"/>
    </row>
    <row r="22611" spans="2:3" x14ac:dyDescent="0.45">
      <c r="B22611" s="2"/>
      <c r="C22611" s="2"/>
    </row>
    <row r="22612" spans="2:3" x14ac:dyDescent="0.45">
      <c r="B22612" s="2"/>
      <c r="C22612" s="2"/>
    </row>
    <row r="22613" spans="2:3" x14ac:dyDescent="0.45">
      <c r="B22613" s="2"/>
      <c r="C22613" s="2"/>
    </row>
    <row r="22614" spans="2:3" x14ac:dyDescent="0.45">
      <c r="B22614" s="2"/>
      <c r="C22614" s="2"/>
    </row>
    <row r="22615" spans="2:3" x14ac:dyDescent="0.45">
      <c r="B22615" s="2"/>
      <c r="C22615" s="2"/>
    </row>
    <row r="22616" spans="2:3" x14ac:dyDescent="0.45">
      <c r="B22616" s="2"/>
      <c r="C22616" s="2"/>
    </row>
    <row r="22617" spans="2:3" x14ac:dyDescent="0.45">
      <c r="B22617" s="2"/>
      <c r="C22617" s="2"/>
    </row>
    <row r="22618" spans="2:3" x14ac:dyDescent="0.45">
      <c r="B22618" s="2"/>
      <c r="C22618" s="2"/>
    </row>
    <row r="22619" spans="2:3" x14ac:dyDescent="0.45">
      <c r="B22619" s="2"/>
      <c r="C22619" s="2"/>
    </row>
    <row r="22620" spans="2:3" x14ac:dyDescent="0.45">
      <c r="B22620" s="2"/>
      <c r="C22620" s="2"/>
    </row>
    <row r="22621" spans="2:3" x14ac:dyDescent="0.45">
      <c r="B22621" s="2"/>
      <c r="C22621" s="2"/>
    </row>
    <row r="22622" spans="2:3" x14ac:dyDescent="0.45">
      <c r="B22622" s="2"/>
      <c r="C22622" s="2"/>
    </row>
    <row r="22623" spans="2:3" x14ac:dyDescent="0.45">
      <c r="B22623" s="2"/>
      <c r="C22623" s="2"/>
    </row>
    <row r="22624" spans="2:3" x14ac:dyDescent="0.45">
      <c r="B22624" s="2"/>
      <c r="C22624" s="2"/>
    </row>
    <row r="22625" spans="2:3" x14ac:dyDescent="0.45">
      <c r="B22625" s="2"/>
      <c r="C22625" s="2"/>
    </row>
    <row r="22626" spans="2:3" x14ac:dyDescent="0.45">
      <c r="B22626" s="2"/>
      <c r="C22626" s="2"/>
    </row>
    <row r="22627" spans="2:3" x14ac:dyDescent="0.45">
      <c r="B22627" s="2"/>
      <c r="C22627" s="2"/>
    </row>
    <row r="22628" spans="2:3" x14ac:dyDescent="0.45">
      <c r="B22628" s="2"/>
      <c r="C22628" s="2"/>
    </row>
    <row r="22629" spans="2:3" x14ac:dyDescent="0.45">
      <c r="B22629" s="2"/>
      <c r="C22629" s="2"/>
    </row>
    <row r="22630" spans="2:3" x14ac:dyDescent="0.45">
      <c r="B22630" s="2"/>
      <c r="C22630" s="2"/>
    </row>
    <row r="22631" spans="2:3" x14ac:dyDescent="0.45">
      <c r="B22631" s="2"/>
      <c r="C22631" s="2"/>
    </row>
    <row r="22632" spans="2:3" x14ac:dyDescent="0.45">
      <c r="B22632" s="2"/>
      <c r="C22632" s="2"/>
    </row>
    <row r="22633" spans="2:3" x14ac:dyDescent="0.45">
      <c r="B22633" s="2"/>
      <c r="C22633" s="2"/>
    </row>
    <row r="22634" spans="2:3" x14ac:dyDescent="0.45">
      <c r="B22634" s="2"/>
      <c r="C22634" s="2"/>
    </row>
    <row r="22635" spans="2:3" x14ac:dyDescent="0.45">
      <c r="B22635" s="2"/>
      <c r="C22635" s="2"/>
    </row>
    <row r="22636" spans="2:3" x14ac:dyDescent="0.45">
      <c r="B22636" s="2"/>
      <c r="C22636" s="2"/>
    </row>
    <row r="22637" spans="2:3" x14ac:dyDescent="0.45">
      <c r="B22637" s="2"/>
      <c r="C22637" s="2"/>
    </row>
    <row r="22638" spans="2:3" x14ac:dyDescent="0.45">
      <c r="B22638" s="2"/>
      <c r="C22638" s="2"/>
    </row>
    <row r="22639" spans="2:3" x14ac:dyDescent="0.45">
      <c r="B22639" s="2"/>
      <c r="C22639" s="2"/>
    </row>
    <row r="22640" spans="2:3" x14ac:dyDescent="0.45">
      <c r="B22640" s="2"/>
      <c r="C22640" s="2"/>
    </row>
    <row r="22641" spans="2:3" x14ac:dyDescent="0.45">
      <c r="B22641" s="2"/>
      <c r="C22641" s="2"/>
    </row>
    <row r="22642" spans="2:3" x14ac:dyDescent="0.45">
      <c r="B22642" s="2"/>
      <c r="C22642" s="2"/>
    </row>
    <row r="22643" spans="2:3" x14ac:dyDescent="0.45">
      <c r="B22643" s="2"/>
      <c r="C22643" s="2"/>
    </row>
    <row r="22644" spans="2:3" x14ac:dyDescent="0.45">
      <c r="B22644" s="2"/>
      <c r="C22644" s="2"/>
    </row>
    <row r="22645" spans="2:3" x14ac:dyDescent="0.45">
      <c r="B22645" s="2"/>
      <c r="C22645" s="2"/>
    </row>
    <row r="22646" spans="2:3" x14ac:dyDescent="0.45">
      <c r="B22646" s="2"/>
      <c r="C22646" s="2"/>
    </row>
    <row r="22647" spans="2:3" x14ac:dyDescent="0.45">
      <c r="B22647" s="2"/>
      <c r="C22647" s="2"/>
    </row>
    <row r="22648" spans="2:3" x14ac:dyDescent="0.45">
      <c r="B22648" s="2"/>
      <c r="C22648" s="2"/>
    </row>
    <row r="22649" spans="2:3" x14ac:dyDescent="0.45">
      <c r="B22649" s="2"/>
      <c r="C22649" s="2"/>
    </row>
    <row r="22650" spans="2:3" x14ac:dyDescent="0.45">
      <c r="B22650" s="2"/>
      <c r="C22650" s="2"/>
    </row>
    <row r="22651" spans="2:3" x14ac:dyDescent="0.45">
      <c r="B22651" s="2"/>
      <c r="C22651" s="2"/>
    </row>
    <row r="22652" spans="2:3" x14ac:dyDescent="0.45">
      <c r="B22652" s="2"/>
      <c r="C22652" s="2"/>
    </row>
    <row r="22653" spans="2:3" x14ac:dyDescent="0.45">
      <c r="B22653" s="2"/>
      <c r="C22653" s="2"/>
    </row>
    <row r="22654" spans="2:3" x14ac:dyDescent="0.45">
      <c r="B22654" s="2"/>
      <c r="C22654" s="2"/>
    </row>
    <row r="22655" spans="2:3" x14ac:dyDescent="0.45">
      <c r="B22655" s="2"/>
      <c r="C22655" s="2"/>
    </row>
    <row r="22656" spans="2:3" x14ac:dyDescent="0.45">
      <c r="B22656" s="2"/>
      <c r="C22656" s="2"/>
    </row>
    <row r="22657" spans="2:3" x14ac:dyDescent="0.45">
      <c r="B22657" s="2"/>
      <c r="C22657" s="2"/>
    </row>
    <row r="22658" spans="2:3" x14ac:dyDescent="0.45">
      <c r="B22658" s="2"/>
      <c r="C22658" s="2"/>
    </row>
    <row r="22659" spans="2:3" x14ac:dyDescent="0.45">
      <c r="B22659" s="2"/>
      <c r="C22659" s="2"/>
    </row>
    <row r="22660" spans="2:3" x14ac:dyDescent="0.45">
      <c r="B22660" s="2"/>
      <c r="C22660" s="2"/>
    </row>
    <row r="22661" spans="2:3" x14ac:dyDescent="0.45">
      <c r="B22661" s="2"/>
      <c r="C22661" s="2"/>
    </row>
    <row r="22662" spans="2:3" x14ac:dyDescent="0.45">
      <c r="B22662" s="2"/>
      <c r="C22662" s="2"/>
    </row>
    <row r="22663" spans="2:3" x14ac:dyDescent="0.45">
      <c r="B22663" s="2"/>
      <c r="C22663" s="2"/>
    </row>
    <row r="22664" spans="2:3" x14ac:dyDescent="0.45">
      <c r="B22664" s="2"/>
      <c r="C22664" s="2"/>
    </row>
    <row r="22665" spans="2:3" x14ac:dyDescent="0.45">
      <c r="B22665" s="2"/>
      <c r="C22665" s="2"/>
    </row>
    <row r="22666" spans="2:3" x14ac:dyDescent="0.45">
      <c r="B22666" s="2"/>
      <c r="C22666" s="2"/>
    </row>
    <row r="22667" spans="2:3" x14ac:dyDescent="0.45">
      <c r="B22667" s="2"/>
      <c r="C22667" s="2"/>
    </row>
    <row r="22668" spans="2:3" x14ac:dyDescent="0.45">
      <c r="B22668" s="2"/>
      <c r="C22668" s="2"/>
    </row>
    <row r="22669" spans="2:3" x14ac:dyDescent="0.45">
      <c r="B22669" s="2"/>
      <c r="C22669" s="2"/>
    </row>
    <row r="22670" spans="2:3" x14ac:dyDescent="0.45">
      <c r="B22670" s="2"/>
      <c r="C22670" s="2"/>
    </row>
    <row r="22671" spans="2:3" x14ac:dyDescent="0.45">
      <c r="B22671" s="2"/>
      <c r="C22671" s="2"/>
    </row>
    <row r="22672" spans="2:3" x14ac:dyDescent="0.45">
      <c r="B22672" s="2"/>
      <c r="C22672" s="2"/>
    </row>
    <row r="22673" spans="2:3" x14ac:dyDescent="0.45">
      <c r="B22673" s="2"/>
      <c r="C22673" s="2"/>
    </row>
    <row r="22674" spans="2:3" x14ac:dyDescent="0.45">
      <c r="B22674" s="2"/>
      <c r="C22674" s="2"/>
    </row>
    <row r="22675" spans="2:3" x14ac:dyDescent="0.45">
      <c r="B22675" s="2"/>
      <c r="C22675" s="2"/>
    </row>
    <row r="22676" spans="2:3" x14ac:dyDescent="0.45">
      <c r="B22676" s="2"/>
      <c r="C22676" s="2"/>
    </row>
    <row r="22677" spans="2:3" x14ac:dyDescent="0.45">
      <c r="B22677" s="2"/>
      <c r="C22677" s="2"/>
    </row>
    <row r="22678" spans="2:3" x14ac:dyDescent="0.45">
      <c r="B22678" s="2"/>
      <c r="C22678" s="2"/>
    </row>
    <row r="22679" spans="2:3" x14ac:dyDescent="0.45">
      <c r="B22679" s="2"/>
      <c r="C22679" s="2"/>
    </row>
    <row r="22680" spans="2:3" x14ac:dyDescent="0.45">
      <c r="B22680" s="2"/>
      <c r="C22680" s="2"/>
    </row>
    <row r="22681" spans="2:3" x14ac:dyDescent="0.45">
      <c r="B22681" s="2"/>
      <c r="C22681" s="2"/>
    </row>
    <row r="22682" spans="2:3" x14ac:dyDescent="0.45">
      <c r="B22682" s="2"/>
      <c r="C22682" s="2"/>
    </row>
    <row r="22683" spans="2:3" x14ac:dyDescent="0.45">
      <c r="B22683" s="2"/>
      <c r="C22683" s="2"/>
    </row>
    <row r="22684" spans="2:3" x14ac:dyDescent="0.45">
      <c r="B22684" s="2"/>
      <c r="C22684" s="2"/>
    </row>
    <row r="22685" spans="2:3" x14ac:dyDescent="0.45">
      <c r="B22685" s="2"/>
      <c r="C22685" s="2"/>
    </row>
    <row r="22686" spans="2:3" x14ac:dyDescent="0.45">
      <c r="B22686" s="2"/>
      <c r="C22686" s="2"/>
    </row>
    <row r="22687" spans="2:3" x14ac:dyDescent="0.45">
      <c r="B22687" s="2"/>
      <c r="C22687" s="2"/>
    </row>
    <row r="22688" spans="2:3" x14ac:dyDescent="0.45">
      <c r="B22688" s="2"/>
      <c r="C22688" s="2"/>
    </row>
    <row r="22689" spans="2:3" x14ac:dyDescent="0.45">
      <c r="B22689" s="2"/>
      <c r="C22689" s="2"/>
    </row>
    <row r="22690" spans="2:3" x14ac:dyDescent="0.45">
      <c r="B22690" s="2"/>
      <c r="C22690" s="2"/>
    </row>
    <row r="22691" spans="2:3" x14ac:dyDescent="0.45">
      <c r="B22691" s="2"/>
      <c r="C22691" s="2"/>
    </row>
    <row r="22692" spans="2:3" x14ac:dyDescent="0.45">
      <c r="B22692" s="2"/>
      <c r="C22692" s="2"/>
    </row>
    <row r="22693" spans="2:3" x14ac:dyDescent="0.45">
      <c r="B22693" s="2"/>
      <c r="C22693" s="2"/>
    </row>
    <row r="22694" spans="2:3" x14ac:dyDescent="0.45">
      <c r="B22694" s="2"/>
      <c r="C22694" s="2"/>
    </row>
    <row r="22695" spans="2:3" x14ac:dyDescent="0.45">
      <c r="B22695" s="2"/>
      <c r="C22695" s="2"/>
    </row>
    <row r="22696" spans="2:3" x14ac:dyDescent="0.45">
      <c r="B22696" s="2"/>
      <c r="C22696" s="2"/>
    </row>
    <row r="22697" spans="2:3" x14ac:dyDescent="0.45">
      <c r="B22697" s="2"/>
      <c r="C22697" s="2"/>
    </row>
    <row r="22698" spans="2:3" x14ac:dyDescent="0.45">
      <c r="B22698" s="2"/>
      <c r="C22698" s="2"/>
    </row>
    <row r="22699" spans="2:3" x14ac:dyDescent="0.45">
      <c r="B22699" s="2"/>
      <c r="C22699" s="2"/>
    </row>
    <row r="22700" spans="2:3" x14ac:dyDescent="0.45">
      <c r="B22700" s="2"/>
      <c r="C22700" s="2"/>
    </row>
    <row r="22701" spans="2:3" x14ac:dyDescent="0.45">
      <c r="B22701" s="2"/>
      <c r="C22701" s="2"/>
    </row>
    <row r="22702" spans="2:3" x14ac:dyDescent="0.45">
      <c r="B22702" s="2"/>
      <c r="C22702" s="2"/>
    </row>
    <row r="22703" spans="2:3" x14ac:dyDescent="0.45">
      <c r="B22703" s="2"/>
      <c r="C22703" s="2"/>
    </row>
    <row r="22704" spans="2:3" x14ac:dyDescent="0.45">
      <c r="B22704" s="2"/>
      <c r="C22704" s="2"/>
    </row>
    <row r="22705" spans="2:3" x14ac:dyDescent="0.45">
      <c r="B22705" s="2"/>
      <c r="C22705" s="2"/>
    </row>
    <row r="22706" spans="2:3" x14ac:dyDescent="0.45">
      <c r="B22706" s="2"/>
      <c r="C22706" s="2"/>
    </row>
    <row r="22707" spans="2:3" x14ac:dyDescent="0.45">
      <c r="B22707" s="2"/>
      <c r="C22707" s="2"/>
    </row>
    <row r="22708" spans="2:3" x14ac:dyDescent="0.45">
      <c r="B22708" s="2"/>
      <c r="C22708" s="2"/>
    </row>
    <row r="22709" spans="2:3" x14ac:dyDescent="0.45">
      <c r="B22709" s="2"/>
      <c r="C22709" s="2"/>
    </row>
    <row r="22710" spans="2:3" x14ac:dyDescent="0.45">
      <c r="B22710" s="2"/>
      <c r="C22710" s="2"/>
    </row>
    <row r="22711" spans="2:3" x14ac:dyDescent="0.45">
      <c r="B22711" s="2"/>
      <c r="C22711" s="2"/>
    </row>
    <row r="22712" spans="2:3" x14ac:dyDescent="0.45">
      <c r="B22712" s="2"/>
      <c r="C22712" s="2"/>
    </row>
    <row r="22713" spans="2:3" x14ac:dyDescent="0.45">
      <c r="B22713" s="2"/>
      <c r="C22713" s="2"/>
    </row>
    <row r="22714" spans="2:3" x14ac:dyDescent="0.45">
      <c r="B22714" s="2"/>
      <c r="C22714" s="2"/>
    </row>
    <row r="22715" spans="2:3" x14ac:dyDescent="0.45">
      <c r="B22715" s="2"/>
      <c r="C22715" s="2"/>
    </row>
    <row r="22716" spans="2:3" x14ac:dyDescent="0.45">
      <c r="B22716" s="2"/>
      <c r="C22716" s="2"/>
    </row>
    <row r="22717" spans="2:3" x14ac:dyDescent="0.45">
      <c r="B22717" s="2"/>
      <c r="C22717" s="2"/>
    </row>
    <row r="22718" spans="2:3" x14ac:dyDescent="0.45">
      <c r="B22718" s="2"/>
      <c r="C22718" s="2"/>
    </row>
    <row r="22719" spans="2:3" x14ac:dyDescent="0.45">
      <c r="B22719" s="2"/>
      <c r="C22719" s="2"/>
    </row>
    <row r="22720" spans="2:3" x14ac:dyDescent="0.45">
      <c r="B22720" s="2"/>
      <c r="C22720" s="2"/>
    </row>
    <row r="22721" spans="2:3" x14ac:dyDescent="0.45">
      <c r="B22721" s="2"/>
      <c r="C22721" s="2"/>
    </row>
    <row r="22722" spans="2:3" x14ac:dyDescent="0.45">
      <c r="B22722" s="2"/>
      <c r="C22722" s="2"/>
    </row>
    <row r="22723" spans="2:3" x14ac:dyDescent="0.45">
      <c r="B22723" s="2"/>
      <c r="C22723" s="2"/>
    </row>
    <row r="22724" spans="2:3" x14ac:dyDescent="0.45">
      <c r="B22724" s="2"/>
      <c r="C22724" s="2"/>
    </row>
    <row r="22725" spans="2:3" x14ac:dyDescent="0.45">
      <c r="B22725" s="2"/>
      <c r="C22725" s="2"/>
    </row>
    <row r="22726" spans="2:3" x14ac:dyDescent="0.45">
      <c r="B22726" s="2"/>
      <c r="C22726" s="2"/>
    </row>
    <row r="22727" spans="2:3" x14ac:dyDescent="0.45">
      <c r="B22727" s="2"/>
      <c r="C22727" s="2"/>
    </row>
    <row r="22728" spans="2:3" x14ac:dyDescent="0.45">
      <c r="B22728" s="2"/>
      <c r="C22728" s="2"/>
    </row>
    <row r="22729" spans="2:3" x14ac:dyDescent="0.45">
      <c r="B22729" s="2"/>
      <c r="C22729" s="2"/>
    </row>
    <row r="22730" spans="2:3" x14ac:dyDescent="0.45">
      <c r="B22730" s="2"/>
      <c r="C22730" s="2"/>
    </row>
    <row r="22731" spans="2:3" x14ac:dyDescent="0.45">
      <c r="B22731" s="2"/>
      <c r="C22731" s="2"/>
    </row>
    <row r="22732" spans="2:3" x14ac:dyDescent="0.45">
      <c r="B22732" s="2"/>
      <c r="C22732" s="2"/>
    </row>
    <row r="22733" spans="2:3" x14ac:dyDescent="0.45">
      <c r="B22733" s="2"/>
      <c r="C22733" s="2"/>
    </row>
    <row r="22734" spans="2:3" x14ac:dyDescent="0.45">
      <c r="B22734" s="2"/>
      <c r="C22734" s="2"/>
    </row>
    <row r="22735" spans="2:3" x14ac:dyDescent="0.45">
      <c r="B22735" s="2"/>
      <c r="C22735" s="2"/>
    </row>
    <row r="22736" spans="2:3" x14ac:dyDescent="0.45">
      <c r="B22736" s="2"/>
      <c r="C22736" s="2"/>
    </row>
    <row r="22737" spans="2:3" x14ac:dyDescent="0.45">
      <c r="B22737" s="2"/>
      <c r="C22737" s="2"/>
    </row>
    <row r="22738" spans="2:3" x14ac:dyDescent="0.45">
      <c r="B22738" s="2"/>
      <c r="C22738" s="2"/>
    </row>
    <row r="22739" spans="2:3" x14ac:dyDescent="0.45">
      <c r="B22739" s="2"/>
      <c r="C22739" s="2"/>
    </row>
    <row r="22740" spans="2:3" x14ac:dyDescent="0.45">
      <c r="B22740" s="2"/>
      <c r="C22740" s="2"/>
    </row>
    <row r="22741" spans="2:3" x14ac:dyDescent="0.45">
      <c r="B22741" s="2"/>
      <c r="C22741" s="2"/>
    </row>
    <row r="22742" spans="2:3" x14ac:dyDescent="0.45">
      <c r="B22742" s="2"/>
      <c r="C22742" s="2"/>
    </row>
    <row r="22743" spans="2:3" x14ac:dyDescent="0.45">
      <c r="B22743" s="2"/>
      <c r="C22743" s="2"/>
    </row>
    <row r="22744" spans="2:3" x14ac:dyDescent="0.45">
      <c r="B22744" s="2"/>
      <c r="C22744" s="2"/>
    </row>
    <row r="22745" spans="2:3" x14ac:dyDescent="0.45">
      <c r="B22745" s="2"/>
      <c r="C22745" s="2"/>
    </row>
    <row r="22746" spans="2:3" x14ac:dyDescent="0.45">
      <c r="B22746" s="2"/>
      <c r="C22746" s="2"/>
    </row>
    <row r="22747" spans="2:3" x14ac:dyDescent="0.45">
      <c r="B22747" s="2"/>
      <c r="C22747" s="2"/>
    </row>
    <row r="22748" spans="2:3" x14ac:dyDescent="0.45">
      <c r="B22748" s="2"/>
      <c r="C22748" s="2"/>
    </row>
    <row r="22749" spans="2:3" x14ac:dyDescent="0.45">
      <c r="B22749" s="2"/>
      <c r="C22749" s="2"/>
    </row>
    <row r="22750" spans="2:3" x14ac:dyDescent="0.45">
      <c r="B22750" s="2"/>
      <c r="C22750" s="2"/>
    </row>
    <row r="22751" spans="2:3" x14ac:dyDescent="0.45">
      <c r="B22751" s="2"/>
      <c r="C22751" s="2"/>
    </row>
    <row r="22752" spans="2:3" x14ac:dyDescent="0.45">
      <c r="B22752" s="2"/>
      <c r="C22752" s="2"/>
    </row>
    <row r="22753" spans="2:3" x14ac:dyDescent="0.45">
      <c r="B22753" s="2"/>
      <c r="C22753" s="2"/>
    </row>
    <row r="22754" spans="2:3" x14ac:dyDescent="0.45">
      <c r="B22754" s="2"/>
      <c r="C22754" s="2"/>
    </row>
    <row r="22755" spans="2:3" x14ac:dyDescent="0.45">
      <c r="B22755" s="2"/>
      <c r="C22755" s="2"/>
    </row>
    <row r="22756" spans="2:3" x14ac:dyDescent="0.45">
      <c r="B22756" s="2"/>
      <c r="C22756" s="2"/>
    </row>
    <row r="22757" spans="2:3" x14ac:dyDescent="0.45">
      <c r="B22757" s="2"/>
      <c r="C22757" s="2"/>
    </row>
    <row r="22758" spans="2:3" x14ac:dyDescent="0.45">
      <c r="B22758" s="2"/>
      <c r="C22758" s="2"/>
    </row>
    <row r="22759" spans="2:3" x14ac:dyDescent="0.45">
      <c r="B22759" s="2"/>
      <c r="C22759" s="2"/>
    </row>
    <row r="22760" spans="2:3" x14ac:dyDescent="0.45">
      <c r="B22760" s="2"/>
      <c r="C22760" s="2"/>
    </row>
    <row r="22761" spans="2:3" x14ac:dyDescent="0.45">
      <c r="B22761" s="2"/>
      <c r="C22761" s="2"/>
    </row>
    <row r="22762" spans="2:3" x14ac:dyDescent="0.45">
      <c r="B22762" s="2"/>
      <c r="C22762" s="2"/>
    </row>
    <row r="22763" spans="2:3" x14ac:dyDescent="0.45">
      <c r="B22763" s="2"/>
      <c r="C22763" s="2"/>
    </row>
    <row r="22764" spans="2:3" x14ac:dyDescent="0.45">
      <c r="B22764" s="2"/>
      <c r="C22764" s="2"/>
    </row>
    <row r="22765" spans="2:3" x14ac:dyDescent="0.45">
      <c r="B22765" s="2"/>
      <c r="C22765" s="2"/>
    </row>
    <row r="22766" spans="2:3" x14ac:dyDescent="0.45">
      <c r="B22766" s="2"/>
      <c r="C22766" s="2"/>
    </row>
    <row r="22767" spans="2:3" x14ac:dyDescent="0.45">
      <c r="B22767" s="2"/>
      <c r="C22767" s="2"/>
    </row>
    <row r="22768" spans="2:3" x14ac:dyDescent="0.45">
      <c r="B22768" s="2"/>
      <c r="C22768" s="2"/>
    </row>
    <row r="22769" spans="2:3" x14ac:dyDescent="0.45">
      <c r="B22769" s="2"/>
      <c r="C22769" s="2"/>
    </row>
    <row r="22770" spans="2:3" x14ac:dyDescent="0.45">
      <c r="B22770" s="2"/>
      <c r="C22770" s="2"/>
    </row>
    <row r="22771" spans="2:3" x14ac:dyDescent="0.45">
      <c r="B22771" s="2"/>
      <c r="C22771" s="2"/>
    </row>
    <row r="22772" spans="2:3" x14ac:dyDescent="0.45">
      <c r="B22772" s="2"/>
      <c r="C22772" s="2"/>
    </row>
    <row r="22773" spans="2:3" x14ac:dyDescent="0.45">
      <c r="B22773" s="2"/>
      <c r="C22773" s="2"/>
    </row>
    <row r="22774" spans="2:3" x14ac:dyDescent="0.45">
      <c r="B22774" s="2"/>
      <c r="C22774" s="2"/>
    </row>
    <row r="22775" spans="2:3" x14ac:dyDescent="0.45">
      <c r="B22775" s="2"/>
      <c r="C22775" s="2"/>
    </row>
    <row r="22776" spans="2:3" x14ac:dyDescent="0.45">
      <c r="B22776" s="2"/>
      <c r="C22776" s="2"/>
    </row>
    <row r="22777" spans="2:3" x14ac:dyDescent="0.45">
      <c r="B22777" s="2"/>
      <c r="C22777" s="2"/>
    </row>
    <row r="22778" spans="2:3" x14ac:dyDescent="0.45">
      <c r="B22778" s="2"/>
      <c r="C22778" s="2"/>
    </row>
    <row r="22779" spans="2:3" x14ac:dyDescent="0.45">
      <c r="B22779" s="2"/>
      <c r="C22779" s="2"/>
    </row>
    <row r="22780" spans="2:3" x14ac:dyDescent="0.45">
      <c r="B22780" s="2"/>
      <c r="C22780" s="2"/>
    </row>
    <row r="22781" spans="2:3" x14ac:dyDescent="0.45">
      <c r="B22781" s="2"/>
      <c r="C22781" s="2"/>
    </row>
    <row r="22782" spans="2:3" x14ac:dyDescent="0.45">
      <c r="B22782" s="2"/>
      <c r="C22782" s="2"/>
    </row>
    <row r="22783" spans="2:3" x14ac:dyDescent="0.45">
      <c r="B22783" s="2"/>
      <c r="C22783" s="2"/>
    </row>
    <row r="22784" spans="2:3" x14ac:dyDescent="0.45">
      <c r="B22784" s="2"/>
      <c r="C22784" s="2"/>
    </row>
    <row r="22785" spans="2:3" x14ac:dyDescent="0.45">
      <c r="B22785" s="2"/>
      <c r="C22785" s="2"/>
    </row>
    <row r="22786" spans="2:3" x14ac:dyDescent="0.45">
      <c r="B22786" s="2"/>
      <c r="C22786" s="2"/>
    </row>
    <row r="22787" spans="2:3" x14ac:dyDescent="0.45">
      <c r="B22787" s="2"/>
      <c r="C22787" s="2"/>
    </row>
    <row r="22788" spans="2:3" x14ac:dyDescent="0.45">
      <c r="B22788" s="2"/>
      <c r="C22788" s="2"/>
    </row>
    <row r="22789" spans="2:3" x14ac:dyDescent="0.45">
      <c r="B22789" s="2"/>
      <c r="C22789" s="2"/>
    </row>
    <row r="22790" spans="2:3" x14ac:dyDescent="0.45">
      <c r="B22790" s="2"/>
      <c r="C22790" s="2"/>
    </row>
    <row r="22791" spans="2:3" x14ac:dyDescent="0.45">
      <c r="B22791" s="2"/>
      <c r="C22791" s="2"/>
    </row>
    <row r="22792" spans="2:3" x14ac:dyDescent="0.45">
      <c r="B22792" s="2"/>
      <c r="C22792" s="2"/>
    </row>
    <row r="22793" spans="2:3" x14ac:dyDescent="0.45">
      <c r="B22793" s="2"/>
      <c r="C22793" s="2"/>
    </row>
    <row r="22794" spans="2:3" x14ac:dyDescent="0.45">
      <c r="B22794" s="2"/>
      <c r="C22794" s="2"/>
    </row>
    <row r="22795" spans="2:3" x14ac:dyDescent="0.45">
      <c r="B22795" s="2"/>
      <c r="C22795" s="2"/>
    </row>
    <row r="22796" spans="2:3" x14ac:dyDescent="0.45">
      <c r="B22796" s="2"/>
      <c r="C22796" s="2"/>
    </row>
    <row r="22797" spans="2:3" x14ac:dyDescent="0.45">
      <c r="B22797" s="2"/>
      <c r="C22797" s="2"/>
    </row>
    <row r="22798" spans="2:3" x14ac:dyDescent="0.45">
      <c r="B22798" s="2"/>
      <c r="C22798" s="2"/>
    </row>
    <row r="22799" spans="2:3" x14ac:dyDescent="0.45">
      <c r="B22799" s="2"/>
      <c r="C22799" s="2"/>
    </row>
    <row r="22800" spans="2:3" x14ac:dyDescent="0.45">
      <c r="B22800" s="2"/>
      <c r="C22800" s="2"/>
    </row>
    <row r="22801" spans="2:3" x14ac:dyDescent="0.45">
      <c r="B22801" s="2"/>
      <c r="C22801" s="2"/>
    </row>
    <row r="22802" spans="2:3" x14ac:dyDescent="0.45">
      <c r="B22802" s="2"/>
      <c r="C22802" s="2"/>
    </row>
    <row r="22803" spans="2:3" x14ac:dyDescent="0.45">
      <c r="B22803" s="2"/>
      <c r="C22803" s="2"/>
    </row>
    <row r="22804" spans="2:3" x14ac:dyDescent="0.45">
      <c r="B22804" s="2"/>
      <c r="C22804" s="2"/>
    </row>
    <row r="22805" spans="2:3" x14ac:dyDescent="0.45">
      <c r="B22805" s="2"/>
      <c r="C22805" s="2"/>
    </row>
    <row r="22806" spans="2:3" x14ac:dyDescent="0.45">
      <c r="B22806" s="2"/>
      <c r="C22806" s="2"/>
    </row>
    <row r="22807" spans="2:3" x14ac:dyDescent="0.45">
      <c r="B22807" s="2"/>
      <c r="C22807" s="2"/>
    </row>
    <row r="22808" spans="2:3" x14ac:dyDescent="0.45">
      <c r="B22808" s="2"/>
      <c r="C22808" s="2"/>
    </row>
    <row r="22809" spans="2:3" x14ac:dyDescent="0.45">
      <c r="B22809" s="2"/>
      <c r="C22809" s="2"/>
    </row>
    <row r="22810" spans="2:3" x14ac:dyDescent="0.45">
      <c r="B22810" s="2"/>
      <c r="C22810" s="2"/>
    </row>
    <row r="22811" spans="2:3" x14ac:dyDescent="0.45">
      <c r="B22811" s="2"/>
      <c r="C22811" s="2"/>
    </row>
    <row r="22812" spans="2:3" x14ac:dyDescent="0.45">
      <c r="B22812" s="2"/>
      <c r="C22812" s="2"/>
    </row>
    <row r="22813" spans="2:3" x14ac:dyDescent="0.45">
      <c r="B22813" s="2"/>
      <c r="C22813" s="2"/>
    </row>
    <row r="22814" spans="2:3" x14ac:dyDescent="0.45">
      <c r="B22814" s="2"/>
      <c r="C22814" s="2"/>
    </row>
    <row r="22815" spans="2:3" x14ac:dyDescent="0.45">
      <c r="B22815" s="2"/>
      <c r="C22815" s="2"/>
    </row>
    <row r="22816" spans="2:3" x14ac:dyDescent="0.45">
      <c r="B22816" s="2"/>
      <c r="C22816" s="2"/>
    </row>
    <row r="22817" spans="2:3" x14ac:dyDescent="0.45">
      <c r="B22817" s="2"/>
      <c r="C22817" s="2"/>
    </row>
    <row r="22818" spans="2:3" x14ac:dyDescent="0.45">
      <c r="B22818" s="2"/>
      <c r="C22818" s="2"/>
    </row>
    <row r="22819" spans="2:3" x14ac:dyDescent="0.45">
      <c r="B22819" s="2"/>
      <c r="C22819" s="2"/>
    </row>
    <row r="22820" spans="2:3" x14ac:dyDescent="0.45">
      <c r="B22820" s="2"/>
      <c r="C22820" s="2"/>
    </row>
    <row r="22821" spans="2:3" x14ac:dyDescent="0.45">
      <c r="B22821" s="2"/>
      <c r="C22821" s="2"/>
    </row>
    <row r="22822" spans="2:3" x14ac:dyDescent="0.45">
      <c r="B22822" s="2"/>
      <c r="C22822" s="2"/>
    </row>
    <row r="22823" spans="2:3" x14ac:dyDescent="0.45">
      <c r="B22823" s="2"/>
      <c r="C22823" s="2"/>
    </row>
    <row r="22824" spans="2:3" x14ac:dyDescent="0.45">
      <c r="B22824" s="2"/>
      <c r="C22824" s="2"/>
    </row>
    <row r="22825" spans="2:3" x14ac:dyDescent="0.45">
      <c r="B22825" s="2"/>
      <c r="C22825" s="2"/>
    </row>
    <row r="22826" spans="2:3" x14ac:dyDescent="0.45">
      <c r="B22826" s="2"/>
      <c r="C22826" s="2"/>
    </row>
    <row r="22827" spans="2:3" x14ac:dyDescent="0.45">
      <c r="B22827" s="2"/>
      <c r="C22827" s="2"/>
    </row>
    <row r="22828" spans="2:3" x14ac:dyDescent="0.45">
      <c r="B22828" s="2"/>
      <c r="C22828" s="2"/>
    </row>
    <row r="22829" spans="2:3" x14ac:dyDescent="0.45">
      <c r="B22829" s="2"/>
      <c r="C22829" s="2"/>
    </row>
    <row r="22830" spans="2:3" x14ac:dyDescent="0.45">
      <c r="B22830" s="2"/>
      <c r="C22830" s="2"/>
    </row>
    <row r="22831" spans="2:3" x14ac:dyDescent="0.45">
      <c r="B22831" s="2"/>
      <c r="C22831" s="2"/>
    </row>
    <row r="22832" spans="2:3" x14ac:dyDescent="0.45">
      <c r="B22832" s="2"/>
      <c r="C22832" s="2"/>
    </row>
    <row r="22833" spans="2:3" x14ac:dyDescent="0.45">
      <c r="B22833" s="2"/>
      <c r="C22833" s="2"/>
    </row>
    <row r="22834" spans="2:3" x14ac:dyDescent="0.45">
      <c r="B22834" s="2"/>
      <c r="C22834" s="2"/>
    </row>
    <row r="22835" spans="2:3" x14ac:dyDescent="0.45">
      <c r="B22835" s="2"/>
      <c r="C22835" s="2"/>
    </row>
    <row r="22836" spans="2:3" x14ac:dyDescent="0.45">
      <c r="B22836" s="2"/>
      <c r="C22836" s="2"/>
    </row>
    <row r="22837" spans="2:3" x14ac:dyDescent="0.45">
      <c r="B22837" s="2"/>
      <c r="C22837" s="2"/>
    </row>
    <row r="22838" spans="2:3" x14ac:dyDescent="0.45">
      <c r="B22838" s="2"/>
      <c r="C22838" s="2"/>
    </row>
    <row r="22839" spans="2:3" x14ac:dyDescent="0.45">
      <c r="B22839" s="2"/>
      <c r="C22839" s="2"/>
    </row>
    <row r="22840" spans="2:3" x14ac:dyDescent="0.45">
      <c r="B22840" s="2"/>
      <c r="C22840" s="2"/>
    </row>
    <row r="22841" spans="2:3" x14ac:dyDescent="0.45">
      <c r="B22841" s="2"/>
      <c r="C22841" s="2"/>
    </row>
    <row r="22842" spans="2:3" x14ac:dyDescent="0.45">
      <c r="B22842" s="2"/>
      <c r="C22842" s="2"/>
    </row>
    <row r="22843" spans="2:3" x14ac:dyDescent="0.45">
      <c r="B22843" s="2"/>
      <c r="C22843" s="2"/>
    </row>
    <row r="22844" spans="2:3" x14ac:dyDescent="0.45">
      <c r="B22844" s="2"/>
      <c r="C22844" s="2"/>
    </row>
    <row r="22845" spans="2:3" x14ac:dyDescent="0.45">
      <c r="B22845" s="2"/>
      <c r="C22845" s="2"/>
    </row>
    <row r="22846" spans="2:3" x14ac:dyDescent="0.45">
      <c r="B22846" s="2"/>
      <c r="C22846" s="2"/>
    </row>
    <row r="22847" spans="2:3" x14ac:dyDescent="0.45">
      <c r="B22847" s="2"/>
      <c r="C22847" s="2"/>
    </row>
    <row r="22848" spans="2:3" x14ac:dyDescent="0.45">
      <c r="B22848" s="2"/>
      <c r="C22848" s="2"/>
    </row>
    <row r="22849" spans="2:3" x14ac:dyDescent="0.45">
      <c r="B22849" s="2"/>
      <c r="C22849" s="2"/>
    </row>
    <row r="22850" spans="2:3" x14ac:dyDescent="0.45">
      <c r="B22850" s="2"/>
      <c r="C22850" s="2"/>
    </row>
    <row r="22851" spans="2:3" x14ac:dyDescent="0.45">
      <c r="B22851" s="2"/>
      <c r="C22851" s="2"/>
    </row>
    <row r="22852" spans="2:3" x14ac:dyDescent="0.45">
      <c r="B22852" s="2"/>
      <c r="C22852" s="2"/>
    </row>
    <row r="22853" spans="2:3" x14ac:dyDescent="0.45">
      <c r="B22853" s="2"/>
      <c r="C22853" s="2"/>
    </row>
    <row r="22854" spans="2:3" x14ac:dyDescent="0.45">
      <c r="B22854" s="2"/>
      <c r="C22854" s="2"/>
    </row>
    <row r="22855" spans="2:3" x14ac:dyDescent="0.45">
      <c r="B22855" s="2"/>
      <c r="C22855" s="2"/>
    </row>
    <row r="22856" spans="2:3" x14ac:dyDescent="0.45">
      <c r="B22856" s="2"/>
      <c r="C22856" s="2"/>
    </row>
    <row r="22857" spans="2:3" x14ac:dyDescent="0.45">
      <c r="B22857" s="2"/>
      <c r="C22857" s="2"/>
    </row>
    <row r="22858" spans="2:3" x14ac:dyDescent="0.45">
      <c r="B22858" s="2"/>
      <c r="C22858" s="2"/>
    </row>
    <row r="22859" spans="2:3" x14ac:dyDescent="0.45">
      <c r="B22859" s="2"/>
      <c r="C22859" s="2"/>
    </row>
    <row r="22860" spans="2:3" x14ac:dyDescent="0.45">
      <c r="B22860" s="2"/>
      <c r="C22860" s="2"/>
    </row>
    <row r="22861" spans="2:3" x14ac:dyDescent="0.45">
      <c r="B22861" s="2"/>
      <c r="C22861" s="2"/>
    </row>
    <row r="22862" spans="2:3" x14ac:dyDescent="0.45">
      <c r="B22862" s="2"/>
      <c r="C22862" s="2"/>
    </row>
    <row r="22863" spans="2:3" x14ac:dyDescent="0.45">
      <c r="B22863" s="2"/>
      <c r="C22863" s="2"/>
    </row>
    <row r="22864" spans="2:3" x14ac:dyDescent="0.45">
      <c r="B22864" s="2"/>
      <c r="C22864" s="2"/>
    </row>
    <row r="22865" spans="2:3" x14ac:dyDescent="0.45">
      <c r="B22865" s="2"/>
      <c r="C22865" s="2"/>
    </row>
    <row r="22866" spans="2:3" x14ac:dyDescent="0.45">
      <c r="B22866" s="2"/>
      <c r="C22866" s="2"/>
    </row>
    <row r="22867" spans="2:3" x14ac:dyDescent="0.45">
      <c r="B22867" s="2"/>
      <c r="C22867" s="2"/>
    </row>
    <row r="22868" spans="2:3" x14ac:dyDescent="0.45">
      <c r="B22868" s="2"/>
      <c r="C22868" s="2"/>
    </row>
    <row r="22869" spans="2:3" x14ac:dyDescent="0.45">
      <c r="B22869" s="2"/>
      <c r="C22869" s="2"/>
    </row>
    <row r="22870" spans="2:3" x14ac:dyDescent="0.45">
      <c r="B22870" s="2"/>
      <c r="C22870" s="2"/>
    </row>
    <row r="22871" spans="2:3" x14ac:dyDescent="0.45">
      <c r="B22871" s="2"/>
      <c r="C22871" s="2"/>
    </row>
    <row r="22872" spans="2:3" x14ac:dyDescent="0.45">
      <c r="B22872" s="2"/>
      <c r="C22872" s="2"/>
    </row>
    <row r="22873" spans="2:3" x14ac:dyDescent="0.45">
      <c r="B22873" s="2"/>
      <c r="C22873" s="2"/>
    </row>
    <row r="22874" spans="2:3" x14ac:dyDescent="0.45">
      <c r="B22874" s="2"/>
      <c r="C22874" s="2"/>
    </row>
    <row r="22875" spans="2:3" x14ac:dyDescent="0.45">
      <c r="B22875" s="2"/>
      <c r="C22875" s="2"/>
    </row>
    <row r="22876" spans="2:3" x14ac:dyDescent="0.45">
      <c r="B22876" s="2"/>
      <c r="C22876" s="2"/>
    </row>
    <row r="22877" spans="2:3" x14ac:dyDescent="0.45">
      <c r="B22877" s="2"/>
      <c r="C22877" s="2"/>
    </row>
    <row r="22878" spans="2:3" x14ac:dyDescent="0.45">
      <c r="B22878" s="2"/>
      <c r="C22878" s="2"/>
    </row>
    <row r="22879" spans="2:3" x14ac:dyDescent="0.45">
      <c r="B22879" s="2"/>
      <c r="C22879" s="2"/>
    </row>
    <row r="22880" spans="2:3" x14ac:dyDescent="0.45">
      <c r="B22880" s="2"/>
      <c r="C22880" s="2"/>
    </row>
    <row r="22881" spans="2:3" x14ac:dyDescent="0.45">
      <c r="B22881" s="2"/>
      <c r="C22881" s="2"/>
    </row>
    <row r="22882" spans="2:3" x14ac:dyDescent="0.45">
      <c r="B22882" s="2"/>
      <c r="C22882" s="2"/>
    </row>
    <row r="22883" spans="2:3" x14ac:dyDescent="0.45">
      <c r="B22883" s="2"/>
      <c r="C22883" s="2"/>
    </row>
    <row r="22884" spans="2:3" x14ac:dyDescent="0.45">
      <c r="B22884" s="2"/>
      <c r="C22884" s="2"/>
    </row>
    <row r="22885" spans="2:3" x14ac:dyDescent="0.45">
      <c r="B22885" s="2"/>
      <c r="C22885" s="2"/>
    </row>
    <row r="22886" spans="2:3" x14ac:dyDescent="0.45">
      <c r="B22886" s="2"/>
      <c r="C22886" s="2"/>
    </row>
    <row r="22887" spans="2:3" x14ac:dyDescent="0.45">
      <c r="B22887" s="2"/>
      <c r="C22887" s="2"/>
    </row>
    <row r="22888" spans="2:3" x14ac:dyDescent="0.45">
      <c r="B22888" s="2"/>
      <c r="C22888" s="2"/>
    </row>
    <row r="22889" spans="2:3" x14ac:dyDescent="0.45">
      <c r="B22889" s="2"/>
      <c r="C22889" s="2"/>
    </row>
    <row r="22890" spans="2:3" x14ac:dyDescent="0.45">
      <c r="B22890" s="2"/>
      <c r="C22890" s="2"/>
    </row>
    <row r="22891" spans="2:3" x14ac:dyDescent="0.45">
      <c r="B22891" s="2"/>
      <c r="C22891" s="2"/>
    </row>
    <row r="22892" spans="2:3" x14ac:dyDescent="0.45">
      <c r="B22892" s="2"/>
      <c r="C22892" s="2"/>
    </row>
    <row r="22893" spans="2:3" x14ac:dyDescent="0.45">
      <c r="B22893" s="2"/>
      <c r="C22893" s="2"/>
    </row>
    <row r="22894" spans="2:3" x14ac:dyDescent="0.45">
      <c r="B22894" s="2"/>
      <c r="C22894" s="2"/>
    </row>
    <row r="22895" spans="2:3" x14ac:dyDescent="0.45">
      <c r="B22895" s="2"/>
      <c r="C22895" s="2"/>
    </row>
    <row r="22896" spans="2:3" x14ac:dyDescent="0.45">
      <c r="B22896" s="2"/>
      <c r="C22896" s="2"/>
    </row>
    <row r="22897" spans="2:3" x14ac:dyDescent="0.45">
      <c r="B22897" s="2"/>
      <c r="C22897" s="2"/>
    </row>
    <row r="22898" spans="2:3" x14ac:dyDescent="0.45">
      <c r="B22898" s="2"/>
      <c r="C22898" s="2"/>
    </row>
    <row r="22899" spans="2:3" x14ac:dyDescent="0.45">
      <c r="B22899" s="2"/>
      <c r="C22899" s="2"/>
    </row>
    <row r="22900" spans="2:3" x14ac:dyDescent="0.45">
      <c r="B22900" s="2"/>
      <c r="C22900" s="2"/>
    </row>
    <row r="22901" spans="2:3" x14ac:dyDescent="0.45">
      <c r="B22901" s="2"/>
      <c r="C22901" s="2"/>
    </row>
    <row r="22902" spans="2:3" x14ac:dyDescent="0.45">
      <c r="B22902" s="2"/>
      <c r="C22902" s="2"/>
    </row>
    <row r="22903" spans="2:3" x14ac:dyDescent="0.45">
      <c r="B22903" s="2"/>
      <c r="C22903" s="2"/>
    </row>
    <row r="22904" spans="2:3" x14ac:dyDescent="0.45">
      <c r="B22904" s="2"/>
      <c r="C22904" s="2"/>
    </row>
    <row r="22905" spans="2:3" x14ac:dyDescent="0.45">
      <c r="B22905" s="2"/>
      <c r="C22905" s="2"/>
    </row>
    <row r="22906" spans="2:3" x14ac:dyDescent="0.45">
      <c r="B22906" s="2"/>
      <c r="C22906" s="2"/>
    </row>
    <row r="22907" spans="2:3" x14ac:dyDescent="0.45">
      <c r="B22907" s="2"/>
      <c r="C22907" s="2"/>
    </row>
    <row r="22908" spans="2:3" x14ac:dyDescent="0.45">
      <c r="B22908" s="2"/>
      <c r="C22908" s="2"/>
    </row>
    <row r="22909" spans="2:3" x14ac:dyDescent="0.45">
      <c r="B22909" s="2"/>
      <c r="C22909" s="2"/>
    </row>
    <row r="22910" spans="2:3" x14ac:dyDescent="0.45">
      <c r="B22910" s="2"/>
      <c r="C22910" s="2"/>
    </row>
    <row r="22911" spans="2:3" x14ac:dyDescent="0.45">
      <c r="B22911" s="2"/>
      <c r="C22911" s="2"/>
    </row>
    <row r="22912" spans="2:3" x14ac:dyDescent="0.45">
      <c r="B22912" s="2"/>
      <c r="C22912" s="2"/>
    </row>
    <row r="22913" spans="2:3" x14ac:dyDescent="0.45">
      <c r="B22913" s="2"/>
      <c r="C22913" s="2"/>
    </row>
    <row r="22914" spans="2:3" x14ac:dyDescent="0.45">
      <c r="B22914" s="2"/>
      <c r="C22914" s="2"/>
    </row>
    <row r="22915" spans="2:3" x14ac:dyDescent="0.45">
      <c r="B22915" s="2"/>
      <c r="C22915" s="2"/>
    </row>
    <row r="22916" spans="2:3" x14ac:dyDescent="0.45">
      <c r="B22916" s="2"/>
      <c r="C22916" s="2"/>
    </row>
    <row r="22917" spans="2:3" x14ac:dyDescent="0.45">
      <c r="B22917" s="2"/>
      <c r="C22917" s="2"/>
    </row>
    <row r="22918" spans="2:3" x14ac:dyDescent="0.45">
      <c r="B22918" s="2"/>
      <c r="C22918" s="2"/>
    </row>
    <row r="22919" spans="2:3" x14ac:dyDescent="0.45">
      <c r="B22919" s="2"/>
      <c r="C22919" s="2"/>
    </row>
    <row r="22920" spans="2:3" x14ac:dyDescent="0.45">
      <c r="B22920" s="2"/>
      <c r="C22920" s="2"/>
    </row>
    <row r="22921" spans="2:3" x14ac:dyDescent="0.45">
      <c r="B22921" s="2"/>
      <c r="C22921" s="2"/>
    </row>
    <row r="22922" spans="2:3" x14ac:dyDescent="0.45">
      <c r="B22922" s="2"/>
      <c r="C22922" s="2"/>
    </row>
    <row r="22923" spans="2:3" x14ac:dyDescent="0.45">
      <c r="B22923" s="2"/>
      <c r="C22923" s="2"/>
    </row>
    <row r="22924" spans="2:3" x14ac:dyDescent="0.45">
      <c r="B22924" s="2"/>
      <c r="C22924" s="2"/>
    </row>
    <row r="22925" spans="2:3" x14ac:dyDescent="0.45">
      <c r="B22925" s="2"/>
      <c r="C22925" s="2"/>
    </row>
    <row r="22926" spans="2:3" x14ac:dyDescent="0.45">
      <c r="B22926" s="2"/>
      <c r="C22926" s="2"/>
    </row>
    <row r="22927" spans="2:3" x14ac:dyDescent="0.45">
      <c r="B22927" s="2"/>
      <c r="C22927" s="2"/>
    </row>
    <row r="22928" spans="2:3" x14ac:dyDescent="0.45">
      <c r="B22928" s="2"/>
      <c r="C22928" s="2"/>
    </row>
    <row r="22929" spans="2:3" x14ac:dyDescent="0.45">
      <c r="B22929" s="2"/>
      <c r="C22929" s="2"/>
    </row>
    <row r="22930" spans="2:3" x14ac:dyDescent="0.45">
      <c r="B22930" s="2"/>
      <c r="C22930" s="2"/>
    </row>
    <row r="22931" spans="2:3" x14ac:dyDescent="0.45">
      <c r="B22931" s="2"/>
      <c r="C22931" s="2"/>
    </row>
    <row r="22932" spans="2:3" x14ac:dyDescent="0.45">
      <c r="B22932" s="2"/>
      <c r="C22932" s="2"/>
    </row>
    <row r="22933" spans="2:3" x14ac:dyDescent="0.45">
      <c r="B22933" s="2"/>
      <c r="C22933" s="2"/>
    </row>
    <row r="22934" spans="2:3" x14ac:dyDescent="0.45">
      <c r="B22934" s="2"/>
      <c r="C22934" s="2"/>
    </row>
    <row r="22935" spans="2:3" x14ac:dyDescent="0.45">
      <c r="B22935" s="2"/>
      <c r="C22935" s="2"/>
    </row>
    <row r="22936" spans="2:3" x14ac:dyDescent="0.45">
      <c r="B22936" s="2"/>
      <c r="C22936" s="2"/>
    </row>
    <row r="22937" spans="2:3" x14ac:dyDescent="0.45">
      <c r="B22937" s="2"/>
      <c r="C22937" s="2"/>
    </row>
    <row r="22938" spans="2:3" x14ac:dyDescent="0.45">
      <c r="B22938" s="2"/>
      <c r="C22938" s="2"/>
    </row>
    <row r="22939" spans="2:3" x14ac:dyDescent="0.45">
      <c r="B22939" s="2"/>
      <c r="C22939" s="2"/>
    </row>
    <row r="22940" spans="2:3" x14ac:dyDescent="0.45">
      <c r="B22940" s="2"/>
      <c r="C22940" s="2"/>
    </row>
    <row r="22941" spans="2:3" x14ac:dyDescent="0.45">
      <c r="B22941" s="2"/>
      <c r="C22941" s="2"/>
    </row>
    <row r="22942" spans="2:3" x14ac:dyDescent="0.45">
      <c r="B22942" s="2"/>
      <c r="C22942" s="2"/>
    </row>
    <row r="22943" spans="2:3" x14ac:dyDescent="0.45">
      <c r="B22943" s="2"/>
      <c r="C22943" s="2"/>
    </row>
    <row r="22944" spans="2:3" x14ac:dyDescent="0.45">
      <c r="B22944" s="2"/>
      <c r="C22944" s="2"/>
    </row>
    <row r="22945" spans="2:3" x14ac:dyDescent="0.45">
      <c r="B22945" s="2"/>
      <c r="C22945" s="2"/>
    </row>
    <row r="22946" spans="2:3" x14ac:dyDescent="0.45">
      <c r="B22946" s="2"/>
      <c r="C22946" s="2"/>
    </row>
    <row r="22947" spans="2:3" x14ac:dyDescent="0.45">
      <c r="B22947" s="2"/>
      <c r="C22947" s="2"/>
    </row>
    <row r="22948" spans="2:3" x14ac:dyDescent="0.45">
      <c r="B22948" s="2"/>
      <c r="C22948" s="2"/>
    </row>
    <row r="22949" spans="2:3" x14ac:dyDescent="0.45">
      <c r="B22949" s="2"/>
      <c r="C22949" s="2"/>
    </row>
    <row r="22950" spans="2:3" x14ac:dyDescent="0.45">
      <c r="B22950" s="2"/>
      <c r="C22950" s="2"/>
    </row>
    <row r="22951" spans="2:3" x14ac:dyDescent="0.45">
      <c r="B22951" s="2"/>
      <c r="C22951" s="2"/>
    </row>
    <row r="22952" spans="2:3" x14ac:dyDescent="0.45">
      <c r="B22952" s="2"/>
      <c r="C22952" s="2"/>
    </row>
    <row r="22953" spans="2:3" x14ac:dyDescent="0.45">
      <c r="B22953" s="2"/>
      <c r="C22953" s="2"/>
    </row>
    <row r="22954" spans="2:3" x14ac:dyDescent="0.45">
      <c r="B22954" s="2"/>
      <c r="C22954" s="2"/>
    </row>
    <row r="22955" spans="2:3" x14ac:dyDescent="0.45">
      <c r="B22955" s="2"/>
      <c r="C22955" s="2"/>
    </row>
    <row r="22956" spans="2:3" x14ac:dyDescent="0.45">
      <c r="B22956" s="2"/>
      <c r="C22956" s="2"/>
    </row>
    <row r="22957" spans="2:3" x14ac:dyDescent="0.45">
      <c r="B22957" s="2"/>
      <c r="C22957" s="2"/>
    </row>
    <row r="22958" spans="2:3" x14ac:dyDescent="0.45">
      <c r="B22958" s="2"/>
      <c r="C22958" s="2"/>
    </row>
    <row r="22959" spans="2:3" x14ac:dyDescent="0.45">
      <c r="B22959" s="2"/>
      <c r="C22959" s="2"/>
    </row>
    <row r="22960" spans="2:3" x14ac:dyDescent="0.45">
      <c r="B22960" s="2"/>
      <c r="C22960" s="2"/>
    </row>
    <row r="22961" spans="2:3" x14ac:dyDescent="0.45">
      <c r="B22961" s="2"/>
      <c r="C22961" s="2"/>
    </row>
    <row r="22962" spans="2:3" x14ac:dyDescent="0.45">
      <c r="B22962" s="2"/>
      <c r="C22962" s="2"/>
    </row>
    <row r="22963" spans="2:3" x14ac:dyDescent="0.45">
      <c r="B22963" s="2"/>
      <c r="C22963" s="2"/>
    </row>
    <row r="22964" spans="2:3" x14ac:dyDescent="0.45">
      <c r="B22964" s="2"/>
      <c r="C22964" s="2"/>
    </row>
    <row r="22965" spans="2:3" x14ac:dyDescent="0.45">
      <c r="B22965" s="2"/>
      <c r="C22965" s="2"/>
    </row>
    <row r="22966" spans="2:3" x14ac:dyDescent="0.45">
      <c r="B22966" s="2"/>
      <c r="C22966" s="2"/>
    </row>
    <row r="22967" spans="2:3" x14ac:dyDescent="0.45">
      <c r="B22967" s="2"/>
      <c r="C22967" s="2"/>
    </row>
    <row r="22968" spans="2:3" x14ac:dyDescent="0.45">
      <c r="B22968" s="2"/>
      <c r="C22968" s="2"/>
    </row>
    <row r="22969" spans="2:3" x14ac:dyDescent="0.45">
      <c r="B22969" s="2"/>
      <c r="C22969" s="2"/>
    </row>
    <row r="22970" spans="2:3" x14ac:dyDescent="0.45">
      <c r="B22970" s="2"/>
      <c r="C22970" s="2"/>
    </row>
    <row r="22971" spans="2:3" x14ac:dyDescent="0.45">
      <c r="B22971" s="2"/>
      <c r="C22971" s="2"/>
    </row>
    <row r="22972" spans="2:3" x14ac:dyDescent="0.45">
      <c r="B22972" s="2"/>
      <c r="C22972" s="2"/>
    </row>
    <row r="22973" spans="2:3" x14ac:dyDescent="0.45">
      <c r="B22973" s="2"/>
      <c r="C22973" s="2"/>
    </row>
    <row r="22974" spans="2:3" x14ac:dyDescent="0.45">
      <c r="B22974" s="2"/>
      <c r="C22974" s="2"/>
    </row>
    <row r="22975" spans="2:3" x14ac:dyDescent="0.45">
      <c r="B22975" s="2"/>
      <c r="C22975" s="2"/>
    </row>
    <row r="22976" spans="2:3" x14ac:dyDescent="0.45">
      <c r="B22976" s="2"/>
      <c r="C22976" s="2"/>
    </row>
    <row r="22977" spans="2:3" x14ac:dyDescent="0.45">
      <c r="B22977" s="2"/>
      <c r="C22977" s="2"/>
    </row>
    <row r="22978" spans="2:3" x14ac:dyDescent="0.45">
      <c r="B22978" s="2"/>
      <c r="C22978" s="2"/>
    </row>
    <row r="22979" spans="2:3" x14ac:dyDescent="0.45">
      <c r="B22979" s="2"/>
      <c r="C22979" s="2"/>
    </row>
    <row r="22980" spans="2:3" x14ac:dyDescent="0.45">
      <c r="B22980" s="2"/>
      <c r="C22980" s="2"/>
    </row>
    <row r="22981" spans="2:3" x14ac:dyDescent="0.45">
      <c r="B22981" s="2"/>
      <c r="C22981" s="2"/>
    </row>
    <row r="22982" spans="2:3" x14ac:dyDescent="0.45">
      <c r="B22982" s="2"/>
      <c r="C22982" s="2"/>
    </row>
    <row r="22983" spans="2:3" x14ac:dyDescent="0.45">
      <c r="B22983" s="2"/>
      <c r="C22983" s="2"/>
    </row>
    <row r="22984" spans="2:3" x14ac:dyDescent="0.45">
      <c r="B22984" s="2"/>
      <c r="C22984" s="2"/>
    </row>
    <row r="22985" spans="2:3" x14ac:dyDescent="0.45">
      <c r="B22985" s="2"/>
      <c r="C22985" s="2"/>
    </row>
    <row r="22986" spans="2:3" x14ac:dyDescent="0.45">
      <c r="B22986" s="2"/>
      <c r="C22986" s="2"/>
    </row>
    <row r="22987" spans="2:3" x14ac:dyDescent="0.45">
      <c r="B22987" s="2"/>
      <c r="C22987" s="2"/>
    </row>
    <row r="22988" spans="2:3" x14ac:dyDescent="0.45">
      <c r="B22988" s="2"/>
      <c r="C22988" s="2"/>
    </row>
    <row r="22989" spans="2:3" x14ac:dyDescent="0.45">
      <c r="B22989" s="2"/>
      <c r="C22989" s="2"/>
    </row>
    <row r="22990" spans="2:3" x14ac:dyDescent="0.45">
      <c r="B22990" s="2"/>
      <c r="C22990" s="2"/>
    </row>
    <row r="22991" spans="2:3" x14ac:dyDescent="0.45">
      <c r="B22991" s="2"/>
      <c r="C22991" s="2"/>
    </row>
    <row r="22992" spans="2:3" x14ac:dyDescent="0.45">
      <c r="B22992" s="2"/>
      <c r="C22992" s="2"/>
    </row>
    <row r="22993" spans="2:3" x14ac:dyDescent="0.45">
      <c r="B22993" s="2"/>
      <c r="C22993" s="2"/>
    </row>
    <row r="22994" spans="2:3" x14ac:dyDescent="0.45">
      <c r="B22994" s="2"/>
      <c r="C22994" s="2"/>
    </row>
    <row r="22995" spans="2:3" x14ac:dyDescent="0.45">
      <c r="B22995" s="2"/>
      <c r="C22995" s="2"/>
    </row>
    <row r="22996" spans="2:3" x14ac:dyDescent="0.45">
      <c r="B22996" s="2"/>
      <c r="C22996" s="2"/>
    </row>
    <row r="22997" spans="2:3" x14ac:dyDescent="0.45">
      <c r="B22997" s="2"/>
      <c r="C22997" s="2"/>
    </row>
    <row r="22998" spans="2:3" x14ac:dyDescent="0.45">
      <c r="B22998" s="2"/>
      <c r="C22998" s="2"/>
    </row>
    <row r="22999" spans="2:3" x14ac:dyDescent="0.45">
      <c r="B22999" s="2"/>
      <c r="C22999" s="2"/>
    </row>
    <row r="23000" spans="2:3" x14ac:dyDescent="0.45">
      <c r="B23000" s="2"/>
      <c r="C23000" s="2"/>
    </row>
    <row r="23001" spans="2:3" x14ac:dyDescent="0.45">
      <c r="B23001" s="2"/>
      <c r="C23001" s="2"/>
    </row>
    <row r="23002" spans="2:3" x14ac:dyDescent="0.45">
      <c r="B23002" s="2"/>
      <c r="C23002" s="2"/>
    </row>
    <row r="23003" spans="2:3" x14ac:dyDescent="0.45">
      <c r="B23003" s="2"/>
      <c r="C23003" s="2"/>
    </row>
    <row r="23004" spans="2:3" x14ac:dyDescent="0.45">
      <c r="B23004" s="2"/>
      <c r="C23004" s="2"/>
    </row>
    <row r="23005" spans="2:3" x14ac:dyDescent="0.45">
      <c r="B23005" s="2"/>
      <c r="C23005" s="2"/>
    </row>
    <row r="23006" spans="2:3" x14ac:dyDescent="0.45">
      <c r="B23006" s="2"/>
      <c r="C23006" s="2"/>
    </row>
    <row r="23007" spans="2:3" x14ac:dyDescent="0.45">
      <c r="B23007" s="2"/>
      <c r="C23007" s="2"/>
    </row>
    <row r="23008" spans="2:3" x14ac:dyDescent="0.45">
      <c r="B23008" s="2"/>
      <c r="C23008" s="2"/>
    </row>
    <row r="23009" spans="2:3" x14ac:dyDescent="0.45">
      <c r="B23009" s="2"/>
      <c r="C23009" s="2"/>
    </row>
    <row r="23010" spans="2:3" x14ac:dyDescent="0.45">
      <c r="B23010" s="2"/>
      <c r="C23010" s="2"/>
    </row>
    <row r="23011" spans="2:3" x14ac:dyDescent="0.45">
      <c r="B23011" s="2"/>
      <c r="C23011" s="2"/>
    </row>
    <row r="23012" spans="2:3" x14ac:dyDescent="0.45">
      <c r="B23012" s="2"/>
      <c r="C23012" s="2"/>
    </row>
    <row r="23013" spans="2:3" x14ac:dyDescent="0.45">
      <c r="B23013" s="2"/>
      <c r="C23013" s="2"/>
    </row>
    <row r="23014" spans="2:3" x14ac:dyDescent="0.45">
      <c r="B23014" s="2"/>
      <c r="C23014" s="2"/>
    </row>
    <row r="23015" spans="2:3" x14ac:dyDescent="0.45">
      <c r="B23015" s="2"/>
      <c r="C23015" s="2"/>
    </row>
    <row r="23016" spans="2:3" x14ac:dyDescent="0.45">
      <c r="B23016" s="2"/>
      <c r="C23016" s="2"/>
    </row>
    <row r="23017" spans="2:3" x14ac:dyDescent="0.45">
      <c r="B23017" s="2"/>
      <c r="C23017" s="2"/>
    </row>
    <row r="23018" spans="2:3" x14ac:dyDescent="0.45">
      <c r="B23018" s="2"/>
      <c r="C23018" s="2"/>
    </row>
    <row r="23019" spans="2:3" x14ac:dyDescent="0.45">
      <c r="B23019" s="2"/>
      <c r="C23019" s="2"/>
    </row>
    <row r="23020" spans="2:3" x14ac:dyDescent="0.45">
      <c r="B23020" s="2"/>
      <c r="C23020" s="2"/>
    </row>
    <row r="23021" spans="2:3" x14ac:dyDescent="0.45">
      <c r="B23021" s="2"/>
      <c r="C23021" s="2"/>
    </row>
    <row r="23022" spans="2:3" x14ac:dyDescent="0.45">
      <c r="B23022" s="2"/>
      <c r="C23022" s="2"/>
    </row>
    <row r="23023" spans="2:3" x14ac:dyDescent="0.45">
      <c r="B23023" s="2"/>
      <c r="C23023" s="2"/>
    </row>
    <row r="23024" spans="2:3" x14ac:dyDescent="0.45">
      <c r="B23024" s="2"/>
      <c r="C23024" s="2"/>
    </row>
    <row r="23025" spans="2:3" x14ac:dyDescent="0.45">
      <c r="B23025" s="2"/>
      <c r="C23025" s="2"/>
    </row>
    <row r="23026" spans="2:3" x14ac:dyDescent="0.45">
      <c r="B23026" s="2"/>
      <c r="C23026" s="2"/>
    </row>
    <row r="23027" spans="2:3" x14ac:dyDescent="0.45">
      <c r="B23027" s="2"/>
      <c r="C23027" s="2"/>
    </row>
    <row r="23028" spans="2:3" x14ac:dyDescent="0.45">
      <c r="B23028" s="2"/>
      <c r="C23028" s="2"/>
    </row>
    <row r="23029" spans="2:3" x14ac:dyDescent="0.45">
      <c r="B23029" s="2"/>
      <c r="C23029" s="2"/>
    </row>
    <row r="23030" spans="2:3" x14ac:dyDescent="0.45">
      <c r="B23030" s="2"/>
      <c r="C23030" s="2"/>
    </row>
    <row r="23031" spans="2:3" x14ac:dyDescent="0.45">
      <c r="B23031" s="2"/>
      <c r="C23031" s="2"/>
    </row>
    <row r="23032" spans="2:3" x14ac:dyDescent="0.45">
      <c r="B23032" s="2"/>
      <c r="C23032" s="2"/>
    </row>
    <row r="23033" spans="2:3" x14ac:dyDescent="0.45">
      <c r="B23033" s="2"/>
      <c r="C23033" s="2"/>
    </row>
    <row r="23034" spans="2:3" x14ac:dyDescent="0.45">
      <c r="B23034" s="2"/>
      <c r="C23034" s="2"/>
    </row>
    <row r="23035" spans="2:3" x14ac:dyDescent="0.45">
      <c r="B23035" s="2"/>
      <c r="C23035" s="2"/>
    </row>
    <row r="23036" spans="2:3" x14ac:dyDescent="0.45">
      <c r="B23036" s="2"/>
      <c r="C23036" s="2"/>
    </row>
    <row r="23037" spans="2:3" x14ac:dyDescent="0.45">
      <c r="B23037" s="2"/>
      <c r="C23037" s="2"/>
    </row>
    <row r="23038" spans="2:3" x14ac:dyDescent="0.45">
      <c r="B23038" s="2"/>
      <c r="C23038" s="2"/>
    </row>
    <row r="23039" spans="2:3" x14ac:dyDescent="0.45">
      <c r="B23039" s="2"/>
      <c r="C23039" s="2"/>
    </row>
    <row r="23040" spans="2:3" x14ac:dyDescent="0.45">
      <c r="B23040" s="2"/>
      <c r="C23040" s="2"/>
    </row>
    <row r="23041" spans="2:3" x14ac:dyDescent="0.45">
      <c r="B23041" s="2"/>
      <c r="C23041" s="2"/>
    </row>
    <row r="23042" spans="2:3" x14ac:dyDescent="0.45">
      <c r="B23042" s="2"/>
      <c r="C23042" s="2"/>
    </row>
    <row r="23043" spans="2:3" x14ac:dyDescent="0.45">
      <c r="B23043" s="2"/>
      <c r="C23043" s="2"/>
    </row>
    <row r="23044" spans="2:3" x14ac:dyDescent="0.45">
      <c r="B23044" s="2"/>
      <c r="C23044" s="2"/>
    </row>
    <row r="23045" spans="2:3" x14ac:dyDescent="0.45">
      <c r="B23045" s="2"/>
      <c r="C23045" s="2"/>
    </row>
    <row r="23046" spans="2:3" x14ac:dyDescent="0.45">
      <c r="B23046" s="2"/>
      <c r="C23046" s="2"/>
    </row>
    <row r="23047" spans="2:3" x14ac:dyDescent="0.45">
      <c r="B23047" s="2"/>
      <c r="C23047" s="2"/>
    </row>
    <row r="23048" spans="2:3" x14ac:dyDescent="0.45">
      <c r="B23048" s="2"/>
      <c r="C23048" s="2"/>
    </row>
    <row r="23049" spans="2:3" x14ac:dyDescent="0.45">
      <c r="B23049" s="2"/>
      <c r="C23049" s="2"/>
    </row>
    <row r="23050" spans="2:3" x14ac:dyDescent="0.45">
      <c r="B23050" s="2"/>
      <c r="C23050" s="2"/>
    </row>
    <row r="23051" spans="2:3" x14ac:dyDescent="0.45">
      <c r="B23051" s="2"/>
      <c r="C23051" s="2"/>
    </row>
    <row r="23052" spans="2:3" x14ac:dyDescent="0.45">
      <c r="B23052" s="2"/>
      <c r="C23052" s="2"/>
    </row>
    <row r="23053" spans="2:3" x14ac:dyDescent="0.45">
      <c r="B23053" s="2"/>
      <c r="C23053" s="2"/>
    </row>
    <row r="23054" spans="2:3" x14ac:dyDescent="0.45">
      <c r="B23054" s="2"/>
      <c r="C23054" s="2"/>
    </row>
    <row r="23055" spans="2:3" x14ac:dyDescent="0.45">
      <c r="B23055" s="2"/>
      <c r="C23055" s="2"/>
    </row>
    <row r="23056" spans="2:3" x14ac:dyDescent="0.45">
      <c r="B23056" s="2"/>
      <c r="C23056" s="2"/>
    </row>
    <row r="23057" spans="2:3" x14ac:dyDescent="0.45">
      <c r="B23057" s="2"/>
      <c r="C23057" s="2"/>
    </row>
    <row r="23058" spans="2:3" x14ac:dyDescent="0.45">
      <c r="B23058" s="2"/>
      <c r="C23058" s="2"/>
    </row>
    <row r="23059" spans="2:3" x14ac:dyDescent="0.45">
      <c r="B23059" s="2"/>
      <c r="C23059" s="2"/>
    </row>
    <row r="23060" spans="2:3" x14ac:dyDescent="0.45">
      <c r="B23060" s="2"/>
      <c r="C23060" s="2"/>
    </row>
    <row r="23061" spans="2:3" x14ac:dyDescent="0.45">
      <c r="B23061" s="2"/>
      <c r="C23061" s="2"/>
    </row>
    <row r="23062" spans="2:3" x14ac:dyDescent="0.45">
      <c r="B23062" s="2"/>
      <c r="C23062" s="2"/>
    </row>
    <row r="23063" spans="2:3" x14ac:dyDescent="0.45">
      <c r="B23063" s="2"/>
      <c r="C23063" s="2"/>
    </row>
    <row r="23064" spans="2:3" x14ac:dyDescent="0.45">
      <c r="B23064" s="2"/>
      <c r="C23064" s="2"/>
    </row>
    <row r="23065" spans="2:3" x14ac:dyDescent="0.45">
      <c r="B23065" s="2"/>
      <c r="C23065" s="2"/>
    </row>
    <row r="23066" spans="2:3" x14ac:dyDescent="0.45">
      <c r="B23066" s="2"/>
      <c r="C23066" s="2"/>
    </row>
    <row r="23067" spans="2:3" x14ac:dyDescent="0.45">
      <c r="B23067" s="2"/>
      <c r="C23067" s="2"/>
    </row>
    <row r="23068" spans="2:3" x14ac:dyDescent="0.45">
      <c r="B23068" s="2"/>
      <c r="C23068" s="2"/>
    </row>
    <row r="23069" spans="2:3" x14ac:dyDescent="0.45">
      <c r="B23069" s="2"/>
      <c r="C23069" s="2"/>
    </row>
    <row r="23070" spans="2:3" x14ac:dyDescent="0.45">
      <c r="B23070" s="2"/>
      <c r="C23070" s="2"/>
    </row>
    <row r="23071" spans="2:3" x14ac:dyDescent="0.45">
      <c r="B23071" s="2"/>
      <c r="C23071" s="2"/>
    </row>
    <row r="23072" spans="2:3" x14ac:dyDescent="0.45">
      <c r="B23072" s="2"/>
      <c r="C23072" s="2"/>
    </row>
    <row r="23073" spans="2:3" x14ac:dyDescent="0.45">
      <c r="B23073" s="2"/>
      <c r="C23073" s="2"/>
    </row>
    <row r="23074" spans="2:3" x14ac:dyDescent="0.45">
      <c r="B23074" s="2"/>
      <c r="C23074" s="2"/>
    </row>
    <row r="23075" spans="2:3" x14ac:dyDescent="0.45">
      <c r="B23075" s="2"/>
      <c r="C23075" s="2"/>
    </row>
    <row r="23076" spans="2:3" x14ac:dyDescent="0.45">
      <c r="B23076" s="2"/>
      <c r="C23076" s="2"/>
    </row>
    <row r="23077" spans="2:3" x14ac:dyDescent="0.45">
      <c r="B23077" s="2"/>
      <c r="C23077" s="2"/>
    </row>
    <row r="23078" spans="2:3" x14ac:dyDescent="0.45">
      <c r="B23078" s="2"/>
      <c r="C23078" s="2"/>
    </row>
    <row r="23079" spans="2:3" x14ac:dyDescent="0.45">
      <c r="B23079" s="2"/>
      <c r="C23079" s="2"/>
    </row>
    <row r="23080" spans="2:3" x14ac:dyDescent="0.45">
      <c r="B23080" s="2"/>
      <c r="C23080" s="2"/>
    </row>
    <row r="23081" spans="2:3" x14ac:dyDescent="0.45">
      <c r="B23081" s="2"/>
      <c r="C23081" s="2"/>
    </row>
    <row r="23082" spans="2:3" x14ac:dyDescent="0.45">
      <c r="B23082" s="2"/>
      <c r="C23082" s="2"/>
    </row>
    <row r="23083" spans="2:3" x14ac:dyDescent="0.45">
      <c r="B23083" s="2"/>
      <c r="C23083" s="2"/>
    </row>
    <row r="23084" spans="2:3" x14ac:dyDescent="0.45">
      <c r="B23084" s="2"/>
      <c r="C23084" s="2"/>
    </row>
    <row r="23085" spans="2:3" x14ac:dyDescent="0.45">
      <c r="B23085" s="2"/>
      <c r="C23085" s="2"/>
    </row>
    <row r="23086" spans="2:3" x14ac:dyDescent="0.45">
      <c r="B23086" s="2"/>
      <c r="C23086" s="2"/>
    </row>
    <row r="23087" spans="2:3" x14ac:dyDescent="0.45">
      <c r="B23087" s="2"/>
      <c r="C23087" s="2"/>
    </row>
    <row r="23088" spans="2:3" x14ac:dyDescent="0.45">
      <c r="B23088" s="2"/>
      <c r="C23088" s="2"/>
    </row>
    <row r="23089" spans="2:3" x14ac:dyDescent="0.45">
      <c r="B23089" s="2"/>
      <c r="C23089" s="2"/>
    </row>
    <row r="23090" spans="2:3" x14ac:dyDescent="0.45">
      <c r="B23090" s="2"/>
      <c r="C23090" s="2"/>
    </row>
    <row r="23091" spans="2:3" x14ac:dyDescent="0.45">
      <c r="B23091" s="2"/>
      <c r="C23091" s="2"/>
    </row>
    <row r="23092" spans="2:3" x14ac:dyDescent="0.45">
      <c r="B23092" s="2"/>
      <c r="C23092" s="2"/>
    </row>
    <row r="23093" spans="2:3" x14ac:dyDescent="0.45">
      <c r="B23093" s="2"/>
      <c r="C23093" s="2"/>
    </row>
    <row r="23094" spans="2:3" x14ac:dyDescent="0.45">
      <c r="B23094" s="2"/>
      <c r="C23094" s="2"/>
    </row>
    <row r="23095" spans="2:3" x14ac:dyDescent="0.45">
      <c r="B23095" s="2"/>
      <c r="C23095" s="2"/>
    </row>
    <row r="23096" spans="2:3" x14ac:dyDescent="0.45">
      <c r="B23096" s="2"/>
      <c r="C23096" s="2"/>
    </row>
    <row r="23097" spans="2:3" x14ac:dyDescent="0.45">
      <c r="B23097" s="2"/>
      <c r="C23097" s="2"/>
    </row>
    <row r="23098" spans="2:3" x14ac:dyDescent="0.45">
      <c r="B23098" s="2"/>
      <c r="C23098" s="2"/>
    </row>
    <row r="23099" spans="2:3" x14ac:dyDescent="0.45">
      <c r="B23099" s="2"/>
      <c r="C23099" s="2"/>
    </row>
    <row r="23100" spans="2:3" x14ac:dyDescent="0.45">
      <c r="B23100" s="2"/>
      <c r="C23100" s="2"/>
    </row>
    <row r="23101" spans="2:3" x14ac:dyDescent="0.45">
      <c r="B23101" s="2"/>
      <c r="C23101" s="2"/>
    </row>
    <row r="23102" spans="2:3" x14ac:dyDescent="0.45">
      <c r="B23102" s="2"/>
      <c r="C23102" s="2"/>
    </row>
    <row r="23103" spans="2:3" x14ac:dyDescent="0.45">
      <c r="B23103" s="2"/>
      <c r="C23103" s="2"/>
    </row>
    <row r="23104" spans="2:3" x14ac:dyDescent="0.45">
      <c r="B23104" s="2"/>
      <c r="C23104" s="2"/>
    </row>
    <row r="23105" spans="2:3" x14ac:dyDescent="0.45">
      <c r="B23105" s="2"/>
      <c r="C23105" s="2"/>
    </row>
    <row r="23106" spans="2:3" x14ac:dyDescent="0.45">
      <c r="B23106" s="2"/>
      <c r="C23106" s="2"/>
    </row>
    <row r="23107" spans="2:3" x14ac:dyDescent="0.45">
      <c r="B23107" s="2"/>
      <c r="C23107" s="2"/>
    </row>
    <row r="23108" spans="2:3" x14ac:dyDescent="0.45">
      <c r="B23108" s="2"/>
      <c r="C23108" s="2"/>
    </row>
    <row r="23109" spans="2:3" x14ac:dyDescent="0.45">
      <c r="B23109" s="2"/>
      <c r="C23109" s="2"/>
    </row>
    <row r="23110" spans="2:3" x14ac:dyDescent="0.45">
      <c r="B23110" s="2"/>
      <c r="C23110" s="2"/>
    </row>
    <row r="23111" spans="2:3" x14ac:dyDescent="0.45">
      <c r="B23111" s="2"/>
      <c r="C23111" s="2"/>
    </row>
    <row r="23112" spans="2:3" x14ac:dyDescent="0.45">
      <c r="B23112" s="2"/>
      <c r="C23112" s="2"/>
    </row>
    <row r="23113" spans="2:3" x14ac:dyDescent="0.45">
      <c r="B23113" s="2"/>
      <c r="C23113" s="2"/>
    </row>
    <row r="23114" spans="2:3" x14ac:dyDescent="0.45">
      <c r="B23114" s="2"/>
      <c r="C23114" s="2"/>
    </row>
    <row r="23115" spans="2:3" x14ac:dyDescent="0.45">
      <c r="B23115" s="2"/>
      <c r="C23115" s="2"/>
    </row>
    <row r="23116" spans="2:3" x14ac:dyDescent="0.45">
      <c r="B23116" s="2"/>
      <c r="C23116" s="2"/>
    </row>
    <row r="23117" spans="2:3" x14ac:dyDescent="0.45">
      <c r="B23117" s="2"/>
      <c r="C23117" s="2"/>
    </row>
    <row r="23118" spans="2:3" x14ac:dyDescent="0.45">
      <c r="B23118" s="2"/>
      <c r="C23118" s="2"/>
    </row>
    <row r="23119" spans="2:3" x14ac:dyDescent="0.45">
      <c r="B23119" s="2"/>
      <c r="C23119" s="2"/>
    </row>
    <row r="23120" spans="2:3" x14ac:dyDescent="0.45">
      <c r="B23120" s="2"/>
      <c r="C23120" s="2"/>
    </row>
    <row r="23121" spans="2:3" x14ac:dyDescent="0.45">
      <c r="B23121" s="2"/>
      <c r="C23121" s="2"/>
    </row>
    <row r="23122" spans="2:3" x14ac:dyDescent="0.45">
      <c r="B23122" s="2"/>
      <c r="C23122" s="2"/>
    </row>
    <row r="23123" spans="2:3" x14ac:dyDescent="0.45">
      <c r="B23123" s="2"/>
      <c r="C23123" s="2"/>
    </row>
    <row r="23124" spans="2:3" x14ac:dyDescent="0.45">
      <c r="B23124" s="2"/>
      <c r="C23124" s="2"/>
    </row>
    <row r="23125" spans="2:3" x14ac:dyDescent="0.45">
      <c r="B23125" s="2"/>
      <c r="C23125" s="2"/>
    </row>
    <row r="23126" spans="2:3" x14ac:dyDescent="0.45">
      <c r="B23126" s="2"/>
      <c r="C23126" s="2"/>
    </row>
    <row r="23127" spans="2:3" x14ac:dyDescent="0.45">
      <c r="B23127" s="2"/>
      <c r="C23127" s="2"/>
    </row>
    <row r="23128" spans="2:3" x14ac:dyDescent="0.45">
      <c r="B23128" s="2"/>
      <c r="C23128" s="2"/>
    </row>
    <row r="23129" spans="2:3" x14ac:dyDescent="0.45">
      <c r="B23129" s="2"/>
      <c r="C23129" s="2"/>
    </row>
    <row r="23130" spans="2:3" x14ac:dyDescent="0.45">
      <c r="B23130" s="2"/>
      <c r="C23130" s="2"/>
    </row>
    <row r="23131" spans="2:3" x14ac:dyDescent="0.45">
      <c r="B23131" s="2"/>
      <c r="C23131" s="2"/>
    </row>
    <row r="23132" spans="2:3" x14ac:dyDescent="0.45">
      <c r="B23132" s="2"/>
      <c r="C23132" s="2"/>
    </row>
    <row r="23133" spans="2:3" x14ac:dyDescent="0.45">
      <c r="B23133" s="2"/>
      <c r="C23133" s="2"/>
    </row>
    <row r="23134" spans="2:3" x14ac:dyDescent="0.45">
      <c r="B23134" s="2"/>
      <c r="C23134" s="2"/>
    </row>
    <row r="23135" spans="2:3" x14ac:dyDescent="0.45">
      <c r="B23135" s="2"/>
      <c r="C23135" s="2"/>
    </row>
    <row r="23136" spans="2:3" x14ac:dyDescent="0.45">
      <c r="B23136" s="2"/>
      <c r="C23136" s="2"/>
    </row>
    <row r="23137" spans="2:3" x14ac:dyDescent="0.45">
      <c r="B23137" s="2"/>
      <c r="C23137" s="2"/>
    </row>
    <row r="23138" spans="2:3" x14ac:dyDescent="0.45">
      <c r="B23138" s="2"/>
      <c r="C23138" s="2"/>
    </row>
    <row r="23139" spans="2:3" x14ac:dyDescent="0.45">
      <c r="B23139" s="2"/>
      <c r="C23139" s="2"/>
    </row>
    <row r="23140" spans="2:3" x14ac:dyDescent="0.45">
      <c r="B23140" s="2"/>
      <c r="C23140" s="2"/>
    </row>
    <row r="23141" spans="2:3" x14ac:dyDescent="0.45">
      <c r="B23141" s="2"/>
      <c r="C23141" s="2"/>
    </row>
    <row r="23142" spans="2:3" x14ac:dyDescent="0.45">
      <c r="B23142" s="2"/>
      <c r="C23142" s="2"/>
    </row>
    <row r="23143" spans="2:3" x14ac:dyDescent="0.45">
      <c r="B23143" s="2"/>
      <c r="C23143" s="2"/>
    </row>
    <row r="23144" spans="2:3" x14ac:dyDescent="0.45">
      <c r="B23144" s="2"/>
      <c r="C23144" s="2"/>
    </row>
    <row r="23145" spans="2:3" x14ac:dyDescent="0.45">
      <c r="B23145" s="2"/>
      <c r="C23145" s="2"/>
    </row>
    <row r="23146" spans="2:3" x14ac:dyDescent="0.45">
      <c r="B23146" s="2"/>
      <c r="C23146" s="2"/>
    </row>
    <row r="23147" spans="2:3" x14ac:dyDescent="0.45">
      <c r="B23147" s="2"/>
      <c r="C23147" s="2"/>
    </row>
    <row r="23148" spans="2:3" x14ac:dyDescent="0.45">
      <c r="B23148" s="2"/>
      <c r="C23148" s="2"/>
    </row>
    <row r="23149" spans="2:3" x14ac:dyDescent="0.45">
      <c r="B23149" s="2"/>
      <c r="C23149" s="2"/>
    </row>
    <row r="23150" spans="2:3" x14ac:dyDescent="0.45">
      <c r="B23150" s="2"/>
      <c r="C23150" s="2"/>
    </row>
    <row r="23151" spans="2:3" x14ac:dyDescent="0.45">
      <c r="B23151" s="2"/>
      <c r="C23151" s="2"/>
    </row>
    <row r="23152" spans="2:3" x14ac:dyDescent="0.45">
      <c r="B23152" s="2"/>
      <c r="C23152" s="2"/>
    </row>
    <row r="23153" spans="2:3" x14ac:dyDescent="0.45">
      <c r="B23153" s="2"/>
      <c r="C23153" s="2"/>
    </row>
    <row r="23154" spans="2:3" x14ac:dyDescent="0.45">
      <c r="B23154" s="2"/>
      <c r="C23154" s="2"/>
    </row>
    <row r="23155" spans="2:3" x14ac:dyDescent="0.45">
      <c r="B23155" s="2"/>
      <c r="C23155" s="2"/>
    </row>
    <row r="23156" spans="2:3" x14ac:dyDescent="0.45">
      <c r="B23156" s="2"/>
      <c r="C23156" s="2"/>
    </row>
    <row r="23157" spans="2:3" x14ac:dyDescent="0.45">
      <c r="B23157" s="2"/>
      <c r="C23157" s="2"/>
    </row>
    <row r="23158" spans="2:3" x14ac:dyDescent="0.45">
      <c r="B23158" s="2"/>
      <c r="C23158" s="2"/>
    </row>
    <row r="23159" spans="2:3" x14ac:dyDescent="0.45">
      <c r="B23159" s="2"/>
      <c r="C23159" s="2"/>
    </row>
    <row r="23160" spans="2:3" x14ac:dyDescent="0.45">
      <c r="B23160" s="2"/>
      <c r="C23160" s="2"/>
    </row>
    <row r="23161" spans="2:3" x14ac:dyDescent="0.45">
      <c r="B23161" s="2"/>
      <c r="C23161" s="2"/>
    </row>
    <row r="23162" spans="2:3" x14ac:dyDescent="0.45">
      <c r="B23162" s="2"/>
      <c r="C23162" s="2"/>
    </row>
    <row r="23163" spans="2:3" x14ac:dyDescent="0.45">
      <c r="B23163" s="2"/>
      <c r="C23163" s="2"/>
    </row>
    <row r="23164" spans="2:3" x14ac:dyDescent="0.45">
      <c r="B23164" s="2"/>
      <c r="C23164" s="2"/>
    </row>
    <row r="23165" spans="2:3" x14ac:dyDescent="0.45">
      <c r="B23165" s="2"/>
      <c r="C23165" s="2"/>
    </row>
    <row r="23166" spans="2:3" x14ac:dyDescent="0.45">
      <c r="B23166" s="2"/>
      <c r="C23166" s="2"/>
    </row>
    <row r="23167" spans="2:3" x14ac:dyDescent="0.45">
      <c r="B23167" s="2"/>
      <c r="C23167" s="2"/>
    </row>
    <row r="23168" spans="2:3" x14ac:dyDescent="0.45">
      <c r="B23168" s="2"/>
      <c r="C23168" s="2"/>
    </row>
    <row r="23169" spans="2:3" x14ac:dyDescent="0.45">
      <c r="B23169" s="2"/>
      <c r="C23169" s="2"/>
    </row>
    <row r="23170" spans="2:3" x14ac:dyDescent="0.45">
      <c r="B23170" s="2"/>
      <c r="C23170" s="2"/>
    </row>
    <row r="23171" spans="2:3" x14ac:dyDescent="0.45">
      <c r="B23171" s="2"/>
      <c r="C23171" s="2"/>
    </row>
    <row r="23172" spans="2:3" x14ac:dyDescent="0.45">
      <c r="B23172" s="2"/>
      <c r="C23172" s="2"/>
    </row>
    <row r="23173" spans="2:3" x14ac:dyDescent="0.45">
      <c r="B23173" s="2"/>
      <c r="C23173" s="2"/>
    </row>
    <row r="23174" spans="2:3" x14ac:dyDescent="0.45">
      <c r="B23174" s="2"/>
      <c r="C23174" s="2"/>
    </row>
    <row r="23175" spans="2:3" x14ac:dyDescent="0.45">
      <c r="B23175" s="2"/>
      <c r="C23175" s="2"/>
    </row>
    <row r="23176" spans="2:3" x14ac:dyDescent="0.45">
      <c r="B23176" s="2"/>
      <c r="C23176" s="2"/>
    </row>
    <row r="23177" spans="2:3" x14ac:dyDescent="0.45">
      <c r="B23177" s="2"/>
      <c r="C23177" s="2"/>
    </row>
    <row r="23178" spans="2:3" x14ac:dyDescent="0.45">
      <c r="B23178" s="2"/>
      <c r="C23178" s="2"/>
    </row>
    <row r="23179" spans="2:3" x14ac:dyDescent="0.45">
      <c r="B23179" s="2"/>
      <c r="C23179" s="2"/>
    </row>
    <row r="23180" spans="2:3" x14ac:dyDescent="0.45">
      <c r="B23180" s="2"/>
      <c r="C23180" s="2"/>
    </row>
    <row r="23181" spans="2:3" x14ac:dyDescent="0.45">
      <c r="B23181" s="2"/>
      <c r="C23181" s="2"/>
    </row>
    <row r="23182" spans="2:3" x14ac:dyDescent="0.45">
      <c r="B23182" s="2"/>
      <c r="C23182" s="2"/>
    </row>
    <row r="23183" spans="2:3" x14ac:dyDescent="0.45">
      <c r="B23183" s="2"/>
      <c r="C23183" s="2"/>
    </row>
    <row r="23184" spans="2:3" x14ac:dyDescent="0.45">
      <c r="B23184" s="2"/>
      <c r="C23184" s="2"/>
    </row>
    <row r="23185" spans="2:3" x14ac:dyDescent="0.45">
      <c r="B23185" s="2"/>
      <c r="C23185" s="2"/>
    </row>
    <row r="23186" spans="2:3" x14ac:dyDescent="0.45">
      <c r="B23186" s="2"/>
      <c r="C23186" s="2"/>
    </row>
    <row r="23187" spans="2:3" x14ac:dyDescent="0.45">
      <c r="B23187" s="2"/>
      <c r="C23187" s="2"/>
    </row>
    <row r="23188" spans="2:3" x14ac:dyDescent="0.45">
      <c r="B23188" s="2"/>
      <c r="C23188" s="2"/>
    </row>
    <row r="23189" spans="2:3" x14ac:dyDescent="0.45">
      <c r="B23189" s="2"/>
      <c r="C23189" s="2"/>
    </row>
    <row r="23190" spans="2:3" x14ac:dyDescent="0.45">
      <c r="B23190" s="2"/>
      <c r="C23190" s="2"/>
    </row>
    <row r="23191" spans="2:3" x14ac:dyDescent="0.45">
      <c r="B23191" s="2"/>
      <c r="C23191" s="2"/>
    </row>
    <row r="23192" spans="2:3" x14ac:dyDescent="0.45">
      <c r="B23192" s="2"/>
      <c r="C23192" s="2"/>
    </row>
    <row r="23193" spans="2:3" x14ac:dyDescent="0.45">
      <c r="B23193" s="2"/>
      <c r="C23193" s="2"/>
    </row>
    <row r="23194" spans="2:3" x14ac:dyDescent="0.45">
      <c r="B23194" s="2"/>
      <c r="C23194" s="2"/>
    </row>
    <row r="23195" spans="2:3" x14ac:dyDescent="0.45">
      <c r="B23195" s="2"/>
      <c r="C23195" s="2"/>
    </row>
    <row r="23196" spans="2:3" x14ac:dyDescent="0.45">
      <c r="B23196" s="2"/>
      <c r="C23196" s="2"/>
    </row>
    <row r="23197" spans="2:3" x14ac:dyDescent="0.45">
      <c r="B23197" s="2"/>
      <c r="C23197" s="2"/>
    </row>
    <row r="23198" spans="2:3" x14ac:dyDescent="0.45">
      <c r="B23198" s="2"/>
      <c r="C23198" s="2"/>
    </row>
    <row r="23199" spans="2:3" x14ac:dyDescent="0.45">
      <c r="B23199" s="2"/>
      <c r="C23199" s="2"/>
    </row>
    <row r="23200" spans="2:3" x14ac:dyDescent="0.45">
      <c r="B23200" s="2"/>
      <c r="C23200" s="2"/>
    </row>
    <row r="23201" spans="2:3" x14ac:dyDescent="0.45">
      <c r="B23201" s="2"/>
      <c r="C23201" s="2"/>
    </row>
    <row r="23202" spans="2:3" x14ac:dyDescent="0.45">
      <c r="B23202" s="2"/>
      <c r="C23202" s="2"/>
    </row>
    <row r="23203" spans="2:3" x14ac:dyDescent="0.45">
      <c r="B23203" s="2"/>
      <c r="C23203" s="2"/>
    </row>
    <row r="23204" spans="2:3" x14ac:dyDescent="0.45">
      <c r="B23204" s="2"/>
      <c r="C23204" s="2"/>
    </row>
    <row r="23205" spans="2:3" x14ac:dyDescent="0.45">
      <c r="B23205" s="2"/>
      <c r="C23205" s="2"/>
    </row>
    <row r="23206" spans="2:3" x14ac:dyDescent="0.45">
      <c r="B23206" s="2"/>
      <c r="C23206" s="2"/>
    </row>
    <row r="23207" spans="2:3" x14ac:dyDescent="0.45">
      <c r="B23207" s="2"/>
      <c r="C23207" s="2"/>
    </row>
    <row r="23208" spans="2:3" x14ac:dyDescent="0.45">
      <c r="B23208" s="2"/>
      <c r="C23208" s="2"/>
    </row>
    <row r="23209" spans="2:3" x14ac:dyDescent="0.45">
      <c r="B23209" s="2"/>
      <c r="C23209" s="2"/>
    </row>
    <row r="23210" spans="2:3" x14ac:dyDescent="0.45">
      <c r="B23210" s="2"/>
      <c r="C23210" s="2"/>
    </row>
    <row r="23211" spans="2:3" x14ac:dyDescent="0.45">
      <c r="B23211" s="2"/>
      <c r="C23211" s="2"/>
    </row>
    <row r="23212" spans="2:3" x14ac:dyDescent="0.45">
      <c r="B23212" s="2"/>
      <c r="C23212" s="2"/>
    </row>
    <row r="23213" spans="2:3" x14ac:dyDescent="0.45">
      <c r="B23213" s="2"/>
      <c r="C23213" s="2"/>
    </row>
    <row r="23214" spans="2:3" x14ac:dyDescent="0.45">
      <c r="B23214" s="2"/>
      <c r="C23214" s="2"/>
    </row>
    <row r="23215" spans="2:3" x14ac:dyDescent="0.45">
      <c r="B23215" s="2"/>
      <c r="C23215" s="2"/>
    </row>
    <row r="23216" spans="2:3" x14ac:dyDescent="0.45">
      <c r="B23216" s="2"/>
      <c r="C23216" s="2"/>
    </row>
    <row r="23217" spans="2:3" x14ac:dyDescent="0.45">
      <c r="B23217" s="2"/>
      <c r="C23217" s="2"/>
    </row>
    <row r="23218" spans="2:3" x14ac:dyDescent="0.45">
      <c r="B23218" s="2"/>
      <c r="C23218" s="2"/>
    </row>
    <row r="23219" spans="2:3" x14ac:dyDescent="0.45">
      <c r="B23219" s="2"/>
      <c r="C23219" s="2"/>
    </row>
    <row r="23220" spans="2:3" x14ac:dyDescent="0.45">
      <c r="B23220" s="2"/>
      <c r="C23220" s="2"/>
    </row>
    <row r="23221" spans="2:3" x14ac:dyDescent="0.45">
      <c r="B23221" s="2"/>
      <c r="C23221" s="2"/>
    </row>
    <row r="23222" spans="2:3" x14ac:dyDescent="0.45">
      <c r="B23222" s="2"/>
      <c r="C23222" s="2"/>
    </row>
    <row r="23223" spans="2:3" x14ac:dyDescent="0.45">
      <c r="B23223" s="2"/>
      <c r="C23223" s="2"/>
    </row>
    <row r="23224" spans="2:3" x14ac:dyDescent="0.45">
      <c r="B23224" s="2"/>
      <c r="C23224" s="2"/>
    </row>
    <row r="23225" spans="2:3" x14ac:dyDescent="0.45">
      <c r="B23225" s="2"/>
      <c r="C23225" s="2"/>
    </row>
    <row r="23226" spans="2:3" x14ac:dyDescent="0.45">
      <c r="B23226" s="2"/>
      <c r="C23226" s="2"/>
    </row>
    <row r="23227" spans="2:3" x14ac:dyDescent="0.45">
      <c r="B23227" s="2"/>
      <c r="C23227" s="2"/>
    </row>
    <row r="23228" spans="2:3" x14ac:dyDescent="0.45">
      <c r="B23228" s="2"/>
      <c r="C23228" s="2"/>
    </row>
    <row r="23229" spans="2:3" x14ac:dyDescent="0.45">
      <c r="B23229" s="2"/>
      <c r="C23229" s="2"/>
    </row>
    <row r="23230" spans="2:3" x14ac:dyDescent="0.45">
      <c r="B23230" s="2"/>
      <c r="C23230" s="2"/>
    </row>
    <row r="23231" spans="2:3" x14ac:dyDescent="0.45">
      <c r="B23231" s="2"/>
      <c r="C23231" s="2"/>
    </row>
    <row r="23232" spans="2:3" x14ac:dyDescent="0.45">
      <c r="B23232" s="2"/>
      <c r="C23232" s="2"/>
    </row>
    <row r="23233" spans="2:3" x14ac:dyDescent="0.45">
      <c r="B23233" s="2"/>
      <c r="C23233" s="2"/>
    </row>
    <row r="23234" spans="2:3" x14ac:dyDescent="0.45">
      <c r="B23234" s="2"/>
      <c r="C23234" s="2"/>
    </row>
    <row r="23235" spans="2:3" x14ac:dyDescent="0.45">
      <c r="B23235" s="2"/>
      <c r="C23235" s="2"/>
    </row>
    <row r="23236" spans="2:3" x14ac:dyDescent="0.45">
      <c r="B23236" s="2"/>
      <c r="C23236" s="2"/>
    </row>
    <row r="23237" spans="2:3" x14ac:dyDescent="0.45">
      <c r="B23237" s="2"/>
      <c r="C23237" s="2"/>
    </row>
    <row r="23238" spans="2:3" x14ac:dyDescent="0.45">
      <c r="B23238" s="2"/>
      <c r="C23238" s="2"/>
    </row>
    <row r="23239" spans="2:3" x14ac:dyDescent="0.45">
      <c r="B23239" s="2"/>
      <c r="C23239" s="2"/>
    </row>
    <row r="23240" spans="2:3" x14ac:dyDescent="0.45">
      <c r="B23240" s="2"/>
      <c r="C23240" s="2"/>
    </row>
    <row r="23241" spans="2:3" x14ac:dyDescent="0.45">
      <c r="B23241" s="2"/>
      <c r="C23241" s="2"/>
    </row>
    <row r="23242" spans="2:3" x14ac:dyDescent="0.45">
      <c r="B23242" s="2"/>
      <c r="C23242" s="2"/>
    </row>
    <row r="23243" spans="2:3" x14ac:dyDescent="0.45">
      <c r="B23243" s="2"/>
      <c r="C23243" s="2"/>
    </row>
    <row r="23244" spans="2:3" x14ac:dyDescent="0.45">
      <c r="B23244" s="2"/>
      <c r="C23244" s="2"/>
    </row>
    <row r="23245" spans="2:3" x14ac:dyDescent="0.45">
      <c r="B23245" s="2"/>
      <c r="C23245" s="2"/>
    </row>
    <row r="23246" spans="2:3" x14ac:dyDescent="0.45">
      <c r="B23246" s="2"/>
      <c r="C23246" s="2"/>
    </row>
    <row r="23247" spans="2:3" x14ac:dyDescent="0.45">
      <c r="B23247" s="2"/>
      <c r="C23247" s="2"/>
    </row>
    <row r="23248" spans="2:3" x14ac:dyDescent="0.45">
      <c r="B23248" s="2"/>
      <c r="C23248" s="2"/>
    </row>
    <row r="23249" spans="2:3" x14ac:dyDescent="0.45">
      <c r="B23249" s="2"/>
      <c r="C23249" s="2"/>
    </row>
    <row r="23250" spans="2:3" x14ac:dyDescent="0.45">
      <c r="B23250" s="2"/>
      <c r="C23250" s="2"/>
    </row>
    <row r="23251" spans="2:3" x14ac:dyDescent="0.45">
      <c r="B23251" s="2"/>
      <c r="C23251" s="2"/>
    </row>
    <row r="23252" spans="2:3" x14ac:dyDescent="0.45">
      <c r="B23252" s="2"/>
      <c r="C23252" s="2"/>
    </row>
    <row r="23253" spans="2:3" x14ac:dyDescent="0.45">
      <c r="B23253" s="2"/>
      <c r="C23253" s="2"/>
    </row>
    <row r="23254" spans="2:3" x14ac:dyDescent="0.45">
      <c r="B23254" s="2"/>
      <c r="C23254" s="2"/>
    </row>
    <row r="23255" spans="2:3" x14ac:dyDescent="0.45">
      <c r="B23255" s="2"/>
      <c r="C23255" s="2"/>
    </row>
    <row r="23256" spans="2:3" x14ac:dyDescent="0.45">
      <c r="B23256" s="2"/>
      <c r="C23256" s="2"/>
    </row>
    <row r="23257" spans="2:3" x14ac:dyDescent="0.45">
      <c r="B23257" s="2"/>
      <c r="C23257" s="2"/>
    </row>
    <row r="23258" spans="2:3" x14ac:dyDescent="0.45">
      <c r="B23258" s="2"/>
      <c r="C23258" s="2"/>
    </row>
    <row r="23259" spans="2:3" x14ac:dyDescent="0.45">
      <c r="B23259" s="2"/>
      <c r="C23259" s="2"/>
    </row>
    <row r="23260" spans="2:3" x14ac:dyDescent="0.45">
      <c r="B23260" s="2"/>
      <c r="C23260" s="2"/>
    </row>
    <row r="23261" spans="2:3" x14ac:dyDescent="0.45">
      <c r="B23261" s="2"/>
      <c r="C23261" s="2"/>
    </row>
    <row r="23262" spans="2:3" x14ac:dyDescent="0.45">
      <c r="B23262" s="2"/>
      <c r="C23262" s="2"/>
    </row>
    <row r="23263" spans="2:3" x14ac:dyDescent="0.45">
      <c r="B23263" s="2"/>
      <c r="C23263" s="2"/>
    </row>
    <row r="23264" spans="2:3" x14ac:dyDescent="0.45">
      <c r="B23264" s="2"/>
      <c r="C23264" s="2"/>
    </row>
    <row r="23265" spans="2:3" x14ac:dyDescent="0.45">
      <c r="B23265" s="2"/>
      <c r="C23265" s="2"/>
    </row>
    <row r="23266" spans="2:3" x14ac:dyDescent="0.45">
      <c r="B23266" s="2"/>
      <c r="C23266" s="2"/>
    </row>
    <row r="23267" spans="2:3" x14ac:dyDescent="0.45">
      <c r="B23267" s="2"/>
      <c r="C23267" s="2"/>
    </row>
    <row r="23268" spans="2:3" x14ac:dyDescent="0.45">
      <c r="B23268" s="2"/>
      <c r="C23268" s="2"/>
    </row>
    <row r="23269" spans="2:3" x14ac:dyDescent="0.45">
      <c r="B23269" s="2"/>
      <c r="C23269" s="2"/>
    </row>
    <row r="23270" spans="2:3" x14ac:dyDescent="0.45">
      <c r="B23270" s="2"/>
      <c r="C23270" s="2"/>
    </row>
    <row r="23271" spans="2:3" x14ac:dyDescent="0.45">
      <c r="B23271" s="2"/>
      <c r="C23271" s="2"/>
    </row>
    <row r="23272" spans="2:3" x14ac:dyDescent="0.45">
      <c r="B23272" s="2"/>
      <c r="C23272" s="2"/>
    </row>
    <row r="23273" spans="2:3" x14ac:dyDescent="0.45">
      <c r="B23273" s="2"/>
      <c r="C23273" s="2"/>
    </row>
    <row r="23274" spans="2:3" x14ac:dyDescent="0.45">
      <c r="B23274" s="2"/>
      <c r="C23274" s="2"/>
    </row>
    <row r="23275" spans="2:3" x14ac:dyDescent="0.45">
      <c r="B23275" s="2"/>
      <c r="C23275" s="2"/>
    </row>
    <row r="23276" spans="2:3" x14ac:dyDescent="0.45">
      <c r="B23276" s="2"/>
      <c r="C23276" s="2"/>
    </row>
    <row r="23277" spans="2:3" x14ac:dyDescent="0.45">
      <c r="B23277" s="2"/>
      <c r="C23277" s="2"/>
    </row>
    <row r="23278" spans="2:3" x14ac:dyDescent="0.45">
      <c r="B23278" s="2"/>
      <c r="C23278" s="2"/>
    </row>
    <row r="23279" spans="2:3" x14ac:dyDescent="0.45">
      <c r="B23279" s="2"/>
      <c r="C23279" s="2"/>
    </row>
    <row r="23280" spans="2:3" x14ac:dyDescent="0.45">
      <c r="B23280" s="2"/>
      <c r="C23280" s="2"/>
    </row>
    <row r="23281" spans="2:3" x14ac:dyDescent="0.45">
      <c r="B23281" s="2"/>
      <c r="C23281" s="2"/>
    </row>
    <row r="23282" spans="2:3" x14ac:dyDescent="0.45">
      <c r="B23282" s="2"/>
      <c r="C23282" s="2"/>
    </row>
    <row r="23283" spans="2:3" x14ac:dyDescent="0.45">
      <c r="B23283" s="2"/>
      <c r="C23283" s="2"/>
    </row>
    <row r="23284" spans="2:3" x14ac:dyDescent="0.45">
      <c r="B23284" s="2"/>
      <c r="C23284" s="2"/>
    </row>
    <row r="23285" spans="2:3" x14ac:dyDescent="0.45">
      <c r="B23285" s="2"/>
      <c r="C23285" s="2"/>
    </row>
    <row r="23286" spans="2:3" x14ac:dyDescent="0.45">
      <c r="B23286" s="2"/>
      <c r="C23286" s="2"/>
    </row>
    <row r="23287" spans="2:3" x14ac:dyDescent="0.45">
      <c r="B23287" s="2"/>
      <c r="C23287" s="2"/>
    </row>
    <row r="23288" spans="2:3" x14ac:dyDescent="0.45">
      <c r="B23288" s="2"/>
      <c r="C23288" s="2"/>
    </row>
    <row r="23289" spans="2:3" x14ac:dyDescent="0.45">
      <c r="B23289" s="2"/>
      <c r="C23289" s="2"/>
    </row>
    <row r="23290" spans="2:3" x14ac:dyDescent="0.45">
      <c r="B23290" s="2"/>
      <c r="C23290" s="2"/>
    </row>
    <row r="23291" spans="2:3" x14ac:dyDescent="0.45">
      <c r="B23291" s="2"/>
      <c r="C23291" s="2"/>
    </row>
    <row r="23292" spans="2:3" x14ac:dyDescent="0.45">
      <c r="B23292" s="2"/>
      <c r="C23292" s="2"/>
    </row>
    <row r="23293" spans="2:3" x14ac:dyDescent="0.45">
      <c r="B23293" s="2"/>
      <c r="C23293" s="2"/>
    </row>
    <row r="23294" spans="2:3" x14ac:dyDescent="0.45">
      <c r="B23294" s="2"/>
      <c r="C23294" s="2"/>
    </row>
    <row r="23295" spans="2:3" x14ac:dyDescent="0.45">
      <c r="B23295" s="2"/>
      <c r="C23295" s="2"/>
    </row>
    <row r="23296" spans="2:3" x14ac:dyDescent="0.45">
      <c r="B23296" s="2"/>
      <c r="C23296" s="2"/>
    </row>
    <row r="23297" spans="2:3" x14ac:dyDescent="0.45">
      <c r="B23297" s="2"/>
      <c r="C23297" s="2"/>
    </row>
    <row r="23298" spans="2:3" x14ac:dyDescent="0.45">
      <c r="B23298" s="2"/>
      <c r="C23298" s="2"/>
    </row>
    <row r="23299" spans="2:3" x14ac:dyDescent="0.45">
      <c r="B23299" s="2"/>
      <c r="C23299" s="2"/>
    </row>
    <row r="23300" spans="2:3" x14ac:dyDescent="0.45">
      <c r="B23300" s="2"/>
      <c r="C23300" s="2"/>
    </row>
    <row r="23301" spans="2:3" x14ac:dyDescent="0.45">
      <c r="B23301" s="2"/>
      <c r="C23301" s="2"/>
    </row>
    <row r="23302" spans="2:3" x14ac:dyDescent="0.45">
      <c r="B23302" s="2"/>
      <c r="C23302" s="2"/>
    </row>
    <row r="23303" spans="2:3" x14ac:dyDescent="0.45">
      <c r="B23303" s="2"/>
      <c r="C23303" s="2"/>
    </row>
    <row r="23304" spans="2:3" x14ac:dyDescent="0.45">
      <c r="B23304" s="2"/>
      <c r="C23304" s="2"/>
    </row>
    <row r="23305" spans="2:3" x14ac:dyDescent="0.45">
      <c r="B23305" s="2"/>
      <c r="C23305" s="2"/>
    </row>
    <row r="23306" spans="2:3" x14ac:dyDescent="0.45">
      <c r="B23306" s="2"/>
      <c r="C23306" s="2"/>
    </row>
    <row r="23307" spans="2:3" x14ac:dyDescent="0.45">
      <c r="B23307" s="2"/>
      <c r="C23307" s="2"/>
    </row>
    <row r="23308" spans="2:3" x14ac:dyDescent="0.45">
      <c r="B23308" s="2"/>
      <c r="C23308" s="2"/>
    </row>
    <row r="23309" spans="2:3" x14ac:dyDescent="0.45">
      <c r="B23309" s="2"/>
      <c r="C23309" s="2"/>
    </row>
    <row r="23310" spans="2:3" x14ac:dyDescent="0.45">
      <c r="B23310" s="2"/>
      <c r="C23310" s="2"/>
    </row>
    <row r="23311" spans="2:3" x14ac:dyDescent="0.45">
      <c r="B23311" s="2"/>
      <c r="C23311" s="2"/>
    </row>
    <row r="23312" spans="2:3" x14ac:dyDescent="0.45">
      <c r="B23312" s="2"/>
      <c r="C23312" s="2"/>
    </row>
    <row r="23313" spans="2:3" x14ac:dyDescent="0.45">
      <c r="B23313" s="2"/>
      <c r="C23313" s="2"/>
    </row>
    <row r="23314" spans="2:3" x14ac:dyDescent="0.45">
      <c r="B23314" s="2"/>
      <c r="C23314" s="2"/>
    </row>
    <row r="23315" spans="2:3" x14ac:dyDescent="0.45">
      <c r="B23315" s="2"/>
      <c r="C23315" s="2"/>
    </row>
    <row r="23316" spans="2:3" x14ac:dyDescent="0.45">
      <c r="B23316" s="2"/>
      <c r="C23316" s="2"/>
    </row>
    <row r="23317" spans="2:3" x14ac:dyDescent="0.45">
      <c r="B23317" s="2"/>
      <c r="C23317" s="2"/>
    </row>
    <row r="23318" spans="2:3" x14ac:dyDescent="0.45">
      <c r="B23318" s="2"/>
      <c r="C23318" s="2"/>
    </row>
    <row r="23319" spans="2:3" x14ac:dyDescent="0.45">
      <c r="B23319" s="2"/>
      <c r="C23319" s="2"/>
    </row>
    <row r="23320" spans="2:3" x14ac:dyDescent="0.45">
      <c r="B23320" s="2"/>
      <c r="C23320" s="2"/>
    </row>
    <row r="23321" spans="2:3" x14ac:dyDescent="0.45">
      <c r="B23321" s="2"/>
      <c r="C23321" s="2"/>
    </row>
    <row r="23322" spans="2:3" x14ac:dyDescent="0.45">
      <c r="B23322" s="2"/>
      <c r="C23322" s="2"/>
    </row>
    <row r="23323" spans="2:3" x14ac:dyDescent="0.45">
      <c r="B23323" s="2"/>
      <c r="C23323" s="2"/>
    </row>
    <row r="23324" spans="2:3" x14ac:dyDescent="0.45">
      <c r="B23324" s="2"/>
      <c r="C23324" s="2"/>
    </row>
    <row r="23325" spans="2:3" x14ac:dyDescent="0.45">
      <c r="B23325" s="2"/>
      <c r="C23325" s="2"/>
    </row>
    <row r="23326" spans="2:3" x14ac:dyDescent="0.45">
      <c r="B23326" s="2"/>
      <c r="C23326" s="2"/>
    </row>
    <row r="23327" spans="2:3" x14ac:dyDescent="0.45">
      <c r="B23327" s="2"/>
      <c r="C23327" s="2"/>
    </row>
    <row r="23328" spans="2:3" x14ac:dyDescent="0.45">
      <c r="B23328" s="2"/>
      <c r="C23328" s="2"/>
    </row>
    <row r="23329" spans="2:3" x14ac:dyDescent="0.45">
      <c r="B23329" s="2"/>
      <c r="C23329" s="2"/>
    </row>
    <row r="23330" spans="2:3" x14ac:dyDescent="0.45">
      <c r="B23330" s="2"/>
      <c r="C23330" s="2"/>
    </row>
    <row r="23331" spans="2:3" x14ac:dyDescent="0.45">
      <c r="B23331" s="2"/>
      <c r="C23331" s="2"/>
    </row>
    <row r="23332" spans="2:3" x14ac:dyDescent="0.45">
      <c r="B23332" s="2"/>
      <c r="C23332" s="2"/>
    </row>
    <row r="23333" spans="2:3" x14ac:dyDescent="0.45">
      <c r="B23333" s="2"/>
      <c r="C23333" s="2"/>
    </row>
    <row r="23334" spans="2:3" x14ac:dyDescent="0.45">
      <c r="B23334" s="2"/>
      <c r="C23334" s="2"/>
    </row>
    <row r="23335" spans="2:3" x14ac:dyDescent="0.45">
      <c r="B23335" s="2"/>
      <c r="C23335" s="2"/>
    </row>
    <row r="23336" spans="2:3" x14ac:dyDescent="0.45">
      <c r="B23336" s="2"/>
      <c r="C23336" s="2"/>
    </row>
    <row r="23337" spans="2:3" x14ac:dyDescent="0.45">
      <c r="B23337" s="2"/>
      <c r="C23337" s="2"/>
    </row>
    <row r="23338" spans="2:3" x14ac:dyDescent="0.45">
      <c r="B23338" s="2"/>
      <c r="C23338" s="2"/>
    </row>
    <row r="23339" spans="2:3" x14ac:dyDescent="0.45">
      <c r="B23339" s="2"/>
      <c r="C23339" s="2"/>
    </row>
    <row r="23340" spans="2:3" x14ac:dyDescent="0.45">
      <c r="B23340" s="2"/>
      <c r="C23340" s="2"/>
    </row>
    <row r="23341" spans="2:3" x14ac:dyDescent="0.45">
      <c r="B23341" s="2"/>
      <c r="C23341" s="2"/>
    </row>
    <row r="23342" spans="2:3" x14ac:dyDescent="0.45">
      <c r="B23342" s="2"/>
      <c r="C23342" s="2"/>
    </row>
    <row r="23343" spans="2:3" x14ac:dyDescent="0.45">
      <c r="B23343" s="2"/>
      <c r="C23343" s="2"/>
    </row>
    <row r="23344" spans="2:3" x14ac:dyDescent="0.45">
      <c r="B23344" s="2"/>
      <c r="C23344" s="2"/>
    </row>
    <row r="23345" spans="2:3" x14ac:dyDescent="0.45">
      <c r="B23345" s="2"/>
      <c r="C23345" s="2"/>
    </row>
    <row r="23346" spans="2:3" x14ac:dyDescent="0.45">
      <c r="B23346" s="2"/>
      <c r="C23346" s="2"/>
    </row>
    <row r="23347" spans="2:3" x14ac:dyDescent="0.45">
      <c r="B23347" s="2"/>
      <c r="C23347" s="2"/>
    </row>
    <row r="23348" spans="2:3" x14ac:dyDescent="0.45">
      <c r="B23348" s="2"/>
      <c r="C23348" s="2"/>
    </row>
    <row r="23349" spans="2:3" x14ac:dyDescent="0.45">
      <c r="B23349" s="2"/>
      <c r="C23349" s="2"/>
    </row>
    <row r="23350" spans="2:3" x14ac:dyDescent="0.45">
      <c r="B23350" s="2"/>
      <c r="C23350" s="2"/>
    </row>
    <row r="23351" spans="2:3" x14ac:dyDescent="0.45">
      <c r="B23351" s="2"/>
      <c r="C23351" s="2"/>
    </row>
    <row r="23352" spans="2:3" x14ac:dyDescent="0.45">
      <c r="B23352" s="2"/>
      <c r="C23352" s="2"/>
    </row>
    <row r="23353" spans="2:3" x14ac:dyDescent="0.45">
      <c r="B23353" s="2"/>
      <c r="C23353" s="2"/>
    </row>
    <row r="23354" spans="2:3" x14ac:dyDescent="0.45">
      <c r="B23354" s="2"/>
      <c r="C23354" s="2"/>
    </row>
    <row r="23355" spans="2:3" x14ac:dyDescent="0.45">
      <c r="B23355" s="2"/>
      <c r="C23355" s="2"/>
    </row>
    <row r="23356" spans="2:3" x14ac:dyDescent="0.45">
      <c r="B23356" s="2"/>
      <c r="C23356" s="2"/>
    </row>
    <row r="23357" spans="2:3" x14ac:dyDescent="0.45">
      <c r="B23357" s="2"/>
      <c r="C23357" s="2"/>
    </row>
    <row r="23358" spans="2:3" x14ac:dyDescent="0.45">
      <c r="B23358" s="2"/>
      <c r="C23358" s="2"/>
    </row>
    <row r="23359" spans="2:3" x14ac:dyDescent="0.45">
      <c r="B23359" s="2"/>
      <c r="C23359" s="2"/>
    </row>
    <row r="23360" spans="2:3" x14ac:dyDescent="0.45">
      <c r="B23360" s="2"/>
      <c r="C23360" s="2"/>
    </row>
    <row r="23361" spans="2:3" x14ac:dyDescent="0.45">
      <c r="B23361" s="2"/>
      <c r="C23361" s="2"/>
    </row>
    <row r="23362" spans="2:3" x14ac:dyDescent="0.45">
      <c r="B23362" s="2"/>
      <c r="C23362" s="2"/>
    </row>
    <row r="23363" spans="2:3" x14ac:dyDescent="0.45">
      <c r="B23363" s="2"/>
      <c r="C23363" s="2"/>
    </row>
    <row r="23364" spans="2:3" x14ac:dyDescent="0.45">
      <c r="B23364" s="2"/>
      <c r="C23364" s="2"/>
    </row>
    <row r="23365" spans="2:3" x14ac:dyDescent="0.45">
      <c r="B23365" s="2"/>
      <c r="C23365" s="2"/>
    </row>
    <row r="23366" spans="2:3" x14ac:dyDescent="0.45">
      <c r="B23366" s="2"/>
      <c r="C23366" s="2"/>
    </row>
    <row r="23367" spans="2:3" x14ac:dyDescent="0.45">
      <c r="B23367" s="2"/>
      <c r="C23367" s="2"/>
    </row>
    <row r="23368" spans="2:3" x14ac:dyDescent="0.45">
      <c r="B23368" s="2"/>
      <c r="C23368" s="2"/>
    </row>
    <row r="23369" spans="2:3" x14ac:dyDescent="0.45">
      <c r="B23369" s="2"/>
      <c r="C23369" s="2"/>
    </row>
    <row r="23370" spans="2:3" x14ac:dyDescent="0.45">
      <c r="B23370" s="2"/>
      <c r="C23370" s="2"/>
    </row>
    <row r="23371" spans="2:3" x14ac:dyDescent="0.45">
      <c r="B23371" s="2"/>
      <c r="C23371" s="2"/>
    </row>
    <row r="23372" spans="2:3" x14ac:dyDescent="0.45">
      <c r="B23372" s="2"/>
      <c r="C23372" s="2"/>
    </row>
    <row r="23373" spans="2:3" x14ac:dyDescent="0.45">
      <c r="B23373" s="2"/>
      <c r="C23373" s="2"/>
    </row>
    <row r="23374" spans="2:3" x14ac:dyDescent="0.45">
      <c r="B23374" s="2"/>
      <c r="C23374" s="2"/>
    </row>
    <row r="23375" spans="2:3" x14ac:dyDescent="0.45">
      <c r="B23375" s="2"/>
      <c r="C23375" s="2"/>
    </row>
    <row r="23376" spans="2:3" x14ac:dyDescent="0.45">
      <c r="B23376" s="2"/>
      <c r="C23376" s="2"/>
    </row>
    <row r="23377" spans="2:3" x14ac:dyDescent="0.45">
      <c r="B23377" s="2"/>
      <c r="C23377" s="2"/>
    </row>
    <row r="23378" spans="2:3" x14ac:dyDescent="0.45">
      <c r="B23378" s="2"/>
      <c r="C23378" s="2"/>
    </row>
    <row r="23379" spans="2:3" x14ac:dyDescent="0.45">
      <c r="B23379" s="2"/>
      <c r="C23379" s="2"/>
    </row>
    <row r="23380" spans="2:3" x14ac:dyDescent="0.45">
      <c r="B23380" s="2"/>
      <c r="C23380" s="2"/>
    </row>
    <row r="23381" spans="2:3" x14ac:dyDescent="0.45">
      <c r="B23381" s="2"/>
      <c r="C23381" s="2"/>
    </row>
    <row r="23382" spans="2:3" x14ac:dyDescent="0.45">
      <c r="B23382" s="2"/>
      <c r="C23382" s="2"/>
    </row>
    <row r="23383" spans="2:3" x14ac:dyDescent="0.45">
      <c r="B23383" s="2"/>
      <c r="C23383" s="2"/>
    </row>
    <row r="23384" spans="2:3" x14ac:dyDescent="0.45">
      <c r="B23384" s="2"/>
      <c r="C23384" s="2"/>
    </row>
    <row r="23385" spans="2:3" x14ac:dyDescent="0.45">
      <c r="B23385" s="2"/>
      <c r="C23385" s="2"/>
    </row>
    <row r="23386" spans="2:3" x14ac:dyDescent="0.45">
      <c r="B23386" s="2"/>
      <c r="C23386" s="2"/>
    </row>
    <row r="23387" spans="2:3" x14ac:dyDescent="0.45">
      <c r="B23387" s="2"/>
      <c r="C23387" s="2"/>
    </row>
    <row r="23388" spans="2:3" x14ac:dyDescent="0.45">
      <c r="B23388" s="2"/>
      <c r="C23388" s="2"/>
    </row>
    <row r="23389" spans="2:3" x14ac:dyDescent="0.45">
      <c r="B23389" s="2"/>
      <c r="C23389" s="2"/>
    </row>
    <row r="23390" spans="2:3" x14ac:dyDescent="0.45">
      <c r="B23390" s="2"/>
      <c r="C23390" s="2"/>
    </row>
    <row r="23391" spans="2:3" x14ac:dyDescent="0.45">
      <c r="B23391" s="2"/>
      <c r="C23391" s="2"/>
    </row>
    <row r="23392" spans="2:3" x14ac:dyDescent="0.45">
      <c r="B23392" s="2"/>
      <c r="C23392" s="2"/>
    </row>
    <row r="23393" spans="2:3" x14ac:dyDescent="0.45">
      <c r="B23393" s="2"/>
      <c r="C23393" s="2"/>
    </row>
    <row r="23394" spans="2:3" x14ac:dyDescent="0.45">
      <c r="B23394" s="2"/>
      <c r="C23394" s="2"/>
    </row>
    <row r="23395" spans="2:3" x14ac:dyDescent="0.45">
      <c r="B23395" s="2"/>
      <c r="C23395" s="2"/>
    </row>
    <row r="23396" spans="2:3" x14ac:dyDescent="0.45">
      <c r="B23396" s="2"/>
      <c r="C23396" s="2"/>
    </row>
    <row r="23397" spans="2:3" x14ac:dyDescent="0.45">
      <c r="B23397" s="2"/>
      <c r="C23397" s="2"/>
    </row>
    <row r="23398" spans="2:3" x14ac:dyDescent="0.45">
      <c r="B23398" s="2"/>
      <c r="C23398" s="2"/>
    </row>
    <row r="23399" spans="2:3" x14ac:dyDescent="0.45">
      <c r="B23399" s="2"/>
      <c r="C23399" s="2"/>
    </row>
    <row r="23400" spans="2:3" x14ac:dyDescent="0.45">
      <c r="B23400" s="2"/>
      <c r="C23400" s="2"/>
    </row>
    <row r="23401" spans="2:3" x14ac:dyDescent="0.45">
      <c r="B23401" s="2"/>
      <c r="C23401" s="2"/>
    </row>
    <row r="23402" spans="2:3" x14ac:dyDescent="0.45">
      <c r="B23402" s="2"/>
      <c r="C23402" s="2"/>
    </row>
    <row r="23403" spans="2:3" x14ac:dyDescent="0.45">
      <c r="B23403" s="2"/>
      <c r="C23403" s="2"/>
    </row>
    <row r="23404" spans="2:3" x14ac:dyDescent="0.45">
      <c r="B23404" s="2"/>
      <c r="C23404" s="2"/>
    </row>
    <row r="23405" spans="2:3" x14ac:dyDescent="0.45">
      <c r="B23405" s="2"/>
      <c r="C23405" s="2"/>
    </row>
    <row r="23406" spans="2:3" x14ac:dyDescent="0.45">
      <c r="B23406" s="2"/>
      <c r="C23406" s="2"/>
    </row>
    <row r="23407" spans="2:3" x14ac:dyDescent="0.45">
      <c r="B23407" s="2"/>
      <c r="C23407" s="2"/>
    </row>
    <row r="23408" spans="2:3" x14ac:dyDescent="0.45">
      <c r="B23408" s="2"/>
      <c r="C23408" s="2"/>
    </row>
    <row r="23409" spans="2:3" x14ac:dyDescent="0.45">
      <c r="B23409" s="2"/>
      <c r="C23409" s="2"/>
    </row>
    <row r="23410" spans="2:3" x14ac:dyDescent="0.45">
      <c r="B23410" s="2"/>
      <c r="C23410" s="2"/>
    </row>
    <row r="23411" spans="2:3" x14ac:dyDescent="0.45">
      <c r="B23411" s="2"/>
      <c r="C23411" s="2"/>
    </row>
    <row r="23412" spans="2:3" x14ac:dyDescent="0.45">
      <c r="B23412" s="2"/>
      <c r="C23412" s="2"/>
    </row>
    <row r="23413" spans="2:3" x14ac:dyDescent="0.45">
      <c r="B23413" s="2"/>
      <c r="C23413" s="2"/>
    </row>
    <row r="23414" spans="2:3" x14ac:dyDescent="0.45">
      <c r="B23414" s="2"/>
      <c r="C23414" s="2"/>
    </row>
    <row r="23415" spans="2:3" x14ac:dyDescent="0.45">
      <c r="B23415" s="2"/>
      <c r="C23415" s="2"/>
    </row>
    <row r="23416" spans="2:3" x14ac:dyDescent="0.45">
      <c r="B23416" s="2"/>
      <c r="C23416" s="2"/>
    </row>
    <row r="23417" spans="2:3" x14ac:dyDescent="0.45">
      <c r="B23417" s="2"/>
      <c r="C23417" s="2"/>
    </row>
    <row r="23418" spans="2:3" x14ac:dyDescent="0.45">
      <c r="B23418" s="2"/>
      <c r="C23418" s="2"/>
    </row>
    <row r="23419" spans="2:3" x14ac:dyDescent="0.45">
      <c r="B23419" s="2"/>
      <c r="C23419" s="2"/>
    </row>
    <row r="23420" spans="2:3" x14ac:dyDescent="0.45">
      <c r="B23420" s="2"/>
      <c r="C23420" s="2"/>
    </row>
    <row r="23421" spans="2:3" x14ac:dyDescent="0.45">
      <c r="B23421" s="2"/>
      <c r="C23421" s="2"/>
    </row>
    <row r="23422" spans="2:3" x14ac:dyDescent="0.45">
      <c r="B23422" s="2"/>
      <c r="C23422" s="2"/>
    </row>
    <row r="23423" spans="2:3" x14ac:dyDescent="0.45">
      <c r="B23423" s="2"/>
      <c r="C23423" s="2"/>
    </row>
    <row r="23424" spans="2:3" x14ac:dyDescent="0.45">
      <c r="B23424" s="2"/>
      <c r="C23424" s="2"/>
    </row>
    <row r="23425" spans="2:3" x14ac:dyDescent="0.45">
      <c r="B23425" s="2"/>
      <c r="C23425" s="2"/>
    </row>
    <row r="23426" spans="2:3" x14ac:dyDescent="0.45">
      <c r="B23426" s="2"/>
      <c r="C23426" s="2"/>
    </row>
    <row r="23427" spans="2:3" x14ac:dyDescent="0.45">
      <c r="B23427" s="2"/>
      <c r="C23427" s="2"/>
    </row>
    <row r="23428" spans="2:3" x14ac:dyDescent="0.45">
      <c r="B23428" s="2"/>
      <c r="C23428" s="2"/>
    </row>
    <row r="23429" spans="2:3" x14ac:dyDescent="0.45">
      <c r="B23429" s="2"/>
      <c r="C23429" s="2"/>
    </row>
    <row r="23430" spans="2:3" x14ac:dyDescent="0.45">
      <c r="B23430" s="2"/>
      <c r="C23430" s="2"/>
    </row>
    <row r="23431" spans="2:3" x14ac:dyDescent="0.45">
      <c r="B23431" s="2"/>
      <c r="C23431" s="2"/>
    </row>
    <row r="23432" spans="2:3" x14ac:dyDescent="0.45">
      <c r="B23432" s="2"/>
      <c r="C23432" s="2"/>
    </row>
    <row r="23433" spans="2:3" x14ac:dyDescent="0.45">
      <c r="B23433" s="2"/>
      <c r="C23433" s="2"/>
    </row>
    <row r="23434" spans="2:3" x14ac:dyDescent="0.45">
      <c r="B23434" s="2"/>
      <c r="C23434" s="2"/>
    </row>
    <row r="23435" spans="2:3" x14ac:dyDescent="0.45">
      <c r="B23435" s="2"/>
      <c r="C23435" s="2"/>
    </row>
    <row r="23436" spans="2:3" x14ac:dyDescent="0.45">
      <c r="B23436" s="2"/>
      <c r="C23436" s="2"/>
    </row>
    <row r="23437" spans="2:3" x14ac:dyDescent="0.45">
      <c r="B23437" s="2"/>
      <c r="C23437" s="2"/>
    </row>
    <row r="23438" spans="2:3" x14ac:dyDescent="0.45">
      <c r="B23438" s="2"/>
      <c r="C23438" s="2"/>
    </row>
    <row r="23439" spans="2:3" x14ac:dyDescent="0.45">
      <c r="B23439" s="2"/>
      <c r="C23439" s="2"/>
    </row>
    <row r="23440" spans="2:3" x14ac:dyDescent="0.45">
      <c r="B23440" s="2"/>
      <c r="C23440" s="2"/>
    </row>
    <row r="23441" spans="2:3" x14ac:dyDescent="0.45">
      <c r="B23441" s="2"/>
      <c r="C23441" s="2"/>
    </row>
    <row r="23442" spans="2:3" x14ac:dyDescent="0.45">
      <c r="B23442" s="2"/>
      <c r="C23442" s="2"/>
    </row>
    <row r="23443" spans="2:3" x14ac:dyDescent="0.45">
      <c r="B23443" s="2"/>
      <c r="C23443" s="2"/>
    </row>
    <row r="23444" spans="2:3" x14ac:dyDescent="0.45">
      <c r="B23444" s="2"/>
      <c r="C23444" s="2"/>
    </row>
    <row r="23445" spans="2:3" x14ac:dyDescent="0.45">
      <c r="B23445" s="2"/>
      <c r="C23445" s="2"/>
    </row>
    <row r="23446" spans="2:3" x14ac:dyDescent="0.45">
      <c r="B23446" s="2"/>
      <c r="C23446" s="2"/>
    </row>
    <row r="23447" spans="2:3" x14ac:dyDescent="0.45">
      <c r="B23447" s="2"/>
      <c r="C23447" s="2"/>
    </row>
    <row r="23448" spans="2:3" x14ac:dyDescent="0.45">
      <c r="B23448" s="2"/>
      <c r="C23448" s="2"/>
    </row>
    <row r="23449" spans="2:3" x14ac:dyDescent="0.45">
      <c r="B23449" s="2"/>
      <c r="C23449" s="2"/>
    </row>
    <row r="23450" spans="2:3" x14ac:dyDescent="0.45">
      <c r="B23450" s="2"/>
      <c r="C23450" s="2"/>
    </row>
    <row r="23451" spans="2:3" x14ac:dyDescent="0.45">
      <c r="B23451" s="2"/>
      <c r="C23451" s="2"/>
    </row>
    <row r="23452" spans="2:3" x14ac:dyDescent="0.45">
      <c r="B23452" s="2"/>
      <c r="C23452" s="2"/>
    </row>
    <row r="23453" spans="2:3" x14ac:dyDescent="0.45">
      <c r="B23453" s="2"/>
      <c r="C23453" s="2"/>
    </row>
    <row r="23454" spans="2:3" x14ac:dyDescent="0.45">
      <c r="B23454" s="2"/>
      <c r="C23454" s="2"/>
    </row>
    <row r="23455" spans="2:3" x14ac:dyDescent="0.45">
      <c r="B23455" s="2"/>
      <c r="C23455" s="2"/>
    </row>
    <row r="23456" spans="2:3" x14ac:dyDescent="0.45">
      <c r="B23456" s="2"/>
      <c r="C23456" s="2"/>
    </row>
    <row r="23457" spans="2:3" x14ac:dyDescent="0.45">
      <c r="B23457" s="2"/>
      <c r="C23457" s="2"/>
    </row>
    <row r="23458" spans="2:3" x14ac:dyDescent="0.45">
      <c r="B23458" s="2"/>
      <c r="C23458" s="2"/>
    </row>
    <row r="23459" spans="2:3" x14ac:dyDescent="0.45">
      <c r="B23459" s="2"/>
      <c r="C23459" s="2"/>
    </row>
    <row r="23460" spans="2:3" x14ac:dyDescent="0.45">
      <c r="B23460" s="2"/>
      <c r="C23460" s="2"/>
    </row>
    <row r="23461" spans="2:3" x14ac:dyDescent="0.45">
      <c r="B23461" s="2"/>
      <c r="C23461" s="2"/>
    </row>
    <row r="23462" spans="2:3" x14ac:dyDescent="0.45">
      <c r="B23462" s="2"/>
      <c r="C23462" s="2"/>
    </row>
    <row r="23463" spans="2:3" x14ac:dyDescent="0.45">
      <c r="B23463" s="2"/>
      <c r="C23463" s="2"/>
    </row>
    <row r="23464" spans="2:3" x14ac:dyDescent="0.45">
      <c r="B23464" s="2"/>
      <c r="C23464" s="2"/>
    </row>
    <row r="23465" spans="2:3" x14ac:dyDescent="0.45">
      <c r="B23465" s="2"/>
      <c r="C23465" s="2"/>
    </row>
    <row r="23466" spans="2:3" x14ac:dyDescent="0.45">
      <c r="B23466" s="2"/>
      <c r="C23466" s="2"/>
    </row>
    <row r="23467" spans="2:3" x14ac:dyDescent="0.45">
      <c r="B23467" s="2"/>
      <c r="C23467" s="2"/>
    </row>
    <row r="23468" spans="2:3" x14ac:dyDescent="0.45">
      <c r="B23468" s="2"/>
      <c r="C23468" s="2"/>
    </row>
    <row r="23469" spans="2:3" x14ac:dyDescent="0.45">
      <c r="B23469" s="2"/>
      <c r="C23469" s="2"/>
    </row>
    <row r="23470" spans="2:3" x14ac:dyDescent="0.45">
      <c r="B23470" s="2"/>
      <c r="C23470" s="2"/>
    </row>
    <row r="23471" spans="2:3" x14ac:dyDescent="0.45">
      <c r="B23471" s="2"/>
      <c r="C23471" s="2"/>
    </row>
    <row r="23472" spans="2:3" x14ac:dyDescent="0.45">
      <c r="B23472" s="2"/>
      <c r="C23472" s="2"/>
    </row>
    <row r="23473" spans="2:3" x14ac:dyDescent="0.45">
      <c r="B23473" s="2"/>
      <c r="C23473" s="2"/>
    </row>
    <row r="23474" spans="2:3" x14ac:dyDescent="0.45">
      <c r="B23474" s="2"/>
      <c r="C23474" s="2"/>
    </row>
    <row r="23475" spans="2:3" x14ac:dyDescent="0.45">
      <c r="B23475" s="2"/>
      <c r="C23475" s="2"/>
    </row>
    <row r="23476" spans="2:3" x14ac:dyDescent="0.45">
      <c r="B23476" s="2"/>
      <c r="C23476" s="2"/>
    </row>
    <row r="23477" spans="2:3" x14ac:dyDescent="0.45">
      <c r="B23477" s="2"/>
      <c r="C23477" s="2"/>
    </row>
    <row r="23478" spans="2:3" x14ac:dyDescent="0.45">
      <c r="B23478" s="2"/>
      <c r="C23478" s="2"/>
    </row>
    <row r="23479" spans="2:3" x14ac:dyDescent="0.45">
      <c r="B23479" s="2"/>
      <c r="C23479" s="2"/>
    </row>
    <row r="23480" spans="2:3" x14ac:dyDescent="0.45">
      <c r="B23480" s="2"/>
      <c r="C23480" s="2"/>
    </row>
    <row r="23481" spans="2:3" x14ac:dyDescent="0.45">
      <c r="B23481" s="2"/>
      <c r="C23481" s="2"/>
    </row>
    <row r="23482" spans="2:3" x14ac:dyDescent="0.45">
      <c r="B23482" s="2"/>
      <c r="C23482" s="2"/>
    </row>
    <row r="23483" spans="2:3" x14ac:dyDescent="0.45">
      <c r="B23483" s="2"/>
      <c r="C23483" s="2"/>
    </row>
    <row r="23484" spans="2:3" x14ac:dyDescent="0.45">
      <c r="B23484" s="2"/>
      <c r="C23484" s="2"/>
    </row>
    <row r="23485" spans="2:3" x14ac:dyDescent="0.45">
      <c r="B23485" s="2"/>
      <c r="C23485" s="2"/>
    </row>
    <row r="23486" spans="2:3" x14ac:dyDescent="0.45">
      <c r="B23486" s="2"/>
      <c r="C23486" s="2"/>
    </row>
    <row r="23487" spans="2:3" x14ac:dyDescent="0.45">
      <c r="B23487" s="2"/>
      <c r="C23487" s="2"/>
    </row>
    <row r="23488" spans="2:3" x14ac:dyDescent="0.45">
      <c r="B23488" s="2"/>
      <c r="C23488" s="2"/>
    </row>
    <row r="23489" spans="2:3" x14ac:dyDescent="0.45">
      <c r="B23489" s="2"/>
      <c r="C23489" s="2"/>
    </row>
    <row r="23490" spans="2:3" x14ac:dyDescent="0.45">
      <c r="B23490" s="2"/>
      <c r="C23490" s="2"/>
    </row>
    <row r="23491" spans="2:3" x14ac:dyDescent="0.45">
      <c r="B23491" s="2"/>
      <c r="C23491" s="2"/>
    </row>
    <row r="23492" spans="2:3" x14ac:dyDescent="0.45">
      <c r="B23492" s="2"/>
      <c r="C23492" s="2"/>
    </row>
    <row r="23493" spans="2:3" x14ac:dyDescent="0.45">
      <c r="B23493" s="2"/>
      <c r="C23493" s="2"/>
    </row>
    <row r="23494" spans="2:3" x14ac:dyDescent="0.45">
      <c r="B23494" s="2"/>
      <c r="C23494" s="2"/>
    </row>
    <row r="23495" spans="2:3" x14ac:dyDescent="0.45">
      <c r="B23495" s="2"/>
      <c r="C23495" s="2"/>
    </row>
    <row r="23496" spans="2:3" x14ac:dyDescent="0.45">
      <c r="B23496" s="2"/>
      <c r="C23496" s="2"/>
    </row>
    <row r="23497" spans="2:3" x14ac:dyDescent="0.45">
      <c r="B23497" s="2"/>
      <c r="C23497" s="2"/>
    </row>
    <row r="23498" spans="2:3" x14ac:dyDescent="0.45">
      <c r="B23498" s="2"/>
      <c r="C23498" s="2"/>
    </row>
    <row r="23499" spans="2:3" x14ac:dyDescent="0.45">
      <c r="B23499" s="2"/>
      <c r="C23499" s="2"/>
    </row>
    <row r="23500" spans="2:3" x14ac:dyDescent="0.45">
      <c r="B23500" s="2"/>
      <c r="C23500" s="2"/>
    </row>
    <row r="23501" spans="2:3" x14ac:dyDescent="0.45">
      <c r="B23501" s="2"/>
      <c r="C23501" s="2"/>
    </row>
    <row r="23502" spans="2:3" x14ac:dyDescent="0.45">
      <c r="B23502" s="2"/>
      <c r="C23502" s="2"/>
    </row>
    <row r="23503" spans="2:3" x14ac:dyDescent="0.45">
      <c r="B23503" s="2"/>
      <c r="C23503" s="2"/>
    </row>
    <row r="23504" spans="2:3" x14ac:dyDescent="0.45">
      <c r="B23504" s="2"/>
      <c r="C23504" s="2"/>
    </row>
    <row r="23505" spans="2:3" x14ac:dyDescent="0.45">
      <c r="B23505" s="2"/>
      <c r="C23505" s="2"/>
    </row>
    <row r="23506" spans="2:3" x14ac:dyDescent="0.45">
      <c r="B23506" s="2"/>
      <c r="C23506" s="2"/>
    </row>
    <row r="23507" spans="2:3" x14ac:dyDescent="0.45">
      <c r="B23507" s="2"/>
      <c r="C23507" s="2"/>
    </row>
    <row r="23508" spans="2:3" x14ac:dyDescent="0.45">
      <c r="B23508" s="2"/>
      <c r="C23508" s="2"/>
    </row>
    <row r="23509" spans="2:3" x14ac:dyDescent="0.45">
      <c r="B23509" s="2"/>
      <c r="C23509" s="2"/>
    </row>
    <row r="23510" spans="2:3" x14ac:dyDescent="0.45">
      <c r="B23510" s="2"/>
      <c r="C23510" s="2"/>
    </row>
    <row r="23511" spans="2:3" x14ac:dyDescent="0.45">
      <c r="B23511" s="2"/>
      <c r="C23511" s="2"/>
    </row>
    <row r="23512" spans="2:3" x14ac:dyDescent="0.45">
      <c r="B23512" s="2"/>
      <c r="C23512" s="2"/>
    </row>
    <row r="23513" spans="2:3" x14ac:dyDescent="0.45">
      <c r="B23513" s="2"/>
      <c r="C23513" s="2"/>
    </row>
    <row r="23514" spans="2:3" x14ac:dyDescent="0.45">
      <c r="B23514" s="2"/>
      <c r="C23514" s="2"/>
    </row>
    <row r="23515" spans="2:3" x14ac:dyDescent="0.45">
      <c r="B23515" s="2"/>
      <c r="C23515" s="2"/>
    </row>
    <row r="23516" spans="2:3" x14ac:dyDescent="0.45">
      <c r="B23516" s="2"/>
      <c r="C23516" s="2"/>
    </row>
    <row r="23517" spans="2:3" x14ac:dyDescent="0.45">
      <c r="B23517" s="2"/>
      <c r="C23517" s="2"/>
    </row>
    <row r="23518" spans="2:3" x14ac:dyDescent="0.45">
      <c r="B23518" s="2"/>
      <c r="C23518" s="2"/>
    </row>
    <row r="23519" spans="2:3" x14ac:dyDescent="0.45">
      <c r="B23519" s="2"/>
      <c r="C23519" s="2"/>
    </row>
    <row r="23520" spans="2:3" x14ac:dyDescent="0.45">
      <c r="B23520" s="2"/>
      <c r="C23520" s="2"/>
    </row>
    <row r="23521" spans="2:3" x14ac:dyDescent="0.45">
      <c r="B23521" s="2"/>
      <c r="C23521" s="2"/>
    </row>
    <row r="23522" spans="2:3" x14ac:dyDescent="0.45">
      <c r="B23522" s="2"/>
      <c r="C23522" s="2"/>
    </row>
    <row r="23523" spans="2:3" x14ac:dyDescent="0.45">
      <c r="B23523" s="2"/>
      <c r="C23523" s="2"/>
    </row>
    <row r="23524" spans="2:3" x14ac:dyDescent="0.45">
      <c r="B23524" s="2"/>
      <c r="C23524" s="2"/>
    </row>
    <row r="23525" spans="2:3" x14ac:dyDescent="0.45">
      <c r="B23525" s="2"/>
      <c r="C23525" s="2"/>
    </row>
    <row r="23526" spans="2:3" x14ac:dyDescent="0.45">
      <c r="B23526" s="2"/>
      <c r="C23526" s="2"/>
    </row>
    <row r="23527" spans="2:3" x14ac:dyDescent="0.45">
      <c r="B23527" s="2"/>
      <c r="C23527" s="2"/>
    </row>
    <row r="23528" spans="2:3" x14ac:dyDescent="0.45">
      <c r="B23528" s="2"/>
      <c r="C23528" s="2"/>
    </row>
    <row r="23529" spans="2:3" x14ac:dyDescent="0.45">
      <c r="B23529" s="2"/>
      <c r="C23529" s="2"/>
    </row>
    <row r="23530" spans="2:3" x14ac:dyDescent="0.45">
      <c r="B23530" s="2"/>
      <c r="C23530" s="2"/>
    </row>
    <row r="23531" spans="2:3" x14ac:dyDescent="0.45">
      <c r="B23531" s="2"/>
      <c r="C23531" s="2"/>
    </row>
    <row r="23532" spans="2:3" x14ac:dyDescent="0.45">
      <c r="B23532" s="2"/>
      <c r="C23532" s="2"/>
    </row>
    <row r="23533" spans="2:3" x14ac:dyDescent="0.45">
      <c r="B23533" s="2"/>
      <c r="C23533" s="2"/>
    </row>
    <row r="23534" spans="2:3" x14ac:dyDescent="0.45">
      <c r="B23534" s="2"/>
      <c r="C23534" s="2"/>
    </row>
    <row r="23535" spans="2:3" x14ac:dyDescent="0.45">
      <c r="B23535" s="2"/>
      <c r="C23535" s="2"/>
    </row>
    <row r="23536" spans="2:3" x14ac:dyDescent="0.45">
      <c r="B23536" s="2"/>
      <c r="C23536" s="2"/>
    </row>
    <row r="23537" spans="2:3" x14ac:dyDescent="0.45">
      <c r="B23537" s="2"/>
      <c r="C23537" s="2"/>
    </row>
    <row r="23538" spans="2:3" x14ac:dyDescent="0.45">
      <c r="B23538" s="2"/>
      <c r="C23538" s="2"/>
    </row>
    <row r="23539" spans="2:3" x14ac:dyDescent="0.45">
      <c r="B23539" s="2"/>
      <c r="C23539" s="2"/>
    </row>
    <row r="23540" spans="2:3" x14ac:dyDescent="0.45">
      <c r="B23540" s="2"/>
      <c r="C23540" s="2"/>
    </row>
    <row r="23541" spans="2:3" x14ac:dyDescent="0.45">
      <c r="B23541" s="2"/>
      <c r="C23541" s="2"/>
    </row>
    <row r="23542" spans="2:3" x14ac:dyDescent="0.45">
      <c r="B23542" s="2"/>
      <c r="C23542" s="2"/>
    </row>
    <row r="23543" spans="2:3" x14ac:dyDescent="0.45">
      <c r="B23543" s="2"/>
      <c r="C23543" s="2"/>
    </row>
    <row r="23544" spans="2:3" x14ac:dyDescent="0.45">
      <c r="B23544" s="2"/>
      <c r="C23544" s="2"/>
    </row>
    <row r="23545" spans="2:3" x14ac:dyDescent="0.45">
      <c r="B23545" s="2"/>
      <c r="C23545" s="2"/>
    </row>
    <row r="23546" spans="2:3" x14ac:dyDescent="0.45">
      <c r="B23546" s="2"/>
      <c r="C23546" s="2"/>
    </row>
    <row r="23547" spans="2:3" x14ac:dyDescent="0.45">
      <c r="B23547" s="2"/>
      <c r="C23547" s="2"/>
    </row>
    <row r="23548" spans="2:3" x14ac:dyDescent="0.45">
      <c r="B23548" s="2"/>
      <c r="C23548" s="2"/>
    </row>
    <row r="23549" spans="2:3" x14ac:dyDescent="0.45">
      <c r="B23549" s="2"/>
      <c r="C23549" s="2"/>
    </row>
    <row r="23550" spans="2:3" x14ac:dyDescent="0.45">
      <c r="B23550" s="2"/>
      <c r="C23550" s="2"/>
    </row>
    <row r="23551" spans="2:3" x14ac:dyDescent="0.45">
      <c r="B23551" s="2"/>
      <c r="C23551" s="2"/>
    </row>
    <row r="23552" spans="2:3" x14ac:dyDescent="0.45">
      <c r="B23552" s="2"/>
      <c r="C23552" s="2"/>
    </row>
    <row r="23553" spans="2:3" x14ac:dyDescent="0.45">
      <c r="B23553" s="2"/>
      <c r="C23553" s="2"/>
    </row>
    <row r="23554" spans="2:3" x14ac:dyDescent="0.45">
      <c r="B23554" s="2"/>
      <c r="C23554" s="2"/>
    </row>
    <row r="23555" spans="2:3" x14ac:dyDescent="0.45">
      <c r="B23555" s="2"/>
      <c r="C23555" s="2"/>
    </row>
    <row r="23556" spans="2:3" x14ac:dyDescent="0.45">
      <c r="B23556" s="2"/>
      <c r="C23556" s="2"/>
    </row>
    <row r="23557" spans="2:3" x14ac:dyDescent="0.45">
      <c r="B23557" s="2"/>
      <c r="C23557" s="2"/>
    </row>
    <row r="23558" spans="2:3" x14ac:dyDescent="0.45">
      <c r="B23558" s="2"/>
      <c r="C23558" s="2"/>
    </row>
    <row r="23559" spans="2:3" x14ac:dyDescent="0.45">
      <c r="B23559" s="2"/>
      <c r="C23559" s="2"/>
    </row>
    <row r="23560" spans="2:3" x14ac:dyDescent="0.45">
      <c r="B23560" s="2"/>
      <c r="C23560" s="2"/>
    </row>
    <row r="23561" spans="2:3" x14ac:dyDescent="0.45">
      <c r="B23561" s="2"/>
      <c r="C23561" s="2"/>
    </row>
    <row r="23562" spans="2:3" x14ac:dyDescent="0.45">
      <c r="B23562" s="2"/>
      <c r="C23562" s="2"/>
    </row>
    <row r="23563" spans="2:3" x14ac:dyDescent="0.45">
      <c r="B23563" s="2"/>
      <c r="C23563" s="2"/>
    </row>
    <row r="23564" spans="2:3" x14ac:dyDescent="0.45">
      <c r="B23564" s="2"/>
      <c r="C23564" s="2"/>
    </row>
    <row r="23565" spans="2:3" x14ac:dyDescent="0.45">
      <c r="B23565" s="2"/>
      <c r="C23565" s="2"/>
    </row>
    <row r="23566" spans="2:3" x14ac:dyDescent="0.45">
      <c r="B23566" s="2"/>
      <c r="C23566" s="2"/>
    </row>
    <row r="23567" spans="2:3" x14ac:dyDescent="0.45">
      <c r="B23567" s="2"/>
      <c r="C23567" s="2"/>
    </row>
    <row r="23568" spans="2:3" x14ac:dyDescent="0.45">
      <c r="B23568" s="2"/>
      <c r="C23568" s="2"/>
    </row>
    <row r="23569" spans="2:3" x14ac:dyDescent="0.45">
      <c r="B23569" s="2"/>
      <c r="C23569" s="2"/>
    </row>
    <row r="23570" spans="2:3" x14ac:dyDescent="0.45">
      <c r="B23570" s="2"/>
      <c r="C23570" s="2"/>
    </row>
    <row r="23571" spans="2:3" x14ac:dyDescent="0.45">
      <c r="B23571" s="2"/>
      <c r="C23571" s="2"/>
    </row>
    <row r="23572" spans="2:3" x14ac:dyDescent="0.45">
      <c r="B23572" s="2"/>
      <c r="C23572" s="2"/>
    </row>
    <row r="23573" spans="2:3" x14ac:dyDescent="0.45">
      <c r="B23573" s="2"/>
      <c r="C23573" s="2"/>
    </row>
    <row r="23574" spans="2:3" x14ac:dyDescent="0.45">
      <c r="B23574" s="2"/>
      <c r="C23574" s="2"/>
    </row>
    <row r="23575" spans="2:3" x14ac:dyDescent="0.45">
      <c r="B23575" s="2"/>
      <c r="C23575" s="2"/>
    </row>
    <row r="23576" spans="2:3" x14ac:dyDescent="0.45">
      <c r="B23576" s="2"/>
      <c r="C23576" s="2"/>
    </row>
    <row r="23577" spans="2:3" x14ac:dyDescent="0.45">
      <c r="B23577" s="2"/>
      <c r="C23577" s="2"/>
    </row>
    <row r="23578" spans="2:3" x14ac:dyDescent="0.45">
      <c r="B23578" s="2"/>
      <c r="C23578" s="2"/>
    </row>
    <row r="23579" spans="2:3" x14ac:dyDescent="0.45">
      <c r="B23579" s="2"/>
      <c r="C23579" s="2"/>
    </row>
    <row r="23580" spans="2:3" x14ac:dyDescent="0.45">
      <c r="B23580" s="2"/>
      <c r="C23580" s="2"/>
    </row>
    <row r="23581" spans="2:3" x14ac:dyDescent="0.45">
      <c r="B23581" s="2"/>
      <c r="C23581" s="2"/>
    </row>
    <row r="23582" spans="2:3" x14ac:dyDescent="0.45">
      <c r="B23582" s="2"/>
      <c r="C23582" s="2"/>
    </row>
    <row r="23583" spans="2:3" x14ac:dyDescent="0.45">
      <c r="B23583" s="2"/>
      <c r="C23583" s="2"/>
    </row>
    <row r="23584" spans="2:3" x14ac:dyDescent="0.45">
      <c r="B23584" s="2"/>
      <c r="C23584" s="2"/>
    </row>
    <row r="23585" spans="2:3" x14ac:dyDescent="0.45">
      <c r="B23585" s="2"/>
      <c r="C23585" s="2"/>
    </row>
    <row r="23586" spans="2:3" x14ac:dyDescent="0.45">
      <c r="B23586" s="2"/>
      <c r="C23586" s="2"/>
    </row>
    <row r="23587" spans="2:3" x14ac:dyDescent="0.45">
      <c r="B23587" s="2"/>
      <c r="C23587" s="2"/>
    </row>
    <row r="23588" spans="2:3" x14ac:dyDescent="0.45">
      <c r="B23588" s="2"/>
      <c r="C23588" s="2"/>
    </row>
    <row r="23589" spans="2:3" x14ac:dyDescent="0.45">
      <c r="B23589" s="2"/>
      <c r="C23589" s="2"/>
    </row>
    <row r="23590" spans="2:3" x14ac:dyDescent="0.45">
      <c r="B23590" s="2"/>
      <c r="C23590" s="2"/>
    </row>
    <row r="23591" spans="2:3" x14ac:dyDescent="0.45">
      <c r="B23591" s="2"/>
      <c r="C23591" s="2"/>
    </row>
    <row r="23592" spans="2:3" x14ac:dyDescent="0.45">
      <c r="B23592" s="2"/>
      <c r="C23592" s="2"/>
    </row>
    <row r="23593" spans="2:3" x14ac:dyDescent="0.45">
      <c r="B23593" s="2"/>
      <c r="C23593" s="2"/>
    </row>
    <row r="23594" spans="2:3" x14ac:dyDescent="0.45">
      <c r="B23594" s="2"/>
      <c r="C23594" s="2"/>
    </row>
    <row r="23595" spans="2:3" x14ac:dyDescent="0.45">
      <c r="B23595" s="2"/>
      <c r="C23595" s="2"/>
    </row>
    <row r="23596" spans="2:3" x14ac:dyDescent="0.45">
      <c r="B23596" s="2"/>
      <c r="C23596" s="2"/>
    </row>
    <row r="23597" spans="2:3" x14ac:dyDescent="0.45">
      <c r="B23597" s="2"/>
      <c r="C23597" s="2"/>
    </row>
    <row r="23598" spans="2:3" x14ac:dyDescent="0.45">
      <c r="B23598" s="2"/>
      <c r="C23598" s="2"/>
    </row>
    <row r="23599" spans="2:3" x14ac:dyDescent="0.45">
      <c r="B23599" s="2"/>
      <c r="C23599" s="2"/>
    </row>
    <row r="23600" spans="2:3" x14ac:dyDescent="0.45">
      <c r="B23600" s="2"/>
      <c r="C23600" s="2"/>
    </row>
    <row r="23601" spans="2:3" x14ac:dyDescent="0.45">
      <c r="B23601" s="2"/>
      <c r="C23601" s="2"/>
    </row>
    <row r="23602" spans="2:3" x14ac:dyDescent="0.45">
      <c r="B23602" s="2"/>
      <c r="C23602" s="2"/>
    </row>
    <row r="23603" spans="2:3" x14ac:dyDescent="0.45">
      <c r="B23603" s="2"/>
      <c r="C23603" s="2"/>
    </row>
    <row r="23604" spans="2:3" x14ac:dyDescent="0.45">
      <c r="B23604" s="2"/>
      <c r="C23604" s="2"/>
    </row>
    <row r="23605" spans="2:3" x14ac:dyDescent="0.45">
      <c r="B23605" s="2"/>
      <c r="C23605" s="2"/>
    </row>
    <row r="23606" spans="2:3" x14ac:dyDescent="0.45">
      <c r="B23606" s="2"/>
      <c r="C23606" s="2"/>
    </row>
    <row r="23607" spans="2:3" x14ac:dyDescent="0.45">
      <c r="B23607" s="2"/>
      <c r="C23607" s="2"/>
    </row>
    <row r="23608" spans="2:3" x14ac:dyDescent="0.45">
      <c r="B23608" s="2"/>
      <c r="C23608" s="2"/>
    </row>
    <row r="23609" spans="2:3" x14ac:dyDescent="0.45">
      <c r="B23609" s="2"/>
      <c r="C23609" s="2"/>
    </row>
    <row r="23610" spans="2:3" x14ac:dyDescent="0.45">
      <c r="B23610" s="2"/>
      <c r="C23610" s="2"/>
    </row>
    <row r="23611" spans="2:3" x14ac:dyDescent="0.45">
      <c r="B23611" s="2"/>
      <c r="C23611" s="2"/>
    </row>
    <row r="23612" spans="2:3" x14ac:dyDescent="0.45">
      <c r="B23612" s="2"/>
      <c r="C23612" s="2"/>
    </row>
    <row r="23613" spans="2:3" x14ac:dyDescent="0.45">
      <c r="B23613" s="2"/>
      <c r="C23613" s="2"/>
    </row>
    <row r="23614" spans="2:3" x14ac:dyDescent="0.45">
      <c r="B23614" s="2"/>
      <c r="C23614" s="2"/>
    </row>
    <row r="23615" spans="2:3" x14ac:dyDescent="0.45">
      <c r="B23615" s="2"/>
      <c r="C23615" s="2"/>
    </row>
    <row r="23616" spans="2:3" x14ac:dyDescent="0.45">
      <c r="B23616" s="2"/>
      <c r="C23616" s="2"/>
    </row>
    <row r="23617" spans="2:3" x14ac:dyDescent="0.45">
      <c r="B23617" s="2"/>
      <c r="C23617" s="2"/>
    </row>
    <row r="23618" spans="2:3" x14ac:dyDescent="0.45">
      <c r="B23618" s="2"/>
      <c r="C23618" s="2"/>
    </row>
    <row r="23619" spans="2:3" x14ac:dyDescent="0.45">
      <c r="B23619" s="2"/>
      <c r="C23619" s="2"/>
    </row>
    <row r="23620" spans="2:3" x14ac:dyDescent="0.45">
      <c r="B23620" s="2"/>
      <c r="C23620" s="2"/>
    </row>
    <row r="23621" spans="2:3" x14ac:dyDescent="0.45">
      <c r="B23621" s="2"/>
      <c r="C23621" s="2"/>
    </row>
    <row r="23622" spans="2:3" x14ac:dyDescent="0.45">
      <c r="B23622" s="2"/>
      <c r="C23622" s="2"/>
    </row>
    <row r="23623" spans="2:3" x14ac:dyDescent="0.45">
      <c r="B23623" s="2"/>
      <c r="C23623" s="2"/>
    </row>
    <row r="23624" spans="2:3" x14ac:dyDescent="0.45">
      <c r="B23624" s="2"/>
      <c r="C23624" s="2"/>
    </row>
    <row r="23625" spans="2:3" x14ac:dyDescent="0.45">
      <c r="B23625" s="2"/>
      <c r="C23625" s="2"/>
    </row>
    <row r="23626" spans="2:3" x14ac:dyDescent="0.45">
      <c r="B23626" s="2"/>
      <c r="C23626" s="2"/>
    </row>
    <row r="23627" spans="2:3" x14ac:dyDescent="0.45">
      <c r="B23627" s="2"/>
      <c r="C23627" s="2"/>
    </row>
    <row r="23628" spans="2:3" x14ac:dyDescent="0.45">
      <c r="B23628" s="2"/>
      <c r="C23628" s="2"/>
    </row>
    <row r="23629" spans="2:3" x14ac:dyDescent="0.45">
      <c r="B23629" s="2"/>
      <c r="C23629" s="2"/>
    </row>
    <row r="23630" spans="2:3" x14ac:dyDescent="0.45">
      <c r="B23630" s="2"/>
      <c r="C23630" s="2"/>
    </row>
    <row r="23631" spans="2:3" x14ac:dyDescent="0.45">
      <c r="B23631" s="2"/>
      <c r="C23631" s="2"/>
    </row>
    <row r="23632" spans="2:3" x14ac:dyDescent="0.45">
      <c r="B23632" s="2"/>
      <c r="C23632" s="2"/>
    </row>
    <row r="23633" spans="2:3" x14ac:dyDescent="0.45">
      <c r="B23633" s="2"/>
      <c r="C23633" s="2"/>
    </row>
    <row r="23634" spans="2:3" x14ac:dyDescent="0.45">
      <c r="B23634" s="2"/>
      <c r="C23634" s="2"/>
    </row>
    <row r="23635" spans="2:3" x14ac:dyDescent="0.45">
      <c r="B23635" s="2"/>
      <c r="C23635" s="2"/>
    </row>
    <row r="23636" spans="2:3" x14ac:dyDescent="0.45">
      <c r="B23636" s="2"/>
      <c r="C23636" s="2"/>
    </row>
    <row r="23637" spans="2:3" x14ac:dyDescent="0.45">
      <c r="B23637" s="2"/>
      <c r="C23637" s="2"/>
    </row>
    <row r="23638" spans="2:3" x14ac:dyDescent="0.45">
      <c r="B23638" s="2"/>
      <c r="C23638" s="2"/>
    </row>
    <row r="23639" spans="2:3" x14ac:dyDescent="0.45">
      <c r="B23639" s="2"/>
      <c r="C23639" s="2"/>
    </row>
    <row r="23640" spans="2:3" x14ac:dyDescent="0.45">
      <c r="B23640" s="2"/>
      <c r="C23640" s="2"/>
    </row>
    <row r="23641" spans="2:3" x14ac:dyDescent="0.45">
      <c r="B23641" s="2"/>
      <c r="C23641" s="2"/>
    </row>
    <row r="23642" spans="2:3" x14ac:dyDescent="0.45">
      <c r="B23642" s="2"/>
      <c r="C23642" s="2"/>
    </row>
    <row r="23643" spans="2:3" x14ac:dyDescent="0.45">
      <c r="B23643" s="2"/>
      <c r="C23643" s="2"/>
    </row>
    <row r="23644" spans="2:3" x14ac:dyDescent="0.45">
      <c r="B23644" s="2"/>
      <c r="C23644" s="2"/>
    </row>
    <row r="23645" spans="2:3" x14ac:dyDescent="0.45">
      <c r="B23645" s="2"/>
      <c r="C23645" s="2"/>
    </row>
    <row r="23646" spans="2:3" x14ac:dyDescent="0.45">
      <c r="B23646" s="2"/>
      <c r="C23646" s="2"/>
    </row>
    <row r="23647" spans="2:3" x14ac:dyDescent="0.45">
      <c r="B23647" s="2"/>
      <c r="C23647" s="2"/>
    </row>
    <row r="23648" spans="2:3" x14ac:dyDescent="0.45">
      <c r="B23648" s="2"/>
      <c r="C23648" s="2"/>
    </row>
    <row r="23649" spans="2:3" x14ac:dyDescent="0.45">
      <c r="B23649" s="2"/>
      <c r="C23649" s="2"/>
    </row>
    <row r="23650" spans="2:3" x14ac:dyDescent="0.45">
      <c r="B23650" s="2"/>
      <c r="C23650" s="2"/>
    </row>
    <row r="23651" spans="2:3" x14ac:dyDescent="0.45">
      <c r="B23651" s="2"/>
      <c r="C23651" s="2"/>
    </row>
    <row r="23652" spans="2:3" x14ac:dyDescent="0.45">
      <c r="B23652" s="2"/>
      <c r="C23652" s="2"/>
    </row>
    <row r="23653" spans="2:3" x14ac:dyDescent="0.45">
      <c r="B23653" s="2"/>
      <c r="C23653" s="2"/>
    </row>
    <row r="23654" spans="2:3" x14ac:dyDescent="0.45">
      <c r="B23654" s="2"/>
      <c r="C23654" s="2"/>
    </row>
    <row r="23655" spans="2:3" x14ac:dyDescent="0.45">
      <c r="B23655" s="2"/>
      <c r="C23655" s="2"/>
    </row>
    <row r="23656" spans="2:3" x14ac:dyDescent="0.45">
      <c r="B23656" s="2"/>
      <c r="C23656" s="2"/>
    </row>
    <row r="23657" spans="2:3" x14ac:dyDescent="0.45">
      <c r="B23657" s="2"/>
      <c r="C23657" s="2"/>
    </row>
    <row r="23658" spans="2:3" x14ac:dyDescent="0.45">
      <c r="B23658" s="2"/>
      <c r="C23658" s="2"/>
    </row>
    <row r="23659" spans="2:3" x14ac:dyDescent="0.45">
      <c r="B23659" s="2"/>
      <c r="C23659" s="2"/>
    </row>
    <row r="23660" spans="2:3" x14ac:dyDescent="0.45">
      <c r="B23660" s="2"/>
      <c r="C23660" s="2"/>
    </row>
    <row r="23661" spans="2:3" x14ac:dyDescent="0.45">
      <c r="B23661" s="2"/>
      <c r="C23661" s="2"/>
    </row>
    <row r="23662" spans="2:3" x14ac:dyDescent="0.45">
      <c r="B23662" s="2"/>
      <c r="C23662" s="2"/>
    </row>
    <row r="23663" spans="2:3" x14ac:dyDescent="0.45">
      <c r="B23663" s="2"/>
      <c r="C23663" s="2"/>
    </row>
    <row r="23664" spans="2:3" x14ac:dyDescent="0.45">
      <c r="B23664" s="2"/>
      <c r="C23664" s="2"/>
    </row>
    <row r="23665" spans="2:3" x14ac:dyDescent="0.45">
      <c r="B23665" s="2"/>
      <c r="C23665" s="2"/>
    </row>
    <row r="23666" spans="2:3" x14ac:dyDescent="0.45">
      <c r="B23666" s="2"/>
      <c r="C23666" s="2"/>
    </row>
    <row r="23667" spans="2:3" x14ac:dyDescent="0.45">
      <c r="B23667" s="2"/>
      <c r="C23667" s="2"/>
    </row>
    <row r="23668" spans="2:3" x14ac:dyDescent="0.45">
      <c r="B23668" s="2"/>
      <c r="C23668" s="2"/>
    </row>
    <row r="23669" spans="2:3" x14ac:dyDescent="0.45">
      <c r="B23669" s="2"/>
      <c r="C23669" s="2"/>
    </row>
    <row r="23670" spans="2:3" x14ac:dyDescent="0.45">
      <c r="B23670" s="2"/>
      <c r="C23670" s="2"/>
    </row>
    <row r="23671" spans="2:3" x14ac:dyDescent="0.45">
      <c r="B23671" s="2"/>
      <c r="C23671" s="2"/>
    </row>
    <row r="23672" spans="2:3" x14ac:dyDescent="0.45">
      <c r="B23672" s="2"/>
      <c r="C23672" s="2"/>
    </row>
    <row r="23673" spans="2:3" x14ac:dyDescent="0.45">
      <c r="B23673" s="2"/>
      <c r="C23673" s="2"/>
    </row>
    <row r="23674" spans="2:3" x14ac:dyDescent="0.45">
      <c r="B23674" s="2"/>
      <c r="C23674" s="2"/>
    </row>
    <row r="23675" spans="2:3" x14ac:dyDescent="0.45">
      <c r="B23675" s="2"/>
      <c r="C23675" s="2"/>
    </row>
    <row r="23676" spans="2:3" x14ac:dyDescent="0.45">
      <c r="B23676" s="2"/>
      <c r="C23676" s="2"/>
    </row>
    <row r="23677" spans="2:3" x14ac:dyDescent="0.45">
      <c r="B23677" s="2"/>
      <c r="C23677" s="2"/>
    </row>
    <row r="23678" spans="2:3" x14ac:dyDescent="0.45">
      <c r="B23678" s="2"/>
      <c r="C23678" s="2"/>
    </row>
    <row r="23679" spans="2:3" x14ac:dyDescent="0.45">
      <c r="B23679" s="2"/>
      <c r="C23679" s="2"/>
    </row>
    <row r="23680" spans="2:3" x14ac:dyDescent="0.45">
      <c r="B23680" s="2"/>
      <c r="C23680" s="2"/>
    </row>
    <row r="23681" spans="2:3" x14ac:dyDescent="0.45">
      <c r="B23681" s="2"/>
      <c r="C23681" s="2"/>
    </row>
    <row r="23682" spans="2:3" x14ac:dyDescent="0.45">
      <c r="B23682" s="2"/>
      <c r="C23682" s="2"/>
    </row>
    <row r="23683" spans="2:3" x14ac:dyDescent="0.45">
      <c r="B23683" s="2"/>
      <c r="C23683" s="2"/>
    </row>
    <row r="23684" spans="2:3" x14ac:dyDescent="0.45">
      <c r="B23684" s="2"/>
      <c r="C23684" s="2"/>
    </row>
    <row r="23685" spans="2:3" x14ac:dyDescent="0.45">
      <c r="B23685" s="2"/>
      <c r="C23685" s="2"/>
    </row>
    <row r="23686" spans="2:3" x14ac:dyDescent="0.45">
      <c r="B23686" s="2"/>
      <c r="C23686" s="2"/>
    </row>
    <row r="23687" spans="2:3" x14ac:dyDescent="0.45">
      <c r="B23687" s="2"/>
      <c r="C23687" s="2"/>
    </row>
    <row r="23688" spans="2:3" x14ac:dyDescent="0.45">
      <c r="B23688" s="2"/>
      <c r="C23688" s="2"/>
    </row>
    <row r="23689" spans="2:3" x14ac:dyDescent="0.45">
      <c r="B23689" s="2"/>
      <c r="C23689" s="2"/>
    </row>
    <row r="23690" spans="2:3" x14ac:dyDescent="0.45">
      <c r="B23690" s="2"/>
      <c r="C23690" s="2"/>
    </row>
    <row r="23691" spans="2:3" x14ac:dyDescent="0.45">
      <c r="B23691" s="2"/>
      <c r="C23691" s="2"/>
    </row>
    <row r="23692" spans="2:3" x14ac:dyDescent="0.45">
      <c r="B23692" s="2"/>
      <c r="C23692" s="2"/>
    </row>
    <row r="23693" spans="2:3" x14ac:dyDescent="0.45">
      <c r="B23693" s="2"/>
      <c r="C23693" s="2"/>
    </row>
    <row r="23694" spans="2:3" x14ac:dyDescent="0.45">
      <c r="B23694" s="2"/>
      <c r="C23694" s="2"/>
    </row>
    <row r="23695" spans="2:3" x14ac:dyDescent="0.45">
      <c r="B23695" s="2"/>
      <c r="C23695" s="2"/>
    </row>
    <row r="23696" spans="2:3" x14ac:dyDescent="0.45">
      <c r="B23696" s="2"/>
      <c r="C23696" s="2"/>
    </row>
    <row r="23697" spans="2:3" x14ac:dyDescent="0.45">
      <c r="B23697" s="2"/>
      <c r="C23697" s="2"/>
    </row>
    <row r="23698" spans="2:3" x14ac:dyDescent="0.45">
      <c r="B23698" s="2"/>
      <c r="C23698" s="2"/>
    </row>
    <row r="23699" spans="2:3" x14ac:dyDescent="0.45">
      <c r="B23699" s="2"/>
      <c r="C23699" s="2"/>
    </row>
    <row r="23700" spans="2:3" x14ac:dyDescent="0.45">
      <c r="B23700" s="2"/>
      <c r="C23700" s="2"/>
    </row>
    <row r="23701" spans="2:3" x14ac:dyDescent="0.45">
      <c r="B23701" s="2"/>
      <c r="C23701" s="2"/>
    </row>
    <row r="23702" spans="2:3" x14ac:dyDescent="0.45">
      <c r="B23702" s="2"/>
      <c r="C23702" s="2"/>
    </row>
    <row r="23703" spans="2:3" x14ac:dyDescent="0.45">
      <c r="B23703" s="2"/>
      <c r="C23703" s="2"/>
    </row>
    <row r="23704" spans="2:3" x14ac:dyDescent="0.45">
      <c r="B23704" s="2"/>
      <c r="C23704" s="2"/>
    </row>
    <row r="23705" spans="2:3" x14ac:dyDescent="0.45">
      <c r="B23705" s="2"/>
      <c r="C23705" s="2"/>
    </row>
    <row r="23706" spans="2:3" x14ac:dyDescent="0.45">
      <c r="B23706" s="2"/>
      <c r="C23706" s="2"/>
    </row>
    <row r="23707" spans="2:3" x14ac:dyDescent="0.45">
      <c r="B23707" s="2"/>
      <c r="C23707" s="2"/>
    </row>
    <row r="23708" spans="2:3" x14ac:dyDescent="0.45">
      <c r="B23708" s="2"/>
      <c r="C23708" s="2"/>
    </row>
    <row r="23709" spans="2:3" x14ac:dyDescent="0.45">
      <c r="B23709" s="2"/>
      <c r="C23709" s="2"/>
    </row>
    <row r="23710" spans="2:3" x14ac:dyDescent="0.45">
      <c r="B23710" s="2"/>
      <c r="C23710" s="2"/>
    </row>
    <row r="23711" spans="2:3" x14ac:dyDescent="0.45">
      <c r="B23711" s="2"/>
      <c r="C23711" s="2"/>
    </row>
    <row r="23712" spans="2:3" x14ac:dyDescent="0.45">
      <c r="B23712" s="2"/>
      <c r="C23712" s="2"/>
    </row>
    <row r="23713" spans="2:3" x14ac:dyDescent="0.45">
      <c r="B23713" s="2"/>
      <c r="C23713" s="2"/>
    </row>
    <row r="23714" spans="2:3" x14ac:dyDescent="0.45">
      <c r="B23714" s="2"/>
      <c r="C23714" s="2"/>
    </row>
    <row r="23715" spans="2:3" x14ac:dyDescent="0.45">
      <c r="B23715" s="2"/>
      <c r="C23715" s="2"/>
    </row>
    <row r="23716" spans="2:3" x14ac:dyDescent="0.45">
      <c r="B23716" s="2"/>
      <c r="C23716" s="2"/>
    </row>
    <row r="23717" spans="2:3" x14ac:dyDescent="0.45">
      <c r="B23717" s="2"/>
      <c r="C23717" s="2"/>
    </row>
    <row r="23718" spans="2:3" x14ac:dyDescent="0.45">
      <c r="B23718" s="2"/>
      <c r="C23718" s="2"/>
    </row>
    <row r="23719" spans="2:3" x14ac:dyDescent="0.45">
      <c r="B23719" s="2"/>
      <c r="C23719" s="2"/>
    </row>
    <row r="23720" spans="2:3" x14ac:dyDescent="0.45">
      <c r="B23720" s="2"/>
      <c r="C23720" s="2"/>
    </row>
    <row r="23721" spans="2:3" x14ac:dyDescent="0.45">
      <c r="B23721" s="2"/>
      <c r="C23721" s="2"/>
    </row>
    <row r="23722" spans="2:3" x14ac:dyDescent="0.45">
      <c r="B23722" s="2"/>
      <c r="C23722" s="2"/>
    </row>
    <row r="23723" spans="2:3" x14ac:dyDescent="0.45">
      <c r="B23723" s="2"/>
      <c r="C23723" s="2"/>
    </row>
    <row r="23724" spans="2:3" x14ac:dyDescent="0.45">
      <c r="B23724" s="2"/>
      <c r="C23724" s="2"/>
    </row>
    <row r="23725" spans="2:3" x14ac:dyDescent="0.45">
      <c r="B23725" s="2"/>
      <c r="C23725" s="2"/>
    </row>
    <row r="23726" spans="2:3" x14ac:dyDescent="0.45">
      <c r="B23726" s="2"/>
      <c r="C23726" s="2"/>
    </row>
    <row r="23727" spans="2:3" x14ac:dyDescent="0.45">
      <c r="B23727" s="2"/>
      <c r="C23727" s="2"/>
    </row>
    <row r="23728" spans="2:3" x14ac:dyDescent="0.45">
      <c r="B23728" s="2"/>
      <c r="C23728" s="2"/>
    </row>
    <row r="23729" spans="2:3" x14ac:dyDescent="0.45">
      <c r="B23729" s="2"/>
      <c r="C23729" s="2"/>
    </row>
    <row r="23730" spans="2:3" x14ac:dyDescent="0.45">
      <c r="B23730" s="2"/>
      <c r="C23730" s="2"/>
    </row>
    <row r="23731" spans="2:3" x14ac:dyDescent="0.45">
      <c r="B23731" s="2"/>
      <c r="C23731" s="2"/>
    </row>
    <row r="23732" spans="2:3" x14ac:dyDescent="0.45">
      <c r="B23732" s="2"/>
      <c r="C23732" s="2"/>
    </row>
    <row r="23733" spans="2:3" x14ac:dyDescent="0.45">
      <c r="B23733" s="2"/>
      <c r="C23733" s="2"/>
    </row>
    <row r="23734" spans="2:3" x14ac:dyDescent="0.45">
      <c r="B23734" s="2"/>
      <c r="C23734" s="2"/>
    </row>
    <row r="23735" spans="2:3" x14ac:dyDescent="0.45">
      <c r="B23735" s="2"/>
      <c r="C23735" s="2"/>
    </row>
    <row r="23736" spans="2:3" x14ac:dyDescent="0.45">
      <c r="B23736" s="2"/>
      <c r="C23736" s="2"/>
    </row>
    <row r="23737" spans="2:3" x14ac:dyDescent="0.45">
      <c r="B23737" s="2"/>
      <c r="C23737" s="2"/>
    </row>
    <row r="23738" spans="2:3" x14ac:dyDescent="0.45">
      <c r="B23738" s="2"/>
      <c r="C23738" s="2"/>
    </row>
    <row r="23739" spans="2:3" x14ac:dyDescent="0.45">
      <c r="B23739" s="2"/>
      <c r="C23739" s="2"/>
    </row>
    <row r="23740" spans="2:3" x14ac:dyDescent="0.45">
      <c r="B23740" s="2"/>
      <c r="C23740" s="2"/>
    </row>
    <row r="23741" spans="2:3" x14ac:dyDescent="0.45">
      <c r="B23741" s="2"/>
      <c r="C23741" s="2"/>
    </row>
    <row r="23742" spans="2:3" x14ac:dyDescent="0.45">
      <c r="B23742" s="2"/>
      <c r="C23742" s="2"/>
    </row>
    <row r="23743" spans="2:3" x14ac:dyDescent="0.45">
      <c r="B23743" s="2"/>
      <c r="C23743" s="2"/>
    </row>
    <row r="23744" spans="2:3" x14ac:dyDescent="0.45">
      <c r="B23744" s="2"/>
      <c r="C23744" s="2"/>
    </row>
    <row r="23745" spans="2:3" x14ac:dyDescent="0.45">
      <c r="B23745" s="2"/>
      <c r="C23745" s="2"/>
    </row>
    <row r="23746" spans="2:3" x14ac:dyDescent="0.45">
      <c r="B23746" s="2"/>
      <c r="C23746" s="2"/>
    </row>
    <row r="23747" spans="2:3" x14ac:dyDescent="0.45">
      <c r="B23747" s="2"/>
      <c r="C23747" s="2"/>
    </row>
    <row r="23748" spans="2:3" x14ac:dyDescent="0.45">
      <c r="B23748" s="2"/>
      <c r="C23748" s="2"/>
    </row>
    <row r="23749" spans="2:3" x14ac:dyDescent="0.45">
      <c r="B23749" s="2"/>
      <c r="C23749" s="2"/>
    </row>
    <row r="23750" spans="2:3" x14ac:dyDescent="0.45">
      <c r="B23750" s="2"/>
      <c r="C23750" s="2"/>
    </row>
    <row r="23751" spans="2:3" x14ac:dyDescent="0.45">
      <c r="B23751" s="2"/>
      <c r="C23751" s="2"/>
    </row>
    <row r="23752" spans="2:3" x14ac:dyDescent="0.45">
      <c r="B23752" s="2"/>
      <c r="C23752" s="2"/>
    </row>
    <row r="23753" spans="2:3" x14ac:dyDescent="0.45">
      <c r="B23753" s="2"/>
      <c r="C23753" s="2"/>
    </row>
    <row r="23754" spans="2:3" x14ac:dyDescent="0.45">
      <c r="B23754" s="2"/>
      <c r="C23754" s="2"/>
    </row>
    <row r="23755" spans="2:3" x14ac:dyDescent="0.45">
      <c r="B23755" s="2"/>
      <c r="C23755" s="2"/>
    </row>
    <row r="23756" spans="2:3" x14ac:dyDescent="0.45">
      <c r="B23756" s="2"/>
      <c r="C23756" s="2"/>
    </row>
    <row r="23757" spans="2:3" x14ac:dyDescent="0.45">
      <c r="B23757" s="2"/>
      <c r="C23757" s="2"/>
    </row>
    <row r="23758" spans="2:3" x14ac:dyDescent="0.45">
      <c r="B23758" s="2"/>
      <c r="C23758" s="2"/>
    </row>
    <row r="23759" spans="2:3" x14ac:dyDescent="0.45">
      <c r="B23759" s="2"/>
      <c r="C23759" s="2"/>
    </row>
    <row r="23760" spans="2:3" x14ac:dyDescent="0.45">
      <c r="B23760" s="2"/>
      <c r="C23760" s="2"/>
    </row>
    <row r="23761" spans="2:3" x14ac:dyDescent="0.45">
      <c r="B23761" s="2"/>
      <c r="C23761" s="2"/>
    </row>
    <row r="23762" spans="2:3" x14ac:dyDescent="0.45">
      <c r="B23762" s="2"/>
      <c r="C23762" s="2"/>
    </row>
    <row r="23763" spans="2:3" x14ac:dyDescent="0.45">
      <c r="B23763" s="2"/>
      <c r="C23763" s="2"/>
    </row>
    <row r="23764" spans="2:3" x14ac:dyDescent="0.45">
      <c r="B23764" s="2"/>
      <c r="C23764" s="2"/>
    </row>
    <row r="23765" spans="2:3" x14ac:dyDescent="0.45">
      <c r="B23765" s="2"/>
      <c r="C23765" s="2"/>
    </row>
    <row r="23766" spans="2:3" x14ac:dyDescent="0.45">
      <c r="B23766" s="2"/>
      <c r="C23766" s="2"/>
    </row>
    <row r="23767" spans="2:3" x14ac:dyDescent="0.45">
      <c r="B23767" s="2"/>
      <c r="C23767" s="2"/>
    </row>
    <row r="23768" spans="2:3" x14ac:dyDescent="0.45">
      <c r="B23768" s="2"/>
      <c r="C23768" s="2"/>
    </row>
    <row r="23769" spans="2:3" x14ac:dyDescent="0.45">
      <c r="B23769" s="2"/>
      <c r="C23769" s="2"/>
    </row>
    <row r="23770" spans="2:3" x14ac:dyDescent="0.45">
      <c r="B23770" s="2"/>
      <c r="C23770" s="2"/>
    </row>
    <row r="23771" spans="2:3" x14ac:dyDescent="0.45">
      <c r="B23771" s="2"/>
      <c r="C23771" s="2"/>
    </row>
    <row r="23772" spans="2:3" x14ac:dyDescent="0.45">
      <c r="B23772" s="2"/>
      <c r="C23772" s="2"/>
    </row>
    <row r="23773" spans="2:3" x14ac:dyDescent="0.45">
      <c r="B23773" s="2"/>
      <c r="C23773" s="2"/>
    </row>
    <row r="23774" spans="2:3" x14ac:dyDescent="0.45">
      <c r="B23774" s="2"/>
      <c r="C23774" s="2"/>
    </row>
    <row r="23775" spans="2:3" x14ac:dyDescent="0.45">
      <c r="B23775" s="2"/>
      <c r="C23775" s="2"/>
    </row>
    <row r="23776" spans="2:3" x14ac:dyDescent="0.45">
      <c r="B23776" s="2"/>
      <c r="C23776" s="2"/>
    </row>
    <row r="23777" spans="2:3" x14ac:dyDescent="0.45">
      <c r="B23777" s="2"/>
      <c r="C23777" s="2"/>
    </row>
    <row r="23778" spans="2:3" x14ac:dyDescent="0.45">
      <c r="B23778" s="2"/>
      <c r="C23778" s="2"/>
    </row>
    <row r="23779" spans="2:3" x14ac:dyDescent="0.45">
      <c r="B23779" s="2"/>
      <c r="C23779" s="2"/>
    </row>
    <row r="23780" spans="2:3" x14ac:dyDescent="0.45">
      <c r="B23780" s="2"/>
      <c r="C23780" s="2"/>
    </row>
    <row r="23781" spans="2:3" x14ac:dyDescent="0.45">
      <c r="B23781" s="2"/>
      <c r="C23781" s="2"/>
    </row>
    <row r="23782" spans="2:3" x14ac:dyDescent="0.45">
      <c r="B23782" s="2"/>
      <c r="C23782" s="2"/>
    </row>
    <row r="23783" spans="2:3" x14ac:dyDescent="0.45">
      <c r="B23783" s="2"/>
      <c r="C23783" s="2"/>
    </row>
    <row r="23784" spans="2:3" x14ac:dyDescent="0.45">
      <c r="B23784" s="2"/>
      <c r="C23784" s="2"/>
    </row>
    <row r="23785" spans="2:3" x14ac:dyDescent="0.45">
      <c r="B23785" s="2"/>
      <c r="C23785" s="2"/>
    </row>
    <row r="23786" spans="2:3" x14ac:dyDescent="0.45">
      <c r="B23786" s="2"/>
      <c r="C23786" s="2"/>
    </row>
    <row r="23787" spans="2:3" x14ac:dyDescent="0.45">
      <c r="B23787" s="2"/>
      <c r="C23787" s="2"/>
    </row>
    <row r="23788" spans="2:3" x14ac:dyDescent="0.45">
      <c r="B23788" s="2"/>
      <c r="C23788" s="2"/>
    </row>
    <row r="23789" spans="2:3" x14ac:dyDescent="0.45">
      <c r="B23789" s="2"/>
      <c r="C23789" s="2"/>
    </row>
    <row r="23790" spans="2:3" x14ac:dyDescent="0.45">
      <c r="B23790" s="2"/>
      <c r="C23790" s="2"/>
    </row>
    <row r="23791" spans="2:3" x14ac:dyDescent="0.45">
      <c r="B23791" s="2"/>
      <c r="C23791" s="2"/>
    </row>
    <row r="23792" spans="2:3" x14ac:dyDescent="0.45">
      <c r="B23792" s="2"/>
      <c r="C23792" s="2"/>
    </row>
    <row r="23793" spans="2:3" x14ac:dyDescent="0.45">
      <c r="B23793" s="2"/>
      <c r="C23793" s="2"/>
    </row>
    <row r="23794" spans="2:3" x14ac:dyDescent="0.45">
      <c r="B23794" s="2"/>
      <c r="C23794" s="2"/>
    </row>
    <row r="23795" spans="2:3" x14ac:dyDescent="0.45">
      <c r="B23795" s="2"/>
      <c r="C23795" s="2"/>
    </row>
    <row r="23796" spans="2:3" x14ac:dyDescent="0.45">
      <c r="B23796" s="2"/>
      <c r="C23796" s="2"/>
    </row>
    <row r="23797" spans="2:3" x14ac:dyDescent="0.45">
      <c r="B23797" s="2"/>
      <c r="C23797" s="2"/>
    </row>
    <row r="23798" spans="2:3" x14ac:dyDescent="0.45">
      <c r="B23798" s="2"/>
      <c r="C23798" s="2"/>
    </row>
    <row r="23799" spans="2:3" x14ac:dyDescent="0.45">
      <c r="B23799" s="2"/>
      <c r="C23799" s="2"/>
    </row>
    <row r="23800" spans="2:3" x14ac:dyDescent="0.45">
      <c r="B23800" s="2"/>
      <c r="C23800" s="2"/>
    </row>
    <row r="23801" spans="2:3" x14ac:dyDescent="0.45">
      <c r="B23801" s="2"/>
      <c r="C23801" s="2"/>
    </row>
    <row r="23802" spans="2:3" x14ac:dyDescent="0.45">
      <c r="B23802" s="2"/>
      <c r="C23802" s="2"/>
    </row>
    <row r="23803" spans="2:3" x14ac:dyDescent="0.45">
      <c r="B23803" s="2"/>
      <c r="C23803" s="2"/>
    </row>
    <row r="23804" spans="2:3" x14ac:dyDescent="0.45">
      <c r="B23804" s="2"/>
      <c r="C23804" s="2"/>
    </row>
    <row r="23805" spans="2:3" x14ac:dyDescent="0.45">
      <c r="B23805" s="2"/>
      <c r="C23805" s="2"/>
    </row>
    <row r="23806" spans="2:3" x14ac:dyDescent="0.45">
      <c r="B23806" s="2"/>
      <c r="C23806" s="2"/>
    </row>
    <row r="23807" spans="2:3" x14ac:dyDescent="0.45">
      <c r="B23807" s="2"/>
      <c r="C23807" s="2"/>
    </row>
    <row r="23808" spans="2:3" x14ac:dyDescent="0.45">
      <c r="B23808" s="2"/>
      <c r="C23808" s="2"/>
    </row>
    <row r="23809" spans="2:3" x14ac:dyDescent="0.45">
      <c r="B23809" s="2"/>
      <c r="C23809" s="2"/>
    </row>
    <row r="23810" spans="2:3" x14ac:dyDescent="0.45">
      <c r="B23810" s="2"/>
      <c r="C23810" s="2"/>
    </row>
    <row r="23811" spans="2:3" x14ac:dyDescent="0.45">
      <c r="B23811" s="2"/>
      <c r="C23811" s="2"/>
    </row>
    <row r="23812" spans="2:3" x14ac:dyDescent="0.45">
      <c r="B23812" s="2"/>
      <c r="C23812" s="2"/>
    </row>
    <row r="23813" spans="2:3" x14ac:dyDescent="0.45">
      <c r="B23813" s="2"/>
      <c r="C23813" s="2"/>
    </row>
    <row r="23814" spans="2:3" x14ac:dyDescent="0.45">
      <c r="B23814" s="2"/>
      <c r="C23814" s="2"/>
    </row>
    <row r="23815" spans="2:3" x14ac:dyDescent="0.45">
      <c r="B23815" s="2"/>
      <c r="C23815" s="2"/>
    </row>
    <row r="23816" spans="2:3" x14ac:dyDescent="0.45">
      <c r="B23816" s="2"/>
      <c r="C23816" s="2"/>
    </row>
    <row r="23817" spans="2:3" x14ac:dyDescent="0.45">
      <c r="B23817" s="2"/>
      <c r="C23817" s="2"/>
    </row>
    <row r="23818" spans="2:3" x14ac:dyDescent="0.45">
      <c r="B23818" s="2"/>
      <c r="C23818" s="2"/>
    </row>
    <row r="23819" spans="2:3" x14ac:dyDescent="0.45">
      <c r="B23819" s="2"/>
      <c r="C23819" s="2"/>
    </row>
    <row r="23820" spans="2:3" x14ac:dyDescent="0.45">
      <c r="B23820" s="2"/>
      <c r="C23820" s="2"/>
    </row>
    <row r="23821" spans="2:3" x14ac:dyDescent="0.45">
      <c r="B23821" s="2"/>
      <c r="C23821" s="2"/>
    </row>
    <row r="23822" spans="2:3" x14ac:dyDescent="0.45">
      <c r="B23822" s="2"/>
      <c r="C23822" s="2"/>
    </row>
    <row r="23823" spans="2:3" x14ac:dyDescent="0.45">
      <c r="B23823" s="2"/>
      <c r="C23823" s="2"/>
    </row>
    <row r="23824" spans="2:3" x14ac:dyDescent="0.45">
      <c r="B23824" s="2"/>
      <c r="C23824" s="2"/>
    </row>
    <row r="23825" spans="2:3" x14ac:dyDescent="0.45">
      <c r="B23825" s="2"/>
      <c r="C23825" s="2"/>
    </row>
    <row r="23826" spans="2:3" x14ac:dyDescent="0.45">
      <c r="B23826" s="2"/>
      <c r="C23826" s="2"/>
    </row>
    <row r="23827" spans="2:3" x14ac:dyDescent="0.45">
      <c r="B23827" s="2"/>
      <c r="C23827" s="2"/>
    </row>
    <row r="23828" spans="2:3" x14ac:dyDescent="0.45">
      <c r="B23828" s="2"/>
      <c r="C23828" s="2"/>
    </row>
    <row r="23829" spans="2:3" x14ac:dyDescent="0.45">
      <c r="B23829" s="2"/>
      <c r="C23829" s="2"/>
    </row>
    <row r="23830" spans="2:3" x14ac:dyDescent="0.45">
      <c r="B23830" s="2"/>
      <c r="C23830" s="2"/>
    </row>
    <row r="23831" spans="2:3" x14ac:dyDescent="0.45">
      <c r="B23831" s="2"/>
      <c r="C23831" s="2"/>
    </row>
    <row r="23832" spans="2:3" x14ac:dyDescent="0.45">
      <c r="B23832" s="2"/>
      <c r="C23832" s="2"/>
    </row>
    <row r="23833" spans="2:3" x14ac:dyDescent="0.45">
      <c r="B23833" s="2"/>
      <c r="C23833" s="2"/>
    </row>
    <row r="23834" spans="2:3" x14ac:dyDescent="0.45">
      <c r="B23834" s="2"/>
      <c r="C23834" s="2"/>
    </row>
    <row r="23835" spans="2:3" x14ac:dyDescent="0.45">
      <c r="B23835" s="2"/>
      <c r="C23835" s="2"/>
    </row>
    <row r="23836" spans="2:3" x14ac:dyDescent="0.45">
      <c r="B23836" s="2"/>
      <c r="C23836" s="2"/>
    </row>
    <row r="23837" spans="2:3" x14ac:dyDescent="0.45">
      <c r="B23837" s="2"/>
      <c r="C23837" s="2"/>
    </row>
    <row r="23838" spans="2:3" x14ac:dyDescent="0.45">
      <c r="B23838" s="2"/>
      <c r="C23838" s="2"/>
    </row>
    <row r="23839" spans="2:3" x14ac:dyDescent="0.45">
      <c r="B23839" s="2"/>
      <c r="C23839" s="2"/>
    </row>
    <row r="23840" spans="2:3" x14ac:dyDescent="0.45">
      <c r="B23840" s="2"/>
      <c r="C23840" s="2"/>
    </row>
    <row r="23841" spans="2:3" x14ac:dyDescent="0.45">
      <c r="B23841" s="2"/>
      <c r="C23841" s="2"/>
    </row>
    <row r="23842" spans="2:3" x14ac:dyDescent="0.45">
      <c r="B23842" s="2"/>
      <c r="C23842" s="2"/>
    </row>
    <row r="23843" spans="2:3" x14ac:dyDescent="0.45">
      <c r="B23843" s="2"/>
      <c r="C23843" s="2"/>
    </row>
    <row r="23844" spans="2:3" x14ac:dyDescent="0.45">
      <c r="B23844" s="2"/>
      <c r="C23844" s="2"/>
    </row>
    <row r="23845" spans="2:3" x14ac:dyDescent="0.45">
      <c r="B23845" s="2"/>
      <c r="C23845" s="2"/>
    </row>
    <row r="23846" spans="2:3" x14ac:dyDescent="0.45">
      <c r="B23846" s="2"/>
      <c r="C23846" s="2"/>
    </row>
    <row r="23847" spans="2:3" x14ac:dyDescent="0.45">
      <c r="B23847" s="2"/>
      <c r="C23847" s="2"/>
    </row>
    <row r="23848" spans="2:3" x14ac:dyDescent="0.45">
      <c r="B23848" s="2"/>
      <c r="C23848" s="2"/>
    </row>
    <row r="23849" spans="2:3" x14ac:dyDescent="0.45">
      <c r="B23849" s="2"/>
      <c r="C23849" s="2"/>
    </row>
    <row r="23850" spans="2:3" x14ac:dyDescent="0.45">
      <c r="B23850" s="2"/>
      <c r="C23850" s="2"/>
    </row>
    <row r="23851" spans="2:3" x14ac:dyDescent="0.45">
      <c r="B23851" s="2"/>
      <c r="C23851" s="2"/>
    </row>
    <row r="23852" spans="2:3" x14ac:dyDescent="0.45">
      <c r="B23852" s="2"/>
      <c r="C23852" s="2"/>
    </row>
    <row r="23853" spans="2:3" x14ac:dyDescent="0.45">
      <c r="B23853" s="2"/>
      <c r="C23853" s="2"/>
    </row>
    <row r="23854" spans="2:3" x14ac:dyDescent="0.45">
      <c r="B23854" s="2"/>
      <c r="C23854" s="2"/>
    </row>
    <row r="23855" spans="2:3" x14ac:dyDescent="0.45">
      <c r="B23855" s="2"/>
      <c r="C23855" s="2"/>
    </row>
    <row r="23856" spans="2:3" x14ac:dyDescent="0.45">
      <c r="B23856" s="2"/>
      <c r="C23856" s="2"/>
    </row>
    <row r="23857" spans="2:3" x14ac:dyDescent="0.45">
      <c r="B23857" s="2"/>
      <c r="C23857" s="2"/>
    </row>
    <row r="23858" spans="2:3" x14ac:dyDescent="0.45">
      <c r="B23858" s="2"/>
      <c r="C23858" s="2"/>
    </row>
    <row r="23859" spans="2:3" x14ac:dyDescent="0.45">
      <c r="B23859" s="2"/>
      <c r="C23859" s="2"/>
    </row>
    <row r="23860" spans="2:3" x14ac:dyDescent="0.45">
      <c r="B23860" s="2"/>
      <c r="C23860" s="2"/>
    </row>
    <row r="23861" spans="2:3" x14ac:dyDescent="0.45">
      <c r="B23861" s="2"/>
      <c r="C23861" s="2"/>
    </row>
    <row r="23862" spans="2:3" x14ac:dyDescent="0.45">
      <c r="B23862" s="2"/>
      <c r="C23862" s="2"/>
    </row>
    <row r="23863" spans="2:3" x14ac:dyDescent="0.45">
      <c r="B23863" s="2"/>
      <c r="C23863" s="2"/>
    </row>
    <row r="23864" spans="2:3" x14ac:dyDescent="0.45">
      <c r="B23864" s="2"/>
      <c r="C23864" s="2"/>
    </row>
    <row r="23865" spans="2:3" x14ac:dyDescent="0.45">
      <c r="B23865" s="2"/>
      <c r="C23865" s="2"/>
    </row>
    <row r="23866" spans="2:3" x14ac:dyDescent="0.45">
      <c r="B23866" s="2"/>
      <c r="C23866" s="2"/>
    </row>
    <row r="23867" spans="2:3" x14ac:dyDescent="0.45">
      <c r="B23867" s="2"/>
      <c r="C23867" s="2"/>
    </row>
    <row r="23868" spans="2:3" x14ac:dyDescent="0.45">
      <c r="B23868" s="2"/>
      <c r="C23868" s="2"/>
    </row>
    <row r="23869" spans="2:3" x14ac:dyDescent="0.45">
      <c r="B23869" s="2"/>
      <c r="C23869" s="2"/>
    </row>
    <row r="23870" spans="2:3" x14ac:dyDescent="0.45">
      <c r="B23870" s="2"/>
      <c r="C23870" s="2"/>
    </row>
    <row r="23871" spans="2:3" x14ac:dyDescent="0.45">
      <c r="B23871" s="2"/>
      <c r="C23871" s="2"/>
    </row>
    <row r="23872" spans="2:3" x14ac:dyDescent="0.45">
      <c r="B23872" s="2"/>
      <c r="C23872" s="2"/>
    </row>
    <row r="23873" spans="2:3" x14ac:dyDescent="0.45">
      <c r="B23873" s="2"/>
      <c r="C23873" s="2"/>
    </row>
    <row r="23874" spans="2:3" x14ac:dyDescent="0.45">
      <c r="B23874" s="2"/>
      <c r="C23874" s="2"/>
    </row>
    <row r="23875" spans="2:3" x14ac:dyDescent="0.45">
      <c r="B23875" s="2"/>
      <c r="C23875" s="2"/>
    </row>
    <row r="23876" spans="2:3" x14ac:dyDescent="0.45">
      <c r="B23876" s="2"/>
      <c r="C23876" s="2"/>
    </row>
    <row r="23877" spans="2:3" x14ac:dyDescent="0.45">
      <c r="B23877" s="2"/>
      <c r="C23877" s="2"/>
    </row>
    <row r="23878" spans="2:3" x14ac:dyDescent="0.45">
      <c r="B23878" s="2"/>
      <c r="C23878" s="2"/>
    </row>
    <row r="23879" spans="2:3" x14ac:dyDescent="0.45">
      <c r="B23879" s="2"/>
      <c r="C23879" s="2"/>
    </row>
    <row r="23880" spans="2:3" x14ac:dyDescent="0.45">
      <c r="B23880" s="2"/>
      <c r="C23880" s="2"/>
    </row>
    <row r="23881" spans="2:3" x14ac:dyDescent="0.45">
      <c r="B23881" s="2"/>
      <c r="C23881" s="2"/>
    </row>
    <row r="23882" spans="2:3" x14ac:dyDescent="0.45">
      <c r="B23882" s="2"/>
      <c r="C23882" s="2"/>
    </row>
    <row r="23883" spans="2:3" x14ac:dyDescent="0.45">
      <c r="B23883" s="2"/>
      <c r="C23883" s="2"/>
    </row>
    <row r="23884" spans="2:3" x14ac:dyDescent="0.45">
      <c r="B23884" s="2"/>
      <c r="C23884" s="2"/>
    </row>
    <row r="23885" spans="2:3" x14ac:dyDescent="0.45">
      <c r="B23885" s="2"/>
      <c r="C23885" s="2"/>
    </row>
    <row r="23886" spans="2:3" x14ac:dyDescent="0.45">
      <c r="B23886" s="2"/>
      <c r="C23886" s="2"/>
    </row>
    <row r="23887" spans="2:3" x14ac:dyDescent="0.45">
      <c r="B23887" s="2"/>
      <c r="C23887" s="2"/>
    </row>
    <row r="23888" spans="2:3" x14ac:dyDescent="0.45">
      <c r="B23888" s="2"/>
      <c r="C23888" s="2"/>
    </row>
    <row r="23889" spans="2:3" x14ac:dyDescent="0.45">
      <c r="B23889" s="2"/>
      <c r="C23889" s="2"/>
    </row>
    <row r="23890" spans="2:3" x14ac:dyDescent="0.45">
      <c r="B23890" s="2"/>
      <c r="C23890" s="2"/>
    </row>
    <row r="23891" spans="2:3" x14ac:dyDescent="0.45">
      <c r="B23891" s="2"/>
      <c r="C23891" s="2"/>
    </row>
    <row r="23892" spans="2:3" x14ac:dyDescent="0.45">
      <c r="B23892" s="2"/>
      <c r="C23892" s="2"/>
    </row>
    <row r="23893" spans="2:3" x14ac:dyDescent="0.45">
      <c r="B23893" s="2"/>
      <c r="C23893" s="2"/>
    </row>
    <row r="23894" spans="2:3" x14ac:dyDescent="0.45">
      <c r="B23894" s="2"/>
      <c r="C23894" s="2"/>
    </row>
    <row r="23895" spans="2:3" x14ac:dyDescent="0.45">
      <c r="B23895" s="2"/>
      <c r="C23895" s="2"/>
    </row>
    <row r="23896" spans="2:3" x14ac:dyDescent="0.45">
      <c r="B23896" s="2"/>
      <c r="C23896" s="2"/>
    </row>
    <row r="23897" spans="2:3" x14ac:dyDescent="0.45">
      <c r="B23897" s="2"/>
      <c r="C23897" s="2"/>
    </row>
    <row r="23898" spans="2:3" x14ac:dyDescent="0.45">
      <c r="B23898" s="2"/>
      <c r="C23898" s="2"/>
    </row>
    <row r="23899" spans="2:3" x14ac:dyDescent="0.45">
      <c r="B23899" s="2"/>
      <c r="C23899" s="2"/>
    </row>
    <row r="23900" spans="2:3" x14ac:dyDescent="0.45">
      <c r="B23900" s="2"/>
      <c r="C23900" s="2"/>
    </row>
    <row r="23901" spans="2:3" x14ac:dyDescent="0.45">
      <c r="B23901" s="2"/>
      <c r="C23901" s="2"/>
    </row>
    <row r="23902" spans="2:3" x14ac:dyDescent="0.45">
      <c r="B23902" s="2"/>
      <c r="C23902" s="2"/>
    </row>
    <row r="23903" spans="2:3" x14ac:dyDescent="0.45">
      <c r="B23903" s="2"/>
      <c r="C23903" s="2"/>
    </row>
    <row r="23904" spans="2:3" x14ac:dyDescent="0.45">
      <c r="B23904" s="2"/>
      <c r="C23904" s="2"/>
    </row>
    <row r="23905" spans="2:3" x14ac:dyDescent="0.45">
      <c r="B23905" s="2"/>
      <c r="C23905" s="2"/>
    </row>
    <row r="23906" spans="2:3" x14ac:dyDescent="0.45">
      <c r="B23906" s="2"/>
      <c r="C23906" s="2"/>
    </row>
    <row r="23907" spans="2:3" x14ac:dyDescent="0.45">
      <c r="B23907" s="2"/>
      <c r="C23907" s="2"/>
    </row>
    <row r="23908" spans="2:3" x14ac:dyDescent="0.45">
      <c r="B23908" s="2"/>
      <c r="C23908" s="2"/>
    </row>
    <row r="23909" spans="2:3" x14ac:dyDescent="0.45">
      <c r="B23909" s="2"/>
      <c r="C23909" s="2"/>
    </row>
    <row r="23910" spans="2:3" x14ac:dyDescent="0.45">
      <c r="B23910" s="2"/>
      <c r="C23910" s="2"/>
    </row>
    <row r="23911" spans="2:3" x14ac:dyDescent="0.45">
      <c r="B23911" s="2"/>
      <c r="C23911" s="2"/>
    </row>
    <row r="23912" spans="2:3" x14ac:dyDescent="0.45">
      <c r="B23912" s="2"/>
      <c r="C23912" s="2"/>
    </row>
    <row r="23913" spans="2:3" x14ac:dyDescent="0.45">
      <c r="B23913" s="2"/>
      <c r="C23913" s="2"/>
    </row>
    <row r="23914" spans="2:3" x14ac:dyDescent="0.45">
      <c r="B23914" s="2"/>
      <c r="C23914" s="2"/>
    </row>
    <row r="23915" spans="2:3" x14ac:dyDescent="0.45">
      <c r="B23915" s="2"/>
      <c r="C23915" s="2"/>
    </row>
    <row r="23916" spans="2:3" x14ac:dyDescent="0.45">
      <c r="B23916" s="2"/>
      <c r="C23916" s="2"/>
    </row>
    <row r="23917" spans="2:3" x14ac:dyDescent="0.45">
      <c r="B23917" s="2"/>
      <c r="C23917" s="2"/>
    </row>
    <row r="23918" spans="2:3" x14ac:dyDescent="0.45">
      <c r="B23918" s="2"/>
      <c r="C23918" s="2"/>
    </row>
    <row r="23919" spans="2:3" x14ac:dyDescent="0.45">
      <c r="B23919" s="2"/>
      <c r="C23919" s="2"/>
    </row>
    <row r="23920" spans="2:3" x14ac:dyDescent="0.45">
      <c r="B23920" s="2"/>
      <c r="C23920" s="2"/>
    </row>
    <row r="23921" spans="2:3" x14ac:dyDescent="0.45">
      <c r="B23921" s="2"/>
      <c r="C23921" s="2"/>
    </row>
    <row r="23922" spans="2:3" x14ac:dyDescent="0.45">
      <c r="B23922" s="2"/>
      <c r="C23922" s="2"/>
    </row>
    <row r="23923" spans="2:3" x14ac:dyDescent="0.45">
      <c r="B23923" s="2"/>
      <c r="C23923" s="2"/>
    </row>
    <row r="23924" spans="2:3" x14ac:dyDescent="0.45">
      <c r="B23924" s="2"/>
      <c r="C23924" s="2"/>
    </row>
    <row r="23925" spans="2:3" x14ac:dyDescent="0.45">
      <c r="B23925" s="2"/>
      <c r="C23925" s="2"/>
    </row>
    <row r="23926" spans="2:3" x14ac:dyDescent="0.45">
      <c r="B23926" s="2"/>
      <c r="C23926" s="2"/>
    </row>
    <row r="23927" spans="2:3" x14ac:dyDescent="0.45">
      <c r="B23927" s="2"/>
      <c r="C23927" s="2"/>
    </row>
    <row r="23928" spans="2:3" x14ac:dyDescent="0.45">
      <c r="B23928" s="2"/>
      <c r="C23928" s="2"/>
    </row>
    <row r="23929" spans="2:3" x14ac:dyDescent="0.45">
      <c r="B23929" s="2"/>
      <c r="C23929" s="2"/>
    </row>
    <row r="23930" spans="2:3" x14ac:dyDescent="0.45">
      <c r="B23930" s="2"/>
      <c r="C23930" s="2"/>
    </row>
    <row r="23931" spans="2:3" x14ac:dyDescent="0.45">
      <c r="B23931" s="2"/>
      <c r="C23931" s="2"/>
    </row>
    <row r="23932" spans="2:3" x14ac:dyDescent="0.45">
      <c r="B23932" s="2"/>
      <c r="C23932" s="2"/>
    </row>
    <row r="23933" spans="2:3" x14ac:dyDescent="0.45">
      <c r="B23933" s="2"/>
      <c r="C23933" s="2"/>
    </row>
    <row r="23934" spans="2:3" x14ac:dyDescent="0.45">
      <c r="B23934" s="2"/>
      <c r="C23934" s="2"/>
    </row>
    <row r="23935" spans="2:3" x14ac:dyDescent="0.45">
      <c r="B23935" s="2"/>
      <c r="C23935" s="2"/>
    </row>
    <row r="23936" spans="2:3" x14ac:dyDescent="0.45">
      <c r="B23936" s="2"/>
      <c r="C23936" s="2"/>
    </row>
    <row r="23937" spans="2:3" x14ac:dyDescent="0.45">
      <c r="B23937" s="2"/>
      <c r="C23937" s="2"/>
    </row>
    <row r="23938" spans="2:3" x14ac:dyDescent="0.45">
      <c r="B23938" s="2"/>
      <c r="C23938" s="2"/>
    </row>
    <row r="23939" spans="2:3" x14ac:dyDescent="0.45">
      <c r="B23939" s="2"/>
      <c r="C23939" s="2"/>
    </row>
    <row r="23940" spans="2:3" x14ac:dyDescent="0.45">
      <c r="B23940" s="2"/>
      <c r="C23940" s="2"/>
    </row>
    <row r="23941" spans="2:3" x14ac:dyDescent="0.45">
      <c r="B23941" s="2"/>
      <c r="C23941" s="2"/>
    </row>
    <row r="23942" spans="2:3" x14ac:dyDescent="0.45">
      <c r="B23942" s="2"/>
      <c r="C23942" s="2"/>
    </row>
    <row r="23943" spans="2:3" x14ac:dyDescent="0.45">
      <c r="B23943" s="2"/>
      <c r="C23943" s="2"/>
    </row>
    <row r="23944" spans="2:3" x14ac:dyDescent="0.45">
      <c r="B23944" s="2"/>
      <c r="C23944" s="2"/>
    </row>
    <row r="23945" spans="2:3" x14ac:dyDescent="0.45">
      <c r="B23945" s="2"/>
      <c r="C23945" s="2"/>
    </row>
    <row r="23946" spans="2:3" x14ac:dyDescent="0.45">
      <c r="B23946" s="2"/>
      <c r="C23946" s="2"/>
    </row>
    <row r="23947" spans="2:3" x14ac:dyDescent="0.45">
      <c r="B23947" s="2"/>
      <c r="C23947" s="2"/>
    </row>
    <row r="23948" spans="2:3" x14ac:dyDescent="0.45">
      <c r="B23948" s="2"/>
      <c r="C23948" s="2"/>
    </row>
    <row r="23949" spans="2:3" x14ac:dyDescent="0.45">
      <c r="B23949" s="2"/>
      <c r="C23949" s="2"/>
    </row>
    <row r="23950" spans="2:3" x14ac:dyDescent="0.45">
      <c r="B23950" s="2"/>
      <c r="C23950" s="2"/>
    </row>
    <row r="23951" spans="2:3" x14ac:dyDescent="0.45">
      <c r="B23951" s="2"/>
      <c r="C23951" s="2"/>
    </row>
    <row r="23952" spans="2:3" x14ac:dyDescent="0.45">
      <c r="B23952" s="2"/>
      <c r="C23952" s="2"/>
    </row>
    <row r="23953" spans="2:3" x14ac:dyDescent="0.45">
      <c r="B23953" s="2"/>
      <c r="C23953" s="2"/>
    </row>
    <row r="23954" spans="2:3" x14ac:dyDescent="0.45">
      <c r="B23954" s="2"/>
      <c r="C23954" s="2"/>
    </row>
    <row r="23955" spans="2:3" x14ac:dyDescent="0.45">
      <c r="B23955" s="2"/>
      <c r="C23955" s="2"/>
    </row>
    <row r="23956" spans="2:3" x14ac:dyDescent="0.45">
      <c r="B23956" s="2"/>
      <c r="C23956" s="2"/>
    </row>
    <row r="23957" spans="2:3" x14ac:dyDescent="0.45">
      <c r="B23957" s="2"/>
      <c r="C23957" s="2"/>
    </row>
    <row r="23958" spans="2:3" x14ac:dyDescent="0.45">
      <c r="B23958" s="2"/>
      <c r="C23958" s="2"/>
    </row>
    <row r="23959" spans="2:3" x14ac:dyDescent="0.45">
      <c r="B23959" s="2"/>
      <c r="C23959" s="2"/>
    </row>
    <row r="23960" spans="2:3" x14ac:dyDescent="0.45">
      <c r="B23960" s="2"/>
      <c r="C23960" s="2"/>
    </row>
    <row r="23961" spans="2:3" x14ac:dyDescent="0.45">
      <c r="B23961" s="2"/>
      <c r="C23961" s="2"/>
    </row>
    <row r="23962" spans="2:3" x14ac:dyDescent="0.45">
      <c r="B23962" s="2"/>
      <c r="C23962" s="2"/>
    </row>
    <row r="23963" spans="2:3" x14ac:dyDescent="0.45">
      <c r="B23963" s="2"/>
      <c r="C23963" s="2"/>
    </row>
    <row r="23964" spans="2:3" x14ac:dyDescent="0.45">
      <c r="B23964" s="2"/>
      <c r="C23964" s="2"/>
    </row>
    <row r="23965" spans="2:3" x14ac:dyDescent="0.45">
      <c r="B23965" s="2"/>
      <c r="C23965" s="2"/>
    </row>
    <row r="23966" spans="2:3" x14ac:dyDescent="0.45">
      <c r="B23966" s="2"/>
      <c r="C23966" s="2"/>
    </row>
    <row r="23967" spans="2:3" x14ac:dyDescent="0.45">
      <c r="B23967" s="2"/>
      <c r="C23967" s="2"/>
    </row>
    <row r="23968" spans="2:3" x14ac:dyDescent="0.45">
      <c r="B23968" s="2"/>
      <c r="C23968" s="2"/>
    </row>
    <row r="23969" spans="2:3" x14ac:dyDescent="0.45">
      <c r="B23969" s="2"/>
      <c r="C23969" s="2"/>
    </row>
    <row r="23970" spans="2:3" x14ac:dyDescent="0.45">
      <c r="B23970" s="2"/>
      <c r="C23970" s="2"/>
    </row>
    <row r="23971" spans="2:3" x14ac:dyDescent="0.45">
      <c r="B23971" s="2"/>
      <c r="C23971" s="2"/>
    </row>
    <row r="23972" spans="2:3" x14ac:dyDescent="0.45">
      <c r="B23972" s="2"/>
      <c r="C23972" s="2"/>
    </row>
    <row r="23973" spans="2:3" x14ac:dyDescent="0.45">
      <c r="B23973" s="2"/>
      <c r="C23973" s="2"/>
    </row>
    <row r="23974" spans="2:3" x14ac:dyDescent="0.45">
      <c r="B23974" s="2"/>
      <c r="C23974" s="2"/>
    </row>
    <row r="23975" spans="2:3" x14ac:dyDescent="0.45">
      <c r="B23975" s="2"/>
      <c r="C23975" s="2"/>
    </row>
    <row r="23976" spans="2:3" x14ac:dyDescent="0.45">
      <c r="B23976" s="2"/>
      <c r="C23976" s="2"/>
    </row>
    <row r="23977" spans="2:3" x14ac:dyDescent="0.45">
      <c r="B23977" s="2"/>
      <c r="C23977" s="2"/>
    </row>
    <row r="23978" spans="2:3" x14ac:dyDescent="0.45">
      <c r="B23978" s="2"/>
      <c r="C23978" s="2"/>
    </row>
    <row r="23979" spans="2:3" x14ac:dyDescent="0.45">
      <c r="B23979" s="2"/>
      <c r="C23979" s="2"/>
    </row>
    <row r="23980" spans="2:3" x14ac:dyDescent="0.45">
      <c r="B23980" s="2"/>
      <c r="C23980" s="2"/>
    </row>
    <row r="23981" spans="2:3" x14ac:dyDescent="0.45">
      <c r="B23981" s="2"/>
      <c r="C23981" s="2"/>
    </row>
    <row r="23982" spans="2:3" x14ac:dyDescent="0.45">
      <c r="B23982" s="2"/>
      <c r="C23982" s="2"/>
    </row>
    <row r="23983" spans="2:3" x14ac:dyDescent="0.45">
      <c r="B23983" s="2"/>
      <c r="C23983" s="2"/>
    </row>
    <row r="23984" spans="2:3" x14ac:dyDescent="0.45">
      <c r="B23984" s="2"/>
      <c r="C23984" s="2"/>
    </row>
    <row r="23985" spans="2:3" x14ac:dyDescent="0.45">
      <c r="B23985" s="2"/>
      <c r="C23985" s="2"/>
    </row>
    <row r="23986" spans="2:3" x14ac:dyDescent="0.45">
      <c r="B23986" s="2"/>
      <c r="C23986" s="2"/>
    </row>
    <row r="23987" spans="2:3" x14ac:dyDescent="0.45">
      <c r="B23987" s="2"/>
      <c r="C23987" s="2"/>
    </row>
    <row r="23988" spans="2:3" x14ac:dyDescent="0.45">
      <c r="B23988" s="2"/>
      <c r="C23988" s="2"/>
    </row>
    <row r="23989" spans="2:3" x14ac:dyDescent="0.45">
      <c r="B23989" s="2"/>
      <c r="C23989" s="2"/>
    </row>
    <row r="23990" spans="2:3" x14ac:dyDescent="0.45">
      <c r="B23990" s="2"/>
      <c r="C23990" s="2"/>
    </row>
    <row r="23991" spans="2:3" x14ac:dyDescent="0.45">
      <c r="B23991" s="2"/>
      <c r="C23991" s="2"/>
    </row>
    <row r="23992" spans="2:3" x14ac:dyDescent="0.45">
      <c r="B23992" s="2"/>
      <c r="C23992" s="2"/>
    </row>
    <row r="23993" spans="2:3" x14ac:dyDescent="0.45">
      <c r="B23993" s="2"/>
      <c r="C23993" s="2"/>
    </row>
    <row r="23994" spans="2:3" x14ac:dyDescent="0.45">
      <c r="B23994" s="2"/>
      <c r="C23994" s="2"/>
    </row>
    <row r="23995" spans="2:3" x14ac:dyDescent="0.45">
      <c r="B23995" s="2"/>
      <c r="C23995" s="2"/>
    </row>
    <row r="23996" spans="2:3" x14ac:dyDescent="0.45">
      <c r="B23996" s="2"/>
      <c r="C23996" s="2"/>
    </row>
    <row r="23997" spans="2:3" x14ac:dyDescent="0.45">
      <c r="B23997" s="2"/>
      <c r="C23997" s="2"/>
    </row>
    <row r="23998" spans="2:3" x14ac:dyDescent="0.45">
      <c r="B23998" s="2"/>
      <c r="C23998" s="2"/>
    </row>
    <row r="23999" spans="2:3" x14ac:dyDescent="0.45">
      <c r="B23999" s="2"/>
      <c r="C23999" s="2"/>
    </row>
    <row r="24000" spans="2:3" x14ac:dyDescent="0.45">
      <c r="B24000" s="2"/>
      <c r="C24000" s="2"/>
    </row>
    <row r="24001" spans="2:3" x14ac:dyDescent="0.45">
      <c r="B24001" s="2"/>
      <c r="C24001" s="2"/>
    </row>
    <row r="24002" spans="2:3" x14ac:dyDescent="0.45">
      <c r="B24002" s="2"/>
      <c r="C24002" s="2"/>
    </row>
    <row r="24003" spans="2:3" x14ac:dyDescent="0.45">
      <c r="B24003" s="2"/>
      <c r="C24003" s="2"/>
    </row>
    <row r="24004" spans="2:3" x14ac:dyDescent="0.45">
      <c r="B24004" s="2"/>
      <c r="C24004" s="2"/>
    </row>
    <row r="24005" spans="2:3" x14ac:dyDescent="0.45">
      <c r="B24005" s="2"/>
      <c r="C24005" s="2"/>
    </row>
    <row r="24006" spans="2:3" x14ac:dyDescent="0.45">
      <c r="B24006" s="2"/>
      <c r="C24006" s="2"/>
    </row>
    <row r="24007" spans="2:3" x14ac:dyDescent="0.45">
      <c r="B24007" s="2"/>
      <c r="C24007" s="2"/>
    </row>
    <row r="24008" spans="2:3" x14ac:dyDescent="0.45">
      <c r="B24008" s="2"/>
      <c r="C24008" s="2"/>
    </row>
    <row r="24009" spans="2:3" x14ac:dyDescent="0.45">
      <c r="B24009" s="2"/>
      <c r="C24009" s="2"/>
    </row>
    <row r="24010" spans="2:3" x14ac:dyDescent="0.45">
      <c r="B24010" s="2"/>
      <c r="C24010" s="2"/>
    </row>
    <row r="24011" spans="2:3" x14ac:dyDescent="0.45">
      <c r="B24011" s="2"/>
      <c r="C24011" s="2"/>
    </row>
    <row r="24012" spans="2:3" x14ac:dyDescent="0.45">
      <c r="B24012" s="2"/>
      <c r="C24012" s="2"/>
    </row>
    <row r="24013" spans="2:3" x14ac:dyDescent="0.45">
      <c r="B24013" s="2"/>
      <c r="C24013" s="2"/>
    </row>
    <row r="24014" spans="2:3" x14ac:dyDescent="0.45">
      <c r="B24014" s="2"/>
      <c r="C24014" s="2"/>
    </row>
    <row r="24015" spans="2:3" x14ac:dyDescent="0.45">
      <c r="B24015" s="2"/>
      <c r="C24015" s="2"/>
    </row>
    <row r="24016" spans="2:3" x14ac:dyDescent="0.45">
      <c r="B24016" s="2"/>
      <c r="C24016" s="2"/>
    </row>
    <row r="24017" spans="2:3" x14ac:dyDescent="0.45">
      <c r="B24017" s="2"/>
      <c r="C24017" s="2"/>
    </row>
    <row r="24018" spans="2:3" x14ac:dyDescent="0.45">
      <c r="B24018" s="2"/>
      <c r="C24018" s="2"/>
    </row>
    <row r="24019" spans="2:3" x14ac:dyDescent="0.45">
      <c r="B24019" s="2"/>
      <c r="C24019" s="2"/>
    </row>
    <row r="24020" spans="2:3" x14ac:dyDescent="0.45">
      <c r="B24020" s="2"/>
      <c r="C24020" s="2"/>
    </row>
    <row r="24021" spans="2:3" x14ac:dyDescent="0.45">
      <c r="B24021" s="2"/>
      <c r="C24021" s="2"/>
    </row>
    <row r="24022" spans="2:3" x14ac:dyDescent="0.45">
      <c r="B24022" s="2"/>
      <c r="C24022" s="2"/>
    </row>
    <row r="24023" spans="2:3" x14ac:dyDescent="0.45">
      <c r="B24023" s="2"/>
      <c r="C24023" s="2"/>
    </row>
    <row r="24024" spans="2:3" x14ac:dyDescent="0.45">
      <c r="B24024" s="2"/>
      <c r="C24024" s="2"/>
    </row>
    <row r="24025" spans="2:3" x14ac:dyDescent="0.45">
      <c r="B24025" s="2"/>
      <c r="C24025" s="2"/>
    </row>
    <row r="24026" spans="2:3" x14ac:dyDescent="0.45">
      <c r="B24026" s="2"/>
      <c r="C24026" s="2"/>
    </row>
    <row r="24027" spans="2:3" x14ac:dyDescent="0.45">
      <c r="B24027" s="2"/>
      <c r="C24027" s="2"/>
    </row>
    <row r="24028" spans="2:3" x14ac:dyDescent="0.45">
      <c r="B24028" s="2"/>
      <c r="C24028" s="2"/>
    </row>
    <row r="24029" spans="2:3" x14ac:dyDescent="0.45">
      <c r="B24029" s="2"/>
      <c r="C24029" s="2"/>
    </row>
    <row r="24030" spans="2:3" x14ac:dyDescent="0.45">
      <c r="B24030" s="2"/>
      <c r="C24030" s="2"/>
    </row>
    <row r="24031" spans="2:3" x14ac:dyDescent="0.45">
      <c r="B24031" s="2"/>
      <c r="C24031" s="2"/>
    </row>
    <row r="24032" spans="2:3" x14ac:dyDescent="0.45">
      <c r="B24032" s="2"/>
      <c r="C24032" s="2"/>
    </row>
    <row r="24033" spans="2:3" x14ac:dyDescent="0.45">
      <c r="B24033" s="2"/>
      <c r="C24033" s="2"/>
    </row>
    <row r="24034" spans="2:3" x14ac:dyDescent="0.45">
      <c r="B24034" s="2"/>
      <c r="C24034" s="2"/>
    </row>
    <row r="24035" spans="2:3" x14ac:dyDescent="0.45">
      <c r="B24035" s="2"/>
      <c r="C24035" s="2"/>
    </row>
    <row r="24036" spans="2:3" x14ac:dyDescent="0.45">
      <c r="B24036" s="2"/>
      <c r="C24036" s="2"/>
    </row>
    <row r="24037" spans="2:3" x14ac:dyDescent="0.45">
      <c r="B24037" s="2"/>
      <c r="C24037" s="2"/>
    </row>
    <row r="24038" spans="2:3" x14ac:dyDescent="0.45">
      <c r="B24038" s="2"/>
      <c r="C24038" s="2"/>
    </row>
    <row r="24039" spans="2:3" x14ac:dyDescent="0.45">
      <c r="B24039" s="2"/>
      <c r="C24039" s="2"/>
    </row>
    <row r="24040" spans="2:3" x14ac:dyDescent="0.45">
      <c r="B24040" s="2"/>
      <c r="C24040" s="2"/>
    </row>
    <row r="24041" spans="2:3" x14ac:dyDescent="0.45">
      <c r="B24041" s="2"/>
      <c r="C24041" s="2"/>
    </row>
    <row r="24042" spans="2:3" x14ac:dyDescent="0.45">
      <c r="B24042" s="2"/>
      <c r="C24042" s="2"/>
    </row>
    <row r="24043" spans="2:3" x14ac:dyDescent="0.45">
      <c r="B24043" s="2"/>
      <c r="C24043" s="2"/>
    </row>
    <row r="24044" spans="2:3" x14ac:dyDescent="0.45">
      <c r="B24044" s="2"/>
      <c r="C24044" s="2"/>
    </row>
    <row r="24045" spans="2:3" x14ac:dyDescent="0.45">
      <c r="B24045" s="2"/>
      <c r="C24045" s="2"/>
    </row>
    <row r="24046" spans="2:3" x14ac:dyDescent="0.45">
      <c r="B24046" s="2"/>
      <c r="C24046" s="2"/>
    </row>
    <row r="24047" spans="2:3" x14ac:dyDescent="0.45">
      <c r="B24047" s="2"/>
      <c r="C24047" s="2"/>
    </row>
    <row r="24048" spans="2:3" x14ac:dyDescent="0.45">
      <c r="B24048" s="2"/>
      <c r="C24048" s="2"/>
    </row>
    <row r="24049" spans="2:3" x14ac:dyDescent="0.45">
      <c r="B24049" s="2"/>
      <c r="C24049" s="2"/>
    </row>
    <row r="24050" spans="2:3" x14ac:dyDescent="0.45">
      <c r="B24050" s="2"/>
      <c r="C24050" s="2"/>
    </row>
    <row r="24051" spans="2:3" x14ac:dyDescent="0.45">
      <c r="B24051" s="2"/>
      <c r="C24051" s="2"/>
    </row>
    <row r="24052" spans="2:3" x14ac:dyDescent="0.45">
      <c r="B24052" s="2"/>
      <c r="C24052" s="2"/>
    </row>
    <row r="24053" spans="2:3" x14ac:dyDescent="0.45">
      <c r="B24053" s="2"/>
      <c r="C24053" s="2"/>
    </row>
    <row r="24054" spans="2:3" x14ac:dyDescent="0.45">
      <c r="B24054" s="2"/>
      <c r="C24054" s="2"/>
    </row>
    <row r="24055" spans="2:3" x14ac:dyDescent="0.45">
      <c r="B24055" s="2"/>
      <c r="C24055" s="2"/>
    </row>
    <row r="24056" spans="2:3" x14ac:dyDescent="0.45">
      <c r="B24056" s="2"/>
      <c r="C24056" s="2"/>
    </row>
    <row r="24057" spans="2:3" x14ac:dyDescent="0.45">
      <c r="B24057" s="2"/>
      <c r="C24057" s="2"/>
    </row>
    <row r="24058" spans="2:3" x14ac:dyDescent="0.45">
      <c r="B24058" s="2"/>
      <c r="C24058" s="2"/>
    </row>
    <row r="24059" spans="2:3" x14ac:dyDescent="0.45">
      <c r="B24059" s="2"/>
      <c r="C24059" s="2"/>
    </row>
    <row r="24060" spans="2:3" x14ac:dyDescent="0.45">
      <c r="B24060" s="2"/>
      <c r="C24060" s="2"/>
    </row>
    <row r="24061" spans="2:3" x14ac:dyDescent="0.45">
      <c r="B24061" s="2"/>
      <c r="C24061" s="2"/>
    </row>
    <row r="24062" spans="2:3" x14ac:dyDescent="0.45">
      <c r="B24062" s="2"/>
      <c r="C24062" s="2"/>
    </row>
    <row r="24063" spans="2:3" x14ac:dyDescent="0.45">
      <c r="B24063" s="2"/>
      <c r="C24063" s="2"/>
    </row>
    <row r="24064" spans="2:3" x14ac:dyDescent="0.45">
      <c r="B24064" s="2"/>
      <c r="C24064" s="2"/>
    </row>
    <row r="24065" spans="2:3" x14ac:dyDescent="0.45">
      <c r="B24065" s="2"/>
      <c r="C24065" s="2"/>
    </row>
    <row r="24066" spans="2:3" x14ac:dyDescent="0.45">
      <c r="B24066" s="2"/>
      <c r="C24066" s="2"/>
    </row>
    <row r="24067" spans="2:3" x14ac:dyDescent="0.45">
      <c r="B24067" s="2"/>
      <c r="C24067" s="2"/>
    </row>
    <row r="24068" spans="2:3" x14ac:dyDescent="0.45">
      <c r="B24068" s="2"/>
      <c r="C24068" s="2"/>
    </row>
    <row r="24069" spans="2:3" x14ac:dyDescent="0.45">
      <c r="B24069" s="2"/>
      <c r="C24069" s="2"/>
    </row>
    <row r="24070" spans="2:3" x14ac:dyDescent="0.45">
      <c r="B24070" s="2"/>
      <c r="C24070" s="2"/>
    </row>
    <row r="24071" spans="2:3" x14ac:dyDescent="0.45">
      <c r="B24071" s="2"/>
      <c r="C24071" s="2"/>
    </row>
    <row r="24072" spans="2:3" x14ac:dyDescent="0.45">
      <c r="B24072" s="2"/>
      <c r="C24072" s="2"/>
    </row>
    <row r="24073" spans="2:3" x14ac:dyDescent="0.45">
      <c r="B24073" s="2"/>
      <c r="C24073" s="2"/>
    </row>
    <row r="24074" spans="2:3" x14ac:dyDescent="0.45">
      <c r="B24074" s="2"/>
      <c r="C24074" s="2"/>
    </row>
    <row r="24075" spans="2:3" x14ac:dyDescent="0.45">
      <c r="B24075" s="2"/>
      <c r="C24075" s="2"/>
    </row>
    <row r="24076" spans="2:3" x14ac:dyDescent="0.45">
      <c r="B24076" s="2"/>
      <c r="C24076" s="2"/>
    </row>
    <row r="24077" spans="2:3" x14ac:dyDescent="0.45">
      <c r="B24077" s="2"/>
      <c r="C24077" s="2"/>
    </row>
    <row r="24078" spans="2:3" x14ac:dyDescent="0.45">
      <c r="B24078" s="2"/>
      <c r="C24078" s="2"/>
    </row>
    <row r="24079" spans="2:3" x14ac:dyDescent="0.45">
      <c r="B24079" s="2"/>
      <c r="C24079" s="2"/>
    </row>
    <row r="24080" spans="2:3" x14ac:dyDescent="0.45">
      <c r="B24080" s="2"/>
      <c r="C24080" s="2"/>
    </row>
    <row r="24081" spans="2:3" x14ac:dyDescent="0.45">
      <c r="B24081" s="2"/>
      <c r="C24081" s="2"/>
    </row>
    <row r="24082" spans="2:3" x14ac:dyDescent="0.45">
      <c r="B24082" s="2"/>
      <c r="C24082" s="2"/>
    </row>
    <row r="24083" spans="2:3" x14ac:dyDescent="0.45">
      <c r="B24083" s="2"/>
      <c r="C24083" s="2"/>
    </row>
    <row r="24084" spans="2:3" x14ac:dyDescent="0.45">
      <c r="B24084" s="2"/>
      <c r="C24084" s="2"/>
    </row>
    <row r="24085" spans="2:3" x14ac:dyDescent="0.45">
      <c r="B24085" s="2"/>
      <c r="C24085" s="2"/>
    </row>
    <row r="24086" spans="2:3" x14ac:dyDescent="0.45">
      <c r="B24086" s="2"/>
      <c r="C24086" s="2"/>
    </row>
    <row r="24087" spans="2:3" x14ac:dyDescent="0.45">
      <c r="B24087" s="2"/>
      <c r="C24087" s="2"/>
    </row>
    <row r="24088" spans="2:3" x14ac:dyDescent="0.45">
      <c r="B24088" s="2"/>
      <c r="C24088" s="2"/>
    </row>
    <row r="24089" spans="2:3" x14ac:dyDescent="0.45">
      <c r="B24089" s="2"/>
      <c r="C24089" s="2"/>
    </row>
    <row r="24090" spans="2:3" x14ac:dyDescent="0.45">
      <c r="B24090" s="2"/>
      <c r="C24090" s="2"/>
    </row>
    <row r="24091" spans="2:3" x14ac:dyDescent="0.45">
      <c r="B24091" s="2"/>
      <c r="C24091" s="2"/>
    </row>
    <row r="24092" spans="2:3" x14ac:dyDescent="0.45">
      <c r="B24092" s="2"/>
      <c r="C24092" s="2"/>
    </row>
    <row r="24093" spans="2:3" x14ac:dyDescent="0.45">
      <c r="B24093" s="2"/>
      <c r="C24093" s="2"/>
    </row>
    <row r="24094" spans="2:3" x14ac:dyDescent="0.45">
      <c r="B24094" s="2"/>
      <c r="C24094" s="2"/>
    </row>
    <row r="24095" spans="2:3" x14ac:dyDescent="0.45">
      <c r="B24095" s="2"/>
      <c r="C24095" s="2"/>
    </row>
    <row r="24096" spans="2:3" x14ac:dyDescent="0.45">
      <c r="B24096" s="2"/>
      <c r="C24096" s="2"/>
    </row>
    <row r="24097" spans="2:3" x14ac:dyDescent="0.45">
      <c r="B24097" s="2"/>
      <c r="C24097" s="2"/>
    </row>
    <row r="24098" spans="2:3" x14ac:dyDescent="0.45">
      <c r="B24098" s="2"/>
      <c r="C24098" s="2"/>
    </row>
    <row r="24099" spans="2:3" x14ac:dyDescent="0.45">
      <c r="B24099" s="2"/>
      <c r="C24099" s="2"/>
    </row>
    <row r="24100" spans="2:3" x14ac:dyDescent="0.45">
      <c r="B24100" s="2"/>
      <c r="C24100" s="2"/>
    </row>
    <row r="24101" spans="2:3" x14ac:dyDescent="0.45">
      <c r="B24101" s="2"/>
      <c r="C24101" s="2"/>
    </row>
    <row r="24102" spans="2:3" x14ac:dyDescent="0.45">
      <c r="B24102" s="2"/>
      <c r="C24102" s="2"/>
    </row>
    <row r="24103" spans="2:3" x14ac:dyDescent="0.45">
      <c r="B24103" s="2"/>
      <c r="C24103" s="2"/>
    </row>
    <row r="24104" spans="2:3" x14ac:dyDescent="0.45">
      <c r="B24104" s="2"/>
      <c r="C24104" s="2"/>
    </row>
    <row r="24105" spans="2:3" x14ac:dyDescent="0.45">
      <c r="B24105" s="2"/>
      <c r="C24105" s="2"/>
    </row>
    <row r="24106" spans="2:3" x14ac:dyDescent="0.45">
      <c r="B24106" s="2"/>
      <c r="C24106" s="2"/>
    </row>
    <row r="24107" spans="2:3" x14ac:dyDescent="0.45">
      <c r="B24107" s="2"/>
      <c r="C24107" s="2"/>
    </row>
    <row r="24108" spans="2:3" x14ac:dyDescent="0.45">
      <c r="B24108" s="2"/>
      <c r="C24108" s="2"/>
    </row>
    <row r="24109" spans="2:3" x14ac:dyDescent="0.45">
      <c r="B24109" s="2"/>
      <c r="C24109" s="2"/>
    </row>
    <row r="24110" spans="2:3" x14ac:dyDescent="0.45">
      <c r="B24110" s="2"/>
      <c r="C24110" s="2"/>
    </row>
    <row r="24111" spans="2:3" x14ac:dyDescent="0.45">
      <c r="B24111" s="2"/>
      <c r="C24111" s="2"/>
    </row>
    <row r="24112" spans="2:3" x14ac:dyDescent="0.45">
      <c r="B24112" s="2"/>
      <c r="C24112" s="2"/>
    </row>
    <row r="24113" spans="2:3" x14ac:dyDescent="0.45">
      <c r="B24113" s="2"/>
      <c r="C24113" s="2"/>
    </row>
    <row r="24114" spans="2:3" x14ac:dyDescent="0.45">
      <c r="B24114" s="2"/>
      <c r="C24114" s="2"/>
    </row>
    <row r="24115" spans="2:3" x14ac:dyDescent="0.45">
      <c r="B24115" s="2"/>
      <c r="C24115" s="2"/>
    </row>
    <row r="24116" spans="2:3" x14ac:dyDescent="0.45">
      <c r="B24116" s="2"/>
      <c r="C24116" s="2"/>
    </row>
    <row r="24117" spans="2:3" x14ac:dyDescent="0.45">
      <c r="B24117" s="2"/>
      <c r="C24117" s="2"/>
    </row>
    <row r="24118" spans="2:3" x14ac:dyDescent="0.45">
      <c r="B24118" s="2"/>
      <c r="C24118" s="2"/>
    </row>
    <row r="24119" spans="2:3" x14ac:dyDescent="0.45">
      <c r="B24119" s="2"/>
      <c r="C24119" s="2"/>
    </row>
    <row r="24120" spans="2:3" x14ac:dyDescent="0.45">
      <c r="B24120" s="2"/>
      <c r="C24120" s="2"/>
    </row>
    <row r="24121" spans="2:3" x14ac:dyDescent="0.45">
      <c r="B24121" s="2"/>
      <c r="C24121" s="2"/>
    </row>
    <row r="24122" spans="2:3" x14ac:dyDescent="0.45">
      <c r="B24122" s="2"/>
      <c r="C24122" s="2"/>
    </row>
    <row r="24123" spans="2:3" x14ac:dyDescent="0.45">
      <c r="B24123" s="2"/>
      <c r="C24123" s="2"/>
    </row>
    <row r="24124" spans="2:3" x14ac:dyDescent="0.45">
      <c r="B24124" s="2"/>
      <c r="C24124" s="2"/>
    </row>
    <row r="24125" spans="2:3" x14ac:dyDescent="0.45">
      <c r="B24125" s="2"/>
      <c r="C24125" s="2"/>
    </row>
    <row r="24126" spans="2:3" x14ac:dyDescent="0.45">
      <c r="B24126" s="2"/>
      <c r="C24126" s="2"/>
    </row>
    <row r="24127" spans="2:3" x14ac:dyDescent="0.45">
      <c r="B24127" s="2"/>
      <c r="C24127" s="2"/>
    </row>
    <row r="24128" spans="2:3" x14ac:dyDescent="0.45">
      <c r="B24128" s="2"/>
      <c r="C24128" s="2"/>
    </row>
    <row r="24129" spans="2:3" x14ac:dyDescent="0.45">
      <c r="B24129" s="2"/>
      <c r="C24129" s="2"/>
    </row>
    <row r="24130" spans="2:3" x14ac:dyDescent="0.45">
      <c r="B24130" s="2"/>
      <c r="C24130" s="2"/>
    </row>
    <row r="24131" spans="2:3" x14ac:dyDescent="0.45">
      <c r="B24131" s="2"/>
      <c r="C24131" s="2"/>
    </row>
    <row r="24132" spans="2:3" x14ac:dyDescent="0.45">
      <c r="B24132" s="2"/>
      <c r="C24132" s="2"/>
    </row>
    <row r="24133" spans="2:3" x14ac:dyDescent="0.45">
      <c r="B24133" s="2"/>
      <c r="C24133" s="2"/>
    </row>
    <row r="24134" spans="2:3" x14ac:dyDescent="0.45">
      <c r="B24134" s="2"/>
      <c r="C24134" s="2"/>
    </row>
    <row r="24135" spans="2:3" x14ac:dyDescent="0.45">
      <c r="B24135" s="2"/>
      <c r="C24135" s="2"/>
    </row>
    <row r="24136" spans="2:3" x14ac:dyDescent="0.45">
      <c r="B24136" s="2"/>
      <c r="C24136" s="2"/>
    </row>
    <row r="24137" spans="2:3" x14ac:dyDescent="0.45">
      <c r="B24137" s="2"/>
      <c r="C24137" s="2"/>
    </row>
    <row r="24138" spans="2:3" x14ac:dyDescent="0.45">
      <c r="B24138" s="2"/>
      <c r="C24138" s="2"/>
    </row>
    <row r="24139" spans="2:3" x14ac:dyDescent="0.45">
      <c r="B24139" s="2"/>
      <c r="C24139" s="2"/>
    </row>
    <row r="24140" spans="2:3" x14ac:dyDescent="0.45">
      <c r="B24140" s="2"/>
      <c r="C24140" s="2"/>
    </row>
    <row r="24141" spans="2:3" x14ac:dyDescent="0.45">
      <c r="B24141" s="2"/>
      <c r="C24141" s="2"/>
    </row>
    <row r="24142" spans="2:3" x14ac:dyDescent="0.45">
      <c r="B24142" s="2"/>
      <c r="C24142" s="2"/>
    </row>
    <row r="24143" spans="2:3" x14ac:dyDescent="0.45">
      <c r="B24143" s="2"/>
      <c r="C24143" s="2"/>
    </row>
    <row r="24144" spans="2:3" x14ac:dyDescent="0.45">
      <c r="B24144" s="2"/>
      <c r="C24144" s="2"/>
    </row>
    <row r="24145" spans="2:3" x14ac:dyDescent="0.45">
      <c r="B24145" s="2"/>
      <c r="C24145" s="2"/>
    </row>
    <row r="24146" spans="2:3" x14ac:dyDescent="0.45">
      <c r="B24146" s="2"/>
      <c r="C24146" s="2"/>
    </row>
    <row r="24147" spans="2:3" x14ac:dyDescent="0.45">
      <c r="B24147" s="2"/>
      <c r="C24147" s="2"/>
    </row>
    <row r="24148" spans="2:3" x14ac:dyDescent="0.45">
      <c r="B24148" s="2"/>
      <c r="C24148" s="2"/>
    </row>
    <row r="24149" spans="2:3" x14ac:dyDescent="0.45">
      <c r="B24149" s="2"/>
      <c r="C24149" s="2"/>
    </row>
    <row r="24150" spans="2:3" x14ac:dyDescent="0.45">
      <c r="B24150" s="2"/>
      <c r="C24150" s="2"/>
    </row>
    <row r="24151" spans="2:3" x14ac:dyDescent="0.45">
      <c r="B24151" s="2"/>
      <c r="C24151" s="2"/>
    </row>
    <row r="24152" spans="2:3" x14ac:dyDescent="0.45">
      <c r="B24152" s="2"/>
      <c r="C24152" s="2"/>
    </row>
    <row r="24153" spans="2:3" x14ac:dyDescent="0.45">
      <c r="B24153" s="2"/>
      <c r="C24153" s="2"/>
    </row>
    <row r="24154" spans="2:3" x14ac:dyDescent="0.45">
      <c r="B24154" s="2"/>
      <c r="C24154" s="2"/>
    </row>
    <row r="24155" spans="2:3" x14ac:dyDescent="0.45">
      <c r="B24155" s="2"/>
      <c r="C24155" s="2"/>
    </row>
    <row r="24156" spans="2:3" x14ac:dyDescent="0.45">
      <c r="B24156" s="2"/>
      <c r="C24156" s="2"/>
    </row>
    <row r="24157" spans="2:3" x14ac:dyDescent="0.45">
      <c r="B24157" s="2"/>
      <c r="C24157" s="2"/>
    </row>
    <row r="24158" spans="2:3" x14ac:dyDescent="0.45">
      <c r="B24158" s="2"/>
      <c r="C24158" s="2"/>
    </row>
    <row r="24159" spans="2:3" x14ac:dyDescent="0.45">
      <c r="B24159" s="2"/>
      <c r="C24159" s="2"/>
    </row>
    <row r="24160" spans="2:3" x14ac:dyDescent="0.45">
      <c r="B24160" s="2"/>
      <c r="C24160" s="2"/>
    </row>
    <row r="24161" spans="2:3" x14ac:dyDescent="0.45">
      <c r="B24161" s="2"/>
      <c r="C24161" s="2"/>
    </row>
    <row r="24162" spans="2:3" x14ac:dyDescent="0.45">
      <c r="B24162" s="2"/>
      <c r="C24162" s="2"/>
    </row>
    <row r="24163" spans="2:3" x14ac:dyDescent="0.45">
      <c r="B24163" s="2"/>
      <c r="C24163" s="2"/>
    </row>
    <row r="24164" spans="2:3" x14ac:dyDescent="0.45">
      <c r="B24164" s="2"/>
      <c r="C24164" s="2"/>
    </row>
    <row r="24165" spans="2:3" x14ac:dyDescent="0.45">
      <c r="B24165" s="2"/>
      <c r="C24165" s="2"/>
    </row>
    <row r="24166" spans="2:3" x14ac:dyDescent="0.45">
      <c r="B24166" s="2"/>
      <c r="C24166" s="2"/>
    </row>
    <row r="24167" spans="2:3" x14ac:dyDescent="0.45">
      <c r="B24167" s="2"/>
      <c r="C24167" s="2"/>
    </row>
    <row r="24168" spans="2:3" x14ac:dyDescent="0.45">
      <c r="B24168" s="2"/>
      <c r="C24168" s="2"/>
    </row>
    <row r="24169" spans="2:3" x14ac:dyDescent="0.45">
      <c r="B24169" s="2"/>
      <c r="C24169" s="2"/>
    </row>
    <row r="24170" spans="2:3" x14ac:dyDescent="0.45">
      <c r="B24170" s="2"/>
      <c r="C24170" s="2"/>
    </row>
    <row r="24171" spans="2:3" x14ac:dyDescent="0.45">
      <c r="B24171" s="2"/>
      <c r="C24171" s="2"/>
    </row>
    <row r="24172" spans="2:3" x14ac:dyDescent="0.45">
      <c r="B24172" s="2"/>
      <c r="C24172" s="2"/>
    </row>
    <row r="24173" spans="2:3" x14ac:dyDescent="0.45">
      <c r="B24173" s="2"/>
      <c r="C24173" s="2"/>
    </row>
    <row r="24174" spans="2:3" x14ac:dyDescent="0.45">
      <c r="B24174" s="2"/>
      <c r="C24174" s="2"/>
    </row>
    <row r="24175" spans="2:3" x14ac:dyDescent="0.45">
      <c r="B24175" s="2"/>
      <c r="C24175" s="2"/>
    </row>
    <row r="24176" spans="2:3" x14ac:dyDescent="0.45">
      <c r="B24176" s="2"/>
      <c r="C24176" s="2"/>
    </row>
    <row r="24177" spans="2:3" x14ac:dyDescent="0.45">
      <c r="B24177" s="2"/>
      <c r="C24177" s="2"/>
    </row>
    <row r="24178" spans="2:3" x14ac:dyDescent="0.45">
      <c r="B24178" s="2"/>
      <c r="C24178" s="2"/>
    </row>
    <row r="24179" spans="2:3" x14ac:dyDescent="0.45">
      <c r="B24179" s="2"/>
      <c r="C24179" s="2"/>
    </row>
    <row r="24180" spans="2:3" x14ac:dyDescent="0.45">
      <c r="B24180" s="2"/>
      <c r="C24180" s="2"/>
    </row>
    <row r="24181" spans="2:3" x14ac:dyDescent="0.45">
      <c r="B24181" s="2"/>
      <c r="C24181" s="2"/>
    </row>
    <row r="24182" spans="2:3" x14ac:dyDescent="0.45">
      <c r="B24182" s="2"/>
      <c r="C24182" s="2"/>
    </row>
    <row r="24183" spans="2:3" x14ac:dyDescent="0.45">
      <c r="B24183" s="2"/>
      <c r="C24183" s="2"/>
    </row>
    <row r="24184" spans="2:3" x14ac:dyDescent="0.45">
      <c r="B24184" s="2"/>
      <c r="C24184" s="2"/>
    </row>
    <row r="24185" spans="2:3" x14ac:dyDescent="0.45">
      <c r="B24185" s="2"/>
      <c r="C24185" s="2"/>
    </row>
    <row r="24186" spans="2:3" x14ac:dyDescent="0.45">
      <c r="B24186" s="2"/>
      <c r="C24186" s="2"/>
    </row>
    <row r="24187" spans="2:3" x14ac:dyDescent="0.45">
      <c r="B24187" s="2"/>
      <c r="C24187" s="2"/>
    </row>
    <row r="24188" spans="2:3" x14ac:dyDescent="0.45">
      <c r="B24188" s="2"/>
      <c r="C24188" s="2"/>
    </row>
    <row r="24189" spans="2:3" x14ac:dyDescent="0.45">
      <c r="B24189" s="2"/>
      <c r="C24189" s="2"/>
    </row>
    <row r="24190" spans="2:3" x14ac:dyDescent="0.45">
      <c r="B24190" s="2"/>
      <c r="C24190" s="2"/>
    </row>
    <row r="24191" spans="2:3" x14ac:dyDescent="0.45">
      <c r="B24191" s="2"/>
      <c r="C24191" s="2"/>
    </row>
    <row r="24192" spans="2:3" x14ac:dyDescent="0.45">
      <c r="B24192" s="2"/>
      <c r="C24192" s="2"/>
    </row>
    <row r="24193" spans="2:3" x14ac:dyDescent="0.45">
      <c r="B24193" s="2"/>
      <c r="C24193" s="2"/>
    </row>
    <row r="24194" spans="2:3" x14ac:dyDescent="0.45">
      <c r="B24194" s="2"/>
      <c r="C24194" s="2"/>
    </row>
    <row r="24195" spans="2:3" x14ac:dyDescent="0.45">
      <c r="B24195" s="2"/>
      <c r="C24195" s="2"/>
    </row>
    <row r="24196" spans="2:3" x14ac:dyDescent="0.45">
      <c r="B24196" s="2"/>
      <c r="C24196" s="2"/>
    </row>
    <row r="24197" spans="2:3" x14ac:dyDescent="0.45">
      <c r="B24197" s="2"/>
      <c r="C24197" s="2"/>
    </row>
    <row r="24198" spans="2:3" x14ac:dyDescent="0.45">
      <c r="B24198" s="2"/>
      <c r="C24198" s="2"/>
    </row>
    <row r="24199" spans="2:3" x14ac:dyDescent="0.45">
      <c r="B24199" s="2"/>
      <c r="C24199" s="2"/>
    </row>
    <row r="24200" spans="2:3" x14ac:dyDescent="0.45">
      <c r="B24200" s="2"/>
      <c r="C24200" s="2"/>
    </row>
    <row r="24201" spans="2:3" x14ac:dyDescent="0.45">
      <c r="B24201" s="2"/>
      <c r="C24201" s="2"/>
    </row>
    <row r="24202" spans="2:3" x14ac:dyDescent="0.45">
      <c r="B24202" s="2"/>
      <c r="C24202" s="2"/>
    </row>
    <row r="24203" spans="2:3" x14ac:dyDescent="0.45">
      <c r="B24203" s="2"/>
      <c r="C24203" s="2"/>
    </row>
    <row r="24204" spans="2:3" x14ac:dyDescent="0.45">
      <c r="B24204" s="2"/>
      <c r="C24204" s="2"/>
    </row>
    <row r="24205" spans="2:3" x14ac:dyDescent="0.45">
      <c r="B24205" s="2"/>
      <c r="C24205" s="2"/>
    </row>
    <row r="24206" spans="2:3" x14ac:dyDescent="0.45">
      <c r="B24206" s="2"/>
      <c r="C24206" s="2"/>
    </row>
    <row r="24207" spans="2:3" x14ac:dyDescent="0.45">
      <c r="B24207" s="2"/>
      <c r="C24207" s="2"/>
    </row>
    <row r="24208" spans="2:3" x14ac:dyDescent="0.45">
      <c r="B24208" s="2"/>
      <c r="C24208" s="2"/>
    </row>
    <row r="24209" spans="2:3" x14ac:dyDescent="0.45">
      <c r="B24209" s="2"/>
      <c r="C24209" s="2"/>
    </row>
    <row r="24210" spans="2:3" x14ac:dyDescent="0.45">
      <c r="B24210" s="2"/>
      <c r="C24210" s="2"/>
    </row>
    <row r="24211" spans="2:3" x14ac:dyDescent="0.45">
      <c r="B24211" s="2"/>
      <c r="C24211" s="2"/>
    </row>
    <row r="24212" spans="2:3" x14ac:dyDescent="0.45">
      <c r="B24212" s="2"/>
      <c r="C24212" s="2"/>
    </row>
    <row r="24213" spans="2:3" x14ac:dyDescent="0.45">
      <c r="B24213" s="2"/>
      <c r="C24213" s="2"/>
    </row>
    <row r="24214" spans="2:3" x14ac:dyDescent="0.45">
      <c r="B24214" s="2"/>
      <c r="C24214" s="2"/>
    </row>
    <row r="24215" spans="2:3" x14ac:dyDescent="0.45">
      <c r="B24215" s="2"/>
      <c r="C24215" s="2"/>
    </row>
    <row r="24216" spans="2:3" x14ac:dyDescent="0.45">
      <c r="B24216" s="2"/>
      <c r="C24216" s="2"/>
    </row>
    <row r="24217" spans="2:3" x14ac:dyDescent="0.45">
      <c r="B24217" s="2"/>
      <c r="C24217" s="2"/>
    </row>
    <row r="24218" spans="2:3" x14ac:dyDescent="0.45">
      <c r="B24218" s="2"/>
      <c r="C24218" s="2"/>
    </row>
    <row r="24219" spans="2:3" x14ac:dyDescent="0.45">
      <c r="B24219" s="2"/>
      <c r="C24219" s="2"/>
    </row>
    <row r="24220" spans="2:3" x14ac:dyDescent="0.45">
      <c r="B24220" s="2"/>
      <c r="C24220" s="2"/>
    </row>
    <row r="24221" spans="2:3" x14ac:dyDescent="0.45">
      <c r="B24221" s="2"/>
      <c r="C24221" s="2"/>
    </row>
    <row r="24222" spans="2:3" x14ac:dyDescent="0.45">
      <c r="B24222" s="2"/>
      <c r="C24222" s="2"/>
    </row>
    <row r="24223" spans="2:3" x14ac:dyDescent="0.45">
      <c r="B24223" s="2"/>
      <c r="C24223" s="2"/>
    </row>
    <row r="24224" spans="2:3" x14ac:dyDescent="0.45">
      <c r="B24224" s="2"/>
      <c r="C24224" s="2"/>
    </row>
    <row r="24225" spans="2:3" x14ac:dyDescent="0.45">
      <c r="B24225" s="2"/>
      <c r="C24225" s="2"/>
    </row>
    <row r="24226" spans="2:3" x14ac:dyDescent="0.45">
      <c r="B24226" s="2"/>
      <c r="C24226" s="2"/>
    </row>
    <row r="24227" spans="2:3" x14ac:dyDescent="0.45">
      <c r="B24227" s="2"/>
      <c r="C24227" s="2"/>
    </row>
    <row r="24228" spans="2:3" x14ac:dyDescent="0.45">
      <c r="B24228" s="2"/>
      <c r="C24228" s="2"/>
    </row>
    <row r="24229" spans="2:3" x14ac:dyDescent="0.45">
      <c r="B24229" s="2"/>
      <c r="C24229" s="2"/>
    </row>
    <row r="24230" spans="2:3" x14ac:dyDescent="0.45">
      <c r="B24230" s="2"/>
      <c r="C24230" s="2"/>
    </row>
    <row r="24231" spans="2:3" x14ac:dyDescent="0.45">
      <c r="B24231" s="2"/>
      <c r="C24231" s="2"/>
    </row>
    <row r="24232" spans="2:3" x14ac:dyDescent="0.45">
      <c r="B24232" s="2"/>
      <c r="C24232" s="2"/>
    </row>
    <row r="24233" spans="2:3" x14ac:dyDescent="0.45">
      <c r="B24233" s="2"/>
      <c r="C24233" s="2"/>
    </row>
    <row r="24234" spans="2:3" x14ac:dyDescent="0.45">
      <c r="B24234" s="2"/>
      <c r="C24234" s="2"/>
    </row>
    <row r="24235" spans="2:3" x14ac:dyDescent="0.45">
      <c r="B24235" s="2"/>
      <c r="C24235" s="2"/>
    </row>
    <row r="24236" spans="2:3" x14ac:dyDescent="0.45">
      <c r="B24236" s="2"/>
      <c r="C24236" s="2"/>
    </row>
    <row r="24237" spans="2:3" x14ac:dyDescent="0.45">
      <c r="B24237" s="2"/>
      <c r="C24237" s="2"/>
    </row>
    <row r="24238" spans="2:3" x14ac:dyDescent="0.45">
      <c r="B24238" s="2"/>
      <c r="C24238" s="2"/>
    </row>
    <row r="24239" spans="2:3" x14ac:dyDescent="0.45">
      <c r="B24239" s="2"/>
      <c r="C24239" s="2"/>
    </row>
    <row r="24240" spans="2:3" x14ac:dyDescent="0.45">
      <c r="B24240" s="2"/>
      <c r="C24240" s="2"/>
    </row>
    <row r="24241" spans="2:3" x14ac:dyDescent="0.45">
      <c r="B24241" s="2"/>
      <c r="C24241" s="2"/>
    </row>
    <row r="24242" spans="2:3" x14ac:dyDescent="0.45">
      <c r="B24242" s="2"/>
      <c r="C24242" s="2"/>
    </row>
    <row r="24243" spans="2:3" x14ac:dyDescent="0.45">
      <c r="B24243" s="2"/>
      <c r="C24243" s="2"/>
    </row>
    <row r="24244" spans="2:3" x14ac:dyDescent="0.45">
      <c r="B24244" s="2"/>
      <c r="C24244" s="2"/>
    </row>
    <row r="24245" spans="2:3" x14ac:dyDescent="0.45">
      <c r="B24245" s="2"/>
      <c r="C24245" s="2"/>
    </row>
    <row r="24246" spans="2:3" x14ac:dyDescent="0.45">
      <c r="B24246" s="2"/>
      <c r="C24246" s="2"/>
    </row>
    <row r="24247" spans="2:3" x14ac:dyDescent="0.45">
      <c r="B24247" s="2"/>
      <c r="C24247" s="2"/>
    </row>
    <row r="24248" spans="2:3" x14ac:dyDescent="0.45">
      <c r="B24248" s="2"/>
      <c r="C24248" s="2"/>
    </row>
    <row r="24249" spans="2:3" x14ac:dyDescent="0.45">
      <c r="B24249" s="2"/>
      <c r="C24249" s="2"/>
    </row>
    <row r="24250" spans="2:3" x14ac:dyDescent="0.45">
      <c r="B24250" s="2"/>
      <c r="C24250" s="2"/>
    </row>
    <row r="24251" spans="2:3" x14ac:dyDescent="0.45">
      <c r="B24251" s="2"/>
      <c r="C24251" s="2"/>
    </row>
    <row r="24252" spans="2:3" x14ac:dyDescent="0.45">
      <c r="B24252" s="2"/>
      <c r="C24252" s="2"/>
    </row>
    <row r="24253" spans="2:3" x14ac:dyDescent="0.45">
      <c r="B24253" s="2"/>
      <c r="C24253" s="2"/>
    </row>
    <row r="24254" spans="2:3" x14ac:dyDescent="0.45">
      <c r="B24254" s="2"/>
      <c r="C24254" s="2"/>
    </row>
    <row r="24255" spans="2:3" x14ac:dyDescent="0.45">
      <c r="B24255" s="2"/>
      <c r="C24255" s="2"/>
    </row>
    <row r="24256" spans="2:3" x14ac:dyDescent="0.45">
      <c r="B24256" s="2"/>
      <c r="C24256" s="2"/>
    </row>
    <row r="24257" spans="2:3" x14ac:dyDescent="0.45">
      <c r="B24257" s="2"/>
      <c r="C24257" s="2"/>
    </row>
    <row r="24258" spans="2:3" x14ac:dyDescent="0.45">
      <c r="B24258" s="2"/>
      <c r="C24258" s="2"/>
    </row>
    <row r="24259" spans="2:3" x14ac:dyDescent="0.45">
      <c r="B24259" s="2"/>
      <c r="C24259" s="2"/>
    </row>
    <row r="24260" spans="2:3" x14ac:dyDescent="0.45">
      <c r="B24260" s="2"/>
      <c r="C24260" s="2"/>
    </row>
    <row r="24261" spans="2:3" x14ac:dyDescent="0.45">
      <c r="B24261" s="2"/>
      <c r="C24261" s="2"/>
    </row>
    <row r="24262" spans="2:3" x14ac:dyDescent="0.45">
      <c r="B24262" s="2"/>
      <c r="C24262" s="2"/>
    </row>
    <row r="24263" spans="2:3" x14ac:dyDescent="0.45">
      <c r="B24263" s="2"/>
      <c r="C24263" s="2"/>
    </row>
    <row r="24264" spans="2:3" x14ac:dyDescent="0.45">
      <c r="B24264" s="2"/>
      <c r="C24264" s="2"/>
    </row>
    <row r="24265" spans="2:3" x14ac:dyDescent="0.45">
      <c r="B24265" s="2"/>
      <c r="C24265" s="2"/>
    </row>
    <row r="24266" spans="2:3" x14ac:dyDescent="0.45">
      <c r="B24266" s="2"/>
      <c r="C24266" s="2"/>
    </row>
    <row r="24267" spans="2:3" x14ac:dyDescent="0.45">
      <c r="B24267" s="2"/>
      <c r="C24267" s="2"/>
    </row>
    <row r="24268" spans="2:3" x14ac:dyDescent="0.45">
      <c r="B24268" s="2"/>
      <c r="C24268" s="2"/>
    </row>
    <row r="24269" spans="2:3" x14ac:dyDescent="0.45">
      <c r="B24269" s="2"/>
      <c r="C24269" s="2"/>
    </row>
    <row r="24270" spans="2:3" x14ac:dyDescent="0.45">
      <c r="B24270" s="2"/>
      <c r="C24270" s="2"/>
    </row>
    <row r="24271" spans="2:3" x14ac:dyDescent="0.45">
      <c r="B24271" s="2"/>
      <c r="C24271" s="2"/>
    </row>
    <row r="24272" spans="2:3" x14ac:dyDescent="0.45">
      <c r="B24272" s="2"/>
      <c r="C24272" s="2"/>
    </row>
    <row r="24273" spans="2:3" x14ac:dyDescent="0.45">
      <c r="B24273" s="2"/>
      <c r="C24273" s="2"/>
    </row>
    <row r="24274" spans="2:3" x14ac:dyDescent="0.45">
      <c r="B24274" s="2"/>
      <c r="C24274" s="2"/>
    </row>
    <row r="24275" spans="2:3" x14ac:dyDescent="0.45">
      <c r="B24275" s="2"/>
      <c r="C24275" s="2"/>
    </row>
    <row r="24276" spans="2:3" x14ac:dyDescent="0.45">
      <c r="B24276" s="2"/>
      <c r="C24276" s="2"/>
    </row>
    <row r="24277" spans="2:3" x14ac:dyDescent="0.45">
      <c r="B24277" s="2"/>
      <c r="C24277" s="2"/>
    </row>
    <row r="24278" spans="2:3" x14ac:dyDescent="0.45">
      <c r="B24278" s="2"/>
      <c r="C24278" s="2"/>
    </row>
    <row r="24279" spans="2:3" x14ac:dyDescent="0.45">
      <c r="B24279" s="2"/>
      <c r="C24279" s="2"/>
    </row>
    <row r="24280" spans="2:3" x14ac:dyDescent="0.45">
      <c r="B24280" s="2"/>
      <c r="C24280" s="2"/>
    </row>
    <row r="24281" spans="2:3" x14ac:dyDescent="0.45">
      <c r="B24281" s="2"/>
      <c r="C24281" s="2"/>
    </row>
    <row r="24282" spans="2:3" x14ac:dyDescent="0.45">
      <c r="B24282" s="2"/>
      <c r="C24282" s="2"/>
    </row>
    <row r="24283" spans="2:3" x14ac:dyDescent="0.45">
      <c r="B24283" s="2"/>
      <c r="C24283" s="2"/>
    </row>
    <row r="24284" spans="2:3" x14ac:dyDescent="0.45">
      <c r="B24284" s="2"/>
      <c r="C24284" s="2"/>
    </row>
    <row r="24285" spans="2:3" x14ac:dyDescent="0.45">
      <c r="B24285" s="2"/>
      <c r="C24285" s="2"/>
    </row>
    <row r="24286" spans="2:3" x14ac:dyDescent="0.45">
      <c r="B24286" s="2"/>
      <c r="C24286" s="2"/>
    </row>
    <row r="24287" spans="2:3" x14ac:dyDescent="0.45">
      <c r="B24287" s="2"/>
      <c r="C24287" s="2"/>
    </row>
    <row r="24288" spans="2:3" x14ac:dyDescent="0.45">
      <c r="B24288" s="2"/>
      <c r="C24288" s="2"/>
    </row>
    <row r="24289" spans="2:3" x14ac:dyDescent="0.45">
      <c r="B24289" s="2"/>
      <c r="C24289" s="2"/>
    </row>
    <row r="24290" spans="2:3" x14ac:dyDescent="0.45">
      <c r="B24290" s="2"/>
      <c r="C24290" s="2"/>
    </row>
    <row r="24291" spans="2:3" x14ac:dyDescent="0.45">
      <c r="B24291" s="2"/>
      <c r="C24291" s="2"/>
    </row>
    <row r="24292" spans="2:3" x14ac:dyDescent="0.45">
      <c r="B24292" s="2"/>
      <c r="C24292" s="2"/>
    </row>
    <row r="24293" spans="2:3" x14ac:dyDescent="0.45">
      <c r="B24293" s="2"/>
      <c r="C24293" s="2"/>
    </row>
    <row r="24294" spans="2:3" x14ac:dyDescent="0.45">
      <c r="B24294" s="2"/>
      <c r="C24294" s="2"/>
    </row>
    <row r="24295" spans="2:3" x14ac:dyDescent="0.45">
      <c r="B24295" s="2"/>
      <c r="C24295" s="2"/>
    </row>
    <row r="24296" spans="2:3" x14ac:dyDescent="0.45">
      <c r="B24296" s="2"/>
      <c r="C24296" s="2"/>
    </row>
    <row r="24297" spans="2:3" x14ac:dyDescent="0.45">
      <c r="B24297" s="2"/>
      <c r="C24297" s="2"/>
    </row>
    <row r="24298" spans="2:3" x14ac:dyDescent="0.45">
      <c r="B24298" s="2"/>
      <c r="C24298" s="2"/>
    </row>
    <row r="24299" spans="2:3" x14ac:dyDescent="0.45">
      <c r="B24299" s="2"/>
      <c r="C24299" s="2"/>
    </row>
    <row r="24300" spans="2:3" x14ac:dyDescent="0.45">
      <c r="B24300" s="2"/>
      <c r="C24300" s="2"/>
    </row>
    <row r="24301" spans="2:3" x14ac:dyDescent="0.45">
      <c r="B24301" s="2"/>
      <c r="C24301" s="2"/>
    </row>
    <row r="24302" spans="2:3" x14ac:dyDescent="0.45">
      <c r="B24302" s="2"/>
      <c r="C24302" s="2"/>
    </row>
    <row r="24303" spans="2:3" x14ac:dyDescent="0.45">
      <c r="B24303" s="2"/>
      <c r="C24303" s="2"/>
    </row>
    <row r="24304" spans="2:3" x14ac:dyDescent="0.45">
      <c r="B24304" s="2"/>
      <c r="C24304" s="2"/>
    </row>
    <row r="24305" spans="2:3" x14ac:dyDescent="0.45">
      <c r="B24305" s="2"/>
      <c r="C24305" s="2"/>
    </row>
    <row r="24306" spans="2:3" x14ac:dyDescent="0.45">
      <c r="B24306" s="2"/>
      <c r="C24306" s="2"/>
    </row>
    <row r="24307" spans="2:3" x14ac:dyDescent="0.45">
      <c r="B24307" s="2"/>
      <c r="C24307" s="2"/>
    </row>
    <row r="24308" spans="2:3" x14ac:dyDescent="0.45">
      <c r="B24308" s="2"/>
      <c r="C24308" s="2"/>
    </row>
    <row r="24309" spans="2:3" x14ac:dyDescent="0.45">
      <c r="B24309" s="2"/>
      <c r="C24309" s="2"/>
    </row>
    <row r="24310" spans="2:3" x14ac:dyDescent="0.45">
      <c r="B24310" s="2"/>
      <c r="C24310" s="2"/>
    </row>
    <row r="24311" spans="2:3" x14ac:dyDescent="0.45">
      <c r="B24311" s="2"/>
      <c r="C24311" s="2"/>
    </row>
    <row r="24312" spans="2:3" x14ac:dyDescent="0.45">
      <c r="B24312" s="2"/>
      <c r="C24312" s="2"/>
    </row>
    <row r="24313" spans="2:3" x14ac:dyDescent="0.45">
      <c r="B24313" s="2"/>
      <c r="C24313" s="2"/>
    </row>
    <row r="24314" spans="2:3" x14ac:dyDescent="0.45">
      <c r="B24314" s="2"/>
      <c r="C24314" s="2"/>
    </row>
    <row r="24315" spans="2:3" x14ac:dyDescent="0.45">
      <c r="B24315" s="2"/>
      <c r="C24315" s="2"/>
    </row>
    <row r="24316" spans="2:3" x14ac:dyDescent="0.45">
      <c r="B24316" s="2"/>
      <c r="C24316" s="2"/>
    </row>
    <row r="24317" spans="2:3" x14ac:dyDescent="0.45">
      <c r="B24317" s="2"/>
      <c r="C24317" s="2"/>
    </row>
    <row r="24318" spans="2:3" x14ac:dyDescent="0.45">
      <c r="B24318" s="2"/>
      <c r="C24318" s="2"/>
    </row>
    <row r="24319" spans="2:3" x14ac:dyDescent="0.45">
      <c r="B24319" s="2"/>
      <c r="C24319" s="2"/>
    </row>
    <row r="24320" spans="2:3" x14ac:dyDescent="0.45">
      <c r="B24320" s="2"/>
      <c r="C24320" s="2"/>
    </row>
    <row r="24321" spans="2:3" x14ac:dyDescent="0.45">
      <c r="B24321" s="2"/>
      <c r="C24321" s="2"/>
    </row>
    <row r="24322" spans="2:3" x14ac:dyDescent="0.45">
      <c r="B24322" s="2"/>
      <c r="C24322" s="2"/>
    </row>
    <row r="24323" spans="2:3" x14ac:dyDescent="0.45">
      <c r="B24323" s="2"/>
      <c r="C24323" s="2"/>
    </row>
    <row r="24324" spans="2:3" x14ac:dyDescent="0.45">
      <c r="B24324" s="2"/>
      <c r="C24324" s="2"/>
    </row>
    <row r="24325" spans="2:3" x14ac:dyDescent="0.45">
      <c r="B24325" s="2"/>
      <c r="C24325" s="2"/>
    </row>
    <row r="24326" spans="2:3" x14ac:dyDescent="0.45">
      <c r="B24326" s="2"/>
      <c r="C24326" s="2"/>
    </row>
    <row r="24327" spans="2:3" x14ac:dyDescent="0.45">
      <c r="B24327" s="2"/>
      <c r="C24327" s="2"/>
    </row>
    <row r="24328" spans="2:3" x14ac:dyDescent="0.45">
      <c r="B24328" s="2"/>
      <c r="C24328" s="2"/>
    </row>
    <row r="24329" spans="2:3" x14ac:dyDescent="0.45">
      <c r="B24329" s="2"/>
      <c r="C24329" s="2"/>
    </row>
    <row r="24330" spans="2:3" x14ac:dyDescent="0.45">
      <c r="B24330" s="2"/>
      <c r="C24330" s="2"/>
    </row>
    <row r="24331" spans="2:3" x14ac:dyDescent="0.45">
      <c r="B24331" s="2"/>
      <c r="C24331" s="2"/>
    </row>
    <row r="24332" spans="2:3" x14ac:dyDescent="0.45">
      <c r="B24332" s="2"/>
      <c r="C24332" s="2"/>
    </row>
    <row r="24333" spans="2:3" x14ac:dyDescent="0.45">
      <c r="B24333" s="2"/>
      <c r="C24333" s="2"/>
    </row>
    <row r="24334" spans="2:3" x14ac:dyDescent="0.45">
      <c r="B24334" s="2"/>
      <c r="C24334" s="2"/>
    </row>
    <row r="24335" spans="2:3" x14ac:dyDescent="0.45">
      <c r="B24335" s="2"/>
      <c r="C24335" s="2"/>
    </row>
    <row r="24336" spans="2:3" x14ac:dyDescent="0.45">
      <c r="B24336" s="2"/>
      <c r="C24336" s="2"/>
    </row>
    <row r="24337" spans="2:3" x14ac:dyDescent="0.45">
      <c r="B24337" s="2"/>
      <c r="C24337" s="2"/>
    </row>
    <row r="24338" spans="2:3" x14ac:dyDescent="0.45">
      <c r="B24338" s="2"/>
      <c r="C24338" s="2"/>
    </row>
    <row r="24339" spans="2:3" x14ac:dyDescent="0.45">
      <c r="B24339" s="2"/>
      <c r="C24339" s="2"/>
    </row>
    <row r="24340" spans="2:3" x14ac:dyDescent="0.45">
      <c r="B24340" s="2"/>
      <c r="C24340" s="2"/>
    </row>
    <row r="24341" spans="2:3" x14ac:dyDescent="0.45">
      <c r="B24341" s="2"/>
      <c r="C24341" s="2"/>
    </row>
    <row r="24342" spans="2:3" x14ac:dyDescent="0.45">
      <c r="B24342" s="2"/>
      <c r="C24342" s="2"/>
    </row>
    <row r="24343" spans="2:3" x14ac:dyDescent="0.45">
      <c r="B24343" s="2"/>
      <c r="C24343" s="2"/>
    </row>
    <row r="24344" spans="2:3" x14ac:dyDescent="0.45">
      <c r="B24344" s="2"/>
      <c r="C24344" s="2"/>
    </row>
    <row r="24345" spans="2:3" x14ac:dyDescent="0.45">
      <c r="B24345" s="2"/>
      <c r="C24345" s="2"/>
    </row>
    <row r="24346" spans="2:3" x14ac:dyDescent="0.45">
      <c r="B24346" s="2"/>
      <c r="C24346" s="2"/>
    </row>
    <row r="24347" spans="2:3" x14ac:dyDescent="0.45">
      <c r="B24347" s="2"/>
      <c r="C24347" s="2"/>
    </row>
    <row r="24348" spans="2:3" x14ac:dyDescent="0.45">
      <c r="B24348" s="2"/>
      <c r="C24348" s="2"/>
    </row>
    <row r="24349" spans="2:3" x14ac:dyDescent="0.45">
      <c r="B24349" s="2"/>
      <c r="C24349" s="2"/>
    </row>
    <row r="24350" spans="2:3" x14ac:dyDescent="0.45">
      <c r="B24350" s="2"/>
      <c r="C24350" s="2"/>
    </row>
    <row r="24351" spans="2:3" x14ac:dyDescent="0.45">
      <c r="B24351" s="2"/>
      <c r="C24351" s="2"/>
    </row>
    <row r="24352" spans="2:3" x14ac:dyDescent="0.45">
      <c r="B24352" s="2"/>
      <c r="C24352" s="2"/>
    </row>
    <row r="24353" spans="2:3" x14ac:dyDescent="0.45">
      <c r="B24353" s="2"/>
      <c r="C24353" s="2"/>
    </row>
    <row r="24354" spans="2:3" x14ac:dyDescent="0.45">
      <c r="B24354" s="2"/>
      <c r="C24354" s="2"/>
    </row>
    <row r="24355" spans="2:3" x14ac:dyDescent="0.45">
      <c r="B24355" s="2"/>
      <c r="C24355" s="2"/>
    </row>
    <row r="24356" spans="2:3" x14ac:dyDescent="0.45">
      <c r="B24356" s="2"/>
      <c r="C24356" s="2"/>
    </row>
    <row r="24357" spans="2:3" x14ac:dyDescent="0.45">
      <c r="B24357" s="2"/>
      <c r="C24357" s="2"/>
    </row>
    <row r="24358" spans="2:3" x14ac:dyDescent="0.45">
      <c r="B24358" s="2"/>
      <c r="C24358" s="2"/>
    </row>
    <row r="24359" spans="2:3" x14ac:dyDescent="0.45">
      <c r="B24359" s="2"/>
      <c r="C24359" s="2"/>
    </row>
    <row r="24360" spans="2:3" x14ac:dyDescent="0.45">
      <c r="B24360" s="2"/>
      <c r="C24360" s="2"/>
    </row>
    <row r="24361" spans="2:3" x14ac:dyDescent="0.45">
      <c r="B24361" s="2"/>
      <c r="C24361" s="2"/>
    </row>
    <row r="24362" spans="2:3" x14ac:dyDescent="0.45">
      <c r="B24362" s="2"/>
      <c r="C24362" s="2"/>
    </row>
    <row r="24363" spans="2:3" x14ac:dyDescent="0.45">
      <c r="B24363" s="2"/>
      <c r="C24363" s="2"/>
    </row>
    <row r="24364" spans="2:3" x14ac:dyDescent="0.45">
      <c r="B24364" s="2"/>
      <c r="C24364" s="2"/>
    </row>
    <row r="24365" spans="2:3" x14ac:dyDescent="0.45">
      <c r="B24365" s="2"/>
      <c r="C24365" s="2"/>
    </row>
    <row r="24366" spans="2:3" x14ac:dyDescent="0.45">
      <c r="B24366" s="2"/>
      <c r="C24366" s="2"/>
    </row>
    <row r="24367" spans="2:3" x14ac:dyDescent="0.45">
      <c r="B24367" s="2"/>
      <c r="C24367" s="2"/>
    </row>
    <row r="24368" spans="2:3" x14ac:dyDescent="0.45">
      <c r="B24368" s="2"/>
      <c r="C24368" s="2"/>
    </row>
    <row r="24369" spans="2:3" x14ac:dyDescent="0.45">
      <c r="B24369" s="2"/>
      <c r="C24369" s="2"/>
    </row>
    <row r="24370" spans="2:3" x14ac:dyDescent="0.45">
      <c r="B24370" s="2"/>
      <c r="C24370" s="2"/>
    </row>
    <row r="24371" spans="2:3" x14ac:dyDescent="0.45">
      <c r="B24371" s="2"/>
      <c r="C24371" s="2"/>
    </row>
    <row r="24372" spans="2:3" x14ac:dyDescent="0.45">
      <c r="B24372" s="2"/>
      <c r="C24372" s="2"/>
    </row>
    <row r="24373" spans="2:3" x14ac:dyDescent="0.45">
      <c r="B24373" s="2"/>
      <c r="C24373" s="2"/>
    </row>
    <row r="24374" spans="2:3" x14ac:dyDescent="0.45">
      <c r="B24374" s="2"/>
      <c r="C24374" s="2"/>
    </row>
    <row r="24375" spans="2:3" x14ac:dyDescent="0.45">
      <c r="B24375" s="2"/>
      <c r="C24375" s="2"/>
    </row>
    <row r="24376" spans="2:3" x14ac:dyDescent="0.45">
      <c r="B24376" s="2"/>
      <c r="C24376" s="2"/>
    </row>
    <row r="24377" spans="2:3" x14ac:dyDescent="0.45">
      <c r="B24377" s="2"/>
      <c r="C24377" s="2"/>
    </row>
    <row r="24378" spans="2:3" x14ac:dyDescent="0.45">
      <c r="B24378" s="2"/>
      <c r="C24378" s="2"/>
    </row>
    <row r="24379" spans="2:3" x14ac:dyDescent="0.45">
      <c r="B24379" s="2"/>
      <c r="C24379" s="2"/>
    </row>
    <row r="24380" spans="2:3" x14ac:dyDescent="0.45">
      <c r="B24380" s="2"/>
      <c r="C24380" s="2"/>
    </row>
    <row r="24381" spans="2:3" x14ac:dyDescent="0.45">
      <c r="B24381" s="2"/>
      <c r="C24381" s="2"/>
    </row>
    <row r="24382" spans="2:3" x14ac:dyDescent="0.45">
      <c r="B24382" s="2"/>
      <c r="C24382" s="2"/>
    </row>
    <row r="24383" spans="2:3" x14ac:dyDescent="0.45">
      <c r="B24383" s="2"/>
      <c r="C24383" s="2"/>
    </row>
    <row r="24384" spans="2:3" x14ac:dyDescent="0.45">
      <c r="B24384" s="2"/>
      <c r="C24384" s="2"/>
    </row>
    <row r="24385" spans="2:3" x14ac:dyDescent="0.45">
      <c r="B24385" s="2"/>
      <c r="C24385" s="2"/>
    </row>
    <row r="24386" spans="2:3" x14ac:dyDescent="0.45">
      <c r="B24386" s="2"/>
      <c r="C24386" s="2"/>
    </row>
    <row r="24387" spans="2:3" x14ac:dyDescent="0.45">
      <c r="B24387" s="2"/>
      <c r="C24387" s="2"/>
    </row>
    <row r="24388" spans="2:3" x14ac:dyDescent="0.45">
      <c r="B24388" s="2"/>
      <c r="C24388" s="2"/>
    </row>
    <row r="24389" spans="2:3" x14ac:dyDescent="0.45">
      <c r="B24389" s="2"/>
      <c r="C24389" s="2"/>
    </row>
    <row r="24390" spans="2:3" x14ac:dyDescent="0.45">
      <c r="B24390" s="2"/>
      <c r="C24390" s="2"/>
    </row>
    <row r="24391" spans="2:3" x14ac:dyDescent="0.45">
      <c r="B24391" s="2"/>
      <c r="C24391" s="2"/>
    </row>
    <row r="24392" spans="2:3" x14ac:dyDescent="0.45">
      <c r="B24392" s="2"/>
      <c r="C24392" s="2"/>
    </row>
    <row r="24393" spans="2:3" x14ac:dyDescent="0.45">
      <c r="B24393" s="2"/>
      <c r="C24393" s="2"/>
    </row>
    <row r="24394" spans="2:3" x14ac:dyDescent="0.45">
      <c r="B24394" s="2"/>
      <c r="C24394" s="2"/>
    </row>
    <row r="24395" spans="2:3" x14ac:dyDescent="0.45">
      <c r="B24395" s="2"/>
      <c r="C24395" s="2"/>
    </row>
    <row r="24396" spans="2:3" x14ac:dyDescent="0.45">
      <c r="B24396" s="2"/>
      <c r="C24396" s="2"/>
    </row>
    <row r="24397" spans="2:3" x14ac:dyDescent="0.45">
      <c r="B24397" s="2"/>
      <c r="C24397" s="2"/>
    </row>
    <row r="24398" spans="2:3" x14ac:dyDescent="0.45">
      <c r="B24398" s="2"/>
      <c r="C24398" s="2"/>
    </row>
    <row r="24399" spans="2:3" x14ac:dyDescent="0.45">
      <c r="B24399" s="2"/>
      <c r="C24399" s="2"/>
    </row>
    <row r="24400" spans="2:3" x14ac:dyDescent="0.45">
      <c r="B24400" s="2"/>
      <c r="C24400" s="2"/>
    </row>
    <row r="24401" spans="2:3" x14ac:dyDescent="0.45">
      <c r="B24401" s="2"/>
      <c r="C24401" s="2"/>
    </row>
    <row r="24402" spans="2:3" x14ac:dyDescent="0.45">
      <c r="B24402" s="2"/>
      <c r="C24402" s="2"/>
    </row>
    <row r="24403" spans="2:3" x14ac:dyDescent="0.45">
      <c r="B24403" s="2"/>
      <c r="C24403" s="2"/>
    </row>
    <row r="24404" spans="2:3" x14ac:dyDescent="0.45">
      <c r="B24404" s="2"/>
      <c r="C24404" s="2"/>
    </row>
    <row r="24405" spans="2:3" x14ac:dyDescent="0.45">
      <c r="B24405" s="2"/>
      <c r="C24405" s="2"/>
    </row>
    <row r="24406" spans="2:3" x14ac:dyDescent="0.45">
      <c r="B24406" s="2"/>
      <c r="C24406" s="2"/>
    </row>
    <row r="24407" spans="2:3" x14ac:dyDescent="0.45">
      <c r="B24407" s="2"/>
      <c r="C24407" s="2"/>
    </row>
    <row r="24408" spans="2:3" x14ac:dyDescent="0.45">
      <c r="B24408" s="2"/>
      <c r="C24408" s="2"/>
    </row>
    <row r="24409" spans="2:3" x14ac:dyDescent="0.45">
      <c r="B24409" s="2"/>
      <c r="C24409" s="2"/>
    </row>
    <row r="24410" spans="2:3" x14ac:dyDescent="0.45">
      <c r="B24410" s="2"/>
      <c r="C24410" s="2"/>
    </row>
    <row r="24411" spans="2:3" x14ac:dyDescent="0.45">
      <c r="B24411" s="2"/>
      <c r="C24411" s="2"/>
    </row>
    <row r="24412" spans="2:3" x14ac:dyDescent="0.45">
      <c r="B24412" s="2"/>
      <c r="C24412" s="2"/>
    </row>
    <row r="24413" spans="2:3" x14ac:dyDescent="0.45">
      <c r="B24413" s="2"/>
      <c r="C24413" s="2"/>
    </row>
    <row r="24414" spans="2:3" x14ac:dyDescent="0.45">
      <c r="B24414" s="2"/>
      <c r="C24414" s="2"/>
    </row>
    <row r="24415" spans="2:3" x14ac:dyDescent="0.45">
      <c r="B24415" s="2"/>
      <c r="C24415" s="2"/>
    </row>
    <row r="24416" spans="2:3" x14ac:dyDescent="0.45">
      <c r="B24416" s="2"/>
      <c r="C24416" s="2"/>
    </row>
    <row r="24417" spans="2:3" x14ac:dyDescent="0.45">
      <c r="B24417" s="2"/>
      <c r="C24417" s="2"/>
    </row>
    <row r="24418" spans="2:3" x14ac:dyDescent="0.45">
      <c r="B24418" s="2"/>
      <c r="C24418" s="2"/>
    </row>
    <row r="24419" spans="2:3" x14ac:dyDescent="0.45">
      <c r="B24419" s="2"/>
      <c r="C24419" s="2"/>
    </row>
    <row r="24420" spans="2:3" x14ac:dyDescent="0.45">
      <c r="B24420" s="2"/>
      <c r="C24420" s="2"/>
    </row>
    <row r="24421" spans="2:3" x14ac:dyDescent="0.45">
      <c r="B24421" s="2"/>
      <c r="C24421" s="2"/>
    </row>
    <row r="24422" spans="2:3" x14ac:dyDescent="0.45">
      <c r="B24422" s="2"/>
      <c r="C24422" s="2"/>
    </row>
    <row r="24423" spans="2:3" x14ac:dyDescent="0.45">
      <c r="B24423" s="2"/>
      <c r="C24423" s="2"/>
    </row>
    <row r="24424" spans="2:3" x14ac:dyDescent="0.45">
      <c r="B24424" s="2"/>
      <c r="C24424" s="2"/>
    </row>
    <row r="24425" spans="2:3" x14ac:dyDescent="0.45">
      <c r="B24425" s="2"/>
      <c r="C24425" s="2"/>
    </row>
    <row r="24426" spans="2:3" x14ac:dyDescent="0.45">
      <c r="B24426" s="2"/>
      <c r="C24426" s="2"/>
    </row>
    <row r="24427" spans="2:3" x14ac:dyDescent="0.45">
      <c r="B24427" s="2"/>
      <c r="C24427" s="2"/>
    </row>
    <row r="24428" spans="2:3" x14ac:dyDescent="0.45">
      <c r="B24428" s="2"/>
      <c r="C24428" s="2"/>
    </row>
    <row r="24429" spans="2:3" x14ac:dyDescent="0.45">
      <c r="B24429" s="2"/>
      <c r="C24429" s="2"/>
    </row>
    <row r="24430" spans="2:3" x14ac:dyDescent="0.45">
      <c r="B24430" s="2"/>
      <c r="C24430" s="2"/>
    </row>
    <row r="24431" spans="2:3" x14ac:dyDescent="0.45">
      <c r="B24431" s="2"/>
      <c r="C24431" s="2"/>
    </row>
    <row r="24432" spans="2:3" x14ac:dyDescent="0.45">
      <c r="B24432" s="2"/>
      <c r="C24432" s="2"/>
    </row>
    <row r="24433" spans="2:3" x14ac:dyDescent="0.45">
      <c r="B24433" s="2"/>
      <c r="C24433" s="2"/>
    </row>
    <row r="24434" spans="2:3" x14ac:dyDescent="0.45">
      <c r="B24434" s="2"/>
      <c r="C24434" s="2"/>
    </row>
    <row r="24435" spans="2:3" x14ac:dyDescent="0.45">
      <c r="B24435" s="2"/>
      <c r="C24435" s="2"/>
    </row>
    <row r="24436" spans="2:3" x14ac:dyDescent="0.45">
      <c r="B24436" s="2"/>
      <c r="C24436" s="2"/>
    </row>
    <row r="24437" spans="2:3" x14ac:dyDescent="0.45">
      <c r="B24437" s="2"/>
      <c r="C24437" s="2"/>
    </row>
    <row r="24438" spans="2:3" x14ac:dyDescent="0.45">
      <c r="B24438" s="2"/>
      <c r="C24438" s="2"/>
    </row>
    <row r="24439" spans="2:3" x14ac:dyDescent="0.45">
      <c r="B24439" s="2"/>
      <c r="C24439" s="2"/>
    </row>
    <row r="24440" spans="2:3" x14ac:dyDescent="0.45">
      <c r="B24440" s="2"/>
      <c r="C24440" s="2"/>
    </row>
    <row r="24441" spans="2:3" x14ac:dyDescent="0.45">
      <c r="B24441" s="2"/>
      <c r="C24441" s="2"/>
    </row>
    <row r="24442" spans="2:3" x14ac:dyDescent="0.45">
      <c r="B24442" s="2"/>
      <c r="C24442" s="2"/>
    </row>
    <row r="24443" spans="2:3" x14ac:dyDescent="0.45">
      <c r="B24443" s="2"/>
      <c r="C24443" s="2"/>
    </row>
    <row r="24444" spans="2:3" x14ac:dyDescent="0.45">
      <c r="B24444" s="2"/>
      <c r="C24444" s="2"/>
    </row>
    <row r="24445" spans="2:3" x14ac:dyDescent="0.45">
      <c r="B24445" s="2"/>
      <c r="C24445" s="2"/>
    </row>
    <row r="24446" spans="2:3" x14ac:dyDescent="0.45">
      <c r="B24446" s="2"/>
      <c r="C24446" s="2"/>
    </row>
    <row r="24447" spans="2:3" x14ac:dyDescent="0.45">
      <c r="B24447" s="2"/>
      <c r="C24447" s="2"/>
    </row>
    <row r="24448" spans="2:3" x14ac:dyDescent="0.45">
      <c r="B24448" s="2"/>
      <c r="C24448" s="2"/>
    </row>
    <row r="24449" spans="2:3" x14ac:dyDescent="0.45">
      <c r="B24449" s="2"/>
      <c r="C24449" s="2"/>
    </row>
    <row r="24450" spans="2:3" x14ac:dyDescent="0.45">
      <c r="B24450" s="2"/>
      <c r="C24450" s="2"/>
    </row>
    <row r="24451" spans="2:3" x14ac:dyDescent="0.45">
      <c r="B24451" s="2"/>
      <c r="C24451" s="2"/>
    </row>
    <row r="24452" spans="2:3" x14ac:dyDescent="0.45">
      <c r="B24452" s="2"/>
      <c r="C24452" s="2"/>
    </row>
    <row r="24453" spans="2:3" x14ac:dyDescent="0.45">
      <c r="B24453" s="2"/>
      <c r="C24453" s="2"/>
    </row>
    <row r="24454" spans="2:3" x14ac:dyDescent="0.45">
      <c r="B24454" s="2"/>
      <c r="C24454" s="2"/>
    </row>
    <row r="24455" spans="2:3" x14ac:dyDescent="0.45">
      <c r="B24455" s="2"/>
      <c r="C24455" s="2"/>
    </row>
    <row r="24456" spans="2:3" x14ac:dyDescent="0.45">
      <c r="B24456" s="2"/>
      <c r="C24456" s="2"/>
    </row>
    <row r="24457" spans="2:3" x14ac:dyDescent="0.45">
      <c r="B24457" s="2"/>
      <c r="C24457" s="2"/>
    </row>
    <row r="24458" spans="2:3" x14ac:dyDescent="0.45">
      <c r="B24458" s="2"/>
      <c r="C24458" s="2"/>
    </row>
    <row r="24459" spans="2:3" x14ac:dyDescent="0.45">
      <c r="B24459" s="2"/>
      <c r="C24459" s="2"/>
    </row>
    <row r="24460" spans="2:3" x14ac:dyDescent="0.45">
      <c r="B24460" s="2"/>
      <c r="C24460" s="2"/>
    </row>
    <row r="24461" spans="2:3" x14ac:dyDescent="0.45">
      <c r="B24461" s="2"/>
      <c r="C24461" s="2"/>
    </row>
    <row r="24462" spans="2:3" x14ac:dyDescent="0.45">
      <c r="B24462" s="2"/>
      <c r="C24462" s="2"/>
    </row>
    <row r="24463" spans="2:3" x14ac:dyDescent="0.45">
      <c r="B24463" s="2"/>
      <c r="C24463" s="2"/>
    </row>
    <row r="24464" spans="2:3" x14ac:dyDescent="0.45">
      <c r="B24464" s="2"/>
      <c r="C24464" s="2"/>
    </row>
    <row r="24465" spans="2:3" x14ac:dyDescent="0.45">
      <c r="B24465" s="2"/>
      <c r="C24465" s="2"/>
    </row>
    <row r="24466" spans="2:3" x14ac:dyDescent="0.45">
      <c r="B24466" s="2"/>
      <c r="C24466" s="2"/>
    </row>
    <row r="24467" spans="2:3" x14ac:dyDescent="0.45">
      <c r="B24467" s="2"/>
      <c r="C24467" s="2"/>
    </row>
    <row r="24468" spans="2:3" x14ac:dyDescent="0.45">
      <c r="B24468" s="2"/>
      <c r="C24468" s="2"/>
    </row>
    <row r="24469" spans="2:3" x14ac:dyDescent="0.45">
      <c r="B24469" s="2"/>
      <c r="C24469" s="2"/>
    </row>
    <row r="24470" spans="2:3" x14ac:dyDescent="0.45">
      <c r="B24470" s="2"/>
      <c r="C24470" s="2"/>
    </row>
    <row r="24471" spans="2:3" x14ac:dyDescent="0.45">
      <c r="B24471" s="2"/>
      <c r="C24471" s="2"/>
    </row>
    <row r="24472" spans="2:3" x14ac:dyDescent="0.45">
      <c r="B24472" s="2"/>
      <c r="C24472" s="2"/>
    </row>
    <row r="24473" spans="2:3" x14ac:dyDescent="0.45">
      <c r="B24473" s="2"/>
      <c r="C24473" s="2"/>
    </row>
    <row r="24474" spans="2:3" x14ac:dyDescent="0.45">
      <c r="B24474" s="2"/>
      <c r="C24474" s="2"/>
    </row>
    <row r="24475" spans="2:3" x14ac:dyDescent="0.45">
      <c r="B24475" s="2"/>
      <c r="C24475" s="2"/>
    </row>
    <row r="24476" spans="2:3" x14ac:dyDescent="0.45">
      <c r="B24476" s="2"/>
      <c r="C24476" s="2"/>
    </row>
    <row r="24477" spans="2:3" x14ac:dyDescent="0.45">
      <c r="B24477" s="2"/>
      <c r="C24477" s="2"/>
    </row>
    <row r="24478" spans="2:3" x14ac:dyDescent="0.45">
      <c r="B24478" s="2"/>
      <c r="C24478" s="2"/>
    </row>
    <row r="24479" spans="2:3" x14ac:dyDescent="0.45">
      <c r="B24479" s="2"/>
      <c r="C24479" s="2"/>
    </row>
    <row r="24480" spans="2:3" x14ac:dyDescent="0.45">
      <c r="B24480" s="2"/>
      <c r="C24480" s="2"/>
    </row>
    <row r="24481" spans="2:3" x14ac:dyDescent="0.45">
      <c r="B24481" s="2"/>
      <c r="C24481" s="2"/>
    </row>
    <row r="24482" spans="2:3" x14ac:dyDescent="0.45">
      <c r="B24482" s="2"/>
      <c r="C24482" s="2"/>
    </row>
    <row r="24483" spans="2:3" x14ac:dyDescent="0.45">
      <c r="B24483" s="2"/>
      <c r="C24483" s="2"/>
    </row>
    <row r="24484" spans="2:3" x14ac:dyDescent="0.45">
      <c r="B24484" s="2"/>
      <c r="C24484" s="2"/>
    </row>
    <row r="24485" spans="2:3" x14ac:dyDescent="0.45">
      <c r="B24485" s="2"/>
      <c r="C24485" s="2"/>
    </row>
    <row r="24486" spans="2:3" x14ac:dyDescent="0.45">
      <c r="B24486" s="2"/>
      <c r="C24486" s="2"/>
    </row>
    <row r="24487" spans="2:3" x14ac:dyDescent="0.45">
      <c r="B24487" s="2"/>
      <c r="C24487" s="2"/>
    </row>
    <row r="24488" spans="2:3" x14ac:dyDescent="0.45">
      <c r="B24488" s="2"/>
      <c r="C24488" s="2"/>
    </row>
    <row r="24489" spans="2:3" x14ac:dyDescent="0.45">
      <c r="B24489" s="2"/>
      <c r="C24489" s="2"/>
    </row>
    <row r="24490" spans="2:3" x14ac:dyDescent="0.45">
      <c r="B24490" s="2"/>
      <c r="C24490" s="2"/>
    </row>
    <row r="24491" spans="2:3" x14ac:dyDescent="0.45">
      <c r="B24491" s="2"/>
      <c r="C24491" s="2"/>
    </row>
    <row r="24492" spans="2:3" x14ac:dyDescent="0.45">
      <c r="B24492" s="2"/>
      <c r="C24492" s="2"/>
    </row>
    <row r="24493" spans="2:3" x14ac:dyDescent="0.45">
      <c r="B24493" s="2"/>
      <c r="C24493" s="2"/>
    </row>
    <row r="24494" spans="2:3" x14ac:dyDescent="0.45">
      <c r="B24494" s="2"/>
      <c r="C24494" s="2"/>
    </row>
    <row r="24495" spans="2:3" x14ac:dyDescent="0.45">
      <c r="B24495" s="2"/>
      <c r="C24495" s="2"/>
    </row>
    <row r="24496" spans="2:3" x14ac:dyDescent="0.45">
      <c r="B24496" s="2"/>
      <c r="C24496" s="2"/>
    </row>
    <row r="24497" spans="2:3" x14ac:dyDescent="0.45">
      <c r="B24497" s="2"/>
      <c r="C24497" s="2"/>
    </row>
    <row r="24498" spans="2:3" x14ac:dyDescent="0.45">
      <c r="B24498" s="2"/>
      <c r="C24498" s="2"/>
    </row>
    <row r="24499" spans="2:3" x14ac:dyDescent="0.45">
      <c r="B24499" s="2"/>
      <c r="C24499" s="2"/>
    </row>
    <row r="24500" spans="2:3" x14ac:dyDescent="0.45">
      <c r="B24500" s="2"/>
      <c r="C24500" s="2"/>
    </row>
    <row r="24501" spans="2:3" x14ac:dyDescent="0.45">
      <c r="B24501" s="2"/>
      <c r="C24501" s="2"/>
    </row>
    <row r="24502" spans="2:3" x14ac:dyDescent="0.45">
      <c r="B24502" s="2"/>
      <c r="C24502" s="2"/>
    </row>
    <row r="24503" spans="2:3" x14ac:dyDescent="0.45">
      <c r="B24503" s="2"/>
      <c r="C24503" s="2"/>
    </row>
    <row r="24504" spans="2:3" x14ac:dyDescent="0.45">
      <c r="B24504" s="2"/>
      <c r="C24504" s="2"/>
    </row>
    <row r="24505" spans="2:3" x14ac:dyDescent="0.45">
      <c r="B24505" s="2"/>
      <c r="C24505" s="2"/>
    </row>
    <row r="24506" spans="2:3" x14ac:dyDescent="0.45">
      <c r="B24506" s="2"/>
      <c r="C24506" s="2"/>
    </row>
    <row r="24507" spans="2:3" x14ac:dyDescent="0.45">
      <c r="B24507" s="2"/>
      <c r="C24507" s="2"/>
    </row>
    <row r="24508" spans="2:3" x14ac:dyDescent="0.45">
      <c r="B24508" s="2"/>
      <c r="C24508" s="2"/>
    </row>
    <row r="24509" spans="2:3" x14ac:dyDescent="0.45">
      <c r="B24509" s="2"/>
      <c r="C24509" s="2"/>
    </row>
    <row r="24510" spans="2:3" x14ac:dyDescent="0.45">
      <c r="B24510" s="2"/>
      <c r="C24510" s="2"/>
    </row>
    <row r="24511" spans="2:3" x14ac:dyDescent="0.45">
      <c r="B24511" s="2"/>
      <c r="C24511" s="2"/>
    </row>
    <row r="24512" spans="2:3" x14ac:dyDescent="0.45">
      <c r="B24512" s="2"/>
      <c r="C24512" s="2"/>
    </row>
    <row r="24513" spans="2:3" x14ac:dyDescent="0.45">
      <c r="B24513" s="2"/>
      <c r="C24513" s="2"/>
    </row>
    <row r="24514" spans="2:3" x14ac:dyDescent="0.45">
      <c r="B24514" s="2"/>
      <c r="C24514" s="2"/>
    </row>
    <row r="24515" spans="2:3" x14ac:dyDescent="0.45">
      <c r="B24515" s="2"/>
      <c r="C24515" s="2"/>
    </row>
    <row r="24516" spans="2:3" x14ac:dyDescent="0.45">
      <c r="B24516" s="2"/>
      <c r="C24516" s="2"/>
    </row>
    <row r="24517" spans="2:3" x14ac:dyDescent="0.45">
      <c r="B24517" s="2"/>
      <c r="C24517" s="2"/>
    </row>
    <row r="24518" spans="2:3" x14ac:dyDescent="0.45">
      <c r="B24518" s="2"/>
      <c r="C24518" s="2"/>
    </row>
    <row r="24519" spans="2:3" x14ac:dyDescent="0.45">
      <c r="B24519" s="2"/>
      <c r="C24519" s="2"/>
    </row>
    <row r="24520" spans="2:3" x14ac:dyDescent="0.45">
      <c r="B24520" s="2"/>
      <c r="C24520" s="2"/>
    </row>
    <row r="24521" spans="2:3" x14ac:dyDescent="0.45">
      <c r="B24521" s="2"/>
      <c r="C24521" s="2"/>
    </row>
    <row r="24522" spans="2:3" x14ac:dyDescent="0.45">
      <c r="B24522" s="2"/>
      <c r="C24522" s="2"/>
    </row>
    <row r="24523" spans="2:3" x14ac:dyDescent="0.45">
      <c r="B24523" s="2"/>
      <c r="C24523" s="2"/>
    </row>
    <row r="24524" spans="2:3" x14ac:dyDescent="0.45">
      <c r="B24524" s="2"/>
      <c r="C24524" s="2"/>
    </row>
    <row r="24525" spans="2:3" x14ac:dyDescent="0.45">
      <c r="B24525" s="2"/>
      <c r="C24525" s="2"/>
    </row>
    <row r="24526" spans="2:3" x14ac:dyDescent="0.45">
      <c r="B24526" s="2"/>
      <c r="C24526" s="2"/>
    </row>
    <row r="24527" spans="2:3" x14ac:dyDescent="0.45">
      <c r="B24527" s="2"/>
      <c r="C24527" s="2"/>
    </row>
    <row r="24528" spans="2:3" x14ac:dyDescent="0.45">
      <c r="B24528" s="2"/>
      <c r="C24528" s="2"/>
    </row>
    <row r="24529" spans="2:3" x14ac:dyDescent="0.45">
      <c r="B24529" s="2"/>
      <c r="C24529" s="2"/>
    </row>
    <row r="24530" spans="2:3" x14ac:dyDescent="0.45">
      <c r="B24530" s="2"/>
      <c r="C24530" s="2"/>
    </row>
    <row r="24531" spans="2:3" x14ac:dyDescent="0.45">
      <c r="B24531" s="2"/>
      <c r="C24531" s="2"/>
    </row>
    <row r="24532" spans="2:3" x14ac:dyDescent="0.45">
      <c r="B24532" s="2"/>
      <c r="C24532" s="2"/>
    </row>
    <row r="24533" spans="2:3" x14ac:dyDescent="0.45">
      <c r="B24533" s="2"/>
      <c r="C24533" s="2"/>
    </row>
    <row r="24534" spans="2:3" x14ac:dyDescent="0.45">
      <c r="B24534" s="2"/>
      <c r="C24534" s="2"/>
    </row>
    <row r="24535" spans="2:3" x14ac:dyDescent="0.45">
      <c r="B24535" s="2"/>
      <c r="C24535" s="2"/>
    </row>
    <row r="24536" spans="2:3" x14ac:dyDescent="0.45">
      <c r="B24536" s="2"/>
      <c r="C24536" s="2"/>
    </row>
    <row r="24537" spans="2:3" x14ac:dyDescent="0.45">
      <c r="B24537" s="2"/>
      <c r="C24537" s="2"/>
    </row>
    <row r="24538" spans="2:3" x14ac:dyDescent="0.45">
      <c r="B24538" s="2"/>
      <c r="C24538" s="2"/>
    </row>
    <row r="24539" spans="2:3" x14ac:dyDescent="0.45">
      <c r="B24539" s="2"/>
      <c r="C24539" s="2"/>
    </row>
    <row r="24540" spans="2:3" x14ac:dyDescent="0.45">
      <c r="B24540" s="2"/>
      <c r="C24540" s="2"/>
    </row>
    <row r="24541" spans="2:3" x14ac:dyDescent="0.45">
      <c r="B24541" s="2"/>
      <c r="C24541" s="2"/>
    </row>
    <row r="24542" spans="2:3" x14ac:dyDescent="0.45">
      <c r="B24542" s="2"/>
      <c r="C24542" s="2"/>
    </row>
    <row r="24543" spans="2:3" x14ac:dyDescent="0.45">
      <c r="B24543" s="2"/>
      <c r="C24543" s="2"/>
    </row>
    <row r="24544" spans="2:3" x14ac:dyDescent="0.45">
      <c r="B24544" s="2"/>
      <c r="C24544" s="2"/>
    </row>
    <row r="24545" spans="2:3" x14ac:dyDescent="0.45">
      <c r="B24545" s="2"/>
      <c r="C24545" s="2"/>
    </row>
    <row r="24546" spans="2:3" x14ac:dyDescent="0.45">
      <c r="B24546" s="2"/>
      <c r="C24546" s="2"/>
    </row>
    <row r="24547" spans="2:3" x14ac:dyDescent="0.45">
      <c r="B24547" s="2"/>
      <c r="C24547" s="2"/>
    </row>
    <row r="24548" spans="2:3" x14ac:dyDescent="0.45">
      <c r="B24548" s="2"/>
      <c r="C24548" s="2"/>
    </row>
    <row r="24549" spans="2:3" x14ac:dyDescent="0.45">
      <c r="B24549" s="2"/>
      <c r="C24549" s="2"/>
    </row>
    <row r="24550" spans="2:3" x14ac:dyDescent="0.45">
      <c r="B24550" s="2"/>
      <c r="C24550" s="2"/>
    </row>
    <row r="24551" spans="2:3" x14ac:dyDescent="0.45">
      <c r="B24551" s="2"/>
      <c r="C24551" s="2"/>
    </row>
    <row r="24552" spans="2:3" x14ac:dyDescent="0.45">
      <c r="B24552" s="2"/>
      <c r="C24552" s="2"/>
    </row>
    <row r="24553" spans="2:3" x14ac:dyDescent="0.45">
      <c r="B24553" s="2"/>
      <c r="C24553" s="2"/>
    </row>
    <row r="24554" spans="2:3" x14ac:dyDescent="0.45">
      <c r="B24554" s="2"/>
      <c r="C24554" s="2"/>
    </row>
    <row r="24555" spans="2:3" x14ac:dyDescent="0.45">
      <c r="B24555" s="2"/>
      <c r="C24555" s="2"/>
    </row>
    <row r="24556" spans="2:3" x14ac:dyDescent="0.45">
      <c r="B24556" s="2"/>
      <c r="C24556" s="2"/>
    </row>
    <row r="24557" spans="2:3" x14ac:dyDescent="0.45">
      <c r="B24557" s="2"/>
      <c r="C24557" s="2"/>
    </row>
    <row r="24558" spans="2:3" x14ac:dyDescent="0.45">
      <c r="B24558" s="2"/>
      <c r="C24558" s="2"/>
    </row>
    <row r="24559" spans="2:3" x14ac:dyDescent="0.45">
      <c r="B24559" s="2"/>
      <c r="C24559" s="2"/>
    </row>
    <row r="24560" spans="2:3" x14ac:dyDescent="0.45">
      <c r="B24560" s="2"/>
      <c r="C24560" s="2"/>
    </row>
    <row r="24561" spans="2:3" x14ac:dyDescent="0.45">
      <c r="B24561" s="2"/>
      <c r="C24561" s="2"/>
    </row>
    <row r="24562" spans="2:3" x14ac:dyDescent="0.45">
      <c r="B24562" s="2"/>
      <c r="C24562" s="2"/>
    </row>
    <row r="24563" spans="2:3" x14ac:dyDescent="0.45">
      <c r="B24563" s="2"/>
      <c r="C24563" s="2"/>
    </row>
    <row r="24564" spans="2:3" x14ac:dyDescent="0.45">
      <c r="B24564" s="2"/>
      <c r="C24564" s="2"/>
    </row>
    <row r="24565" spans="2:3" x14ac:dyDescent="0.45">
      <c r="B24565" s="2"/>
      <c r="C24565" s="2"/>
    </row>
    <row r="24566" spans="2:3" x14ac:dyDescent="0.45">
      <c r="B24566" s="2"/>
      <c r="C24566" s="2"/>
    </row>
    <row r="24567" spans="2:3" x14ac:dyDescent="0.45">
      <c r="B24567" s="2"/>
      <c r="C24567" s="2"/>
    </row>
    <row r="24568" spans="2:3" x14ac:dyDescent="0.45">
      <c r="B24568" s="2"/>
      <c r="C24568" s="2"/>
    </row>
    <row r="24569" spans="2:3" x14ac:dyDescent="0.45">
      <c r="B24569" s="2"/>
      <c r="C24569" s="2"/>
    </row>
    <row r="24570" spans="2:3" x14ac:dyDescent="0.45">
      <c r="B24570" s="2"/>
      <c r="C24570" s="2"/>
    </row>
    <row r="24571" spans="2:3" x14ac:dyDescent="0.45">
      <c r="B24571" s="2"/>
      <c r="C24571" s="2"/>
    </row>
    <row r="24572" spans="2:3" x14ac:dyDescent="0.45">
      <c r="B24572" s="2"/>
      <c r="C24572" s="2"/>
    </row>
    <row r="24573" spans="2:3" x14ac:dyDescent="0.45">
      <c r="B24573" s="2"/>
      <c r="C24573" s="2"/>
    </row>
    <row r="24574" spans="2:3" x14ac:dyDescent="0.45">
      <c r="B24574" s="2"/>
      <c r="C24574" s="2"/>
    </row>
    <row r="24575" spans="2:3" x14ac:dyDescent="0.45">
      <c r="B24575" s="2"/>
      <c r="C24575" s="2"/>
    </row>
    <row r="24576" spans="2:3" x14ac:dyDescent="0.45">
      <c r="B24576" s="2"/>
      <c r="C24576" s="2"/>
    </row>
    <row r="24577" spans="2:3" x14ac:dyDescent="0.45">
      <c r="B24577" s="2"/>
      <c r="C24577" s="2"/>
    </row>
    <row r="24578" spans="2:3" x14ac:dyDescent="0.45">
      <c r="B24578" s="2"/>
      <c r="C24578" s="2"/>
    </row>
    <row r="24579" spans="2:3" x14ac:dyDescent="0.45">
      <c r="B24579" s="2"/>
      <c r="C24579" s="2"/>
    </row>
    <row r="24580" spans="2:3" x14ac:dyDescent="0.45">
      <c r="B24580" s="2"/>
      <c r="C24580" s="2"/>
    </row>
    <row r="24581" spans="2:3" x14ac:dyDescent="0.45">
      <c r="B24581" s="2"/>
      <c r="C24581" s="2"/>
    </row>
    <row r="24582" spans="2:3" x14ac:dyDescent="0.45">
      <c r="B24582" s="2"/>
      <c r="C24582" s="2"/>
    </row>
    <row r="24583" spans="2:3" x14ac:dyDescent="0.45">
      <c r="B24583" s="2"/>
      <c r="C24583" s="2"/>
    </row>
    <row r="24584" spans="2:3" x14ac:dyDescent="0.45">
      <c r="B24584" s="2"/>
      <c r="C24584" s="2"/>
    </row>
    <row r="24585" spans="2:3" x14ac:dyDescent="0.45">
      <c r="B24585" s="2"/>
      <c r="C24585" s="2"/>
    </row>
    <row r="24586" spans="2:3" x14ac:dyDescent="0.45">
      <c r="B24586" s="2"/>
      <c r="C24586" s="2"/>
    </row>
    <row r="24587" spans="2:3" x14ac:dyDescent="0.45">
      <c r="B24587" s="2"/>
      <c r="C24587" s="2"/>
    </row>
    <row r="24588" spans="2:3" x14ac:dyDescent="0.45">
      <c r="B24588" s="2"/>
      <c r="C24588" s="2"/>
    </row>
    <row r="24589" spans="2:3" x14ac:dyDescent="0.45">
      <c r="B24589" s="2"/>
      <c r="C24589" s="2"/>
    </row>
    <row r="24590" spans="2:3" x14ac:dyDescent="0.45">
      <c r="B24590" s="2"/>
      <c r="C24590" s="2"/>
    </row>
    <row r="24591" spans="2:3" x14ac:dyDescent="0.45">
      <c r="B24591" s="2"/>
      <c r="C24591" s="2"/>
    </row>
    <row r="24592" spans="2:3" x14ac:dyDescent="0.45">
      <c r="B24592" s="2"/>
      <c r="C24592" s="2"/>
    </row>
    <row r="24593" spans="2:3" x14ac:dyDescent="0.45">
      <c r="B24593" s="2"/>
      <c r="C24593" s="2"/>
    </row>
    <row r="24594" spans="2:3" x14ac:dyDescent="0.45">
      <c r="B24594" s="2"/>
      <c r="C24594" s="2"/>
    </row>
    <row r="24595" spans="2:3" x14ac:dyDescent="0.45">
      <c r="B24595" s="2"/>
      <c r="C24595" s="2"/>
    </row>
    <row r="24596" spans="2:3" x14ac:dyDescent="0.45">
      <c r="B24596" s="2"/>
      <c r="C24596" s="2"/>
    </row>
    <row r="24597" spans="2:3" x14ac:dyDescent="0.45">
      <c r="B24597" s="2"/>
      <c r="C24597" s="2"/>
    </row>
    <row r="24598" spans="2:3" x14ac:dyDescent="0.45">
      <c r="B24598" s="2"/>
      <c r="C24598" s="2"/>
    </row>
    <row r="24599" spans="2:3" x14ac:dyDescent="0.45">
      <c r="B24599" s="2"/>
      <c r="C24599" s="2"/>
    </row>
    <row r="24600" spans="2:3" x14ac:dyDescent="0.45">
      <c r="B24600" s="2"/>
      <c r="C24600" s="2"/>
    </row>
    <row r="24601" spans="2:3" x14ac:dyDescent="0.45">
      <c r="B24601" s="2"/>
      <c r="C24601" s="2"/>
    </row>
    <row r="24602" spans="2:3" x14ac:dyDescent="0.45">
      <c r="B24602" s="2"/>
      <c r="C24602" s="2"/>
    </row>
    <row r="24603" spans="2:3" x14ac:dyDescent="0.45">
      <c r="B24603" s="2"/>
      <c r="C24603" s="2"/>
    </row>
    <row r="24604" spans="2:3" x14ac:dyDescent="0.45">
      <c r="B24604" s="2"/>
      <c r="C24604" s="2"/>
    </row>
    <row r="24605" spans="2:3" x14ac:dyDescent="0.45">
      <c r="B24605" s="2"/>
      <c r="C24605" s="2"/>
    </row>
    <row r="24606" spans="2:3" x14ac:dyDescent="0.45">
      <c r="B24606" s="2"/>
      <c r="C24606" s="2"/>
    </row>
    <row r="24607" spans="2:3" x14ac:dyDescent="0.45">
      <c r="B24607" s="2"/>
      <c r="C24607" s="2"/>
    </row>
    <row r="24608" spans="2:3" x14ac:dyDescent="0.45">
      <c r="B24608" s="2"/>
      <c r="C24608" s="2"/>
    </row>
    <row r="24609" spans="2:3" x14ac:dyDescent="0.45">
      <c r="B24609" s="2"/>
      <c r="C24609" s="2"/>
    </row>
    <row r="24610" spans="2:3" x14ac:dyDescent="0.45">
      <c r="B24610" s="2"/>
      <c r="C24610" s="2"/>
    </row>
    <row r="24611" spans="2:3" x14ac:dyDescent="0.45">
      <c r="B24611" s="2"/>
      <c r="C24611" s="2"/>
    </row>
    <row r="24612" spans="2:3" x14ac:dyDescent="0.45">
      <c r="B24612" s="2"/>
      <c r="C24612" s="2"/>
    </row>
    <row r="24613" spans="2:3" x14ac:dyDescent="0.45">
      <c r="B24613" s="2"/>
      <c r="C24613" s="2"/>
    </row>
    <row r="24614" spans="2:3" x14ac:dyDescent="0.45">
      <c r="B24614" s="2"/>
      <c r="C24614" s="2"/>
    </row>
    <row r="24615" spans="2:3" x14ac:dyDescent="0.45">
      <c r="B24615" s="2"/>
      <c r="C24615" s="2"/>
    </row>
    <row r="24616" spans="2:3" x14ac:dyDescent="0.45">
      <c r="B24616" s="2"/>
      <c r="C24616" s="2"/>
    </row>
    <row r="24617" spans="2:3" x14ac:dyDescent="0.45">
      <c r="B24617" s="2"/>
      <c r="C24617" s="2"/>
    </row>
    <row r="24618" spans="2:3" x14ac:dyDescent="0.45">
      <c r="B24618" s="2"/>
      <c r="C24618" s="2"/>
    </row>
    <row r="24619" spans="2:3" x14ac:dyDescent="0.45">
      <c r="B24619" s="2"/>
      <c r="C24619" s="2"/>
    </row>
    <row r="24620" spans="2:3" x14ac:dyDescent="0.45">
      <c r="B24620" s="2"/>
      <c r="C24620" s="2"/>
    </row>
    <row r="24621" spans="2:3" x14ac:dyDescent="0.45">
      <c r="B24621" s="2"/>
      <c r="C24621" s="2"/>
    </row>
    <row r="24622" spans="2:3" x14ac:dyDescent="0.45">
      <c r="B24622" s="2"/>
      <c r="C24622" s="2"/>
    </row>
    <row r="24623" spans="2:3" x14ac:dyDescent="0.45">
      <c r="B24623" s="2"/>
      <c r="C24623" s="2"/>
    </row>
    <row r="24624" spans="2:3" x14ac:dyDescent="0.45">
      <c r="B24624" s="2"/>
      <c r="C24624" s="2"/>
    </row>
    <row r="24625" spans="2:3" x14ac:dyDescent="0.45">
      <c r="B24625" s="2"/>
      <c r="C24625" s="2"/>
    </row>
    <row r="24626" spans="2:3" x14ac:dyDescent="0.45">
      <c r="B24626" s="2"/>
      <c r="C24626" s="2"/>
    </row>
    <row r="24627" spans="2:3" x14ac:dyDescent="0.45">
      <c r="B24627" s="2"/>
      <c r="C24627" s="2"/>
    </row>
    <row r="24628" spans="2:3" x14ac:dyDescent="0.45">
      <c r="B24628" s="2"/>
      <c r="C24628" s="2"/>
    </row>
    <row r="24629" spans="2:3" x14ac:dyDescent="0.45">
      <c r="B24629" s="2"/>
      <c r="C24629" s="2"/>
    </row>
    <row r="24630" spans="2:3" x14ac:dyDescent="0.45">
      <c r="B24630" s="2"/>
      <c r="C24630" s="2"/>
    </row>
    <row r="24631" spans="2:3" x14ac:dyDescent="0.45">
      <c r="B24631" s="2"/>
      <c r="C24631" s="2"/>
    </row>
    <row r="24632" spans="2:3" x14ac:dyDescent="0.45">
      <c r="B24632" s="2"/>
      <c r="C24632" s="2"/>
    </row>
    <row r="24633" spans="2:3" x14ac:dyDescent="0.45">
      <c r="B24633" s="2"/>
      <c r="C24633" s="2"/>
    </row>
    <row r="24634" spans="2:3" x14ac:dyDescent="0.45">
      <c r="B24634" s="2"/>
      <c r="C24634" s="2"/>
    </row>
    <row r="24635" spans="2:3" x14ac:dyDescent="0.45">
      <c r="B24635" s="2"/>
      <c r="C24635" s="2"/>
    </row>
    <row r="24636" spans="2:3" x14ac:dyDescent="0.45">
      <c r="B24636" s="2"/>
      <c r="C24636" s="2"/>
    </row>
    <row r="24637" spans="2:3" x14ac:dyDescent="0.45">
      <c r="B24637" s="2"/>
      <c r="C24637" s="2"/>
    </row>
    <row r="24638" spans="2:3" x14ac:dyDescent="0.45">
      <c r="B24638" s="2"/>
      <c r="C24638" s="2"/>
    </row>
    <row r="24639" spans="2:3" x14ac:dyDescent="0.45">
      <c r="B24639" s="2"/>
      <c r="C24639" s="2"/>
    </row>
    <row r="24640" spans="2:3" x14ac:dyDescent="0.45">
      <c r="B24640" s="2"/>
      <c r="C24640" s="2"/>
    </row>
    <row r="24641" spans="2:3" x14ac:dyDescent="0.45">
      <c r="B24641" s="2"/>
      <c r="C24641" s="2"/>
    </row>
    <row r="24642" spans="2:3" x14ac:dyDescent="0.45">
      <c r="B24642" s="2"/>
      <c r="C24642" s="2"/>
    </row>
    <row r="24643" spans="2:3" x14ac:dyDescent="0.45">
      <c r="B24643" s="2"/>
      <c r="C24643" s="2"/>
    </row>
    <row r="24644" spans="2:3" x14ac:dyDescent="0.45">
      <c r="B24644" s="2"/>
      <c r="C24644" s="2"/>
    </row>
    <row r="24645" spans="2:3" x14ac:dyDescent="0.45">
      <c r="B24645" s="2"/>
      <c r="C24645" s="2"/>
    </row>
    <row r="24646" spans="2:3" x14ac:dyDescent="0.45">
      <c r="B24646" s="2"/>
      <c r="C24646" s="2"/>
    </row>
    <row r="24647" spans="2:3" x14ac:dyDescent="0.45">
      <c r="B24647" s="2"/>
      <c r="C24647" s="2"/>
    </row>
    <row r="24648" spans="2:3" x14ac:dyDescent="0.45">
      <c r="B24648" s="2"/>
      <c r="C24648" s="2"/>
    </row>
    <row r="24649" spans="2:3" x14ac:dyDescent="0.45">
      <c r="B24649" s="2"/>
      <c r="C24649" s="2"/>
    </row>
    <row r="24650" spans="2:3" x14ac:dyDescent="0.45">
      <c r="B24650" s="2"/>
      <c r="C24650" s="2"/>
    </row>
    <row r="24651" spans="2:3" x14ac:dyDescent="0.45">
      <c r="B24651" s="2"/>
      <c r="C24651" s="2"/>
    </row>
    <row r="24652" spans="2:3" x14ac:dyDescent="0.45">
      <c r="B24652" s="2"/>
      <c r="C24652" s="2"/>
    </row>
    <row r="24653" spans="2:3" x14ac:dyDescent="0.45">
      <c r="B24653" s="2"/>
      <c r="C24653" s="2"/>
    </row>
    <row r="24654" spans="2:3" x14ac:dyDescent="0.45">
      <c r="B24654" s="2"/>
      <c r="C24654" s="2"/>
    </row>
    <row r="24655" spans="2:3" x14ac:dyDescent="0.45">
      <c r="B24655" s="2"/>
      <c r="C24655" s="2"/>
    </row>
    <row r="24656" spans="2:3" x14ac:dyDescent="0.45">
      <c r="B24656" s="2"/>
      <c r="C24656" s="2"/>
    </row>
    <row r="24657" spans="2:3" x14ac:dyDescent="0.45">
      <c r="B24657" s="2"/>
      <c r="C24657" s="2"/>
    </row>
    <row r="24658" spans="2:3" x14ac:dyDescent="0.45">
      <c r="B24658" s="2"/>
      <c r="C24658" s="2"/>
    </row>
    <row r="24659" spans="2:3" x14ac:dyDescent="0.45">
      <c r="B24659" s="2"/>
      <c r="C24659" s="2"/>
    </row>
    <row r="24660" spans="2:3" x14ac:dyDescent="0.45">
      <c r="B24660" s="2"/>
      <c r="C24660" s="2"/>
    </row>
    <row r="24661" spans="2:3" x14ac:dyDescent="0.45">
      <c r="B24661" s="2"/>
      <c r="C24661" s="2"/>
    </row>
    <row r="24662" spans="2:3" x14ac:dyDescent="0.45">
      <c r="B24662" s="2"/>
      <c r="C24662" s="2"/>
    </row>
    <row r="24663" spans="2:3" x14ac:dyDescent="0.45">
      <c r="B24663" s="2"/>
      <c r="C24663" s="2"/>
    </row>
    <row r="24664" spans="2:3" x14ac:dyDescent="0.45">
      <c r="B24664" s="2"/>
      <c r="C24664" s="2"/>
    </row>
    <row r="24665" spans="2:3" x14ac:dyDescent="0.45">
      <c r="B24665" s="2"/>
      <c r="C24665" s="2"/>
    </row>
    <row r="24666" spans="2:3" x14ac:dyDescent="0.45">
      <c r="B24666" s="2"/>
      <c r="C24666" s="2"/>
    </row>
    <row r="24667" spans="2:3" x14ac:dyDescent="0.45">
      <c r="B24667" s="2"/>
      <c r="C24667" s="2"/>
    </row>
    <row r="24668" spans="2:3" x14ac:dyDescent="0.45">
      <c r="B24668" s="2"/>
      <c r="C24668" s="2"/>
    </row>
    <row r="24669" spans="2:3" x14ac:dyDescent="0.45">
      <c r="B24669" s="2"/>
      <c r="C24669" s="2"/>
    </row>
    <row r="24670" spans="2:3" x14ac:dyDescent="0.45">
      <c r="B24670" s="2"/>
      <c r="C24670" s="2"/>
    </row>
    <row r="24671" spans="2:3" x14ac:dyDescent="0.45">
      <c r="B24671" s="2"/>
      <c r="C24671" s="2"/>
    </row>
    <row r="24672" spans="2:3" x14ac:dyDescent="0.45">
      <c r="B24672" s="2"/>
      <c r="C24672" s="2"/>
    </row>
    <row r="24673" spans="2:3" x14ac:dyDescent="0.45">
      <c r="B24673" s="2"/>
      <c r="C24673" s="2"/>
    </row>
    <row r="24674" spans="2:3" x14ac:dyDescent="0.45">
      <c r="B24674" s="2"/>
      <c r="C24674" s="2"/>
    </row>
    <row r="24675" spans="2:3" x14ac:dyDescent="0.45">
      <c r="B24675" s="2"/>
      <c r="C24675" s="2"/>
    </row>
    <row r="24676" spans="2:3" x14ac:dyDescent="0.45">
      <c r="B24676" s="2"/>
      <c r="C24676" s="2"/>
    </row>
    <row r="24677" spans="2:3" x14ac:dyDescent="0.45">
      <c r="B24677" s="2"/>
      <c r="C24677" s="2"/>
    </row>
    <row r="24678" spans="2:3" x14ac:dyDescent="0.45">
      <c r="B24678" s="2"/>
      <c r="C24678" s="2"/>
    </row>
    <row r="24679" spans="2:3" x14ac:dyDescent="0.45">
      <c r="B24679" s="2"/>
      <c r="C24679" s="2"/>
    </row>
    <row r="24680" spans="2:3" x14ac:dyDescent="0.45">
      <c r="B24680" s="2"/>
      <c r="C24680" s="2"/>
    </row>
    <row r="24681" spans="2:3" x14ac:dyDescent="0.45">
      <c r="B24681" s="2"/>
      <c r="C24681" s="2"/>
    </row>
    <row r="24682" spans="2:3" x14ac:dyDescent="0.45">
      <c r="B24682" s="2"/>
      <c r="C24682" s="2"/>
    </row>
    <row r="24683" spans="2:3" x14ac:dyDescent="0.45">
      <c r="B24683" s="2"/>
      <c r="C24683" s="2"/>
    </row>
    <row r="24684" spans="2:3" x14ac:dyDescent="0.45">
      <c r="B24684" s="2"/>
      <c r="C24684" s="2"/>
    </row>
    <row r="24685" spans="2:3" x14ac:dyDescent="0.45">
      <c r="B24685" s="2"/>
      <c r="C24685" s="2"/>
    </row>
    <row r="24686" spans="2:3" x14ac:dyDescent="0.45">
      <c r="B24686" s="2"/>
      <c r="C24686" s="2"/>
    </row>
    <row r="24687" spans="2:3" x14ac:dyDescent="0.45">
      <c r="B24687" s="2"/>
      <c r="C24687" s="2"/>
    </row>
    <row r="24688" spans="2:3" x14ac:dyDescent="0.45">
      <c r="B24688" s="2"/>
      <c r="C24688" s="2"/>
    </row>
    <row r="24689" spans="2:3" x14ac:dyDescent="0.45">
      <c r="B24689" s="2"/>
      <c r="C24689" s="2"/>
    </row>
    <row r="24690" spans="2:3" x14ac:dyDescent="0.45">
      <c r="B24690" s="2"/>
      <c r="C24690" s="2"/>
    </row>
    <row r="24691" spans="2:3" x14ac:dyDescent="0.45">
      <c r="B24691" s="2"/>
      <c r="C24691" s="2"/>
    </row>
    <row r="24692" spans="2:3" x14ac:dyDescent="0.45">
      <c r="B24692" s="2"/>
      <c r="C24692" s="2"/>
    </row>
    <row r="24693" spans="2:3" x14ac:dyDescent="0.45">
      <c r="B24693" s="2"/>
      <c r="C24693" s="2"/>
    </row>
    <row r="24694" spans="2:3" x14ac:dyDescent="0.45">
      <c r="B24694" s="2"/>
      <c r="C24694" s="2"/>
    </row>
    <row r="24695" spans="2:3" x14ac:dyDescent="0.45">
      <c r="B24695" s="2"/>
      <c r="C24695" s="2"/>
    </row>
    <row r="24696" spans="2:3" x14ac:dyDescent="0.45">
      <c r="B24696" s="2"/>
      <c r="C24696" s="2"/>
    </row>
    <row r="24697" spans="2:3" x14ac:dyDescent="0.45">
      <c r="B24697" s="2"/>
      <c r="C24697" s="2"/>
    </row>
    <row r="24698" spans="2:3" x14ac:dyDescent="0.45">
      <c r="B24698" s="2"/>
      <c r="C24698" s="2"/>
    </row>
    <row r="24699" spans="2:3" x14ac:dyDescent="0.45">
      <c r="B24699" s="2"/>
      <c r="C24699" s="2"/>
    </row>
    <row r="24700" spans="2:3" x14ac:dyDescent="0.45">
      <c r="B24700" s="2"/>
      <c r="C24700" s="2"/>
    </row>
    <row r="24701" spans="2:3" x14ac:dyDescent="0.45">
      <c r="B24701" s="2"/>
      <c r="C24701" s="2"/>
    </row>
    <row r="24702" spans="2:3" x14ac:dyDescent="0.45">
      <c r="B24702" s="2"/>
      <c r="C24702" s="2"/>
    </row>
    <row r="24703" spans="2:3" x14ac:dyDescent="0.45">
      <c r="B24703" s="2"/>
      <c r="C24703" s="2"/>
    </row>
    <row r="24704" spans="2:3" x14ac:dyDescent="0.45">
      <c r="B24704" s="2"/>
      <c r="C24704" s="2"/>
    </row>
    <row r="24705" spans="2:3" x14ac:dyDescent="0.45">
      <c r="B24705" s="2"/>
      <c r="C24705" s="2"/>
    </row>
    <row r="24706" spans="2:3" x14ac:dyDescent="0.45">
      <c r="B24706" s="2"/>
      <c r="C24706" s="2"/>
    </row>
    <row r="24707" spans="2:3" x14ac:dyDescent="0.45">
      <c r="B24707" s="2"/>
      <c r="C24707" s="2"/>
    </row>
    <row r="24708" spans="2:3" x14ac:dyDescent="0.45">
      <c r="B24708" s="2"/>
      <c r="C24708" s="2"/>
    </row>
    <row r="24709" spans="2:3" x14ac:dyDescent="0.45">
      <c r="B24709" s="2"/>
      <c r="C24709" s="2"/>
    </row>
    <row r="24710" spans="2:3" x14ac:dyDescent="0.45">
      <c r="B24710" s="2"/>
      <c r="C24710" s="2"/>
    </row>
    <row r="24711" spans="2:3" x14ac:dyDescent="0.45">
      <c r="B24711" s="2"/>
      <c r="C24711" s="2"/>
    </row>
    <row r="24712" spans="2:3" x14ac:dyDescent="0.45">
      <c r="B24712" s="2"/>
      <c r="C24712" s="2"/>
    </row>
    <row r="24713" spans="2:3" x14ac:dyDescent="0.45">
      <c r="B24713" s="2"/>
      <c r="C24713" s="2"/>
    </row>
    <row r="24714" spans="2:3" x14ac:dyDescent="0.45">
      <c r="B24714" s="2"/>
      <c r="C24714" s="2"/>
    </row>
    <row r="24715" spans="2:3" x14ac:dyDescent="0.45">
      <c r="B24715" s="2"/>
      <c r="C24715" s="2"/>
    </row>
    <row r="24716" spans="2:3" x14ac:dyDescent="0.45">
      <c r="B24716" s="2"/>
      <c r="C24716" s="2"/>
    </row>
    <row r="24717" spans="2:3" x14ac:dyDescent="0.45">
      <c r="B24717" s="2"/>
      <c r="C24717" s="2"/>
    </row>
    <row r="24718" spans="2:3" x14ac:dyDescent="0.45">
      <c r="B24718" s="2"/>
      <c r="C24718" s="2"/>
    </row>
    <row r="24719" spans="2:3" x14ac:dyDescent="0.45">
      <c r="B24719" s="2"/>
      <c r="C24719" s="2"/>
    </row>
    <row r="24720" spans="2:3" x14ac:dyDescent="0.45">
      <c r="B24720" s="2"/>
      <c r="C24720" s="2"/>
    </row>
    <row r="24721" spans="2:3" x14ac:dyDescent="0.45">
      <c r="B24721" s="2"/>
      <c r="C24721" s="2"/>
    </row>
    <row r="24722" spans="2:3" x14ac:dyDescent="0.45">
      <c r="B24722" s="2"/>
      <c r="C24722" s="2"/>
    </row>
    <row r="24723" spans="2:3" x14ac:dyDescent="0.45">
      <c r="B24723" s="2"/>
      <c r="C24723" s="2"/>
    </row>
    <row r="24724" spans="2:3" x14ac:dyDescent="0.45">
      <c r="B24724" s="2"/>
      <c r="C24724" s="2"/>
    </row>
    <row r="24725" spans="2:3" x14ac:dyDescent="0.45">
      <c r="B24725" s="2"/>
      <c r="C24725" s="2"/>
    </row>
    <row r="24726" spans="2:3" x14ac:dyDescent="0.45">
      <c r="B24726" s="2"/>
      <c r="C24726" s="2"/>
    </row>
    <row r="24727" spans="2:3" x14ac:dyDescent="0.45">
      <c r="B24727" s="2"/>
      <c r="C24727" s="2"/>
    </row>
    <row r="24728" spans="2:3" x14ac:dyDescent="0.45">
      <c r="B24728" s="2"/>
      <c r="C24728" s="2"/>
    </row>
    <row r="24729" spans="2:3" x14ac:dyDescent="0.45">
      <c r="B24729" s="2"/>
      <c r="C24729" s="2"/>
    </row>
    <row r="24730" spans="2:3" x14ac:dyDescent="0.45">
      <c r="B24730" s="2"/>
      <c r="C24730" s="2"/>
    </row>
    <row r="24731" spans="2:3" x14ac:dyDescent="0.45">
      <c r="B24731" s="2"/>
      <c r="C24731" s="2"/>
    </row>
    <row r="24732" spans="2:3" x14ac:dyDescent="0.45">
      <c r="B24732" s="2"/>
      <c r="C24732" s="2"/>
    </row>
    <row r="24733" spans="2:3" x14ac:dyDescent="0.45">
      <c r="B24733" s="2"/>
      <c r="C24733" s="2"/>
    </row>
    <row r="24734" spans="2:3" x14ac:dyDescent="0.45">
      <c r="B24734" s="2"/>
      <c r="C24734" s="2"/>
    </row>
    <row r="24735" spans="2:3" x14ac:dyDescent="0.45">
      <c r="B24735" s="2"/>
      <c r="C24735" s="2"/>
    </row>
    <row r="24736" spans="2:3" x14ac:dyDescent="0.45">
      <c r="B24736" s="2"/>
      <c r="C24736" s="2"/>
    </row>
    <row r="24737" spans="2:3" x14ac:dyDescent="0.45">
      <c r="B24737" s="2"/>
      <c r="C24737" s="2"/>
    </row>
    <row r="24738" spans="2:3" x14ac:dyDescent="0.45">
      <c r="B24738" s="2"/>
      <c r="C24738" s="2"/>
    </row>
    <row r="24739" spans="2:3" x14ac:dyDescent="0.45">
      <c r="B24739" s="2"/>
      <c r="C24739" s="2"/>
    </row>
    <row r="24740" spans="2:3" x14ac:dyDescent="0.45">
      <c r="B24740" s="2"/>
      <c r="C24740" s="2"/>
    </row>
    <row r="24741" spans="2:3" x14ac:dyDescent="0.45">
      <c r="B24741" s="2"/>
      <c r="C24741" s="2"/>
    </row>
    <row r="24742" spans="2:3" x14ac:dyDescent="0.45">
      <c r="B24742" s="2"/>
      <c r="C24742" s="2"/>
    </row>
    <row r="24743" spans="2:3" x14ac:dyDescent="0.45">
      <c r="B24743" s="2"/>
      <c r="C24743" s="2"/>
    </row>
    <row r="24744" spans="2:3" x14ac:dyDescent="0.45">
      <c r="B24744" s="2"/>
      <c r="C24744" s="2"/>
    </row>
    <row r="24745" spans="2:3" x14ac:dyDescent="0.45">
      <c r="B24745" s="2"/>
      <c r="C24745" s="2"/>
    </row>
    <row r="24746" spans="2:3" x14ac:dyDescent="0.45">
      <c r="B24746" s="2"/>
      <c r="C24746" s="2"/>
    </row>
    <row r="24747" spans="2:3" x14ac:dyDescent="0.45">
      <c r="B24747" s="2"/>
      <c r="C24747" s="2"/>
    </row>
    <row r="24748" spans="2:3" x14ac:dyDescent="0.45">
      <c r="B24748" s="2"/>
      <c r="C24748" s="2"/>
    </row>
    <row r="24749" spans="2:3" x14ac:dyDescent="0.45">
      <c r="B24749" s="2"/>
      <c r="C24749" s="2"/>
    </row>
    <row r="24750" spans="2:3" x14ac:dyDescent="0.45">
      <c r="B24750" s="2"/>
      <c r="C24750" s="2"/>
    </row>
    <row r="24751" spans="2:3" x14ac:dyDescent="0.45">
      <c r="B24751" s="2"/>
      <c r="C24751" s="2"/>
    </row>
    <row r="24752" spans="2:3" x14ac:dyDescent="0.45">
      <c r="B24752" s="2"/>
      <c r="C24752" s="2"/>
    </row>
    <row r="24753" spans="2:3" x14ac:dyDescent="0.45">
      <c r="B24753" s="2"/>
      <c r="C24753" s="2"/>
    </row>
    <row r="24754" spans="2:3" x14ac:dyDescent="0.45">
      <c r="B24754" s="2"/>
      <c r="C24754" s="2"/>
    </row>
    <row r="24755" spans="2:3" x14ac:dyDescent="0.45">
      <c r="B24755" s="2"/>
      <c r="C24755" s="2"/>
    </row>
    <row r="24756" spans="2:3" x14ac:dyDescent="0.45">
      <c r="B24756" s="2"/>
      <c r="C24756" s="2"/>
    </row>
    <row r="24757" spans="2:3" x14ac:dyDescent="0.45">
      <c r="B24757" s="2"/>
      <c r="C24757" s="2"/>
    </row>
    <row r="24758" spans="2:3" x14ac:dyDescent="0.45">
      <c r="B24758" s="2"/>
      <c r="C24758" s="2"/>
    </row>
    <row r="24759" spans="2:3" x14ac:dyDescent="0.45">
      <c r="B24759" s="2"/>
      <c r="C24759" s="2"/>
    </row>
    <row r="24760" spans="2:3" x14ac:dyDescent="0.45">
      <c r="B24760" s="2"/>
      <c r="C24760" s="2"/>
    </row>
    <row r="24761" spans="2:3" x14ac:dyDescent="0.45">
      <c r="B24761" s="2"/>
      <c r="C24761" s="2"/>
    </row>
    <row r="24762" spans="2:3" x14ac:dyDescent="0.45">
      <c r="B24762" s="2"/>
      <c r="C24762" s="2"/>
    </row>
    <row r="24763" spans="2:3" x14ac:dyDescent="0.45">
      <c r="B24763" s="2"/>
      <c r="C24763" s="2"/>
    </row>
    <row r="24764" spans="2:3" x14ac:dyDescent="0.45">
      <c r="B24764" s="2"/>
      <c r="C24764" s="2"/>
    </row>
    <row r="24765" spans="2:3" x14ac:dyDescent="0.45">
      <c r="B24765" s="2"/>
      <c r="C24765" s="2"/>
    </row>
    <row r="24766" spans="2:3" x14ac:dyDescent="0.45">
      <c r="B24766" s="2"/>
      <c r="C24766" s="2"/>
    </row>
    <row r="24767" spans="2:3" x14ac:dyDescent="0.45">
      <c r="B24767" s="2"/>
      <c r="C24767" s="2"/>
    </row>
    <row r="24768" spans="2:3" x14ac:dyDescent="0.45">
      <c r="B24768" s="2"/>
      <c r="C24768" s="2"/>
    </row>
    <row r="24769" spans="2:3" x14ac:dyDescent="0.45">
      <c r="B24769" s="2"/>
      <c r="C24769" s="2"/>
    </row>
    <row r="24770" spans="2:3" x14ac:dyDescent="0.45">
      <c r="B24770" s="2"/>
      <c r="C24770" s="2"/>
    </row>
    <row r="24771" spans="2:3" x14ac:dyDescent="0.45">
      <c r="B24771" s="2"/>
      <c r="C24771" s="2"/>
    </row>
    <row r="24772" spans="2:3" x14ac:dyDescent="0.45">
      <c r="B24772" s="2"/>
      <c r="C24772" s="2"/>
    </row>
    <row r="24773" spans="2:3" x14ac:dyDescent="0.45">
      <c r="B24773" s="2"/>
      <c r="C24773" s="2"/>
    </row>
    <row r="24774" spans="2:3" x14ac:dyDescent="0.45">
      <c r="B24774" s="2"/>
      <c r="C24774" s="2"/>
    </row>
    <row r="24775" spans="2:3" x14ac:dyDescent="0.45">
      <c r="B24775" s="2"/>
      <c r="C24775" s="2"/>
    </row>
    <row r="24776" spans="2:3" x14ac:dyDescent="0.45">
      <c r="B24776" s="2"/>
      <c r="C24776" s="2"/>
    </row>
    <row r="24777" spans="2:3" x14ac:dyDescent="0.45">
      <c r="B24777" s="2"/>
      <c r="C24777" s="2"/>
    </row>
    <row r="24778" spans="2:3" x14ac:dyDescent="0.45">
      <c r="B24778" s="2"/>
      <c r="C24778" s="2"/>
    </row>
    <row r="24779" spans="2:3" x14ac:dyDescent="0.45">
      <c r="B24779" s="2"/>
      <c r="C24779" s="2"/>
    </row>
    <row r="24780" spans="2:3" x14ac:dyDescent="0.45">
      <c r="B24780" s="2"/>
      <c r="C24780" s="2"/>
    </row>
    <row r="24781" spans="2:3" x14ac:dyDescent="0.45">
      <c r="B24781" s="2"/>
      <c r="C24781" s="2"/>
    </row>
    <row r="24782" spans="2:3" x14ac:dyDescent="0.45">
      <c r="B24782" s="2"/>
      <c r="C24782" s="2"/>
    </row>
    <row r="24783" spans="2:3" x14ac:dyDescent="0.45">
      <c r="B24783" s="2"/>
      <c r="C24783" s="2"/>
    </row>
    <row r="24784" spans="2:3" x14ac:dyDescent="0.45">
      <c r="B24784" s="2"/>
      <c r="C24784" s="2"/>
    </row>
    <row r="24785" spans="2:3" x14ac:dyDescent="0.45">
      <c r="B24785" s="2"/>
      <c r="C24785" s="2"/>
    </row>
    <row r="24786" spans="2:3" x14ac:dyDescent="0.45">
      <c r="B24786" s="2"/>
      <c r="C24786" s="2"/>
    </row>
    <row r="24787" spans="2:3" x14ac:dyDescent="0.45">
      <c r="B24787" s="2"/>
      <c r="C24787" s="2"/>
    </row>
    <row r="24788" spans="2:3" x14ac:dyDescent="0.45">
      <c r="B24788" s="2"/>
      <c r="C24788" s="2"/>
    </row>
    <row r="24789" spans="2:3" x14ac:dyDescent="0.45">
      <c r="B24789" s="2"/>
      <c r="C24789" s="2"/>
    </row>
    <row r="24790" spans="2:3" x14ac:dyDescent="0.45">
      <c r="B24790" s="2"/>
      <c r="C24790" s="2"/>
    </row>
    <row r="24791" spans="2:3" x14ac:dyDescent="0.45">
      <c r="B24791" s="2"/>
      <c r="C24791" s="2"/>
    </row>
    <row r="24792" spans="2:3" x14ac:dyDescent="0.45">
      <c r="B24792" s="2"/>
      <c r="C24792" s="2"/>
    </row>
    <row r="24793" spans="2:3" x14ac:dyDescent="0.45">
      <c r="B24793" s="2"/>
      <c r="C24793" s="2"/>
    </row>
    <row r="24794" spans="2:3" x14ac:dyDescent="0.45">
      <c r="B24794" s="2"/>
      <c r="C24794" s="2"/>
    </row>
    <row r="24795" spans="2:3" x14ac:dyDescent="0.45">
      <c r="B24795" s="2"/>
      <c r="C24795" s="2"/>
    </row>
    <row r="24796" spans="2:3" x14ac:dyDescent="0.45">
      <c r="B24796" s="2"/>
      <c r="C24796" s="2"/>
    </row>
    <row r="24797" spans="2:3" x14ac:dyDescent="0.45">
      <c r="B24797" s="2"/>
      <c r="C24797" s="2"/>
    </row>
    <row r="24798" spans="2:3" x14ac:dyDescent="0.45">
      <c r="B24798" s="2"/>
      <c r="C24798" s="2"/>
    </row>
    <row r="24799" spans="2:3" x14ac:dyDescent="0.45">
      <c r="B24799" s="2"/>
      <c r="C24799" s="2"/>
    </row>
    <row r="24800" spans="2:3" x14ac:dyDescent="0.45">
      <c r="B24800" s="2"/>
      <c r="C24800" s="2"/>
    </row>
    <row r="24801" spans="2:3" x14ac:dyDescent="0.45">
      <c r="B24801" s="2"/>
      <c r="C24801" s="2"/>
    </row>
    <row r="24802" spans="2:3" x14ac:dyDescent="0.45">
      <c r="B24802" s="2"/>
      <c r="C24802" s="2"/>
    </row>
    <row r="24803" spans="2:3" x14ac:dyDescent="0.45">
      <c r="B24803" s="2"/>
      <c r="C24803" s="2"/>
    </row>
    <row r="24804" spans="2:3" x14ac:dyDescent="0.45">
      <c r="B24804" s="2"/>
      <c r="C24804" s="2"/>
    </row>
    <row r="24805" spans="2:3" x14ac:dyDescent="0.45">
      <c r="B24805" s="2"/>
      <c r="C24805" s="2"/>
    </row>
    <row r="24806" spans="2:3" x14ac:dyDescent="0.45">
      <c r="B24806" s="2"/>
      <c r="C24806" s="2"/>
    </row>
    <row r="24807" spans="2:3" x14ac:dyDescent="0.45">
      <c r="B24807" s="2"/>
      <c r="C24807" s="2"/>
    </row>
    <row r="24808" spans="2:3" x14ac:dyDescent="0.45">
      <c r="B24808" s="2"/>
      <c r="C24808" s="2"/>
    </row>
    <row r="24809" spans="2:3" x14ac:dyDescent="0.45">
      <c r="B24809" s="2"/>
      <c r="C24809" s="2"/>
    </row>
    <row r="24810" spans="2:3" x14ac:dyDescent="0.45">
      <c r="B24810" s="2"/>
      <c r="C24810" s="2"/>
    </row>
    <row r="24811" spans="2:3" x14ac:dyDescent="0.45">
      <c r="B24811" s="2"/>
      <c r="C24811" s="2"/>
    </row>
    <row r="24812" spans="2:3" x14ac:dyDescent="0.45">
      <c r="B24812" s="2"/>
      <c r="C24812" s="2"/>
    </row>
    <row r="24813" spans="2:3" x14ac:dyDescent="0.45">
      <c r="B24813" s="2"/>
      <c r="C24813" s="2"/>
    </row>
    <row r="24814" spans="2:3" x14ac:dyDescent="0.45">
      <c r="B24814" s="2"/>
      <c r="C24814" s="2"/>
    </row>
    <row r="24815" spans="2:3" x14ac:dyDescent="0.45">
      <c r="B24815" s="2"/>
      <c r="C24815" s="2"/>
    </row>
    <row r="24816" spans="2:3" x14ac:dyDescent="0.45">
      <c r="B24816" s="2"/>
      <c r="C24816" s="2"/>
    </row>
    <row r="24817" spans="2:3" x14ac:dyDescent="0.45">
      <c r="B24817" s="2"/>
      <c r="C24817" s="2"/>
    </row>
    <row r="24818" spans="2:3" x14ac:dyDescent="0.45">
      <c r="B24818" s="2"/>
      <c r="C24818" s="2"/>
    </row>
    <row r="24819" spans="2:3" x14ac:dyDescent="0.45">
      <c r="B24819" s="2"/>
      <c r="C24819" s="2"/>
    </row>
    <row r="24820" spans="2:3" x14ac:dyDescent="0.45">
      <c r="B24820" s="2"/>
      <c r="C24820" s="2"/>
    </row>
    <row r="24821" spans="2:3" x14ac:dyDescent="0.45">
      <c r="B24821" s="2"/>
      <c r="C24821" s="2"/>
    </row>
    <row r="24822" spans="2:3" x14ac:dyDescent="0.45">
      <c r="B24822" s="2"/>
      <c r="C24822" s="2"/>
    </row>
    <row r="24823" spans="2:3" x14ac:dyDescent="0.45">
      <c r="B24823" s="2"/>
      <c r="C24823" s="2"/>
    </row>
    <row r="24824" spans="2:3" x14ac:dyDescent="0.45">
      <c r="B24824" s="2"/>
      <c r="C24824" s="2"/>
    </row>
    <row r="24825" spans="2:3" x14ac:dyDescent="0.45">
      <c r="B24825" s="2"/>
      <c r="C24825" s="2"/>
    </row>
    <row r="24826" spans="2:3" x14ac:dyDescent="0.45">
      <c r="B24826" s="2"/>
      <c r="C24826" s="2"/>
    </row>
    <row r="24827" spans="2:3" x14ac:dyDescent="0.45">
      <c r="B24827" s="2"/>
      <c r="C24827" s="2"/>
    </row>
    <row r="24828" spans="2:3" x14ac:dyDescent="0.45">
      <c r="B24828" s="2"/>
      <c r="C24828" s="2"/>
    </row>
    <row r="24829" spans="2:3" x14ac:dyDescent="0.45">
      <c r="B24829" s="2"/>
      <c r="C24829" s="2"/>
    </row>
    <row r="24830" spans="2:3" x14ac:dyDescent="0.45">
      <c r="B24830" s="2"/>
      <c r="C24830" s="2"/>
    </row>
    <row r="24831" spans="2:3" x14ac:dyDescent="0.45">
      <c r="B24831" s="2"/>
      <c r="C24831" s="2"/>
    </row>
    <row r="24832" spans="2:3" x14ac:dyDescent="0.45">
      <c r="B24832" s="2"/>
      <c r="C24832" s="2"/>
    </row>
    <row r="24833" spans="2:3" x14ac:dyDescent="0.45">
      <c r="B24833" s="2"/>
      <c r="C24833" s="2"/>
    </row>
    <row r="24834" spans="2:3" x14ac:dyDescent="0.45">
      <c r="B24834" s="2"/>
      <c r="C24834" s="2"/>
    </row>
    <row r="24835" spans="2:3" x14ac:dyDescent="0.45">
      <c r="B24835" s="2"/>
      <c r="C24835" s="2"/>
    </row>
    <row r="24836" spans="2:3" x14ac:dyDescent="0.45">
      <c r="B24836" s="2"/>
      <c r="C24836" s="2"/>
    </row>
    <row r="24837" spans="2:3" x14ac:dyDescent="0.45">
      <c r="B24837" s="2"/>
      <c r="C24837" s="2"/>
    </row>
    <row r="24838" spans="2:3" x14ac:dyDescent="0.45">
      <c r="B24838" s="2"/>
      <c r="C24838" s="2"/>
    </row>
    <row r="24839" spans="2:3" x14ac:dyDescent="0.45">
      <c r="B24839" s="2"/>
      <c r="C24839" s="2"/>
    </row>
    <row r="24840" spans="2:3" x14ac:dyDescent="0.45">
      <c r="B24840" s="2"/>
      <c r="C24840" s="2"/>
    </row>
    <row r="24841" spans="2:3" x14ac:dyDescent="0.45">
      <c r="B24841" s="2"/>
      <c r="C24841" s="2"/>
    </row>
    <row r="24842" spans="2:3" x14ac:dyDescent="0.45">
      <c r="B24842" s="2"/>
      <c r="C24842" s="2"/>
    </row>
    <row r="24843" spans="2:3" x14ac:dyDescent="0.45">
      <c r="B24843" s="2"/>
      <c r="C24843" s="2"/>
    </row>
    <row r="24844" spans="2:3" x14ac:dyDescent="0.45">
      <c r="B24844" s="2"/>
      <c r="C24844" s="2"/>
    </row>
    <row r="24845" spans="2:3" x14ac:dyDescent="0.45">
      <c r="B24845" s="2"/>
      <c r="C24845" s="2"/>
    </row>
    <row r="24846" spans="2:3" x14ac:dyDescent="0.45">
      <c r="B24846" s="2"/>
      <c r="C24846" s="2"/>
    </row>
    <row r="24847" spans="2:3" x14ac:dyDescent="0.45">
      <c r="B24847" s="2"/>
      <c r="C24847" s="2"/>
    </row>
    <row r="24848" spans="2:3" x14ac:dyDescent="0.45">
      <c r="B24848" s="2"/>
      <c r="C24848" s="2"/>
    </row>
    <row r="24849" spans="2:3" x14ac:dyDescent="0.45">
      <c r="B24849" s="2"/>
      <c r="C24849" s="2"/>
    </row>
    <row r="24850" spans="2:3" x14ac:dyDescent="0.45">
      <c r="B24850" s="2"/>
      <c r="C24850" s="2"/>
    </row>
    <row r="24851" spans="2:3" x14ac:dyDescent="0.45">
      <c r="B24851" s="2"/>
      <c r="C24851" s="2"/>
    </row>
    <row r="24852" spans="2:3" x14ac:dyDescent="0.45">
      <c r="B24852" s="2"/>
      <c r="C24852" s="2"/>
    </row>
    <row r="24853" spans="2:3" x14ac:dyDescent="0.45">
      <c r="B24853" s="2"/>
      <c r="C24853" s="2"/>
    </row>
    <row r="24854" spans="2:3" x14ac:dyDescent="0.45">
      <c r="B24854" s="2"/>
      <c r="C24854" s="2"/>
    </row>
    <row r="24855" spans="2:3" x14ac:dyDescent="0.45">
      <c r="B24855" s="2"/>
      <c r="C24855" s="2"/>
    </row>
    <row r="24856" spans="2:3" x14ac:dyDescent="0.45">
      <c r="B24856" s="2"/>
      <c r="C24856" s="2"/>
    </row>
    <row r="24857" spans="2:3" x14ac:dyDescent="0.45">
      <c r="B24857" s="2"/>
      <c r="C24857" s="2"/>
    </row>
    <row r="24858" spans="2:3" x14ac:dyDescent="0.45">
      <c r="B24858" s="2"/>
      <c r="C24858" s="2"/>
    </row>
    <row r="24859" spans="2:3" x14ac:dyDescent="0.45">
      <c r="B24859" s="2"/>
      <c r="C24859" s="2"/>
    </row>
    <row r="24860" spans="2:3" x14ac:dyDescent="0.45">
      <c r="B24860" s="2"/>
      <c r="C24860" s="2"/>
    </row>
    <row r="24861" spans="2:3" x14ac:dyDescent="0.45">
      <c r="B24861" s="2"/>
      <c r="C24861" s="2"/>
    </row>
    <row r="24862" spans="2:3" x14ac:dyDescent="0.45">
      <c r="B24862" s="2"/>
      <c r="C24862" s="2"/>
    </row>
    <row r="24863" spans="2:3" x14ac:dyDescent="0.45">
      <c r="B24863" s="2"/>
      <c r="C24863" s="2"/>
    </row>
    <row r="24864" spans="2:3" x14ac:dyDescent="0.45">
      <c r="B24864" s="2"/>
      <c r="C24864" s="2"/>
    </row>
    <row r="24865" spans="2:3" x14ac:dyDescent="0.45">
      <c r="B24865" s="2"/>
      <c r="C24865" s="2"/>
    </row>
    <row r="24866" spans="2:3" x14ac:dyDescent="0.45">
      <c r="B24866" s="2"/>
      <c r="C24866" s="2"/>
    </row>
    <row r="24867" spans="2:3" x14ac:dyDescent="0.45">
      <c r="B24867" s="2"/>
      <c r="C24867" s="2"/>
    </row>
    <row r="24868" spans="2:3" x14ac:dyDescent="0.45">
      <c r="B24868" s="2"/>
      <c r="C24868" s="2"/>
    </row>
    <row r="24869" spans="2:3" x14ac:dyDescent="0.45">
      <c r="B24869" s="2"/>
      <c r="C24869" s="2"/>
    </row>
    <row r="24870" spans="2:3" x14ac:dyDescent="0.45">
      <c r="B24870" s="2"/>
      <c r="C24870" s="2"/>
    </row>
    <row r="24871" spans="2:3" x14ac:dyDescent="0.45">
      <c r="B24871" s="2"/>
      <c r="C24871" s="2"/>
    </row>
    <row r="24872" spans="2:3" x14ac:dyDescent="0.45">
      <c r="B24872" s="2"/>
      <c r="C24872" s="2"/>
    </row>
    <row r="24873" spans="2:3" x14ac:dyDescent="0.45">
      <c r="B24873" s="2"/>
      <c r="C24873" s="2"/>
    </row>
    <row r="24874" spans="2:3" x14ac:dyDescent="0.45">
      <c r="B24874" s="2"/>
      <c r="C24874" s="2"/>
    </row>
    <row r="24875" spans="2:3" x14ac:dyDescent="0.45">
      <c r="B24875" s="2"/>
      <c r="C24875" s="2"/>
    </row>
    <row r="24876" spans="2:3" x14ac:dyDescent="0.45">
      <c r="B24876" s="2"/>
      <c r="C24876" s="2"/>
    </row>
    <row r="24877" spans="2:3" x14ac:dyDescent="0.45">
      <c r="B24877" s="2"/>
      <c r="C24877" s="2"/>
    </row>
    <row r="24878" spans="2:3" x14ac:dyDescent="0.45">
      <c r="B24878" s="2"/>
      <c r="C24878" s="2"/>
    </row>
    <row r="24879" spans="2:3" x14ac:dyDescent="0.45">
      <c r="B24879" s="2"/>
      <c r="C24879" s="2"/>
    </row>
    <row r="24880" spans="2:3" x14ac:dyDescent="0.45">
      <c r="B24880" s="2"/>
      <c r="C24880" s="2"/>
    </row>
    <row r="24881" spans="2:3" x14ac:dyDescent="0.45">
      <c r="B24881" s="2"/>
      <c r="C24881" s="2"/>
    </row>
    <row r="24882" spans="2:3" x14ac:dyDescent="0.45">
      <c r="B24882" s="2"/>
      <c r="C24882" s="2"/>
    </row>
    <row r="24883" spans="2:3" x14ac:dyDescent="0.45">
      <c r="B24883" s="2"/>
      <c r="C24883" s="2"/>
    </row>
    <row r="24884" spans="2:3" x14ac:dyDescent="0.45">
      <c r="B24884" s="2"/>
      <c r="C24884" s="2"/>
    </row>
    <row r="24885" spans="2:3" x14ac:dyDescent="0.45">
      <c r="B24885" s="2"/>
      <c r="C24885" s="2"/>
    </row>
    <row r="24886" spans="2:3" x14ac:dyDescent="0.45">
      <c r="B24886" s="2"/>
      <c r="C24886" s="2"/>
    </row>
    <row r="24887" spans="2:3" x14ac:dyDescent="0.45">
      <c r="B24887" s="2"/>
      <c r="C24887" s="2"/>
    </row>
    <row r="24888" spans="2:3" x14ac:dyDescent="0.45">
      <c r="B24888" s="2"/>
      <c r="C24888" s="2"/>
    </row>
    <row r="24889" spans="2:3" x14ac:dyDescent="0.45">
      <c r="B24889" s="2"/>
      <c r="C24889" s="2"/>
    </row>
    <row r="24890" spans="2:3" x14ac:dyDescent="0.45">
      <c r="B24890" s="2"/>
      <c r="C24890" s="2"/>
    </row>
    <row r="24891" spans="2:3" x14ac:dyDescent="0.45">
      <c r="B24891" s="2"/>
      <c r="C24891" s="2"/>
    </row>
    <row r="24892" spans="2:3" x14ac:dyDescent="0.45">
      <c r="B24892" s="2"/>
      <c r="C24892" s="2"/>
    </row>
    <row r="24893" spans="2:3" x14ac:dyDescent="0.45">
      <c r="B24893" s="2"/>
      <c r="C24893" s="2"/>
    </row>
    <row r="24894" spans="2:3" x14ac:dyDescent="0.45">
      <c r="B24894" s="2"/>
      <c r="C24894" s="2"/>
    </row>
    <row r="24895" spans="2:3" x14ac:dyDescent="0.45">
      <c r="B24895" s="2"/>
      <c r="C24895" s="2"/>
    </row>
    <row r="24896" spans="2:3" x14ac:dyDescent="0.45">
      <c r="B24896" s="2"/>
      <c r="C24896" s="2"/>
    </row>
    <row r="24897" spans="2:3" x14ac:dyDescent="0.45">
      <c r="B24897" s="2"/>
      <c r="C24897" s="2"/>
    </row>
    <row r="24898" spans="2:3" x14ac:dyDescent="0.45">
      <c r="B24898" s="2"/>
      <c r="C24898" s="2"/>
    </row>
    <row r="24899" spans="2:3" x14ac:dyDescent="0.45">
      <c r="B24899" s="2"/>
      <c r="C24899" s="2"/>
    </row>
    <row r="24900" spans="2:3" x14ac:dyDescent="0.45">
      <c r="B24900" s="2"/>
      <c r="C24900" s="2"/>
    </row>
    <row r="24901" spans="2:3" x14ac:dyDescent="0.45">
      <c r="B24901" s="2"/>
      <c r="C24901" s="2"/>
    </row>
    <row r="24902" spans="2:3" x14ac:dyDescent="0.45">
      <c r="B24902" s="2"/>
      <c r="C24902" s="2"/>
    </row>
    <row r="24903" spans="2:3" x14ac:dyDescent="0.45">
      <c r="B24903" s="2"/>
      <c r="C24903" s="2"/>
    </row>
    <row r="24904" spans="2:3" x14ac:dyDescent="0.45">
      <c r="B24904" s="2"/>
      <c r="C24904" s="2"/>
    </row>
    <row r="24905" spans="2:3" x14ac:dyDescent="0.45">
      <c r="B24905" s="2"/>
      <c r="C24905" s="2"/>
    </row>
    <row r="24906" spans="2:3" x14ac:dyDescent="0.45">
      <c r="B24906" s="2"/>
      <c r="C24906" s="2"/>
    </row>
    <row r="24907" spans="2:3" x14ac:dyDescent="0.45">
      <c r="B24907" s="2"/>
      <c r="C24907" s="2"/>
    </row>
    <row r="24908" spans="2:3" x14ac:dyDescent="0.45">
      <c r="B24908" s="2"/>
      <c r="C24908" s="2"/>
    </row>
    <row r="24909" spans="2:3" x14ac:dyDescent="0.45">
      <c r="B24909" s="2"/>
      <c r="C24909" s="2"/>
    </row>
    <row r="24910" spans="2:3" x14ac:dyDescent="0.45">
      <c r="B24910" s="2"/>
      <c r="C24910" s="2"/>
    </row>
    <row r="24911" spans="2:3" x14ac:dyDescent="0.45">
      <c r="B24911" s="2"/>
      <c r="C24911" s="2"/>
    </row>
    <row r="24912" spans="2:3" x14ac:dyDescent="0.45">
      <c r="B24912" s="2"/>
      <c r="C24912" s="2"/>
    </row>
    <row r="24913" spans="2:3" x14ac:dyDescent="0.45">
      <c r="B24913" s="2"/>
      <c r="C24913" s="2"/>
    </row>
    <row r="24914" spans="2:3" x14ac:dyDescent="0.45">
      <c r="B24914" s="2"/>
      <c r="C24914" s="2"/>
    </row>
    <row r="24915" spans="2:3" x14ac:dyDescent="0.45">
      <c r="B24915" s="2"/>
      <c r="C24915" s="2"/>
    </row>
    <row r="24916" spans="2:3" x14ac:dyDescent="0.45">
      <c r="B24916" s="2"/>
      <c r="C24916" s="2"/>
    </row>
    <row r="24917" spans="2:3" x14ac:dyDescent="0.45">
      <c r="B24917" s="2"/>
      <c r="C24917" s="2"/>
    </row>
    <row r="24918" spans="2:3" x14ac:dyDescent="0.45">
      <c r="B24918" s="2"/>
      <c r="C24918" s="2"/>
    </row>
    <row r="24919" spans="2:3" x14ac:dyDescent="0.45">
      <c r="B24919" s="2"/>
      <c r="C24919" s="2"/>
    </row>
    <row r="24920" spans="2:3" x14ac:dyDescent="0.45">
      <c r="B24920" s="2"/>
      <c r="C24920" s="2"/>
    </row>
    <row r="24921" spans="2:3" x14ac:dyDescent="0.45">
      <c r="B24921" s="2"/>
      <c r="C24921" s="2"/>
    </row>
    <row r="24922" spans="2:3" x14ac:dyDescent="0.45">
      <c r="B24922" s="2"/>
      <c r="C24922" s="2"/>
    </row>
    <row r="24923" spans="2:3" x14ac:dyDescent="0.45">
      <c r="B24923" s="2"/>
      <c r="C24923" s="2"/>
    </row>
    <row r="24924" spans="2:3" x14ac:dyDescent="0.45">
      <c r="B24924" s="2"/>
      <c r="C24924" s="2"/>
    </row>
    <row r="24925" spans="2:3" x14ac:dyDescent="0.45">
      <c r="B24925" s="2"/>
      <c r="C24925" s="2"/>
    </row>
    <row r="24926" spans="2:3" x14ac:dyDescent="0.45">
      <c r="B24926" s="2"/>
      <c r="C24926" s="2"/>
    </row>
    <row r="24927" spans="2:3" x14ac:dyDescent="0.45">
      <c r="B24927" s="2"/>
      <c r="C24927" s="2"/>
    </row>
    <row r="24928" spans="2:3" x14ac:dyDescent="0.45">
      <c r="B24928" s="2"/>
      <c r="C24928" s="2"/>
    </row>
    <row r="24929" spans="2:3" x14ac:dyDescent="0.45">
      <c r="B24929" s="2"/>
      <c r="C24929" s="2"/>
    </row>
    <row r="24930" spans="2:3" x14ac:dyDescent="0.45">
      <c r="B24930" s="2"/>
      <c r="C24930" s="2"/>
    </row>
    <row r="24931" spans="2:3" x14ac:dyDescent="0.45">
      <c r="B24931" s="2"/>
      <c r="C24931" s="2"/>
    </row>
    <row r="24932" spans="2:3" x14ac:dyDescent="0.45">
      <c r="B24932" s="2"/>
      <c r="C24932" s="2"/>
    </row>
    <row r="24933" spans="2:3" x14ac:dyDescent="0.45">
      <c r="B24933" s="2"/>
      <c r="C24933" s="2"/>
    </row>
    <row r="24934" spans="2:3" x14ac:dyDescent="0.45">
      <c r="B24934" s="2"/>
      <c r="C24934" s="2"/>
    </row>
    <row r="24935" spans="2:3" x14ac:dyDescent="0.45">
      <c r="B24935" s="2"/>
      <c r="C24935" s="2"/>
    </row>
    <row r="24936" spans="2:3" x14ac:dyDescent="0.45">
      <c r="B24936" s="2"/>
      <c r="C24936" s="2"/>
    </row>
    <row r="24937" spans="2:3" x14ac:dyDescent="0.45">
      <c r="B24937" s="2"/>
      <c r="C24937" s="2"/>
    </row>
    <row r="24938" spans="2:3" x14ac:dyDescent="0.45">
      <c r="B24938" s="2"/>
      <c r="C24938" s="2"/>
    </row>
    <row r="24939" spans="2:3" x14ac:dyDescent="0.45">
      <c r="B24939" s="2"/>
      <c r="C24939" s="2"/>
    </row>
    <row r="24940" spans="2:3" x14ac:dyDescent="0.45">
      <c r="B24940" s="2"/>
      <c r="C24940" s="2"/>
    </row>
    <row r="24941" spans="2:3" x14ac:dyDescent="0.45">
      <c r="B24941" s="2"/>
      <c r="C24941" s="2"/>
    </row>
    <row r="24942" spans="2:3" x14ac:dyDescent="0.45">
      <c r="B24942" s="2"/>
      <c r="C24942" s="2"/>
    </row>
    <row r="24943" spans="2:3" x14ac:dyDescent="0.45">
      <c r="B24943" s="2"/>
      <c r="C24943" s="2"/>
    </row>
    <row r="24944" spans="2:3" x14ac:dyDescent="0.45">
      <c r="B24944" s="2"/>
      <c r="C24944" s="2"/>
    </row>
    <row r="24945" spans="2:3" x14ac:dyDescent="0.45">
      <c r="B24945" s="2"/>
      <c r="C24945" s="2"/>
    </row>
    <row r="24946" spans="2:3" x14ac:dyDescent="0.45">
      <c r="B24946" s="2"/>
      <c r="C24946" s="2"/>
    </row>
    <row r="24947" spans="2:3" x14ac:dyDescent="0.45">
      <c r="B24947" s="2"/>
      <c r="C24947" s="2"/>
    </row>
    <row r="24948" spans="2:3" x14ac:dyDescent="0.45">
      <c r="B24948" s="2"/>
      <c r="C24948" s="2"/>
    </row>
    <row r="24949" spans="2:3" x14ac:dyDescent="0.45">
      <c r="B24949" s="2"/>
      <c r="C24949" s="2"/>
    </row>
    <row r="24950" spans="2:3" x14ac:dyDescent="0.45">
      <c r="B24950" s="2"/>
      <c r="C24950" s="2"/>
    </row>
    <row r="24951" spans="2:3" x14ac:dyDescent="0.45">
      <c r="B24951" s="2"/>
      <c r="C24951" s="2"/>
    </row>
    <row r="24952" spans="2:3" x14ac:dyDescent="0.45">
      <c r="B24952" s="2"/>
      <c r="C24952" s="2"/>
    </row>
    <row r="24953" spans="2:3" x14ac:dyDescent="0.45">
      <c r="B24953" s="2"/>
      <c r="C24953" s="2"/>
    </row>
    <row r="24954" spans="2:3" x14ac:dyDescent="0.45">
      <c r="B24954" s="2"/>
      <c r="C24954" s="2"/>
    </row>
    <row r="24955" spans="2:3" x14ac:dyDescent="0.45">
      <c r="B24955" s="2"/>
      <c r="C24955" s="2"/>
    </row>
    <row r="24956" spans="2:3" x14ac:dyDescent="0.45">
      <c r="B24956" s="2"/>
      <c r="C24956" s="2"/>
    </row>
    <row r="24957" spans="2:3" x14ac:dyDescent="0.45">
      <c r="B24957" s="2"/>
      <c r="C24957" s="2"/>
    </row>
    <row r="24958" spans="2:3" x14ac:dyDescent="0.45">
      <c r="B24958" s="2"/>
      <c r="C24958" s="2"/>
    </row>
    <row r="24959" spans="2:3" x14ac:dyDescent="0.45">
      <c r="B24959" s="2"/>
      <c r="C24959" s="2"/>
    </row>
    <row r="24960" spans="2:3" x14ac:dyDescent="0.45">
      <c r="B24960" s="2"/>
      <c r="C24960" s="2"/>
    </row>
    <row r="24961" spans="2:3" x14ac:dyDescent="0.45">
      <c r="B24961" s="2"/>
      <c r="C24961" s="2"/>
    </row>
    <row r="24962" spans="2:3" x14ac:dyDescent="0.45">
      <c r="B24962" s="2"/>
      <c r="C24962" s="2"/>
    </row>
    <row r="24963" spans="2:3" x14ac:dyDescent="0.45">
      <c r="B24963" s="2"/>
      <c r="C24963" s="2"/>
    </row>
    <row r="24964" spans="2:3" x14ac:dyDescent="0.45">
      <c r="B24964" s="2"/>
      <c r="C24964" s="2"/>
    </row>
    <row r="24965" spans="2:3" x14ac:dyDescent="0.45">
      <c r="B24965" s="2"/>
      <c r="C24965" s="2"/>
    </row>
    <row r="24966" spans="2:3" x14ac:dyDescent="0.45">
      <c r="B24966" s="2"/>
      <c r="C24966" s="2"/>
    </row>
    <row r="24967" spans="2:3" x14ac:dyDescent="0.45">
      <c r="B24967" s="2"/>
      <c r="C24967" s="2"/>
    </row>
    <row r="24968" spans="2:3" x14ac:dyDescent="0.45">
      <c r="B24968" s="2"/>
      <c r="C24968" s="2"/>
    </row>
    <row r="24969" spans="2:3" x14ac:dyDescent="0.45">
      <c r="B24969" s="2"/>
      <c r="C24969" s="2"/>
    </row>
    <row r="24970" spans="2:3" x14ac:dyDescent="0.45">
      <c r="B24970" s="2"/>
      <c r="C24970" s="2"/>
    </row>
    <row r="24971" spans="2:3" x14ac:dyDescent="0.45">
      <c r="B24971" s="2"/>
      <c r="C24971" s="2"/>
    </row>
    <row r="24972" spans="2:3" x14ac:dyDescent="0.45">
      <c r="B24972" s="2"/>
      <c r="C24972" s="2"/>
    </row>
    <row r="24973" spans="2:3" x14ac:dyDescent="0.45">
      <c r="B24973" s="2"/>
      <c r="C24973" s="2"/>
    </row>
    <row r="24974" spans="2:3" x14ac:dyDescent="0.45">
      <c r="B24974" s="2"/>
      <c r="C24974" s="2"/>
    </row>
    <row r="24975" spans="2:3" x14ac:dyDescent="0.45">
      <c r="B24975" s="2"/>
      <c r="C24975" s="2"/>
    </row>
    <row r="24976" spans="2:3" x14ac:dyDescent="0.45">
      <c r="B24976" s="2"/>
      <c r="C24976" s="2"/>
    </row>
    <row r="24977" spans="2:3" x14ac:dyDescent="0.45">
      <c r="B24977" s="2"/>
      <c r="C24977" s="2"/>
    </row>
    <row r="24978" spans="2:3" x14ac:dyDescent="0.45">
      <c r="B24978" s="2"/>
      <c r="C24978" s="2"/>
    </row>
    <row r="24979" spans="2:3" x14ac:dyDescent="0.45">
      <c r="B24979" s="2"/>
      <c r="C24979" s="2"/>
    </row>
    <row r="24980" spans="2:3" x14ac:dyDescent="0.45">
      <c r="B24980" s="2"/>
      <c r="C24980" s="2"/>
    </row>
    <row r="24981" spans="2:3" x14ac:dyDescent="0.45">
      <c r="B24981" s="2"/>
      <c r="C24981" s="2"/>
    </row>
    <row r="24982" spans="2:3" x14ac:dyDescent="0.45">
      <c r="B24982" s="2"/>
      <c r="C24982" s="2"/>
    </row>
    <row r="24983" spans="2:3" x14ac:dyDescent="0.45">
      <c r="B24983" s="2"/>
      <c r="C24983" s="2"/>
    </row>
    <row r="24984" spans="2:3" x14ac:dyDescent="0.45">
      <c r="B24984" s="2"/>
      <c r="C24984" s="2"/>
    </row>
    <row r="24985" spans="2:3" x14ac:dyDescent="0.45">
      <c r="B24985" s="2"/>
      <c r="C24985" s="2"/>
    </row>
    <row r="24986" spans="2:3" x14ac:dyDescent="0.45">
      <c r="B24986" s="2"/>
      <c r="C24986" s="2"/>
    </row>
    <row r="24987" spans="2:3" x14ac:dyDescent="0.45">
      <c r="B24987" s="2"/>
      <c r="C24987" s="2"/>
    </row>
    <row r="24988" spans="2:3" x14ac:dyDescent="0.45">
      <c r="B24988" s="2"/>
      <c r="C24988" s="2"/>
    </row>
    <row r="24989" spans="2:3" x14ac:dyDescent="0.45">
      <c r="B24989" s="2"/>
      <c r="C24989" s="2"/>
    </row>
    <row r="24990" spans="2:3" x14ac:dyDescent="0.45">
      <c r="B24990" s="2"/>
      <c r="C24990" s="2"/>
    </row>
    <row r="24991" spans="2:3" x14ac:dyDescent="0.45">
      <c r="B24991" s="2"/>
      <c r="C24991" s="2"/>
    </row>
    <row r="24992" spans="2:3" x14ac:dyDescent="0.45">
      <c r="B24992" s="2"/>
      <c r="C24992" s="2"/>
    </row>
    <row r="24993" spans="2:3" x14ac:dyDescent="0.45">
      <c r="B24993" s="2"/>
      <c r="C24993" s="2"/>
    </row>
    <row r="24994" spans="2:3" x14ac:dyDescent="0.45">
      <c r="B24994" s="2"/>
      <c r="C24994" s="2"/>
    </row>
    <row r="24995" spans="2:3" x14ac:dyDescent="0.45">
      <c r="B24995" s="2"/>
      <c r="C24995" s="2"/>
    </row>
    <row r="24996" spans="2:3" x14ac:dyDescent="0.45">
      <c r="B24996" s="2"/>
      <c r="C24996" s="2"/>
    </row>
    <row r="24997" spans="2:3" x14ac:dyDescent="0.45">
      <c r="B24997" s="2"/>
      <c r="C24997" s="2"/>
    </row>
    <row r="24998" spans="2:3" x14ac:dyDescent="0.45">
      <c r="B24998" s="2"/>
      <c r="C24998" s="2"/>
    </row>
    <row r="24999" spans="2:3" x14ac:dyDescent="0.45">
      <c r="B24999" s="2"/>
      <c r="C24999" s="2"/>
    </row>
    <row r="25000" spans="2:3" x14ac:dyDescent="0.45">
      <c r="B25000" s="2"/>
      <c r="C25000" s="2"/>
    </row>
    <row r="25001" spans="2:3" x14ac:dyDescent="0.45">
      <c r="B25001" s="2"/>
      <c r="C25001" s="2"/>
    </row>
    <row r="25002" spans="2:3" x14ac:dyDescent="0.45">
      <c r="B25002" s="2"/>
      <c r="C25002" s="2"/>
    </row>
    <row r="25003" spans="2:3" x14ac:dyDescent="0.45">
      <c r="B25003" s="2"/>
      <c r="C25003" s="2"/>
    </row>
    <row r="25004" spans="2:3" x14ac:dyDescent="0.45">
      <c r="B25004" s="2"/>
      <c r="C25004" s="2"/>
    </row>
    <row r="25005" spans="2:3" x14ac:dyDescent="0.45">
      <c r="B25005" s="2"/>
      <c r="C25005" s="2"/>
    </row>
    <row r="25006" spans="2:3" x14ac:dyDescent="0.45">
      <c r="B25006" s="2"/>
      <c r="C25006" s="2"/>
    </row>
    <row r="25007" spans="2:3" x14ac:dyDescent="0.45">
      <c r="B25007" s="2"/>
      <c r="C25007" s="2"/>
    </row>
    <row r="25008" spans="2:3" x14ac:dyDescent="0.45">
      <c r="B25008" s="2"/>
      <c r="C25008" s="2"/>
    </row>
    <row r="25009" spans="2:3" x14ac:dyDescent="0.45">
      <c r="B25009" s="2"/>
      <c r="C25009" s="2"/>
    </row>
    <row r="25010" spans="2:3" x14ac:dyDescent="0.45">
      <c r="B25010" s="2"/>
      <c r="C25010" s="2"/>
    </row>
    <row r="25011" spans="2:3" x14ac:dyDescent="0.45">
      <c r="B25011" s="2"/>
      <c r="C25011" s="2"/>
    </row>
    <row r="25012" spans="2:3" x14ac:dyDescent="0.45">
      <c r="B25012" s="2"/>
      <c r="C25012" s="2"/>
    </row>
    <row r="25013" spans="2:3" x14ac:dyDescent="0.45">
      <c r="B25013" s="2"/>
      <c r="C25013" s="2"/>
    </row>
    <row r="25014" spans="2:3" x14ac:dyDescent="0.45">
      <c r="B25014" s="2"/>
      <c r="C25014" s="2"/>
    </row>
    <row r="25015" spans="2:3" x14ac:dyDescent="0.45">
      <c r="B25015" s="2"/>
      <c r="C25015" s="2"/>
    </row>
    <row r="25016" spans="2:3" x14ac:dyDescent="0.45">
      <c r="B25016" s="2"/>
      <c r="C25016" s="2"/>
    </row>
    <row r="25017" spans="2:3" x14ac:dyDescent="0.45">
      <c r="B25017" s="2"/>
      <c r="C25017" s="2"/>
    </row>
    <row r="25018" spans="2:3" x14ac:dyDescent="0.45">
      <c r="B25018" s="2"/>
      <c r="C25018" s="2"/>
    </row>
    <row r="25019" spans="2:3" x14ac:dyDescent="0.45">
      <c r="B25019" s="2"/>
      <c r="C25019" s="2"/>
    </row>
    <row r="25020" spans="2:3" x14ac:dyDescent="0.45">
      <c r="B25020" s="2"/>
      <c r="C25020" s="2"/>
    </row>
    <row r="25021" spans="2:3" x14ac:dyDescent="0.45">
      <c r="B25021" s="2"/>
      <c r="C25021" s="2"/>
    </row>
    <row r="25022" spans="2:3" x14ac:dyDescent="0.45">
      <c r="B25022" s="2"/>
      <c r="C25022" s="2"/>
    </row>
    <row r="25023" spans="2:3" x14ac:dyDescent="0.45">
      <c r="B25023" s="2"/>
      <c r="C25023" s="2"/>
    </row>
    <row r="25024" spans="2:3" x14ac:dyDescent="0.45">
      <c r="B25024" s="2"/>
      <c r="C25024" s="2"/>
    </row>
    <row r="25025" spans="2:3" x14ac:dyDescent="0.45">
      <c r="B25025" s="2"/>
      <c r="C25025" s="2"/>
    </row>
    <row r="25026" spans="2:3" x14ac:dyDescent="0.45">
      <c r="B25026" s="2"/>
      <c r="C25026" s="2"/>
    </row>
    <row r="25027" spans="2:3" x14ac:dyDescent="0.45">
      <c r="B25027" s="2"/>
      <c r="C25027" s="2"/>
    </row>
    <row r="25028" spans="2:3" x14ac:dyDescent="0.45">
      <c r="B25028" s="2"/>
      <c r="C25028" s="2"/>
    </row>
    <row r="25029" spans="2:3" x14ac:dyDescent="0.45">
      <c r="B25029" s="2"/>
      <c r="C25029" s="2"/>
    </row>
    <row r="25030" spans="2:3" x14ac:dyDescent="0.45">
      <c r="B25030" s="2"/>
      <c r="C25030" s="2"/>
    </row>
    <row r="25031" spans="2:3" x14ac:dyDescent="0.45">
      <c r="B25031" s="2"/>
      <c r="C25031" s="2"/>
    </row>
    <row r="25032" spans="2:3" x14ac:dyDescent="0.45">
      <c r="B25032" s="2"/>
      <c r="C25032" s="2"/>
    </row>
    <row r="25033" spans="2:3" x14ac:dyDescent="0.45">
      <c r="B25033" s="2"/>
      <c r="C25033" s="2"/>
    </row>
    <row r="25034" spans="2:3" x14ac:dyDescent="0.45">
      <c r="B25034" s="2"/>
      <c r="C25034" s="2"/>
    </row>
    <row r="25035" spans="2:3" x14ac:dyDescent="0.45">
      <c r="B25035" s="2"/>
      <c r="C25035" s="2"/>
    </row>
    <row r="25036" spans="2:3" x14ac:dyDescent="0.45">
      <c r="B25036" s="2"/>
      <c r="C25036" s="2"/>
    </row>
    <row r="25037" spans="2:3" x14ac:dyDescent="0.45">
      <c r="B25037" s="2"/>
      <c r="C25037" s="2"/>
    </row>
    <row r="25038" spans="2:3" x14ac:dyDescent="0.45">
      <c r="B25038" s="2"/>
      <c r="C25038" s="2"/>
    </row>
    <row r="25039" spans="2:3" x14ac:dyDescent="0.45">
      <c r="B25039" s="2"/>
      <c r="C25039" s="2"/>
    </row>
    <row r="25040" spans="2:3" x14ac:dyDescent="0.45">
      <c r="B25040" s="2"/>
      <c r="C25040" s="2"/>
    </row>
    <row r="25041" spans="2:3" x14ac:dyDescent="0.45">
      <c r="B25041" s="2"/>
      <c r="C25041" s="2"/>
    </row>
    <row r="25042" spans="2:3" x14ac:dyDescent="0.45">
      <c r="B25042" s="2"/>
      <c r="C25042" s="2"/>
    </row>
    <row r="25043" spans="2:3" x14ac:dyDescent="0.45">
      <c r="B25043" s="2"/>
      <c r="C25043" s="2"/>
    </row>
    <row r="25044" spans="2:3" x14ac:dyDescent="0.45">
      <c r="B25044" s="2"/>
      <c r="C25044" s="2"/>
    </row>
    <row r="25045" spans="2:3" x14ac:dyDescent="0.45">
      <c r="B25045" s="2"/>
      <c r="C25045" s="2"/>
    </row>
    <row r="25046" spans="2:3" x14ac:dyDescent="0.45">
      <c r="B25046" s="2"/>
      <c r="C25046" s="2"/>
    </row>
    <row r="25047" spans="2:3" x14ac:dyDescent="0.45">
      <c r="B25047" s="2"/>
      <c r="C25047" s="2"/>
    </row>
    <row r="25048" spans="2:3" x14ac:dyDescent="0.45">
      <c r="B25048" s="2"/>
      <c r="C25048" s="2"/>
    </row>
    <row r="25049" spans="2:3" x14ac:dyDescent="0.45">
      <c r="B25049" s="2"/>
      <c r="C25049" s="2"/>
    </row>
    <row r="25050" spans="2:3" x14ac:dyDescent="0.45">
      <c r="B25050" s="2"/>
      <c r="C25050" s="2"/>
    </row>
    <row r="25051" spans="2:3" x14ac:dyDescent="0.45">
      <c r="B25051" s="2"/>
      <c r="C25051" s="2"/>
    </row>
    <row r="25052" spans="2:3" x14ac:dyDescent="0.45">
      <c r="B25052" s="2"/>
      <c r="C25052" s="2"/>
    </row>
    <row r="25053" spans="2:3" x14ac:dyDescent="0.45">
      <c r="B25053" s="2"/>
      <c r="C25053" s="2"/>
    </row>
    <row r="25054" spans="2:3" x14ac:dyDescent="0.45">
      <c r="B25054" s="2"/>
      <c r="C25054" s="2"/>
    </row>
    <row r="25055" spans="2:3" x14ac:dyDescent="0.45">
      <c r="B25055" s="2"/>
      <c r="C25055" s="2"/>
    </row>
    <row r="25056" spans="2:3" x14ac:dyDescent="0.45">
      <c r="B25056" s="2"/>
      <c r="C25056" s="2"/>
    </row>
    <row r="25057" spans="2:3" x14ac:dyDescent="0.45">
      <c r="B25057" s="2"/>
      <c r="C25057" s="2"/>
    </row>
    <row r="25058" spans="2:3" x14ac:dyDescent="0.45">
      <c r="B25058" s="2"/>
      <c r="C25058" s="2"/>
    </row>
    <row r="25059" spans="2:3" x14ac:dyDescent="0.45">
      <c r="B25059" s="2"/>
      <c r="C25059" s="2"/>
    </row>
    <row r="25060" spans="2:3" x14ac:dyDescent="0.45">
      <c r="B25060" s="2"/>
      <c r="C25060" s="2"/>
    </row>
    <row r="25061" spans="2:3" x14ac:dyDescent="0.45">
      <c r="B25061" s="2"/>
      <c r="C25061" s="2"/>
    </row>
    <row r="25062" spans="2:3" x14ac:dyDescent="0.45">
      <c r="B25062" s="2"/>
      <c r="C25062" s="2"/>
    </row>
    <row r="25063" spans="2:3" x14ac:dyDescent="0.45">
      <c r="B25063" s="2"/>
      <c r="C25063" s="2"/>
    </row>
    <row r="25064" spans="2:3" x14ac:dyDescent="0.45">
      <c r="B25064" s="2"/>
      <c r="C25064" s="2"/>
    </row>
    <row r="25065" spans="2:3" x14ac:dyDescent="0.45">
      <c r="B25065" s="2"/>
      <c r="C25065" s="2"/>
    </row>
    <row r="25066" spans="2:3" x14ac:dyDescent="0.45">
      <c r="B25066" s="2"/>
      <c r="C25066" s="2"/>
    </row>
    <row r="25067" spans="2:3" x14ac:dyDescent="0.45">
      <c r="B25067" s="2"/>
      <c r="C25067" s="2"/>
    </row>
    <row r="25068" spans="2:3" x14ac:dyDescent="0.45">
      <c r="B25068" s="2"/>
      <c r="C25068" s="2"/>
    </row>
    <row r="25069" spans="2:3" x14ac:dyDescent="0.45">
      <c r="B25069" s="2"/>
      <c r="C25069" s="2"/>
    </row>
    <row r="25070" spans="2:3" x14ac:dyDescent="0.45">
      <c r="B25070" s="2"/>
      <c r="C25070" s="2"/>
    </row>
    <row r="25071" spans="2:3" x14ac:dyDescent="0.45">
      <c r="B25071" s="2"/>
      <c r="C25071" s="2"/>
    </row>
    <row r="25072" spans="2:3" x14ac:dyDescent="0.45">
      <c r="B25072" s="2"/>
      <c r="C25072" s="2"/>
    </row>
    <row r="25073" spans="2:3" x14ac:dyDescent="0.45">
      <c r="B25073" s="2"/>
      <c r="C25073" s="2"/>
    </row>
    <row r="25074" spans="2:3" x14ac:dyDescent="0.45">
      <c r="B25074" s="2"/>
      <c r="C25074" s="2"/>
    </row>
    <row r="25075" spans="2:3" x14ac:dyDescent="0.45">
      <c r="B25075" s="2"/>
      <c r="C25075" s="2"/>
    </row>
    <row r="25076" spans="2:3" x14ac:dyDescent="0.45">
      <c r="B25076" s="2"/>
      <c r="C25076" s="2"/>
    </row>
    <row r="25077" spans="2:3" x14ac:dyDescent="0.45">
      <c r="B25077" s="2"/>
      <c r="C25077" s="2"/>
    </row>
    <row r="25078" spans="2:3" x14ac:dyDescent="0.45">
      <c r="B25078" s="2"/>
      <c r="C25078" s="2"/>
    </row>
    <row r="25079" spans="2:3" x14ac:dyDescent="0.45">
      <c r="B25079" s="2"/>
      <c r="C25079" s="2"/>
    </row>
    <row r="25080" spans="2:3" x14ac:dyDescent="0.45">
      <c r="B25080" s="2"/>
      <c r="C25080" s="2"/>
    </row>
    <row r="25081" spans="2:3" x14ac:dyDescent="0.45">
      <c r="B25081" s="2"/>
      <c r="C25081" s="2"/>
    </row>
    <row r="25082" spans="2:3" x14ac:dyDescent="0.45">
      <c r="B25082" s="2"/>
      <c r="C25082" s="2"/>
    </row>
    <row r="25083" spans="2:3" x14ac:dyDescent="0.45">
      <c r="B25083" s="2"/>
      <c r="C25083" s="2"/>
    </row>
    <row r="25084" spans="2:3" x14ac:dyDescent="0.45">
      <c r="B25084" s="2"/>
      <c r="C25084" s="2"/>
    </row>
    <row r="25085" spans="2:3" x14ac:dyDescent="0.45">
      <c r="B25085" s="2"/>
      <c r="C25085" s="2"/>
    </row>
    <row r="25086" spans="2:3" x14ac:dyDescent="0.45">
      <c r="B25086" s="2"/>
      <c r="C25086" s="2"/>
    </row>
    <row r="25087" spans="2:3" x14ac:dyDescent="0.45">
      <c r="B25087" s="2"/>
      <c r="C25087" s="2"/>
    </row>
    <row r="25088" spans="2:3" x14ac:dyDescent="0.45">
      <c r="B25088" s="2"/>
      <c r="C25088" s="2"/>
    </row>
    <row r="25089" spans="2:3" x14ac:dyDescent="0.45">
      <c r="B25089" s="2"/>
      <c r="C25089" s="2"/>
    </row>
    <row r="25090" spans="2:3" x14ac:dyDescent="0.45">
      <c r="B25090" s="2"/>
      <c r="C25090" s="2"/>
    </row>
    <row r="25091" spans="2:3" x14ac:dyDescent="0.45">
      <c r="B25091" s="2"/>
      <c r="C25091" s="2"/>
    </row>
    <row r="25092" spans="2:3" x14ac:dyDescent="0.45">
      <c r="B25092" s="2"/>
      <c r="C25092" s="2"/>
    </row>
    <row r="25093" spans="2:3" x14ac:dyDescent="0.45">
      <c r="B25093" s="2"/>
      <c r="C25093" s="2"/>
    </row>
    <row r="25094" spans="2:3" x14ac:dyDescent="0.45">
      <c r="B25094" s="2"/>
      <c r="C25094" s="2"/>
    </row>
    <row r="25095" spans="2:3" x14ac:dyDescent="0.45">
      <c r="B25095" s="2"/>
      <c r="C25095" s="2"/>
    </row>
    <row r="25096" spans="2:3" x14ac:dyDescent="0.45">
      <c r="B25096" s="2"/>
      <c r="C25096" s="2"/>
    </row>
    <row r="25097" spans="2:3" x14ac:dyDescent="0.45">
      <c r="B25097" s="2"/>
      <c r="C25097" s="2"/>
    </row>
    <row r="25098" spans="2:3" x14ac:dyDescent="0.45">
      <c r="B25098" s="2"/>
      <c r="C25098" s="2"/>
    </row>
    <row r="25099" spans="2:3" x14ac:dyDescent="0.45">
      <c r="B25099" s="2"/>
      <c r="C25099" s="2"/>
    </row>
    <row r="25100" spans="2:3" x14ac:dyDescent="0.45">
      <c r="B25100" s="2"/>
      <c r="C25100" s="2"/>
    </row>
    <row r="25101" spans="2:3" x14ac:dyDescent="0.45">
      <c r="B25101" s="2"/>
      <c r="C25101" s="2"/>
    </row>
    <row r="25102" spans="2:3" x14ac:dyDescent="0.45">
      <c r="B25102" s="2"/>
      <c r="C25102" s="2"/>
    </row>
    <row r="25103" spans="2:3" x14ac:dyDescent="0.45">
      <c r="B25103" s="2"/>
      <c r="C25103" s="2"/>
    </row>
    <row r="25104" spans="2:3" x14ac:dyDescent="0.45">
      <c r="B25104" s="2"/>
      <c r="C25104" s="2"/>
    </row>
    <row r="25105" spans="2:3" x14ac:dyDescent="0.45">
      <c r="B25105" s="2"/>
      <c r="C25105" s="2"/>
    </row>
    <row r="25106" spans="2:3" x14ac:dyDescent="0.45">
      <c r="B25106" s="2"/>
      <c r="C25106" s="2"/>
    </row>
    <row r="25107" spans="2:3" x14ac:dyDescent="0.45">
      <c r="B25107" s="2"/>
      <c r="C25107" s="2"/>
    </row>
    <row r="25108" spans="2:3" x14ac:dyDescent="0.45">
      <c r="B25108" s="2"/>
      <c r="C25108" s="2"/>
    </row>
    <row r="25109" spans="2:3" x14ac:dyDescent="0.45">
      <c r="B25109" s="2"/>
      <c r="C25109" s="2"/>
    </row>
    <row r="25110" spans="2:3" x14ac:dyDescent="0.45">
      <c r="B25110" s="2"/>
      <c r="C25110" s="2"/>
    </row>
    <row r="25111" spans="2:3" x14ac:dyDescent="0.45">
      <c r="B25111" s="2"/>
      <c r="C25111" s="2"/>
    </row>
    <row r="25112" spans="2:3" x14ac:dyDescent="0.45">
      <c r="B25112" s="2"/>
      <c r="C25112" s="2"/>
    </row>
    <row r="25113" spans="2:3" x14ac:dyDescent="0.45">
      <c r="B25113" s="2"/>
      <c r="C25113" s="2"/>
    </row>
    <row r="25114" spans="2:3" x14ac:dyDescent="0.45">
      <c r="B25114" s="2"/>
      <c r="C25114" s="2"/>
    </row>
    <row r="25115" spans="2:3" x14ac:dyDescent="0.45">
      <c r="B25115" s="2"/>
      <c r="C25115" s="2"/>
    </row>
    <row r="25116" spans="2:3" x14ac:dyDescent="0.45">
      <c r="B25116" s="2"/>
      <c r="C25116" s="2"/>
    </row>
    <row r="25117" spans="2:3" x14ac:dyDescent="0.45">
      <c r="B25117" s="2"/>
      <c r="C25117" s="2"/>
    </row>
    <row r="25118" spans="2:3" x14ac:dyDescent="0.45">
      <c r="B25118" s="2"/>
      <c r="C25118" s="2"/>
    </row>
    <row r="25119" spans="2:3" x14ac:dyDescent="0.45">
      <c r="B25119" s="2"/>
      <c r="C25119" s="2"/>
    </row>
    <row r="25120" spans="2:3" x14ac:dyDescent="0.45">
      <c r="B25120" s="2"/>
      <c r="C25120" s="2"/>
    </row>
    <row r="25121" spans="2:3" x14ac:dyDescent="0.45">
      <c r="B25121" s="2"/>
      <c r="C25121" s="2"/>
    </row>
    <row r="25122" spans="2:3" x14ac:dyDescent="0.45">
      <c r="B25122" s="2"/>
      <c r="C25122" s="2"/>
    </row>
    <row r="25123" spans="2:3" x14ac:dyDescent="0.45">
      <c r="B25123" s="2"/>
      <c r="C25123" s="2"/>
    </row>
    <row r="25124" spans="2:3" x14ac:dyDescent="0.45">
      <c r="B25124" s="2"/>
      <c r="C25124" s="2"/>
    </row>
    <row r="25125" spans="2:3" x14ac:dyDescent="0.45">
      <c r="B25125" s="2"/>
      <c r="C25125" s="2"/>
    </row>
    <row r="25126" spans="2:3" x14ac:dyDescent="0.45">
      <c r="B25126" s="2"/>
      <c r="C25126" s="2"/>
    </row>
    <row r="25127" spans="2:3" x14ac:dyDescent="0.45">
      <c r="B25127" s="2"/>
      <c r="C25127" s="2"/>
    </row>
    <row r="25128" spans="2:3" x14ac:dyDescent="0.45">
      <c r="B25128" s="2"/>
      <c r="C25128" s="2"/>
    </row>
    <row r="25129" spans="2:3" x14ac:dyDescent="0.45">
      <c r="B25129" s="2"/>
      <c r="C25129" s="2"/>
    </row>
    <row r="25130" spans="2:3" x14ac:dyDescent="0.45">
      <c r="B25130" s="2"/>
      <c r="C25130" s="2"/>
    </row>
    <row r="25131" spans="2:3" x14ac:dyDescent="0.45">
      <c r="B25131" s="2"/>
      <c r="C25131" s="2"/>
    </row>
    <row r="25132" spans="2:3" x14ac:dyDescent="0.45">
      <c r="B25132" s="2"/>
      <c r="C25132" s="2"/>
    </row>
    <row r="25133" spans="2:3" x14ac:dyDescent="0.45">
      <c r="B25133" s="2"/>
      <c r="C25133" s="2"/>
    </row>
    <row r="25134" spans="2:3" x14ac:dyDescent="0.45">
      <c r="B25134" s="2"/>
      <c r="C25134" s="2"/>
    </row>
    <row r="25135" spans="2:3" x14ac:dyDescent="0.45">
      <c r="B25135" s="2"/>
      <c r="C25135" s="2"/>
    </row>
    <row r="25136" spans="2:3" x14ac:dyDescent="0.45">
      <c r="B25136" s="2"/>
      <c r="C25136" s="2"/>
    </row>
    <row r="25137" spans="2:3" x14ac:dyDescent="0.45">
      <c r="B25137" s="2"/>
      <c r="C25137" s="2"/>
    </row>
    <row r="25138" spans="2:3" x14ac:dyDescent="0.45">
      <c r="B25138" s="2"/>
      <c r="C25138" s="2"/>
    </row>
    <row r="25139" spans="2:3" x14ac:dyDescent="0.45">
      <c r="B25139" s="2"/>
      <c r="C25139" s="2"/>
    </row>
    <row r="25140" spans="2:3" x14ac:dyDescent="0.45">
      <c r="B25140" s="2"/>
      <c r="C25140" s="2"/>
    </row>
    <row r="25141" spans="2:3" x14ac:dyDescent="0.45">
      <c r="B25141" s="2"/>
      <c r="C25141" s="2"/>
    </row>
    <row r="25142" spans="2:3" x14ac:dyDescent="0.45">
      <c r="B25142" s="2"/>
      <c r="C25142" s="2"/>
    </row>
    <row r="25143" spans="2:3" x14ac:dyDescent="0.45">
      <c r="B25143" s="2"/>
      <c r="C25143" s="2"/>
    </row>
    <row r="25144" spans="2:3" x14ac:dyDescent="0.45">
      <c r="B25144" s="2"/>
      <c r="C25144" s="2"/>
    </row>
    <row r="25145" spans="2:3" x14ac:dyDescent="0.45">
      <c r="B25145" s="2"/>
      <c r="C25145" s="2"/>
    </row>
    <row r="25146" spans="2:3" x14ac:dyDescent="0.45">
      <c r="B25146" s="2"/>
      <c r="C25146" s="2"/>
    </row>
    <row r="25147" spans="2:3" x14ac:dyDescent="0.45">
      <c r="B25147" s="2"/>
      <c r="C25147" s="2"/>
    </row>
    <row r="25148" spans="2:3" x14ac:dyDescent="0.45">
      <c r="B25148" s="2"/>
      <c r="C25148" s="2"/>
    </row>
    <row r="25149" spans="2:3" x14ac:dyDescent="0.45">
      <c r="B25149" s="2"/>
      <c r="C25149" s="2"/>
    </row>
    <row r="25150" spans="2:3" x14ac:dyDescent="0.45">
      <c r="B25150" s="2"/>
      <c r="C25150" s="2"/>
    </row>
    <row r="25151" spans="2:3" x14ac:dyDescent="0.45">
      <c r="B25151" s="2"/>
      <c r="C25151" s="2"/>
    </row>
    <row r="25152" spans="2:3" x14ac:dyDescent="0.45">
      <c r="B25152" s="2"/>
      <c r="C25152" s="2"/>
    </row>
    <row r="25153" spans="2:3" x14ac:dyDescent="0.45">
      <c r="B25153" s="2"/>
      <c r="C25153" s="2"/>
    </row>
    <row r="25154" spans="2:3" x14ac:dyDescent="0.45">
      <c r="B25154" s="2"/>
      <c r="C25154" s="2"/>
    </row>
    <row r="25155" spans="2:3" x14ac:dyDescent="0.45">
      <c r="B25155" s="2"/>
      <c r="C25155" s="2"/>
    </row>
    <row r="25156" spans="2:3" x14ac:dyDescent="0.45">
      <c r="B25156" s="2"/>
      <c r="C25156" s="2"/>
    </row>
    <row r="25157" spans="2:3" x14ac:dyDescent="0.45">
      <c r="B25157" s="2"/>
      <c r="C25157" s="2"/>
    </row>
    <row r="25158" spans="2:3" x14ac:dyDescent="0.45">
      <c r="B25158" s="2"/>
      <c r="C25158" s="2"/>
    </row>
    <row r="25159" spans="2:3" x14ac:dyDescent="0.45">
      <c r="B25159" s="2"/>
      <c r="C25159" s="2"/>
    </row>
    <row r="25160" spans="2:3" x14ac:dyDescent="0.45">
      <c r="B25160" s="2"/>
      <c r="C25160" s="2"/>
    </row>
    <row r="25161" spans="2:3" x14ac:dyDescent="0.45">
      <c r="B25161" s="2"/>
      <c r="C25161" s="2"/>
    </row>
    <row r="25162" spans="2:3" x14ac:dyDescent="0.45">
      <c r="B25162" s="2"/>
      <c r="C25162" s="2"/>
    </row>
    <row r="25163" spans="2:3" x14ac:dyDescent="0.45">
      <c r="B25163" s="2"/>
      <c r="C25163" s="2"/>
    </row>
    <row r="25164" spans="2:3" x14ac:dyDescent="0.45">
      <c r="B25164" s="2"/>
      <c r="C25164" s="2"/>
    </row>
    <row r="25165" spans="2:3" x14ac:dyDescent="0.45">
      <c r="B25165" s="2"/>
      <c r="C25165" s="2"/>
    </row>
    <row r="25166" spans="2:3" x14ac:dyDescent="0.45">
      <c r="B25166" s="2"/>
      <c r="C25166" s="2"/>
    </row>
    <row r="25167" spans="2:3" x14ac:dyDescent="0.45">
      <c r="B25167" s="2"/>
      <c r="C25167" s="2"/>
    </row>
    <row r="25168" spans="2:3" x14ac:dyDescent="0.45">
      <c r="B25168" s="2"/>
      <c r="C25168" s="2"/>
    </row>
    <row r="25169" spans="2:3" x14ac:dyDescent="0.45">
      <c r="B25169" s="2"/>
      <c r="C25169" s="2"/>
    </row>
    <row r="25170" spans="2:3" x14ac:dyDescent="0.45">
      <c r="B25170" s="2"/>
      <c r="C25170" s="2"/>
    </row>
    <row r="25171" spans="2:3" x14ac:dyDescent="0.45">
      <c r="B25171" s="2"/>
      <c r="C25171" s="2"/>
    </row>
    <row r="25172" spans="2:3" x14ac:dyDescent="0.45">
      <c r="B25172" s="2"/>
      <c r="C25172" s="2"/>
    </row>
    <row r="25173" spans="2:3" x14ac:dyDescent="0.45">
      <c r="B25173" s="2"/>
      <c r="C25173" s="2"/>
    </row>
    <row r="25174" spans="2:3" x14ac:dyDescent="0.45">
      <c r="B25174" s="2"/>
      <c r="C25174" s="2"/>
    </row>
    <row r="25175" spans="2:3" x14ac:dyDescent="0.45">
      <c r="B25175" s="2"/>
      <c r="C25175" s="2"/>
    </row>
    <row r="25176" spans="2:3" x14ac:dyDescent="0.45">
      <c r="B25176" s="2"/>
      <c r="C25176" s="2"/>
    </row>
    <row r="25177" spans="2:3" x14ac:dyDescent="0.45">
      <c r="B25177" s="2"/>
      <c r="C25177" s="2"/>
    </row>
    <row r="25178" spans="2:3" x14ac:dyDescent="0.45">
      <c r="B25178" s="2"/>
      <c r="C25178" s="2"/>
    </row>
    <row r="25179" spans="2:3" x14ac:dyDescent="0.45">
      <c r="B25179" s="2"/>
      <c r="C25179" s="2"/>
    </row>
    <row r="25180" spans="2:3" x14ac:dyDescent="0.45">
      <c r="B25180" s="2"/>
      <c r="C25180" s="2"/>
    </row>
    <row r="25181" spans="2:3" x14ac:dyDescent="0.45">
      <c r="B25181" s="2"/>
      <c r="C25181" s="2"/>
    </row>
    <row r="25182" spans="2:3" x14ac:dyDescent="0.45">
      <c r="B25182" s="2"/>
      <c r="C25182" s="2"/>
    </row>
    <row r="25183" spans="2:3" x14ac:dyDescent="0.45">
      <c r="B25183" s="2"/>
      <c r="C25183" s="2"/>
    </row>
    <row r="25184" spans="2:3" x14ac:dyDescent="0.45">
      <c r="B25184" s="2"/>
      <c r="C25184" s="2"/>
    </row>
    <row r="25185" spans="2:3" x14ac:dyDescent="0.45">
      <c r="B25185" s="2"/>
      <c r="C25185" s="2"/>
    </row>
    <row r="25186" spans="2:3" x14ac:dyDescent="0.45">
      <c r="B25186" s="2"/>
      <c r="C25186" s="2"/>
    </row>
    <row r="25187" spans="2:3" x14ac:dyDescent="0.45">
      <c r="B25187" s="2"/>
      <c r="C25187" s="2"/>
    </row>
    <row r="25188" spans="2:3" x14ac:dyDescent="0.45">
      <c r="B25188" s="2"/>
      <c r="C25188" s="2"/>
    </row>
    <row r="25189" spans="2:3" x14ac:dyDescent="0.45">
      <c r="B25189" s="2"/>
      <c r="C25189" s="2"/>
    </row>
    <row r="25190" spans="2:3" x14ac:dyDescent="0.45">
      <c r="B25190" s="2"/>
      <c r="C25190" s="2"/>
    </row>
    <row r="25191" spans="2:3" x14ac:dyDescent="0.45">
      <c r="B25191" s="2"/>
      <c r="C25191" s="2"/>
    </row>
    <row r="25192" spans="2:3" x14ac:dyDescent="0.45">
      <c r="B25192" s="2"/>
      <c r="C25192" s="2"/>
    </row>
    <row r="25193" spans="2:3" x14ac:dyDescent="0.45">
      <c r="B25193" s="2"/>
      <c r="C25193" s="2"/>
    </row>
    <row r="25194" spans="2:3" x14ac:dyDescent="0.45">
      <c r="B25194" s="2"/>
      <c r="C25194" s="2"/>
    </row>
    <row r="25195" spans="2:3" x14ac:dyDescent="0.45">
      <c r="B25195" s="2"/>
      <c r="C25195" s="2"/>
    </row>
    <row r="25196" spans="2:3" x14ac:dyDescent="0.45">
      <c r="B25196" s="2"/>
      <c r="C25196" s="2"/>
    </row>
    <row r="25197" spans="2:3" x14ac:dyDescent="0.45">
      <c r="B25197" s="2"/>
      <c r="C25197" s="2"/>
    </row>
    <row r="25198" spans="2:3" x14ac:dyDescent="0.45">
      <c r="B25198" s="2"/>
      <c r="C25198" s="2"/>
    </row>
    <row r="25199" spans="2:3" x14ac:dyDescent="0.45">
      <c r="B25199" s="2"/>
      <c r="C25199" s="2"/>
    </row>
    <row r="25200" spans="2:3" x14ac:dyDescent="0.45">
      <c r="B25200" s="2"/>
      <c r="C25200" s="2"/>
    </row>
    <row r="25201" spans="2:3" x14ac:dyDescent="0.45">
      <c r="B25201" s="2"/>
      <c r="C25201" s="2"/>
    </row>
    <row r="25202" spans="2:3" x14ac:dyDescent="0.45">
      <c r="B25202" s="2"/>
      <c r="C25202" s="2"/>
    </row>
    <row r="25203" spans="2:3" x14ac:dyDescent="0.45">
      <c r="B25203" s="2"/>
      <c r="C25203" s="2"/>
    </row>
    <row r="25204" spans="2:3" x14ac:dyDescent="0.45">
      <c r="B25204" s="2"/>
      <c r="C25204" s="2"/>
    </row>
    <row r="25205" spans="2:3" x14ac:dyDescent="0.45">
      <c r="B25205" s="2"/>
      <c r="C25205" s="2"/>
    </row>
    <row r="25206" spans="2:3" x14ac:dyDescent="0.45">
      <c r="B25206" s="2"/>
      <c r="C25206" s="2"/>
    </row>
    <row r="25207" spans="2:3" x14ac:dyDescent="0.45">
      <c r="B25207" s="2"/>
      <c r="C25207" s="2"/>
    </row>
    <row r="25208" spans="2:3" x14ac:dyDescent="0.45">
      <c r="B25208" s="2"/>
      <c r="C25208" s="2"/>
    </row>
    <row r="25209" spans="2:3" x14ac:dyDescent="0.45">
      <c r="B25209" s="2"/>
      <c r="C25209" s="2"/>
    </row>
    <row r="25210" spans="2:3" x14ac:dyDescent="0.45">
      <c r="B25210" s="2"/>
      <c r="C25210" s="2"/>
    </row>
    <row r="25211" spans="2:3" x14ac:dyDescent="0.45">
      <c r="B25211" s="2"/>
      <c r="C25211" s="2"/>
    </row>
    <row r="25212" spans="2:3" x14ac:dyDescent="0.45">
      <c r="B25212" s="2"/>
      <c r="C25212" s="2"/>
    </row>
    <row r="25213" spans="2:3" x14ac:dyDescent="0.45">
      <c r="B25213" s="2"/>
      <c r="C25213" s="2"/>
    </row>
    <row r="25214" spans="2:3" x14ac:dyDescent="0.45">
      <c r="B25214" s="2"/>
      <c r="C25214" s="2"/>
    </row>
    <row r="25215" spans="2:3" x14ac:dyDescent="0.45">
      <c r="B25215" s="2"/>
      <c r="C25215" s="2"/>
    </row>
    <row r="25216" spans="2:3" x14ac:dyDescent="0.45">
      <c r="B25216" s="2"/>
      <c r="C25216" s="2"/>
    </row>
    <row r="25217" spans="2:3" x14ac:dyDescent="0.45">
      <c r="B25217" s="2"/>
      <c r="C25217" s="2"/>
    </row>
    <row r="25218" spans="2:3" x14ac:dyDescent="0.45">
      <c r="B25218" s="2"/>
      <c r="C25218" s="2"/>
    </row>
    <row r="25219" spans="2:3" x14ac:dyDescent="0.45">
      <c r="B25219" s="2"/>
      <c r="C25219" s="2"/>
    </row>
    <row r="25220" spans="2:3" x14ac:dyDescent="0.45">
      <c r="B25220" s="2"/>
      <c r="C25220" s="2"/>
    </row>
    <row r="25221" spans="2:3" x14ac:dyDescent="0.45">
      <c r="B25221" s="2"/>
      <c r="C25221" s="2"/>
    </row>
    <row r="25222" spans="2:3" x14ac:dyDescent="0.45">
      <c r="B25222" s="2"/>
      <c r="C25222" s="2"/>
    </row>
    <row r="25223" spans="2:3" x14ac:dyDescent="0.45">
      <c r="B25223" s="2"/>
      <c r="C25223" s="2"/>
    </row>
    <row r="25224" spans="2:3" x14ac:dyDescent="0.45">
      <c r="B25224" s="2"/>
      <c r="C25224" s="2"/>
    </row>
    <row r="25225" spans="2:3" x14ac:dyDescent="0.45">
      <c r="B25225" s="2"/>
      <c r="C25225" s="2"/>
    </row>
    <row r="25226" spans="2:3" x14ac:dyDescent="0.45">
      <c r="B25226" s="2"/>
      <c r="C25226" s="2"/>
    </row>
    <row r="25227" spans="2:3" x14ac:dyDescent="0.45">
      <c r="B25227" s="2"/>
      <c r="C25227" s="2"/>
    </row>
    <row r="25228" spans="2:3" x14ac:dyDescent="0.45">
      <c r="B25228" s="2"/>
      <c r="C25228" s="2"/>
    </row>
    <row r="25229" spans="2:3" x14ac:dyDescent="0.45">
      <c r="B25229" s="2"/>
      <c r="C25229" s="2"/>
    </row>
    <row r="25230" spans="2:3" x14ac:dyDescent="0.45">
      <c r="B25230" s="2"/>
      <c r="C25230" s="2"/>
    </row>
    <row r="25231" spans="2:3" x14ac:dyDescent="0.45">
      <c r="B25231" s="2"/>
      <c r="C25231" s="2"/>
    </row>
    <row r="25232" spans="2:3" x14ac:dyDescent="0.45">
      <c r="B25232" s="2"/>
      <c r="C25232" s="2"/>
    </row>
    <row r="25233" spans="2:3" x14ac:dyDescent="0.45">
      <c r="B25233" s="2"/>
      <c r="C25233" s="2"/>
    </row>
    <row r="25234" spans="2:3" x14ac:dyDescent="0.45">
      <c r="B25234" s="2"/>
      <c r="C25234" s="2"/>
    </row>
    <row r="25235" spans="2:3" x14ac:dyDescent="0.45">
      <c r="B25235" s="2"/>
      <c r="C25235" s="2"/>
    </row>
    <row r="25236" spans="2:3" x14ac:dyDescent="0.45">
      <c r="B25236" s="2"/>
      <c r="C25236" s="2"/>
    </row>
    <row r="25237" spans="2:3" x14ac:dyDescent="0.45">
      <c r="B25237" s="2"/>
      <c r="C25237" s="2"/>
    </row>
    <row r="25238" spans="2:3" x14ac:dyDescent="0.45">
      <c r="B25238" s="2"/>
      <c r="C25238" s="2"/>
    </row>
    <row r="25239" spans="2:3" x14ac:dyDescent="0.45">
      <c r="B25239" s="2"/>
      <c r="C25239" s="2"/>
    </row>
    <row r="25240" spans="2:3" x14ac:dyDescent="0.45">
      <c r="B25240" s="2"/>
      <c r="C25240" s="2"/>
    </row>
    <row r="25241" spans="2:3" x14ac:dyDescent="0.45">
      <c r="B25241" s="2"/>
      <c r="C25241" s="2"/>
    </row>
    <row r="25242" spans="2:3" x14ac:dyDescent="0.45">
      <c r="B25242" s="2"/>
      <c r="C25242" s="2"/>
    </row>
    <row r="25243" spans="2:3" x14ac:dyDescent="0.45">
      <c r="B25243" s="2"/>
      <c r="C25243" s="2"/>
    </row>
    <row r="25244" spans="2:3" x14ac:dyDescent="0.45">
      <c r="B25244" s="2"/>
      <c r="C25244" s="2"/>
    </row>
    <row r="25245" spans="2:3" x14ac:dyDescent="0.45">
      <c r="B25245" s="2"/>
      <c r="C25245" s="2"/>
    </row>
    <row r="25246" spans="2:3" x14ac:dyDescent="0.45">
      <c r="B25246" s="2"/>
      <c r="C25246" s="2"/>
    </row>
    <row r="25247" spans="2:3" x14ac:dyDescent="0.45">
      <c r="B25247" s="2"/>
      <c r="C25247" s="2"/>
    </row>
    <row r="25248" spans="2:3" x14ac:dyDescent="0.45">
      <c r="B25248" s="2"/>
      <c r="C25248" s="2"/>
    </row>
    <row r="25249" spans="2:3" x14ac:dyDescent="0.45">
      <c r="B25249" s="2"/>
      <c r="C25249" s="2"/>
    </row>
    <row r="25250" spans="2:3" x14ac:dyDescent="0.45">
      <c r="B25250" s="2"/>
      <c r="C25250" s="2"/>
    </row>
    <row r="25251" spans="2:3" x14ac:dyDescent="0.45">
      <c r="B25251" s="2"/>
      <c r="C25251" s="2"/>
    </row>
    <row r="25252" spans="2:3" x14ac:dyDescent="0.45">
      <c r="B25252" s="2"/>
      <c r="C25252" s="2"/>
    </row>
    <row r="25253" spans="2:3" x14ac:dyDescent="0.45">
      <c r="B25253" s="2"/>
      <c r="C25253" s="2"/>
    </row>
    <row r="25254" spans="2:3" x14ac:dyDescent="0.45">
      <c r="B25254" s="2"/>
      <c r="C25254" s="2"/>
    </row>
    <row r="25255" spans="2:3" x14ac:dyDescent="0.45">
      <c r="B25255" s="2"/>
      <c r="C25255" s="2"/>
    </row>
    <row r="25256" spans="2:3" x14ac:dyDescent="0.45">
      <c r="B25256" s="2"/>
      <c r="C25256" s="2"/>
    </row>
    <row r="25257" spans="2:3" x14ac:dyDescent="0.45">
      <c r="B25257" s="2"/>
      <c r="C25257" s="2"/>
    </row>
    <row r="25258" spans="2:3" x14ac:dyDescent="0.45">
      <c r="B25258" s="2"/>
      <c r="C25258" s="2"/>
    </row>
    <row r="25259" spans="2:3" x14ac:dyDescent="0.45">
      <c r="B25259" s="2"/>
      <c r="C25259" s="2"/>
    </row>
    <row r="25260" spans="2:3" x14ac:dyDescent="0.45">
      <c r="B25260" s="2"/>
      <c r="C25260" s="2"/>
    </row>
    <row r="25261" spans="2:3" x14ac:dyDescent="0.45">
      <c r="B25261" s="2"/>
      <c r="C25261" s="2"/>
    </row>
    <row r="25262" spans="2:3" x14ac:dyDescent="0.45">
      <c r="B25262" s="2"/>
      <c r="C25262" s="2"/>
    </row>
    <row r="25263" spans="2:3" x14ac:dyDescent="0.45">
      <c r="B25263" s="2"/>
      <c r="C25263" s="2"/>
    </row>
    <row r="25264" spans="2:3" x14ac:dyDescent="0.45">
      <c r="B25264" s="2"/>
      <c r="C25264" s="2"/>
    </row>
    <row r="25265" spans="2:3" x14ac:dyDescent="0.45">
      <c r="B25265" s="2"/>
      <c r="C25265" s="2"/>
    </row>
    <row r="25266" spans="2:3" x14ac:dyDescent="0.45">
      <c r="B25266" s="2"/>
      <c r="C25266" s="2"/>
    </row>
    <row r="25267" spans="2:3" x14ac:dyDescent="0.45">
      <c r="B25267" s="2"/>
      <c r="C25267" s="2"/>
    </row>
    <row r="25268" spans="2:3" x14ac:dyDescent="0.45">
      <c r="B25268" s="2"/>
      <c r="C25268" s="2"/>
    </row>
    <row r="25269" spans="2:3" x14ac:dyDescent="0.45">
      <c r="B25269" s="2"/>
      <c r="C25269" s="2"/>
    </row>
    <row r="25270" spans="2:3" x14ac:dyDescent="0.45">
      <c r="B25270" s="2"/>
      <c r="C25270" s="2"/>
    </row>
    <row r="25271" spans="2:3" x14ac:dyDescent="0.45">
      <c r="B25271" s="2"/>
      <c r="C25271" s="2"/>
    </row>
    <row r="25272" spans="2:3" x14ac:dyDescent="0.45">
      <c r="B25272" s="2"/>
      <c r="C25272" s="2"/>
    </row>
    <row r="25273" spans="2:3" x14ac:dyDescent="0.45">
      <c r="B25273" s="2"/>
      <c r="C25273" s="2"/>
    </row>
    <row r="25274" spans="2:3" x14ac:dyDescent="0.45">
      <c r="B25274" s="2"/>
      <c r="C25274" s="2"/>
    </row>
    <row r="25275" spans="2:3" x14ac:dyDescent="0.45">
      <c r="B25275" s="2"/>
      <c r="C25275" s="2"/>
    </row>
    <row r="25276" spans="2:3" x14ac:dyDescent="0.45">
      <c r="B25276" s="2"/>
      <c r="C25276" s="2"/>
    </row>
    <row r="25277" spans="2:3" x14ac:dyDescent="0.45">
      <c r="B25277" s="2"/>
      <c r="C25277" s="2"/>
    </row>
    <row r="25278" spans="2:3" x14ac:dyDescent="0.45">
      <c r="B25278" s="2"/>
      <c r="C25278" s="2"/>
    </row>
    <row r="25279" spans="2:3" x14ac:dyDescent="0.45">
      <c r="B25279" s="2"/>
      <c r="C25279" s="2"/>
    </row>
    <row r="25280" spans="2:3" x14ac:dyDescent="0.45">
      <c r="B25280" s="2"/>
      <c r="C25280" s="2"/>
    </row>
    <row r="25281" spans="2:3" x14ac:dyDescent="0.45">
      <c r="B25281" s="2"/>
      <c r="C25281" s="2"/>
    </row>
    <row r="25282" spans="2:3" x14ac:dyDescent="0.45">
      <c r="B25282" s="2"/>
      <c r="C25282" s="2"/>
    </row>
    <row r="25283" spans="2:3" x14ac:dyDescent="0.45">
      <c r="B25283" s="2"/>
      <c r="C25283" s="2"/>
    </row>
    <row r="25284" spans="2:3" x14ac:dyDescent="0.45">
      <c r="B25284" s="2"/>
      <c r="C25284" s="2"/>
    </row>
    <row r="25285" spans="2:3" x14ac:dyDescent="0.45">
      <c r="B25285" s="2"/>
      <c r="C25285" s="2"/>
    </row>
    <row r="25286" spans="2:3" x14ac:dyDescent="0.45">
      <c r="B25286" s="2"/>
      <c r="C25286" s="2"/>
    </row>
    <row r="25287" spans="2:3" x14ac:dyDescent="0.45">
      <c r="B25287" s="2"/>
      <c r="C25287" s="2"/>
    </row>
    <row r="25288" spans="2:3" x14ac:dyDescent="0.45">
      <c r="B25288" s="2"/>
      <c r="C25288" s="2"/>
    </row>
    <row r="25289" spans="2:3" x14ac:dyDescent="0.45">
      <c r="B25289" s="2"/>
      <c r="C25289" s="2"/>
    </row>
    <row r="25290" spans="2:3" x14ac:dyDescent="0.45">
      <c r="B25290" s="2"/>
      <c r="C25290" s="2"/>
    </row>
    <row r="25291" spans="2:3" x14ac:dyDescent="0.45">
      <c r="B25291" s="2"/>
      <c r="C25291" s="2"/>
    </row>
    <row r="25292" spans="2:3" x14ac:dyDescent="0.45">
      <c r="B25292" s="2"/>
      <c r="C25292" s="2"/>
    </row>
    <row r="25293" spans="2:3" x14ac:dyDescent="0.45">
      <c r="B25293" s="2"/>
      <c r="C25293" s="2"/>
    </row>
    <row r="25294" spans="2:3" x14ac:dyDescent="0.45">
      <c r="B25294" s="2"/>
      <c r="C25294" s="2"/>
    </row>
    <row r="25295" spans="2:3" x14ac:dyDescent="0.45">
      <c r="B25295" s="2"/>
      <c r="C25295" s="2"/>
    </row>
    <row r="25296" spans="2:3" x14ac:dyDescent="0.45">
      <c r="B25296" s="2"/>
      <c r="C25296" s="2"/>
    </row>
    <row r="25297" spans="2:3" x14ac:dyDescent="0.45">
      <c r="B25297" s="2"/>
      <c r="C25297" s="2"/>
    </row>
    <row r="25298" spans="2:3" x14ac:dyDescent="0.45">
      <c r="B25298" s="2"/>
      <c r="C25298" s="2"/>
    </row>
    <row r="25299" spans="2:3" x14ac:dyDescent="0.45">
      <c r="B25299" s="2"/>
      <c r="C25299" s="2"/>
    </row>
    <row r="25300" spans="2:3" x14ac:dyDescent="0.45">
      <c r="B25300" s="2"/>
      <c r="C25300" s="2"/>
    </row>
    <row r="25301" spans="2:3" x14ac:dyDescent="0.45">
      <c r="B25301" s="2"/>
      <c r="C25301" s="2"/>
    </row>
    <row r="25302" spans="2:3" x14ac:dyDescent="0.45">
      <c r="B25302" s="2"/>
      <c r="C25302" s="2"/>
    </row>
    <row r="25303" spans="2:3" x14ac:dyDescent="0.45">
      <c r="B25303" s="2"/>
      <c r="C25303" s="2"/>
    </row>
    <row r="25304" spans="2:3" x14ac:dyDescent="0.45">
      <c r="B25304" s="2"/>
      <c r="C25304" s="2"/>
    </row>
    <row r="25305" spans="2:3" x14ac:dyDescent="0.45">
      <c r="B25305" s="2"/>
      <c r="C25305" s="2"/>
    </row>
    <row r="25306" spans="2:3" x14ac:dyDescent="0.45">
      <c r="B25306" s="2"/>
      <c r="C25306" s="2"/>
    </row>
    <row r="25307" spans="2:3" x14ac:dyDescent="0.45">
      <c r="B25307" s="2"/>
      <c r="C25307" s="2"/>
    </row>
    <row r="25308" spans="2:3" x14ac:dyDescent="0.45">
      <c r="B25308" s="2"/>
      <c r="C25308" s="2"/>
    </row>
    <row r="25309" spans="2:3" x14ac:dyDescent="0.45">
      <c r="B25309" s="2"/>
      <c r="C25309" s="2"/>
    </row>
    <row r="25310" spans="2:3" x14ac:dyDescent="0.45">
      <c r="B25310" s="2"/>
      <c r="C25310" s="2"/>
    </row>
    <row r="25311" spans="2:3" x14ac:dyDescent="0.45">
      <c r="B25311" s="2"/>
      <c r="C25311" s="2"/>
    </row>
    <row r="25312" spans="2:3" x14ac:dyDescent="0.45">
      <c r="B25312" s="2"/>
      <c r="C25312" s="2"/>
    </row>
    <row r="25313" spans="2:3" x14ac:dyDescent="0.45">
      <c r="B25313" s="2"/>
      <c r="C25313" s="2"/>
    </row>
    <row r="25314" spans="2:3" x14ac:dyDescent="0.45">
      <c r="B25314" s="2"/>
      <c r="C25314" s="2"/>
    </row>
    <row r="25315" spans="2:3" x14ac:dyDescent="0.45">
      <c r="B25315" s="2"/>
      <c r="C25315" s="2"/>
    </row>
    <row r="25316" spans="2:3" x14ac:dyDescent="0.45">
      <c r="B25316" s="2"/>
      <c r="C25316" s="2"/>
    </row>
    <row r="25317" spans="2:3" x14ac:dyDescent="0.45">
      <c r="B25317" s="2"/>
      <c r="C25317" s="2"/>
    </row>
    <row r="25318" spans="2:3" x14ac:dyDescent="0.45">
      <c r="B25318" s="2"/>
      <c r="C25318" s="2"/>
    </row>
    <row r="25319" spans="2:3" x14ac:dyDescent="0.45">
      <c r="B25319" s="2"/>
      <c r="C25319" s="2"/>
    </row>
    <row r="25320" spans="2:3" x14ac:dyDescent="0.45">
      <c r="B25320" s="2"/>
      <c r="C25320" s="2"/>
    </row>
    <row r="25321" spans="2:3" x14ac:dyDescent="0.45">
      <c r="B25321" s="2"/>
      <c r="C25321" s="2"/>
    </row>
    <row r="25322" spans="2:3" x14ac:dyDescent="0.45">
      <c r="B25322" s="2"/>
      <c r="C25322" s="2"/>
    </row>
    <row r="25323" spans="2:3" x14ac:dyDescent="0.45">
      <c r="B25323" s="2"/>
      <c r="C25323" s="2"/>
    </row>
    <row r="25324" spans="2:3" x14ac:dyDescent="0.45">
      <c r="B25324" s="2"/>
      <c r="C25324" s="2"/>
    </row>
    <row r="25325" spans="2:3" x14ac:dyDescent="0.45">
      <c r="B25325" s="2"/>
      <c r="C25325" s="2"/>
    </row>
    <row r="25326" spans="2:3" x14ac:dyDescent="0.45">
      <c r="B25326" s="2"/>
      <c r="C25326" s="2"/>
    </row>
    <row r="25327" spans="2:3" x14ac:dyDescent="0.45">
      <c r="B25327" s="2"/>
      <c r="C25327" s="2"/>
    </row>
    <row r="25328" spans="2:3" x14ac:dyDescent="0.45">
      <c r="B25328" s="2"/>
      <c r="C25328" s="2"/>
    </row>
    <row r="25329" spans="2:3" x14ac:dyDescent="0.45">
      <c r="B25329" s="2"/>
      <c r="C25329" s="2"/>
    </row>
    <row r="25330" spans="2:3" x14ac:dyDescent="0.45">
      <c r="B25330" s="2"/>
      <c r="C25330" s="2"/>
    </row>
    <row r="25331" spans="2:3" x14ac:dyDescent="0.45">
      <c r="B25331" s="2"/>
      <c r="C25331" s="2"/>
    </row>
    <row r="25332" spans="2:3" x14ac:dyDescent="0.45">
      <c r="B25332" s="2"/>
      <c r="C25332" s="2"/>
    </row>
    <row r="25333" spans="2:3" x14ac:dyDescent="0.45">
      <c r="B25333" s="2"/>
      <c r="C25333" s="2"/>
    </row>
    <row r="25334" spans="2:3" x14ac:dyDescent="0.45">
      <c r="B25334" s="2"/>
      <c r="C25334" s="2"/>
    </row>
    <row r="25335" spans="2:3" x14ac:dyDescent="0.45">
      <c r="B25335" s="2"/>
      <c r="C25335" s="2"/>
    </row>
    <row r="25336" spans="2:3" x14ac:dyDescent="0.45">
      <c r="B25336" s="2"/>
      <c r="C25336" s="2"/>
    </row>
    <row r="25337" spans="2:3" x14ac:dyDescent="0.45">
      <c r="B25337" s="2"/>
      <c r="C25337" s="2"/>
    </row>
    <row r="25338" spans="2:3" x14ac:dyDescent="0.45">
      <c r="B25338" s="2"/>
      <c r="C25338" s="2"/>
    </row>
    <row r="25339" spans="2:3" x14ac:dyDescent="0.45">
      <c r="B25339" s="2"/>
      <c r="C25339" s="2"/>
    </row>
    <row r="25340" spans="2:3" x14ac:dyDescent="0.45">
      <c r="B25340" s="2"/>
      <c r="C25340" s="2"/>
    </row>
    <row r="25341" spans="2:3" x14ac:dyDescent="0.45">
      <c r="B25341" s="2"/>
      <c r="C25341" s="2"/>
    </row>
    <row r="25342" spans="2:3" x14ac:dyDescent="0.45">
      <c r="B25342" s="2"/>
      <c r="C25342" s="2"/>
    </row>
    <row r="25343" spans="2:3" x14ac:dyDescent="0.45">
      <c r="B25343" s="2"/>
      <c r="C25343" s="2"/>
    </row>
    <row r="25344" spans="2:3" x14ac:dyDescent="0.45">
      <c r="B25344" s="2"/>
      <c r="C25344" s="2"/>
    </row>
    <row r="25345" spans="2:3" x14ac:dyDescent="0.45">
      <c r="B25345" s="2"/>
      <c r="C25345" s="2"/>
    </row>
    <row r="25346" spans="2:3" x14ac:dyDescent="0.45">
      <c r="B25346" s="2"/>
      <c r="C25346" s="2"/>
    </row>
    <row r="25347" spans="2:3" x14ac:dyDescent="0.45">
      <c r="B25347" s="2"/>
      <c r="C25347" s="2"/>
    </row>
    <row r="25348" spans="2:3" x14ac:dyDescent="0.45">
      <c r="B25348" s="2"/>
      <c r="C25348" s="2"/>
    </row>
    <row r="25349" spans="2:3" x14ac:dyDescent="0.45">
      <c r="B25349" s="2"/>
      <c r="C25349" s="2"/>
    </row>
    <row r="25350" spans="2:3" x14ac:dyDescent="0.45">
      <c r="B25350" s="2"/>
      <c r="C25350" s="2"/>
    </row>
    <row r="25351" spans="2:3" x14ac:dyDescent="0.45">
      <c r="B25351" s="2"/>
      <c r="C25351" s="2"/>
    </row>
    <row r="25352" spans="2:3" x14ac:dyDescent="0.45">
      <c r="B25352" s="2"/>
      <c r="C25352" s="2"/>
    </row>
    <row r="25353" spans="2:3" x14ac:dyDescent="0.45">
      <c r="B25353" s="2"/>
      <c r="C25353" s="2"/>
    </row>
    <row r="25354" spans="2:3" x14ac:dyDescent="0.45">
      <c r="B25354" s="2"/>
      <c r="C25354" s="2"/>
    </row>
    <row r="25355" spans="2:3" x14ac:dyDescent="0.45">
      <c r="B25355" s="2"/>
      <c r="C25355" s="2"/>
    </row>
    <row r="25356" spans="2:3" x14ac:dyDescent="0.45">
      <c r="B25356" s="2"/>
      <c r="C25356" s="2"/>
    </row>
    <row r="25357" spans="2:3" x14ac:dyDescent="0.45">
      <c r="B25357" s="2"/>
      <c r="C25357" s="2"/>
    </row>
    <row r="25358" spans="2:3" x14ac:dyDescent="0.45">
      <c r="B25358" s="2"/>
      <c r="C25358" s="2"/>
    </row>
    <row r="25359" spans="2:3" x14ac:dyDescent="0.45">
      <c r="B25359" s="2"/>
      <c r="C25359" s="2"/>
    </row>
    <row r="25360" spans="2:3" x14ac:dyDescent="0.45">
      <c r="B25360" s="2"/>
      <c r="C25360" s="2"/>
    </row>
    <row r="25361" spans="2:3" x14ac:dyDescent="0.45">
      <c r="B25361" s="2"/>
      <c r="C25361" s="2"/>
    </row>
    <row r="25362" spans="2:3" x14ac:dyDescent="0.45">
      <c r="B25362" s="2"/>
      <c r="C25362" s="2"/>
    </row>
    <row r="25363" spans="2:3" x14ac:dyDescent="0.45">
      <c r="B25363" s="2"/>
      <c r="C25363" s="2"/>
    </row>
    <row r="25364" spans="2:3" x14ac:dyDescent="0.45">
      <c r="B25364" s="2"/>
      <c r="C25364" s="2"/>
    </row>
    <row r="25365" spans="2:3" x14ac:dyDescent="0.45">
      <c r="B25365" s="2"/>
      <c r="C25365" s="2"/>
    </row>
    <row r="25366" spans="2:3" x14ac:dyDescent="0.45">
      <c r="B25366" s="2"/>
      <c r="C25366" s="2"/>
    </row>
    <row r="25367" spans="2:3" x14ac:dyDescent="0.45">
      <c r="B25367" s="2"/>
      <c r="C25367" s="2"/>
    </row>
    <row r="25368" spans="2:3" x14ac:dyDescent="0.45">
      <c r="B25368" s="2"/>
      <c r="C25368" s="2"/>
    </row>
    <row r="25369" spans="2:3" x14ac:dyDescent="0.45">
      <c r="B25369" s="2"/>
      <c r="C25369" s="2"/>
    </row>
    <row r="25370" spans="2:3" x14ac:dyDescent="0.45">
      <c r="B25370" s="2"/>
      <c r="C25370" s="2"/>
    </row>
    <row r="25371" spans="2:3" x14ac:dyDescent="0.45">
      <c r="B25371" s="2"/>
      <c r="C25371" s="2"/>
    </row>
    <row r="25372" spans="2:3" x14ac:dyDescent="0.45">
      <c r="B25372" s="2"/>
      <c r="C25372" s="2"/>
    </row>
    <row r="25373" spans="2:3" x14ac:dyDescent="0.45">
      <c r="B25373" s="2"/>
      <c r="C25373" s="2"/>
    </row>
    <row r="25374" spans="2:3" x14ac:dyDescent="0.45">
      <c r="B25374" s="2"/>
      <c r="C25374" s="2"/>
    </row>
    <row r="25375" spans="2:3" x14ac:dyDescent="0.45">
      <c r="B25375" s="2"/>
      <c r="C25375" s="2"/>
    </row>
    <row r="25376" spans="2:3" x14ac:dyDescent="0.45">
      <c r="B25376" s="2"/>
      <c r="C25376" s="2"/>
    </row>
    <row r="25377" spans="2:3" x14ac:dyDescent="0.45">
      <c r="B25377" s="2"/>
      <c r="C25377" s="2"/>
    </row>
    <row r="25378" spans="2:3" x14ac:dyDescent="0.45">
      <c r="B25378" s="2"/>
      <c r="C25378" s="2"/>
    </row>
    <row r="25379" spans="2:3" x14ac:dyDescent="0.45">
      <c r="B25379" s="2"/>
      <c r="C25379" s="2"/>
    </row>
    <row r="25380" spans="2:3" x14ac:dyDescent="0.45">
      <c r="B25380" s="2"/>
      <c r="C25380" s="2"/>
    </row>
    <row r="25381" spans="2:3" x14ac:dyDescent="0.45">
      <c r="B25381" s="2"/>
      <c r="C25381" s="2"/>
    </row>
    <row r="25382" spans="2:3" x14ac:dyDescent="0.45">
      <c r="B25382" s="2"/>
      <c r="C25382" s="2"/>
    </row>
    <row r="25383" spans="2:3" x14ac:dyDescent="0.45">
      <c r="B25383" s="2"/>
      <c r="C25383" s="2"/>
    </row>
    <row r="25384" spans="2:3" x14ac:dyDescent="0.45">
      <c r="B25384" s="2"/>
      <c r="C25384" s="2"/>
    </row>
    <row r="25385" spans="2:3" x14ac:dyDescent="0.45">
      <c r="B25385" s="2"/>
      <c r="C25385" s="2"/>
    </row>
    <row r="25386" spans="2:3" x14ac:dyDescent="0.45">
      <c r="B25386" s="2"/>
      <c r="C25386" s="2"/>
    </row>
    <row r="25387" spans="2:3" x14ac:dyDescent="0.45">
      <c r="B25387" s="2"/>
      <c r="C25387" s="2"/>
    </row>
    <row r="25388" spans="2:3" x14ac:dyDescent="0.45">
      <c r="B25388" s="2"/>
      <c r="C25388" s="2"/>
    </row>
    <row r="25389" spans="2:3" x14ac:dyDescent="0.45">
      <c r="B25389" s="2"/>
      <c r="C25389" s="2"/>
    </row>
    <row r="25390" spans="2:3" x14ac:dyDescent="0.45">
      <c r="B25390" s="2"/>
      <c r="C25390" s="2"/>
    </row>
    <row r="25391" spans="2:3" x14ac:dyDescent="0.45">
      <c r="B25391" s="2"/>
      <c r="C25391" s="2"/>
    </row>
    <row r="25392" spans="2:3" x14ac:dyDescent="0.45">
      <c r="B25392" s="2"/>
      <c r="C25392" s="2"/>
    </row>
    <row r="25393" spans="2:3" x14ac:dyDescent="0.45">
      <c r="B25393" s="2"/>
      <c r="C25393" s="2"/>
    </row>
    <row r="25394" spans="2:3" x14ac:dyDescent="0.45">
      <c r="B25394" s="2"/>
      <c r="C25394" s="2"/>
    </row>
    <row r="25395" spans="2:3" x14ac:dyDescent="0.45">
      <c r="B25395" s="2"/>
      <c r="C25395" s="2"/>
    </row>
    <row r="25396" spans="2:3" x14ac:dyDescent="0.45">
      <c r="B25396" s="2"/>
      <c r="C25396" s="2"/>
    </row>
    <row r="25397" spans="2:3" x14ac:dyDescent="0.45">
      <c r="B25397" s="2"/>
      <c r="C25397" s="2"/>
    </row>
    <row r="25398" spans="2:3" x14ac:dyDescent="0.45">
      <c r="B25398" s="2"/>
      <c r="C25398" s="2"/>
    </row>
    <row r="25399" spans="2:3" x14ac:dyDescent="0.45">
      <c r="B25399" s="2"/>
      <c r="C25399" s="2"/>
    </row>
    <row r="25400" spans="2:3" x14ac:dyDescent="0.45">
      <c r="B25400" s="2"/>
      <c r="C25400" s="2"/>
    </row>
    <row r="25401" spans="2:3" x14ac:dyDescent="0.45">
      <c r="B25401" s="2"/>
      <c r="C25401" s="2"/>
    </row>
    <row r="25402" spans="2:3" x14ac:dyDescent="0.45">
      <c r="B25402" s="2"/>
      <c r="C25402" s="2"/>
    </row>
    <row r="25403" spans="2:3" x14ac:dyDescent="0.45">
      <c r="B25403" s="2"/>
      <c r="C25403" s="2"/>
    </row>
    <row r="25404" spans="2:3" x14ac:dyDescent="0.45">
      <c r="B25404" s="2"/>
      <c r="C25404" s="2"/>
    </row>
    <row r="25405" spans="2:3" x14ac:dyDescent="0.45">
      <c r="B25405" s="2"/>
      <c r="C25405" s="2"/>
    </row>
    <row r="25406" spans="2:3" x14ac:dyDescent="0.45">
      <c r="B25406" s="2"/>
      <c r="C25406" s="2"/>
    </row>
    <row r="25407" spans="2:3" x14ac:dyDescent="0.45">
      <c r="B25407" s="2"/>
      <c r="C25407" s="2"/>
    </row>
    <row r="25408" spans="2:3" x14ac:dyDescent="0.45">
      <c r="B25408" s="2"/>
      <c r="C25408" s="2"/>
    </row>
    <row r="25409" spans="2:3" x14ac:dyDescent="0.45">
      <c r="B25409" s="2"/>
      <c r="C25409" s="2"/>
    </row>
    <row r="25410" spans="2:3" x14ac:dyDescent="0.45">
      <c r="B25410" s="2"/>
      <c r="C25410" s="2"/>
    </row>
    <row r="25411" spans="2:3" x14ac:dyDescent="0.45">
      <c r="B25411" s="2"/>
      <c r="C25411" s="2"/>
    </row>
    <row r="25412" spans="2:3" x14ac:dyDescent="0.45">
      <c r="B25412" s="2"/>
      <c r="C25412" s="2"/>
    </row>
    <row r="25413" spans="2:3" x14ac:dyDescent="0.45">
      <c r="B25413" s="2"/>
      <c r="C25413" s="2"/>
    </row>
    <row r="25414" spans="2:3" x14ac:dyDescent="0.45">
      <c r="B25414" s="2"/>
      <c r="C25414" s="2"/>
    </row>
    <row r="25415" spans="2:3" x14ac:dyDescent="0.45">
      <c r="B25415" s="2"/>
      <c r="C25415" s="2"/>
    </row>
    <row r="25416" spans="2:3" x14ac:dyDescent="0.45">
      <c r="B25416" s="2"/>
      <c r="C25416" s="2"/>
    </row>
    <row r="25417" spans="2:3" x14ac:dyDescent="0.45">
      <c r="B25417" s="2"/>
      <c r="C25417" s="2"/>
    </row>
    <row r="25418" spans="2:3" x14ac:dyDescent="0.45">
      <c r="B25418" s="2"/>
      <c r="C25418" s="2"/>
    </row>
    <row r="25419" spans="2:3" x14ac:dyDescent="0.45">
      <c r="B25419" s="2"/>
      <c r="C25419" s="2"/>
    </row>
    <row r="25420" spans="2:3" x14ac:dyDescent="0.45">
      <c r="B25420" s="2"/>
      <c r="C25420" s="2"/>
    </row>
    <row r="25421" spans="2:3" x14ac:dyDescent="0.45">
      <c r="B25421" s="2"/>
      <c r="C25421" s="2"/>
    </row>
    <row r="25422" spans="2:3" x14ac:dyDescent="0.45">
      <c r="B25422" s="2"/>
      <c r="C25422" s="2"/>
    </row>
    <row r="25423" spans="2:3" x14ac:dyDescent="0.45">
      <c r="B25423" s="2"/>
      <c r="C25423" s="2"/>
    </row>
    <row r="25424" spans="2:3" x14ac:dyDescent="0.45">
      <c r="B25424" s="2"/>
      <c r="C25424" s="2"/>
    </row>
    <row r="25425" spans="2:3" x14ac:dyDescent="0.45">
      <c r="B25425" s="2"/>
      <c r="C25425" s="2"/>
    </row>
    <row r="25426" spans="2:3" x14ac:dyDescent="0.45">
      <c r="B25426" s="2"/>
      <c r="C25426" s="2"/>
    </row>
    <row r="25427" spans="2:3" x14ac:dyDescent="0.45">
      <c r="B25427" s="2"/>
      <c r="C25427" s="2"/>
    </row>
    <row r="25428" spans="2:3" x14ac:dyDescent="0.45">
      <c r="B25428" s="2"/>
      <c r="C25428" s="2"/>
    </row>
    <row r="25429" spans="2:3" x14ac:dyDescent="0.45">
      <c r="B25429" s="2"/>
      <c r="C25429" s="2"/>
    </row>
    <row r="25430" spans="2:3" x14ac:dyDescent="0.45">
      <c r="B25430" s="2"/>
      <c r="C25430" s="2"/>
    </row>
    <row r="25431" spans="2:3" x14ac:dyDescent="0.45">
      <c r="B25431" s="2"/>
      <c r="C25431" s="2"/>
    </row>
    <row r="25432" spans="2:3" x14ac:dyDescent="0.45">
      <c r="B25432" s="2"/>
      <c r="C25432" s="2"/>
    </row>
    <row r="25433" spans="2:3" x14ac:dyDescent="0.45">
      <c r="B25433" s="2"/>
      <c r="C25433" s="2"/>
    </row>
    <row r="25434" spans="2:3" x14ac:dyDescent="0.45">
      <c r="B25434" s="2"/>
      <c r="C25434" s="2"/>
    </row>
    <row r="25435" spans="2:3" x14ac:dyDescent="0.45">
      <c r="B25435" s="2"/>
      <c r="C25435" s="2"/>
    </row>
    <row r="25436" spans="2:3" x14ac:dyDescent="0.45">
      <c r="B25436" s="2"/>
      <c r="C25436" s="2"/>
    </row>
    <row r="25437" spans="2:3" x14ac:dyDescent="0.45">
      <c r="B25437" s="2"/>
      <c r="C25437" s="2"/>
    </row>
    <row r="25438" spans="2:3" x14ac:dyDescent="0.45">
      <c r="B25438" s="2"/>
      <c r="C25438" s="2"/>
    </row>
    <row r="25439" spans="2:3" x14ac:dyDescent="0.45">
      <c r="B25439" s="2"/>
      <c r="C25439" s="2"/>
    </row>
    <row r="25440" spans="2:3" x14ac:dyDescent="0.45">
      <c r="B25440" s="2"/>
      <c r="C25440" s="2"/>
    </row>
    <row r="25441" spans="2:3" x14ac:dyDescent="0.45">
      <c r="B25441" s="2"/>
      <c r="C25441" s="2"/>
    </row>
    <row r="25442" spans="2:3" x14ac:dyDescent="0.45">
      <c r="B25442" s="2"/>
      <c r="C25442" s="2"/>
    </row>
    <row r="25443" spans="2:3" x14ac:dyDescent="0.45">
      <c r="B25443" s="2"/>
      <c r="C25443" s="2"/>
    </row>
    <row r="25444" spans="2:3" x14ac:dyDescent="0.45">
      <c r="B25444" s="2"/>
      <c r="C25444" s="2"/>
    </row>
    <row r="25445" spans="2:3" x14ac:dyDescent="0.45">
      <c r="B25445" s="2"/>
      <c r="C25445" s="2"/>
    </row>
    <row r="25446" spans="2:3" x14ac:dyDescent="0.45">
      <c r="B25446" s="2"/>
      <c r="C25446" s="2"/>
    </row>
    <row r="25447" spans="2:3" x14ac:dyDescent="0.45">
      <c r="B25447" s="2"/>
      <c r="C25447" s="2"/>
    </row>
    <row r="25448" spans="2:3" x14ac:dyDescent="0.45">
      <c r="B25448" s="2"/>
      <c r="C25448" s="2"/>
    </row>
    <row r="25449" spans="2:3" x14ac:dyDescent="0.45">
      <c r="B25449" s="2"/>
      <c r="C25449" s="2"/>
    </row>
    <row r="25450" spans="2:3" x14ac:dyDescent="0.45">
      <c r="B25450" s="2"/>
      <c r="C25450" s="2"/>
    </row>
    <row r="25451" spans="2:3" x14ac:dyDescent="0.45">
      <c r="B25451" s="2"/>
      <c r="C25451" s="2"/>
    </row>
    <row r="25452" spans="2:3" x14ac:dyDescent="0.45">
      <c r="B25452" s="2"/>
      <c r="C25452" s="2"/>
    </row>
    <row r="25453" spans="2:3" x14ac:dyDescent="0.45">
      <c r="B25453" s="2"/>
      <c r="C25453" s="2"/>
    </row>
    <row r="25454" spans="2:3" x14ac:dyDescent="0.45">
      <c r="B25454" s="2"/>
      <c r="C25454" s="2"/>
    </row>
    <row r="25455" spans="2:3" x14ac:dyDescent="0.45">
      <c r="B25455" s="2"/>
      <c r="C25455" s="2"/>
    </row>
    <row r="25456" spans="2:3" x14ac:dyDescent="0.45">
      <c r="B25456" s="2"/>
      <c r="C25456" s="2"/>
    </row>
    <row r="25457" spans="2:3" x14ac:dyDescent="0.45">
      <c r="B25457" s="2"/>
      <c r="C25457" s="2"/>
    </row>
    <row r="25458" spans="2:3" x14ac:dyDescent="0.45">
      <c r="B25458" s="2"/>
      <c r="C25458" s="2"/>
    </row>
    <row r="25459" spans="2:3" x14ac:dyDescent="0.45">
      <c r="B25459" s="2"/>
      <c r="C25459" s="2"/>
    </row>
    <row r="25460" spans="2:3" x14ac:dyDescent="0.45">
      <c r="B25460" s="2"/>
      <c r="C25460" s="2"/>
    </row>
    <row r="25461" spans="2:3" x14ac:dyDescent="0.45">
      <c r="B25461" s="2"/>
      <c r="C25461" s="2"/>
    </row>
    <row r="25462" spans="2:3" x14ac:dyDescent="0.45">
      <c r="B25462" s="2"/>
      <c r="C25462" s="2"/>
    </row>
    <row r="25463" spans="2:3" x14ac:dyDescent="0.45">
      <c r="B25463" s="2"/>
      <c r="C25463" s="2"/>
    </row>
    <row r="25464" spans="2:3" x14ac:dyDescent="0.45">
      <c r="B25464" s="2"/>
      <c r="C25464" s="2"/>
    </row>
    <row r="25465" spans="2:3" x14ac:dyDescent="0.45">
      <c r="B25465" s="2"/>
      <c r="C25465" s="2"/>
    </row>
    <row r="25466" spans="2:3" x14ac:dyDescent="0.45">
      <c r="B25466" s="2"/>
      <c r="C25466" s="2"/>
    </row>
    <row r="25467" spans="2:3" x14ac:dyDescent="0.45">
      <c r="B25467" s="2"/>
      <c r="C25467" s="2"/>
    </row>
    <row r="25468" spans="2:3" x14ac:dyDescent="0.45">
      <c r="B25468" s="2"/>
      <c r="C25468" s="2"/>
    </row>
    <row r="25469" spans="2:3" x14ac:dyDescent="0.45">
      <c r="B25469" s="2"/>
      <c r="C25469" s="2"/>
    </row>
    <row r="25470" spans="2:3" x14ac:dyDescent="0.45">
      <c r="B25470" s="2"/>
      <c r="C25470" s="2"/>
    </row>
    <row r="25471" spans="2:3" x14ac:dyDescent="0.45">
      <c r="B25471" s="2"/>
      <c r="C25471" s="2"/>
    </row>
    <row r="25472" spans="2:3" x14ac:dyDescent="0.45">
      <c r="B25472" s="2"/>
      <c r="C25472" s="2"/>
    </row>
    <row r="25473" spans="2:3" x14ac:dyDescent="0.45">
      <c r="B25473" s="2"/>
      <c r="C25473" s="2"/>
    </row>
    <row r="25474" spans="2:3" x14ac:dyDescent="0.45">
      <c r="B25474" s="2"/>
      <c r="C25474" s="2"/>
    </row>
    <row r="25475" spans="2:3" x14ac:dyDescent="0.45">
      <c r="B25475" s="2"/>
      <c r="C25475" s="2"/>
    </row>
    <row r="25476" spans="2:3" x14ac:dyDescent="0.45">
      <c r="B25476" s="2"/>
      <c r="C25476" s="2"/>
    </row>
    <row r="25477" spans="2:3" x14ac:dyDescent="0.45">
      <c r="B25477" s="2"/>
      <c r="C25477" s="2"/>
    </row>
    <row r="25478" spans="2:3" x14ac:dyDescent="0.45">
      <c r="B25478" s="2"/>
      <c r="C25478" s="2"/>
    </row>
    <row r="25479" spans="2:3" x14ac:dyDescent="0.45">
      <c r="B25479" s="2"/>
      <c r="C25479" s="2"/>
    </row>
    <row r="25480" spans="2:3" x14ac:dyDescent="0.45">
      <c r="B25480" s="2"/>
      <c r="C25480" s="2"/>
    </row>
    <row r="25481" spans="2:3" x14ac:dyDescent="0.45">
      <c r="B25481" s="2"/>
      <c r="C25481" s="2"/>
    </row>
    <row r="25482" spans="2:3" x14ac:dyDescent="0.45">
      <c r="B25482" s="2"/>
      <c r="C25482" s="2"/>
    </row>
    <row r="25483" spans="2:3" x14ac:dyDescent="0.45">
      <c r="B25483" s="2"/>
      <c r="C25483" s="2"/>
    </row>
    <row r="25484" spans="2:3" x14ac:dyDescent="0.45">
      <c r="B25484" s="2"/>
      <c r="C25484" s="2"/>
    </row>
    <row r="25485" spans="2:3" x14ac:dyDescent="0.45">
      <c r="B25485" s="2"/>
      <c r="C25485" s="2"/>
    </row>
    <row r="25486" spans="2:3" x14ac:dyDescent="0.45">
      <c r="B25486" s="2"/>
      <c r="C25486" s="2"/>
    </row>
    <row r="25487" spans="2:3" x14ac:dyDescent="0.45">
      <c r="B25487" s="2"/>
      <c r="C25487" s="2"/>
    </row>
    <row r="25488" spans="2:3" x14ac:dyDescent="0.45">
      <c r="B25488" s="2"/>
      <c r="C25488" s="2"/>
    </row>
    <row r="25489" spans="2:3" x14ac:dyDescent="0.45">
      <c r="B25489" s="2"/>
      <c r="C25489" s="2"/>
    </row>
    <row r="25490" spans="2:3" x14ac:dyDescent="0.45">
      <c r="B25490" s="2"/>
      <c r="C25490" s="2"/>
    </row>
    <row r="25491" spans="2:3" x14ac:dyDescent="0.45">
      <c r="B25491" s="2"/>
      <c r="C25491" s="2"/>
    </row>
    <row r="25492" spans="2:3" x14ac:dyDescent="0.45">
      <c r="B25492" s="2"/>
      <c r="C25492" s="2"/>
    </row>
    <row r="25493" spans="2:3" x14ac:dyDescent="0.45">
      <c r="B25493" s="2"/>
      <c r="C25493" s="2"/>
    </row>
    <row r="25494" spans="2:3" x14ac:dyDescent="0.45">
      <c r="B25494" s="2"/>
      <c r="C25494" s="2"/>
    </row>
    <row r="25495" spans="2:3" x14ac:dyDescent="0.45">
      <c r="B25495" s="2"/>
      <c r="C25495" s="2"/>
    </row>
    <row r="25496" spans="2:3" x14ac:dyDescent="0.45">
      <c r="B25496" s="2"/>
      <c r="C25496" s="2"/>
    </row>
    <row r="25497" spans="2:3" x14ac:dyDescent="0.45">
      <c r="B25497" s="2"/>
      <c r="C25497" s="2"/>
    </row>
    <row r="25498" spans="2:3" x14ac:dyDescent="0.45">
      <c r="B25498" s="2"/>
      <c r="C25498" s="2"/>
    </row>
    <row r="25499" spans="2:3" x14ac:dyDescent="0.45">
      <c r="B25499" s="2"/>
      <c r="C25499" s="2"/>
    </row>
    <row r="25500" spans="2:3" x14ac:dyDescent="0.45">
      <c r="B25500" s="2"/>
      <c r="C25500" s="2"/>
    </row>
    <row r="25501" spans="2:3" x14ac:dyDescent="0.45">
      <c r="B25501" s="2"/>
      <c r="C25501" s="2"/>
    </row>
    <row r="25502" spans="2:3" x14ac:dyDescent="0.45">
      <c r="B25502" s="2"/>
      <c r="C25502" s="2"/>
    </row>
    <row r="25503" spans="2:3" x14ac:dyDescent="0.45">
      <c r="B25503" s="2"/>
      <c r="C25503" s="2"/>
    </row>
    <row r="25504" spans="2:3" x14ac:dyDescent="0.45">
      <c r="B25504" s="2"/>
      <c r="C25504" s="2"/>
    </row>
    <row r="25505" spans="2:3" x14ac:dyDescent="0.45">
      <c r="B25505" s="2"/>
      <c r="C25505" s="2"/>
    </row>
    <row r="25506" spans="2:3" x14ac:dyDescent="0.45">
      <c r="B25506" s="2"/>
      <c r="C25506" s="2"/>
    </row>
    <row r="25507" spans="2:3" x14ac:dyDescent="0.45">
      <c r="B25507" s="2"/>
      <c r="C25507" s="2"/>
    </row>
    <row r="25508" spans="2:3" x14ac:dyDescent="0.45">
      <c r="B25508" s="2"/>
      <c r="C25508" s="2"/>
    </row>
    <row r="25509" spans="2:3" x14ac:dyDescent="0.45">
      <c r="B25509" s="2"/>
      <c r="C25509" s="2"/>
    </row>
    <row r="25510" spans="2:3" x14ac:dyDescent="0.45">
      <c r="B25510" s="2"/>
      <c r="C25510" s="2"/>
    </row>
    <row r="25511" spans="2:3" x14ac:dyDescent="0.45">
      <c r="B25511" s="2"/>
      <c r="C25511" s="2"/>
    </row>
    <row r="25512" spans="2:3" x14ac:dyDescent="0.45">
      <c r="B25512" s="2"/>
      <c r="C25512" s="2"/>
    </row>
    <row r="25513" spans="2:3" x14ac:dyDescent="0.45">
      <c r="B25513" s="2"/>
      <c r="C25513" s="2"/>
    </row>
    <row r="25514" spans="2:3" x14ac:dyDescent="0.45">
      <c r="B25514" s="2"/>
      <c r="C25514" s="2"/>
    </row>
    <row r="25515" spans="2:3" x14ac:dyDescent="0.45">
      <c r="B25515" s="2"/>
      <c r="C25515" s="2"/>
    </row>
    <row r="25516" spans="2:3" x14ac:dyDescent="0.45">
      <c r="B25516" s="2"/>
      <c r="C25516" s="2"/>
    </row>
    <row r="25517" spans="2:3" x14ac:dyDescent="0.45">
      <c r="B25517" s="2"/>
      <c r="C25517" s="2"/>
    </row>
    <row r="25518" spans="2:3" x14ac:dyDescent="0.45">
      <c r="B25518" s="2"/>
      <c r="C25518" s="2"/>
    </row>
    <row r="25519" spans="2:3" x14ac:dyDescent="0.45">
      <c r="B25519" s="2"/>
      <c r="C25519" s="2"/>
    </row>
    <row r="25520" spans="2:3" x14ac:dyDescent="0.45">
      <c r="B25520" s="2"/>
      <c r="C25520" s="2"/>
    </row>
    <row r="25521" spans="2:3" x14ac:dyDescent="0.45">
      <c r="B25521" s="2"/>
      <c r="C25521" s="2"/>
    </row>
    <row r="25522" spans="2:3" x14ac:dyDescent="0.45">
      <c r="B25522" s="2"/>
      <c r="C25522" s="2"/>
    </row>
    <row r="25523" spans="2:3" x14ac:dyDescent="0.45">
      <c r="B25523" s="2"/>
      <c r="C25523" s="2"/>
    </row>
    <row r="25524" spans="2:3" x14ac:dyDescent="0.45">
      <c r="B25524" s="2"/>
      <c r="C25524" s="2"/>
    </row>
    <row r="25525" spans="2:3" x14ac:dyDescent="0.45">
      <c r="B25525" s="2"/>
      <c r="C25525" s="2"/>
    </row>
    <row r="25526" spans="2:3" x14ac:dyDescent="0.45">
      <c r="B25526" s="2"/>
      <c r="C25526" s="2"/>
    </row>
    <row r="25527" spans="2:3" x14ac:dyDescent="0.45">
      <c r="B25527" s="2"/>
      <c r="C25527" s="2"/>
    </row>
    <row r="25528" spans="2:3" x14ac:dyDescent="0.45">
      <c r="B25528" s="2"/>
      <c r="C25528" s="2"/>
    </row>
    <row r="25529" spans="2:3" x14ac:dyDescent="0.45">
      <c r="B25529" s="2"/>
      <c r="C25529" s="2"/>
    </row>
    <row r="25530" spans="2:3" x14ac:dyDescent="0.45">
      <c r="B25530" s="2"/>
      <c r="C25530" s="2"/>
    </row>
    <row r="25531" spans="2:3" x14ac:dyDescent="0.45">
      <c r="B25531" s="2"/>
      <c r="C25531" s="2"/>
    </row>
    <row r="25532" spans="2:3" x14ac:dyDescent="0.45">
      <c r="B25532" s="2"/>
      <c r="C25532" s="2"/>
    </row>
    <row r="25533" spans="2:3" x14ac:dyDescent="0.45">
      <c r="B25533" s="2"/>
      <c r="C25533" s="2"/>
    </row>
    <row r="25534" spans="2:3" x14ac:dyDescent="0.45">
      <c r="B25534" s="2"/>
      <c r="C25534" s="2"/>
    </row>
    <row r="25535" spans="2:3" x14ac:dyDescent="0.45">
      <c r="B25535" s="2"/>
      <c r="C25535" s="2"/>
    </row>
    <row r="25536" spans="2:3" x14ac:dyDescent="0.45">
      <c r="B25536" s="2"/>
      <c r="C25536" s="2"/>
    </row>
    <row r="25537" spans="2:3" x14ac:dyDescent="0.45">
      <c r="B25537" s="2"/>
      <c r="C25537" s="2"/>
    </row>
    <row r="25538" spans="2:3" x14ac:dyDescent="0.45">
      <c r="B25538" s="2"/>
      <c r="C25538" s="2"/>
    </row>
    <row r="25539" spans="2:3" x14ac:dyDescent="0.45">
      <c r="B25539" s="2"/>
      <c r="C25539" s="2"/>
    </row>
    <row r="25540" spans="2:3" x14ac:dyDescent="0.45">
      <c r="B25540" s="2"/>
      <c r="C25540" s="2"/>
    </row>
    <row r="25541" spans="2:3" x14ac:dyDescent="0.45">
      <c r="B25541" s="2"/>
      <c r="C25541" s="2"/>
    </row>
    <row r="25542" spans="2:3" x14ac:dyDescent="0.45">
      <c r="B25542" s="2"/>
      <c r="C25542" s="2"/>
    </row>
    <row r="25543" spans="2:3" x14ac:dyDescent="0.45">
      <c r="B25543" s="2"/>
      <c r="C25543" s="2"/>
    </row>
    <row r="25544" spans="2:3" x14ac:dyDescent="0.45">
      <c r="B25544" s="2"/>
      <c r="C25544" s="2"/>
    </row>
    <row r="25545" spans="2:3" x14ac:dyDescent="0.45">
      <c r="B25545" s="2"/>
      <c r="C25545" s="2"/>
    </row>
    <row r="25546" spans="2:3" x14ac:dyDescent="0.45">
      <c r="B25546" s="2"/>
      <c r="C25546" s="2"/>
    </row>
    <row r="25547" spans="2:3" x14ac:dyDescent="0.45">
      <c r="B25547" s="2"/>
      <c r="C25547" s="2"/>
    </row>
    <row r="25548" spans="2:3" x14ac:dyDescent="0.45">
      <c r="B25548" s="2"/>
      <c r="C25548" s="2"/>
    </row>
    <row r="25549" spans="2:3" x14ac:dyDescent="0.45">
      <c r="B25549" s="2"/>
      <c r="C25549" s="2"/>
    </row>
    <row r="25550" spans="2:3" x14ac:dyDescent="0.45">
      <c r="B25550" s="2"/>
      <c r="C25550" s="2"/>
    </row>
    <row r="25551" spans="2:3" x14ac:dyDescent="0.45">
      <c r="B25551" s="2"/>
      <c r="C25551" s="2"/>
    </row>
    <row r="25552" spans="2:3" x14ac:dyDescent="0.45">
      <c r="B25552" s="2"/>
      <c r="C25552" s="2"/>
    </row>
    <row r="25553" spans="2:3" x14ac:dyDescent="0.45">
      <c r="B25553" s="2"/>
      <c r="C25553" s="2"/>
    </row>
    <row r="25554" spans="2:3" x14ac:dyDescent="0.45">
      <c r="B25554" s="2"/>
      <c r="C25554" s="2"/>
    </row>
    <row r="25555" spans="2:3" x14ac:dyDescent="0.45">
      <c r="B25555" s="2"/>
      <c r="C25555" s="2"/>
    </row>
    <row r="25556" spans="2:3" x14ac:dyDescent="0.45">
      <c r="B25556" s="2"/>
      <c r="C25556" s="2"/>
    </row>
    <row r="25557" spans="2:3" x14ac:dyDescent="0.45">
      <c r="B25557" s="2"/>
      <c r="C25557" s="2"/>
    </row>
    <row r="25558" spans="2:3" x14ac:dyDescent="0.45">
      <c r="B25558" s="2"/>
      <c r="C25558" s="2"/>
    </row>
    <row r="25559" spans="2:3" x14ac:dyDescent="0.45">
      <c r="B25559" s="2"/>
      <c r="C25559" s="2"/>
    </row>
    <row r="25560" spans="2:3" x14ac:dyDescent="0.45">
      <c r="B25560" s="2"/>
      <c r="C25560" s="2"/>
    </row>
    <row r="25561" spans="2:3" x14ac:dyDescent="0.45">
      <c r="B25561" s="2"/>
      <c r="C25561" s="2"/>
    </row>
    <row r="25562" spans="2:3" x14ac:dyDescent="0.45">
      <c r="B25562" s="2"/>
      <c r="C25562" s="2"/>
    </row>
    <row r="25563" spans="2:3" x14ac:dyDescent="0.45">
      <c r="B25563" s="2"/>
      <c r="C25563" s="2"/>
    </row>
    <row r="25564" spans="2:3" x14ac:dyDescent="0.45">
      <c r="B25564" s="2"/>
      <c r="C25564" s="2"/>
    </row>
    <row r="25565" spans="2:3" x14ac:dyDescent="0.45">
      <c r="B25565" s="2"/>
      <c r="C25565" s="2"/>
    </row>
    <row r="25566" spans="2:3" x14ac:dyDescent="0.45">
      <c r="B25566" s="2"/>
      <c r="C25566" s="2"/>
    </row>
    <row r="25567" spans="2:3" x14ac:dyDescent="0.45">
      <c r="B25567" s="2"/>
      <c r="C25567" s="2"/>
    </row>
    <row r="25568" spans="2:3" x14ac:dyDescent="0.45">
      <c r="B25568" s="2"/>
      <c r="C25568" s="2"/>
    </row>
    <row r="25569" spans="2:3" x14ac:dyDescent="0.45">
      <c r="B25569" s="2"/>
      <c r="C25569" s="2"/>
    </row>
    <row r="25570" spans="2:3" x14ac:dyDescent="0.45">
      <c r="B25570" s="2"/>
      <c r="C25570" s="2"/>
    </row>
    <row r="25571" spans="2:3" x14ac:dyDescent="0.45">
      <c r="B25571" s="2"/>
      <c r="C25571" s="2"/>
    </row>
    <row r="25572" spans="2:3" x14ac:dyDescent="0.45">
      <c r="B25572" s="2"/>
      <c r="C25572" s="2"/>
    </row>
    <row r="25573" spans="2:3" x14ac:dyDescent="0.45">
      <c r="B25573" s="2"/>
      <c r="C25573" s="2"/>
    </row>
    <row r="25574" spans="2:3" x14ac:dyDescent="0.45">
      <c r="B25574" s="2"/>
      <c r="C25574" s="2"/>
    </row>
    <row r="25575" spans="2:3" x14ac:dyDescent="0.45">
      <c r="B25575" s="2"/>
      <c r="C25575" s="2"/>
    </row>
    <row r="25576" spans="2:3" x14ac:dyDescent="0.45">
      <c r="B25576" s="2"/>
      <c r="C25576" s="2"/>
    </row>
    <row r="25577" spans="2:3" x14ac:dyDescent="0.45">
      <c r="B25577" s="2"/>
      <c r="C25577" s="2"/>
    </row>
    <row r="25578" spans="2:3" x14ac:dyDescent="0.45">
      <c r="B25578" s="2"/>
      <c r="C25578" s="2"/>
    </row>
    <row r="25579" spans="2:3" x14ac:dyDescent="0.45">
      <c r="B25579" s="2"/>
      <c r="C25579" s="2"/>
    </row>
    <row r="25580" spans="2:3" x14ac:dyDescent="0.45">
      <c r="B25580" s="2"/>
      <c r="C25580" s="2"/>
    </row>
    <row r="25581" spans="2:3" x14ac:dyDescent="0.45">
      <c r="B25581" s="2"/>
      <c r="C25581" s="2"/>
    </row>
    <row r="25582" spans="2:3" x14ac:dyDescent="0.45">
      <c r="B25582" s="2"/>
      <c r="C25582" s="2"/>
    </row>
    <row r="25583" spans="2:3" x14ac:dyDescent="0.45">
      <c r="B25583" s="2"/>
      <c r="C25583" s="2"/>
    </row>
    <row r="25584" spans="2:3" x14ac:dyDescent="0.45">
      <c r="B25584" s="2"/>
      <c r="C25584" s="2"/>
    </row>
    <row r="25585" spans="2:3" x14ac:dyDescent="0.45">
      <c r="B25585" s="2"/>
      <c r="C25585" s="2"/>
    </row>
    <row r="25586" spans="2:3" x14ac:dyDescent="0.45">
      <c r="B25586" s="2"/>
      <c r="C25586" s="2"/>
    </row>
    <row r="25587" spans="2:3" x14ac:dyDescent="0.45">
      <c r="B25587" s="2"/>
      <c r="C25587" s="2"/>
    </row>
    <row r="25588" spans="2:3" x14ac:dyDescent="0.45">
      <c r="B25588" s="2"/>
      <c r="C25588" s="2"/>
    </row>
    <row r="25589" spans="2:3" x14ac:dyDescent="0.45">
      <c r="B25589" s="2"/>
      <c r="C25589" s="2"/>
    </row>
    <row r="25590" spans="2:3" x14ac:dyDescent="0.45">
      <c r="B25590" s="2"/>
      <c r="C25590" s="2"/>
    </row>
    <row r="25591" spans="2:3" x14ac:dyDescent="0.45">
      <c r="B25591" s="2"/>
      <c r="C25591" s="2"/>
    </row>
    <row r="25592" spans="2:3" x14ac:dyDescent="0.45">
      <c r="B25592" s="2"/>
      <c r="C25592" s="2"/>
    </row>
    <row r="25593" spans="2:3" x14ac:dyDescent="0.45">
      <c r="B25593" s="2"/>
      <c r="C25593" s="2"/>
    </row>
    <row r="25594" spans="2:3" x14ac:dyDescent="0.45">
      <c r="B25594" s="2"/>
      <c r="C25594" s="2"/>
    </row>
    <row r="25595" spans="2:3" x14ac:dyDescent="0.45">
      <c r="B25595" s="2"/>
      <c r="C25595" s="2"/>
    </row>
    <row r="25596" spans="2:3" x14ac:dyDescent="0.45">
      <c r="B25596" s="2"/>
      <c r="C25596" s="2"/>
    </row>
    <row r="25597" spans="2:3" x14ac:dyDescent="0.45">
      <c r="B25597" s="2"/>
      <c r="C25597" s="2"/>
    </row>
    <row r="25598" spans="2:3" x14ac:dyDescent="0.45">
      <c r="B25598" s="2"/>
      <c r="C25598" s="2"/>
    </row>
    <row r="25599" spans="2:3" x14ac:dyDescent="0.45">
      <c r="B25599" s="2"/>
      <c r="C25599" s="2"/>
    </row>
    <row r="25600" spans="2:3" x14ac:dyDescent="0.45">
      <c r="B25600" s="2"/>
      <c r="C25600" s="2"/>
    </row>
    <row r="25601" spans="2:3" x14ac:dyDescent="0.45">
      <c r="B25601" s="2"/>
      <c r="C25601" s="2"/>
    </row>
    <row r="25602" spans="2:3" x14ac:dyDescent="0.45">
      <c r="B25602" s="2"/>
      <c r="C25602" s="2"/>
    </row>
    <row r="25603" spans="2:3" x14ac:dyDescent="0.45">
      <c r="B25603" s="2"/>
      <c r="C25603" s="2"/>
    </row>
    <row r="25604" spans="2:3" x14ac:dyDescent="0.45">
      <c r="B25604" s="2"/>
      <c r="C25604" s="2"/>
    </row>
    <row r="25605" spans="2:3" x14ac:dyDescent="0.45">
      <c r="B25605" s="2"/>
      <c r="C25605" s="2"/>
    </row>
    <row r="25606" spans="2:3" x14ac:dyDescent="0.45">
      <c r="B25606" s="2"/>
      <c r="C25606" s="2"/>
    </row>
    <row r="25607" spans="2:3" x14ac:dyDescent="0.45">
      <c r="B25607" s="2"/>
      <c r="C25607" s="2"/>
    </row>
    <row r="25608" spans="2:3" x14ac:dyDescent="0.45">
      <c r="B25608" s="2"/>
      <c r="C25608" s="2"/>
    </row>
    <row r="25609" spans="2:3" x14ac:dyDescent="0.45">
      <c r="B25609" s="2"/>
      <c r="C25609" s="2"/>
    </row>
    <row r="25610" spans="2:3" x14ac:dyDescent="0.45">
      <c r="B25610" s="2"/>
      <c r="C25610" s="2"/>
    </row>
    <row r="25611" spans="2:3" x14ac:dyDescent="0.45">
      <c r="B25611" s="2"/>
      <c r="C25611" s="2"/>
    </row>
    <row r="25612" spans="2:3" x14ac:dyDescent="0.45">
      <c r="B25612" s="2"/>
      <c r="C25612" s="2"/>
    </row>
    <row r="25613" spans="2:3" x14ac:dyDescent="0.45">
      <c r="B25613" s="2"/>
      <c r="C25613" s="2"/>
    </row>
    <row r="25614" spans="2:3" x14ac:dyDescent="0.45">
      <c r="B25614" s="2"/>
      <c r="C25614" s="2"/>
    </row>
    <row r="25615" spans="2:3" x14ac:dyDescent="0.45">
      <c r="B25615" s="2"/>
      <c r="C25615" s="2"/>
    </row>
    <row r="25616" spans="2:3" x14ac:dyDescent="0.45">
      <c r="B25616" s="2"/>
      <c r="C25616" s="2"/>
    </row>
    <row r="25617" spans="2:3" x14ac:dyDescent="0.45">
      <c r="B25617" s="2"/>
      <c r="C25617" s="2"/>
    </row>
    <row r="25618" spans="2:3" x14ac:dyDescent="0.45">
      <c r="B25618" s="2"/>
      <c r="C25618" s="2"/>
    </row>
    <row r="25619" spans="2:3" x14ac:dyDescent="0.45">
      <c r="B25619" s="2"/>
      <c r="C25619" s="2"/>
    </row>
    <row r="25620" spans="2:3" x14ac:dyDescent="0.45">
      <c r="B25620" s="2"/>
      <c r="C25620" s="2"/>
    </row>
    <row r="25621" spans="2:3" x14ac:dyDescent="0.45">
      <c r="B25621" s="2"/>
      <c r="C25621" s="2"/>
    </row>
    <row r="25622" spans="2:3" x14ac:dyDescent="0.45">
      <c r="B25622" s="2"/>
      <c r="C25622" s="2"/>
    </row>
    <row r="25623" spans="2:3" x14ac:dyDescent="0.45">
      <c r="B25623" s="2"/>
      <c r="C25623" s="2"/>
    </row>
    <row r="25624" spans="2:3" x14ac:dyDescent="0.45">
      <c r="B25624" s="2"/>
      <c r="C25624" s="2"/>
    </row>
    <row r="25625" spans="2:3" x14ac:dyDescent="0.45">
      <c r="B25625" s="2"/>
      <c r="C25625" s="2"/>
    </row>
    <row r="25626" spans="2:3" x14ac:dyDescent="0.45">
      <c r="B25626" s="2"/>
      <c r="C25626" s="2"/>
    </row>
    <row r="25627" spans="2:3" x14ac:dyDescent="0.45">
      <c r="B25627" s="2"/>
      <c r="C25627" s="2"/>
    </row>
    <row r="25628" spans="2:3" x14ac:dyDescent="0.45">
      <c r="B25628" s="2"/>
      <c r="C25628" s="2"/>
    </row>
    <row r="25629" spans="2:3" x14ac:dyDescent="0.45">
      <c r="B25629" s="2"/>
      <c r="C25629" s="2"/>
    </row>
    <row r="25630" spans="2:3" x14ac:dyDescent="0.45">
      <c r="B25630" s="2"/>
      <c r="C25630" s="2"/>
    </row>
    <row r="25631" spans="2:3" x14ac:dyDescent="0.45">
      <c r="B25631" s="2"/>
      <c r="C25631" s="2"/>
    </row>
    <row r="25632" spans="2:3" x14ac:dyDescent="0.45">
      <c r="B25632" s="2"/>
      <c r="C25632" s="2"/>
    </row>
    <row r="25633" spans="2:3" x14ac:dyDescent="0.45">
      <c r="B25633" s="2"/>
      <c r="C25633" s="2"/>
    </row>
    <row r="25634" spans="2:3" x14ac:dyDescent="0.45">
      <c r="B25634" s="2"/>
      <c r="C25634" s="2"/>
    </row>
    <row r="25635" spans="2:3" x14ac:dyDescent="0.45">
      <c r="B25635" s="2"/>
      <c r="C25635" s="2"/>
    </row>
    <row r="25636" spans="2:3" x14ac:dyDescent="0.45">
      <c r="B25636" s="2"/>
      <c r="C25636" s="2"/>
    </row>
    <row r="25637" spans="2:3" x14ac:dyDescent="0.45">
      <c r="B25637" s="2"/>
      <c r="C25637" s="2"/>
    </row>
    <row r="25638" spans="2:3" x14ac:dyDescent="0.45">
      <c r="B25638" s="2"/>
      <c r="C25638" s="2"/>
    </row>
    <row r="25639" spans="2:3" x14ac:dyDescent="0.45">
      <c r="B25639" s="2"/>
      <c r="C25639" s="2"/>
    </row>
    <row r="25640" spans="2:3" x14ac:dyDescent="0.45">
      <c r="B25640" s="2"/>
      <c r="C25640" s="2"/>
    </row>
    <row r="25641" spans="2:3" x14ac:dyDescent="0.45">
      <c r="B25641" s="2"/>
      <c r="C25641" s="2"/>
    </row>
    <row r="25642" spans="2:3" x14ac:dyDescent="0.45">
      <c r="B25642" s="2"/>
      <c r="C25642" s="2"/>
    </row>
    <row r="25643" spans="2:3" x14ac:dyDescent="0.45">
      <c r="B25643" s="2"/>
      <c r="C25643" s="2"/>
    </row>
    <row r="25644" spans="2:3" x14ac:dyDescent="0.45">
      <c r="B25644" s="2"/>
      <c r="C25644" s="2"/>
    </row>
    <row r="25645" spans="2:3" x14ac:dyDescent="0.45">
      <c r="B25645" s="2"/>
      <c r="C25645" s="2"/>
    </row>
    <row r="25646" spans="2:3" x14ac:dyDescent="0.45">
      <c r="B25646" s="2"/>
      <c r="C25646" s="2"/>
    </row>
    <row r="25647" spans="2:3" x14ac:dyDescent="0.45">
      <c r="B25647" s="2"/>
      <c r="C25647" s="2"/>
    </row>
    <row r="25648" spans="2:3" x14ac:dyDescent="0.45">
      <c r="B25648" s="2"/>
      <c r="C25648" s="2"/>
    </row>
    <row r="25649" spans="2:3" x14ac:dyDescent="0.45">
      <c r="B25649" s="2"/>
      <c r="C25649" s="2"/>
    </row>
    <row r="25650" spans="2:3" x14ac:dyDescent="0.45">
      <c r="B25650" s="2"/>
      <c r="C25650" s="2"/>
    </row>
    <row r="25651" spans="2:3" x14ac:dyDescent="0.45">
      <c r="B25651" s="2"/>
      <c r="C25651" s="2"/>
    </row>
    <row r="25652" spans="2:3" x14ac:dyDescent="0.45">
      <c r="B25652" s="2"/>
      <c r="C25652" s="2"/>
    </row>
    <row r="25653" spans="2:3" x14ac:dyDescent="0.45">
      <c r="B25653" s="2"/>
      <c r="C25653" s="2"/>
    </row>
    <row r="25654" spans="2:3" x14ac:dyDescent="0.45">
      <c r="B25654" s="2"/>
      <c r="C25654" s="2"/>
    </row>
    <row r="25655" spans="2:3" x14ac:dyDescent="0.45">
      <c r="B25655" s="2"/>
      <c r="C25655" s="2"/>
    </row>
    <row r="25656" spans="2:3" x14ac:dyDescent="0.45">
      <c r="B25656" s="2"/>
      <c r="C25656" s="2"/>
    </row>
    <row r="25657" spans="2:3" x14ac:dyDescent="0.45">
      <c r="B25657" s="2"/>
      <c r="C25657" s="2"/>
    </row>
    <row r="25658" spans="2:3" x14ac:dyDescent="0.45">
      <c r="B25658" s="2"/>
      <c r="C25658" s="2"/>
    </row>
    <row r="25659" spans="2:3" x14ac:dyDescent="0.45">
      <c r="B25659" s="2"/>
      <c r="C25659" s="2"/>
    </row>
    <row r="25660" spans="2:3" x14ac:dyDescent="0.45">
      <c r="B25660" s="2"/>
      <c r="C25660" s="2"/>
    </row>
    <row r="25661" spans="2:3" x14ac:dyDescent="0.45">
      <c r="B25661" s="2"/>
      <c r="C25661" s="2"/>
    </row>
    <row r="25662" spans="2:3" x14ac:dyDescent="0.45">
      <c r="B25662" s="2"/>
      <c r="C25662" s="2"/>
    </row>
    <row r="25663" spans="2:3" x14ac:dyDescent="0.45">
      <c r="B25663" s="2"/>
      <c r="C25663" s="2"/>
    </row>
    <row r="25664" spans="2:3" x14ac:dyDescent="0.45">
      <c r="B25664" s="2"/>
      <c r="C25664" s="2"/>
    </row>
    <row r="25665" spans="2:3" x14ac:dyDescent="0.45">
      <c r="B25665" s="2"/>
      <c r="C25665" s="2"/>
    </row>
    <row r="25666" spans="2:3" x14ac:dyDescent="0.45">
      <c r="B25666" s="2"/>
      <c r="C25666" s="2"/>
    </row>
    <row r="25667" spans="2:3" x14ac:dyDescent="0.45">
      <c r="B25667" s="2"/>
      <c r="C25667" s="2"/>
    </row>
    <row r="25668" spans="2:3" x14ac:dyDescent="0.45">
      <c r="B25668" s="2"/>
      <c r="C25668" s="2"/>
    </row>
    <row r="25669" spans="2:3" x14ac:dyDescent="0.45">
      <c r="B25669" s="2"/>
      <c r="C25669" s="2"/>
    </row>
    <row r="25670" spans="2:3" x14ac:dyDescent="0.45">
      <c r="B25670" s="2"/>
      <c r="C25670" s="2"/>
    </row>
    <row r="25671" spans="2:3" x14ac:dyDescent="0.45">
      <c r="B25671" s="2"/>
      <c r="C25671" s="2"/>
    </row>
    <row r="25672" spans="2:3" x14ac:dyDescent="0.45">
      <c r="B25672" s="2"/>
      <c r="C25672" s="2"/>
    </row>
    <row r="25673" spans="2:3" x14ac:dyDescent="0.45">
      <c r="B25673" s="2"/>
      <c r="C25673" s="2"/>
    </row>
    <row r="25674" spans="2:3" x14ac:dyDescent="0.45">
      <c r="B25674" s="2"/>
      <c r="C25674" s="2"/>
    </row>
    <row r="25675" spans="2:3" x14ac:dyDescent="0.45">
      <c r="B25675" s="2"/>
      <c r="C25675" s="2"/>
    </row>
    <row r="25676" spans="2:3" x14ac:dyDescent="0.45">
      <c r="B25676" s="2"/>
      <c r="C25676" s="2"/>
    </row>
    <row r="25677" spans="2:3" x14ac:dyDescent="0.45">
      <c r="B25677" s="2"/>
      <c r="C25677" s="2"/>
    </row>
    <row r="25678" spans="2:3" x14ac:dyDescent="0.45">
      <c r="B25678" s="2"/>
      <c r="C25678" s="2"/>
    </row>
    <row r="25679" spans="2:3" x14ac:dyDescent="0.45">
      <c r="B25679" s="2"/>
      <c r="C25679" s="2"/>
    </row>
    <row r="25680" spans="2:3" x14ac:dyDescent="0.45">
      <c r="B25680" s="2"/>
      <c r="C25680" s="2"/>
    </row>
    <row r="25681" spans="2:3" x14ac:dyDescent="0.45">
      <c r="B25681" s="2"/>
      <c r="C25681" s="2"/>
    </row>
    <row r="25682" spans="2:3" x14ac:dyDescent="0.45">
      <c r="B25682" s="2"/>
      <c r="C25682" s="2"/>
    </row>
    <row r="25683" spans="2:3" x14ac:dyDescent="0.45">
      <c r="B25683" s="2"/>
      <c r="C25683" s="2"/>
    </row>
    <row r="25684" spans="2:3" x14ac:dyDescent="0.45">
      <c r="B25684" s="2"/>
      <c r="C25684" s="2"/>
    </row>
    <row r="25685" spans="2:3" x14ac:dyDescent="0.45">
      <c r="B25685" s="2"/>
      <c r="C25685" s="2"/>
    </row>
    <row r="25686" spans="2:3" x14ac:dyDescent="0.45">
      <c r="B25686" s="2"/>
      <c r="C25686" s="2"/>
    </row>
    <row r="25687" spans="2:3" x14ac:dyDescent="0.45">
      <c r="B25687" s="2"/>
      <c r="C25687" s="2"/>
    </row>
    <row r="25688" spans="2:3" x14ac:dyDescent="0.45">
      <c r="B25688" s="2"/>
      <c r="C25688" s="2"/>
    </row>
    <row r="25689" spans="2:3" x14ac:dyDescent="0.45">
      <c r="B25689" s="2"/>
      <c r="C25689" s="2"/>
    </row>
    <row r="25690" spans="2:3" x14ac:dyDescent="0.45">
      <c r="B25690" s="2"/>
      <c r="C25690" s="2"/>
    </row>
    <row r="25691" spans="2:3" x14ac:dyDescent="0.45">
      <c r="B25691" s="2"/>
      <c r="C25691" s="2"/>
    </row>
    <row r="25692" spans="2:3" x14ac:dyDescent="0.45">
      <c r="B25692" s="2"/>
      <c r="C25692" s="2"/>
    </row>
    <row r="25693" spans="2:3" x14ac:dyDescent="0.45">
      <c r="B25693" s="2"/>
      <c r="C25693" s="2"/>
    </row>
    <row r="25694" spans="2:3" x14ac:dyDescent="0.45">
      <c r="B25694" s="2"/>
      <c r="C25694" s="2"/>
    </row>
    <row r="25695" spans="2:3" x14ac:dyDescent="0.45">
      <c r="B25695" s="2"/>
      <c r="C25695" s="2"/>
    </row>
    <row r="25696" spans="2:3" x14ac:dyDescent="0.45">
      <c r="B25696" s="2"/>
      <c r="C25696" s="2"/>
    </row>
    <row r="25697" spans="2:3" x14ac:dyDescent="0.45">
      <c r="B25697" s="2"/>
      <c r="C25697" s="2"/>
    </row>
    <row r="25698" spans="2:3" x14ac:dyDescent="0.45">
      <c r="B25698" s="2"/>
      <c r="C25698" s="2"/>
    </row>
    <row r="25699" spans="2:3" x14ac:dyDescent="0.45">
      <c r="B25699" s="2"/>
      <c r="C25699" s="2"/>
    </row>
    <row r="25700" spans="2:3" x14ac:dyDescent="0.45">
      <c r="B25700" s="2"/>
      <c r="C25700" s="2"/>
    </row>
    <row r="25701" spans="2:3" x14ac:dyDescent="0.45">
      <c r="B25701" s="2"/>
      <c r="C25701" s="2"/>
    </row>
    <row r="25702" spans="2:3" x14ac:dyDescent="0.45">
      <c r="B25702" s="2"/>
      <c r="C25702" s="2"/>
    </row>
    <row r="25703" spans="2:3" x14ac:dyDescent="0.45">
      <c r="B25703" s="2"/>
      <c r="C25703" s="2"/>
    </row>
    <row r="25704" spans="2:3" x14ac:dyDescent="0.45">
      <c r="B25704" s="2"/>
      <c r="C25704" s="2"/>
    </row>
    <row r="25705" spans="2:3" x14ac:dyDescent="0.45">
      <c r="B25705" s="2"/>
      <c r="C25705" s="2"/>
    </row>
    <row r="25706" spans="2:3" x14ac:dyDescent="0.45">
      <c r="B25706" s="2"/>
      <c r="C25706" s="2"/>
    </row>
    <row r="25707" spans="2:3" x14ac:dyDescent="0.45">
      <c r="B25707" s="2"/>
      <c r="C25707" s="2"/>
    </row>
    <row r="25708" spans="2:3" x14ac:dyDescent="0.45">
      <c r="B25708" s="2"/>
      <c r="C25708" s="2"/>
    </row>
    <row r="25709" spans="2:3" x14ac:dyDescent="0.45">
      <c r="B25709" s="2"/>
      <c r="C25709" s="2"/>
    </row>
    <row r="25710" spans="2:3" x14ac:dyDescent="0.45">
      <c r="B25710" s="2"/>
      <c r="C25710" s="2"/>
    </row>
    <row r="25711" spans="2:3" x14ac:dyDescent="0.45">
      <c r="B25711" s="2"/>
      <c r="C25711" s="2"/>
    </row>
    <row r="25712" spans="2:3" x14ac:dyDescent="0.45">
      <c r="B25712" s="2"/>
      <c r="C25712" s="2"/>
    </row>
    <row r="25713" spans="2:3" x14ac:dyDescent="0.45">
      <c r="B25713" s="2"/>
      <c r="C25713" s="2"/>
    </row>
    <row r="25714" spans="2:3" x14ac:dyDescent="0.45">
      <c r="B25714" s="2"/>
      <c r="C25714" s="2"/>
    </row>
    <row r="25715" spans="2:3" x14ac:dyDescent="0.45">
      <c r="B25715" s="2"/>
      <c r="C25715" s="2"/>
    </row>
    <row r="25716" spans="2:3" x14ac:dyDescent="0.45">
      <c r="B25716" s="2"/>
      <c r="C25716" s="2"/>
    </row>
    <row r="25717" spans="2:3" x14ac:dyDescent="0.45">
      <c r="B25717" s="2"/>
      <c r="C25717" s="2"/>
    </row>
    <row r="25718" spans="2:3" x14ac:dyDescent="0.45">
      <c r="B25718" s="2"/>
      <c r="C25718" s="2"/>
    </row>
    <row r="25719" spans="2:3" x14ac:dyDescent="0.45">
      <c r="B25719" s="2"/>
      <c r="C25719" s="2"/>
    </row>
    <row r="25720" spans="2:3" x14ac:dyDescent="0.45">
      <c r="B25720" s="2"/>
      <c r="C25720" s="2"/>
    </row>
    <row r="25721" spans="2:3" x14ac:dyDescent="0.45">
      <c r="B25721" s="2"/>
      <c r="C25721" s="2"/>
    </row>
    <row r="25722" spans="2:3" x14ac:dyDescent="0.45">
      <c r="B25722" s="2"/>
      <c r="C25722" s="2"/>
    </row>
    <row r="25723" spans="2:3" x14ac:dyDescent="0.45">
      <c r="B25723" s="2"/>
      <c r="C25723" s="2"/>
    </row>
    <row r="25724" spans="2:3" x14ac:dyDescent="0.45">
      <c r="B25724" s="2"/>
      <c r="C25724" s="2"/>
    </row>
    <row r="25725" spans="2:3" x14ac:dyDescent="0.45">
      <c r="B25725" s="2"/>
      <c r="C25725" s="2"/>
    </row>
    <row r="25726" spans="2:3" x14ac:dyDescent="0.45">
      <c r="B25726" s="2"/>
      <c r="C25726" s="2"/>
    </row>
    <row r="25727" spans="2:3" x14ac:dyDescent="0.45">
      <c r="B25727" s="2"/>
      <c r="C25727" s="2"/>
    </row>
    <row r="25728" spans="2:3" x14ac:dyDescent="0.45">
      <c r="B25728" s="2"/>
      <c r="C25728" s="2"/>
    </row>
    <row r="25729" spans="2:3" x14ac:dyDescent="0.45">
      <c r="B25729" s="2"/>
      <c r="C25729" s="2"/>
    </row>
    <row r="25730" spans="2:3" x14ac:dyDescent="0.45">
      <c r="B25730" s="2"/>
      <c r="C25730" s="2"/>
    </row>
    <row r="25731" spans="2:3" x14ac:dyDescent="0.45">
      <c r="B25731" s="2"/>
      <c r="C25731" s="2"/>
    </row>
    <row r="25732" spans="2:3" x14ac:dyDescent="0.45">
      <c r="B25732" s="2"/>
      <c r="C25732" s="2"/>
    </row>
    <row r="25733" spans="2:3" x14ac:dyDescent="0.45">
      <c r="B25733" s="2"/>
      <c r="C25733" s="2"/>
    </row>
    <row r="25734" spans="2:3" x14ac:dyDescent="0.45">
      <c r="B25734" s="2"/>
      <c r="C25734" s="2"/>
    </row>
    <row r="25735" spans="2:3" x14ac:dyDescent="0.45">
      <c r="B25735" s="2"/>
      <c r="C25735" s="2"/>
    </row>
    <row r="25736" spans="2:3" x14ac:dyDescent="0.45">
      <c r="B25736" s="2"/>
      <c r="C25736" s="2"/>
    </row>
    <row r="25737" spans="2:3" x14ac:dyDescent="0.45">
      <c r="B25737" s="2"/>
      <c r="C25737" s="2"/>
    </row>
    <row r="25738" spans="2:3" x14ac:dyDescent="0.45">
      <c r="B25738" s="2"/>
      <c r="C25738" s="2"/>
    </row>
    <row r="25739" spans="2:3" x14ac:dyDescent="0.45">
      <c r="B25739" s="2"/>
      <c r="C25739" s="2"/>
    </row>
    <row r="25740" spans="2:3" x14ac:dyDescent="0.45">
      <c r="B25740" s="2"/>
      <c r="C25740" s="2"/>
    </row>
    <row r="25741" spans="2:3" x14ac:dyDescent="0.45">
      <c r="B25741" s="2"/>
      <c r="C25741" s="2"/>
    </row>
    <row r="25742" spans="2:3" x14ac:dyDescent="0.45">
      <c r="B25742" s="2"/>
      <c r="C25742" s="2"/>
    </row>
    <row r="25743" spans="2:3" x14ac:dyDescent="0.45">
      <c r="B25743" s="2"/>
      <c r="C25743" s="2"/>
    </row>
    <row r="25744" spans="2:3" x14ac:dyDescent="0.45">
      <c r="B25744" s="2"/>
      <c r="C25744" s="2"/>
    </row>
    <row r="25745" spans="2:3" x14ac:dyDescent="0.45">
      <c r="B25745" s="2"/>
      <c r="C25745" s="2"/>
    </row>
    <row r="25746" spans="2:3" x14ac:dyDescent="0.45">
      <c r="B25746" s="2"/>
      <c r="C25746" s="2"/>
    </row>
    <row r="25747" spans="2:3" x14ac:dyDescent="0.45">
      <c r="B25747" s="2"/>
      <c r="C25747" s="2"/>
    </row>
    <row r="25748" spans="2:3" x14ac:dyDescent="0.45">
      <c r="B25748" s="2"/>
      <c r="C25748" s="2"/>
    </row>
    <row r="25749" spans="2:3" x14ac:dyDescent="0.45">
      <c r="B25749" s="2"/>
      <c r="C25749" s="2"/>
    </row>
    <row r="25750" spans="2:3" x14ac:dyDescent="0.45">
      <c r="B25750" s="2"/>
      <c r="C25750" s="2"/>
    </row>
    <row r="25751" spans="2:3" x14ac:dyDescent="0.45">
      <c r="B25751" s="2"/>
      <c r="C25751" s="2"/>
    </row>
    <row r="25752" spans="2:3" x14ac:dyDescent="0.45">
      <c r="B25752" s="2"/>
      <c r="C25752" s="2"/>
    </row>
    <row r="25753" spans="2:3" x14ac:dyDescent="0.45">
      <c r="B25753" s="2"/>
      <c r="C25753" s="2"/>
    </row>
    <row r="25754" spans="2:3" x14ac:dyDescent="0.45">
      <c r="B25754" s="2"/>
      <c r="C25754" s="2"/>
    </row>
    <row r="25755" spans="2:3" x14ac:dyDescent="0.45">
      <c r="B25755" s="2"/>
      <c r="C25755" s="2"/>
    </row>
    <row r="25756" spans="2:3" x14ac:dyDescent="0.45">
      <c r="B25756" s="2"/>
      <c r="C25756" s="2"/>
    </row>
    <row r="25757" spans="2:3" x14ac:dyDescent="0.45">
      <c r="B25757" s="2"/>
      <c r="C25757" s="2"/>
    </row>
    <row r="25758" spans="2:3" x14ac:dyDescent="0.45">
      <c r="B25758" s="2"/>
      <c r="C25758" s="2"/>
    </row>
    <row r="25759" spans="2:3" x14ac:dyDescent="0.45">
      <c r="B25759" s="2"/>
      <c r="C25759" s="2"/>
    </row>
    <row r="25760" spans="2:3" x14ac:dyDescent="0.45">
      <c r="B25760" s="2"/>
      <c r="C25760" s="2"/>
    </row>
    <row r="25761" spans="2:3" x14ac:dyDescent="0.45">
      <c r="B25761" s="2"/>
      <c r="C25761" s="2"/>
    </row>
    <row r="25762" spans="2:3" x14ac:dyDescent="0.45">
      <c r="B25762" s="2"/>
      <c r="C25762" s="2"/>
    </row>
    <row r="25763" spans="2:3" x14ac:dyDescent="0.45">
      <c r="B25763" s="2"/>
      <c r="C25763" s="2"/>
    </row>
    <row r="25764" spans="2:3" x14ac:dyDescent="0.45">
      <c r="B25764" s="2"/>
      <c r="C25764" s="2"/>
    </row>
    <row r="25765" spans="2:3" x14ac:dyDescent="0.45">
      <c r="B25765" s="2"/>
      <c r="C25765" s="2"/>
    </row>
    <row r="25766" spans="2:3" x14ac:dyDescent="0.45">
      <c r="B25766" s="2"/>
      <c r="C25766" s="2"/>
    </row>
    <row r="25767" spans="2:3" x14ac:dyDescent="0.45">
      <c r="B25767" s="2"/>
      <c r="C25767" s="2"/>
    </row>
    <row r="25768" spans="2:3" x14ac:dyDescent="0.45">
      <c r="B25768" s="2"/>
      <c r="C25768" s="2"/>
    </row>
    <row r="25769" spans="2:3" x14ac:dyDescent="0.45">
      <c r="B25769" s="2"/>
      <c r="C25769" s="2"/>
    </row>
    <row r="25770" spans="2:3" x14ac:dyDescent="0.45">
      <c r="B25770" s="2"/>
      <c r="C25770" s="2"/>
    </row>
    <row r="25771" spans="2:3" x14ac:dyDescent="0.45">
      <c r="B25771" s="2"/>
      <c r="C25771" s="2"/>
    </row>
    <row r="25772" spans="2:3" x14ac:dyDescent="0.45">
      <c r="B25772" s="2"/>
      <c r="C25772" s="2"/>
    </row>
    <row r="25773" spans="2:3" x14ac:dyDescent="0.45">
      <c r="B25773" s="2"/>
      <c r="C25773" s="2"/>
    </row>
    <row r="25774" spans="2:3" x14ac:dyDescent="0.45">
      <c r="B25774" s="2"/>
      <c r="C25774" s="2"/>
    </row>
    <row r="25775" spans="2:3" x14ac:dyDescent="0.45">
      <c r="B25775" s="2"/>
      <c r="C25775" s="2"/>
    </row>
    <row r="25776" spans="2:3" x14ac:dyDescent="0.45">
      <c r="B25776" s="2"/>
      <c r="C25776" s="2"/>
    </row>
    <row r="25777" spans="2:3" x14ac:dyDescent="0.45">
      <c r="B25777" s="2"/>
      <c r="C25777" s="2"/>
    </row>
    <row r="25778" spans="2:3" x14ac:dyDescent="0.45">
      <c r="B25778" s="2"/>
      <c r="C25778" s="2"/>
    </row>
    <row r="25779" spans="2:3" x14ac:dyDescent="0.45">
      <c r="B25779" s="2"/>
      <c r="C25779" s="2"/>
    </row>
    <row r="25780" spans="2:3" x14ac:dyDescent="0.45">
      <c r="B25780" s="2"/>
      <c r="C25780" s="2"/>
    </row>
    <row r="25781" spans="2:3" x14ac:dyDescent="0.45">
      <c r="B25781" s="2"/>
      <c r="C25781" s="2"/>
    </row>
    <row r="25782" spans="2:3" x14ac:dyDescent="0.45">
      <c r="B25782" s="2"/>
      <c r="C25782" s="2"/>
    </row>
    <row r="25783" spans="2:3" x14ac:dyDescent="0.45">
      <c r="B25783" s="2"/>
      <c r="C25783" s="2"/>
    </row>
    <row r="25784" spans="2:3" x14ac:dyDescent="0.45">
      <c r="B25784" s="2"/>
      <c r="C25784" s="2"/>
    </row>
    <row r="25785" spans="2:3" x14ac:dyDescent="0.45">
      <c r="B25785" s="2"/>
      <c r="C25785" s="2"/>
    </row>
    <row r="25786" spans="2:3" x14ac:dyDescent="0.45">
      <c r="B25786" s="2"/>
      <c r="C25786" s="2"/>
    </row>
    <row r="25787" spans="2:3" x14ac:dyDescent="0.45">
      <c r="B25787" s="2"/>
      <c r="C25787" s="2"/>
    </row>
    <row r="25788" spans="2:3" x14ac:dyDescent="0.45">
      <c r="B25788" s="2"/>
      <c r="C25788" s="2"/>
    </row>
    <row r="25789" spans="2:3" x14ac:dyDescent="0.45">
      <c r="B25789" s="2"/>
      <c r="C25789" s="2"/>
    </row>
    <row r="25790" spans="2:3" x14ac:dyDescent="0.45">
      <c r="B25790" s="2"/>
      <c r="C25790" s="2"/>
    </row>
    <row r="25791" spans="2:3" x14ac:dyDescent="0.45">
      <c r="B25791" s="2"/>
      <c r="C25791" s="2"/>
    </row>
    <row r="25792" spans="2:3" x14ac:dyDescent="0.45">
      <c r="B25792" s="2"/>
      <c r="C25792" s="2"/>
    </row>
    <row r="25793" spans="2:3" x14ac:dyDescent="0.45">
      <c r="B25793" s="2"/>
      <c r="C25793" s="2"/>
    </row>
    <row r="25794" spans="2:3" x14ac:dyDescent="0.45">
      <c r="B25794" s="2"/>
      <c r="C25794" s="2"/>
    </row>
    <row r="25795" spans="2:3" x14ac:dyDescent="0.45">
      <c r="B25795" s="2"/>
      <c r="C25795" s="2"/>
    </row>
    <row r="25796" spans="2:3" x14ac:dyDescent="0.45">
      <c r="B25796" s="2"/>
      <c r="C25796" s="2"/>
    </row>
    <row r="25797" spans="2:3" x14ac:dyDescent="0.45">
      <c r="B25797" s="2"/>
      <c r="C25797" s="2"/>
    </row>
    <row r="25798" spans="2:3" x14ac:dyDescent="0.45">
      <c r="B25798" s="2"/>
      <c r="C25798" s="2"/>
    </row>
    <row r="25799" spans="2:3" x14ac:dyDescent="0.45">
      <c r="B25799" s="2"/>
      <c r="C25799" s="2"/>
    </row>
    <row r="25800" spans="2:3" x14ac:dyDescent="0.45">
      <c r="B25800" s="2"/>
      <c r="C25800" s="2"/>
    </row>
    <row r="25801" spans="2:3" x14ac:dyDescent="0.45">
      <c r="B25801" s="2"/>
      <c r="C25801" s="2"/>
    </row>
    <row r="25802" spans="2:3" x14ac:dyDescent="0.45">
      <c r="B25802" s="2"/>
      <c r="C25802" s="2"/>
    </row>
    <row r="25803" spans="2:3" x14ac:dyDescent="0.45">
      <c r="B25803" s="2"/>
      <c r="C25803" s="2"/>
    </row>
    <row r="25804" spans="2:3" x14ac:dyDescent="0.45">
      <c r="B25804" s="2"/>
      <c r="C25804" s="2"/>
    </row>
    <row r="25805" spans="2:3" x14ac:dyDescent="0.45">
      <c r="B25805" s="2"/>
      <c r="C25805" s="2"/>
    </row>
    <row r="25806" spans="2:3" x14ac:dyDescent="0.45">
      <c r="B25806" s="2"/>
      <c r="C25806" s="2"/>
    </row>
    <row r="25807" spans="2:3" x14ac:dyDescent="0.45">
      <c r="B25807" s="2"/>
      <c r="C25807" s="2"/>
    </row>
    <row r="25808" spans="2:3" x14ac:dyDescent="0.45">
      <c r="B25808" s="2"/>
      <c r="C25808" s="2"/>
    </row>
    <row r="25809" spans="2:3" x14ac:dyDescent="0.45">
      <c r="B25809" s="2"/>
      <c r="C25809" s="2"/>
    </row>
    <row r="25810" spans="2:3" x14ac:dyDescent="0.45">
      <c r="B25810" s="2"/>
      <c r="C25810" s="2"/>
    </row>
    <row r="25811" spans="2:3" x14ac:dyDescent="0.45">
      <c r="B25811" s="2"/>
      <c r="C25811" s="2"/>
    </row>
    <row r="25812" spans="2:3" x14ac:dyDescent="0.45">
      <c r="B25812" s="2"/>
      <c r="C25812" s="2"/>
    </row>
    <row r="25813" spans="2:3" x14ac:dyDescent="0.45">
      <c r="B25813" s="2"/>
      <c r="C25813" s="2"/>
    </row>
    <row r="25814" spans="2:3" x14ac:dyDescent="0.45">
      <c r="B25814" s="2"/>
      <c r="C25814" s="2"/>
    </row>
    <row r="25815" spans="2:3" x14ac:dyDescent="0.45">
      <c r="B25815" s="2"/>
      <c r="C25815" s="2"/>
    </row>
    <row r="25816" spans="2:3" x14ac:dyDescent="0.45">
      <c r="B25816" s="2"/>
      <c r="C25816" s="2"/>
    </row>
    <row r="25817" spans="2:3" x14ac:dyDescent="0.45">
      <c r="B25817" s="2"/>
      <c r="C25817" s="2"/>
    </row>
    <row r="25818" spans="2:3" x14ac:dyDescent="0.45">
      <c r="B25818" s="2"/>
      <c r="C25818" s="2"/>
    </row>
    <row r="25819" spans="2:3" x14ac:dyDescent="0.45">
      <c r="B25819" s="2"/>
      <c r="C25819" s="2"/>
    </row>
    <row r="25820" spans="2:3" x14ac:dyDescent="0.45">
      <c r="B25820" s="2"/>
      <c r="C25820" s="2"/>
    </row>
    <row r="25821" spans="2:3" x14ac:dyDescent="0.45">
      <c r="B25821" s="2"/>
      <c r="C25821" s="2"/>
    </row>
    <row r="25822" spans="2:3" x14ac:dyDescent="0.45">
      <c r="B25822" s="2"/>
      <c r="C25822" s="2"/>
    </row>
    <row r="25823" spans="2:3" x14ac:dyDescent="0.45">
      <c r="B25823" s="2"/>
      <c r="C25823" s="2"/>
    </row>
    <row r="25824" spans="2:3" x14ac:dyDescent="0.45">
      <c r="B25824" s="2"/>
      <c r="C25824" s="2"/>
    </row>
    <row r="25825" spans="2:3" x14ac:dyDescent="0.45">
      <c r="B25825" s="2"/>
      <c r="C25825" s="2"/>
    </row>
    <row r="25826" spans="2:3" x14ac:dyDescent="0.45">
      <c r="B25826" s="2"/>
      <c r="C25826" s="2"/>
    </row>
    <row r="25827" spans="2:3" x14ac:dyDescent="0.45">
      <c r="B25827" s="2"/>
      <c r="C25827" s="2"/>
    </row>
    <row r="25828" spans="2:3" x14ac:dyDescent="0.45">
      <c r="B25828" s="2"/>
      <c r="C25828" s="2"/>
    </row>
    <row r="25829" spans="2:3" x14ac:dyDescent="0.45">
      <c r="B25829" s="2"/>
      <c r="C25829" s="2"/>
    </row>
    <row r="25830" spans="2:3" x14ac:dyDescent="0.45">
      <c r="B25830" s="2"/>
      <c r="C25830" s="2"/>
    </row>
    <row r="25831" spans="2:3" x14ac:dyDescent="0.45">
      <c r="B25831" s="2"/>
      <c r="C25831" s="2"/>
    </row>
    <row r="25832" spans="2:3" x14ac:dyDescent="0.45">
      <c r="B25832" s="2"/>
      <c r="C25832" s="2"/>
    </row>
    <row r="25833" spans="2:3" x14ac:dyDescent="0.45">
      <c r="B25833" s="2"/>
      <c r="C25833" s="2"/>
    </row>
    <row r="25834" spans="2:3" x14ac:dyDescent="0.45">
      <c r="B25834" s="2"/>
      <c r="C25834" s="2"/>
    </row>
    <row r="25835" spans="2:3" x14ac:dyDescent="0.45">
      <c r="B25835" s="2"/>
      <c r="C25835" s="2"/>
    </row>
    <row r="25836" spans="2:3" x14ac:dyDescent="0.45">
      <c r="B25836" s="2"/>
      <c r="C25836" s="2"/>
    </row>
    <row r="25837" spans="2:3" x14ac:dyDescent="0.45">
      <c r="B25837" s="2"/>
      <c r="C25837" s="2"/>
    </row>
    <row r="25838" spans="2:3" x14ac:dyDescent="0.45">
      <c r="B25838" s="2"/>
      <c r="C25838" s="2"/>
    </row>
    <row r="25839" spans="2:3" x14ac:dyDescent="0.45">
      <c r="B25839" s="2"/>
      <c r="C25839" s="2"/>
    </row>
    <row r="25840" spans="2:3" x14ac:dyDescent="0.45">
      <c r="B25840" s="2"/>
      <c r="C25840" s="2"/>
    </row>
    <row r="25841" spans="2:3" x14ac:dyDescent="0.45">
      <c r="B25841" s="2"/>
      <c r="C25841" s="2"/>
    </row>
    <row r="25842" spans="2:3" x14ac:dyDescent="0.45">
      <c r="B25842" s="2"/>
      <c r="C25842" s="2"/>
    </row>
    <row r="25843" spans="2:3" x14ac:dyDescent="0.45">
      <c r="B25843" s="2"/>
      <c r="C25843" s="2"/>
    </row>
    <row r="25844" spans="2:3" x14ac:dyDescent="0.45">
      <c r="B25844" s="2"/>
      <c r="C25844" s="2"/>
    </row>
    <row r="25845" spans="2:3" x14ac:dyDescent="0.45">
      <c r="B25845" s="2"/>
      <c r="C25845" s="2"/>
    </row>
    <row r="25846" spans="2:3" x14ac:dyDescent="0.45">
      <c r="B25846" s="2"/>
      <c r="C25846" s="2"/>
    </row>
    <row r="25847" spans="2:3" x14ac:dyDescent="0.45">
      <c r="B25847" s="2"/>
      <c r="C25847" s="2"/>
    </row>
    <row r="25848" spans="2:3" x14ac:dyDescent="0.45">
      <c r="B25848" s="2"/>
      <c r="C25848" s="2"/>
    </row>
    <row r="25849" spans="2:3" x14ac:dyDescent="0.45">
      <c r="B25849" s="2"/>
      <c r="C25849" s="2"/>
    </row>
    <row r="25850" spans="2:3" x14ac:dyDescent="0.45">
      <c r="B25850" s="2"/>
      <c r="C25850" s="2"/>
    </row>
    <row r="25851" spans="2:3" x14ac:dyDescent="0.45">
      <c r="B25851" s="2"/>
      <c r="C25851" s="2"/>
    </row>
    <row r="25852" spans="2:3" x14ac:dyDescent="0.45">
      <c r="B25852" s="2"/>
      <c r="C25852" s="2"/>
    </row>
    <row r="25853" spans="2:3" x14ac:dyDescent="0.45">
      <c r="B25853" s="2"/>
      <c r="C25853" s="2"/>
    </row>
    <row r="25854" spans="2:3" x14ac:dyDescent="0.45">
      <c r="B25854" s="2"/>
      <c r="C25854" s="2"/>
    </row>
    <row r="25855" spans="2:3" x14ac:dyDescent="0.45">
      <c r="B25855" s="2"/>
      <c r="C25855" s="2"/>
    </row>
    <row r="25856" spans="2:3" x14ac:dyDescent="0.45">
      <c r="B25856" s="2"/>
      <c r="C25856" s="2"/>
    </row>
    <row r="25857" spans="2:3" x14ac:dyDescent="0.45">
      <c r="B25857" s="2"/>
      <c r="C25857" s="2"/>
    </row>
    <row r="25858" spans="2:3" x14ac:dyDescent="0.45">
      <c r="B25858" s="2"/>
      <c r="C25858" s="2"/>
    </row>
    <row r="25859" spans="2:3" x14ac:dyDescent="0.45">
      <c r="B25859" s="2"/>
      <c r="C25859" s="2"/>
    </row>
    <row r="25860" spans="2:3" x14ac:dyDescent="0.45">
      <c r="B25860" s="2"/>
      <c r="C25860" s="2"/>
    </row>
    <row r="25861" spans="2:3" x14ac:dyDescent="0.45">
      <c r="B25861" s="2"/>
      <c r="C25861" s="2"/>
    </row>
    <row r="25862" spans="2:3" x14ac:dyDescent="0.45">
      <c r="B25862" s="2"/>
      <c r="C25862" s="2"/>
    </row>
    <row r="25863" spans="2:3" x14ac:dyDescent="0.45">
      <c r="B25863" s="2"/>
      <c r="C25863" s="2"/>
    </row>
    <row r="25864" spans="2:3" x14ac:dyDescent="0.45">
      <c r="B25864" s="2"/>
      <c r="C25864" s="2"/>
    </row>
    <row r="25865" spans="2:3" x14ac:dyDescent="0.45">
      <c r="B25865" s="2"/>
      <c r="C25865" s="2"/>
    </row>
    <row r="25866" spans="2:3" x14ac:dyDescent="0.45">
      <c r="B25866" s="2"/>
      <c r="C25866" s="2"/>
    </row>
    <row r="25867" spans="2:3" x14ac:dyDescent="0.45">
      <c r="B25867" s="2"/>
      <c r="C25867" s="2"/>
    </row>
    <row r="25868" spans="2:3" x14ac:dyDescent="0.45">
      <c r="B25868" s="2"/>
      <c r="C25868" s="2"/>
    </row>
    <row r="25869" spans="2:3" x14ac:dyDescent="0.45">
      <c r="B25869" s="2"/>
      <c r="C25869" s="2"/>
    </row>
    <row r="25870" spans="2:3" x14ac:dyDescent="0.45">
      <c r="B25870" s="2"/>
      <c r="C25870" s="2"/>
    </row>
    <row r="25871" spans="2:3" x14ac:dyDescent="0.45">
      <c r="B25871" s="2"/>
      <c r="C25871" s="2"/>
    </row>
    <row r="25872" spans="2:3" x14ac:dyDescent="0.45">
      <c r="B25872" s="2"/>
      <c r="C25872" s="2"/>
    </row>
    <row r="25873" spans="2:3" x14ac:dyDescent="0.45">
      <c r="B25873" s="2"/>
      <c r="C25873" s="2"/>
    </row>
    <row r="25874" spans="2:3" x14ac:dyDescent="0.45">
      <c r="B25874" s="2"/>
      <c r="C25874" s="2"/>
    </row>
    <row r="25875" spans="2:3" x14ac:dyDescent="0.45">
      <c r="B25875" s="2"/>
      <c r="C25875" s="2"/>
    </row>
    <row r="25876" spans="2:3" x14ac:dyDescent="0.45">
      <c r="B25876" s="2"/>
      <c r="C25876" s="2"/>
    </row>
    <row r="25877" spans="2:3" x14ac:dyDescent="0.45">
      <c r="B25877" s="2"/>
      <c r="C25877" s="2"/>
    </row>
    <row r="25878" spans="2:3" x14ac:dyDescent="0.45">
      <c r="B25878" s="2"/>
      <c r="C25878" s="2"/>
    </row>
    <row r="25879" spans="2:3" x14ac:dyDescent="0.45">
      <c r="B25879" s="2"/>
      <c r="C25879" s="2"/>
    </row>
    <row r="25880" spans="2:3" x14ac:dyDescent="0.45">
      <c r="B25880" s="2"/>
      <c r="C25880" s="2"/>
    </row>
    <row r="25881" spans="2:3" x14ac:dyDescent="0.45">
      <c r="B25881" s="2"/>
      <c r="C25881" s="2"/>
    </row>
    <row r="25882" spans="2:3" x14ac:dyDescent="0.45">
      <c r="B25882" s="2"/>
      <c r="C25882" s="2"/>
    </row>
    <row r="25883" spans="2:3" x14ac:dyDescent="0.45">
      <c r="B25883" s="2"/>
      <c r="C25883" s="2"/>
    </row>
    <row r="25884" spans="2:3" x14ac:dyDescent="0.45">
      <c r="B25884" s="2"/>
      <c r="C25884" s="2"/>
    </row>
    <row r="25885" spans="2:3" x14ac:dyDescent="0.45">
      <c r="B25885" s="2"/>
      <c r="C25885" s="2"/>
    </row>
    <row r="25886" spans="2:3" x14ac:dyDescent="0.45">
      <c r="B25886" s="2"/>
      <c r="C25886" s="2"/>
    </row>
    <row r="25887" spans="2:3" x14ac:dyDescent="0.45">
      <c r="B25887" s="2"/>
      <c r="C25887" s="2"/>
    </row>
    <row r="25888" spans="2:3" x14ac:dyDescent="0.45">
      <c r="B25888" s="2"/>
      <c r="C25888" s="2"/>
    </row>
    <row r="25889" spans="2:3" x14ac:dyDescent="0.45">
      <c r="B25889" s="2"/>
      <c r="C25889" s="2"/>
    </row>
    <row r="25890" spans="2:3" x14ac:dyDescent="0.45">
      <c r="B25890" s="2"/>
      <c r="C25890" s="2"/>
    </row>
    <row r="25891" spans="2:3" x14ac:dyDescent="0.45">
      <c r="B25891" s="2"/>
      <c r="C25891" s="2"/>
    </row>
    <row r="25892" spans="2:3" x14ac:dyDescent="0.45">
      <c r="B25892" s="2"/>
      <c r="C25892" s="2"/>
    </row>
    <row r="25893" spans="2:3" x14ac:dyDescent="0.45">
      <c r="B25893" s="2"/>
      <c r="C25893" s="2"/>
    </row>
    <row r="25894" spans="2:3" x14ac:dyDescent="0.45">
      <c r="B25894" s="2"/>
      <c r="C25894" s="2"/>
    </row>
    <row r="25895" spans="2:3" x14ac:dyDescent="0.45">
      <c r="B25895" s="2"/>
      <c r="C25895" s="2"/>
    </row>
    <row r="25896" spans="2:3" x14ac:dyDescent="0.45">
      <c r="B25896" s="2"/>
      <c r="C25896" s="2"/>
    </row>
    <row r="25897" spans="2:3" x14ac:dyDescent="0.45">
      <c r="B25897" s="2"/>
      <c r="C25897" s="2"/>
    </row>
    <row r="25898" spans="2:3" x14ac:dyDescent="0.45">
      <c r="B25898" s="2"/>
      <c r="C25898" s="2"/>
    </row>
    <row r="25899" spans="2:3" x14ac:dyDescent="0.45">
      <c r="B25899" s="2"/>
      <c r="C25899" s="2"/>
    </row>
    <row r="25900" spans="2:3" x14ac:dyDescent="0.45">
      <c r="B25900" s="2"/>
      <c r="C25900" s="2"/>
    </row>
    <row r="25901" spans="2:3" x14ac:dyDescent="0.45">
      <c r="B25901" s="2"/>
      <c r="C25901" s="2"/>
    </row>
    <row r="25902" spans="2:3" x14ac:dyDescent="0.45">
      <c r="B25902" s="2"/>
      <c r="C25902" s="2"/>
    </row>
    <row r="25903" spans="2:3" x14ac:dyDescent="0.45">
      <c r="B25903" s="2"/>
      <c r="C25903" s="2"/>
    </row>
    <row r="25904" spans="2:3" x14ac:dyDescent="0.45">
      <c r="B25904" s="2"/>
      <c r="C25904" s="2"/>
    </row>
    <row r="25905" spans="2:3" x14ac:dyDescent="0.45">
      <c r="B25905" s="2"/>
      <c r="C25905" s="2"/>
    </row>
    <row r="25906" spans="2:3" x14ac:dyDescent="0.45">
      <c r="B25906" s="2"/>
      <c r="C25906" s="2"/>
    </row>
    <row r="25907" spans="2:3" x14ac:dyDescent="0.45">
      <c r="B25907" s="2"/>
      <c r="C25907" s="2"/>
    </row>
    <row r="25908" spans="2:3" x14ac:dyDescent="0.45">
      <c r="B25908" s="2"/>
      <c r="C25908" s="2"/>
    </row>
    <row r="25909" spans="2:3" x14ac:dyDescent="0.45">
      <c r="B25909" s="2"/>
      <c r="C25909" s="2"/>
    </row>
    <row r="25910" spans="2:3" x14ac:dyDescent="0.45">
      <c r="B25910" s="2"/>
      <c r="C25910" s="2"/>
    </row>
    <row r="25911" spans="2:3" x14ac:dyDescent="0.45">
      <c r="B25911" s="2"/>
      <c r="C25911" s="2"/>
    </row>
    <row r="25912" spans="2:3" x14ac:dyDescent="0.45">
      <c r="B25912" s="2"/>
      <c r="C25912" s="2"/>
    </row>
    <row r="25913" spans="2:3" x14ac:dyDescent="0.45">
      <c r="B25913" s="2"/>
      <c r="C25913" s="2"/>
    </row>
    <row r="25914" spans="2:3" x14ac:dyDescent="0.45">
      <c r="B25914" s="2"/>
      <c r="C25914" s="2"/>
    </row>
    <row r="25915" spans="2:3" x14ac:dyDescent="0.45">
      <c r="B25915" s="2"/>
      <c r="C25915" s="2"/>
    </row>
    <row r="25916" spans="2:3" x14ac:dyDescent="0.45">
      <c r="B25916" s="2"/>
      <c r="C25916" s="2"/>
    </row>
    <row r="25917" spans="2:3" x14ac:dyDescent="0.45">
      <c r="B25917" s="2"/>
      <c r="C25917" s="2"/>
    </row>
    <row r="25918" spans="2:3" x14ac:dyDescent="0.45">
      <c r="B25918" s="2"/>
      <c r="C25918" s="2"/>
    </row>
    <row r="25919" spans="2:3" x14ac:dyDescent="0.45">
      <c r="B25919" s="2"/>
      <c r="C25919" s="2"/>
    </row>
    <row r="25920" spans="2:3" x14ac:dyDescent="0.45">
      <c r="B25920" s="2"/>
      <c r="C25920" s="2"/>
    </row>
    <row r="25921" spans="2:3" x14ac:dyDescent="0.45">
      <c r="B25921" s="2"/>
      <c r="C25921" s="2"/>
    </row>
    <row r="25922" spans="2:3" x14ac:dyDescent="0.45">
      <c r="B25922" s="2"/>
      <c r="C25922" s="2"/>
    </row>
    <row r="25923" spans="2:3" x14ac:dyDescent="0.45">
      <c r="B25923" s="2"/>
      <c r="C25923" s="2"/>
    </row>
    <row r="25924" spans="2:3" x14ac:dyDescent="0.45">
      <c r="B25924" s="2"/>
      <c r="C25924" s="2"/>
    </row>
    <row r="25925" spans="2:3" x14ac:dyDescent="0.45">
      <c r="B25925" s="2"/>
      <c r="C25925" s="2"/>
    </row>
    <row r="25926" spans="2:3" x14ac:dyDescent="0.45">
      <c r="B25926" s="2"/>
      <c r="C25926" s="2"/>
    </row>
    <row r="25927" spans="2:3" x14ac:dyDescent="0.45">
      <c r="B25927" s="2"/>
      <c r="C25927" s="2"/>
    </row>
    <row r="25928" spans="2:3" x14ac:dyDescent="0.45">
      <c r="B25928" s="2"/>
      <c r="C25928" s="2"/>
    </row>
    <row r="25929" spans="2:3" x14ac:dyDescent="0.45">
      <c r="B25929" s="2"/>
      <c r="C25929" s="2"/>
    </row>
    <row r="25930" spans="2:3" x14ac:dyDescent="0.45">
      <c r="B25930" s="2"/>
      <c r="C25930" s="2"/>
    </row>
    <row r="25931" spans="2:3" x14ac:dyDescent="0.45">
      <c r="B25931" s="2"/>
      <c r="C25931" s="2"/>
    </row>
    <row r="25932" spans="2:3" x14ac:dyDescent="0.45">
      <c r="B25932" s="2"/>
      <c r="C25932" s="2"/>
    </row>
    <row r="25933" spans="2:3" x14ac:dyDescent="0.45">
      <c r="B25933" s="2"/>
      <c r="C25933" s="2"/>
    </row>
    <row r="25934" spans="2:3" x14ac:dyDescent="0.45">
      <c r="B25934" s="2"/>
      <c r="C25934" s="2"/>
    </row>
    <row r="25935" spans="2:3" x14ac:dyDescent="0.45">
      <c r="B25935" s="2"/>
      <c r="C25935" s="2"/>
    </row>
    <row r="25936" spans="2:3" x14ac:dyDescent="0.45">
      <c r="B25936" s="2"/>
      <c r="C25936" s="2"/>
    </row>
    <row r="25937" spans="2:3" x14ac:dyDescent="0.45">
      <c r="B25937" s="2"/>
      <c r="C25937" s="2"/>
    </row>
    <row r="25938" spans="2:3" x14ac:dyDescent="0.45">
      <c r="B25938" s="2"/>
      <c r="C25938" s="2"/>
    </row>
    <row r="25939" spans="2:3" x14ac:dyDescent="0.45">
      <c r="B25939" s="2"/>
      <c r="C25939" s="2"/>
    </row>
    <row r="25940" spans="2:3" x14ac:dyDescent="0.45">
      <c r="B25940" s="2"/>
      <c r="C25940" s="2"/>
    </row>
    <row r="25941" spans="2:3" x14ac:dyDescent="0.45">
      <c r="B25941" s="2"/>
      <c r="C25941" s="2"/>
    </row>
    <row r="25942" spans="2:3" x14ac:dyDescent="0.45">
      <c r="B25942" s="2"/>
      <c r="C25942" s="2"/>
    </row>
    <row r="25943" spans="2:3" x14ac:dyDescent="0.45">
      <c r="B25943" s="2"/>
      <c r="C25943" s="2"/>
    </row>
    <row r="25944" spans="2:3" x14ac:dyDescent="0.45">
      <c r="B25944" s="2"/>
      <c r="C25944" s="2"/>
    </row>
    <row r="25945" spans="2:3" x14ac:dyDescent="0.45">
      <c r="B25945" s="2"/>
      <c r="C25945" s="2"/>
    </row>
    <row r="25946" spans="2:3" x14ac:dyDescent="0.45">
      <c r="B25946" s="2"/>
      <c r="C25946" s="2"/>
    </row>
    <row r="25947" spans="2:3" x14ac:dyDescent="0.45">
      <c r="B25947" s="2"/>
      <c r="C25947" s="2"/>
    </row>
    <row r="25948" spans="2:3" x14ac:dyDescent="0.45">
      <c r="B25948" s="2"/>
      <c r="C25948" s="2"/>
    </row>
    <row r="25949" spans="2:3" x14ac:dyDescent="0.45">
      <c r="B25949" s="2"/>
      <c r="C25949" s="2"/>
    </row>
    <row r="25950" spans="2:3" x14ac:dyDescent="0.45">
      <c r="B25950" s="2"/>
      <c r="C25950" s="2"/>
    </row>
    <row r="25951" spans="2:3" x14ac:dyDescent="0.45">
      <c r="B25951" s="2"/>
      <c r="C25951" s="2"/>
    </row>
    <row r="25952" spans="2:3" x14ac:dyDescent="0.45">
      <c r="B25952" s="2"/>
      <c r="C25952" s="2"/>
    </row>
    <row r="25953" spans="2:3" x14ac:dyDescent="0.45">
      <c r="B25953" s="2"/>
      <c r="C25953" s="2"/>
    </row>
    <row r="25954" spans="2:3" x14ac:dyDescent="0.45">
      <c r="B25954" s="2"/>
      <c r="C25954" s="2"/>
    </row>
    <row r="25955" spans="2:3" x14ac:dyDescent="0.45">
      <c r="B25955" s="2"/>
      <c r="C25955" s="2"/>
    </row>
    <row r="25956" spans="2:3" x14ac:dyDescent="0.45">
      <c r="B25956" s="2"/>
      <c r="C25956" s="2"/>
    </row>
    <row r="25957" spans="2:3" x14ac:dyDescent="0.45">
      <c r="B25957" s="2"/>
      <c r="C25957" s="2"/>
    </row>
    <row r="25958" spans="2:3" x14ac:dyDescent="0.45">
      <c r="B25958" s="2"/>
      <c r="C25958" s="2"/>
    </row>
    <row r="25959" spans="2:3" x14ac:dyDescent="0.45">
      <c r="B25959" s="2"/>
      <c r="C25959" s="2"/>
    </row>
    <row r="25960" spans="2:3" x14ac:dyDescent="0.45">
      <c r="B25960" s="2"/>
      <c r="C25960" s="2"/>
    </row>
    <row r="25961" spans="2:3" x14ac:dyDescent="0.45">
      <c r="B25961" s="2"/>
      <c r="C25961" s="2"/>
    </row>
    <row r="25962" spans="2:3" x14ac:dyDescent="0.45">
      <c r="B25962" s="2"/>
      <c r="C25962" s="2"/>
    </row>
    <row r="25963" spans="2:3" x14ac:dyDescent="0.45">
      <c r="B25963" s="2"/>
      <c r="C25963" s="2"/>
    </row>
    <row r="25964" spans="2:3" x14ac:dyDescent="0.45">
      <c r="B25964" s="2"/>
      <c r="C25964" s="2"/>
    </row>
    <row r="25965" spans="2:3" x14ac:dyDescent="0.45">
      <c r="B25965" s="2"/>
      <c r="C25965" s="2"/>
    </row>
    <row r="25966" spans="2:3" x14ac:dyDescent="0.45">
      <c r="B25966" s="2"/>
      <c r="C25966" s="2"/>
    </row>
    <row r="25967" spans="2:3" x14ac:dyDescent="0.45">
      <c r="B25967" s="2"/>
      <c r="C25967" s="2"/>
    </row>
    <row r="25968" spans="2:3" x14ac:dyDescent="0.45">
      <c r="B25968" s="2"/>
      <c r="C25968" s="2"/>
    </row>
    <row r="25969" spans="2:3" x14ac:dyDescent="0.45">
      <c r="B25969" s="2"/>
      <c r="C25969" s="2"/>
    </row>
    <row r="25970" spans="2:3" x14ac:dyDescent="0.45">
      <c r="B25970" s="2"/>
      <c r="C25970" s="2"/>
    </row>
    <row r="25971" spans="2:3" x14ac:dyDescent="0.45">
      <c r="B25971" s="2"/>
      <c r="C25971" s="2"/>
    </row>
    <row r="25972" spans="2:3" x14ac:dyDescent="0.45">
      <c r="B25972" s="2"/>
      <c r="C25972" s="2"/>
    </row>
    <row r="25973" spans="2:3" x14ac:dyDescent="0.45">
      <c r="B25973" s="2"/>
      <c r="C25973" s="2"/>
    </row>
    <row r="25974" spans="2:3" x14ac:dyDescent="0.45">
      <c r="B25974" s="2"/>
      <c r="C25974" s="2"/>
    </row>
    <row r="25975" spans="2:3" x14ac:dyDescent="0.45">
      <c r="B25975" s="2"/>
      <c r="C25975" s="2"/>
    </row>
    <row r="25976" spans="2:3" x14ac:dyDescent="0.45">
      <c r="B25976" s="2"/>
      <c r="C25976" s="2"/>
    </row>
    <row r="25977" spans="2:3" x14ac:dyDescent="0.45">
      <c r="B25977" s="2"/>
      <c r="C25977" s="2"/>
    </row>
    <row r="25978" spans="2:3" x14ac:dyDescent="0.45">
      <c r="B25978" s="2"/>
      <c r="C25978" s="2"/>
    </row>
    <row r="25979" spans="2:3" x14ac:dyDescent="0.45">
      <c r="B25979" s="2"/>
      <c r="C25979" s="2"/>
    </row>
    <row r="25980" spans="2:3" x14ac:dyDescent="0.45">
      <c r="B25980" s="2"/>
      <c r="C25980" s="2"/>
    </row>
    <row r="25981" spans="2:3" x14ac:dyDescent="0.45">
      <c r="B25981" s="2"/>
      <c r="C25981" s="2"/>
    </row>
    <row r="25982" spans="2:3" x14ac:dyDescent="0.45">
      <c r="B25982" s="2"/>
      <c r="C25982" s="2"/>
    </row>
    <row r="25983" spans="2:3" x14ac:dyDescent="0.45">
      <c r="B25983" s="2"/>
      <c r="C25983" s="2"/>
    </row>
    <row r="25984" spans="2:3" x14ac:dyDescent="0.45">
      <c r="B25984" s="2"/>
      <c r="C25984" s="2"/>
    </row>
    <row r="25985" spans="2:3" x14ac:dyDescent="0.45">
      <c r="B25985" s="2"/>
      <c r="C25985" s="2"/>
    </row>
    <row r="25986" spans="2:3" x14ac:dyDescent="0.45">
      <c r="B25986" s="2"/>
      <c r="C25986" s="2"/>
    </row>
    <row r="25987" spans="2:3" x14ac:dyDescent="0.45">
      <c r="B25987" s="2"/>
      <c r="C25987" s="2"/>
    </row>
    <row r="25988" spans="2:3" x14ac:dyDescent="0.45">
      <c r="B25988" s="2"/>
      <c r="C25988" s="2"/>
    </row>
    <row r="25989" spans="2:3" x14ac:dyDescent="0.45">
      <c r="B25989" s="2"/>
      <c r="C25989" s="2"/>
    </row>
    <row r="25990" spans="2:3" x14ac:dyDescent="0.45">
      <c r="B25990" s="2"/>
      <c r="C25990" s="2"/>
    </row>
    <row r="25991" spans="2:3" x14ac:dyDescent="0.45">
      <c r="B25991" s="2"/>
      <c r="C25991" s="2"/>
    </row>
    <row r="25992" spans="2:3" x14ac:dyDescent="0.45">
      <c r="B25992" s="2"/>
      <c r="C25992" s="2"/>
    </row>
    <row r="25993" spans="2:3" x14ac:dyDescent="0.45">
      <c r="B25993" s="2"/>
      <c r="C25993" s="2"/>
    </row>
    <row r="25994" spans="2:3" x14ac:dyDescent="0.45">
      <c r="B25994" s="2"/>
      <c r="C25994" s="2"/>
    </row>
    <row r="25995" spans="2:3" x14ac:dyDescent="0.45">
      <c r="B25995" s="2"/>
      <c r="C25995" s="2"/>
    </row>
    <row r="25996" spans="2:3" x14ac:dyDescent="0.45">
      <c r="B25996" s="2"/>
      <c r="C25996" s="2"/>
    </row>
    <row r="25997" spans="2:3" x14ac:dyDescent="0.45">
      <c r="B25997" s="2"/>
      <c r="C25997" s="2"/>
    </row>
    <row r="25998" spans="2:3" x14ac:dyDescent="0.45">
      <c r="B25998" s="2"/>
      <c r="C25998" s="2"/>
    </row>
    <row r="25999" spans="2:3" x14ac:dyDescent="0.45">
      <c r="B25999" s="2"/>
      <c r="C25999" s="2"/>
    </row>
    <row r="26000" spans="2:3" x14ac:dyDescent="0.45">
      <c r="B26000" s="2"/>
      <c r="C26000" s="2"/>
    </row>
    <row r="26001" spans="2:3" x14ac:dyDescent="0.45">
      <c r="B26001" s="2"/>
      <c r="C26001" s="2"/>
    </row>
    <row r="26002" spans="2:3" x14ac:dyDescent="0.45">
      <c r="B26002" s="2"/>
      <c r="C26002" s="2"/>
    </row>
    <row r="26003" spans="2:3" x14ac:dyDescent="0.45">
      <c r="B26003" s="2"/>
      <c r="C26003" s="2"/>
    </row>
    <row r="26004" spans="2:3" x14ac:dyDescent="0.45">
      <c r="B26004" s="2"/>
      <c r="C26004" s="2"/>
    </row>
    <row r="26005" spans="2:3" x14ac:dyDescent="0.45">
      <c r="B26005" s="2"/>
      <c r="C26005" s="2"/>
    </row>
    <row r="26006" spans="2:3" x14ac:dyDescent="0.45">
      <c r="B26006" s="2"/>
      <c r="C26006" s="2"/>
    </row>
    <row r="26007" spans="2:3" x14ac:dyDescent="0.45">
      <c r="B26007" s="2"/>
      <c r="C26007" s="2"/>
    </row>
    <row r="26008" spans="2:3" x14ac:dyDescent="0.45">
      <c r="B26008" s="2"/>
      <c r="C26008" s="2"/>
    </row>
    <row r="26009" spans="2:3" x14ac:dyDescent="0.45">
      <c r="B26009" s="2"/>
      <c r="C26009" s="2"/>
    </row>
    <row r="26010" spans="2:3" x14ac:dyDescent="0.45">
      <c r="B26010" s="2"/>
      <c r="C26010" s="2"/>
    </row>
    <row r="26011" spans="2:3" x14ac:dyDescent="0.45">
      <c r="B26011" s="2"/>
      <c r="C26011" s="2"/>
    </row>
    <row r="26012" spans="2:3" x14ac:dyDescent="0.45">
      <c r="B26012" s="2"/>
      <c r="C26012" s="2"/>
    </row>
    <row r="26013" spans="2:3" x14ac:dyDescent="0.45">
      <c r="B26013" s="2"/>
      <c r="C26013" s="2"/>
    </row>
    <row r="26014" spans="2:3" x14ac:dyDescent="0.45">
      <c r="B26014" s="2"/>
      <c r="C26014" s="2"/>
    </row>
    <row r="26015" spans="2:3" x14ac:dyDescent="0.45">
      <c r="B26015" s="2"/>
      <c r="C26015" s="2"/>
    </row>
    <row r="26016" spans="2:3" x14ac:dyDescent="0.45">
      <c r="B26016" s="2"/>
      <c r="C26016" s="2"/>
    </row>
    <row r="26017" spans="2:3" x14ac:dyDescent="0.45">
      <c r="B26017" s="2"/>
      <c r="C26017" s="2"/>
    </row>
    <row r="26018" spans="2:3" x14ac:dyDescent="0.45">
      <c r="B26018" s="2"/>
      <c r="C26018" s="2"/>
    </row>
    <row r="26019" spans="2:3" x14ac:dyDescent="0.45">
      <c r="B26019" s="2"/>
      <c r="C26019" s="2"/>
    </row>
    <row r="26020" spans="2:3" x14ac:dyDescent="0.45">
      <c r="B26020" s="2"/>
      <c r="C26020" s="2"/>
    </row>
    <row r="26021" spans="2:3" x14ac:dyDescent="0.45">
      <c r="B26021" s="2"/>
      <c r="C26021" s="2"/>
    </row>
    <row r="26022" spans="2:3" x14ac:dyDescent="0.45">
      <c r="B26022" s="2"/>
      <c r="C26022" s="2"/>
    </row>
    <row r="26023" spans="2:3" x14ac:dyDescent="0.45">
      <c r="B26023" s="2"/>
      <c r="C26023" s="2"/>
    </row>
    <row r="26024" spans="2:3" x14ac:dyDescent="0.45">
      <c r="B26024" s="2"/>
      <c r="C26024" s="2"/>
    </row>
    <row r="26025" spans="2:3" x14ac:dyDescent="0.45">
      <c r="B26025" s="2"/>
      <c r="C26025" s="2"/>
    </row>
    <row r="26026" spans="2:3" x14ac:dyDescent="0.45">
      <c r="B26026" s="2"/>
      <c r="C26026" s="2"/>
    </row>
    <row r="26027" spans="2:3" x14ac:dyDescent="0.45">
      <c r="B26027" s="2"/>
      <c r="C26027" s="2"/>
    </row>
    <row r="26028" spans="2:3" x14ac:dyDescent="0.45">
      <c r="B26028" s="2"/>
      <c r="C26028" s="2"/>
    </row>
    <row r="26029" spans="2:3" x14ac:dyDescent="0.45">
      <c r="B26029" s="2"/>
      <c r="C26029" s="2"/>
    </row>
    <row r="26030" spans="2:3" x14ac:dyDescent="0.45">
      <c r="B26030" s="2"/>
      <c r="C26030" s="2"/>
    </row>
    <row r="26031" spans="2:3" x14ac:dyDescent="0.45">
      <c r="B26031" s="2"/>
      <c r="C26031" s="2"/>
    </row>
    <row r="26032" spans="2:3" x14ac:dyDescent="0.45">
      <c r="B26032" s="2"/>
      <c r="C26032" s="2"/>
    </row>
    <row r="26033" spans="2:3" x14ac:dyDescent="0.45">
      <c r="B26033" s="2"/>
      <c r="C26033" s="2"/>
    </row>
    <row r="26034" spans="2:3" x14ac:dyDescent="0.45">
      <c r="B26034" s="2"/>
      <c r="C26034" s="2"/>
    </row>
    <row r="26035" spans="2:3" x14ac:dyDescent="0.45">
      <c r="B26035" s="2"/>
      <c r="C26035" s="2"/>
    </row>
    <row r="26036" spans="2:3" x14ac:dyDescent="0.45">
      <c r="B26036" s="2"/>
      <c r="C26036" s="2"/>
    </row>
    <row r="26037" spans="2:3" x14ac:dyDescent="0.45">
      <c r="B26037" s="2"/>
      <c r="C26037" s="2"/>
    </row>
    <row r="26038" spans="2:3" x14ac:dyDescent="0.45">
      <c r="B26038" s="2"/>
      <c r="C26038" s="2"/>
    </row>
    <row r="26039" spans="2:3" x14ac:dyDescent="0.45">
      <c r="B26039" s="2"/>
      <c r="C26039" s="2"/>
    </row>
    <row r="26040" spans="2:3" x14ac:dyDescent="0.45">
      <c r="B26040" s="2"/>
      <c r="C26040" s="2"/>
    </row>
    <row r="26041" spans="2:3" x14ac:dyDescent="0.45">
      <c r="B26041" s="2"/>
      <c r="C26041" s="2"/>
    </row>
    <row r="26042" spans="2:3" x14ac:dyDescent="0.45">
      <c r="B26042" s="2"/>
      <c r="C26042" s="2"/>
    </row>
    <row r="26043" spans="2:3" x14ac:dyDescent="0.45">
      <c r="B26043" s="2"/>
      <c r="C26043" s="2"/>
    </row>
    <row r="26044" spans="2:3" x14ac:dyDescent="0.45">
      <c r="B26044" s="2"/>
      <c r="C26044" s="2"/>
    </row>
    <row r="26045" spans="2:3" x14ac:dyDescent="0.45">
      <c r="B26045" s="2"/>
      <c r="C26045" s="2"/>
    </row>
    <row r="26046" spans="2:3" x14ac:dyDescent="0.45">
      <c r="B26046" s="2"/>
      <c r="C26046" s="2"/>
    </row>
    <row r="26047" spans="2:3" x14ac:dyDescent="0.45">
      <c r="B26047" s="2"/>
      <c r="C26047" s="2"/>
    </row>
    <row r="26048" spans="2:3" x14ac:dyDescent="0.45">
      <c r="B26048" s="2"/>
      <c r="C26048" s="2"/>
    </row>
    <row r="26049" spans="2:3" x14ac:dyDescent="0.45">
      <c r="B26049" s="2"/>
      <c r="C26049" s="2"/>
    </row>
    <row r="26050" spans="2:3" x14ac:dyDescent="0.45">
      <c r="B26050" s="2"/>
      <c r="C26050" s="2"/>
    </row>
    <row r="26051" spans="2:3" x14ac:dyDescent="0.45">
      <c r="B26051" s="2"/>
      <c r="C26051" s="2"/>
    </row>
    <row r="26052" spans="2:3" x14ac:dyDescent="0.45">
      <c r="B26052" s="2"/>
      <c r="C26052" s="2"/>
    </row>
    <row r="26053" spans="2:3" x14ac:dyDescent="0.45">
      <c r="B26053" s="2"/>
      <c r="C26053" s="2"/>
    </row>
    <row r="26054" spans="2:3" x14ac:dyDescent="0.45">
      <c r="B26054" s="2"/>
      <c r="C26054" s="2"/>
    </row>
    <row r="26055" spans="2:3" x14ac:dyDescent="0.45">
      <c r="B26055" s="2"/>
      <c r="C26055" s="2"/>
    </row>
    <row r="26056" spans="2:3" x14ac:dyDescent="0.45">
      <c r="B26056" s="2"/>
      <c r="C26056" s="2"/>
    </row>
    <row r="26057" spans="2:3" x14ac:dyDescent="0.45">
      <c r="B26057" s="2"/>
      <c r="C26057" s="2"/>
    </row>
    <row r="26058" spans="2:3" x14ac:dyDescent="0.45">
      <c r="B26058" s="2"/>
      <c r="C26058" s="2"/>
    </row>
    <row r="26059" spans="2:3" x14ac:dyDescent="0.45">
      <c r="B26059" s="2"/>
      <c r="C26059" s="2"/>
    </row>
    <row r="26060" spans="2:3" x14ac:dyDescent="0.45">
      <c r="B26060" s="2"/>
      <c r="C26060" s="2"/>
    </row>
    <row r="26061" spans="2:3" x14ac:dyDescent="0.45">
      <c r="B26061" s="2"/>
      <c r="C26061" s="2"/>
    </row>
    <row r="26062" spans="2:3" x14ac:dyDescent="0.45">
      <c r="B26062" s="2"/>
      <c r="C26062" s="2"/>
    </row>
    <row r="26063" spans="2:3" x14ac:dyDescent="0.45">
      <c r="B26063" s="2"/>
      <c r="C26063" s="2"/>
    </row>
    <row r="26064" spans="2:3" x14ac:dyDescent="0.45">
      <c r="B26064" s="2"/>
      <c r="C26064" s="2"/>
    </row>
    <row r="26065" spans="2:3" x14ac:dyDescent="0.45">
      <c r="B26065" s="2"/>
      <c r="C26065" s="2"/>
    </row>
    <row r="26066" spans="2:3" x14ac:dyDescent="0.45">
      <c r="B26066" s="2"/>
      <c r="C26066" s="2"/>
    </row>
    <row r="26067" spans="2:3" x14ac:dyDescent="0.45">
      <c r="B26067" s="2"/>
      <c r="C26067" s="2"/>
    </row>
    <row r="26068" spans="2:3" x14ac:dyDescent="0.45">
      <c r="B26068" s="2"/>
      <c r="C26068" s="2"/>
    </row>
    <row r="26069" spans="2:3" x14ac:dyDescent="0.45">
      <c r="B26069" s="2"/>
      <c r="C26069" s="2"/>
    </row>
    <row r="26070" spans="2:3" x14ac:dyDescent="0.45">
      <c r="B26070" s="2"/>
      <c r="C26070" s="2"/>
    </row>
    <row r="26071" spans="2:3" x14ac:dyDescent="0.45">
      <c r="B26071" s="2"/>
      <c r="C26071" s="2"/>
    </row>
    <row r="26072" spans="2:3" x14ac:dyDescent="0.45">
      <c r="B26072" s="2"/>
      <c r="C26072" s="2"/>
    </row>
    <row r="26073" spans="2:3" x14ac:dyDescent="0.45">
      <c r="B26073" s="2"/>
      <c r="C26073" s="2"/>
    </row>
    <row r="26074" spans="2:3" x14ac:dyDescent="0.45">
      <c r="B26074" s="2"/>
      <c r="C26074" s="2"/>
    </row>
    <row r="26075" spans="2:3" x14ac:dyDescent="0.45">
      <c r="B26075" s="2"/>
      <c r="C26075" s="2"/>
    </row>
    <row r="26076" spans="2:3" x14ac:dyDescent="0.45">
      <c r="B26076" s="2"/>
      <c r="C26076" s="2"/>
    </row>
    <row r="26077" spans="2:3" x14ac:dyDescent="0.45">
      <c r="B26077" s="2"/>
      <c r="C26077" s="2"/>
    </row>
    <row r="26078" spans="2:3" x14ac:dyDescent="0.45">
      <c r="B26078" s="2"/>
      <c r="C26078" s="2"/>
    </row>
    <row r="26079" spans="2:3" x14ac:dyDescent="0.45">
      <c r="B26079" s="2"/>
      <c r="C26079" s="2"/>
    </row>
    <row r="26080" spans="2:3" x14ac:dyDescent="0.45">
      <c r="B26080" s="2"/>
      <c r="C26080" s="2"/>
    </row>
    <row r="26081" spans="2:3" x14ac:dyDescent="0.45">
      <c r="B26081" s="2"/>
      <c r="C26081" s="2"/>
    </row>
    <row r="26082" spans="2:3" x14ac:dyDescent="0.45">
      <c r="B26082" s="2"/>
      <c r="C26082" s="2"/>
    </row>
    <row r="26083" spans="2:3" x14ac:dyDescent="0.45">
      <c r="B26083" s="2"/>
      <c r="C26083" s="2"/>
    </row>
    <row r="26084" spans="2:3" x14ac:dyDescent="0.45">
      <c r="B26084" s="2"/>
      <c r="C26084" s="2"/>
    </row>
    <row r="26085" spans="2:3" x14ac:dyDescent="0.45">
      <c r="B26085" s="2"/>
      <c r="C26085" s="2"/>
    </row>
    <row r="26086" spans="2:3" x14ac:dyDescent="0.45">
      <c r="B26086" s="2"/>
      <c r="C26086" s="2"/>
    </row>
    <row r="26087" spans="2:3" x14ac:dyDescent="0.45">
      <c r="B26087" s="2"/>
      <c r="C26087" s="2"/>
    </row>
    <row r="26088" spans="2:3" x14ac:dyDescent="0.45">
      <c r="B26088" s="2"/>
      <c r="C26088" s="2"/>
    </row>
    <row r="26089" spans="2:3" x14ac:dyDescent="0.45">
      <c r="B26089" s="2"/>
      <c r="C26089" s="2"/>
    </row>
    <row r="26090" spans="2:3" x14ac:dyDescent="0.45">
      <c r="B26090" s="2"/>
      <c r="C26090" s="2"/>
    </row>
    <row r="26091" spans="2:3" x14ac:dyDescent="0.45">
      <c r="B26091" s="2"/>
      <c r="C26091" s="2"/>
    </row>
    <row r="26092" spans="2:3" x14ac:dyDescent="0.45">
      <c r="B26092" s="2"/>
      <c r="C26092" s="2"/>
    </row>
    <row r="26093" spans="2:3" x14ac:dyDescent="0.45">
      <c r="B26093" s="2"/>
      <c r="C26093" s="2"/>
    </row>
    <row r="26094" spans="2:3" x14ac:dyDescent="0.45">
      <c r="B26094" s="2"/>
      <c r="C26094" s="2"/>
    </row>
    <row r="26095" spans="2:3" x14ac:dyDescent="0.45">
      <c r="B26095" s="2"/>
      <c r="C26095" s="2"/>
    </row>
    <row r="26096" spans="2:3" x14ac:dyDescent="0.45">
      <c r="B26096" s="2"/>
      <c r="C26096" s="2"/>
    </row>
    <row r="26097" spans="2:3" x14ac:dyDescent="0.45">
      <c r="B26097" s="2"/>
      <c r="C26097" s="2"/>
    </row>
    <row r="26098" spans="2:3" x14ac:dyDescent="0.45">
      <c r="B26098" s="2"/>
      <c r="C26098" s="2"/>
    </row>
    <row r="26099" spans="2:3" x14ac:dyDescent="0.45">
      <c r="B26099" s="2"/>
      <c r="C26099" s="2"/>
    </row>
    <row r="26100" spans="2:3" x14ac:dyDescent="0.45">
      <c r="B26100" s="2"/>
      <c r="C26100" s="2"/>
    </row>
    <row r="26101" spans="2:3" x14ac:dyDescent="0.45">
      <c r="B26101" s="2"/>
      <c r="C26101" s="2"/>
    </row>
    <row r="26102" spans="2:3" x14ac:dyDescent="0.45">
      <c r="B26102" s="2"/>
      <c r="C26102" s="2"/>
    </row>
    <row r="26103" spans="2:3" x14ac:dyDescent="0.45">
      <c r="B26103" s="2"/>
      <c r="C26103" s="2"/>
    </row>
    <row r="26104" spans="2:3" x14ac:dyDescent="0.45">
      <c r="B26104" s="2"/>
      <c r="C26104" s="2"/>
    </row>
    <row r="26105" spans="2:3" x14ac:dyDescent="0.45">
      <c r="B26105" s="2"/>
      <c r="C26105" s="2"/>
    </row>
    <row r="26106" spans="2:3" x14ac:dyDescent="0.45">
      <c r="B26106" s="2"/>
      <c r="C26106" s="2"/>
    </row>
    <row r="26107" spans="2:3" x14ac:dyDescent="0.45">
      <c r="B26107" s="2"/>
      <c r="C26107" s="2"/>
    </row>
    <row r="26108" spans="2:3" x14ac:dyDescent="0.45">
      <c r="B26108" s="2"/>
      <c r="C26108" s="2"/>
    </row>
    <row r="26109" spans="2:3" x14ac:dyDescent="0.45">
      <c r="B26109" s="2"/>
      <c r="C26109" s="2"/>
    </row>
    <row r="26110" spans="2:3" x14ac:dyDescent="0.45">
      <c r="B26110" s="2"/>
      <c r="C26110" s="2"/>
    </row>
    <row r="26111" spans="2:3" x14ac:dyDescent="0.45">
      <c r="B26111" s="2"/>
      <c r="C26111" s="2"/>
    </row>
    <row r="26112" spans="2:3" x14ac:dyDescent="0.45">
      <c r="B26112" s="2"/>
      <c r="C26112" s="2"/>
    </row>
    <row r="26113" spans="2:3" x14ac:dyDescent="0.45">
      <c r="B26113" s="2"/>
      <c r="C26113" s="2"/>
    </row>
    <row r="26114" spans="2:3" x14ac:dyDescent="0.45">
      <c r="B26114" s="2"/>
      <c r="C26114" s="2"/>
    </row>
    <row r="26115" spans="2:3" x14ac:dyDescent="0.45">
      <c r="B26115" s="2"/>
      <c r="C26115" s="2"/>
    </row>
    <row r="26116" spans="2:3" x14ac:dyDescent="0.45">
      <c r="B26116" s="2"/>
      <c r="C26116" s="2"/>
    </row>
    <row r="26117" spans="2:3" x14ac:dyDescent="0.45">
      <c r="B26117" s="2"/>
      <c r="C26117" s="2"/>
    </row>
    <row r="26118" spans="2:3" x14ac:dyDescent="0.45">
      <c r="B26118" s="2"/>
      <c r="C26118" s="2"/>
    </row>
    <row r="26119" spans="2:3" x14ac:dyDescent="0.45">
      <c r="B26119" s="2"/>
      <c r="C26119" s="2"/>
    </row>
    <row r="26120" spans="2:3" x14ac:dyDescent="0.45">
      <c r="B26120" s="2"/>
      <c r="C26120" s="2"/>
    </row>
    <row r="26121" spans="2:3" x14ac:dyDescent="0.45">
      <c r="B26121" s="2"/>
      <c r="C26121" s="2"/>
    </row>
    <row r="26122" spans="2:3" x14ac:dyDescent="0.45">
      <c r="B26122" s="2"/>
      <c r="C26122" s="2"/>
    </row>
    <row r="26123" spans="2:3" x14ac:dyDescent="0.45">
      <c r="B26123" s="2"/>
      <c r="C26123" s="2"/>
    </row>
    <row r="26124" spans="2:3" x14ac:dyDescent="0.45">
      <c r="B26124" s="2"/>
      <c r="C26124" s="2"/>
    </row>
    <row r="26125" spans="2:3" x14ac:dyDescent="0.45">
      <c r="B26125" s="2"/>
      <c r="C26125" s="2"/>
    </row>
    <row r="26126" spans="2:3" x14ac:dyDescent="0.45">
      <c r="B26126" s="2"/>
      <c r="C26126" s="2"/>
    </row>
    <row r="26127" spans="2:3" x14ac:dyDescent="0.45">
      <c r="B26127" s="2"/>
      <c r="C26127" s="2"/>
    </row>
    <row r="26128" spans="2:3" x14ac:dyDescent="0.45">
      <c r="B26128" s="2"/>
      <c r="C26128" s="2"/>
    </row>
    <row r="26129" spans="2:3" x14ac:dyDescent="0.45">
      <c r="B26129" s="2"/>
      <c r="C26129" s="2"/>
    </row>
    <row r="26130" spans="2:3" x14ac:dyDescent="0.45">
      <c r="B26130" s="2"/>
      <c r="C26130" s="2"/>
    </row>
    <row r="26131" spans="2:3" x14ac:dyDescent="0.45">
      <c r="B26131" s="2"/>
      <c r="C26131" s="2"/>
    </row>
    <row r="26132" spans="2:3" x14ac:dyDescent="0.45">
      <c r="B26132" s="2"/>
      <c r="C26132" s="2"/>
    </row>
    <row r="26133" spans="2:3" x14ac:dyDescent="0.45">
      <c r="B26133" s="2"/>
      <c r="C26133" s="2"/>
    </row>
    <row r="26134" spans="2:3" x14ac:dyDescent="0.45">
      <c r="B26134" s="2"/>
      <c r="C26134" s="2"/>
    </row>
    <row r="26135" spans="2:3" x14ac:dyDescent="0.45">
      <c r="B26135" s="2"/>
      <c r="C26135" s="2"/>
    </row>
    <row r="26136" spans="2:3" x14ac:dyDescent="0.45">
      <c r="B26136" s="2"/>
      <c r="C26136" s="2"/>
    </row>
    <row r="26137" spans="2:3" x14ac:dyDescent="0.45">
      <c r="B26137" s="2"/>
      <c r="C26137" s="2"/>
    </row>
    <row r="26138" spans="2:3" x14ac:dyDescent="0.45">
      <c r="B26138" s="2"/>
      <c r="C26138" s="2"/>
    </row>
    <row r="26139" spans="2:3" x14ac:dyDescent="0.45">
      <c r="B26139" s="2"/>
      <c r="C26139" s="2"/>
    </row>
    <row r="26140" spans="2:3" x14ac:dyDescent="0.45">
      <c r="B26140" s="2"/>
      <c r="C26140" s="2"/>
    </row>
    <row r="26141" spans="2:3" x14ac:dyDescent="0.45">
      <c r="B26141" s="2"/>
      <c r="C26141" s="2"/>
    </row>
    <row r="26142" spans="2:3" x14ac:dyDescent="0.45">
      <c r="B26142" s="2"/>
      <c r="C26142" s="2"/>
    </row>
    <row r="26143" spans="2:3" x14ac:dyDescent="0.45">
      <c r="B26143" s="2"/>
      <c r="C26143" s="2"/>
    </row>
    <row r="26144" spans="2:3" x14ac:dyDescent="0.45">
      <c r="B26144" s="2"/>
      <c r="C26144" s="2"/>
    </row>
    <row r="26145" spans="2:3" x14ac:dyDescent="0.45">
      <c r="B26145" s="2"/>
      <c r="C26145" s="2"/>
    </row>
    <row r="26146" spans="2:3" x14ac:dyDescent="0.45">
      <c r="B26146" s="2"/>
      <c r="C26146" s="2"/>
    </row>
    <row r="26147" spans="2:3" x14ac:dyDescent="0.45">
      <c r="B26147" s="2"/>
      <c r="C26147" s="2"/>
    </row>
    <row r="26148" spans="2:3" x14ac:dyDescent="0.45">
      <c r="B26148" s="2"/>
      <c r="C26148" s="2"/>
    </row>
    <row r="26149" spans="2:3" x14ac:dyDescent="0.45">
      <c r="B26149" s="2"/>
      <c r="C26149" s="2"/>
    </row>
    <row r="26150" spans="2:3" x14ac:dyDescent="0.45">
      <c r="B26150" s="2"/>
      <c r="C26150" s="2"/>
    </row>
    <row r="26151" spans="2:3" x14ac:dyDescent="0.45">
      <c r="B26151" s="2"/>
      <c r="C26151" s="2"/>
    </row>
    <row r="26152" spans="2:3" x14ac:dyDescent="0.45">
      <c r="B26152" s="2"/>
      <c r="C26152" s="2"/>
    </row>
    <row r="26153" spans="2:3" x14ac:dyDescent="0.45">
      <c r="B26153" s="2"/>
      <c r="C26153" s="2"/>
    </row>
    <row r="26154" spans="2:3" x14ac:dyDescent="0.45">
      <c r="B26154" s="2"/>
      <c r="C26154" s="2"/>
    </row>
    <row r="26155" spans="2:3" x14ac:dyDescent="0.45">
      <c r="B26155" s="2"/>
      <c r="C26155" s="2"/>
    </row>
    <row r="26156" spans="2:3" x14ac:dyDescent="0.45">
      <c r="B26156" s="2"/>
      <c r="C26156" s="2"/>
    </row>
    <row r="26157" spans="2:3" x14ac:dyDescent="0.45">
      <c r="B26157" s="2"/>
      <c r="C26157" s="2"/>
    </row>
    <row r="26158" spans="2:3" x14ac:dyDescent="0.45">
      <c r="B26158" s="2"/>
      <c r="C26158" s="2"/>
    </row>
    <row r="26159" spans="2:3" x14ac:dyDescent="0.45">
      <c r="B26159" s="2"/>
      <c r="C26159" s="2"/>
    </row>
    <row r="26160" spans="2:3" x14ac:dyDescent="0.45">
      <c r="B26160" s="2"/>
      <c r="C26160" s="2"/>
    </row>
    <row r="26161" spans="2:3" x14ac:dyDescent="0.45">
      <c r="B26161" s="2"/>
      <c r="C26161" s="2"/>
    </row>
    <row r="26162" spans="2:3" x14ac:dyDescent="0.45">
      <c r="B26162" s="2"/>
      <c r="C26162" s="2"/>
    </row>
    <row r="26163" spans="2:3" x14ac:dyDescent="0.45">
      <c r="B26163" s="2"/>
      <c r="C26163" s="2"/>
    </row>
    <row r="26164" spans="2:3" x14ac:dyDescent="0.45">
      <c r="B26164" s="2"/>
      <c r="C26164" s="2"/>
    </row>
    <row r="26165" spans="2:3" x14ac:dyDescent="0.45">
      <c r="B26165" s="2"/>
      <c r="C26165" s="2"/>
    </row>
    <row r="26166" spans="2:3" x14ac:dyDescent="0.45">
      <c r="B26166" s="2"/>
      <c r="C26166" s="2"/>
    </row>
    <row r="26167" spans="2:3" x14ac:dyDescent="0.45">
      <c r="B26167" s="2"/>
      <c r="C26167" s="2"/>
    </row>
    <row r="26168" spans="2:3" x14ac:dyDescent="0.45">
      <c r="B26168" s="2"/>
      <c r="C26168" s="2"/>
    </row>
    <row r="26169" spans="2:3" x14ac:dyDescent="0.45">
      <c r="B26169" s="2"/>
      <c r="C26169" s="2"/>
    </row>
    <row r="26170" spans="2:3" x14ac:dyDescent="0.45">
      <c r="B26170" s="2"/>
      <c r="C26170" s="2"/>
    </row>
    <row r="26171" spans="2:3" x14ac:dyDescent="0.45">
      <c r="B26171" s="2"/>
      <c r="C26171" s="2"/>
    </row>
    <row r="26172" spans="2:3" x14ac:dyDescent="0.45">
      <c r="B26172" s="2"/>
      <c r="C26172" s="2"/>
    </row>
    <row r="26173" spans="2:3" x14ac:dyDescent="0.45">
      <c r="B26173" s="2"/>
      <c r="C26173" s="2"/>
    </row>
    <row r="26174" spans="2:3" x14ac:dyDescent="0.45">
      <c r="B26174" s="2"/>
      <c r="C26174" s="2"/>
    </row>
    <row r="26175" spans="2:3" x14ac:dyDescent="0.45">
      <c r="B26175" s="2"/>
      <c r="C26175" s="2"/>
    </row>
    <row r="26176" spans="2:3" x14ac:dyDescent="0.45">
      <c r="B26176" s="2"/>
      <c r="C26176" s="2"/>
    </row>
    <row r="26177" spans="2:3" x14ac:dyDescent="0.45">
      <c r="B26177" s="2"/>
      <c r="C26177" s="2"/>
    </row>
    <row r="26178" spans="2:3" x14ac:dyDescent="0.45">
      <c r="B26178" s="2"/>
      <c r="C26178" s="2"/>
    </row>
    <row r="26179" spans="2:3" x14ac:dyDescent="0.45">
      <c r="B26179" s="2"/>
      <c r="C26179" s="2"/>
    </row>
    <row r="26180" spans="2:3" x14ac:dyDescent="0.45">
      <c r="B26180" s="2"/>
      <c r="C26180" s="2"/>
    </row>
    <row r="26181" spans="2:3" x14ac:dyDescent="0.45">
      <c r="B26181" s="2"/>
      <c r="C26181" s="2"/>
    </row>
    <row r="26182" spans="2:3" x14ac:dyDescent="0.45">
      <c r="B26182" s="2"/>
      <c r="C26182" s="2"/>
    </row>
    <row r="26183" spans="2:3" x14ac:dyDescent="0.45">
      <c r="B26183" s="2"/>
      <c r="C26183" s="2"/>
    </row>
    <row r="26184" spans="2:3" x14ac:dyDescent="0.45">
      <c r="B26184" s="2"/>
      <c r="C26184" s="2"/>
    </row>
    <row r="26185" spans="2:3" x14ac:dyDescent="0.45">
      <c r="B26185" s="2"/>
      <c r="C26185" s="2"/>
    </row>
    <row r="26186" spans="2:3" x14ac:dyDescent="0.45">
      <c r="B26186" s="2"/>
      <c r="C26186" s="2"/>
    </row>
    <row r="26187" spans="2:3" x14ac:dyDescent="0.45">
      <c r="B26187" s="2"/>
      <c r="C26187" s="2"/>
    </row>
    <row r="26188" spans="2:3" x14ac:dyDescent="0.45">
      <c r="B26188" s="2"/>
      <c r="C26188" s="2"/>
    </row>
    <row r="26189" spans="2:3" x14ac:dyDescent="0.45">
      <c r="B26189" s="2"/>
      <c r="C26189" s="2"/>
    </row>
    <row r="26190" spans="2:3" x14ac:dyDescent="0.45">
      <c r="B26190" s="2"/>
      <c r="C26190" s="2"/>
    </row>
    <row r="26191" spans="2:3" x14ac:dyDescent="0.45">
      <c r="B26191" s="2"/>
      <c r="C26191" s="2"/>
    </row>
    <row r="26192" spans="2:3" x14ac:dyDescent="0.45">
      <c r="B26192" s="2"/>
      <c r="C26192" s="2"/>
    </row>
    <row r="26193" spans="2:3" x14ac:dyDescent="0.45">
      <c r="B26193" s="2"/>
      <c r="C26193" s="2"/>
    </row>
    <row r="26194" spans="2:3" x14ac:dyDescent="0.45">
      <c r="B26194" s="2"/>
      <c r="C26194" s="2"/>
    </row>
    <row r="26195" spans="2:3" x14ac:dyDescent="0.45">
      <c r="B26195" s="2"/>
      <c r="C26195" s="2"/>
    </row>
    <row r="26196" spans="2:3" x14ac:dyDescent="0.45">
      <c r="B26196" s="2"/>
      <c r="C26196" s="2"/>
    </row>
    <row r="26197" spans="2:3" x14ac:dyDescent="0.45">
      <c r="B26197" s="2"/>
      <c r="C26197" s="2"/>
    </row>
    <row r="26198" spans="2:3" x14ac:dyDescent="0.45">
      <c r="B26198" s="2"/>
      <c r="C26198" s="2"/>
    </row>
    <row r="26199" spans="2:3" x14ac:dyDescent="0.45">
      <c r="B26199" s="2"/>
      <c r="C26199" s="2"/>
    </row>
    <row r="26200" spans="2:3" x14ac:dyDescent="0.45">
      <c r="B26200" s="2"/>
      <c r="C26200" s="2"/>
    </row>
    <row r="26201" spans="2:3" x14ac:dyDescent="0.45">
      <c r="B26201" s="2"/>
      <c r="C26201" s="2"/>
    </row>
    <row r="26202" spans="2:3" x14ac:dyDescent="0.45">
      <c r="B26202" s="2"/>
      <c r="C26202" s="2"/>
    </row>
    <row r="26203" spans="2:3" x14ac:dyDescent="0.45">
      <c r="B26203" s="2"/>
      <c r="C26203" s="2"/>
    </row>
    <row r="26204" spans="2:3" x14ac:dyDescent="0.45">
      <c r="B26204" s="2"/>
      <c r="C26204" s="2"/>
    </row>
    <row r="26205" spans="2:3" x14ac:dyDescent="0.45">
      <c r="B26205" s="2"/>
      <c r="C26205" s="2"/>
    </row>
    <row r="26206" spans="2:3" x14ac:dyDescent="0.45">
      <c r="B26206" s="2"/>
      <c r="C26206" s="2"/>
    </row>
    <row r="26207" spans="2:3" x14ac:dyDescent="0.45">
      <c r="B26207" s="2"/>
      <c r="C26207" s="2"/>
    </row>
    <row r="26208" spans="2:3" x14ac:dyDescent="0.45">
      <c r="B26208" s="2"/>
      <c r="C26208" s="2"/>
    </row>
    <row r="26209" spans="2:3" x14ac:dyDescent="0.45">
      <c r="B26209" s="2"/>
      <c r="C26209" s="2"/>
    </row>
    <row r="26210" spans="2:3" x14ac:dyDescent="0.45">
      <c r="B26210" s="2"/>
      <c r="C26210" s="2"/>
    </row>
    <row r="26211" spans="2:3" x14ac:dyDescent="0.45">
      <c r="B26211" s="2"/>
      <c r="C26211" s="2"/>
    </row>
    <row r="26212" spans="2:3" x14ac:dyDescent="0.45">
      <c r="B26212" s="2"/>
      <c r="C26212" s="2"/>
    </row>
    <row r="26213" spans="2:3" x14ac:dyDescent="0.45">
      <c r="B26213" s="2"/>
      <c r="C26213" s="2"/>
    </row>
    <row r="26214" spans="2:3" x14ac:dyDescent="0.45">
      <c r="B26214" s="2"/>
      <c r="C26214" s="2"/>
    </row>
    <row r="26215" spans="2:3" x14ac:dyDescent="0.45">
      <c r="B26215" s="2"/>
      <c r="C26215" s="2"/>
    </row>
    <row r="26216" spans="2:3" x14ac:dyDescent="0.45">
      <c r="B26216" s="2"/>
      <c r="C26216" s="2"/>
    </row>
    <row r="26217" spans="2:3" x14ac:dyDescent="0.45">
      <c r="B26217" s="2"/>
      <c r="C26217" s="2"/>
    </row>
    <row r="26218" spans="2:3" x14ac:dyDescent="0.45">
      <c r="B26218" s="2"/>
      <c r="C26218" s="2"/>
    </row>
    <row r="26219" spans="2:3" x14ac:dyDescent="0.45">
      <c r="B26219" s="2"/>
      <c r="C26219" s="2"/>
    </row>
    <row r="26220" spans="2:3" x14ac:dyDescent="0.45">
      <c r="B26220" s="2"/>
      <c r="C26220" s="2"/>
    </row>
    <row r="26221" spans="2:3" x14ac:dyDescent="0.45">
      <c r="B26221" s="2"/>
      <c r="C26221" s="2"/>
    </row>
    <row r="26222" spans="2:3" x14ac:dyDescent="0.45">
      <c r="B26222" s="2"/>
      <c r="C26222" s="2"/>
    </row>
    <row r="26223" spans="2:3" x14ac:dyDescent="0.45">
      <c r="B26223" s="2"/>
      <c r="C26223" s="2"/>
    </row>
    <row r="26224" spans="2:3" x14ac:dyDescent="0.45">
      <c r="B26224" s="2"/>
      <c r="C26224" s="2"/>
    </row>
    <row r="26225" spans="2:3" x14ac:dyDescent="0.45">
      <c r="B26225" s="2"/>
      <c r="C26225" s="2"/>
    </row>
    <row r="26226" spans="2:3" x14ac:dyDescent="0.45">
      <c r="B26226" s="2"/>
      <c r="C26226" s="2"/>
    </row>
    <row r="26227" spans="2:3" x14ac:dyDescent="0.45">
      <c r="B26227" s="2"/>
      <c r="C26227" s="2"/>
    </row>
    <row r="26228" spans="2:3" x14ac:dyDescent="0.45">
      <c r="B26228" s="2"/>
      <c r="C26228" s="2"/>
    </row>
    <row r="26229" spans="2:3" x14ac:dyDescent="0.45">
      <c r="B26229" s="2"/>
      <c r="C26229" s="2"/>
    </row>
    <row r="26230" spans="2:3" x14ac:dyDescent="0.45">
      <c r="B26230" s="2"/>
      <c r="C26230" s="2"/>
    </row>
    <row r="26231" spans="2:3" x14ac:dyDescent="0.45">
      <c r="B26231" s="2"/>
      <c r="C26231" s="2"/>
    </row>
    <row r="26232" spans="2:3" x14ac:dyDescent="0.45">
      <c r="B26232" s="2"/>
      <c r="C26232" s="2"/>
    </row>
    <row r="26233" spans="2:3" x14ac:dyDescent="0.45">
      <c r="B26233" s="2"/>
      <c r="C26233" s="2"/>
    </row>
    <row r="26234" spans="2:3" x14ac:dyDescent="0.45">
      <c r="B26234" s="2"/>
      <c r="C26234" s="2"/>
    </row>
    <row r="26235" spans="2:3" x14ac:dyDescent="0.45">
      <c r="B26235" s="2"/>
      <c r="C26235" s="2"/>
    </row>
    <row r="26236" spans="2:3" x14ac:dyDescent="0.45">
      <c r="B26236" s="2"/>
      <c r="C26236" s="2"/>
    </row>
    <row r="26237" spans="2:3" x14ac:dyDescent="0.45">
      <c r="B26237" s="2"/>
      <c r="C26237" s="2"/>
    </row>
    <row r="26238" spans="2:3" x14ac:dyDescent="0.45">
      <c r="B26238" s="2"/>
      <c r="C26238" s="2"/>
    </row>
    <row r="26239" spans="2:3" x14ac:dyDescent="0.45">
      <c r="B26239" s="2"/>
      <c r="C26239" s="2"/>
    </row>
    <row r="26240" spans="2:3" x14ac:dyDescent="0.45">
      <c r="B26240" s="2"/>
      <c r="C26240" s="2"/>
    </row>
    <row r="26241" spans="2:3" x14ac:dyDescent="0.45">
      <c r="B26241" s="2"/>
      <c r="C26241" s="2"/>
    </row>
    <row r="26242" spans="2:3" x14ac:dyDescent="0.45">
      <c r="B26242" s="2"/>
      <c r="C26242" s="2"/>
    </row>
    <row r="26243" spans="2:3" x14ac:dyDescent="0.45">
      <c r="B26243" s="2"/>
      <c r="C26243" s="2"/>
    </row>
    <row r="26244" spans="2:3" x14ac:dyDescent="0.45">
      <c r="B26244" s="2"/>
      <c r="C26244" s="2"/>
    </row>
    <row r="26245" spans="2:3" x14ac:dyDescent="0.45">
      <c r="B26245" s="2"/>
      <c r="C26245" s="2"/>
    </row>
    <row r="26246" spans="2:3" x14ac:dyDescent="0.45">
      <c r="B26246" s="2"/>
      <c r="C26246" s="2"/>
    </row>
    <row r="26247" spans="2:3" x14ac:dyDescent="0.45">
      <c r="B26247" s="2"/>
      <c r="C26247" s="2"/>
    </row>
    <row r="26248" spans="2:3" x14ac:dyDescent="0.45">
      <c r="B26248" s="2"/>
      <c r="C26248" s="2"/>
    </row>
    <row r="26249" spans="2:3" x14ac:dyDescent="0.45">
      <c r="B26249" s="2"/>
      <c r="C26249" s="2"/>
    </row>
    <row r="26250" spans="2:3" x14ac:dyDescent="0.45">
      <c r="B26250" s="2"/>
      <c r="C26250" s="2"/>
    </row>
    <row r="26251" spans="2:3" x14ac:dyDescent="0.45">
      <c r="B26251" s="2"/>
      <c r="C26251" s="2"/>
    </row>
    <row r="26252" spans="2:3" x14ac:dyDescent="0.45">
      <c r="B26252" s="2"/>
      <c r="C26252" s="2"/>
    </row>
    <row r="26253" spans="2:3" x14ac:dyDescent="0.45">
      <c r="B26253" s="2"/>
      <c r="C26253" s="2"/>
    </row>
    <row r="26254" spans="2:3" x14ac:dyDescent="0.45">
      <c r="B26254" s="2"/>
      <c r="C26254" s="2"/>
    </row>
    <row r="26255" spans="2:3" x14ac:dyDescent="0.45">
      <c r="B26255" s="2"/>
      <c r="C26255" s="2"/>
    </row>
    <row r="26256" spans="2:3" x14ac:dyDescent="0.45">
      <c r="B26256" s="2"/>
      <c r="C26256" s="2"/>
    </row>
    <row r="26257" spans="2:3" x14ac:dyDescent="0.45">
      <c r="B26257" s="2"/>
      <c r="C26257" s="2"/>
    </row>
    <row r="26258" spans="2:3" x14ac:dyDescent="0.45">
      <c r="B26258" s="2"/>
      <c r="C26258" s="2"/>
    </row>
    <row r="26259" spans="2:3" x14ac:dyDescent="0.45">
      <c r="B26259" s="2"/>
      <c r="C26259" s="2"/>
    </row>
    <row r="26260" spans="2:3" x14ac:dyDescent="0.45">
      <c r="B26260" s="2"/>
      <c r="C26260" s="2"/>
    </row>
    <row r="26261" spans="2:3" x14ac:dyDescent="0.45">
      <c r="B26261" s="2"/>
      <c r="C26261" s="2"/>
    </row>
    <row r="26262" spans="2:3" x14ac:dyDescent="0.45">
      <c r="B26262" s="2"/>
      <c r="C26262" s="2"/>
    </row>
    <row r="26263" spans="2:3" x14ac:dyDescent="0.45">
      <c r="B26263" s="2"/>
      <c r="C26263" s="2"/>
    </row>
    <row r="26264" spans="2:3" x14ac:dyDescent="0.45">
      <c r="B26264" s="2"/>
      <c r="C26264" s="2"/>
    </row>
    <row r="26265" spans="2:3" x14ac:dyDescent="0.45">
      <c r="B26265" s="2"/>
      <c r="C26265" s="2"/>
    </row>
    <row r="26266" spans="2:3" x14ac:dyDescent="0.45">
      <c r="B26266" s="2"/>
      <c r="C26266" s="2"/>
    </row>
    <row r="26267" spans="2:3" x14ac:dyDescent="0.45">
      <c r="B26267" s="2"/>
      <c r="C26267" s="2"/>
    </row>
    <row r="26268" spans="2:3" x14ac:dyDescent="0.45">
      <c r="B26268" s="2"/>
      <c r="C26268" s="2"/>
    </row>
    <row r="26269" spans="2:3" x14ac:dyDescent="0.45">
      <c r="B26269" s="2"/>
      <c r="C26269" s="2"/>
    </row>
    <row r="26270" spans="2:3" x14ac:dyDescent="0.45">
      <c r="B26270" s="2"/>
      <c r="C26270" s="2"/>
    </row>
    <row r="26271" spans="2:3" x14ac:dyDescent="0.45">
      <c r="B26271" s="2"/>
      <c r="C26271" s="2"/>
    </row>
    <row r="26272" spans="2:3" x14ac:dyDescent="0.45">
      <c r="B26272" s="2"/>
      <c r="C26272" s="2"/>
    </row>
    <row r="26273" spans="2:3" x14ac:dyDescent="0.45">
      <c r="B26273" s="2"/>
      <c r="C26273" s="2"/>
    </row>
    <row r="26274" spans="2:3" x14ac:dyDescent="0.45">
      <c r="B26274" s="2"/>
      <c r="C26274" s="2"/>
    </row>
    <row r="26275" spans="2:3" x14ac:dyDescent="0.45">
      <c r="B26275" s="2"/>
      <c r="C26275" s="2"/>
    </row>
    <row r="26276" spans="2:3" x14ac:dyDescent="0.45">
      <c r="B26276" s="2"/>
      <c r="C26276" s="2"/>
    </row>
    <row r="26277" spans="2:3" x14ac:dyDescent="0.45">
      <c r="B26277" s="2"/>
      <c r="C26277" s="2"/>
    </row>
    <row r="26278" spans="2:3" x14ac:dyDescent="0.45">
      <c r="B26278" s="2"/>
      <c r="C26278" s="2"/>
    </row>
    <row r="26279" spans="2:3" x14ac:dyDescent="0.45">
      <c r="B26279" s="2"/>
      <c r="C26279" s="2"/>
    </row>
    <row r="26280" spans="2:3" x14ac:dyDescent="0.45">
      <c r="B26280" s="2"/>
      <c r="C26280" s="2"/>
    </row>
    <row r="26281" spans="2:3" x14ac:dyDescent="0.45">
      <c r="B26281" s="2"/>
      <c r="C26281" s="2"/>
    </row>
    <row r="26282" spans="2:3" x14ac:dyDescent="0.45">
      <c r="B26282" s="2"/>
      <c r="C26282" s="2"/>
    </row>
    <row r="26283" spans="2:3" x14ac:dyDescent="0.45">
      <c r="B26283" s="2"/>
      <c r="C26283" s="2"/>
    </row>
    <row r="26284" spans="2:3" x14ac:dyDescent="0.45">
      <c r="B26284" s="2"/>
      <c r="C26284" s="2"/>
    </row>
    <row r="26285" spans="2:3" x14ac:dyDescent="0.45">
      <c r="B26285" s="2"/>
      <c r="C26285" s="2"/>
    </row>
    <row r="26286" spans="2:3" x14ac:dyDescent="0.45">
      <c r="B26286" s="2"/>
      <c r="C26286" s="2"/>
    </row>
    <row r="26287" spans="2:3" x14ac:dyDescent="0.45">
      <c r="B26287" s="2"/>
      <c r="C26287" s="2"/>
    </row>
    <row r="26288" spans="2:3" x14ac:dyDescent="0.45">
      <c r="B26288" s="2"/>
      <c r="C26288" s="2"/>
    </row>
    <row r="26289" spans="2:3" x14ac:dyDescent="0.45">
      <c r="B26289" s="2"/>
      <c r="C26289" s="2"/>
    </row>
    <row r="26290" spans="2:3" x14ac:dyDescent="0.45">
      <c r="B26290" s="2"/>
      <c r="C26290" s="2"/>
    </row>
    <row r="26291" spans="2:3" x14ac:dyDescent="0.45">
      <c r="B26291" s="2"/>
      <c r="C26291" s="2"/>
    </row>
    <row r="26292" spans="2:3" x14ac:dyDescent="0.45">
      <c r="B26292" s="2"/>
      <c r="C26292" s="2"/>
    </row>
    <row r="26293" spans="2:3" x14ac:dyDescent="0.45">
      <c r="B26293" s="2"/>
      <c r="C26293" s="2"/>
    </row>
    <row r="26294" spans="2:3" x14ac:dyDescent="0.45">
      <c r="B26294" s="2"/>
      <c r="C26294" s="2"/>
    </row>
    <row r="26295" spans="2:3" x14ac:dyDescent="0.45">
      <c r="B26295" s="2"/>
      <c r="C26295" s="2"/>
    </row>
    <row r="26296" spans="2:3" x14ac:dyDescent="0.45">
      <c r="B26296" s="2"/>
      <c r="C26296" s="2"/>
    </row>
    <row r="26297" spans="2:3" x14ac:dyDescent="0.45">
      <c r="B26297" s="2"/>
      <c r="C26297" s="2"/>
    </row>
    <row r="26298" spans="2:3" x14ac:dyDescent="0.45">
      <c r="B26298" s="2"/>
      <c r="C26298" s="2"/>
    </row>
    <row r="26299" spans="2:3" x14ac:dyDescent="0.45">
      <c r="B26299" s="2"/>
      <c r="C26299" s="2"/>
    </row>
    <row r="26300" spans="2:3" x14ac:dyDescent="0.45">
      <c r="B26300" s="2"/>
      <c r="C26300" s="2"/>
    </row>
    <row r="26301" spans="2:3" x14ac:dyDescent="0.45">
      <c r="B26301" s="2"/>
      <c r="C26301" s="2"/>
    </row>
    <row r="26302" spans="2:3" x14ac:dyDescent="0.45">
      <c r="B26302" s="2"/>
      <c r="C26302" s="2"/>
    </row>
    <row r="26303" spans="2:3" x14ac:dyDescent="0.45">
      <c r="B26303" s="2"/>
      <c r="C26303" s="2"/>
    </row>
    <row r="26304" spans="2:3" x14ac:dyDescent="0.45">
      <c r="B26304" s="2"/>
      <c r="C26304" s="2"/>
    </row>
    <row r="26305" spans="2:3" x14ac:dyDescent="0.45">
      <c r="B26305" s="2"/>
      <c r="C26305" s="2"/>
    </row>
    <row r="26306" spans="2:3" x14ac:dyDescent="0.45">
      <c r="B26306" s="2"/>
      <c r="C26306" s="2"/>
    </row>
    <row r="26307" spans="2:3" x14ac:dyDescent="0.45">
      <c r="B26307" s="2"/>
      <c r="C26307" s="2"/>
    </row>
    <row r="26308" spans="2:3" x14ac:dyDescent="0.45">
      <c r="B26308" s="2"/>
      <c r="C26308" s="2"/>
    </row>
    <row r="26309" spans="2:3" x14ac:dyDescent="0.45">
      <c r="B26309" s="2"/>
      <c r="C26309" s="2"/>
    </row>
    <row r="26310" spans="2:3" x14ac:dyDescent="0.45">
      <c r="B26310" s="2"/>
      <c r="C26310" s="2"/>
    </row>
    <row r="26311" spans="2:3" x14ac:dyDescent="0.45">
      <c r="B26311" s="2"/>
      <c r="C26311" s="2"/>
    </row>
    <row r="26312" spans="2:3" x14ac:dyDescent="0.45">
      <c r="B26312" s="2"/>
      <c r="C26312" s="2"/>
    </row>
    <row r="26313" spans="2:3" x14ac:dyDescent="0.45">
      <c r="B26313" s="2"/>
      <c r="C26313" s="2"/>
    </row>
    <row r="26314" spans="2:3" x14ac:dyDescent="0.45">
      <c r="B26314" s="2"/>
      <c r="C26314" s="2"/>
    </row>
    <row r="26315" spans="2:3" x14ac:dyDescent="0.45">
      <c r="B26315" s="2"/>
      <c r="C26315" s="2"/>
    </row>
    <row r="26316" spans="2:3" x14ac:dyDescent="0.45">
      <c r="B26316" s="2"/>
      <c r="C26316" s="2"/>
    </row>
    <row r="26317" spans="2:3" x14ac:dyDescent="0.45">
      <c r="B26317" s="2"/>
      <c r="C26317" s="2"/>
    </row>
    <row r="26318" spans="2:3" x14ac:dyDescent="0.45">
      <c r="B26318" s="2"/>
      <c r="C26318" s="2"/>
    </row>
    <row r="26319" spans="2:3" x14ac:dyDescent="0.45">
      <c r="B26319" s="2"/>
      <c r="C26319" s="2"/>
    </row>
    <row r="26320" spans="2:3" x14ac:dyDescent="0.45">
      <c r="B26320" s="2"/>
      <c r="C26320" s="2"/>
    </row>
    <row r="26321" spans="2:3" x14ac:dyDescent="0.45">
      <c r="B26321" s="2"/>
      <c r="C26321" s="2"/>
    </row>
    <row r="26322" spans="2:3" x14ac:dyDescent="0.45">
      <c r="B26322" s="2"/>
      <c r="C26322" s="2"/>
    </row>
    <row r="26323" spans="2:3" x14ac:dyDescent="0.45">
      <c r="B26323" s="2"/>
      <c r="C26323" s="2"/>
    </row>
    <row r="26324" spans="2:3" x14ac:dyDescent="0.45">
      <c r="B26324" s="2"/>
      <c r="C26324" s="2"/>
    </row>
    <row r="26325" spans="2:3" x14ac:dyDescent="0.45">
      <c r="B26325" s="2"/>
      <c r="C26325" s="2"/>
    </row>
    <row r="26326" spans="2:3" x14ac:dyDescent="0.45">
      <c r="B26326" s="2"/>
      <c r="C26326" s="2"/>
    </row>
    <row r="26327" spans="2:3" x14ac:dyDescent="0.45">
      <c r="B26327" s="2"/>
      <c r="C26327" s="2"/>
    </row>
    <row r="26328" spans="2:3" x14ac:dyDescent="0.45">
      <c r="B26328" s="2"/>
      <c r="C26328" s="2"/>
    </row>
    <row r="26329" spans="2:3" x14ac:dyDescent="0.45">
      <c r="B26329" s="2"/>
      <c r="C26329" s="2"/>
    </row>
    <row r="26330" spans="2:3" x14ac:dyDescent="0.45">
      <c r="B26330" s="2"/>
      <c r="C26330" s="2"/>
    </row>
    <row r="26331" spans="2:3" x14ac:dyDescent="0.45">
      <c r="B26331" s="2"/>
      <c r="C26331" s="2"/>
    </row>
    <row r="26332" spans="2:3" x14ac:dyDescent="0.45">
      <c r="B26332" s="2"/>
      <c r="C26332" s="2"/>
    </row>
    <row r="26333" spans="2:3" x14ac:dyDescent="0.45">
      <c r="B26333" s="2"/>
      <c r="C26333" s="2"/>
    </row>
    <row r="26334" spans="2:3" x14ac:dyDescent="0.45">
      <c r="B26334" s="2"/>
      <c r="C26334" s="2"/>
    </row>
    <row r="26335" spans="2:3" x14ac:dyDescent="0.45">
      <c r="B26335" s="2"/>
      <c r="C26335" s="2"/>
    </row>
    <row r="26336" spans="2:3" x14ac:dyDescent="0.45">
      <c r="B26336" s="2"/>
      <c r="C26336" s="2"/>
    </row>
    <row r="26337" spans="2:3" x14ac:dyDescent="0.45">
      <c r="B26337" s="2"/>
      <c r="C26337" s="2"/>
    </row>
    <row r="26338" spans="2:3" x14ac:dyDescent="0.45">
      <c r="B26338" s="2"/>
      <c r="C26338" s="2"/>
    </row>
    <row r="26339" spans="2:3" x14ac:dyDescent="0.45">
      <c r="B26339" s="2"/>
      <c r="C26339" s="2"/>
    </row>
    <row r="26340" spans="2:3" x14ac:dyDescent="0.45">
      <c r="B26340" s="2"/>
      <c r="C26340" s="2"/>
    </row>
    <row r="26341" spans="2:3" x14ac:dyDescent="0.45">
      <c r="B26341" s="2"/>
      <c r="C26341" s="2"/>
    </row>
    <row r="26342" spans="2:3" x14ac:dyDescent="0.45">
      <c r="B26342" s="2"/>
      <c r="C26342" s="2"/>
    </row>
    <row r="26343" spans="2:3" x14ac:dyDescent="0.45">
      <c r="B26343" s="2"/>
      <c r="C26343" s="2"/>
    </row>
    <row r="26344" spans="2:3" x14ac:dyDescent="0.45">
      <c r="B26344" s="2"/>
      <c r="C26344" s="2"/>
    </row>
    <row r="26345" spans="2:3" x14ac:dyDescent="0.45">
      <c r="B26345" s="2"/>
      <c r="C26345" s="2"/>
    </row>
    <row r="26346" spans="2:3" x14ac:dyDescent="0.45">
      <c r="B26346" s="2"/>
      <c r="C26346" s="2"/>
    </row>
    <row r="26347" spans="2:3" x14ac:dyDescent="0.45">
      <c r="B26347" s="2"/>
      <c r="C26347" s="2"/>
    </row>
    <row r="26348" spans="2:3" x14ac:dyDescent="0.45">
      <c r="B26348" s="2"/>
      <c r="C26348" s="2"/>
    </row>
    <row r="26349" spans="2:3" x14ac:dyDescent="0.45">
      <c r="B26349" s="2"/>
      <c r="C26349" s="2"/>
    </row>
    <row r="26350" spans="2:3" x14ac:dyDescent="0.45">
      <c r="B26350" s="2"/>
      <c r="C26350" s="2"/>
    </row>
    <row r="26351" spans="2:3" x14ac:dyDescent="0.45">
      <c r="B26351" s="2"/>
      <c r="C26351" s="2"/>
    </row>
    <row r="26352" spans="2:3" x14ac:dyDescent="0.45">
      <c r="B26352" s="2"/>
      <c r="C26352" s="2"/>
    </row>
    <row r="26353" spans="2:3" x14ac:dyDescent="0.45">
      <c r="B26353" s="2"/>
      <c r="C26353" s="2"/>
    </row>
    <row r="26354" spans="2:3" x14ac:dyDescent="0.45">
      <c r="B26354" s="2"/>
      <c r="C26354" s="2"/>
    </row>
    <row r="26355" spans="2:3" x14ac:dyDescent="0.45">
      <c r="B26355" s="2"/>
      <c r="C26355" s="2"/>
    </row>
    <row r="26356" spans="2:3" x14ac:dyDescent="0.45">
      <c r="B26356" s="2"/>
      <c r="C26356" s="2"/>
    </row>
    <row r="26357" spans="2:3" x14ac:dyDescent="0.45">
      <c r="B26357" s="2"/>
      <c r="C26357" s="2"/>
    </row>
    <row r="26358" spans="2:3" x14ac:dyDescent="0.45">
      <c r="B26358" s="2"/>
      <c r="C26358" s="2"/>
    </row>
    <row r="26359" spans="2:3" x14ac:dyDescent="0.45">
      <c r="B26359" s="2"/>
      <c r="C26359" s="2"/>
    </row>
    <row r="26360" spans="2:3" x14ac:dyDescent="0.45">
      <c r="B26360" s="2"/>
      <c r="C26360" s="2"/>
    </row>
    <row r="26361" spans="2:3" x14ac:dyDescent="0.45">
      <c r="B26361" s="2"/>
      <c r="C26361" s="2"/>
    </row>
    <row r="26362" spans="2:3" x14ac:dyDescent="0.45">
      <c r="B26362" s="2"/>
      <c r="C26362" s="2"/>
    </row>
    <row r="26363" spans="2:3" x14ac:dyDescent="0.45">
      <c r="B26363" s="2"/>
      <c r="C26363" s="2"/>
    </row>
    <row r="26364" spans="2:3" x14ac:dyDescent="0.45">
      <c r="B26364" s="2"/>
      <c r="C26364" s="2"/>
    </row>
    <row r="26365" spans="2:3" x14ac:dyDescent="0.45">
      <c r="B26365" s="2"/>
      <c r="C26365" s="2"/>
    </row>
    <row r="26366" spans="2:3" x14ac:dyDescent="0.45">
      <c r="B26366" s="2"/>
      <c r="C26366" s="2"/>
    </row>
    <row r="26367" spans="2:3" x14ac:dyDescent="0.45">
      <c r="B26367" s="2"/>
      <c r="C26367" s="2"/>
    </row>
    <row r="26368" spans="2:3" x14ac:dyDescent="0.45">
      <c r="B26368" s="2"/>
      <c r="C26368" s="2"/>
    </row>
    <row r="26369" spans="2:3" x14ac:dyDescent="0.45">
      <c r="B26369" s="2"/>
      <c r="C26369" s="2"/>
    </row>
    <row r="26370" spans="2:3" x14ac:dyDescent="0.45">
      <c r="B26370" s="2"/>
      <c r="C26370" s="2"/>
    </row>
    <row r="26371" spans="2:3" x14ac:dyDescent="0.45">
      <c r="B26371" s="2"/>
      <c r="C26371" s="2"/>
    </row>
    <row r="26372" spans="2:3" x14ac:dyDescent="0.45">
      <c r="B26372" s="2"/>
      <c r="C26372" s="2"/>
    </row>
    <row r="26373" spans="2:3" x14ac:dyDescent="0.45">
      <c r="B26373" s="2"/>
      <c r="C26373" s="2"/>
    </row>
    <row r="26374" spans="2:3" x14ac:dyDescent="0.45">
      <c r="B26374" s="2"/>
      <c r="C26374" s="2"/>
    </row>
    <row r="26375" spans="2:3" x14ac:dyDescent="0.45">
      <c r="B26375" s="2"/>
      <c r="C26375" s="2"/>
    </row>
    <row r="26376" spans="2:3" x14ac:dyDescent="0.45">
      <c r="B26376" s="2"/>
      <c r="C26376" s="2"/>
    </row>
    <row r="26377" spans="2:3" x14ac:dyDescent="0.45">
      <c r="B26377" s="2"/>
      <c r="C26377" s="2"/>
    </row>
    <row r="26378" spans="2:3" x14ac:dyDescent="0.45">
      <c r="B26378" s="2"/>
      <c r="C26378" s="2"/>
    </row>
    <row r="26379" spans="2:3" x14ac:dyDescent="0.45">
      <c r="B26379" s="2"/>
      <c r="C26379" s="2"/>
    </row>
    <row r="26380" spans="2:3" x14ac:dyDescent="0.45">
      <c r="B26380" s="2"/>
      <c r="C26380" s="2"/>
    </row>
    <row r="26381" spans="2:3" x14ac:dyDescent="0.45">
      <c r="B26381" s="2"/>
      <c r="C26381" s="2"/>
    </row>
    <row r="26382" spans="2:3" x14ac:dyDescent="0.45">
      <c r="B26382" s="2"/>
      <c r="C26382" s="2"/>
    </row>
    <row r="26383" spans="2:3" x14ac:dyDescent="0.45">
      <c r="B26383" s="2"/>
      <c r="C26383" s="2"/>
    </row>
    <row r="26384" spans="2:3" x14ac:dyDescent="0.45">
      <c r="B26384" s="2"/>
      <c r="C26384" s="2"/>
    </row>
    <row r="26385" spans="2:3" x14ac:dyDescent="0.45">
      <c r="B26385" s="2"/>
      <c r="C26385" s="2"/>
    </row>
    <row r="26386" spans="2:3" x14ac:dyDescent="0.45">
      <c r="B26386" s="2"/>
      <c r="C26386" s="2"/>
    </row>
    <row r="26387" spans="2:3" x14ac:dyDescent="0.45">
      <c r="B26387" s="2"/>
      <c r="C26387" s="2"/>
    </row>
    <row r="26388" spans="2:3" x14ac:dyDescent="0.45">
      <c r="B26388" s="2"/>
      <c r="C26388" s="2"/>
    </row>
    <row r="26389" spans="2:3" x14ac:dyDescent="0.45">
      <c r="B26389" s="2"/>
      <c r="C26389" s="2"/>
    </row>
    <row r="26390" spans="2:3" x14ac:dyDescent="0.45">
      <c r="B26390" s="2"/>
      <c r="C26390" s="2"/>
    </row>
    <row r="26391" spans="2:3" x14ac:dyDescent="0.45">
      <c r="B26391" s="2"/>
      <c r="C26391" s="2"/>
    </row>
    <row r="26392" spans="2:3" x14ac:dyDescent="0.45">
      <c r="B26392" s="2"/>
      <c r="C26392" s="2"/>
    </row>
    <row r="26393" spans="2:3" x14ac:dyDescent="0.45">
      <c r="B26393" s="2"/>
      <c r="C26393" s="2"/>
    </row>
    <row r="26394" spans="2:3" x14ac:dyDescent="0.45">
      <c r="B26394" s="2"/>
      <c r="C26394" s="2"/>
    </row>
    <row r="26395" spans="2:3" x14ac:dyDescent="0.45">
      <c r="B26395" s="2"/>
      <c r="C26395" s="2"/>
    </row>
    <row r="26396" spans="2:3" x14ac:dyDescent="0.45">
      <c r="B26396" s="2"/>
      <c r="C26396" s="2"/>
    </row>
    <row r="26397" spans="2:3" x14ac:dyDescent="0.45">
      <c r="B26397" s="2"/>
      <c r="C26397" s="2"/>
    </row>
    <row r="26398" spans="2:3" x14ac:dyDescent="0.45">
      <c r="B26398" s="2"/>
      <c r="C26398" s="2"/>
    </row>
    <row r="26399" spans="2:3" x14ac:dyDescent="0.45">
      <c r="B26399" s="2"/>
      <c r="C26399" s="2"/>
    </row>
    <row r="26400" spans="2:3" x14ac:dyDescent="0.45">
      <c r="B26400" s="2"/>
      <c r="C26400" s="2"/>
    </row>
    <row r="26401" spans="2:3" x14ac:dyDescent="0.45">
      <c r="B26401" s="2"/>
      <c r="C26401" s="2"/>
    </row>
    <row r="26402" spans="2:3" x14ac:dyDescent="0.45">
      <c r="B26402" s="2"/>
      <c r="C26402" s="2"/>
    </row>
    <row r="26403" spans="2:3" x14ac:dyDescent="0.45">
      <c r="B26403" s="2"/>
      <c r="C26403" s="2"/>
    </row>
    <row r="26404" spans="2:3" x14ac:dyDescent="0.45">
      <c r="B26404" s="2"/>
      <c r="C26404" s="2"/>
    </row>
    <row r="26405" spans="2:3" x14ac:dyDescent="0.45">
      <c r="B26405" s="2"/>
      <c r="C26405" s="2"/>
    </row>
    <row r="26406" spans="2:3" x14ac:dyDescent="0.45">
      <c r="B26406" s="2"/>
      <c r="C26406" s="2"/>
    </row>
    <row r="26407" spans="2:3" x14ac:dyDescent="0.45">
      <c r="B26407" s="2"/>
      <c r="C26407" s="2"/>
    </row>
    <row r="26408" spans="2:3" x14ac:dyDescent="0.45">
      <c r="B26408" s="2"/>
      <c r="C26408" s="2"/>
    </row>
    <row r="26409" spans="2:3" x14ac:dyDescent="0.45">
      <c r="B26409" s="2"/>
      <c r="C26409" s="2"/>
    </row>
    <row r="26410" spans="2:3" x14ac:dyDescent="0.45">
      <c r="B26410" s="2"/>
      <c r="C26410" s="2"/>
    </row>
    <row r="26411" spans="2:3" x14ac:dyDescent="0.45">
      <c r="B26411" s="2"/>
      <c r="C26411" s="2"/>
    </row>
    <row r="26412" spans="2:3" x14ac:dyDescent="0.45">
      <c r="B26412" s="2"/>
      <c r="C26412" s="2"/>
    </row>
    <row r="26413" spans="2:3" x14ac:dyDescent="0.45">
      <c r="B26413" s="2"/>
      <c r="C26413" s="2"/>
    </row>
    <row r="26414" spans="2:3" x14ac:dyDescent="0.45">
      <c r="B26414" s="2"/>
      <c r="C26414" s="2"/>
    </row>
    <row r="26415" spans="2:3" x14ac:dyDescent="0.45">
      <c r="B26415" s="2"/>
      <c r="C26415" s="2"/>
    </row>
    <row r="26416" spans="2:3" x14ac:dyDescent="0.45">
      <c r="B26416" s="2"/>
      <c r="C26416" s="2"/>
    </row>
    <row r="26417" spans="2:3" x14ac:dyDescent="0.45">
      <c r="B26417" s="2"/>
      <c r="C26417" s="2"/>
    </row>
    <row r="26418" spans="2:3" x14ac:dyDescent="0.45">
      <c r="B26418" s="2"/>
      <c r="C26418" s="2"/>
    </row>
    <row r="26419" spans="2:3" x14ac:dyDescent="0.45">
      <c r="B26419" s="2"/>
      <c r="C26419" s="2"/>
    </row>
    <row r="26420" spans="2:3" x14ac:dyDescent="0.45">
      <c r="B26420" s="2"/>
      <c r="C26420" s="2"/>
    </row>
    <row r="26421" spans="2:3" x14ac:dyDescent="0.45">
      <c r="B26421" s="2"/>
      <c r="C26421" s="2"/>
    </row>
    <row r="26422" spans="2:3" x14ac:dyDescent="0.45">
      <c r="B26422" s="2"/>
      <c r="C26422" s="2"/>
    </row>
    <row r="26423" spans="2:3" x14ac:dyDescent="0.45">
      <c r="B26423" s="2"/>
      <c r="C26423" s="2"/>
    </row>
    <row r="26424" spans="2:3" x14ac:dyDescent="0.45">
      <c r="B26424" s="2"/>
      <c r="C26424" s="2"/>
    </row>
    <row r="26425" spans="2:3" x14ac:dyDescent="0.45">
      <c r="B26425" s="2"/>
      <c r="C26425" s="2"/>
    </row>
    <row r="26426" spans="2:3" x14ac:dyDescent="0.45">
      <c r="B26426" s="2"/>
      <c r="C26426" s="2"/>
    </row>
    <row r="26427" spans="2:3" x14ac:dyDescent="0.45">
      <c r="B26427" s="2"/>
      <c r="C26427" s="2"/>
    </row>
    <row r="26428" spans="2:3" x14ac:dyDescent="0.45">
      <c r="B26428" s="2"/>
      <c r="C26428" s="2"/>
    </row>
    <row r="26429" spans="2:3" x14ac:dyDescent="0.45">
      <c r="B26429" s="2"/>
      <c r="C26429" s="2"/>
    </row>
    <row r="26430" spans="2:3" x14ac:dyDescent="0.45">
      <c r="B26430" s="2"/>
      <c r="C26430" s="2"/>
    </row>
    <row r="26431" spans="2:3" x14ac:dyDescent="0.45">
      <c r="B26431" s="2"/>
      <c r="C26431" s="2"/>
    </row>
    <row r="26432" spans="2:3" x14ac:dyDescent="0.45">
      <c r="B26432" s="2"/>
      <c r="C26432" s="2"/>
    </row>
    <row r="26433" spans="2:3" x14ac:dyDescent="0.45">
      <c r="B26433" s="2"/>
      <c r="C26433" s="2"/>
    </row>
    <row r="26434" spans="2:3" x14ac:dyDescent="0.45">
      <c r="B26434" s="2"/>
      <c r="C26434" s="2"/>
    </row>
    <row r="26435" spans="2:3" x14ac:dyDescent="0.45">
      <c r="B26435" s="2"/>
      <c r="C26435" s="2"/>
    </row>
    <row r="26436" spans="2:3" x14ac:dyDescent="0.45">
      <c r="B26436" s="2"/>
      <c r="C26436" s="2"/>
    </row>
    <row r="26437" spans="2:3" x14ac:dyDescent="0.45">
      <c r="B26437" s="2"/>
      <c r="C26437" s="2"/>
    </row>
    <row r="26438" spans="2:3" x14ac:dyDescent="0.45">
      <c r="B26438" s="2"/>
      <c r="C26438" s="2"/>
    </row>
    <row r="26439" spans="2:3" x14ac:dyDescent="0.45">
      <c r="B26439" s="2"/>
      <c r="C26439" s="2"/>
    </row>
    <row r="26440" spans="2:3" x14ac:dyDescent="0.45">
      <c r="B26440" s="2"/>
      <c r="C26440" s="2"/>
    </row>
    <row r="26441" spans="2:3" x14ac:dyDescent="0.45">
      <c r="B26441" s="2"/>
      <c r="C26441" s="2"/>
    </row>
    <row r="26442" spans="2:3" x14ac:dyDescent="0.45">
      <c r="B26442" s="2"/>
      <c r="C26442" s="2"/>
    </row>
    <row r="26443" spans="2:3" x14ac:dyDescent="0.45">
      <c r="B26443" s="2"/>
      <c r="C26443" s="2"/>
    </row>
    <row r="26444" spans="2:3" x14ac:dyDescent="0.45">
      <c r="B26444" s="2"/>
      <c r="C26444" s="2"/>
    </row>
    <row r="26445" spans="2:3" x14ac:dyDescent="0.45">
      <c r="B26445" s="2"/>
      <c r="C26445" s="2"/>
    </row>
    <row r="26446" spans="2:3" x14ac:dyDescent="0.45">
      <c r="B26446" s="2"/>
      <c r="C26446" s="2"/>
    </row>
    <row r="26447" spans="2:3" x14ac:dyDescent="0.45">
      <c r="B26447" s="2"/>
      <c r="C26447" s="2"/>
    </row>
    <row r="26448" spans="2:3" x14ac:dyDescent="0.45">
      <c r="B26448" s="2"/>
      <c r="C26448" s="2"/>
    </row>
    <row r="26449" spans="2:3" x14ac:dyDescent="0.45">
      <c r="B26449" s="2"/>
      <c r="C26449" s="2"/>
    </row>
    <row r="26450" spans="2:3" x14ac:dyDescent="0.45">
      <c r="B26450" s="2"/>
      <c r="C26450" s="2"/>
    </row>
    <row r="26451" spans="2:3" x14ac:dyDescent="0.45">
      <c r="B26451" s="2"/>
      <c r="C26451" s="2"/>
    </row>
    <row r="26452" spans="2:3" x14ac:dyDescent="0.45">
      <c r="B26452" s="2"/>
      <c r="C26452" s="2"/>
    </row>
    <row r="26453" spans="2:3" x14ac:dyDescent="0.45">
      <c r="B26453" s="2"/>
      <c r="C26453" s="2"/>
    </row>
    <row r="26454" spans="2:3" x14ac:dyDescent="0.45">
      <c r="B26454" s="2"/>
      <c r="C26454" s="2"/>
    </row>
    <row r="26455" spans="2:3" x14ac:dyDescent="0.45">
      <c r="B26455" s="2"/>
      <c r="C26455" s="2"/>
    </row>
    <row r="26456" spans="2:3" x14ac:dyDescent="0.45">
      <c r="B26456" s="2"/>
      <c r="C26456" s="2"/>
    </row>
    <row r="26457" spans="2:3" x14ac:dyDescent="0.45">
      <c r="B26457" s="2"/>
      <c r="C26457" s="2"/>
    </row>
    <row r="26458" spans="2:3" x14ac:dyDescent="0.45">
      <c r="B26458" s="2"/>
      <c r="C26458" s="2"/>
    </row>
    <row r="26459" spans="2:3" x14ac:dyDescent="0.45">
      <c r="B26459" s="2"/>
      <c r="C26459" s="2"/>
    </row>
    <row r="26460" spans="2:3" x14ac:dyDescent="0.45">
      <c r="B26460" s="2"/>
      <c r="C26460" s="2"/>
    </row>
    <row r="26461" spans="2:3" x14ac:dyDescent="0.45">
      <c r="B26461" s="2"/>
      <c r="C26461" s="2"/>
    </row>
    <row r="26462" spans="2:3" x14ac:dyDescent="0.45">
      <c r="B26462" s="2"/>
      <c r="C26462" s="2"/>
    </row>
    <row r="26463" spans="2:3" x14ac:dyDescent="0.45">
      <c r="B26463" s="2"/>
      <c r="C26463" s="2"/>
    </row>
    <row r="26464" spans="2:3" x14ac:dyDescent="0.45">
      <c r="B26464" s="2"/>
      <c r="C26464" s="2"/>
    </row>
    <row r="26465" spans="2:3" x14ac:dyDescent="0.45">
      <c r="B26465" s="2"/>
      <c r="C26465" s="2"/>
    </row>
    <row r="26466" spans="2:3" x14ac:dyDescent="0.45">
      <c r="B26466" s="2"/>
      <c r="C26466" s="2"/>
    </row>
    <row r="26467" spans="2:3" x14ac:dyDescent="0.45">
      <c r="B26467" s="2"/>
      <c r="C26467" s="2"/>
    </row>
    <row r="26468" spans="2:3" x14ac:dyDescent="0.45">
      <c r="B26468" s="2"/>
      <c r="C26468" s="2"/>
    </row>
    <row r="26469" spans="2:3" x14ac:dyDescent="0.45">
      <c r="B26469" s="2"/>
      <c r="C26469" s="2"/>
    </row>
    <row r="26470" spans="2:3" x14ac:dyDescent="0.45">
      <c r="B26470" s="2"/>
      <c r="C26470" s="2"/>
    </row>
    <row r="26471" spans="2:3" x14ac:dyDescent="0.45">
      <c r="B26471" s="2"/>
      <c r="C26471" s="2"/>
    </row>
    <row r="26472" spans="2:3" x14ac:dyDescent="0.45">
      <c r="B26472" s="2"/>
      <c r="C26472" s="2"/>
    </row>
    <row r="26473" spans="2:3" x14ac:dyDescent="0.45">
      <c r="B26473" s="2"/>
      <c r="C26473" s="2"/>
    </row>
    <row r="26474" spans="2:3" x14ac:dyDescent="0.45">
      <c r="B26474" s="2"/>
      <c r="C26474" s="2"/>
    </row>
    <row r="26475" spans="2:3" x14ac:dyDescent="0.45">
      <c r="B26475" s="2"/>
      <c r="C26475" s="2"/>
    </row>
    <row r="26476" spans="2:3" x14ac:dyDescent="0.45">
      <c r="B26476" s="2"/>
      <c r="C26476" s="2"/>
    </row>
    <row r="26477" spans="2:3" x14ac:dyDescent="0.45">
      <c r="B26477" s="2"/>
      <c r="C26477" s="2"/>
    </row>
    <row r="26478" spans="2:3" x14ac:dyDescent="0.45">
      <c r="B26478" s="2"/>
      <c r="C26478" s="2"/>
    </row>
    <row r="26479" spans="2:3" x14ac:dyDescent="0.45">
      <c r="B26479" s="2"/>
      <c r="C26479" s="2"/>
    </row>
    <row r="26480" spans="2:3" x14ac:dyDescent="0.45">
      <c r="B26480" s="2"/>
      <c r="C26480" s="2"/>
    </row>
    <row r="26481" spans="2:3" x14ac:dyDescent="0.45">
      <c r="B26481" s="2"/>
      <c r="C26481" s="2"/>
    </row>
    <row r="26482" spans="2:3" x14ac:dyDescent="0.45">
      <c r="B26482" s="2"/>
      <c r="C26482" s="2"/>
    </row>
    <row r="26483" spans="2:3" x14ac:dyDescent="0.45">
      <c r="B26483" s="2"/>
      <c r="C26483" s="2"/>
    </row>
    <row r="26484" spans="2:3" x14ac:dyDescent="0.45">
      <c r="B26484" s="2"/>
      <c r="C26484" s="2"/>
    </row>
    <row r="26485" spans="2:3" x14ac:dyDescent="0.45">
      <c r="B26485" s="2"/>
      <c r="C26485" s="2"/>
    </row>
    <row r="26486" spans="2:3" x14ac:dyDescent="0.45">
      <c r="B26486" s="2"/>
      <c r="C26486" s="2"/>
    </row>
    <row r="26487" spans="2:3" x14ac:dyDescent="0.45">
      <c r="B26487" s="2"/>
      <c r="C26487" s="2"/>
    </row>
    <row r="26488" spans="2:3" x14ac:dyDescent="0.45">
      <c r="B26488" s="2"/>
      <c r="C26488" s="2"/>
    </row>
    <row r="26489" spans="2:3" x14ac:dyDescent="0.45">
      <c r="B26489" s="2"/>
      <c r="C26489" s="2"/>
    </row>
    <row r="26490" spans="2:3" x14ac:dyDescent="0.45">
      <c r="B26490" s="2"/>
      <c r="C26490" s="2"/>
    </row>
    <row r="26491" spans="2:3" x14ac:dyDescent="0.45">
      <c r="B26491" s="2"/>
      <c r="C26491" s="2"/>
    </row>
    <row r="26492" spans="2:3" x14ac:dyDescent="0.45">
      <c r="B26492" s="2"/>
      <c r="C26492" s="2"/>
    </row>
    <row r="26493" spans="2:3" x14ac:dyDescent="0.45">
      <c r="B26493" s="2"/>
      <c r="C26493" s="2"/>
    </row>
    <row r="26494" spans="2:3" x14ac:dyDescent="0.45">
      <c r="B26494" s="2"/>
      <c r="C26494" s="2"/>
    </row>
    <row r="26495" spans="2:3" x14ac:dyDescent="0.45">
      <c r="B26495" s="2"/>
      <c r="C26495" s="2"/>
    </row>
    <row r="26496" spans="2:3" x14ac:dyDescent="0.45">
      <c r="B26496" s="2"/>
      <c r="C26496" s="2"/>
    </row>
    <row r="26497" spans="2:3" x14ac:dyDescent="0.45">
      <c r="B26497" s="2"/>
      <c r="C26497" s="2"/>
    </row>
    <row r="26498" spans="2:3" x14ac:dyDescent="0.45">
      <c r="B26498" s="2"/>
      <c r="C26498" s="2"/>
    </row>
    <row r="26499" spans="2:3" x14ac:dyDescent="0.45">
      <c r="B26499" s="2"/>
      <c r="C26499" s="2"/>
    </row>
    <row r="26500" spans="2:3" x14ac:dyDescent="0.45">
      <c r="B26500" s="2"/>
      <c r="C26500" s="2"/>
    </row>
    <row r="26501" spans="2:3" x14ac:dyDescent="0.45">
      <c r="B26501" s="2"/>
      <c r="C26501" s="2"/>
    </row>
    <row r="26502" spans="2:3" x14ac:dyDescent="0.45">
      <c r="B26502" s="2"/>
      <c r="C26502" s="2"/>
    </row>
    <row r="26503" spans="2:3" x14ac:dyDescent="0.45">
      <c r="B26503" s="2"/>
      <c r="C26503" s="2"/>
    </row>
    <row r="26504" spans="2:3" x14ac:dyDescent="0.45">
      <c r="B26504" s="2"/>
      <c r="C26504" s="2"/>
    </row>
    <row r="26505" spans="2:3" x14ac:dyDescent="0.45">
      <c r="B26505" s="2"/>
      <c r="C26505" s="2"/>
    </row>
    <row r="26506" spans="2:3" x14ac:dyDescent="0.45">
      <c r="B26506" s="2"/>
      <c r="C26506" s="2"/>
    </row>
    <row r="26507" spans="2:3" x14ac:dyDescent="0.45">
      <c r="B26507" s="2"/>
      <c r="C26507" s="2"/>
    </row>
    <row r="26508" spans="2:3" x14ac:dyDescent="0.45">
      <c r="B26508" s="2"/>
      <c r="C26508" s="2"/>
    </row>
    <row r="26509" spans="2:3" x14ac:dyDescent="0.45">
      <c r="B26509" s="2"/>
      <c r="C26509" s="2"/>
    </row>
    <row r="26510" spans="2:3" x14ac:dyDescent="0.45">
      <c r="B26510" s="2"/>
      <c r="C26510" s="2"/>
    </row>
    <row r="26511" spans="2:3" x14ac:dyDescent="0.45">
      <c r="B26511" s="2"/>
      <c r="C26511" s="2"/>
    </row>
    <row r="26512" spans="2:3" x14ac:dyDescent="0.45">
      <c r="B26512" s="2"/>
      <c r="C26512" s="2"/>
    </row>
    <row r="26513" spans="2:3" x14ac:dyDescent="0.45">
      <c r="B26513" s="2"/>
      <c r="C26513" s="2"/>
    </row>
    <row r="26514" spans="2:3" x14ac:dyDescent="0.45">
      <c r="B26514" s="2"/>
      <c r="C26514" s="2"/>
    </row>
    <row r="26515" spans="2:3" x14ac:dyDescent="0.45">
      <c r="B26515" s="2"/>
      <c r="C26515" s="2"/>
    </row>
    <row r="26516" spans="2:3" x14ac:dyDescent="0.45">
      <c r="B26516" s="2"/>
      <c r="C26516" s="2"/>
    </row>
    <row r="26517" spans="2:3" x14ac:dyDescent="0.45">
      <c r="B26517" s="2"/>
      <c r="C26517" s="2"/>
    </row>
    <row r="26518" spans="2:3" x14ac:dyDescent="0.45">
      <c r="B26518" s="2"/>
      <c r="C26518" s="2"/>
    </row>
    <row r="26519" spans="2:3" x14ac:dyDescent="0.45">
      <c r="B26519" s="2"/>
      <c r="C26519" s="2"/>
    </row>
    <row r="26520" spans="2:3" x14ac:dyDescent="0.45">
      <c r="B26520" s="2"/>
      <c r="C26520" s="2"/>
    </row>
    <row r="26521" spans="2:3" x14ac:dyDescent="0.45">
      <c r="B26521" s="2"/>
      <c r="C26521" s="2"/>
    </row>
    <row r="26522" spans="2:3" x14ac:dyDescent="0.45">
      <c r="B26522" s="2"/>
      <c r="C26522" s="2"/>
    </row>
    <row r="26523" spans="2:3" x14ac:dyDescent="0.45">
      <c r="B26523" s="2"/>
      <c r="C26523" s="2"/>
    </row>
    <row r="26524" spans="2:3" x14ac:dyDescent="0.45">
      <c r="B26524" s="2"/>
      <c r="C26524" s="2"/>
    </row>
    <row r="26525" spans="2:3" x14ac:dyDescent="0.45">
      <c r="B26525" s="2"/>
      <c r="C26525" s="2"/>
    </row>
    <row r="26526" spans="2:3" x14ac:dyDescent="0.45">
      <c r="B26526" s="2"/>
      <c r="C26526" s="2"/>
    </row>
    <row r="26527" spans="2:3" x14ac:dyDescent="0.45">
      <c r="B26527" s="2"/>
      <c r="C26527" s="2"/>
    </row>
    <row r="26528" spans="2:3" x14ac:dyDescent="0.45">
      <c r="B26528" s="2"/>
      <c r="C26528" s="2"/>
    </row>
    <row r="26529" spans="2:3" x14ac:dyDescent="0.45">
      <c r="B26529" s="2"/>
      <c r="C26529" s="2"/>
    </row>
    <row r="26530" spans="2:3" x14ac:dyDescent="0.45">
      <c r="B26530" s="2"/>
      <c r="C26530" s="2"/>
    </row>
    <row r="26531" spans="2:3" x14ac:dyDescent="0.45">
      <c r="B26531" s="2"/>
      <c r="C26531" s="2"/>
    </row>
    <row r="26532" spans="2:3" x14ac:dyDescent="0.45">
      <c r="B26532" s="2"/>
      <c r="C26532" s="2"/>
    </row>
    <row r="26533" spans="2:3" x14ac:dyDescent="0.45">
      <c r="B26533" s="2"/>
      <c r="C26533" s="2"/>
    </row>
    <row r="26534" spans="2:3" x14ac:dyDescent="0.45">
      <c r="B26534" s="2"/>
      <c r="C26534" s="2"/>
    </row>
    <row r="26535" spans="2:3" x14ac:dyDescent="0.45">
      <c r="B26535" s="2"/>
      <c r="C26535" s="2"/>
    </row>
    <row r="26536" spans="2:3" x14ac:dyDescent="0.45">
      <c r="B26536" s="2"/>
      <c r="C26536" s="2"/>
    </row>
    <row r="26537" spans="2:3" x14ac:dyDescent="0.45">
      <c r="B26537" s="2"/>
      <c r="C26537" s="2"/>
    </row>
    <row r="26538" spans="2:3" x14ac:dyDescent="0.45">
      <c r="B26538" s="2"/>
      <c r="C26538" s="2"/>
    </row>
    <row r="26539" spans="2:3" x14ac:dyDescent="0.45">
      <c r="B26539" s="2"/>
      <c r="C26539" s="2"/>
    </row>
    <row r="26540" spans="2:3" x14ac:dyDescent="0.45">
      <c r="B26540" s="2"/>
      <c r="C26540" s="2"/>
    </row>
    <row r="26541" spans="2:3" x14ac:dyDescent="0.45">
      <c r="B26541" s="2"/>
      <c r="C26541" s="2"/>
    </row>
    <row r="26542" spans="2:3" x14ac:dyDescent="0.45">
      <c r="B26542" s="2"/>
      <c r="C26542" s="2"/>
    </row>
    <row r="26543" spans="2:3" x14ac:dyDescent="0.45">
      <c r="B26543" s="2"/>
      <c r="C26543" s="2"/>
    </row>
    <row r="26544" spans="2:3" x14ac:dyDescent="0.45">
      <c r="B26544" s="2"/>
      <c r="C26544" s="2"/>
    </row>
    <row r="26545" spans="2:3" x14ac:dyDescent="0.45">
      <c r="B26545" s="2"/>
      <c r="C26545" s="2"/>
    </row>
    <row r="26546" spans="2:3" x14ac:dyDescent="0.45">
      <c r="B26546" s="2"/>
      <c r="C26546" s="2"/>
    </row>
    <row r="26547" spans="2:3" x14ac:dyDescent="0.45">
      <c r="B26547" s="2"/>
      <c r="C26547" s="2"/>
    </row>
    <row r="26548" spans="2:3" x14ac:dyDescent="0.45">
      <c r="B26548" s="2"/>
      <c r="C26548" s="2"/>
    </row>
    <row r="26549" spans="2:3" x14ac:dyDescent="0.45">
      <c r="B26549" s="2"/>
      <c r="C26549" s="2"/>
    </row>
    <row r="26550" spans="2:3" x14ac:dyDescent="0.45">
      <c r="B26550" s="2"/>
      <c r="C26550" s="2"/>
    </row>
    <row r="26551" spans="2:3" x14ac:dyDescent="0.45">
      <c r="B26551" s="2"/>
      <c r="C26551" s="2"/>
    </row>
    <row r="26552" spans="2:3" x14ac:dyDescent="0.45">
      <c r="B26552" s="2"/>
      <c r="C26552" s="2"/>
    </row>
    <row r="26553" spans="2:3" x14ac:dyDescent="0.45">
      <c r="B26553" s="2"/>
      <c r="C26553" s="2"/>
    </row>
    <row r="26554" spans="2:3" x14ac:dyDescent="0.45">
      <c r="B26554" s="2"/>
      <c r="C26554" s="2"/>
    </row>
    <row r="26555" spans="2:3" x14ac:dyDescent="0.45">
      <c r="B26555" s="2"/>
      <c r="C26555" s="2"/>
    </row>
    <row r="26556" spans="2:3" x14ac:dyDescent="0.45">
      <c r="B26556" s="2"/>
      <c r="C26556" s="2"/>
    </row>
    <row r="26557" spans="2:3" x14ac:dyDescent="0.45">
      <c r="B26557" s="2"/>
      <c r="C26557" s="2"/>
    </row>
    <row r="26558" spans="2:3" x14ac:dyDescent="0.45">
      <c r="B26558" s="2"/>
      <c r="C26558" s="2"/>
    </row>
    <row r="26559" spans="2:3" x14ac:dyDescent="0.45">
      <c r="B26559" s="2"/>
      <c r="C26559" s="2"/>
    </row>
    <row r="26560" spans="2:3" x14ac:dyDescent="0.45">
      <c r="B26560" s="2"/>
      <c r="C26560" s="2"/>
    </row>
    <row r="26561" spans="2:3" x14ac:dyDescent="0.45">
      <c r="B26561" s="2"/>
      <c r="C26561" s="2"/>
    </row>
    <row r="26562" spans="2:3" x14ac:dyDescent="0.45">
      <c r="B26562" s="2"/>
      <c r="C26562" s="2"/>
    </row>
    <row r="26563" spans="2:3" x14ac:dyDescent="0.45">
      <c r="B26563" s="2"/>
      <c r="C26563" s="2"/>
    </row>
    <row r="26564" spans="2:3" x14ac:dyDescent="0.45">
      <c r="B26564" s="2"/>
      <c r="C26564" s="2"/>
    </row>
    <row r="26565" spans="2:3" x14ac:dyDescent="0.45">
      <c r="B26565" s="2"/>
      <c r="C26565" s="2"/>
    </row>
    <row r="26566" spans="2:3" x14ac:dyDescent="0.45">
      <c r="B26566" s="2"/>
      <c r="C26566" s="2"/>
    </row>
    <row r="26567" spans="2:3" x14ac:dyDescent="0.45">
      <c r="B26567" s="2"/>
      <c r="C26567" s="2"/>
    </row>
    <row r="26568" spans="2:3" x14ac:dyDescent="0.45">
      <c r="B26568" s="2"/>
      <c r="C26568" s="2"/>
    </row>
    <row r="26569" spans="2:3" x14ac:dyDescent="0.45">
      <c r="B26569" s="2"/>
      <c r="C26569" s="2"/>
    </row>
    <row r="26570" spans="2:3" x14ac:dyDescent="0.45">
      <c r="B26570" s="2"/>
      <c r="C26570" s="2"/>
    </row>
    <row r="26571" spans="2:3" x14ac:dyDescent="0.45">
      <c r="B26571" s="2"/>
      <c r="C26571" s="2"/>
    </row>
    <row r="26572" spans="2:3" x14ac:dyDescent="0.45">
      <c r="B26572" s="2"/>
      <c r="C26572" s="2"/>
    </row>
    <row r="26573" spans="2:3" x14ac:dyDescent="0.45">
      <c r="B26573" s="2"/>
      <c r="C26573" s="2"/>
    </row>
    <row r="26574" spans="2:3" x14ac:dyDescent="0.45">
      <c r="B26574" s="2"/>
      <c r="C26574" s="2"/>
    </row>
    <row r="26575" spans="2:3" x14ac:dyDescent="0.45">
      <c r="B26575" s="2"/>
      <c r="C26575" s="2"/>
    </row>
    <row r="26576" spans="2:3" x14ac:dyDescent="0.45">
      <c r="B26576" s="2"/>
      <c r="C26576" s="2"/>
    </row>
    <row r="26577" spans="2:3" x14ac:dyDescent="0.45">
      <c r="B26577" s="2"/>
      <c r="C26577" s="2"/>
    </row>
    <row r="26578" spans="2:3" x14ac:dyDescent="0.45">
      <c r="B26578" s="2"/>
      <c r="C26578" s="2"/>
    </row>
    <row r="26579" spans="2:3" x14ac:dyDescent="0.45">
      <c r="B26579" s="2"/>
      <c r="C26579" s="2"/>
    </row>
    <row r="26580" spans="2:3" x14ac:dyDescent="0.45">
      <c r="B26580" s="2"/>
      <c r="C26580" s="2"/>
    </row>
    <row r="26581" spans="2:3" x14ac:dyDescent="0.45">
      <c r="B26581" s="2"/>
      <c r="C26581" s="2"/>
    </row>
    <row r="26582" spans="2:3" x14ac:dyDescent="0.45">
      <c r="B26582" s="2"/>
      <c r="C26582" s="2"/>
    </row>
    <row r="26583" spans="2:3" x14ac:dyDescent="0.45">
      <c r="B26583" s="2"/>
      <c r="C26583" s="2"/>
    </row>
    <row r="26584" spans="2:3" x14ac:dyDescent="0.45">
      <c r="B26584" s="2"/>
      <c r="C26584" s="2"/>
    </row>
    <row r="26585" spans="2:3" x14ac:dyDescent="0.45">
      <c r="B26585" s="2"/>
      <c r="C26585" s="2"/>
    </row>
    <row r="26586" spans="2:3" x14ac:dyDescent="0.45">
      <c r="B26586" s="2"/>
      <c r="C26586" s="2"/>
    </row>
    <row r="26587" spans="2:3" x14ac:dyDescent="0.45">
      <c r="B26587" s="2"/>
      <c r="C26587" s="2"/>
    </row>
    <row r="26588" spans="2:3" x14ac:dyDescent="0.45">
      <c r="B26588" s="2"/>
      <c r="C26588" s="2"/>
    </row>
    <row r="26589" spans="2:3" x14ac:dyDescent="0.45">
      <c r="B26589" s="2"/>
      <c r="C26589" s="2"/>
    </row>
    <row r="26590" spans="2:3" x14ac:dyDescent="0.45">
      <c r="B26590" s="2"/>
      <c r="C26590" s="2"/>
    </row>
    <row r="26591" spans="2:3" x14ac:dyDescent="0.45">
      <c r="B26591" s="2"/>
      <c r="C26591" s="2"/>
    </row>
    <row r="26592" spans="2:3" x14ac:dyDescent="0.45">
      <c r="B26592" s="2"/>
      <c r="C26592" s="2"/>
    </row>
    <row r="26593" spans="2:3" x14ac:dyDescent="0.45">
      <c r="B26593" s="2"/>
      <c r="C26593" s="2"/>
    </row>
    <row r="26594" spans="2:3" x14ac:dyDescent="0.45">
      <c r="B26594" s="2"/>
      <c r="C26594" s="2"/>
    </row>
    <row r="26595" spans="2:3" x14ac:dyDescent="0.45">
      <c r="B26595" s="2"/>
      <c r="C26595" s="2"/>
    </row>
    <row r="26596" spans="2:3" x14ac:dyDescent="0.45">
      <c r="B26596" s="2"/>
      <c r="C26596" s="2"/>
    </row>
    <row r="26597" spans="2:3" x14ac:dyDescent="0.45">
      <c r="B26597" s="2"/>
      <c r="C26597" s="2"/>
    </row>
    <row r="26598" spans="2:3" x14ac:dyDescent="0.45">
      <c r="B26598" s="2"/>
      <c r="C26598" s="2"/>
    </row>
    <row r="26599" spans="2:3" x14ac:dyDescent="0.45">
      <c r="B26599" s="2"/>
      <c r="C26599" s="2"/>
    </row>
    <row r="26600" spans="2:3" x14ac:dyDescent="0.45">
      <c r="B26600" s="2"/>
      <c r="C26600" s="2"/>
    </row>
    <row r="26601" spans="2:3" x14ac:dyDescent="0.45">
      <c r="B26601" s="2"/>
      <c r="C26601" s="2"/>
    </row>
    <row r="26602" spans="2:3" x14ac:dyDescent="0.45">
      <c r="B26602" s="2"/>
      <c r="C26602" s="2"/>
    </row>
    <row r="26603" spans="2:3" x14ac:dyDescent="0.45">
      <c r="B26603" s="2"/>
      <c r="C26603" s="2"/>
    </row>
    <row r="26604" spans="2:3" x14ac:dyDescent="0.45">
      <c r="B26604" s="2"/>
      <c r="C26604" s="2"/>
    </row>
    <row r="26605" spans="2:3" x14ac:dyDescent="0.45">
      <c r="B26605" s="2"/>
      <c r="C26605" s="2"/>
    </row>
    <row r="26606" spans="2:3" x14ac:dyDescent="0.45">
      <c r="B26606" s="2"/>
      <c r="C26606" s="2"/>
    </row>
    <row r="26607" spans="2:3" x14ac:dyDescent="0.45">
      <c r="B26607" s="2"/>
      <c r="C26607" s="2"/>
    </row>
    <row r="26608" spans="2:3" x14ac:dyDescent="0.45">
      <c r="B26608" s="2"/>
      <c r="C26608" s="2"/>
    </row>
    <row r="26609" spans="2:3" x14ac:dyDescent="0.45">
      <c r="B26609" s="2"/>
      <c r="C26609" s="2"/>
    </row>
    <row r="26610" spans="2:3" x14ac:dyDescent="0.45">
      <c r="B26610" s="2"/>
      <c r="C26610" s="2"/>
    </row>
    <row r="26611" spans="2:3" x14ac:dyDescent="0.45">
      <c r="B26611" s="2"/>
      <c r="C26611" s="2"/>
    </row>
    <row r="26612" spans="2:3" x14ac:dyDescent="0.45">
      <c r="B26612" s="2"/>
      <c r="C26612" s="2"/>
    </row>
    <row r="26613" spans="2:3" x14ac:dyDescent="0.45">
      <c r="B26613" s="2"/>
      <c r="C26613" s="2"/>
    </row>
    <row r="26614" spans="2:3" x14ac:dyDescent="0.45">
      <c r="B26614" s="2"/>
      <c r="C26614" s="2"/>
    </row>
    <row r="26615" spans="2:3" x14ac:dyDescent="0.45">
      <c r="B26615" s="2"/>
      <c r="C26615" s="2"/>
    </row>
    <row r="26616" spans="2:3" x14ac:dyDescent="0.45">
      <c r="B26616" s="2"/>
      <c r="C26616" s="2"/>
    </row>
    <row r="26617" spans="2:3" x14ac:dyDescent="0.45">
      <c r="B26617" s="2"/>
      <c r="C26617" s="2"/>
    </row>
    <row r="26618" spans="2:3" x14ac:dyDescent="0.45">
      <c r="B26618" s="2"/>
      <c r="C26618" s="2"/>
    </row>
    <row r="26619" spans="2:3" x14ac:dyDescent="0.45">
      <c r="B26619" s="2"/>
      <c r="C26619" s="2"/>
    </row>
    <row r="26620" spans="2:3" x14ac:dyDescent="0.45">
      <c r="B26620" s="2"/>
      <c r="C26620" s="2"/>
    </row>
    <row r="26621" spans="2:3" x14ac:dyDescent="0.45">
      <c r="B26621" s="2"/>
      <c r="C26621" s="2"/>
    </row>
    <row r="26622" spans="2:3" x14ac:dyDescent="0.45">
      <c r="B26622" s="2"/>
      <c r="C26622" s="2"/>
    </row>
    <row r="26623" spans="2:3" x14ac:dyDescent="0.45">
      <c r="B26623" s="2"/>
      <c r="C26623" s="2"/>
    </row>
    <row r="26624" spans="2:3" x14ac:dyDescent="0.45">
      <c r="B26624" s="2"/>
      <c r="C26624" s="2"/>
    </row>
    <row r="26625" spans="2:3" x14ac:dyDescent="0.45">
      <c r="B26625" s="2"/>
      <c r="C26625" s="2"/>
    </row>
    <row r="26626" spans="2:3" x14ac:dyDescent="0.45">
      <c r="B26626" s="2"/>
      <c r="C26626" s="2"/>
    </row>
    <row r="26627" spans="2:3" x14ac:dyDescent="0.45">
      <c r="B26627" s="2"/>
      <c r="C26627" s="2"/>
    </row>
    <row r="26628" spans="2:3" x14ac:dyDescent="0.45">
      <c r="B26628" s="2"/>
      <c r="C26628" s="2"/>
    </row>
    <row r="26629" spans="2:3" x14ac:dyDescent="0.45">
      <c r="B26629" s="2"/>
      <c r="C26629" s="2"/>
    </row>
    <row r="26630" spans="2:3" x14ac:dyDescent="0.45">
      <c r="B26630" s="2"/>
      <c r="C26630" s="2"/>
    </row>
    <row r="26631" spans="2:3" x14ac:dyDescent="0.45">
      <c r="B26631" s="2"/>
      <c r="C26631" s="2"/>
    </row>
    <row r="26632" spans="2:3" x14ac:dyDescent="0.45">
      <c r="B26632" s="2"/>
      <c r="C26632" s="2"/>
    </row>
    <row r="26633" spans="2:3" x14ac:dyDescent="0.45">
      <c r="B26633" s="2"/>
      <c r="C26633" s="2"/>
    </row>
    <row r="26634" spans="2:3" x14ac:dyDescent="0.45">
      <c r="B26634" s="2"/>
      <c r="C26634" s="2"/>
    </row>
    <row r="26635" spans="2:3" x14ac:dyDescent="0.45">
      <c r="B26635" s="2"/>
      <c r="C26635" s="2"/>
    </row>
    <row r="26636" spans="2:3" x14ac:dyDescent="0.45">
      <c r="B26636" s="2"/>
      <c r="C26636" s="2"/>
    </row>
    <row r="26637" spans="2:3" x14ac:dyDescent="0.45">
      <c r="B26637" s="2"/>
      <c r="C26637" s="2"/>
    </row>
    <row r="26638" spans="2:3" x14ac:dyDescent="0.45">
      <c r="B26638" s="2"/>
      <c r="C26638" s="2"/>
    </row>
    <row r="26639" spans="2:3" x14ac:dyDescent="0.45">
      <c r="B26639" s="2"/>
      <c r="C26639" s="2"/>
    </row>
    <row r="26640" spans="2:3" x14ac:dyDescent="0.45">
      <c r="B26640" s="2"/>
      <c r="C26640" s="2"/>
    </row>
    <row r="26641" spans="2:3" x14ac:dyDescent="0.45">
      <c r="B26641" s="2"/>
      <c r="C26641" s="2"/>
    </row>
    <row r="26642" spans="2:3" x14ac:dyDescent="0.45">
      <c r="B26642" s="2"/>
      <c r="C26642" s="2"/>
    </row>
    <row r="26643" spans="2:3" x14ac:dyDescent="0.45">
      <c r="B26643" s="2"/>
      <c r="C26643" s="2"/>
    </row>
    <row r="26644" spans="2:3" x14ac:dyDescent="0.45">
      <c r="B26644" s="2"/>
      <c r="C26644" s="2"/>
    </row>
    <row r="26645" spans="2:3" x14ac:dyDescent="0.45">
      <c r="B26645" s="2"/>
      <c r="C26645" s="2"/>
    </row>
    <row r="26646" spans="2:3" x14ac:dyDescent="0.45">
      <c r="B26646" s="2"/>
      <c r="C26646" s="2"/>
    </row>
    <row r="26647" spans="2:3" x14ac:dyDescent="0.45">
      <c r="B26647" s="2"/>
      <c r="C26647" s="2"/>
    </row>
    <row r="26648" spans="2:3" x14ac:dyDescent="0.45">
      <c r="B26648" s="2"/>
      <c r="C26648" s="2"/>
    </row>
    <row r="26649" spans="2:3" x14ac:dyDescent="0.45">
      <c r="B26649" s="2"/>
      <c r="C26649" s="2"/>
    </row>
    <row r="26650" spans="2:3" x14ac:dyDescent="0.45">
      <c r="B26650" s="2"/>
      <c r="C26650" s="2"/>
    </row>
    <row r="26651" spans="2:3" x14ac:dyDescent="0.45">
      <c r="B26651" s="2"/>
      <c r="C26651" s="2"/>
    </row>
    <row r="26652" spans="2:3" x14ac:dyDescent="0.45">
      <c r="B26652" s="2"/>
      <c r="C26652" s="2"/>
    </row>
    <row r="26653" spans="2:3" x14ac:dyDescent="0.45">
      <c r="B26653" s="2"/>
      <c r="C26653" s="2"/>
    </row>
    <row r="26654" spans="2:3" x14ac:dyDescent="0.45">
      <c r="B26654" s="2"/>
      <c r="C26654" s="2"/>
    </row>
    <row r="26655" spans="2:3" x14ac:dyDescent="0.45">
      <c r="B26655" s="2"/>
      <c r="C26655" s="2"/>
    </row>
    <row r="26656" spans="2:3" x14ac:dyDescent="0.45">
      <c r="B26656" s="2"/>
      <c r="C26656" s="2"/>
    </row>
    <row r="26657" spans="2:3" x14ac:dyDescent="0.45">
      <c r="B26657" s="2"/>
      <c r="C26657" s="2"/>
    </row>
    <row r="26658" spans="2:3" x14ac:dyDescent="0.45">
      <c r="B26658" s="2"/>
      <c r="C26658" s="2"/>
    </row>
    <row r="26659" spans="2:3" x14ac:dyDescent="0.45">
      <c r="B26659" s="2"/>
      <c r="C26659" s="2"/>
    </row>
    <row r="26660" spans="2:3" x14ac:dyDescent="0.45">
      <c r="B26660" s="2"/>
      <c r="C26660" s="2"/>
    </row>
    <row r="26661" spans="2:3" x14ac:dyDescent="0.45">
      <c r="B26661" s="2"/>
      <c r="C26661" s="2"/>
    </row>
    <row r="26662" spans="2:3" x14ac:dyDescent="0.45">
      <c r="B26662" s="2"/>
      <c r="C26662" s="2"/>
    </row>
    <row r="26663" spans="2:3" x14ac:dyDescent="0.45">
      <c r="B26663" s="2"/>
      <c r="C26663" s="2"/>
    </row>
    <row r="26664" spans="2:3" x14ac:dyDescent="0.45">
      <c r="B26664" s="2"/>
      <c r="C26664" s="2"/>
    </row>
    <row r="26665" spans="2:3" x14ac:dyDescent="0.45">
      <c r="B26665" s="2"/>
      <c r="C26665" s="2"/>
    </row>
    <row r="26666" spans="2:3" x14ac:dyDescent="0.45">
      <c r="B26666" s="2"/>
      <c r="C26666" s="2"/>
    </row>
    <row r="26667" spans="2:3" x14ac:dyDescent="0.45">
      <c r="B26667" s="2"/>
      <c r="C26667" s="2"/>
    </row>
    <row r="26668" spans="2:3" x14ac:dyDescent="0.45">
      <c r="B26668" s="2"/>
      <c r="C26668" s="2"/>
    </row>
    <row r="26669" spans="2:3" x14ac:dyDescent="0.45">
      <c r="B26669" s="2"/>
      <c r="C26669" s="2"/>
    </row>
    <row r="26670" spans="2:3" x14ac:dyDescent="0.45">
      <c r="B26670" s="2"/>
      <c r="C26670" s="2"/>
    </row>
    <row r="26671" spans="2:3" x14ac:dyDescent="0.45">
      <c r="B26671" s="2"/>
      <c r="C26671" s="2"/>
    </row>
    <row r="26672" spans="2:3" x14ac:dyDescent="0.45">
      <c r="B26672" s="2"/>
      <c r="C26672" s="2"/>
    </row>
    <row r="26673" spans="2:3" x14ac:dyDescent="0.45">
      <c r="B26673" s="2"/>
      <c r="C26673" s="2"/>
    </row>
    <row r="26674" spans="2:3" x14ac:dyDescent="0.45">
      <c r="B26674" s="2"/>
      <c r="C26674" s="2"/>
    </row>
    <row r="26675" spans="2:3" x14ac:dyDescent="0.45">
      <c r="B26675" s="2"/>
      <c r="C26675" s="2"/>
    </row>
    <row r="26676" spans="2:3" x14ac:dyDescent="0.45">
      <c r="B26676" s="2"/>
      <c r="C26676" s="2"/>
    </row>
    <row r="26677" spans="2:3" x14ac:dyDescent="0.45">
      <c r="B26677" s="2"/>
      <c r="C26677" s="2"/>
    </row>
    <row r="26678" spans="2:3" x14ac:dyDescent="0.45">
      <c r="B26678" s="2"/>
      <c r="C26678" s="2"/>
    </row>
    <row r="26679" spans="2:3" x14ac:dyDescent="0.45">
      <c r="B26679" s="2"/>
      <c r="C26679" s="2"/>
    </row>
    <row r="26680" spans="2:3" x14ac:dyDescent="0.45">
      <c r="B26680" s="2"/>
      <c r="C26680" s="2"/>
    </row>
    <row r="26681" spans="2:3" x14ac:dyDescent="0.45">
      <c r="B26681" s="2"/>
      <c r="C26681" s="2"/>
    </row>
    <row r="26682" spans="2:3" x14ac:dyDescent="0.45">
      <c r="B26682" s="2"/>
      <c r="C26682" s="2"/>
    </row>
    <row r="26683" spans="2:3" x14ac:dyDescent="0.45">
      <c r="B26683" s="2"/>
      <c r="C26683" s="2"/>
    </row>
    <row r="26684" spans="2:3" x14ac:dyDescent="0.45">
      <c r="B26684" s="2"/>
      <c r="C26684" s="2"/>
    </row>
    <row r="26685" spans="2:3" x14ac:dyDescent="0.45">
      <c r="B26685" s="2"/>
      <c r="C26685" s="2"/>
    </row>
    <row r="26686" spans="2:3" x14ac:dyDescent="0.45">
      <c r="B26686" s="2"/>
      <c r="C26686" s="2"/>
    </row>
    <row r="26687" spans="2:3" x14ac:dyDescent="0.45">
      <c r="B26687" s="2"/>
      <c r="C26687" s="2"/>
    </row>
    <row r="26688" spans="2:3" x14ac:dyDescent="0.45">
      <c r="B26688" s="2"/>
      <c r="C26688" s="2"/>
    </row>
    <row r="26689" spans="2:3" x14ac:dyDescent="0.45">
      <c r="B26689" s="2"/>
      <c r="C26689" s="2"/>
    </row>
    <row r="26690" spans="2:3" x14ac:dyDescent="0.45">
      <c r="B26690" s="2"/>
      <c r="C26690" s="2"/>
    </row>
    <row r="26691" spans="2:3" x14ac:dyDescent="0.45">
      <c r="B26691" s="2"/>
      <c r="C26691" s="2"/>
    </row>
    <row r="26692" spans="2:3" x14ac:dyDescent="0.45">
      <c r="B26692" s="2"/>
      <c r="C26692" s="2"/>
    </row>
    <row r="26693" spans="2:3" x14ac:dyDescent="0.45">
      <c r="B26693" s="2"/>
      <c r="C26693" s="2"/>
    </row>
    <row r="26694" spans="2:3" x14ac:dyDescent="0.45">
      <c r="B26694" s="2"/>
      <c r="C26694" s="2"/>
    </row>
    <row r="26695" spans="2:3" x14ac:dyDescent="0.45">
      <c r="B26695" s="2"/>
      <c r="C26695" s="2"/>
    </row>
    <row r="26696" spans="2:3" x14ac:dyDescent="0.45">
      <c r="B26696" s="2"/>
      <c r="C26696" s="2"/>
    </row>
    <row r="26697" spans="2:3" x14ac:dyDescent="0.45">
      <c r="B26697" s="2"/>
      <c r="C26697" s="2"/>
    </row>
    <row r="26698" spans="2:3" x14ac:dyDescent="0.45">
      <c r="B26698" s="2"/>
      <c r="C26698" s="2"/>
    </row>
    <row r="26699" spans="2:3" x14ac:dyDescent="0.45">
      <c r="B26699" s="2"/>
      <c r="C26699" s="2"/>
    </row>
    <row r="26700" spans="2:3" x14ac:dyDescent="0.45">
      <c r="B26700" s="2"/>
      <c r="C26700" s="2"/>
    </row>
    <row r="26701" spans="2:3" x14ac:dyDescent="0.45">
      <c r="B26701" s="2"/>
      <c r="C26701" s="2"/>
    </row>
    <row r="26702" spans="2:3" x14ac:dyDescent="0.45">
      <c r="B26702" s="2"/>
      <c r="C26702" s="2"/>
    </row>
    <row r="26703" spans="2:3" x14ac:dyDescent="0.45">
      <c r="B26703" s="2"/>
      <c r="C26703" s="2"/>
    </row>
    <row r="26704" spans="2:3" x14ac:dyDescent="0.45">
      <c r="B26704" s="2"/>
      <c r="C26704" s="2"/>
    </row>
    <row r="26705" spans="2:3" x14ac:dyDescent="0.45">
      <c r="B26705" s="2"/>
      <c r="C26705" s="2"/>
    </row>
    <row r="26706" spans="2:3" x14ac:dyDescent="0.45">
      <c r="B26706" s="2"/>
      <c r="C26706" s="2"/>
    </row>
    <row r="26707" spans="2:3" x14ac:dyDescent="0.45">
      <c r="B26707" s="2"/>
      <c r="C26707" s="2"/>
    </row>
    <row r="26708" spans="2:3" x14ac:dyDescent="0.45">
      <c r="B26708" s="2"/>
      <c r="C26708" s="2"/>
    </row>
    <row r="26709" spans="2:3" x14ac:dyDescent="0.45">
      <c r="B26709" s="2"/>
      <c r="C26709" s="2"/>
    </row>
    <row r="26710" spans="2:3" x14ac:dyDescent="0.45">
      <c r="B26710" s="2"/>
      <c r="C26710" s="2"/>
    </row>
    <row r="26711" spans="2:3" x14ac:dyDescent="0.45">
      <c r="B26711" s="2"/>
      <c r="C26711" s="2"/>
    </row>
    <row r="26712" spans="2:3" x14ac:dyDescent="0.45">
      <c r="B26712" s="2"/>
      <c r="C26712" s="2"/>
    </row>
    <row r="26713" spans="2:3" x14ac:dyDescent="0.45">
      <c r="B26713" s="2"/>
      <c r="C26713" s="2"/>
    </row>
    <row r="26714" spans="2:3" x14ac:dyDescent="0.45">
      <c r="B26714" s="2"/>
      <c r="C26714" s="2"/>
    </row>
    <row r="26715" spans="2:3" x14ac:dyDescent="0.45">
      <c r="B26715" s="2"/>
      <c r="C26715" s="2"/>
    </row>
    <row r="26716" spans="2:3" x14ac:dyDescent="0.45">
      <c r="B26716" s="2"/>
      <c r="C26716" s="2"/>
    </row>
    <row r="26717" spans="2:3" x14ac:dyDescent="0.45">
      <c r="B26717" s="2"/>
      <c r="C26717" s="2"/>
    </row>
    <row r="26718" spans="2:3" x14ac:dyDescent="0.45">
      <c r="B26718" s="2"/>
      <c r="C26718" s="2"/>
    </row>
    <row r="26719" spans="2:3" x14ac:dyDescent="0.45">
      <c r="B26719" s="2"/>
      <c r="C26719" s="2"/>
    </row>
    <row r="26720" spans="2:3" x14ac:dyDescent="0.45">
      <c r="B26720" s="2"/>
      <c r="C26720" s="2"/>
    </row>
    <row r="26721" spans="2:3" x14ac:dyDescent="0.45">
      <c r="B26721" s="2"/>
      <c r="C26721" s="2"/>
    </row>
    <row r="26722" spans="2:3" x14ac:dyDescent="0.45">
      <c r="B26722" s="2"/>
      <c r="C26722" s="2"/>
    </row>
    <row r="26723" spans="2:3" x14ac:dyDescent="0.45">
      <c r="B26723" s="2"/>
      <c r="C26723" s="2"/>
    </row>
    <row r="26724" spans="2:3" x14ac:dyDescent="0.45">
      <c r="B26724" s="2"/>
      <c r="C26724" s="2"/>
    </row>
    <row r="26725" spans="2:3" x14ac:dyDescent="0.45">
      <c r="B26725" s="2"/>
      <c r="C26725" s="2"/>
    </row>
    <row r="26726" spans="2:3" x14ac:dyDescent="0.45">
      <c r="B26726" s="2"/>
      <c r="C26726" s="2"/>
    </row>
    <row r="26727" spans="2:3" x14ac:dyDescent="0.45">
      <c r="B26727" s="2"/>
      <c r="C26727" s="2"/>
    </row>
    <row r="26728" spans="2:3" x14ac:dyDescent="0.45">
      <c r="B26728" s="2"/>
      <c r="C26728" s="2"/>
    </row>
    <row r="26729" spans="2:3" x14ac:dyDescent="0.45">
      <c r="B26729" s="2"/>
      <c r="C26729" s="2"/>
    </row>
    <row r="26730" spans="2:3" x14ac:dyDescent="0.45">
      <c r="B26730" s="2"/>
      <c r="C26730" s="2"/>
    </row>
    <row r="26731" spans="2:3" x14ac:dyDescent="0.45">
      <c r="B26731" s="2"/>
      <c r="C26731" s="2"/>
    </row>
    <row r="26732" spans="2:3" x14ac:dyDescent="0.45">
      <c r="B26732" s="2"/>
      <c r="C26732" s="2"/>
    </row>
    <row r="26733" spans="2:3" x14ac:dyDescent="0.45">
      <c r="B26733" s="2"/>
      <c r="C26733" s="2"/>
    </row>
    <row r="26734" spans="2:3" x14ac:dyDescent="0.45">
      <c r="B26734" s="2"/>
      <c r="C26734" s="2"/>
    </row>
    <row r="26735" spans="2:3" x14ac:dyDescent="0.45">
      <c r="B26735" s="2"/>
      <c r="C26735" s="2"/>
    </row>
    <row r="26736" spans="2:3" x14ac:dyDescent="0.45">
      <c r="B26736" s="2"/>
      <c r="C26736" s="2"/>
    </row>
    <row r="26737" spans="2:3" x14ac:dyDescent="0.45">
      <c r="B26737" s="2"/>
      <c r="C26737" s="2"/>
    </row>
    <row r="26738" spans="2:3" x14ac:dyDescent="0.45">
      <c r="B26738" s="2"/>
      <c r="C26738" s="2"/>
    </row>
    <row r="26739" spans="2:3" x14ac:dyDescent="0.45">
      <c r="B26739" s="2"/>
      <c r="C26739" s="2"/>
    </row>
    <row r="26740" spans="2:3" x14ac:dyDescent="0.45">
      <c r="B26740" s="2"/>
      <c r="C26740" s="2"/>
    </row>
    <row r="26741" spans="2:3" x14ac:dyDescent="0.45">
      <c r="B26741" s="2"/>
      <c r="C26741" s="2"/>
    </row>
    <row r="26742" spans="2:3" x14ac:dyDescent="0.45">
      <c r="B26742" s="2"/>
      <c r="C26742" s="2"/>
    </row>
    <row r="26743" spans="2:3" x14ac:dyDescent="0.45">
      <c r="B26743" s="2"/>
      <c r="C26743" s="2"/>
    </row>
    <row r="26744" spans="2:3" x14ac:dyDescent="0.45">
      <c r="B26744" s="2"/>
      <c r="C26744" s="2"/>
    </row>
    <row r="26745" spans="2:3" x14ac:dyDescent="0.45">
      <c r="B26745" s="2"/>
      <c r="C26745" s="2"/>
    </row>
    <row r="26746" spans="2:3" x14ac:dyDescent="0.45">
      <c r="B26746" s="2"/>
      <c r="C26746" s="2"/>
    </row>
    <row r="26747" spans="2:3" x14ac:dyDescent="0.45">
      <c r="B26747" s="2"/>
      <c r="C26747" s="2"/>
    </row>
    <row r="26748" spans="2:3" x14ac:dyDescent="0.45">
      <c r="B26748" s="2"/>
      <c r="C26748" s="2"/>
    </row>
    <row r="26749" spans="2:3" x14ac:dyDescent="0.45">
      <c r="B26749" s="2"/>
      <c r="C26749" s="2"/>
    </row>
    <row r="26750" spans="2:3" x14ac:dyDescent="0.45">
      <c r="B26750" s="2"/>
      <c r="C26750" s="2"/>
    </row>
    <row r="26751" spans="2:3" x14ac:dyDescent="0.45">
      <c r="B26751" s="2"/>
      <c r="C26751" s="2"/>
    </row>
    <row r="26752" spans="2:3" x14ac:dyDescent="0.45">
      <c r="B26752" s="2"/>
      <c r="C26752" s="2"/>
    </row>
    <row r="26753" spans="2:3" x14ac:dyDescent="0.45">
      <c r="B26753" s="2"/>
      <c r="C26753" s="2"/>
    </row>
    <row r="26754" spans="2:3" x14ac:dyDescent="0.45">
      <c r="B26754" s="2"/>
      <c r="C26754" s="2"/>
    </row>
    <row r="26755" spans="2:3" x14ac:dyDescent="0.45">
      <c r="B26755" s="2"/>
      <c r="C26755" s="2"/>
    </row>
    <row r="26756" spans="2:3" x14ac:dyDescent="0.45">
      <c r="B26756" s="2"/>
      <c r="C26756" s="2"/>
    </row>
    <row r="26757" spans="2:3" x14ac:dyDescent="0.45">
      <c r="B26757" s="2"/>
      <c r="C26757" s="2"/>
    </row>
    <row r="26758" spans="2:3" x14ac:dyDescent="0.45">
      <c r="B26758" s="2"/>
      <c r="C26758" s="2"/>
    </row>
    <row r="26759" spans="2:3" x14ac:dyDescent="0.45">
      <c r="B26759" s="2"/>
      <c r="C26759" s="2"/>
    </row>
    <row r="26760" spans="2:3" x14ac:dyDescent="0.45">
      <c r="B26760" s="2"/>
      <c r="C26760" s="2"/>
    </row>
    <row r="26761" spans="2:3" x14ac:dyDescent="0.45">
      <c r="B26761" s="2"/>
      <c r="C26761" s="2"/>
    </row>
    <row r="26762" spans="2:3" x14ac:dyDescent="0.45">
      <c r="B26762" s="2"/>
      <c r="C26762" s="2"/>
    </row>
    <row r="26763" spans="2:3" x14ac:dyDescent="0.45">
      <c r="B26763" s="2"/>
      <c r="C26763" s="2"/>
    </row>
    <row r="26764" spans="2:3" x14ac:dyDescent="0.45">
      <c r="B26764" s="2"/>
      <c r="C26764" s="2"/>
    </row>
    <row r="26765" spans="2:3" x14ac:dyDescent="0.45">
      <c r="B26765" s="2"/>
      <c r="C26765" s="2"/>
    </row>
    <row r="26766" spans="2:3" x14ac:dyDescent="0.45">
      <c r="B26766" s="2"/>
      <c r="C26766" s="2"/>
    </row>
    <row r="26767" spans="2:3" x14ac:dyDescent="0.45">
      <c r="B26767" s="2"/>
      <c r="C26767" s="2"/>
    </row>
    <row r="26768" spans="2:3" x14ac:dyDescent="0.45">
      <c r="B26768" s="2"/>
      <c r="C26768" s="2"/>
    </row>
    <row r="26769" spans="2:3" x14ac:dyDescent="0.45">
      <c r="B26769" s="2"/>
      <c r="C26769" s="2"/>
    </row>
    <row r="26770" spans="2:3" x14ac:dyDescent="0.45">
      <c r="B26770" s="2"/>
      <c r="C26770" s="2"/>
    </row>
    <row r="26771" spans="2:3" x14ac:dyDescent="0.45">
      <c r="B26771" s="2"/>
      <c r="C26771" s="2"/>
    </row>
    <row r="26772" spans="2:3" x14ac:dyDescent="0.45">
      <c r="B26772" s="2"/>
      <c r="C26772" s="2"/>
    </row>
    <row r="26773" spans="2:3" x14ac:dyDescent="0.45">
      <c r="B26773" s="2"/>
      <c r="C26773" s="2"/>
    </row>
    <row r="26774" spans="2:3" x14ac:dyDescent="0.45">
      <c r="B26774" s="2"/>
      <c r="C26774" s="2"/>
    </row>
    <row r="26775" spans="2:3" x14ac:dyDescent="0.45">
      <c r="B26775" s="2"/>
      <c r="C26775" s="2"/>
    </row>
    <row r="26776" spans="2:3" x14ac:dyDescent="0.45">
      <c r="B26776" s="2"/>
      <c r="C26776" s="2"/>
    </row>
    <row r="26777" spans="2:3" x14ac:dyDescent="0.45">
      <c r="B26777" s="2"/>
      <c r="C26777" s="2"/>
    </row>
    <row r="26778" spans="2:3" x14ac:dyDescent="0.45">
      <c r="B26778" s="2"/>
      <c r="C26778" s="2"/>
    </row>
    <row r="26779" spans="2:3" x14ac:dyDescent="0.45">
      <c r="B26779" s="2"/>
      <c r="C26779" s="2"/>
    </row>
    <row r="26780" spans="2:3" x14ac:dyDescent="0.45">
      <c r="B26780" s="2"/>
      <c r="C26780" s="2"/>
    </row>
    <row r="26781" spans="2:3" x14ac:dyDescent="0.45">
      <c r="B26781" s="2"/>
      <c r="C26781" s="2"/>
    </row>
    <row r="26782" spans="2:3" x14ac:dyDescent="0.45">
      <c r="B26782" s="2"/>
      <c r="C26782" s="2"/>
    </row>
    <row r="26783" spans="2:3" x14ac:dyDescent="0.45">
      <c r="B26783" s="2"/>
      <c r="C26783" s="2"/>
    </row>
    <row r="26784" spans="2:3" x14ac:dyDescent="0.45">
      <c r="B26784" s="2"/>
      <c r="C26784" s="2"/>
    </row>
    <row r="26785" spans="2:3" x14ac:dyDescent="0.45">
      <c r="B26785" s="2"/>
      <c r="C26785" s="2"/>
    </row>
    <row r="26786" spans="2:3" x14ac:dyDescent="0.45">
      <c r="B26786" s="2"/>
      <c r="C26786" s="2"/>
    </row>
    <row r="26787" spans="2:3" x14ac:dyDescent="0.45">
      <c r="B26787" s="2"/>
      <c r="C26787" s="2"/>
    </row>
    <row r="26788" spans="2:3" x14ac:dyDescent="0.45">
      <c r="B26788" s="2"/>
      <c r="C26788" s="2"/>
    </row>
    <row r="26789" spans="2:3" x14ac:dyDescent="0.45">
      <c r="B26789" s="2"/>
      <c r="C26789" s="2"/>
    </row>
    <row r="26790" spans="2:3" x14ac:dyDescent="0.45">
      <c r="B26790" s="2"/>
      <c r="C26790" s="2"/>
    </row>
    <row r="26791" spans="2:3" x14ac:dyDescent="0.45">
      <c r="B26791" s="2"/>
      <c r="C26791" s="2"/>
    </row>
    <row r="26792" spans="2:3" x14ac:dyDescent="0.45">
      <c r="B26792" s="2"/>
      <c r="C26792" s="2"/>
    </row>
    <row r="26793" spans="2:3" x14ac:dyDescent="0.45">
      <c r="B26793" s="2"/>
      <c r="C26793" s="2"/>
    </row>
    <row r="26794" spans="2:3" x14ac:dyDescent="0.45">
      <c r="B26794" s="2"/>
      <c r="C26794" s="2"/>
    </row>
    <row r="26795" spans="2:3" x14ac:dyDescent="0.45">
      <c r="B26795" s="2"/>
      <c r="C26795" s="2"/>
    </row>
    <row r="26796" spans="2:3" x14ac:dyDescent="0.45">
      <c r="B26796" s="2"/>
      <c r="C26796" s="2"/>
    </row>
    <row r="26797" spans="2:3" x14ac:dyDescent="0.45">
      <c r="B26797" s="2"/>
      <c r="C26797" s="2"/>
    </row>
    <row r="26798" spans="2:3" x14ac:dyDescent="0.45">
      <c r="B26798" s="2"/>
      <c r="C26798" s="2"/>
    </row>
    <row r="26799" spans="2:3" x14ac:dyDescent="0.45">
      <c r="B26799" s="2"/>
      <c r="C26799" s="2"/>
    </row>
    <row r="26800" spans="2:3" x14ac:dyDescent="0.45">
      <c r="B26800" s="2"/>
      <c r="C26800" s="2"/>
    </row>
    <row r="26801" spans="2:3" x14ac:dyDescent="0.45">
      <c r="B26801" s="2"/>
      <c r="C26801" s="2"/>
    </row>
    <row r="26802" spans="2:3" x14ac:dyDescent="0.45">
      <c r="B26802" s="2"/>
      <c r="C26802" s="2"/>
    </row>
    <row r="26803" spans="2:3" x14ac:dyDescent="0.45">
      <c r="B26803" s="2"/>
      <c r="C26803" s="2"/>
    </row>
    <row r="26804" spans="2:3" x14ac:dyDescent="0.45">
      <c r="B26804" s="2"/>
      <c r="C26804" s="2"/>
    </row>
    <row r="26805" spans="2:3" x14ac:dyDescent="0.45">
      <c r="B26805" s="2"/>
      <c r="C26805" s="2"/>
    </row>
    <row r="26806" spans="2:3" x14ac:dyDescent="0.45">
      <c r="B26806" s="2"/>
      <c r="C26806" s="2"/>
    </row>
    <row r="26807" spans="2:3" x14ac:dyDescent="0.45">
      <c r="B26807" s="2"/>
      <c r="C26807" s="2"/>
    </row>
    <row r="26808" spans="2:3" x14ac:dyDescent="0.45">
      <c r="B26808" s="2"/>
      <c r="C26808" s="2"/>
    </row>
    <row r="26809" spans="2:3" x14ac:dyDescent="0.45">
      <c r="B26809" s="2"/>
      <c r="C26809" s="2"/>
    </row>
    <row r="26810" spans="2:3" x14ac:dyDescent="0.45">
      <c r="B26810" s="2"/>
      <c r="C26810" s="2"/>
    </row>
    <row r="26811" spans="2:3" x14ac:dyDescent="0.45">
      <c r="B26811" s="2"/>
      <c r="C26811" s="2"/>
    </row>
    <row r="26812" spans="2:3" x14ac:dyDescent="0.45">
      <c r="B26812" s="2"/>
      <c r="C26812" s="2"/>
    </row>
    <row r="26813" spans="2:3" x14ac:dyDescent="0.45">
      <c r="B26813" s="2"/>
      <c r="C26813" s="2"/>
    </row>
    <row r="26814" spans="2:3" x14ac:dyDescent="0.45">
      <c r="B26814" s="2"/>
      <c r="C26814" s="2"/>
    </row>
    <row r="26815" spans="2:3" x14ac:dyDescent="0.45">
      <c r="B26815" s="2"/>
      <c r="C26815" s="2"/>
    </row>
    <row r="26816" spans="2:3" x14ac:dyDescent="0.45">
      <c r="B26816" s="2"/>
      <c r="C26816" s="2"/>
    </row>
    <row r="26817" spans="2:3" x14ac:dyDescent="0.45">
      <c r="B26817" s="2"/>
      <c r="C26817" s="2"/>
    </row>
    <row r="26818" spans="2:3" x14ac:dyDescent="0.45">
      <c r="B26818" s="2"/>
      <c r="C26818" s="2"/>
    </row>
    <row r="26819" spans="2:3" x14ac:dyDescent="0.45">
      <c r="B26819" s="2"/>
      <c r="C26819" s="2"/>
    </row>
    <row r="26820" spans="2:3" x14ac:dyDescent="0.45">
      <c r="B26820" s="2"/>
      <c r="C26820" s="2"/>
    </row>
    <row r="26821" spans="2:3" x14ac:dyDescent="0.45">
      <c r="B26821" s="2"/>
      <c r="C26821" s="2"/>
    </row>
    <row r="26822" spans="2:3" x14ac:dyDescent="0.45">
      <c r="B26822" s="2"/>
      <c r="C26822" s="2"/>
    </row>
    <row r="26823" spans="2:3" x14ac:dyDescent="0.45">
      <c r="B26823" s="2"/>
      <c r="C26823" s="2"/>
    </row>
    <row r="26824" spans="2:3" x14ac:dyDescent="0.45">
      <c r="B26824" s="2"/>
      <c r="C26824" s="2"/>
    </row>
    <row r="26825" spans="2:3" x14ac:dyDescent="0.45">
      <c r="B26825" s="2"/>
      <c r="C26825" s="2"/>
    </row>
    <row r="26826" spans="2:3" x14ac:dyDescent="0.45">
      <c r="B26826" s="2"/>
      <c r="C26826" s="2"/>
    </row>
    <row r="26827" spans="2:3" x14ac:dyDescent="0.45">
      <c r="B26827" s="2"/>
      <c r="C26827" s="2"/>
    </row>
    <row r="26828" spans="2:3" x14ac:dyDescent="0.45">
      <c r="B26828" s="2"/>
      <c r="C26828" s="2"/>
    </row>
    <row r="26829" spans="2:3" x14ac:dyDescent="0.45">
      <c r="B26829" s="2"/>
      <c r="C26829" s="2"/>
    </row>
    <row r="26830" spans="2:3" x14ac:dyDescent="0.45">
      <c r="B26830" s="2"/>
      <c r="C26830" s="2"/>
    </row>
    <row r="26831" spans="2:3" x14ac:dyDescent="0.45">
      <c r="B26831" s="2"/>
      <c r="C26831" s="2"/>
    </row>
    <row r="26832" spans="2:3" x14ac:dyDescent="0.45">
      <c r="B26832" s="2"/>
      <c r="C26832" s="2"/>
    </row>
    <row r="26833" spans="2:3" x14ac:dyDescent="0.45">
      <c r="B26833" s="2"/>
      <c r="C26833" s="2"/>
    </row>
    <row r="26834" spans="2:3" x14ac:dyDescent="0.45">
      <c r="B26834" s="2"/>
      <c r="C26834" s="2"/>
    </row>
    <row r="26835" spans="2:3" x14ac:dyDescent="0.45">
      <c r="B26835" s="2"/>
      <c r="C26835" s="2"/>
    </row>
    <row r="26836" spans="2:3" x14ac:dyDescent="0.45">
      <c r="B26836" s="2"/>
      <c r="C26836" s="2"/>
    </row>
    <row r="26837" spans="2:3" x14ac:dyDescent="0.45">
      <c r="B26837" s="2"/>
      <c r="C26837" s="2"/>
    </row>
    <row r="26838" spans="2:3" x14ac:dyDescent="0.45">
      <c r="B26838" s="2"/>
      <c r="C26838" s="2"/>
    </row>
    <row r="26839" spans="2:3" x14ac:dyDescent="0.45">
      <c r="B26839" s="2"/>
      <c r="C26839" s="2"/>
    </row>
    <row r="26840" spans="2:3" x14ac:dyDescent="0.45">
      <c r="B26840" s="2"/>
      <c r="C26840" s="2"/>
    </row>
    <row r="26841" spans="2:3" x14ac:dyDescent="0.45">
      <c r="B26841" s="2"/>
      <c r="C26841" s="2"/>
    </row>
    <row r="26842" spans="2:3" x14ac:dyDescent="0.45">
      <c r="B26842" s="2"/>
      <c r="C26842" s="2"/>
    </row>
    <row r="26843" spans="2:3" x14ac:dyDescent="0.45">
      <c r="B26843" s="2"/>
      <c r="C26843" s="2"/>
    </row>
    <row r="26844" spans="2:3" x14ac:dyDescent="0.45">
      <c r="B26844" s="2"/>
      <c r="C26844" s="2"/>
    </row>
    <row r="26845" spans="2:3" x14ac:dyDescent="0.45">
      <c r="B26845" s="2"/>
      <c r="C26845" s="2"/>
    </row>
    <row r="26846" spans="2:3" x14ac:dyDescent="0.45">
      <c r="B26846" s="2"/>
      <c r="C26846" s="2"/>
    </row>
    <row r="26847" spans="2:3" x14ac:dyDescent="0.45">
      <c r="B26847" s="2"/>
      <c r="C26847" s="2"/>
    </row>
    <row r="26848" spans="2:3" x14ac:dyDescent="0.45">
      <c r="B26848" s="2"/>
      <c r="C26848" s="2"/>
    </row>
    <row r="26849" spans="2:3" x14ac:dyDescent="0.45">
      <c r="B26849" s="2"/>
      <c r="C26849" s="2"/>
    </row>
    <row r="26850" spans="2:3" x14ac:dyDescent="0.45">
      <c r="B26850" s="2"/>
      <c r="C26850" s="2"/>
    </row>
    <row r="26851" spans="2:3" x14ac:dyDescent="0.45">
      <c r="B26851" s="2"/>
      <c r="C26851" s="2"/>
    </row>
    <row r="26852" spans="2:3" x14ac:dyDescent="0.45">
      <c r="B26852" s="2"/>
      <c r="C26852" s="2"/>
    </row>
    <row r="26853" spans="2:3" x14ac:dyDescent="0.45">
      <c r="B26853" s="2"/>
      <c r="C26853" s="2"/>
    </row>
    <row r="26854" spans="2:3" x14ac:dyDescent="0.45">
      <c r="B26854" s="2"/>
      <c r="C26854" s="2"/>
    </row>
    <row r="26855" spans="2:3" x14ac:dyDescent="0.45">
      <c r="B26855" s="2"/>
      <c r="C26855" s="2"/>
    </row>
    <row r="26856" spans="2:3" x14ac:dyDescent="0.45">
      <c r="B26856" s="2"/>
      <c r="C26856" s="2"/>
    </row>
    <row r="26857" spans="2:3" x14ac:dyDescent="0.45">
      <c r="B26857" s="2"/>
      <c r="C26857" s="2"/>
    </row>
    <row r="26858" spans="2:3" x14ac:dyDescent="0.45">
      <c r="B26858" s="2"/>
      <c r="C26858" s="2"/>
    </row>
    <row r="26859" spans="2:3" x14ac:dyDescent="0.45">
      <c r="B26859" s="2"/>
      <c r="C26859" s="2"/>
    </row>
    <row r="26860" spans="2:3" x14ac:dyDescent="0.45">
      <c r="B26860" s="2"/>
      <c r="C26860" s="2"/>
    </row>
    <row r="26861" spans="2:3" x14ac:dyDescent="0.45">
      <c r="B26861" s="2"/>
      <c r="C26861" s="2"/>
    </row>
    <row r="26862" spans="2:3" x14ac:dyDescent="0.45">
      <c r="B26862" s="2"/>
      <c r="C26862" s="2"/>
    </row>
    <row r="26863" spans="2:3" x14ac:dyDescent="0.45">
      <c r="B26863" s="2"/>
      <c r="C26863" s="2"/>
    </row>
    <row r="26864" spans="2:3" x14ac:dyDescent="0.45">
      <c r="B26864" s="2"/>
      <c r="C26864" s="2"/>
    </row>
    <row r="26865" spans="2:3" x14ac:dyDescent="0.45">
      <c r="B26865" s="2"/>
      <c r="C26865" s="2"/>
    </row>
    <row r="26866" spans="2:3" x14ac:dyDescent="0.45">
      <c r="B26866" s="2"/>
      <c r="C26866" s="2"/>
    </row>
    <row r="26867" spans="2:3" x14ac:dyDescent="0.45">
      <c r="B26867" s="2"/>
      <c r="C26867" s="2"/>
    </row>
    <row r="26868" spans="2:3" x14ac:dyDescent="0.45">
      <c r="B26868" s="2"/>
      <c r="C26868" s="2"/>
    </row>
    <row r="26869" spans="2:3" x14ac:dyDescent="0.45">
      <c r="B26869" s="2"/>
      <c r="C26869" s="2"/>
    </row>
    <row r="26870" spans="2:3" x14ac:dyDescent="0.45">
      <c r="B26870" s="2"/>
      <c r="C26870" s="2"/>
    </row>
    <row r="26871" spans="2:3" x14ac:dyDescent="0.45">
      <c r="B26871" s="2"/>
      <c r="C26871" s="2"/>
    </row>
    <row r="26872" spans="2:3" x14ac:dyDescent="0.45">
      <c r="B26872" s="2"/>
      <c r="C26872" s="2"/>
    </row>
    <row r="26873" spans="2:3" x14ac:dyDescent="0.45">
      <c r="B26873" s="2"/>
      <c r="C26873" s="2"/>
    </row>
    <row r="26874" spans="2:3" x14ac:dyDescent="0.45">
      <c r="B26874" s="2"/>
      <c r="C26874" s="2"/>
    </row>
    <row r="26875" spans="2:3" x14ac:dyDescent="0.45">
      <c r="B26875" s="2"/>
      <c r="C26875" s="2"/>
    </row>
    <row r="26876" spans="2:3" x14ac:dyDescent="0.45">
      <c r="B26876" s="2"/>
      <c r="C26876" s="2"/>
    </row>
    <row r="26877" spans="2:3" x14ac:dyDescent="0.45">
      <c r="B26877" s="2"/>
      <c r="C26877" s="2"/>
    </row>
    <row r="26878" spans="2:3" x14ac:dyDescent="0.45">
      <c r="B26878" s="2"/>
      <c r="C26878" s="2"/>
    </row>
    <row r="26879" spans="2:3" x14ac:dyDescent="0.45">
      <c r="B26879" s="2"/>
      <c r="C26879" s="2"/>
    </row>
    <row r="26880" spans="2:3" x14ac:dyDescent="0.45">
      <c r="B26880" s="2"/>
      <c r="C26880" s="2"/>
    </row>
    <row r="26881" spans="2:3" x14ac:dyDescent="0.45">
      <c r="B26881" s="2"/>
      <c r="C26881" s="2"/>
    </row>
    <row r="26882" spans="2:3" x14ac:dyDescent="0.45">
      <c r="B26882" s="2"/>
      <c r="C26882" s="2"/>
    </row>
    <row r="26883" spans="2:3" x14ac:dyDescent="0.45">
      <c r="B26883" s="2"/>
      <c r="C26883" s="2"/>
    </row>
    <row r="26884" spans="2:3" x14ac:dyDescent="0.45">
      <c r="B26884" s="2"/>
      <c r="C26884" s="2"/>
    </row>
    <row r="26885" spans="2:3" x14ac:dyDescent="0.45">
      <c r="B26885" s="2"/>
      <c r="C26885" s="2"/>
    </row>
    <row r="26886" spans="2:3" x14ac:dyDescent="0.45">
      <c r="B26886" s="2"/>
      <c r="C26886" s="2"/>
    </row>
    <row r="26887" spans="2:3" x14ac:dyDescent="0.45">
      <c r="B26887" s="2"/>
      <c r="C26887" s="2"/>
    </row>
    <row r="26888" spans="2:3" x14ac:dyDescent="0.45">
      <c r="B26888" s="2"/>
      <c r="C26888" s="2"/>
    </row>
    <row r="26889" spans="2:3" x14ac:dyDescent="0.45">
      <c r="B26889" s="2"/>
      <c r="C26889" s="2"/>
    </row>
    <row r="26890" spans="2:3" x14ac:dyDescent="0.45">
      <c r="B26890" s="2"/>
      <c r="C26890" s="2"/>
    </row>
    <row r="26891" spans="2:3" x14ac:dyDescent="0.45">
      <c r="B26891" s="2"/>
      <c r="C26891" s="2"/>
    </row>
    <row r="26892" spans="2:3" x14ac:dyDescent="0.45">
      <c r="B26892" s="2"/>
      <c r="C26892" s="2"/>
    </row>
    <row r="26893" spans="2:3" x14ac:dyDescent="0.45">
      <c r="B26893" s="2"/>
      <c r="C26893" s="2"/>
    </row>
    <row r="26894" spans="2:3" x14ac:dyDescent="0.45">
      <c r="B26894" s="2"/>
      <c r="C26894" s="2"/>
    </row>
    <row r="26895" spans="2:3" x14ac:dyDescent="0.45">
      <c r="B26895" s="2"/>
      <c r="C26895" s="2"/>
    </row>
    <row r="26896" spans="2:3" x14ac:dyDescent="0.45">
      <c r="B26896" s="2"/>
      <c r="C26896" s="2"/>
    </row>
    <row r="26897" spans="2:3" x14ac:dyDescent="0.45">
      <c r="B26897" s="2"/>
      <c r="C26897" s="2"/>
    </row>
    <row r="26898" spans="2:3" x14ac:dyDescent="0.45">
      <c r="B26898" s="2"/>
      <c r="C26898" s="2"/>
    </row>
    <row r="26899" spans="2:3" x14ac:dyDescent="0.45">
      <c r="B26899" s="2"/>
      <c r="C26899" s="2"/>
    </row>
    <row r="26900" spans="2:3" x14ac:dyDescent="0.45">
      <c r="B26900" s="2"/>
      <c r="C26900" s="2"/>
    </row>
    <row r="26901" spans="2:3" x14ac:dyDescent="0.45">
      <c r="B26901" s="2"/>
      <c r="C26901" s="2"/>
    </row>
    <row r="26902" spans="2:3" x14ac:dyDescent="0.45">
      <c r="B26902" s="2"/>
      <c r="C26902" s="2"/>
    </row>
    <row r="26903" spans="2:3" x14ac:dyDescent="0.45">
      <c r="B26903" s="2"/>
      <c r="C26903" s="2"/>
    </row>
    <row r="26904" spans="2:3" x14ac:dyDescent="0.45">
      <c r="B26904" s="2"/>
      <c r="C26904" s="2"/>
    </row>
    <row r="26905" spans="2:3" x14ac:dyDescent="0.45">
      <c r="B26905" s="2"/>
      <c r="C26905" s="2"/>
    </row>
    <row r="26906" spans="2:3" x14ac:dyDescent="0.45">
      <c r="B26906" s="2"/>
      <c r="C26906" s="2"/>
    </row>
    <row r="26907" spans="2:3" x14ac:dyDescent="0.45">
      <c r="B26907" s="2"/>
      <c r="C26907" s="2"/>
    </row>
    <row r="26908" spans="2:3" x14ac:dyDescent="0.45">
      <c r="B26908" s="2"/>
      <c r="C26908" s="2"/>
    </row>
    <row r="26909" spans="2:3" x14ac:dyDescent="0.45">
      <c r="B26909" s="2"/>
      <c r="C26909" s="2"/>
    </row>
    <row r="26910" spans="2:3" x14ac:dyDescent="0.45">
      <c r="B26910" s="2"/>
      <c r="C26910" s="2"/>
    </row>
    <row r="26911" spans="2:3" x14ac:dyDescent="0.45">
      <c r="B26911" s="2"/>
      <c r="C26911" s="2"/>
    </row>
    <row r="26912" spans="2:3" x14ac:dyDescent="0.45">
      <c r="B26912" s="2"/>
      <c r="C26912" s="2"/>
    </row>
    <row r="26913" spans="2:3" x14ac:dyDescent="0.45">
      <c r="B26913" s="2"/>
      <c r="C26913" s="2"/>
    </row>
    <row r="26914" spans="2:3" x14ac:dyDescent="0.45">
      <c r="B26914" s="2"/>
      <c r="C26914" s="2"/>
    </row>
    <row r="26915" spans="2:3" x14ac:dyDescent="0.45">
      <c r="B26915" s="2"/>
      <c r="C26915" s="2"/>
    </row>
    <row r="26916" spans="2:3" x14ac:dyDescent="0.45">
      <c r="B26916" s="2"/>
      <c r="C26916" s="2"/>
    </row>
    <row r="26917" spans="2:3" x14ac:dyDescent="0.45">
      <c r="B26917" s="2"/>
      <c r="C26917" s="2"/>
    </row>
    <row r="26918" spans="2:3" x14ac:dyDescent="0.45">
      <c r="B26918" s="2"/>
      <c r="C26918" s="2"/>
    </row>
    <row r="26919" spans="2:3" x14ac:dyDescent="0.45">
      <c r="B26919" s="2"/>
      <c r="C26919" s="2"/>
    </row>
    <row r="26920" spans="2:3" x14ac:dyDescent="0.45">
      <c r="B26920" s="2"/>
      <c r="C26920" s="2"/>
    </row>
    <row r="26921" spans="2:3" x14ac:dyDescent="0.45">
      <c r="B26921" s="2"/>
      <c r="C26921" s="2"/>
    </row>
    <row r="26922" spans="2:3" x14ac:dyDescent="0.45">
      <c r="B26922" s="2"/>
      <c r="C26922" s="2"/>
    </row>
    <row r="26923" spans="2:3" x14ac:dyDescent="0.45">
      <c r="B26923" s="2"/>
      <c r="C26923" s="2"/>
    </row>
    <row r="26924" spans="2:3" x14ac:dyDescent="0.45">
      <c r="B26924" s="2"/>
      <c r="C26924" s="2"/>
    </row>
    <row r="26925" spans="2:3" x14ac:dyDescent="0.45">
      <c r="B26925" s="2"/>
      <c r="C26925" s="2"/>
    </row>
    <row r="26926" spans="2:3" x14ac:dyDescent="0.45">
      <c r="B26926" s="2"/>
      <c r="C26926" s="2"/>
    </row>
    <row r="26927" spans="2:3" x14ac:dyDescent="0.45">
      <c r="B26927" s="2"/>
      <c r="C26927" s="2"/>
    </row>
    <row r="26928" spans="2:3" x14ac:dyDescent="0.45">
      <c r="B26928" s="2"/>
      <c r="C26928" s="2"/>
    </row>
    <row r="26929" spans="2:3" x14ac:dyDescent="0.45">
      <c r="B26929" s="2"/>
      <c r="C26929" s="2"/>
    </row>
    <row r="26930" spans="2:3" x14ac:dyDescent="0.45">
      <c r="B26930" s="2"/>
      <c r="C26930" s="2"/>
    </row>
    <row r="26931" spans="2:3" x14ac:dyDescent="0.45">
      <c r="B26931" s="2"/>
      <c r="C26931" s="2"/>
    </row>
    <row r="26932" spans="2:3" x14ac:dyDescent="0.45">
      <c r="B26932" s="2"/>
      <c r="C26932" s="2"/>
    </row>
    <row r="26933" spans="2:3" x14ac:dyDescent="0.45">
      <c r="B26933" s="2"/>
      <c r="C26933" s="2"/>
    </row>
    <row r="26934" spans="2:3" x14ac:dyDescent="0.45">
      <c r="B26934" s="2"/>
      <c r="C26934" s="2"/>
    </row>
    <row r="26935" spans="2:3" x14ac:dyDescent="0.45">
      <c r="B26935" s="2"/>
      <c r="C26935" s="2"/>
    </row>
    <row r="26936" spans="2:3" x14ac:dyDescent="0.45">
      <c r="B26936" s="2"/>
      <c r="C26936" s="2"/>
    </row>
    <row r="26937" spans="2:3" x14ac:dyDescent="0.45">
      <c r="B26937" s="2"/>
      <c r="C26937" s="2"/>
    </row>
    <row r="26938" spans="2:3" x14ac:dyDescent="0.45">
      <c r="B26938" s="2"/>
      <c r="C26938" s="2"/>
    </row>
    <row r="26939" spans="2:3" x14ac:dyDescent="0.45">
      <c r="B26939" s="2"/>
      <c r="C26939" s="2"/>
    </row>
    <row r="26940" spans="2:3" x14ac:dyDescent="0.45">
      <c r="B26940" s="2"/>
      <c r="C26940" s="2"/>
    </row>
    <row r="26941" spans="2:3" x14ac:dyDescent="0.45">
      <c r="B26941" s="2"/>
      <c r="C26941" s="2"/>
    </row>
    <row r="26942" spans="2:3" x14ac:dyDescent="0.45">
      <c r="B26942" s="2"/>
      <c r="C26942" s="2"/>
    </row>
    <row r="26943" spans="2:3" x14ac:dyDescent="0.45">
      <c r="B26943" s="2"/>
      <c r="C26943" s="2"/>
    </row>
    <row r="26944" spans="2:3" x14ac:dyDescent="0.45">
      <c r="B26944" s="2"/>
      <c r="C26944" s="2"/>
    </row>
    <row r="26945" spans="2:3" x14ac:dyDescent="0.45">
      <c r="B26945" s="2"/>
      <c r="C26945" s="2"/>
    </row>
    <row r="26946" spans="2:3" x14ac:dyDescent="0.45">
      <c r="B26946" s="2"/>
      <c r="C26946" s="2"/>
    </row>
    <row r="26947" spans="2:3" x14ac:dyDescent="0.45">
      <c r="B26947" s="2"/>
      <c r="C26947" s="2"/>
    </row>
    <row r="26948" spans="2:3" x14ac:dyDescent="0.45">
      <c r="B26948" s="2"/>
      <c r="C26948" s="2"/>
    </row>
    <row r="26949" spans="2:3" x14ac:dyDescent="0.45">
      <c r="B26949" s="2"/>
      <c r="C26949" s="2"/>
    </row>
    <row r="26950" spans="2:3" x14ac:dyDescent="0.45">
      <c r="B26950" s="2"/>
      <c r="C26950" s="2"/>
    </row>
    <row r="26951" spans="2:3" x14ac:dyDescent="0.45">
      <c r="B26951" s="2"/>
      <c r="C26951" s="2"/>
    </row>
    <row r="26952" spans="2:3" x14ac:dyDescent="0.45">
      <c r="B26952" s="2"/>
      <c r="C26952" s="2"/>
    </row>
    <row r="26953" spans="2:3" x14ac:dyDescent="0.45">
      <c r="B26953" s="2"/>
      <c r="C26953" s="2"/>
    </row>
    <row r="26954" spans="2:3" x14ac:dyDescent="0.45">
      <c r="B26954" s="2"/>
      <c r="C26954" s="2"/>
    </row>
    <row r="26955" spans="2:3" x14ac:dyDescent="0.45">
      <c r="B26955" s="2"/>
      <c r="C26955" s="2"/>
    </row>
    <row r="26956" spans="2:3" x14ac:dyDescent="0.45">
      <c r="B26956" s="2"/>
      <c r="C26956" s="2"/>
    </row>
    <row r="26957" spans="2:3" x14ac:dyDescent="0.45">
      <c r="B26957" s="2"/>
      <c r="C26957" s="2"/>
    </row>
    <row r="26958" spans="2:3" x14ac:dyDescent="0.45">
      <c r="B26958" s="2"/>
      <c r="C26958" s="2"/>
    </row>
    <row r="26959" spans="2:3" x14ac:dyDescent="0.45">
      <c r="B26959" s="2"/>
      <c r="C26959" s="2"/>
    </row>
    <row r="26960" spans="2:3" x14ac:dyDescent="0.45">
      <c r="B26960" s="2"/>
      <c r="C26960" s="2"/>
    </row>
    <row r="26961" spans="2:3" x14ac:dyDescent="0.45">
      <c r="B26961" s="2"/>
      <c r="C26961" s="2"/>
    </row>
    <row r="26962" spans="2:3" x14ac:dyDescent="0.45">
      <c r="B26962" s="2"/>
      <c r="C26962" s="2"/>
    </row>
    <row r="26963" spans="2:3" x14ac:dyDescent="0.45">
      <c r="B26963" s="2"/>
      <c r="C26963" s="2"/>
    </row>
    <row r="26964" spans="2:3" x14ac:dyDescent="0.45">
      <c r="B26964" s="2"/>
      <c r="C26964" s="2"/>
    </row>
    <row r="26965" spans="2:3" x14ac:dyDescent="0.45">
      <c r="B26965" s="2"/>
      <c r="C26965" s="2"/>
    </row>
    <row r="26966" spans="2:3" x14ac:dyDescent="0.45">
      <c r="B26966" s="2"/>
      <c r="C26966" s="2"/>
    </row>
    <row r="26967" spans="2:3" x14ac:dyDescent="0.45">
      <c r="B26967" s="2"/>
      <c r="C26967" s="2"/>
    </row>
    <row r="26968" spans="2:3" x14ac:dyDescent="0.45">
      <c r="B26968" s="2"/>
      <c r="C26968" s="2"/>
    </row>
    <row r="26969" spans="2:3" x14ac:dyDescent="0.45">
      <c r="B26969" s="2"/>
      <c r="C26969" s="2"/>
    </row>
    <row r="26970" spans="2:3" x14ac:dyDescent="0.45">
      <c r="B26970" s="2"/>
      <c r="C26970" s="2"/>
    </row>
    <row r="26971" spans="2:3" x14ac:dyDescent="0.45">
      <c r="B26971" s="2"/>
      <c r="C26971" s="2"/>
    </row>
    <row r="26972" spans="2:3" x14ac:dyDescent="0.45">
      <c r="B26972" s="2"/>
      <c r="C26972" s="2"/>
    </row>
    <row r="26973" spans="2:3" x14ac:dyDescent="0.45">
      <c r="B26973" s="2"/>
      <c r="C26973" s="2"/>
    </row>
    <row r="26974" spans="2:3" x14ac:dyDescent="0.45">
      <c r="B26974" s="2"/>
      <c r="C26974" s="2"/>
    </row>
    <row r="26975" spans="2:3" x14ac:dyDescent="0.45">
      <c r="B26975" s="2"/>
      <c r="C26975" s="2"/>
    </row>
    <row r="26976" spans="2:3" x14ac:dyDescent="0.45">
      <c r="B26976" s="2"/>
      <c r="C26976" s="2"/>
    </row>
    <row r="26977" spans="2:3" x14ac:dyDescent="0.45">
      <c r="B26977" s="2"/>
      <c r="C26977" s="2"/>
    </row>
    <row r="26978" spans="2:3" x14ac:dyDescent="0.45">
      <c r="B26978" s="2"/>
      <c r="C26978" s="2"/>
    </row>
    <row r="26979" spans="2:3" x14ac:dyDescent="0.45">
      <c r="B26979" s="2"/>
      <c r="C26979" s="2"/>
    </row>
    <row r="26980" spans="2:3" x14ac:dyDescent="0.45">
      <c r="B26980" s="2"/>
      <c r="C26980" s="2"/>
    </row>
    <row r="26981" spans="2:3" x14ac:dyDescent="0.45">
      <c r="B26981" s="2"/>
      <c r="C26981" s="2"/>
    </row>
    <row r="26982" spans="2:3" x14ac:dyDescent="0.45">
      <c r="B26982" s="2"/>
      <c r="C26982" s="2"/>
    </row>
    <row r="26983" spans="2:3" x14ac:dyDescent="0.45">
      <c r="B26983" s="2"/>
      <c r="C26983" s="2"/>
    </row>
    <row r="26984" spans="2:3" x14ac:dyDescent="0.45">
      <c r="B26984" s="2"/>
      <c r="C26984" s="2"/>
    </row>
    <row r="26985" spans="2:3" x14ac:dyDescent="0.45">
      <c r="B26985" s="2"/>
      <c r="C26985" s="2"/>
    </row>
    <row r="26986" spans="2:3" x14ac:dyDescent="0.45">
      <c r="B26986" s="2"/>
      <c r="C26986" s="2"/>
    </row>
    <row r="26987" spans="2:3" x14ac:dyDescent="0.45">
      <c r="B26987" s="2"/>
      <c r="C26987" s="2"/>
    </row>
    <row r="26988" spans="2:3" x14ac:dyDescent="0.45">
      <c r="B26988" s="2"/>
      <c r="C26988" s="2"/>
    </row>
    <row r="26989" spans="2:3" x14ac:dyDescent="0.45">
      <c r="B26989" s="2"/>
      <c r="C26989" s="2"/>
    </row>
    <row r="26990" spans="2:3" x14ac:dyDescent="0.45">
      <c r="B26990" s="2"/>
      <c r="C26990" s="2"/>
    </row>
    <row r="26991" spans="2:3" x14ac:dyDescent="0.45">
      <c r="B26991" s="2"/>
      <c r="C26991" s="2"/>
    </row>
    <row r="26992" spans="2:3" x14ac:dyDescent="0.45">
      <c r="B26992" s="2"/>
      <c r="C26992" s="2"/>
    </row>
    <row r="26993" spans="2:3" x14ac:dyDescent="0.45">
      <c r="B26993" s="2"/>
      <c r="C26993" s="2"/>
    </row>
    <row r="26994" spans="2:3" x14ac:dyDescent="0.45">
      <c r="B26994" s="2"/>
      <c r="C26994" s="2"/>
    </row>
    <row r="26995" spans="2:3" x14ac:dyDescent="0.45">
      <c r="B26995" s="2"/>
      <c r="C26995" s="2"/>
    </row>
    <row r="26996" spans="2:3" x14ac:dyDescent="0.45">
      <c r="B26996" s="2"/>
      <c r="C26996" s="2"/>
    </row>
    <row r="26997" spans="2:3" x14ac:dyDescent="0.45">
      <c r="B26997" s="2"/>
      <c r="C26997" s="2"/>
    </row>
    <row r="26998" spans="2:3" x14ac:dyDescent="0.45">
      <c r="B26998" s="2"/>
      <c r="C26998" s="2"/>
    </row>
    <row r="26999" spans="2:3" x14ac:dyDescent="0.45">
      <c r="B26999" s="2"/>
      <c r="C26999" s="2"/>
    </row>
    <row r="27000" spans="2:3" x14ac:dyDescent="0.45">
      <c r="B27000" s="2"/>
      <c r="C27000" s="2"/>
    </row>
    <row r="27001" spans="2:3" x14ac:dyDescent="0.45">
      <c r="B27001" s="2"/>
      <c r="C27001" s="2"/>
    </row>
    <row r="27002" spans="2:3" x14ac:dyDescent="0.45">
      <c r="B27002" s="2"/>
      <c r="C27002" s="2"/>
    </row>
    <row r="27003" spans="2:3" x14ac:dyDescent="0.45">
      <c r="B27003" s="2"/>
      <c r="C27003" s="2"/>
    </row>
    <row r="27004" spans="2:3" x14ac:dyDescent="0.45">
      <c r="B27004" s="2"/>
      <c r="C27004" s="2"/>
    </row>
    <row r="27005" spans="2:3" x14ac:dyDescent="0.45">
      <c r="B27005" s="2"/>
      <c r="C27005" s="2"/>
    </row>
    <row r="27006" spans="2:3" x14ac:dyDescent="0.45">
      <c r="B27006" s="2"/>
      <c r="C27006" s="2"/>
    </row>
    <row r="27007" spans="2:3" x14ac:dyDescent="0.45">
      <c r="B27007" s="2"/>
      <c r="C27007" s="2"/>
    </row>
    <row r="27008" spans="2:3" x14ac:dyDescent="0.45">
      <c r="B27008" s="2"/>
      <c r="C27008" s="2"/>
    </row>
    <row r="27009" spans="2:3" x14ac:dyDescent="0.45">
      <c r="B27009" s="2"/>
      <c r="C27009" s="2"/>
    </row>
    <row r="27010" spans="2:3" x14ac:dyDescent="0.45">
      <c r="B27010" s="2"/>
      <c r="C27010" s="2"/>
    </row>
    <row r="27011" spans="2:3" x14ac:dyDescent="0.45">
      <c r="B27011" s="2"/>
      <c r="C27011" s="2"/>
    </row>
    <row r="27012" spans="2:3" x14ac:dyDescent="0.45">
      <c r="B27012" s="2"/>
      <c r="C27012" s="2"/>
    </row>
    <row r="27013" spans="2:3" x14ac:dyDescent="0.45">
      <c r="B27013" s="2"/>
      <c r="C27013" s="2"/>
    </row>
    <row r="27014" spans="2:3" x14ac:dyDescent="0.45">
      <c r="B27014" s="2"/>
      <c r="C27014" s="2"/>
    </row>
    <row r="27015" spans="2:3" x14ac:dyDescent="0.45">
      <c r="B27015" s="2"/>
      <c r="C27015" s="2"/>
    </row>
    <row r="27016" spans="2:3" x14ac:dyDescent="0.45">
      <c r="B27016" s="2"/>
      <c r="C27016" s="2"/>
    </row>
    <row r="27017" spans="2:3" x14ac:dyDescent="0.45">
      <c r="B27017" s="2"/>
      <c r="C27017" s="2"/>
    </row>
    <row r="27018" spans="2:3" x14ac:dyDescent="0.45">
      <c r="B27018" s="2"/>
      <c r="C27018" s="2"/>
    </row>
    <row r="27019" spans="2:3" x14ac:dyDescent="0.45">
      <c r="B27019" s="2"/>
      <c r="C27019" s="2"/>
    </row>
    <row r="27020" spans="2:3" x14ac:dyDescent="0.45">
      <c r="B27020" s="2"/>
      <c r="C27020" s="2"/>
    </row>
    <row r="27021" spans="2:3" x14ac:dyDescent="0.45">
      <c r="B27021" s="2"/>
      <c r="C27021" s="2"/>
    </row>
    <row r="27022" spans="2:3" x14ac:dyDescent="0.45">
      <c r="B27022" s="2"/>
      <c r="C27022" s="2"/>
    </row>
    <row r="27023" spans="2:3" x14ac:dyDescent="0.45">
      <c r="B27023" s="2"/>
      <c r="C27023" s="2"/>
    </row>
    <row r="27024" spans="2:3" x14ac:dyDescent="0.45">
      <c r="B27024" s="2"/>
      <c r="C27024" s="2"/>
    </row>
    <row r="27025" spans="2:3" x14ac:dyDescent="0.45">
      <c r="B27025" s="2"/>
      <c r="C27025" s="2"/>
    </row>
    <row r="27026" spans="2:3" x14ac:dyDescent="0.45">
      <c r="B27026" s="2"/>
      <c r="C27026" s="2"/>
    </row>
    <row r="27027" spans="2:3" x14ac:dyDescent="0.45">
      <c r="B27027" s="2"/>
      <c r="C27027" s="2"/>
    </row>
    <row r="27028" spans="2:3" x14ac:dyDescent="0.45">
      <c r="B27028" s="2"/>
      <c r="C27028" s="2"/>
    </row>
    <row r="27029" spans="2:3" x14ac:dyDescent="0.45">
      <c r="B27029" s="2"/>
      <c r="C27029" s="2"/>
    </row>
    <row r="27030" spans="2:3" x14ac:dyDescent="0.45">
      <c r="B27030" s="2"/>
      <c r="C27030" s="2"/>
    </row>
    <row r="27031" spans="2:3" x14ac:dyDescent="0.45">
      <c r="B27031" s="2"/>
      <c r="C27031" s="2"/>
    </row>
    <row r="27032" spans="2:3" x14ac:dyDescent="0.45">
      <c r="B27032" s="2"/>
      <c r="C27032" s="2"/>
    </row>
    <row r="27033" spans="2:3" x14ac:dyDescent="0.45">
      <c r="B27033" s="2"/>
      <c r="C27033" s="2"/>
    </row>
    <row r="27034" spans="2:3" x14ac:dyDescent="0.45">
      <c r="B27034" s="2"/>
      <c r="C27034" s="2"/>
    </row>
    <row r="27035" spans="2:3" x14ac:dyDescent="0.45">
      <c r="B27035" s="2"/>
      <c r="C27035" s="2"/>
    </row>
    <row r="27036" spans="2:3" x14ac:dyDescent="0.45">
      <c r="B27036" s="2"/>
      <c r="C27036" s="2"/>
    </row>
    <row r="27037" spans="2:3" x14ac:dyDescent="0.45">
      <c r="B27037" s="2"/>
      <c r="C27037" s="2"/>
    </row>
    <row r="27038" spans="2:3" x14ac:dyDescent="0.45">
      <c r="B27038" s="2"/>
      <c r="C27038" s="2"/>
    </row>
    <row r="27039" spans="2:3" x14ac:dyDescent="0.45">
      <c r="B27039" s="2"/>
      <c r="C27039" s="2"/>
    </row>
    <row r="27040" spans="2:3" x14ac:dyDescent="0.45">
      <c r="B27040" s="2"/>
      <c r="C27040" s="2"/>
    </row>
    <row r="27041" spans="2:3" x14ac:dyDescent="0.45">
      <c r="B27041" s="2"/>
      <c r="C27041" s="2"/>
    </row>
    <row r="27042" spans="2:3" x14ac:dyDescent="0.45">
      <c r="B27042" s="2"/>
      <c r="C27042" s="2"/>
    </row>
    <row r="27043" spans="2:3" x14ac:dyDescent="0.45">
      <c r="B27043" s="2"/>
      <c r="C27043" s="2"/>
    </row>
    <row r="27044" spans="2:3" x14ac:dyDescent="0.45">
      <c r="B27044" s="2"/>
      <c r="C27044" s="2"/>
    </row>
    <row r="27045" spans="2:3" x14ac:dyDescent="0.45">
      <c r="B27045" s="2"/>
      <c r="C27045" s="2"/>
    </row>
    <row r="27046" spans="2:3" x14ac:dyDescent="0.45">
      <c r="B27046" s="2"/>
      <c r="C27046" s="2"/>
    </row>
    <row r="27047" spans="2:3" x14ac:dyDescent="0.45">
      <c r="B27047" s="2"/>
      <c r="C27047" s="2"/>
    </row>
    <row r="27048" spans="2:3" x14ac:dyDescent="0.45">
      <c r="B27048" s="2"/>
      <c r="C27048" s="2"/>
    </row>
    <row r="27049" spans="2:3" x14ac:dyDescent="0.45">
      <c r="B27049" s="2"/>
      <c r="C27049" s="2"/>
    </row>
    <row r="27050" spans="2:3" x14ac:dyDescent="0.45">
      <c r="B27050" s="2"/>
      <c r="C27050" s="2"/>
    </row>
    <row r="27051" spans="2:3" x14ac:dyDescent="0.45">
      <c r="B27051" s="2"/>
      <c r="C27051" s="2"/>
    </row>
    <row r="27052" spans="2:3" x14ac:dyDescent="0.45">
      <c r="B27052" s="2"/>
      <c r="C27052" s="2"/>
    </row>
    <row r="27053" spans="2:3" x14ac:dyDescent="0.45">
      <c r="B27053" s="2"/>
      <c r="C27053" s="2"/>
    </row>
    <row r="27054" spans="2:3" x14ac:dyDescent="0.45">
      <c r="B27054" s="2"/>
      <c r="C27054" s="2"/>
    </row>
    <row r="27055" spans="2:3" x14ac:dyDescent="0.45">
      <c r="B27055" s="2"/>
      <c r="C27055" s="2"/>
    </row>
    <row r="27056" spans="2:3" x14ac:dyDescent="0.45">
      <c r="B27056" s="2"/>
      <c r="C27056" s="2"/>
    </row>
    <row r="27057" spans="2:3" x14ac:dyDescent="0.45">
      <c r="B27057" s="2"/>
      <c r="C27057" s="2"/>
    </row>
    <row r="27058" spans="2:3" x14ac:dyDescent="0.45">
      <c r="B27058" s="2"/>
      <c r="C27058" s="2"/>
    </row>
    <row r="27059" spans="2:3" x14ac:dyDescent="0.45">
      <c r="B27059" s="2"/>
      <c r="C27059" s="2"/>
    </row>
    <row r="27060" spans="2:3" x14ac:dyDescent="0.45">
      <c r="B27060" s="2"/>
      <c r="C27060" s="2"/>
    </row>
    <row r="27061" spans="2:3" x14ac:dyDescent="0.45">
      <c r="B27061" s="2"/>
      <c r="C27061" s="2"/>
    </row>
    <row r="27062" spans="2:3" x14ac:dyDescent="0.45">
      <c r="B27062" s="2"/>
      <c r="C27062" s="2"/>
    </row>
    <row r="27063" spans="2:3" x14ac:dyDescent="0.45">
      <c r="B27063" s="2"/>
      <c r="C27063" s="2"/>
    </row>
    <row r="27064" spans="2:3" x14ac:dyDescent="0.45">
      <c r="B27064" s="2"/>
      <c r="C27064" s="2"/>
    </row>
    <row r="27065" spans="2:3" x14ac:dyDescent="0.45">
      <c r="B27065" s="2"/>
      <c r="C27065" s="2"/>
    </row>
    <row r="27066" spans="2:3" x14ac:dyDescent="0.45">
      <c r="B27066" s="2"/>
      <c r="C27066" s="2"/>
    </row>
    <row r="27067" spans="2:3" x14ac:dyDescent="0.45">
      <c r="B27067" s="2"/>
      <c r="C27067" s="2"/>
    </row>
    <row r="27068" spans="2:3" x14ac:dyDescent="0.45">
      <c r="B27068" s="2"/>
      <c r="C27068" s="2"/>
    </row>
    <row r="27069" spans="2:3" x14ac:dyDescent="0.45">
      <c r="B27069" s="2"/>
      <c r="C27069" s="2"/>
    </row>
    <row r="27070" spans="2:3" x14ac:dyDescent="0.45">
      <c r="B27070" s="2"/>
      <c r="C27070" s="2"/>
    </row>
    <row r="27071" spans="2:3" x14ac:dyDescent="0.45">
      <c r="B27071" s="2"/>
      <c r="C27071" s="2"/>
    </row>
    <row r="27072" spans="2:3" x14ac:dyDescent="0.45">
      <c r="B27072" s="2"/>
      <c r="C27072" s="2"/>
    </row>
    <row r="27073" spans="2:3" x14ac:dyDescent="0.45">
      <c r="B27073" s="2"/>
      <c r="C27073" s="2"/>
    </row>
    <row r="27074" spans="2:3" x14ac:dyDescent="0.45">
      <c r="B27074" s="2"/>
      <c r="C27074" s="2"/>
    </row>
    <row r="27075" spans="2:3" x14ac:dyDescent="0.45">
      <c r="B27075" s="2"/>
      <c r="C27075" s="2"/>
    </row>
    <row r="27076" spans="2:3" x14ac:dyDescent="0.45">
      <c r="B27076" s="2"/>
      <c r="C27076" s="2"/>
    </row>
    <row r="27077" spans="2:3" x14ac:dyDescent="0.45">
      <c r="B27077" s="2"/>
      <c r="C27077" s="2"/>
    </row>
    <row r="27078" spans="2:3" x14ac:dyDescent="0.45">
      <c r="B27078" s="2"/>
      <c r="C27078" s="2"/>
    </row>
    <row r="27079" spans="2:3" x14ac:dyDescent="0.45">
      <c r="B27079" s="2"/>
      <c r="C27079" s="2"/>
    </row>
    <row r="27080" spans="2:3" x14ac:dyDescent="0.45">
      <c r="B27080" s="2"/>
      <c r="C27080" s="2"/>
    </row>
    <row r="27081" spans="2:3" x14ac:dyDescent="0.45">
      <c r="B27081" s="2"/>
      <c r="C27081" s="2"/>
    </row>
    <row r="27082" spans="2:3" x14ac:dyDescent="0.45">
      <c r="B27082" s="2"/>
      <c r="C27082" s="2"/>
    </row>
    <row r="27083" spans="2:3" x14ac:dyDescent="0.45">
      <c r="B27083" s="2"/>
      <c r="C27083" s="2"/>
    </row>
    <row r="27084" spans="2:3" x14ac:dyDescent="0.45">
      <c r="B27084" s="2"/>
      <c r="C27084" s="2"/>
    </row>
    <row r="27085" spans="2:3" x14ac:dyDescent="0.45">
      <c r="B27085" s="2"/>
      <c r="C27085" s="2"/>
    </row>
    <row r="27086" spans="2:3" x14ac:dyDescent="0.45">
      <c r="B27086" s="2"/>
      <c r="C27086" s="2"/>
    </row>
    <row r="27087" spans="2:3" x14ac:dyDescent="0.45">
      <c r="B27087" s="2"/>
      <c r="C27087" s="2"/>
    </row>
    <row r="27088" spans="2:3" x14ac:dyDescent="0.45">
      <c r="B27088" s="2"/>
      <c r="C27088" s="2"/>
    </row>
    <row r="27089" spans="2:3" x14ac:dyDescent="0.45">
      <c r="B27089" s="2"/>
      <c r="C27089" s="2"/>
    </row>
    <row r="27090" spans="2:3" x14ac:dyDescent="0.45">
      <c r="B27090" s="2"/>
      <c r="C27090" s="2"/>
    </row>
    <row r="27091" spans="2:3" x14ac:dyDescent="0.45">
      <c r="B27091" s="2"/>
      <c r="C27091" s="2"/>
    </row>
    <row r="27092" spans="2:3" x14ac:dyDescent="0.45">
      <c r="B27092" s="2"/>
      <c r="C27092" s="2"/>
    </row>
    <row r="27093" spans="2:3" x14ac:dyDescent="0.45">
      <c r="B27093" s="2"/>
      <c r="C27093" s="2"/>
    </row>
    <row r="27094" spans="2:3" x14ac:dyDescent="0.45">
      <c r="B27094" s="2"/>
      <c r="C27094" s="2"/>
    </row>
    <row r="27095" spans="2:3" x14ac:dyDescent="0.45">
      <c r="B27095" s="2"/>
      <c r="C27095" s="2"/>
    </row>
    <row r="27096" spans="2:3" x14ac:dyDescent="0.45">
      <c r="B27096" s="2"/>
      <c r="C27096" s="2"/>
    </row>
    <row r="27097" spans="2:3" x14ac:dyDescent="0.45">
      <c r="B27097" s="2"/>
      <c r="C27097" s="2"/>
    </row>
    <row r="27098" spans="2:3" x14ac:dyDescent="0.45">
      <c r="B27098" s="2"/>
      <c r="C27098" s="2"/>
    </row>
    <row r="27099" spans="2:3" x14ac:dyDescent="0.45">
      <c r="B27099" s="2"/>
      <c r="C27099" s="2"/>
    </row>
    <row r="27100" spans="2:3" x14ac:dyDescent="0.45">
      <c r="B27100" s="2"/>
      <c r="C27100" s="2"/>
    </row>
    <row r="27101" spans="2:3" x14ac:dyDescent="0.45">
      <c r="B27101" s="2"/>
      <c r="C27101" s="2"/>
    </row>
    <row r="27102" spans="2:3" x14ac:dyDescent="0.45">
      <c r="B27102" s="2"/>
      <c r="C27102" s="2"/>
    </row>
    <row r="27103" spans="2:3" x14ac:dyDescent="0.45">
      <c r="B27103" s="2"/>
      <c r="C27103" s="2"/>
    </row>
    <row r="27104" spans="2:3" x14ac:dyDescent="0.45">
      <c r="B27104" s="2"/>
      <c r="C27104" s="2"/>
    </row>
    <row r="27105" spans="2:3" x14ac:dyDescent="0.45">
      <c r="B27105" s="2"/>
      <c r="C27105" s="2"/>
    </row>
    <row r="27106" spans="2:3" x14ac:dyDescent="0.45">
      <c r="B27106" s="2"/>
      <c r="C27106" s="2"/>
    </row>
    <row r="27107" spans="2:3" x14ac:dyDescent="0.45">
      <c r="B27107" s="2"/>
      <c r="C27107" s="2"/>
    </row>
    <row r="27108" spans="2:3" x14ac:dyDescent="0.45">
      <c r="B27108" s="2"/>
      <c r="C27108" s="2"/>
    </row>
    <row r="27109" spans="2:3" x14ac:dyDescent="0.45">
      <c r="B27109" s="2"/>
      <c r="C27109" s="2"/>
    </row>
    <row r="27110" spans="2:3" x14ac:dyDescent="0.45">
      <c r="B27110" s="2"/>
      <c r="C27110" s="2"/>
    </row>
    <row r="27111" spans="2:3" x14ac:dyDescent="0.45">
      <c r="B27111" s="2"/>
      <c r="C27111" s="2"/>
    </row>
    <row r="27112" spans="2:3" x14ac:dyDescent="0.45">
      <c r="B27112" s="2"/>
      <c r="C27112" s="2"/>
    </row>
    <row r="27113" spans="2:3" x14ac:dyDescent="0.45">
      <c r="B27113" s="2"/>
      <c r="C27113" s="2"/>
    </row>
    <row r="27114" spans="2:3" x14ac:dyDescent="0.45">
      <c r="B27114" s="2"/>
      <c r="C27114" s="2"/>
    </row>
    <row r="27115" spans="2:3" x14ac:dyDescent="0.45">
      <c r="B27115" s="2"/>
      <c r="C27115" s="2"/>
    </row>
    <row r="27116" spans="2:3" x14ac:dyDescent="0.45">
      <c r="B27116" s="2"/>
      <c r="C27116" s="2"/>
    </row>
    <row r="27117" spans="2:3" x14ac:dyDescent="0.45">
      <c r="B27117" s="2"/>
      <c r="C27117" s="2"/>
    </row>
    <row r="27118" spans="2:3" x14ac:dyDescent="0.45">
      <c r="B27118" s="2"/>
      <c r="C27118" s="2"/>
    </row>
    <row r="27119" spans="2:3" x14ac:dyDescent="0.45">
      <c r="B27119" s="2"/>
      <c r="C27119" s="2"/>
    </row>
    <row r="27120" spans="2:3" x14ac:dyDescent="0.45">
      <c r="B27120" s="2"/>
      <c r="C27120" s="2"/>
    </row>
    <row r="27121" spans="2:3" x14ac:dyDescent="0.45">
      <c r="B27121" s="2"/>
      <c r="C27121" s="2"/>
    </row>
    <row r="27122" spans="2:3" x14ac:dyDescent="0.45">
      <c r="B27122" s="2"/>
      <c r="C27122" s="2"/>
    </row>
    <row r="27123" spans="2:3" x14ac:dyDescent="0.45">
      <c r="B27123" s="2"/>
      <c r="C27123" s="2"/>
    </row>
    <row r="27124" spans="2:3" x14ac:dyDescent="0.45">
      <c r="B27124" s="2"/>
      <c r="C27124" s="2"/>
    </row>
    <row r="27125" spans="2:3" x14ac:dyDescent="0.45">
      <c r="B27125" s="2"/>
      <c r="C27125" s="2"/>
    </row>
    <row r="27126" spans="2:3" x14ac:dyDescent="0.45">
      <c r="B27126" s="2"/>
      <c r="C27126" s="2"/>
    </row>
    <row r="27127" spans="2:3" x14ac:dyDescent="0.45">
      <c r="B27127" s="2"/>
      <c r="C27127" s="2"/>
    </row>
    <row r="27128" spans="2:3" x14ac:dyDescent="0.45">
      <c r="B27128" s="2"/>
      <c r="C27128" s="2"/>
    </row>
    <row r="27129" spans="2:3" x14ac:dyDescent="0.45">
      <c r="B27129" s="2"/>
      <c r="C27129" s="2"/>
    </row>
    <row r="27130" spans="2:3" x14ac:dyDescent="0.45">
      <c r="B27130" s="2"/>
      <c r="C27130" s="2"/>
    </row>
    <row r="27131" spans="2:3" x14ac:dyDescent="0.45">
      <c r="B27131" s="2"/>
      <c r="C27131" s="2"/>
    </row>
    <row r="27132" spans="2:3" x14ac:dyDescent="0.45">
      <c r="B27132" s="2"/>
      <c r="C27132" s="2"/>
    </row>
    <row r="27133" spans="2:3" x14ac:dyDescent="0.45">
      <c r="B27133" s="2"/>
      <c r="C27133" s="2"/>
    </row>
    <row r="27134" spans="2:3" x14ac:dyDescent="0.45">
      <c r="B27134" s="2"/>
      <c r="C27134" s="2"/>
    </row>
    <row r="27135" spans="2:3" x14ac:dyDescent="0.45">
      <c r="B27135" s="2"/>
      <c r="C27135" s="2"/>
    </row>
    <row r="27136" spans="2:3" x14ac:dyDescent="0.45">
      <c r="B27136" s="2"/>
      <c r="C27136" s="2"/>
    </row>
    <row r="27137" spans="2:3" x14ac:dyDescent="0.45">
      <c r="B27137" s="2"/>
      <c r="C27137" s="2"/>
    </row>
    <row r="27138" spans="2:3" x14ac:dyDescent="0.45">
      <c r="B27138" s="2"/>
      <c r="C27138" s="2"/>
    </row>
    <row r="27139" spans="2:3" x14ac:dyDescent="0.45">
      <c r="B27139" s="2"/>
      <c r="C27139" s="2"/>
    </row>
    <row r="27140" spans="2:3" x14ac:dyDescent="0.45">
      <c r="B27140" s="2"/>
      <c r="C27140" s="2"/>
    </row>
    <row r="27141" spans="2:3" x14ac:dyDescent="0.45">
      <c r="B27141" s="2"/>
      <c r="C27141" s="2"/>
    </row>
    <row r="27142" spans="2:3" x14ac:dyDescent="0.45">
      <c r="B27142" s="2"/>
      <c r="C27142" s="2"/>
    </row>
    <row r="27143" spans="2:3" x14ac:dyDescent="0.45">
      <c r="B27143" s="2"/>
      <c r="C27143" s="2"/>
    </row>
    <row r="27144" spans="2:3" x14ac:dyDescent="0.45">
      <c r="B27144" s="2"/>
      <c r="C27144" s="2"/>
    </row>
    <row r="27145" spans="2:3" x14ac:dyDescent="0.45">
      <c r="B27145" s="2"/>
      <c r="C27145" s="2"/>
    </row>
    <row r="27146" spans="2:3" x14ac:dyDescent="0.45">
      <c r="B27146" s="2"/>
      <c r="C27146" s="2"/>
    </row>
    <row r="27147" spans="2:3" x14ac:dyDescent="0.45">
      <c r="B27147" s="2"/>
      <c r="C27147" s="2"/>
    </row>
    <row r="27148" spans="2:3" x14ac:dyDescent="0.45">
      <c r="B27148" s="2"/>
      <c r="C27148" s="2"/>
    </row>
    <row r="27149" spans="2:3" x14ac:dyDescent="0.45">
      <c r="B27149" s="2"/>
      <c r="C27149" s="2"/>
    </row>
    <row r="27150" spans="2:3" x14ac:dyDescent="0.45">
      <c r="B27150" s="2"/>
      <c r="C27150" s="2"/>
    </row>
    <row r="27151" spans="2:3" x14ac:dyDescent="0.45">
      <c r="B27151" s="2"/>
      <c r="C27151" s="2"/>
    </row>
    <row r="27152" spans="2:3" x14ac:dyDescent="0.45">
      <c r="B27152" s="2"/>
      <c r="C27152" s="2"/>
    </row>
    <row r="27153" spans="2:3" x14ac:dyDescent="0.45">
      <c r="B27153" s="2"/>
      <c r="C27153" s="2"/>
    </row>
    <row r="27154" spans="2:3" x14ac:dyDescent="0.45">
      <c r="B27154" s="2"/>
      <c r="C27154" s="2"/>
    </row>
    <row r="27155" spans="2:3" x14ac:dyDescent="0.45">
      <c r="B27155" s="2"/>
      <c r="C27155" s="2"/>
    </row>
    <row r="27156" spans="2:3" x14ac:dyDescent="0.45">
      <c r="B27156" s="2"/>
      <c r="C27156" s="2"/>
    </row>
    <row r="27157" spans="2:3" x14ac:dyDescent="0.45">
      <c r="B27157" s="2"/>
      <c r="C27157" s="2"/>
    </row>
    <row r="27158" spans="2:3" x14ac:dyDescent="0.45">
      <c r="B27158" s="2"/>
      <c r="C27158" s="2"/>
    </row>
    <row r="27159" spans="2:3" x14ac:dyDescent="0.45">
      <c r="B27159" s="2"/>
      <c r="C27159" s="2"/>
    </row>
    <row r="27160" spans="2:3" x14ac:dyDescent="0.45">
      <c r="B27160" s="2"/>
      <c r="C27160" s="2"/>
    </row>
    <row r="27161" spans="2:3" x14ac:dyDescent="0.45">
      <c r="B27161" s="2"/>
      <c r="C27161" s="2"/>
    </row>
    <row r="27162" spans="2:3" x14ac:dyDescent="0.45">
      <c r="B27162" s="2"/>
      <c r="C27162" s="2"/>
    </row>
    <row r="27163" spans="2:3" x14ac:dyDescent="0.45">
      <c r="B27163" s="2"/>
      <c r="C27163" s="2"/>
    </row>
    <row r="27164" spans="2:3" x14ac:dyDescent="0.45">
      <c r="B27164" s="2"/>
      <c r="C27164" s="2"/>
    </row>
    <row r="27165" spans="2:3" x14ac:dyDescent="0.45">
      <c r="B27165" s="2"/>
      <c r="C27165" s="2"/>
    </row>
    <row r="27166" spans="2:3" x14ac:dyDescent="0.45">
      <c r="B27166" s="2"/>
      <c r="C27166" s="2"/>
    </row>
    <row r="27167" spans="2:3" x14ac:dyDescent="0.45">
      <c r="B27167" s="2"/>
      <c r="C27167" s="2"/>
    </row>
    <row r="27168" spans="2:3" x14ac:dyDescent="0.45">
      <c r="B27168" s="2"/>
      <c r="C27168" s="2"/>
    </row>
    <row r="27169" spans="2:3" x14ac:dyDescent="0.45">
      <c r="B27169" s="2"/>
      <c r="C27169" s="2"/>
    </row>
    <row r="27170" spans="2:3" x14ac:dyDescent="0.45">
      <c r="B27170" s="2"/>
      <c r="C27170" s="2"/>
    </row>
    <row r="27171" spans="2:3" x14ac:dyDescent="0.45">
      <c r="B27171" s="2"/>
      <c r="C27171" s="2"/>
    </row>
    <row r="27172" spans="2:3" x14ac:dyDescent="0.45">
      <c r="B27172" s="2"/>
      <c r="C27172" s="2"/>
    </row>
    <row r="27173" spans="2:3" x14ac:dyDescent="0.45">
      <c r="B27173" s="2"/>
      <c r="C27173" s="2"/>
    </row>
    <row r="27174" spans="2:3" x14ac:dyDescent="0.45">
      <c r="B27174" s="2"/>
      <c r="C27174" s="2"/>
    </row>
    <row r="27175" spans="2:3" x14ac:dyDescent="0.45">
      <c r="B27175" s="2"/>
      <c r="C27175" s="2"/>
    </row>
    <row r="27176" spans="2:3" x14ac:dyDescent="0.45">
      <c r="B27176" s="2"/>
      <c r="C27176" s="2"/>
    </row>
    <row r="27177" spans="2:3" x14ac:dyDescent="0.45">
      <c r="B27177" s="2"/>
      <c r="C27177" s="2"/>
    </row>
    <row r="27178" spans="2:3" x14ac:dyDescent="0.45">
      <c r="B27178" s="2"/>
      <c r="C27178" s="2"/>
    </row>
    <row r="27179" spans="2:3" x14ac:dyDescent="0.45">
      <c r="B27179" s="2"/>
      <c r="C27179" s="2"/>
    </row>
    <row r="27180" spans="2:3" x14ac:dyDescent="0.45">
      <c r="B27180" s="2"/>
      <c r="C27180" s="2"/>
    </row>
    <row r="27181" spans="2:3" x14ac:dyDescent="0.45">
      <c r="B27181" s="2"/>
      <c r="C27181" s="2"/>
    </row>
    <row r="27182" spans="2:3" x14ac:dyDescent="0.45">
      <c r="B27182" s="2"/>
      <c r="C27182" s="2"/>
    </row>
    <row r="27183" spans="2:3" x14ac:dyDescent="0.45">
      <c r="B27183" s="2"/>
      <c r="C27183" s="2"/>
    </row>
    <row r="27184" spans="2:3" x14ac:dyDescent="0.45">
      <c r="B27184" s="2"/>
      <c r="C27184" s="2"/>
    </row>
    <row r="27185" spans="2:3" x14ac:dyDescent="0.45">
      <c r="B27185" s="2"/>
      <c r="C27185" s="2"/>
    </row>
    <row r="27186" spans="2:3" x14ac:dyDescent="0.45">
      <c r="B27186" s="2"/>
      <c r="C27186" s="2"/>
    </row>
    <row r="27187" spans="2:3" x14ac:dyDescent="0.45">
      <c r="B27187" s="2"/>
      <c r="C27187" s="2"/>
    </row>
    <row r="27188" spans="2:3" x14ac:dyDescent="0.45">
      <c r="B27188" s="2"/>
      <c r="C27188" s="2"/>
    </row>
    <row r="27189" spans="2:3" x14ac:dyDescent="0.45">
      <c r="B27189" s="2"/>
      <c r="C27189" s="2"/>
    </row>
    <row r="27190" spans="2:3" x14ac:dyDescent="0.45">
      <c r="B27190" s="2"/>
      <c r="C27190" s="2"/>
    </row>
    <row r="27191" spans="2:3" x14ac:dyDescent="0.45">
      <c r="B27191" s="2"/>
      <c r="C27191" s="2"/>
    </row>
    <row r="27192" spans="2:3" x14ac:dyDescent="0.45">
      <c r="B27192" s="2"/>
      <c r="C27192" s="2"/>
    </row>
    <row r="27193" spans="2:3" x14ac:dyDescent="0.45">
      <c r="B27193" s="2"/>
      <c r="C27193" s="2"/>
    </row>
    <row r="27194" spans="2:3" x14ac:dyDescent="0.45">
      <c r="B27194" s="2"/>
      <c r="C27194" s="2"/>
    </row>
    <row r="27195" spans="2:3" x14ac:dyDescent="0.45">
      <c r="B27195" s="2"/>
      <c r="C27195" s="2"/>
    </row>
    <row r="27196" spans="2:3" x14ac:dyDescent="0.45">
      <c r="B27196" s="2"/>
      <c r="C27196" s="2"/>
    </row>
    <row r="27197" spans="2:3" x14ac:dyDescent="0.45">
      <c r="B27197" s="2"/>
      <c r="C27197" s="2"/>
    </row>
    <row r="27198" spans="2:3" x14ac:dyDescent="0.45">
      <c r="B27198" s="2"/>
      <c r="C27198" s="2"/>
    </row>
    <row r="27199" spans="2:3" x14ac:dyDescent="0.45">
      <c r="B27199" s="2"/>
      <c r="C27199" s="2"/>
    </row>
    <row r="27200" spans="2:3" x14ac:dyDescent="0.45">
      <c r="B27200" s="2"/>
      <c r="C27200" s="2"/>
    </row>
    <row r="27201" spans="2:3" x14ac:dyDescent="0.45">
      <c r="B27201" s="2"/>
      <c r="C27201" s="2"/>
    </row>
    <row r="27202" spans="2:3" x14ac:dyDescent="0.45">
      <c r="B27202" s="2"/>
      <c r="C27202" s="2"/>
    </row>
    <row r="27203" spans="2:3" x14ac:dyDescent="0.45">
      <c r="B27203" s="2"/>
      <c r="C27203" s="2"/>
    </row>
    <row r="27204" spans="2:3" x14ac:dyDescent="0.45">
      <c r="B27204" s="2"/>
      <c r="C27204" s="2"/>
    </row>
    <row r="27205" spans="2:3" x14ac:dyDescent="0.45">
      <c r="B27205" s="2"/>
      <c r="C27205" s="2"/>
    </row>
    <row r="27206" spans="2:3" x14ac:dyDescent="0.45">
      <c r="B27206" s="2"/>
      <c r="C27206" s="2"/>
    </row>
    <row r="27207" spans="2:3" x14ac:dyDescent="0.45">
      <c r="B27207" s="2"/>
      <c r="C27207" s="2"/>
    </row>
    <row r="27208" spans="2:3" x14ac:dyDescent="0.45">
      <c r="B27208" s="2"/>
      <c r="C27208" s="2"/>
    </row>
    <row r="27209" spans="2:3" x14ac:dyDescent="0.45">
      <c r="B27209" s="2"/>
      <c r="C27209" s="2"/>
    </row>
    <row r="27210" spans="2:3" x14ac:dyDescent="0.45">
      <c r="B27210" s="2"/>
      <c r="C27210" s="2"/>
    </row>
    <row r="27211" spans="2:3" x14ac:dyDescent="0.45">
      <c r="B27211" s="2"/>
      <c r="C27211" s="2"/>
    </row>
    <row r="27212" spans="2:3" x14ac:dyDescent="0.45">
      <c r="B27212" s="2"/>
      <c r="C27212" s="2"/>
    </row>
    <row r="27213" spans="2:3" x14ac:dyDescent="0.45">
      <c r="B27213" s="2"/>
      <c r="C27213" s="2"/>
    </row>
    <row r="27214" spans="2:3" x14ac:dyDescent="0.45">
      <c r="B27214" s="2"/>
      <c r="C27214" s="2"/>
    </row>
    <row r="27215" spans="2:3" x14ac:dyDescent="0.45">
      <c r="B27215" s="2"/>
      <c r="C27215" s="2"/>
    </row>
    <row r="27216" spans="2:3" x14ac:dyDescent="0.45">
      <c r="B27216" s="2"/>
      <c r="C27216" s="2"/>
    </row>
    <row r="27217" spans="2:3" x14ac:dyDescent="0.45">
      <c r="B27217" s="2"/>
      <c r="C27217" s="2"/>
    </row>
    <row r="27218" spans="2:3" x14ac:dyDescent="0.45">
      <c r="B27218" s="2"/>
      <c r="C27218" s="2"/>
    </row>
    <row r="27219" spans="2:3" x14ac:dyDescent="0.45">
      <c r="B27219" s="2"/>
      <c r="C27219" s="2"/>
    </row>
    <row r="27220" spans="2:3" x14ac:dyDescent="0.45">
      <c r="B27220" s="2"/>
      <c r="C27220" s="2"/>
    </row>
    <row r="27221" spans="2:3" x14ac:dyDescent="0.45">
      <c r="B27221" s="2"/>
      <c r="C27221" s="2"/>
    </row>
    <row r="27222" spans="2:3" x14ac:dyDescent="0.45">
      <c r="B27222" s="2"/>
      <c r="C27222" s="2"/>
    </row>
    <row r="27223" spans="2:3" x14ac:dyDescent="0.45">
      <c r="B27223" s="2"/>
      <c r="C27223" s="2"/>
    </row>
    <row r="27224" spans="2:3" x14ac:dyDescent="0.45">
      <c r="B27224" s="2"/>
      <c r="C27224" s="2"/>
    </row>
    <row r="27225" spans="2:3" x14ac:dyDescent="0.45">
      <c r="B27225" s="2"/>
      <c r="C27225" s="2"/>
    </row>
    <row r="27226" spans="2:3" x14ac:dyDescent="0.45">
      <c r="B27226" s="2"/>
      <c r="C27226" s="2"/>
    </row>
    <row r="27227" spans="2:3" x14ac:dyDescent="0.45">
      <c r="B27227" s="2"/>
      <c r="C27227" s="2"/>
    </row>
    <row r="27228" spans="2:3" x14ac:dyDescent="0.45">
      <c r="B27228" s="2"/>
      <c r="C27228" s="2"/>
    </row>
    <row r="27229" spans="2:3" x14ac:dyDescent="0.45">
      <c r="B27229" s="2"/>
      <c r="C27229" s="2"/>
    </row>
    <row r="27230" spans="2:3" x14ac:dyDescent="0.45">
      <c r="B27230" s="2"/>
      <c r="C27230" s="2"/>
    </row>
    <row r="27231" spans="2:3" x14ac:dyDescent="0.45">
      <c r="B27231" s="2"/>
      <c r="C27231" s="2"/>
    </row>
    <row r="27232" spans="2:3" x14ac:dyDescent="0.45">
      <c r="B27232" s="2"/>
      <c r="C27232" s="2"/>
    </row>
    <row r="27233" spans="2:3" x14ac:dyDescent="0.45">
      <c r="B27233" s="2"/>
      <c r="C27233" s="2"/>
    </row>
    <row r="27234" spans="2:3" x14ac:dyDescent="0.45">
      <c r="B27234" s="2"/>
      <c r="C27234" s="2"/>
    </row>
    <row r="27235" spans="2:3" x14ac:dyDescent="0.45">
      <c r="B27235" s="2"/>
      <c r="C27235" s="2"/>
    </row>
    <row r="27236" spans="2:3" x14ac:dyDescent="0.45">
      <c r="B27236" s="2"/>
      <c r="C27236" s="2"/>
    </row>
    <row r="27237" spans="2:3" x14ac:dyDescent="0.45">
      <c r="B27237" s="2"/>
      <c r="C27237" s="2"/>
    </row>
    <row r="27238" spans="2:3" x14ac:dyDescent="0.45">
      <c r="B27238" s="2"/>
      <c r="C27238" s="2"/>
    </row>
    <row r="27239" spans="2:3" x14ac:dyDescent="0.45">
      <c r="B27239" s="2"/>
      <c r="C27239" s="2"/>
    </row>
    <row r="27240" spans="2:3" x14ac:dyDescent="0.45">
      <c r="B27240" s="2"/>
      <c r="C27240" s="2"/>
    </row>
    <row r="27241" spans="2:3" x14ac:dyDescent="0.45">
      <c r="B27241" s="2"/>
      <c r="C27241" s="2"/>
    </row>
    <row r="27242" spans="2:3" x14ac:dyDescent="0.45">
      <c r="B27242" s="2"/>
      <c r="C27242" s="2"/>
    </row>
    <row r="27243" spans="2:3" x14ac:dyDescent="0.45">
      <c r="B27243" s="2"/>
      <c r="C27243" s="2"/>
    </row>
    <row r="27244" spans="2:3" x14ac:dyDescent="0.45">
      <c r="B27244" s="2"/>
      <c r="C27244" s="2"/>
    </row>
    <row r="27245" spans="2:3" x14ac:dyDescent="0.45">
      <c r="B27245" s="2"/>
      <c r="C27245" s="2"/>
    </row>
    <row r="27246" spans="2:3" x14ac:dyDescent="0.45">
      <c r="B27246" s="2"/>
      <c r="C27246" s="2"/>
    </row>
    <row r="27247" spans="2:3" x14ac:dyDescent="0.45">
      <c r="B27247" s="2"/>
      <c r="C27247" s="2"/>
    </row>
    <row r="27248" spans="2:3" x14ac:dyDescent="0.45">
      <c r="B27248" s="2"/>
      <c r="C27248" s="2"/>
    </row>
    <row r="27249" spans="2:3" x14ac:dyDescent="0.45">
      <c r="B27249" s="2"/>
      <c r="C27249" s="2"/>
    </row>
    <row r="27250" spans="2:3" x14ac:dyDescent="0.45">
      <c r="B27250" s="2"/>
      <c r="C27250" s="2"/>
    </row>
    <row r="27251" spans="2:3" x14ac:dyDescent="0.45">
      <c r="B27251" s="2"/>
      <c r="C27251" s="2"/>
    </row>
    <row r="27252" spans="2:3" x14ac:dyDescent="0.45">
      <c r="B27252" s="2"/>
      <c r="C27252" s="2"/>
    </row>
    <row r="27253" spans="2:3" x14ac:dyDescent="0.45">
      <c r="B27253" s="2"/>
      <c r="C27253" s="2"/>
    </row>
    <row r="27254" spans="2:3" x14ac:dyDescent="0.45">
      <c r="B27254" s="2"/>
      <c r="C27254" s="2"/>
    </row>
    <row r="27255" spans="2:3" x14ac:dyDescent="0.45">
      <c r="B27255" s="2"/>
      <c r="C27255" s="2"/>
    </row>
    <row r="27256" spans="2:3" x14ac:dyDescent="0.45">
      <c r="B27256" s="2"/>
      <c r="C27256" s="2"/>
    </row>
    <row r="27257" spans="2:3" x14ac:dyDescent="0.45">
      <c r="B27257" s="2"/>
      <c r="C27257" s="2"/>
    </row>
    <row r="27258" spans="2:3" x14ac:dyDescent="0.45">
      <c r="B27258" s="2"/>
      <c r="C27258" s="2"/>
    </row>
    <row r="27259" spans="2:3" x14ac:dyDescent="0.45">
      <c r="B27259" s="2"/>
      <c r="C27259" s="2"/>
    </row>
    <row r="27260" spans="2:3" x14ac:dyDescent="0.45">
      <c r="B27260" s="2"/>
      <c r="C27260" s="2"/>
    </row>
    <row r="27261" spans="2:3" x14ac:dyDescent="0.45">
      <c r="B27261" s="2"/>
      <c r="C27261" s="2"/>
    </row>
    <row r="27262" spans="2:3" x14ac:dyDescent="0.45">
      <c r="B27262" s="2"/>
      <c r="C27262" s="2"/>
    </row>
    <row r="27263" spans="2:3" x14ac:dyDescent="0.45">
      <c r="B27263" s="2"/>
      <c r="C27263" s="2"/>
    </row>
    <row r="27264" spans="2:3" x14ac:dyDescent="0.45">
      <c r="B27264" s="2"/>
      <c r="C27264" s="2"/>
    </row>
    <row r="27265" spans="2:3" x14ac:dyDescent="0.45">
      <c r="B27265" s="2"/>
      <c r="C27265" s="2"/>
    </row>
    <row r="27266" spans="2:3" x14ac:dyDescent="0.45">
      <c r="B27266" s="2"/>
      <c r="C27266" s="2"/>
    </row>
    <row r="27267" spans="2:3" x14ac:dyDescent="0.45">
      <c r="B27267" s="2"/>
      <c r="C27267" s="2"/>
    </row>
    <row r="27268" spans="2:3" x14ac:dyDescent="0.45">
      <c r="B27268" s="2"/>
      <c r="C27268" s="2"/>
    </row>
    <row r="27269" spans="2:3" x14ac:dyDescent="0.45">
      <c r="B27269" s="2"/>
      <c r="C27269" s="2"/>
    </row>
    <row r="27270" spans="2:3" x14ac:dyDescent="0.45">
      <c r="B27270" s="2"/>
      <c r="C27270" s="2"/>
    </row>
    <row r="27271" spans="2:3" x14ac:dyDescent="0.45">
      <c r="B27271" s="2"/>
      <c r="C27271" s="2"/>
    </row>
    <row r="27272" spans="2:3" x14ac:dyDescent="0.45">
      <c r="B27272" s="2"/>
      <c r="C27272" s="2"/>
    </row>
    <row r="27273" spans="2:3" x14ac:dyDescent="0.45">
      <c r="B27273" s="2"/>
      <c r="C27273" s="2"/>
    </row>
    <row r="27274" spans="2:3" x14ac:dyDescent="0.45">
      <c r="B27274" s="2"/>
      <c r="C27274" s="2"/>
    </row>
    <row r="27275" spans="2:3" x14ac:dyDescent="0.45">
      <c r="B27275" s="2"/>
      <c r="C27275" s="2"/>
    </row>
    <row r="27276" spans="2:3" x14ac:dyDescent="0.45">
      <c r="B27276" s="2"/>
      <c r="C27276" s="2"/>
    </row>
    <row r="27277" spans="2:3" x14ac:dyDescent="0.45">
      <c r="B27277" s="2"/>
      <c r="C27277" s="2"/>
    </row>
    <row r="27278" spans="2:3" x14ac:dyDescent="0.45">
      <c r="B27278" s="2"/>
      <c r="C27278" s="2"/>
    </row>
    <row r="27279" spans="2:3" x14ac:dyDescent="0.45">
      <c r="B27279" s="2"/>
      <c r="C27279" s="2"/>
    </row>
    <row r="27280" spans="2:3" x14ac:dyDescent="0.45">
      <c r="B27280" s="2"/>
      <c r="C27280" s="2"/>
    </row>
    <row r="27281" spans="2:3" x14ac:dyDescent="0.45">
      <c r="B27281" s="2"/>
      <c r="C27281" s="2"/>
    </row>
    <row r="27282" spans="2:3" x14ac:dyDescent="0.45">
      <c r="B27282" s="2"/>
      <c r="C27282" s="2"/>
    </row>
    <row r="27283" spans="2:3" x14ac:dyDescent="0.45">
      <c r="B27283" s="2"/>
      <c r="C27283" s="2"/>
    </row>
    <row r="27284" spans="2:3" x14ac:dyDescent="0.45">
      <c r="B27284" s="2"/>
      <c r="C27284" s="2"/>
    </row>
    <row r="27285" spans="2:3" x14ac:dyDescent="0.45">
      <c r="B27285" s="2"/>
      <c r="C27285" s="2"/>
    </row>
    <row r="27286" spans="2:3" x14ac:dyDescent="0.45">
      <c r="B27286" s="2"/>
      <c r="C27286" s="2"/>
    </row>
    <row r="27287" spans="2:3" x14ac:dyDescent="0.45">
      <c r="B27287" s="2"/>
      <c r="C27287" s="2"/>
    </row>
    <row r="27288" spans="2:3" x14ac:dyDescent="0.45">
      <c r="B27288" s="2"/>
      <c r="C27288" s="2"/>
    </row>
    <row r="27289" spans="2:3" x14ac:dyDescent="0.45">
      <c r="B27289" s="2"/>
      <c r="C27289" s="2"/>
    </row>
    <row r="27290" spans="2:3" x14ac:dyDescent="0.45">
      <c r="B27290" s="2"/>
      <c r="C27290" s="2"/>
    </row>
    <row r="27291" spans="2:3" x14ac:dyDescent="0.45">
      <c r="B27291" s="2"/>
      <c r="C27291" s="2"/>
    </row>
    <row r="27292" spans="2:3" x14ac:dyDescent="0.45">
      <c r="B27292" s="2"/>
      <c r="C27292" s="2"/>
    </row>
    <row r="27293" spans="2:3" x14ac:dyDescent="0.45">
      <c r="B27293" s="2"/>
      <c r="C27293" s="2"/>
    </row>
    <row r="27294" spans="2:3" x14ac:dyDescent="0.45">
      <c r="B27294" s="2"/>
      <c r="C27294" s="2"/>
    </row>
    <row r="27295" spans="2:3" x14ac:dyDescent="0.45">
      <c r="B27295" s="2"/>
      <c r="C27295" s="2"/>
    </row>
    <row r="27296" spans="2:3" x14ac:dyDescent="0.45">
      <c r="B27296" s="2"/>
      <c r="C27296" s="2"/>
    </row>
    <row r="27297" spans="2:3" x14ac:dyDescent="0.45">
      <c r="B27297" s="2"/>
      <c r="C27297" s="2"/>
    </row>
    <row r="27298" spans="2:3" x14ac:dyDescent="0.45">
      <c r="B27298" s="2"/>
      <c r="C27298" s="2"/>
    </row>
    <row r="27299" spans="2:3" x14ac:dyDescent="0.45">
      <c r="B27299" s="2"/>
      <c r="C27299" s="2"/>
    </row>
    <row r="27300" spans="2:3" x14ac:dyDescent="0.45">
      <c r="B27300" s="2"/>
      <c r="C27300" s="2"/>
    </row>
    <row r="27301" spans="2:3" x14ac:dyDescent="0.45">
      <c r="B27301" s="2"/>
      <c r="C27301" s="2"/>
    </row>
    <row r="27302" spans="2:3" x14ac:dyDescent="0.45">
      <c r="B27302" s="2"/>
      <c r="C27302" s="2"/>
    </row>
    <row r="27303" spans="2:3" x14ac:dyDescent="0.45">
      <c r="B27303" s="2"/>
      <c r="C27303" s="2"/>
    </row>
    <row r="27304" spans="2:3" x14ac:dyDescent="0.45">
      <c r="B27304" s="2"/>
      <c r="C27304" s="2"/>
    </row>
    <row r="27305" spans="2:3" x14ac:dyDescent="0.45">
      <c r="B27305" s="2"/>
      <c r="C27305" s="2"/>
    </row>
    <row r="27306" spans="2:3" x14ac:dyDescent="0.45">
      <c r="B27306" s="2"/>
      <c r="C27306" s="2"/>
    </row>
    <row r="27307" spans="2:3" x14ac:dyDescent="0.45">
      <c r="B27307" s="2"/>
      <c r="C27307" s="2"/>
    </row>
    <row r="27308" spans="2:3" x14ac:dyDescent="0.45">
      <c r="B27308" s="2"/>
      <c r="C27308" s="2"/>
    </row>
    <row r="27309" spans="2:3" x14ac:dyDescent="0.45">
      <c r="B27309" s="2"/>
      <c r="C27309" s="2"/>
    </row>
    <row r="27310" spans="2:3" x14ac:dyDescent="0.45">
      <c r="B27310" s="2"/>
      <c r="C27310" s="2"/>
    </row>
    <row r="27311" spans="2:3" x14ac:dyDescent="0.45">
      <c r="B27311" s="2"/>
      <c r="C27311" s="2"/>
    </row>
    <row r="27312" spans="2:3" x14ac:dyDescent="0.45">
      <c r="B27312" s="2"/>
      <c r="C27312" s="2"/>
    </row>
    <row r="27313" spans="2:3" x14ac:dyDescent="0.45">
      <c r="B27313" s="2"/>
      <c r="C27313" s="2"/>
    </row>
    <row r="27314" spans="2:3" x14ac:dyDescent="0.45">
      <c r="B27314" s="2"/>
      <c r="C27314" s="2"/>
    </row>
    <row r="27315" spans="2:3" x14ac:dyDescent="0.45">
      <c r="B27315" s="2"/>
      <c r="C27315" s="2"/>
    </row>
    <row r="27316" spans="2:3" x14ac:dyDescent="0.45">
      <c r="B27316" s="2"/>
      <c r="C27316" s="2"/>
    </row>
    <row r="27317" spans="2:3" x14ac:dyDescent="0.45">
      <c r="B27317" s="2"/>
      <c r="C27317" s="2"/>
    </row>
    <row r="27318" spans="2:3" x14ac:dyDescent="0.45">
      <c r="B27318" s="2"/>
      <c r="C27318" s="2"/>
    </row>
    <row r="27319" spans="2:3" x14ac:dyDescent="0.45">
      <c r="B27319" s="2"/>
      <c r="C27319" s="2"/>
    </row>
    <row r="27320" spans="2:3" x14ac:dyDescent="0.45">
      <c r="B27320" s="2"/>
      <c r="C27320" s="2"/>
    </row>
    <row r="27321" spans="2:3" x14ac:dyDescent="0.45">
      <c r="B27321" s="2"/>
      <c r="C27321" s="2"/>
    </row>
    <row r="27322" spans="2:3" x14ac:dyDescent="0.45">
      <c r="B27322" s="2"/>
      <c r="C27322" s="2"/>
    </row>
    <row r="27323" spans="2:3" x14ac:dyDescent="0.45">
      <c r="B27323" s="2"/>
      <c r="C27323" s="2"/>
    </row>
    <row r="27324" spans="2:3" x14ac:dyDescent="0.45">
      <c r="B27324" s="2"/>
      <c r="C27324" s="2"/>
    </row>
    <row r="27325" spans="2:3" x14ac:dyDescent="0.45">
      <c r="B27325" s="2"/>
      <c r="C27325" s="2"/>
    </row>
    <row r="27326" spans="2:3" x14ac:dyDescent="0.45">
      <c r="B27326" s="2"/>
      <c r="C27326" s="2"/>
    </row>
    <row r="27327" spans="2:3" x14ac:dyDescent="0.45">
      <c r="B27327" s="2"/>
      <c r="C27327" s="2"/>
    </row>
    <row r="27328" spans="2:3" x14ac:dyDescent="0.45">
      <c r="B27328" s="2"/>
      <c r="C27328" s="2"/>
    </row>
    <row r="27329" spans="2:3" x14ac:dyDescent="0.45">
      <c r="B27329" s="2"/>
      <c r="C27329" s="2"/>
    </row>
    <row r="27330" spans="2:3" x14ac:dyDescent="0.45">
      <c r="B27330" s="2"/>
      <c r="C27330" s="2"/>
    </row>
    <row r="27331" spans="2:3" x14ac:dyDescent="0.45">
      <c r="B27331" s="2"/>
      <c r="C27331" s="2"/>
    </row>
    <row r="27332" spans="2:3" x14ac:dyDescent="0.45">
      <c r="B27332" s="2"/>
      <c r="C27332" s="2"/>
    </row>
    <row r="27333" spans="2:3" x14ac:dyDescent="0.45">
      <c r="B27333" s="2"/>
      <c r="C27333" s="2"/>
    </row>
    <row r="27334" spans="2:3" x14ac:dyDescent="0.45">
      <c r="B27334" s="2"/>
      <c r="C27334" s="2"/>
    </row>
    <row r="27335" spans="2:3" x14ac:dyDescent="0.45">
      <c r="B27335" s="2"/>
      <c r="C27335" s="2"/>
    </row>
    <row r="27336" spans="2:3" x14ac:dyDescent="0.45">
      <c r="B27336" s="2"/>
      <c r="C27336" s="2"/>
    </row>
    <row r="27337" spans="2:3" x14ac:dyDescent="0.45">
      <c r="B27337" s="2"/>
      <c r="C27337" s="2"/>
    </row>
    <row r="27338" spans="2:3" x14ac:dyDescent="0.45">
      <c r="B27338" s="2"/>
      <c r="C27338" s="2"/>
    </row>
    <row r="27339" spans="2:3" x14ac:dyDescent="0.45">
      <c r="B27339" s="2"/>
      <c r="C27339" s="2"/>
    </row>
    <row r="27340" spans="2:3" x14ac:dyDescent="0.45">
      <c r="B27340" s="2"/>
      <c r="C27340" s="2"/>
    </row>
    <row r="27341" spans="2:3" x14ac:dyDescent="0.45">
      <c r="B27341" s="2"/>
      <c r="C27341" s="2"/>
    </row>
    <row r="27342" spans="2:3" x14ac:dyDescent="0.45">
      <c r="B27342" s="2"/>
      <c r="C27342" s="2"/>
    </row>
    <row r="27343" spans="2:3" x14ac:dyDescent="0.45">
      <c r="B27343" s="2"/>
      <c r="C27343" s="2"/>
    </row>
    <row r="27344" spans="2:3" x14ac:dyDescent="0.45">
      <c r="B27344" s="2"/>
      <c r="C27344" s="2"/>
    </row>
    <row r="27345" spans="2:3" x14ac:dyDescent="0.45">
      <c r="B27345" s="2"/>
      <c r="C27345" s="2"/>
    </row>
    <row r="27346" spans="2:3" x14ac:dyDescent="0.45">
      <c r="B27346" s="2"/>
      <c r="C27346" s="2"/>
    </row>
    <row r="27347" spans="2:3" x14ac:dyDescent="0.45">
      <c r="B27347" s="2"/>
      <c r="C27347" s="2"/>
    </row>
    <row r="27348" spans="2:3" x14ac:dyDescent="0.45">
      <c r="B27348" s="2"/>
      <c r="C27348" s="2"/>
    </row>
    <row r="27349" spans="2:3" x14ac:dyDescent="0.45">
      <c r="B27349" s="2"/>
      <c r="C27349" s="2"/>
    </row>
    <row r="27350" spans="2:3" x14ac:dyDescent="0.45">
      <c r="B27350" s="2"/>
      <c r="C27350" s="2"/>
    </row>
    <row r="27351" spans="2:3" x14ac:dyDescent="0.45">
      <c r="B27351" s="2"/>
      <c r="C27351" s="2"/>
    </row>
    <row r="27352" spans="2:3" x14ac:dyDescent="0.45">
      <c r="B27352" s="2"/>
      <c r="C27352" s="2"/>
    </row>
    <row r="27353" spans="2:3" x14ac:dyDescent="0.45">
      <c r="B27353" s="2"/>
      <c r="C27353" s="2"/>
    </row>
    <row r="27354" spans="2:3" x14ac:dyDescent="0.45">
      <c r="B27354" s="2"/>
      <c r="C27354" s="2"/>
    </row>
    <row r="27355" spans="2:3" x14ac:dyDescent="0.45">
      <c r="B27355" s="2"/>
      <c r="C27355" s="2"/>
    </row>
    <row r="27356" spans="2:3" x14ac:dyDescent="0.45">
      <c r="B27356" s="2"/>
      <c r="C27356" s="2"/>
    </row>
    <row r="27357" spans="2:3" x14ac:dyDescent="0.45">
      <c r="B27357" s="2"/>
      <c r="C27357" s="2"/>
    </row>
    <row r="27358" spans="2:3" x14ac:dyDescent="0.45">
      <c r="B27358" s="2"/>
      <c r="C27358" s="2"/>
    </row>
    <row r="27359" spans="2:3" x14ac:dyDescent="0.45">
      <c r="B27359" s="2"/>
      <c r="C27359" s="2"/>
    </row>
    <row r="27360" spans="2:3" x14ac:dyDescent="0.45">
      <c r="B27360" s="2"/>
      <c r="C27360" s="2"/>
    </row>
    <row r="27361" spans="2:3" x14ac:dyDescent="0.45">
      <c r="B27361" s="2"/>
      <c r="C27361" s="2"/>
    </row>
    <row r="27362" spans="2:3" x14ac:dyDescent="0.45">
      <c r="B27362" s="2"/>
      <c r="C27362" s="2"/>
    </row>
    <row r="27363" spans="2:3" x14ac:dyDescent="0.45">
      <c r="B27363" s="2"/>
      <c r="C27363" s="2"/>
    </row>
    <row r="27364" spans="2:3" x14ac:dyDescent="0.45">
      <c r="B27364" s="2"/>
      <c r="C27364" s="2"/>
    </row>
    <row r="27365" spans="2:3" x14ac:dyDescent="0.45">
      <c r="B27365" s="2"/>
      <c r="C27365" s="2"/>
    </row>
    <row r="27366" spans="2:3" x14ac:dyDescent="0.45">
      <c r="B27366" s="2"/>
      <c r="C27366" s="2"/>
    </row>
    <row r="27367" spans="2:3" x14ac:dyDescent="0.45">
      <c r="B27367" s="2"/>
      <c r="C27367" s="2"/>
    </row>
    <row r="27368" spans="2:3" x14ac:dyDescent="0.45">
      <c r="B27368" s="2"/>
      <c r="C27368" s="2"/>
    </row>
    <row r="27369" spans="2:3" x14ac:dyDescent="0.45">
      <c r="B27369" s="2"/>
      <c r="C27369" s="2"/>
    </row>
    <row r="27370" spans="2:3" x14ac:dyDescent="0.45">
      <c r="B27370" s="2"/>
      <c r="C27370" s="2"/>
    </row>
    <row r="27371" spans="2:3" x14ac:dyDescent="0.45">
      <c r="B27371" s="2"/>
      <c r="C27371" s="2"/>
    </row>
    <row r="27372" spans="2:3" x14ac:dyDescent="0.45">
      <c r="B27372" s="2"/>
      <c r="C27372" s="2"/>
    </row>
    <row r="27373" spans="2:3" x14ac:dyDescent="0.45">
      <c r="B27373" s="2"/>
      <c r="C27373" s="2"/>
    </row>
    <row r="27374" spans="2:3" x14ac:dyDescent="0.45">
      <c r="B27374" s="2"/>
      <c r="C27374" s="2"/>
    </row>
    <row r="27375" spans="2:3" x14ac:dyDescent="0.45">
      <c r="B27375" s="2"/>
      <c r="C27375" s="2"/>
    </row>
    <row r="27376" spans="2:3" x14ac:dyDescent="0.45">
      <c r="B27376" s="2"/>
      <c r="C27376" s="2"/>
    </row>
    <row r="27377" spans="2:3" x14ac:dyDescent="0.45">
      <c r="B27377" s="2"/>
      <c r="C27377" s="2"/>
    </row>
    <row r="27378" spans="2:3" x14ac:dyDescent="0.45">
      <c r="B27378" s="2"/>
      <c r="C27378" s="2"/>
    </row>
    <row r="27379" spans="2:3" x14ac:dyDescent="0.45">
      <c r="B27379" s="2"/>
      <c r="C27379" s="2"/>
    </row>
    <row r="27380" spans="2:3" x14ac:dyDescent="0.45">
      <c r="B27380" s="2"/>
      <c r="C27380" s="2"/>
    </row>
    <row r="27381" spans="2:3" x14ac:dyDescent="0.45">
      <c r="B27381" s="2"/>
      <c r="C27381" s="2"/>
    </row>
    <row r="27382" spans="2:3" x14ac:dyDescent="0.45">
      <c r="B27382" s="2"/>
      <c r="C27382" s="2"/>
    </row>
    <row r="27383" spans="2:3" x14ac:dyDescent="0.45">
      <c r="B27383" s="2"/>
      <c r="C27383" s="2"/>
    </row>
    <row r="27384" spans="2:3" x14ac:dyDescent="0.45">
      <c r="B27384" s="2"/>
      <c r="C27384" s="2"/>
    </row>
    <row r="27385" spans="2:3" x14ac:dyDescent="0.45">
      <c r="B27385" s="2"/>
      <c r="C27385" s="2"/>
    </row>
    <row r="27386" spans="2:3" x14ac:dyDescent="0.45">
      <c r="B27386" s="2"/>
      <c r="C27386" s="2"/>
    </row>
    <row r="27387" spans="2:3" x14ac:dyDescent="0.45">
      <c r="B27387" s="2"/>
      <c r="C27387" s="2"/>
    </row>
    <row r="27388" spans="2:3" x14ac:dyDescent="0.45">
      <c r="B27388" s="2"/>
      <c r="C27388" s="2"/>
    </row>
    <row r="27389" spans="2:3" x14ac:dyDescent="0.45">
      <c r="B27389" s="2"/>
      <c r="C27389" s="2"/>
    </row>
    <row r="27390" spans="2:3" x14ac:dyDescent="0.45">
      <c r="B27390" s="2"/>
      <c r="C27390" s="2"/>
    </row>
    <row r="27391" spans="2:3" x14ac:dyDescent="0.45">
      <c r="B27391" s="2"/>
      <c r="C27391" s="2"/>
    </row>
    <row r="27392" spans="2:3" x14ac:dyDescent="0.45">
      <c r="B27392" s="2"/>
      <c r="C27392" s="2"/>
    </row>
    <row r="27393" spans="2:3" x14ac:dyDescent="0.45">
      <c r="B27393" s="2"/>
      <c r="C27393" s="2"/>
    </row>
    <row r="27394" spans="2:3" x14ac:dyDescent="0.45">
      <c r="B27394" s="2"/>
      <c r="C27394" s="2"/>
    </row>
    <row r="27395" spans="2:3" x14ac:dyDescent="0.45">
      <c r="B27395" s="2"/>
      <c r="C27395" s="2"/>
    </row>
    <row r="27396" spans="2:3" x14ac:dyDescent="0.45">
      <c r="B27396" s="2"/>
      <c r="C27396" s="2"/>
    </row>
    <row r="27397" spans="2:3" x14ac:dyDescent="0.45">
      <c r="B27397" s="2"/>
      <c r="C27397" s="2"/>
    </row>
    <row r="27398" spans="2:3" x14ac:dyDescent="0.45">
      <c r="B27398" s="2"/>
      <c r="C27398" s="2"/>
    </row>
    <row r="27399" spans="2:3" x14ac:dyDescent="0.45">
      <c r="B27399" s="2"/>
      <c r="C27399" s="2"/>
    </row>
    <row r="27400" spans="2:3" x14ac:dyDescent="0.45">
      <c r="B27400" s="2"/>
      <c r="C27400" s="2"/>
    </row>
    <row r="27401" spans="2:3" x14ac:dyDescent="0.45">
      <c r="B27401" s="2"/>
      <c r="C27401" s="2"/>
    </row>
    <row r="27402" spans="2:3" x14ac:dyDescent="0.45">
      <c r="B27402" s="2"/>
      <c r="C27402" s="2"/>
    </row>
    <row r="27403" spans="2:3" x14ac:dyDescent="0.45">
      <c r="B27403" s="2"/>
      <c r="C27403" s="2"/>
    </row>
    <row r="27404" spans="2:3" x14ac:dyDescent="0.45">
      <c r="B27404" s="2"/>
      <c r="C27404" s="2"/>
    </row>
    <row r="27405" spans="2:3" x14ac:dyDescent="0.45">
      <c r="B27405" s="2"/>
      <c r="C27405" s="2"/>
    </row>
    <row r="27406" spans="2:3" x14ac:dyDescent="0.45">
      <c r="B27406" s="2"/>
      <c r="C27406" s="2"/>
    </row>
    <row r="27407" spans="2:3" x14ac:dyDescent="0.45">
      <c r="B27407" s="2"/>
      <c r="C27407" s="2"/>
    </row>
    <row r="27408" spans="2:3" x14ac:dyDescent="0.45">
      <c r="B27408" s="2"/>
      <c r="C27408" s="2"/>
    </row>
    <row r="27409" spans="2:3" x14ac:dyDescent="0.45">
      <c r="B27409" s="2"/>
      <c r="C27409" s="2"/>
    </row>
    <row r="27410" spans="2:3" x14ac:dyDescent="0.45">
      <c r="B27410" s="2"/>
      <c r="C27410" s="2"/>
    </row>
    <row r="27411" spans="2:3" x14ac:dyDescent="0.45">
      <c r="B27411" s="2"/>
      <c r="C27411" s="2"/>
    </row>
    <row r="27412" spans="2:3" x14ac:dyDescent="0.45">
      <c r="B27412" s="2"/>
      <c r="C27412" s="2"/>
    </row>
    <row r="27413" spans="2:3" x14ac:dyDescent="0.45">
      <c r="B27413" s="2"/>
      <c r="C27413" s="2"/>
    </row>
    <row r="27414" spans="2:3" x14ac:dyDescent="0.45">
      <c r="B27414" s="2"/>
      <c r="C27414" s="2"/>
    </row>
    <row r="27415" spans="2:3" x14ac:dyDescent="0.45">
      <c r="B27415" s="2"/>
      <c r="C27415" s="2"/>
    </row>
    <row r="27416" spans="2:3" x14ac:dyDescent="0.45">
      <c r="B27416" s="2"/>
      <c r="C27416" s="2"/>
    </row>
    <row r="27417" spans="2:3" x14ac:dyDescent="0.45">
      <c r="B27417" s="2"/>
      <c r="C27417" s="2"/>
    </row>
    <row r="27418" spans="2:3" x14ac:dyDescent="0.45">
      <c r="B27418" s="2"/>
      <c r="C27418" s="2"/>
    </row>
    <row r="27419" spans="2:3" x14ac:dyDescent="0.45">
      <c r="B27419" s="2"/>
      <c r="C27419" s="2"/>
    </row>
    <row r="27420" spans="2:3" x14ac:dyDescent="0.45">
      <c r="B27420" s="2"/>
      <c r="C27420" s="2"/>
    </row>
    <row r="27421" spans="2:3" x14ac:dyDescent="0.45">
      <c r="B27421" s="2"/>
      <c r="C27421" s="2"/>
    </row>
    <row r="27422" spans="2:3" x14ac:dyDescent="0.45">
      <c r="B27422" s="2"/>
      <c r="C27422" s="2"/>
    </row>
    <row r="27423" spans="2:3" x14ac:dyDescent="0.45">
      <c r="B27423" s="2"/>
      <c r="C27423" s="2"/>
    </row>
    <row r="27424" spans="2:3" x14ac:dyDescent="0.45">
      <c r="B27424" s="2"/>
      <c r="C27424" s="2"/>
    </row>
    <row r="27425" spans="2:3" x14ac:dyDescent="0.45">
      <c r="B27425" s="2"/>
      <c r="C27425" s="2"/>
    </row>
    <row r="27426" spans="2:3" x14ac:dyDescent="0.45">
      <c r="B27426" s="2"/>
      <c r="C27426" s="2"/>
    </row>
    <row r="27427" spans="2:3" x14ac:dyDescent="0.45">
      <c r="B27427" s="2"/>
      <c r="C27427" s="2"/>
    </row>
    <row r="27428" spans="2:3" x14ac:dyDescent="0.45">
      <c r="B27428" s="2"/>
      <c r="C27428" s="2"/>
    </row>
    <row r="27429" spans="2:3" x14ac:dyDescent="0.45">
      <c r="B27429" s="2"/>
      <c r="C27429" s="2"/>
    </row>
    <row r="27430" spans="2:3" x14ac:dyDescent="0.45">
      <c r="B27430" s="2"/>
      <c r="C27430" s="2"/>
    </row>
    <row r="27431" spans="2:3" x14ac:dyDescent="0.45">
      <c r="B27431" s="2"/>
      <c r="C27431" s="2"/>
    </row>
    <row r="27432" spans="2:3" x14ac:dyDescent="0.45">
      <c r="B27432" s="2"/>
      <c r="C27432" s="2"/>
    </row>
    <row r="27433" spans="2:3" x14ac:dyDescent="0.45">
      <c r="B27433" s="2"/>
      <c r="C27433" s="2"/>
    </row>
    <row r="27434" spans="2:3" x14ac:dyDescent="0.45">
      <c r="B27434" s="2"/>
      <c r="C27434" s="2"/>
    </row>
    <row r="27435" spans="2:3" x14ac:dyDescent="0.45">
      <c r="B27435" s="2"/>
      <c r="C27435" s="2"/>
    </row>
    <row r="27436" spans="2:3" x14ac:dyDescent="0.45">
      <c r="B27436" s="2"/>
      <c r="C27436" s="2"/>
    </row>
    <row r="27437" spans="2:3" x14ac:dyDescent="0.45">
      <c r="B27437" s="2"/>
      <c r="C27437" s="2"/>
    </row>
    <row r="27438" spans="2:3" x14ac:dyDescent="0.45">
      <c r="B27438" s="2"/>
      <c r="C27438" s="2"/>
    </row>
    <row r="27439" spans="2:3" x14ac:dyDescent="0.45">
      <c r="B27439" s="2"/>
      <c r="C27439" s="2"/>
    </row>
    <row r="27440" spans="2:3" x14ac:dyDescent="0.45">
      <c r="B27440" s="2"/>
      <c r="C27440" s="2"/>
    </row>
    <row r="27441" spans="2:3" x14ac:dyDescent="0.45">
      <c r="B27441" s="2"/>
      <c r="C27441" s="2"/>
    </row>
    <row r="27442" spans="2:3" x14ac:dyDescent="0.45">
      <c r="B27442" s="2"/>
      <c r="C27442" s="2"/>
    </row>
    <row r="27443" spans="2:3" x14ac:dyDescent="0.45">
      <c r="B27443" s="2"/>
      <c r="C27443" s="2"/>
    </row>
    <row r="27444" spans="2:3" x14ac:dyDescent="0.45">
      <c r="B27444" s="2"/>
      <c r="C27444" s="2"/>
    </row>
    <row r="27445" spans="2:3" x14ac:dyDescent="0.45">
      <c r="B27445" s="2"/>
      <c r="C27445" s="2"/>
    </row>
    <row r="27446" spans="2:3" x14ac:dyDescent="0.45">
      <c r="B27446" s="2"/>
      <c r="C27446" s="2"/>
    </row>
    <row r="27447" spans="2:3" x14ac:dyDescent="0.45">
      <c r="B27447" s="2"/>
      <c r="C27447" s="2"/>
    </row>
    <row r="27448" spans="2:3" x14ac:dyDescent="0.45">
      <c r="B27448" s="2"/>
      <c r="C27448" s="2"/>
    </row>
    <row r="27449" spans="2:3" x14ac:dyDescent="0.45">
      <c r="B27449" s="2"/>
      <c r="C27449" s="2"/>
    </row>
    <row r="27450" spans="2:3" x14ac:dyDescent="0.45">
      <c r="B27450" s="2"/>
      <c r="C27450" s="2"/>
    </row>
    <row r="27451" spans="2:3" x14ac:dyDescent="0.45">
      <c r="B27451" s="2"/>
      <c r="C27451" s="2"/>
    </row>
    <row r="27452" spans="2:3" x14ac:dyDescent="0.45">
      <c r="B27452" s="2"/>
      <c r="C27452" s="2"/>
    </row>
    <row r="27453" spans="2:3" x14ac:dyDescent="0.45">
      <c r="B27453" s="2"/>
      <c r="C27453" s="2"/>
    </row>
    <row r="27454" spans="2:3" x14ac:dyDescent="0.45">
      <c r="B27454" s="2"/>
      <c r="C27454" s="2"/>
    </row>
    <row r="27455" spans="2:3" x14ac:dyDescent="0.45">
      <c r="B27455" s="2"/>
      <c r="C27455" s="2"/>
    </row>
    <row r="27456" spans="2:3" x14ac:dyDescent="0.45">
      <c r="B27456" s="2"/>
      <c r="C27456" s="2"/>
    </row>
    <row r="27457" spans="2:3" x14ac:dyDescent="0.45">
      <c r="B27457" s="2"/>
      <c r="C27457" s="2"/>
    </row>
    <row r="27458" spans="2:3" x14ac:dyDescent="0.45">
      <c r="B27458" s="2"/>
      <c r="C27458" s="2"/>
    </row>
    <row r="27459" spans="2:3" x14ac:dyDescent="0.45">
      <c r="B27459" s="2"/>
      <c r="C27459" s="2"/>
    </row>
    <row r="27460" spans="2:3" x14ac:dyDescent="0.45">
      <c r="B27460" s="2"/>
      <c r="C27460" s="2"/>
    </row>
    <row r="27461" spans="2:3" x14ac:dyDescent="0.45">
      <c r="B27461" s="2"/>
      <c r="C27461" s="2"/>
    </row>
    <row r="27462" spans="2:3" x14ac:dyDescent="0.45">
      <c r="B27462" s="2"/>
      <c r="C27462" s="2"/>
    </row>
    <row r="27463" spans="2:3" x14ac:dyDescent="0.45">
      <c r="B27463" s="2"/>
      <c r="C27463" s="2"/>
    </row>
    <row r="27464" spans="2:3" x14ac:dyDescent="0.45">
      <c r="B27464" s="2"/>
      <c r="C27464" s="2"/>
    </row>
    <row r="27465" spans="2:3" x14ac:dyDescent="0.45">
      <c r="B27465" s="2"/>
      <c r="C27465" s="2"/>
    </row>
    <row r="27466" spans="2:3" x14ac:dyDescent="0.45">
      <c r="B27466" s="2"/>
      <c r="C27466" s="2"/>
    </row>
    <row r="27467" spans="2:3" x14ac:dyDescent="0.45">
      <c r="B27467" s="2"/>
      <c r="C27467" s="2"/>
    </row>
    <row r="27468" spans="2:3" x14ac:dyDescent="0.45">
      <c r="B27468" s="2"/>
      <c r="C27468" s="2"/>
    </row>
    <row r="27469" spans="2:3" x14ac:dyDescent="0.45">
      <c r="B27469" s="2"/>
      <c r="C27469" s="2"/>
    </row>
    <row r="27470" spans="2:3" x14ac:dyDescent="0.45">
      <c r="B27470" s="2"/>
      <c r="C27470" s="2"/>
    </row>
    <row r="27471" spans="2:3" x14ac:dyDescent="0.45">
      <c r="B27471" s="2"/>
      <c r="C27471" s="2"/>
    </row>
    <row r="27472" spans="2:3" x14ac:dyDescent="0.45">
      <c r="B27472" s="2"/>
      <c r="C27472" s="2"/>
    </row>
    <row r="27473" spans="2:3" x14ac:dyDescent="0.45">
      <c r="B27473" s="2"/>
      <c r="C27473" s="2"/>
    </row>
    <row r="27474" spans="2:3" x14ac:dyDescent="0.45">
      <c r="B27474" s="2"/>
      <c r="C27474" s="2"/>
    </row>
    <row r="27475" spans="2:3" x14ac:dyDescent="0.45">
      <c r="B27475" s="2"/>
      <c r="C27475" s="2"/>
    </row>
    <row r="27476" spans="2:3" x14ac:dyDescent="0.45">
      <c r="B27476" s="2"/>
      <c r="C27476" s="2"/>
    </row>
    <row r="27477" spans="2:3" x14ac:dyDescent="0.45">
      <c r="B27477" s="2"/>
      <c r="C27477" s="2"/>
    </row>
    <row r="27478" spans="2:3" x14ac:dyDescent="0.45">
      <c r="B27478" s="2"/>
      <c r="C27478" s="2"/>
    </row>
    <row r="27479" spans="2:3" x14ac:dyDescent="0.45">
      <c r="B27479" s="2"/>
      <c r="C27479" s="2"/>
    </row>
    <row r="27480" spans="2:3" x14ac:dyDescent="0.45">
      <c r="B27480" s="2"/>
      <c r="C27480" s="2"/>
    </row>
    <row r="27481" spans="2:3" x14ac:dyDescent="0.45">
      <c r="B27481" s="2"/>
      <c r="C27481" s="2"/>
    </row>
    <row r="27482" spans="2:3" x14ac:dyDescent="0.45">
      <c r="B27482" s="2"/>
      <c r="C27482" s="2"/>
    </row>
    <row r="27483" spans="2:3" x14ac:dyDescent="0.45">
      <c r="B27483" s="2"/>
      <c r="C27483" s="2"/>
    </row>
    <row r="27484" spans="2:3" x14ac:dyDescent="0.45">
      <c r="B27484" s="2"/>
      <c r="C27484" s="2"/>
    </row>
    <row r="27485" spans="2:3" x14ac:dyDescent="0.45">
      <c r="B27485" s="2"/>
      <c r="C27485" s="2"/>
    </row>
    <row r="27486" spans="2:3" x14ac:dyDescent="0.45">
      <c r="B27486" s="2"/>
      <c r="C27486" s="2"/>
    </row>
    <row r="27487" spans="2:3" x14ac:dyDescent="0.45">
      <c r="B27487" s="2"/>
      <c r="C27487" s="2"/>
    </row>
    <row r="27488" spans="2:3" x14ac:dyDescent="0.45">
      <c r="B27488" s="2"/>
      <c r="C27488" s="2"/>
    </row>
    <row r="27489" spans="2:3" x14ac:dyDescent="0.45">
      <c r="B27489" s="2"/>
      <c r="C27489" s="2"/>
    </row>
    <row r="27490" spans="2:3" x14ac:dyDescent="0.45">
      <c r="B27490" s="2"/>
      <c r="C27490" s="2"/>
    </row>
    <row r="27491" spans="2:3" x14ac:dyDescent="0.45">
      <c r="B27491" s="2"/>
      <c r="C27491" s="2"/>
    </row>
    <row r="27492" spans="2:3" x14ac:dyDescent="0.45">
      <c r="B27492" s="2"/>
      <c r="C27492" s="2"/>
    </row>
    <row r="27493" spans="2:3" x14ac:dyDescent="0.45">
      <c r="B27493" s="2"/>
      <c r="C27493" s="2"/>
    </row>
    <row r="27494" spans="2:3" x14ac:dyDescent="0.45">
      <c r="B27494" s="2"/>
      <c r="C27494" s="2"/>
    </row>
    <row r="27495" spans="2:3" x14ac:dyDescent="0.45">
      <c r="B27495" s="2"/>
      <c r="C27495" s="2"/>
    </row>
    <row r="27496" spans="2:3" x14ac:dyDescent="0.45">
      <c r="B27496" s="2"/>
      <c r="C27496" s="2"/>
    </row>
    <row r="27497" spans="2:3" x14ac:dyDescent="0.45">
      <c r="B27497" s="2"/>
      <c r="C27497" s="2"/>
    </row>
    <row r="27498" spans="2:3" x14ac:dyDescent="0.45">
      <c r="B27498" s="2"/>
      <c r="C27498" s="2"/>
    </row>
    <row r="27499" spans="2:3" x14ac:dyDescent="0.45">
      <c r="B27499" s="2"/>
      <c r="C27499" s="2"/>
    </row>
    <row r="27500" spans="2:3" x14ac:dyDescent="0.45">
      <c r="B27500" s="2"/>
      <c r="C27500" s="2"/>
    </row>
    <row r="27501" spans="2:3" x14ac:dyDescent="0.45">
      <c r="B27501" s="2"/>
      <c r="C27501" s="2"/>
    </row>
    <row r="27502" spans="2:3" x14ac:dyDescent="0.45">
      <c r="B27502" s="2"/>
      <c r="C27502" s="2"/>
    </row>
    <row r="27503" spans="2:3" x14ac:dyDescent="0.45">
      <c r="B27503" s="2"/>
      <c r="C27503" s="2"/>
    </row>
    <row r="27504" spans="2:3" x14ac:dyDescent="0.45">
      <c r="B27504" s="2"/>
      <c r="C27504" s="2"/>
    </row>
    <row r="27505" spans="2:3" x14ac:dyDescent="0.45">
      <c r="B27505" s="2"/>
      <c r="C27505" s="2"/>
    </row>
    <row r="27506" spans="2:3" x14ac:dyDescent="0.45">
      <c r="B27506" s="2"/>
      <c r="C27506" s="2"/>
    </row>
    <row r="27507" spans="2:3" x14ac:dyDescent="0.45">
      <c r="B27507" s="2"/>
      <c r="C27507" s="2"/>
    </row>
    <row r="27508" spans="2:3" x14ac:dyDescent="0.45">
      <c r="B27508" s="2"/>
      <c r="C27508" s="2"/>
    </row>
    <row r="27509" spans="2:3" x14ac:dyDescent="0.45">
      <c r="B27509" s="2"/>
      <c r="C27509" s="2"/>
    </row>
    <row r="27510" spans="2:3" x14ac:dyDescent="0.45">
      <c r="B27510" s="2"/>
      <c r="C27510" s="2"/>
    </row>
    <row r="27511" spans="2:3" x14ac:dyDescent="0.45">
      <c r="B27511" s="2"/>
      <c r="C27511" s="2"/>
    </row>
    <row r="27512" spans="2:3" x14ac:dyDescent="0.45">
      <c r="B27512" s="2"/>
      <c r="C27512" s="2"/>
    </row>
    <row r="27513" spans="2:3" x14ac:dyDescent="0.45">
      <c r="B27513" s="2"/>
      <c r="C27513" s="2"/>
    </row>
    <row r="27514" spans="2:3" x14ac:dyDescent="0.45">
      <c r="B27514" s="2"/>
      <c r="C27514" s="2"/>
    </row>
    <row r="27515" spans="2:3" x14ac:dyDescent="0.45">
      <c r="B27515" s="2"/>
      <c r="C27515" s="2"/>
    </row>
    <row r="27516" spans="2:3" x14ac:dyDescent="0.45">
      <c r="B27516" s="2"/>
      <c r="C27516" s="2"/>
    </row>
    <row r="27517" spans="2:3" x14ac:dyDescent="0.45">
      <c r="B27517" s="2"/>
      <c r="C27517" s="2"/>
    </row>
    <row r="27518" spans="2:3" x14ac:dyDescent="0.45">
      <c r="B27518" s="2"/>
      <c r="C27518" s="2"/>
    </row>
    <row r="27519" spans="2:3" x14ac:dyDescent="0.45">
      <c r="B27519" s="2"/>
      <c r="C27519" s="2"/>
    </row>
    <row r="27520" spans="2:3" x14ac:dyDescent="0.45">
      <c r="B27520" s="2"/>
      <c r="C27520" s="2"/>
    </row>
    <row r="27521" spans="2:3" x14ac:dyDescent="0.45">
      <c r="B27521" s="2"/>
      <c r="C27521" s="2"/>
    </row>
    <row r="27522" spans="2:3" x14ac:dyDescent="0.45">
      <c r="B27522" s="2"/>
      <c r="C27522" s="2"/>
    </row>
    <row r="27523" spans="2:3" x14ac:dyDescent="0.45">
      <c r="B27523" s="2"/>
      <c r="C27523" s="2"/>
    </row>
    <row r="27524" spans="2:3" x14ac:dyDescent="0.45">
      <c r="B27524" s="2"/>
      <c r="C27524" s="2"/>
    </row>
    <row r="27525" spans="2:3" x14ac:dyDescent="0.45">
      <c r="B27525" s="2"/>
      <c r="C27525" s="2"/>
    </row>
    <row r="27526" spans="2:3" x14ac:dyDescent="0.45">
      <c r="B27526" s="2"/>
      <c r="C27526" s="2"/>
    </row>
    <row r="27527" spans="2:3" x14ac:dyDescent="0.45">
      <c r="B27527" s="2"/>
      <c r="C27527" s="2"/>
    </row>
    <row r="27528" spans="2:3" x14ac:dyDescent="0.45">
      <c r="B27528" s="2"/>
      <c r="C27528" s="2"/>
    </row>
    <row r="27529" spans="2:3" x14ac:dyDescent="0.45">
      <c r="B27529" s="2"/>
      <c r="C27529" s="2"/>
    </row>
    <row r="27530" spans="2:3" x14ac:dyDescent="0.45">
      <c r="B27530" s="2"/>
      <c r="C27530" s="2"/>
    </row>
    <row r="27531" spans="2:3" x14ac:dyDescent="0.45">
      <c r="B27531" s="2"/>
      <c r="C27531" s="2"/>
    </row>
    <row r="27532" spans="2:3" x14ac:dyDescent="0.45">
      <c r="B27532" s="2"/>
      <c r="C27532" s="2"/>
    </row>
    <row r="27533" spans="2:3" x14ac:dyDescent="0.45">
      <c r="B27533" s="2"/>
      <c r="C27533" s="2"/>
    </row>
    <row r="27534" spans="2:3" x14ac:dyDescent="0.45">
      <c r="B27534" s="2"/>
      <c r="C27534" s="2"/>
    </row>
    <row r="27535" spans="2:3" x14ac:dyDescent="0.45">
      <c r="B27535" s="2"/>
      <c r="C27535" s="2"/>
    </row>
    <row r="27536" spans="2:3" x14ac:dyDescent="0.45">
      <c r="B27536" s="2"/>
      <c r="C27536" s="2"/>
    </row>
    <row r="27537" spans="2:3" x14ac:dyDescent="0.45">
      <c r="B27537" s="2"/>
      <c r="C27537" s="2"/>
    </row>
    <row r="27538" spans="2:3" x14ac:dyDescent="0.45">
      <c r="B27538" s="2"/>
      <c r="C27538" s="2"/>
    </row>
    <row r="27539" spans="2:3" x14ac:dyDescent="0.45">
      <c r="B27539" s="2"/>
      <c r="C27539" s="2"/>
    </row>
    <row r="27540" spans="2:3" x14ac:dyDescent="0.45">
      <c r="B27540" s="2"/>
      <c r="C27540" s="2"/>
    </row>
    <row r="27541" spans="2:3" x14ac:dyDescent="0.45">
      <c r="B27541" s="2"/>
      <c r="C27541" s="2"/>
    </row>
    <row r="27542" spans="2:3" x14ac:dyDescent="0.45">
      <c r="B27542" s="2"/>
      <c r="C27542" s="2"/>
    </row>
    <row r="27543" spans="2:3" x14ac:dyDescent="0.45">
      <c r="B27543" s="2"/>
      <c r="C27543" s="2"/>
    </row>
    <row r="27544" spans="2:3" x14ac:dyDescent="0.45">
      <c r="B27544" s="2"/>
      <c r="C27544" s="2"/>
    </row>
    <row r="27545" spans="2:3" x14ac:dyDescent="0.45">
      <c r="B27545" s="2"/>
      <c r="C27545" s="2"/>
    </row>
    <row r="27546" spans="2:3" x14ac:dyDescent="0.45">
      <c r="B27546" s="2"/>
      <c r="C27546" s="2"/>
    </row>
    <row r="27547" spans="2:3" x14ac:dyDescent="0.45">
      <c r="B27547" s="2"/>
      <c r="C27547" s="2"/>
    </row>
    <row r="27548" spans="2:3" x14ac:dyDescent="0.45">
      <c r="B27548" s="2"/>
      <c r="C27548" s="2"/>
    </row>
    <row r="27549" spans="2:3" x14ac:dyDescent="0.45">
      <c r="B27549" s="2"/>
      <c r="C27549" s="2"/>
    </row>
    <row r="27550" spans="2:3" x14ac:dyDescent="0.45">
      <c r="B27550" s="2"/>
      <c r="C27550" s="2"/>
    </row>
    <row r="27551" spans="2:3" x14ac:dyDescent="0.45">
      <c r="B27551" s="2"/>
      <c r="C27551" s="2"/>
    </row>
    <row r="27552" spans="2:3" x14ac:dyDescent="0.45">
      <c r="B27552" s="2"/>
      <c r="C27552" s="2"/>
    </row>
    <row r="27553" spans="2:3" x14ac:dyDescent="0.45">
      <c r="B27553" s="2"/>
      <c r="C27553" s="2"/>
    </row>
    <row r="27554" spans="2:3" x14ac:dyDescent="0.45">
      <c r="B27554" s="2"/>
      <c r="C27554" s="2"/>
    </row>
    <row r="27555" spans="2:3" x14ac:dyDescent="0.45">
      <c r="B27555" s="2"/>
      <c r="C27555" s="2"/>
    </row>
    <row r="27556" spans="2:3" x14ac:dyDescent="0.45">
      <c r="B27556" s="2"/>
      <c r="C27556" s="2"/>
    </row>
    <row r="27557" spans="2:3" x14ac:dyDescent="0.45">
      <c r="B27557" s="2"/>
      <c r="C27557" s="2"/>
    </row>
    <row r="27558" spans="2:3" x14ac:dyDescent="0.45">
      <c r="B27558" s="2"/>
      <c r="C27558" s="2"/>
    </row>
    <row r="27559" spans="2:3" x14ac:dyDescent="0.45">
      <c r="B27559" s="2"/>
      <c r="C27559" s="2"/>
    </row>
    <row r="27560" spans="2:3" x14ac:dyDescent="0.45">
      <c r="B27560" s="2"/>
      <c r="C27560" s="2"/>
    </row>
    <row r="27561" spans="2:3" x14ac:dyDescent="0.45">
      <c r="B27561" s="2"/>
      <c r="C27561" s="2"/>
    </row>
    <row r="27562" spans="2:3" x14ac:dyDescent="0.45">
      <c r="B27562" s="2"/>
      <c r="C27562" s="2"/>
    </row>
    <row r="27563" spans="2:3" x14ac:dyDescent="0.45">
      <c r="B27563" s="2"/>
      <c r="C27563" s="2"/>
    </row>
    <row r="27564" spans="2:3" x14ac:dyDescent="0.45">
      <c r="B27564" s="2"/>
      <c r="C27564" s="2"/>
    </row>
    <row r="27565" spans="2:3" x14ac:dyDescent="0.45">
      <c r="B27565" s="2"/>
      <c r="C27565" s="2"/>
    </row>
    <row r="27566" spans="2:3" x14ac:dyDescent="0.45">
      <c r="B27566" s="2"/>
      <c r="C27566" s="2"/>
    </row>
    <row r="27567" spans="2:3" x14ac:dyDescent="0.45">
      <c r="B27567" s="2"/>
      <c r="C27567" s="2"/>
    </row>
    <row r="27568" spans="2:3" x14ac:dyDescent="0.45">
      <c r="B27568" s="2"/>
      <c r="C27568" s="2"/>
    </row>
    <row r="27569" spans="2:3" x14ac:dyDescent="0.45">
      <c r="B27569" s="2"/>
      <c r="C27569" s="2"/>
    </row>
    <row r="27570" spans="2:3" x14ac:dyDescent="0.45">
      <c r="B27570" s="2"/>
      <c r="C27570" s="2"/>
    </row>
    <row r="27571" spans="2:3" x14ac:dyDescent="0.45">
      <c r="B27571" s="2"/>
      <c r="C27571" s="2"/>
    </row>
    <row r="27572" spans="2:3" x14ac:dyDescent="0.45">
      <c r="B27572" s="2"/>
      <c r="C27572" s="2"/>
    </row>
    <row r="27573" spans="2:3" x14ac:dyDescent="0.45">
      <c r="B27573" s="2"/>
      <c r="C27573" s="2"/>
    </row>
    <row r="27574" spans="2:3" x14ac:dyDescent="0.45">
      <c r="B27574" s="2"/>
      <c r="C27574" s="2"/>
    </row>
    <row r="27575" spans="2:3" x14ac:dyDescent="0.45">
      <c r="B27575" s="2"/>
      <c r="C27575" s="2"/>
    </row>
    <row r="27576" spans="2:3" x14ac:dyDescent="0.45">
      <c r="B27576" s="2"/>
      <c r="C27576" s="2"/>
    </row>
    <row r="27577" spans="2:3" x14ac:dyDescent="0.45">
      <c r="B27577" s="2"/>
      <c r="C27577" s="2"/>
    </row>
    <row r="27578" spans="2:3" x14ac:dyDescent="0.45">
      <c r="B27578" s="2"/>
      <c r="C27578" s="2"/>
    </row>
    <row r="27579" spans="2:3" x14ac:dyDescent="0.45">
      <c r="B27579" s="2"/>
      <c r="C27579" s="2"/>
    </row>
    <row r="27580" spans="2:3" x14ac:dyDescent="0.45">
      <c r="B27580" s="2"/>
      <c r="C27580" s="2"/>
    </row>
    <row r="27581" spans="2:3" x14ac:dyDescent="0.45">
      <c r="B27581" s="2"/>
      <c r="C27581" s="2"/>
    </row>
    <row r="27582" spans="2:3" x14ac:dyDescent="0.45">
      <c r="B27582" s="2"/>
      <c r="C27582" s="2"/>
    </row>
    <row r="27583" spans="2:3" x14ac:dyDescent="0.45">
      <c r="B27583" s="2"/>
      <c r="C27583" s="2"/>
    </row>
    <row r="27584" spans="2:3" x14ac:dyDescent="0.45">
      <c r="B27584" s="2"/>
      <c r="C27584" s="2"/>
    </row>
    <row r="27585" spans="2:3" x14ac:dyDescent="0.45">
      <c r="B27585" s="2"/>
      <c r="C27585" s="2"/>
    </row>
    <row r="27586" spans="2:3" x14ac:dyDescent="0.45">
      <c r="B27586" s="2"/>
      <c r="C27586" s="2"/>
    </row>
    <row r="27587" spans="2:3" x14ac:dyDescent="0.45">
      <c r="B27587" s="2"/>
      <c r="C27587" s="2"/>
    </row>
    <row r="27588" spans="2:3" x14ac:dyDescent="0.45">
      <c r="B27588" s="2"/>
      <c r="C27588" s="2"/>
    </row>
    <row r="27589" spans="2:3" x14ac:dyDescent="0.45">
      <c r="B27589" s="2"/>
      <c r="C27589" s="2"/>
    </row>
    <row r="27590" spans="2:3" x14ac:dyDescent="0.45">
      <c r="B27590" s="2"/>
      <c r="C27590" s="2"/>
    </row>
    <row r="27591" spans="2:3" x14ac:dyDescent="0.45">
      <c r="B27591" s="2"/>
      <c r="C27591" s="2"/>
    </row>
    <row r="27592" spans="2:3" x14ac:dyDescent="0.45">
      <c r="B27592" s="2"/>
      <c r="C27592" s="2"/>
    </row>
    <row r="27593" spans="2:3" x14ac:dyDescent="0.45">
      <c r="B27593" s="2"/>
      <c r="C27593" s="2"/>
    </row>
    <row r="27594" spans="2:3" x14ac:dyDescent="0.45">
      <c r="B27594" s="2"/>
      <c r="C27594" s="2"/>
    </row>
    <row r="27595" spans="2:3" x14ac:dyDescent="0.45">
      <c r="B27595" s="2"/>
      <c r="C27595" s="2"/>
    </row>
    <row r="27596" spans="2:3" x14ac:dyDescent="0.45">
      <c r="B27596" s="2"/>
      <c r="C27596" s="2"/>
    </row>
    <row r="27597" spans="2:3" x14ac:dyDescent="0.45">
      <c r="B27597" s="2"/>
      <c r="C27597" s="2"/>
    </row>
    <row r="27598" spans="2:3" x14ac:dyDescent="0.45">
      <c r="B27598" s="2"/>
      <c r="C27598" s="2"/>
    </row>
    <row r="27599" spans="2:3" x14ac:dyDescent="0.45">
      <c r="B27599" s="2"/>
      <c r="C27599" s="2"/>
    </row>
    <row r="27600" spans="2:3" x14ac:dyDescent="0.45">
      <c r="B27600" s="2"/>
      <c r="C27600" s="2"/>
    </row>
    <row r="27601" spans="2:3" x14ac:dyDescent="0.45">
      <c r="B27601" s="2"/>
      <c r="C27601" s="2"/>
    </row>
    <row r="27602" spans="2:3" x14ac:dyDescent="0.45">
      <c r="B27602" s="2"/>
      <c r="C27602" s="2"/>
    </row>
    <row r="27603" spans="2:3" x14ac:dyDescent="0.45">
      <c r="B27603" s="2"/>
      <c r="C27603" s="2"/>
    </row>
    <row r="27604" spans="2:3" x14ac:dyDescent="0.45">
      <c r="B27604" s="2"/>
      <c r="C27604" s="2"/>
    </row>
    <row r="27605" spans="2:3" x14ac:dyDescent="0.45">
      <c r="B27605" s="2"/>
      <c r="C27605" s="2"/>
    </row>
    <row r="27606" spans="2:3" x14ac:dyDescent="0.45">
      <c r="B27606" s="2"/>
      <c r="C27606" s="2"/>
    </row>
    <row r="27607" spans="2:3" x14ac:dyDescent="0.45">
      <c r="B27607" s="2"/>
      <c r="C27607" s="2"/>
    </row>
    <row r="27608" spans="2:3" x14ac:dyDescent="0.45">
      <c r="B27608" s="2"/>
      <c r="C27608" s="2"/>
    </row>
    <row r="27609" spans="2:3" x14ac:dyDescent="0.45">
      <c r="B27609" s="2"/>
      <c r="C27609" s="2"/>
    </row>
    <row r="27610" spans="2:3" x14ac:dyDescent="0.45">
      <c r="B27610" s="2"/>
      <c r="C27610" s="2"/>
    </row>
    <row r="27611" spans="2:3" x14ac:dyDescent="0.45">
      <c r="B27611" s="2"/>
      <c r="C27611" s="2"/>
    </row>
    <row r="27612" spans="2:3" x14ac:dyDescent="0.45">
      <c r="B27612" s="2"/>
      <c r="C27612" s="2"/>
    </row>
    <row r="27613" spans="2:3" x14ac:dyDescent="0.45">
      <c r="B27613" s="2"/>
      <c r="C27613" s="2"/>
    </row>
    <row r="27614" spans="2:3" x14ac:dyDescent="0.45">
      <c r="B27614" s="2"/>
      <c r="C27614" s="2"/>
    </row>
    <row r="27615" spans="2:3" x14ac:dyDescent="0.45">
      <c r="B27615" s="2"/>
      <c r="C27615" s="2"/>
    </row>
    <row r="27616" spans="2:3" x14ac:dyDescent="0.45">
      <c r="B27616" s="2"/>
      <c r="C27616" s="2"/>
    </row>
    <row r="27617" spans="2:3" x14ac:dyDescent="0.45">
      <c r="B27617" s="2"/>
      <c r="C27617" s="2"/>
    </row>
    <row r="27618" spans="2:3" x14ac:dyDescent="0.45">
      <c r="B27618" s="2"/>
      <c r="C27618" s="2"/>
    </row>
    <row r="27619" spans="2:3" x14ac:dyDescent="0.45">
      <c r="B27619" s="2"/>
      <c r="C27619" s="2"/>
    </row>
    <row r="27620" spans="2:3" x14ac:dyDescent="0.45">
      <c r="B27620" s="2"/>
      <c r="C27620" s="2"/>
    </row>
    <row r="27621" spans="2:3" x14ac:dyDescent="0.45">
      <c r="B27621" s="2"/>
      <c r="C27621" s="2"/>
    </row>
    <row r="27622" spans="2:3" x14ac:dyDescent="0.45">
      <c r="B27622" s="2"/>
      <c r="C27622" s="2"/>
    </row>
    <row r="27623" spans="2:3" x14ac:dyDescent="0.45">
      <c r="B27623" s="2"/>
      <c r="C27623" s="2"/>
    </row>
    <row r="27624" spans="2:3" x14ac:dyDescent="0.45">
      <c r="B27624" s="2"/>
      <c r="C27624" s="2"/>
    </row>
    <row r="27625" spans="2:3" x14ac:dyDescent="0.45">
      <c r="B27625" s="2"/>
      <c r="C27625" s="2"/>
    </row>
    <row r="27626" spans="2:3" x14ac:dyDescent="0.45">
      <c r="B27626" s="2"/>
      <c r="C27626" s="2"/>
    </row>
    <row r="27627" spans="2:3" x14ac:dyDescent="0.45">
      <c r="B27627" s="2"/>
      <c r="C27627" s="2"/>
    </row>
    <row r="27628" spans="2:3" x14ac:dyDescent="0.45">
      <c r="B27628" s="2"/>
      <c r="C27628" s="2"/>
    </row>
    <row r="27629" spans="2:3" x14ac:dyDescent="0.45">
      <c r="B27629" s="2"/>
      <c r="C27629" s="2"/>
    </row>
    <row r="27630" spans="2:3" x14ac:dyDescent="0.45">
      <c r="B27630" s="2"/>
      <c r="C27630" s="2"/>
    </row>
    <row r="27631" spans="2:3" x14ac:dyDescent="0.45">
      <c r="B27631" s="2"/>
      <c r="C27631" s="2"/>
    </row>
    <row r="27632" spans="2:3" x14ac:dyDescent="0.45">
      <c r="B27632" s="2"/>
      <c r="C27632" s="2"/>
    </row>
    <row r="27633" spans="2:3" x14ac:dyDescent="0.45">
      <c r="B27633" s="2"/>
      <c r="C27633" s="2"/>
    </row>
    <row r="27634" spans="2:3" x14ac:dyDescent="0.45">
      <c r="B27634" s="2"/>
      <c r="C27634" s="2"/>
    </row>
    <row r="27635" spans="2:3" x14ac:dyDescent="0.45">
      <c r="B27635" s="2"/>
      <c r="C27635" s="2"/>
    </row>
    <row r="27636" spans="2:3" x14ac:dyDescent="0.45">
      <c r="B27636" s="2"/>
      <c r="C27636" s="2"/>
    </row>
    <row r="27637" spans="2:3" x14ac:dyDescent="0.45">
      <c r="B27637" s="2"/>
      <c r="C27637" s="2"/>
    </row>
    <row r="27638" spans="2:3" x14ac:dyDescent="0.45">
      <c r="B27638" s="2"/>
      <c r="C27638" s="2"/>
    </row>
    <row r="27639" spans="2:3" x14ac:dyDescent="0.45">
      <c r="B27639" s="2"/>
      <c r="C27639" s="2"/>
    </row>
    <row r="27640" spans="2:3" x14ac:dyDescent="0.45">
      <c r="B27640" s="2"/>
      <c r="C27640" s="2"/>
    </row>
    <row r="27641" spans="2:3" x14ac:dyDescent="0.45">
      <c r="B27641" s="2"/>
      <c r="C27641" s="2"/>
    </row>
    <row r="27642" spans="2:3" x14ac:dyDescent="0.45">
      <c r="B27642" s="2"/>
      <c r="C27642" s="2"/>
    </row>
    <row r="27643" spans="2:3" x14ac:dyDescent="0.45">
      <c r="B27643" s="2"/>
      <c r="C27643" s="2"/>
    </row>
    <row r="27644" spans="2:3" x14ac:dyDescent="0.45">
      <c r="B27644" s="2"/>
      <c r="C27644" s="2"/>
    </row>
    <row r="27645" spans="2:3" x14ac:dyDescent="0.45">
      <c r="B27645" s="2"/>
      <c r="C27645" s="2"/>
    </row>
    <row r="27646" spans="2:3" x14ac:dyDescent="0.45">
      <c r="B27646" s="2"/>
      <c r="C27646" s="2"/>
    </row>
    <row r="27647" spans="2:3" x14ac:dyDescent="0.45">
      <c r="B27647" s="2"/>
      <c r="C27647" s="2"/>
    </row>
    <row r="27648" spans="2:3" x14ac:dyDescent="0.45">
      <c r="B27648" s="2"/>
      <c r="C27648" s="2"/>
    </row>
    <row r="27649" spans="2:3" x14ac:dyDescent="0.45">
      <c r="B27649" s="2"/>
      <c r="C27649" s="2"/>
    </row>
    <row r="27650" spans="2:3" x14ac:dyDescent="0.45">
      <c r="B27650" s="2"/>
      <c r="C27650" s="2"/>
    </row>
    <row r="27651" spans="2:3" x14ac:dyDescent="0.45">
      <c r="B27651" s="2"/>
      <c r="C27651" s="2"/>
    </row>
    <row r="27652" spans="2:3" x14ac:dyDescent="0.45">
      <c r="B27652" s="2"/>
      <c r="C27652" s="2"/>
    </row>
    <row r="27653" spans="2:3" x14ac:dyDescent="0.45">
      <c r="B27653" s="2"/>
      <c r="C27653" s="2"/>
    </row>
    <row r="27654" spans="2:3" x14ac:dyDescent="0.45">
      <c r="B27654" s="2"/>
      <c r="C27654" s="2"/>
    </row>
    <row r="27655" spans="2:3" x14ac:dyDescent="0.45">
      <c r="B27655" s="2"/>
      <c r="C27655" s="2"/>
    </row>
    <row r="27656" spans="2:3" x14ac:dyDescent="0.45">
      <c r="B27656" s="2"/>
      <c r="C27656" s="2"/>
    </row>
    <row r="27657" spans="2:3" x14ac:dyDescent="0.45">
      <c r="B27657" s="2"/>
      <c r="C27657" s="2"/>
    </row>
    <row r="27658" spans="2:3" x14ac:dyDescent="0.45">
      <c r="B27658" s="2"/>
      <c r="C27658" s="2"/>
    </row>
    <row r="27659" spans="2:3" x14ac:dyDescent="0.45">
      <c r="B27659" s="2"/>
      <c r="C27659" s="2"/>
    </row>
    <row r="27660" spans="2:3" x14ac:dyDescent="0.45">
      <c r="B27660" s="2"/>
      <c r="C27660" s="2"/>
    </row>
    <row r="27661" spans="2:3" x14ac:dyDescent="0.45">
      <c r="B27661" s="2"/>
      <c r="C27661" s="2"/>
    </row>
    <row r="27662" spans="2:3" x14ac:dyDescent="0.45">
      <c r="B27662" s="2"/>
      <c r="C27662" s="2"/>
    </row>
    <row r="27663" spans="2:3" x14ac:dyDescent="0.45">
      <c r="B27663" s="2"/>
      <c r="C27663" s="2"/>
    </row>
    <row r="27664" spans="2:3" x14ac:dyDescent="0.45">
      <c r="B27664" s="2"/>
      <c r="C27664" s="2"/>
    </row>
    <row r="27665" spans="2:3" x14ac:dyDescent="0.45">
      <c r="B27665" s="2"/>
      <c r="C27665" s="2"/>
    </row>
    <row r="27666" spans="2:3" x14ac:dyDescent="0.45">
      <c r="B27666" s="2"/>
      <c r="C27666" s="2"/>
    </row>
    <row r="27667" spans="2:3" x14ac:dyDescent="0.45">
      <c r="B27667" s="2"/>
      <c r="C27667" s="2"/>
    </row>
    <row r="27668" spans="2:3" x14ac:dyDescent="0.45">
      <c r="B27668" s="2"/>
      <c r="C27668" s="2"/>
    </row>
    <row r="27669" spans="2:3" x14ac:dyDescent="0.45">
      <c r="B27669" s="2"/>
      <c r="C27669" s="2"/>
    </row>
    <row r="27670" spans="2:3" x14ac:dyDescent="0.45">
      <c r="B27670" s="2"/>
      <c r="C27670" s="2"/>
    </row>
    <row r="27671" spans="2:3" x14ac:dyDescent="0.45">
      <c r="B27671" s="2"/>
      <c r="C27671" s="2"/>
    </row>
    <row r="27672" spans="2:3" x14ac:dyDescent="0.45">
      <c r="B27672" s="2"/>
      <c r="C27672" s="2"/>
    </row>
    <row r="27673" spans="2:3" x14ac:dyDescent="0.45">
      <c r="B27673" s="2"/>
      <c r="C27673" s="2"/>
    </row>
    <row r="27674" spans="2:3" x14ac:dyDescent="0.45">
      <c r="B27674" s="2"/>
      <c r="C27674" s="2"/>
    </row>
    <row r="27675" spans="2:3" x14ac:dyDescent="0.45">
      <c r="B27675" s="2"/>
      <c r="C27675" s="2"/>
    </row>
    <row r="27676" spans="2:3" x14ac:dyDescent="0.45">
      <c r="B27676" s="2"/>
      <c r="C27676" s="2"/>
    </row>
    <row r="27677" spans="2:3" x14ac:dyDescent="0.45">
      <c r="B27677" s="2"/>
      <c r="C27677" s="2"/>
    </row>
    <row r="27678" spans="2:3" x14ac:dyDescent="0.45">
      <c r="B27678" s="2"/>
      <c r="C27678" s="2"/>
    </row>
    <row r="27679" spans="2:3" x14ac:dyDescent="0.45">
      <c r="B27679" s="2"/>
      <c r="C27679" s="2"/>
    </row>
    <row r="27680" spans="2:3" x14ac:dyDescent="0.45">
      <c r="B27680" s="2"/>
      <c r="C27680" s="2"/>
    </row>
    <row r="27681" spans="2:3" x14ac:dyDescent="0.45">
      <c r="B27681" s="2"/>
      <c r="C27681" s="2"/>
    </row>
    <row r="27682" spans="2:3" x14ac:dyDescent="0.45">
      <c r="B27682" s="2"/>
      <c r="C27682" s="2"/>
    </row>
    <row r="27683" spans="2:3" x14ac:dyDescent="0.45">
      <c r="B27683" s="2"/>
      <c r="C27683" s="2"/>
    </row>
    <row r="27684" spans="2:3" x14ac:dyDescent="0.45">
      <c r="B27684" s="2"/>
      <c r="C27684" s="2"/>
    </row>
    <row r="27685" spans="2:3" x14ac:dyDescent="0.45">
      <c r="B27685" s="2"/>
      <c r="C27685" s="2"/>
    </row>
    <row r="27686" spans="2:3" x14ac:dyDescent="0.45">
      <c r="B27686" s="2"/>
      <c r="C27686" s="2"/>
    </row>
    <row r="27687" spans="2:3" x14ac:dyDescent="0.45">
      <c r="B27687" s="2"/>
      <c r="C27687" s="2"/>
    </row>
    <row r="27688" spans="2:3" x14ac:dyDescent="0.45">
      <c r="B27688" s="2"/>
      <c r="C27688" s="2"/>
    </row>
    <row r="27689" spans="2:3" x14ac:dyDescent="0.45">
      <c r="B27689" s="2"/>
      <c r="C27689" s="2"/>
    </row>
    <row r="27690" spans="2:3" x14ac:dyDescent="0.45">
      <c r="B27690" s="2"/>
      <c r="C27690" s="2"/>
    </row>
    <row r="27691" spans="2:3" x14ac:dyDescent="0.45">
      <c r="B27691" s="2"/>
      <c r="C27691" s="2"/>
    </row>
    <row r="27692" spans="2:3" x14ac:dyDescent="0.45">
      <c r="B27692" s="2"/>
      <c r="C27692" s="2"/>
    </row>
    <row r="27693" spans="2:3" x14ac:dyDescent="0.45">
      <c r="B27693" s="2"/>
      <c r="C27693" s="2"/>
    </row>
    <row r="27694" spans="2:3" x14ac:dyDescent="0.45">
      <c r="B27694" s="2"/>
      <c r="C27694" s="2"/>
    </row>
    <row r="27695" spans="2:3" x14ac:dyDescent="0.45">
      <c r="B27695" s="2"/>
      <c r="C27695" s="2"/>
    </row>
    <row r="27696" spans="2:3" x14ac:dyDescent="0.45">
      <c r="B27696" s="2"/>
      <c r="C27696" s="2"/>
    </row>
    <row r="27697" spans="2:3" x14ac:dyDescent="0.45">
      <c r="B27697" s="2"/>
      <c r="C27697" s="2"/>
    </row>
    <row r="27698" spans="2:3" x14ac:dyDescent="0.45">
      <c r="B27698" s="2"/>
      <c r="C27698" s="2"/>
    </row>
    <row r="27699" spans="2:3" x14ac:dyDescent="0.45">
      <c r="B27699" s="2"/>
      <c r="C27699" s="2"/>
    </row>
    <row r="27700" spans="2:3" x14ac:dyDescent="0.45">
      <c r="B27700" s="2"/>
      <c r="C27700" s="2"/>
    </row>
    <row r="27701" spans="2:3" x14ac:dyDescent="0.45">
      <c r="B27701" s="2"/>
      <c r="C27701" s="2"/>
    </row>
    <row r="27702" spans="2:3" x14ac:dyDescent="0.45">
      <c r="B27702" s="2"/>
      <c r="C27702" s="2"/>
    </row>
    <row r="27703" spans="2:3" x14ac:dyDescent="0.45">
      <c r="B27703" s="2"/>
      <c r="C27703" s="2"/>
    </row>
    <row r="27704" spans="2:3" x14ac:dyDescent="0.45">
      <c r="B27704" s="2"/>
      <c r="C27704" s="2"/>
    </row>
    <row r="27705" spans="2:3" x14ac:dyDescent="0.45">
      <c r="B27705" s="2"/>
      <c r="C27705" s="2"/>
    </row>
    <row r="27706" spans="2:3" x14ac:dyDescent="0.45">
      <c r="B27706" s="2"/>
      <c r="C27706" s="2"/>
    </row>
    <row r="27707" spans="2:3" x14ac:dyDescent="0.45">
      <c r="B27707" s="2"/>
      <c r="C27707" s="2"/>
    </row>
    <row r="27708" spans="2:3" x14ac:dyDescent="0.45">
      <c r="B27708" s="2"/>
      <c r="C27708" s="2"/>
    </row>
    <row r="27709" spans="2:3" x14ac:dyDescent="0.45">
      <c r="B27709" s="2"/>
      <c r="C27709" s="2"/>
    </row>
    <row r="27710" spans="2:3" x14ac:dyDescent="0.45">
      <c r="B27710" s="2"/>
      <c r="C27710" s="2"/>
    </row>
    <row r="27711" spans="2:3" x14ac:dyDescent="0.45">
      <c r="B27711" s="2"/>
      <c r="C27711" s="2"/>
    </row>
    <row r="27712" spans="2:3" x14ac:dyDescent="0.45">
      <c r="B27712" s="2"/>
      <c r="C27712" s="2"/>
    </row>
    <row r="27713" spans="2:3" x14ac:dyDescent="0.45">
      <c r="B27713" s="2"/>
      <c r="C27713" s="2"/>
    </row>
    <row r="27714" spans="2:3" x14ac:dyDescent="0.45">
      <c r="B27714" s="2"/>
      <c r="C27714" s="2"/>
    </row>
    <row r="27715" spans="2:3" x14ac:dyDescent="0.45">
      <c r="B27715" s="2"/>
      <c r="C27715" s="2"/>
    </row>
    <row r="27716" spans="2:3" x14ac:dyDescent="0.45">
      <c r="B27716" s="2"/>
      <c r="C27716" s="2"/>
    </row>
    <row r="27717" spans="2:3" x14ac:dyDescent="0.45">
      <c r="B27717" s="2"/>
      <c r="C27717" s="2"/>
    </row>
    <row r="27718" spans="2:3" x14ac:dyDescent="0.45">
      <c r="B27718" s="2"/>
      <c r="C27718" s="2"/>
    </row>
    <row r="27719" spans="2:3" x14ac:dyDescent="0.45">
      <c r="B27719" s="2"/>
      <c r="C27719" s="2"/>
    </row>
    <row r="27720" spans="2:3" x14ac:dyDescent="0.45">
      <c r="B27720" s="2"/>
      <c r="C27720" s="2"/>
    </row>
    <row r="27721" spans="2:3" x14ac:dyDescent="0.45">
      <c r="B27721" s="2"/>
      <c r="C27721" s="2"/>
    </row>
    <row r="27722" spans="2:3" x14ac:dyDescent="0.45">
      <c r="B27722" s="2"/>
      <c r="C27722" s="2"/>
    </row>
    <row r="27723" spans="2:3" x14ac:dyDescent="0.45">
      <c r="B27723" s="2"/>
      <c r="C27723" s="2"/>
    </row>
    <row r="27724" spans="2:3" x14ac:dyDescent="0.45">
      <c r="B27724" s="2"/>
      <c r="C27724" s="2"/>
    </row>
    <row r="27725" spans="2:3" x14ac:dyDescent="0.45">
      <c r="B27725" s="2"/>
      <c r="C27725" s="2"/>
    </row>
    <row r="27726" spans="2:3" x14ac:dyDescent="0.45">
      <c r="B27726" s="2"/>
      <c r="C27726" s="2"/>
    </row>
    <row r="27727" spans="2:3" x14ac:dyDescent="0.45">
      <c r="B27727" s="2"/>
      <c r="C27727" s="2"/>
    </row>
    <row r="27728" spans="2:3" x14ac:dyDescent="0.45">
      <c r="B27728" s="2"/>
      <c r="C27728" s="2"/>
    </row>
    <row r="27729" spans="2:3" x14ac:dyDescent="0.45">
      <c r="B27729" s="2"/>
      <c r="C27729" s="2"/>
    </row>
    <row r="27730" spans="2:3" x14ac:dyDescent="0.45">
      <c r="B27730" s="2"/>
      <c r="C27730" s="2"/>
    </row>
    <row r="27731" spans="2:3" x14ac:dyDescent="0.45">
      <c r="B27731" s="2"/>
      <c r="C27731" s="2"/>
    </row>
    <row r="27732" spans="2:3" x14ac:dyDescent="0.45">
      <c r="B27732" s="2"/>
      <c r="C27732" s="2"/>
    </row>
    <row r="27733" spans="2:3" x14ac:dyDescent="0.45">
      <c r="B27733" s="2"/>
      <c r="C27733" s="2"/>
    </row>
    <row r="27734" spans="2:3" x14ac:dyDescent="0.45">
      <c r="B27734" s="2"/>
      <c r="C27734" s="2"/>
    </row>
    <row r="27735" spans="2:3" x14ac:dyDescent="0.45">
      <c r="B27735" s="2"/>
      <c r="C27735" s="2"/>
    </row>
    <row r="27736" spans="2:3" x14ac:dyDescent="0.45">
      <c r="B27736" s="2"/>
      <c r="C27736" s="2"/>
    </row>
    <row r="27737" spans="2:3" x14ac:dyDescent="0.45">
      <c r="B27737" s="2"/>
      <c r="C27737" s="2"/>
    </row>
    <row r="27738" spans="2:3" x14ac:dyDescent="0.45">
      <c r="B27738" s="2"/>
      <c r="C27738" s="2"/>
    </row>
    <row r="27739" spans="2:3" x14ac:dyDescent="0.45">
      <c r="B27739" s="2"/>
      <c r="C27739" s="2"/>
    </row>
    <row r="27740" spans="2:3" x14ac:dyDescent="0.45">
      <c r="B27740" s="2"/>
      <c r="C27740" s="2"/>
    </row>
    <row r="27741" spans="2:3" x14ac:dyDescent="0.45">
      <c r="B27741" s="2"/>
      <c r="C27741" s="2"/>
    </row>
    <row r="27742" spans="2:3" x14ac:dyDescent="0.45">
      <c r="B27742" s="2"/>
      <c r="C27742" s="2"/>
    </row>
    <row r="27743" spans="2:3" x14ac:dyDescent="0.45">
      <c r="B27743" s="2"/>
      <c r="C27743" s="2"/>
    </row>
    <row r="27744" spans="2:3" x14ac:dyDescent="0.45">
      <c r="B27744" s="2"/>
      <c r="C27744" s="2"/>
    </row>
    <row r="27745" spans="2:3" x14ac:dyDescent="0.45">
      <c r="B27745" s="2"/>
      <c r="C27745" s="2"/>
    </row>
    <row r="27746" spans="2:3" x14ac:dyDescent="0.45">
      <c r="B27746" s="2"/>
      <c r="C27746" s="2"/>
    </row>
    <row r="27747" spans="2:3" x14ac:dyDescent="0.45">
      <c r="B27747" s="2"/>
      <c r="C27747" s="2"/>
    </row>
    <row r="27748" spans="2:3" x14ac:dyDescent="0.45">
      <c r="B27748" s="2"/>
      <c r="C27748" s="2"/>
    </row>
    <row r="27749" spans="2:3" x14ac:dyDescent="0.45">
      <c r="B27749" s="2"/>
      <c r="C27749" s="2"/>
    </row>
    <row r="27750" spans="2:3" x14ac:dyDescent="0.45">
      <c r="B27750" s="2"/>
      <c r="C27750" s="2"/>
    </row>
    <row r="27751" spans="2:3" x14ac:dyDescent="0.45">
      <c r="B27751" s="2"/>
      <c r="C27751" s="2"/>
    </row>
    <row r="27752" spans="2:3" x14ac:dyDescent="0.45">
      <c r="B27752" s="2"/>
      <c r="C27752" s="2"/>
    </row>
    <row r="27753" spans="2:3" x14ac:dyDescent="0.45">
      <c r="B27753" s="2"/>
      <c r="C27753" s="2"/>
    </row>
    <row r="27754" spans="2:3" x14ac:dyDescent="0.45">
      <c r="B27754" s="2"/>
      <c r="C27754" s="2"/>
    </row>
    <row r="27755" spans="2:3" x14ac:dyDescent="0.45">
      <c r="B27755" s="2"/>
      <c r="C27755" s="2"/>
    </row>
    <row r="27756" spans="2:3" x14ac:dyDescent="0.45">
      <c r="B27756" s="2"/>
      <c r="C27756" s="2"/>
    </row>
    <row r="27757" spans="2:3" x14ac:dyDescent="0.45">
      <c r="B27757" s="2"/>
      <c r="C27757" s="2"/>
    </row>
    <row r="27758" spans="2:3" x14ac:dyDescent="0.45">
      <c r="B27758" s="2"/>
      <c r="C27758" s="2"/>
    </row>
    <row r="27759" spans="2:3" x14ac:dyDescent="0.45">
      <c r="B27759" s="2"/>
      <c r="C27759" s="2"/>
    </row>
    <row r="27760" spans="2:3" x14ac:dyDescent="0.45">
      <c r="B27760" s="2"/>
      <c r="C27760" s="2"/>
    </row>
    <row r="27761" spans="2:3" x14ac:dyDescent="0.45">
      <c r="B27761" s="2"/>
      <c r="C27761" s="2"/>
    </row>
    <row r="27762" spans="2:3" x14ac:dyDescent="0.45">
      <c r="B27762" s="2"/>
      <c r="C27762" s="2"/>
    </row>
    <row r="27763" spans="2:3" x14ac:dyDescent="0.45">
      <c r="B27763" s="2"/>
      <c r="C27763" s="2"/>
    </row>
    <row r="27764" spans="2:3" x14ac:dyDescent="0.45">
      <c r="B27764" s="2"/>
      <c r="C27764" s="2"/>
    </row>
    <row r="27765" spans="2:3" x14ac:dyDescent="0.45">
      <c r="B27765" s="2"/>
      <c r="C27765" s="2"/>
    </row>
    <row r="27766" spans="2:3" x14ac:dyDescent="0.45">
      <c r="B27766" s="2"/>
      <c r="C27766" s="2"/>
    </row>
    <row r="27767" spans="2:3" x14ac:dyDescent="0.45">
      <c r="B27767" s="2"/>
      <c r="C27767" s="2"/>
    </row>
    <row r="27768" spans="2:3" x14ac:dyDescent="0.45">
      <c r="B27768" s="2"/>
      <c r="C27768" s="2"/>
    </row>
    <row r="27769" spans="2:3" x14ac:dyDescent="0.45">
      <c r="B27769" s="2"/>
      <c r="C27769" s="2"/>
    </row>
    <row r="27770" spans="2:3" x14ac:dyDescent="0.45">
      <c r="B27770" s="2"/>
      <c r="C27770" s="2"/>
    </row>
    <row r="27771" spans="2:3" x14ac:dyDescent="0.45">
      <c r="B27771" s="2"/>
      <c r="C27771" s="2"/>
    </row>
    <row r="27772" spans="2:3" x14ac:dyDescent="0.45">
      <c r="B27772" s="2"/>
      <c r="C27772" s="2"/>
    </row>
    <row r="27773" spans="2:3" x14ac:dyDescent="0.45">
      <c r="B27773" s="2"/>
      <c r="C27773" s="2"/>
    </row>
    <row r="27774" spans="2:3" x14ac:dyDescent="0.45">
      <c r="B27774" s="2"/>
      <c r="C27774" s="2"/>
    </row>
    <row r="27775" spans="2:3" x14ac:dyDescent="0.45">
      <c r="B27775" s="2"/>
      <c r="C27775" s="2"/>
    </row>
    <row r="27776" spans="2:3" x14ac:dyDescent="0.45">
      <c r="B27776" s="2"/>
      <c r="C27776" s="2"/>
    </row>
    <row r="27777" spans="2:3" x14ac:dyDescent="0.45">
      <c r="B27777" s="2"/>
      <c r="C27777" s="2"/>
    </row>
    <row r="27778" spans="2:3" x14ac:dyDescent="0.45">
      <c r="B27778" s="2"/>
      <c r="C27778" s="2"/>
    </row>
    <row r="27779" spans="2:3" x14ac:dyDescent="0.45">
      <c r="B27779" s="2"/>
      <c r="C27779" s="2"/>
    </row>
    <row r="27780" spans="2:3" x14ac:dyDescent="0.45">
      <c r="B27780" s="2"/>
      <c r="C27780" s="2"/>
    </row>
    <row r="27781" spans="2:3" x14ac:dyDescent="0.45">
      <c r="B27781" s="2"/>
      <c r="C27781" s="2"/>
    </row>
    <row r="27782" spans="2:3" x14ac:dyDescent="0.45">
      <c r="B27782" s="2"/>
      <c r="C27782" s="2"/>
    </row>
    <row r="27783" spans="2:3" x14ac:dyDescent="0.45">
      <c r="B27783" s="2"/>
      <c r="C27783" s="2"/>
    </row>
    <row r="27784" spans="2:3" x14ac:dyDescent="0.45">
      <c r="B27784" s="2"/>
      <c r="C27784" s="2"/>
    </row>
    <row r="27785" spans="2:3" x14ac:dyDescent="0.45">
      <c r="B27785" s="2"/>
      <c r="C27785" s="2"/>
    </row>
    <row r="27786" spans="2:3" x14ac:dyDescent="0.45">
      <c r="B27786" s="2"/>
      <c r="C27786" s="2"/>
    </row>
    <row r="27787" spans="2:3" x14ac:dyDescent="0.45">
      <c r="B27787" s="2"/>
      <c r="C27787" s="2"/>
    </row>
    <row r="27788" spans="2:3" x14ac:dyDescent="0.45">
      <c r="B27788" s="2"/>
      <c r="C27788" s="2"/>
    </row>
    <row r="27789" spans="2:3" x14ac:dyDescent="0.45">
      <c r="B27789" s="2"/>
      <c r="C27789" s="2"/>
    </row>
    <row r="27790" spans="2:3" x14ac:dyDescent="0.45">
      <c r="B27790" s="2"/>
      <c r="C27790" s="2"/>
    </row>
    <row r="27791" spans="2:3" x14ac:dyDescent="0.45">
      <c r="B27791" s="2"/>
      <c r="C27791" s="2"/>
    </row>
    <row r="27792" spans="2:3" x14ac:dyDescent="0.45">
      <c r="B27792" s="2"/>
      <c r="C27792" s="2"/>
    </row>
    <row r="27793" spans="2:3" x14ac:dyDescent="0.45">
      <c r="B27793" s="2"/>
      <c r="C27793" s="2"/>
    </row>
    <row r="27794" spans="2:3" x14ac:dyDescent="0.45">
      <c r="B27794" s="2"/>
      <c r="C27794" s="2"/>
    </row>
    <row r="27795" spans="2:3" x14ac:dyDescent="0.45">
      <c r="B27795" s="2"/>
      <c r="C27795" s="2"/>
    </row>
    <row r="27796" spans="2:3" x14ac:dyDescent="0.45">
      <c r="B27796" s="2"/>
      <c r="C27796" s="2"/>
    </row>
    <row r="27797" spans="2:3" x14ac:dyDescent="0.45">
      <c r="B27797" s="2"/>
      <c r="C27797" s="2"/>
    </row>
    <row r="27798" spans="2:3" x14ac:dyDescent="0.45">
      <c r="B27798" s="2"/>
      <c r="C27798" s="2"/>
    </row>
    <row r="27799" spans="2:3" x14ac:dyDescent="0.45">
      <c r="B27799" s="2"/>
      <c r="C27799" s="2"/>
    </row>
    <row r="27800" spans="2:3" x14ac:dyDescent="0.45">
      <c r="B27800" s="2"/>
      <c r="C27800" s="2"/>
    </row>
    <row r="27801" spans="2:3" x14ac:dyDescent="0.45">
      <c r="B27801" s="2"/>
      <c r="C27801" s="2"/>
    </row>
    <row r="27802" spans="2:3" x14ac:dyDescent="0.45">
      <c r="B27802" s="2"/>
      <c r="C27802" s="2"/>
    </row>
    <row r="27803" spans="2:3" x14ac:dyDescent="0.45">
      <c r="B27803" s="2"/>
      <c r="C27803" s="2"/>
    </row>
    <row r="27804" spans="2:3" x14ac:dyDescent="0.45">
      <c r="B27804" s="2"/>
      <c r="C27804" s="2"/>
    </row>
    <row r="27805" spans="2:3" x14ac:dyDescent="0.45">
      <c r="B27805" s="2"/>
      <c r="C27805" s="2"/>
    </row>
    <row r="27806" spans="2:3" x14ac:dyDescent="0.45">
      <c r="B27806" s="2"/>
      <c r="C27806" s="2"/>
    </row>
    <row r="27807" spans="2:3" x14ac:dyDescent="0.45">
      <c r="B27807" s="2"/>
      <c r="C27807" s="2"/>
    </row>
    <row r="27808" spans="2:3" x14ac:dyDescent="0.45">
      <c r="B27808" s="2"/>
      <c r="C27808" s="2"/>
    </row>
    <row r="27809" spans="2:3" x14ac:dyDescent="0.45">
      <c r="B27809" s="2"/>
      <c r="C27809" s="2"/>
    </row>
    <row r="27810" spans="2:3" x14ac:dyDescent="0.45">
      <c r="B27810" s="2"/>
      <c r="C27810" s="2"/>
    </row>
    <row r="27811" spans="2:3" x14ac:dyDescent="0.45">
      <c r="B27811" s="2"/>
      <c r="C27811" s="2"/>
    </row>
    <row r="27812" spans="2:3" x14ac:dyDescent="0.45">
      <c r="B27812" s="2"/>
      <c r="C27812" s="2"/>
    </row>
    <row r="27813" spans="2:3" x14ac:dyDescent="0.45">
      <c r="B27813" s="2"/>
      <c r="C27813" s="2"/>
    </row>
    <row r="27814" spans="2:3" x14ac:dyDescent="0.45">
      <c r="B27814" s="2"/>
      <c r="C27814" s="2"/>
    </row>
    <row r="27815" spans="2:3" x14ac:dyDescent="0.45">
      <c r="B27815" s="2"/>
      <c r="C27815" s="2"/>
    </row>
    <row r="27816" spans="2:3" x14ac:dyDescent="0.45">
      <c r="B27816" s="2"/>
      <c r="C27816" s="2"/>
    </row>
    <row r="27817" spans="2:3" x14ac:dyDescent="0.45">
      <c r="B27817" s="2"/>
      <c r="C27817" s="2"/>
    </row>
    <row r="27818" spans="2:3" x14ac:dyDescent="0.45">
      <c r="B27818" s="2"/>
      <c r="C27818" s="2"/>
    </row>
    <row r="27819" spans="2:3" x14ac:dyDescent="0.45">
      <c r="B27819" s="2"/>
      <c r="C27819" s="2"/>
    </row>
    <row r="27820" spans="2:3" x14ac:dyDescent="0.45">
      <c r="B27820" s="2"/>
      <c r="C27820" s="2"/>
    </row>
    <row r="27821" spans="2:3" x14ac:dyDescent="0.45">
      <c r="B27821" s="2"/>
      <c r="C27821" s="2"/>
    </row>
    <row r="27822" spans="2:3" x14ac:dyDescent="0.45">
      <c r="B27822" s="2"/>
      <c r="C27822" s="2"/>
    </row>
    <row r="27823" spans="2:3" x14ac:dyDescent="0.45">
      <c r="B27823" s="2"/>
      <c r="C27823" s="2"/>
    </row>
    <row r="27824" spans="2:3" x14ac:dyDescent="0.45">
      <c r="B27824" s="2"/>
      <c r="C27824" s="2"/>
    </row>
    <row r="27825" spans="2:3" x14ac:dyDescent="0.45">
      <c r="B27825" s="2"/>
      <c r="C27825" s="2"/>
    </row>
    <row r="27826" spans="2:3" x14ac:dyDescent="0.45">
      <c r="B27826" s="2"/>
      <c r="C27826" s="2"/>
    </row>
    <row r="27827" spans="2:3" x14ac:dyDescent="0.45">
      <c r="B27827" s="2"/>
      <c r="C27827" s="2"/>
    </row>
    <row r="27828" spans="2:3" x14ac:dyDescent="0.45">
      <c r="B27828" s="2"/>
      <c r="C27828" s="2"/>
    </row>
    <row r="27829" spans="2:3" x14ac:dyDescent="0.45">
      <c r="B27829" s="2"/>
      <c r="C27829" s="2"/>
    </row>
    <row r="27830" spans="2:3" x14ac:dyDescent="0.45">
      <c r="B27830" s="2"/>
      <c r="C27830" s="2"/>
    </row>
    <row r="27831" spans="2:3" x14ac:dyDescent="0.45">
      <c r="B27831" s="2"/>
      <c r="C27831" s="2"/>
    </row>
    <row r="27832" spans="2:3" x14ac:dyDescent="0.45">
      <c r="B27832" s="2"/>
      <c r="C27832" s="2"/>
    </row>
    <row r="27833" spans="2:3" x14ac:dyDescent="0.45">
      <c r="B27833" s="2"/>
      <c r="C27833" s="2"/>
    </row>
    <row r="27834" spans="2:3" x14ac:dyDescent="0.45">
      <c r="B27834" s="2"/>
      <c r="C27834" s="2"/>
    </row>
    <row r="27835" spans="2:3" x14ac:dyDescent="0.45">
      <c r="B27835" s="2"/>
      <c r="C27835" s="2"/>
    </row>
    <row r="27836" spans="2:3" x14ac:dyDescent="0.45">
      <c r="B27836" s="2"/>
      <c r="C27836" s="2"/>
    </row>
    <row r="27837" spans="2:3" x14ac:dyDescent="0.45">
      <c r="B27837" s="2"/>
      <c r="C27837" s="2"/>
    </row>
    <row r="27838" spans="2:3" x14ac:dyDescent="0.45">
      <c r="B27838" s="2"/>
      <c r="C27838" s="2"/>
    </row>
    <row r="27839" spans="2:3" x14ac:dyDescent="0.45">
      <c r="B27839" s="2"/>
      <c r="C27839" s="2"/>
    </row>
    <row r="27840" spans="2:3" x14ac:dyDescent="0.45">
      <c r="B27840" s="2"/>
      <c r="C27840" s="2"/>
    </row>
    <row r="27841" spans="2:3" x14ac:dyDescent="0.45">
      <c r="B27841" s="2"/>
      <c r="C27841" s="2"/>
    </row>
    <row r="27842" spans="2:3" x14ac:dyDescent="0.45">
      <c r="B27842" s="2"/>
      <c r="C27842" s="2"/>
    </row>
    <row r="27843" spans="2:3" x14ac:dyDescent="0.45">
      <c r="B27843" s="2"/>
      <c r="C27843" s="2"/>
    </row>
    <row r="27844" spans="2:3" x14ac:dyDescent="0.45">
      <c r="B27844" s="2"/>
      <c r="C27844" s="2"/>
    </row>
    <row r="27845" spans="2:3" x14ac:dyDescent="0.45">
      <c r="B27845" s="2"/>
      <c r="C27845" s="2"/>
    </row>
    <row r="27846" spans="2:3" x14ac:dyDescent="0.45">
      <c r="B27846" s="2"/>
      <c r="C27846" s="2"/>
    </row>
    <row r="27847" spans="2:3" x14ac:dyDescent="0.45">
      <c r="B27847" s="2"/>
      <c r="C27847" s="2"/>
    </row>
    <row r="27848" spans="2:3" x14ac:dyDescent="0.45">
      <c r="B27848" s="2"/>
      <c r="C27848" s="2"/>
    </row>
    <row r="27849" spans="2:3" x14ac:dyDescent="0.45">
      <c r="B27849" s="2"/>
      <c r="C27849" s="2"/>
    </row>
    <row r="27850" spans="2:3" x14ac:dyDescent="0.45">
      <c r="B27850" s="2"/>
      <c r="C27850" s="2"/>
    </row>
    <row r="27851" spans="2:3" x14ac:dyDescent="0.45">
      <c r="B27851" s="2"/>
      <c r="C27851" s="2"/>
    </row>
    <row r="27852" spans="2:3" x14ac:dyDescent="0.45">
      <c r="B27852" s="2"/>
      <c r="C27852" s="2"/>
    </row>
    <row r="27853" spans="2:3" x14ac:dyDescent="0.45">
      <c r="B27853" s="2"/>
      <c r="C27853" s="2"/>
    </row>
    <row r="27854" spans="2:3" x14ac:dyDescent="0.45">
      <c r="B27854" s="2"/>
      <c r="C27854" s="2"/>
    </row>
    <row r="27855" spans="2:3" x14ac:dyDescent="0.45">
      <c r="B27855" s="2"/>
      <c r="C27855" s="2"/>
    </row>
    <row r="27856" spans="2:3" x14ac:dyDescent="0.45">
      <c r="B27856" s="2"/>
      <c r="C27856" s="2"/>
    </row>
    <row r="27857" spans="2:3" x14ac:dyDescent="0.45">
      <c r="B27857" s="2"/>
      <c r="C27857" s="2"/>
    </row>
    <row r="27858" spans="2:3" x14ac:dyDescent="0.45">
      <c r="B27858" s="2"/>
      <c r="C27858" s="2"/>
    </row>
    <row r="27859" spans="2:3" x14ac:dyDescent="0.45">
      <c r="B27859" s="2"/>
      <c r="C27859" s="2"/>
    </row>
    <row r="27860" spans="2:3" x14ac:dyDescent="0.45">
      <c r="B27860" s="2"/>
      <c r="C27860" s="2"/>
    </row>
    <row r="27861" spans="2:3" x14ac:dyDescent="0.45">
      <c r="B27861" s="2"/>
      <c r="C27861" s="2"/>
    </row>
    <row r="27862" spans="2:3" x14ac:dyDescent="0.45">
      <c r="B27862" s="2"/>
      <c r="C27862" s="2"/>
    </row>
    <row r="27863" spans="2:3" x14ac:dyDescent="0.45">
      <c r="B27863" s="2"/>
      <c r="C27863" s="2"/>
    </row>
    <row r="27864" spans="2:3" x14ac:dyDescent="0.45">
      <c r="B27864" s="2"/>
      <c r="C27864" s="2"/>
    </row>
    <row r="27865" spans="2:3" x14ac:dyDescent="0.45">
      <c r="B27865" s="2"/>
      <c r="C27865" s="2"/>
    </row>
    <row r="27866" spans="2:3" x14ac:dyDescent="0.45">
      <c r="B27866" s="2"/>
      <c r="C27866" s="2"/>
    </row>
    <row r="27867" spans="2:3" x14ac:dyDescent="0.45">
      <c r="B27867" s="2"/>
      <c r="C27867" s="2"/>
    </row>
    <row r="27868" spans="2:3" x14ac:dyDescent="0.45">
      <c r="B27868" s="2"/>
      <c r="C27868" s="2"/>
    </row>
    <row r="27869" spans="2:3" x14ac:dyDescent="0.45">
      <c r="B27869" s="2"/>
      <c r="C27869" s="2"/>
    </row>
    <row r="27870" spans="2:3" x14ac:dyDescent="0.45">
      <c r="B27870" s="2"/>
      <c r="C27870" s="2"/>
    </row>
    <row r="27871" spans="2:3" x14ac:dyDescent="0.45">
      <c r="B27871" s="2"/>
      <c r="C27871" s="2"/>
    </row>
    <row r="27872" spans="2:3" x14ac:dyDescent="0.45">
      <c r="B27872" s="2"/>
      <c r="C27872" s="2"/>
    </row>
    <row r="27873" spans="2:3" x14ac:dyDescent="0.45">
      <c r="B27873" s="2"/>
      <c r="C27873" s="2"/>
    </row>
    <row r="27874" spans="2:3" x14ac:dyDescent="0.45">
      <c r="B27874" s="2"/>
      <c r="C27874" s="2"/>
    </row>
    <row r="27875" spans="2:3" x14ac:dyDescent="0.45">
      <c r="B27875" s="2"/>
      <c r="C27875" s="2"/>
    </row>
    <row r="27876" spans="2:3" x14ac:dyDescent="0.45">
      <c r="B27876" s="2"/>
      <c r="C27876" s="2"/>
    </row>
    <row r="27877" spans="2:3" x14ac:dyDescent="0.45">
      <c r="B27877" s="2"/>
      <c r="C27877" s="2"/>
    </row>
    <row r="27878" spans="2:3" x14ac:dyDescent="0.45">
      <c r="B27878" s="2"/>
      <c r="C27878" s="2"/>
    </row>
    <row r="27879" spans="2:3" x14ac:dyDescent="0.45">
      <c r="B27879" s="2"/>
      <c r="C27879" s="2"/>
    </row>
    <row r="27880" spans="2:3" x14ac:dyDescent="0.45">
      <c r="B27880" s="2"/>
      <c r="C27880" s="2"/>
    </row>
    <row r="27881" spans="2:3" x14ac:dyDescent="0.45">
      <c r="B27881" s="2"/>
      <c r="C27881" s="2"/>
    </row>
    <row r="27882" spans="2:3" x14ac:dyDescent="0.45">
      <c r="B27882" s="2"/>
      <c r="C27882" s="2"/>
    </row>
    <row r="27883" spans="2:3" x14ac:dyDescent="0.45">
      <c r="B27883" s="2"/>
      <c r="C27883" s="2"/>
    </row>
    <row r="27884" spans="2:3" x14ac:dyDescent="0.45">
      <c r="B27884" s="2"/>
      <c r="C27884" s="2"/>
    </row>
    <row r="27885" spans="2:3" x14ac:dyDescent="0.45">
      <c r="B27885" s="2"/>
      <c r="C27885" s="2"/>
    </row>
    <row r="27886" spans="2:3" x14ac:dyDescent="0.45">
      <c r="B27886" s="2"/>
      <c r="C27886" s="2"/>
    </row>
    <row r="27887" spans="2:3" x14ac:dyDescent="0.45">
      <c r="B27887" s="2"/>
      <c r="C27887" s="2"/>
    </row>
    <row r="27888" spans="2:3" x14ac:dyDescent="0.45">
      <c r="B27888" s="2"/>
      <c r="C27888" s="2"/>
    </row>
    <row r="27889" spans="2:3" x14ac:dyDescent="0.45">
      <c r="B27889" s="2"/>
      <c r="C27889" s="2"/>
    </row>
    <row r="27890" spans="2:3" x14ac:dyDescent="0.45">
      <c r="B27890" s="2"/>
      <c r="C27890" s="2"/>
    </row>
    <row r="27891" spans="2:3" x14ac:dyDescent="0.45">
      <c r="B27891" s="2"/>
      <c r="C27891" s="2"/>
    </row>
    <row r="27892" spans="2:3" x14ac:dyDescent="0.45">
      <c r="B27892" s="2"/>
      <c r="C27892" s="2"/>
    </row>
    <row r="27893" spans="2:3" x14ac:dyDescent="0.45">
      <c r="B27893" s="2"/>
      <c r="C27893" s="2"/>
    </row>
    <row r="27894" spans="2:3" x14ac:dyDescent="0.45">
      <c r="B27894" s="2"/>
      <c r="C27894" s="2"/>
    </row>
    <row r="27895" spans="2:3" x14ac:dyDescent="0.45">
      <c r="B27895" s="2"/>
      <c r="C27895" s="2"/>
    </row>
    <row r="27896" spans="2:3" x14ac:dyDescent="0.45">
      <c r="B27896" s="2"/>
      <c r="C27896" s="2"/>
    </row>
    <row r="27897" spans="2:3" x14ac:dyDescent="0.45">
      <c r="B27897" s="2"/>
      <c r="C27897" s="2"/>
    </row>
    <row r="27898" spans="2:3" x14ac:dyDescent="0.45">
      <c r="B27898" s="2"/>
      <c r="C27898" s="2"/>
    </row>
    <row r="27899" spans="2:3" x14ac:dyDescent="0.45">
      <c r="B27899" s="2"/>
      <c r="C27899" s="2"/>
    </row>
    <row r="27900" spans="2:3" x14ac:dyDescent="0.45">
      <c r="B27900" s="2"/>
      <c r="C27900" s="2"/>
    </row>
    <row r="27901" spans="2:3" x14ac:dyDescent="0.45">
      <c r="B27901" s="2"/>
      <c r="C27901" s="2"/>
    </row>
    <row r="27902" spans="2:3" x14ac:dyDescent="0.45">
      <c r="B27902" s="2"/>
      <c r="C27902" s="2"/>
    </row>
    <row r="27903" spans="2:3" x14ac:dyDescent="0.45">
      <c r="B27903" s="2"/>
      <c r="C27903" s="2"/>
    </row>
    <row r="27904" spans="2:3" x14ac:dyDescent="0.45">
      <c r="B27904" s="2"/>
      <c r="C27904" s="2"/>
    </row>
    <row r="27905" spans="2:3" x14ac:dyDescent="0.45">
      <c r="B27905" s="2"/>
      <c r="C27905" s="2"/>
    </row>
    <row r="27906" spans="2:3" x14ac:dyDescent="0.45">
      <c r="B27906" s="2"/>
      <c r="C27906" s="2"/>
    </row>
    <row r="27907" spans="2:3" x14ac:dyDescent="0.45">
      <c r="B27907" s="2"/>
      <c r="C27907" s="2"/>
    </row>
    <row r="27908" spans="2:3" x14ac:dyDescent="0.45">
      <c r="B27908" s="2"/>
      <c r="C27908" s="2"/>
    </row>
    <row r="27909" spans="2:3" x14ac:dyDescent="0.45">
      <c r="B27909" s="2"/>
      <c r="C27909" s="2"/>
    </row>
    <row r="27910" spans="2:3" x14ac:dyDescent="0.45">
      <c r="B27910" s="2"/>
      <c r="C27910" s="2"/>
    </row>
    <row r="27911" spans="2:3" x14ac:dyDescent="0.45">
      <c r="B27911" s="2"/>
      <c r="C27911" s="2"/>
    </row>
    <row r="27912" spans="2:3" x14ac:dyDescent="0.45">
      <c r="B27912" s="2"/>
      <c r="C27912" s="2"/>
    </row>
    <row r="27913" spans="2:3" x14ac:dyDescent="0.45">
      <c r="B27913" s="2"/>
      <c r="C27913" s="2"/>
    </row>
    <row r="27914" spans="2:3" x14ac:dyDescent="0.45">
      <c r="B27914" s="2"/>
      <c r="C27914" s="2"/>
    </row>
    <row r="27915" spans="2:3" x14ac:dyDescent="0.45">
      <c r="B27915" s="2"/>
      <c r="C27915" s="2"/>
    </row>
    <row r="27916" spans="2:3" x14ac:dyDescent="0.45">
      <c r="B27916" s="2"/>
      <c r="C27916" s="2"/>
    </row>
    <row r="27917" spans="2:3" x14ac:dyDescent="0.45">
      <c r="B27917" s="2"/>
      <c r="C27917" s="2"/>
    </row>
    <row r="27918" spans="2:3" x14ac:dyDescent="0.45">
      <c r="B27918" s="2"/>
      <c r="C27918" s="2"/>
    </row>
    <row r="27919" spans="2:3" x14ac:dyDescent="0.45">
      <c r="B27919" s="2"/>
      <c r="C27919" s="2"/>
    </row>
    <row r="27920" spans="2:3" x14ac:dyDescent="0.45">
      <c r="B27920" s="2"/>
      <c r="C27920" s="2"/>
    </row>
    <row r="27921" spans="2:3" x14ac:dyDescent="0.45">
      <c r="B27921" s="2"/>
      <c r="C27921" s="2"/>
    </row>
  </sheetData>
  <mergeCells count="2">
    <mergeCell ref="B1:D1"/>
    <mergeCell ref="F1:H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335"/>
  <sheetViews>
    <sheetView topLeftCell="F1" workbookViewId="0">
      <selection activeCell="I1" sqref="I1"/>
    </sheetView>
  </sheetViews>
  <sheetFormatPr defaultRowHeight="14.25" x14ac:dyDescent="0.45"/>
  <cols>
    <col min="2" max="2" width="11.3984375" bestFit="1" customWidth="1"/>
    <col min="4" max="4" width="9.86328125" bestFit="1" customWidth="1"/>
    <col min="9" max="9" width="9.9296875" bestFit="1" customWidth="1"/>
    <col min="11" max="11" width="9.86328125" bestFit="1" customWidth="1"/>
    <col min="21" max="21" width="9.9296875" bestFit="1" customWidth="1"/>
  </cols>
  <sheetData>
    <row r="1" spans="2:22" ht="14.65" thickBot="1" x14ac:dyDescent="0.5"/>
    <row r="2" spans="2:22" x14ac:dyDescent="0.45">
      <c r="B2" s="30" t="s">
        <v>663</v>
      </c>
      <c r="C2" s="30"/>
      <c r="D2" s="30"/>
      <c r="E2" s="30"/>
      <c r="F2" s="11" t="s">
        <v>664</v>
      </c>
      <c r="G2" s="7"/>
      <c r="I2" s="30" t="s">
        <v>664</v>
      </c>
      <c r="J2" s="30"/>
      <c r="K2" s="30"/>
      <c r="L2" s="30"/>
      <c r="M2" s="11" t="s">
        <v>663</v>
      </c>
      <c r="P2" s="13"/>
      <c r="Q2" s="14"/>
      <c r="R2" s="14"/>
      <c r="S2" s="15"/>
    </row>
    <row r="3" spans="2:22" x14ac:dyDescent="0.45">
      <c r="B3" s="10" t="s">
        <v>519</v>
      </c>
      <c r="C3" s="12" t="s">
        <v>2</v>
      </c>
      <c r="D3" s="10" t="s">
        <v>669</v>
      </c>
      <c r="E3" s="12" t="s">
        <v>670</v>
      </c>
      <c r="G3" s="7"/>
      <c r="I3" s="10" t="s">
        <v>519</v>
      </c>
      <c r="J3" s="12" t="s">
        <v>2</v>
      </c>
      <c r="K3" s="10" t="s">
        <v>669</v>
      </c>
      <c r="L3" s="12" t="s">
        <v>670</v>
      </c>
      <c r="P3" s="16" t="s">
        <v>673</v>
      </c>
      <c r="Q3" s="17"/>
      <c r="R3" s="17"/>
      <c r="S3" s="18">
        <f>COUNT(E4:E1360)</f>
        <v>332</v>
      </c>
    </row>
    <row r="4" spans="2:22" x14ac:dyDescent="0.45">
      <c r="B4" s="3">
        <v>44652</v>
      </c>
      <c r="C4" t="s">
        <v>534</v>
      </c>
      <c r="D4" t="str">
        <f>C4&amp;B4</f>
        <v>NIFTYWEEKLY17650CE44652</v>
      </c>
      <c r="E4">
        <v>1</v>
      </c>
      <c r="F4">
        <f t="shared" ref="F4:F67" si="0">IFERROR(VLOOKUP(D4,$K$4:$L$333,2,0),0)</f>
        <v>1</v>
      </c>
      <c r="I4" s="2">
        <v>44652</v>
      </c>
      <c r="J4" t="s">
        <v>534</v>
      </c>
      <c r="K4" t="str">
        <f>J4&amp;I4</f>
        <v>NIFTYWEEKLY17650CE44652</v>
      </c>
      <c r="L4">
        <v>1</v>
      </c>
      <c r="M4">
        <f>IFERROR(VLOOKUP(K4,$D$4:$E$335,2,0),0)</f>
        <v>1</v>
      </c>
      <c r="P4" s="16" t="s">
        <v>674</v>
      </c>
      <c r="Q4" s="17"/>
      <c r="R4" s="17"/>
      <c r="S4" s="18">
        <f>COUNT(L4:L1358)</f>
        <v>304</v>
      </c>
      <c r="U4" s="2"/>
    </row>
    <row r="5" spans="2:22" x14ac:dyDescent="0.45">
      <c r="B5" s="3">
        <v>44652</v>
      </c>
      <c r="C5" t="s">
        <v>536</v>
      </c>
      <c r="D5" t="str">
        <f t="shared" ref="D5:D68" si="1">C5&amp;B5</f>
        <v>NIFTYWEEKLY17700CE44652</v>
      </c>
      <c r="E5">
        <v>1</v>
      </c>
      <c r="F5">
        <f t="shared" si="0"/>
        <v>0</v>
      </c>
      <c r="I5" s="2">
        <v>44655</v>
      </c>
      <c r="J5" t="s">
        <v>537</v>
      </c>
      <c r="K5" t="str">
        <f t="shared" ref="K5:K68" si="2">J5&amp;I5</f>
        <v>NIFTYWEEKLY18050CE44655</v>
      </c>
      <c r="L5">
        <v>1</v>
      </c>
      <c r="M5">
        <f t="shared" ref="M5:M68" si="3">IFERROR(VLOOKUP(K5,$D$4:$E$335,2,0),0)</f>
        <v>1</v>
      </c>
      <c r="P5" s="16" t="s">
        <v>675</v>
      </c>
      <c r="Q5" s="17"/>
      <c r="R5" s="17"/>
      <c r="S5" s="19">
        <f>SUM(F4:F1360)/S3</f>
        <v>0.84337349397590367</v>
      </c>
      <c r="U5" s="2"/>
      <c r="V5" s="6"/>
    </row>
    <row r="6" spans="2:22" ht="14.65" thickBot="1" x14ac:dyDescent="0.5">
      <c r="B6" s="3">
        <v>44655</v>
      </c>
      <c r="C6" t="s">
        <v>538</v>
      </c>
      <c r="D6" t="str">
        <f t="shared" si="1"/>
        <v>NIFTYWEEKLY18000CE44655</v>
      </c>
      <c r="E6">
        <v>1</v>
      </c>
      <c r="F6">
        <f t="shared" si="0"/>
        <v>0</v>
      </c>
      <c r="I6" s="2">
        <v>44655</v>
      </c>
      <c r="J6" t="s">
        <v>908</v>
      </c>
      <c r="K6" t="str">
        <f t="shared" si="2"/>
        <v>NIFTYWEEKLY18100CE44655</v>
      </c>
      <c r="L6">
        <v>1</v>
      </c>
      <c r="M6">
        <f t="shared" si="3"/>
        <v>0</v>
      </c>
      <c r="P6" s="20"/>
      <c r="Q6" s="21"/>
      <c r="R6" s="21"/>
      <c r="S6" s="22"/>
      <c r="U6" s="2"/>
      <c r="V6" s="6"/>
    </row>
    <row r="7" spans="2:22" x14ac:dyDescent="0.45">
      <c r="B7" s="3">
        <v>44655</v>
      </c>
      <c r="C7" t="s">
        <v>537</v>
      </c>
      <c r="D7" t="str">
        <f t="shared" si="1"/>
        <v>NIFTYWEEKLY18050CE44655</v>
      </c>
      <c r="E7">
        <v>1</v>
      </c>
      <c r="F7">
        <f t="shared" si="0"/>
        <v>1</v>
      </c>
      <c r="I7" s="2">
        <v>44656</v>
      </c>
      <c r="J7" t="s">
        <v>539</v>
      </c>
      <c r="K7" t="str">
        <f t="shared" si="2"/>
        <v>NIFTYWEEKLY18000PE44656</v>
      </c>
      <c r="L7">
        <v>1</v>
      </c>
      <c r="M7">
        <f t="shared" si="3"/>
        <v>1</v>
      </c>
      <c r="U7" s="2"/>
      <c r="V7" s="6"/>
    </row>
    <row r="8" spans="2:22" x14ac:dyDescent="0.45">
      <c r="B8" s="3">
        <v>44656</v>
      </c>
      <c r="C8" t="s">
        <v>540</v>
      </c>
      <c r="D8" t="str">
        <f t="shared" si="1"/>
        <v>NIFTYWEEKLY17950PE44656</v>
      </c>
      <c r="E8">
        <v>1</v>
      </c>
      <c r="F8">
        <f t="shared" si="0"/>
        <v>1</v>
      </c>
      <c r="I8" s="2">
        <v>44656</v>
      </c>
      <c r="J8" t="s">
        <v>540</v>
      </c>
      <c r="K8" t="str">
        <f t="shared" si="2"/>
        <v>NIFTYWEEKLY17950PE44656</v>
      </c>
      <c r="L8">
        <v>1</v>
      </c>
      <c r="M8">
        <f t="shared" si="3"/>
        <v>1</v>
      </c>
      <c r="U8" s="2"/>
    </row>
    <row r="9" spans="2:22" x14ac:dyDescent="0.45">
      <c r="B9" s="3">
        <v>44656</v>
      </c>
      <c r="C9" t="s">
        <v>539</v>
      </c>
      <c r="D9" t="str">
        <f t="shared" si="1"/>
        <v>NIFTYWEEKLY18000PE44656</v>
      </c>
      <c r="E9">
        <v>1</v>
      </c>
      <c r="F9">
        <f t="shared" si="0"/>
        <v>1</v>
      </c>
      <c r="I9" s="2">
        <v>44657</v>
      </c>
      <c r="J9" t="s">
        <v>541</v>
      </c>
      <c r="K9" t="str">
        <f t="shared" si="2"/>
        <v>NIFTYWEEKLY17800PE44657</v>
      </c>
      <c r="L9">
        <v>1</v>
      </c>
      <c r="M9">
        <f t="shared" si="3"/>
        <v>1</v>
      </c>
      <c r="U9" s="2"/>
    </row>
    <row r="10" spans="2:22" x14ac:dyDescent="0.45">
      <c r="B10" s="3">
        <v>44657</v>
      </c>
      <c r="C10" t="s">
        <v>541</v>
      </c>
      <c r="D10" t="str">
        <f t="shared" si="1"/>
        <v>NIFTYWEEKLY17800PE44657</v>
      </c>
      <c r="E10">
        <v>1</v>
      </c>
      <c r="F10">
        <f t="shared" si="0"/>
        <v>1</v>
      </c>
      <c r="I10" s="2">
        <v>44659</v>
      </c>
      <c r="J10" t="s">
        <v>542</v>
      </c>
      <c r="K10" t="str">
        <f t="shared" si="2"/>
        <v>NIFTYWEEKLY17800CE44659</v>
      </c>
      <c r="L10">
        <v>1</v>
      </c>
      <c r="M10">
        <f t="shared" si="3"/>
        <v>1</v>
      </c>
      <c r="U10" s="2"/>
      <c r="V10" s="6"/>
    </row>
    <row r="11" spans="2:22" x14ac:dyDescent="0.45">
      <c r="B11" s="3">
        <v>44657</v>
      </c>
      <c r="C11" t="s">
        <v>615</v>
      </c>
      <c r="D11" t="str">
        <f t="shared" si="1"/>
        <v>NIFTYWEEKLY17850PE44657</v>
      </c>
      <c r="E11">
        <v>1</v>
      </c>
      <c r="F11">
        <f t="shared" si="0"/>
        <v>0</v>
      </c>
      <c r="I11" s="2">
        <v>44659</v>
      </c>
      <c r="J11" t="s">
        <v>543</v>
      </c>
      <c r="K11" t="str">
        <f t="shared" si="2"/>
        <v>NIFTYWEEKLY17850CE44659</v>
      </c>
      <c r="L11">
        <v>1</v>
      </c>
      <c r="M11">
        <f t="shared" si="3"/>
        <v>1</v>
      </c>
      <c r="U11" s="2"/>
      <c r="V11" s="6"/>
    </row>
    <row r="12" spans="2:22" x14ac:dyDescent="0.45">
      <c r="B12" s="3">
        <v>44659</v>
      </c>
      <c r="C12" t="s">
        <v>542</v>
      </c>
      <c r="D12" t="str">
        <f t="shared" si="1"/>
        <v>NIFTYWEEKLY17800CE44659</v>
      </c>
      <c r="E12">
        <v>1</v>
      </c>
      <c r="F12">
        <f t="shared" si="0"/>
        <v>1</v>
      </c>
      <c r="I12" s="2">
        <v>44662</v>
      </c>
      <c r="J12" t="s">
        <v>544</v>
      </c>
      <c r="K12" t="str">
        <f t="shared" si="2"/>
        <v>NIFTYWEEKLY17700PE44662</v>
      </c>
      <c r="L12">
        <v>1</v>
      </c>
      <c r="M12">
        <f t="shared" si="3"/>
        <v>1</v>
      </c>
      <c r="U12" s="2"/>
      <c r="V12" s="6"/>
    </row>
    <row r="13" spans="2:22" x14ac:dyDescent="0.45">
      <c r="B13" s="3">
        <v>44659</v>
      </c>
      <c r="C13" t="s">
        <v>543</v>
      </c>
      <c r="D13" t="str">
        <f t="shared" si="1"/>
        <v>NIFTYWEEKLY17850CE44659</v>
      </c>
      <c r="E13">
        <v>1</v>
      </c>
      <c r="F13">
        <f t="shared" si="0"/>
        <v>1</v>
      </c>
      <c r="I13" s="2">
        <v>44663</v>
      </c>
      <c r="J13" t="s">
        <v>545</v>
      </c>
      <c r="K13" t="str">
        <f t="shared" si="2"/>
        <v>NIFTYWEEKLY17500PE44663</v>
      </c>
      <c r="L13">
        <v>1</v>
      </c>
      <c r="M13">
        <f t="shared" si="3"/>
        <v>1</v>
      </c>
      <c r="U13" s="2"/>
      <c r="V13" s="6"/>
    </row>
    <row r="14" spans="2:22" x14ac:dyDescent="0.45">
      <c r="B14" s="3">
        <v>44662</v>
      </c>
      <c r="C14" t="s">
        <v>612</v>
      </c>
      <c r="D14" t="str">
        <f t="shared" si="1"/>
        <v>NIFTYWEEKLY17650PE44662</v>
      </c>
      <c r="E14">
        <v>1</v>
      </c>
      <c r="F14">
        <f t="shared" si="0"/>
        <v>0</v>
      </c>
      <c r="I14" s="2">
        <v>44663</v>
      </c>
      <c r="J14" t="s">
        <v>547</v>
      </c>
      <c r="K14" t="str">
        <f t="shared" si="2"/>
        <v>NIFTYWEEKLY17450PE44663</v>
      </c>
      <c r="L14">
        <v>1</v>
      </c>
      <c r="M14">
        <f t="shared" si="3"/>
        <v>0</v>
      </c>
      <c r="U14" s="2"/>
    </row>
    <row r="15" spans="2:22" x14ac:dyDescent="0.45">
      <c r="B15" s="3">
        <v>44662</v>
      </c>
      <c r="C15" t="s">
        <v>544</v>
      </c>
      <c r="D15" t="str">
        <f t="shared" si="1"/>
        <v>NIFTYWEEKLY17700PE44662</v>
      </c>
      <c r="E15">
        <v>1</v>
      </c>
      <c r="F15">
        <f t="shared" si="0"/>
        <v>1</v>
      </c>
      <c r="I15" s="2">
        <v>44664</v>
      </c>
      <c r="J15" t="s">
        <v>545</v>
      </c>
      <c r="K15" t="str">
        <f t="shared" si="2"/>
        <v>NIFTYWEEKLY17500PE44664</v>
      </c>
      <c r="L15">
        <v>1</v>
      </c>
      <c r="M15">
        <f t="shared" si="3"/>
        <v>0</v>
      </c>
      <c r="U15" s="2"/>
      <c r="V15" s="6"/>
    </row>
    <row r="16" spans="2:22" x14ac:dyDescent="0.45">
      <c r="B16" s="3">
        <v>44663</v>
      </c>
      <c r="C16" t="s">
        <v>545</v>
      </c>
      <c r="D16" t="str">
        <f t="shared" si="1"/>
        <v>NIFTYWEEKLY17500PE44663</v>
      </c>
      <c r="E16">
        <v>1</v>
      </c>
      <c r="F16">
        <f t="shared" si="0"/>
        <v>1</v>
      </c>
      <c r="I16" s="2">
        <v>44664</v>
      </c>
      <c r="J16" t="s">
        <v>547</v>
      </c>
      <c r="K16" t="str">
        <f t="shared" si="2"/>
        <v>NIFTYWEEKLY17450PE44664</v>
      </c>
      <c r="L16">
        <v>1</v>
      </c>
      <c r="M16">
        <f t="shared" si="3"/>
        <v>0</v>
      </c>
      <c r="U16" s="2"/>
    </row>
    <row r="17" spans="2:22" x14ac:dyDescent="0.45">
      <c r="B17" s="3">
        <v>44663</v>
      </c>
      <c r="C17" t="s">
        <v>546</v>
      </c>
      <c r="D17" t="str">
        <f t="shared" si="1"/>
        <v>NIFTYWEEKLY17550PE44663</v>
      </c>
      <c r="E17">
        <v>1</v>
      </c>
      <c r="F17">
        <f t="shared" si="0"/>
        <v>0</v>
      </c>
      <c r="I17" s="2">
        <v>44669</v>
      </c>
      <c r="J17" t="s">
        <v>548</v>
      </c>
      <c r="K17" t="str">
        <f t="shared" si="2"/>
        <v>NIFTYWEEKLY17100PE44669</v>
      </c>
      <c r="L17">
        <v>1</v>
      </c>
      <c r="M17">
        <f t="shared" si="3"/>
        <v>1</v>
      </c>
      <c r="U17" s="2"/>
      <c r="V17" s="6"/>
    </row>
    <row r="18" spans="2:22" x14ac:dyDescent="0.45">
      <c r="B18" s="3">
        <v>44669</v>
      </c>
      <c r="C18" t="s">
        <v>548</v>
      </c>
      <c r="D18" t="str">
        <f t="shared" si="1"/>
        <v>NIFTYWEEKLY17100PE44669</v>
      </c>
      <c r="E18">
        <v>1</v>
      </c>
      <c r="F18">
        <f t="shared" si="0"/>
        <v>1</v>
      </c>
      <c r="I18" s="2">
        <v>44669</v>
      </c>
      <c r="J18" t="s">
        <v>549</v>
      </c>
      <c r="K18" t="str">
        <f t="shared" si="2"/>
        <v>NIFTYWEEKLY17050PE44669</v>
      </c>
      <c r="L18">
        <v>1</v>
      </c>
      <c r="M18">
        <f t="shared" si="3"/>
        <v>0</v>
      </c>
      <c r="U18" s="2"/>
      <c r="V18" s="6"/>
    </row>
    <row r="19" spans="2:22" x14ac:dyDescent="0.45">
      <c r="B19" s="3">
        <v>44669</v>
      </c>
      <c r="C19" t="s">
        <v>647</v>
      </c>
      <c r="D19" t="str">
        <f t="shared" si="1"/>
        <v>NIFTYWEEKLY17200PE44669</v>
      </c>
      <c r="E19">
        <v>1</v>
      </c>
      <c r="F19">
        <f t="shared" si="0"/>
        <v>0</v>
      </c>
      <c r="I19" s="2">
        <v>44670</v>
      </c>
      <c r="J19" t="s">
        <v>556</v>
      </c>
      <c r="K19" t="str">
        <f t="shared" si="2"/>
        <v>NIFTYWEEKLY17000PE44670</v>
      </c>
      <c r="L19">
        <v>1</v>
      </c>
      <c r="M19">
        <f t="shared" si="3"/>
        <v>0</v>
      </c>
      <c r="U19" s="2"/>
      <c r="V19" s="6"/>
    </row>
    <row r="20" spans="2:22" x14ac:dyDescent="0.45">
      <c r="B20" s="3">
        <v>44670</v>
      </c>
      <c r="C20" t="s">
        <v>549</v>
      </c>
      <c r="D20" t="str">
        <f t="shared" si="1"/>
        <v>NIFTYWEEKLY17050PE44670</v>
      </c>
      <c r="E20">
        <v>1</v>
      </c>
      <c r="F20">
        <f t="shared" si="0"/>
        <v>0</v>
      </c>
      <c r="I20" s="2">
        <v>44670</v>
      </c>
      <c r="J20" t="s">
        <v>554</v>
      </c>
      <c r="K20" t="str">
        <f t="shared" si="2"/>
        <v>NIFTYWEEKLY16950PE44670</v>
      </c>
      <c r="L20">
        <v>1</v>
      </c>
      <c r="M20">
        <f t="shared" si="3"/>
        <v>0</v>
      </c>
      <c r="U20" s="2"/>
    </row>
    <row r="21" spans="2:22" x14ac:dyDescent="0.45">
      <c r="B21" s="3">
        <v>44670</v>
      </c>
      <c r="C21" t="s">
        <v>548</v>
      </c>
      <c r="D21" t="str">
        <f t="shared" si="1"/>
        <v>NIFTYWEEKLY17100PE44670</v>
      </c>
      <c r="E21">
        <v>1</v>
      </c>
      <c r="F21">
        <f t="shared" si="0"/>
        <v>0</v>
      </c>
      <c r="I21" s="2">
        <v>44671</v>
      </c>
      <c r="J21" t="s">
        <v>551</v>
      </c>
      <c r="K21" t="str">
        <f t="shared" si="2"/>
        <v>NIFTYWEEKLY17100CE44671</v>
      </c>
      <c r="L21">
        <v>1</v>
      </c>
      <c r="M21">
        <f t="shared" si="3"/>
        <v>1</v>
      </c>
      <c r="U21" s="2"/>
    </row>
    <row r="22" spans="2:22" x14ac:dyDescent="0.45">
      <c r="B22" s="3">
        <v>44671</v>
      </c>
      <c r="C22" t="s">
        <v>551</v>
      </c>
      <c r="D22" t="str">
        <f t="shared" si="1"/>
        <v>NIFTYWEEKLY17100CE44671</v>
      </c>
      <c r="E22">
        <v>1</v>
      </c>
      <c r="F22">
        <f t="shared" si="0"/>
        <v>1</v>
      </c>
      <c r="I22" s="2">
        <v>44671</v>
      </c>
      <c r="J22" t="s">
        <v>550</v>
      </c>
      <c r="K22" t="str">
        <f t="shared" si="2"/>
        <v>NIFTYWEEKLY17150CE44671</v>
      </c>
      <c r="L22">
        <v>1</v>
      </c>
      <c r="M22">
        <f t="shared" si="3"/>
        <v>1</v>
      </c>
      <c r="U22" s="2"/>
      <c r="V22" s="6"/>
    </row>
    <row r="23" spans="2:22" x14ac:dyDescent="0.45">
      <c r="B23" s="3">
        <v>44671</v>
      </c>
      <c r="C23" t="s">
        <v>550</v>
      </c>
      <c r="D23" t="str">
        <f t="shared" si="1"/>
        <v>NIFTYWEEKLY17150CE44671</v>
      </c>
      <c r="E23">
        <v>1</v>
      </c>
      <c r="F23">
        <f t="shared" si="0"/>
        <v>1</v>
      </c>
      <c r="I23" s="2">
        <v>44672</v>
      </c>
      <c r="J23" t="s">
        <v>552</v>
      </c>
      <c r="K23" t="str">
        <f t="shared" si="2"/>
        <v>NIFTYWEEKLY17300CE44672</v>
      </c>
      <c r="L23">
        <v>1</v>
      </c>
      <c r="M23">
        <f t="shared" si="3"/>
        <v>0</v>
      </c>
      <c r="U23" s="2"/>
      <c r="V23" s="6"/>
    </row>
    <row r="24" spans="2:22" x14ac:dyDescent="0.45">
      <c r="B24" s="3">
        <v>44676</v>
      </c>
      <c r="C24" t="s">
        <v>554</v>
      </c>
      <c r="D24" t="str">
        <f t="shared" si="1"/>
        <v>NIFTYWEEKLY16950PE44676</v>
      </c>
      <c r="E24">
        <v>1</v>
      </c>
      <c r="F24">
        <f t="shared" si="0"/>
        <v>1</v>
      </c>
      <c r="I24" s="2">
        <v>44672</v>
      </c>
      <c r="J24" t="s">
        <v>553</v>
      </c>
      <c r="K24" t="str">
        <f t="shared" si="2"/>
        <v>NIFTYWEEKLY17350CE44672</v>
      </c>
      <c r="L24">
        <v>1</v>
      </c>
      <c r="M24">
        <f t="shared" si="3"/>
        <v>0</v>
      </c>
      <c r="U24" s="2"/>
    </row>
    <row r="25" spans="2:22" x14ac:dyDescent="0.45">
      <c r="B25" s="3">
        <v>44676</v>
      </c>
      <c r="C25" t="s">
        <v>556</v>
      </c>
      <c r="D25" t="str">
        <f t="shared" si="1"/>
        <v>NIFTYWEEKLY17000PE44676</v>
      </c>
      <c r="E25">
        <v>1</v>
      </c>
      <c r="F25">
        <f t="shared" si="0"/>
        <v>0</v>
      </c>
      <c r="I25" s="2">
        <v>44676</v>
      </c>
      <c r="J25" t="s">
        <v>554</v>
      </c>
      <c r="K25" t="str">
        <f t="shared" si="2"/>
        <v>NIFTYWEEKLY16950PE44676</v>
      </c>
      <c r="L25">
        <v>1</v>
      </c>
      <c r="M25">
        <f t="shared" si="3"/>
        <v>1</v>
      </c>
      <c r="U25" s="2"/>
    </row>
    <row r="26" spans="2:22" x14ac:dyDescent="0.45">
      <c r="B26" s="3">
        <v>44677</v>
      </c>
      <c r="C26" t="s">
        <v>548</v>
      </c>
      <c r="D26" t="str">
        <f t="shared" si="1"/>
        <v>NIFTYWEEKLY17100PE44677</v>
      </c>
      <c r="E26">
        <v>1</v>
      </c>
      <c r="F26">
        <f t="shared" si="0"/>
        <v>0</v>
      </c>
      <c r="I26" s="2">
        <v>44676</v>
      </c>
      <c r="J26" t="s">
        <v>555</v>
      </c>
      <c r="K26" t="str">
        <f t="shared" si="2"/>
        <v>NIFTYWEEKLY16900PE44676</v>
      </c>
      <c r="L26">
        <v>1</v>
      </c>
      <c r="M26">
        <f t="shared" si="3"/>
        <v>0</v>
      </c>
      <c r="U26" s="2"/>
      <c r="V26" s="6"/>
    </row>
    <row r="27" spans="2:22" x14ac:dyDescent="0.45">
      <c r="B27" s="3">
        <v>44678</v>
      </c>
      <c r="C27" t="s">
        <v>554</v>
      </c>
      <c r="D27" t="str">
        <f t="shared" si="1"/>
        <v>NIFTYWEEKLY16950PE44678</v>
      </c>
      <c r="E27">
        <v>1</v>
      </c>
      <c r="F27">
        <f t="shared" si="0"/>
        <v>1</v>
      </c>
      <c r="I27" s="2">
        <v>44678</v>
      </c>
      <c r="J27" t="s">
        <v>556</v>
      </c>
      <c r="K27" t="str">
        <f t="shared" si="2"/>
        <v>NIFTYWEEKLY17000PE44678</v>
      </c>
      <c r="L27">
        <v>1</v>
      </c>
      <c r="M27">
        <f t="shared" si="3"/>
        <v>1</v>
      </c>
      <c r="U27" s="2"/>
      <c r="V27" s="6"/>
    </row>
    <row r="28" spans="2:22" x14ac:dyDescent="0.45">
      <c r="B28" s="3">
        <v>44678</v>
      </c>
      <c r="C28" t="s">
        <v>556</v>
      </c>
      <c r="D28" t="str">
        <f t="shared" si="1"/>
        <v>NIFTYWEEKLY17000PE44678</v>
      </c>
      <c r="E28">
        <v>1</v>
      </c>
      <c r="F28">
        <f t="shared" si="0"/>
        <v>1</v>
      </c>
      <c r="I28" s="2">
        <v>44678</v>
      </c>
      <c r="J28" t="s">
        <v>554</v>
      </c>
      <c r="K28" t="str">
        <f t="shared" si="2"/>
        <v>NIFTYWEEKLY16950PE44678</v>
      </c>
      <c r="L28">
        <v>1</v>
      </c>
      <c r="M28">
        <f t="shared" si="3"/>
        <v>1</v>
      </c>
      <c r="U28" s="2"/>
      <c r="V28" s="6"/>
    </row>
    <row r="29" spans="2:22" x14ac:dyDescent="0.45">
      <c r="B29" s="3">
        <v>44680</v>
      </c>
      <c r="C29" t="s">
        <v>548</v>
      </c>
      <c r="D29" t="str">
        <f t="shared" si="1"/>
        <v>NIFTYWEEKLY17100PE44680</v>
      </c>
      <c r="E29">
        <v>1</v>
      </c>
      <c r="F29">
        <f t="shared" si="0"/>
        <v>1</v>
      </c>
      <c r="I29" s="2">
        <v>44679</v>
      </c>
      <c r="J29" t="s">
        <v>557</v>
      </c>
      <c r="K29" t="str">
        <f t="shared" si="2"/>
        <v>NIFTYWEEKLY17250CE44679</v>
      </c>
      <c r="L29">
        <v>1</v>
      </c>
      <c r="M29">
        <f t="shared" si="3"/>
        <v>0</v>
      </c>
      <c r="U29" s="2"/>
    </row>
    <row r="30" spans="2:22" x14ac:dyDescent="0.45">
      <c r="B30" s="3">
        <v>44680</v>
      </c>
      <c r="C30" t="s">
        <v>558</v>
      </c>
      <c r="D30" t="str">
        <f t="shared" si="1"/>
        <v>NIFTYWEEKLY17150PE44680</v>
      </c>
      <c r="E30">
        <v>1</v>
      </c>
      <c r="F30">
        <f t="shared" si="0"/>
        <v>1</v>
      </c>
      <c r="I30" s="2">
        <v>44679</v>
      </c>
      <c r="J30" t="s">
        <v>552</v>
      </c>
      <c r="K30" t="str">
        <f t="shared" si="2"/>
        <v>NIFTYWEEKLY17300CE44679</v>
      </c>
      <c r="L30">
        <v>1</v>
      </c>
      <c r="M30">
        <f t="shared" si="3"/>
        <v>0</v>
      </c>
      <c r="U30" s="2"/>
      <c r="V30" s="6"/>
    </row>
    <row r="31" spans="2:22" x14ac:dyDescent="0.45">
      <c r="B31" s="3">
        <v>44683</v>
      </c>
      <c r="C31" t="s">
        <v>619</v>
      </c>
      <c r="D31" t="str">
        <f t="shared" si="1"/>
        <v>NIFTYWEEKLY17000CE44683</v>
      </c>
      <c r="E31">
        <v>1</v>
      </c>
      <c r="F31">
        <f t="shared" si="0"/>
        <v>0</v>
      </c>
      <c r="I31" s="2">
        <v>44680</v>
      </c>
      <c r="J31" t="s">
        <v>558</v>
      </c>
      <c r="K31" t="str">
        <f t="shared" si="2"/>
        <v>NIFTYWEEKLY17150PE44680</v>
      </c>
      <c r="L31">
        <v>1</v>
      </c>
      <c r="M31">
        <f t="shared" si="3"/>
        <v>1</v>
      </c>
      <c r="U31" s="2"/>
    </row>
    <row r="32" spans="2:22" x14ac:dyDescent="0.45">
      <c r="B32" s="3">
        <v>44683</v>
      </c>
      <c r="C32" t="s">
        <v>559</v>
      </c>
      <c r="D32" t="str">
        <f t="shared" si="1"/>
        <v>NIFTYWEEKLY17050CE44683</v>
      </c>
      <c r="E32">
        <v>1</v>
      </c>
      <c r="F32">
        <f t="shared" si="0"/>
        <v>1</v>
      </c>
      <c r="I32" s="2">
        <v>44680</v>
      </c>
      <c r="J32" t="s">
        <v>548</v>
      </c>
      <c r="K32" t="str">
        <f t="shared" si="2"/>
        <v>NIFTYWEEKLY17100PE44680</v>
      </c>
      <c r="L32">
        <v>1</v>
      </c>
      <c r="M32">
        <f t="shared" si="3"/>
        <v>1</v>
      </c>
      <c r="U32" s="2"/>
      <c r="V32" s="6"/>
    </row>
    <row r="33" spans="2:22" x14ac:dyDescent="0.45">
      <c r="B33" s="3">
        <v>44685</v>
      </c>
      <c r="C33" t="s">
        <v>554</v>
      </c>
      <c r="D33" t="str">
        <f t="shared" si="1"/>
        <v>NIFTYWEEKLY16950PE44685</v>
      </c>
      <c r="E33">
        <v>1</v>
      </c>
      <c r="F33">
        <f t="shared" si="0"/>
        <v>1</v>
      </c>
      <c r="I33" s="2">
        <v>44683</v>
      </c>
      <c r="J33" t="s">
        <v>559</v>
      </c>
      <c r="K33" t="str">
        <f t="shared" si="2"/>
        <v>NIFTYWEEKLY17050CE44683</v>
      </c>
      <c r="L33">
        <v>1</v>
      </c>
      <c r="M33">
        <f t="shared" si="3"/>
        <v>1</v>
      </c>
      <c r="U33" s="2"/>
      <c r="V33" s="6"/>
    </row>
    <row r="34" spans="2:22" x14ac:dyDescent="0.45">
      <c r="B34" s="3">
        <v>44685</v>
      </c>
      <c r="C34" t="s">
        <v>556</v>
      </c>
      <c r="D34" t="str">
        <f t="shared" si="1"/>
        <v>NIFTYWEEKLY17000PE44685</v>
      </c>
      <c r="E34">
        <v>1</v>
      </c>
      <c r="F34">
        <f t="shared" si="0"/>
        <v>1</v>
      </c>
      <c r="I34" s="2">
        <v>44685</v>
      </c>
      <c r="J34" t="s">
        <v>556</v>
      </c>
      <c r="K34" t="str">
        <f t="shared" si="2"/>
        <v>NIFTYWEEKLY17000PE44685</v>
      </c>
      <c r="L34">
        <v>1</v>
      </c>
      <c r="M34">
        <f t="shared" si="3"/>
        <v>1</v>
      </c>
      <c r="U34" s="2"/>
    </row>
    <row r="35" spans="2:22" x14ac:dyDescent="0.45">
      <c r="B35" s="3">
        <v>44687</v>
      </c>
      <c r="C35" t="s">
        <v>583</v>
      </c>
      <c r="D35" t="str">
        <f t="shared" si="1"/>
        <v>NIFTYWEEKLY16350PE44687</v>
      </c>
      <c r="E35">
        <v>1</v>
      </c>
      <c r="F35">
        <f t="shared" si="0"/>
        <v>0</v>
      </c>
      <c r="I35" s="2">
        <v>44685</v>
      </c>
      <c r="J35" t="s">
        <v>554</v>
      </c>
      <c r="K35" t="str">
        <f t="shared" si="2"/>
        <v>NIFTYWEEKLY16950PE44685</v>
      </c>
      <c r="L35">
        <v>1</v>
      </c>
      <c r="M35">
        <f t="shared" si="3"/>
        <v>1</v>
      </c>
      <c r="U35" s="2"/>
    </row>
    <row r="36" spans="2:22" x14ac:dyDescent="0.45">
      <c r="B36" s="3">
        <v>44687</v>
      </c>
      <c r="C36" t="s">
        <v>562</v>
      </c>
      <c r="D36" t="str">
        <f t="shared" si="1"/>
        <v>NIFTYWEEKLY16400PE44687</v>
      </c>
      <c r="E36">
        <v>1</v>
      </c>
      <c r="F36">
        <f t="shared" si="0"/>
        <v>1</v>
      </c>
      <c r="I36" s="2">
        <v>44686</v>
      </c>
      <c r="J36" t="s">
        <v>560</v>
      </c>
      <c r="K36" t="str">
        <f t="shared" si="2"/>
        <v>NIFTYWEEKLY16900CE44686</v>
      </c>
      <c r="L36">
        <v>1</v>
      </c>
      <c r="M36">
        <f t="shared" si="3"/>
        <v>0</v>
      </c>
      <c r="U36" s="2"/>
      <c r="V36" s="6"/>
    </row>
    <row r="37" spans="2:22" x14ac:dyDescent="0.45">
      <c r="B37" s="3">
        <v>44690</v>
      </c>
      <c r="C37" t="s">
        <v>563</v>
      </c>
      <c r="D37" t="str">
        <f t="shared" si="1"/>
        <v>NIFTYWEEKLY16400CE44690</v>
      </c>
      <c r="E37">
        <v>1</v>
      </c>
      <c r="F37">
        <f t="shared" si="0"/>
        <v>1</v>
      </c>
      <c r="I37" s="2">
        <v>44686</v>
      </c>
      <c r="J37" t="s">
        <v>561</v>
      </c>
      <c r="K37" t="str">
        <f t="shared" si="2"/>
        <v>NIFTYWEEKLY16950CE44686</v>
      </c>
      <c r="L37">
        <v>1</v>
      </c>
      <c r="M37">
        <f t="shared" si="3"/>
        <v>0</v>
      </c>
      <c r="U37" s="2"/>
      <c r="V37" s="6"/>
    </row>
    <row r="38" spans="2:22" x14ac:dyDescent="0.45">
      <c r="B38" s="3">
        <v>44691</v>
      </c>
      <c r="C38" t="s">
        <v>563</v>
      </c>
      <c r="D38" t="str">
        <f t="shared" si="1"/>
        <v>NIFTYWEEKLY16400CE44691</v>
      </c>
      <c r="E38">
        <v>1</v>
      </c>
      <c r="F38">
        <f t="shared" si="0"/>
        <v>1</v>
      </c>
      <c r="I38" s="2">
        <v>44687</v>
      </c>
      <c r="J38" t="s">
        <v>562</v>
      </c>
      <c r="K38" t="str">
        <f t="shared" si="2"/>
        <v>NIFTYWEEKLY16400PE44687</v>
      </c>
      <c r="L38">
        <v>1</v>
      </c>
      <c r="M38">
        <f t="shared" si="3"/>
        <v>1</v>
      </c>
      <c r="U38" s="2"/>
    </row>
    <row r="39" spans="2:22" x14ac:dyDescent="0.45">
      <c r="B39" s="3">
        <v>44692</v>
      </c>
      <c r="C39" t="s">
        <v>565</v>
      </c>
      <c r="D39" t="str">
        <f t="shared" si="1"/>
        <v>NIFTYWEEKLY16150PE44692</v>
      </c>
      <c r="E39">
        <v>1</v>
      </c>
      <c r="F39">
        <f t="shared" si="0"/>
        <v>1</v>
      </c>
      <c r="I39" s="2">
        <v>44690</v>
      </c>
      <c r="J39" t="s">
        <v>563</v>
      </c>
      <c r="K39" t="str">
        <f t="shared" si="2"/>
        <v>NIFTYWEEKLY16400CE44690</v>
      </c>
      <c r="L39">
        <v>1</v>
      </c>
      <c r="M39">
        <f t="shared" si="3"/>
        <v>1</v>
      </c>
      <c r="U39" s="2"/>
    </row>
    <row r="40" spans="2:22" x14ac:dyDescent="0.45">
      <c r="B40" s="3">
        <v>44692</v>
      </c>
      <c r="C40" t="s">
        <v>586</v>
      </c>
      <c r="D40" t="str">
        <f t="shared" si="1"/>
        <v>NIFTYWEEKLY16200PE44692</v>
      </c>
      <c r="E40">
        <v>1</v>
      </c>
      <c r="F40">
        <f t="shared" si="0"/>
        <v>1</v>
      </c>
      <c r="I40" s="2">
        <v>44691</v>
      </c>
      <c r="J40" t="s">
        <v>563</v>
      </c>
      <c r="K40" t="str">
        <f t="shared" si="2"/>
        <v>NIFTYWEEKLY16400CE44691</v>
      </c>
      <c r="L40">
        <v>1</v>
      </c>
      <c r="M40">
        <f t="shared" si="3"/>
        <v>1</v>
      </c>
      <c r="U40" s="2"/>
      <c r="V40" s="6"/>
    </row>
    <row r="41" spans="2:22" x14ac:dyDescent="0.45">
      <c r="B41" s="3">
        <v>44692</v>
      </c>
      <c r="C41" t="s">
        <v>564</v>
      </c>
      <c r="D41" t="str">
        <f t="shared" si="1"/>
        <v>NIFTYWEEKLY16100PE44692</v>
      </c>
      <c r="E41">
        <v>1</v>
      </c>
      <c r="F41">
        <f t="shared" si="0"/>
        <v>1</v>
      </c>
      <c r="I41" s="2">
        <v>44692</v>
      </c>
      <c r="J41" t="s">
        <v>586</v>
      </c>
      <c r="K41" t="str">
        <f t="shared" si="2"/>
        <v>NIFTYWEEKLY16200PE44692</v>
      </c>
      <c r="L41">
        <v>1</v>
      </c>
      <c r="M41">
        <f t="shared" si="3"/>
        <v>1</v>
      </c>
      <c r="U41" s="2"/>
      <c r="V41" s="6"/>
    </row>
    <row r="42" spans="2:22" x14ac:dyDescent="0.45">
      <c r="B42" s="3">
        <v>44692</v>
      </c>
      <c r="C42" t="s">
        <v>565</v>
      </c>
      <c r="D42" t="str">
        <f t="shared" si="1"/>
        <v>NIFTYWEEKLY16150PE44692</v>
      </c>
      <c r="E42">
        <v>1</v>
      </c>
      <c r="F42">
        <f t="shared" si="0"/>
        <v>1</v>
      </c>
      <c r="I42" s="2">
        <v>44692</v>
      </c>
      <c r="J42" t="s">
        <v>565</v>
      </c>
      <c r="K42" t="str">
        <f t="shared" si="2"/>
        <v>NIFTYWEEKLY16150PE44692</v>
      </c>
      <c r="L42">
        <v>1</v>
      </c>
      <c r="M42">
        <f t="shared" si="3"/>
        <v>1</v>
      </c>
      <c r="U42" s="2"/>
    </row>
    <row r="43" spans="2:22" x14ac:dyDescent="0.45">
      <c r="B43" s="3">
        <v>44693</v>
      </c>
      <c r="C43" t="s">
        <v>567</v>
      </c>
      <c r="D43" t="str">
        <f t="shared" si="1"/>
        <v>NIFTYWEEKLY15850PE44693</v>
      </c>
      <c r="E43">
        <v>1</v>
      </c>
      <c r="F43">
        <f t="shared" si="0"/>
        <v>1</v>
      </c>
      <c r="I43" s="2">
        <v>44692</v>
      </c>
      <c r="J43" t="s">
        <v>564</v>
      </c>
      <c r="K43" t="str">
        <f t="shared" si="2"/>
        <v>NIFTYWEEKLY16100PE44692</v>
      </c>
      <c r="L43">
        <v>1</v>
      </c>
      <c r="M43">
        <f t="shared" si="3"/>
        <v>1</v>
      </c>
      <c r="U43" s="2"/>
      <c r="V43" s="6"/>
    </row>
    <row r="44" spans="2:22" x14ac:dyDescent="0.45">
      <c r="B44" s="3">
        <v>44693</v>
      </c>
      <c r="C44" t="s">
        <v>566</v>
      </c>
      <c r="D44" t="str">
        <f t="shared" si="1"/>
        <v>NIFTYWEEKLY15900PE44693</v>
      </c>
      <c r="E44">
        <v>1</v>
      </c>
      <c r="F44">
        <f t="shared" si="0"/>
        <v>1</v>
      </c>
      <c r="I44" s="2">
        <v>44692</v>
      </c>
      <c r="J44" t="s">
        <v>575</v>
      </c>
      <c r="K44" t="str">
        <f t="shared" si="2"/>
        <v>NIFTYWEEKLY16050PE44692</v>
      </c>
      <c r="L44">
        <v>1</v>
      </c>
      <c r="M44">
        <f t="shared" si="3"/>
        <v>0</v>
      </c>
      <c r="U44" s="2"/>
      <c r="V44" s="6"/>
    </row>
    <row r="45" spans="2:22" x14ac:dyDescent="0.45">
      <c r="B45" s="3">
        <v>44693</v>
      </c>
      <c r="C45" t="s">
        <v>588</v>
      </c>
      <c r="D45" t="str">
        <f t="shared" si="1"/>
        <v>NIFTYWEEKLY15800PE44693</v>
      </c>
      <c r="E45">
        <v>1</v>
      </c>
      <c r="F45">
        <f t="shared" si="0"/>
        <v>1</v>
      </c>
      <c r="I45" s="2">
        <v>44693</v>
      </c>
      <c r="J45" t="s">
        <v>566</v>
      </c>
      <c r="K45" t="str">
        <f t="shared" si="2"/>
        <v>NIFTYWEEKLY15900PE44693</v>
      </c>
      <c r="L45">
        <v>1</v>
      </c>
      <c r="M45">
        <f t="shared" si="3"/>
        <v>1</v>
      </c>
      <c r="U45" s="2"/>
    </row>
    <row r="46" spans="2:22" x14ac:dyDescent="0.45">
      <c r="B46" s="3">
        <v>44693</v>
      </c>
      <c r="C46" t="s">
        <v>567</v>
      </c>
      <c r="D46" t="str">
        <f t="shared" si="1"/>
        <v>NIFTYWEEKLY15850PE44693</v>
      </c>
      <c r="E46">
        <v>1</v>
      </c>
      <c r="F46">
        <f t="shared" si="0"/>
        <v>1</v>
      </c>
      <c r="I46" s="2">
        <v>44693</v>
      </c>
      <c r="J46" t="s">
        <v>567</v>
      </c>
      <c r="K46" t="str">
        <f t="shared" si="2"/>
        <v>NIFTYWEEKLY15850PE44693</v>
      </c>
      <c r="L46">
        <v>1</v>
      </c>
      <c r="M46">
        <f t="shared" si="3"/>
        <v>1</v>
      </c>
      <c r="U46" s="2"/>
      <c r="V46" s="6"/>
    </row>
    <row r="47" spans="2:22" x14ac:dyDescent="0.45">
      <c r="B47" s="3">
        <v>44694</v>
      </c>
      <c r="C47" t="s">
        <v>568</v>
      </c>
      <c r="D47" t="str">
        <f t="shared" si="1"/>
        <v>NIFTYWEEKLY16050CE44694</v>
      </c>
      <c r="E47">
        <v>1</v>
      </c>
      <c r="F47">
        <f t="shared" si="0"/>
        <v>1</v>
      </c>
      <c r="I47" s="2">
        <v>44693</v>
      </c>
      <c r="J47" t="s">
        <v>567</v>
      </c>
      <c r="K47" t="str">
        <f t="shared" si="2"/>
        <v>NIFTYWEEKLY15850PE44693</v>
      </c>
      <c r="L47">
        <v>1</v>
      </c>
      <c r="M47">
        <f t="shared" si="3"/>
        <v>1</v>
      </c>
      <c r="U47" s="2"/>
    </row>
    <row r="48" spans="2:22" x14ac:dyDescent="0.45">
      <c r="B48" s="3">
        <v>44694</v>
      </c>
      <c r="C48" t="s">
        <v>569</v>
      </c>
      <c r="D48" t="str">
        <f t="shared" si="1"/>
        <v>NIFTYWEEKLY16100CE44694</v>
      </c>
      <c r="E48">
        <v>1</v>
      </c>
      <c r="F48">
        <f t="shared" si="0"/>
        <v>1</v>
      </c>
      <c r="I48" s="2">
        <v>44693</v>
      </c>
      <c r="J48" t="s">
        <v>588</v>
      </c>
      <c r="K48" t="str">
        <f t="shared" si="2"/>
        <v>NIFTYWEEKLY15800PE44693</v>
      </c>
      <c r="L48">
        <v>1</v>
      </c>
      <c r="M48">
        <f t="shared" si="3"/>
        <v>1</v>
      </c>
      <c r="U48" s="2"/>
    </row>
    <row r="49" spans="2:22" x14ac:dyDescent="0.45">
      <c r="B49" s="3">
        <v>44694</v>
      </c>
      <c r="C49" t="s">
        <v>588</v>
      </c>
      <c r="D49" t="str">
        <f t="shared" si="1"/>
        <v>NIFTYWEEKLY15800PE44694</v>
      </c>
      <c r="E49">
        <v>1</v>
      </c>
      <c r="F49">
        <f t="shared" si="0"/>
        <v>0</v>
      </c>
      <c r="I49" s="2">
        <v>44694</v>
      </c>
      <c r="J49" t="s">
        <v>568</v>
      </c>
      <c r="K49" t="str">
        <f t="shared" si="2"/>
        <v>NIFTYWEEKLY16050CE44694</v>
      </c>
      <c r="L49">
        <v>1</v>
      </c>
      <c r="M49">
        <f t="shared" si="3"/>
        <v>1</v>
      </c>
      <c r="U49" s="2"/>
      <c r="V49" s="6"/>
    </row>
    <row r="50" spans="2:22" x14ac:dyDescent="0.45">
      <c r="B50" s="3">
        <v>44694</v>
      </c>
      <c r="C50" t="s">
        <v>567</v>
      </c>
      <c r="D50" t="str">
        <f t="shared" si="1"/>
        <v>NIFTYWEEKLY15850PE44694</v>
      </c>
      <c r="E50">
        <v>1</v>
      </c>
      <c r="F50">
        <f t="shared" si="0"/>
        <v>0</v>
      </c>
      <c r="I50" s="2">
        <v>44694</v>
      </c>
      <c r="J50" t="s">
        <v>569</v>
      </c>
      <c r="K50" t="str">
        <f t="shared" si="2"/>
        <v>NIFTYWEEKLY16100CE44694</v>
      </c>
      <c r="L50">
        <v>1</v>
      </c>
      <c r="M50">
        <f t="shared" si="3"/>
        <v>1</v>
      </c>
      <c r="U50" s="2"/>
      <c r="V50" s="6"/>
    </row>
    <row r="51" spans="2:22" x14ac:dyDescent="0.45">
      <c r="B51" s="3">
        <v>44697</v>
      </c>
      <c r="C51" t="s">
        <v>570</v>
      </c>
      <c r="D51" t="str">
        <f t="shared" si="1"/>
        <v>NIFTYWEEKLY15900CE44697</v>
      </c>
      <c r="E51">
        <v>1</v>
      </c>
      <c r="F51">
        <f t="shared" si="0"/>
        <v>1</v>
      </c>
      <c r="I51" s="2">
        <v>44697</v>
      </c>
      <c r="J51" t="s">
        <v>570</v>
      </c>
      <c r="K51" t="str">
        <f t="shared" si="2"/>
        <v>NIFTYWEEKLY15900CE44697</v>
      </c>
      <c r="L51">
        <v>1</v>
      </c>
      <c r="M51">
        <f t="shared" si="3"/>
        <v>1</v>
      </c>
      <c r="U51" s="2"/>
    </row>
    <row r="52" spans="2:22" x14ac:dyDescent="0.45">
      <c r="B52" s="3">
        <v>44697</v>
      </c>
      <c r="C52" t="s">
        <v>571</v>
      </c>
      <c r="D52" t="str">
        <f t="shared" si="1"/>
        <v>NIFTYWEEKLY15950CE44697</v>
      </c>
      <c r="E52">
        <v>1</v>
      </c>
      <c r="F52">
        <f t="shared" si="0"/>
        <v>0</v>
      </c>
      <c r="I52" s="2">
        <v>44698</v>
      </c>
      <c r="J52" t="s">
        <v>599</v>
      </c>
      <c r="K52" t="str">
        <f t="shared" si="2"/>
        <v>NIFTYWEEKLY16000CE44698</v>
      </c>
      <c r="L52">
        <v>1</v>
      </c>
      <c r="M52">
        <f t="shared" si="3"/>
        <v>1</v>
      </c>
      <c r="U52" s="2"/>
      <c r="V52" s="6"/>
    </row>
    <row r="53" spans="2:22" x14ac:dyDescent="0.45">
      <c r="B53" s="3">
        <v>44698</v>
      </c>
      <c r="C53" t="s">
        <v>599</v>
      </c>
      <c r="D53" t="str">
        <f t="shared" si="1"/>
        <v>NIFTYWEEKLY16000CE44698</v>
      </c>
      <c r="E53">
        <v>1</v>
      </c>
      <c r="F53">
        <f t="shared" si="0"/>
        <v>1</v>
      </c>
      <c r="I53" s="2">
        <v>44698</v>
      </c>
      <c r="J53" t="s">
        <v>568</v>
      </c>
      <c r="K53" t="str">
        <f t="shared" si="2"/>
        <v>NIFTYWEEKLY16050CE44698</v>
      </c>
      <c r="L53">
        <v>1</v>
      </c>
      <c r="M53">
        <f t="shared" si="3"/>
        <v>1</v>
      </c>
      <c r="U53" s="2"/>
    </row>
    <row r="54" spans="2:22" x14ac:dyDescent="0.45">
      <c r="B54" s="3">
        <v>44698</v>
      </c>
      <c r="C54" t="s">
        <v>568</v>
      </c>
      <c r="D54" t="str">
        <f t="shared" si="1"/>
        <v>NIFTYWEEKLY16050CE44698</v>
      </c>
      <c r="E54">
        <v>1</v>
      </c>
      <c r="F54">
        <f t="shared" si="0"/>
        <v>1</v>
      </c>
      <c r="I54" s="2">
        <v>44698</v>
      </c>
      <c r="J54" t="s">
        <v>573</v>
      </c>
      <c r="K54" t="str">
        <f t="shared" si="2"/>
        <v>NIFTYWEEKLY16150CE44698</v>
      </c>
      <c r="L54">
        <v>1</v>
      </c>
      <c r="M54">
        <f t="shared" si="3"/>
        <v>1</v>
      </c>
      <c r="U54" s="2"/>
      <c r="V54" s="6"/>
    </row>
    <row r="55" spans="2:22" x14ac:dyDescent="0.45">
      <c r="B55" s="3">
        <v>44698</v>
      </c>
      <c r="C55" t="s">
        <v>573</v>
      </c>
      <c r="D55" t="str">
        <f t="shared" si="1"/>
        <v>NIFTYWEEKLY16150CE44698</v>
      </c>
      <c r="E55">
        <v>1</v>
      </c>
      <c r="F55">
        <f t="shared" si="0"/>
        <v>1</v>
      </c>
      <c r="I55" s="2">
        <v>44698</v>
      </c>
      <c r="J55" t="s">
        <v>574</v>
      </c>
      <c r="K55" t="str">
        <f t="shared" si="2"/>
        <v>NIFTYWEEKLY16200CE44698</v>
      </c>
      <c r="L55">
        <v>1</v>
      </c>
      <c r="M55">
        <f t="shared" si="3"/>
        <v>1</v>
      </c>
      <c r="U55" s="2"/>
      <c r="V55" s="6"/>
    </row>
    <row r="56" spans="2:22" x14ac:dyDescent="0.45">
      <c r="B56" s="3">
        <v>44698</v>
      </c>
      <c r="C56" t="s">
        <v>574</v>
      </c>
      <c r="D56" t="str">
        <f t="shared" si="1"/>
        <v>NIFTYWEEKLY16200CE44698</v>
      </c>
      <c r="E56">
        <v>1</v>
      </c>
      <c r="F56">
        <f t="shared" si="0"/>
        <v>1</v>
      </c>
      <c r="I56" s="2">
        <v>44699</v>
      </c>
      <c r="J56" t="s">
        <v>572</v>
      </c>
      <c r="K56" t="str">
        <f t="shared" si="2"/>
        <v>NIFTYWEEKLY16250PE44699</v>
      </c>
      <c r="L56">
        <v>1</v>
      </c>
      <c r="M56">
        <f t="shared" si="3"/>
        <v>1</v>
      </c>
      <c r="U56" s="2"/>
      <c r="V56" s="6"/>
    </row>
    <row r="57" spans="2:22" x14ac:dyDescent="0.45">
      <c r="B57" s="3">
        <v>44699</v>
      </c>
      <c r="C57" t="s">
        <v>572</v>
      </c>
      <c r="D57" t="str">
        <f t="shared" si="1"/>
        <v>NIFTYWEEKLY16250PE44699</v>
      </c>
      <c r="E57">
        <v>1</v>
      </c>
      <c r="F57">
        <f t="shared" si="0"/>
        <v>1</v>
      </c>
      <c r="I57" s="2">
        <v>44700</v>
      </c>
      <c r="J57" t="s">
        <v>566</v>
      </c>
      <c r="K57" t="str">
        <f t="shared" si="2"/>
        <v>NIFTYWEEKLY15900PE44700</v>
      </c>
      <c r="L57">
        <v>1</v>
      </c>
      <c r="M57">
        <f t="shared" si="3"/>
        <v>1</v>
      </c>
      <c r="U57" s="2"/>
    </row>
    <row r="58" spans="2:22" x14ac:dyDescent="0.45">
      <c r="B58" s="3">
        <v>44699</v>
      </c>
      <c r="C58" t="s">
        <v>563</v>
      </c>
      <c r="D58" t="str">
        <f t="shared" si="1"/>
        <v>NIFTYWEEKLY16400CE44699</v>
      </c>
      <c r="E58">
        <v>1</v>
      </c>
      <c r="F58">
        <f t="shared" si="0"/>
        <v>0</v>
      </c>
      <c r="I58" s="2">
        <v>44700</v>
      </c>
      <c r="J58" t="s">
        <v>567</v>
      </c>
      <c r="K58" t="str">
        <f t="shared" si="2"/>
        <v>NIFTYWEEKLY15850PE44700</v>
      </c>
      <c r="L58">
        <v>1</v>
      </c>
      <c r="M58">
        <f t="shared" si="3"/>
        <v>1</v>
      </c>
      <c r="U58" s="2"/>
    </row>
    <row r="59" spans="2:22" x14ac:dyDescent="0.45">
      <c r="B59" s="3">
        <v>44700</v>
      </c>
      <c r="C59" t="s">
        <v>567</v>
      </c>
      <c r="D59" t="str">
        <f t="shared" si="1"/>
        <v>NIFTYWEEKLY15850PE44700</v>
      </c>
      <c r="E59">
        <v>1</v>
      </c>
      <c r="F59">
        <f t="shared" si="0"/>
        <v>1</v>
      </c>
      <c r="I59" s="2">
        <v>44701</v>
      </c>
      <c r="J59" t="s">
        <v>573</v>
      </c>
      <c r="K59" t="str">
        <f t="shared" si="2"/>
        <v>NIFTYWEEKLY16150CE44701</v>
      </c>
      <c r="L59">
        <v>1</v>
      </c>
      <c r="M59">
        <f t="shared" si="3"/>
        <v>1</v>
      </c>
      <c r="U59" s="2"/>
      <c r="V59" s="6"/>
    </row>
    <row r="60" spans="2:22" x14ac:dyDescent="0.45">
      <c r="B60" s="3">
        <v>44700</v>
      </c>
      <c r="C60" t="s">
        <v>566</v>
      </c>
      <c r="D60" t="str">
        <f t="shared" si="1"/>
        <v>NIFTYWEEKLY15900PE44700</v>
      </c>
      <c r="E60">
        <v>1</v>
      </c>
      <c r="F60">
        <f t="shared" si="0"/>
        <v>1</v>
      </c>
      <c r="I60" s="2">
        <v>44701</v>
      </c>
      <c r="J60" t="s">
        <v>574</v>
      </c>
      <c r="K60" t="str">
        <f t="shared" si="2"/>
        <v>NIFTYWEEKLY16200CE44701</v>
      </c>
      <c r="L60">
        <v>1</v>
      </c>
      <c r="M60">
        <f t="shared" si="3"/>
        <v>1</v>
      </c>
      <c r="U60" s="2"/>
      <c r="V60" s="6"/>
    </row>
    <row r="61" spans="2:22" x14ac:dyDescent="0.45">
      <c r="B61" s="3">
        <v>44700</v>
      </c>
      <c r="C61" t="s">
        <v>588</v>
      </c>
      <c r="D61" t="str">
        <f t="shared" si="1"/>
        <v>NIFTYWEEKLY15800PE44700</v>
      </c>
      <c r="E61">
        <v>1</v>
      </c>
      <c r="F61">
        <f t="shared" si="0"/>
        <v>0</v>
      </c>
      <c r="I61" s="2">
        <v>44701</v>
      </c>
      <c r="J61" t="s">
        <v>574</v>
      </c>
      <c r="K61" t="str">
        <f t="shared" si="2"/>
        <v>NIFTYWEEKLY16200CE44701</v>
      </c>
      <c r="L61">
        <v>1</v>
      </c>
      <c r="M61">
        <f t="shared" si="3"/>
        <v>1</v>
      </c>
      <c r="U61" s="2"/>
      <c r="V61" s="6"/>
    </row>
    <row r="62" spans="2:22" x14ac:dyDescent="0.45">
      <c r="B62" s="3">
        <v>44701</v>
      </c>
      <c r="C62" t="s">
        <v>573</v>
      </c>
      <c r="D62" t="str">
        <f t="shared" si="1"/>
        <v>NIFTYWEEKLY16150CE44701</v>
      </c>
      <c r="E62">
        <v>1</v>
      </c>
      <c r="F62">
        <f t="shared" si="0"/>
        <v>1</v>
      </c>
      <c r="I62" s="2">
        <v>44701</v>
      </c>
      <c r="J62" t="s">
        <v>600</v>
      </c>
      <c r="K62" t="str">
        <f t="shared" si="2"/>
        <v>NIFTYWEEKLY16250CE44701</v>
      </c>
      <c r="L62">
        <v>1</v>
      </c>
      <c r="M62">
        <f t="shared" si="3"/>
        <v>0</v>
      </c>
      <c r="U62" s="2"/>
    </row>
    <row r="63" spans="2:22" x14ac:dyDescent="0.45">
      <c r="B63" s="3">
        <v>44701</v>
      </c>
      <c r="C63" t="s">
        <v>574</v>
      </c>
      <c r="D63" t="str">
        <f t="shared" si="1"/>
        <v>NIFTYWEEKLY16200CE44701</v>
      </c>
      <c r="E63">
        <v>1</v>
      </c>
      <c r="F63">
        <f t="shared" si="0"/>
        <v>1</v>
      </c>
      <c r="I63" s="2">
        <v>44704</v>
      </c>
      <c r="J63" t="s">
        <v>572</v>
      </c>
      <c r="K63" t="str">
        <f t="shared" si="2"/>
        <v>NIFTYWEEKLY16250PE44704</v>
      </c>
      <c r="L63">
        <v>1</v>
      </c>
      <c r="M63">
        <f t="shared" si="3"/>
        <v>1</v>
      </c>
      <c r="U63" s="2"/>
      <c r="V63" s="6"/>
    </row>
    <row r="64" spans="2:22" x14ac:dyDescent="0.45">
      <c r="B64" s="3">
        <v>44701</v>
      </c>
      <c r="C64" t="s">
        <v>573</v>
      </c>
      <c r="D64" t="str">
        <f t="shared" si="1"/>
        <v>NIFTYWEEKLY16150CE44701</v>
      </c>
      <c r="E64">
        <v>1</v>
      </c>
      <c r="F64">
        <f t="shared" si="0"/>
        <v>1</v>
      </c>
      <c r="I64" s="2">
        <v>44706</v>
      </c>
      <c r="J64" t="s">
        <v>575</v>
      </c>
      <c r="K64" t="str">
        <f t="shared" si="2"/>
        <v>NIFTYWEEKLY16050PE44706</v>
      </c>
      <c r="L64">
        <v>1</v>
      </c>
      <c r="M64">
        <f t="shared" si="3"/>
        <v>1</v>
      </c>
      <c r="U64" s="2"/>
    </row>
    <row r="65" spans="2:22" x14ac:dyDescent="0.45">
      <c r="B65" s="3">
        <v>44701</v>
      </c>
      <c r="C65" t="s">
        <v>574</v>
      </c>
      <c r="D65" t="str">
        <f t="shared" si="1"/>
        <v>NIFTYWEEKLY16200CE44701</v>
      </c>
      <c r="E65">
        <v>1</v>
      </c>
      <c r="F65">
        <f t="shared" si="0"/>
        <v>1</v>
      </c>
      <c r="I65" s="2">
        <v>44706</v>
      </c>
      <c r="J65" t="s">
        <v>575</v>
      </c>
      <c r="K65" t="str">
        <f t="shared" si="2"/>
        <v>NIFTYWEEKLY16050PE44706</v>
      </c>
      <c r="L65">
        <v>1</v>
      </c>
      <c r="M65">
        <f t="shared" si="3"/>
        <v>1</v>
      </c>
      <c r="U65" s="2"/>
      <c r="V65" s="6"/>
    </row>
    <row r="66" spans="2:22" x14ac:dyDescent="0.45">
      <c r="B66" s="3">
        <v>44704</v>
      </c>
      <c r="C66" t="s">
        <v>572</v>
      </c>
      <c r="D66" t="str">
        <f t="shared" si="1"/>
        <v>NIFTYWEEKLY16250PE44704</v>
      </c>
      <c r="E66">
        <v>1</v>
      </c>
      <c r="F66">
        <f t="shared" si="0"/>
        <v>1</v>
      </c>
      <c r="I66" s="2">
        <v>44706</v>
      </c>
      <c r="J66" t="s">
        <v>564</v>
      </c>
      <c r="K66" t="str">
        <f t="shared" si="2"/>
        <v>NIFTYWEEKLY16100PE44706</v>
      </c>
      <c r="L66">
        <v>1</v>
      </c>
      <c r="M66">
        <f t="shared" si="3"/>
        <v>1</v>
      </c>
      <c r="U66" s="2"/>
      <c r="V66" s="6"/>
    </row>
    <row r="67" spans="2:22" x14ac:dyDescent="0.45">
      <c r="B67" s="3">
        <v>44706</v>
      </c>
      <c r="C67" t="s">
        <v>576</v>
      </c>
      <c r="D67" t="str">
        <f t="shared" si="1"/>
        <v>NIFTYWEEKLY16000PE44706</v>
      </c>
      <c r="E67">
        <v>1</v>
      </c>
      <c r="F67">
        <f t="shared" si="0"/>
        <v>1</v>
      </c>
      <c r="I67" s="2">
        <v>44706</v>
      </c>
      <c r="J67" t="s">
        <v>576</v>
      </c>
      <c r="K67" t="str">
        <f t="shared" si="2"/>
        <v>NIFTYWEEKLY16000PE44706</v>
      </c>
      <c r="L67">
        <v>1</v>
      </c>
      <c r="M67">
        <f t="shared" si="3"/>
        <v>1</v>
      </c>
      <c r="U67" s="2"/>
      <c r="V67" s="6"/>
    </row>
    <row r="68" spans="2:22" x14ac:dyDescent="0.45">
      <c r="B68" s="3">
        <v>44706</v>
      </c>
      <c r="C68" t="s">
        <v>575</v>
      </c>
      <c r="D68" t="str">
        <f t="shared" si="1"/>
        <v>NIFTYWEEKLY16050PE44706</v>
      </c>
      <c r="E68">
        <v>1</v>
      </c>
      <c r="F68">
        <f t="shared" ref="F68:F131" si="4">IFERROR(VLOOKUP(D68,$K$4:$L$333,2,0),0)</f>
        <v>1</v>
      </c>
      <c r="I68" s="2">
        <v>44707</v>
      </c>
      <c r="J68" t="s">
        <v>577</v>
      </c>
      <c r="K68" t="str">
        <f t="shared" si="2"/>
        <v>NIFTYWEEKLY15950PE44707</v>
      </c>
      <c r="L68">
        <v>1</v>
      </c>
      <c r="M68">
        <f t="shared" si="3"/>
        <v>1</v>
      </c>
      <c r="U68" s="2"/>
    </row>
    <row r="69" spans="2:22" x14ac:dyDescent="0.45">
      <c r="B69" s="3">
        <v>44706</v>
      </c>
      <c r="C69" t="s">
        <v>575</v>
      </c>
      <c r="D69" t="str">
        <f t="shared" ref="D69:D132" si="5">C69&amp;B69</f>
        <v>NIFTYWEEKLY16050PE44706</v>
      </c>
      <c r="E69">
        <v>1</v>
      </c>
      <c r="F69">
        <f t="shared" si="4"/>
        <v>1</v>
      </c>
      <c r="I69" s="2">
        <v>44707</v>
      </c>
      <c r="J69" t="s">
        <v>566</v>
      </c>
      <c r="K69" t="str">
        <f t="shared" ref="K69:K132" si="6">J69&amp;I69</f>
        <v>NIFTYWEEKLY15900PE44707</v>
      </c>
      <c r="L69">
        <v>1</v>
      </c>
      <c r="M69">
        <f t="shared" ref="M69:M132" si="7">IFERROR(VLOOKUP(K69,$D$4:$E$335,2,0),0)</f>
        <v>0</v>
      </c>
      <c r="U69" s="2"/>
    </row>
    <row r="70" spans="2:22" x14ac:dyDescent="0.45">
      <c r="B70" s="3">
        <v>44706</v>
      </c>
      <c r="C70" t="s">
        <v>564</v>
      </c>
      <c r="D70" t="str">
        <f t="shared" si="5"/>
        <v>NIFTYWEEKLY16100PE44706</v>
      </c>
      <c r="E70">
        <v>1</v>
      </c>
      <c r="F70">
        <f t="shared" si="4"/>
        <v>1</v>
      </c>
      <c r="I70" s="2">
        <v>44711</v>
      </c>
      <c r="J70" t="s">
        <v>578</v>
      </c>
      <c r="K70" t="str">
        <f t="shared" si="6"/>
        <v>NIFTYWEEKLY16650CE44711</v>
      </c>
      <c r="L70">
        <v>1</v>
      </c>
      <c r="M70">
        <f t="shared" si="7"/>
        <v>1</v>
      </c>
      <c r="U70" s="2"/>
      <c r="V70" s="6"/>
    </row>
    <row r="71" spans="2:22" x14ac:dyDescent="0.45">
      <c r="B71" s="3">
        <v>44707</v>
      </c>
      <c r="C71" t="s">
        <v>577</v>
      </c>
      <c r="D71" t="str">
        <f t="shared" si="5"/>
        <v>NIFTYWEEKLY15950PE44707</v>
      </c>
      <c r="E71">
        <v>1</v>
      </c>
      <c r="F71">
        <f t="shared" si="4"/>
        <v>1</v>
      </c>
      <c r="I71" s="2">
        <v>44711</v>
      </c>
      <c r="J71" t="s">
        <v>579</v>
      </c>
      <c r="K71" t="str">
        <f t="shared" si="6"/>
        <v>NIFTYWEEKLY16600CE44711</v>
      </c>
      <c r="L71">
        <v>1</v>
      </c>
      <c r="M71">
        <f t="shared" si="7"/>
        <v>1</v>
      </c>
      <c r="U71" s="2"/>
      <c r="V71" s="6"/>
    </row>
    <row r="72" spans="2:22" x14ac:dyDescent="0.45">
      <c r="B72" s="3">
        <v>44707</v>
      </c>
      <c r="C72" t="s">
        <v>576</v>
      </c>
      <c r="D72" t="str">
        <f t="shared" si="5"/>
        <v>NIFTYWEEKLY16000PE44707</v>
      </c>
      <c r="E72">
        <v>1</v>
      </c>
      <c r="F72">
        <f t="shared" si="4"/>
        <v>0</v>
      </c>
      <c r="I72" s="2">
        <v>44711</v>
      </c>
      <c r="J72" t="s">
        <v>578</v>
      </c>
      <c r="K72" t="str">
        <f t="shared" si="6"/>
        <v>NIFTYWEEKLY16650CE44711</v>
      </c>
      <c r="L72">
        <v>1</v>
      </c>
      <c r="M72">
        <f t="shared" si="7"/>
        <v>1</v>
      </c>
      <c r="U72" s="2"/>
    </row>
    <row r="73" spans="2:22" x14ac:dyDescent="0.45">
      <c r="B73" s="3">
        <v>44711</v>
      </c>
      <c r="C73" t="s">
        <v>579</v>
      </c>
      <c r="D73" t="str">
        <f t="shared" si="5"/>
        <v>NIFTYWEEKLY16600CE44711</v>
      </c>
      <c r="E73">
        <v>1</v>
      </c>
      <c r="F73">
        <f t="shared" si="4"/>
        <v>1</v>
      </c>
      <c r="I73" s="2">
        <v>44712</v>
      </c>
      <c r="J73" t="s">
        <v>578</v>
      </c>
      <c r="K73" t="str">
        <f t="shared" si="6"/>
        <v>NIFTYWEEKLY16650CE44712</v>
      </c>
      <c r="L73">
        <v>1</v>
      </c>
      <c r="M73">
        <f t="shared" si="7"/>
        <v>1</v>
      </c>
      <c r="U73" s="2"/>
    </row>
    <row r="74" spans="2:22" x14ac:dyDescent="0.45">
      <c r="B74" s="3">
        <v>44711</v>
      </c>
      <c r="C74" t="s">
        <v>578</v>
      </c>
      <c r="D74" t="str">
        <f t="shared" si="5"/>
        <v>NIFTYWEEKLY16650CE44711</v>
      </c>
      <c r="E74">
        <v>1</v>
      </c>
      <c r="F74">
        <f t="shared" si="4"/>
        <v>1</v>
      </c>
      <c r="I74" s="2">
        <v>44712</v>
      </c>
      <c r="J74" t="s">
        <v>603</v>
      </c>
      <c r="K74" t="str">
        <f t="shared" si="6"/>
        <v>NIFTYWEEKLY16700CE44712</v>
      </c>
      <c r="L74">
        <v>1</v>
      </c>
      <c r="M74">
        <f t="shared" si="7"/>
        <v>1</v>
      </c>
      <c r="U74" s="2"/>
      <c r="V74" s="6"/>
    </row>
    <row r="75" spans="2:22" x14ac:dyDescent="0.45">
      <c r="B75" s="3">
        <v>44711</v>
      </c>
      <c r="C75" t="s">
        <v>578</v>
      </c>
      <c r="D75" t="str">
        <f t="shared" si="5"/>
        <v>NIFTYWEEKLY16650CE44711</v>
      </c>
      <c r="E75">
        <v>1</v>
      </c>
      <c r="F75">
        <f t="shared" si="4"/>
        <v>1</v>
      </c>
      <c r="I75" s="2">
        <v>44713</v>
      </c>
      <c r="J75" t="s">
        <v>604</v>
      </c>
      <c r="K75" t="str">
        <f t="shared" si="6"/>
        <v>NIFTYWEEKLY16550PE44713</v>
      </c>
      <c r="L75">
        <v>1</v>
      </c>
      <c r="M75">
        <f t="shared" si="7"/>
        <v>0</v>
      </c>
      <c r="U75" s="2"/>
      <c r="V75" s="6"/>
    </row>
    <row r="76" spans="2:22" x14ac:dyDescent="0.45">
      <c r="B76" s="3">
        <v>44712</v>
      </c>
      <c r="C76" t="s">
        <v>578</v>
      </c>
      <c r="D76" t="str">
        <f t="shared" si="5"/>
        <v>NIFTYWEEKLY16650CE44712</v>
      </c>
      <c r="E76">
        <v>1</v>
      </c>
      <c r="F76">
        <f t="shared" si="4"/>
        <v>1</v>
      </c>
      <c r="I76" s="2">
        <v>44713</v>
      </c>
      <c r="J76" t="s">
        <v>605</v>
      </c>
      <c r="K76" t="str">
        <f t="shared" si="6"/>
        <v>NIFTYWEEKLY16500PE44713</v>
      </c>
      <c r="L76">
        <v>1</v>
      </c>
      <c r="M76">
        <f t="shared" si="7"/>
        <v>1</v>
      </c>
      <c r="U76" s="2"/>
      <c r="V76" s="6"/>
    </row>
    <row r="77" spans="2:22" x14ac:dyDescent="0.45">
      <c r="B77" s="3">
        <v>44712</v>
      </c>
      <c r="C77" t="s">
        <v>603</v>
      </c>
      <c r="D77" t="str">
        <f t="shared" si="5"/>
        <v>NIFTYWEEKLY16700CE44712</v>
      </c>
      <c r="E77">
        <v>1</v>
      </c>
      <c r="F77">
        <f t="shared" si="4"/>
        <v>1</v>
      </c>
      <c r="I77" s="2">
        <v>44713</v>
      </c>
      <c r="J77" t="s">
        <v>580</v>
      </c>
      <c r="K77" t="str">
        <f t="shared" si="6"/>
        <v>NIFTYWEEKLY16450PE44713</v>
      </c>
      <c r="L77">
        <v>1</v>
      </c>
      <c r="M77">
        <f t="shared" si="7"/>
        <v>1</v>
      </c>
      <c r="U77" s="2"/>
      <c r="V77" s="6"/>
    </row>
    <row r="78" spans="2:22" x14ac:dyDescent="0.45">
      <c r="B78" s="3">
        <v>44713</v>
      </c>
      <c r="C78" t="s">
        <v>580</v>
      </c>
      <c r="D78" t="str">
        <f t="shared" si="5"/>
        <v>NIFTYWEEKLY16450PE44713</v>
      </c>
      <c r="E78">
        <v>1</v>
      </c>
      <c r="F78">
        <f t="shared" si="4"/>
        <v>1</v>
      </c>
      <c r="I78" s="2">
        <v>44714</v>
      </c>
      <c r="J78" t="s">
        <v>581</v>
      </c>
      <c r="K78" t="str">
        <f t="shared" si="6"/>
        <v>NIFTYWEEKLY16550CE44714</v>
      </c>
      <c r="L78">
        <v>1</v>
      </c>
      <c r="M78">
        <f t="shared" si="7"/>
        <v>1</v>
      </c>
      <c r="U78" s="2"/>
      <c r="V78" s="6"/>
    </row>
    <row r="79" spans="2:22" x14ac:dyDescent="0.45">
      <c r="B79" s="3">
        <v>44713</v>
      </c>
      <c r="C79" t="s">
        <v>580</v>
      </c>
      <c r="D79" t="str">
        <f t="shared" si="5"/>
        <v>NIFTYWEEKLY16450PE44713</v>
      </c>
      <c r="E79">
        <v>1</v>
      </c>
      <c r="F79">
        <f t="shared" si="4"/>
        <v>1</v>
      </c>
      <c r="I79" s="2">
        <v>44714</v>
      </c>
      <c r="J79" t="s">
        <v>579</v>
      </c>
      <c r="K79" t="str">
        <f t="shared" si="6"/>
        <v>NIFTYWEEKLY16600CE44714</v>
      </c>
      <c r="L79">
        <v>1</v>
      </c>
      <c r="M79">
        <f t="shared" si="7"/>
        <v>1</v>
      </c>
      <c r="U79" s="2"/>
    </row>
    <row r="80" spans="2:22" x14ac:dyDescent="0.45">
      <c r="B80" s="3">
        <v>44713</v>
      </c>
      <c r="C80" t="s">
        <v>605</v>
      </c>
      <c r="D80" t="str">
        <f t="shared" si="5"/>
        <v>NIFTYWEEKLY16500PE44713</v>
      </c>
      <c r="E80">
        <v>1</v>
      </c>
      <c r="F80">
        <f t="shared" si="4"/>
        <v>1</v>
      </c>
      <c r="I80" s="2">
        <v>44714</v>
      </c>
      <c r="J80" t="s">
        <v>579</v>
      </c>
      <c r="K80" t="str">
        <f t="shared" si="6"/>
        <v>NIFTYWEEKLY16600CE44714</v>
      </c>
      <c r="L80">
        <v>1</v>
      </c>
      <c r="M80">
        <f t="shared" si="7"/>
        <v>1</v>
      </c>
      <c r="U80" s="2"/>
    </row>
    <row r="81" spans="2:22" x14ac:dyDescent="0.45">
      <c r="B81" s="3">
        <v>44714</v>
      </c>
      <c r="C81" t="s">
        <v>581</v>
      </c>
      <c r="D81" t="str">
        <f t="shared" si="5"/>
        <v>NIFTYWEEKLY16550CE44714</v>
      </c>
      <c r="E81">
        <v>1</v>
      </c>
      <c r="F81">
        <f t="shared" si="4"/>
        <v>1</v>
      </c>
      <c r="I81" s="2">
        <v>44714</v>
      </c>
      <c r="J81" t="s">
        <v>578</v>
      </c>
      <c r="K81" t="str">
        <f t="shared" si="6"/>
        <v>NIFTYWEEKLY16650CE44714</v>
      </c>
      <c r="L81">
        <v>1</v>
      </c>
      <c r="M81">
        <f t="shared" si="7"/>
        <v>1</v>
      </c>
      <c r="U81" s="2"/>
    </row>
    <row r="82" spans="2:22" x14ac:dyDescent="0.45">
      <c r="B82" s="3">
        <v>44714</v>
      </c>
      <c r="C82" t="s">
        <v>579</v>
      </c>
      <c r="D82" t="str">
        <f t="shared" si="5"/>
        <v>NIFTYWEEKLY16600CE44714</v>
      </c>
      <c r="E82">
        <v>1</v>
      </c>
      <c r="F82">
        <f t="shared" si="4"/>
        <v>1</v>
      </c>
      <c r="I82" s="2">
        <v>44715</v>
      </c>
      <c r="J82" t="s">
        <v>582</v>
      </c>
      <c r="K82" t="str">
        <f t="shared" si="6"/>
        <v>NIFTYWEEKLY16600PE44715</v>
      </c>
      <c r="L82">
        <v>1</v>
      </c>
      <c r="M82">
        <f t="shared" si="7"/>
        <v>1</v>
      </c>
      <c r="U82" s="2"/>
      <c r="V82" s="6"/>
    </row>
    <row r="83" spans="2:22" x14ac:dyDescent="0.45">
      <c r="B83" s="3">
        <v>44714</v>
      </c>
      <c r="C83" t="s">
        <v>579</v>
      </c>
      <c r="D83" t="str">
        <f t="shared" si="5"/>
        <v>NIFTYWEEKLY16600CE44714</v>
      </c>
      <c r="E83">
        <v>1</v>
      </c>
      <c r="F83">
        <f t="shared" si="4"/>
        <v>1</v>
      </c>
      <c r="I83" s="2">
        <v>44715</v>
      </c>
      <c r="J83" t="s">
        <v>582</v>
      </c>
      <c r="K83" t="str">
        <f t="shared" si="6"/>
        <v>NIFTYWEEKLY16600PE44715</v>
      </c>
      <c r="L83">
        <v>1</v>
      </c>
      <c r="M83">
        <f t="shared" si="7"/>
        <v>1</v>
      </c>
      <c r="U83" s="2"/>
      <c r="V83" s="6"/>
    </row>
    <row r="84" spans="2:22" x14ac:dyDescent="0.45">
      <c r="B84" s="3">
        <v>44714</v>
      </c>
      <c r="C84" t="s">
        <v>578</v>
      </c>
      <c r="D84" t="str">
        <f t="shared" si="5"/>
        <v>NIFTYWEEKLY16650CE44714</v>
      </c>
      <c r="E84">
        <v>1</v>
      </c>
      <c r="F84">
        <f t="shared" si="4"/>
        <v>1</v>
      </c>
      <c r="I84" s="2">
        <v>44719</v>
      </c>
      <c r="J84" t="s">
        <v>562</v>
      </c>
      <c r="K84" t="str">
        <f t="shared" si="6"/>
        <v>NIFTYWEEKLY16400PE44719</v>
      </c>
      <c r="L84">
        <v>1</v>
      </c>
      <c r="M84">
        <f t="shared" si="7"/>
        <v>1</v>
      </c>
      <c r="U84" s="2"/>
      <c r="V84" s="6"/>
    </row>
    <row r="85" spans="2:22" x14ac:dyDescent="0.45">
      <c r="B85" s="3">
        <v>44715</v>
      </c>
      <c r="C85" t="s">
        <v>582</v>
      </c>
      <c r="D85" t="str">
        <f t="shared" si="5"/>
        <v>NIFTYWEEKLY16600PE44715</v>
      </c>
      <c r="E85">
        <v>1</v>
      </c>
      <c r="F85">
        <f t="shared" si="4"/>
        <v>1</v>
      </c>
      <c r="I85" s="2">
        <v>44719</v>
      </c>
      <c r="J85" t="s">
        <v>583</v>
      </c>
      <c r="K85" t="str">
        <f t="shared" si="6"/>
        <v>NIFTYWEEKLY16350PE44719</v>
      </c>
      <c r="L85">
        <v>1</v>
      </c>
      <c r="M85">
        <f t="shared" si="7"/>
        <v>1</v>
      </c>
      <c r="U85" s="2"/>
      <c r="V85" s="6"/>
    </row>
    <row r="86" spans="2:22" x14ac:dyDescent="0.45">
      <c r="B86" s="3">
        <v>44715</v>
      </c>
      <c r="C86" t="s">
        <v>582</v>
      </c>
      <c r="D86" t="str">
        <f t="shared" si="5"/>
        <v>NIFTYWEEKLY16600PE44715</v>
      </c>
      <c r="E86">
        <v>1</v>
      </c>
      <c r="F86">
        <f t="shared" si="4"/>
        <v>1</v>
      </c>
      <c r="I86" s="2">
        <v>44720</v>
      </c>
      <c r="J86" t="s">
        <v>583</v>
      </c>
      <c r="K86" t="str">
        <f t="shared" si="6"/>
        <v>NIFTYWEEKLY16350PE44720</v>
      </c>
      <c r="L86">
        <v>1</v>
      </c>
      <c r="M86">
        <f t="shared" si="7"/>
        <v>1</v>
      </c>
      <c r="U86" s="2"/>
    </row>
    <row r="87" spans="2:22" x14ac:dyDescent="0.45">
      <c r="B87" s="3">
        <v>44715</v>
      </c>
      <c r="C87" t="s">
        <v>652</v>
      </c>
      <c r="D87" t="str">
        <f t="shared" si="5"/>
        <v>NIFTYWEEKLY16650PE44715</v>
      </c>
      <c r="E87">
        <v>1</v>
      </c>
      <c r="F87">
        <f t="shared" si="4"/>
        <v>0</v>
      </c>
      <c r="I87" s="2">
        <v>44720</v>
      </c>
      <c r="J87" t="s">
        <v>562</v>
      </c>
      <c r="K87" t="str">
        <f t="shared" si="6"/>
        <v>NIFTYWEEKLY16400PE44720</v>
      </c>
      <c r="L87">
        <v>1</v>
      </c>
      <c r="M87">
        <f t="shared" si="7"/>
        <v>0</v>
      </c>
      <c r="U87" s="2"/>
    </row>
    <row r="88" spans="2:22" x14ac:dyDescent="0.45">
      <c r="B88" s="3">
        <v>44719</v>
      </c>
      <c r="C88" t="s">
        <v>583</v>
      </c>
      <c r="D88" t="str">
        <f t="shared" si="5"/>
        <v>NIFTYWEEKLY16350PE44719</v>
      </c>
      <c r="E88">
        <v>1</v>
      </c>
      <c r="F88">
        <f t="shared" si="4"/>
        <v>1</v>
      </c>
      <c r="I88" s="2">
        <v>44721</v>
      </c>
      <c r="J88" t="s">
        <v>563</v>
      </c>
      <c r="K88" t="str">
        <f t="shared" si="6"/>
        <v>NIFTYWEEKLY16400CE44721</v>
      </c>
      <c r="L88">
        <v>1</v>
      </c>
      <c r="M88">
        <f t="shared" si="7"/>
        <v>1</v>
      </c>
      <c r="U88" s="2"/>
      <c r="V88" s="6"/>
    </row>
    <row r="89" spans="2:22" x14ac:dyDescent="0.45">
      <c r="B89" s="3">
        <v>44719</v>
      </c>
      <c r="C89" t="s">
        <v>562</v>
      </c>
      <c r="D89" t="str">
        <f t="shared" si="5"/>
        <v>NIFTYWEEKLY16400PE44719</v>
      </c>
      <c r="E89">
        <v>1</v>
      </c>
      <c r="F89">
        <f t="shared" si="4"/>
        <v>1</v>
      </c>
      <c r="I89" s="2">
        <v>44721</v>
      </c>
      <c r="J89" t="s">
        <v>585</v>
      </c>
      <c r="K89" t="str">
        <f t="shared" si="6"/>
        <v>NIFTYWEEKLY16450CE44721</v>
      </c>
      <c r="L89">
        <v>1</v>
      </c>
      <c r="M89">
        <f t="shared" si="7"/>
        <v>1</v>
      </c>
      <c r="U89" s="2"/>
      <c r="V89" s="6"/>
    </row>
    <row r="90" spans="2:22" x14ac:dyDescent="0.45">
      <c r="B90" s="3">
        <v>44720</v>
      </c>
      <c r="C90" t="s">
        <v>584</v>
      </c>
      <c r="D90" t="str">
        <f t="shared" si="5"/>
        <v>NIFTYWEEKLY16300PE44720</v>
      </c>
      <c r="E90">
        <v>1</v>
      </c>
      <c r="F90">
        <f t="shared" si="4"/>
        <v>0</v>
      </c>
      <c r="I90" s="2">
        <v>44721</v>
      </c>
      <c r="J90" t="s">
        <v>585</v>
      </c>
      <c r="K90" t="str">
        <f t="shared" si="6"/>
        <v>NIFTYWEEKLY16450CE44721</v>
      </c>
      <c r="L90">
        <v>1</v>
      </c>
      <c r="M90">
        <f t="shared" si="7"/>
        <v>1</v>
      </c>
      <c r="U90" s="2"/>
    </row>
    <row r="91" spans="2:22" x14ac:dyDescent="0.45">
      <c r="B91" s="3">
        <v>44720</v>
      </c>
      <c r="C91" t="s">
        <v>583</v>
      </c>
      <c r="D91" t="str">
        <f t="shared" si="5"/>
        <v>NIFTYWEEKLY16350PE44720</v>
      </c>
      <c r="E91">
        <v>1</v>
      </c>
      <c r="F91">
        <f t="shared" si="4"/>
        <v>1</v>
      </c>
      <c r="I91" s="2">
        <v>44722</v>
      </c>
      <c r="J91" t="s">
        <v>586</v>
      </c>
      <c r="K91" t="str">
        <f t="shared" si="6"/>
        <v>NIFTYWEEKLY16200PE44722</v>
      </c>
      <c r="L91">
        <v>1</v>
      </c>
      <c r="M91">
        <f t="shared" si="7"/>
        <v>1</v>
      </c>
      <c r="U91" s="2"/>
    </row>
    <row r="92" spans="2:22" x14ac:dyDescent="0.45">
      <c r="B92" s="3">
        <v>44721</v>
      </c>
      <c r="C92" t="s">
        <v>563</v>
      </c>
      <c r="D92" t="str">
        <f t="shared" si="5"/>
        <v>NIFTYWEEKLY16400CE44721</v>
      </c>
      <c r="E92">
        <v>1</v>
      </c>
      <c r="F92">
        <f t="shared" si="4"/>
        <v>1</v>
      </c>
      <c r="I92" s="2">
        <v>44722</v>
      </c>
      <c r="J92" t="s">
        <v>565</v>
      </c>
      <c r="K92" t="str">
        <f t="shared" si="6"/>
        <v>NIFTYWEEKLY16150PE44722</v>
      </c>
      <c r="L92">
        <v>1</v>
      </c>
      <c r="M92">
        <f t="shared" si="7"/>
        <v>1</v>
      </c>
      <c r="U92" s="2"/>
      <c r="V92" s="6"/>
    </row>
    <row r="93" spans="2:22" x14ac:dyDescent="0.45">
      <c r="B93" s="3">
        <v>44721</v>
      </c>
      <c r="C93" t="s">
        <v>585</v>
      </c>
      <c r="D93" t="str">
        <f t="shared" si="5"/>
        <v>NIFTYWEEKLY16450CE44721</v>
      </c>
      <c r="E93">
        <v>1</v>
      </c>
      <c r="F93">
        <f t="shared" si="4"/>
        <v>1</v>
      </c>
      <c r="I93" s="2">
        <v>44722</v>
      </c>
      <c r="J93" t="s">
        <v>565</v>
      </c>
      <c r="K93" t="str">
        <f t="shared" si="6"/>
        <v>NIFTYWEEKLY16150PE44722</v>
      </c>
      <c r="L93">
        <v>1</v>
      </c>
      <c r="M93">
        <f t="shared" si="7"/>
        <v>1</v>
      </c>
      <c r="U93" s="2"/>
      <c r="V93" s="6"/>
    </row>
    <row r="94" spans="2:22" x14ac:dyDescent="0.45">
      <c r="B94" s="3">
        <v>44721</v>
      </c>
      <c r="C94" t="s">
        <v>585</v>
      </c>
      <c r="D94" t="str">
        <f t="shared" si="5"/>
        <v>NIFTYWEEKLY16450CE44721</v>
      </c>
      <c r="E94">
        <v>1</v>
      </c>
      <c r="F94">
        <f t="shared" si="4"/>
        <v>1</v>
      </c>
      <c r="I94" s="2">
        <v>44725</v>
      </c>
      <c r="J94" t="s">
        <v>588</v>
      </c>
      <c r="K94" t="str">
        <f t="shared" si="6"/>
        <v>NIFTYWEEKLY15800PE44725</v>
      </c>
      <c r="L94">
        <v>1</v>
      </c>
      <c r="M94">
        <f t="shared" si="7"/>
        <v>1</v>
      </c>
      <c r="U94" s="2"/>
      <c r="V94" s="6"/>
    </row>
    <row r="95" spans="2:22" x14ac:dyDescent="0.45">
      <c r="B95" s="3">
        <v>44721</v>
      </c>
      <c r="C95" t="s">
        <v>671</v>
      </c>
      <c r="D95" t="str">
        <f t="shared" si="5"/>
        <v>NIFTYWEEKLY16500CE44721</v>
      </c>
      <c r="E95">
        <v>1</v>
      </c>
      <c r="F95">
        <f t="shared" si="4"/>
        <v>0</v>
      </c>
      <c r="I95" s="2">
        <v>44725</v>
      </c>
      <c r="J95" t="s">
        <v>587</v>
      </c>
      <c r="K95" t="str">
        <f t="shared" si="6"/>
        <v>NIFTYWEEKLY15750PE44725</v>
      </c>
      <c r="L95">
        <v>1</v>
      </c>
      <c r="M95">
        <f t="shared" si="7"/>
        <v>1</v>
      </c>
      <c r="U95" s="2"/>
      <c r="V95" s="6"/>
    </row>
    <row r="96" spans="2:22" x14ac:dyDescent="0.45">
      <c r="B96" s="3">
        <v>44722</v>
      </c>
      <c r="C96" t="s">
        <v>565</v>
      </c>
      <c r="D96" t="str">
        <f t="shared" si="5"/>
        <v>NIFTYWEEKLY16150PE44722</v>
      </c>
      <c r="E96">
        <v>1</v>
      </c>
      <c r="F96">
        <f t="shared" si="4"/>
        <v>1</v>
      </c>
      <c r="I96" s="2">
        <v>44725</v>
      </c>
      <c r="J96" t="s">
        <v>598</v>
      </c>
      <c r="K96" t="str">
        <f t="shared" si="6"/>
        <v>NIFTYWEEKLY15700PE44725</v>
      </c>
      <c r="L96">
        <v>1</v>
      </c>
      <c r="M96">
        <f t="shared" si="7"/>
        <v>1</v>
      </c>
      <c r="U96" s="2"/>
      <c r="V96" s="6"/>
    </row>
    <row r="97" spans="2:22" x14ac:dyDescent="0.45">
      <c r="B97" s="3">
        <v>44722</v>
      </c>
      <c r="C97" t="s">
        <v>586</v>
      </c>
      <c r="D97" t="str">
        <f t="shared" si="5"/>
        <v>NIFTYWEEKLY16200PE44722</v>
      </c>
      <c r="E97">
        <v>1</v>
      </c>
      <c r="F97">
        <f t="shared" si="4"/>
        <v>1</v>
      </c>
      <c r="I97" s="2">
        <v>44726</v>
      </c>
      <c r="J97" t="s">
        <v>589</v>
      </c>
      <c r="K97" t="str">
        <f t="shared" si="6"/>
        <v>NIFTYWEEKLY15850CE44726</v>
      </c>
      <c r="L97">
        <v>1</v>
      </c>
      <c r="M97">
        <f t="shared" si="7"/>
        <v>1</v>
      </c>
      <c r="U97" s="2"/>
    </row>
    <row r="98" spans="2:22" x14ac:dyDescent="0.45">
      <c r="B98" s="3">
        <v>44722</v>
      </c>
      <c r="C98" t="s">
        <v>565</v>
      </c>
      <c r="D98" t="str">
        <f t="shared" si="5"/>
        <v>NIFTYWEEKLY16150PE44722</v>
      </c>
      <c r="E98">
        <v>1</v>
      </c>
      <c r="F98">
        <f t="shared" si="4"/>
        <v>1</v>
      </c>
      <c r="I98" s="2">
        <v>44728</v>
      </c>
      <c r="J98" t="s">
        <v>590</v>
      </c>
      <c r="K98" t="str">
        <f t="shared" si="6"/>
        <v>NIFTYWEEKLY15650PE44728</v>
      </c>
      <c r="L98">
        <v>1</v>
      </c>
      <c r="M98">
        <f t="shared" si="7"/>
        <v>1</v>
      </c>
      <c r="U98" s="2"/>
      <c r="V98" s="6"/>
    </row>
    <row r="99" spans="2:22" x14ac:dyDescent="0.45">
      <c r="B99" s="3">
        <v>44722</v>
      </c>
      <c r="C99" t="s">
        <v>586</v>
      </c>
      <c r="D99" t="str">
        <f t="shared" si="5"/>
        <v>NIFTYWEEKLY16200PE44722</v>
      </c>
      <c r="E99">
        <v>1</v>
      </c>
      <c r="F99">
        <f t="shared" si="4"/>
        <v>1</v>
      </c>
      <c r="I99" s="2">
        <v>44728</v>
      </c>
      <c r="J99" t="s">
        <v>591</v>
      </c>
      <c r="K99" t="str">
        <f t="shared" si="6"/>
        <v>NIFTYWEEKLY15600PE44728</v>
      </c>
      <c r="L99">
        <v>1</v>
      </c>
      <c r="M99">
        <f t="shared" si="7"/>
        <v>1</v>
      </c>
      <c r="U99" s="2"/>
    </row>
    <row r="100" spans="2:22" x14ac:dyDescent="0.45">
      <c r="B100" s="3">
        <v>44725</v>
      </c>
      <c r="C100" t="s">
        <v>587</v>
      </c>
      <c r="D100" t="str">
        <f t="shared" si="5"/>
        <v>NIFTYWEEKLY15750PE44725</v>
      </c>
      <c r="E100">
        <v>1</v>
      </c>
      <c r="F100">
        <f t="shared" si="4"/>
        <v>1</v>
      </c>
      <c r="I100" s="2">
        <v>44728</v>
      </c>
      <c r="J100" t="s">
        <v>644</v>
      </c>
      <c r="K100" t="str">
        <f t="shared" si="6"/>
        <v>NIFTYWEEKLY15550PE44728</v>
      </c>
      <c r="L100">
        <v>1</v>
      </c>
      <c r="M100">
        <f t="shared" si="7"/>
        <v>1</v>
      </c>
      <c r="U100" s="2"/>
    </row>
    <row r="101" spans="2:22" x14ac:dyDescent="0.45">
      <c r="B101" s="3">
        <v>44725</v>
      </c>
      <c r="C101" t="s">
        <v>588</v>
      </c>
      <c r="D101" t="str">
        <f t="shared" si="5"/>
        <v>NIFTYWEEKLY15800PE44725</v>
      </c>
      <c r="E101">
        <v>1</v>
      </c>
      <c r="F101">
        <f t="shared" si="4"/>
        <v>1</v>
      </c>
      <c r="I101" s="2">
        <v>44728</v>
      </c>
      <c r="J101" t="s">
        <v>591</v>
      </c>
      <c r="K101" t="str">
        <f t="shared" si="6"/>
        <v>NIFTYWEEKLY15600PE44728</v>
      </c>
      <c r="L101">
        <v>1</v>
      </c>
      <c r="M101">
        <f t="shared" si="7"/>
        <v>1</v>
      </c>
      <c r="U101" s="2"/>
    </row>
    <row r="102" spans="2:22" x14ac:dyDescent="0.45">
      <c r="B102" s="3">
        <v>44725</v>
      </c>
      <c r="C102" t="s">
        <v>598</v>
      </c>
      <c r="D102" t="str">
        <f t="shared" si="5"/>
        <v>NIFTYWEEKLY15700PE44725</v>
      </c>
      <c r="E102">
        <v>1</v>
      </c>
      <c r="F102">
        <f t="shared" si="4"/>
        <v>1</v>
      </c>
      <c r="I102" s="2">
        <v>44733</v>
      </c>
      <c r="J102" t="s">
        <v>593</v>
      </c>
      <c r="K102" t="str">
        <f t="shared" si="6"/>
        <v>NIFTYWEEKLY15550CE44733</v>
      </c>
      <c r="L102">
        <v>1</v>
      </c>
      <c r="M102">
        <f t="shared" si="7"/>
        <v>1</v>
      </c>
      <c r="U102" s="2"/>
      <c r="V102" s="6"/>
    </row>
    <row r="103" spans="2:22" x14ac:dyDescent="0.45">
      <c r="B103" s="3">
        <v>44726</v>
      </c>
      <c r="C103" t="s">
        <v>589</v>
      </c>
      <c r="D103" t="str">
        <f t="shared" si="5"/>
        <v>NIFTYWEEKLY15850CE44726</v>
      </c>
      <c r="E103">
        <v>1</v>
      </c>
      <c r="F103">
        <f t="shared" si="4"/>
        <v>1</v>
      </c>
      <c r="I103" s="2">
        <v>44733</v>
      </c>
      <c r="J103" t="s">
        <v>592</v>
      </c>
      <c r="K103" t="str">
        <f t="shared" si="6"/>
        <v>NIFTYWEEKLY15600CE44733</v>
      </c>
      <c r="L103">
        <v>1</v>
      </c>
      <c r="M103">
        <f t="shared" si="7"/>
        <v>1</v>
      </c>
      <c r="U103" s="2"/>
      <c r="V103" s="6"/>
    </row>
    <row r="104" spans="2:22" x14ac:dyDescent="0.45">
      <c r="B104" s="3">
        <v>44728</v>
      </c>
      <c r="C104" t="s">
        <v>591</v>
      </c>
      <c r="D104" t="str">
        <f t="shared" si="5"/>
        <v>NIFTYWEEKLY15600PE44728</v>
      </c>
      <c r="E104">
        <v>1</v>
      </c>
      <c r="F104">
        <f t="shared" si="4"/>
        <v>1</v>
      </c>
      <c r="I104" s="2">
        <v>44733</v>
      </c>
      <c r="J104" t="s">
        <v>592</v>
      </c>
      <c r="K104" t="str">
        <f t="shared" si="6"/>
        <v>NIFTYWEEKLY15600CE44733</v>
      </c>
      <c r="L104">
        <v>1</v>
      </c>
      <c r="M104">
        <f t="shared" si="7"/>
        <v>1</v>
      </c>
      <c r="U104" s="2"/>
      <c r="V104" s="6"/>
    </row>
    <row r="105" spans="2:22" x14ac:dyDescent="0.45">
      <c r="B105" s="3">
        <v>44728</v>
      </c>
      <c r="C105" t="s">
        <v>590</v>
      </c>
      <c r="D105" t="str">
        <f t="shared" si="5"/>
        <v>NIFTYWEEKLY15650PE44728</v>
      </c>
      <c r="E105">
        <v>1</v>
      </c>
      <c r="F105">
        <f t="shared" si="4"/>
        <v>1</v>
      </c>
      <c r="I105" s="2">
        <v>44733</v>
      </c>
      <c r="J105" t="s">
        <v>596</v>
      </c>
      <c r="K105" t="str">
        <f t="shared" si="6"/>
        <v>NIFTYWEEKLY15650CE44733</v>
      </c>
      <c r="L105">
        <v>1</v>
      </c>
      <c r="M105">
        <f t="shared" si="7"/>
        <v>1</v>
      </c>
      <c r="U105" s="2"/>
    </row>
    <row r="106" spans="2:22" x14ac:dyDescent="0.45">
      <c r="B106" s="3">
        <v>44728</v>
      </c>
      <c r="C106" t="s">
        <v>644</v>
      </c>
      <c r="D106" t="str">
        <f t="shared" si="5"/>
        <v>NIFTYWEEKLY15550PE44728</v>
      </c>
      <c r="E106">
        <v>1</v>
      </c>
      <c r="F106">
        <f t="shared" si="4"/>
        <v>1</v>
      </c>
      <c r="I106" s="2">
        <v>44734</v>
      </c>
      <c r="J106" t="s">
        <v>594</v>
      </c>
      <c r="K106" t="str">
        <f t="shared" si="6"/>
        <v>NIFTYWEEKLY15450PE44734</v>
      </c>
      <c r="L106">
        <v>1</v>
      </c>
      <c r="M106">
        <f t="shared" si="7"/>
        <v>1</v>
      </c>
      <c r="U106" s="2"/>
    </row>
    <row r="107" spans="2:22" x14ac:dyDescent="0.45">
      <c r="B107" s="3">
        <v>44728</v>
      </c>
      <c r="C107" t="s">
        <v>591</v>
      </c>
      <c r="D107" t="str">
        <f t="shared" si="5"/>
        <v>NIFTYWEEKLY15600PE44728</v>
      </c>
      <c r="E107">
        <v>1</v>
      </c>
      <c r="F107">
        <f t="shared" si="4"/>
        <v>1</v>
      </c>
      <c r="I107" s="2">
        <v>44734</v>
      </c>
      <c r="J107" t="s">
        <v>594</v>
      </c>
      <c r="K107" t="str">
        <f t="shared" si="6"/>
        <v>NIFTYWEEKLY15450PE44734</v>
      </c>
      <c r="L107">
        <v>1</v>
      </c>
      <c r="M107">
        <f t="shared" si="7"/>
        <v>1</v>
      </c>
      <c r="U107" s="2"/>
      <c r="V107" s="6"/>
    </row>
    <row r="108" spans="2:22" x14ac:dyDescent="0.45">
      <c r="B108" s="3">
        <v>44733</v>
      </c>
      <c r="C108" t="s">
        <v>593</v>
      </c>
      <c r="D108" t="str">
        <f t="shared" si="5"/>
        <v>NIFTYWEEKLY15550CE44733</v>
      </c>
      <c r="E108">
        <v>1</v>
      </c>
      <c r="F108">
        <f t="shared" si="4"/>
        <v>1</v>
      </c>
      <c r="I108" s="2">
        <v>44734</v>
      </c>
      <c r="J108" t="s">
        <v>595</v>
      </c>
      <c r="K108" t="str">
        <f t="shared" si="6"/>
        <v>NIFTYWEEKLY15400PE44734</v>
      </c>
      <c r="L108">
        <v>1</v>
      </c>
      <c r="M108">
        <f t="shared" si="7"/>
        <v>1</v>
      </c>
      <c r="U108" s="2"/>
    </row>
    <row r="109" spans="2:22" x14ac:dyDescent="0.45">
      <c r="B109" s="3">
        <v>44733</v>
      </c>
      <c r="C109" t="s">
        <v>592</v>
      </c>
      <c r="D109" t="str">
        <f t="shared" si="5"/>
        <v>NIFTYWEEKLY15600CE44733</v>
      </c>
      <c r="E109">
        <v>1</v>
      </c>
      <c r="F109">
        <f t="shared" si="4"/>
        <v>1</v>
      </c>
      <c r="I109" s="2">
        <v>44734</v>
      </c>
      <c r="J109" t="s">
        <v>595</v>
      </c>
      <c r="K109" t="str">
        <f t="shared" si="6"/>
        <v>NIFTYWEEKLY15400PE44734</v>
      </c>
      <c r="L109">
        <v>1</v>
      </c>
      <c r="M109">
        <f t="shared" si="7"/>
        <v>1</v>
      </c>
      <c r="U109" s="2"/>
      <c r="V109" s="6"/>
    </row>
    <row r="110" spans="2:22" x14ac:dyDescent="0.45">
      <c r="B110" s="3">
        <v>44733</v>
      </c>
      <c r="C110" t="s">
        <v>592</v>
      </c>
      <c r="D110" t="str">
        <f t="shared" si="5"/>
        <v>NIFTYWEEKLY15600CE44733</v>
      </c>
      <c r="E110">
        <v>1</v>
      </c>
      <c r="F110">
        <f t="shared" si="4"/>
        <v>1</v>
      </c>
      <c r="I110" s="2">
        <v>44735</v>
      </c>
      <c r="J110" t="s">
        <v>593</v>
      </c>
      <c r="K110" t="str">
        <f t="shared" si="6"/>
        <v>NIFTYWEEKLY15550CE44735</v>
      </c>
      <c r="L110">
        <v>1</v>
      </c>
      <c r="M110">
        <f t="shared" si="7"/>
        <v>1</v>
      </c>
      <c r="U110" s="2"/>
      <c r="V110" s="6"/>
    </row>
    <row r="111" spans="2:22" x14ac:dyDescent="0.45">
      <c r="B111" s="3">
        <v>44733</v>
      </c>
      <c r="C111" t="s">
        <v>596</v>
      </c>
      <c r="D111" t="str">
        <f t="shared" si="5"/>
        <v>NIFTYWEEKLY15650CE44733</v>
      </c>
      <c r="E111">
        <v>1</v>
      </c>
      <c r="F111">
        <f t="shared" si="4"/>
        <v>1</v>
      </c>
      <c r="I111" s="2">
        <v>44735</v>
      </c>
      <c r="J111" t="s">
        <v>592</v>
      </c>
      <c r="K111" t="str">
        <f t="shared" si="6"/>
        <v>NIFTYWEEKLY15600CE44735</v>
      </c>
      <c r="L111">
        <v>1</v>
      </c>
      <c r="M111">
        <f t="shared" si="7"/>
        <v>1</v>
      </c>
      <c r="U111" s="2"/>
      <c r="V111" s="6"/>
    </row>
    <row r="112" spans="2:22" x14ac:dyDescent="0.45">
      <c r="B112" s="3">
        <v>44734</v>
      </c>
      <c r="C112" t="s">
        <v>595</v>
      </c>
      <c r="D112" t="str">
        <f t="shared" si="5"/>
        <v>NIFTYWEEKLY15400PE44734</v>
      </c>
      <c r="E112">
        <v>1</v>
      </c>
      <c r="F112">
        <f t="shared" si="4"/>
        <v>1</v>
      </c>
      <c r="I112" s="2">
        <v>44736</v>
      </c>
      <c r="J112" t="s">
        <v>643</v>
      </c>
      <c r="K112" t="str">
        <f t="shared" si="6"/>
        <v>NIFTYWEEKLY15700CE44736</v>
      </c>
      <c r="L112">
        <v>1</v>
      </c>
      <c r="M112">
        <f t="shared" si="7"/>
        <v>1</v>
      </c>
      <c r="U112" s="2"/>
      <c r="V112" s="6"/>
    </row>
    <row r="113" spans="2:22" x14ac:dyDescent="0.45">
      <c r="B113" s="3">
        <v>44734</v>
      </c>
      <c r="C113" t="s">
        <v>594</v>
      </c>
      <c r="D113" t="str">
        <f t="shared" si="5"/>
        <v>NIFTYWEEKLY15450PE44734</v>
      </c>
      <c r="E113">
        <v>1</v>
      </c>
      <c r="F113">
        <f t="shared" si="4"/>
        <v>1</v>
      </c>
      <c r="I113" s="2">
        <v>44741</v>
      </c>
      <c r="J113" t="s">
        <v>655</v>
      </c>
      <c r="K113" t="str">
        <f t="shared" si="6"/>
        <v>NIFTYWEEKLY15800CE44741</v>
      </c>
      <c r="L113">
        <v>1</v>
      </c>
      <c r="M113">
        <f t="shared" si="7"/>
        <v>1</v>
      </c>
      <c r="U113" s="2"/>
      <c r="V113" s="6"/>
    </row>
    <row r="114" spans="2:22" x14ac:dyDescent="0.45">
      <c r="B114" s="3">
        <v>44734</v>
      </c>
      <c r="C114" t="s">
        <v>595</v>
      </c>
      <c r="D114" t="str">
        <f t="shared" si="5"/>
        <v>NIFTYWEEKLY15400PE44734</v>
      </c>
      <c r="E114">
        <v>1</v>
      </c>
      <c r="F114">
        <f t="shared" si="4"/>
        <v>1</v>
      </c>
      <c r="I114" s="2">
        <v>44741</v>
      </c>
      <c r="J114" t="s">
        <v>589</v>
      </c>
      <c r="K114" t="str">
        <f t="shared" si="6"/>
        <v>NIFTYWEEKLY15850CE44741</v>
      </c>
      <c r="L114">
        <v>1</v>
      </c>
      <c r="M114">
        <f t="shared" si="7"/>
        <v>1</v>
      </c>
      <c r="U114" s="2"/>
      <c r="V114" s="6"/>
    </row>
    <row r="115" spans="2:22" x14ac:dyDescent="0.45">
      <c r="B115" s="3">
        <v>44734</v>
      </c>
      <c r="C115" t="s">
        <v>594</v>
      </c>
      <c r="D115" t="str">
        <f t="shared" si="5"/>
        <v>NIFTYWEEKLY15450PE44734</v>
      </c>
      <c r="E115">
        <v>1</v>
      </c>
      <c r="F115">
        <f t="shared" si="4"/>
        <v>1</v>
      </c>
      <c r="I115" s="2">
        <v>44742</v>
      </c>
      <c r="J115" t="s">
        <v>589</v>
      </c>
      <c r="K115" t="str">
        <f t="shared" si="6"/>
        <v>NIFTYWEEKLY15850CE44742</v>
      </c>
      <c r="L115">
        <v>1</v>
      </c>
      <c r="M115">
        <f t="shared" si="7"/>
        <v>1</v>
      </c>
      <c r="U115" s="2"/>
    </row>
    <row r="116" spans="2:22" x14ac:dyDescent="0.45">
      <c r="B116" s="3">
        <v>44735</v>
      </c>
      <c r="C116" t="s">
        <v>593</v>
      </c>
      <c r="D116" t="str">
        <f t="shared" si="5"/>
        <v>NIFTYWEEKLY15550CE44735</v>
      </c>
      <c r="E116">
        <v>1</v>
      </c>
      <c r="F116">
        <f t="shared" si="4"/>
        <v>1</v>
      </c>
      <c r="I116" s="2">
        <v>44743</v>
      </c>
      <c r="J116" t="s">
        <v>644</v>
      </c>
      <c r="K116" t="str">
        <f t="shared" si="6"/>
        <v>NIFTYWEEKLY15550PE44743</v>
      </c>
      <c r="L116">
        <v>1</v>
      </c>
      <c r="M116">
        <f t="shared" si="7"/>
        <v>1</v>
      </c>
      <c r="U116" s="2"/>
      <c r="V116" s="6"/>
    </row>
    <row r="117" spans="2:22" x14ac:dyDescent="0.45">
      <c r="B117" s="3">
        <v>44735</v>
      </c>
      <c r="C117" t="s">
        <v>592</v>
      </c>
      <c r="D117" t="str">
        <f t="shared" si="5"/>
        <v>NIFTYWEEKLY15600CE44735</v>
      </c>
      <c r="E117">
        <v>1</v>
      </c>
      <c r="F117">
        <f t="shared" si="4"/>
        <v>1</v>
      </c>
      <c r="I117" s="2">
        <v>44743</v>
      </c>
      <c r="J117" t="s">
        <v>645</v>
      </c>
      <c r="K117" t="str">
        <f t="shared" si="6"/>
        <v>NIFTYWEEKLY15500PE44743</v>
      </c>
      <c r="L117">
        <v>1</v>
      </c>
      <c r="M117">
        <f t="shared" si="7"/>
        <v>1</v>
      </c>
      <c r="U117" s="2"/>
      <c r="V117" s="6"/>
    </row>
    <row r="118" spans="2:22" x14ac:dyDescent="0.45">
      <c r="B118" s="3">
        <v>44735</v>
      </c>
      <c r="C118" t="s">
        <v>593</v>
      </c>
      <c r="D118" t="str">
        <f t="shared" si="5"/>
        <v>NIFTYWEEKLY15550CE44735</v>
      </c>
      <c r="E118">
        <v>1</v>
      </c>
      <c r="F118">
        <f t="shared" si="4"/>
        <v>1</v>
      </c>
      <c r="I118" s="2">
        <v>44746</v>
      </c>
      <c r="J118" t="s">
        <v>590</v>
      </c>
      <c r="K118" t="str">
        <f t="shared" si="6"/>
        <v>NIFTYWEEKLY15650PE44746</v>
      </c>
      <c r="L118">
        <v>1</v>
      </c>
      <c r="M118">
        <f t="shared" si="7"/>
        <v>1</v>
      </c>
      <c r="U118" s="2"/>
    </row>
    <row r="119" spans="2:22" x14ac:dyDescent="0.45">
      <c r="B119" s="3">
        <v>44735</v>
      </c>
      <c r="C119" t="s">
        <v>592</v>
      </c>
      <c r="D119" t="str">
        <f t="shared" si="5"/>
        <v>NIFTYWEEKLY15600CE44735</v>
      </c>
      <c r="E119">
        <v>1</v>
      </c>
      <c r="F119">
        <f t="shared" si="4"/>
        <v>1</v>
      </c>
      <c r="I119" s="2">
        <v>44746</v>
      </c>
      <c r="J119" t="s">
        <v>598</v>
      </c>
      <c r="K119" t="str">
        <f t="shared" si="6"/>
        <v>NIFTYWEEKLY15700PE44746</v>
      </c>
      <c r="L119">
        <v>1</v>
      </c>
      <c r="M119">
        <f t="shared" si="7"/>
        <v>1</v>
      </c>
      <c r="U119" s="2"/>
      <c r="V119" s="6"/>
    </row>
    <row r="120" spans="2:22" x14ac:dyDescent="0.45">
      <c r="B120" s="3">
        <v>44736</v>
      </c>
      <c r="C120" t="s">
        <v>643</v>
      </c>
      <c r="D120" t="str">
        <f t="shared" si="5"/>
        <v>NIFTYWEEKLY15700CE44736</v>
      </c>
      <c r="E120">
        <v>1</v>
      </c>
      <c r="F120">
        <f t="shared" si="4"/>
        <v>1</v>
      </c>
      <c r="I120" s="2">
        <v>44747</v>
      </c>
      <c r="J120" t="s">
        <v>599</v>
      </c>
      <c r="K120" t="str">
        <f t="shared" si="6"/>
        <v>NIFTYWEEKLY16000CE44747</v>
      </c>
      <c r="L120">
        <v>1</v>
      </c>
      <c r="M120">
        <f t="shared" si="7"/>
        <v>1</v>
      </c>
      <c r="U120" s="2"/>
      <c r="V120" s="6"/>
    </row>
    <row r="121" spans="2:22" x14ac:dyDescent="0.45">
      <c r="B121" s="3">
        <v>44741</v>
      </c>
      <c r="C121" t="s">
        <v>597</v>
      </c>
      <c r="D121" t="str">
        <f t="shared" si="5"/>
        <v>NIFTYWEEKLY15750CE44741</v>
      </c>
      <c r="E121">
        <v>1</v>
      </c>
      <c r="F121">
        <f t="shared" si="4"/>
        <v>0</v>
      </c>
      <c r="I121" s="2">
        <v>44747</v>
      </c>
      <c r="J121" t="s">
        <v>568</v>
      </c>
      <c r="K121" t="str">
        <f t="shared" si="6"/>
        <v>NIFTYWEEKLY16050CE44747</v>
      </c>
      <c r="L121">
        <v>1</v>
      </c>
      <c r="M121">
        <f t="shared" si="7"/>
        <v>1</v>
      </c>
      <c r="U121" s="2"/>
    </row>
    <row r="122" spans="2:22" x14ac:dyDescent="0.45">
      <c r="B122" s="3">
        <v>44741</v>
      </c>
      <c r="C122" t="s">
        <v>655</v>
      </c>
      <c r="D122" t="str">
        <f t="shared" si="5"/>
        <v>NIFTYWEEKLY15800CE44741</v>
      </c>
      <c r="E122">
        <v>1</v>
      </c>
      <c r="F122">
        <f t="shared" si="4"/>
        <v>1</v>
      </c>
      <c r="I122" s="2">
        <v>44747</v>
      </c>
      <c r="J122" t="s">
        <v>599</v>
      </c>
      <c r="K122" t="str">
        <f t="shared" si="6"/>
        <v>NIFTYWEEKLY16000CE44747</v>
      </c>
      <c r="L122">
        <v>1</v>
      </c>
      <c r="M122">
        <f t="shared" si="7"/>
        <v>1</v>
      </c>
      <c r="U122" s="2"/>
      <c r="V122" s="6"/>
    </row>
    <row r="123" spans="2:22" x14ac:dyDescent="0.45">
      <c r="B123" s="3">
        <v>44741</v>
      </c>
      <c r="C123" t="s">
        <v>589</v>
      </c>
      <c r="D123" t="str">
        <f t="shared" si="5"/>
        <v>NIFTYWEEKLY15850CE44741</v>
      </c>
      <c r="E123">
        <v>1</v>
      </c>
      <c r="F123">
        <f t="shared" si="4"/>
        <v>1</v>
      </c>
      <c r="I123" s="2">
        <v>44747</v>
      </c>
      <c r="J123" t="s">
        <v>588</v>
      </c>
      <c r="K123" t="str">
        <f t="shared" si="6"/>
        <v>NIFTYWEEKLY15800PE44747</v>
      </c>
      <c r="L123">
        <v>1</v>
      </c>
      <c r="M123">
        <f t="shared" si="7"/>
        <v>1</v>
      </c>
      <c r="U123" s="2"/>
      <c r="V123" s="6"/>
    </row>
    <row r="124" spans="2:22" x14ac:dyDescent="0.45">
      <c r="B124" s="3">
        <v>44742</v>
      </c>
      <c r="C124" t="s">
        <v>589</v>
      </c>
      <c r="D124" t="str">
        <f t="shared" si="5"/>
        <v>NIFTYWEEKLY15850CE44742</v>
      </c>
      <c r="E124">
        <v>1</v>
      </c>
      <c r="F124">
        <f t="shared" si="4"/>
        <v>1</v>
      </c>
      <c r="I124" s="2">
        <v>44748</v>
      </c>
      <c r="J124" t="s">
        <v>570</v>
      </c>
      <c r="K124" t="str">
        <f t="shared" si="6"/>
        <v>NIFTYWEEKLY15900CE44748</v>
      </c>
      <c r="L124">
        <v>1</v>
      </c>
      <c r="M124">
        <f t="shared" si="7"/>
        <v>1</v>
      </c>
      <c r="U124" s="2"/>
      <c r="V124" s="6"/>
    </row>
    <row r="125" spans="2:22" x14ac:dyDescent="0.45">
      <c r="B125" s="3">
        <v>44743</v>
      </c>
      <c r="C125" t="s">
        <v>645</v>
      </c>
      <c r="D125" t="str">
        <f t="shared" si="5"/>
        <v>NIFTYWEEKLY15500PE44743</v>
      </c>
      <c r="E125">
        <v>1</v>
      </c>
      <c r="F125">
        <f t="shared" si="4"/>
        <v>1</v>
      </c>
      <c r="I125" s="2">
        <v>44748</v>
      </c>
      <c r="J125" t="s">
        <v>571</v>
      </c>
      <c r="K125" t="str">
        <f t="shared" si="6"/>
        <v>NIFTYWEEKLY15950CE44748</v>
      </c>
      <c r="L125">
        <v>1</v>
      </c>
      <c r="M125">
        <f t="shared" si="7"/>
        <v>1</v>
      </c>
      <c r="U125" s="2"/>
    </row>
    <row r="126" spans="2:22" x14ac:dyDescent="0.45">
      <c r="B126" s="3">
        <v>44743</v>
      </c>
      <c r="C126" t="s">
        <v>644</v>
      </c>
      <c r="D126" t="str">
        <f t="shared" si="5"/>
        <v>NIFTYWEEKLY15550PE44743</v>
      </c>
      <c r="E126">
        <v>1</v>
      </c>
      <c r="F126">
        <f t="shared" si="4"/>
        <v>1</v>
      </c>
      <c r="I126" s="2">
        <v>44748</v>
      </c>
      <c r="J126" t="s">
        <v>571</v>
      </c>
      <c r="K126" t="str">
        <f t="shared" si="6"/>
        <v>NIFTYWEEKLY15950CE44748</v>
      </c>
      <c r="L126">
        <v>1</v>
      </c>
      <c r="M126">
        <f t="shared" si="7"/>
        <v>1</v>
      </c>
      <c r="U126" s="2"/>
    </row>
    <row r="127" spans="2:22" x14ac:dyDescent="0.45">
      <c r="B127" s="3">
        <v>44746</v>
      </c>
      <c r="C127" t="s">
        <v>590</v>
      </c>
      <c r="D127" t="str">
        <f t="shared" si="5"/>
        <v>NIFTYWEEKLY15650PE44746</v>
      </c>
      <c r="E127">
        <v>1</v>
      </c>
      <c r="F127">
        <f t="shared" si="4"/>
        <v>1</v>
      </c>
      <c r="I127" s="2">
        <v>44748</v>
      </c>
      <c r="J127" t="s">
        <v>599</v>
      </c>
      <c r="K127" t="str">
        <f t="shared" si="6"/>
        <v>NIFTYWEEKLY16000CE44748</v>
      </c>
      <c r="L127">
        <v>1</v>
      </c>
      <c r="M127">
        <f t="shared" si="7"/>
        <v>1</v>
      </c>
      <c r="U127" s="2"/>
      <c r="V127" s="6"/>
    </row>
    <row r="128" spans="2:22" x14ac:dyDescent="0.45">
      <c r="B128" s="3">
        <v>44746</v>
      </c>
      <c r="C128" t="s">
        <v>598</v>
      </c>
      <c r="D128" t="str">
        <f t="shared" si="5"/>
        <v>NIFTYWEEKLY15700PE44746</v>
      </c>
      <c r="E128">
        <v>1</v>
      </c>
      <c r="F128">
        <f t="shared" si="4"/>
        <v>1</v>
      </c>
      <c r="I128" s="2">
        <v>44755</v>
      </c>
      <c r="J128" t="s">
        <v>576</v>
      </c>
      <c r="K128" t="str">
        <f t="shared" si="6"/>
        <v>NIFTYWEEKLY16000PE44755</v>
      </c>
      <c r="L128">
        <v>1</v>
      </c>
      <c r="M128">
        <f t="shared" si="7"/>
        <v>1</v>
      </c>
      <c r="U128" s="2"/>
      <c r="V128" s="6"/>
    </row>
    <row r="129" spans="2:22" x14ac:dyDescent="0.45">
      <c r="B129" s="3">
        <v>44747</v>
      </c>
      <c r="C129" t="s">
        <v>599</v>
      </c>
      <c r="D129" t="str">
        <f t="shared" si="5"/>
        <v>NIFTYWEEKLY16000CE44747</v>
      </c>
      <c r="E129">
        <v>1</v>
      </c>
      <c r="F129">
        <f t="shared" si="4"/>
        <v>1</v>
      </c>
      <c r="I129" s="2">
        <v>44755</v>
      </c>
      <c r="J129" t="s">
        <v>576</v>
      </c>
      <c r="K129" t="str">
        <f t="shared" si="6"/>
        <v>NIFTYWEEKLY16000PE44755</v>
      </c>
      <c r="L129">
        <v>1</v>
      </c>
      <c r="M129">
        <f t="shared" si="7"/>
        <v>1</v>
      </c>
      <c r="U129" s="2"/>
    </row>
    <row r="130" spans="2:22" x14ac:dyDescent="0.45">
      <c r="B130" s="3">
        <v>44747</v>
      </c>
      <c r="C130" t="s">
        <v>568</v>
      </c>
      <c r="D130" t="str">
        <f t="shared" si="5"/>
        <v>NIFTYWEEKLY16050CE44747</v>
      </c>
      <c r="E130">
        <v>1</v>
      </c>
      <c r="F130">
        <f t="shared" si="4"/>
        <v>1</v>
      </c>
      <c r="I130" s="2">
        <v>44755</v>
      </c>
      <c r="J130" t="s">
        <v>577</v>
      </c>
      <c r="K130" t="str">
        <f t="shared" si="6"/>
        <v>NIFTYWEEKLY15950PE44755</v>
      </c>
      <c r="L130">
        <v>1</v>
      </c>
      <c r="M130">
        <f t="shared" si="7"/>
        <v>0</v>
      </c>
      <c r="U130" s="2"/>
    </row>
    <row r="131" spans="2:22" x14ac:dyDescent="0.45">
      <c r="B131" s="3">
        <v>44747</v>
      </c>
      <c r="C131" t="s">
        <v>588</v>
      </c>
      <c r="D131" t="str">
        <f t="shared" si="5"/>
        <v>NIFTYWEEKLY15800PE44747</v>
      </c>
      <c r="E131">
        <v>1</v>
      </c>
      <c r="F131">
        <f t="shared" si="4"/>
        <v>1</v>
      </c>
      <c r="I131" s="2">
        <v>44755</v>
      </c>
      <c r="J131" t="s">
        <v>577</v>
      </c>
      <c r="K131" t="str">
        <f t="shared" si="6"/>
        <v>NIFTYWEEKLY15950PE44755</v>
      </c>
      <c r="L131">
        <v>1</v>
      </c>
      <c r="M131">
        <f t="shared" si="7"/>
        <v>0</v>
      </c>
      <c r="U131" s="2"/>
      <c r="V131" s="6"/>
    </row>
    <row r="132" spans="2:22" x14ac:dyDescent="0.45">
      <c r="B132" s="3">
        <v>44747</v>
      </c>
      <c r="C132" t="s">
        <v>599</v>
      </c>
      <c r="D132" t="str">
        <f t="shared" si="5"/>
        <v>NIFTYWEEKLY16000CE44747</v>
      </c>
      <c r="E132">
        <v>1</v>
      </c>
      <c r="F132">
        <f t="shared" ref="F132:F195" si="8">IFERROR(VLOOKUP(D132,$K$4:$L$333,2,0),0)</f>
        <v>1</v>
      </c>
      <c r="I132" s="2">
        <v>44760</v>
      </c>
      <c r="J132" t="s">
        <v>600</v>
      </c>
      <c r="K132" t="str">
        <f t="shared" si="6"/>
        <v>NIFTYWEEKLY16250CE44760</v>
      </c>
      <c r="L132">
        <v>1</v>
      </c>
      <c r="M132">
        <f t="shared" si="7"/>
        <v>1</v>
      </c>
      <c r="U132" s="2"/>
    </row>
    <row r="133" spans="2:22" x14ac:dyDescent="0.45">
      <c r="B133" s="3">
        <v>44748</v>
      </c>
      <c r="C133" t="s">
        <v>570</v>
      </c>
      <c r="D133" t="str">
        <f t="shared" ref="D133:D196" si="9">C133&amp;B133</f>
        <v>NIFTYWEEKLY15900CE44748</v>
      </c>
      <c r="E133">
        <v>1</v>
      </c>
      <c r="F133">
        <f t="shared" si="8"/>
        <v>1</v>
      </c>
      <c r="I133" s="2">
        <v>44760</v>
      </c>
      <c r="J133" t="s">
        <v>601</v>
      </c>
      <c r="K133" t="str">
        <f t="shared" ref="K133:K196" si="10">J133&amp;I133</f>
        <v>NIFTYWEEKLY16300CE44760</v>
      </c>
      <c r="L133">
        <v>1</v>
      </c>
      <c r="M133">
        <f t="shared" ref="M133:M196" si="11">IFERROR(VLOOKUP(K133,$D$4:$E$335,2,0),0)</f>
        <v>1</v>
      </c>
      <c r="U133" s="2"/>
      <c r="V133" s="6"/>
    </row>
    <row r="134" spans="2:22" x14ac:dyDescent="0.45">
      <c r="B134" s="3">
        <v>44748</v>
      </c>
      <c r="C134" t="s">
        <v>571</v>
      </c>
      <c r="D134" t="str">
        <f t="shared" si="9"/>
        <v>NIFTYWEEKLY15950CE44748</v>
      </c>
      <c r="E134">
        <v>1</v>
      </c>
      <c r="F134">
        <f t="shared" si="8"/>
        <v>1</v>
      </c>
      <c r="I134" s="2">
        <v>44760</v>
      </c>
      <c r="J134" t="s">
        <v>601</v>
      </c>
      <c r="K134" t="str">
        <f t="shared" si="10"/>
        <v>NIFTYWEEKLY16300CE44760</v>
      </c>
      <c r="L134">
        <v>1</v>
      </c>
      <c r="M134">
        <f t="shared" si="11"/>
        <v>1</v>
      </c>
      <c r="U134" s="2"/>
    </row>
    <row r="135" spans="2:22" x14ac:dyDescent="0.45">
      <c r="B135" s="3">
        <v>44748</v>
      </c>
      <c r="C135" t="s">
        <v>571</v>
      </c>
      <c r="D135" t="str">
        <f t="shared" si="9"/>
        <v>NIFTYWEEKLY15950CE44748</v>
      </c>
      <c r="E135">
        <v>1</v>
      </c>
      <c r="F135">
        <f t="shared" si="8"/>
        <v>1</v>
      </c>
      <c r="I135" s="2">
        <v>44760</v>
      </c>
      <c r="J135" t="s">
        <v>600</v>
      </c>
      <c r="K135" t="str">
        <f t="shared" si="10"/>
        <v>NIFTYWEEKLY16250CE44760</v>
      </c>
      <c r="L135">
        <v>1</v>
      </c>
      <c r="M135">
        <f t="shared" si="11"/>
        <v>1</v>
      </c>
      <c r="U135" s="2"/>
      <c r="V135" s="6"/>
    </row>
    <row r="136" spans="2:22" x14ac:dyDescent="0.45">
      <c r="B136" s="3">
        <v>44748</v>
      </c>
      <c r="C136" t="s">
        <v>599</v>
      </c>
      <c r="D136" t="str">
        <f t="shared" si="9"/>
        <v>NIFTYWEEKLY16000CE44748</v>
      </c>
      <c r="E136">
        <v>1</v>
      </c>
      <c r="F136">
        <f t="shared" si="8"/>
        <v>1</v>
      </c>
      <c r="I136" s="2">
        <v>44761</v>
      </c>
      <c r="J136" t="s">
        <v>601</v>
      </c>
      <c r="K136" t="str">
        <f t="shared" si="10"/>
        <v>NIFTYWEEKLY16300CE44761</v>
      </c>
      <c r="L136">
        <v>1</v>
      </c>
      <c r="M136">
        <f t="shared" si="11"/>
        <v>1</v>
      </c>
      <c r="U136" s="2"/>
      <c r="V136" s="6"/>
    </row>
    <row r="137" spans="2:22" x14ac:dyDescent="0.45">
      <c r="B137" s="3">
        <v>44753</v>
      </c>
      <c r="C137" t="s">
        <v>600</v>
      </c>
      <c r="D137" t="str">
        <f t="shared" si="9"/>
        <v>NIFTYWEEKLY16250CE44753</v>
      </c>
      <c r="E137">
        <v>1</v>
      </c>
      <c r="F137">
        <f t="shared" si="8"/>
        <v>0</v>
      </c>
      <c r="I137" s="2">
        <v>44761</v>
      </c>
      <c r="J137" t="s">
        <v>601</v>
      </c>
      <c r="K137" t="str">
        <f t="shared" si="10"/>
        <v>NIFTYWEEKLY16300CE44761</v>
      </c>
      <c r="L137">
        <v>1</v>
      </c>
      <c r="M137">
        <f t="shared" si="11"/>
        <v>1</v>
      </c>
      <c r="U137" s="2"/>
      <c r="V137" s="6"/>
    </row>
    <row r="138" spans="2:22" x14ac:dyDescent="0.45">
      <c r="B138" s="3">
        <v>44755</v>
      </c>
      <c r="C138" t="s">
        <v>576</v>
      </c>
      <c r="D138" t="str">
        <f t="shared" si="9"/>
        <v>NIFTYWEEKLY16000PE44755</v>
      </c>
      <c r="E138">
        <v>1</v>
      </c>
      <c r="F138">
        <f t="shared" si="8"/>
        <v>1</v>
      </c>
      <c r="I138" s="2">
        <v>44761</v>
      </c>
      <c r="J138" t="s">
        <v>602</v>
      </c>
      <c r="K138" t="str">
        <f t="shared" si="10"/>
        <v>NIFTYWEEKLY16350CE44761</v>
      </c>
      <c r="L138">
        <v>1</v>
      </c>
      <c r="M138">
        <f t="shared" si="11"/>
        <v>1</v>
      </c>
      <c r="U138" s="2"/>
    </row>
    <row r="139" spans="2:22" x14ac:dyDescent="0.45">
      <c r="B139" s="3">
        <v>44755</v>
      </c>
      <c r="C139" t="s">
        <v>575</v>
      </c>
      <c r="D139" t="str">
        <f t="shared" si="9"/>
        <v>NIFTYWEEKLY16050PE44755</v>
      </c>
      <c r="E139">
        <v>1</v>
      </c>
      <c r="F139">
        <f t="shared" si="8"/>
        <v>0</v>
      </c>
      <c r="I139" s="2">
        <v>44761</v>
      </c>
      <c r="J139" t="s">
        <v>602</v>
      </c>
      <c r="K139" t="str">
        <f t="shared" si="10"/>
        <v>NIFTYWEEKLY16350CE44761</v>
      </c>
      <c r="L139">
        <v>1</v>
      </c>
      <c r="M139">
        <f t="shared" si="11"/>
        <v>1</v>
      </c>
      <c r="U139" s="2"/>
    </row>
    <row r="140" spans="2:22" x14ac:dyDescent="0.45">
      <c r="B140" s="3">
        <v>44755</v>
      </c>
      <c r="C140" t="s">
        <v>576</v>
      </c>
      <c r="D140" t="str">
        <f t="shared" si="9"/>
        <v>NIFTYWEEKLY16000PE44755</v>
      </c>
      <c r="E140">
        <v>1</v>
      </c>
      <c r="F140">
        <f t="shared" si="8"/>
        <v>1</v>
      </c>
      <c r="I140" s="2">
        <v>44762</v>
      </c>
      <c r="J140" t="s">
        <v>581</v>
      </c>
      <c r="K140" t="str">
        <f t="shared" si="10"/>
        <v>NIFTYWEEKLY16550CE44762</v>
      </c>
      <c r="L140">
        <v>1</v>
      </c>
      <c r="M140">
        <f t="shared" si="11"/>
        <v>1</v>
      </c>
      <c r="U140" s="2"/>
      <c r="V140" s="6"/>
    </row>
    <row r="141" spans="2:22" x14ac:dyDescent="0.45">
      <c r="B141" s="3">
        <v>44755</v>
      </c>
      <c r="C141" t="s">
        <v>575</v>
      </c>
      <c r="D141" t="str">
        <f t="shared" si="9"/>
        <v>NIFTYWEEKLY16050PE44755</v>
      </c>
      <c r="E141">
        <v>1</v>
      </c>
      <c r="F141">
        <f t="shared" si="8"/>
        <v>0</v>
      </c>
      <c r="I141" s="2">
        <v>44762</v>
      </c>
      <c r="J141" t="s">
        <v>579</v>
      </c>
      <c r="K141" t="str">
        <f t="shared" si="10"/>
        <v>NIFTYWEEKLY16600CE44762</v>
      </c>
      <c r="L141">
        <v>1</v>
      </c>
      <c r="M141">
        <f t="shared" si="11"/>
        <v>1</v>
      </c>
      <c r="U141" s="2"/>
      <c r="V141" s="6"/>
    </row>
    <row r="142" spans="2:22" x14ac:dyDescent="0.45">
      <c r="B142" s="3">
        <v>44756</v>
      </c>
      <c r="C142" t="s">
        <v>567</v>
      </c>
      <c r="D142" t="str">
        <f t="shared" si="9"/>
        <v>NIFTYWEEKLY15850PE44756</v>
      </c>
      <c r="E142">
        <v>1</v>
      </c>
      <c r="F142">
        <f t="shared" si="8"/>
        <v>0</v>
      </c>
      <c r="I142" s="2">
        <v>44764</v>
      </c>
      <c r="J142" t="s">
        <v>582</v>
      </c>
      <c r="K142" t="str">
        <f t="shared" si="10"/>
        <v>NIFTYWEEKLY16600PE44764</v>
      </c>
      <c r="L142">
        <v>1</v>
      </c>
      <c r="M142">
        <f t="shared" si="11"/>
        <v>1</v>
      </c>
      <c r="U142" s="2"/>
      <c r="V142" s="6"/>
    </row>
    <row r="143" spans="2:22" x14ac:dyDescent="0.45">
      <c r="B143" s="3">
        <v>44757</v>
      </c>
      <c r="C143" t="s">
        <v>568</v>
      </c>
      <c r="D143" t="str">
        <f t="shared" si="9"/>
        <v>NIFTYWEEKLY16050CE44757</v>
      </c>
      <c r="E143">
        <v>1</v>
      </c>
      <c r="F143">
        <f t="shared" si="8"/>
        <v>0</v>
      </c>
      <c r="I143" s="2">
        <v>44764</v>
      </c>
      <c r="J143" t="s">
        <v>634</v>
      </c>
      <c r="K143" t="str">
        <f t="shared" si="10"/>
        <v>NIFTYWEEKLY16750CE44764</v>
      </c>
      <c r="L143">
        <v>1</v>
      </c>
      <c r="M143">
        <f t="shared" si="11"/>
        <v>0</v>
      </c>
      <c r="U143" s="2"/>
      <c r="V143" s="6"/>
    </row>
    <row r="144" spans="2:22" x14ac:dyDescent="0.45">
      <c r="B144" s="3">
        <v>44760</v>
      </c>
      <c r="C144" t="s">
        <v>600</v>
      </c>
      <c r="D144" t="str">
        <f t="shared" si="9"/>
        <v>NIFTYWEEKLY16250CE44760</v>
      </c>
      <c r="E144">
        <v>1</v>
      </c>
      <c r="F144">
        <f t="shared" si="8"/>
        <v>1</v>
      </c>
      <c r="I144" s="2">
        <v>44767</v>
      </c>
      <c r="J144" t="s">
        <v>582</v>
      </c>
      <c r="K144" t="str">
        <f t="shared" si="10"/>
        <v>NIFTYWEEKLY16600PE44767</v>
      </c>
      <c r="L144">
        <v>1</v>
      </c>
      <c r="M144">
        <f t="shared" si="11"/>
        <v>1</v>
      </c>
      <c r="U144" s="2"/>
      <c r="V144" s="6"/>
    </row>
    <row r="145" spans="2:22" x14ac:dyDescent="0.45">
      <c r="B145" s="3">
        <v>44760</v>
      </c>
      <c r="C145" t="s">
        <v>601</v>
      </c>
      <c r="D145" t="str">
        <f t="shared" si="9"/>
        <v>NIFTYWEEKLY16300CE44760</v>
      </c>
      <c r="E145">
        <v>1</v>
      </c>
      <c r="F145">
        <f t="shared" si="8"/>
        <v>1</v>
      </c>
      <c r="I145" s="2">
        <v>44767</v>
      </c>
      <c r="J145" t="s">
        <v>604</v>
      </c>
      <c r="K145" t="str">
        <f t="shared" si="10"/>
        <v>NIFTYWEEKLY16550PE44767</v>
      </c>
      <c r="L145">
        <v>1</v>
      </c>
      <c r="M145">
        <f t="shared" si="11"/>
        <v>1</v>
      </c>
      <c r="U145" s="2"/>
      <c r="V145" s="6"/>
    </row>
    <row r="146" spans="2:22" x14ac:dyDescent="0.45">
      <c r="B146" s="3">
        <v>44760</v>
      </c>
      <c r="C146" t="s">
        <v>601</v>
      </c>
      <c r="D146" t="str">
        <f t="shared" si="9"/>
        <v>NIFTYWEEKLY16300CE44760</v>
      </c>
      <c r="E146">
        <v>1</v>
      </c>
      <c r="F146">
        <f t="shared" si="8"/>
        <v>1</v>
      </c>
      <c r="I146" s="2">
        <v>44768</v>
      </c>
      <c r="J146" t="s">
        <v>605</v>
      </c>
      <c r="K146" t="str">
        <f t="shared" si="10"/>
        <v>NIFTYWEEKLY16500PE44768</v>
      </c>
      <c r="L146">
        <v>1</v>
      </c>
      <c r="M146">
        <f t="shared" si="11"/>
        <v>1</v>
      </c>
      <c r="U146" s="2"/>
      <c r="V146" s="6"/>
    </row>
    <row r="147" spans="2:22" x14ac:dyDescent="0.45">
      <c r="B147" s="3">
        <v>44761</v>
      </c>
      <c r="C147" t="s">
        <v>601</v>
      </c>
      <c r="D147" t="str">
        <f t="shared" si="9"/>
        <v>NIFTYWEEKLY16300CE44761</v>
      </c>
      <c r="E147">
        <v>1</v>
      </c>
      <c r="F147">
        <f t="shared" si="8"/>
        <v>1</v>
      </c>
      <c r="I147" s="2">
        <v>44769</v>
      </c>
      <c r="J147" t="s">
        <v>581</v>
      </c>
      <c r="K147" t="str">
        <f t="shared" si="10"/>
        <v>NIFTYWEEKLY16550CE44769</v>
      </c>
      <c r="L147">
        <v>1</v>
      </c>
      <c r="M147">
        <f t="shared" si="11"/>
        <v>1</v>
      </c>
      <c r="U147" s="2"/>
    </row>
    <row r="148" spans="2:22" x14ac:dyDescent="0.45">
      <c r="B148" s="3">
        <v>44761</v>
      </c>
      <c r="C148" t="s">
        <v>602</v>
      </c>
      <c r="D148" t="str">
        <f t="shared" si="9"/>
        <v>NIFTYWEEKLY16350CE44761</v>
      </c>
      <c r="E148">
        <v>1</v>
      </c>
      <c r="F148">
        <f t="shared" si="8"/>
        <v>1</v>
      </c>
      <c r="I148" s="2">
        <v>44769</v>
      </c>
      <c r="J148" t="s">
        <v>581</v>
      </c>
      <c r="K148" t="str">
        <f t="shared" si="10"/>
        <v>NIFTYWEEKLY16550CE44769</v>
      </c>
      <c r="L148">
        <v>1</v>
      </c>
      <c r="M148">
        <f t="shared" si="11"/>
        <v>1</v>
      </c>
      <c r="U148" s="2"/>
    </row>
    <row r="149" spans="2:22" x14ac:dyDescent="0.45">
      <c r="B149" s="3">
        <v>44761</v>
      </c>
      <c r="C149" t="s">
        <v>601</v>
      </c>
      <c r="D149" t="str">
        <f t="shared" si="9"/>
        <v>NIFTYWEEKLY16300CE44761</v>
      </c>
      <c r="E149">
        <v>1</v>
      </c>
      <c r="F149">
        <f t="shared" si="8"/>
        <v>1</v>
      </c>
      <c r="I149" s="2">
        <v>44769</v>
      </c>
      <c r="J149" t="s">
        <v>579</v>
      </c>
      <c r="K149" t="str">
        <f t="shared" si="10"/>
        <v>NIFTYWEEKLY16600CE44769</v>
      </c>
      <c r="L149">
        <v>1</v>
      </c>
      <c r="M149">
        <f t="shared" si="11"/>
        <v>1</v>
      </c>
      <c r="U149" s="2"/>
      <c r="V149" s="6"/>
    </row>
    <row r="150" spans="2:22" x14ac:dyDescent="0.45">
      <c r="B150" s="3">
        <v>44761</v>
      </c>
      <c r="C150" t="s">
        <v>602</v>
      </c>
      <c r="D150" t="str">
        <f t="shared" si="9"/>
        <v>NIFTYWEEKLY16350CE44761</v>
      </c>
      <c r="E150">
        <v>1</v>
      </c>
      <c r="F150">
        <f t="shared" si="8"/>
        <v>1</v>
      </c>
      <c r="I150" s="2">
        <v>44769</v>
      </c>
      <c r="J150" t="s">
        <v>579</v>
      </c>
      <c r="K150" t="str">
        <f t="shared" si="10"/>
        <v>NIFTYWEEKLY16600CE44769</v>
      </c>
      <c r="L150">
        <v>1</v>
      </c>
      <c r="M150">
        <f t="shared" si="11"/>
        <v>1</v>
      </c>
      <c r="U150" s="2"/>
      <c r="V150" s="6"/>
    </row>
    <row r="151" spans="2:22" x14ac:dyDescent="0.45">
      <c r="B151" s="3">
        <v>44762</v>
      </c>
      <c r="C151" t="s">
        <v>671</v>
      </c>
      <c r="D151" t="str">
        <f t="shared" si="9"/>
        <v>NIFTYWEEKLY16500CE44762</v>
      </c>
      <c r="E151">
        <v>1</v>
      </c>
      <c r="F151">
        <f t="shared" si="8"/>
        <v>0</v>
      </c>
      <c r="I151" s="2">
        <v>44770</v>
      </c>
      <c r="J151" t="s">
        <v>646</v>
      </c>
      <c r="K151" t="str">
        <f t="shared" si="10"/>
        <v>NIFTYWEEKLY16800CE44770</v>
      </c>
      <c r="L151">
        <v>1</v>
      </c>
      <c r="M151">
        <f t="shared" si="11"/>
        <v>1</v>
      </c>
      <c r="U151" s="2"/>
    </row>
    <row r="152" spans="2:22" x14ac:dyDescent="0.45">
      <c r="B152" s="3">
        <v>44762</v>
      </c>
      <c r="C152" t="s">
        <v>581</v>
      </c>
      <c r="D152" t="str">
        <f t="shared" si="9"/>
        <v>NIFTYWEEKLY16550CE44762</v>
      </c>
      <c r="E152">
        <v>1</v>
      </c>
      <c r="F152">
        <f t="shared" si="8"/>
        <v>1</v>
      </c>
      <c r="I152" s="2">
        <v>44770</v>
      </c>
      <c r="J152" t="s">
        <v>606</v>
      </c>
      <c r="K152" t="str">
        <f t="shared" si="10"/>
        <v>NIFTYWEEKLY16850CE44770</v>
      </c>
      <c r="L152">
        <v>1</v>
      </c>
      <c r="M152">
        <f t="shared" si="11"/>
        <v>1</v>
      </c>
      <c r="U152" s="2"/>
    </row>
    <row r="153" spans="2:22" x14ac:dyDescent="0.45">
      <c r="B153" s="3">
        <v>44762</v>
      </c>
      <c r="C153" t="s">
        <v>579</v>
      </c>
      <c r="D153" t="str">
        <f t="shared" si="9"/>
        <v>NIFTYWEEKLY16600CE44762</v>
      </c>
      <c r="E153">
        <v>1</v>
      </c>
      <c r="F153">
        <f t="shared" si="8"/>
        <v>1</v>
      </c>
      <c r="I153" s="2">
        <v>44770</v>
      </c>
      <c r="J153" t="s">
        <v>560</v>
      </c>
      <c r="K153" t="str">
        <f t="shared" si="10"/>
        <v>NIFTYWEEKLY16900CE44770</v>
      </c>
      <c r="L153">
        <v>1</v>
      </c>
      <c r="M153">
        <f t="shared" si="11"/>
        <v>1</v>
      </c>
      <c r="U153" s="2"/>
      <c r="V153" s="6"/>
    </row>
    <row r="154" spans="2:22" x14ac:dyDescent="0.45">
      <c r="B154" s="3">
        <v>44764</v>
      </c>
      <c r="C154" t="s">
        <v>582</v>
      </c>
      <c r="D154" t="str">
        <f t="shared" si="9"/>
        <v>NIFTYWEEKLY16600PE44764</v>
      </c>
      <c r="E154">
        <v>1</v>
      </c>
      <c r="F154">
        <f t="shared" si="8"/>
        <v>1</v>
      </c>
      <c r="I154" s="2">
        <v>44770</v>
      </c>
      <c r="J154" t="s">
        <v>561</v>
      </c>
      <c r="K154" t="str">
        <f t="shared" si="10"/>
        <v>NIFTYWEEKLY16950CE44770</v>
      </c>
      <c r="L154">
        <v>1</v>
      </c>
      <c r="M154">
        <f t="shared" si="11"/>
        <v>1</v>
      </c>
      <c r="U154" s="2"/>
    </row>
    <row r="155" spans="2:22" x14ac:dyDescent="0.45">
      <c r="B155" s="3">
        <v>44764</v>
      </c>
      <c r="C155" t="s">
        <v>603</v>
      </c>
      <c r="D155" t="str">
        <f t="shared" si="9"/>
        <v>NIFTYWEEKLY16700CE44764</v>
      </c>
      <c r="E155">
        <v>1</v>
      </c>
      <c r="F155">
        <f t="shared" si="8"/>
        <v>0</v>
      </c>
      <c r="I155" s="2">
        <v>44771</v>
      </c>
      <c r="J155" t="s">
        <v>550</v>
      </c>
      <c r="K155" t="str">
        <f t="shared" si="10"/>
        <v>NIFTYWEEKLY17150CE44771</v>
      </c>
      <c r="L155">
        <v>1</v>
      </c>
      <c r="M155">
        <f t="shared" si="11"/>
        <v>1</v>
      </c>
      <c r="U155" s="2"/>
      <c r="V155" s="6"/>
    </row>
    <row r="156" spans="2:22" x14ac:dyDescent="0.45">
      <c r="B156" s="3">
        <v>44767</v>
      </c>
      <c r="C156" t="s">
        <v>604</v>
      </c>
      <c r="D156" t="str">
        <f t="shared" si="9"/>
        <v>NIFTYWEEKLY16550PE44767</v>
      </c>
      <c r="E156">
        <v>1</v>
      </c>
      <c r="F156">
        <f t="shared" si="8"/>
        <v>1</v>
      </c>
      <c r="I156" s="2">
        <v>44774</v>
      </c>
      <c r="J156" t="s">
        <v>552</v>
      </c>
      <c r="K156" t="str">
        <f t="shared" si="10"/>
        <v>NIFTYWEEKLY17300CE44774</v>
      </c>
      <c r="L156">
        <v>1</v>
      </c>
      <c r="M156">
        <f t="shared" si="11"/>
        <v>1</v>
      </c>
      <c r="U156" s="2"/>
    </row>
    <row r="157" spans="2:22" x14ac:dyDescent="0.45">
      <c r="B157" s="3">
        <v>44767</v>
      </c>
      <c r="C157" t="s">
        <v>582</v>
      </c>
      <c r="D157" t="str">
        <f t="shared" si="9"/>
        <v>NIFTYWEEKLY16600PE44767</v>
      </c>
      <c r="E157">
        <v>1</v>
      </c>
      <c r="F157">
        <f t="shared" si="8"/>
        <v>1</v>
      </c>
      <c r="I157" s="2">
        <v>44774</v>
      </c>
      <c r="J157" t="s">
        <v>553</v>
      </c>
      <c r="K157" t="str">
        <f t="shared" si="10"/>
        <v>NIFTYWEEKLY17350CE44774</v>
      </c>
      <c r="L157">
        <v>1</v>
      </c>
      <c r="M157">
        <f t="shared" si="11"/>
        <v>1</v>
      </c>
      <c r="U157" s="2"/>
      <c r="V157" s="6"/>
    </row>
    <row r="158" spans="2:22" x14ac:dyDescent="0.45">
      <c r="B158" s="3">
        <v>44767</v>
      </c>
      <c r="C158" t="s">
        <v>582</v>
      </c>
      <c r="D158" t="str">
        <f t="shared" si="9"/>
        <v>NIFTYWEEKLY16600PE44767</v>
      </c>
      <c r="E158">
        <v>1</v>
      </c>
      <c r="F158">
        <f t="shared" si="8"/>
        <v>1</v>
      </c>
      <c r="I158" s="2">
        <v>44774</v>
      </c>
      <c r="J158" t="s">
        <v>553</v>
      </c>
      <c r="K158" t="str">
        <f t="shared" si="10"/>
        <v>NIFTYWEEKLY17350CE44774</v>
      </c>
      <c r="L158">
        <v>1</v>
      </c>
      <c r="M158">
        <f t="shared" si="11"/>
        <v>1</v>
      </c>
      <c r="U158" s="2"/>
      <c r="V158" s="6"/>
    </row>
    <row r="159" spans="2:22" x14ac:dyDescent="0.45">
      <c r="B159" s="3">
        <v>44768</v>
      </c>
      <c r="C159" t="s">
        <v>605</v>
      </c>
      <c r="D159" t="str">
        <f t="shared" si="9"/>
        <v>NIFTYWEEKLY16500PE44768</v>
      </c>
      <c r="E159">
        <v>1</v>
      </c>
      <c r="F159">
        <f t="shared" si="8"/>
        <v>1</v>
      </c>
      <c r="I159" s="2">
        <v>44775</v>
      </c>
      <c r="J159" t="s">
        <v>607</v>
      </c>
      <c r="K159" t="str">
        <f t="shared" si="10"/>
        <v>NIFTYWEEKLY17250PE44775</v>
      </c>
      <c r="L159">
        <v>1</v>
      </c>
      <c r="M159">
        <f t="shared" si="11"/>
        <v>1</v>
      </c>
      <c r="U159" s="2"/>
    </row>
    <row r="160" spans="2:22" x14ac:dyDescent="0.45">
      <c r="B160" s="3">
        <v>44768</v>
      </c>
      <c r="C160" t="s">
        <v>605</v>
      </c>
      <c r="D160" t="str">
        <f t="shared" si="9"/>
        <v>NIFTYWEEKLY16500PE44768</v>
      </c>
      <c r="E160">
        <v>1</v>
      </c>
      <c r="F160">
        <f t="shared" si="8"/>
        <v>1</v>
      </c>
      <c r="I160" s="2">
        <v>44776</v>
      </c>
      <c r="J160" t="s">
        <v>607</v>
      </c>
      <c r="K160" t="str">
        <f t="shared" si="10"/>
        <v>NIFTYWEEKLY17250PE44776</v>
      </c>
      <c r="L160">
        <v>1</v>
      </c>
      <c r="M160">
        <f t="shared" si="11"/>
        <v>1</v>
      </c>
      <c r="U160" s="2"/>
    </row>
    <row r="161" spans="2:22" x14ac:dyDescent="0.45">
      <c r="B161" s="3">
        <v>44769</v>
      </c>
      <c r="C161" t="s">
        <v>581</v>
      </c>
      <c r="D161" t="str">
        <f t="shared" si="9"/>
        <v>NIFTYWEEKLY16550CE44769</v>
      </c>
      <c r="E161">
        <v>1</v>
      </c>
      <c r="F161">
        <f t="shared" si="8"/>
        <v>1</v>
      </c>
      <c r="I161" s="2">
        <v>44776</v>
      </c>
      <c r="J161" t="s">
        <v>607</v>
      </c>
      <c r="K161" t="str">
        <f t="shared" si="10"/>
        <v>NIFTYWEEKLY17250PE44776</v>
      </c>
      <c r="L161">
        <v>1</v>
      </c>
      <c r="M161">
        <f t="shared" si="11"/>
        <v>1</v>
      </c>
      <c r="U161" s="2"/>
      <c r="V161" s="6"/>
    </row>
    <row r="162" spans="2:22" x14ac:dyDescent="0.45">
      <c r="B162" s="3">
        <v>44769</v>
      </c>
      <c r="C162" t="s">
        <v>579</v>
      </c>
      <c r="D162" t="str">
        <f t="shared" si="9"/>
        <v>NIFTYWEEKLY16600CE44769</v>
      </c>
      <c r="E162">
        <v>1</v>
      </c>
      <c r="F162">
        <f t="shared" si="8"/>
        <v>1</v>
      </c>
      <c r="I162" s="2">
        <v>44777</v>
      </c>
      <c r="J162" t="s">
        <v>609</v>
      </c>
      <c r="K162" t="str">
        <f t="shared" si="10"/>
        <v>NIFTYWEEKLY17350PE44777</v>
      </c>
      <c r="L162">
        <v>1</v>
      </c>
      <c r="M162">
        <f t="shared" si="11"/>
        <v>1</v>
      </c>
      <c r="U162" s="2"/>
    </row>
    <row r="163" spans="2:22" x14ac:dyDescent="0.45">
      <c r="B163" s="3">
        <v>44769</v>
      </c>
      <c r="C163" t="s">
        <v>581</v>
      </c>
      <c r="D163" t="str">
        <f t="shared" si="9"/>
        <v>NIFTYWEEKLY16550CE44769</v>
      </c>
      <c r="E163">
        <v>1</v>
      </c>
      <c r="F163">
        <f t="shared" si="8"/>
        <v>1</v>
      </c>
      <c r="I163" s="2">
        <v>44777</v>
      </c>
      <c r="J163" t="s">
        <v>608</v>
      </c>
      <c r="K163" t="str">
        <f t="shared" si="10"/>
        <v>NIFTYWEEKLY17300PE44777</v>
      </c>
      <c r="L163">
        <v>1</v>
      </c>
      <c r="M163">
        <f t="shared" si="11"/>
        <v>1</v>
      </c>
      <c r="U163" s="2"/>
      <c r="V163" s="6"/>
    </row>
    <row r="164" spans="2:22" x14ac:dyDescent="0.45">
      <c r="B164" s="3">
        <v>44769</v>
      </c>
      <c r="C164" t="s">
        <v>579</v>
      </c>
      <c r="D164" t="str">
        <f t="shared" si="9"/>
        <v>NIFTYWEEKLY16600CE44769</v>
      </c>
      <c r="E164">
        <v>1</v>
      </c>
      <c r="F164">
        <f t="shared" si="8"/>
        <v>1</v>
      </c>
      <c r="I164" s="2">
        <v>44777</v>
      </c>
      <c r="J164" t="s">
        <v>608</v>
      </c>
      <c r="K164" t="str">
        <f t="shared" si="10"/>
        <v>NIFTYWEEKLY17300PE44777</v>
      </c>
      <c r="L164">
        <v>1</v>
      </c>
      <c r="M164">
        <f t="shared" si="11"/>
        <v>1</v>
      </c>
      <c r="U164" s="2"/>
    </row>
    <row r="165" spans="2:22" x14ac:dyDescent="0.45">
      <c r="B165" s="3">
        <v>44770</v>
      </c>
      <c r="C165" t="s">
        <v>646</v>
      </c>
      <c r="D165" t="str">
        <f t="shared" si="9"/>
        <v>NIFTYWEEKLY16800CE44770</v>
      </c>
      <c r="E165">
        <v>1</v>
      </c>
      <c r="F165">
        <f t="shared" si="8"/>
        <v>1</v>
      </c>
      <c r="I165" s="2">
        <v>44777</v>
      </c>
      <c r="J165" t="s">
        <v>609</v>
      </c>
      <c r="K165" t="str">
        <f t="shared" si="10"/>
        <v>NIFTYWEEKLY17350PE44777</v>
      </c>
      <c r="L165">
        <v>1</v>
      </c>
      <c r="M165">
        <f t="shared" si="11"/>
        <v>1</v>
      </c>
      <c r="U165" s="2"/>
      <c r="V165" s="6"/>
    </row>
    <row r="166" spans="2:22" x14ac:dyDescent="0.45">
      <c r="B166" s="3">
        <v>44770</v>
      </c>
      <c r="C166" t="s">
        <v>606</v>
      </c>
      <c r="D166" t="str">
        <f t="shared" si="9"/>
        <v>NIFTYWEEKLY16850CE44770</v>
      </c>
      <c r="E166">
        <v>1</v>
      </c>
      <c r="F166">
        <f t="shared" si="8"/>
        <v>1</v>
      </c>
      <c r="I166" s="2">
        <v>44781</v>
      </c>
      <c r="J166" t="s">
        <v>610</v>
      </c>
      <c r="K166" t="str">
        <f t="shared" si="10"/>
        <v>NIFTYWEEKLY17500CE44781</v>
      </c>
      <c r="L166">
        <v>1</v>
      </c>
      <c r="M166">
        <f t="shared" si="11"/>
        <v>1</v>
      </c>
      <c r="U166" s="2"/>
      <c r="V166" s="6"/>
    </row>
    <row r="167" spans="2:22" x14ac:dyDescent="0.45">
      <c r="B167" s="3">
        <v>44770</v>
      </c>
      <c r="C167" t="s">
        <v>560</v>
      </c>
      <c r="D167" t="str">
        <f t="shared" si="9"/>
        <v>NIFTYWEEKLY16900CE44770</v>
      </c>
      <c r="E167">
        <v>1</v>
      </c>
      <c r="F167">
        <f t="shared" si="8"/>
        <v>1</v>
      </c>
      <c r="I167" s="2">
        <v>44781</v>
      </c>
      <c r="J167" t="s">
        <v>610</v>
      </c>
      <c r="K167" t="str">
        <f t="shared" si="10"/>
        <v>NIFTYWEEKLY17500CE44781</v>
      </c>
      <c r="L167">
        <v>1</v>
      </c>
      <c r="M167">
        <f t="shared" si="11"/>
        <v>1</v>
      </c>
      <c r="U167" s="2"/>
      <c r="V167" s="6"/>
    </row>
    <row r="168" spans="2:22" x14ac:dyDescent="0.45">
      <c r="B168" s="3">
        <v>44770</v>
      </c>
      <c r="C168" t="s">
        <v>561</v>
      </c>
      <c r="D168" t="str">
        <f t="shared" si="9"/>
        <v>NIFTYWEEKLY16950CE44770</v>
      </c>
      <c r="E168">
        <v>1</v>
      </c>
      <c r="F168">
        <f t="shared" si="8"/>
        <v>1</v>
      </c>
      <c r="I168" s="2">
        <v>44781</v>
      </c>
      <c r="J168" t="s">
        <v>611</v>
      </c>
      <c r="K168" t="str">
        <f t="shared" si="10"/>
        <v>NIFTYWEEKLY17550CE44781</v>
      </c>
      <c r="L168">
        <v>1</v>
      </c>
      <c r="M168">
        <f t="shared" si="11"/>
        <v>1</v>
      </c>
      <c r="U168" s="2"/>
      <c r="V168" s="6"/>
    </row>
    <row r="169" spans="2:22" x14ac:dyDescent="0.45">
      <c r="B169" s="3">
        <v>44771</v>
      </c>
      <c r="C169" t="s">
        <v>550</v>
      </c>
      <c r="D169" t="str">
        <f t="shared" si="9"/>
        <v>NIFTYWEEKLY17150CE44771</v>
      </c>
      <c r="E169">
        <v>1</v>
      </c>
      <c r="F169">
        <f t="shared" si="8"/>
        <v>1</v>
      </c>
      <c r="I169" s="2">
        <v>44781</v>
      </c>
      <c r="J169" t="s">
        <v>611</v>
      </c>
      <c r="K169" t="str">
        <f t="shared" si="10"/>
        <v>NIFTYWEEKLY17550CE44781</v>
      </c>
      <c r="L169">
        <v>1</v>
      </c>
      <c r="M169">
        <f t="shared" si="11"/>
        <v>1</v>
      </c>
      <c r="U169" s="2"/>
      <c r="V169" s="6"/>
    </row>
    <row r="170" spans="2:22" x14ac:dyDescent="0.45">
      <c r="B170" s="3">
        <v>44774</v>
      </c>
      <c r="C170" t="s">
        <v>553</v>
      </c>
      <c r="D170" t="str">
        <f t="shared" si="9"/>
        <v>NIFTYWEEKLY17350CE44774</v>
      </c>
      <c r="E170">
        <v>1</v>
      </c>
      <c r="F170">
        <f t="shared" si="8"/>
        <v>1</v>
      </c>
      <c r="I170" s="2">
        <v>44783</v>
      </c>
      <c r="J170" t="s">
        <v>547</v>
      </c>
      <c r="K170" t="str">
        <f t="shared" si="10"/>
        <v>NIFTYWEEKLY17450PE44783</v>
      </c>
      <c r="L170">
        <v>1</v>
      </c>
      <c r="M170">
        <f t="shared" si="11"/>
        <v>1</v>
      </c>
      <c r="U170" s="2"/>
      <c r="V170" s="6"/>
    </row>
    <row r="171" spans="2:22" x14ac:dyDescent="0.45">
      <c r="B171" s="3">
        <v>44774</v>
      </c>
      <c r="C171" t="s">
        <v>552</v>
      </c>
      <c r="D171" t="str">
        <f t="shared" si="9"/>
        <v>NIFTYWEEKLY17300CE44774</v>
      </c>
      <c r="E171">
        <v>1</v>
      </c>
      <c r="F171">
        <f t="shared" si="8"/>
        <v>1</v>
      </c>
      <c r="I171" s="2">
        <v>44783</v>
      </c>
      <c r="J171" t="s">
        <v>545</v>
      </c>
      <c r="K171" t="str">
        <f t="shared" si="10"/>
        <v>NIFTYWEEKLY17500PE44783</v>
      </c>
      <c r="L171">
        <v>1</v>
      </c>
      <c r="M171">
        <f t="shared" si="11"/>
        <v>1</v>
      </c>
      <c r="U171" s="2"/>
      <c r="V171" s="6"/>
    </row>
    <row r="172" spans="2:22" x14ac:dyDescent="0.45">
      <c r="B172" s="3">
        <v>44774</v>
      </c>
      <c r="C172" t="s">
        <v>553</v>
      </c>
      <c r="D172" t="str">
        <f t="shared" si="9"/>
        <v>NIFTYWEEKLY17350CE44774</v>
      </c>
      <c r="E172">
        <v>1</v>
      </c>
      <c r="F172">
        <f t="shared" si="8"/>
        <v>1</v>
      </c>
      <c r="I172" s="2">
        <v>44784</v>
      </c>
      <c r="J172" t="s">
        <v>612</v>
      </c>
      <c r="K172" t="str">
        <f t="shared" si="10"/>
        <v>NIFTYWEEKLY17650PE44784</v>
      </c>
      <c r="L172">
        <v>1</v>
      </c>
      <c r="M172">
        <f t="shared" si="11"/>
        <v>1</v>
      </c>
      <c r="U172" s="2"/>
      <c r="V172" s="6"/>
    </row>
    <row r="173" spans="2:22" x14ac:dyDescent="0.45">
      <c r="B173" s="3">
        <v>44775</v>
      </c>
      <c r="C173" t="s">
        <v>647</v>
      </c>
      <c r="D173" t="str">
        <f t="shared" si="9"/>
        <v>NIFTYWEEKLY17200PE44775</v>
      </c>
      <c r="E173">
        <v>1</v>
      </c>
      <c r="F173">
        <f t="shared" si="8"/>
        <v>0</v>
      </c>
      <c r="I173" s="2">
        <v>44790</v>
      </c>
      <c r="J173" t="s">
        <v>613</v>
      </c>
      <c r="K173" t="str">
        <f t="shared" si="10"/>
        <v>NIFTYWEEKLY17900CE44790</v>
      </c>
      <c r="L173">
        <v>1</v>
      </c>
      <c r="M173">
        <f t="shared" si="11"/>
        <v>1</v>
      </c>
      <c r="U173" s="2"/>
    </row>
    <row r="174" spans="2:22" x14ac:dyDescent="0.45">
      <c r="B174" s="3">
        <v>44775</v>
      </c>
      <c r="C174" t="s">
        <v>607</v>
      </c>
      <c r="D174" t="str">
        <f t="shared" si="9"/>
        <v>NIFTYWEEKLY17250PE44775</v>
      </c>
      <c r="E174">
        <v>1</v>
      </c>
      <c r="F174">
        <f t="shared" si="8"/>
        <v>1</v>
      </c>
      <c r="I174" s="2">
        <v>44790</v>
      </c>
      <c r="J174" t="s">
        <v>614</v>
      </c>
      <c r="K174" t="str">
        <f t="shared" si="10"/>
        <v>NIFTYWEEKLY17950CE44790</v>
      </c>
      <c r="L174">
        <v>1</v>
      </c>
      <c r="M174">
        <f t="shared" si="11"/>
        <v>1</v>
      </c>
      <c r="U174" s="2"/>
      <c r="V174" s="6"/>
    </row>
    <row r="175" spans="2:22" x14ac:dyDescent="0.45">
      <c r="B175" s="3">
        <v>44775</v>
      </c>
      <c r="C175" t="s">
        <v>553</v>
      </c>
      <c r="D175" t="str">
        <f t="shared" si="9"/>
        <v>NIFTYWEEKLY17350CE44775</v>
      </c>
      <c r="E175">
        <v>1</v>
      </c>
      <c r="F175">
        <f t="shared" si="8"/>
        <v>0</v>
      </c>
      <c r="I175" s="2">
        <v>44790</v>
      </c>
      <c r="J175" t="s">
        <v>614</v>
      </c>
      <c r="K175" t="str">
        <f t="shared" si="10"/>
        <v>NIFTYWEEKLY17950CE44790</v>
      </c>
      <c r="L175">
        <v>1</v>
      </c>
      <c r="M175">
        <f t="shared" si="11"/>
        <v>1</v>
      </c>
      <c r="U175" s="2"/>
    </row>
    <row r="176" spans="2:22" x14ac:dyDescent="0.45">
      <c r="B176" s="3">
        <v>44775</v>
      </c>
      <c r="C176" t="s">
        <v>656</v>
      </c>
      <c r="D176" t="str">
        <f t="shared" si="9"/>
        <v>NIFTYWEEKLY17400CE44775</v>
      </c>
      <c r="E176">
        <v>1</v>
      </c>
      <c r="F176">
        <f t="shared" si="8"/>
        <v>0</v>
      </c>
      <c r="I176" s="2">
        <v>44790</v>
      </c>
      <c r="J176" t="s">
        <v>613</v>
      </c>
      <c r="K176" t="str">
        <f t="shared" si="10"/>
        <v>NIFTYWEEKLY17900CE44790</v>
      </c>
      <c r="L176">
        <v>1</v>
      </c>
      <c r="M176">
        <f t="shared" si="11"/>
        <v>1</v>
      </c>
      <c r="U176" s="2"/>
      <c r="V176" s="6"/>
    </row>
    <row r="177" spans="2:22" x14ac:dyDescent="0.45">
      <c r="B177" s="3">
        <v>44776</v>
      </c>
      <c r="C177" t="s">
        <v>607</v>
      </c>
      <c r="D177" t="str">
        <f t="shared" si="9"/>
        <v>NIFTYWEEKLY17250PE44776</v>
      </c>
      <c r="E177">
        <v>1</v>
      </c>
      <c r="F177">
        <f t="shared" si="8"/>
        <v>1</v>
      </c>
      <c r="I177" s="2">
        <v>44792</v>
      </c>
      <c r="J177" t="s">
        <v>615</v>
      </c>
      <c r="K177" t="str">
        <f t="shared" si="10"/>
        <v>NIFTYWEEKLY17850PE44792</v>
      </c>
      <c r="L177">
        <v>1</v>
      </c>
      <c r="M177">
        <f t="shared" si="11"/>
        <v>1</v>
      </c>
      <c r="U177" s="2"/>
      <c r="V177" s="6"/>
    </row>
    <row r="178" spans="2:22" x14ac:dyDescent="0.45">
      <c r="B178" s="3">
        <v>44776</v>
      </c>
      <c r="C178" t="s">
        <v>608</v>
      </c>
      <c r="D178" t="str">
        <f t="shared" si="9"/>
        <v>NIFTYWEEKLY17300PE44776</v>
      </c>
      <c r="E178">
        <v>1</v>
      </c>
      <c r="F178">
        <f t="shared" si="8"/>
        <v>0</v>
      </c>
      <c r="I178" s="2">
        <v>44792</v>
      </c>
      <c r="J178" t="s">
        <v>616</v>
      </c>
      <c r="K178" t="str">
        <f t="shared" si="10"/>
        <v>NIFTYWEEKLY17900PE44792</v>
      </c>
      <c r="L178">
        <v>1</v>
      </c>
      <c r="M178">
        <f t="shared" si="11"/>
        <v>1</v>
      </c>
      <c r="U178" s="2"/>
    </row>
    <row r="179" spans="2:22" x14ac:dyDescent="0.45">
      <c r="B179" s="3">
        <v>44776</v>
      </c>
      <c r="C179" t="s">
        <v>607</v>
      </c>
      <c r="D179" t="str">
        <f t="shared" si="9"/>
        <v>NIFTYWEEKLY17250PE44776</v>
      </c>
      <c r="E179">
        <v>1</v>
      </c>
      <c r="F179">
        <f t="shared" si="8"/>
        <v>1</v>
      </c>
      <c r="I179" s="2">
        <v>44792</v>
      </c>
      <c r="J179" t="s">
        <v>639</v>
      </c>
      <c r="K179" t="str">
        <f t="shared" si="10"/>
        <v>NIFTYWEEKLY17750PE44792</v>
      </c>
      <c r="L179">
        <v>1</v>
      </c>
      <c r="M179">
        <f t="shared" si="11"/>
        <v>1</v>
      </c>
      <c r="U179" s="2"/>
    </row>
    <row r="180" spans="2:22" x14ac:dyDescent="0.45">
      <c r="B180" s="3">
        <v>44777</v>
      </c>
      <c r="C180" t="s">
        <v>608</v>
      </c>
      <c r="D180" t="str">
        <f t="shared" si="9"/>
        <v>NIFTYWEEKLY17300PE44777</v>
      </c>
      <c r="E180">
        <v>1</v>
      </c>
      <c r="F180">
        <f t="shared" si="8"/>
        <v>1</v>
      </c>
      <c r="I180" s="2">
        <v>44792</v>
      </c>
      <c r="J180" t="s">
        <v>541</v>
      </c>
      <c r="K180" t="str">
        <f t="shared" si="10"/>
        <v>NIFTYWEEKLY17800PE44792</v>
      </c>
      <c r="L180">
        <v>1</v>
      </c>
      <c r="M180">
        <f t="shared" si="11"/>
        <v>1</v>
      </c>
      <c r="U180" s="2"/>
      <c r="V180" s="6"/>
    </row>
    <row r="181" spans="2:22" x14ac:dyDescent="0.45">
      <c r="B181" s="3">
        <v>44777</v>
      </c>
      <c r="C181" t="s">
        <v>609</v>
      </c>
      <c r="D181" t="str">
        <f t="shared" si="9"/>
        <v>NIFTYWEEKLY17350PE44777</v>
      </c>
      <c r="E181">
        <v>1</v>
      </c>
      <c r="F181">
        <f t="shared" si="8"/>
        <v>1</v>
      </c>
      <c r="I181" s="2">
        <v>44795</v>
      </c>
      <c r="J181" t="s">
        <v>546</v>
      </c>
      <c r="K181" t="str">
        <f t="shared" si="10"/>
        <v>NIFTYWEEKLY17550PE44795</v>
      </c>
      <c r="L181">
        <v>1</v>
      </c>
      <c r="M181">
        <f t="shared" si="11"/>
        <v>1</v>
      </c>
      <c r="U181" s="2"/>
    </row>
    <row r="182" spans="2:22" x14ac:dyDescent="0.45">
      <c r="B182" s="3">
        <v>44777</v>
      </c>
      <c r="C182" t="s">
        <v>607</v>
      </c>
      <c r="D182" t="str">
        <f t="shared" si="9"/>
        <v>NIFTYWEEKLY17250PE44777</v>
      </c>
      <c r="E182">
        <v>1</v>
      </c>
      <c r="F182">
        <f t="shared" si="8"/>
        <v>0</v>
      </c>
      <c r="I182" s="2">
        <v>44795</v>
      </c>
      <c r="J182" t="s">
        <v>546</v>
      </c>
      <c r="K182" t="str">
        <f t="shared" si="10"/>
        <v>NIFTYWEEKLY17550PE44795</v>
      </c>
      <c r="L182">
        <v>1</v>
      </c>
      <c r="M182">
        <f t="shared" si="11"/>
        <v>1</v>
      </c>
      <c r="U182" s="2"/>
      <c r="V182" s="6"/>
    </row>
    <row r="183" spans="2:22" x14ac:dyDescent="0.45">
      <c r="B183" s="3">
        <v>44777</v>
      </c>
      <c r="C183" t="s">
        <v>608</v>
      </c>
      <c r="D183" t="str">
        <f t="shared" si="9"/>
        <v>NIFTYWEEKLY17300PE44777</v>
      </c>
      <c r="E183">
        <v>1</v>
      </c>
      <c r="F183">
        <f t="shared" si="8"/>
        <v>1</v>
      </c>
      <c r="I183" s="2">
        <v>44795</v>
      </c>
      <c r="J183" t="s">
        <v>545</v>
      </c>
      <c r="K183" t="str">
        <f t="shared" si="10"/>
        <v>NIFTYWEEKLY17500PE44795</v>
      </c>
      <c r="L183">
        <v>1</v>
      </c>
      <c r="M183">
        <f t="shared" si="11"/>
        <v>1</v>
      </c>
      <c r="U183" s="2"/>
    </row>
    <row r="184" spans="2:22" x14ac:dyDescent="0.45">
      <c r="B184" s="3">
        <v>44781</v>
      </c>
      <c r="C184" t="s">
        <v>610</v>
      </c>
      <c r="D184" t="str">
        <f t="shared" si="9"/>
        <v>NIFTYWEEKLY17500CE44781</v>
      </c>
      <c r="E184">
        <v>1</v>
      </c>
      <c r="F184">
        <f t="shared" si="8"/>
        <v>1</v>
      </c>
      <c r="I184" s="2">
        <v>44795</v>
      </c>
      <c r="J184" t="s">
        <v>545</v>
      </c>
      <c r="K184" t="str">
        <f t="shared" si="10"/>
        <v>NIFTYWEEKLY17500PE44795</v>
      </c>
      <c r="L184">
        <v>1</v>
      </c>
      <c r="M184">
        <f t="shared" si="11"/>
        <v>1</v>
      </c>
      <c r="U184" s="2"/>
      <c r="V184" s="6"/>
    </row>
    <row r="185" spans="2:22" x14ac:dyDescent="0.45">
      <c r="B185" s="3">
        <v>44781</v>
      </c>
      <c r="C185" t="s">
        <v>611</v>
      </c>
      <c r="D185" t="str">
        <f t="shared" si="9"/>
        <v>NIFTYWEEKLY17550CE44781</v>
      </c>
      <c r="E185">
        <v>1</v>
      </c>
      <c r="F185">
        <f t="shared" si="8"/>
        <v>1</v>
      </c>
      <c r="I185" s="2">
        <v>44796</v>
      </c>
      <c r="J185" t="s">
        <v>617</v>
      </c>
      <c r="K185" t="str">
        <f t="shared" si="10"/>
        <v>NIFTYWEEKLY17600CE44796</v>
      </c>
      <c r="L185">
        <v>1</v>
      </c>
      <c r="M185">
        <f t="shared" si="11"/>
        <v>1</v>
      </c>
      <c r="U185" s="2"/>
      <c r="V185" s="6"/>
    </row>
    <row r="186" spans="2:22" x14ac:dyDescent="0.45">
      <c r="B186" s="3">
        <v>44781</v>
      </c>
      <c r="C186" t="s">
        <v>610</v>
      </c>
      <c r="D186" t="str">
        <f t="shared" si="9"/>
        <v>NIFTYWEEKLY17500CE44781</v>
      </c>
      <c r="E186">
        <v>1</v>
      </c>
      <c r="F186">
        <f t="shared" si="8"/>
        <v>1</v>
      </c>
      <c r="I186" s="2">
        <v>44796</v>
      </c>
      <c r="J186" t="s">
        <v>611</v>
      </c>
      <c r="K186" t="str">
        <f t="shared" si="10"/>
        <v>NIFTYWEEKLY17550CE44796</v>
      </c>
      <c r="L186">
        <v>1</v>
      </c>
      <c r="M186">
        <f t="shared" si="11"/>
        <v>1</v>
      </c>
      <c r="U186" s="2"/>
    </row>
    <row r="187" spans="2:22" x14ac:dyDescent="0.45">
      <c r="B187" s="3">
        <v>44781</v>
      </c>
      <c r="C187" t="s">
        <v>611</v>
      </c>
      <c r="D187" t="str">
        <f t="shared" si="9"/>
        <v>NIFTYWEEKLY17550CE44781</v>
      </c>
      <c r="E187">
        <v>1</v>
      </c>
      <c r="F187">
        <f t="shared" si="8"/>
        <v>1</v>
      </c>
      <c r="I187" s="2">
        <v>44796</v>
      </c>
      <c r="J187" t="s">
        <v>610</v>
      </c>
      <c r="K187" t="str">
        <f t="shared" si="10"/>
        <v>NIFTYWEEKLY17500CE44796</v>
      </c>
      <c r="L187">
        <v>1</v>
      </c>
      <c r="M187">
        <f t="shared" si="11"/>
        <v>1</v>
      </c>
      <c r="U187" s="2"/>
      <c r="V187" s="6"/>
    </row>
    <row r="188" spans="2:22" x14ac:dyDescent="0.45">
      <c r="B188" s="3">
        <v>44783</v>
      </c>
      <c r="C188" t="s">
        <v>547</v>
      </c>
      <c r="D188" t="str">
        <f t="shared" si="9"/>
        <v>NIFTYWEEKLY17450PE44783</v>
      </c>
      <c r="E188">
        <v>1</v>
      </c>
      <c r="F188">
        <f t="shared" si="8"/>
        <v>1</v>
      </c>
      <c r="I188" s="2">
        <v>44796</v>
      </c>
      <c r="J188" t="s">
        <v>611</v>
      </c>
      <c r="K188" t="str">
        <f t="shared" si="10"/>
        <v>NIFTYWEEKLY17550CE44796</v>
      </c>
      <c r="L188">
        <v>1</v>
      </c>
      <c r="M188">
        <f t="shared" si="11"/>
        <v>1</v>
      </c>
      <c r="U188" s="2"/>
      <c r="V188" s="6"/>
    </row>
    <row r="189" spans="2:22" x14ac:dyDescent="0.45">
      <c r="B189" s="3">
        <v>44783</v>
      </c>
      <c r="C189" t="s">
        <v>545</v>
      </c>
      <c r="D189" t="str">
        <f t="shared" si="9"/>
        <v>NIFTYWEEKLY17500PE44783</v>
      </c>
      <c r="E189">
        <v>1</v>
      </c>
      <c r="F189">
        <f t="shared" si="8"/>
        <v>1</v>
      </c>
      <c r="I189" s="2">
        <v>44802</v>
      </c>
      <c r="J189" t="s">
        <v>553</v>
      </c>
      <c r="K189" t="str">
        <f t="shared" si="10"/>
        <v>NIFTYWEEKLY17350CE44802</v>
      </c>
      <c r="L189">
        <v>1</v>
      </c>
      <c r="M189">
        <f t="shared" si="11"/>
        <v>1</v>
      </c>
      <c r="U189" s="2"/>
    </row>
    <row r="190" spans="2:22" x14ac:dyDescent="0.45">
      <c r="B190" s="3">
        <v>44784</v>
      </c>
      <c r="C190" t="s">
        <v>612</v>
      </c>
      <c r="D190" t="str">
        <f t="shared" si="9"/>
        <v>NIFTYWEEKLY17650PE44784</v>
      </c>
      <c r="E190">
        <v>1</v>
      </c>
      <c r="F190">
        <f t="shared" si="8"/>
        <v>1</v>
      </c>
      <c r="I190" s="2">
        <v>44802</v>
      </c>
      <c r="J190" t="s">
        <v>553</v>
      </c>
      <c r="K190" t="str">
        <f t="shared" si="10"/>
        <v>NIFTYWEEKLY17350CE44802</v>
      </c>
      <c r="L190">
        <v>1</v>
      </c>
      <c r="M190">
        <f t="shared" si="11"/>
        <v>1</v>
      </c>
      <c r="U190" s="2"/>
    </row>
    <row r="191" spans="2:22" x14ac:dyDescent="0.45">
      <c r="B191" s="3">
        <v>44790</v>
      </c>
      <c r="C191" t="s">
        <v>613</v>
      </c>
      <c r="D191" t="str">
        <f t="shared" si="9"/>
        <v>NIFTYWEEKLY17900CE44790</v>
      </c>
      <c r="E191">
        <v>1</v>
      </c>
      <c r="F191">
        <f t="shared" si="8"/>
        <v>1</v>
      </c>
      <c r="I191" s="2">
        <v>44803</v>
      </c>
      <c r="J191" t="s">
        <v>610</v>
      </c>
      <c r="K191" t="str">
        <f t="shared" si="10"/>
        <v>NIFTYWEEKLY17500CE44803</v>
      </c>
      <c r="L191">
        <v>1</v>
      </c>
      <c r="M191">
        <f t="shared" si="11"/>
        <v>1</v>
      </c>
      <c r="U191" s="2"/>
      <c r="V191" s="6"/>
    </row>
    <row r="192" spans="2:22" x14ac:dyDescent="0.45">
      <c r="B192" s="3">
        <v>44790</v>
      </c>
      <c r="C192" t="s">
        <v>614</v>
      </c>
      <c r="D192" t="str">
        <f t="shared" si="9"/>
        <v>NIFTYWEEKLY17950CE44790</v>
      </c>
      <c r="E192">
        <v>1</v>
      </c>
      <c r="F192">
        <f t="shared" si="8"/>
        <v>1</v>
      </c>
      <c r="I192" s="2">
        <v>44803</v>
      </c>
      <c r="J192" t="s">
        <v>611</v>
      </c>
      <c r="K192" t="str">
        <f t="shared" si="10"/>
        <v>NIFTYWEEKLY17550CE44803</v>
      </c>
      <c r="L192">
        <v>1</v>
      </c>
      <c r="M192">
        <f t="shared" si="11"/>
        <v>1</v>
      </c>
      <c r="U192" s="2"/>
    </row>
    <row r="193" spans="2:22" x14ac:dyDescent="0.45">
      <c r="B193" s="3">
        <v>44790</v>
      </c>
      <c r="C193" t="s">
        <v>613</v>
      </c>
      <c r="D193" t="str">
        <f t="shared" si="9"/>
        <v>NIFTYWEEKLY17900CE44790</v>
      </c>
      <c r="E193">
        <v>1</v>
      </c>
      <c r="F193">
        <f t="shared" si="8"/>
        <v>1</v>
      </c>
      <c r="I193" s="2">
        <v>44803</v>
      </c>
      <c r="J193" t="s">
        <v>617</v>
      </c>
      <c r="K193" t="str">
        <f t="shared" si="10"/>
        <v>NIFTYWEEKLY17600CE44803</v>
      </c>
      <c r="L193">
        <v>1</v>
      </c>
      <c r="M193">
        <f t="shared" si="11"/>
        <v>1</v>
      </c>
      <c r="U193" s="2"/>
      <c r="V193" s="6"/>
    </row>
    <row r="194" spans="2:22" x14ac:dyDescent="0.45">
      <c r="B194" s="3">
        <v>44790</v>
      </c>
      <c r="C194" t="s">
        <v>614</v>
      </c>
      <c r="D194" t="str">
        <f t="shared" si="9"/>
        <v>NIFTYWEEKLY17950CE44790</v>
      </c>
      <c r="E194">
        <v>1</v>
      </c>
      <c r="F194">
        <f t="shared" si="8"/>
        <v>1</v>
      </c>
      <c r="I194" s="2">
        <v>44803</v>
      </c>
      <c r="J194" t="s">
        <v>534</v>
      </c>
      <c r="K194" t="str">
        <f t="shared" si="10"/>
        <v>NIFTYWEEKLY17650CE44803</v>
      </c>
      <c r="L194">
        <v>1</v>
      </c>
      <c r="M194">
        <f t="shared" si="11"/>
        <v>0</v>
      </c>
      <c r="U194" s="2"/>
    </row>
    <row r="195" spans="2:22" x14ac:dyDescent="0.45">
      <c r="B195" s="3">
        <v>44792</v>
      </c>
      <c r="C195" t="s">
        <v>615</v>
      </c>
      <c r="D195" t="str">
        <f t="shared" si="9"/>
        <v>NIFTYWEEKLY17850PE44792</v>
      </c>
      <c r="E195">
        <v>1</v>
      </c>
      <c r="F195">
        <f t="shared" si="8"/>
        <v>1</v>
      </c>
      <c r="I195" s="2">
        <v>44805</v>
      </c>
      <c r="J195" t="s">
        <v>534</v>
      </c>
      <c r="K195" t="str">
        <f t="shared" si="10"/>
        <v>NIFTYWEEKLY17650CE44805</v>
      </c>
      <c r="L195">
        <v>1</v>
      </c>
      <c r="M195">
        <f t="shared" si="11"/>
        <v>1</v>
      </c>
      <c r="U195" s="2"/>
      <c r="V195" s="6"/>
    </row>
    <row r="196" spans="2:22" x14ac:dyDescent="0.45">
      <c r="B196" s="3">
        <v>44792</v>
      </c>
      <c r="C196" t="s">
        <v>616</v>
      </c>
      <c r="D196" t="str">
        <f t="shared" si="9"/>
        <v>NIFTYWEEKLY17900PE44792</v>
      </c>
      <c r="E196">
        <v>1</v>
      </c>
      <c r="F196">
        <f t="shared" ref="F196:F259" si="12">IFERROR(VLOOKUP(D196,$K$4:$L$333,2,0),0)</f>
        <v>1</v>
      </c>
      <c r="I196" s="2">
        <v>44805</v>
      </c>
      <c r="J196" t="s">
        <v>617</v>
      </c>
      <c r="K196" t="str">
        <f t="shared" si="10"/>
        <v>NIFTYWEEKLY17600CE44805</v>
      </c>
      <c r="L196">
        <v>1</v>
      </c>
      <c r="M196">
        <f t="shared" si="11"/>
        <v>1</v>
      </c>
      <c r="U196" s="2"/>
      <c r="V196" s="6"/>
    </row>
    <row r="197" spans="2:22" x14ac:dyDescent="0.45">
      <c r="B197" s="3">
        <v>44792</v>
      </c>
      <c r="C197" t="s">
        <v>639</v>
      </c>
      <c r="D197" t="str">
        <f t="shared" ref="D197:D260" si="13">C197&amp;B197</f>
        <v>NIFTYWEEKLY17750PE44792</v>
      </c>
      <c r="E197">
        <v>1</v>
      </c>
      <c r="F197">
        <f t="shared" si="12"/>
        <v>1</v>
      </c>
      <c r="I197" s="2">
        <v>44805</v>
      </c>
      <c r="J197" t="s">
        <v>547</v>
      </c>
      <c r="K197" t="str">
        <f t="shared" ref="K197:K260" si="14">J197&amp;I197</f>
        <v>NIFTYWEEKLY17450PE44805</v>
      </c>
      <c r="L197">
        <v>1</v>
      </c>
      <c r="M197">
        <f t="shared" ref="M197:M260" si="15">IFERROR(VLOOKUP(K197,$D$4:$E$335,2,0),0)</f>
        <v>0</v>
      </c>
      <c r="U197" s="2"/>
      <c r="V197" s="6"/>
    </row>
    <row r="198" spans="2:22" x14ac:dyDescent="0.45">
      <c r="B198" s="3">
        <v>44792</v>
      </c>
      <c r="C198" t="s">
        <v>541</v>
      </c>
      <c r="D198" t="str">
        <f t="shared" si="13"/>
        <v>NIFTYWEEKLY17800PE44792</v>
      </c>
      <c r="E198">
        <v>1</v>
      </c>
      <c r="F198">
        <f t="shared" si="12"/>
        <v>1</v>
      </c>
      <c r="I198" s="2">
        <v>44805</v>
      </c>
      <c r="J198" t="s">
        <v>545</v>
      </c>
      <c r="K198" t="str">
        <f t="shared" si="14"/>
        <v>NIFTYWEEKLY17500PE44805</v>
      </c>
      <c r="L198">
        <v>1</v>
      </c>
      <c r="M198">
        <f t="shared" si="15"/>
        <v>0</v>
      </c>
      <c r="U198" s="2"/>
      <c r="V198" s="6"/>
    </row>
    <row r="199" spans="2:22" x14ac:dyDescent="0.45">
      <c r="B199" s="3">
        <v>44795</v>
      </c>
      <c r="C199" t="s">
        <v>545</v>
      </c>
      <c r="D199" t="str">
        <f t="shared" si="13"/>
        <v>NIFTYWEEKLY17500PE44795</v>
      </c>
      <c r="E199">
        <v>1</v>
      </c>
      <c r="F199">
        <f t="shared" si="12"/>
        <v>1</v>
      </c>
      <c r="I199" s="2">
        <v>44809</v>
      </c>
      <c r="J199" t="s">
        <v>534</v>
      </c>
      <c r="K199" t="str">
        <f t="shared" si="14"/>
        <v>NIFTYWEEKLY17650CE44809</v>
      </c>
      <c r="L199">
        <v>1</v>
      </c>
      <c r="M199">
        <f t="shared" si="15"/>
        <v>1</v>
      </c>
      <c r="U199" s="2"/>
      <c r="V199" s="6"/>
    </row>
    <row r="200" spans="2:22" x14ac:dyDescent="0.45">
      <c r="B200" s="3">
        <v>44795</v>
      </c>
      <c r="C200" t="s">
        <v>546</v>
      </c>
      <c r="D200" t="str">
        <f t="shared" si="13"/>
        <v>NIFTYWEEKLY17550PE44795</v>
      </c>
      <c r="E200">
        <v>1</v>
      </c>
      <c r="F200">
        <f t="shared" si="12"/>
        <v>1</v>
      </c>
      <c r="I200" s="2">
        <v>44809</v>
      </c>
      <c r="J200" t="s">
        <v>536</v>
      </c>
      <c r="K200" t="str">
        <f t="shared" si="14"/>
        <v>NIFTYWEEKLY17700CE44809</v>
      </c>
      <c r="L200">
        <v>1</v>
      </c>
      <c r="M200">
        <f t="shared" si="15"/>
        <v>1</v>
      </c>
      <c r="U200" s="2"/>
    </row>
    <row r="201" spans="2:22" x14ac:dyDescent="0.45">
      <c r="B201" s="3">
        <v>44795</v>
      </c>
      <c r="C201" t="s">
        <v>545</v>
      </c>
      <c r="D201" t="str">
        <f t="shared" si="13"/>
        <v>NIFTYWEEKLY17500PE44795</v>
      </c>
      <c r="E201">
        <v>1</v>
      </c>
      <c r="F201">
        <f t="shared" si="12"/>
        <v>1</v>
      </c>
      <c r="I201" s="2">
        <v>44810</v>
      </c>
      <c r="J201" t="s">
        <v>618</v>
      </c>
      <c r="K201" t="str">
        <f t="shared" si="14"/>
        <v>NIFTYWEEKLY17600PE44810</v>
      </c>
      <c r="L201">
        <v>1</v>
      </c>
      <c r="M201">
        <f t="shared" si="15"/>
        <v>1</v>
      </c>
      <c r="U201" s="2"/>
    </row>
    <row r="202" spans="2:22" x14ac:dyDescent="0.45">
      <c r="B202" s="3">
        <v>44795</v>
      </c>
      <c r="C202" t="s">
        <v>546</v>
      </c>
      <c r="D202" t="str">
        <f t="shared" si="13"/>
        <v>NIFTYWEEKLY17550PE44795</v>
      </c>
      <c r="E202">
        <v>1</v>
      </c>
      <c r="F202">
        <f t="shared" si="12"/>
        <v>1</v>
      </c>
      <c r="I202" s="2">
        <v>44811</v>
      </c>
      <c r="J202" t="s">
        <v>534</v>
      </c>
      <c r="K202" t="str">
        <f t="shared" si="14"/>
        <v>NIFTYWEEKLY17650CE44811</v>
      </c>
      <c r="L202">
        <v>1</v>
      </c>
      <c r="M202">
        <f t="shared" si="15"/>
        <v>1</v>
      </c>
      <c r="U202" s="2"/>
      <c r="V202" s="6"/>
    </row>
    <row r="203" spans="2:22" x14ac:dyDescent="0.45">
      <c r="B203" s="3">
        <v>44796</v>
      </c>
      <c r="C203" t="s">
        <v>611</v>
      </c>
      <c r="D203" t="str">
        <f t="shared" si="13"/>
        <v>NIFTYWEEKLY17550CE44796</v>
      </c>
      <c r="E203">
        <v>1</v>
      </c>
      <c r="F203">
        <f t="shared" si="12"/>
        <v>1</v>
      </c>
      <c r="I203" s="2">
        <v>44811</v>
      </c>
      <c r="J203" t="s">
        <v>534</v>
      </c>
      <c r="K203" t="str">
        <f t="shared" si="14"/>
        <v>NIFTYWEEKLY17650CE44811</v>
      </c>
      <c r="L203">
        <v>1</v>
      </c>
      <c r="M203">
        <f t="shared" si="15"/>
        <v>1</v>
      </c>
      <c r="U203" s="2"/>
      <c r="V203" s="6"/>
    </row>
    <row r="204" spans="2:22" x14ac:dyDescent="0.45">
      <c r="B204" s="3">
        <v>44796</v>
      </c>
      <c r="C204" t="s">
        <v>617</v>
      </c>
      <c r="D204" t="str">
        <f t="shared" si="13"/>
        <v>NIFTYWEEKLY17600CE44796</v>
      </c>
      <c r="E204">
        <v>1</v>
      </c>
      <c r="F204">
        <f t="shared" si="12"/>
        <v>1</v>
      </c>
      <c r="I204" s="2">
        <v>44813</v>
      </c>
      <c r="J204" t="s">
        <v>541</v>
      </c>
      <c r="K204" t="str">
        <f t="shared" si="14"/>
        <v>NIFTYWEEKLY17800PE44813</v>
      </c>
      <c r="L204">
        <v>1</v>
      </c>
      <c r="M204">
        <f t="shared" si="15"/>
        <v>1</v>
      </c>
      <c r="U204" s="2"/>
    </row>
    <row r="205" spans="2:22" x14ac:dyDescent="0.45">
      <c r="B205" s="3">
        <v>44796</v>
      </c>
      <c r="C205" t="s">
        <v>657</v>
      </c>
      <c r="D205" t="str">
        <f t="shared" si="13"/>
        <v>NIFTYWEEKLY17450CE44796</v>
      </c>
      <c r="E205">
        <v>1</v>
      </c>
      <c r="F205">
        <f t="shared" si="12"/>
        <v>0</v>
      </c>
      <c r="I205" s="2">
        <v>44813</v>
      </c>
      <c r="J205" t="s">
        <v>541</v>
      </c>
      <c r="K205" t="str">
        <f t="shared" si="14"/>
        <v>NIFTYWEEKLY17800PE44813</v>
      </c>
      <c r="L205">
        <v>1</v>
      </c>
      <c r="M205">
        <f t="shared" si="15"/>
        <v>1</v>
      </c>
      <c r="U205" s="2"/>
    </row>
    <row r="206" spans="2:22" x14ac:dyDescent="0.45">
      <c r="B206" s="3">
        <v>44796</v>
      </c>
      <c r="C206" t="s">
        <v>610</v>
      </c>
      <c r="D206" t="str">
        <f t="shared" si="13"/>
        <v>NIFTYWEEKLY17500CE44796</v>
      </c>
      <c r="E206">
        <v>1</v>
      </c>
      <c r="F206">
        <f t="shared" si="12"/>
        <v>1</v>
      </c>
      <c r="I206" s="2">
        <v>44816</v>
      </c>
      <c r="J206" t="s">
        <v>614</v>
      </c>
      <c r="K206" t="str">
        <f t="shared" si="14"/>
        <v>NIFTYWEEKLY17950CE44816</v>
      </c>
      <c r="L206">
        <v>1</v>
      </c>
      <c r="M206">
        <f t="shared" si="15"/>
        <v>1</v>
      </c>
      <c r="U206" s="2"/>
      <c r="V206" s="6"/>
    </row>
    <row r="207" spans="2:22" x14ac:dyDescent="0.45">
      <c r="B207" s="3">
        <v>44797</v>
      </c>
      <c r="C207" t="s">
        <v>617</v>
      </c>
      <c r="D207" t="str">
        <f t="shared" si="13"/>
        <v>NIFTYWEEKLY17600CE44797</v>
      </c>
      <c r="E207">
        <v>1</v>
      </c>
      <c r="F207">
        <f t="shared" si="12"/>
        <v>0</v>
      </c>
      <c r="I207" s="2">
        <v>44818</v>
      </c>
      <c r="J207" t="s">
        <v>538</v>
      </c>
      <c r="K207" t="str">
        <f t="shared" si="14"/>
        <v>NIFTYWEEKLY18000CE44818</v>
      </c>
      <c r="L207">
        <v>1</v>
      </c>
      <c r="M207">
        <f t="shared" si="15"/>
        <v>1</v>
      </c>
      <c r="U207" s="2"/>
    </row>
    <row r="208" spans="2:22" x14ac:dyDescent="0.45">
      <c r="B208" s="3">
        <v>44798</v>
      </c>
      <c r="C208" t="s">
        <v>536</v>
      </c>
      <c r="D208" t="str">
        <f t="shared" si="13"/>
        <v>NIFTYWEEKLY17700CE44798</v>
      </c>
      <c r="E208">
        <v>1</v>
      </c>
      <c r="F208">
        <f t="shared" si="12"/>
        <v>0</v>
      </c>
      <c r="I208" s="2">
        <v>44818</v>
      </c>
      <c r="J208" t="s">
        <v>537</v>
      </c>
      <c r="K208" t="str">
        <f t="shared" si="14"/>
        <v>NIFTYWEEKLY18050CE44818</v>
      </c>
      <c r="L208">
        <v>1</v>
      </c>
      <c r="M208">
        <f t="shared" si="15"/>
        <v>1</v>
      </c>
      <c r="U208" s="2"/>
      <c r="V208" s="6"/>
    </row>
    <row r="209" spans="2:22" x14ac:dyDescent="0.45">
      <c r="B209" s="3">
        <v>44798</v>
      </c>
      <c r="C209" t="s">
        <v>546</v>
      </c>
      <c r="D209" t="str">
        <f t="shared" si="13"/>
        <v>NIFTYWEEKLY17550PE44798</v>
      </c>
      <c r="E209">
        <v>1</v>
      </c>
      <c r="F209">
        <f t="shared" si="12"/>
        <v>0</v>
      </c>
      <c r="I209" s="2">
        <v>44818</v>
      </c>
      <c r="J209" t="s">
        <v>537</v>
      </c>
      <c r="K209" t="str">
        <f t="shared" si="14"/>
        <v>NIFTYWEEKLY18050CE44818</v>
      </c>
      <c r="L209">
        <v>1</v>
      </c>
      <c r="M209">
        <f t="shared" si="15"/>
        <v>1</v>
      </c>
      <c r="U209" s="2"/>
    </row>
    <row r="210" spans="2:22" x14ac:dyDescent="0.45">
      <c r="B210" s="3">
        <v>44798</v>
      </c>
      <c r="C210" t="s">
        <v>618</v>
      </c>
      <c r="D210" t="str">
        <f t="shared" si="13"/>
        <v>NIFTYWEEKLY17600PE44798</v>
      </c>
      <c r="E210">
        <v>1</v>
      </c>
      <c r="F210">
        <f t="shared" si="12"/>
        <v>0</v>
      </c>
      <c r="I210" s="2">
        <v>44818</v>
      </c>
      <c r="J210" t="s">
        <v>538</v>
      </c>
      <c r="K210" t="str">
        <f t="shared" si="14"/>
        <v>NIFTYWEEKLY18000CE44818</v>
      </c>
      <c r="L210">
        <v>1</v>
      </c>
      <c r="M210">
        <f t="shared" si="15"/>
        <v>1</v>
      </c>
      <c r="U210" s="2"/>
      <c r="V210" s="6"/>
    </row>
    <row r="211" spans="2:22" x14ac:dyDescent="0.45">
      <c r="B211" s="3">
        <v>44799</v>
      </c>
      <c r="C211" t="s">
        <v>545</v>
      </c>
      <c r="D211" t="str">
        <f t="shared" si="13"/>
        <v>NIFTYWEEKLY17500PE44799</v>
      </c>
      <c r="E211">
        <v>1</v>
      </c>
      <c r="F211">
        <f t="shared" si="12"/>
        <v>0</v>
      </c>
      <c r="I211" s="2">
        <v>44819</v>
      </c>
      <c r="J211" t="s">
        <v>540</v>
      </c>
      <c r="K211" t="str">
        <f t="shared" si="14"/>
        <v>NIFTYWEEKLY17950PE44819</v>
      </c>
      <c r="L211">
        <v>1</v>
      </c>
      <c r="M211">
        <f t="shared" si="15"/>
        <v>1</v>
      </c>
      <c r="U211" s="2"/>
      <c r="V211" s="6"/>
    </row>
    <row r="212" spans="2:22" x14ac:dyDescent="0.45">
      <c r="B212" s="3">
        <v>44802</v>
      </c>
      <c r="C212" t="s">
        <v>553</v>
      </c>
      <c r="D212" t="str">
        <f t="shared" si="13"/>
        <v>NIFTYWEEKLY17350CE44802</v>
      </c>
      <c r="E212">
        <v>1</v>
      </c>
      <c r="F212">
        <f t="shared" si="12"/>
        <v>1</v>
      </c>
      <c r="I212" s="2">
        <v>44819</v>
      </c>
      <c r="J212" t="s">
        <v>539</v>
      </c>
      <c r="K212" t="str">
        <f t="shared" si="14"/>
        <v>NIFTYWEEKLY18000PE44819</v>
      </c>
      <c r="L212">
        <v>1</v>
      </c>
      <c r="M212">
        <f t="shared" si="15"/>
        <v>1</v>
      </c>
      <c r="U212" s="2"/>
    </row>
    <row r="213" spans="2:22" x14ac:dyDescent="0.45">
      <c r="B213" s="3">
        <v>44802</v>
      </c>
      <c r="C213" t="s">
        <v>553</v>
      </c>
      <c r="D213" t="str">
        <f t="shared" si="13"/>
        <v>NIFTYWEEKLY17350CE44802</v>
      </c>
      <c r="E213">
        <v>1</v>
      </c>
      <c r="F213">
        <f t="shared" si="12"/>
        <v>1</v>
      </c>
      <c r="I213" s="2">
        <v>44819</v>
      </c>
      <c r="J213" t="s">
        <v>616</v>
      </c>
      <c r="K213" t="str">
        <f t="shared" si="14"/>
        <v>NIFTYWEEKLY17900PE44819</v>
      </c>
      <c r="L213">
        <v>1</v>
      </c>
      <c r="M213">
        <f t="shared" si="15"/>
        <v>1</v>
      </c>
      <c r="U213" s="2"/>
    </row>
    <row r="214" spans="2:22" x14ac:dyDescent="0.45">
      <c r="B214" s="3">
        <v>44802</v>
      </c>
      <c r="C214" t="s">
        <v>656</v>
      </c>
      <c r="D214" t="str">
        <f t="shared" si="13"/>
        <v>NIFTYWEEKLY17400CE44802</v>
      </c>
      <c r="E214">
        <v>1</v>
      </c>
      <c r="F214">
        <f t="shared" si="12"/>
        <v>0</v>
      </c>
      <c r="I214" s="2">
        <v>44819</v>
      </c>
      <c r="J214" t="s">
        <v>540</v>
      </c>
      <c r="K214" t="str">
        <f t="shared" si="14"/>
        <v>NIFTYWEEKLY17950PE44819</v>
      </c>
      <c r="L214">
        <v>1</v>
      </c>
      <c r="M214">
        <f t="shared" si="15"/>
        <v>1</v>
      </c>
      <c r="U214" s="2"/>
      <c r="V214" s="6"/>
    </row>
    <row r="215" spans="2:22" x14ac:dyDescent="0.45">
      <c r="B215" s="3">
        <v>44803</v>
      </c>
      <c r="C215" t="s">
        <v>610</v>
      </c>
      <c r="D215" t="str">
        <f t="shared" si="13"/>
        <v>NIFTYWEEKLY17500CE44803</v>
      </c>
      <c r="E215">
        <v>1</v>
      </c>
      <c r="F215">
        <f t="shared" si="12"/>
        <v>1</v>
      </c>
      <c r="I215" s="2">
        <v>44820</v>
      </c>
      <c r="J215" t="s">
        <v>612</v>
      </c>
      <c r="K215" t="str">
        <f t="shared" si="14"/>
        <v>NIFTYWEEKLY17650PE44820</v>
      </c>
      <c r="L215">
        <v>1</v>
      </c>
      <c r="M215">
        <f t="shared" si="15"/>
        <v>1</v>
      </c>
      <c r="U215" s="2"/>
    </row>
    <row r="216" spans="2:22" x14ac:dyDescent="0.45">
      <c r="B216" s="3">
        <v>44803</v>
      </c>
      <c r="C216" t="s">
        <v>611</v>
      </c>
      <c r="D216" t="str">
        <f t="shared" si="13"/>
        <v>NIFTYWEEKLY17550CE44803</v>
      </c>
      <c r="E216">
        <v>1</v>
      </c>
      <c r="F216">
        <f t="shared" si="12"/>
        <v>1</v>
      </c>
      <c r="I216" s="2">
        <v>44820</v>
      </c>
      <c r="J216" t="s">
        <v>544</v>
      </c>
      <c r="K216" t="str">
        <f t="shared" si="14"/>
        <v>NIFTYWEEKLY17700PE44820</v>
      </c>
      <c r="L216">
        <v>1</v>
      </c>
      <c r="M216">
        <f t="shared" si="15"/>
        <v>1</v>
      </c>
      <c r="U216" s="2"/>
      <c r="V216" s="6"/>
    </row>
    <row r="217" spans="2:22" x14ac:dyDescent="0.45">
      <c r="B217" s="3">
        <v>44803</v>
      </c>
      <c r="C217" t="s">
        <v>617</v>
      </c>
      <c r="D217" t="str">
        <f t="shared" si="13"/>
        <v>NIFTYWEEKLY17600CE44803</v>
      </c>
      <c r="E217">
        <v>1</v>
      </c>
      <c r="F217">
        <f t="shared" si="12"/>
        <v>1</v>
      </c>
      <c r="I217" s="2">
        <v>44820</v>
      </c>
      <c r="J217" t="s">
        <v>618</v>
      </c>
      <c r="K217" t="str">
        <f t="shared" si="14"/>
        <v>NIFTYWEEKLY17600PE44820</v>
      </c>
      <c r="L217">
        <v>1</v>
      </c>
      <c r="M217">
        <f t="shared" si="15"/>
        <v>1</v>
      </c>
      <c r="U217" s="2"/>
      <c r="V217" s="6"/>
    </row>
    <row r="218" spans="2:22" x14ac:dyDescent="0.45">
      <c r="B218" s="3">
        <v>44803</v>
      </c>
      <c r="C218" t="s">
        <v>672</v>
      </c>
      <c r="D218" t="str">
        <f t="shared" si="13"/>
        <v>NIFTYWEEKLY17750CE44803</v>
      </c>
      <c r="E218">
        <v>1</v>
      </c>
      <c r="F218">
        <f t="shared" si="12"/>
        <v>0</v>
      </c>
      <c r="I218" s="2">
        <v>44820</v>
      </c>
      <c r="J218" t="s">
        <v>546</v>
      </c>
      <c r="K218" t="str">
        <f t="shared" si="14"/>
        <v>NIFTYWEEKLY17550PE44820</v>
      </c>
      <c r="L218">
        <v>1</v>
      </c>
      <c r="M218">
        <f t="shared" si="15"/>
        <v>0</v>
      </c>
      <c r="U218" s="2"/>
    </row>
    <row r="219" spans="2:22" x14ac:dyDescent="0.45">
      <c r="B219" s="3">
        <v>44805</v>
      </c>
      <c r="C219" t="s">
        <v>617</v>
      </c>
      <c r="D219" t="str">
        <f t="shared" si="13"/>
        <v>NIFTYWEEKLY17600CE44805</v>
      </c>
      <c r="E219">
        <v>1</v>
      </c>
      <c r="F219">
        <f t="shared" si="12"/>
        <v>1</v>
      </c>
      <c r="I219" s="2">
        <v>44824</v>
      </c>
      <c r="J219" t="s">
        <v>543</v>
      </c>
      <c r="K219" t="str">
        <f t="shared" si="14"/>
        <v>NIFTYWEEKLY17850CE44824</v>
      </c>
      <c r="L219">
        <v>1</v>
      </c>
      <c r="M219">
        <f t="shared" si="15"/>
        <v>1</v>
      </c>
      <c r="U219" s="2"/>
    </row>
    <row r="220" spans="2:22" x14ac:dyDescent="0.45">
      <c r="B220" s="3">
        <v>44805</v>
      </c>
      <c r="C220" t="s">
        <v>534</v>
      </c>
      <c r="D220" t="str">
        <f t="shared" si="13"/>
        <v>NIFTYWEEKLY17650CE44805</v>
      </c>
      <c r="E220">
        <v>1</v>
      </c>
      <c r="F220">
        <f t="shared" si="12"/>
        <v>1</v>
      </c>
      <c r="I220" s="2">
        <v>44824</v>
      </c>
      <c r="J220" t="s">
        <v>613</v>
      </c>
      <c r="K220" t="str">
        <f t="shared" si="14"/>
        <v>NIFTYWEEKLY17900CE44824</v>
      </c>
      <c r="L220">
        <v>1</v>
      </c>
      <c r="M220">
        <f t="shared" si="15"/>
        <v>1</v>
      </c>
      <c r="U220" s="2"/>
      <c r="V220" s="6"/>
    </row>
    <row r="221" spans="2:22" x14ac:dyDescent="0.45">
      <c r="B221" s="3">
        <v>44809</v>
      </c>
      <c r="C221" t="s">
        <v>534</v>
      </c>
      <c r="D221" t="str">
        <f t="shared" si="13"/>
        <v>NIFTYWEEKLY17650CE44809</v>
      </c>
      <c r="E221">
        <v>1</v>
      </c>
      <c r="F221">
        <f t="shared" si="12"/>
        <v>1</v>
      </c>
      <c r="I221" s="2">
        <v>44824</v>
      </c>
      <c r="J221" t="s">
        <v>613</v>
      </c>
      <c r="K221" t="str">
        <f t="shared" si="14"/>
        <v>NIFTYWEEKLY17900CE44824</v>
      </c>
      <c r="L221">
        <v>1</v>
      </c>
      <c r="M221">
        <f t="shared" si="15"/>
        <v>1</v>
      </c>
      <c r="U221" s="2"/>
      <c r="V221" s="6"/>
    </row>
    <row r="222" spans="2:22" x14ac:dyDescent="0.45">
      <c r="B222" s="3">
        <v>44809</v>
      </c>
      <c r="C222" t="s">
        <v>536</v>
      </c>
      <c r="D222" t="str">
        <f t="shared" si="13"/>
        <v>NIFTYWEEKLY17700CE44809</v>
      </c>
      <c r="E222">
        <v>1</v>
      </c>
      <c r="F222">
        <f t="shared" si="12"/>
        <v>1</v>
      </c>
      <c r="I222" s="2">
        <v>44825</v>
      </c>
      <c r="J222" t="s">
        <v>542</v>
      </c>
      <c r="K222" t="str">
        <f t="shared" si="14"/>
        <v>NIFTYWEEKLY17800CE44825</v>
      </c>
      <c r="L222">
        <v>1</v>
      </c>
      <c r="M222">
        <f t="shared" si="15"/>
        <v>1</v>
      </c>
      <c r="U222" s="2"/>
    </row>
    <row r="223" spans="2:22" x14ac:dyDescent="0.45">
      <c r="B223" s="3">
        <v>44810</v>
      </c>
      <c r="C223" t="s">
        <v>618</v>
      </c>
      <c r="D223" t="str">
        <f t="shared" si="13"/>
        <v>NIFTYWEEKLY17600PE44810</v>
      </c>
      <c r="E223">
        <v>1</v>
      </c>
      <c r="F223">
        <f t="shared" si="12"/>
        <v>1</v>
      </c>
      <c r="I223" s="2">
        <v>44825</v>
      </c>
      <c r="J223" t="s">
        <v>544</v>
      </c>
      <c r="K223" t="str">
        <f t="shared" si="14"/>
        <v>NIFTYWEEKLY17700PE44825</v>
      </c>
      <c r="L223">
        <v>1</v>
      </c>
      <c r="M223">
        <f t="shared" si="15"/>
        <v>1</v>
      </c>
      <c r="U223" s="2"/>
    </row>
    <row r="224" spans="2:22" x14ac:dyDescent="0.45">
      <c r="B224" s="3">
        <v>44811</v>
      </c>
      <c r="C224" t="s">
        <v>534</v>
      </c>
      <c r="D224" t="str">
        <f t="shared" si="13"/>
        <v>NIFTYWEEKLY17650CE44811</v>
      </c>
      <c r="E224">
        <v>1</v>
      </c>
      <c r="F224">
        <f t="shared" si="12"/>
        <v>1</v>
      </c>
      <c r="I224" s="2">
        <v>44825</v>
      </c>
      <c r="J224" t="s">
        <v>612</v>
      </c>
      <c r="K224" t="str">
        <f t="shared" si="14"/>
        <v>NIFTYWEEKLY17650PE44825</v>
      </c>
      <c r="L224">
        <v>1</v>
      </c>
      <c r="M224">
        <f t="shared" si="15"/>
        <v>1</v>
      </c>
      <c r="U224" s="2"/>
      <c r="V224" s="6"/>
    </row>
    <row r="225" spans="2:22" x14ac:dyDescent="0.45">
      <c r="B225" s="3">
        <v>44811</v>
      </c>
      <c r="C225" t="s">
        <v>534</v>
      </c>
      <c r="D225" t="str">
        <f t="shared" si="13"/>
        <v>NIFTYWEEKLY17650CE44811</v>
      </c>
      <c r="E225">
        <v>1</v>
      </c>
      <c r="F225">
        <f t="shared" si="12"/>
        <v>1</v>
      </c>
      <c r="I225" s="2">
        <v>44825</v>
      </c>
      <c r="J225" t="s">
        <v>544</v>
      </c>
      <c r="K225" t="str">
        <f t="shared" si="14"/>
        <v>NIFTYWEEKLY17700PE44825</v>
      </c>
      <c r="L225">
        <v>1</v>
      </c>
      <c r="M225">
        <f t="shared" si="15"/>
        <v>1</v>
      </c>
      <c r="U225" s="2"/>
      <c r="V225" s="6"/>
    </row>
    <row r="226" spans="2:22" x14ac:dyDescent="0.45">
      <c r="B226" s="3">
        <v>44813</v>
      </c>
      <c r="C226" t="s">
        <v>541</v>
      </c>
      <c r="D226" t="str">
        <f t="shared" si="13"/>
        <v>NIFTYWEEKLY17800PE44813</v>
      </c>
      <c r="E226">
        <v>1</v>
      </c>
      <c r="F226">
        <f t="shared" si="12"/>
        <v>1</v>
      </c>
      <c r="I226" s="2">
        <v>44826</v>
      </c>
      <c r="J226" t="s">
        <v>534</v>
      </c>
      <c r="K226" t="str">
        <f t="shared" si="14"/>
        <v>NIFTYWEEKLY17650CE44826</v>
      </c>
      <c r="L226">
        <v>1</v>
      </c>
      <c r="M226">
        <f t="shared" si="15"/>
        <v>1</v>
      </c>
      <c r="U226" s="2"/>
      <c r="V226" s="6"/>
    </row>
    <row r="227" spans="2:22" x14ac:dyDescent="0.45">
      <c r="B227" s="3">
        <v>44813</v>
      </c>
      <c r="C227" t="s">
        <v>541</v>
      </c>
      <c r="D227" t="str">
        <f t="shared" si="13"/>
        <v>NIFTYWEEKLY17800PE44813</v>
      </c>
      <c r="E227">
        <v>1</v>
      </c>
      <c r="F227">
        <f t="shared" si="12"/>
        <v>1</v>
      </c>
      <c r="I227" s="2">
        <v>44827</v>
      </c>
      <c r="J227" t="s">
        <v>545</v>
      </c>
      <c r="K227" t="str">
        <f t="shared" si="14"/>
        <v>NIFTYWEEKLY17500PE44827</v>
      </c>
      <c r="L227">
        <v>1</v>
      </c>
      <c r="M227">
        <f t="shared" si="15"/>
        <v>1</v>
      </c>
      <c r="U227" s="2"/>
      <c r="V227" s="6"/>
    </row>
    <row r="228" spans="2:22" x14ac:dyDescent="0.45">
      <c r="B228" s="3">
        <v>44816</v>
      </c>
      <c r="C228" t="s">
        <v>614</v>
      </c>
      <c r="D228" t="str">
        <f t="shared" si="13"/>
        <v>NIFTYWEEKLY17950CE44816</v>
      </c>
      <c r="E228">
        <v>1</v>
      </c>
      <c r="F228">
        <f t="shared" si="12"/>
        <v>1</v>
      </c>
      <c r="I228" s="2">
        <v>44827</v>
      </c>
      <c r="J228" t="s">
        <v>547</v>
      </c>
      <c r="K228" t="str">
        <f t="shared" si="14"/>
        <v>NIFTYWEEKLY17450PE44827</v>
      </c>
      <c r="L228">
        <v>1</v>
      </c>
      <c r="M228">
        <f t="shared" si="15"/>
        <v>1</v>
      </c>
      <c r="U228" s="2"/>
    </row>
    <row r="229" spans="2:22" x14ac:dyDescent="0.45">
      <c r="B229" s="3">
        <v>44818</v>
      </c>
      <c r="C229" t="s">
        <v>538</v>
      </c>
      <c r="D229" t="str">
        <f t="shared" si="13"/>
        <v>NIFTYWEEKLY18000CE44818</v>
      </c>
      <c r="E229">
        <v>1</v>
      </c>
      <c r="F229">
        <f t="shared" si="12"/>
        <v>1</v>
      </c>
      <c r="I229" s="2">
        <v>44827</v>
      </c>
      <c r="J229" t="s">
        <v>642</v>
      </c>
      <c r="K229" t="str">
        <f t="shared" si="14"/>
        <v>NIFTYWEEKLY17400PE44827</v>
      </c>
      <c r="L229">
        <v>1</v>
      </c>
      <c r="M229">
        <f t="shared" si="15"/>
        <v>1</v>
      </c>
      <c r="U229" s="2"/>
      <c r="V229" s="6"/>
    </row>
    <row r="230" spans="2:22" x14ac:dyDescent="0.45">
      <c r="B230" s="3">
        <v>44818</v>
      </c>
      <c r="C230" t="s">
        <v>537</v>
      </c>
      <c r="D230" t="str">
        <f t="shared" si="13"/>
        <v>NIFTYWEEKLY18050CE44818</v>
      </c>
      <c r="E230">
        <v>1</v>
      </c>
      <c r="F230">
        <f t="shared" si="12"/>
        <v>1</v>
      </c>
      <c r="I230" s="2">
        <v>44827</v>
      </c>
      <c r="J230" t="s">
        <v>609</v>
      </c>
      <c r="K230" t="str">
        <f t="shared" si="14"/>
        <v>NIFTYWEEKLY17350PE44827</v>
      </c>
      <c r="L230">
        <v>1</v>
      </c>
      <c r="M230">
        <f t="shared" si="15"/>
        <v>0</v>
      </c>
      <c r="U230" s="2"/>
    </row>
    <row r="231" spans="2:22" x14ac:dyDescent="0.45">
      <c r="B231" s="3">
        <v>44818</v>
      </c>
      <c r="C231" t="s">
        <v>538</v>
      </c>
      <c r="D231" t="str">
        <f t="shared" si="13"/>
        <v>NIFTYWEEKLY18000CE44818</v>
      </c>
      <c r="E231">
        <v>1</v>
      </c>
      <c r="F231">
        <f t="shared" si="12"/>
        <v>1</v>
      </c>
      <c r="I231" s="2">
        <v>44830</v>
      </c>
      <c r="J231" t="s">
        <v>549</v>
      </c>
      <c r="K231" t="str">
        <f t="shared" si="14"/>
        <v>NIFTYWEEKLY17050PE44830</v>
      </c>
      <c r="L231">
        <v>1</v>
      </c>
      <c r="M231">
        <f t="shared" si="15"/>
        <v>1</v>
      </c>
      <c r="U231" s="2"/>
      <c r="V231" s="6"/>
    </row>
    <row r="232" spans="2:22" x14ac:dyDescent="0.45">
      <c r="B232" s="3">
        <v>44818</v>
      </c>
      <c r="C232" t="s">
        <v>537</v>
      </c>
      <c r="D232" t="str">
        <f t="shared" si="13"/>
        <v>NIFTYWEEKLY18050CE44818</v>
      </c>
      <c r="E232">
        <v>1</v>
      </c>
      <c r="F232">
        <f t="shared" si="12"/>
        <v>1</v>
      </c>
      <c r="I232" s="2">
        <v>44830</v>
      </c>
      <c r="J232" t="s">
        <v>556</v>
      </c>
      <c r="K232" t="str">
        <f t="shared" si="14"/>
        <v>NIFTYWEEKLY17000PE44830</v>
      </c>
      <c r="L232">
        <v>1</v>
      </c>
      <c r="M232">
        <f t="shared" si="15"/>
        <v>1</v>
      </c>
      <c r="U232" s="2"/>
      <c r="V232" s="6"/>
    </row>
    <row r="233" spans="2:22" x14ac:dyDescent="0.45">
      <c r="B233" s="3">
        <v>44819</v>
      </c>
      <c r="C233" t="s">
        <v>540</v>
      </c>
      <c r="D233" t="str">
        <f t="shared" si="13"/>
        <v>NIFTYWEEKLY17950PE44819</v>
      </c>
      <c r="E233">
        <v>1</v>
      </c>
      <c r="F233">
        <f t="shared" si="12"/>
        <v>1</v>
      </c>
      <c r="I233" s="2">
        <v>44831</v>
      </c>
      <c r="J233" t="s">
        <v>556</v>
      </c>
      <c r="K233" t="str">
        <f t="shared" si="14"/>
        <v>NIFTYWEEKLY17000PE44831</v>
      </c>
      <c r="L233">
        <v>1</v>
      </c>
      <c r="M233">
        <f t="shared" si="15"/>
        <v>1</v>
      </c>
      <c r="U233" s="2"/>
      <c r="V233" s="6"/>
    </row>
    <row r="234" spans="2:22" x14ac:dyDescent="0.45">
      <c r="B234" s="3">
        <v>44819</v>
      </c>
      <c r="C234" t="s">
        <v>539</v>
      </c>
      <c r="D234" t="str">
        <f t="shared" si="13"/>
        <v>NIFTYWEEKLY18000PE44819</v>
      </c>
      <c r="E234">
        <v>1</v>
      </c>
      <c r="F234">
        <f t="shared" si="12"/>
        <v>1</v>
      </c>
      <c r="I234" s="2">
        <v>44831</v>
      </c>
      <c r="J234" t="s">
        <v>556</v>
      </c>
      <c r="K234" t="str">
        <f t="shared" si="14"/>
        <v>NIFTYWEEKLY17000PE44831</v>
      </c>
      <c r="L234">
        <v>1</v>
      </c>
      <c r="M234">
        <f t="shared" si="15"/>
        <v>1</v>
      </c>
      <c r="U234" s="2"/>
    </row>
    <row r="235" spans="2:22" x14ac:dyDescent="0.45">
      <c r="B235" s="3">
        <v>44819</v>
      </c>
      <c r="C235" t="s">
        <v>616</v>
      </c>
      <c r="D235" t="str">
        <f t="shared" si="13"/>
        <v>NIFTYWEEKLY17900PE44819</v>
      </c>
      <c r="E235">
        <v>1</v>
      </c>
      <c r="F235">
        <f t="shared" si="12"/>
        <v>1</v>
      </c>
      <c r="I235" s="2">
        <v>44832</v>
      </c>
      <c r="J235" t="s">
        <v>561</v>
      </c>
      <c r="K235" t="str">
        <f t="shared" si="14"/>
        <v>NIFTYWEEKLY16950CE44832</v>
      </c>
      <c r="L235">
        <v>1</v>
      </c>
      <c r="M235">
        <f t="shared" si="15"/>
        <v>1</v>
      </c>
      <c r="U235" s="2"/>
    </row>
    <row r="236" spans="2:22" x14ac:dyDescent="0.45">
      <c r="B236" s="3">
        <v>44819</v>
      </c>
      <c r="C236" t="s">
        <v>540</v>
      </c>
      <c r="D236" t="str">
        <f t="shared" si="13"/>
        <v>NIFTYWEEKLY17950PE44819</v>
      </c>
      <c r="E236">
        <v>1</v>
      </c>
      <c r="F236">
        <f t="shared" si="12"/>
        <v>1</v>
      </c>
      <c r="I236" s="2">
        <v>44832</v>
      </c>
      <c r="J236" t="s">
        <v>619</v>
      </c>
      <c r="K236" t="str">
        <f t="shared" si="14"/>
        <v>NIFTYWEEKLY17000CE44832</v>
      </c>
      <c r="L236">
        <v>1</v>
      </c>
      <c r="M236">
        <f t="shared" si="15"/>
        <v>1</v>
      </c>
      <c r="U236" s="2"/>
      <c r="V236" s="6"/>
    </row>
    <row r="237" spans="2:22" x14ac:dyDescent="0.45">
      <c r="B237" s="3">
        <v>44820</v>
      </c>
      <c r="C237" t="s">
        <v>612</v>
      </c>
      <c r="D237" t="str">
        <f t="shared" si="13"/>
        <v>NIFTYWEEKLY17650PE44820</v>
      </c>
      <c r="E237">
        <v>1</v>
      </c>
      <c r="F237">
        <f t="shared" si="12"/>
        <v>1</v>
      </c>
      <c r="I237" s="2">
        <v>44832</v>
      </c>
      <c r="J237" t="s">
        <v>619</v>
      </c>
      <c r="K237" t="str">
        <f t="shared" si="14"/>
        <v>NIFTYWEEKLY17000CE44832</v>
      </c>
      <c r="L237">
        <v>1</v>
      </c>
      <c r="M237">
        <f t="shared" si="15"/>
        <v>1</v>
      </c>
      <c r="U237" s="2"/>
      <c r="V237" s="6"/>
    </row>
    <row r="238" spans="2:22" x14ac:dyDescent="0.45">
      <c r="B238" s="3">
        <v>44820</v>
      </c>
      <c r="C238" t="s">
        <v>544</v>
      </c>
      <c r="D238" t="str">
        <f t="shared" si="13"/>
        <v>NIFTYWEEKLY17700PE44820</v>
      </c>
      <c r="E238">
        <v>1</v>
      </c>
      <c r="F238">
        <f t="shared" si="12"/>
        <v>1</v>
      </c>
      <c r="I238" s="2">
        <v>44832</v>
      </c>
      <c r="J238" t="s">
        <v>561</v>
      </c>
      <c r="K238" t="str">
        <f t="shared" si="14"/>
        <v>NIFTYWEEKLY16950CE44832</v>
      </c>
      <c r="L238">
        <v>1</v>
      </c>
      <c r="M238">
        <f t="shared" si="15"/>
        <v>1</v>
      </c>
      <c r="U238" s="2"/>
    </row>
    <row r="239" spans="2:22" x14ac:dyDescent="0.45">
      <c r="B239" s="3">
        <v>44820</v>
      </c>
      <c r="C239" t="s">
        <v>618</v>
      </c>
      <c r="D239" t="str">
        <f t="shared" si="13"/>
        <v>NIFTYWEEKLY17600PE44820</v>
      </c>
      <c r="E239">
        <v>1</v>
      </c>
      <c r="F239">
        <f t="shared" si="12"/>
        <v>1</v>
      </c>
      <c r="I239" s="2">
        <v>44833</v>
      </c>
      <c r="J239" t="s">
        <v>555</v>
      </c>
      <c r="K239" t="str">
        <f t="shared" si="14"/>
        <v>NIFTYWEEKLY16900PE44833</v>
      </c>
      <c r="L239">
        <v>1</v>
      </c>
      <c r="M239">
        <f t="shared" si="15"/>
        <v>1</v>
      </c>
      <c r="U239" s="2"/>
    </row>
    <row r="240" spans="2:22" x14ac:dyDescent="0.45">
      <c r="B240" s="3">
        <v>44820</v>
      </c>
      <c r="C240" t="s">
        <v>612</v>
      </c>
      <c r="D240" t="str">
        <f t="shared" si="13"/>
        <v>NIFTYWEEKLY17650PE44820</v>
      </c>
      <c r="E240">
        <v>1</v>
      </c>
      <c r="F240">
        <f t="shared" si="12"/>
        <v>1</v>
      </c>
      <c r="I240" s="2">
        <v>44833</v>
      </c>
      <c r="J240" t="s">
        <v>555</v>
      </c>
      <c r="K240" t="str">
        <f t="shared" si="14"/>
        <v>NIFTYWEEKLY16900PE44833</v>
      </c>
      <c r="L240">
        <v>1</v>
      </c>
      <c r="M240">
        <f t="shared" si="15"/>
        <v>1</v>
      </c>
      <c r="U240" s="2"/>
      <c r="V240" s="6"/>
    </row>
    <row r="241" spans="2:22" x14ac:dyDescent="0.45">
      <c r="B241" s="3">
        <v>44823</v>
      </c>
      <c r="C241" t="s">
        <v>534</v>
      </c>
      <c r="D241" t="str">
        <f t="shared" si="13"/>
        <v>NIFTYWEEKLY17650CE44823</v>
      </c>
      <c r="E241">
        <v>1</v>
      </c>
      <c r="F241">
        <f t="shared" si="12"/>
        <v>0</v>
      </c>
      <c r="I241" s="2">
        <v>44833</v>
      </c>
      <c r="J241" t="s">
        <v>662</v>
      </c>
      <c r="K241" t="str">
        <f t="shared" si="14"/>
        <v>NIFTYWEEKLY16850PE44833</v>
      </c>
      <c r="L241">
        <v>1</v>
      </c>
      <c r="M241">
        <f t="shared" si="15"/>
        <v>1</v>
      </c>
      <c r="U241" s="2"/>
      <c r="V241" s="6"/>
    </row>
    <row r="242" spans="2:22" x14ac:dyDescent="0.45">
      <c r="B242" s="3">
        <v>44824</v>
      </c>
      <c r="C242" t="s">
        <v>543</v>
      </c>
      <c r="D242" t="str">
        <f t="shared" si="13"/>
        <v>NIFTYWEEKLY17850CE44824</v>
      </c>
      <c r="E242">
        <v>1</v>
      </c>
      <c r="F242">
        <f t="shared" si="12"/>
        <v>1</v>
      </c>
      <c r="I242" s="2">
        <v>44833</v>
      </c>
      <c r="J242" t="s">
        <v>620</v>
      </c>
      <c r="K242" t="str">
        <f t="shared" si="14"/>
        <v>NIFTYWEEKLY16800PE44833</v>
      </c>
      <c r="L242">
        <v>1</v>
      </c>
      <c r="M242">
        <f t="shared" si="15"/>
        <v>1</v>
      </c>
      <c r="U242" s="2"/>
    </row>
    <row r="243" spans="2:22" x14ac:dyDescent="0.45">
      <c r="B243" s="3">
        <v>44824</v>
      </c>
      <c r="C243" t="s">
        <v>613</v>
      </c>
      <c r="D243" t="str">
        <f t="shared" si="13"/>
        <v>NIFTYWEEKLY17900CE44824</v>
      </c>
      <c r="E243">
        <v>1</v>
      </c>
      <c r="F243">
        <f t="shared" si="12"/>
        <v>1</v>
      </c>
      <c r="I243" s="2">
        <v>44834</v>
      </c>
      <c r="J243" t="s">
        <v>561</v>
      </c>
      <c r="K243" t="str">
        <f t="shared" si="14"/>
        <v>NIFTYWEEKLY16950CE44834</v>
      </c>
      <c r="L243">
        <v>1</v>
      </c>
      <c r="M243">
        <f t="shared" si="15"/>
        <v>1</v>
      </c>
      <c r="U243" s="2"/>
    </row>
    <row r="244" spans="2:22" x14ac:dyDescent="0.45">
      <c r="B244" s="3">
        <v>44824</v>
      </c>
      <c r="C244" t="s">
        <v>543</v>
      </c>
      <c r="D244" t="str">
        <f t="shared" si="13"/>
        <v>NIFTYWEEKLY17850CE44824</v>
      </c>
      <c r="E244">
        <v>1</v>
      </c>
      <c r="F244">
        <f t="shared" si="12"/>
        <v>1</v>
      </c>
      <c r="I244" s="2">
        <v>44834</v>
      </c>
      <c r="J244" t="s">
        <v>619</v>
      </c>
      <c r="K244" t="str">
        <f t="shared" si="14"/>
        <v>NIFTYWEEKLY17000CE44834</v>
      </c>
      <c r="L244">
        <v>1</v>
      </c>
      <c r="M244">
        <f t="shared" si="15"/>
        <v>1</v>
      </c>
      <c r="U244" s="2"/>
      <c r="V244" s="6"/>
    </row>
    <row r="245" spans="2:22" x14ac:dyDescent="0.45">
      <c r="B245" s="3">
        <v>44824</v>
      </c>
      <c r="C245" t="s">
        <v>613</v>
      </c>
      <c r="D245" t="str">
        <f t="shared" si="13"/>
        <v>NIFTYWEEKLY17900CE44824</v>
      </c>
      <c r="E245">
        <v>1</v>
      </c>
      <c r="F245">
        <f t="shared" si="12"/>
        <v>1</v>
      </c>
      <c r="I245" s="2">
        <v>44834</v>
      </c>
      <c r="J245" t="s">
        <v>559</v>
      </c>
      <c r="K245" t="str">
        <f t="shared" si="14"/>
        <v>NIFTYWEEKLY17050CE44834</v>
      </c>
      <c r="L245">
        <v>1</v>
      </c>
      <c r="M245">
        <f t="shared" si="15"/>
        <v>1</v>
      </c>
      <c r="U245" s="2"/>
      <c r="V245" s="6"/>
    </row>
    <row r="246" spans="2:22" x14ac:dyDescent="0.45">
      <c r="B246" s="3">
        <v>44825</v>
      </c>
      <c r="C246" t="s">
        <v>544</v>
      </c>
      <c r="D246" t="str">
        <f t="shared" si="13"/>
        <v>NIFTYWEEKLY17700PE44825</v>
      </c>
      <c r="E246">
        <v>1</v>
      </c>
      <c r="F246">
        <f t="shared" si="12"/>
        <v>1</v>
      </c>
      <c r="I246" s="2">
        <v>44834</v>
      </c>
      <c r="J246" t="s">
        <v>551</v>
      </c>
      <c r="K246" t="str">
        <f t="shared" si="14"/>
        <v>NIFTYWEEKLY17100CE44834</v>
      </c>
      <c r="L246">
        <v>1</v>
      </c>
      <c r="M246">
        <f t="shared" si="15"/>
        <v>1</v>
      </c>
      <c r="U246" s="2"/>
    </row>
    <row r="247" spans="2:22" x14ac:dyDescent="0.45">
      <c r="B247" s="3">
        <v>44825</v>
      </c>
      <c r="C247" t="s">
        <v>542</v>
      </c>
      <c r="D247" t="str">
        <f t="shared" si="13"/>
        <v>NIFTYWEEKLY17800CE44825</v>
      </c>
      <c r="E247">
        <v>1</v>
      </c>
      <c r="F247">
        <f t="shared" si="12"/>
        <v>1</v>
      </c>
      <c r="I247" s="2">
        <v>44837</v>
      </c>
      <c r="J247" t="s">
        <v>559</v>
      </c>
      <c r="K247" t="str">
        <f t="shared" si="14"/>
        <v>NIFTYWEEKLY17050CE44837</v>
      </c>
      <c r="L247">
        <v>1</v>
      </c>
      <c r="M247">
        <f t="shared" si="15"/>
        <v>1</v>
      </c>
      <c r="U247" s="2"/>
      <c r="V247" s="6"/>
    </row>
    <row r="248" spans="2:22" x14ac:dyDescent="0.45">
      <c r="B248" s="3">
        <v>44825</v>
      </c>
      <c r="C248" t="s">
        <v>612</v>
      </c>
      <c r="D248" t="str">
        <f t="shared" si="13"/>
        <v>NIFTYWEEKLY17650PE44825</v>
      </c>
      <c r="E248">
        <v>1</v>
      </c>
      <c r="F248">
        <f t="shared" si="12"/>
        <v>1</v>
      </c>
      <c r="I248" s="2">
        <v>44837</v>
      </c>
      <c r="J248" t="s">
        <v>555</v>
      </c>
      <c r="K248" t="str">
        <f t="shared" si="14"/>
        <v>NIFTYWEEKLY16900PE44837</v>
      </c>
      <c r="L248">
        <v>1</v>
      </c>
      <c r="M248">
        <f t="shared" si="15"/>
        <v>1</v>
      </c>
      <c r="U248" s="2"/>
      <c r="V248" s="6"/>
    </row>
    <row r="249" spans="2:22" x14ac:dyDescent="0.45">
      <c r="B249" s="3">
        <v>44825</v>
      </c>
      <c r="C249" t="s">
        <v>544</v>
      </c>
      <c r="D249" t="str">
        <f t="shared" si="13"/>
        <v>NIFTYWEEKLY17700PE44825</v>
      </c>
      <c r="E249">
        <v>1</v>
      </c>
      <c r="F249">
        <f t="shared" si="12"/>
        <v>1</v>
      </c>
      <c r="I249" s="2">
        <v>44837</v>
      </c>
      <c r="J249" t="s">
        <v>555</v>
      </c>
      <c r="K249" t="str">
        <f t="shared" si="14"/>
        <v>NIFTYWEEKLY16900PE44837</v>
      </c>
      <c r="L249">
        <v>1</v>
      </c>
      <c r="M249">
        <f t="shared" si="15"/>
        <v>1</v>
      </c>
      <c r="U249" s="2"/>
    </row>
    <row r="250" spans="2:22" x14ac:dyDescent="0.45">
      <c r="B250" s="3">
        <v>44826</v>
      </c>
      <c r="C250" t="s">
        <v>534</v>
      </c>
      <c r="D250" t="str">
        <f t="shared" si="13"/>
        <v>NIFTYWEEKLY17650CE44826</v>
      </c>
      <c r="E250">
        <v>1</v>
      </c>
      <c r="F250">
        <f t="shared" si="12"/>
        <v>1</v>
      </c>
      <c r="I250" s="2">
        <v>44837</v>
      </c>
      <c r="J250" t="s">
        <v>662</v>
      </c>
      <c r="K250" t="str">
        <f t="shared" si="14"/>
        <v>NIFTYWEEKLY16850PE44837</v>
      </c>
      <c r="L250">
        <v>1</v>
      </c>
      <c r="M250">
        <f t="shared" si="15"/>
        <v>1</v>
      </c>
      <c r="U250" s="2"/>
    </row>
    <row r="251" spans="2:22" x14ac:dyDescent="0.45">
      <c r="B251" s="3">
        <v>44827</v>
      </c>
      <c r="C251" t="s">
        <v>547</v>
      </c>
      <c r="D251" t="str">
        <f t="shared" si="13"/>
        <v>NIFTYWEEKLY17450PE44827</v>
      </c>
      <c r="E251">
        <v>1</v>
      </c>
      <c r="F251">
        <f t="shared" si="12"/>
        <v>1</v>
      </c>
      <c r="I251" s="2">
        <v>44838</v>
      </c>
      <c r="J251" t="s">
        <v>557</v>
      </c>
      <c r="K251" t="str">
        <f t="shared" si="14"/>
        <v>NIFTYWEEKLY17250CE44838</v>
      </c>
      <c r="L251">
        <v>1</v>
      </c>
      <c r="M251">
        <f t="shared" si="15"/>
        <v>1</v>
      </c>
      <c r="U251" s="2"/>
      <c r="V251" s="6"/>
    </row>
    <row r="252" spans="2:22" x14ac:dyDescent="0.45">
      <c r="B252" s="3">
        <v>44827</v>
      </c>
      <c r="C252" t="s">
        <v>545</v>
      </c>
      <c r="D252" t="str">
        <f t="shared" si="13"/>
        <v>NIFTYWEEKLY17500PE44827</v>
      </c>
      <c r="E252">
        <v>1</v>
      </c>
      <c r="F252">
        <f t="shared" si="12"/>
        <v>1</v>
      </c>
      <c r="I252" s="2">
        <v>44838</v>
      </c>
      <c r="J252" t="s">
        <v>557</v>
      </c>
      <c r="K252" t="str">
        <f t="shared" si="14"/>
        <v>NIFTYWEEKLY17250CE44838</v>
      </c>
      <c r="L252">
        <v>1</v>
      </c>
      <c r="M252">
        <f t="shared" si="15"/>
        <v>1</v>
      </c>
      <c r="U252" s="2"/>
      <c r="V252" s="6"/>
    </row>
    <row r="253" spans="2:22" x14ac:dyDescent="0.45">
      <c r="B253" s="3">
        <v>44827</v>
      </c>
      <c r="C253" t="s">
        <v>642</v>
      </c>
      <c r="D253" t="str">
        <f t="shared" si="13"/>
        <v>NIFTYWEEKLY17400PE44827</v>
      </c>
      <c r="E253">
        <v>1</v>
      </c>
      <c r="F253">
        <f t="shared" si="12"/>
        <v>1</v>
      </c>
      <c r="I253" s="2">
        <v>44844</v>
      </c>
      <c r="J253" t="s">
        <v>557</v>
      </c>
      <c r="K253" t="str">
        <f t="shared" si="14"/>
        <v>NIFTYWEEKLY17250CE44844</v>
      </c>
      <c r="L253">
        <v>1</v>
      </c>
      <c r="M253">
        <f t="shared" si="15"/>
        <v>1</v>
      </c>
      <c r="U253" s="2"/>
      <c r="V253" s="6"/>
    </row>
    <row r="254" spans="2:22" x14ac:dyDescent="0.45">
      <c r="B254" s="3">
        <v>44827</v>
      </c>
      <c r="C254" t="s">
        <v>547</v>
      </c>
      <c r="D254" t="str">
        <f t="shared" si="13"/>
        <v>NIFTYWEEKLY17450PE44827</v>
      </c>
      <c r="E254">
        <v>1</v>
      </c>
      <c r="F254">
        <f t="shared" si="12"/>
        <v>1</v>
      </c>
      <c r="I254" s="2">
        <v>44844</v>
      </c>
      <c r="J254" t="s">
        <v>557</v>
      </c>
      <c r="K254" t="str">
        <f t="shared" si="14"/>
        <v>NIFTYWEEKLY17250CE44844</v>
      </c>
      <c r="L254">
        <v>1</v>
      </c>
      <c r="M254">
        <f t="shared" si="15"/>
        <v>1</v>
      </c>
      <c r="U254" s="2"/>
    </row>
    <row r="255" spans="2:22" x14ac:dyDescent="0.45">
      <c r="B255" s="3">
        <v>44830</v>
      </c>
      <c r="C255" t="s">
        <v>556</v>
      </c>
      <c r="D255" t="str">
        <f t="shared" si="13"/>
        <v>NIFTYWEEKLY17000PE44830</v>
      </c>
      <c r="E255">
        <v>1</v>
      </c>
      <c r="F255">
        <f t="shared" si="12"/>
        <v>1</v>
      </c>
      <c r="I255" s="2">
        <v>44844</v>
      </c>
      <c r="J255" t="s">
        <v>552</v>
      </c>
      <c r="K255" t="str">
        <f t="shared" si="14"/>
        <v>NIFTYWEEKLY17300CE44844</v>
      </c>
      <c r="L255">
        <v>1</v>
      </c>
      <c r="M255">
        <f t="shared" si="15"/>
        <v>1</v>
      </c>
      <c r="U255" s="2"/>
    </row>
    <row r="256" spans="2:22" x14ac:dyDescent="0.45">
      <c r="B256" s="3">
        <v>44830</v>
      </c>
      <c r="C256" t="s">
        <v>549</v>
      </c>
      <c r="D256" t="str">
        <f t="shared" si="13"/>
        <v>NIFTYWEEKLY17050PE44830</v>
      </c>
      <c r="E256">
        <v>1</v>
      </c>
      <c r="F256">
        <f t="shared" si="12"/>
        <v>1</v>
      </c>
      <c r="I256" s="2">
        <v>44844</v>
      </c>
      <c r="J256" t="s">
        <v>552</v>
      </c>
      <c r="K256" t="str">
        <f t="shared" si="14"/>
        <v>NIFTYWEEKLY17300CE44844</v>
      </c>
      <c r="L256">
        <v>1</v>
      </c>
      <c r="M256">
        <f t="shared" si="15"/>
        <v>1</v>
      </c>
      <c r="U256" s="2"/>
      <c r="V256" s="6"/>
    </row>
    <row r="257" spans="2:22" x14ac:dyDescent="0.45">
      <c r="B257" s="3">
        <v>44830</v>
      </c>
      <c r="C257" t="s">
        <v>556</v>
      </c>
      <c r="D257" t="str">
        <f t="shared" si="13"/>
        <v>NIFTYWEEKLY17000PE44830</v>
      </c>
      <c r="E257">
        <v>1</v>
      </c>
      <c r="F257">
        <f t="shared" si="12"/>
        <v>1</v>
      </c>
      <c r="I257" s="2">
        <v>44845</v>
      </c>
      <c r="J257" t="s">
        <v>558</v>
      </c>
      <c r="K257" t="str">
        <f t="shared" si="14"/>
        <v>NIFTYWEEKLY17150PE44845</v>
      </c>
      <c r="L257">
        <v>1</v>
      </c>
      <c r="M257">
        <f t="shared" si="15"/>
        <v>1</v>
      </c>
      <c r="U257" s="2"/>
      <c r="V257" s="6"/>
    </row>
    <row r="258" spans="2:22" x14ac:dyDescent="0.45">
      <c r="B258" s="3">
        <v>44831</v>
      </c>
      <c r="C258" t="s">
        <v>556</v>
      </c>
      <c r="D258" t="str">
        <f t="shared" si="13"/>
        <v>NIFTYWEEKLY17000PE44831</v>
      </c>
      <c r="E258">
        <v>1</v>
      </c>
      <c r="F258">
        <f t="shared" si="12"/>
        <v>1</v>
      </c>
      <c r="I258" s="2">
        <v>44845</v>
      </c>
      <c r="J258" t="s">
        <v>548</v>
      </c>
      <c r="K258" t="str">
        <f t="shared" si="14"/>
        <v>NIFTYWEEKLY17100PE44845</v>
      </c>
      <c r="L258">
        <v>1</v>
      </c>
      <c r="M258">
        <f t="shared" si="15"/>
        <v>1</v>
      </c>
      <c r="U258" s="2"/>
      <c r="V258" s="6"/>
    </row>
    <row r="259" spans="2:22" x14ac:dyDescent="0.45">
      <c r="B259" s="3">
        <v>44832</v>
      </c>
      <c r="C259" t="s">
        <v>561</v>
      </c>
      <c r="D259" t="str">
        <f t="shared" si="13"/>
        <v>NIFTYWEEKLY16950CE44832</v>
      </c>
      <c r="E259">
        <v>1</v>
      </c>
      <c r="F259">
        <f t="shared" si="12"/>
        <v>1</v>
      </c>
      <c r="I259" s="2">
        <v>44845</v>
      </c>
      <c r="J259" t="s">
        <v>549</v>
      </c>
      <c r="K259" t="str">
        <f t="shared" si="14"/>
        <v>NIFTYWEEKLY17050PE44845</v>
      </c>
      <c r="L259">
        <v>1</v>
      </c>
      <c r="M259">
        <f t="shared" si="15"/>
        <v>1</v>
      </c>
      <c r="U259" s="2"/>
    </row>
    <row r="260" spans="2:22" x14ac:dyDescent="0.45">
      <c r="B260" s="3">
        <v>44832</v>
      </c>
      <c r="C260" t="s">
        <v>619</v>
      </c>
      <c r="D260" t="str">
        <f t="shared" si="13"/>
        <v>NIFTYWEEKLY17000CE44832</v>
      </c>
      <c r="E260">
        <v>1</v>
      </c>
      <c r="F260">
        <f t="shared" ref="F260:F323" si="16">IFERROR(VLOOKUP(D260,$K$4:$L$333,2,0),0)</f>
        <v>1</v>
      </c>
      <c r="I260" s="2">
        <v>44845</v>
      </c>
      <c r="J260" t="s">
        <v>556</v>
      </c>
      <c r="K260" t="str">
        <f t="shared" si="14"/>
        <v>NIFTYWEEKLY17000PE44845</v>
      </c>
      <c r="L260">
        <v>1</v>
      </c>
      <c r="M260">
        <f t="shared" si="15"/>
        <v>0</v>
      </c>
      <c r="U260" s="2"/>
      <c r="V260" s="6"/>
    </row>
    <row r="261" spans="2:22" x14ac:dyDescent="0.45">
      <c r="B261" s="3">
        <v>44832</v>
      </c>
      <c r="C261" t="s">
        <v>619</v>
      </c>
      <c r="D261" t="str">
        <f t="shared" ref="D261:D324" si="17">C261&amp;B261</f>
        <v>NIFTYWEEKLY17000CE44832</v>
      </c>
      <c r="E261">
        <v>1</v>
      </c>
      <c r="F261">
        <f t="shared" si="16"/>
        <v>1</v>
      </c>
      <c r="I261" s="2">
        <v>44846</v>
      </c>
      <c r="J261" t="s">
        <v>551</v>
      </c>
      <c r="K261" t="str">
        <f t="shared" ref="K261:K324" si="18">J261&amp;I261</f>
        <v>NIFTYWEEKLY17100CE44846</v>
      </c>
      <c r="L261">
        <v>1</v>
      </c>
      <c r="M261">
        <f t="shared" ref="M261:M307" si="19">IFERROR(VLOOKUP(K261,$D$4:$E$335,2,0),0)</f>
        <v>1</v>
      </c>
      <c r="U261" s="2"/>
      <c r="V261" s="6"/>
    </row>
    <row r="262" spans="2:22" x14ac:dyDescent="0.45">
      <c r="B262" s="3">
        <v>44833</v>
      </c>
      <c r="C262" t="s">
        <v>620</v>
      </c>
      <c r="D262" t="str">
        <f t="shared" si="17"/>
        <v>NIFTYWEEKLY16800PE44833</v>
      </c>
      <c r="E262">
        <v>1</v>
      </c>
      <c r="F262">
        <f t="shared" si="16"/>
        <v>1</v>
      </c>
      <c r="I262" s="2">
        <v>44846</v>
      </c>
      <c r="J262" t="s">
        <v>551</v>
      </c>
      <c r="K262" t="str">
        <f t="shared" si="18"/>
        <v>NIFTYWEEKLY17100CE44846</v>
      </c>
      <c r="L262">
        <v>1</v>
      </c>
      <c r="M262">
        <f t="shared" si="19"/>
        <v>1</v>
      </c>
      <c r="U262" s="2"/>
    </row>
    <row r="263" spans="2:22" x14ac:dyDescent="0.45">
      <c r="B263" s="3">
        <v>44833</v>
      </c>
      <c r="C263" t="s">
        <v>555</v>
      </c>
      <c r="D263" t="str">
        <f t="shared" si="17"/>
        <v>NIFTYWEEKLY16900PE44833</v>
      </c>
      <c r="E263">
        <v>1</v>
      </c>
      <c r="F263">
        <f t="shared" si="16"/>
        <v>1</v>
      </c>
      <c r="I263" s="2">
        <v>44846</v>
      </c>
      <c r="J263" t="s">
        <v>550</v>
      </c>
      <c r="K263" t="str">
        <f t="shared" si="18"/>
        <v>NIFTYWEEKLY17150CE44846</v>
      </c>
      <c r="L263">
        <v>1</v>
      </c>
      <c r="M263">
        <f t="shared" si="19"/>
        <v>1</v>
      </c>
      <c r="U263" s="2"/>
    </row>
    <row r="264" spans="2:22" x14ac:dyDescent="0.45">
      <c r="B264" s="3">
        <v>44833</v>
      </c>
      <c r="C264" t="s">
        <v>662</v>
      </c>
      <c r="D264" t="str">
        <f t="shared" si="17"/>
        <v>NIFTYWEEKLY16850PE44833</v>
      </c>
      <c r="E264">
        <v>1</v>
      </c>
      <c r="F264">
        <f t="shared" si="16"/>
        <v>1</v>
      </c>
      <c r="I264" s="2">
        <v>44847</v>
      </c>
      <c r="J264" t="s">
        <v>549</v>
      </c>
      <c r="K264" t="str">
        <f t="shared" si="18"/>
        <v>NIFTYWEEKLY17050PE44847</v>
      </c>
      <c r="L264">
        <v>1</v>
      </c>
      <c r="M264">
        <f t="shared" si="19"/>
        <v>1</v>
      </c>
      <c r="U264" s="2"/>
      <c r="V264" s="6"/>
    </row>
    <row r="265" spans="2:22" x14ac:dyDescent="0.45">
      <c r="B265" s="3">
        <v>44833</v>
      </c>
      <c r="C265" t="s">
        <v>555</v>
      </c>
      <c r="D265" t="str">
        <f t="shared" si="17"/>
        <v>NIFTYWEEKLY16900PE44833</v>
      </c>
      <c r="E265">
        <v>1</v>
      </c>
      <c r="F265">
        <f t="shared" si="16"/>
        <v>1</v>
      </c>
      <c r="I265" s="2">
        <v>44847</v>
      </c>
      <c r="J265" t="s">
        <v>556</v>
      </c>
      <c r="K265" t="str">
        <f t="shared" si="18"/>
        <v>NIFTYWEEKLY17000PE44847</v>
      </c>
      <c r="L265">
        <v>1</v>
      </c>
      <c r="M265">
        <f t="shared" si="19"/>
        <v>1</v>
      </c>
      <c r="U265" s="2"/>
    </row>
    <row r="266" spans="2:22" x14ac:dyDescent="0.45">
      <c r="B266" s="3">
        <v>44834</v>
      </c>
      <c r="C266" t="s">
        <v>561</v>
      </c>
      <c r="D266" t="str">
        <f t="shared" si="17"/>
        <v>NIFTYWEEKLY16950CE44834</v>
      </c>
      <c r="E266">
        <v>1</v>
      </c>
      <c r="F266">
        <f t="shared" si="16"/>
        <v>1</v>
      </c>
      <c r="I266" s="2">
        <v>44848</v>
      </c>
      <c r="J266" t="s">
        <v>647</v>
      </c>
      <c r="K266" t="str">
        <f t="shared" si="18"/>
        <v>NIFTYWEEKLY17200PE44848</v>
      </c>
      <c r="L266">
        <v>1</v>
      </c>
      <c r="M266">
        <f t="shared" si="19"/>
        <v>0</v>
      </c>
      <c r="U266" s="2"/>
    </row>
    <row r="267" spans="2:22" x14ac:dyDescent="0.45">
      <c r="B267" s="3">
        <v>44834</v>
      </c>
      <c r="C267" t="s">
        <v>619</v>
      </c>
      <c r="D267" t="str">
        <f t="shared" si="17"/>
        <v>NIFTYWEEKLY17000CE44834</v>
      </c>
      <c r="E267">
        <v>1</v>
      </c>
      <c r="F267">
        <f t="shared" si="16"/>
        <v>1</v>
      </c>
      <c r="I267" s="2">
        <v>44851</v>
      </c>
      <c r="J267" t="s">
        <v>552</v>
      </c>
      <c r="K267" t="str">
        <f t="shared" si="18"/>
        <v>NIFTYWEEKLY17300CE44851</v>
      </c>
      <c r="L267">
        <v>1</v>
      </c>
      <c r="M267">
        <f t="shared" si="19"/>
        <v>1</v>
      </c>
      <c r="U267" s="2"/>
      <c r="V267" s="6"/>
    </row>
    <row r="268" spans="2:22" x14ac:dyDescent="0.45">
      <c r="B268" s="3">
        <v>44834</v>
      </c>
      <c r="C268" t="s">
        <v>559</v>
      </c>
      <c r="D268" t="str">
        <f t="shared" si="17"/>
        <v>NIFTYWEEKLY17050CE44834</v>
      </c>
      <c r="E268">
        <v>1</v>
      </c>
      <c r="F268">
        <f t="shared" si="16"/>
        <v>1</v>
      </c>
      <c r="I268" s="2">
        <v>44851</v>
      </c>
      <c r="J268" t="s">
        <v>557</v>
      </c>
      <c r="K268" t="str">
        <f t="shared" si="18"/>
        <v>NIFTYWEEKLY17250CE44851</v>
      </c>
      <c r="L268">
        <v>1</v>
      </c>
      <c r="M268">
        <f t="shared" si="19"/>
        <v>0</v>
      </c>
      <c r="U268" s="2"/>
      <c r="V268" s="6"/>
    </row>
    <row r="269" spans="2:22" x14ac:dyDescent="0.45">
      <c r="B269" s="3">
        <v>44834</v>
      </c>
      <c r="C269" t="s">
        <v>551</v>
      </c>
      <c r="D269" t="str">
        <f t="shared" si="17"/>
        <v>NIFTYWEEKLY17100CE44834</v>
      </c>
      <c r="E269">
        <v>1</v>
      </c>
      <c r="F269">
        <f t="shared" si="16"/>
        <v>1</v>
      </c>
      <c r="I269" s="2">
        <v>44851</v>
      </c>
      <c r="J269" t="s">
        <v>552</v>
      </c>
      <c r="K269" t="str">
        <f t="shared" si="18"/>
        <v>NIFTYWEEKLY17300CE44851</v>
      </c>
      <c r="L269">
        <v>1</v>
      </c>
      <c r="M269">
        <f t="shared" si="19"/>
        <v>1</v>
      </c>
      <c r="U269" s="2"/>
      <c r="V269" s="6"/>
    </row>
    <row r="270" spans="2:22" x14ac:dyDescent="0.45">
      <c r="B270" s="3">
        <v>44837</v>
      </c>
      <c r="C270" t="s">
        <v>555</v>
      </c>
      <c r="D270" t="str">
        <f t="shared" si="17"/>
        <v>NIFTYWEEKLY16900PE44837</v>
      </c>
      <c r="E270">
        <v>1</v>
      </c>
      <c r="F270">
        <f t="shared" si="16"/>
        <v>1</v>
      </c>
      <c r="I270" s="2">
        <v>44852</v>
      </c>
      <c r="J270" t="s">
        <v>610</v>
      </c>
      <c r="K270" t="str">
        <f t="shared" si="18"/>
        <v>NIFTYWEEKLY17500CE44852</v>
      </c>
      <c r="L270">
        <v>1</v>
      </c>
      <c r="M270">
        <f t="shared" si="19"/>
        <v>1</v>
      </c>
      <c r="U270" s="2"/>
    </row>
    <row r="271" spans="2:22" x14ac:dyDescent="0.45">
      <c r="B271" s="3">
        <v>44837</v>
      </c>
      <c r="C271" t="s">
        <v>559</v>
      </c>
      <c r="D271" t="str">
        <f t="shared" si="17"/>
        <v>NIFTYWEEKLY17050CE44837</v>
      </c>
      <c r="E271">
        <v>1</v>
      </c>
      <c r="F271">
        <f t="shared" si="16"/>
        <v>1</v>
      </c>
      <c r="I271" s="2">
        <v>44853</v>
      </c>
      <c r="J271" t="s">
        <v>545</v>
      </c>
      <c r="K271" t="str">
        <f t="shared" si="18"/>
        <v>NIFTYWEEKLY17500PE44853</v>
      </c>
      <c r="L271">
        <v>1</v>
      </c>
      <c r="M271">
        <f t="shared" si="19"/>
        <v>0</v>
      </c>
      <c r="U271" s="2"/>
    </row>
    <row r="272" spans="2:22" x14ac:dyDescent="0.45">
      <c r="B272" s="3">
        <v>44837</v>
      </c>
      <c r="C272" t="s">
        <v>662</v>
      </c>
      <c r="D272" t="str">
        <f t="shared" si="17"/>
        <v>NIFTYWEEKLY16850PE44837</v>
      </c>
      <c r="E272">
        <v>1</v>
      </c>
      <c r="F272">
        <f t="shared" si="16"/>
        <v>1</v>
      </c>
      <c r="I272" s="2">
        <v>44854</v>
      </c>
      <c r="J272" t="s">
        <v>610</v>
      </c>
      <c r="K272" t="str">
        <f t="shared" si="18"/>
        <v>NIFTYWEEKLY17500CE44854</v>
      </c>
      <c r="L272">
        <v>1</v>
      </c>
      <c r="M272">
        <f t="shared" si="19"/>
        <v>1</v>
      </c>
      <c r="U272" s="2"/>
      <c r="V272" s="6"/>
    </row>
    <row r="273" spans="2:21" x14ac:dyDescent="0.45">
      <c r="B273" s="3">
        <v>44837</v>
      </c>
      <c r="C273" t="s">
        <v>555</v>
      </c>
      <c r="D273" t="str">
        <f t="shared" si="17"/>
        <v>NIFTYWEEKLY16900PE44837</v>
      </c>
      <c r="E273">
        <v>1</v>
      </c>
      <c r="F273">
        <f t="shared" si="16"/>
        <v>1</v>
      </c>
      <c r="I273" s="2">
        <v>44855</v>
      </c>
      <c r="J273" t="s">
        <v>546</v>
      </c>
      <c r="K273" t="str">
        <f t="shared" si="18"/>
        <v>NIFTYWEEKLY17550PE44855</v>
      </c>
      <c r="L273">
        <v>1</v>
      </c>
      <c r="M273">
        <f t="shared" si="19"/>
        <v>0</v>
      </c>
      <c r="U273" s="2"/>
    </row>
    <row r="274" spans="2:21" x14ac:dyDescent="0.45">
      <c r="B274" s="3">
        <v>44838</v>
      </c>
      <c r="C274" t="s">
        <v>557</v>
      </c>
      <c r="D274" t="str">
        <f t="shared" si="17"/>
        <v>NIFTYWEEKLY17250CE44838</v>
      </c>
      <c r="E274">
        <v>1</v>
      </c>
      <c r="F274">
        <f t="shared" si="16"/>
        <v>1</v>
      </c>
      <c r="I274" s="2">
        <v>44859</v>
      </c>
      <c r="J274" t="s">
        <v>544</v>
      </c>
      <c r="K274" t="str">
        <f t="shared" si="18"/>
        <v>NIFTYWEEKLY17700PE44859</v>
      </c>
      <c r="L274">
        <v>1</v>
      </c>
      <c r="M274">
        <f t="shared" si="19"/>
        <v>1</v>
      </c>
      <c r="U274" s="2"/>
    </row>
    <row r="275" spans="2:21" x14ac:dyDescent="0.45">
      <c r="B275" s="3">
        <v>44838</v>
      </c>
      <c r="C275" t="s">
        <v>552</v>
      </c>
      <c r="D275" t="str">
        <f t="shared" si="17"/>
        <v>NIFTYWEEKLY17300CE44838</v>
      </c>
      <c r="E275">
        <v>1</v>
      </c>
      <c r="F275">
        <f t="shared" si="16"/>
        <v>0</v>
      </c>
      <c r="I275" s="2">
        <v>44859</v>
      </c>
      <c r="J275" t="s">
        <v>612</v>
      </c>
      <c r="K275" t="str">
        <f t="shared" si="18"/>
        <v>NIFTYWEEKLY17650PE44859</v>
      </c>
      <c r="L275">
        <v>1</v>
      </c>
      <c r="M275">
        <f t="shared" si="19"/>
        <v>1</v>
      </c>
      <c r="U275" s="2"/>
    </row>
    <row r="276" spans="2:21" x14ac:dyDescent="0.45">
      <c r="B276" s="3">
        <v>44838</v>
      </c>
      <c r="C276" t="s">
        <v>557</v>
      </c>
      <c r="D276" t="str">
        <f t="shared" si="17"/>
        <v>NIFTYWEEKLY17250CE44838</v>
      </c>
      <c r="E276">
        <v>1</v>
      </c>
      <c r="F276">
        <f t="shared" si="16"/>
        <v>1</v>
      </c>
      <c r="I276" s="2">
        <v>44859</v>
      </c>
      <c r="J276" t="s">
        <v>612</v>
      </c>
      <c r="K276" t="str">
        <f t="shared" si="18"/>
        <v>NIFTYWEEKLY17650PE44859</v>
      </c>
      <c r="L276">
        <v>1</v>
      </c>
      <c r="M276">
        <f t="shared" si="19"/>
        <v>1</v>
      </c>
      <c r="U276" s="2"/>
    </row>
    <row r="277" spans="2:21" x14ac:dyDescent="0.45">
      <c r="B277" s="3">
        <v>44838</v>
      </c>
      <c r="C277" t="s">
        <v>552</v>
      </c>
      <c r="D277" t="str">
        <f t="shared" si="17"/>
        <v>NIFTYWEEKLY17300CE44838</v>
      </c>
      <c r="E277">
        <v>1</v>
      </c>
      <c r="F277">
        <f t="shared" si="16"/>
        <v>0</v>
      </c>
      <c r="I277" s="2">
        <v>44865</v>
      </c>
      <c r="J277" t="s">
        <v>614</v>
      </c>
      <c r="K277" t="str">
        <f t="shared" si="18"/>
        <v>NIFTYWEEKLY17950CE44865</v>
      </c>
      <c r="L277">
        <v>1</v>
      </c>
      <c r="M277">
        <f t="shared" si="19"/>
        <v>1</v>
      </c>
      <c r="U277" s="2"/>
    </row>
    <row r="278" spans="2:21" x14ac:dyDescent="0.45">
      <c r="B278" s="3">
        <v>44844</v>
      </c>
      <c r="C278" t="s">
        <v>557</v>
      </c>
      <c r="D278" t="str">
        <f t="shared" si="17"/>
        <v>NIFTYWEEKLY17250CE44844</v>
      </c>
      <c r="E278">
        <v>1</v>
      </c>
      <c r="F278">
        <f t="shared" si="16"/>
        <v>1</v>
      </c>
      <c r="I278" s="2">
        <v>44865</v>
      </c>
      <c r="J278" t="s">
        <v>538</v>
      </c>
      <c r="K278" t="str">
        <f t="shared" si="18"/>
        <v>NIFTYWEEKLY18000CE44865</v>
      </c>
      <c r="L278">
        <v>1</v>
      </c>
      <c r="M278">
        <f t="shared" si="19"/>
        <v>1</v>
      </c>
      <c r="U278" s="2"/>
    </row>
    <row r="279" spans="2:21" x14ac:dyDescent="0.45">
      <c r="B279" s="3">
        <v>44844</v>
      </c>
      <c r="C279" t="s">
        <v>552</v>
      </c>
      <c r="D279" t="str">
        <f t="shared" si="17"/>
        <v>NIFTYWEEKLY17300CE44844</v>
      </c>
      <c r="E279">
        <v>1</v>
      </c>
      <c r="F279">
        <f t="shared" si="16"/>
        <v>1</v>
      </c>
      <c r="I279" s="2">
        <v>44865</v>
      </c>
      <c r="J279" t="s">
        <v>538</v>
      </c>
      <c r="K279" t="str">
        <f t="shared" si="18"/>
        <v>NIFTYWEEKLY18000CE44865</v>
      </c>
      <c r="L279">
        <v>1</v>
      </c>
      <c r="M279">
        <f t="shared" si="19"/>
        <v>1</v>
      </c>
      <c r="U279" s="2"/>
    </row>
    <row r="280" spans="2:21" x14ac:dyDescent="0.45">
      <c r="B280" s="3">
        <v>44844</v>
      </c>
      <c r="C280" t="s">
        <v>557</v>
      </c>
      <c r="D280" t="str">
        <f t="shared" si="17"/>
        <v>NIFTYWEEKLY17250CE44844</v>
      </c>
      <c r="E280">
        <v>1</v>
      </c>
      <c r="F280">
        <f t="shared" si="16"/>
        <v>1</v>
      </c>
      <c r="I280" s="2">
        <v>44866</v>
      </c>
      <c r="J280" t="s">
        <v>621</v>
      </c>
      <c r="K280" t="str">
        <f t="shared" si="18"/>
        <v>NIFTYWEEKLY18150CE44866</v>
      </c>
      <c r="L280">
        <v>1</v>
      </c>
      <c r="M280">
        <f t="shared" si="19"/>
        <v>1</v>
      </c>
      <c r="U280" s="2"/>
    </row>
    <row r="281" spans="2:21" x14ac:dyDescent="0.45">
      <c r="B281" s="3">
        <v>44844</v>
      </c>
      <c r="C281" t="s">
        <v>552</v>
      </c>
      <c r="D281" t="str">
        <f t="shared" si="17"/>
        <v>NIFTYWEEKLY17300CE44844</v>
      </c>
      <c r="E281">
        <v>1</v>
      </c>
      <c r="F281">
        <f t="shared" si="16"/>
        <v>1</v>
      </c>
      <c r="I281" s="2">
        <v>44867</v>
      </c>
      <c r="J281" t="s">
        <v>622</v>
      </c>
      <c r="K281" t="str">
        <f t="shared" si="18"/>
        <v>NIFTYWEEKLY18100PE44867</v>
      </c>
      <c r="L281">
        <v>1</v>
      </c>
      <c r="M281">
        <f t="shared" si="19"/>
        <v>1</v>
      </c>
      <c r="U281" s="2"/>
    </row>
    <row r="282" spans="2:21" x14ac:dyDescent="0.45">
      <c r="B282" s="3">
        <v>44845</v>
      </c>
      <c r="C282" t="s">
        <v>548</v>
      </c>
      <c r="D282" t="str">
        <f t="shared" si="17"/>
        <v>NIFTYWEEKLY17100PE44845</v>
      </c>
      <c r="E282">
        <v>1</v>
      </c>
      <c r="F282">
        <f t="shared" si="16"/>
        <v>1</v>
      </c>
      <c r="I282" s="2">
        <v>44867</v>
      </c>
      <c r="J282" t="s">
        <v>623</v>
      </c>
      <c r="K282" t="str">
        <f t="shared" si="18"/>
        <v>NIFTYWEEKLY18050PE44867</v>
      </c>
      <c r="L282">
        <v>1</v>
      </c>
      <c r="M282">
        <f t="shared" si="19"/>
        <v>1</v>
      </c>
      <c r="U282" s="2"/>
    </row>
    <row r="283" spans="2:21" x14ac:dyDescent="0.45">
      <c r="B283" s="3">
        <v>44845</v>
      </c>
      <c r="C283" t="s">
        <v>558</v>
      </c>
      <c r="D283" t="str">
        <f t="shared" si="17"/>
        <v>NIFTYWEEKLY17150PE44845</v>
      </c>
      <c r="E283">
        <v>1</v>
      </c>
      <c r="F283">
        <f t="shared" si="16"/>
        <v>1</v>
      </c>
      <c r="I283" s="2">
        <v>44872</v>
      </c>
      <c r="J283" t="s">
        <v>622</v>
      </c>
      <c r="K283" t="str">
        <f t="shared" si="18"/>
        <v>NIFTYWEEKLY18100PE44872</v>
      </c>
      <c r="L283">
        <v>1</v>
      </c>
      <c r="M283">
        <f t="shared" si="19"/>
        <v>1</v>
      </c>
      <c r="U283" s="2"/>
    </row>
    <row r="284" spans="2:21" x14ac:dyDescent="0.45">
      <c r="B284" s="3">
        <v>44845</v>
      </c>
      <c r="C284" t="s">
        <v>549</v>
      </c>
      <c r="D284" t="str">
        <f t="shared" si="17"/>
        <v>NIFTYWEEKLY17050PE44845</v>
      </c>
      <c r="E284">
        <v>1</v>
      </c>
      <c r="F284">
        <f t="shared" si="16"/>
        <v>1</v>
      </c>
      <c r="I284" s="2">
        <v>44872</v>
      </c>
      <c r="J284" t="s">
        <v>625</v>
      </c>
      <c r="K284" t="str">
        <f t="shared" si="18"/>
        <v>NIFTYWEEKLY18150PE44872</v>
      </c>
      <c r="L284">
        <v>1</v>
      </c>
      <c r="M284">
        <f t="shared" si="19"/>
        <v>1</v>
      </c>
      <c r="U284" s="2"/>
    </row>
    <row r="285" spans="2:21" x14ac:dyDescent="0.45">
      <c r="B285" s="3">
        <v>44845</v>
      </c>
      <c r="C285" t="s">
        <v>548</v>
      </c>
      <c r="D285" t="str">
        <f t="shared" si="17"/>
        <v>NIFTYWEEKLY17100PE44845</v>
      </c>
      <c r="E285">
        <v>1</v>
      </c>
      <c r="F285">
        <f t="shared" si="16"/>
        <v>1</v>
      </c>
      <c r="I285" s="2">
        <v>44872</v>
      </c>
      <c r="J285" t="s">
        <v>622</v>
      </c>
      <c r="K285" t="str">
        <f t="shared" si="18"/>
        <v>NIFTYWEEKLY18100PE44872</v>
      </c>
      <c r="L285">
        <v>1</v>
      </c>
      <c r="M285">
        <f t="shared" si="19"/>
        <v>1</v>
      </c>
      <c r="U285" s="2"/>
    </row>
    <row r="286" spans="2:21" x14ac:dyDescent="0.45">
      <c r="B286" s="3">
        <v>44846</v>
      </c>
      <c r="C286" t="s">
        <v>551</v>
      </c>
      <c r="D286" t="str">
        <f t="shared" si="17"/>
        <v>NIFTYWEEKLY17100CE44846</v>
      </c>
      <c r="E286">
        <v>1</v>
      </c>
      <c r="F286">
        <f t="shared" si="16"/>
        <v>1</v>
      </c>
      <c r="I286" s="2">
        <v>44872</v>
      </c>
      <c r="J286" t="s">
        <v>623</v>
      </c>
      <c r="K286" t="str">
        <f t="shared" si="18"/>
        <v>NIFTYWEEKLY18050PE44872</v>
      </c>
      <c r="L286">
        <v>1</v>
      </c>
      <c r="M286">
        <f t="shared" si="19"/>
        <v>1</v>
      </c>
      <c r="U286" s="2"/>
    </row>
    <row r="287" spans="2:21" x14ac:dyDescent="0.45">
      <c r="B287" s="3">
        <v>44846</v>
      </c>
      <c r="C287" t="s">
        <v>550</v>
      </c>
      <c r="D287" t="str">
        <f t="shared" si="17"/>
        <v>NIFTYWEEKLY17150CE44846</v>
      </c>
      <c r="E287">
        <v>1</v>
      </c>
      <c r="F287">
        <f t="shared" si="16"/>
        <v>1</v>
      </c>
      <c r="I287" s="2">
        <v>44874</v>
      </c>
      <c r="J287" t="s">
        <v>624</v>
      </c>
      <c r="K287" t="str">
        <f t="shared" si="18"/>
        <v>NIFTYWEEKLY18200PE44874</v>
      </c>
      <c r="L287">
        <v>1</v>
      </c>
      <c r="M287">
        <f t="shared" si="19"/>
        <v>1</v>
      </c>
      <c r="U287" s="2"/>
    </row>
    <row r="288" spans="2:21" x14ac:dyDescent="0.45">
      <c r="B288" s="3">
        <v>44846</v>
      </c>
      <c r="C288" t="s">
        <v>551</v>
      </c>
      <c r="D288" t="str">
        <f t="shared" si="17"/>
        <v>NIFTYWEEKLY17100CE44846</v>
      </c>
      <c r="E288">
        <v>1</v>
      </c>
      <c r="F288">
        <f t="shared" si="16"/>
        <v>1</v>
      </c>
      <c r="I288" s="2">
        <v>44874</v>
      </c>
      <c r="J288" t="s">
        <v>625</v>
      </c>
      <c r="K288" t="str">
        <f t="shared" si="18"/>
        <v>NIFTYWEEKLY18150PE44874</v>
      </c>
      <c r="L288">
        <v>1</v>
      </c>
      <c r="M288">
        <f t="shared" si="19"/>
        <v>1</v>
      </c>
      <c r="U288" s="2"/>
    </row>
    <row r="289" spans="2:21" x14ac:dyDescent="0.45">
      <c r="B289" s="3">
        <v>44846</v>
      </c>
      <c r="C289" t="s">
        <v>550</v>
      </c>
      <c r="D289" t="str">
        <f t="shared" si="17"/>
        <v>NIFTYWEEKLY17150CE44846</v>
      </c>
      <c r="E289">
        <v>1</v>
      </c>
      <c r="F289">
        <f t="shared" si="16"/>
        <v>1</v>
      </c>
      <c r="I289" s="2">
        <v>44874</v>
      </c>
      <c r="J289" t="s">
        <v>624</v>
      </c>
      <c r="K289" t="str">
        <f t="shared" si="18"/>
        <v>NIFTYWEEKLY18200PE44874</v>
      </c>
      <c r="L289">
        <v>1</v>
      </c>
      <c r="M289">
        <f t="shared" si="19"/>
        <v>1</v>
      </c>
      <c r="U289" s="2"/>
    </row>
    <row r="290" spans="2:21" x14ac:dyDescent="0.45">
      <c r="B290" s="3">
        <v>44847</v>
      </c>
      <c r="C290" t="s">
        <v>556</v>
      </c>
      <c r="D290" t="str">
        <f t="shared" si="17"/>
        <v>NIFTYWEEKLY17000PE44847</v>
      </c>
      <c r="E290">
        <v>1</v>
      </c>
      <c r="F290">
        <f t="shared" si="16"/>
        <v>1</v>
      </c>
      <c r="I290" s="2">
        <v>44874</v>
      </c>
      <c r="J290" t="s">
        <v>625</v>
      </c>
      <c r="K290" t="str">
        <f t="shared" si="18"/>
        <v>NIFTYWEEKLY18150PE44874</v>
      </c>
      <c r="L290">
        <v>1</v>
      </c>
      <c r="M290">
        <f t="shared" si="19"/>
        <v>1</v>
      </c>
      <c r="U290" s="2"/>
    </row>
    <row r="291" spans="2:21" x14ac:dyDescent="0.45">
      <c r="B291" s="3">
        <v>44847</v>
      </c>
      <c r="C291" t="s">
        <v>549</v>
      </c>
      <c r="D291" t="str">
        <f t="shared" si="17"/>
        <v>NIFTYWEEKLY17050PE44847</v>
      </c>
      <c r="E291">
        <v>1</v>
      </c>
      <c r="F291">
        <f t="shared" si="16"/>
        <v>1</v>
      </c>
      <c r="I291" s="2">
        <v>44875</v>
      </c>
      <c r="J291" t="s">
        <v>539</v>
      </c>
      <c r="K291" t="str">
        <f t="shared" si="18"/>
        <v>NIFTYWEEKLY18000PE44875</v>
      </c>
      <c r="L291">
        <v>1</v>
      </c>
      <c r="M291">
        <f t="shared" si="19"/>
        <v>1</v>
      </c>
      <c r="U291" s="2"/>
    </row>
    <row r="292" spans="2:21" x14ac:dyDescent="0.45">
      <c r="B292" s="3">
        <v>44851</v>
      </c>
      <c r="C292" t="s">
        <v>552</v>
      </c>
      <c r="D292" t="str">
        <f t="shared" si="17"/>
        <v>NIFTYWEEKLY17300CE44851</v>
      </c>
      <c r="E292">
        <v>1</v>
      </c>
      <c r="F292">
        <f t="shared" si="16"/>
        <v>1</v>
      </c>
      <c r="I292" s="2">
        <v>44876</v>
      </c>
      <c r="J292" t="s">
        <v>626</v>
      </c>
      <c r="K292" t="str">
        <f t="shared" si="18"/>
        <v>NIFTYWEEKLY18300CE44876</v>
      </c>
      <c r="L292">
        <v>1</v>
      </c>
      <c r="M292">
        <f t="shared" si="19"/>
        <v>1</v>
      </c>
      <c r="U292" s="2"/>
    </row>
    <row r="293" spans="2:21" x14ac:dyDescent="0.45">
      <c r="B293" s="3">
        <v>44851</v>
      </c>
      <c r="C293" t="s">
        <v>552</v>
      </c>
      <c r="D293" t="str">
        <f t="shared" si="17"/>
        <v>NIFTYWEEKLY17300CE44851</v>
      </c>
      <c r="E293">
        <v>1</v>
      </c>
      <c r="F293">
        <f t="shared" si="16"/>
        <v>1</v>
      </c>
      <c r="I293" s="2">
        <v>44876</v>
      </c>
      <c r="J293" t="s">
        <v>627</v>
      </c>
      <c r="K293" t="str">
        <f t="shared" si="18"/>
        <v>NIFTYWEEKLY18350CE44876</v>
      </c>
      <c r="L293">
        <v>1</v>
      </c>
      <c r="M293">
        <f t="shared" si="19"/>
        <v>1</v>
      </c>
      <c r="U293" s="2"/>
    </row>
    <row r="294" spans="2:21" x14ac:dyDescent="0.45">
      <c r="B294" s="3">
        <v>44852</v>
      </c>
      <c r="C294" t="s">
        <v>610</v>
      </c>
      <c r="D294" t="str">
        <f t="shared" si="17"/>
        <v>NIFTYWEEKLY17500CE44852</v>
      </c>
      <c r="E294">
        <v>1</v>
      </c>
      <c r="F294">
        <f t="shared" si="16"/>
        <v>1</v>
      </c>
      <c r="I294" s="2">
        <v>44879</v>
      </c>
      <c r="J294" t="s">
        <v>648</v>
      </c>
      <c r="K294" t="str">
        <f t="shared" si="18"/>
        <v>NIFTYWEEKLY18350PE44879</v>
      </c>
      <c r="L294">
        <v>1</v>
      </c>
      <c r="M294">
        <f t="shared" si="19"/>
        <v>1</v>
      </c>
      <c r="U294" s="2"/>
    </row>
    <row r="295" spans="2:21" x14ac:dyDescent="0.45">
      <c r="B295" s="3">
        <v>44854</v>
      </c>
      <c r="C295" t="s">
        <v>610</v>
      </c>
      <c r="D295" t="str">
        <f t="shared" si="17"/>
        <v>NIFTYWEEKLY17500CE44854</v>
      </c>
      <c r="E295">
        <v>1</v>
      </c>
      <c r="F295">
        <f t="shared" si="16"/>
        <v>1</v>
      </c>
      <c r="I295" s="2">
        <v>44881</v>
      </c>
      <c r="J295" t="s">
        <v>1001</v>
      </c>
      <c r="K295" t="str">
        <f t="shared" si="18"/>
        <v>NIFTYWEEKLY18450CE44881</v>
      </c>
      <c r="L295">
        <v>1</v>
      </c>
      <c r="M295">
        <f t="shared" si="19"/>
        <v>0</v>
      </c>
      <c r="U295" s="2"/>
    </row>
    <row r="296" spans="2:21" x14ac:dyDescent="0.45">
      <c r="B296" s="3">
        <v>44854</v>
      </c>
      <c r="C296" t="s">
        <v>611</v>
      </c>
      <c r="D296" t="str">
        <f t="shared" si="17"/>
        <v>NIFTYWEEKLY17550CE44854</v>
      </c>
      <c r="E296">
        <v>1</v>
      </c>
      <c r="F296">
        <f t="shared" si="16"/>
        <v>0</v>
      </c>
      <c r="I296" s="2">
        <v>44883</v>
      </c>
      <c r="J296" t="s">
        <v>629</v>
      </c>
      <c r="K296" t="str">
        <f t="shared" si="18"/>
        <v>NIFTYWEEKLY18250PE44883</v>
      </c>
      <c r="L296">
        <v>1</v>
      </c>
      <c r="M296">
        <f t="shared" si="19"/>
        <v>1</v>
      </c>
      <c r="U296" s="2"/>
    </row>
    <row r="297" spans="2:21" x14ac:dyDescent="0.45">
      <c r="B297" s="3">
        <v>44854</v>
      </c>
      <c r="C297" t="s">
        <v>617</v>
      </c>
      <c r="D297" t="str">
        <f t="shared" si="17"/>
        <v>NIFTYWEEKLY17600CE44854</v>
      </c>
      <c r="E297">
        <v>1</v>
      </c>
      <c r="F297">
        <f t="shared" si="16"/>
        <v>0</v>
      </c>
      <c r="I297" s="2">
        <v>44883</v>
      </c>
      <c r="J297" t="s">
        <v>629</v>
      </c>
      <c r="K297" t="str">
        <f t="shared" si="18"/>
        <v>NIFTYWEEKLY18250PE44883</v>
      </c>
      <c r="L297">
        <v>1</v>
      </c>
      <c r="M297">
        <f t="shared" si="19"/>
        <v>1</v>
      </c>
      <c r="U297" s="2"/>
    </row>
    <row r="298" spans="2:21" x14ac:dyDescent="0.45">
      <c r="B298" s="3">
        <v>44855</v>
      </c>
      <c r="C298" t="s">
        <v>545</v>
      </c>
      <c r="D298" t="str">
        <f t="shared" si="17"/>
        <v>NIFTYWEEKLY17500PE44855</v>
      </c>
      <c r="E298">
        <v>1</v>
      </c>
      <c r="F298">
        <f t="shared" si="16"/>
        <v>0</v>
      </c>
      <c r="I298" s="2">
        <v>44883</v>
      </c>
      <c r="J298" t="s">
        <v>624</v>
      </c>
      <c r="K298" t="str">
        <f t="shared" si="18"/>
        <v>NIFTYWEEKLY18200PE44883</v>
      </c>
      <c r="L298">
        <v>1</v>
      </c>
      <c r="M298">
        <f t="shared" si="19"/>
        <v>1</v>
      </c>
      <c r="U298" s="2"/>
    </row>
    <row r="299" spans="2:21" x14ac:dyDescent="0.45">
      <c r="B299" s="3">
        <v>44859</v>
      </c>
      <c r="C299" t="s">
        <v>544</v>
      </c>
      <c r="D299" t="str">
        <f t="shared" si="17"/>
        <v>NIFTYWEEKLY17700PE44859</v>
      </c>
      <c r="E299">
        <v>1</v>
      </c>
      <c r="F299">
        <f t="shared" si="16"/>
        <v>1</v>
      </c>
      <c r="I299" s="2">
        <v>44883</v>
      </c>
      <c r="J299" t="s">
        <v>624</v>
      </c>
      <c r="K299" t="str">
        <f t="shared" si="18"/>
        <v>NIFTYWEEKLY18200PE44883</v>
      </c>
      <c r="L299">
        <v>1</v>
      </c>
      <c r="M299">
        <f t="shared" si="19"/>
        <v>1</v>
      </c>
      <c r="U299" s="2"/>
    </row>
    <row r="300" spans="2:21" x14ac:dyDescent="0.45">
      <c r="B300" s="3">
        <v>44859</v>
      </c>
      <c r="C300" t="s">
        <v>639</v>
      </c>
      <c r="D300" t="str">
        <f t="shared" si="17"/>
        <v>NIFTYWEEKLY17750PE44859</v>
      </c>
      <c r="E300">
        <v>1</v>
      </c>
      <c r="F300">
        <f t="shared" si="16"/>
        <v>0</v>
      </c>
      <c r="I300" s="2">
        <v>44886</v>
      </c>
      <c r="J300" t="s">
        <v>625</v>
      </c>
      <c r="K300" t="str">
        <f t="shared" si="18"/>
        <v>NIFTYWEEKLY18150PE44886</v>
      </c>
      <c r="L300">
        <v>1</v>
      </c>
      <c r="M300">
        <f t="shared" si="19"/>
        <v>1</v>
      </c>
      <c r="U300" s="2"/>
    </row>
    <row r="301" spans="2:21" x14ac:dyDescent="0.45">
      <c r="B301" s="3">
        <v>44859</v>
      </c>
      <c r="C301" t="s">
        <v>612</v>
      </c>
      <c r="D301" t="str">
        <f t="shared" si="17"/>
        <v>NIFTYWEEKLY17650PE44859</v>
      </c>
      <c r="E301">
        <v>1</v>
      </c>
      <c r="F301">
        <f t="shared" si="16"/>
        <v>1</v>
      </c>
      <c r="I301" s="2">
        <v>44886</v>
      </c>
      <c r="J301" t="s">
        <v>624</v>
      </c>
      <c r="K301" t="str">
        <f t="shared" si="18"/>
        <v>NIFTYWEEKLY18200PE44886</v>
      </c>
      <c r="L301">
        <v>1</v>
      </c>
      <c r="M301">
        <f t="shared" si="19"/>
        <v>1</v>
      </c>
      <c r="U301" s="2"/>
    </row>
    <row r="302" spans="2:21" x14ac:dyDescent="0.45">
      <c r="B302" s="3">
        <v>44859</v>
      </c>
      <c r="C302" t="s">
        <v>544</v>
      </c>
      <c r="D302" t="str">
        <f t="shared" si="17"/>
        <v>NIFTYWEEKLY17700PE44859</v>
      </c>
      <c r="E302">
        <v>1</v>
      </c>
      <c r="F302">
        <f t="shared" si="16"/>
        <v>1</v>
      </c>
      <c r="I302" s="2">
        <v>44886</v>
      </c>
      <c r="J302" t="s">
        <v>625</v>
      </c>
      <c r="K302" t="str">
        <f t="shared" si="18"/>
        <v>NIFTYWEEKLY18150PE44886</v>
      </c>
      <c r="L302">
        <v>1</v>
      </c>
      <c r="M302">
        <f t="shared" si="19"/>
        <v>1</v>
      </c>
      <c r="U302" s="2"/>
    </row>
    <row r="303" spans="2:21" x14ac:dyDescent="0.45">
      <c r="B303" s="3">
        <v>44865</v>
      </c>
      <c r="C303" t="s">
        <v>614</v>
      </c>
      <c r="D303" t="str">
        <f t="shared" si="17"/>
        <v>NIFTYWEEKLY17950CE44865</v>
      </c>
      <c r="E303">
        <v>1</v>
      </c>
      <c r="F303">
        <f t="shared" si="16"/>
        <v>1</v>
      </c>
      <c r="I303" s="2">
        <v>44887</v>
      </c>
      <c r="J303" t="s">
        <v>630</v>
      </c>
      <c r="K303" t="str">
        <f t="shared" si="18"/>
        <v>NIFTYWEEKLY18250CE44887</v>
      </c>
      <c r="L303">
        <v>1</v>
      </c>
      <c r="M303">
        <f t="shared" si="19"/>
        <v>1</v>
      </c>
      <c r="U303" s="2"/>
    </row>
    <row r="304" spans="2:21" x14ac:dyDescent="0.45">
      <c r="B304" s="3">
        <v>44865</v>
      </c>
      <c r="C304" t="s">
        <v>538</v>
      </c>
      <c r="D304" t="str">
        <f t="shared" si="17"/>
        <v>NIFTYWEEKLY18000CE44865</v>
      </c>
      <c r="E304">
        <v>1</v>
      </c>
      <c r="F304">
        <f t="shared" si="16"/>
        <v>1</v>
      </c>
      <c r="I304" s="2">
        <v>44887</v>
      </c>
      <c r="J304" t="s">
        <v>630</v>
      </c>
      <c r="K304" t="str">
        <f t="shared" si="18"/>
        <v>NIFTYWEEKLY18250CE44887</v>
      </c>
      <c r="L304">
        <v>1</v>
      </c>
      <c r="M304">
        <f t="shared" si="19"/>
        <v>1</v>
      </c>
      <c r="U304" s="2"/>
    </row>
    <row r="305" spans="2:21" x14ac:dyDescent="0.45">
      <c r="B305" s="3">
        <v>44865</v>
      </c>
      <c r="C305" t="s">
        <v>538</v>
      </c>
      <c r="D305" t="str">
        <f t="shared" si="17"/>
        <v>NIFTYWEEKLY18000CE44865</v>
      </c>
      <c r="E305">
        <v>1</v>
      </c>
      <c r="F305">
        <f t="shared" si="16"/>
        <v>1</v>
      </c>
      <c r="I305" s="2">
        <v>44888</v>
      </c>
      <c r="J305" t="s">
        <v>649</v>
      </c>
      <c r="K305" t="str">
        <f t="shared" si="18"/>
        <v>NIFTYWEEKLY18300PE44888</v>
      </c>
      <c r="L305">
        <v>1</v>
      </c>
      <c r="M305">
        <f t="shared" si="19"/>
        <v>1</v>
      </c>
      <c r="U305" s="2"/>
    </row>
    <row r="306" spans="2:21" x14ac:dyDescent="0.45">
      <c r="B306" s="3">
        <v>44866</v>
      </c>
      <c r="C306" t="s">
        <v>621</v>
      </c>
      <c r="D306" t="str">
        <f t="shared" si="17"/>
        <v>NIFTYWEEKLY18150CE44866</v>
      </c>
      <c r="E306">
        <v>1</v>
      </c>
      <c r="F306">
        <f t="shared" si="16"/>
        <v>1</v>
      </c>
      <c r="I306" s="2">
        <v>44888</v>
      </c>
      <c r="J306" t="s">
        <v>629</v>
      </c>
      <c r="K306" t="str">
        <f t="shared" si="18"/>
        <v>NIFTYWEEKLY18250PE44888</v>
      </c>
      <c r="L306">
        <v>1</v>
      </c>
      <c r="M306">
        <f t="shared" si="19"/>
        <v>0</v>
      </c>
      <c r="U306" s="2"/>
    </row>
    <row r="307" spans="2:21" x14ac:dyDescent="0.45">
      <c r="B307" s="3">
        <v>44867</v>
      </c>
      <c r="C307" t="s">
        <v>623</v>
      </c>
      <c r="D307" t="str">
        <f t="shared" si="17"/>
        <v>NIFTYWEEKLY18050PE44867</v>
      </c>
      <c r="E307">
        <v>1</v>
      </c>
      <c r="F307">
        <f t="shared" si="16"/>
        <v>1</v>
      </c>
      <c r="I307" s="2">
        <v>44889</v>
      </c>
      <c r="J307" t="s">
        <v>628</v>
      </c>
      <c r="K307" t="str">
        <f t="shared" si="18"/>
        <v>NIFTYWEEKLY18400CE44889</v>
      </c>
      <c r="L307">
        <v>1</v>
      </c>
      <c r="M307">
        <f t="shared" si="19"/>
        <v>1</v>
      </c>
      <c r="U307" s="2"/>
    </row>
    <row r="308" spans="2:21" x14ac:dyDescent="0.45">
      <c r="B308" s="3">
        <v>44867</v>
      </c>
      <c r="C308" t="s">
        <v>622</v>
      </c>
      <c r="D308" t="str">
        <f t="shared" si="17"/>
        <v>NIFTYWEEKLY18100PE44867</v>
      </c>
      <c r="E308">
        <v>1</v>
      </c>
      <c r="F308">
        <f t="shared" si="16"/>
        <v>1</v>
      </c>
      <c r="I308" s="2"/>
      <c r="K308" t="str">
        <f t="shared" si="18"/>
        <v/>
      </c>
      <c r="U308" s="2"/>
    </row>
    <row r="309" spans="2:21" x14ac:dyDescent="0.45">
      <c r="B309" s="3">
        <v>44867</v>
      </c>
      <c r="C309" t="s">
        <v>623</v>
      </c>
      <c r="D309" t="str">
        <f t="shared" si="17"/>
        <v>NIFTYWEEKLY18050PE44867</v>
      </c>
      <c r="E309">
        <v>1</v>
      </c>
      <c r="F309">
        <f t="shared" si="16"/>
        <v>1</v>
      </c>
      <c r="I309" s="2"/>
      <c r="K309" t="str">
        <f t="shared" si="18"/>
        <v/>
      </c>
      <c r="U309" s="2"/>
    </row>
    <row r="310" spans="2:21" x14ac:dyDescent="0.45">
      <c r="B310" s="3">
        <v>44872</v>
      </c>
      <c r="C310" t="s">
        <v>623</v>
      </c>
      <c r="D310" t="str">
        <f t="shared" si="17"/>
        <v>NIFTYWEEKLY18050PE44872</v>
      </c>
      <c r="E310">
        <v>1</v>
      </c>
      <c r="F310">
        <f t="shared" si="16"/>
        <v>1</v>
      </c>
      <c r="I310" s="2"/>
      <c r="K310" t="str">
        <f t="shared" si="18"/>
        <v/>
      </c>
      <c r="U310" s="2"/>
    </row>
    <row r="311" spans="2:21" x14ac:dyDescent="0.45">
      <c r="B311" s="3">
        <v>44872</v>
      </c>
      <c r="C311" t="s">
        <v>622</v>
      </c>
      <c r="D311" t="str">
        <f t="shared" si="17"/>
        <v>NIFTYWEEKLY18100PE44872</v>
      </c>
      <c r="E311">
        <v>1</v>
      </c>
      <c r="F311">
        <f t="shared" si="16"/>
        <v>1</v>
      </c>
      <c r="I311" s="2"/>
      <c r="K311" t="str">
        <f t="shared" si="18"/>
        <v/>
      </c>
      <c r="U311" s="2"/>
    </row>
    <row r="312" spans="2:21" x14ac:dyDescent="0.45">
      <c r="B312" s="3">
        <v>44872</v>
      </c>
      <c r="C312" t="s">
        <v>622</v>
      </c>
      <c r="D312" t="str">
        <f t="shared" si="17"/>
        <v>NIFTYWEEKLY18100PE44872</v>
      </c>
      <c r="E312">
        <v>1</v>
      </c>
      <c r="F312">
        <f t="shared" si="16"/>
        <v>1</v>
      </c>
      <c r="I312" s="2"/>
      <c r="K312" t="str">
        <f t="shared" si="18"/>
        <v/>
      </c>
      <c r="U312" s="2"/>
    </row>
    <row r="313" spans="2:21" x14ac:dyDescent="0.45">
      <c r="B313" s="3">
        <v>44872</v>
      </c>
      <c r="C313" t="s">
        <v>625</v>
      </c>
      <c r="D313" t="str">
        <f t="shared" si="17"/>
        <v>NIFTYWEEKLY18150PE44872</v>
      </c>
      <c r="E313">
        <v>1</v>
      </c>
      <c r="F313">
        <f t="shared" si="16"/>
        <v>1</v>
      </c>
      <c r="I313" s="2"/>
      <c r="K313" t="str">
        <f t="shared" si="18"/>
        <v/>
      </c>
      <c r="U313" s="2"/>
    </row>
    <row r="314" spans="2:21" x14ac:dyDescent="0.45">
      <c r="B314" s="3">
        <v>44874</v>
      </c>
      <c r="C314" t="s">
        <v>625</v>
      </c>
      <c r="D314" t="str">
        <f t="shared" si="17"/>
        <v>NIFTYWEEKLY18150PE44874</v>
      </c>
      <c r="E314">
        <v>1</v>
      </c>
      <c r="F314">
        <f t="shared" si="16"/>
        <v>1</v>
      </c>
      <c r="I314" s="2"/>
      <c r="K314" t="str">
        <f t="shared" si="18"/>
        <v/>
      </c>
      <c r="U314" s="2"/>
    </row>
    <row r="315" spans="2:21" x14ac:dyDescent="0.45">
      <c r="B315" s="3">
        <v>44874</v>
      </c>
      <c r="C315" t="s">
        <v>624</v>
      </c>
      <c r="D315" t="str">
        <f t="shared" si="17"/>
        <v>NIFTYWEEKLY18200PE44874</v>
      </c>
      <c r="E315">
        <v>1</v>
      </c>
      <c r="F315">
        <f t="shared" si="16"/>
        <v>1</v>
      </c>
      <c r="I315" s="2"/>
      <c r="K315" t="str">
        <f t="shared" si="18"/>
        <v/>
      </c>
      <c r="U315" s="2"/>
    </row>
    <row r="316" spans="2:21" x14ac:dyDescent="0.45">
      <c r="B316" s="3">
        <v>44874</v>
      </c>
      <c r="C316" t="s">
        <v>625</v>
      </c>
      <c r="D316" t="str">
        <f t="shared" si="17"/>
        <v>NIFTYWEEKLY18150PE44874</v>
      </c>
      <c r="E316">
        <v>1</v>
      </c>
      <c r="F316">
        <f t="shared" si="16"/>
        <v>1</v>
      </c>
      <c r="I316" s="2"/>
      <c r="K316" t="str">
        <f t="shared" si="18"/>
        <v/>
      </c>
      <c r="U316" s="2"/>
    </row>
    <row r="317" spans="2:21" x14ac:dyDescent="0.45">
      <c r="B317" s="3">
        <v>44874</v>
      </c>
      <c r="C317" t="s">
        <v>624</v>
      </c>
      <c r="D317" t="str">
        <f t="shared" si="17"/>
        <v>NIFTYWEEKLY18200PE44874</v>
      </c>
      <c r="E317">
        <v>1</v>
      </c>
      <c r="F317">
        <f t="shared" si="16"/>
        <v>1</v>
      </c>
      <c r="I317" s="2"/>
      <c r="K317" t="str">
        <f t="shared" si="18"/>
        <v/>
      </c>
      <c r="U317" s="2"/>
    </row>
    <row r="318" spans="2:21" x14ac:dyDescent="0.45">
      <c r="B318" s="3">
        <v>44875</v>
      </c>
      <c r="C318" t="s">
        <v>540</v>
      </c>
      <c r="D318" t="str">
        <f t="shared" si="17"/>
        <v>NIFTYWEEKLY17950PE44875</v>
      </c>
      <c r="E318">
        <v>1</v>
      </c>
      <c r="F318">
        <f t="shared" si="16"/>
        <v>0</v>
      </c>
      <c r="I318" s="2"/>
      <c r="K318" t="str">
        <f t="shared" si="18"/>
        <v/>
      </c>
      <c r="U318" s="2"/>
    </row>
    <row r="319" spans="2:21" x14ac:dyDescent="0.45">
      <c r="B319" s="3">
        <v>44875</v>
      </c>
      <c r="C319" t="s">
        <v>539</v>
      </c>
      <c r="D319" t="str">
        <f t="shared" si="17"/>
        <v>NIFTYWEEKLY18000PE44875</v>
      </c>
      <c r="E319">
        <v>1</v>
      </c>
      <c r="F319">
        <f t="shared" si="16"/>
        <v>1</v>
      </c>
      <c r="I319" s="2"/>
      <c r="K319" t="str">
        <f t="shared" si="18"/>
        <v/>
      </c>
      <c r="U319" s="2"/>
    </row>
    <row r="320" spans="2:21" x14ac:dyDescent="0.45">
      <c r="B320" s="3">
        <v>44876</v>
      </c>
      <c r="C320" t="s">
        <v>626</v>
      </c>
      <c r="D320" t="str">
        <f t="shared" si="17"/>
        <v>NIFTYWEEKLY18300CE44876</v>
      </c>
      <c r="E320">
        <v>1</v>
      </c>
      <c r="F320">
        <f t="shared" si="16"/>
        <v>1</v>
      </c>
      <c r="I320" s="2"/>
      <c r="K320" t="str">
        <f t="shared" si="18"/>
        <v/>
      </c>
      <c r="U320" s="2"/>
    </row>
    <row r="321" spans="2:21" x14ac:dyDescent="0.45">
      <c r="B321" s="3">
        <v>44876</v>
      </c>
      <c r="C321" t="s">
        <v>627</v>
      </c>
      <c r="D321" t="str">
        <f t="shared" si="17"/>
        <v>NIFTYWEEKLY18350CE44876</v>
      </c>
      <c r="E321">
        <v>1</v>
      </c>
      <c r="F321">
        <f t="shared" si="16"/>
        <v>1</v>
      </c>
      <c r="I321" s="2"/>
      <c r="K321" t="str">
        <f t="shared" si="18"/>
        <v/>
      </c>
      <c r="U321" s="2"/>
    </row>
    <row r="322" spans="2:21" x14ac:dyDescent="0.45">
      <c r="B322" s="3">
        <v>44879</v>
      </c>
      <c r="C322" t="s">
        <v>648</v>
      </c>
      <c r="D322" t="str">
        <f t="shared" si="17"/>
        <v>NIFTYWEEKLY18350PE44879</v>
      </c>
      <c r="E322">
        <v>1</v>
      </c>
      <c r="F322">
        <f t="shared" si="16"/>
        <v>1</v>
      </c>
      <c r="I322" s="2"/>
      <c r="K322" t="str">
        <f t="shared" si="18"/>
        <v/>
      </c>
      <c r="U322" s="2"/>
    </row>
    <row r="323" spans="2:21" x14ac:dyDescent="0.45">
      <c r="B323" s="3">
        <v>44880</v>
      </c>
      <c r="C323" t="s">
        <v>628</v>
      </c>
      <c r="D323" t="str">
        <f t="shared" si="17"/>
        <v>NIFTYWEEKLY18400CE44880</v>
      </c>
      <c r="E323">
        <v>1</v>
      </c>
      <c r="F323">
        <f t="shared" si="16"/>
        <v>0</v>
      </c>
      <c r="I323" s="2"/>
      <c r="K323" t="str">
        <f t="shared" si="18"/>
        <v/>
      </c>
      <c r="U323" s="2"/>
    </row>
    <row r="324" spans="2:21" x14ac:dyDescent="0.45">
      <c r="B324" s="3">
        <v>44883</v>
      </c>
      <c r="C324" t="s">
        <v>624</v>
      </c>
      <c r="D324" t="str">
        <f t="shared" si="17"/>
        <v>NIFTYWEEKLY18200PE44883</v>
      </c>
      <c r="E324">
        <v>1</v>
      </c>
      <c r="F324">
        <f t="shared" ref="F324:F335" si="20">IFERROR(VLOOKUP(D324,$K$4:$L$333,2,0),0)</f>
        <v>1</v>
      </c>
      <c r="I324" s="2"/>
      <c r="K324" t="str">
        <f t="shared" si="18"/>
        <v/>
      </c>
      <c r="U324" s="2"/>
    </row>
    <row r="325" spans="2:21" x14ac:dyDescent="0.45">
      <c r="B325" s="3">
        <v>44883</v>
      </c>
      <c r="C325" t="s">
        <v>629</v>
      </c>
      <c r="D325" t="str">
        <f t="shared" ref="D325:D335" si="21">C325&amp;B325</f>
        <v>NIFTYWEEKLY18250PE44883</v>
      </c>
      <c r="E325">
        <v>1</v>
      </c>
      <c r="F325">
        <f t="shared" si="20"/>
        <v>1</v>
      </c>
      <c r="I325" s="2"/>
      <c r="K325" t="str">
        <f t="shared" ref="K325:K333" si="22">J325&amp;I325</f>
        <v/>
      </c>
      <c r="U325" s="2"/>
    </row>
    <row r="326" spans="2:21" x14ac:dyDescent="0.45">
      <c r="B326" s="3">
        <v>44883</v>
      </c>
      <c r="C326" t="s">
        <v>624</v>
      </c>
      <c r="D326" t="str">
        <f t="shared" si="21"/>
        <v>NIFTYWEEKLY18200PE44883</v>
      </c>
      <c r="E326">
        <v>1</v>
      </c>
      <c r="F326">
        <f t="shared" si="20"/>
        <v>1</v>
      </c>
      <c r="I326" s="2"/>
      <c r="K326" t="str">
        <f t="shared" si="22"/>
        <v/>
      </c>
      <c r="U326" s="2"/>
    </row>
    <row r="327" spans="2:21" x14ac:dyDescent="0.45">
      <c r="B327" s="3">
        <v>44883</v>
      </c>
      <c r="C327" t="s">
        <v>629</v>
      </c>
      <c r="D327" t="str">
        <f t="shared" si="21"/>
        <v>NIFTYWEEKLY18250PE44883</v>
      </c>
      <c r="E327">
        <v>1</v>
      </c>
      <c r="F327">
        <f t="shared" si="20"/>
        <v>1</v>
      </c>
      <c r="I327" s="2"/>
      <c r="K327" t="str">
        <f t="shared" si="22"/>
        <v/>
      </c>
      <c r="U327" s="2"/>
    </row>
    <row r="328" spans="2:21" x14ac:dyDescent="0.45">
      <c r="B328" s="3">
        <v>44886</v>
      </c>
      <c r="C328" t="s">
        <v>625</v>
      </c>
      <c r="D328" t="str">
        <f t="shared" si="21"/>
        <v>NIFTYWEEKLY18150PE44886</v>
      </c>
      <c r="E328">
        <v>1</v>
      </c>
      <c r="F328">
        <f t="shared" si="20"/>
        <v>1</v>
      </c>
      <c r="I328" s="2"/>
      <c r="K328" t="str">
        <f t="shared" si="22"/>
        <v/>
      </c>
      <c r="U328" s="2"/>
    </row>
    <row r="329" spans="2:21" x14ac:dyDescent="0.45">
      <c r="B329" s="3">
        <v>44886</v>
      </c>
      <c r="C329" t="s">
        <v>624</v>
      </c>
      <c r="D329" t="str">
        <f t="shared" si="21"/>
        <v>NIFTYWEEKLY18200PE44886</v>
      </c>
      <c r="E329">
        <v>1</v>
      </c>
      <c r="F329">
        <f t="shared" si="20"/>
        <v>1</v>
      </c>
      <c r="I329" s="2"/>
      <c r="K329" t="str">
        <f t="shared" si="22"/>
        <v/>
      </c>
      <c r="U329" s="2"/>
    </row>
    <row r="330" spans="2:21" x14ac:dyDescent="0.45">
      <c r="B330" s="3">
        <v>44886</v>
      </c>
      <c r="C330" t="s">
        <v>625</v>
      </c>
      <c r="D330" t="str">
        <f t="shared" si="21"/>
        <v>NIFTYWEEKLY18150PE44886</v>
      </c>
      <c r="E330">
        <v>1</v>
      </c>
      <c r="F330">
        <f t="shared" si="20"/>
        <v>1</v>
      </c>
      <c r="I330" s="2"/>
      <c r="K330" t="str">
        <f t="shared" si="22"/>
        <v/>
      </c>
      <c r="U330" s="2"/>
    </row>
    <row r="331" spans="2:21" x14ac:dyDescent="0.45">
      <c r="B331" s="3">
        <v>44887</v>
      </c>
      <c r="C331" t="s">
        <v>630</v>
      </c>
      <c r="D331" t="str">
        <f t="shared" si="21"/>
        <v>NIFTYWEEKLY18250CE44887</v>
      </c>
      <c r="E331">
        <v>1</v>
      </c>
      <c r="F331">
        <f t="shared" si="20"/>
        <v>1</v>
      </c>
      <c r="I331" s="2"/>
      <c r="K331" t="str">
        <f t="shared" si="22"/>
        <v/>
      </c>
      <c r="U331" s="2"/>
    </row>
    <row r="332" spans="2:21" x14ac:dyDescent="0.45">
      <c r="B332" s="3">
        <v>44887</v>
      </c>
      <c r="C332" t="s">
        <v>630</v>
      </c>
      <c r="D332" t="str">
        <f t="shared" si="21"/>
        <v>NIFTYWEEKLY18250CE44887</v>
      </c>
      <c r="E332">
        <v>1</v>
      </c>
      <c r="F332">
        <f t="shared" si="20"/>
        <v>1</v>
      </c>
      <c r="I332" s="2"/>
      <c r="K332" t="str">
        <f t="shared" si="22"/>
        <v/>
      </c>
      <c r="U332" s="2"/>
    </row>
    <row r="333" spans="2:21" x14ac:dyDescent="0.45">
      <c r="B333" s="3">
        <v>44888</v>
      </c>
      <c r="C333" t="s">
        <v>649</v>
      </c>
      <c r="D333" t="str">
        <f t="shared" si="21"/>
        <v>NIFTYWEEKLY18300PE44888</v>
      </c>
      <c r="E333">
        <v>1</v>
      </c>
      <c r="F333">
        <f t="shared" si="20"/>
        <v>1</v>
      </c>
      <c r="I333" s="2"/>
      <c r="K333" t="str">
        <f t="shared" si="22"/>
        <v/>
      </c>
    </row>
    <row r="334" spans="2:21" x14ac:dyDescent="0.45">
      <c r="B334" s="3">
        <v>44889</v>
      </c>
      <c r="C334" t="s">
        <v>627</v>
      </c>
      <c r="D334" t="str">
        <f t="shared" si="21"/>
        <v>NIFTYWEEKLY18350CE44889</v>
      </c>
      <c r="E334">
        <v>1</v>
      </c>
      <c r="F334">
        <f t="shared" si="20"/>
        <v>0</v>
      </c>
    </row>
    <row r="335" spans="2:21" x14ac:dyDescent="0.45">
      <c r="B335" s="3">
        <v>44889</v>
      </c>
      <c r="C335" t="s">
        <v>628</v>
      </c>
      <c r="D335" t="str">
        <f t="shared" si="21"/>
        <v>NIFTYWEEKLY18400CE44889</v>
      </c>
      <c r="E335">
        <v>1</v>
      </c>
      <c r="F335">
        <f t="shared" si="20"/>
        <v>1</v>
      </c>
    </row>
  </sheetData>
  <mergeCells count="2">
    <mergeCell ref="B2:E2"/>
    <mergeCell ref="I2:L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34"/>
  <sheetViews>
    <sheetView workbookViewId="0">
      <selection activeCell="N9" sqref="N9"/>
    </sheetView>
  </sheetViews>
  <sheetFormatPr defaultRowHeight="14.25" x14ac:dyDescent="0.45"/>
  <cols>
    <col min="2" max="2" width="9.9296875" bestFit="1" customWidth="1"/>
    <col min="3" max="3" width="18.59765625" bestFit="1" customWidth="1"/>
    <col min="13" max="13" width="9.9296875" bestFit="1" customWidth="1"/>
    <col min="14" max="14" width="9.33203125" bestFit="1" customWidth="1"/>
  </cols>
  <sheetData>
    <row r="1" spans="2:14" x14ac:dyDescent="0.45">
      <c r="B1" s="30" t="s">
        <v>676</v>
      </c>
      <c r="C1" s="30"/>
      <c r="D1" s="30"/>
      <c r="E1" s="30"/>
      <c r="F1" s="30"/>
      <c r="G1" s="30"/>
      <c r="H1" s="30"/>
      <c r="I1" s="30"/>
      <c r="J1" s="30"/>
      <c r="K1" s="23"/>
    </row>
    <row r="2" spans="2:14" x14ac:dyDescent="0.45">
      <c r="B2" t="s">
        <v>667</v>
      </c>
      <c r="C2" t="s">
        <v>2</v>
      </c>
      <c r="D2" t="s">
        <v>11</v>
      </c>
      <c r="E2" t="s">
        <v>12</v>
      </c>
      <c r="F2" t="s">
        <v>677</v>
      </c>
      <c r="G2" t="s">
        <v>678</v>
      </c>
      <c r="H2" t="s">
        <v>679</v>
      </c>
      <c r="I2" t="s">
        <v>680</v>
      </c>
      <c r="J2" t="s">
        <v>681</v>
      </c>
      <c r="K2" t="s">
        <v>682</v>
      </c>
      <c r="N2" t="s">
        <v>663</v>
      </c>
    </row>
    <row r="3" spans="2:14" x14ac:dyDescent="0.45">
      <c r="B3" s="2">
        <v>44652</v>
      </c>
      <c r="C3" t="s">
        <v>534</v>
      </c>
      <c r="D3">
        <v>140.18</v>
      </c>
      <c r="E3">
        <v>240.03</v>
      </c>
      <c r="F3">
        <v>10000000</v>
      </c>
      <c r="G3">
        <f>F3*0.5%</f>
        <v>50000</v>
      </c>
      <c r="H3">
        <f t="shared" ref="H3:H66" si="0">MROUND(G3/D3,25)</f>
        <v>350</v>
      </c>
      <c r="I3">
        <f t="shared" ref="I3:I66" si="1">H3*(E3-D3)</f>
        <v>34947.5</v>
      </c>
      <c r="J3">
        <v>10000000</v>
      </c>
      <c r="M3" s="2">
        <v>44652</v>
      </c>
      <c r="N3">
        <f>-VLOOKUP(M3,$B$3:$J$357,5,0)</f>
        <v>-10000000</v>
      </c>
    </row>
    <row r="4" spans="2:14" x14ac:dyDescent="0.45">
      <c r="B4" s="2">
        <v>44652</v>
      </c>
      <c r="C4" t="s">
        <v>536</v>
      </c>
      <c r="D4">
        <v>136.34</v>
      </c>
      <c r="E4">
        <v>203.21</v>
      </c>
      <c r="F4">
        <v>10000000</v>
      </c>
      <c r="G4">
        <f>F4*0.5%</f>
        <v>50000</v>
      </c>
      <c r="H4">
        <f t="shared" si="0"/>
        <v>375</v>
      </c>
      <c r="I4">
        <f t="shared" si="1"/>
        <v>25076.25</v>
      </c>
      <c r="J4" s="5">
        <f t="shared" ref="J4:J67" si="2">IF(B4&lt;&gt;B5,F4+SUMIF($B$3:$B$359,B4,$I$3:$I$359),"")</f>
        <v>10060023.75</v>
      </c>
      <c r="K4" s="24">
        <f>IFERROR(J4/MAX($J$3:J4)-1,"")</f>
        <v>0</v>
      </c>
      <c r="M4" s="2">
        <v>44889</v>
      </c>
      <c r="N4">
        <f>J334</f>
        <v>10771338.25</v>
      </c>
    </row>
    <row r="5" spans="2:14" x14ac:dyDescent="0.45">
      <c r="B5" s="2">
        <v>44655</v>
      </c>
      <c r="C5" t="s">
        <v>538</v>
      </c>
      <c r="D5">
        <v>130.32</v>
      </c>
      <c r="E5">
        <v>137.41</v>
      </c>
      <c r="F5">
        <f t="shared" ref="F5:F68" si="3">IF(B5&lt;&gt;B4,J4,F4)</f>
        <v>10060023.75</v>
      </c>
      <c r="G5">
        <f t="shared" ref="G5:G36" si="4">F5*0.5%</f>
        <v>50300.118750000001</v>
      </c>
      <c r="H5">
        <f t="shared" si="0"/>
        <v>375</v>
      </c>
      <c r="I5">
        <f t="shared" si="1"/>
        <v>2658.7500000000014</v>
      </c>
      <c r="J5" s="5" t="str">
        <f t="shared" si="2"/>
        <v/>
      </c>
      <c r="K5" s="24" t="str">
        <f>IFERROR(J5/MAX($J$3:J5)-1,"")</f>
        <v/>
      </c>
    </row>
    <row r="6" spans="2:14" x14ac:dyDescent="0.45">
      <c r="B6" s="2">
        <v>44655</v>
      </c>
      <c r="C6" t="s">
        <v>537</v>
      </c>
      <c r="D6">
        <v>123.85</v>
      </c>
      <c r="E6">
        <v>108.95</v>
      </c>
      <c r="F6">
        <f t="shared" si="3"/>
        <v>10060023.75</v>
      </c>
      <c r="G6">
        <f t="shared" si="4"/>
        <v>50300.118750000001</v>
      </c>
      <c r="H6">
        <f t="shared" si="0"/>
        <v>400</v>
      </c>
      <c r="I6">
        <f t="shared" si="1"/>
        <v>-5959.9999999999964</v>
      </c>
      <c r="J6" s="5">
        <f t="shared" si="2"/>
        <v>10056722.5</v>
      </c>
      <c r="K6" s="24">
        <f>IFERROR(J6/MAX($J$3:J6)-1,"")</f>
        <v>-3.2815528889784673E-4</v>
      </c>
      <c r="M6" t="s">
        <v>683</v>
      </c>
      <c r="N6" s="25">
        <f>XIRR(N3:N4,M3:M4)</f>
        <v>0.121238511800766</v>
      </c>
    </row>
    <row r="7" spans="2:14" x14ac:dyDescent="0.45">
      <c r="B7" s="2">
        <v>44656</v>
      </c>
      <c r="C7" t="s">
        <v>540</v>
      </c>
      <c r="D7">
        <v>89.5</v>
      </c>
      <c r="E7">
        <v>129.75</v>
      </c>
      <c r="F7">
        <f t="shared" si="3"/>
        <v>10056722.5</v>
      </c>
      <c r="G7">
        <f t="shared" si="4"/>
        <v>50283.612500000003</v>
      </c>
      <c r="H7">
        <f t="shared" si="0"/>
        <v>550</v>
      </c>
      <c r="I7">
        <f t="shared" si="1"/>
        <v>22137.5</v>
      </c>
      <c r="J7" s="5" t="str">
        <f t="shared" si="2"/>
        <v/>
      </c>
      <c r="K7" s="24" t="str">
        <f>IFERROR(J7/MAX($J$3:J7)-1,"")</f>
        <v/>
      </c>
      <c r="M7" t="s">
        <v>684</v>
      </c>
      <c r="N7" s="24">
        <f>MIN(K3:K359)</f>
        <v>-3.3537439598307905E-2</v>
      </c>
    </row>
    <row r="8" spans="2:14" x14ac:dyDescent="0.45">
      <c r="B8" s="2">
        <v>44656</v>
      </c>
      <c r="C8" t="s">
        <v>539</v>
      </c>
      <c r="D8">
        <v>90.95</v>
      </c>
      <c r="E8">
        <v>166.45</v>
      </c>
      <c r="F8">
        <f t="shared" si="3"/>
        <v>10056722.5</v>
      </c>
      <c r="G8">
        <f t="shared" si="4"/>
        <v>50283.612500000003</v>
      </c>
      <c r="H8">
        <f t="shared" si="0"/>
        <v>550</v>
      </c>
      <c r="I8">
        <f t="shared" si="1"/>
        <v>41524.999999999993</v>
      </c>
      <c r="J8" s="5">
        <f t="shared" si="2"/>
        <v>10120385</v>
      </c>
      <c r="K8" s="24">
        <f>IFERROR(J8/MAX($J$3:J8)-1,"")</f>
        <v>0</v>
      </c>
    </row>
    <row r="9" spans="2:14" x14ac:dyDescent="0.45">
      <c r="B9" s="2">
        <v>44657</v>
      </c>
      <c r="C9" t="s">
        <v>541</v>
      </c>
      <c r="D9">
        <v>83.35</v>
      </c>
      <c r="E9">
        <v>80.099999999999994</v>
      </c>
      <c r="F9">
        <f t="shared" si="3"/>
        <v>10120385</v>
      </c>
      <c r="G9">
        <f t="shared" si="4"/>
        <v>50601.925000000003</v>
      </c>
      <c r="H9">
        <f t="shared" si="0"/>
        <v>600</v>
      </c>
      <c r="I9">
        <f t="shared" si="1"/>
        <v>-1950</v>
      </c>
      <c r="J9" s="5" t="str">
        <f t="shared" si="2"/>
        <v/>
      </c>
      <c r="K9" s="24" t="str">
        <f>IFERROR(J9/MAX($J$3:J9)-1,"")</f>
        <v/>
      </c>
      <c r="M9" t="s">
        <v>1005</v>
      </c>
      <c r="N9">
        <f>N6/-N7</f>
        <v>3.6150199076879725</v>
      </c>
    </row>
    <row r="10" spans="2:14" x14ac:dyDescent="0.45">
      <c r="B10" s="2">
        <v>44657</v>
      </c>
      <c r="C10" t="s">
        <v>615</v>
      </c>
      <c r="D10">
        <v>84.3</v>
      </c>
      <c r="E10">
        <v>117.6</v>
      </c>
      <c r="F10">
        <f t="shared" si="3"/>
        <v>10120385</v>
      </c>
      <c r="G10">
        <f t="shared" si="4"/>
        <v>50601.925000000003</v>
      </c>
      <c r="H10">
        <f t="shared" si="0"/>
        <v>600</v>
      </c>
      <c r="I10">
        <f t="shared" si="1"/>
        <v>19980</v>
      </c>
      <c r="J10" s="5">
        <f t="shared" si="2"/>
        <v>10138415</v>
      </c>
      <c r="K10" s="24">
        <f>IFERROR(J10/MAX($J$3:J10)-1,"")</f>
        <v>0</v>
      </c>
    </row>
    <row r="11" spans="2:14" x14ac:dyDescent="0.45">
      <c r="B11" s="2">
        <v>44659</v>
      </c>
      <c r="C11" t="s">
        <v>542</v>
      </c>
      <c r="D11">
        <v>141.5</v>
      </c>
      <c r="E11">
        <v>77.45</v>
      </c>
      <c r="F11">
        <f t="shared" si="3"/>
        <v>10138415</v>
      </c>
      <c r="G11">
        <f t="shared" si="4"/>
        <v>50692.075000000004</v>
      </c>
      <c r="H11">
        <f t="shared" si="0"/>
        <v>350</v>
      </c>
      <c r="I11">
        <f t="shared" si="1"/>
        <v>-22417.5</v>
      </c>
      <c r="J11" s="5" t="str">
        <f t="shared" si="2"/>
        <v/>
      </c>
      <c r="K11" s="24" t="str">
        <f>IFERROR(J11/MAX($J$3:J11)-1,"")</f>
        <v/>
      </c>
    </row>
    <row r="12" spans="2:14" x14ac:dyDescent="0.45">
      <c r="B12" s="2">
        <v>44659</v>
      </c>
      <c r="C12" t="s">
        <v>543</v>
      </c>
      <c r="D12">
        <v>153.49</v>
      </c>
      <c r="E12">
        <v>54.35</v>
      </c>
      <c r="F12">
        <f t="shared" si="3"/>
        <v>10138415</v>
      </c>
      <c r="G12">
        <f t="shared" si="4"/>
        <v>50692.075000000004</v>
      </c>
      <c r="H12">
        <f t="shared" si="0"/>
        <v>325</v>
      </c>
      <c r="I12">
        <f t="shared" si="1"/>
        <v>-32220.500000000004</v>
      </c>
      <c r="J12" s="5">
        <f t="shared" si="2"/>
        <v>10083777</v>
      </c>
      <c r="K12" s="24">
        <f>IFERROR(J12/MAX($J$3:J12)-1,"")</f>
        <v>-5.3892053146374908E-3</v>
      </c>
    </row>
    <row r="13" spans="2:14" x14ac:dyDescent="0.45">
      <c r="B13" s="2">
        <v>44662</v>
      </c>
      <c r="C13" t="s">
        <v>612</v>
      </c>
      <c r="D13">
        <v>92.7</v>
      </c>
      <c r="E13">
        <v>126.95</v>
      </c>
      <c r="F13">
        <f t="shared" si="3"/>
        <v>10083777</v>
      </c>
      <c r="G13">
        <f t="shared" si="4"/>
        <v>50418.885000000002</v>
      </c>
      <c r="H13">
        <f t="shared" si="0"/>
        <v>550</v>
      </c>
      <c r="I13">
        <f t="shared" si="1"/>
        <v>18837.5</v>
      </c>
      <c r="J13" s="5" t="str">
        <f t="shared" si="2"/>
        <v/>
      </c>
      <c r="K13" s="24" t="str">
        <f>IFERROR(J13/MAX($J$3:J13)-1,"")</f>
        <v/>
      </c>
    </row>
    <row r="14" spans="2:14" x14ac:dyDescent="0.45">
      <c r="B14" s="2">
        <v>44662</v>
      </c>
      <c r="C14" t="s">
        <v>544</v>
      </c>
      <c r="D14">
        <v>109.1</v>
      </c>
      <c r="E14">
        <v>162.6</v>
      </c>
      <c r="F14">
        <f t="shared" si="3"/>
        <v>10083777</v>
      </c>
      <c r="G14">
        <f t="shared" si="4"/>
        <v>50418.885000000002</v>
      </c>
      <c r="H14">
        <f t="shared" si="0"/>
        <v>450</v>
      </c>
      <c r="I14">
        <f t="shared" si="1"/>
        <v>24075</v>
      </c>
      <c r="J14" s="5">
        <f t="shared" si="2"/>
        <v>10126689.5</v>
      </c>
      <c r="K14" s="24">
        <f>IFERROR(J14/MAX($J$3:J14)-1,"")</f>
        <v>-1.156541727676319E-3</v>
      </c>
    </row>
    <row r="15" spans="2:14" x14ac:dyDescent="0.45">
      <c r="B15" s="2">
        <v>44663</v>
      </c>
      <c r="C15" t="s">
        <v>545</v>
      </c>
      <c r="D15">
        <v>84</v>
      </c>
      <c r="E15">
        <v>7.6</v>
      </c>
      <c r="F15">
        <f t="shared" si="3"/>
        <v>10126689.5</v>
      </c>
      <c r="G15">
        <f t="shared" si="4"/>
        <v>50633.447500000002</v>
      </c>
      <c r="H15">
        <f t="shared" si="0"/>
        <v>600</v>
      </c>
      <c r="I15">
        <f t="shared" si="1"/>
        <v>-45840</v>
      </c>
      <c r="J15" s="5" t="str">
        <f t="shared" si="2"/>
        <v/>
      </c>
      <c r="K15" s="24" t="str">
        <f>IFERROR(J15/MAX($J$3:J15)-1,"")</f>
        <v/>
      </c>
    </row>
    <row r="16" spans="2:14" x14ac:dyDescent="0.45">
      <c r="B16" s="2">
        <v>44663</v>
      </c>
      <c r="C16" t="s">
        <v>546</v>
      </c>
      <c r="D16">
        <v>91.21</v>
      </c>
      <c r="E16">
        <v>14.5</v>
      </c>
      <c r="F16">
        <f t="shared" si="3"/>
        <v>10126689.5</v>
      </c>
      <c r="G16">
        <f t="shared" si="4"/>
        <v>50633.447500000002</v>
      </c>
      <c r="H16">
        <f t="shared" si="0"/>
        <v>550</v>
      </c>
      <c r="I16">
        <f t="shared" si="1"/>
        <v>-42190.5</v>
      </c>
      <c r="J16" s="5">
        <f t="shared" si="2"/>
        <v>10038659</v>
      </c>
      <c r="K16" s="24">
        <f>IFERROR(J16/MAX($J$3:J16)-1,"")</f>
        <v>-9.8394078364320015E-3</v>
      </c>
    </row>
    <row r="17" spans="2:11" x14ac:dyDescent="0.45">
      <c r="B17" s="2">
        <v>44669</v>
      </c>
      <c r="C17" t="s">
        <v>548</v>
      </c>
      <c r="D17">
        <v>113.7</v>
      </c>
      <c r="E17">
        <v>64</v>
      </c>
      <c r="F17">
        <f t="shared" si="3"/>
        <v>10038659</v>
      </c>
      <c r="G17">
        <f t="shared" si="4"/>
        <v>50193.294999999998</v>
      </c>
      <c r="H17">
        <f t="shared" si="0"/>
        <v>450</v>
      </c>
      <c r="I17">
        <f t="shared" si="1"/>
        <v>-22365</v>
      </c>
      <c r="J17" s="5" t="str">
        <f t="shared" si="2"/>
        <v/>
      </c>
      <c r="K17" s="24" t="str">
        <f>IFERROR(J17/MAX($J$3:J17)-1,"")</f>
        <v/>
      </c>
    </row>
    <row r="18" spans="2:11" x14ac:dyDescent="0.45">
      <c r="B18" s="2">
        <v>44669</v>
      </c>
      <c r="C18" t="s">
        <v>647</v>
      </c>
      <c r="D18">
        <v>132.66999999999999</v>
      </c>
      <c r="E18">
        <v>102.9</v>
      </c>
      <c r="F18">
        <f t="shared" si="3"/>
        <v>10038659</v>
      </c>
      <c r="G18">
        <f t="shared" si="4"/>
        <v>50193.294999999998</v>
      </c>
      <c r="H18">
        <f t="shared" si="0"/>
        <v>375</v>
      </c>
      <c r="I18">
        <f t="shared" si="1"/>
        <v>-11163.749999999993</v>
      </c>
      <c r="J18" s="5">
        <f t="shared" si="2"/>
        <v>10005130.25</v>
      </c>
      <c r="K18" s="24">
        <f>IFERROR(J18/MAX($J$3:J18)-1,"")</f>
        <v>-1.3146507614849035E-2</v>
      </c>
    </row>
    <row r="19" spans="2:11" x14ac:dyDescent="0.45">
      <c r="B19" s="2">
        <v>44670</v>
      </c>
      <c r="C19" t="s">
        <v>549</v>
      </c>
      <c r="D19">
        <v>88.07</v>
      </c>
      <c r="E19">
        <v>82.71</v>
      </c>
      <c r="F19">
        <f t="shared" si="3"/>
        <v>10005130.25</v>
      </c>
      <c r="G19">
        <f t="shared" si="4"/>
        <v>50025.651250000003</v>
      </c>
      <c r="H19">
        <f t="shared" si="0"/>
        <v>575</v>
      </c>
      <c r="I19">
        <f t="shared" si="1"/>
        <v>-3081.9999999999995</v>
      </c>
      <c r="J19" s="5" t="str">
        <f t="shared" si="2"/>
        <v/>
      </c>
      <c r="K19" s="24" t="str">
        <f>IFERROR(J19/MAX($J$3:J19)-1,"")</f>
        <v/>
      </c>
    </row>
    <row r="20" spans="2:11" x14ac:dyDescent="0.45">
      <c r="B20" s="2">
        <v>44670</v>
      </c>
      <c r="C20" t="s">
        <v>548</v>
      </c>
      <c r="D20">
        <v>96.89</v>
      </c>
      <c r="E20">
        <v>109.47</v>
      </c>
      <c r="F20">
        <f t="shared" si="3"/>
        <v>10005130.25</v>
      </c>
      <c r="G20">
        <f t="shared" si="4"/>
        <v>50025.651250000003</v>
      </c>
      <c r="H20">
        <f t="shared" si="0"/>
        <v>525</v>
      </c>
      <c r="I20">
        <f t="shared" si="1"/>
        <v>6604.4999999999991</v>
      </c>
      <c r="J20" s="5">
        <f t="shared" si="2"/>
        <v>10008652.75</v>
      </c>
      <c r="K20" s="24">
        <f>IFERROR(J20/MAX($J$3:J20)-1,"")</f>
        <v>-1.2799066718022445E-2</v>
      </c>
    </row>
    <row r="21" spans="2:11" x14ac:dyDescent="0.45">
      <c r="B21" s="2">
        <v>44671</v>
      </c>
      <c r="C21" t="s">
        <v>551</v>
      </c>
      <c r="D21">
        <v>91.05</v>
      </c>
      <c r="E21">
        <v>150.04</v>
      </c>
      <c r="F21">
        <f t="shared" si="3"/>
        <v>10008652.75</v>
      </c>
      <c r="G21">
        <f t="shared" si="4"/>
        <v>50043.263749999998</v>
      </c>
      <c r="H21">
        <f t="shared" si="0"/>
        <v>550</v>
      </c>
      <c r="I21">
        <f t="shared" si="1"/>
        <v>32444.499999999996</v>
      </c>
      <c r="J21" s="5" t="str">
        <f t="shared" si="2"/>
        <v/>
      </c>
      <c r="K21" s="24" t="str">
        <f>IFERROR(J21/MAX($J$3:J21)-1,"")</f>
        <v/>
      </c>
    </row>
    <row r="22" spans="2:11" x14ac:dyDescent="0.45">
      <c r="B22" s="2">
        <v>44671</v>
      </c>
      <c r="C22" t="s">
        <v>550</v>
      </c>
      <c r="D22">
        <v>67.989999999999995</v>
      </c>
      <c r="E22">
        <v>105.78</v>
      </c>
      <c r="F22">
        <f t="shared" si="3"/>
        <v>10008652.75</v>
      </c>
      <c r="G22">
        <f t="shared" si="4"/>
        <v>50043.263749999998</v>
      </c>
      <c r="H22">
        <f t="shared" si="0"/>
        <v>725</v>
      </c>
      <c r="I22">
        <f t="shared" si="1"/>
        <v>27397.750000000004</v>
      </c>
      <c r="J22" s="5">
        <f t="shared" si="2"/>
        <v>10068495</v>
      </c>
      <c r="K22" s="24">
        <f>IFERROR(J22/MAX($J$3:J22)-1,"")</f>
        <v>-6.89654152054342E-3</v>
      </c>
    </row>
    <row r="23" spans="2:11" x14ac:dyDescent="0.45">
      <c r="B23" s="2">
        <v>44676</v>
      </c>
      <c r="C23" t="s">
        <v>554</v>
      </c>
      <c r="D23">
        <v>141.82</v>
      </c>
      <c r="E23">
        <v>43.25</v>
      </c>
      <c r="F23">
        <f t="shared" si="3"/>
        <v>10068495</v>
      </c>
      <c r="G23">
        <f t="shared" si="4"/>
        <v>50342.474999999999</v>
      </c>
      <c r="H23">
        <f t="shared" si="0"/>
        <v>350</v>
      </c>
      <c r="I23">
        <f t="shared" si="1"/>
        <v>-34499.5</v>
      </c>
      <c r="J23" s="5" t="str">
        <f t="shared" si="2"/>
        <v/>
      </c>
      <c r="K23" s="24" t="str">
        <f>IFERROR(J23/MAX($J$3:J23)-1,"")</f>
        <v/>
      </c>
    </row>
    <row r="24" spans="2:11" x14ac:dyDescent="0.45">
      <c r="B24" s="2">
        <v>44676</v>
      </c>
      <c r="C24" t="s">
        <v>556</v>
      </c>
      <c r="D24">
        <v>148.56</v>
      </c>
      <c r="E24">
        <v>54.47</v>
      </c>
      <c r="F24">
        <f t="shared" si="3"/>
        <v>10068495</v>
      </c>
      <c r="G24">
        <f t="shared" si="4"/>
        <v>50342.474999999999</v>
      </c>
      <c r="H24">
        <f t="shared" si="0"/>
        <v>350</v>
      </c>
      <c r="I24">
        <f t="shared" si="1"/>
        <v>-32931.5</v>
      </c>
      <c r="J24" s="5">
        <f t="shared" si="2"/>
        <v>10001064</v>
      </c>
      <c r="K24" s="24">
        <f>IFERROR(J24/MAX($J$3:J24)-1,"")</f>
        <v>-1.3547581155436972E-2</v>
      </c>
    </row>
    <row r="25" spans="2:11" x14ac:dyDescent="0.45">
      <c r="B25" s="2">
        <v>44677</v>
      </c>
      <c r="C25" t="s">
        <v>548</v>
      </c>
      <c r="D25">
        <v>118.59</v>
      </c>
      <c r="E25">
        <v>98.13</v>
      </c>
      <c r="F25">
        <f t="shared" si="3"/>
        <v>10001064</v>
      </c>
      <c r="G25">
        <f t="shared" si="4"/>
        <v>50005.32</v>
      </c>
      <c r="H25">
        <f t="shared" si="0"/>
        <v>425</v>
      </c>
      <c r="I25">
        <f t="shared" si="1"/>
        <v>-8695.5000000000036</v>
      </c>
      <c r="J25" s="5">
        <f t="shared" si="2"/>
        <v>9992368.5</v>
      </c>
      <c r="K25" s="24">
        <f>IFERROR(J25/MAX($J$3:J25)-1,"")</f>
        <v>-1.440525959925687E-2</v>
      </c>
    </row>
    <row r="26" spans="2:11" x14ac:dyDescent="0.45">
      <c r="B26" s="2">
        <v>44678</v>
      </c>
      <c r="C26" t="s">
        <v>554</v>
      </c>
      <c r="D26">
        <v>84.32</v>
      </c>
      <c r="E26">
        <v>6.85</v>
      </c>
      <c r="F26">
        <f t="shared" si="3"/>
        <v>9992368.5</v>
      </c>
      <c r="G26">
        <f t="shared" si="4"/>
        <v>49961.842499999999</v>
      </c>
      <c r="H26">
        <f t="shared" si="0"/>
        <v>600</v>
      </c>
      <c r="I26">
        <f t="shared" si="1"/>
        <v>-46482</v>
      </c>
      <c r="J26" s="5" t="str">
        <f t="shared" si="2"/>
        <v/>
      </c>
      <c r="K26" s="24" t="str">
        <f>IFERROR(J26/MAX($J$3:J26)-1,"")</f>
        <v/>
      </c>
    </row>
    <row r="27" spans="2:11" x14ac:dyDescent="0.45">
      <c r="B27" s="2">
        <v>44678</v>
      </c>
      <c r="C27" t="s">
        <v>556</v>
      </c>
      <c r="D27">
        <v>89.81</v>
      </c>
      <c r="E27">
        <v>12.45</v>
      </c>
      <c r="F27">
        <f t="shared" si="3"/>
        <v>9992368.5</v>
      </c>
      <c r="G27">
        <f t="shared" si="4"/>
        <v>49961.842499999999</v>
      </c>
      <c r="H27">
        <f t="shared" si="0"/>
        <v>550</v>
      </c>
      <c r="I27">
        <f t="shared" si="1"/>
        <v>-42548</v>
      </c>
      <c r="J27" s="5">
        <f t="shared" si="2"/>
        <v>9903338.5</v>
      </c>
      <c r="K27" s="24">
        <f>IFERROR(J27/MAX($J$3:J27)-1,"")</f>
        <v>-2.3186711137786364E-2</v>
      </c>
    </row>
    <row r="28" spans="2:11" x14ac:dyDescent="0.45">
      <c r="B28" s="2">
        <v>44680</v>
      </c>
      <c r="C28" t="s">
        <v>548</v>
      </c>
      <c r="D28">
        <v>125.65</v>
      </c>
      <c r="E28">
        <v>203.78</v>
      </c>
      <c r="F28">
        <f t="shared" si="3"/>
        <v>9903338.5</v>
      </c>
      <c r="G28">
        <f t="shared" si="4"/>
        <v>49516.692500000005</v>
      </c>
      <c r="H28">
        <f t="shared" si="0"/>
        <v>400</v>
      </c>
      <c r="I28">
        <f t="shared" si="1"/>
        <v>31252</v>
      </c>
      <c r="J28" s="5" t="str">
        <f t="shared" si="2"/>
        <v/>
      </c>
      <c r="K28" s="24" t="str">
        <f>IFERROR(J28/MAX($J$3:J28)-1,"")</f>
        <v/>
      </c>
    </row>
    <row r="29" spans="2:11" x14ac:dyDescent="0.45">
      <c r="B29" s="2">
        <v>44680</v>
      </c>
      <c r="C29" t="s">
        <v>558</v>
      </c>
      <c r="D29">
        <v>129.33000000000001</v>
      </c>
      <c r="E29">
        <v>235.74</v>
      </c>
      <c r="F29">
        <f t="shared" si="3"/>
        <v>9903338.5</v>
      </c>
      <c r="G29">
        <f t="shared" si="4"/>
        <v>49516.692500000005</v>
      </c>
      <c r="H29">
        <f t="shared" si="0"/>
        <v>375</v>
      </c>
      <c r="I29">
        <f t="shared" si="1"/>
        <v>39903.75</v>
      </c>
      <c r="J29" s="5">
        <f t="shared" si="2"/>
        <v>9974494.25</v>
      </c>
      <c r="K29" s="24">
        <f>IFERROR(J29/MAX($J$3:J29)-1,"")</f>
        <v>-1.6168281728455636E-2</v>
      </c>
    </row>
    <row r="30" spans="2:11" x14ac:dyDescent="0.45">
      <c r="B30" s="2">
        <v>44683</v>
      </c>
      <c r="C30" t="s">
        <v>619</v>
      </c>
      <c r="D30">
        <v>155.44999999999999</v>
      </c>
      <c r="E30">
        <v>150.02000000000001</v>
      </c>
      <c r="F30">
        <f t="shared" si="3"/>
        <v>9974494.25</v>
      </c>
      <c r="G30">
        <f t="shared" si="4"/>
        <v>49872.471250000002</v>
      </c>
      <c r="H30">
        <f t="shared" si="0"/>
        <v>325</v>
      </c>
      <c r="I30">
        <f t="shared" si="1"/>
        <v>-1764.749999999993</v>
      </c>
      <c r="J30" s="5" t="str">
        <f t="shared" si="2"/>
        <v/>
      </c>
      <c r="K30" s="24" t="str">
        <f>IFERROR(J30/MAX($J$3:J30)-1,"")</f>
        <v/>
      </c>
    </row>
    <row r="31" spans="2:11" x14ac:dyDescent="0.45">
      <c r="B31" s="2">
        <v>44683</v>
      </c>
      <c r="C31" t="s">
        <v>559</v>
      </c>
      <c r="D31">
        <v>134.94999999999999</v>
      </c>
      <c r="E31">
        <v>120.13</v>
      </c>
      <c r="F31">
        <f t="shared" si="3"/>
        <v>9974494.25</v>
      </c>
      <c r="G31">
        <f t="shared" si="4"/>
        <v>49872.471250000002</v>
      </c>
      <c r="H31">
        <f t="shared" si="0"/>
        <v>375</v>
      </c>
      <c r="I31">
        <f t="shared" si="1"/>
        <v>-5557.4999999999973</v>
      </c>
      <c r="J31" s="5">
        <f t="shared" si="2"/>
        <v>9967172</v>
      </c>
      <c r="K31" s="24">
        <f>IFERROR(J31/MAX($J$3:J31)-1,"")</f>
        <v>-1.6890510005755366E-2</v>
      </c>
    </row>
    <row r="32" spans="2:11" x14ac:dyDescent="0.45">
      <c r="B32" s="2">
        <v>44685</v>
      </c>
      <c r="C32" t="s">
        <v>554</v>
      </c>
      <c r="D32">
        <v>101.45</v>
      </c>
      <c r="E32">
        <v>141.54</v>
      </c>
      <c r="F32">
        <f t="shared" si="3"/>
        <v>9967172</v>
      </c>
      <c r="G32">
        <f t="shared" si="4"/>
        <v>49835.86</v>
      </c>
      <c r="H32">
        <f t="shared" si="0"/>
        <v>500</v>
      </c>
      <c r="I32">
        <f t="shared" si="1"/>
        <v>20044.999999999996</v>
      </c>
      <c r="J32" s="5" t="str">
        <f t="shared" si="2"/>
        <v/>
      </c>
      <c r="K32" s="24" t="str">
        <f>IFERROR(J32/MAX($J$3:J32)-1,"")</f>
        <v/>
      </c>
    </row>
    <row r="33" spans="2:11" x14ac:dyDescent="0.45">
      <c r="B33" s="2">
        <v>44685</v>
      </c>
      <c r="C33" t="s">
        <v>556</v>
      </c>
      <c r="D33">
        <v>111.1</v>
      </c>
      <c r="E33">
        <v>184.44</v>
      </c>
      <c r="F33">
        <f t="shared" si="3"/>
        <v>9967172</v>
      </c>
      <c r="G33">
        <f t="shared" si="4"/>
        <v>49835.86</v>
      </c>
      <c r="H33">
        <f t="shared" si="0"/>
        <v>450</v>
      </c>
      <c r="I33">
        <f t="shared" si="1"/>
        <v>33003</v>
      </c>
      <c r="J33" s="5">
        <f t="shared" si="2"/>
        <v>10020220</v>
      </c>
      <c r="K33" s="24">
        <f>IFERROR(J33/MAX($J$3:J33)-1,"")</f>
        <v>-1.1658133939082216E-2</v>
      </c>
    </row>
    <row r="34" spans="2:11" x14ac:dyDescent="0.45">
      <c r="B34" s="2">
        <v>44687</v>
      </c>
      <c r="C34" t="s">
        <v>583</v>
      </c>
      <c r="D34">
        <v>183.9</v>
      </c>
      <c r="E34">
        <v>256.05</v>
      </c>
      <c r="F34">
        <f t="shared" si="3"/>
        <v>10020220</v>
      </c>
      <c r="G34">
        <f t="shared" si="4"/>
        <v>50101.1</v>
      </c>
      <c r="H34">
        <f t="shared" si="0"/>
        <v>275</v>
      </c>
      <c r="I34">
        <f t="shared" si="1"/>
        <v>19841.25</v>
      </c>
      <c r="J34" s="5" t="str">
        <f t="shared" si="2"/>
        <v/>
      </c>
      <c r="K34" s="24" t="str">
        <f>IFERROR(J34/MAX($J$3:J34)-1,"")</f>
        <v/>
      </c>
    </row>
    <row r="35" spans="2:11" x14ac:dyDescent="0.45">
      <c r="B35" s="2">
        <v>44687</v>
      </c>
      <c r="C35" t="s">
        <v>562</v>
      </c>
      <c r="D35">
        <v>192.16</v>
      </c>
      <c r="E35">
        <v>288.55</v>
      </c>
      <c r="F35">
        <f t="shared" si="3"/>
        <v>10020220</v>
      </c>
      <c r="G35">
        <f t="shared" si="4"/>
        <v>50101.1</v>
      </c>
      <c r="H35">
        <f t="shared" si="0"/>
        <v>250</v>
      </c>
      <c r="I35">
        <f t="shared" si="1"/>
        <v>24097.500000000004</v>
      </c>
      <c r="J35" s="5">
        <f t="shared" si="2"/>
        <v>10064158.75</v>
      </c>
      <c r="K35" s="24">
        <f>IFERROR(J35/MAX($J$3:J35)-1,"")</f>
        <v>-7.3242464428611154E-3</v>
      </c>
    </row>
    <row r="36" spans="2:11" x14ac:dyDescent="0.45">
      <c r="B36" s="2">
        <v>44690</v>
      </c>
      <c r="C36" t="s">
        <v>563</v>
      </c>
      <c r="D36">
        <v>154.51</v>
      </c>
      <c r="E36">
        <v>108.8</v>
      </c>
      <c r="F36">
        <f t="shared" si="3"/>
        <v>10064158.75</v>
      </c>
      <c r="G36">
        <f t="shared" si="4"/>
        <v>50320.793750000004</v>
      </c>
      <c r="H36">
        <f t="shared" si="0"/>
        <v>325</v>
      </c>
      <c r="I36">
        <f t="shared" si="1"/>
        <v>-14855.749999999998</v>
      </c>
      <c r="J36" s="5">
        <f t="shared" si="2"/>
        <v>10049303</v>
      </c>
      <c r="K36" s="24">
        <f>IFERROR(J36/MAX($J$3:J36)-1,"")</f>
        <v>-8.7895395877954918E-3</v>
      </c>
    </row>
    <row r="37" spans="2:11" x14ac:dyDescent="0.45">
      <c r="B37" s="2">
        <v>44691</v>
      </c>
      <c r="C37" t="s">
        <v>563</v>
      </c>
      <c r="D37">
        <v>124.43</v>
      </c>
      <c r="E37">
        <v>53.25</v>
      </c>
      <c r="F37">
        <f t="shared" si="3"/>
        <v>10049303</v>
      </c>
      <c r="G37">
        <f t="shared" ref="G37:G100" si="5">F37*0.25%</f>
        <v>25123.2575</v>
      </c>
      <c r="H37">
        <f t="shared" si="0"/>
        <v>200</v>
      </c>
      <c r="I37">
        <f t="shared" si="1"/>
        <v>-14236.000000000002</v>
      </c>
      <c r="J37" s="5">
        <f t="shared" si="2"/>
        <v>10035067</v>
      </c>
      <c r="K37" s="24">
        <f>IFERROR(J37/MAX($J$3:J37)-1,"")</f>
        <v>-1.0193703848185298E-2</v>
      </c>
    </row>
    <row r="38" spans="2:11" x14ac:dyDescent="0.45">
      <c r="B38" s="2">
        <v>44692</v>
      </c>
      <c r="C38" t="s">
        <v>565</v>
      </c>
      <c r="D38">
        <v>106.34</v>
      </c>
      <c r="E38">
        <v>205.65</v>
      </c>
      <c r="F38">
        <f t="shared" si="3"/>
        <v>10035067</v>
      </c>
      <c r="G38">
        <f t="shared" si="5"/>
        <v>25087.6675</v>
      </c>
      <c r="H38">
        <f t="shared" si="0"/>
        <v>225</v>
      </c>
      <c r="I38">
        <f t="shared" si="1"/>
        <v>22344.75</v>
      </c>
      <c r="J38" s="5" t="str">
        <f t="shared" si="2"/>
        <v/>
      </c>
      <c r="K38" s="24" t="str">
        <f>IFERROR(J38/MAX($J$3:J38)-1,"")</f>
        <v/>
      </c>
    </row>
    <row r="39" spans="2:11" x14ac:dyDescent="0.45">
      <c r="B39" s="2">
        <v>44692</v>
      </c>
      <c r="C39" t="s">
        <v>586</v>
      </c>
      <c r="D39">
        <v>117.88</v>
      </c>
      <c r="E39">
        <v>251.35</v>
      </c>
      <c r="F39">
        <f t="shared" si="3"/>
        <v>10035067</v>
      </c>
      <c r="G39">
        <f t="shared" si="5"/>
        <v>25087.6675</v>
      </c>
      <c r="H39">
        <f t="shared" si="0"/>
        <v>225</v>
      </c>
      <c r="I39">
        <f t="shared" si="1"/>
        <v>30030.75</v>
      </c>
      <c r="J39" s="5" t="str">
        <f t="shared" si="2"/>
        <v/>
      </c>
      <c r="K39" s="24" t="str">
        <f>IFERROR(J39/MAX($J$3:J39)-1,"")</f>
        <v/>
      </c>
    </row>
    <row r="40" spans="2:11" x14ac:dyDescent="0.45">
      <c r="B40" s="2">
        <v>44692</v>
      </c>
      <c r="C40" t="s">
        <v>564</v>
      </c>
      <c r="D40">
        <v>100.18</v>
      </c>
      <c r="E40">
        <v>186.48</v>
      </c>
      <c r="F40">
        <f t="shared" si="3"/>
        <v>10035067</v>
      </c>
      <c r="G40">
        <f t="shared" si="5"/>
        <v>25087.6675</v>
      </c>
      <c r="H40">
        <f t="shared" si="0"/>
        <v>250</v>
      </c>
      <c r="I40">
        <f t="shared" si="1"/>
        <v>21574.999999999996</v>
      </c>
      <c r="J40" s="5" t="str">
        <f t="shared" si="2"/>
        <v/>
      </c>
      <c r="K40" s="24" t="str">
        <f>IFERROR(J40/MAX($J$3:J40)-1,"")</f>
        <v/>
      </c>
    </row>
    <row r="41" spans="2:11" x14ac:dyDescent="0.45">
      <c r="B41" s="2">
        <v>44692</v>
      </c>
      <c r="C41" t="s">
        <v>565</v>
      </c>
      <c r="D41">
        <v>121.4</v>
      </c>
      <c r="E41">
        <v>229.76</v>
      </c>
      <c r="F41">
        <f t="shared" si="3"/>
        <v>10035067</v>
      </c>
      <c r="G41">
        <f t="shared" si="5"/>
        <v>25087.6675</v>
      </c>
      <c r="H41">
        <f t="shared" si="0"/>
        <v>200</v>
      </c>
      <c r="I41">
        <f t="shared" si="1"/>
        <v>21671.999999999996</v>
      </c>
      <c r="J41" s="5">
        <f t="shared" si="2"/>
        <v>10130689.5</v>
      </c>
      <c r="K41" s="24">
        <f>IFERROR(J41/MAX($J$3:J41)-1,"")</f>
        <v>-7.6200273908688665E-4</v>
      </c>
    </row>
    <row r="42" spans="2:11" x14ac:dyDescent="0.45">
      <c r="B42" s="2">
        <v>44693</v>
      </c>
      <c r="C42" t="s">
        <v>567</v>
      </c>
      <c r="D42">
        <v>56.5</v>
      </c>
      <c r="E42">
        <v>41</v>
      </c>
      <c r="F42">
        <f t="shared" si="3"/>
        <v>10130689.5</v>
      </c>
      <c r="G42">
        <f t="shared" si="5"/>
        <v>25326.723750000001</v>
      </c>
      <c r="H42">
        <f t="shared" si="0"/>
        <v>450</v>
      </c>
      <c r="I42">
        <f t="shared" si="1"/>
        <v>-6975</v>
      </c>
      <c r="J42" s="5" t="str">
        <f t="shared" si="2"/>
        <v/>
      </c>
      <c r="K42" s="24" t="str">
        <f>IFERROR(J42/MAX($J$3:J42)-1,"")</f>
        <v/>
      </c>
    </row>
    <row r="43" spans="2:11" x14ac:dyDescent="0.45">
      <c r="B43" s="2">
        <v>44693</v>
      </c>
      <c r="C43" t="s">
        <v>566</v>
      </c>
      <c r="D43">
        <v>74.400000000000006</v>
      </c>
      <c r="E43">
        <v>91</v>
      </c>
      <c r="F43">
        <f t="shared" si="3"/>
        <v>10130689.5</v>
      </c>
      <c r="G43">
        <f t="shared" si="5"/>
        <v>25326.723750000001</v>
      </c>
      <c r="H43">
        <f t="shared" si="0"/>
        <v>350</v>
      </c>
      <c r="I43">
        <f t="shared" si="1"/>
        <v>5809.9999999999982</v>
      </c>
      <c r="J43" s="5" t="str">
        <f t="shared" si="2"/>
        <v/>
      </c>
      <c r="K43" s="24" t="str">
        <f>IFERROR(J43/MAX($J$3:J43)-1,"")</f>
        <v/>
      </c>
    </row>
    <row r="44" spans="2:11" x14ac:dyDescent="0.45">
      <c r="B44" s="2">
        <v>44693</v>
      </c>
      <c r="C44" t="s">
        <v>588</v>
      </c>
      <c r="D44">
        <v>217.75</v>
      </c>
      <c r="E44">
        <v>116.19</v>
      </c>
      <c r="F44">
        <f t="shared" si="3"/>
        <v>10130689.5</v>
      </c>
      <c r="G44">
        <f t="shared" si="5"/>
        <v>25326.723750000001</v>
      </c>
      <c r="H44">
        <f t="shared" si="0"/>
        <v>125</v>
      </c>
      <c r="I44">
        <f t="shared" si="1"/>
        <v>-12695</v>
      </c>
      <c r="J44" s="5" t="str">
        <f t="shared" si="2"/>
        <v/>
      </c>
      <c r="K44" s="24" t="str">
        <f>IFERROR(J44/MAX($J$3:J44)-1,"")</f>
        <v/>
      </c>
    </row>
    <row r="45" spans="2:11" x14ac:dyDescent="0.45">
      <c r="B45" s="2">
        <v>44693</v>
      </c>
      <c r="C45" t="s">
        <v>567</v>
      </c>
      <c r="D45">
        <v>232.55</v>
      </c>
      <c r="E45">
        <v>132.57</v>
      </c>
      <c r="F45">
        <f t="shared" si="3"/>
        <v>10130689.5</v>
      </c>
      <c r="G45">
        <f t="shared" si="5"/>
        <v>25326.723750000001</v>
      </c>
      <c r="H45">
        <f t="shared" si="0"/>
        <v>100</v>
      </c>
      <c r="I45">
        <f t="shared" si="1"/>
        <v>-9998.0000000000018</v>
      </c>
      <c r="J45" s="5">
        <f t="shared" si="2"/>
        <v>10106831.5</v>
      </c>
      <c r="K45" s="24">
        <f>IFERROR(J45/MAX($J$3:J45)-1,"")</f>
        <v>-3.1152305365286237E-3</v>
      </c>
    </row>
    <row r="46" spans="2:11" x14ac:dyDescent="0.45">
      <c r="B46" s="2">
        <v>44694</v>
      </c>
      <c r="C46" t="s">
        <v>568</v>
      </c>
      <c r="D46">
        <v>183.45</v>
      </c>
      <c r="E46">
        <v>68.8</v>
      </c>
      <c r="F46">
        <f t="shared" si="3"/>
        <v>10106831.5</v>
      </c>
      <c r="G46">
        <f t="shared" si="5"/>
        <v>25267.078750000001</v>
      </c>
      <c r="H46">
        <f t="shared" si="0"/>
        <v>150</v>
      </c>
      <c r="I46">
        <f t="shared" si="1"/>
        <v>-17197.5</v>
      </c>
      <c r="J46" s="5" t="str">
        <f t="shared" si="2"/>
        <v/>
      </c>
      <c r="K46" s="24" t="str">
        <f>IFERROR(J46/MAX($J$3:J46)-1,"")</f>
        <v/>
      </c>
    </row>
    <row r="47" spans="2:11" x14ac:dyDescent="0.45">
      <c r="B47" s="2">
        <v>44694</v>
      </c>
      <c r="C47" t="s">
        <v>569</v>
      </c>
      <c r="D47">
        <v>173.02</v>
      </c>
      <c r="E47">
        <v>54.85</v>
      </c>
      <c r="F47">
        <f t="shared" si="3"/>
        <v>10106831.5</v>
      </c>
      <c r="G47">
        <f t="shared" si="5"/>
        <v>25267.078750000001</v>
      </c>
      <c r="H47">
        <f t="shared" si="0"/>
        <v>150</v>
      </c>
      <c r="I47">
        <f t="shared" si="1"/>
        <v>-17725.500000000004</v>
      </c>
      <c r="J47" s="5" t="str">
        <f t="shared" si="2"/>
        <v/>
      </c>
      <c r="K47" s="24" t="str">
        <f>IFERROR(J47/MAX($J$3:J47)-1,"")</f>
        <v/>
      </c>
    </row>
    <row r="48" spans="2:11" x14ac:dyDescent="0.45">
      <c r="B48" s="2">
        <v>44694</v>
      </c>
      <c r="C48" t="s">
        <v>588</v>
      </c>
      <c r="D48">
        <v>173.3</v>
      </c>
      <c r="E48">
        <v>133.27000000000001</v>
      </c>
      <c r="F48">
        <f t="shared" si="3"/>
        <v>10106831.5</v>
      </c>
      <c r="G48">
        <f t="shared" si="5"/>
        <v>25267.078750000001</v>
      </c>
      <c r="H48">
        <f t="shared" si="0"/>
        <v>150</v>
      </c>
      <c r="I48">
        <f t="shared" si="1"/>
        <v>-6004.5</v>
      </c>
      <c r="J48" s="5" t="str">
        <f t="shared" si="2"/>
        <v/>
      </c>
      <c r="K48" s="24" t="str">
        <f>IFERROR(J48/MAX($J$3:J48)-1,"")</f>
        <v/>
      </c>
    </row>
    <row r="49" spans="2:11" x14ac:dyDescent="0.45">
      <c r="B49" s="2">
        <v>44694</v>
      </c>
      <c r="C49" t="s">
        <v>567</v>
      </c>
      <c r="D49">
        <v>182.33</v>
      </c>
      <c r="E49">
        <v>152.56</v>
      </c>
      <c r="F49">
        <f t="shared" si="3"/>
        <v>10106831.5</v>
      </c>
      <c r="G49">
        <f t="shared" si="5"/>
        <v>25267.078750000001</v>
      </c>
      <c r="H49">
        <f t="shared" si="0"/>
        <v>150</v>
      </c>
      <c r="I49">
        <f t="shared" si="1"/>
        <v>-4465.5000000000018</v>
      </c>
      <c r="J49" s="5">
        <f t="shared" si="2"/>
        <v>10061438.5</v>
      </c>
      <c r="K49" s="24">
        <f>IFERROR(J49/MAX($J$3:J49)-1,"")</f>
        <v>-7.5925576137887418E-3</v>
      </c>
    </row>
    <row r="50" spans="2:11" x14ac:dyDescent="0.45">
      <c r="B50" s="2">
        <v>44697</v>
      </c>
      <c r="C50" t="s">
        <v>570</v>
      </c>
      <c r="D50">
        <v>174.39</v>
      </c>
      <c r="E50">
        <v>164.23</v>
      </c>
      <c r="F50">
        <f t="shared" si="3"/>
        <v>10061438.5</v>
      </c>
      <c r="G50">
        <f t="shared" si="5"/>
        <v>25153.596250000002</v>
      </c>
      <c r="H50">
        <f t="shared" si="0"/>
        <v>150</v>
      </c>
      <c r="I50">
        <f t="shared" si="1"/>
        <v>-1523.9999999999995</v>
      </c>
      <c r="J50" s="5" t="str">
        <f t="shared" si="2"/>
        <v/>
      </c>
      <c r="K50" s="24" t="str">
        <f>IFERROR(J50/MAX($J$3:J50)-1,"")</f>
        <v/>
      </c>
    </row>
    <row r="51" spans="2:11" x14ac:dyDescent="0.45">
      <c r="B51" s="2">
        <v>44697</v>
      </c>
      <c r="C51" t="s">
        <v>571</v>
      </c>
      <c r="D51">
        <v>161.69999999999999</v>
      </c>
      <c r="E51">
        <v>134.80000000000001</v>
      </c>
      <c r="F51">
        <f t="shared" si="3"/>
        <v>10061438.5</v>
      </c>
      <c r="G51">
        <f t="shared" si="5"/>
        <v>25153.596250000002</v>
      </c>
      <c r="H51">
        <f t="shared" si="0"/>
        <v>150</v>
      </c>
      <c r="I51">
        <f t="shared" si="1"/>
        <v>-4034.9999999999964</v>
      </c>
      <c r="J51" s="5">
        <f t="shared" si="2"/>
        <v>10055879.5</v>
      </c>
      <c r="K51" s="24">
        <f>IFERROR(J51/MAX($J$3:J51)-1,"")</f>
        <v>-8.1408681731809374E-3</v>
      </c>
    </row>
    <row r="52" spans="2:11" x14ac:dyDescent="0.45">
      <c r="B52" s="2">
        <v>44698</v>
      </c>
      <c r="C52" t="s">
        <v>599</v>
      </c>
      <c r="D52">
        <v>128</v>
      </c>
      <c r="E52">
        <v>362.8</v>
      </c>
      <c r="F52">
        <f t="shared" si="3"/>
        <v>10055879.5</v>
      </c>
      <c r="G52">
        <f t="shared" si="5"/>
        <v>25139.69875</v>
      </c>
      <c r="H52">
        <f t="shared" si="0"/>
        <v>200</v>
      </c>
      <c r="I52">
        <f t="shared" si="1"/>
        <v>46960</v>
      </c>
      <c r="J52" s="5" t="str">
        <f t="shared" si="2"/>
        <v/>
      </c>
      <c r="K52" s="24" t="str">
        <f>IFERROR(J52/MAX($J$3:J52)-1,"")</f>
        <v/>
      </c>
    </row>
    <row r="53" spans="2:11" x14ac:dyDescent="0.45">
      <c r="B53" s="2">
        <v>44698</v>
      </c>
      <c r="C53" t="s">
        <v>568</v>
      </c>
      <c r="D53">
        <v>121.35</v>
      </c>
      <c r="E53">
        <v>314.2</v>
      </c>
      <c r="F53">
        <f t="shared" si="3"/>
        <v>10055879.5</v>
      </c>
      <c r="G53">
        <f t="shared" si="5"/>
        <v>25139.69875</v>
      </c>
      <c r="H53">
        <f t="shared" si="0"/>
        <v>200</v>
      </c>
      <c r="I53">
        <f t="shared" si="1"/>
        <v>38570</v>
      </c>
      <c r="J53" s="5" t="str">
        <f t="shared" si="2"/>
        <v/>
      </c>
      <c r="K53" s="24" t="str">
        <f>IFERROR(J53/MAX($J$3:J53)-1,"")</f>
        <v/>
      </c>
    </row>
    <row r="54" spans="2:11" x14ac:dyDescent="0.45">
      <c r="B54" s="2">
        <v>44698</v>
      </c>
      <c r="C54" t="s">
        <v>573</v>
      </c>
      <c r="D54">
        <v>114.82</v>
      </c>
      <c r="E54">
        <v>235.7</v>
      </c>
      <c r="F54">
        <f t="shared" si="3"/>
        <v>10055879.5</v>
      </c>
      <c r="G54">
        <f t="shared" si="5"/>
        <v>25139.69875</v>
      </c>
      <c r="H54">
        <f t="shared" si="0"/>
        <v>225</v>
      </c>
      <c r="I54">
        <f t="shared" si="1"/>
        <v>27198</v>
      </c>
      <c r="J54" s="5" t="str">
        <f t="shared" si="2"/>
        <v/>
      </c>
      <c r="K54" s="24" t="str">
        <f>IFERROR(J54/MAX($J$3:J54)-1,"")</f>
        <v/>
      </c>
    </row>
    <row r="55" spans="2:11" x14ac:dyDescent="0.45">
      <c r="B55" s="2">
        <v>44698</v>
      </c>
      <c r="C55" t="s">
        <v>574</v>
      </c>
      <c r="D55">
        <v>119.55</v>
      </c>
      <c r="E55">
        <v>196.6</v>
      </c>
      <c r="F55">
        <f t="shared" si="3"/>
        <v>10055879.5</v>
      </c>
      <c r="G55">
        <f t="shared" si="5"/>
        <v>25139.69875</v>
      </c>
      <c r="H55">
        <f t="shared" si="0"/>
        <v>200</v>
      </c>
      <c r="I55">
        <f t="shared" si="1"/>
        <v>15410</v>
      </c>
      <c r="J55" s="5">
        <f t="shared" si="2"/>
        <v>10184017.5</v>
      </c>
      <c r="K55" s="24">
        <f>IFERROR(J55/MAX($J$3:J55)-1,"")</f>
        <v>0</v>
      </c>
    </row>
    <row r="56" spans="2:11" x14ac:dyDescent="0.45">
      <c r="B56" s="2">
        <v>44699</v>
      </c>
      <c r="C56" t="s">
        <v>572</v>
      </c>
      <c r="D56">
        <v>120.89</v>
      </c>
      <c r="E56">
        <v>341.55</v>
      </c>
      <c r="F56">
        <f t="shared" si="3"/>
        <v>10184017.5</v>
      </c>
      <c r="G56">
        <f t="shared" si="5"/>
        <v>25460.043750000001</v>
      </c>
      <c r="H56">
        <f t="shared" si="0"/>
        <v>200</v>
      </c>
      <c r="I56">
        <f t="shared" si="1"/>
        <v>44132.000000000007</v>
      </c>
      <c r="J56" s="5" t="str">
        <f t="shared" si="2"/>
        <v/>
      </c>
      <c r="K56" s="24" t="str">
        <f>IFERROR(J56/MAX($J$3:J56)-1,"")</f>
        <v/>
      </c>
    </row>
    <row r="57" spans="2:11" x14ac:dyDescent="0.45">
      <c r="B57" s="2">
        <v>44699</v>
      </c>
      <c r="C57" t="s">
        <v>563</v>
      </c>
      <c r="D57">
        <v>76.930000000000007</v>
      </c>
      <c r="E57">
        <v>1.95</v>
      </c>
      <c r="F57">
        <f t="shared" si="3"/>
        <v>10184017.5</v>
      </c>
      <c r="G57">
        <f t="shared" si="5"/>
        <v>25460.043750000001</v>
      </c>
      <c r="H57">
        <f t="shared" si="0"/>
        <v>325</v>
      </c>
      <c r="I57">
        <f t="shared" si="1"/>
        <v>-24368.5</v>
      </c>
      <c r="J57" s="5">
        <f t="shared" si="2"/>
        <v>10203781</v>
      </c>
      <c r="K57" s="24">
        <f>IFERROR(J57/MAX($J$3:J57)-1,"")</f>
        <v>0</v>
      </c>
    </row>
    <row r="58" spans="2:11" x14ac:dyDescent="0.45">
      <c r="B58" s="2">
        <v>44700</v>
      </c>
      <c r="C58" t="s">
        <v>567</v>
      </c>
      <c r="D58">
        <v>51.3</v>
      </c>
      <c r="E58">
        <v>46.65</v>
      </c>
      <c r="F58">
        <f t="shared" si="3"/>
        <v>10203781</v>
      </c>
      <c r="G58">
        <f t="shared" si="5"/>
        <v>25509.452499999999</v>
      </c>
      <c r="H58">
        <f t="shared" si="0"/>
        <v>500</v>
      </c>
      <c r="I58">
        <f t="shared" si="1"/>
        <v>-2324.9999999999991</v>
      </c>
      <c r="J58" s="5" t="str">
        <f t="shared" si="2"/>
        <v/>
      </c>
      <c r="K58" s="24" t="str">
        <f>IFERROR(J58/MAX($J$3:J58)-1,"")</f>
        <v/>
      </c>
    </row>
    <row r="59" spans="2:11" x14ac:dyDescent="0.45">
      <c r="B59" s="2">
        <v>44700</v>
      </c>
      <c r="C59" t="s">
        <v>566</v>
      </c>
      <c r="D59">
        <v>70.72</v>
      </c>
      <c r="E59">
        <v>96.45</v>
      </c>
      <c r="F59">
        <f t="shared" si="3"/>
        <v>10203781</v>
      </c>
      <c r="G59">
        <f t="shared" si="5"/>
        <v>25509.452499999999</v>
      </c>
      <c r="H59">
        <f t="shared" si="0"/>
        <v>350</v>
      </c>
      <c r="I59">
        <f t="shared" si="1"/>
        <v>9005.5000000000018</v>
      </c>
      <c r="J59" s="5" t="str">
        <f t="shared" si="2"/>
        <v/>
      </c>
      <c r="K59" s="24" t="str">
        <f>IFERROR(J59/MAX($J$3:J59)-1,"")</f>
        <v/>
      </c>
    </row>
    <row r="60" spans="2:11" x14ac:dyDescent="0.45">
      <c r="B60" s="2">
        <v>44700</v>
      </c>
      <c r="C60" t="s">
        <v>588</v>
      </c>
      <c r="D60">
        <v>211.1</v>
      </c>
      <c r="E60">
        <v>85.75</v>
      </c>
      <c r="F60">
        <f t="shared" si="3"/>
        <v>10203781</v>
      </c>
      <c r="G60">
        <f t="shared" si="5"/>
        <v>25509.452499999999</v>
      </c>
      <c r="H60">
        <f t="shared" si="0"/>
        <v>125</v>
      </c>
      <c r="I60">
        <f t="shared" si="1"/>
        <v>-15668.75</v>
      </c>
      <c r="J60" s="5">
        <f t="shared" si="2"/>
        <v>10194792.75</v>
      </c>
      <c r="K60" s="24">
        <f>IFERROR(J60/MAX($J$3:J60)-1,"")</f>
        <v>-8.8087445232309936E-4</v>
      </c>
    </row>
    <row r="61" spans="2:11" x14ac:dyDescent="0.45">
      <c r="B61" s="2">
        <v>44701</v>
      </c>
      <c r="C61" t="s">
        <v>573</v>
      </c>
      <c r="D61">
        <v>192.95</v>
      </c>
      <c r="E61">
        <v>220.75</v>
      </c>
      <c r="F61">
        <f t="shared" si="3"/>
        <v>10194792.75</v>
      </c>
      <c r="G61">
        <f t="shared" si="5"/>
        <v>25486.981875000001</v>
      </c>
      <c r="H61">
        <f t="shared" si="0"/>
        <v>125</v>
      </c>
      <c r="I61">
        <f t="shared" si="1"/>
        <v>3475.0000000000014</v>
      </c>
      <c r="J61" s="5" t="str">
        <f t="shared" si="2"/>
        <v/>
      </c>
      <c r="K61" s="24" t="str">
        <f>IFERROR(J61/MAX($J$3:J61)-1,"")</f>
        <v/>
      </c>
    </row>
    <row r="62" spans="2:11" x14ac:dyDescent="0.45">
      <c r="B62" s="2">
        <v>44701</v>
      </c>
      <c r="C62" t="s">
        <v>574</v>
      </c>
      <c r="D62">
        <v>166.4</v>
      </c>
      <c r="E62">
        <v>191.05</v>
      </c>
      <c r="F62">
        <f t="shared" si="3"/>
        <v>10194792.75</v>
      </c>
      <c r="G62">
        <f t="shared" si="5"/>
        <v>25486.981875000001</v>
      </c>
      <c r="H62">
        <f t="shared" si="0"/>
        <v>150</v>
      </c>
      <c r="I62">
        <f t="shared" si="1"/>
        <v>3697.5000000000009</v>
      </c>
      <c r="J62" s="5" t="str">
        <f t="shared" si="2"/>
        <v/>
      </c>
      <c r="K62" s="24" t="str">
        <f>IFERROR(J62/MAX($J$3:J62)-1,"")</f>
        <v/>
      </c>
    </row>
    <row r="63" spans="2:11" x14ac:dyDescent="0.45">
      <c r="B63" s="2">
        <v>44701</v>
      </c>
      <c r="C63" t="s">
        <v>573</v>
      </c>
      <c r="D63">
        <v>179.1</v>
      </c>
      <c r="E63">
        <v>243.78</v>
      </c>
      <c r="F63">
        <f t="shared" si="3"/>
        <v>10194792.75</v>
      </c>
      <c r="G63">
        <f t="shared" si="5"/>
        <v>25486.981875000001</v>
      </c>
      <c r="H63">
        <f t="shared" si="0"/>
        <v>150</v>
      </c>
      <c r="I63">
        <f t="shared" si="1"/>
        <v>9702.0000000000018</v>
      </c>
      <c r="J63" s="5" t="str">
        <f t="shared" si="2"/>
        <v/>
      </c>
      <c r="K63" s="24" t="str">
        <f>IFERROR(J63/MAX($J$3:J63)-1,"")</f>
        <v/>
      </c>
    </row>
    <row r="64" spans="2:11" x14ac:dyDescent="0.45">
      <c r="B64" s="2">
        <v>44701</v>
      </c>
      <c r="C64" t="s">
        <v>574</v>
      </c>
      <c r="D64">
        <v>161.5</v>
      </c>
      <c r="E64">
        <v>211.73</v>
      </c>
      <c r="F64">
        <f t="shared" si="3"/>
        <v>10194792.75</v>
      </c>
      <c r="G64">
        <f t="shared" si="5"/>
        <v>25486.981875000001</v>
      </c>
      <c r="H64">
        <f t="shared" si="0"/>
        <v>150</v>
      </c>
      <c r="I64">
        <f t="shared" si="1"/>
        <v>7534.4999999999982</v>
      </c>
      <c r="J64" s="5">
        <f t="shared" si="2"/>
        <v>10219201.75</v>
      </c>
      <c r="K64" s="24">
        <f>IFERROR(J64/MAX($J$3:J64)-1,"")</f>
        <v>0</v>
      </c>
    </row>
    <row r="65" spans="2:11" x14ac:dyDescent="0.45">
      <c r="B65" s="2">
        <v>44704</v>
      </c>
      <c r="C65" t="s">
        <v>572</v>
      </c>
      <c r="D65">
        <v>164.79</v>
      </c>
      <c r="E65">
        <v>172.75</v>
      </c>
      <c r="F65">
        <f t="shared" si="3"/>
        <v>10219201.75</v>
      </c>
      <c r="G65">
        <f t="shared" si="5"/>
        <v>25548.004375</v>
      </c>
      <c r="H65">
        <f t="shared" si="0"/>
        <v>150</v>
      </c>
      <c r="I65">
        <f t="shared" si="1"/>
        <v>1194.0000000000011</v>
      </c>
      <c r="J65" s="5">
        <f t="shared" si="2"/>
        <v>10220395.75</v>
      </c>
      <c r="K65" s="24">
        <f>IFERROR(J65/MAX($J$3:J65)-1,"")</f>
        <v>0</v>
      </c>
    </row>
    <row r="66" spans="2:11" x14ac:dyDescent="0.45">
      <c r="B66" s="2">
        <v>44706</v>
      </c>
      <c r="C66" t="s">
        <v>576</v>
      </c>
      <c r="D66">
        <v>92.8</v>
      </c>
      <c r="E66">
        <v>30.85</v>
      </c>
      <c r="F66">
        <f t="shared" si="3"/>
        <v>10220395.75</v>
      </c>
      <c r="G66">
        <f t="shared" si="5"/>
        <v>25550.989375000001</v>
      </c>
      <c r="H66">
        <f t="shared" si="0"/>
        <v>275</v>
      </c>
      <c r="I66">
        <f t="shared" si="1"/>
        <v>-17036.25</v>
      </c>
      <c r="J66" s="5" t="str">
        <f t="shared" si="2"/>
        <v/>
      </c>
      <c r="K66" s="24" t="str">
        <f>IFERROR(J66/MAX($J$3:J66)-1,"")</f>
        <v/>
      </c>
    </row>
    <row r="67" spans="2:11" x14ac:dyDescent="0.45">
      <c r="B67" s="2">
        <v>44706</v>
      </c>
      <c r="C67" t="s">
        <v>575</v>
      </c>
      <c r="D67">
        <v>98.55</v>
      </c>
      <c r="E67">
        <v>46.65</v>
      </c>
      <c r="F67">
        <f t="shared" si="3"/>
        <v>10220395.75</v>
      </c>
      <c r="G67">
        <f t="shared" si="5"/>
        <v>25550.989375000001</v>
      </c>
      <c r="H67">
        <f t="shared" ref="H67:H130" si="6">MROUND(G67/D67,25)</f>
        <v>250</v>
      </c>
      <c r="I67">
        <f t="shared" ref="I67:I130" si="7">H67*(E67-D67)</f>
        <v>-12975</v>
      </c>
      <c r="J67" s="5" t="str">
        <f t="shared" si="2"/>
        <v/>
      </c>
      <c r="K67" s="24" t="str">
        <f>IFERROR(J67/MAX($J$3:J67)-1,"")</f>
        <v/>
      </c>
    </row>
    <row r="68" spans="2:11" x14ac:dyDescent="0.45">
      <c r="B68" s="2">
        <v>44706</v>
      </c>
      <c r="C68" t="s">
        <v>575</v>
      </c>
      <c r="D68">
        <v>95.27</v>
      </c>
      <c r="E68">
        <v>48.05</v>
      </c>
      <c r="F68">
        <f t="shared" si="3"/>
        <v>10220395.75</v>
      </c>
      <c r="G68">
        <f t="shared" si="5"/>
        <v>25550.989375000001</v>
      </c>
      <c r="H68">
        <f t="shared" si="6"/>
        <v>275</v>
      </c>
      <c r="I68">
        <f t="shared" si="7"/>
        <v>-12985.5</v>
      </c>
      <c r="J68" s="5" t="str">
        <f t="shared" ref="J68:J131" si="8">IF(B68&lt;&gt;B69,F68+SUMIF($B$3:$B$359,B68,$I$3:$I$359),"")</f>
        <v/>
      </c>
      <c r="K68" s="24" t="str">
        <f>IFERROR(J68/MAX($J$3:J68)-1,"")</f>
        <v/>
      </c>
    </row>
    <row r="69" spans="2:11" x14ac:dyDescent="0.45">
      <c r="B69" s="2">
        <v>44706</v>
      </c>
      <c r="C69" t="s">
        <v>564</v>
      </c>
      <c r="D69">
        <v>114.55</v>
      </c>
      <c r="E69">
        <v>70.849999999999994</v>
      </c>
      <c r="F69">
        <f t="shared" ref="F69:F132" si="9">IF(B69&lt;&gt;B68,J68,F68)</f>
        <v>10220395.75</v>
      </c>
      <c r="G69">
        <f t="shared" si="5"/>
        <v>25550.989375000001</v>
      </c>
      <c r="H69">
        <f t="shared" si="6"/>
        <v>225</v>
      </c>
      <c r="I69">
        <f t="shared" si="7"/>
        <v>-9832.5</v>
      </c>
      <c r="J69" s="5">
        <f t="shared" si="8"/>
        <v>10167566.5</v>
      </c>
      <c r="K69" s="24">
        <f>IFERROR(J69/MAX($J$3:J69)-1,"")</f>
        <v>-5.1690023842765331E-3</v>
      </c>
    </row>
    <row r="70" spans="2:11" x14ac:dyDescent="0.45">
      <c r="B70" s="2">
        <v>44707</v>
      </c>
      <c r="C70" t="s">
        <v>577</v>
      </c>
      <c r="D70">
        <v>51.7</v>
      </c>
      <c r="E70">
        <v>0.05</v>
      </c>
      <c r="F70">
        <f t="shared" si="9"/>
        <v>10167566.5</v>
      </c>
      <c r="G70">
        <f t="shared" si="5"/>
        <v>25418.916250000002</v>
      </c>
      <c r="H70">
        <f t="shared" si="6"/>
        <v>500</v>
      </c>
      <c r="I70">
        <f t="shared" si="7"/>
        <v>-25825.000000000004</v>
      </c>
      <c r="J70" s="5" t="str">
        <f t="shared" si="8"/>
        <v/>
      </c>
      <c r="K70" s="24" t="str">
        <f>IFERROR(J70/MAX($J$3:J70)-1,"")</f>
        <v/>
      </c>
    </row>
    <row r="71" spans="2:11" x14ac:dyDescent="0.45">
      <c r="B71" s="2">
        <v>44707</v>
      </c>
      <c r="C71" t="s">
        <v>576</v>
      </c>
      <c r="D71">
        <v>64.739999999999995</v>
      </c>
      <c r="E71">
        <v>0.1</v>
      </c>
      <c r="F71">
        <f t="shared" si="9"/>
        <v>10167566.5</v>
      </c>
      <c r="G71">
        <f t="shared" si="5"/>
        <v>25418.916250000002</v>
      </c>
      <c r="H71">
        <f t="shared" si="6"/>
        <v>400</v>
      </c>
      <c r="I71">
        <f t="shared" si="7"/>
        <v>-25856</v>
      </c>
      <c r="J71" s="5">
        <f t="shared" si="8"/>
        <v>10115885.5</v>
      </c>
      <c r="K71" s="24">
        <f>IFERROR(J71/MAX($J$3:J71)-1,"")</f>
        <v>-1.0225655890086283E-2</v>
      </c>
    </row>
    <row r="72" spans="2:11" x14ac:dyDescent="0.45">
      <c r="B72" s="2">
        <v>44711</v>
      </c>
      <c r="C72" t="s">
        <v>579</v>
      </c>
      <c r="D72">
        <v>131.80000000000001</v>
      </c>
      <c r="E72">
        <v>113.28</v>
      </c>
      <c r="F72">
        <f t="shared" si="9"/>
        <v>10115885.5</v>
      </c>
      <c r="G72">
        <f t="shared" si="5"/>
        <v>25289.713749999999</v>
      </c>
      <c r="H72">
        <f t="shared" si="6"/>
        <v>200</v>
      </c>
      <c r="I72">
        <f t="shared" si="7"/>
        <v>-3704.0000000000018</v>
      </c>
      <c r="J72" s="5" t="str">
        <f t="shared" si="8"/>
        <v/>
      </c>
      <c r="K72" s="24" t="str">
        <f>IFERROR(J72/MAX($J$3:J72)-1,"")</f>
        <v/>
      </c>
    </row>
    <row r="73" spans="2:11" x14ac:dyDescent="0.45">
      <c r="B73" s="2">
        <v>44711</v>
      </c>
      <c r="C73" t="s">
        <v>578</v>
      </c>
      <c r="D73">
        <v>115.5</v>
      </c>
      <c r="E73">
        <v>89.45</v>
      </c>
      <c r="F73">
        <f t="shared" si="9"/>
        <v>10115885.5</v>
      </c>
      <c r="G73">
        <f t="shared" si="5"/>
        <v>25289.713749999999</v>
      </c>
      <c r="H73">
        <f t="shared" si="6"/>
        <v>225</v>
      </c>
      <c r="I73">
        <f t="shared" si="7"/>
        <v>-5861.2499999999991</v>
      </c>
      <c r="J73" s="5" t="str">
        <f t="shared" si="8"/>
        <v/>
      </c>
      <c r="K73" s="24" t="str">
        <f>IFERROR(J73/MAX($J$3:J73)-1,"")</f>
        <v/>
      </c>
    </row>
    <row r="74" spans="2:11" x14ac:dyDescent="0.45">
      <c r="B74" s="2">
        <v>44711</v>
      </c>
      <c r="C74" t="s">
        <v>578</v>
      </c>
      <c r="D74">
        <v>132.55000000000001</v>
      </c>
      <c r="E74">
        <v>74</v>
      </c>
      <c r="F74">
        <f t="shared" si="9"/>
        <v>10115885.5</v>
      </c>
      <c r="G74">
        <f t="shared" si="5"/>
        <v>25289.713749999999</v>
      </c>
      <c r="H74">
        <f t="shared" si="6"/>
        <v>200</v>
      </c>
      <c r="I74">
        <f t="shared" si="7"/>
        <v>-11710.000000000002</v>
      </c>
      <c r="J74" s="5">
        <f t="shared" si="8"/>
        <v>10094610.25</v>
      </c>
      <c r="K74" s="24">
        <f>IFERROR(J74/MAX($J$3:J74)-1,"")</f>
        <v>-1.2307302288172117E-2</v>
      </c>
    </row>
    <row r="75" spans="2:11" x14ac:dyDescent="0.45">
      <c r="B75" s="2">
        <v>44712</v>
      </c>
      <c r="C75" t="s">
        <v>578</v>
      </c>
      <c r="D75">
        <v>113.15</v>
      </c>
      <c r="E75">
        <v>97.18</v>
      </c>
      <c r="F75">
        <f t="shared" si="9"/>
        <v>10094610.25</v>
      </c>
      <c r="G75">
        <f t="shared" si="5"/>
        <v>25236.525625000002</v>
      </c>
      <c r="H75">
        <f t="shared" si="6"/>
        <v>225</v>
      </c>
      <c r="I75">
        <f t="shared" si="7"/>
        <v>-3593.2499999999995</v>
      </c>
      <c r="J75" s="5" t="str">
        <f t="shared" si="8"/>
        <v/>
      </c>
      <c r="K75" s="24" t="str">
        <f>IFERROR(J75/MAX($J$3:J75)-1,"")</f>
        <v/>
      </c>
    </row>
    <row r="76" spans="2:11" x14ac:dyDescent="0.45">
      <c r="B76" s="2">
        <v>44712</v>
      </c>
      <c r="C76" t="s">
        <v>603</v>
      </c>
      <c r="D76">
        <v>102.85</v>
      </c>
      <c r="E76">
        <v>65.95</v>
      </c>
      <c r="F76">
        <f t="shared" si="9"/>
        <v>10094610.25</v>
      </c>
      <c r="G76">
        <f t="shared" si="5"/>
        <v>25236.525625000002</v>
      </c>
      <c r="H76">
        <f t="shared" si="6"/>
        <v>250</v>
      </c>
      <c r="I76">
        <f t="shared" si="7"/>
        <v>-9224.9999999999982</v>
      </c>
      <c r="J76" s="5">
        <f t="shared" si="8"/>
        <v>10081792</v>
      </c>
      <c r="K76" s="24">
        <f>IFERROR(J76/MAX($J$3:J76)-1,"")</f>
        <v>-1.356148562055437E-2</v>
      </c>
    </row>
    <row r="77" spans="2:11" x14ac:dyDescent="0.45">
      <c r="B77" s="2">
        <v>44713</v>
      </c>
      <c r="C77" t="s">
        <v>580</v>
      </c>
      <c r="D77">
        <v>90.31</v>
      </c>
      <c r="E77">
        <v>61.9</v>
      </c>
      <c r="F77">
        <f t="shared" si="9"/>
        <v>10081792</v>
      </c>
      <c r="G77">
        <f t="shared" si="5"/>
        <v>25204.48</v>
      </c>
      <c r="H77">
        <f t="shared" si="6"/>
        <v>275</v>
      </c>
      <c r="I77">
        <f t="shared" si="7"/>
        <v>-7812.7500000000009</v>
      </c>
      <c r="J77" s="5" t="str">
        <f t="shared" si="8"/>
        <v/>
      </c>
      <c r="K77" s="24" t="str">
        <f>IFERROR(J77/MAX($J$3:J77)-1,"")</f>
        <v/>
      </c>
    </row>
    <row r="78" spans="2:11" x14ac:dyDescent="0.45">
      <c r="B78" s="2">
        <v>44713</v>
      </c>
      <c r="C78" t="s">
        <v>580</v>
      </c>
      <c r="D78">
        <v>90.35</v>
      </c>
      <c r="E78">
        <v>52.32</v>
      </c>
      <c r="F78">
        <f t="shared" si="9"/>
        <v>10081792</v>
      </c>
      <c r="G78">
        <f t="shared" si="5"/>
        <v>25204.48</v>
      </c>
      <c r="H78">
        <f t="shared" si="6"/>
        <v>275</v>
      </c>
      <c r="I78">
        <f t="shared" si="7"/>
        <v>-10458.249999999998</v>
      </c>
      <c r="J78" s="5" t="str">
        <f t="shared" si="8"/>
        <v/>
      </c>
      <c r="K78" s="24" t="str">
        <f>IFERROR(J78/MAX($J$3:J78)-1,"")</f>
        <v/>
      </c>
    </row>
    <row r="79" spans="2:11" x14ac:dyDescent="0.45">
      <c r="B79" s="2">
        <v>44713</v>
      </c>
      <c r="C79" t="s">
        <v>605</v>
      </c>
      <c r="D79">
        <v>93.65</v>
      </c>
      <c r="E79">
        <v>79.8</v>
      </c>
      <c r="F79">
        <f t="shared" si="9"/>
        <v>10081792</v>
      </c>
      <c r="G79">
        <f t="shared" si="5"/>
        <v>25204.48</v>
      </c>
      <c r="H79">
        <f t="shared" si="6"/>
        <v>275</v>
      </c>
      <c r="I79">
        <f t="shared" si="7"/>
        <v>-3808.7500000000023</v>
      </c>
      <c r="J79" s="5">
        <f t="shared" si="8"/>
        <v>10059712.25</v>
      </c>
      <c r="K79" s="24">
        <f>IFERROR(J79/MAX($J$3:J79)-1,"")</f>
        <v>-1.572184717015479E-2</v>
      </c>
    </row>
    <row r="80" spans="2:11" x14ac:dyDescent="0.45">
      <c r="B80" s="2">
        <v>44714</v>
      </c>
      <c r="C80" t="s">
        <v>581</v>
      </c>
      <c r="D80">
        <v>46.3</v>
      </c>
      <c r="E80">
        <v>79.05</v>
      </c>
      <c r="F80">
        <f t="shared" si="9"/>
        <v>10059712.25</v>
      </c>
      <c r="G80">
        <f t="shared" si="5"/>
        <v>25149.280624999999</v>
      </c>
      <c r="H80">
        <f t="shared" si="6"/>
        <v>550</v>
      </c>
      <c r="I80">
        <f t="shared" si="7"/>
        <v>18012.5</v>
      </c>
      <c r="J80" s="5" t="str">
        <f t="shared" si="8"/>
        <v/>
      </c>
      <c r="K80" s="24" t="str">
        <f>IFERROR(J80/MAX($J$3:J80)-1,"")</f>
        <v/>
      </c>
    </row>
    <row r="81" spans="2:11" x14ac:dyDescent="0.45">
      <c r="B81" s="2">
        <v>44714</v>
      </c>
      <c r="C81" t="s">
        <v>579</v>
      </c>
      <c r="D81">
        <v>42.2</v>
      </c>
      <c r="E81">
        <v>29.05</v>
      </c>
      <c r="F81">
        <f t="shared" si="9"/>
        <v>10059712.25</v>
      </c>
      <c r="G81">
        <f t="shared" si="5"/>
        <v>25149.280624999999</v>
      </c>
      <c r="H81">
        <f t="shared" si="6"/>
        <v>600</v>
      </c>
      <c r="I81">
        <f t="shared" si="7"/>
        <v>-7890.0000000000009</v>
      </c>
      <c r="J81" s="5" t="str">
        <f t="shared" si="8"/>
        <v/>
      </c>
      <c r="K81" s="24" t="str">
        <f>IFERROR(J81/MAX($J$3:J81)-1,"")</f>
        <v/>
      </c>
    </row>
    <row r="82" spans="2:11" x14ac:dyDescent="0.45">
      <c r="B82" s="2">
        <v>44714</v>
      </c>
      <c r="C82" t="s">
        <v>579</v>
      </c>
      <c r="D82">
        <v>176.21</v>
      </c>
      <c r="E82">
        <v>272.3</v>
      </c>
      <c r="F82">
        <f t="shared" si="9"/>
        <v>10059712.25</v>
      </c>
      <c r="G82">
        <f t="shared" si="5"/>
        <v>25149.280624999999</v>
      </c>
      <c r="H82">
        <f t="shared" si="6"/>
        <v>150</v>
      </c>
      <c r="I82">
        <f t="shared" si="7"/>
        <v>14413.5</v>
      </c>
      <c r="J82" s="5" t="str">
        <f t="shared" si="8"/>
        <v/>
      </c>
      <c r="K82" s="24" t="str">
        <f>IFERROR(J82/MAX($J$3:J82)-1,"")</f>
        <v/>
      </c>
    </row>
    <row r="83" spans="2:11" x14ac:dyDescent="0.45">
      <c r="B83" s="2">
        <v>44714</v>
      </c>
      <c r="C83" t="s">
        <v>578</v>
      </c>
      <c r="D83">
        <v>162.80000000000001</v>
      </c>
      <c r="E83">
        <v>238.15</v>
      </c>
      <c r="F83">
        <f t="shared" si="9"/>
        <v>10059712.25</v>
      </c>
      <c r="G83">
        <f t="shared" si="5"/>
        <v>25149.280624999999</v>
      </c>
      <c r="H83">
        <f t="shared" si="6"/>
        <v>150</v>
      </c>
      <c r="I83">
        <f t="shared" si="7"/>
        <v>11302.5</v>
      </c>
      <c r="J83" s="5">
        <f t="shared" si="8"/>
        <v>10095550.75</v>
      </c>
      <c r="K83" s="24">
        <f>IFERROR(J83/MAX($J$3:J83)-1,"")</f>
        <v>-1.2215280411230656E-2</v>
      </c>
    </row>
    <row r="84" spans="2:11" x14ac:dyDescent="0.45">
      <c r="B84" s="2">
        <v>44715</v>
      </c>
      <c r="C84" t="s">
        <v>582</v>
      </c>
      <c r="D84">
        <v>143.15</v>
      </c>
      <c r="E84">
        <v>157.19999999999999</v>
      </c>
      <c r="F84">
        <f t="shared" si="9"/>
        <v>10095550.75</v>
      </c>
      <c r="G84">
        <f t="shared" si="5"/>
        <v>25238.876875000002</v>
      </c>
      <c r="H84">
        <f t="shared" si="6"/>
        <v>175</v>
      </c>
      <c r="I84">
        <f t="shared" si="7"/>
        <v>2458.7499999999968</v>
      </c>
      <c r="J84" s="5" t="str">
        <f t="shared" si="8"/>
        <v/>
      </c>
      <c r="K84" s="24" t="str">
        <f>IFERROR(J84/MAX($J$3:J84)-1,"")</f>
        <v/>
      </c>
    </row>
    <row r="85" spans="2:11" x14ac:dyDescent="0.45">
      <c r="B85" s="2">
        <v>44715</v>
      </c>
      <c r="C85" t="s">
        <v>582</v>
      </c>
      <c r="D85">
        <v>144.38</v>
      </c>
      <c r="E85">
        <v>187.07</v>
      </c>
      <c r="F85">
        <f t="shared" si="9"/>
        <v>10095550.75</v>
      </c>
      <c r="G85">
        <f t="shared" si="5"/>
        <v>25238.876875000002</v>
      </c>
      <c r="H85">
        <f t="shared" si="6"/>
        <v>175</v>
      </c>
      <c r="I85">
        <f t="shared" si="7"/>
        <v>7470.75</v>
      </c>
      <c r="J85" s="5" t="str">
        <f t="shared" si="8"/>
        <v/>
      </c>
      <c r="K85" s="24" t="str">
        <f>IFERROR(J85/MAX($J$3:J85)-1,"")</f>
        <v/>
      </c>
    </row>
    <row r="86" spans="2:11" x14ac:dyDescent="0.45">
      <c r="B86" s="2">
        <v>44715</v>
      </c>
      <c r="C86" t="s">
        <v>652</v>
      </c>
      <c r="D86">
        <v>167.4</v>
      </c>
      <c r="E86">
        <v>217.47</v>
      </c>
      <c r="F86">
        <f t="shared" si="9"/>
        <v>10095550.75</v>
      </c>
      <c r="G86">
        <f t="shared" si="5"/>
        <v>25238.876875000002</v>
      </c>
      <c r="H86">
        <f t="shared" si="6"/>
        <v>150</v>
      </c>
      <c r="I86">
        <f t="shared" si="7"/>
        <v>7510.4999999999991</v>
      </c>
      <c r="J86" s="5">
        <f t="shared" si="8"/>
        <v>10112990.75</v>
      </c>
      <c r="K86" s="24">
        <f>IFERROR(J86/MAX($J$3:J86)-1,"")</f>
        <v>-1.0508888562363206E-2</v>
      </c>
    </row>
    <row r="87" spans="2:11" x14ac:dyDescent="0.45">
      <c r="B87" s="2">
        <v>44719</v>
      </c>
      <c r="C87" t="s">
        <v>583</v>
      </c>
      <c r="D87">
        <v>105.6</v>
      </c>
      <c r="E87">
        <v>76.349999999999994</v>
      </c>
      <c r="F87">
        <f t="shared" si="9"/>
        <v>10112990.75</v>
      </c>
      <c r="G87">
        <f t="shared" si="5"/>
        <v>25282.476875</v>
      </c>
      <c r="H87">
        <f t="shared" si="6"/>
        <v>250</v>
      </c>
      <c r="I87">
        <f t="shared" si="7"/>
        <v>-7312.5</v>
      </c>
      <c r="J87" s="5" t="str">
        <f t="shared" si="8"/>
        <v/>
      </c>
      <c r="K87" s="24" t="str">
        <f>IFERROR(J87/MAX($J$3:J87)-1,"")</f>
        <v/>
      </c>
    </row>
    <row r="88" spans="2:11" x14ac:dyDescent="0.45">
      <c r="B88" s="2">
        <v>44719</v>
      </c>
      <c r="C88" t="s">
        <v>562</v>
      </c>
      <c r="D88">
        <v>120.7</v>
      </c>
      <c r="E88">
        <v>97.75</v>
      </c>
      <c r="F88">
        <f t="shared" si="9"/>
        <v>10112990.75</v>
      </c>
      <c r="G88">
        <f t="shared" si="5"/>
        <v>25282.476875</v>
      </c>
      <c r="H88">
        <f t="shared" si="6"/>
        <v>200</v>
      </c>
      <c r="I88">
        <f t="shared" si="7"/>
        <v>-4590.0000000000009</v>
      </c>
      <c r="J88" s="5">
        <f t="shared" si="8"/>
        <v>10101088.25</v>
      </c>
      <c r="K88" s="24">
        <f>IFERROR(J88/MAX($J$3:J88)-1,"")</f>
        <v>-1.1673471646144407E-2</v>
      </c>
    </row>
    <row r="89" spans="2:11" x14ac:dyDescent="0.45">
      <c r="B89" s="2">
        <v>44720</v>
      </c>
      <c r="C89" t="s">
        <v>584</v>
      </c>
      <c r="D89">
        <v>94.38</v>
      </c>
      <c r="E89">
        <v>62.91</v>
      </c>
      <c r="F89">
        <f t="shared" si="9"/>
        <v>10101088.25</v>
      </c>
      <c r="G89">
        <f t="shared" si="5"/>
        <v>25252.720625000002</v>
      </c>
      <c r="H89">
        <f t="shared" si="6"/>
        <v>275</v>
      </c>
      <c r="I89">
        <f t="shared" si="7"/>
        <v>-8654.25</v>
      </c>
      <c r="J89" s="5" t="str">
        <f t="shared" si="8"/>
        <v/>
      </c>
      <c r="K89" s="24" t="str">
        <f>IFERROR(J89/MAX($J$3:J89)-1,"")</f>
        <v/>
      </c>
    </row>
    <row r="90" spans="2:11" x14ac:dyDescent="0.45">
      <c r="B90" s="2">
        <v>44720</v>
      </c>
      <c r="C90" t="s">
        <v>583</v>
      </c>
      <c r="D90">
        <v>110.83</v>
      </c>
      <c r="E90">
        <v>93.92</v>
      </c>
      <c r="F90">
        <f t="shared" si="9"/>
        <v>10101088.25</v>
      </c>
      <c r="G90">
        <f t="shared" si="5"/>
        <v>25252.720625000002</v>
      </c>
      <c r="H90">
        <f t="shared" si="6"/>
        <v>225</v>
      </c>
      <c r="I90">
        <f t="shared" si="7"/>
        <v>-3804.7499999999991</v>
      </c>
      <c r="J90" s="5">
        <f t="shared" si="8"/>
        <v>10088629.25</v>
      </c>
      <c r="K90" s="24">
        <f>IFERROR(J90/MAX($J$3:J90)-1,"")</f>
        <v>-1.2892504676249916E-2</v>
      </c>
    </row>
    <row r="91" spans="2:11" x14ac:dyDescent="0.45">
      <c r="B91" s="2">
        <v>44721</v>
      </c>
      <c r="C91" t="s">
        <v>563</v>
      </c>
      <c r="D91">
        <v>26.2</v>
      </c>
      <c r="E91">
        <v>74.84</v>
      </c>
      <c r="F91">
        <f t="shared" si="9"/>
        <v>10088629.25</v>
      </c>
      <c r="G91">
        <f t="shared" si="5"/>
        <v>25221.573124999999</v>
      </c>
      <c r="H91">
        <f t="shared" si="6"/>
        <v>975</v>
      </c>
      <c r="I91">
        <f t="shared" si="7"/>
        <v>47424</v>
      </c>
      <c r="J91" s="5" t="str">
        <f t="shared" si="8"/>
        <v/>
      </c>
      <c r="K91" s="24" t="str">
        <f>IFERROR(J91/MAX($J$3:J91)-1,"")</f>
        <v/>
      </c>
    </row>
    <row r="92" spans="2:11" x14ac:dyDescent="0.45">
      <c r="B92" s="2">
        <v>44721</v>
      </c>
      <c r="C92" t="s">
        <v>585</v>
      </c>
      <c r="D92">
        <v>8.42</v>
      </c>
      <c r="E92">
        <v>24.98</v>
      </c>
      <c r="F92">
        <f t="shared" si="9"/>
        <v>10088629.25</v>
      </c>
      <c r="G92">
        <f t="shared" si="5"/>
        <v>25221.573124999999</v>
      </c>
      <c r="H92">
        <f t="shared" si="6"/>
        <v>3000</v>
      </c>
      <c r="I92">
        <f t="shared" si="7"/>
        <v>49680.000000000007</v>
      </c>
      <c r="J92" s="5" t="str">
        <f t="shared" si="8"/>
        <v/>
      </c>
      <c r="K92" s="24" t="str">
        <f>IFERROR(J92/MAX($J$3:J92)-1,"")</f>
        <v/>
      </c>
    </row>
    <row r="93" spans="2:11" x14ac:dyDescent="0.45">
      <c r="B93" s="2">
        <v>44721</v>
      </c>
      <c r="C93" t="s">
        <v>585</v>
      </c>
      <c r="D93">
        <v>152.56</v>
      </c>
      <c r="E93">
        <v>89.31</v>
      </c>
      <c r="F93">
        <f t="shared" si="9"/>
        <v>10088629.25</v>
      </c>
      <c r="G93">
        <f t="shared" si="5"/>
        <v>25221.573124999999</v>
      </c>
      <c r="H93">
        <f t="shared" si="6"/>
        <v>175</v>
      </c>
      <c r="I93">
        <f t="shared" si="7"/>
        <v>-11068.75</v>
      </c>
      <c r="J93" s="5" t="str">
        <f t="shared" si="8"/>
        <v/>
      </c>
      <c r="K93" s="24" t="str">
        <f>IFERROR(J93/MAX($J$3:J93)-1,"")</f>
        <v/>
      </c>
    </row>
    <row r="94" spans="2:11" x14ac:dyDescent="0.45">
      <c r="B94" s="2">
        <v>44721</v>
      </c>
      <c r="C94" t="s">
        <v>671</v>
      </c>
      <c r="D94">
        <v>136.19999999999999</v>
      </c>
      <c r="E94">
        <v>72.55</v>
      </c>
      <c r="F94">
        <f t="shared" si="9"/>
        <v>10088629.25</v>
      </c>
      <c r="G94">
        <f t="shared" si="5"/>
        <v>25221.573124999999</v>
      </c>
      <c r="H94">
        <f t="shared" si="6"/>
        <v>175</v>
      </c>
      <c r="I94">
        <f t="shared" si="7"/>
        <v>-11138.749999999998</v>
      </c>
      <c r="J94" s="5">
        <f t="shared" si="8"/>
        <v>10163525.75</v>
      </c>
      <c r="K94" s="24">
        <f>IFERROR(J94/MAX($J$3:J94)-1,"")</f>
        <v>-5.5643637869893237E-3</v>
      </c>
    </row>
    <row r="95" spans="2:11" x14ac:dyDescent="0.45">
      <c r="B95" s="2">
        <v>44722</v>
      </c>
      <c r="C95" t="s">
        <v>565</v>
      </c>
      <c r="D95">
        <v>142.93</v>
      </c>
      <c r="E95">
        <v>361.39</v>
      </c>
      <c r="F95">
        <f t="shared" si="9"/>
        <v>10163525.75</v>
      </c>
      <c r="G95">
        <f t="shared" si="5"/>
        <v>25408.814375000002</v>
      </c>
      <c r="H95">
        <f t="shared" si="6"/>
        <v>175</v>
      </c>
      <c r="I95">
        <f t="shared" si="7"/>
        <v>38230.5</v>
      </c>
      <c r="J95" s="5" t="str">
        <f t="shared" si="8"/>
        <v/>
      </c>
      <c r="K95" s="24" t="str">
        <f>IFERROR(J95/MAX($J$3:J95)-1,"")</f>
        <v/>
      </c>
    </row>
    <row r="96" spans="2:11" x14ac:dyDescent="0.45">
      <c r="B96" s="2">
        <v>44722</v>
      </c>
      <c r="C96" t="s">
        <v>586</v>
      </c>
      <c r="D96">
        <v>144.4</v>
      </c>
      <c r="E96">
        <v>403.01</v>
      </c>
      <c r="F96">
        <f t="shared" si="9"/>
        <v>10163525.75</v>
      </c>
      <c r="G96">
        <f t="shared" si="5"/>
        <v>25408.814375000002</v>
      </c>
      <c r="H96">
        <f t="shared" si="6"/>
        <v>175</v>
      </c>
      <c r="I96">
        <f t="shared" si="7"/>
        <v>45256.75</v>
      </c>
      <c r="J96" s="5" t="str">
        <f t="shared" si="8"/>
        <v/>
      </c>
      <c r="K96" s="24" t="str">
        <f>IFERROR(J96/MAX($J$3:J96)-1,"")</f>
        <v/>
      </c>
    </row>
    <row r="97" spans="2:11" x14ac:dyDescent="0.45">
      <c r="B97" s="2">
        <v>44722</v>
      </c>
      <c r="C97" t="s">
        <v>565</v>
      </c>
      <c r="D97">
        <v>143.02000000000001</v>
      </c>
      <c r="E97">
        <v>375.1</v>
      </c>
      <c r="F97">
        <f t="shared" si="9"/>
        <v>10163525.75</v>
      </c>
      <c r="G97">
        <f t="shared" si="5"/>
        <v>25408.814375000002</v>
      </c>
      <c r="H97">
        <f t="shared" si="6"/>
        <v>175</v>
      </c>
      <c r="I97">
        <f t="shared" si="7"/>
        <v>40614</v>
      </c>
      <c r="J97" s="5" t="str">
        <f t="shared" si="8"/>
        <v/>
      </c>
      <c r="K97" s="24" t="str">
        <f>IFERROR(J97/MAX($J$3:J97)-1,"")</f>
        <v/>
      </c>
    </row>
    <row r="98" spans="2:11" x14ac:dyDescent="0.45">
      <c r="B98" s="2">
        <v>44722</v>
      </c>
      <c r="C98" t="s">
        <v>586</v>
      </c>
      <c r="D98">
        <v>161</v>
      </c>
      <c r="E98">
        <v>417.67</v>
      </c>
      <c r="F98">
        <f t="shared" si="9"/>
        <v>10163525.75</v>
      </c>
      <c r="G98">
        <f t="shared" si="5"/>
        <v>25408.814375000002</v>
      </c>
      <c r="H98">
        <f t="shared" si="6"/>
        <v>150</v>
      </c>
      <c r="I98">
        <f t="shared" si="7"/>
        <v>38500.5</v>
      </c>
      <c r="J98" s="5">
        <f t="shared" si="8"/>
        <v>10326127.5</v>
      </c>
      <c r="K98" s="24">
        <f>IFERROR(J98/MAX($J$3:J98)-1,"")</f>
        <v>0</v>
      </c>
    </row>
    <row r="99" spans="2:11" x14ac:dyDescent="0.45">
      <c r="B99" s="2">
        <v>44725</v>
      </c>
      <c r="C99" t="s">
        <v>587</v>
      </c>
      <c r="D99">
        <v>139.99</v>
      </c>
      <c r="E99">
        <v>144</v>
      </c>
      <c r="F99">
        <f t="shared" si="9"/>
        <v>10326127.5</v>
      </c>
      <c r="G99">
        <f t="shared" si="5"/>
        <v>25815.318750000002</v>
      </c>
      <c r="H99">
        <f t="shared" si="6"/>
        <v>175</v>
      </c>
      <c r="I99">
        <f t="shared" si="7"/>
        <v>701.74999999999841</v>
      </c>
      <c r="J99" s="5" t="str">
        <f t="shared" si="8"/>
        <v/>
      </c>
      <c r="K99" s="24" t="str">
        <f>IFERROR(J99/MAX($J$3:J99)-1,"")</f>
        <v/>
      </c>
    </row>
    <row r="100" spans="2:11" x14ac:dyDescent="0.45">
      <c r="B100" s="2">
        <v>44725</v>
      </c>
      <c r="C100" t="s">
        <v>588</v>
      </c>
      <c r="D100">
        <v>154.36000000000001</v>
      </c>
      <c r="E100">
        <v>170.1</v>
      </c>
      <c r="F100">
        <f t="shared" si="9"/>
        <v>10326127.5</v>
      </c>
      <c r="G100">
        <f t="shared" si="5"/>
        <v>25815.318750000002</v>
      </c>
      <c r="H100">
        <f t="shared" si="6"/>
        <v>175</v>
      </c>
      <c r="I100">
        <f t="shared" si="7"/>
        <v>2754.4999999999968</v>
      </c>
      <c r="J100" s="5" t="str">
        <f t="shared" si="8"/>
        <v/>
      </c>
      <c r="K100" s="24" t="str">
        <f>IFERROR(J100/MAX($J$3:J100)-1,"")</f>
        <v/>
      </c>
    </row>
    <row r="101" spans="2:11" x14ac:dyDescent="0.45">
      <c r="B101" s="2">
        <v>44725</v>
      </c>
      <c r="C101" t="s">
        <v>598</v>
      </c>
      <c r="D101">
        <v>164.55</v>
      </c>
      <c r="E101">
        <v>131.6</v>
      </c>
      <c r="F101">
        <f t="shared" si="9"/>
        <v>10326127.5</v>
      </c>
      <c r="G101">
        <f t="shared" ref="G101:G164" si="10">F101*0.25%</f>
        <v>25815.318750000002</v>
      </c>
      <c r="H101">
        <f t="shared" si="6"/>
        <v>150</v>
      </c>
      <c r="I101">
        <f t="shared" si="7"/>
        <v>-4942.5000000000027</v>
      </c>
      <c r="J101" s="5">
        <f t="shared" si="8"/>
        <v>10324641.25</v>
      </c>
      <c r="K101" s="24">
        <f>IFERROR(J101/MAX($J$3:J101)-1,"")</f>
        <v>-1.4393101382870199E-4</v>
      </c>
    </row>
    <row r="102" spans="2:11" x14ac:dyDescent="0.45">
      <c r="B102" s="2">
        <v>44726</v>
      </c>
      <c r="C102" t="s">
        <v>589</v>
      </c>
      <c r="D102">
        <v>140.6</v>
      </c>
      <c r="E102">
        <v>66.2</v>
      </c>
      <c r="F102">
        <f t="shared" si="9"/>
        <v>10324641.25</v>
      </c>
      <c r="G102">
        <f t="shared" si="10"/>
        <v>25811.603125000001</v>
      </c>
      <c r="H102">
        <f t="shared" si="6"/>
        <v>175</v>
      </c>
      <c r="I102">
        <f t="shared" si="7"/>
        <v>-13019.999999999998</v>
      </c>
      <c r="J102" s="5">
        <f t="shared" si="8"/>
        <v>10311621.25</v>
      </c>
      <c r="K102" s="24">
        <f>IFERROR(J102/MAX($J$3:J102)-1,"")</f>
        <v>-1.4048102737449497E-3</v>
      </c>
    </row>
    <row r="103" spans="2:11" x14ac:dyDescent="0.45">
      <c r="B103" s="2">
        <v>44728</v>
      </c>
      <c r="C103" t="s">
        <v>591</v>
      </c>
      <c r="D103">
        <v>48.71</v>
      </c>
      <c r="E103">
        <v>237</v>
      </c>
      <c r="F103">
        <f t="shared" si="9"/>
        <v>10311621.25</v>
      </c>
      <c r="G103">
        <f t="shared" si="10"/>
        <v>25779.053125000002</v>
      </c>
      <c r="H103">
        <f t="shared" si="6"/>
        <v>525</v>
      </c>
      <c r="I103">
        <f t="shared" si="7"/>
        <v>98852.25</v>
      </c>
      <c r="J103" s="5" t="str">
        <f t="shared" si="8"/>
        <v/>
      </c>
      <c r="K103" s="24" t="str">
        <f>IFERROR(J103/MAX($J$3:J103)-1,"")</f>
        <v/>
      </c>
    </row>
    <row r="104" spans="2:11" x14ac:dyDescent="0.45">
      <c r="B104" s="2">
        <v>44728</v>
      </c>
      <c r="C104" t="s">
        <v>590</v>
      </c>
      <c r="D104">
        <v>46.5</v>
      </c>
      <c r="E104">
        <v>286.7</v>
      </c>
      <c r="F104">
        <f t="shared" si="9"/>
        <v>10311621.25</v>
      </c>
      <c r="G104">
        <f t="shared" si="10"/>
        <v>25779.053125000002</v>
      </c>
      <c r="H104">
        <f t="shared" si="6"/>
        <v>550</v>
      </c>
      <c r="I104">
        <f t="shared" si="7"/>
        <v>132110</v>
      </c>
      <c r="J104" s="5" t="str">
        <f t="shared" si="8"/>
        <v/>
      </c>
      <c r="K104" s="24" t="str">
        <f>IFERROR(J104/MAX($J$3:J104)-1,"")</f>
        <v/>
      </c>
    </row>
    <row r="105" spans="2:11" x14ac:dyDescent="0.45">
      <c r="B105" s="2">
        <v>44728</v>
      </c>
      <c r="C105" t="s">
        <v>644</v>
      </c>
      <c r="D105">
        <v>197</v>
      </c>
      <c r="E105">
        <v>362.7</v>
      </c>
      <c r="F105">
        <f t="shared" si="9"/>
        <v>10311621.25</v>
      </c>
      <c r="G105">
        <f t="shared" si="10"/>
        <v>25779.053125000002</v>
      </c>
      <c r="H105">
        <f t="shared" si="6"/>
        <v>125</v>
      </c>
      <c r="I105">
        <f t="shared" si="7"/>
        <v>20712.5</v>
      </c>
      <c r="J105" s="5" t="str">
        <f t="shared" si="8"/>
        <v/>
      </c>
      <c r="K105" s="24" t="str">
        <f>IFERROR(J105/MAX($J$3:J105)-1,"")</f>
        <v/>
      </c>
    </row>
    <row r="106" spans="2:11" x14ac:dyDescent="0.45">
      <c r="B106" s="2">
        <v>44728</v>
      </c>
      <c r="C106" t="s">
        <v>591</v>
      </c>
      <c r="D106">
        <v>207.25</v>
      </c>
      <c r="E106">
        <v>397.35</v>
      </c>
      <c r="F106">
        <f t="shared" si="9"/>
        <v>10311621.25</v>
      </c>
      <c r="G106">
        <f t="shared" si="10"/>
        <v>25779.053125000002</v>
      </c>
      <c r="H106">
        <f t="shared" si="6"/>
        <v>125</v>
      </c>
      <c r="I106">
        <f t="shared" si="7"/>
        <v>23762.500000000004</v>
      </c>
      <c r="J106" s="5">
        <f t="shared" si="8"/>
        <v>10587058.5</v>
      </c>
      <c r="K106" s="24">
        <f>IFERROR(J106/MAX($J$3:J106)-1,"")</f>
        <v>0</v>
      </c>
    </row>
    <row r="107" spans="2:11" x14ac:dyDescent="0.45">
      <c r="B107" s="2">
        <v>44733</v>
      </c>
      <c r="C107" t="s">
        <v>593</v>
      </c>
      <c r="D107">
        <v>118.65</v>
      </c>
      <c r="E107">
        <v>75.400000000000006</v>
      </c>
      <c r="F107">
        <f t="shared" si="9"/>
        <v>10587058.5</v>
      </c>
      <c r="G107">
        <f t="shared" si="10"/>
        <v>26467.646250000002</v>
      </c>
      <c r="H107">
        <f t="shared" si="6"/>
        <v>225</v>
      </c>
      <c r="I107">
        <f t="shared" si="7"/>
        <v>-9731.25</v>
      </c>
      <c r="J107" s="5" t="str">
        <f t="shared" si="8"/>
        <v/>
      </c>
      <c r="K107" s="24" t="str">
        <f>IFERROR(J107/MAX($J$3:J107)-1,"")</f>
        <v/>
      </c>
    </row>
    <row r="108" spans="2:11" x14ac:dyDescent="0.45">
      <c r="B108" s="2">
        <v>44733</v>
      </c>
      <c r="C108" t="s">
        <v>592</v>
      </c>
      <c r="D108">
        <v>104.25</v>
      </c>
      <c r="E108">
        <v>52.55</v>
      </c>
      <c r="F108">
        <f t="shared" si="9"/>
        <v>10587058.5</v>
      </c>
      <c r="G108">
        <f t="shared" si="10"/>
        <v>26467.646250000002</v>
      </c>
      <c r="H108">
        <f t="shared" si="6"/>
        <v>250</v>
      </c>
      <c r="I108">
        <f t="shared" si="7"/>
        <v>-12925</v>
      </c>
      <c r="J108" s="5" t="str">
        <f t="shared" si="8"/>
        <v/>
      </c>
      <c r="K108" s="24" t="str">
        <f>IFERROR(J108/MAX($J$3:J108)-1,"")</f>
        <v/>
      </c>
    </row>
    <row r="109" spans="2:11" x14ac:dyDescent="0.45">
      <c r="B109" s="2">
        <v>44733</v>
      </c>
      <c r="C109" t="s">
        <v>592</v>
      </c>
      <c r="D109">
        <v>121</v>
      </c>
      <c r="E109">
        <v>44.75</v>
      </c>
      <c r="F109">
        <f t="shared" si="9"/>
        <v>10587058.5</v>
      </c>
      <c r="G109">
        <f t="shared" si="10"/>
        <v>26467.646250000002</v>
      </c>
      <c r="H109">
        <f t="shared" si="6"/>
        <v>225</v>
      </c>
      <c r="I109">
        <f t="shared" si="7"/>
        <v>-17156.25</v>
      </c>
      <c r="J109" s="5" t="str">
        <f t="shared" si="8"/>
        <v/>
      </c>
      <c r="K109" s="24" t="str">
        <f>IFERROR(J109/MAX($J$3:J109)-1,"")</f>
        <v/>
      </c>
    </row>
    <row r="110" spans="2:11" x14ac:dyDescent="0.45">
      <c r="B110" s="2">
        <v>44733</v>
      </c>
      <c r="C110" t="s">
        <v>596</v>
      </c>
      <c r="D110">
        <v>104.88</v>
      </c>
      <c r="E110">
        <v>29.1</v>
      </c>
      <c r="F110">
        <f t="shared" si="9"/>
        <v>10587058.5</v>
      </c>
      <c r="G110">
        <f t="shared" si="10"/>
        <v>26467.646250000002</v>
      </c>
      <c r="H110">
        <f t="shared" si="6"/>
        <v>250</v>
      </c>
      <c r="I110">
        <f t="shared" si="7"/>
        <v>-18945</v>
      </c>
      <c r="J110" s="5">
        <f t="shared" si="8"/>
        <v>10528301</v>
      </c>
      <c r="K110" s="24">
        <f>IFERROR(J110/MAX($J$3:J110)-1,"")</f>
        <v>-5.5499362736117774E-3</v>
      </c>
    </row>
    <row r="111" spans="2:11" x14ac:dyDescent="0.45">
      <c r="B111" s="2">
        <v>44734</v>
      </c>
      <c r="C111" t="s">
        <v>595</v>
      </c>
      <c r="D111">
        <v>83.25</v>
      </c>
      <c r="E111">
        <v>34.82</v>
      </c>
      <c r="F111">
        <f t="shared" si="9"/>
        <v>10528301</v>
      </c>
      <c r="G111">
        <f t="shared" si="10"/>
        <v>26320.752500000002</v>
      </c>
      <c r="H111">
        <f t="shared" si="6"/>
        <v>325</v>
      </c>
      <c r="I111">
        <f t="shared" si="7"/>
        <v>-15739.75</v>
      </c>
      <c r="J111" s="5" t="str">
        <f t="shared" si="8"/>
        <v/>
      </c>
      <c r="K111" s="24" t="str">
        <f>IFERROR(J111/MAX($J$3:J111)-1,"")</f>
        <v/>
      </c>
    </row>
    <row r="112" spans="2:11" x14ac:dyDescent="0.45">
      <c r="B112" s="2">
        <v>44734</v>
      </c>
      <c r="C112" t="s">
        <v>594</v>
      </c>
      <c r="D112">
        <v>92.15</v>
      </c>
      <c r="E112">
        <v>51.42</v>
      </c>
      <c r="F112">
        <f t="shared" si="9"/>
        <v>10528301</v>
      </c>
      <c r="G112">
        <f t="shared" si="10"/>
        <v>26320.752500000002</v>
      </c>
      <c r="H112">
        <f t="shared" si="6"/>
        <v>275</v>
      </c>
      <c r="I112">
        <f t="shared" si="7"/>
        <v>-11200.750000000002</v>
      </c>
      <c r="J112" s="5" t="str">
        <f t="shared" si="8"/>
        <v/>
      </c>
      <c r="K112" s="24" t="str">
        <f>IFERROR(J112/MAX($J$3:J112)-1,"")</f>
        <v/>
      </c>
    </row>
    <row r="113" spans="2:11" x14ac:dyDescent="0.45">
      <c r="B113" s="2">
        <v>44734</v>
      </c>
      <c r="C113" t="s">
        <v>595</v>
      </c>
      <c r="D113">
        <v>83.25</v>
      </c>
      <c r="E113">
        <v>26</v>
      </c>
      <c r="F113">
        <f t="shared" si="9"/>
        <v>10528301</v>
      </c>
      <c r="G113">
        <f t="shared" si="10"/>
        <v>26320.752500000002</v>
      </c>
      <c r="H113">
        <f t="shared" si="6"/>
        <v>325</v>
      </c>
      <c r="I113">
        <f t="shared" si="7"/>
        <v>-18606.25</v>
      </c>
      <c r="J113" s="5" t="str">
        <f t="shared" si="8"/>
        <v/>
      </c>
      <c r="K113" s="24" t="str">
        <f>IFERROR(J113/MAX($J$3:J113)-1,"")</f>
        <v/>
      </c>
    </row>
    <row r="114" spans="2:11" x14ac:dyDescent="0.45">
      <c r="B114" s="2">
        <v>44734</v>
      </c>
      <c r="C114" t="s">
        <v>594</v>
      </c>
      <c r="D114">
        <v>103.21</v>
      </c>
      <c r="E114">
        <v>38.94</v>
      </c>
      <c r="F114">
        <f t="shared" si="9"/>
        <v>10528301</v>
      </c>
      <c r="G114">
        <f t="shared" si="10"/>
        <v>26320.752500000002</v>
      </c>
      <c r="H114">
        <f t="shared" si="6"/>
        <v>250</v>
      </c>
      <c r="I114">
        <f t="shared" si="7"/>
        <v>-16067.499999999998</v>
      </c>
      <c r="J114" s="5">
        <f t="shared" si="8"/>
        <v>10466686.75</v>
      </c>
      <c r="K114" s="24">
        <f>IFERROR(J114/MAX($J$3:J114)-1,"")</f>
        <v>-1.1369706703708071E-2</v>
      </c>
    </row>
    <row r="115" spans="2:11" x14ac:dyDescent="0.45">
      <c r="B115" s="2">
        <v>44735</v>
      </c>
      <c r="C115" t="s">
        <v>593</v>
      </c>
      <c r="D115">
        <v>68.7</v>
      </c>
      <c r="E115">
        <v>6.25</v>
      </c>
      <c r="F115">
        <f t="shared" si="9"/>
        <v>10466686.75</v>
      </c>
      <c r="G115">
        <f t="shared" si="10"/>
        <v>26166.716875000002</v>
      </c>
      <c r="H115">
        <f t="shared" si="6"/>
        <v>375</v>
      </c>
      <c r="I115">
        <f t="shared" si="7"/>
        <v>-23418.75</v>
      </c>
      <c r="J115" s="5" t="str">
        <f t="shared" si="8"/>
        <v/>
      </c>
      <c r="K115" s="24" t="str">
        <f>IFERROR(J115/MAX($J$3:J115)-1,"")</f>
        <v/>
      </c>
    </row>
    <row r="116" spans="2:11" x14ac:dyDescent="0.45">
      <c r="B116" s="2">
        <v>44735</v>
      </c>
      <c r="C116" t="s">
        <v>592</v>
      </c>
      <c r="D116">
        <v>42.72</v>
      </c>
      <c r="E116">
        <v>0.05</v>
      </c>
      <c r="F116">
        <f t="shared" si="9"/>
        <v>10466686.75</v>
      </c>
      <c r="G116">
        <f t="shared" si="10"/>
        <v>26166.716875000002</v>
      </c>
      <c r="H116">
        <f t="shared" si="6"/>
        <v>625</v>
      </c>
      <c r="I116">
        <f t="shared" si="7"/>
        <v>-26668.75</v>
      </c>
      <c r="J116" s="5" t="str">
        <f t="shared" si="8"/>
        <v/>
      </c>
      <c r="K116" s="24" t="str">
        <f>IFERROR(J116/MAX($J$3:J116)-1,"")</f>
        <v/>
      </c>
    </row>
    <row r="117" spans="2:11" x14ac:dyDescent="0.45">
      <c r="B117" s="2">
        <v>44735</v>
      </c>
      <c r="C117" t="s">
        <v>593</v>
      </c>
      <c r="D117">
        <v>182.55</v>
      </c>
      <c r="E117">
        <v>264.5</v>
      </c>
      <c r="F117">
        <f t="shared" si="9"/>
        <v>10466686.75</v>
      </c>
      <c r="G117">
        <f t="shared" si="10"/>
        <v>26166.716875000002</v>
      </c>
      <c r="H117">
        <f t="shared" si="6"/>
        <v>150</v>
      </c>
      <c r="I117">
        <f t="shared" si="7"/>
        <v>12292.499999999998</v>
      </c>
      <c r="J117" s="5" t="str">
        <f t="shared" si="8"/>
        <v/>
      </c>
      <c r="K117" s="24" t="str">
        <f>IFERROR(J117/MAX($J$3:J117)-1,"")</f>
        <v/>
      </c>
    </row>
    <row r="118" spans="2:11" x14ac:dyDescent="0.45">
      <c r="B118" s="2">
        <v>44735</v>
      </c>
      <c r="C118" t="s">
        <v>592</v>
      </c>
      <c r="D118">
        <v>159.65</v>
      </c>
      <c r="E118">
        <v>232.19</v>
      </c>
      <c r="F118">
        <f t="shared" si="9"/>
        <v>10466686.75</v>
      </c>
      <c r="G118">
        <f t="shared" si="10"/>
        <v>26166.716875000002</v>
      </c>
      <c r="H118">
        <f t="shared" si="6"/>
        <v>175</v>
      </c>
      <c r="I118">
        <f t="shared" si="7"/>
        <v>12694.499999999998</v>
      </c>
      <c r="J118" s="5">
        <f t="shared" si="8"/>
        <v>10441586.25</v>
      </c>
      <c r="K118" s="24">
        <f>IFERROR(J118/MAX($J$3:J118)-1,"")</f>
        <v>-1.374057298351572E-2</v>
      </c>
    </row>
    <row r="119" spans="2:11" x14ac:dyDescent="0.45">
      <c r="B119" s="2">
        <v>44736</v>
      </c>
      <c r="C119" t="s">
        <v>643</v>
      </c>
      <c r="D119">
        <v>172.65</v>
      </c>
      <c r="E119">
        <v>247.92</v>
      </c>
      <c r="F119">
        <f t="shared" si="9"/>
        <v>10441586.25</v>
      </c>
      <c r="G119">
        <f t="shared" si="10"/>
        <v>26103.965625000001</v>
      </c>
      <c r="H119">
        <f t="shared" si="6"/>
        <v>150</v>
      </c>
      <c r="I119">
        <f t="shared" si="7"/>
        <v>11290.499999999996</v>
      </c>
      <c r="J119" s="5">
        <f t="shared" si="8"/>
        <v>10452876.75</v>
      </c>
      <c r="K119" s="24">
        <f>IFERROR(J119/MAX($J$3:J119)-1,"")</f>
        <v>-1.2674129457204808E-2</v>
      </c>
    </row>
    <row r="120" spans="2:11" x14ac:dyDescent="0.45">
      <c r="B120" s="2">
        <v>44741</v>
      </c>
      <c r="C120" t="s">
        <v>597</v>
      </c>
      <c r="D120">
        <v>96.92</v>
      </c>
      <c r="E120">
        <v>137.35</v>
      </c>
      <c r="F120">
        <f t="shared" si="9"/>
        <v>10452876.75</v>
      </c>
      <c r="G120">
        <f t="shared" si="10"/>
        <v>26132.191875</v>
      </c>
      <c r="H120">
        <f t="shared" si="6"/>
        <v>275</v>
      </c>
      <c r="I120">
        <f t="shared" si="7"/>
        <v>11118.249999999998</v>
      </c>
      <c r="J120" s="5" t="str">
        <f t="shared" si="8"/>
        <v/>
      </c>
      <c r="K120" s="24" t="str">
        <f>IFERROR(J120/MAX($J$3:J120)-1,"")</f>
        <v/>
      </c>
    </row>
    <row r="121" spans="2:11" x14ac:dyDescent="0.45">
      <c r="B121" s="2">
        <v>44741</v>
      </c>
      <c r="C121" t="s">
        <v>655</v>
      </c>
      <c r="D121">
        <v>77.150000000000006</v>
      </c>
      <c r="E121">
        <v>100.21</v>
      </c>
      <c r="F121">
        <f t="shared" si="9"/>
        <v>10452876.75</v>
      </c>
      <c r="G121">
        <f t="shared" si="10"/>
        <v>26132.191875</v>
      </c>
      <c r="H121">
        <f t="shared" si="6"/>
        <v>350</v>
      </c>
      <c r="I121">
        <f t="shared" si="7"/>
        <v>8070.9999999999955</v>
      </c>
      <c r="J121" s="5" t="str">
        <f t="shared" si="8"/>
        <v/>
      </c>
      <c r="K121" s="24" t="str">
        <f>IFERROR(J121/MAX($J$3:J121)-1,"")</f>
        <v/>
      </c>
    </row>
    <row r="122" spans="2:11" x14ac:dyDescent="0.45">
      <c r="B122" s="2">
        <v>44741</v>
      </c>
      <c r="C122" t="s">
        <v>589</v>
      </c>
      <c r="D122">
        <v>72.849999999999994</v>
      </c>
      <c r="E122">
        <v>71.31</v>
      </c>
      <c r="F122">
        <f t="shared" si="9"/>
        <v>10452876.75</v>
      </c>
      <c r="G122">
        <f t="shared" si="10"/>
        <v>26132.191875</v>
      </c>
      <c r="H122">
        <f t="shared" si="6"/>
        <v>350</v>
      </c>
      <c r="I122">
        <f t="shared" si="7"/>
        <v>-538.99999999999727</v>
      </c>
      <c r="J122" s="5">
        <f t="shared" si="8"/>
        <v>10471527</v>
      </c>
      <c r="K122" s="24">
        <f>IFERROR(J122/MAX($J$3:J122)-1,"")</f>
        <v>-1.0912521169123557E-2</v>
      </c>
    </row>
    <row r="123" spans="2:11" x14ac:dyDescent="0.45">
      <c r="B123" s="2">
        <v>44742</v>
      </c>
      <c r="C123" t="s">
        <v>589</v>
      </c>
      <c r="D123">
        <v>71.44</v>
      </c>
      <c r="E123">
        <v>0.05</v>
      </c>
      <c r="F123">
        <f t="shared" si="9"/>
        <v>10471527</v>
      </c>
      <c r="G123">
        <f t="shared" si="10"/>
        <v>26178.817500000001</v>
      </c>
      <c r="H123">
        <f t="shared" si="6"/>
        <v>375</v>
      </c>
      <c r="I123">
        <f t="shared" si="7"/>
        <v>-26771.25</v>
      </c>
      <c r="J123" s="5">
        <f t="shared" si="8"/>
        <v>10444755.75</v>
      </c>
      <c r="K123" s="24">
        <f>IFERROR(J123/MAX($J$3:J123)-1,"")</f>
        <v>-1.3441198043819269E-2</v>
      </c>
    </row>
    <row r="124" spans="2:11" x14ac:dyDescent="0.45">
      <c r="B124" s="2">
        <v>44743</v>
      </c>
      <c r="C124" t="s">
        <v>645</v>
      </c>
      <c r="D124">
        <v>170.6</v>
      </c>
      <c r="E124">
        <v>71.180000000000007</v>
      </c>
      <c r="F124">
        <f t="shared" si="9"/>
        <v>10444755.75</v>
      </c>
      <c r="G124">
        <f t="shared" si="10"/>
        <v>26111.889374999999</v>
      </c>
      <c r="H124">
        <f t="shared" si="6"/>
        <v>150</v>
      </c>
      <c r="I124">
        <f t="shared" si="7"/>
        <v>-14912.999999999998</v>
      </c>
      <c r="J124" s="5" t="str">
        <f t="shared" si="8"/>
        <v/>
      </c>
      <c r="K124" s="24" t="str">
        <f>IFERROR(J124/MAX($J$3:J124)-1,"")</f>
        <v/>
      </c>
    </row>
    <row r="125" spans="2:11" x14ac:dyDescent="0.45">
      <c r="B125" s="2">
        <v>44743</v>
      </c>
      <c r="C125" t="s">
        <v>644</v>
      </c>
      <c r="D125">
        <v>188.15</v>
      </c>
      <c r="E125">
        <v>86.62</v>
      </c>
      <c r="F125">
        <f t="shared" si="9"/>
        <v>10444755.75</v>
      </c>
      <c r="G125">
        <f t="shared" si="10"/>
        <v>26111.889374999999</v>
      </c>
      <c r="H125">
        <f t="shared" si="6"/>
        <v>150</v>
      </c>
      <c r="I125">
        <f t="shared" si="7"/>
        <v>-15229.5</v>
      </c>
      <c r="J125" s="5">
        <f t="shared" si="8"/>
        <v>10414613.25</v>
      </c>
      <c r="K125" s="24">
        <f>IFERROR(J125/MAX($J$3:J125)-1,"")</f>
        <v>-1.6288306142825171E-2</v>
      </c>
    </row>
    <row r="126" spans="2:11" x14ac:dyDescent="0.45">
      <c r="B126" s="2">
        <v>44746</v>
      </c>
      <c r="C126" t="s">
        <v>590</v>
      </c>
      <c r="D126">
        <v>137.71</v>
      </c>
      <c r="E126">
        <v>30.85</v>
      </c>
      <c r="F126">
        <f t="shared" si="9"/>
        <v>10414613.25</v>
      </c>
      <c r="G126">
        <f t="shared" si="10"/>
        <v>26036.533125000002</v>
      </c>
      <c r="H126">
        <f t="shared" si="6"/>
        <v>200</v>
      </c>
      <c r="I126">
        <f t="shared" si="7"/>
        <v>-21372.000000000004</v>
      </c>
      <c r="J126" s="5" t="str">
        <f t="shared" si="8"/>
        <v/>
      </c>
      <c r="K126" s="24" t="str">
        <f>IFERROR(J126/MAX($J$3:J126)-1,"")</f>
        <v/>
      </c>
    </row>
    <row r="127" spans="2:11" x14ac:dyDescent="0.45">
      <c r="B127" s="2">
        <v>44746</v>
      </c>
      <c r="C127" t="s">
        <v>598</v>
      </c>
      <c r="D127">
        <v>156.6</v>
      </c>
      <c r="E127">
        <v>39.450000000000003</v>
      </c>
      <c r="F127">
        <f t="shared" si="9"/>
        <v>10414613.25</v>
      </c>
      <c r="G127">
        <f t="shared" si="10"/>
        <v>26036.533125000002</v>
      </c>
      <c r="H127">
        <f t="shared" si="6"/>
        <v>175</v>
      </c>
      <c r="I127">
        <f t="shared" si="7"/>
        <v>-20501.25</v>
      </c>
      <c r="J127" s="5">
        <f t="shared" si="8"/>
        <v>10372740</v>
      </c>
      <c r="K127" s="24">
        <f>IFERROR(J127/MAX($J$3:J127)-1,"")</f>
        <v>-2.0243441556500374E-2</v>
      </c>
    </row>
    <row r="128" spans="2:11" x14ac:dyDescent="0.45">
      <c r="B128" s="2">
        <v>44747</v>
      </c>
      <c r="C128" t="s">
        <v>599</v>
      </c>
      <c r="D128">
        <v>103.7</v>
      </c>
      <c r="E128">
        <v>30.15</v>
      </c>
      <c r="F128">
        <f t="shared" si="9"/>
        <v>10372740</v>
      </c>
      <c r="G128">
        <f t="shared" si="10"/>
        <v>25931.850000000002</v>
      </c>
      <c r="H128">
        <f t="shared" si="6"/>
        <v>250</v>
      </c>
      <c r="I128">
        <f t="shared" si="7"/>
        <v>-18387.500000000004</v>
      </c>
      <c r="J128" s="5" t="str">
        <f t="shared" si="8"/>
        <v/>
      </c>
      <c r="K128" s="24" t="str">
        <f>IFERROR(J128/MAX($J$3:J128)-1,"")</f>
        <v/>
      </c>
    </row>
    <row r="129" spans="2:11" x14ac:dyDescent="0.45">
      <c r="B129" s="2">
        <v>44747</v>
      </c>
      <c r="C129" t="s">
        <v>568</v>
      </c>
      <c r="D129">
        <v>83.15</v>
      </c>
      <c r="E129">
        <v>13</v>
      </c>
      <c r="F129">
        <f t="shared" si="9"/>
        <v>10372740</v>
      </c>
      <c r="G129">
        <f t="shared" si="10"/>
        <v>25931.850000000002</v>
      </c>
      <c r="H129">
        <f t="shared" si="6"/>
        <v>300</v>
      </c>
      <c r="I129">
        <f t="shared" si="7"/>
        <v>-21045</v>
      </c>
      <c r="J129" s="5" t="str">
        <f t="shared" si="8"/>
        <v/>
      </c>
      <c r="K129" s="24" t="str">
        <f>IFERROR(J129/MAX($J$3:J129)-1,"")</f>
        <v/>
      </c>
    </row>
    <row r="130" spans="2:11" x14ac:dyDescent="0.45">
      <c r="B130" s="2">
        <v>44747</v>
      </c>
      <c r="C130" t="s">
        <v>588</v>
      </c>
      <c r="D130">
        <v>109.16</v>
      </c>
      <c r="E130">
        <v>59.04</v>
      </c>
      <c r="F130">
        <f t="shared" si="9"/>
        <v>10372740</v>
      </c>
      <c r="G130">
        <f t="shared" si="10"/>
        <v>25931.850000000002</v>
      </c>
      <c r="H130">
        <f t="shared" si="6"/>
        <v>250</v>
      </c>
      <c r="I130">
        <f t="shared" si="7"/>
        <v>-12530</v>
      </c>
      <c r="J130" s="5" t="str">
        <f t="shared" si="8"/>
        <v/>
      </c>
      <c r="K130" s="24" t="str">
        <f>IFERROR(J130/MAX($J$3:J130)-1,"")</f>
        <v/>
      </c>
    </row>
    <row r="131" spans="2:11" x14ac:dyDescent="0.45">
      <c r="B131" s="2">
        <v>44747</v>
      </c>
      <c r="C131" t="s">
        <v>599</v>
      </c>
      <c r="D131">
        <v>106.19</v>
      </c>
      <c r="E131">
        <v>34.01</v>
      </c>
      <c r="F131">
        <f t="shared" si="9"/>
        <v>10372740</v>
      </c>
      <c r="G131">
        <f t="shared" si="10"/>
        <v>25931.850000000002</v>
      </c>
      <c r="H131">
        <f t="shared" ref="H131:H194" si="11">MROUND(G131/D131,25)</f>
        <v>250</v>
      </c>
      <c r="I131">
        <f t="shared" ref="I131:I194" si="12">H131*(E131-D131)</f>
        <v>-18045</v>
      </c>
      <c r="J131" s="5">
        <f t="shared" si="8"/>
        <v>10302732.5</v>
      </c>
      <c r="K131" s="24">
        <f>IFERROR(J131/MAX($J$3:J131)-1,"")</f>
        <v>-2.6855995931258869E-2</v>
      </c>
    </row>
    <row r="132" spans="2:11" x14ac:dyDescent="0.45">
      <c r="B132" s="2">
        <v>44748</v>
      </c>
      <c r="C132" t="s">
        <v>570</v>
      </c>
      <c r="D132">
        <v>68.150000000000006</v>
      </c>
      <c r="E132">
        <v>216.98</v>
      </c>
      <c r="F132">
        <f t="shared" si="9"/>
        <v>10302732.5</v>
      </c>
      <c r="G132">
        <f t="shared" si="10"/>
        <v>25756.831249999999</v>
      </c>
      <c r="H132">
        <f t="shared" si="11"/>
        <v>375</v>
      </c>
      <c r="I132">
        <f t="shared" si="12"/>
        <v>55811.249999999993</v>
      </c>
      <c r="J132" s="5" t="str">
        <f t="shared" ref="J132:J195" si="13">IF(B132&lt;&gt;B133,F132+SUMIF($B$3:$B$359,B132,$I$3:$I$359),"")</f>
        <v/>
      </c>
      <c r="K132" s="24" t="str">
        <f>IFERROR(J132/MAX($J$3:J132)-1,"")</f>
        <v/>
      </c>
    </row>
    <row r="133" spans="2:11" x14ac:dyDescent="0.45">
      <c r="B133" s="2">
        <v>44748</v>
      </c>
      <c r="C133" t="s">
        <v>571</v>
      </c>
      <c r="D133">
        <v>61.25</v>
      </c>
      <c r="E133">
        <v>180.95</v>
      </c>
      <c r="F133">
        <f t="shared" ref="F133:F196" si="14">IF(B133&lt;&gt;B132,J132,F132)</f>
        <v>10302732.5</v>
      </c>
      <c r="G133">
        <f t="shared" si="10"/>
        <v>25756.831249999999</v>
      </c>
      <c r="H133">
        <f t="shared" si="11"/>
        <v>425</v>
      </c>
      <c r="I133">
        <f t="shared" si="12"/>
        <v>50872.499999999993</v>
      </c>
      <c r="J133" s="5" t="str">
        <f t="shared" si="13"/>
        <v/>
      </c>
      <c r="K133" s="24" t="str">
        <f>IFERROR(J133/MAX($J$3:J133)-1,"")</f>
        <v/>
      </c>
    </row>
    <row r="134" spans="2:11" x14ac:dyDescent="0.45">
      <c r="B134" s="2">
        <v>44748</v>
      </c>
      <c r="C134" t="s">
        <v>571</v>
      </c>
      <c r="D134">
        <v>69.88</v>
      </c>
      <c r="E134">
        <v>165.2</v>
      </c>
      <c r="F134">
        <f t="shared" si="14"/>
        <v>10302732.5</v>
      </c>
      <c r="G134">
        <f t="shared" si="10"/>
        <v>25756.831249999999</v>
      </c>
      <c r="H134">
        <f t="shared" si="11"/>
        <v>375</v>
      </c>
      <c r="I134">
        <f t="shared" si="12"/>
        <v>35745</v>
      </c>
      <c r="J134" s="5" t="str">
        <f t="shared" si="13"/>
        <v/>
      </c>
      <c r="K134" s="24" t="str">
        <f>IFERROR(J134/MAX($J$3:J134)-1,"")</f>
        <v/>
      </c>
    </row>
    <row r="135" spans="2:11" x14ac:dyDescent="0.45">
      <c r="B135" s="2">
        <v>44748</v>
      </c>
      <c r="C135" t="s">
        <v>599</v>
      </c>
      <c r="D135">
        <v>82.35</v>
      </c>
      <c r="E135">
        <v>124.55</v>
      </c>
      <c r="F135">
        <f t="shared" si="14"/>
        <v>10302732.5</v>
      </c>
      <c r="G135">
        <f t="shared" si="10"/>
        <v>25756.831249999999</v>
      </c>
      <c r="H135">
        <f t="shared" si="11"/>
        <v>325</v>
      </c>
      <c r="I135">
        <f t="shared" si="12"/>
        <v>13715.000000000002</v>
      </c>
      <c r="J135" s="5">
        <f t="shared" si="13"/>
        <v>10458876.25</v>
      </c>
      <c r="K135" s="24">
        <f>IFERROR(J135/MAX($J$3:J135)-1,"")</f>
        <v>-1.2107447030730967E-2</v>
      </c>
    </row>
    <row r="136" spans="2:11" x14ac:dyDescent="0.45">
      <c r="B136" s="2">
        <v>44753</v>
      </c>
      <c r="C136" t="s">
        <v>600</v>
      </c>
      <c r="D136">
        <v>102.05</v>
      </c>
      <c r="E136">
        <v>48.9</v>
      </c>
      <c r="F136">
        <f t="shared" si="14"/>
        <v>10458876.25</v>
      </c>
      <c r="G136">
        <f t="shared" si="10"/>
        <v>26147.190624999999</v>
      </c>
      <c r="H136">
        <f t="shared" si="11"/>
        <v>250</v>
      </c>
      <c r="I136">
        <f t="shared" si="12"/>
        <v>-13287.5</v>
      </c>
      <c r="J136" s="5">
        <f t="shared" si="13"/>
        <v>10445588.75</v>
      </c>
      <c r="K136" s="24">
        <f>IFERROR(J136/MAX($J$3:J136)-1,"")</f>
        <v>-1.3362517076863201E-2</v>
      </c>
    </row>
    <row r="137" spans="2:11" x14ac:dyDescent="0.45">
      <c r="B137" s="2">
        <v>44755</v>
      </c>
      <c r="C137" t="s">
        <v>576</v>
      </c>
      <c r="D137">
        <v>74.8</v>
      </c>
      <c r="E137">
        <v>48.5</v>
      </c>
      <c r="F137">
        <f t="shared" si="14"/>
        <v>10445588.75</v>
      </c>
      <c r="G137">
        <f t="shared" si="10"/>
        <v>26113.971874999999</v>
      </c>
      <c r="H137">
        <f t="shared" si="11"/>
        <v>350</v>
      </c>
      <c r="I137">
        <f t="shared" si="12"/>
        <v>-9204.9999999999982</v>
      </c>
      <c r="J137" s="5" t="str">
        <f t="shared" si="13"/>
        <v/>
      </c>
      <c r="K137" s="24" t="str">
        <f>IFERROR(J137/MAX($J$3:J137)-1,"")</f>
        <v/>
      </c>
    </row>
    <row r="138" spans="2:11" x14ac:dyDescent="0.45">
      <c r="B138" s="2">
        <v>44755</v>
      </c>
      <c r="C138" t="s">
        <v>575</v>
      </c>
      <c r="D138">
        <v>94.05</v>
      </c>
      <c r="E138">
        <v>73.8</v>
      </c>
      <c r="F138">
        <f t="shared" si="14"/>
        <v>10445588.75</v>
      </c>
      <c r="G138">
        <f t="shared" si="10"/>
        <v>26113.971874999999</v>
      </c>
      <c r="H138">
        <f t="shared" si="11"/>
        <v>275</v>
      </c>
      <c r="I138">
        <f t="shared" si="12"/>
        <v>-5568.75</v>
      </c>
      <c r="J138" s="5" t="str">
        <f t="shared" si="13"/>
        <v/>
      </c>
      <c r="K138" s="24" t="str">
        <f>IFERROR(J138/MAX($J$3:J138)-1,"")</f>
        <v/>
      </c>
    </row>
    <row r="139" spans="2:11" x14ac:dyDescent="0.45">
      <c r="B139" s="2">
        <v>44755</v>
      </c>
      <c r="C139" t="s">
        <v>576</v>
      </c>
      <c r="D139">
        <v>74.8</v>
      </c>
      <c r="E139">
        <v>53.25</v>
      </c>
      <c r="F139">
        <f t="shared" si="14"/>
        <v>10445588.75</v>
      </c>
      <c r="G139">
        <f t="shared" si="10"/>
        <v>26113.971874999999</v>
      </c>
      <c r="H139">
        <f t="shared" si="11"/>
        <v>350</v>
      </c>
      <c r="I139">
        <f t="shared" si="12"/>
        <v>-7542.4999999999991</v>
      </c>
      <c r="J139" s="5" t="str">
        <f t="shared" si="13"/>
        <v/>
      </c>
      <c r="K139" s="24" t="str">
        <f>IFERROR(J139/MAX($J$3:J139)-1,"")</f>
        <v/>
      </c>
    </row>
    <row r="140" spans="2:11" x14ac:dyDescent="0.45">
      <c r="B140" s="2">
        <v>44755</v>
      </c>
      <c r="C140" t="s">
        <v>575</v>
      </c>
      <c r="D140">
        <v>84.1</v>
      </c>
      <c r="E140">
        <v>80</v>
      </c>
      <c r="F140">
        <f t="shared" si="14"/>
        <v>10445588.75</v>
      </c>
      <c r="G140">
        <f t="shared" si="10"/>
        <v>26113.971874999999</v>
      </c>
      <c r="H140">
        <f t="shared" si="11"/>
        <v>300</v>
      </c>
      <c r="I140">
        <f t="shared" si="12"/>
        <v>-1229.9999999999982</v>
      </c>
      <c r="J140" s="5">
        <f t="shared" si="13"/>
        <v>10422042.5</v>
      </c>
      <c r="K140" s="24">
        <f>IFERROR(J140/MAX($J$3:J140)-1,"")</f>
        <v>-1.5586576762563475E-2</v>
      </c>
    </row>
    <row r="141" spans="2:11" x14ac:dyDescent="0.45">
      <c r="B141" s="2">
        <v>44756</v>
      </c>
      <c r="C141" t="s">
        <v>567</v>
      </c>
      <c r="D141">
        <v>16.12</v>
      </c>
      <c r="E141">
        <v>0.05</v>
      </c>
      <c r="F141">
        <f t="shared" si="14"/>
        <v>10422042.5</v>
      </c>
      <c r="G141">
        <f t="shared" si="10"/>
        <v>26055.106250000001</v>
      </c>
      <c r="H141">
        <f t="shared" si="11"/>
        <v>1625</v>
      </c>
      <c r="I141">
        <f t="shared" si="12"/>
        <v>-26113.75</v>
      </c>
      <c r="J141" s="5">
        <f t="shared" si="13"/>
        <v>10395928.75</v>
      </c>
      <c r="K141" s="24">
        <f>IFERROR(J141/MAX($J$3:J141)-1,"")</f>
        <v>-1.8053149512680999E-2</v>
      </c>
    </row>
    <row r="142" spans="2:11" x14ac:dyDescent="0.45">
      <c r="B142" s="2">
        <v>44757</v>
      </c>
      <c r="C142" t="s">
        <v>568</v>
      </c>
      <c r="D142">
        <v>136.55000000000001</v>
      </c>
      <c r="E142">
        <v>190.3</v>
      </c>
      <c r="F142">
        <f t="shared" si="14"/>
        <v>10395928.75</v>
      </c>
      <c r="G142">
        <f t="shared" si="10"/>
        <v>25989.821875000001</v>
      </c>
      <c r="H142">
        <f t="shared" si="11"/>
        <v>200</v>
      </c>
      <c r="I142">
        <f t="shared" si="12"/>
        <v>10750</v>
      </c>
      <c r="J142" s="5">
        <f t="shared" si="13"/>
        <v>10406678.75</v>
      </c>
      <c r="K142" s="24">
        <f>IFERROR(J142/MAX($J$3:J142)-1,"")</f>
        <v>-1.7037758882696319E-2</v>
      </c>
    </row>
    <row r="143" spans="2:11" x14ac:dyDescent="0.45">
      <c r="B143" s="2">
        <v>44760</v>
      </c>
      <c r="C143" t="s">
        <v>600</v>
      </c>
      <c r="D143">
        <v>94.63</v>
      </c>
      <c r="E143">
        <v>81.099999999999994</v>
      </c>
      <c r="F143">
        <f t="shared" si="14"/>
        <v>10406678.75</v>
      </c>
      <c r="G143">
        <f t="shared" si="10"/>
        <v>26016.696875000001</v>
      </c>
      <c r="H143">
        <f t="shared" si="11"/>
        <v>275</v>
      </c>
      <c r="I143">
        <f t="shared" si="12"/>
        <v>-3720.7500000000005</v>
      </c>
      <c r="J143" s="5" t="str">
        <f t="shared" si="13"/>
        <v/>
      </c>
      <c r="K143" s="24" t="str">
        <f>IFERROR(J143/MAX($J$3:J143)-1,"")</f>
        <v/>
      </c>
    </row>
    <row r="144" spans="2:11" x14ac:dyDescent="0.45">
      <c r="B144" s="2">
        <v>44760</v>
      </c>
      <c r="C144" t="s">
        <v>601</v>
      </c>
      <c r="D144">
        <v>86.1</v>
      </c>
      <c r="E144">
        <v>58.9</v>
      </c>
      <c r="F144">
        <f t="shared" si="14"/>
        <v>10406678.75</v>
      </c>
      <c r="G144">
        <f t="shared" si="10"/>
        <v>26016.696875000001</v>
      </c>
      <c r="H144">
        <f t="shared" si="11"/>
        <v>300</v>
      </c>
      <c r="I144">
        <f t="shared" si="12"/>
        <v>-8159.9999999999991</v>
      </c>
      <c r="J144" s="5" t="str">
        <f t="shared" si="13"/>
        <v/>
      </c>
      <c r="K144" s="24" t="str">
        <f>IFERROR(J144/MAX($J$3:J144)-1,"")</f>
        <v/>
      </c>
    </row>
    <row r="145" spans="2:11" x14ac:dyDescent="0.45">
      <c r="B145" s="2">
        <v>44760</v>
      </c>
      <c r="C145" t="s">
        <v>601</v>
      </c>
      <c r="D145">
        <v>89.9</v>
      </c>
      <c r="E145">
        <v>65.900000000000006</v>
      </c>
      <c r="F145">
        <f t="shared" si="14"/>
        <v>10406678.75</v>
      </c>
      <c r="G145">
        <f t="shared" si="10"/>
        <v>26016.696875000001</v>
      </c>
      <c r="H145">
        <f t="shared" si="11"/>
        <v>300</v>
      </c>
      <c r="I145">
        <f t="shared" si="12"/>
        <v>-7200</v>
      </c>
      <c r="J145" s="5">
        <f t="shared" si="13"/>
        <v>10387598</v>
      </c>
      <c r="K145" s="24">
        <f>IFERROR(J145/MAX($J$3:J145)-1,"")</f>
        <v>-1.8840030023447918E-2</v>
      </c>
    </row>
    <row r="146" spans="2:11" x14ac:dyDescent="0.45">
      <c r="B146" s="2">
        <v>44761</v>
      </c>
      <c r="C146" t="s">
        <v>601</v>
      </c>
      <c r="D146">
        <v>77.099999999999994</v>
      </c>
      <c r="E146">
        <v>220.85</v>
      </c>
      <c r="F146">
        <f t="shared" si="14"/>
        <v>10387598</v>
      </c>
      <c r="G146">
        <f t="shared" si="10"/>
        <v>25968.994999999999</v>
      </c>
      <c r="H146">
        <f t="shared" si="11"/>
        <v>325</v>
      </c>
      <c r="I146">
        <f t="shared" si="12"/>
        <v>46718.75</v>
      </c>
      <c r="J146" s="5" t="str">
        <f t="shared" si="13"/>
        <v/>
      </c>
      <c r="K146" s="24" t="str">
        <f>IFERROR(J146/MAX($J$3:J146)-1,"")</f>
        <v/>
      </c>
    </row>
    <row r="147" spans="2:11" x14ac:dyDescent="0.45">
      <c r="B147" s="2">
        <v>44761</v>
      </c>
      <c r="C147" t="s">
        <v>602</v>
      </c>
      <c r="D147">
        <v>73.27</v>
      </c>
      <c r="E147">
        <v>177.9</v>
      </c>
      <c r="F147">
        <f t="shared" si="14"/>
        <v>10387598</v>
      </c>
      <c r="G147">
        <f t="shared" si="10"/>
        <v>25968.994999999999</v>
      </c>
      <c r="H147">
        <f t="shared" si="11"/>
        <v>350</v>
      </c>
      <c r="I147">
        <f t="shared" si="12"/>
        <v>36620.5</v>
      </c>
      <c r="J147" s="5" t="str">
        <f t="shared" si="13"/>
        <v/>
      </c>
      <c r="K147" s="24" t="str">
        <f>IFERROR(J147/MAX($J$3:J147)-1,"")</f>
        <v/>
      </c>
    </row>
    <row r="148" spans="2:11" x14ac:dyDescent="0.45">
      <c r="B148" s="2">
        <v>44761</v>
      </c>
      <c r="C148" t="s">
        <v>601</v>
      </c>
      <c r="D148">
        <v>87.15</v>
      </c>
      <c r="E148">
        <v>219.24</v>
      </c>
      <c r="F148">
        <f t="shared" si="14"/>
        <v>10387598</v>
      </c>
      <c r="G148">
        <f t="shared" si="10"/>
        <v>25968.994999999999</v>
      </c>
      <c r="H148">
        <f t="shared" si="11"/>
        <v>300</v>
      </c>
      <c r="I148">
        <f t="shared" si="12"/>
        <v>39627</v>
      </c>
      <c r="J148" s="5" t="str">
        <f t="shared" si="13"/>
        <v/>
      </c>
      <c r="K148" s="24" t="str">
        <f>IFERROR(J148/MAX($J$3:J148)-1,"")</f>
        <v/>
      </c>
    </row>
    <row r="149" spans="2:11" x14ac:dyDescent="0.45">
      <c r="B149" s="2">
        <v>44761</v>
      </c>
      <c r="C149" t="s">
        <v>602</v>
      </c>
      <c r="D149">
        <v>72.91</v>
      </c>
      <c r="E149">
        <v>175.49</v>
      </c>
      <c r="F149">
        <f t="shared" si="14"/>
        <v>10387598</v>
      </c>
      <c r="G149">
        <f t="shared" si="10"/>
        <v>25968.994999999999</v>
      </c>
      <c r="H149">
        <f t="shared" si="11"/>
        <v>350</v>
      </c>
      <c r="I149">
        <f t="shared" si="12"/>
        <v>35903.000000000007</v>
      </c>
      <c r="J149" s="5">
        <f t="shared" si="13"/>
        <v>10546467.25</v>
      </c>
      <c r="K149" s="24">
        <f>IFERROR(J149/MAX($J$3:J149)-1,"")</f>
        <v>-3.8340441776155698E-3</v>
      </c>
    </row>
    <row r="150" spans="2:11" x14ac:dyDescent="0.45">
      <c r="B150" s="2">
        <v>44762</v>
      </c>
      <c r="C150" t="s">
        <v>671</v>
      </c>
      <c r="D150">
        <v>78.150000000000006</v>
      </c>
      <c r="E150">
        <v>45.44</v>
      </c>
      <c r="F150">
        <f t="shared" si="14"/>
        <v>10546467.25</v>
      </c>
      <c r="G150">
        <f t="shared" si="10"/>
        <v>26366.168125</v>
      </c>
      <c r="H150">
        <f t="shared" si="11"/>
        <v>325</v>
      </c>
      <c r="I150">
        <f t="shared" si="12"/>
        <v>-10630.750000000002</v>
      </c>
      <c r="J150" s="5" t="str">
        <f t="shared" si="13"/>
        <v/>
      </c>
      <c r="K150" s="24" t="str">
        <f>IFERROR(J150/MAX($J$3:J150)-1,"")</f>
        <v/>
      </c>
    </row>
    <row r="151" spans="2:11" x14ac:dyDescent="0.45">
      <c r="B151" s="2">
        <v>44762</v>
      </c>
      <c r="C151" t="s">
        <v>581</v>
      </c>
      <c r="D151">
        <v>53.89</v>
      </c>
      <c r="E151">
        <v>23.8</v>
      </c>
      <c r="F151">
        <f t="shared" si="14"/>
        <v>10546467.25</v>
      </c>
      <c r="G151">
        <f t="shared" si="10"/>
        <v>26366.168125</v>
      </c>
      <c r="H151">
        <f t="shared" si="11"/>
        <v>500</v>
      </c>
      <c r="I151">
        <f t="shared" si="12"/>
        <v>-15045</v>
      </c>
      <c r="J151" s="5" t="str">
        <f t="shared" si="13"/>
        <v/>
      </c>
      <c r="K151" s="24" t="str">
        <f>IFERROR(J151/MAX($J$3:J151)-1,"")</f>
        <v/>
      </c>
    </row>
    <row r="152" spans="2:11" x14ac:dyDescent="0.45">
      <c r="B152" s="2">
        <v>44762</v>
      </c>
      <c r="C152" t="s">
        <v>579</v>
      </c>
      <c r="D152">
        <v>44.15</v>
      </c>
      <c r="E152">
        <v>11</v>
      </c>
      <c r="F152">
        <f t="shared" si="14"/>
        <v>10546467.25</v>
      </c>
      <c r="G152">
        <f t="shared" si="10"/>
        <v>26366.168125</v>
      </c>
      <c r="H152">
        <f t="shared" si="11"/>
        <v>600</v>
      </c>
      <c r="I152">
        <f t="shared" si="12"/>
        <v>-19890</v>
      </c>
      <c r="J152" s="5">
        <f t="shared" si="13"/>
        <v>10500901.5</v>
      </c>
      <c r="K152" s="24">
        <f>IFERROR(J152/MAX($J$3:J152)-1,"")</f>
        <v>-8.13795446582255E-3</v>
      </c>
    </row>
    <row r="153" spans="2:11" x14ac:dyDescent="0.45">
      <c r="B153" s="2">
        <v>44764</v>
      </c>
      <c r="C153" t="s">
        <v>582</v>
      </c>
      <c r="D153">
        <v>119.45</v>
      </c>
      <c r="E153">
        <v>78.8</v>
      </c>
      <c r="F153">
        <f t="shared" si="14"/>
        <v>10500901.5</v>
      </c>
      <c r="G153">
        <f t="shared" si="10"/>
        <v>26252.25375</v>
      </c>
      <c r="H153">
        <f t="shared" si="11"/>
        <v>225</v>
      </c>
      <c r="I153">
        <f t="shared" si="12"/>
        <v>-9146.2500000000018</v>
      </c>
      <c r="J153" s="5" t="str">
        <f t="shared" si="13"/>
        <v/>
      </c>
      <c r="K153" s="24" t="str">
        <f>IFERROR(J153/MAX($J$3:J153)-1,"")</f>
        <v/>
      </c>
    </row>
    <row r="154" spans="2:11" x14ac:dyDescent="0.45">
      <c r="B154" s="2">
        <v>44764</v>
      </c>
      <c r="C154" t="s">
        <v>603</v>
      </c>
      <c r="D154">
        <v>142.35</v>
      </c>
      <c r="E154">
        <v>108.67</v>
      </c>
      <c r="F154">
        <f t="shared" si="14"/>
        <v>10500901.5</v>
      </c>
      <c r="G154">
        <f t="shared" si="10"/>
        <v>26252.25375</v>
      </c>
      <c r="H154">
        <f t="shared" si="11"/>
        <v>175</v>
      </c>
      <c r="I154">
        <f t="shared" si="12"/>
        <v>-5893.9999999999991</v>
      </c>
      <c r="J154" s="5">
        <f t="shared" si="13"/>
        <v>10485861.25</v>
      </c>
      <c r="K154" s="24">
        <f>IFERROR(J154/MAX($J$3:J154)-1,"")</f>
        <v>-9.5585804121135487E-3</v>
      </c>
    </row>
    <row r="155" spans="2:11" x14ac:dyDescent="0.45">
      <c r="B155" s="2">
        <v>44767</v>
      </c>
      <c r="C155" t="s">
        <v>604</v>
      </c>
      <c r="D155">
        <v>104.65</v>
      </c>
      <c r="E155">
        <v>91.79</v>
      </c>
      <c r="F155">
        <f t="shared" si="14"/>
        <v>10485861.25</v>
      </c>
      <c r="G155">
        <f t="shared" si="10"/>
        <v>26214.653125000001</v>
      </c>
      <c r="H155">
        <f t="shared" si="11"/>
        <v>250</v>
      </c>
      <c r="I155">
        <f t="shared" si="12"/>
        <v>-3215</v>
      </c>
      <c r="J155" s="5" t="str">
        <f t="shared" si="13"/>
        <v/>
      </c>
      <c r="K155" s="24" t="str">
        <f>IFERROR(J155/MAX($J$3:J155)-1,"")</f>
        <v/>
      </c>
    </row>
    <row r="156" spans="2:11" x14ac:dyDescent="0.45">
      <c r="B156" s="2">
        <v>44767</v>
      </c>
      <c r="C156" t="s">
        <v>582</v>
      </c>
      <c r="D156">
        <v>115.95</v>
      </c>
      <c r="E156">
        <v>117.63</v>
      </c>
      <c r="F156">
        <f t="shared" si="14"/>
        <v>10485861.25</v>
      </c>
      <c r="G156">
        <f t="shared" si="10"/>
        <v>26214.653125000001</v>
      </c>
      <c r="H156">
        <f t="shared" si="11"/>
        <v>225</v>
      </c>
      <c r="I156">
        <f t="shared" si="12"/>
        <v>377.99999999999835</v>
      </c>
      <c r="J156" s="5" t="str">
        <f t="shared" si="13"/>
        <v/>
      </c>
      <c r="K156" s="24" t="str">
        <f>IFERROR(J156/MAX($J$3:J156)-1,"")</f>
        <v/>
      </c>
    </row>
    <row r="157" spans="2:11" x14ac:dyDescent="0.45">
      <c r="B157" s="2">
        <v>44767</v>
      </c>
      <c r="C157" t="s">
        <v>582</v>
      </c>
      <c r="D157">
        <v>121.64</v>
      </c>
      <c r="E157">
        <v>122.12</v>
      </c>
      <c r="F157">
        <f t="shared" si="14"/>
        <v>10485861.25</v>
      </c>
      <c r="G157">
        <f t="shared" si="10"/>
        <v>26214.653125000001</v>
      </c>
      <c r="H157">
        <f t="shared" si="11"/>
        <v>225</v>
      </c>
      <c r="I157">
        <f t="shared" si="12"/>
        <v>108.0000000000009</v>
      </c>
      <c r="J157" s="5">
        <f t="shared" si="13"/>
        <v>10483132.25</v>
      </c>
      <c r="K157" s="24">
        <f>IFERROR(J157/MAX($J$3:J157)-1,"")</f>
        <v>-9.8163479497161976E-3</v>
      </c>
    </row>
    <row r="158" spans="2:11" x14ac:dyDescent="0.45">
      <c r="B158" s="2">
        <v>44768</v>
      </c>
      <c r="C158" t="s">
        <v>605</v>
      </c>
      <c r="D158">
        <v>78.239999999999995</v>
      </c>
      <c r="E158">
        <v>80</v>
      </c>
      <c r="F158">
        <f t="shared" si="14"/>
        <v>10483132.25</v>
      </c>
      <c r="G158">
        <f t="shared" si="10"/>
        <v>26207.830625000002</v>
      </c>
      <c r="H158">
        <f t="shared" si="11"/>
        <v>325</v>
      </c>
      <c r="I158">
        <f t="shared" si="12"/>
        <v>572.00000000000171</v>
      </c>
      <c r="J158" s="5" t="str">
        <f t="shared" si="13"/>
        <v/>
      </c>
      <c r="K158" s="24" t="str">
        <f>IFERROR(J158/MAX($J$3:J158)-1,"")</f>
        <v/>
      </c>
    </row>
    <row r="159" spans="2:11" x14ac:dyDescent="0.45">
      <c r="B159" s="2">
        <v>44768</v>
      </c>
      <c r="C159" t="s">
        <v>605</v>
      </c>
      <c r="D159">
        <v>92.55</v>
      </c>
      <c r="E159">
        <v>101.85</v>
      </c>
      <c r="F159">
        <f t="shared" si="14"/>
        <v>10483132.25</v>
      </c>
      <c r="G159">
        <f t="shared" si="10"/>
        <v>26207.830625000002</v>
      </c>
      <c r="H159">
        <f t="shared" si="11"/>
        <v>275</v>
      </c>
      <c r="I159">
        <f t="shared" si="12"/>
        <v>2557.4999999999991</v>
      </c>
      <c r="J159" s="5">
        <f t="shared" si="13"/>
        <v>10486261.75</v>
      </c>
      <c r="K159" s="24">
        <f>IFERROR(J159/MAX($J$3:J159)-1,"")</f>
        <v>-9.5207512077126744E-3</v>
      </c>
    </row>
    <row r="160" spans="2:11" x14ac:dyDescent="0.45">
      <c r="B160" s="2">
        <v>44769</v>
      </c>
      <c r="C160" t="s">
        <v>581</v>
      </c>
      <c r="D160">
        <v>77.2</v>
      </c>
      <c r="E160">
        <v>229.09</v>
      </c>
      <c r="F160">
        <f t="shared" si="14"/>
        <v>10486261.75</v>
      </c>
      <c r="G160">
        <f t="shared" si="10"/>
        <v>26215.654375000002</v>
      </c>
      <c r="H160">
        <f t="shared" si="11"/>
        <v>350</v>
      </c>
      <c r="I160">
        <f t="shared" si="12"/>
        <v>53161.499999999993</v>
      </c>
      <c r="J160" s="5" t="str">
        <f t="shared" si="13"/>
        <v/>
      </c>
      <c r="K160" s="24" t="str">
        <f>IFERROR(J160/MAX($J$3:J160)-1,"")</f>
        <v/>
      </c>
    </row>
    <row r="161" spans="2:11" x14ac:dyDescent="0.45">
      <c r="B161" s="2">
        <v>44769</v>
      </c>
      <c r="C161" t="s">
        <v>579</v>
      </c>
      <c r="D161">
        <v>73.099999999999994</v>
      </c>
      <c r="E161">
        <v>181.32</v>
      </c>
      <c r="F161">
        <f t="shared" si="14"/>
        <v>10486261.75</v>
      </c>
      <c r="G161">
        <f t="shared" si="10"/>
        <v>26215.654375000002</v>
      </c>
      <c r="H161">
        <f t="shared" si="11"/>
        <v>350</v>
      </c>
      <c r="I161">
        <f t="shared" si="12"/>
        <v>37877</v>
      </c>
      <c r="J161" s="5" t="str">
        <f t="shared" si="13"/>
        <v/>
      </c>
      <c r="K161" s="24" t="str">
        <f>IFERROR(J161/MAX($J$3:J161)-1,"")</f>
        <v/>
      </c>
    </row>
    <row r="162" spans="2:11" x14ac:dyDescent="0.45">
      <c r="B162" s="2">
        <v>44769</v>
      </c>
      <c r="C162" t="s">
        <v>581</v>
      </c>
      <c r="D162">
        <v>76.319999999999993</v>
      </c>
      <c r="E162">
        <v>219.8</v>
      </c>
      <c r="F162">
        <f t="shared" si="14"/>
        <v>10486261.75</v>
      </c>
      <c r="G162">
        <f t="shared" si="10"/>
        <v>26215.654375000002</v>
      </c>
      <c r="H162">
        <f t="shared" si="11"/>
        <v>350</v>
      </c>
      <c r="I162">
        <f t="shared" si="12"/>
        <v>50218.000000000007</v>
      </c>
      <c r="J162" s="5" t="str">
        <f t="shared" si="13"/>
        <v/>
      </c>
      <c r="K162" s="24" t="str">
        <f>IFERROR(J162/MAX($J$3:J162)-1,"")</f>
        <v/>
      </c>
    </row>
    <row r="163" spans="2:11" x14ac:dyDescent="0.45">
      <c r="B163" s="2">
        <v>44769</v>
      </c>
      <c r="C163" t="s">
        <v>579</v>
      </c>
      <c r="D163">
        <v>73.099999999999994</v>
      </c>
      <c r="E163">
        <v>172.5</v>
      </c>
      <c r="F163">
        <f t="shared" si="14"/>
        <v>10486261.75</v>
      </c>
      <c r="G163">
        <f t="shared" si="10"/>
        <v>26215.654375000002</v>
      </c>
      <c r="H163">
        <f t="shared" si="11"/>
        <v>350</v>
      </c>
      <c r="I163">
        <f t="shared" si="12"/>
        <v>34790</v>
      </c>
      <c r="J163" s="5">
        <f t="shared" si="13"/>
        <v>10662308.25</v>
      </c>
      <c r="K163" s="24">
        <f>IFERROR(J163/MAX($J$3:J163)-1,"")</f>
        <v>0</v>
      </c>
    </row>
    <row r="164" spans="2:11" x14ac:dyDescent="0.45">
      <c r="B164" s="2">
        <v>44770</v>
      </c>
      <c r="C164" t="s">
        <v>646</v>
      </c>
      <c r="D164">
        <v>52.39</v>
      </c>
      <c r="E164">
        <v>131.35</v>
      </c>
      <c r="F164">
        <f t="shared" si="14"/>
        <v>10662308.25</v>
      </c>
      <c r="G164">
        <f t="shared" si="10"/>
        <v>26655.770625000001</v>
      </c>
      <c r="H164">
        <f t="shared" si="11"/>
        <v>500</v>
      </c>
      <c r="I164">
        <f t="shared" si="12"/>
        <v>39480</v>
      </c>
      <c r="J164" s="5" t="str">
        <f t="shared" si="13"/>
        <v/>
      </c>
      <c r="K164" s="24" t="str">
        <f>IFERROR(J164/MAX($J$3:J164)-1,"")</f>
        <v/>
      </c>
    </row>
    <row r="165" spans="2:11" x14ac:dyDescent="0.45">
      <c r="B165" s="2">
        <v>44770</v>
      </c>
      <c r="C165" t="s">
        <v>606</v>
      </c>
      <c r="D165">
        <v>31.37</v>
      </c>
      <c r="E165">
        <v>81.150000000000006</v>
      </c>
      <c r="F165">
        <f t="shared" si="14"/>
        <v>10662308.25</v>
      </c>
      <c r="G165">
        <f t="shared" ref="G165:G228" si="15">F165*0.25%</f>
        <v>26655.770625000001</v>
      </c>
      <c r="H165">
        <f t="shared" si="11"/>
        <v>850</v>
      </c>
      <c r="I165">
        <f t="shared" si="12"/>
        <v>42313</v>
      </c>
      <c r="J165" s="5" t="str">
        <f t="shared" si="13"/>
        <v/>
      </c>
      <c r="K165" s="24" t="str">
        <f>IFERROR(J165/MAX($J$3:J165)-1,"")</f>
        <v/>
      </c>
    </row>
    <row r="166" spans="2:11" x14ac:dyDescent="0.45">
      <c r="B166" s="2">
        <v>44770</v>
      </c>
      <c r="C166" t="s">
        <v>560</v>
      </c>
      <c r="D166">
        <v>154.69999999999999</v>
      </c>
      <c r="E166">
        <v>279.55</v>
      </c>
      <c r="F166">
        <f t="shared" si="14"/>
        <v>10662308.25</v>
      </c>
      <c r="G166">
        <f t="shared" si="15"/>
        <v>26655.770625000001</v>
      </c>
      <c r="H166">
        <f t="shared" si="11"/>
        <v>175</v>
      </c>
      <c r="I166">
        <f t="shared" si="12"/>
        <v>21848.750000000004</v>
      </c>
      <c r="J166" s="5" t="str">
        <f t="shared" si="13"/>
        <v/>
      </c>
      <c r="K166" s="24" t="str">
        <f>IFERROR(J166/MAX($J$3:J166)-1,"")</f>
        <v/>
      </c>
    </row>
    <row r="167" spans="2:11" x14ac:dyDescent="0.45">
      <c r="B167" s="2">
        <v>44770</v>
      </c>
      <c r="C167" t="s">
        <v>561</v>
      </c>
      <c r="D167">
        <v>138.59</v>
      </c>
      <c r="E167">
        <v>241.82</v>
      </c>
      <c r="F167">
        <f t="shared" si="14"/>
        <v>10662308.25</v>
      </c>
      <c r="G167">
        <f t="shared" si="15"/>
        <v>26655.770625000001</v>
      </c>
      <c r="H167">
        <f t="shared" si="11"/>
        <v>200</v>
      </c>
      <c r="I167">
        <f t="shared" si="12"/>
        <v>20645.999999999996</v>
      </c>
      <c r="J167" s="5">
        <f t="shared" si="13"/>
        <v>10786596</v>
      </c>
      <c r="K167" s="24">
        <f>IFERROR(J167/MAX($J$3:J167)-1,"")</f>
        <v>0</v>
      </c>
    </row>
    <row r="168" spans="2:11" x14ac:dyDescent="0.45">
      <c r="B168" s="2">
        <v>44771</v>
      </c>
      <c r="C168" t="s">
        <v>550</v>
      </c>
      <c r="D168">
        <v>128.75</v>
      </c>
      <c r="E168">
        <v>159.49</v>
      </c>
      <c r="F168">
        <f t="shared" si="14"/>
        <v>10786596</v>
      </c>
      <c r="G168">
        <f t="shared" si="15"/>
        <v>26966.49</v>
      </c>
      <c r="H168">
        <f t="shared" si="11"/>
        <v>200</v>
      </c>
      <c r="I168">
        <f t="shared" si="12"/>
        <v>6148.0000000000018</v>
      </c>
      <c r="J168" s="5">
        <f t="shared" si="13"/>
        <v>10792744</v>
      </c>
      <c r="K168" s="24">
        <f>IFERROR(J168/MAX($J$3:J168)-1,"")</f>
        <v>0</v>
      </c>
    </row>
    <row r="169" spans="2:11" x14ac:dyDescent="0.45">
      <c r="B169" s="2">
        <v>44774</v>
      </c>
      <c r="C169" t="s">
        <v>553</v>
      </c>
      <c r="D169">
        <v>96.32</v>
      </c>
      <c r="E169">
        <v>77.03</v>
      </c>
      <c r="F169">
        <f t="shared" si="14"/>
        <v>10792744</v>
      </c>
      <c r="G169">
        <f t="shared" si="15"/>
        <v>26981.86</v>
      </c>
      <c r="H169">
        <f t="shared" si="11"/>
        <v>275</v>
      </c>
      <c r="I169">
        <f t="shared" si="12"/>
        <v>-5304.7499999999982</v>
      </c>
      <c r="J169" s="5" t="str">
        <f t="shared" si="13"/>
        <v/>
      </c>
      <c r="K169" s="24" t="str">
        <f>IFERROR(J169/MAX($J$3:J169)-1,"")</f>
        <v/>
      </c>
    </row>
    <row r="170" spans="2:11" x14ac:dyDescent="0.45">
      <c r="B170" s="2">
        <v>44774</v>
      </c>
      <c r="C170" t="s">
        <v>552</v>
      </c>
      <c r="D170">
        <v>119.35</v>
      </c>
      <c r="E170">
        <v>96.28</v>
      </c>
      <c r="F170">
        <f t="shared" si="14"/>
        <v>10792744</v>
      </c>
      <c r="G170">
        <f t="shared" si="15"/>
        <v>26981.86</v>
      </c>
      <c r="H170">
        <f t="shared" si="11"/>
        <v>225</v>
      </c>
      <c r="I170">
        <f t="shared" si="12"/>
        <v>-5190.7499999999982</v>
      </c>
      <c r="J170" s="5" t="str">
        <f t="shared" si="13"/>
        <v/>
      </c>
      <c r="K170" s="24" t="str">
        <f>IFERROR(J170/MAX($J$3:J170)-1,"")</f>
        <v/>
      </c>
    </row>
    <row r="171" spans="2:11" x14ac:dyDescent="0.45">
      <c r="B171" s="2">
        <v>44774</v>
      </c>
      <c r="C171" t="s">
        <v>553</v>
      </c>
      <c r="D171">
        <v>96.4</v>
      </c>
      <c r="E171">
        <v>72.930000000000007</v>
      </c>
      <c r="F171">
        <f t="shared" si="14"/>
        <v>10792744</v>
      </c>
      <c r="G171">
        <f t="shared" si="15"/>
        <v>26981.86</v>
      </c>
      <c r="H171">
        <f t="shared" si="11"/>
        <v>275</v>
      </c>
      <c r="I171">
        <f t="shared" si="12"/>
        <v>-6454.25</v>
      </c>
      <c r="J171" s="5">
        <f t="shared" si="13"/>
        <v>10775794.25</v>
      </c>
      <c r="K171" s="24">
        <f>IFERROR(J171/MAX($J$3:J171)-1,"")</f>
        <v>-1.5704764237899349E-3</v>
      </c>
    </row>
    <row r="172" spans="2:11" x14ac:dyDescent="0.45">
      <c r="B172" s="2">
        <v>44775</v>
      </c>
      <c r="C172" t="s">
        <v>647</v>
      </c>
      <c r="D172">
        <v>93.53</v>
      </c>
      <c r="E172">
        <v>35.5</v>
      </c>
      <c r="F172">
        <f t="shared" si="14"/>
        <v>10775794.25</v>
      </c>
      <c r="G172">
        <f t="shared" si="15"/>
        <v>26939.485625000001</v>
      </c>
      <c r="H172">
        <f t="shared" si="11"/>
        <v>300</v>
      </c>
      <c r="I172">
        <f t="shared" si="12"/>
        <v>-17409</v>
      </c>
      <c r="J172" s="5" t="str">
        <f t="shared" si="13"/>
        <v/>
      </c>
      <c r="K172" s="24" t="str">
        <f>IFERROR(J172/MAX($J$3:J172)-1,"")</f>
        <v/>
      </c>
    </row>
    <row r="173" spans="2:11" x14ac:dyDescent="0.45">
      <c r="B173" s="2">
        <v>44775</v>
      </c>
      <c r="C173" t="s">
        <v>607</v>
      </c>
      <c r="D173">
        <v>114.25</v>
      </c>
      <c r="E173">
        <v>47.4</v>
      </c>
      <c r="F173">
        <f t="shared" si="14"/>
        <v>10775794.25</v>
      </c>
      <c r="G173">
        <f t="shared" si="15"/>
        <v>26939.485625000001</v>
      </c>
      <c r="H173">
        <f t="shared" si="11"/>
        <v>225</v>
      </c>
      <c r="I173">
        <f t="shared" si="12"/>
        <v>-15041.249999999998</v>
      </c>
      <c r="J173" s="5" t="str">
        <f t="shared" si="13"/>
        <v/>
      </c>
      <c r="K173" s="24" t="str">
        <f>IFERROR(J173/MAX($J$3:J173)-1,"")</f>
        <v/>
      </c>
    </row>
    <row r="174" spans="2:11" x14ac:dyDescent="0.45">
      <c r="B174" s="2">
        <v>44775</v>
      </c>
      <c r="C174" t="s">
        <v>553</v>
      </c>
      <c r="D174">
        <v>108.05</v>
      </c>
      <c r="E174">
        <v>63</v>
      </c>
      <c r="F174">
        <f t="shared" si="14"/>
        <v>10775794.25</v>
      </c>
      <c r="G174">
        <f t="shared" si="15"/>
        <v>26939.485625000001</v>
      </c>
      <c r="H174">
        <f t="shared" si="11"/>
        <v>250</v>
      </c>
      <c r="I174">
        <f t="shared" si="12"/>
        <v>-11262.5</v>
      </c>
      <c r="J174" s="5" t="str">
        <f t="shared" si="13"/>
        <v/>
      </c>
      <c r="K174" s="24" t="str">
        <f>IFERROR(J174/MAX($J$3:J174)-1,"")</f>
        <v/>
      </c>
    </row>
    <row r="175" spans="2:11" x14ac:dyDescent="0.45">
      <c r="B175" s="2">
        <v>44775</v>
      </c>
      <c r="C175" t="s">
        <v>656</v>
      </c>
      <c r="D175">
        <v>80.45</v>
      </c>
      <c r="E175">
        <v>71.650000000000006</v>
      </c>
      <c r="F175">
        <f t="shared" si="14"/>
        <v>10775794.25</v>
      </c>
      <c r="G175">
        <f t="shared" si="15"/>
        <v>26939.485625000001</v>
      </c>
      <c r="H175">
        <f t="shared" si="11"/>
        <v>325</v>
      </c>
      <c r="I175">
        <f t="shared" si="12"/>
        <v>-2859.9999999999991</v>
      </c>
      <c r="J175" s="5">
        <f t="shared" si="13"/>
        <v>10729221.5</v>
      </c>
      <c r="K175" s="24">
        <f>IFERROR(J175/MAX($J$3:J175)-1,"")</f>
        <v>-5.8856672594105319E-3</v>
      </c>
    </row>
    <row r="176" spans="2:11" x14ac:dyDescent="0.45">
      <c r="B176" s="2">
        <v>44776</v>
      </c>
      <c r="C176" t="s">
        <v>607</v>
      </c>
      <c r="D176">
        <v>88.15</v>
      </c>
      <c r="E176">
        <v>5.8</v>
      </c>
      <c r="F176">
        <f t="shared" si="14"/>
        <v>10729221.5</v>
      </c>
      <c r="G176">
        <f t="shared" si="15"/>
        <v>26823.053749999999</v>
      </c>
      <c r="H176">
        <f t="shared" si="11"/>
        <v>300</v>
      </c>
      <c r="I176">
        <f t="shared" si="12"/>
        <v>-24705.000000000004</v>
      </c>
      <c r="J176" s="5" t="str">
        <f t="shared" si="13"/>
        <v/>
      </c>
      <c r="K176" s="24" t="str">
        <f>IFERROR(J176/MAX($J$3:J176)-1,"")</f>
        <v/>
      </c>
    </row>
    <row r="177" spans="2:11" x14ac:dyDescent="0.45">
      <c r="B177" s="2">
        <v>44776</v>
      </c>
      <c r="C177" t="s">
        <v>608</v>
      </c>
      <c r="D177">
        <v>105.57</v>
      </c>
      <c r="E177">
        <v>9.15</v>
      </c>
      <c r="F177">
        <f t="shared" si="14"/>
        <v>10729221.5</v>
      </c>
      <c r="G177">
        <f t="shared" si="15"/>
        <v>26823.053749999999</v>
      </c>
      <c r="H177">
        <f t="shared" si="11"/>
        <v>250</v>
      </c>
      <c r="I177">
        <f t="shared" si="12"/>
        <v>-24104.999999999996</v>
      </c>
      <c r="J177" s="5" t="str">
        <f t="shared" si="13"/>
        <v/>
      </c>
      <c r="K177" s="24" t="str">
        <f>IFERROR(J177/MAX($J$3:J177)-1,"")</f>
        <v/>
      </c>
    </row>
    <row r="178" spans="2:11" x14ac:dyDescent="0.45">
      <c r="B178" s="2">
        <v>44776</v>
      </c>
      <c r="C178" t="s">
        <v>607</v>
      </c>
      <c r="D178">
        <v>82.3</v>
      </c>
      <c r="E178">
        <v>5.3</v>
      </c>
      <c r="F178">
        <f t="shared" si="14"/>
        <v>10729221.5</v>
      </c>
      <c r="G178">
        <f t="shared" si="15"/>
        <v>26823.053749999999</v>
      </c>
      <c r="H178">
        <f t="shared" si="11"/>
        <v>325</v>
      </c>
      <c r="I178">
        <f t="shared" si="12"/>
        <v>-25025</v>
      </c>
      <c r="J178" s="5">
        <f t="shared" si="13"/>
        <v>10655386.5</v>
      </c>
      <c r="K178" s="24">
        <f>IFERROR(J178/MAX($J$3:J178)-1,"")</f>
        <v>-1.2726837586437667E-2</v>
      </c>
    </row>
    <row r="179" spans="2:11" x14ac:dyDescent="0.45">
      <c r="B179" s="2">
        <v>44777</v>
      </c>
      <c r="C179" t="s">
        <v>608</v>
      </c>
      <c r="D179">
        <v>48.57</v>
      </c>
      <c r="E179">
        <v>0.2</v>
      </c>
      <c r="F179">
        <f t="shared" si="14"/>
        <v>10655386.5</v>
      </c>
      <c r="G179">
        <f t="shared" si="15"/>
        <v>26638.466250000001</v>
      </c>
      <c r="H179">
        <f t="shared" si="11"/>
        <v>550</v>
      </c>
      <c r="I179">
        <f t="shared" si="12"/>
        <v>-26603.5</v>
      </c>
      <c r="J179" s="5" t="str">
        <f t="shared" si="13"/>
        <v/>
      </c>
      <c r="K179" s="24" t="str">
        <f>IFERROR(J179/MAX($J$3:J179)-1,"")</f>
        <v/>
      </c>
    </row>
    <row r="180" spans="2:11" x14ac:dyDescent="0.45">
      <c r="B180" s="2">
        <v>44777</v>
      </c>
      <c r="C180" t="s">
        <v>609</v>
      </c>
      <c r="D180">
        <v>35.75</v>
      </c>
      <c r="E180">
        <v>0.75</v>
      </c>
      <c r="F180">
        <f t="shared" si="14"/>
        <v>10655386.5</v>
      </c>
      <c r="G180">
        <f t="shared" si="15"/>
        <v>26638.466250000001</v>
      </c>
      <c r="H180">
        <f t="shared" si="11"/>
        <v>750</v>
      </c>
      <c r="I180">
        <f t="shared" si="12"/>
        <v>-26250</v>
      </c>
      <c r="J180" s="5" t="str">
        <f t="shared" si="13"/>
        <v/>
      </c>
      <c r="K180" s="24" t="str">
        <f>IFERROR(J180/MAX($J$3:J180)-1,"")</f>
        <v/>
      </c>
    </row>
    <row r="181" spans="2:11" x14ac:dyDescent="0.45">
      <c r="B181" s="2">
        <v>44777</v>
      </c>
      <c r="C181" t="s">
        <v>607</v>
      </c>
      <c r="D181">
        <v>187.31</v>
      </c>
      <c r="E181">
        <v>86.35</v>
      </c>
      <c r="F181">
        <f t="shared" si="14"/>
        <v>10655386.5</v>
      </c>
      <c r="G181">
        <f t="shared" si="15"/>
        <v>26638.466250000001</v>
      </c>
      <c r="H181">
        <f t="shared" si="11"/>
        <v>150</v>
      </c>
      <c r="I181">
        <f t="shared" si="12"/>
        <v>-15144.000000000002</v>
      </c>
      <c r="J181" s="5" t="str">
        <f t="shared" si="13"/>
        <v/>
      </c>
      <c r="K181" s="24" t="str">
        <f>IFERROR(J181/MAX($J$3:J181)-1,"")</f>
        <v/>
      </c>
    </row>
    <row r="182" spans="2:11" x14ac:dyDescent="0.45">
      <c r="B182" s="2">
        <v>44777</v>
      </c>
      <c r="C182" t="s">
        <v>608</v>
      </c>
      <c r="D182">
        <v>206.27</v>
      </c>
      <c r="E182">
        <v>101.8</v>
      </c>
      <c r="F182">
        <f t="shared" si="14"/>
        <v>10655386.5</v>
      </c>
      <c r="G182">
        <f t="shared" si="15"/>
        <v>26638.466250000001</v>
      </c>
      <c r="H182">
        <f t="shared" si="11"/>
        <v>125</v>
      </c>
      <c r="I182">
        <f t="shared" si="12"/>
        <v>-13058.750000000002</v>
      </c>
      <c r="J182" s="5">
        <f t="shared" si="13"/>
        <v>10574330.25</v>
      </c>
      <c r="K182" s="24">
        <f>IFERROR(J182/MAX($J$3:J182)-1,"")</f>
        <v>-2.0237091697903664E-2</v>
      </c>
    </row>
    <row r="183" spans="2:11" x14ac:dyDescent="0.45">
      <c r="B183" s="2">
        <v>44781</v>
      </c>
      <c r="C183" t="s">
        <v>610</v>
      </c>
      <c r="D183">
        <v>124.57</v>
      </c>
      <c r="E183">
        <v>102.15</v>
      </c>
      <c r="F183">
        <f t="shared" si="14"/>
        <v>10574330.25</v>
      </c>
      <c r="G183">
        <f t="shared" si="15"/>
        <v>26435.825625000001</v>
      </c>
      <c r="H183">
        <f t="shared" si="11"/>
        <v>200</v>
      </c>
      <c r="I183">
        <f t="shared" si="12"/>
        <v>-4483.9999999999973</v>
      </c>
      <c r="J183" s="5" t="str">
        <f t="shared" si="13"/>
        <v/>
      </c>
      <c r="K183" s="24" t="str">
        <f>IFERROR(J183/MAX($J$3:J183)-1,"")</f>
        <v/>
      </c>
    </row>
    <row r="184" spans="2:11" x14ac:dyDescent="0.45">
      <c r="B184" s="2">
        <v>44781</v>
      </c>
      <c r="C184" t="s">
        <v>611</v>
      </c>
      <c r="D184">
        <v>111.94</v>
      </c>
      <c r="E184">
        <v>76.349999999999994</v>
      </c>
      <c r="F184">
        <f t="shared" si="14"/>
        <v>10574330.25</v>
      </c>
      <c r="G184">
        <f t="shared" si="15"/>
        <v>26435.825625000001</v>
      </c>
      <c r="H184">
        <f t="shared" si="11"/>
        <v>225</v>
      </c>
      <c r="I184">
        <f t="shared" si="12"/>
        <v>-8007.7500000000009</v>
      </c>
      <c r="J184" s="5" t="str">
        <f t="shared" si="13"/>
        <v/>
      </c>
      <c r="K184" s="24" t="str">
        <f>IFERROR(J184/MAX($J$3:J184)-1,"")</f>
        <v/>
      </c>
    </row>
    <row r="185" spans="2:11" x14ac:dyDescent="0.45">
      <c r="B185" s="2">
        <v>44781</v>
      </c>
      <c r="C185" t="s">
        <v>610</v>
      </c>
      <c r="D185">
        <v>136.33000000000001</v>
      </c>
      <c r="E185">
        <v>116.6</v>
      </c>
      <c r="F185">
        <f t="shared" si="14"/>
        <v>10574330.25</v>
      </c>
      <c r="G185">
        <f t="shared" si="15"/>
        <v>26435.825625000001</v>
      </c>
      <c r="H185">
        <f t="shared" si="11"/>
        <v>200</v>
      </c>
      <c r="I185">
        <f t="shared" si="12"/>
        <v>-3946.0000000000036</v>
      </c>
      <c r="J185" s="5" t="str">
        <f t="shared" si="13"/>
        <v/>
      </c>
      <c r="K185" s="24" t="str">
        <f>IFERROR(J185/MAX($J$3:J185)-1,"")</f>
        <v/>
      </c>
    </row>
    <row r="186" spans="2:11" x14ac:dyDescent="0.45">
      <c r="B186" s="2">
        <v>44781</v>
      </c>
      <c r="C186" t="s">
        <v>611</v>
      </c>
      <c r="D186">
        <v>112.05</v>
      </c>
      <c r="E186">
        <v>88.03</v>
      </c>
      <c r="F186">
        <f t="shared" si="14"/>
        <v>10574330.25</v>
      </c>
      <c r="G186">
        <f t="shared" si="15"/>
        <v>26435.825625000001</v>
      </c>
      <c r="H186">
        <f t="shared" si="11"/>
        <v>225</v>
      </c>
      <c r="I186">
        <f t="shared" si="12"/>
        <v>-5404.4999999999991</v>
      </c>
      <c r="J186" s="5">
        <f t="shared" si="13"/>
        <v>10552488</v>
      </c>
      <c r="K186" s="24">
        <f>IFERROR(J186/MAX($J$3:J186)-1,"")</f>
        <v>-2.2260881940681654E-2</v>
      </c>
    </row>
    <row r="187" spans="2:11" x14ac:dyDescent="0.45">
      <c r="B187" s="2">
        <v>44783</v>
      </c>
      <c r="C187" t="s">
        <v>547</v>
      </c>
      <c r="D187">
        <v>98.78</v>
      </c>
      <c r="E187">
        <v>5.05</v>
      </c>
      <c r="F187">
        <f t="shared" si="14"/>
        <v>10552488</v>
      </c>
      <c r="G187">
        <f t="shared" si="15"/>
        <v>26381.22</v>
      </c>
      <c r="H187">
        <f t="shared" si="11"/>
        <v>275</v>
      </c>
      <c r="I187">
        <f t="shared" si="12"/>
        <v>-25775.75</v>
      </c>
      <c r="J187" s="5" t="str">
        <f t="shared" si="13"/>
        <v/>
      </c>
      <c r="K187" s="24" t="str">
        <f>IFERROR(J187/MAX($J$3:J187)-1,"")</f>
        <v/>
      </c>
    </row>
    <row r="188" spans="2:11" x14ac:dyDescent="0.45">
      <c r="B188" s="2">
        <v>44783</v>
      </c>
      <c r="C188" t="s">
        <v>545</v>
      </c>
      <c r="D188">
        <v>107.2</v>
      </c>
      <c r="E188">
        <v>7</v>
      </c>
      <c r="F188">
        <f t="shared" si="14"/>
        <v>10552488</v>
      </c>
      <c r="G188">
        <f t="shared" si="15"/>
        <v>26381.22</v>
      </c>
      <c r="H188">
        <f t="shared" si="11"/>
        <v>250</v>
      </c>
      <c r="I188">
        <f t="shared" si="12"/>
        <v>-25050</v>
      </c>
      <c r="J188" s="5">
        <f t="shared" si="13"/>
        <v>10501662.25</v>
      </c>
      <c r="K188" s="24">
        <f>IFERROR(J188/MAX($J$3:J188)-1,"")</f>
        <v>-2.6970133823242759E-2</v>
      </c>
    </row>
    <row r="189" spans="2:11" x14ac:dyDescent="0.45">
      <c r="B189" s="2">
        <v>44784</v>
      </c>
      <c r="C189" t="s">
        <v>612</v>
      </c>
      <c r="D189">
        <v>33.76</v>
      </c>
      <c r="E189">
        <v>0.25</v>
      </c>
      <c r="F189">
        <f t="shared" si="14"/>
        <v>10501662.25</v>
      </c>
      <c r="G189">
        <f t="shared" si="15"/>
        <v>26254.155624999999</v>
      </c>
      <c r="H189">
        <f t="shared" si="11"/>
        <v>775</v>
      </c>
      <c r="I189">
        <f t="shared" si="12"/>
        <v>-25970.25</v>
      </c>
      <c r="J189" s="5">
        <f t="shared" si="13"/>
        <v>10475692</v>
      </c>
      <c r="K189" s="24">
        <f>IFERROR(J189/MAX($J$3:J189)-1,"")</f>
        <v>-2.9376403257596051E-2</v>
      </c>
    </row>
    <row r="190" spans="2:11" x14ac:dyDescent="0.45">
      <c r="B190" s="2">
        <v>44790</v>
      </c>
      <c r="C190" t="s">
        <v>613</v>
      </c>
      <c r="D190">
        <v>68.14</v>
      </c>
      <c r="E190">
        <v>53.1</v>
      </c>
      <c r="F190">
        <f t="shared" si="14"/>
        <v>10475692</v>
      </c>
      <c r="G190">
        <f t="shared" si="15"/>
        <v>26189.23</v>
      </c>
      <c r="H190">
        <f t="shared" si="11"/>
        <v>375</v>
      </c>
      <c r="I190">
        <f t="shared" si="12"/>
        <v>-5640</v>
      </c>
      <c r="J190" s="5" t="str">
        <f t="shared" si="13"/>
        <v/>
      </c>
      <c r="K190" s="24" t="str">
        <f>IFERROR(J190/MAX($J$3:J190)-1,"")</f>
        <v/>
      </c>
    </row>
    <row r="191" spans="2:11" x14ac:dyDescent="0.45">
      <c r="B191" s="2">
        <v>44790</v>
      </c>
      <c r="C191" t="s">
        <v>614</v>
      </c>
      <c r="D191">
        <v>52.91</v>
      </c>
      <c r="E191">
        <v>29.15</v>
      </c>
      <c r="F191">
        <f t="shared" si="14"/>
        <v>10475692</v>
      </c>
      <c r="G191">
        <f t="shared" si="15"/>
        <v>26189.23</v>
      </c>
      <c r="H191">
        <f t="shared" si="11"/>
        <v>500</v>
      </c>
      <c r="I191">
        <f t="shared" si="12"/>
        <v>-11879.999999999998</v>
      </c>
      <c r="J191" s="5" t="str">
        <f t="shared" si="13"/>
        <v/>
      </c>
      <c r="K191" s="24" t="str">
        <f>IFERROR(J191/MAX($J$3:J191)-1,"")</f>
        <v/>
      </c>
    </row>
    <row r="192" spans="2:11" x14ac:dyDescent="0.45">
      <c r="B192" s="2">
        <v>44790</v>
      </c>
      <c r="C192" t="s">
        <v>613</v>
      </c>
      <c r="D192">
        <v>79.72</v>
      </c>
      <c r="E192">
        <v>42.8</v>
      </c>
      <c r="F192">
        <f t="shared" si="14"/>
        <v>10475692</v>
      </c>
      <c r="G192">
        <f t="shared" si="15"/>
        <v>26189.23</v>
      </c>
      <c r="H192">
        <f t="shared" si="11"/>
        <v>325</v>
      </c>
      <c r="I192">
        <f t="shared" si="12"/>
        <v>-11999</v>
      </c>
      <c r="J192" s="5" t="str">
        <f t="shared" si="13"/>
        <v/>
      </c>
      <c r="K192" s="24" t="str">
        <f>IFERROR(J192/MAX($J$3:J192)-1,"")</f>
        <v/>
      </c>
    </row>
    <row r="193" spans="2:11" x14ac:dyDescent="0.45">
      <c r="B193" s="2">
        <v>44790</v>
      </c>
      <c r="C193" t="s">
        <v>614</v>
      </c>
      <c r="D193">
        <v>54.69</v>
      </c>
      <c r="E193">
        <v>22.29</v>
      </c>
      <c r="F193">
        <f t="shared" si="14"/>
        <v>10475692</v>
      </c>
      <c r="G193">
        <f t="shared" si="15"/>
        <v>26189.23</v>
      </c>
      <c r="H193">
        <f t="shared" si="11"/>
        <v>475</v>
      </c>
      <c r="I193">
        <f t="shared" si="12"/>
        <v>-15390</v>
      </c>
      <c r="J193" s="5">
        <f t="shared" si="13"/>
        <v>10430783</v>
      </c>
      <c r="K193" s="24">
        <f>IFERROR(J193/MAX($J$3:J193)-1,"")</f>
        <v>-3.3537439598307905E-2</v>
      </c>
    </row>
    <row r="194" spans="2:11" x14ac:dyDescent="0.45">
      <c r="B194" s="2">
        <v>44792</v>
      </c>
      <c r="C194" t="s">
        <v>615</v>
      </c>
      <c r="D194">
        <v>121.6</v>
      </c>
      <c r="E194">
        <v>225.18</v>
      </c>
      <c r="F194">
        <f t="shared" si="14"/>
        <v>10430783</v>
      </c>
      <c r="G194">
        <f t="shared" si="15"/>
        <v>26076.9575</v>
      </c>
      <c r="H194">
        <f t="shared" si="11"/>
        <v>225</v>
      </c>
      <c r="I194">
        <f t="shared" si="12"/>
        <v>23305.500000000004</v>
      </c>
      <c r="J194" s="5" t="str">
        <f t="shared" si="13"/>
        <v/>
      </c>
      <c r="K194" s="24" t="str">
        <f>IFERROR(J194/MAX($J$3:J194)-1,"")</f>
        <v/>
      </c>
    </row>
    <row r="195" spans="2:11" x14ac:dyDescent="0.45">
      <c r="B195" s="2">
        <v>44792</v>
      </c>
      <c r="C195" t="s">
        <v>616</v>
      </c>
      <c r="D195">
        <v>141.15</v>
      </c>
      <c r="E195">
        <v>263.89</v>
      </c>
      <c r="F195">
        <f t="shared" si="14"/>
        <v>10430783</v>
      </c>
      <c r="G195">
        <f t="shared" si="15"/>
        <v>26076.9575</v>
      </c>
      <c r="H195">
        <f t="shared" ref="H195:H258" si="16">MROUND(G195/D195,25)</f>
        <v>175</v>
      </c>
      <c r="I195">
        <f t="shared" ref="I195:I258" si="17">H195*(E195-D195)</f>
        <v>21479.499999999996</v>
      </c>
      <c r="J195" s="5" t="str">
        <f t="shared" si="13"/>
        <v/>
      </c>
      <c r="K195" s="24" t="str">
        <f>IFERROR(J195/MAX($J$3:J195)-1,"")</f>
        <v/>
      </c>
    </row>
    <row r="196" spans="2:11" x14ac:dyDescent="0.45">
      <c r="B196" s="2">
        <v>44792</v>
      </c>
      <c r="C196" t="s">
        <v>639</v>
      </c>
      <c r="D196">
        <v>143.69999999999999</v>
      </c>
      <c r="E196">
        <v>182.47</v>
      </c>
      <c r="F196">
        <f t="shared" si="14"/>
        <v>10430783</v>
      </c>
      <c r="G196">
        <f t="shared" si="15"/>
        <v>26076.9575</v>
      </c>
      <c r="H196">
        <f t="shared" si="16"/>
        <v>175</v>
      </c>
      <c r="I196">
        <f t="shared" si="17"/>
        <v>6784.7500000000018</v>
      </c>
      <c r="J196" s="5" t="str">
        <f t="shared" ref="J196:J259" si="18">IF(B196&lt;&gt;B197,F196+SUMIF($B$3:$B$359,B196,$I$3:$I$359),"")</f>
        <v/>
      </c>
      <c r="K196" s="24" t="str">
        <f>IFERROR(J196/MAX($J$3:J196)-1,"")</f>
        <v/>
      </c>
    </row>
    <row r="197" spans="2:11" x14ac:dyDescent="0.45">
      <c r="B197" s="2">
        <v>44792</v>
      </c>
      <c r="C197" t="s">
        <v>541</v>
      </c>
      <c r="D197">
        <v>142.6</v>
      </c>
      <c r="E197">
        <v>216.24</v>
      </c>
      <c r="F197">
        <f t="shared" ref="F197:F260" si="19">IF(B197&lt;&gt;B196,J196,F196)</f>
        <v>10430783</v>
      </c>
      <c r="G197">
        <f t="shared" si="15"/>
        <v>26076.9575</v>
      </c>
      <c r="H197">
        <f t="shared" si="16"/>
        <v>175</v>
      </c>
      <c r="I197">
        <f t="shared" si="17"/>
        <v>12887.000000000002</v>
      </c>
      <c r="J197" s="5">
        <f t="shared" si="18"/>
        <v>10495239.75</v>
      </c>
      <c r="K197" s="24">
        <f>IFERROR(J197/MAX($J$3:J197)-1,"")</f>
        <v>-2.7565209551898895E-2</v>
      </c>
    </row>
    <row r="198" spans="2:11" x14ac:dyDescent="0.45">
      <c r="B198" s="2">
        <v>44795</v>
      </c>
      <c r="C198" t="s">
        <v>545</v>
      </c>
      <c r="D198">
        <v>93.75</v>
      </c>
      <c r="E198">
        <v>147.12</v>
      </c>
      <c r="F198">
        <f t="shared" si="19"/>
        <v>10495239.75</v>
      </c>
      <c r="G198">
        <f t="shared" si="15"/>
        <v>26238.099375000002</v>
      </c>
      <c r="H198">
        <f t="shared" si="16"/>
        <v>275</v>
      </c>
      <c r="I198">
        <f t="shared" si="17"/>
        <v>14676.750000000002</v>
      </c>
      <c r="J198" s="5" t="str">
        <f t="shared" si="18"/>
        <v/>
      </c>
      <c r="K198" s="24" t="str">
        <f>IFERROR(J198/MAX($J$3:J198)-1,"")</f>
        <v/>
      </c>
    </row>
    <row r="199" spans="2:11" x14ac:dyDescent="0.45">
      <c r="B199" s="2">
        <v>44795</v>
      </c>
      <c r="C199" t="s">
        <v>546</v>
      </c>
      <c r="D199">
        <v>99.2</v>
      </c>
      <c r="E199">
        <v>181.77</v>
      </c>
      <c r="F199">
        <f t="shared" si="19"/>
        <v>10495239.75</v>
      </c>
      <c r="G199">
        <f t="shared" si="15"/>
        <v>26238.099375000002</v>
      </c>
      <c r="H199">
        <f t="shared" si="16"/>
        <v>275</v>
      </c>
      <c r="I199">
        <f t="shared" si="17"/>
        <v>22706.750000000004</v>
      </c>
      <c r="J199" s="5" t="str">
        <f t="shared" si="18"/>
        <v/>
      </c>
      <c r="K199" s="24" t="str">
        <f>IFERROR(J199/MAX($J$3:J199)-1,"")</f>
        <v/>
      </c>
    </row>
    <row r="200" spans="2:11" x14ac:dyDescent="0.45">
      <c r="B200" s="2">
        <v>44795</v>
      </c>
      <c r="C200" t="s">
        <v>545</v>
      </c>
      <c r="D200">
        <v>93.52</v>
      </c>
      <c r="E200">
        <v>128.16999999999999</v>
      </c>
      <c r="F200">
        <f t="shared" si="19"/>
        <v>10495239.75</v>
      </c>
      <c r="G200">
        <f t="shared" si="15"/>
        <v>26238.099375000002</v>
      </c>
      <c r="H200">
        <f t="shared" si="16"/>
        <v>275</v>
      </c>
      <c r="I200">
        <f t="shared" si="17"/>
        <v>9528.7499999999982</v>
      </c>
      <c r="J200" s="5" t="str">
        <f t="shared" si="18"/>
        <v/>
      </c>
      <c r="K200" s="24" t="str">
        <f>IFERROR(J200/MAX($J$3:J200)-1,"")</f>
        <v/>
      </c>
    </row>
    <row r="201" spans="2:11" x14ac:dyDescent="0.45">
      <c r="B201" s="2">
        <v>44795</v>
      </c>
      <c r="C201" t="s">
        <v>546</v>
      </c>
      <c r="D201">
        <v>112.42</v>
      </c>
      <c r="E201">
        <v>157.94</v>
      </c>
      <c r="F201">
        <f t="shared" si="19"/>
        <v>10495239.75</v>
      </c>
      <c r="G201">
        <f t="shared" si="15"/>
        <v>26238.099375000002</v>
      </c>
      <c r="H201">
        <f t="shared" si="16"/>
        <v>225</v>
      </c>
      <c r="I201">
        <f t="shared" si="17"/>
        <v>10242</v>
      </c>
      <c r="J201" s="5">
        <f t="shared" si="18"/>
        <v>10552394</v>
      </c>
      <c r="K201" s="24">
        <f>IFERROR(J201/MAX($J$3:J201)-1,"")</f>
        <v>-2.2269591495916119E-2</v>
      </c>
    </row>
    <row r="202" spans="2:11" x14ac:dyDescent="0.45">
      <c r="B202" s="2">
        <v>44796</v>
      </c>
      <c r="C202" t="s">
        <v>611</v>
      </c>
      <c r="D202">
        <v>113.5</v>
      </c>
      <c r="E202">
        <v>100.81</v>
      </c>
      <c r="F202">
        <f t="shared" si="19"/>
        <v>10552394</v>
      </c>
      <c r="G202">
        <f t="shared" si="15"/>
        <v>26380.985000000001</v>
      </c>
      <c r="H202">
        <f t="shared" si="16"/>
        <v>225</v>
      </c>
      <c r="I202">
        <f t="shared" si="17"/>
        <v>-2855.2499999999995</v>
      </c>
      <c r="J202" s="5" t="str">
        <f t="shared" si="18"/>
        <v/>
      </c>
      <c r="K202" s="24" t="str">
        <f>IFERROR(J202/MAX($J$3:J202)-1,"")</f>
        <v/>
      </c>
    </row>
    <row r="203" spans="2:11" x14ac:dyDescent="0.45">
      <c r="B203" s="2">
        <v>44796</v>
      </c>
      <c r="C203" t="s">
        <v>617</v>
      </c>
      <c r="D203">
        <v>88.95</v>
      </c>
      <c r="E203">
        <v>73.44</v>
      </c>
      <c r="F203">
        <f t="shared" si="19"/>
        <v>10552394</v>
      </c>
      <c r="G203">
        <f t="shared" si="15"/>
        <v>26380.985000000001</v>
      </c>
      <c r="H203">
        <f t="shared" si="16"/>
        <v>300</v>
      </c>
      <c r="I203">
        <f t="shared" si="17"/>
        <v>-4653.0000000000018</v>
      </c>
      <c r="J203" s="5" t="str">
        <f t="shared" si="18"/>
        <v/>
      </c>
      <c r="K203" s="24" t="str">
        <f>IFERROR(J203/MAX($J$3:J203)-1,"")</f>
        <v/>
      </c>
    </row>
    <row r="204" spans="2:11" x14ac:dyDescent="0.45">
      <c r="B204" s="2">
        <v>44796</v>
      </c>
      <c r="C204" t="s">
        <v>657</v>
      </c>
      <c r="D204">
        <v>107.61</v>
      </c>
      <c r="E204">
        <v>182.32</v>
      </c>
      <c r="F204">
        <f t="shared" si="19"/>
        <v>10552394</v>
      </c>
      <c r="G204">
        <f t="shared" si="15"/>
        <v>26380.985000000001</v>
      </c>
      <c r="H204">
        <f t="shared" si="16"/>
        <v>250</v>
      </c>
      <c r="I204">
        <f t="shared" si="17"/>
        <v>18677.5</v>
      </c>
      <c r="J204" s="5" t="str">
        <f t="shared" si="18"/>
        <v/>
      </c>
      <c r="K204" s="24" t="str">
        <f>IFERROR(J204/MAX($J$3:J204)-1,"")</f>
        <v/>
      </c>
    </row>
    <row r="205" spans="2:11" x14ac:dyDescent="0.45">
      <c r="B205" s="2">
        <v>44796</v>
      </c>
      <c r="C205" t="s">
        <v>610</v>
      </c>
      <c r="D205">
        <v>89</v>
      </c>
      <c r="E205">
        <v>143.74</v>
      </c>
      <c r="F205">
        <f t="shared" si="19"/>
        <v>10552394</v>
      </c>
      <c r="G205">
        <f t="shared" si="15"/>
        <v>26380.985000000001</v>
      </c>
      <c r="H205">
        <f t="shared" si="16"/>
        <v>300</v>
      </c>
      <c r="I205">
        <f t="shared" si="17"/>
        <v>16422.000000000004</v>
      </c>
      <c r="J205" s="5">
        <f t="shared" si="18"/>
        <v>10579985.25</v>
      </c>
      <c r="K205" s="24">
        <f>IFERROR(J205/MAX($J$3:J205)-1,"")</f>
        <v>-1.9713128561188897E-2</v>
      </c>
    </row>
    <row r="206" spans="2:11" x14ac:dyDescent="0.45">
      <c r="B206" s="2">
        <v>44797</v>
      </c>
      <c r="C206" t="s">
        <v>617</v>
      </c>
      <c r="D206">
        <v>84.55</v>
      </c>
      <c r="E206">
        <v>88.75</v>
      </c>
      <c r="F206">
        <f t="shared" si="19"/>
        <v>10579985.25</v>
      </c>
      <c r="G206">
        <f t="shared" si="15"/>
        <v>26449.963125000002</v>
      </c>
      <c r="H206">
        <f t="shared" si="16"/>
        <v>325</v>
      </c>
      <c r="I206">
        <f t="shared" si="17"/>
        <v>1365.0000000000009</v>
      </c>
      <c r="J206" s="5">
        <f t="shared" si="18"/>
        <v>10581350.25</v>
      </c>
      <c r="K206" s="24">
        <f>IFERROR(J206/MAX($J$3:J206)-1,"")</f>
        <v>-1.9586654700602502E-2</v>
      </c>
    </row>
    <row r="207" spans="2:11" x14ac:dyDescent="0.45">
      <c r="B207" s="2">
        <v>44798</v>
      </c>
      <c r="C207" t="s">
        <v>536</v>
      </c>
      <c r="D207">
        <v>52.94</v>
      </c>
      <c r="E207">
        <v>0.05</v>
      </c>
      <c r="F207">
        <f t="shared" si="19"/>
        <v>10581350.25</v>
      </c>
      <c r="G207">
        <f t="shared" si="15"/>
        <v>26453.375625000001</v>
      </c>
      <c r="H207">
        <f t="shared" si="16"/>
        <v>500</v>
      </c>
      <c r="I207">
        <f t="shared" si="17"/>
        <v>-26445</v>
      </c>
      <c r="J207" s="5" t="str">
        <f t="shared" si="18"/>
        <v/>
      </c>
      <c r="K207" s="24" t="str">
        <f>IFERROR(J207/MAX($J$3:J207)-1,"")</f>
        <v/>
      </c>
    </row>
    <row r="208" spans="2:11" x14ac:dyDescent="0.45">
      <c r="B208" s="2">
        <v>44798</v>
      </c>
      <c r="C208" t="s">
        <v>546</v>
      </c>
      <c r="D208">
        <v>159.57</v>
      </c>
      <c r="E208">
        <v>79.75</v>
      </c>
      <c r="F208">
        <f t="shared" si="19"/>
        <v>10581350.25</v>
      </c>
      <c r="G208">
        <f t="shared" si="15"/>
        <v>26453.375625000001</v>
      </c>
      <c r="H208">
        <f t="shared" si="16"/>
        <v>175</v>
      </c>
      <c r="I208">
        <f t="shared" si="17"/>
        <v>-13968.499999999998</v>
      </c>
      <c r="J208" s="5" t="str">
        <f t="shared" si="18"/>
        <v/>
      </c>
      <c r="K208" s="24" t="str">
        <f>IFERROR(J208/MAX($J$3:J208)-1,"")</f>
        <v/>
      </c>
    </row>
    <row r="209" spans="2:11" x14ac:dyDescent="0.45">
      <c r="B209" s="2">
        <v>44798</v>
      </c>
      <c r="C209" t="s">
        <v>618</v>
      </c>
      <c r="D209">
        <v>162.30000000000001</v>
      </c>
      <c r="E209">
        <v>95.85</v>
      </c>
      <c r="F209">
        <f t="shared" si="19"/>
        <v>10581350.25</v>
      </c>
      <c r="G209">
        <f t="shared" si="15"/>
        <v>26453.375625000001</v>
      </c>
      <c r="H209">
        <f t="shared" si="16"/>
        <v>175</v>
      </c>
      <c r="I209">
        <f t="shared" si="17"/>
        <v>-11628.750000000004</v>
      </c>
      <c r="J209" s="5">
        <f t="shared" si="18"/>
        <v>10529308</v>
      </c>
      <c r="K209" s="24">
        <f>IFERROR(J209/MAX($J$3:J209)-1,"")</f>
        <v>-2.4408621199576319E-2</v>
      </c>
    </row>
    <row r="210" spans="2:11" x14ac:dyDescent="0.45">
      <c r="B210" s="2">
        <v>44799</v>
      </c>
      <c r="C210" t="s">
        <v>545</v>
      </c>
      <c r="D210">
        <v>118.85</v>
      </c>
      <c r="E210">
        <v>305.70999999999998</v>
      </c>
      <c r="F210">
        <f t="shared" si="19"/>
        <v>10529308</v>
      </c>
      <c r="G210">
        <f t="shared" si="15"/>
        <v>26323.27</v>
      </c>
      <c r="H210">
        <f t="shared" si="16"/>
        <v>225</v>
      </c>
      <c r="I210">
        <f t="shared" si="17"/>
        <v>42043.5</v>
      </c>
      <c r="J210" s="5">
        <f t="shared" si="18"/>
        <v>10571351.5</v>
      </c>
      <c r="K210" s="24">
        <f>IFERROR(J210/MAX($J$3:J210)-1,"")</f>
        <v>-2.0513087311252787E-2</v>
      </c>
    </row>
    <row r="211" spans="2:11" x14ac:dyDescent="0.45">
      <c r="B211" s="2">
        <v>44802</v>
      </c>
      <c r="C211" t="s">
        <v>553</v>
      </c>
      <c r="D211">
        <v>125.75</v>
      </c>
      <c r="E211">
        <v>143.71</v>
      </c>
      <c r="F211">
        <f t="shared" si="19"/>
        <v>10571351.5</v>
      </c>
      <c r="G211">
        <f t="shared" si="15"/>
        <v>26428.37875</v>
      </c>
      <c r="H211">
        <f t="shared" si="16"/>
        <v>200</v>
      </c>
      <c r="I211">
        <f t="shared" si="17"/>
        <v>3592.0000000000018</v>
      </c>
      <c r="J211" s="5" t="str">
        <f t="shared" si="18"/>
        <v/>
      </c>
      <c r="K211" s="24" t="str">
        <f>IFERROR(J211/MAX($J$3:J211)-1,"")</f>
        <v/>
      </c>
    </row>
    <row r="212" spans="2:11" x14ac:dyDescent="0.45">
      <c r="B212" s="2">
        <v>44802</v>
      </c>
      <c r="C212" t="s">
        <v>553</v>
      </c>
      <c r="D212">
        <v>125.75</v>
      </c>
      <c r="E212">
        <v>154.35</v>
      </c>
      <c r="F212">
        <f t="shared" si="19"/>
        <v>10571351.5</v>
      </c>
      <c r="G212">
        <f t="shared" si="15"/>
        <v>26428.37875</v>
      </c>
      <c r="H212">
        <f t="shared" si="16"/>
        <v>200</v>
      </c>
      <c r="I212">
        <f t="shared" si="17"/>
        <v>5719.9999999999991</v>
      </c>
      <c r="J212" s="5" t="str">
        <f t="shared" si="18"/>
        <v/>
      </c>
      <c r="K212" s="24" t="str">
        <f>IFERROR(J212/MAX($J$3:J212)-1,"")</f>
        <v/>
      </c>
    </row>
    <row r="213" spans="2:11" x14ac:dyDescent="0.45">
      <c r="B213" s="2">
        <v>44802</v>
      </c>
      <c r="C213" t="s">
        <v>656</v>
      </c>
      <c r="D213">
        <v>106.8</v>
      </c>
      <c r="E213">
        <v>120.38</v>
      </c>
      <c r="F213">
        <f t="shared" si="19"/>
        <v>10571351.5</v>
      </c>
      <c r="G213">
        <f t="shared" si="15"/>
        <v>26428.37875</v>
      </c>
      <c r="H213">
        <f t="shared" si="16"/>
        <v>250</v>
      </c>
      <c r="I213">
        <f t="shared" si="17"/>
        <v>3394.9999999999995</v>
      </c>
      <c r="J213" s="5">
        <f t="shared" si="18"/>
        <v>10584058.5</v>
      </c>
      <c r="K213" s="24">
        <f>IFERROR(J213/MAX($J$3:J213)-1,"")</f>
        <v>-1.933572222226343E-2</v>
      </c>
    </row>
    <row r="214" spans="2:11" x14ac:dyDescent="0.45">
      <c r="B214" s="2">
        <v>44803</v>
      </c>
      <c r="C214" t="s">
        <v>610</v>
      </c>
      <c r="D214">
        <v>78.569999999999993</v>
      </c>
      <c r="E214">
        <v>95</v>
      </c>
      <c r="F214">
        <f t="shared" si="19"/>
        <v>10584058.5</v>
      </c>
      <c r="G214">
        <f t="shared" si="15"/>
        <v>26460.146250000002</v>
      </c>
      <c r="H214">
        <f t="shared" si="16"/>
        <v>325</v>
      </c>
      <c r="I214">
        <f t="shared" si="17"/>
        <v>5339.7500000000018</v>
      </c>
      <c r="J214" s="5" t="str">
        <f t="shared" si="18"/>
        <v/>
      </c>
      <c r="K214" s="24" t="str">
        <f>IFERROR(J214/MAX($J$3:J214)-1,"")</f>
        <v/>
      </c>
    </row>
    <row r="215" spans="2:11" x14ac:dyDescent="0.45">
      <c r="B215" s="2">
        <v>44803</v>
      </c>
      <c r="C215" t="s">
        <v>611</v>
      </c>
      <c r="D215">
        <v>76</v>
      </c>
      <c r="E215">
        <v>65.5</v>
      </c>
      <c r="F215">
        <f t="shared" si="19"/>
        <v>10584058.5</v>
      </c>
      <c r="G215">
        <f t="shared" si="15"/>
        <v>26460.146250000002</v>
      </c>
      <c r="H215">
        <f t="shared" si="16"/>
        <v>350</v>
      </c>
      <c r="I215">
        <f t="shared" si="17"/>
        <v>-3675</v>
      </c>
      <c r="J215" s="5" t="str">
        <f t="shared" si="18"/>
        <v/>
      </c>
      <c r="K215" s="24" t="str">
        <f>IFERROR(J215/MAX($J$3:J215)-1,"")</f>
        <v/>
      </c>
    </row>
    <row r="216" spans="2:11" x14ac:dyDescent="0.45">
      <c r="B216" s="2">
        <v>44803</v>
      </c>
      <c r="C216" t="s">
        <v>617</v>
      </c>
      <c r="D216">
        <v>87.45</v>
      </c>
      <c r="E216">
        <v>43.9</v>
      </c>
      <c r="F216">
        <f t="shared" si="19"/>
        <v>10584058.5</v>
      </c>
      <c r="G216">
        <f t="shared" si="15"/>
        <v>26460.146250000002</v>
      </c>
      <c r="H216">
        <f t="shared" si="16"/>
        <v>300</v>
      </c>
      <c r="I216">
        <f t="shared" si="17"/>
        <v>-13065.000000000002</v>
      </c>
      <c r="J216" s="5" t="str">
        <f t="shared" si="18"/>
        <v/>
      </c>
      <c r="K216" s="24" t="str">
        <f>IFERROR(J216/MAX($J$3:J216)-1,"")</f>
        <v/>
      </c>
    </row>
    <row r="217" spans="2:11" x14ac:dyDescent="0.45">
      <c r="B217" s="2">
        <v>44803</v>
      </c>
      <c r="C217" t="s">
        <v>672</v>
      </c>
      <c r="D217">
        <v>99.81</v>
      </c>
      <c r="E217">
        <v>8.65</v>
      </c>
      <c r="F217">
        <f t="shared" si="19"/>
        <v>10584058.5</v>
      </c>
      <c r="G217">
        <f t="shared" si="15"/>
        <v>26460.146250000002</v>
      </c>
      <c r="H217">
        <f t="shared" si="16"/>
        <v>275</v>
      </c>
      <c r="I217">
        <f t="shared" si="17"/>
        <v>-25069</v>
      </c>
      <c r="J217" s="5">
        <f t="shared" si="18"/>
        <v>10547589.25</v>
      </c>
      <c r="K217" s="24">
        <f>IFERROR(J217/MAX($J$3:J217)-1,"")</f>
        <v>-2.2714774852437891E-2</v>
      </c>
    </row>
    <row r="218" spans="2:11" x14ac:dyDescent="0.45">
      <c r="B218" s="2">
        <v>44805</v>
      </c>
      <c r="C218" t="s">
        <v>617</v>
      </c>
      <c r="D218">
        <v>66.739999999999995</v>
      </c>
      <c r="E218">
        <v>0.12</v>
      </c>
      <c r="F218">
        <f t="shared" si="19"/>
        <v>10547589.25</v>
      </c>
      <c r="G218">
        <f t="shared" si="15"/>
        <v>26368.973125</v>
      </c>
      <c r="H218">
        <f t="shared" si="16"/>
        <v>400</v>
      </c>
      <c r="I218">
        <f t="shared" si="17"/>
        <v>-26647.999999999996</v>
      </c>
      <c r="J218" s="5" t="str">
        <f t="shared" si="18"/>
        <v/>
      </c>
      <c r="K218" s="24" t="str">
        <f>IFERROR(J218/MAX($J$3:J218)-1,"")</f>
        <v/>
      </c>
    </row>
    <row r="219" spans="2:11" x14ac:dyDescent="0.45">
      <c r="B219" s="2">
        <v>44805</v>
      </c>
      <c r="C219" t="s">
        <v>534</v>
      </c>
      <c r="D219">
        <v>66.349999999999994</v>
      </c>
      <c r="E219">
        <v>7.0000000000000007E-2</v>
      </c>
      <c r="F219">
        <f t="shared" si="19"/>
        <v>10547589.25</v>
      </c>
      <c r="G219">
        <f t="shared" si="15"/>
        <v>26368.973125</v>
      </c>
      <c r="H219">
        <f t="shared" si="16"/>
        <v>400</v>
      </c>
      <c r="I219">
        <f t="shared" si="17"/>
        <v>-26512</v>
      </c>
      <c r="J219" s="5">
        <f t="shared" si="18"/>
        <v>10494429.25</v>
      </c>
      <c r="K219" s="24">
        <f>IFERROR(J219/MAX($J$3:J219)-1,"")</f>
        <v>-2.7640306302085915E-2</v>
      </c>
    </row>
    <row r="220" spans="2:11" x14ac:dyDescent="0.45">
      <c r="B220" s="2">
        <v>44809</v>
      </c>
      <c r="C220" t="s">
        <v>534</v>
      </c>
      <c r="D220">
        <v>133.76</v>
      </c>
      <c r="E220">
        <v>166.01</v>
      </c>
      <c r="F220">
        <f t="shared" si="19"/>
        <v>10494429.25</v>
      </c>
      <c r="G220">
        <f t="shared" si="15"/>
        <v>26236.073124999999</v>
      </c>
      <c r="H220">
        <f t="shared" si="16"/>
        <v>200</v>
      </c>
      <c r="I220">
        <f t="shared" si="17"/>
        <v>6450</v>
      </c>
      <c r="J220" s="5" t="str">
        <f t="shared" si="18"/>
        <v/>
      </c>
      <c r="K220" s="24" t="str">
        <f>IFERROR(J220/MAX($J$3:J220)-1,"")</f>
        <v/>
      </c>
    </row>
    <row r="221" spans="2:11" x14ac:dyDescent="0.45">
      <c r="B221" s="2">
        <v>44809</v>
      </c>
      <c r="C221" t="s">
        <v>536</v>
      </c>
      <c r="D221">
        <v>123.55</v>
      </c>
      <c r="E221">
        <v>134.55000000000001</v>
      </c>
      <c r="F221">
        <f t="shared" si="19"/>
        <v>10494429.25</v>
      </c>
      <c r="G221">
        <f t="shared" si="15"/>
        <v>26236.073124999999</v>
      </c>
      <c r="H221">
        <f t="shared" si="16"/>
        <v>200</v>
      </c>
      <c r="I221">
        <f t="shared" si="17"/>
        <v>2200.0000000000027</v>
      </c>
      <c r="J221" s="5">
        <f t="shared" si="18"/>
        <v>10503079.25</v>
      </c>
      <c r="K221" s="24">
        <f>IFERROR(J221/MAX($J$3:J221)-1,"")</f>
        <v>-2.6838841910824529E-2</v>
      </c>
    </row>
    <row r="222" spans="2:11" x14ac:dyDescent="0.45">
      <c r="B222" s="2">
        <v>44810</v>
      </c>
      <c r="C222" t="s">
        <v>618</v>
      </c>
      <c r="D222">
        <v>112.7</v>
      </c>
      <c r="E222">
        <v>127.51</v>
      </c>
      <c r="F222">
        <f t="shared" si="19"/>
        <v>10503079.25</v>
      </c>
      <c r="G222">
        <f t="shared" si="15"/>
        <v>26257.698124999999</v>
      </c>
      <c r="H222">
        <f t="shared" si="16"/>
        <v>225</v>
      </c>
      <c r="I222">
        <f t="shared" si="17"/>
        <v>3332.2500000000005</v>
      </c>
      <c r="J222" s="5">
        <f t="shared" si="18"/>
        <v>10506411.5</v>
      </c>
      <c r="K222" s="24">
        <f>IFERROR(J222/MAX($J$3:J222)-1,"")</f>
        <v>-2.6530092810503003E-2</v>
      </c>
    </row>
    <row r="223" spans="2:11" x14ac:dyDescent="0.45">
      <c r="B223" s="2">
        <v>44811</v>
      </c>
      <c r="C223" t="s">
        <v>534</v>
      </c>
      <c r="D223">
        <v>86.57</v>
      </c>
      <c r="E223">
        <v>112.78</v>
      </c>
      <c r="F223">
        <f t="shared" si="19"/>
        <v>10506411.5</v>
      </c>
      <c r="G223">
        <f t="shared" si="15"/>
        <v>26266.028750000001</v>
      </c>
      <c r="H223">
        <f t="shared" si="16"/>
        <v>300</v>
      </c>
      <c r="I223">
        <f t="shared" si="17"/>
        <v>7863.0000000000027</v>
      </c>
      <c r="J223" s="5" t="str">
        <f t="shared" si="18"/>
        <v/>
      </c>
      <c r="K223" s="24" t="str">
        <f>IFERROR(J223/MAX($J$3:J223)-1,"")</f>
        <v/>
      </c>
    </row>
    <row r="224" spans="2:11" x14ac:dyDescent="0.45">
      <c r="B224" s="2">
        <v>44811</v>
      </c>
      <c r="C224" t="s">
        <v>534</v>
      </c>
      <c r="D224">
        <v>87.06</v>
      </c>
      <c r="E224">
        <v>135.16</v>
      </c>
      <c r="F224">
        <f t="shared" si="19"/>
        <v>10506411.5</v>
      </c>
      <c r="G224">
        <f t="shared" si="15"/>
        <v>26266.028750000001</v>
      </c>
      <c r="H224">
        <f t="shared" si="16"/>
        <v>300</v>
      </c>
      <c r="I224">
        <f t="shared" si="17"/>
        <v>14429.999999999998</v>
      </c>
      <c r="J224" s="5">
        <f t="shared" si="18"/>
        <v>10528704.5</v>
      </c>
      <c r="K224" s="24">
        <f>IFERROR(J224/MAX($J$3:J224)-1,"")</f>
        <v>-2.4464538397278801E-2</v>
      </c>
    </row>
    <row r="225" spans="2:11" x14ac:dyDescent="0.45">
      <c r="B225" s="2">
        <v>44813</v>
      </c>
      <c r="C225" t="s">
        <v>541</v>
      </c>
      <c r="D225">
        <v>134.55000000000001</v>
      </c>
      <c r="E225">
        <v>73.319999999999993</v>
      </c>
      <c r="F225">
        <f t="shared" si="19"/>
        <v>10528704.5</v>
      </c>
      <c r="G225">
        <f t="shared" si="15"/>
        <v>26321.76125</v>
      </c>
      <c r="H225">
        <f t="shared" si="16"/>
        <v>200</v>
      </c>
      <c r="I225">
        <f t="shared" si="17"/>
        <v>-12246.000000000004</v>
      </c>
      <c r="J225" s="5" t="str">
        <f t="shared" si="18"/>
        <v/>
      </c>
      <c r="K225" s="24" t="str">
        <f>IFERROR(J225/MAX($J$3:J225)-1,"")</f>
        <v/>
      </c>
    </row>
    <row r="226" spans="2:11" x14ac:dyDescent="0.45">
      <c r="B226" s="2">
        <v>44813</v>
      </c>
      <c r="C226" t="s">
        <v>541</v>
      </c>
      <c r="D226">
        <v>132.05000000000001</v>
      </c>
      <c r="E226">
        <v>78.5</v>
      </c>
      <c r="F226">
        <f t="shared" si="19"/>
        <v>10528704.5</v>
      </c>
      <c r="G226">
        <f t="shared" si="15"/>
        <v>26321.76125</v>
      </c>
      <c r="H226">
        <f t="shared" si="16"/>
        <v>200</v>
      </c>
      <c r="I226">
        <f t="shared" si="17"/>
        <v>-10710.000000000002</v>
      </c>
      <c r="J226" s="5">
        <f t="shared" si="18"/>
        <v>10505748.5</v>
      </c>
      <c r="K226" s="24">
        <f>IFERROR(J226/MAX($J$3:J226)-1,"")</f>
        <v>-2.6591522971359249E-2</v>
      </c>
    </row>
    <row r="227" spans="2:11" x14ac:dyDescent="0.45">
      <c r="B227" s="2">
        <v>44816</v>
      </c>
      <c r="C227" t="s">
        <v>614</v>
      </c>
      <c r="D227">
        <v>130.94999999999999</v>
      </c>
      <c r="E227">
        <v>146.85</v>
      </c>
      <c r="F227">
        <f t="shared" si="19"/>
        <v>10505748.5</v>
      </c>
      <c r="G227">
        <f t="shared" si="15"/>
        <v>26264.37125</v>
      </c>
      <c r="H227">
        <f t="shared" si="16"/>
        <v>200</v>
      </c>
      <c r="I227">
        <f t="shared" si="17"/>
        <v>3180.0000000000009</v>
      </c>
      <c r="J227" s="5">
        <f t="shared" si="18"/>
        <v>10508928.5</v>
      </c>
      <c r="K227" s="24">
        <f>IFERROR(J227/MAX($J$3:J227)-1,"")</f>
        <v>-2.6296880570872427E-2</v>
      </c>
    </row>
    <row r="228" spans="2:11" x14ac:dyDescent="0.45">
      <c r="B228" s="2">
        <v>44818</v>
      </c>
      <c r="C228" t="s">
        <v>538</v>
      </c>
      <c r="D228">
        <v>70.41</v>
      </c>
      <c r="E228">
        <v>109.09</v>
      </c>
      <c r="F228">
        <f t="shared" si="19"/>
        <v>10508928.5</v>
      </c>
      <c r="G228">
        <f t="shared" si="15"/>
        <v>26272.321250000001</v>
      </c>
      <c r="H228">
        <f t="shared" si="16"/>
        <v>375</v>
      </c>
      <c r="I228">
        <f t="shared" si="17"/>
        <v>14505.000000000002</v>
      </c>
      <c r="J228" s="5" t="str">
        <f t="shared" si="18"/>
        <v/>
      </c>
      <c r="K228" s="24" t="str">
        <f>IFERROR(J228/MAX($J$3:J228)-1,"")</f>
        <v/>
      </c>
    </row>
    <row r="229" spans="2:11" x14ac:dyDescent="0.45">
      <c r="B229" s="2">
        <v>44818</v>
      </c>
      <c r="C229" t="s">
        <v>537</v>
      </c>
      <c r="D229">
        <v>83.61</v>
      </c>
      <c r="E229">
        <v>73.760000000000005</v>
      </c>
      <c r="F229">
        <f t="shared" si="19"/>
        <v>10508928.5</v>
      </c>
      <c r="G229">
        <f t="shared" ref="G229:G292" si="20">F229*0.25%</f>
        <v>26272.321250000001</v>
      </c>
      <c r="H229">
        <f t="shared" si="16"/>
        <v>325</v>
      </c>
      <c r="I229">
        <f t="shared" si="17"/>
        <v>-3201.2499999999982</v>
      </c>
      <c r="J229" s="5" t="str">
        <f t="shared" si="18"/>
        <v/>
      </c>
      <c r="K229" s="24" t="str">
        <f>IFERROR(J229/MAX($J$3:J229)-1,"")</f>
        <v/>
      </c>
    </row>
    <row r="230" spans="2:11" x14ac:dyDescent="0.45">
      <c r="B230" s="2">
        <v>44818</v>
      </c>
      <c r="C230" t="s">
        <v>538</v>
      </c>
      <c r="D230">
        <v>103.28</v>
      </c>
      <c r="E230">
        <v>110.9</v>
      </c>
      <c r="F230">
        <f t="shared" si="19"/>
        <v>10508928.5</v>
      </c>
      <c r="G230">
        <f t="shared" si="20"/>
        <v>26272.321250000001</v>
      </c>
      <c r="H230">
        <f t="shared" si="16"/>
        <v>250</v>
      </c>
      <c r="I230">
        <f t="shared" si="17"/>
        <v>1905.0000000000011</v>
      </c>
      <c r="J230" s="5" t="str">
        <f t="shared" si="18"/>
        <v/>
      </c>
      <c r="K230" s="24" t="str">
        <f>IFERROR(J230/MAX($J$3:J230)-1,"")</f>
        <v/>
      </c>
    </row>
    <row r="231" spans="2:11" x14ac:dyDescent="0.45">
      <c r="B231" s="2">
        <v>44818</v>
      </c>
      <c r="C231" t="s">
        <v>537</v>
      </c>
      <c r="D231">
        <v>83.85</v>
      </c>
      <c r="E231">
        <v>74.709999999999994</v>
      </c>
      <c r="F231">
        <f t="shared" si="19"/>
        <v>10508928.5</v>
      </c>
      <c r="G231">
        <f t="shared" si="20"/>
        <v>26272.321250000001</v>
      </c>
      <c r="H231">
        <f t="shared" si="16"/>
        <v>325</v>
      </c>
      <c r="I231">
        <f t="shared" si="17"/>
        <v>-2970.5</v>
      </c>
      <c r="J231" s="5">
        <f t="shared" si="18"/>
        <v>10519166.75</v>
      </c>
      <c r="K231" s="24">
        <f>IFERROR(J231/MAX($J$3:J231)-1,"")</f>
        <v>-2.5348257125342721E-2</v>
      </c>
    </row>
    <row r="232" spans="2:11" x14ac:dyDescent="0.45">
      <c r="B232" s="2">
        <v>44819</v>
      </c>
      <c r="C232" t="s">
        <v>540</v>
      </c>
      <c r="D232">
        <v>61.63</v>
      </c>
      <c r="E232">
        <v>71.739999999999995</v>
      </c>
      <c r="F232">
        <f t="shared" si="19"/>
        <v>10519166.75</v>
      </c>
      <c r="G232">
        <f t="shared" si="20"/>
        <v>26297.916874999999</v>
      </c>
      <c r="H232">
        <f t="shared" si="16"/>
        <v>425</v>
      </c>
      <c r="I232">
        <f t="shared" si="17"/>
        <v>4296.7499999999964</v>
      </c>
      <c r="J232" s="5" t="str">
        <f t="shared" si="18"/>
        <v/>
      </c>
      <c r="K232" s="24" t="str">
        <f>IFERROR(J232/MAX($J$3:J232)-1,"")</f>
        <v/>
      </c>
    </row>
    <row r="233" spans="2:11" x14ac:dyDescent="0.45">
      <c r="B233" s="2">
        <v>44819</v>
      </c>
      <c r="C233" t="s">
        <v>539</v>
      </c>
      <c r="D233">
        <v>73.59</v>
      </c>
      <c r="E233">
        <v>121.22</v>
      </c>
      <c r="F233">
        <f t="shared" si="19"/>
        <v>10519166.75</v>
      </c>
      <c r="G233">
        <f t="shared" si="20"/>
        <v>26297.916874999999</v>
      </c>
      <c r="H233">
        <f t="shared" si="16"/>
        <v>350</v>
      </c>
      <c r="I233">
        <f t="shared" si="17"/>
        <v>16670.5</v>
      </c>
      <c r="J233" s="5" t="str">
        <f t="shared" si="18"/>
        <v/>
      </c>
      <c r="K233" s="24" t="str">
        <f>IFERROR(J233/MAX($J$3:J233)-1,"")</f>
        <v/>
      </c>
    </row>
    <row r="234" spans="2:11" x14ac:dyDescent="0.45">
      <c r="B234" s="2">
        <v>44819</v>
      </c>
      <c r="C234" t="s">
        <v>616</v>
      </c>
      <c r="D234">
        <v>187.6</v>
      </c>
      <c r="E234">
        <v>227.84</v>
      </c>
      <c r="F234">
        <f t="shared" si="19"/>
        <v>10519166.75</v>
      </c>
      <c r="G234">
        <f t="shared" si="20"/>
        <v>26297.916874999999</v>
      </c>
      <c r="H234">
        <f t="shared" si="16"/>
        <v>150</v>
      </c>
      <c r="I234">
        <f t="shared" si="17"/>
        <v>6036.0000000000018</v>
      </c>
      <c r="J234" s="5" t="str">
        <f t="shared" si="18"/>
        <v/>
      </c>
      <c r="K234" s="24" t="str">
        <f>IFERROR(J234/MAX($J$3:J234)-1,"")</f>
        <v/>
      </c>
    </row>
    <row r="235" spans="2:11" x14ac:dyDescent="0.45">
      <c r="B235" s="2">
        <v>44819</v>
      </c>
      <c r="C235" t="s">
        <v>540</v>
      </c>
      <c r="D235">
        <v>195.4</v>
      </c>
      <c r="E235">
        <v>259.93</v>
      </c>
      <c r="F235">
        <f t="shared" si="19"/>
        <v>10519166.75</v>
      </c>
      <c r="G235">
        <f t="shared" si="20"/>
        <v>26297.916874999999</v>
      </c>
      <c r="H235">
        <f t="shared" si="16"/>
        <v>125</v>
      </c>
      <c r="I235">
        <f t="shared" si="17"/>
        <v>8066.25</v>
      </c>
      <c r="J235" s="5">
        <f t="shared" si="18"/>
        <v>10554236.25</v>
      </c>
      <c r="K235" s="24">
        <f>IFERROR(J235/MAX($J$3:J235)-1,"")</f>
        <v>-2.2098898111546084E-2</v>
      </c>
    </row>
    <row r="236" spans="2:11" x14ac:dyDescent="0.45">
      <c r="B236" s="2">
        <v>44820</v>
      </c>
      <c r="C236" t="s">
        <v>612</v>
      </c>
      <c r="D236">
        <v>159.57</v>
      </c>
      <c r="E236">
        <v>219.55</v>
      </c>
      <c r="F236">
        <f t="shared" si="19"/>
        <v>10554236.25</v>
      </c>
      <c r="G236">
        <f t="shared" si="20"/>
        <v>26385.590625000001</v>
      </c>
      <c r="H236">
        <f t="shared" si="16"/>
        <v>175</v>
      </c>
      <c r="I236">
        <f t="shared" si="17"/>
        <v>10496.500000000004</v>
      </c>
      <c r="J236" s="5" t="str">
        <f t="shared" si="18"/>
        <v/>
      </c>
      <c r="K236" s="24" t="str">
        <f>IFERROR(J236/MAX($J$3:J236)-1,"")</f>
        <v/>
      </c>
    </row>
    <row r="237" spans="2:11" x14ac:dyDescent="0.45">
      <c r="B237" s="2">
        <v>44820</v>
      </c>
      <c r="C237" t="s">
        <v>544</v>
      </c>
      <c r="D237">
        <v>174.99</v>
      </c>
      <c r="E237">
        <v>251.45</v>
      </c>
      <c r="F237">
        <f t="shared" si="19"/>
        <v>10554236.25</v>
      </c>
      <c r="G237">
        <f t="shared" si="20"/>
        <v>26385.590625000001</v>
      </c>
      <c r="H237">
        <f t="shared" si="16"/>
        <v>150</v>
      </c>
      <c r="I237">
        <f t="shared" si="17"/>
        <v>11468.999999999996</v>
      </c>
      <c r="J237" s="5" t="str">
        <f t="shared" si="18"/>
        <v/>
      </c>
      <c r="K237" s="24" t="str">
        <f>IFERROR(J237/MAX($J$3:J237)-1,"")</f>
        <v/>
      </c>
    </row>
    <row r="238" spans="2:11" x14ac:dyDescent="0.45">
      <c r="B238" s="2">
        <v>44820</v>
      </c>
      <c r="C238" t="s">
        <v>618</v>
      </c>
      <c r="D238">
        <v>147.26</v>
      </c>
      <c r="E238">
        <v>246.7</v>
      </c>
      <c r="F238">
        <f t="shared" si="19"/>
        <v>10554236.25</v>
      </c>
      <c r="G238">
        <f t="shared" si="20"/>
        <v>26385.590625000001</v>
      </c>
      <c r="H238">
        <f t="shared" si="16"/>
        <v>175</v>
      </c>
      <c r="I238">
        <f t="shared" si="17"/>
        <v>17402</v>
      </c>
      <c r="J238" s="5" t="str">
        <f t="shared" si="18"/>
        <v/>
      </c>
      <c r="K238" s="24" t="str">
        <f>IFERROR(J238/MAX($J$3:J238)-1,"")</f>
        <v/>
      </c>
    </row>
    <row r="239" spans="2:11" x14ac:dyDescent="0.45">
      <c r="B239" s="2">
        <v>44820</v>
      </c>
      <c r="C239" t="s">
        <v>612</v>
      </c>
      <c r="D239">
        <v>165.2</v>
      </c>
      <c r="E239">
        <v>279.60000000000002</v>
      </c>
      <c r="F239">
        <f t="shared" si="19"/>
        <v>10554236.25</v>
      </c>
      <c r="G239">
        <f t="shared" si="20"/>
        <v>26385.590625000001</v>
      </c>
      <c r="H239">
        <f t="shared" si="16"/>
        <v>150</v>
      </c>
      <c r="I239">
        <f t="shared" si="17"/>
        <v>17160.000000000004</v>
      </c>
      <c r="J239" s="5">
        <f t="shared" si="18"/>
        <v>10610763.75</v>
      </c>
      <c r="K239" s="24">
        <f>IFERROR(J239/MAX($J$3:J239)-1,"")</f>
        <v>-1.6861351478363651E-2</v>
      </c>
    </row>
    <row r="240" spans="2:11" x14ac:dyDescent="0.45">
      <c r="B240" s="2">
        <v>44823</v>
      </c>
      <c r="C240" t="s">
        <v>534</v>
      </c>
      <c r="D240">
        <v>149.4</v>
      </c>
      <c r="E240">
        <v>228.9</v>
      </c>
      <c r="F240">
        <f t="shared" si="19"/>
        <v>10610763.75</v>
      </c>
      <c r="G240">
        <f t="shared" si="20"/>
        <v>26526.909374999999</v>
      </c>
      <c r="H240">
        <f t="shared" si="16"/>
        <v>175</v>
      </c>
      <c r="I240">
        <f t="shared" si="17"/>
        <v>13912.5</v>
      </c>
      <c r="J240" s="5">
        <f t="shared" si="18"/>
        <v>10624676.25</v>
      </c>
      <c r="K240" s="24">
        <f>IFERROR(J240/MAX($J$3:J240)-1,"")</f>
        <v>-1.5572290976233694E-2</v>
      </c>
    </row>
    <row r="241" spans="2:11" x14ac:dyDescent="0.45">
      <c r="B241" s="2">
        <v>44824</v>
      </c>
      <c r="C241" t="s">
        <v>543</v>
      </c>
      <c r="D241">
        <v>114.95</v>
      </c>
      <c r="E241">
        <v>82.55</v>
      </c>
      <c r="F241">
        <f t="shared" si="19"/>
        <v>10624676.25</v>
      </c>
      <c r="G241">
        <f t="shared" si="20"/>
        <v>26561.690624999999</v>
      </c>
      <c r="H241">
        <f t="shared" si="16"/>
        <v>225</v>
      </c>
      <c r="I241">
        <f t="shared" si="17"/>
        <v>-7290.0000000000009</v>
      </c>
      <c r="J241" s="5" t="str">
        <f t="shared" si="18"/>
        <v/>
      </c>
      <c r="K241" s="24" t="str">
        <f>IFERROR(J241/MAX($J$3:J241)-1,"")</f>
        <v/>
      </c>
    </row>
    <row r="242" spans="2:11" x14ac:dyDescent="0.45">
      <c r="B242" s="2">
        <v>44824</v>
      </c>
      <c r="C242" t="s">
        <v>613</v>
      </c>
      <c r="D242">
        <v>100.37</v>
      </c>
      <c r="E242">
        <v>62.22</v>
      </c>
      <c r="F242">
        <f t="shared" si="19"/>
        <v>10624676.25</v>
      </c>
      <c r="G242">
        <f t="shared" si="20"/>
        <v>26561.690624999999</v>
      </c>
      <c r="H242">
        <f t="shared" si="16"/>
        <v>275</v>
      </c>
      <c r="I242">
        <f t="shared" si="17"/>
        <v>-10491.250000000002</v>
      </c>
      <c r="J242" s="5" t="str">
        <f t="shared" si="18"/>
        <v/>
      </c>
      <c r="K242" s="24" t="str">
        <f>IFERROR(J242/MAX($J$3:J242)-1,"")</f>
        <v/>
      </c>
    </row>
    <row r="243" spans="2:11" x14ac:dyDescent="0.45">
      <c r="B243" s="2">
        <v>44824</v>
      </c>
      <c r="C243" t="s">
        <v>543</v>
      </c>
      <c r="D243">
        <v>123.51</v>
      </c>
      <c r="E243">
        <v>89.05</v>
      </c>
      <c r="F243">
        <f t="shared" si="19"/>
        <v>10624676.25</v>
      </c>
      <c r="G243">
        <f t="shared" si="20"/>
        <v>26561.690624999999</v>
      </c>
      <c r="H243">
        <f t="shared" si="16"/>
        <v>225</v>
      </c>
      <c r="I243">
        <f t="shared" si="17"/>
        <v>-7753.5000000000018</v>
      </c>
      <c r="J243" s="5" t="str">
        <f t="shared" si="18"/>
        <v/>
      </c>
      <c r="K243" s="24" t="str">
        <f>IFERROR(J243/MAX($J$3:J243)-1,"")</f>
        <v/>
      </c>
    </row>
    <row r="244" spans="2:11" x14ac:dyDescent="0.45">
      <c r="B244" s="2">
        <v>44824</v>
      </c>
      <c r="C244" t="s">
        <v>613</v>
      </c>
      <c r="D244">
        <v>106.32</v>
      </c>
      <c r="E244">
        <v>65.540000000000006</v>
      </c>
      <c r="F244">
        <f t="shared" si="19"/>
        <v>10624676.25</v>
      </c>
      <c r="G244">
        <f t="shared" si="20"/>
        <v>26561.690624999999</v>
      </c>
      <c r="H244">
        <f t="shared" si="16"/>
        <v>250</v>
      </c>
      <c r="I244">
        <f t="shared" si="17"/>
        <v>-10194.999999999996</v>
      </c>
      <c r="J244" s="5">
        <f t="shared" si="18"/>
        <v>10588946.5</v>
      </c>
      <c r="K244" s="24">
        <f>IFERROR(J244/MAX($J$3:J244)-1,"")</f>
        <v>-1.8882825350068577E-2</v>
      </c>
    </row>
    <row r="245" spans="2:11" x14ac:dyDescent="0.45">
      <c r="B245" s="2">
        <v>44825</v>
      </c>
      <c r="C245" t="s">
        <v>544</v>
      </c>
      <c r="D245">
        <v>107.8</v>
      </c>
      <c r="E245">
        <v>110.92</v>
      </c>
      <c r="F245">
        <f t="shared" si="19"/>
        <v>10588946.5</v>
      </c>
      <c r="G245">
        <f t="shared" si="20"/>
        <v>26472.366249999999</v>
      </c>
      <c r="H245">
        <f t="shared" si="16"/>
        <v>250</v>
      </c>
      <c r="I245">
        <f t="shared" si="17"/>
        <v>780.00000000000114</v>
      </c>
      <c r="J245" s="5" t="str">
        <f t="shared" si="18"/>
        <v/>
      </c>
      <c r="K245" s="24" t="str">
        <f>IFERROR(J245/MAX($J$3:J245)-1,"")</f>
        <v/>
      </c>
    </row>
    <row r="246" spans="2:11" x14ac:dyDescent="0.45">
      <c r="B246" s="2">
        <v>44825</v>
      </c>
      <c r="C246" t="s">
        <v>542</v>
      </c>
      <c r="D246">
        <v>114.4</v>
      </c>
      <c r="E246">
        <v>18.350000000000001</v>
      </c>
      <c r="F246">
        <f t="shared" si="19"/>
        <v>10588946.5</v>
      </c>
      <c r="G246">
        <f t="shared" si="20"/>
        <v>26472.366249999999</v>
      </c>
      <c r="H246">
        <f t="shared" si="16"/>
        <v>225</v>
      </c>
      <c r="I246">
        <f t="shared" si="17"/>
        <v>-21611.250000000004</v>
      </c>
      <c r="J246" s="5" t="str">
        <f t="shared" si="18"/>
        <v/>
      </c>
      <c r="K246" s="24" t="str">
        <f>IFERROR(J246/MAX($J$3:J246)-1,"")</f>
        <v/>
      </c>
    </row>
    <row r="247" spans="2:11" x14ac:dyDescent="0.45">
      <c r="B247" s="2">
        <v>44825</v>
      </c>
      <c r="C247" t="s">
        <v>612</v>
      </c>
      <c r="D247">
        <v>118.65</v>
      </c>
      <c r="E247">
        <v>74.31</v>
      </c>
      <c r="F247">
        <f t="shared" si="19"/>
        <v>10588946.5</v>
      </c>
      <c r="G247">
        <f t="shared" si="20"/>
        <v>26472.366249999999</v>
      </c>
      <c r="H247">
        <f t="shared" si="16"/>
        <v>225</v>
      </c>
      <c r="I247">
        <f t="shared" si="17"/>
        <v>-9976.5</v>
      </c>
      <c r="J247" s="5" t="str">
        <f t="shared" si="18"/>
        <v/>
      </c>
      <c r="K247" s="24" t="str">
        <f>IFERROR(J247/MAX($J$3:J247)-1,"")</f>
        <v/>
      </c>
    </row>
    <row r="248" spans="2:11" x14ac:dyDescent="0.45">
      <c r="B248" s="2">
        <v>44825</v>
      </c>
      <c r="C248" t="s">
        <v>544</v>
      </c>
      <c r="D248">
        <v>139.19</v>
      </c>
      <c r="E248">
        <v>100.28</v>
      </c>
      <c r="F248">
        <f t="shared" si="19"/>
        <v>10588946.5</v>
      </c>
      <c r="G248">
        <f t="shared" si="20"/>
        <v>26472.366249999999</v>
      </c>
      <c r="H248">
        <f t="shared" si="16"/>
        <v>200</v>
      </c>
      <c r="I248">
        <f t="shared" si="17"/>
        <v>-7781.9999999999991</v>
      </c>
      <c r="J248" s="5">
        <f t="shared" si="18"/>
        <v>10550356.75</v>
      </c>
      <c r="K248" s="24">
        <f>IFERROR(J248/MAX($J$3:J248)-1,"")</f>
        <v>-2.2458352574655671E-2</v>
      </c>
    </row>
    <row r="249" spans="2:11" x14ac:dyDescent="0.45">
      <c r="B249" s="2">
        <v>44826</v>
      </c>
      <c r="C249" t="s">
        <v>534</v>
      </c>
      <c r="D249">
        <v>75.97</v>
      </c>
      <c r="E249">
        <v>0.1</v>
      </c>
      <c r="F249">
        <f t="shared" si="19"/>
        <v>10550356.75</v>
      </c>
      <c r="G249">
        <f t="shared" si="20"/>
        <v>26375.891875000001</v>
      </c>
      <c r="H249">
        <f t="shared" si="16"/>
        <v>350</v>
      </c>
      <c r="I249">
        <f t="shared" si="17"/>
        <v>-26554.5</v>
      </c>
      <c r="J249" s="5">
        <f t="shared" si="18"/>
        <v>10523802.25</v>
      </c>
      <c r="K249" s="24">
        <f>IFERROR(J249/MAX($J$3:J249)-1,"")</f>
        <v>-2.4918755600985221E-2</v>
      </c>
    </row>
    <row r="250" spans="2:11" x14ac:dyDescent="0.45">
      <c r="B250" s="2">
        <v>44827</v>
      </c>
      <c r="C250" t="s">
        <v>547</v>
      </c>
      <c r="D250">
        <v>174.95</v>
      </c>
      <c r="E250">
        <v>408.21</v>
      </c>
      <c r="F250">
        <f t="shared" si="19"/>
        <v>10523802.25</v>
      </c>
      <c r="G250">
        <f t="shared" si="20"/>
        <v>26309.505625000002</v>
      </c>
      <c r="H250">
        <f t="shared" si="16"/>
        <v>150</v>
      </c>
      <c r="I250">
        <f t="shared" si="17"/>
        <v>34989</v>
      </c>
      <c r="J250" s="5" t="str">
        <f t="shared" si="18"/>
        <v/>
      </c>
      <c r="K250" s="24" t="str">
        <f>IFERROR(J250/MAX($J$3:J250)-1,"")</f>
        <v/>
      </c>
    </row>
    <row r="251" spans="2:11" x14ac:dyDescent="0.45">
      <c r="B251" s="2">
        <v>44827</v>
      </c>
      <c r="C251" t="s">
        <v>545</v>
      </c>
      <c r="D251">
        <v>188.53</v>
      </c>
      <c r="E251">
        <v>449.07</v>
      </c>
      <c r="F251">
        <f t="shared" si="19"/>
        <v>10523802.25</v>
      </c>
      <c r="G251">
        <f t="shared" si="20"/>
        <v>26309.505625000002</v>
      </c>
      <c r="H251">
        <f t="shared" si="16"/>
        <v>150</v>
      </c>
      <c r="I251">
        <f t="shared" si="17"/>
        <v>39080.999999999993</v>
      </c>
      <c r="J251" s="5" t="str">
        <f t="shared" si="18"/>
        <v/>
      </c>
      <c r="K251" s="24" t="str">
        <f>IFERROR(J251/MAX($J$3:J251)-1,"")</f>
        <v/>
      </c>
    </row>
    <row r="252" spans="2:11" x14ac:dyDescent="0.45">
      <c r="B252" s="2">
        <v>44827</v>
      </c>
      <c r="C252" t="s">
        <v>642</v>
      </c>
      <c r="D252">
        <v>169.01</v>
      </c>
      <c r="E252">
        <v>296.8</v>
      </c>
      <c r="F252">
        <f t="shared" si="19"/>
        <v>10523802.25</v>
      </c>
      <c r="G252">
        <f t="shared" si="20"/>
        <v>26309.505625000002</v>
      </c>
      <c r="H252">
        <f t="shared" si="16"/>
        <v>150</v>
      </c>
      <c r="I252">
        <f t="shared" si="17"/>
        <v>19168.500000000004</v>
      </c>
      <c r="J252" s="5" t="str">
        <f t="shared" si="18"/>
        <v/>
      </c>
      <c r="K252" s="24" t="str">
        <f>IFERROR(J252/MAX($J$3:J252)-1,"")</f>
        <v/>
      </c>
    </row>
    <row r="253" spans="2:11" x14ac:dyDescent="0.45">
      <c r="B253" s="2">
        <v>44827</v>
      </c>
      <c r="C253" t="s">
        <v>547</v>
      </c>
      <c r="D253">
        <v>183.21</v>
      </c>
      <c r="E253">
        <v>332.85</v>
      </c>
      <c r="F253">
        <f t="shared" si="19"/>
        <v>10523802.25</v>
      </c>
      <c r="G253">
        <f t="shared" si="20"/>
        <v>26309.505625000002</v>
      </c>
      <c r="H253">
        <f t="shared" si="16"/>
        <v>150</v>
      </c>
      <c r="I253">
        <f t="shared" si="17"/>
        <v>22446.000000000004</v>
      </c>
      <c r="J253" s="5">
        <f t="shared" si="18"/>
        <v>10639486.75</v>
      </c>
      <c r="K253" s="24">
        <f>IFERROR(J253/MAX($J$3:J253)-1,"")</f>
        <v>-1.4200026425161161E-2</v>
      </c>
    </row>
    <row r="254" spans="2:11" x14ac:dyDescent="0.45">
      <c r="B254" s="2">
        <v>44830</v>
      </c>
      <c r="C254" t="s">
        <v>556</v>
      </c>
      <c r="D254">
        <v>136.79</v>
      </c>
      <c r="E254">
        <v>70.8</v>
      </c>
      <c r="F254">
        <f t="shared" si="19"/>
        <v>10639486.75</v>
      </c>
      <c r="G254">
        <f t="shared" si="20"/>
        <v>26598.716875000002</v>
      </c>
      <c r="H254">
        <f t="shared" si="16"/>
        <v>200</v>
      </c>
      <c r="I254">
        <f t="shared" si="17"/>
        <v>-13197.999999999998</v>
      </c>
      <c r="J254" s="5" t="str">
        <f t="shared" si="18"/>
        <v/>
      </c>
      <c r="K254" s="24" t="str">
        <f>IFERROR(J254/MAX($J$3:J254)-1,"")</f>
        <v/>
      </c>
    </row>
    <row r="255" spans="2:11" x14ac:dyDescent="0.45">
      <c r="B255" s="2">
        <v>44830</v>
      </c>
      <c r="C255" t="s">
        <v>549</v>
      </c>
      <c r="D255">
        <v>159.1</v>
      </c>
      <c r="E255">
        <v>87.35</v>
      </c>
      <c r="F255">
        <f t="shared" si="19"/>
        <v>10639486.75</v>
      </c>
      <c r="G255">
        <f t="shared" si="20"/>
        <v>26598.716875000002</v>
      </c>
      <c r="H255">
        <f t="shared" si="16"/>
        <v>175</v>
      </c>
      <c r="I255">
        <f t="shared" si="17"/>
        <v>-12556.25</v>
      </c>
      <c r="J255" s="5" t="str">
        <f t="shared" si="18"/>
        <v/>
      </c>
      <c r="K255" s="24" t="str">
        <f>IFERROR(J255/MAX($J$3:J255)-1,"")</f>
        <v/>
      </c>
    </row>
    <row r="256" spans="2:11" x14ac:dyDescent="0.45">
      <c r="B256" s="2">
        <v>44830</v>
      </c>
      <c r="C256" t="s">
        <v>556</v>
      </c>
      <c r="D256">
        <v>141.13999999999999</v>
      </c>
      <c r="E256">
        <v>69.45</v>
      </c>
      <c r="F256">
        <f t="shared" si="19"/>
        <v>10639486.75</v>
      </c>
      <c r="G256">
        <f t="shared" si="20"/>
        <v>26598.716875000002</v>
      </c>
      <c r="H256">
        <f t="shared" si="16"/>
        <v>200</v>
      </c>
      <c r="I256">
        <f t="shared" si="17"/>
        <v>-14337.999999999996</v>
      </c>
      <c r="J256" s="5">
        <f t="shared" si="18"/>
        <v>10599394.5</v>
      </c>
      <c r="K256" s="24">
        <f>IFERROR(J256/MAX($J$3:J256)-1,"")</f>
        <v>-1.7914767551236221E-2</v>
      </c>
    </row>
    <row r="257" spans="2:11" x14ac:dyDescent="0.45">
      <c r="B257" s="2">
        <v>44831</v>
      </c>
      <c r="C257" t="s">
        <v>556</v>
      </c>
      <c r="D257">
        <v>146.22999999999999</v>
      </c>
      <c r="E257">
        <v>206.6</v>
      </c>
      <c r="F257">
        <f t="shared" si="19"/>
        <v>10599394.5</v>
      </c>
      <c r="G257">
        <f t="shared" si="20"/>
        <v>26498.486250000002</v>
      </c>
      <c r="H257">
        <f t="shared" si="16"/>
        <v>175</v>
      </c>
      <c r="I257">
        <f t="shared" si="17"/>
        <v>10564.75</v>
      </c>
      <c r="J257" s="5">
        <f t="shared" si="18"/>
        <v>10609959.25</v>
      </c>
      <c r="K257" s="24">
        <f>IFERROR(J257/MAX($J$3:J257)-1,"")</f>
        <v>-1.6935892299493105E-2</v>
      </c>
    </row>
    <row r="258" spans="2:11" x14ac:dyDescent="0.45">
      <c r="B258" s="2">
        <v>44832</v>
      </c>
      <c r="C258" t="s">
        <v>561</v>
      </c>
      <c r="D258">
        <v>92.72</v>
      </c>
      <c r="E258">
        <v>89.25</v>
      </c>
      <c r="F258">
        <f t="shared" si="19"/>
        <v>10609959.25</v>
      </c>
      <c r="G258">
        <f t="shared" si="20"/>
        <v>26524.898125</v>
      </c>
      <c r="H258">
        <f t="shared" si="16"/>
        <v>275</v>
      </c>
      <c r="I258">
        <f t="shared" si="17"/>
        <v>-954.24999999999966</v>
      </c>
      <c r="J258" s="5" t="str">
        <f t="shared" si="18"/>
        <v/>
      </c>
      <c r="K258" s="24" t="str">
        <f>IFERROR(J258/MAX($J$3:J258)-1,"")</f>
        <v/>
      </c>
    </row>
    <row r="259" spans="2:11" x14ac:dyDescent="0.45">
      <c r="B259" s="2">
        <v>44832</v>
      </c>
      <c r="C259" t="s">
        <v>619</v>
      </c>
      <c r="D259">
        <v>87.93</v>
      </c>
      <c r="E259">
        <v>58.81</v>
      </c>
      <c r="F259">
        <f t="shared" si="19"/>
        <v>10609959.25</v>
      </c>
      <c r="G259">
        <f t="shared" si="20"/>
        <v>26524.898125</v>
      </c>
      <c r="H259">
        <f t="shared" ref="H259:H322" si="21">MROUND(G259/D259,25)</f>
        <v>300</v>
      </c>
      <c r="I259">
        <f t="shared" ref="I259:I322" si="22">H259*(E259-D259)</f>
        <v>-8736.0000000000018</v>
      </c>
      <c r="J259" s="5" t="str">
        <f t="shared" si="18"/>
        <v/>
      </c>
      <c r="K259" s="24" t="str">
        <f>IFERROR(J259/MAX($J$3:J259)-1,"")</f>
        <v/>
      </c>
    </row>
    <row r="260" spans="2:11" x14ac:dyDescent="0.45">
      <c r="B260" s="2">
        <v>44832</v>
      </c>
      <c r="C260" t="s">
        <v>619</v>
      </c>
      <c r="D260">
        <v>89.81</v>
      </c>
      <c r="E260">
        <v>56.64</v>
      </c>
      <c r="F260">
        <f t="shared" si="19"/>
        <v>10609959.25</v>
      </c>
      <c r="G260">
        <f t="shared" si="20"/>
        <v>26524.898125</v>
      </c>
      <c r="H260">
        <f t="shared" si="21"/>
        <v>300</v>
      </c>
      <c r="I260">
        <f t="shared" si="22"/>
        <v>-9951</v>
      </c>
      <c r="J260" s="5">
        <f t="shared" ref="J260:J323" si="23">IF(B260&lt;&gt;B261,F260+SUMIF($B$3:$B$359,B260,$I$3:$I$359),"")</f>
        <v>10590318</v>
      </c>
      <c r="K260" s="24">
        <f>IFERROR(J260/MAX($J$3:J260)-1,"")</f>
        <v>-1.8755749233003161E-2</v>
      </c>
    </row>
    <row r="261" spans="2:11" x14ac:dyDescent="0.45">
      <c r="B261" s="2">
        <v>44833</v>
      </c>
      <c r="C261" t="s">
        <v>620</v>
      </c>
      <c r="D261">
        <v>31.09</v>
      </c>
      <c r="E261">
        <v>0.1</v>
      </c>
      <c r="F261">
        <f t="shared" ref="F261:F324" si="24">IF(B261&lt;&gt;B260,J260,F260)</f>
        <v>10590318</v>
      </c>
      <c r="G261">
        <f t="shared" si="20"/>
        <v>26475.795000000002</v>
      </c>
      <c r="H261">
        <f t="shared" si="21"/>
        <v>850</v>
      </c>
      <c r="I261">
        <f t="shared" si="22"/>
        <v>-26341.5</v>
      </c>
      <c r="J261" s="5" t="str">
        <f t="shared" si="23"/>
        <v/>
      </c>
      <c r="K261" s="24" t="str">
        <f>IFERROR(J261/MAX($J$3:J261)-1,"")</f>
        <v/>
      </c>
    </row>
    <row r="262" spans="2:11" x14ac:dyDescent="0.45">
      <c r="B262" s="2">
        <v>44833</v>
      </c>
      <c r="C262" t="s">
        <v>555</v>
      </c>
      <c r="D262">
        <v>42.93</v>
      </c>
      <c r="E262">
        <v>82.5</v>
      </c>
      <c r="F262">
        <f t="shared" si="24"/>
        <v>10590318</v>
      </c>
      <c r="G262">
        <f t="shared" si="20"/>
        <v>26475.795000000002</v>
      </c>
      <c r="H262">
        <f t="shared" si="21"/>
        <v>625</v>
      </c>
      <c r="I262">
        <f t="shared" si="22"/>
        <v>24731.25</v>
      </c>
      <c r="J262" s="5" t="str">
        <f t="shared" si="23"/>
        <v/>
      </c>
      <c r="K262" s="24" t="str">
        <f>IFERROR(J262/MAX($J$3:J262)-1,"")</f>
        <v/>
      </c>
    </row>
    <row r="263" spans="2:11" x14ac:dyDescent="0.45">
      <c r="B263" s="2">
        <v>44833</v>
      </c>
      <c r="C263" t="s">
        <v>662</v>
      </c>
      <c r="D263">
        <v>203.9</v>
      </c>
      <c r="E263">
        <v>226.27</v>
      </c>
      <c r="F263">
        <f t="shared" si="24"/>
        <v>10590318</v>
      </c>
      <c r="G263">
        <f t="shared" si="20"/>
        <v>26475.795000000002</v>
      </c>
      <c r="H263">
        <f t="shared" si="21"/>
        <v>125</v>
      </c>
      <c r="I263">
        <f t="shared" si="22"/>
        <v>2796.2500000000005</v>
      </c>
      <c r="J263" s="5" t="str">
        <f t="shared" si="23"/>
        <v/>
      </c>
      <c r="K263" s="24" t="str">
        <f>IFERROR(J263/MAX($J$3:J263)-1,"")</f>
        <v/>
      </c>
    </row>
    <row r="264" spans="2:11" x14ac:dyDescent="0.45">
      <c r="B264" s="2">
        <v>44833</v>
      </c>
      <c r="C264" t="s">
        <v>555</v>
      </c>
      <c r="D264">
        <v>226.75</v>
      </c>
      <c r="E264">
        <v>253.84</v>
      </c>
      <c r="F264">
        <f t="shared" si="24"/>
        <v>10590318</v>
      </c>
      <c r="G264">
        <f t="shared" si="20"/>
        <v>26475.795000000002</v>
      </c>
      <c r="H264">
        <f t="shared" si="21"/>
        <v>125</v>
      </c>
      <c r="I264">
        <f t="shared" si="22"/>
        <v>3386.2500000000005</v>
      </c>
      <c r="J264" s="5">
        <f t="shared" si="23"/>
        <v>10594890.25</v>
      </c>
      <c r="K264" s="24">
        <f>IFERROR(J264/MAX($J$3:J264)-1,"")</f>
        <v>-1.8332108127460445E-2</v>
      </c>
    </row>
    <row r="265" spans="2:11" x14ac:dyDescent="0.45">
      <c r="B265" s="2">
        <v>44834</v>
      </c>
      <c r="C265" t="s">
        <v>561</v>
      </c>
      <c r="D265">
        <v>162.9</v>
      </c>
      <c r="E265">
        <v>211.15</v>
      </c>
      <c r="F265">
        <f t="shared" si="24"/>
        <v>10594890.25</v>
      </c>
      <c r="G265">
        <f t="shared" si="20"/>
        <v>26487.225624999999</v>
      </c>
      <c r="H265">
        <f t="shared" si="21"/>
        <v>175</v>
      </c>
      <c r="I265">
        <f t="shared" si="22"/>
        <v>8443.75</v>
      </c>
      <c r="J265" s="5" t="str">
        <f t="shared" si="23"/>
        <v/>
      </c>
      <c r="K265" s="24" t="str">
        <f>IFERROR(J265/MAX($J$3:J265)-1,"")</f>
        <v/>
      </c>
    </row>
    <row r="266" spans="2:11" x14ac:dyDescent="0.45">
      <c r="B266" s="2">
        <v>44834</v>
      </c>
      <c r="C266" t="s">
        <v>619</v>
      </c>
      <c r="D266">
        <v>160.75</v>
      </c>
      <c r="E266">
        <v>180.75</v>
      </c>
      <c r="F266">
        <f t="shared" si="24"/>
        <v>10594890.25</v>
      </c>
      <c r="G266">
        <f t="shared" si="20"/>
        <v>26487.225624999999</v>
      </c>
      <c r="H266">
        <f t="shared" si="21"/>
        <v>175</v>
      </c>
      <c r="I266">
        <f t="shared" si="22"/>
        <v>3500</v>
      </c>
      <c r="J266" s="5" t="str">
        <f t="shared" si="23"/>
        <v/>
      </c>
      <c r="K266" s="24" t="str">
        <f>IFERROR(J266/MAX($J$3:J266)-1,"")</f>
        <v/>
      </c>
    </row>
    <row r="267" spans="2:11" x14ac:dyDescent="0.45">
      <c r="B267" s="2">
        <v>44834</v>
      </c>
      <c r="C267" t="s">
        <v>559</v>
      </c>
      <c r="D267">
        <v>152.02000000000001</v>
      </c>
      <c r="E267">
        <v>166.93</v>
      </c>
      <c r="F267">
        <f t="shared" si="24"/>
        <v>10594890.25</v>
      </c>
      <c r="G267">
        <f t="shared" si="20"/>
        <v>26487.225624999999</v>
      </c>
      <c r="H267">
        <f t="shared" si="21"/>
        <v>175</v>
      </c>
      <c r="I267">
        <f t="shared" si="22"/>
        <v>2609.2499999999995</v>
      </c>
      <c r="J267" s="5" t="str">
        <f t="shared" si="23"/>
        <v/>
      </c>
      <c r="K267" s="24" t="str">
        <f>IFERROR(J267/MAX($J$3:J267)-1,"")</f>
        <v/>
      </c>
    </row>
    <row r="268" spans="2:11" x14ac:dyDescent="0.45">
      <c r="B268" s="2">
        <v>44834</v>
      </c>
      <c r="C268" t="s">
        <v>551</v>
      </c>
      <c r="D268">
        <v>156.72</v>
      </c>
      <c r="E268">
        <v>138.97</v>
      </c>
      <c r="F268">
        <f t="shared" si="24"/>
        <v>10594890.25</v>
      </c>
      <c r="G268">
        <f t="shared" si="20"/>
        <v>26487.225624999999</v>
      </c>
      <c r="H268">
        <f t="shared" si="21"/>
        <v>175</v>
      </c>
      <c r="I268">
        <f t="shared" si="22"/>
        <v>-3106.25</v>
      </c>
      <c r="J268" s="5">
        <f t="shared" si="23"/>
        <v>10606337</v>
      </c>
      <c r="K268" s="24">
        <f>IFERROR(J268/MAX($J$3:J268)-1,"")</f>
        <v>-1.7271511304261411E-2</v>
      </c>
    </row>
    <row r="269" spans="2:11" x14ac:dyDescent="0.45">
      <c r="B269" s="2">
        <v>44837</v>
      </c>
      <c r="C269" t="s">
        <v>555</v>
      </c>
      <c r="D269">
        <v>129.94999999999999</v>
      </c>
      <c r="E269">
        <v>20.100000000000001</v>
      </c>
      <c r="F269">
        <f t="shared" si="24"/>
        <v>10606337</v>
      </c>
      <c r="G269">
        <f t="shared" si="20"/>
        <v>26515.842499999999</v>
      </c>
      <c r="H269">
        <f t="shared" si="21"/>
        <v>200</v>
      </c>
      <c r="I269">
        <f t="shared" si="22"/>
        <v>-21970</v>
      </c>
      <c r="J269" s="5" t="str">
        <f t="shared" si="23"/>
        <v/>
      </c>
      <c r="K269" s="24" t="str">
        <f>IFERROR(J269/MAX($J$3:J269)-1,"")</f>
        <v/>
      </c>
    </row>
    <row r="270" spans="2:11" x14ac:dyDescent="0.45">
      <c r="B270" s="2">
        <v>44837</v>
      </c>
      <c r="C270" t="s">
        <v>559</v>
      </c>
      <c r="D270">
        <v>127.34</v>
      </c>
      <c r="E270">
        <v>169.02</v>
      </c>
      <c r="F270">
        <f t="shared" si="24"/>
        <v>10606337</v>
      </c>
      <c r="G270">
        <f t="shared" si="20"/>
        <v>26515.842499999999</v>
      </c>
      <c r="H270">
        <f t="shared" si="21"/>
        <v>200</v>
      </c>
      <c r="I270">
        <f t="shared" si="22"/>
        <v>8336.0000000000018</v>
      </c>
      <c r="J270" s="5" t="str">
        <f t="shared" si="23"/>
        <v/>
      </c>
      <c r="K270" s="24" t="str">
        <f>IFERROR(J270/MAX($J$3:J270)-1,"")</f>
        <v/>
      </c>
    </row>
    <row r="271" spans="2:11" x14ac:dyDescent="0.45">
      <c r="B271" s="2">
        <v>44837</v>
      </c>
      <c r="C271" t="s">
        <v>662</v>
      </c>
      <c r="D271">
        <v>125.9</v>
      </c>
      <c r="E271">
        <v>15.6</v>
      </c>
      <c r="F271">
        <f t="shared" si="24"/>
        <v>10606337</v>
      </c>
      <c r="G271">
        <f t="shared" si="20"/>
        <v>26515.842499999999</v>
      </c>
      <c r="H271">
        <f t="shared" si="21"/>
        <v>200</v>
      </c>
      <c r="I271">
        <f t="shared" si="22"/>
        <v>-22060.000000000004</v>
      </c>
      <c r="J271" s="5" t="str">
        <f t="shared" si="23"/>
        <v/>
      </c>
      <c r="K271" s="24" t="str">
        <f>IFERROR(J271/MAX($J$3:J271)-1,"")</f>
        <v/>
      </c>
    </row>
    <row r="272" spans="2:11" x14ac:dyDescent="0.45">
      <c r="B272" s="2">
        <v>44837</v>
      </c>
      <c r="C272" t="s">
        <v>555</v>
      </c>
      <c r="D272">
        <v>150.07</v>
      </c>
      <c r="E272">
        <v>19.850000000000001</v>
      </c>
      <c r="F272">
        <f t="shared" si="24"/>
        <v>10606337</v>
      </c>
      <c r="G272">
        <f t="shared" si="20"/>
        <v>26515.842499999999</v>
      </c>
      <c r="H272">
        <f t="shared" si="21"/>
        <v>175</v>
      </c>
      <c r="I272">
        <f t="shared" si="22"/>
        <v>-22788.5</v>
      </c>
      <c r="J272" s="5">
        <f t="shared" si="23"/>
        <v>10547854.5</v>
      </c>
      <c r="K272" s="24">
        <f>IFERROR(J272/MAX($J$3:J272)-1,"")</f>
        <v>-2.2690198155353225E-2</v>
      </c>
    </row>
    <row r="273" spans="2:11" x14ac:dyDescent="0.45">
      <c r="B273" s="2">
        <v>44838</v>
      </c>
      <c r="C273" t="s">
        <v>557</v>
      </c>
      <c r="D273">
        <v>86.53</v>
      </c>
      <c r="E273">
        <v>142.58000000000001</v>
      </c>
      <c r="F273">
        <f t="shared" si="24"/>
        <v>10547854.5</v>
      </c>
      <c r="G273">
        <f t="shared" si="20"/>
        <v>26369.63625</v>
      </c>
      <c r="H273">
        <f t="shared" si="21"/>
        <v>300</v>
      </c>
      <c r="I273">
        <f t="shared" si="22"/>
        <v>16815.000000000004</v>
      </c>
      <c r="J273" s="5" t="str">
        <f t="shared" si="23"/>
        <v/>
      </c>
      <c r="K273" s="24" t="str">
        <f>IFERROR(J273/MAX($J$3:J273)-1,"")</f>
        <v/>
      </c>
    </row>
    <row r="274" spans="2:11" x14ac:dyDescent="0.45">
      <c r="B274" s="2">
        <v>44838</v>
      </c>
      <c r="C274" t="s">
        <v>552</v>
      </c>
      <c r="D274">
        <v>72.06</v>
      </c>
      <c r="E274">
        <v>103.86</v>
      </c>
      <c r="F274">
        <f t="shared" si="24"/>
        <v>10547854.5</v>
      </c>
      <c r="G274">
        <f t="shared" si="20"/>
        <v>26369.63625</v>
      </c>
      <c r="H274">
        <f t="shared" si="21"/>
        <v>375</v>
      </c>
      <c r="I274">
        <f t="shared" si="22"/>
        <v>11924.999999999998</v>
      </c>
      <c r="J274" s="5" t="str">
        <f t="shared" si="23"/>
        <v/>
      </c>
      <c r="K274" s="24" t="str">
        <f>IFERROR(J274/MAX($J$3:J274)-1,"")</f>
        <v/>
      </c>
    </row>
    <row r="275" spans="2:11" x14ac:dyDescent="0.45">
      <c r="B275" s="2">
        <v>44838</v>
      </c>
      <c r="C275" t="s">
        <v>557</v>
      </c>
      <c r="D275">
        <v>88.88</v>
      </c>
      <c r="E275">
        <v>142.9</v>
      </c>
      <c r="F275">
        <f t="shared" si="24"/>
        <v>10547854.5</v>
      </c>
      <c r="G275">
        <f t="shared" si="20"/>
        <v>26369.63625</v>
      </c>
      <c r="H275">
        <f t="shared" si="21"/>
        <v>300</v>
      </c>
      <c r="I275">
        <f t="shared" si="22"/>
        <v>16206.000000000004</v>
      </c>
      <c r="J275" s="5" t="str">
        <f t="shared" si="23"/>
        <v/>
      </c>
      <c r="K275" s="24" t="str">
        <f>IFERROR(J275/MAX($J$3:J275)-1,"")</f>
        <v/>
      </c>
    </row>
    <row r="276" spans="2:11" x14ac:dyDescent="0.45">
      <c r="B276" s="2">
        <v>44838</v>
      </c>
      <c r="C276" t="s">
        <v>552</v>
      </c>
      <c r="D276">
        <v>71.989999999999995</v>
      </c>
      <c r="E276">
        <v>104.81</v>
      </c>
      <c r="F276">
        <f t="shared" si="24"/>
        <v>10547854.5</v>
      </c>
      <c r="G276">
        <f t="shared" si="20"/>
        <v>26369.63625</v>
      </c>
      <c r="H276">
        <f t="shared" si="21"/>
        <v>375</v>
      </c>
      <c r="I276">
        <f t="shared" si="22"/>
        <v>12307.500000000004</v>
      </c>
      <c r="J276" s="5">
        <f t="shared" si="23"/>
        <v>10605108</v>
      </c>
      <c r="K276" s="24">
        <f>IFERROR(J276/MAX($J$3:J276)-1,"")</f>
        <v>-1.73853841062106E-2</v>
      </c>
    </row>
    <row r="277" spans="2:11" x14ac:dyDescent="0.45">
      <c r="B277" s="2">
        <v>44844</v>
      </c>
      <c r="C277" t="s">
        <v>557</v>
      </c>
      <c r="D277">
        <v>117.1</v>
      </c>
      <c r="E277">
        <v>86.58</v>
      </c>
      <c r="F277">
        <f t="shared" si="24"/>
        <v>10605108</v>
      </c>
      <c r="G277">
        <f t="shared" si="20"/>
        <v>26512.77</v>
      </c>
      <c r="H277">
        <f t="shared" si="21"/>
        <v>225</v>
      </c>
      <c r="I277">
        <f t="shared" si="22"/>
        <v>-6866.9999999999991</v>
      </c>
      <c r="J277" s="5" t="str">
        <f t="shared" si="23"/>
        <v/>
      </c>
      <c r="K277" s="24" t="str">
        <f>IFERROR(J277/MAX($J$3:J277)-1,"")</f>
        <v/>
      </c>
    </row>
    <row r="278" spans="2:11" x14ac:dyDescent="0.45">
      <c r="B278" s="2">
        <v>44844</v>
      </c>
      <c r="C278" t="s">
        <v>552</v>
      </c>
      <c r="D278">
        <v>115.58</v>
      </c>
      <c r="E278">
        <v>67.75</v>
      </c>
      <c r="F278">
        <f t="shared" si="24"/>
        <v>10605108</v>
      </c>
      <c r="G278">
        <f t="shared" si="20"/>
        <v>26512.77</v>
      </c>
      <c r="H278">
        <f t="shared" si="21"/>
        <v>225</v>
      </c>
      <c r="I278">
        <f t="shared" si="22"/>
        <v>-10761.75</v>
      </c>
      <c r="J278" s="5" t="str">
        <f t="shared" si="23"/>
        <v/>
      </c>
      <c r="K278" s="24" t="str">
        <f>IFERROR(J278/MAX($J$3:J278)-1,"")</f>
        <v/>
      </c>
    </row>
    <row r="279" spans="2:11" x14ac:dyDescent="0.45">
      <c r="B279" s="2">
        <v>44844</v>
      </c>
      <c r="C279" t="s">
        <v>557</v>
      </c>
      <c r="D279">
        <v>121.57</v>
      </c>
      <c r="E279">
        <v>82.74</v>
      </c>
      <c r="F279">
        <f t="shared" si="24"/>
        <v>10605108</v>
      </c>
      <c r="G279">
        <f t="shared" si="20"/>
        <v>26512.77</v>
      </c>
      <c r="H279">
        <f t="shared" si="21"/>
        <v>225</v>
      </c>
      <c r="I279">
        <f t="shared" si="22"/>
        <v>-8736.75</v>
      </c>
      <c r="J279" s="5" t="str">
        <f t="shared" si="23"/>
        <v/>
      </c>
      <c r="K279" s="24" t="str">
        <f>IFERROR(J279/MAX($J$3:J279)-1,"")</f>
        <v/>
      </c>
    </row>
    <row r="280" spans="2:11" x14ac:dyDescent="0.45">
      <c r="B280" s="2">
        <v>44844</v>
      </c>
      <c r="C280" t="s">
        <v>552</v>
      </c>
      <c r="D280">
        <v>115.57</v>
      </c>
      <c r="E280">
        <v>63.51</v>
      </c>
      <c r="F280">
        <f t="shared" si="24"/>
        <v>10605108</v>
      </c>
      <c r="G280">
        <f t="shared" si="20"/>
        <v>26512.77</v>
      </c>
      <c r="H280">
        <f t="shared" si="21"/>
        <v>225</v>
      </c>
      <c r="I280">
        <f t="shared" si="22"/>
        <v>-11713.499999999998</v>
      </c>
      <c r="J280" s="5">
        <f t="shared" si="23"/>
        <v>10567029</v>
      </c>
      <c r="K280" s="24">
        <f>IFERROR(J280/MAX($J$3:J280)-1,"")</f>
        <v>-2.0913587869776262E-2</v>
      </c>
    </row>
    <row r="281" spans="2:11" x14ac:dyDescent="0.45">
      <c r="B281" s="2">
        <v>44845</v>
      </c>
      <c r="C281" t="s">
        <v>548</v>
      </c>
      <c r="D281">
        <v>108.5</v>
      </c>
      <c r="E281">
        <v>156.5</v>
      </c>
      <c r="F281">
        <f t="shared" si="24"/>
        <v>10567029</v>
      </c>
      <c r="G281">
        <f t="shared" si="20"/>
        <v>26417.572500000002</v>
      </c>
      <c r="H281">
        <f t="shared" si="21"/>
        <v>250</v>
      </c>
      <c r="I281">
        <f t="shared" si="22"/>
        <v>12000</v>
      </c>
      <c r="J281" s="5" t="str">
        <f t="shared" si="23"/>
        <v/>
      </c>
      <c r="K281" s="24" t="str">
        <f>IFERROR(J281/MAX($J$3:J281)-1,"")</f>
        <v/>
      </c>
    </row>
    <row r="282" spans="2:11" x14ac:dyDescent="0.45">
      <c r="B282" s="2">
        <v>44845</v>
      </c>
      <c r="C282" t="s">
        <v>558</v>
      </c>
      <c r="D282">
        <v>119.8</v>
      </c>
      <c r="E282">
        <v>191.95</v>
      </c>
      <c r="F282">
        <f t="shared" si="24"/>
        <v>10567029</v>
      </c>
      <c r="G282">
        <f t="shared" si="20"/>
        <v>26417.572500000002</v>
      </c>
      <c r="H282">
        <f t="shared" si="21"/>
        <v>225</v>
      </c>
      <c r="I282">
        <f t="shared" si="22"/>
        <v>16233.749999999998</v>
      </c>
      <c r="J282" s="5" t="str">
        <f t="shared" si="23"/>
        <v/>
      </c>
      <c r="K282" s="24" t="str">
        <f>IFERROR(J282/MAX($J$3:J282)-1,"")</f>
        <v/>
      </c>
    </row>
    <row r="283" spans="2:11" x14ac:dyDescent="0.45">
      <c r="B283" s="2">
        <v>44845</v>
      </c>
      <c r="C283" t="s">
        <v>549</v>
      </c>
      <c r="D283">
        <v>100.41</v>
      </c>
      <c r="E283">
        <v>116.37</v>
      </c>
      <c r="F283">
        <f t="shared" si="24"/>
        <v>10567029</v>
      </c>
      <c r="G283">
        <f t="shared" si="20"/>
        <v>26417.572500000002</v>
      </c>
      <c r="H283">
        <f t="shared" si="21"/>
        <v>275</v>
      </c>
      <c r="I283">
        <f t="shared" si="22"/>
        <v>4389.0000000000018</v>
      </c>
      <c r="J283" s="5" t="str">
        <f t="shared" si="23"/>
        <v/>
      </c>
      <c r="K283" s="24" t="str">
        <f>IFERROR(J283/MAX($J$3:J283)-1,"")</f>
        <v/>
      </c>
    </row>
    <row r="284" spans="2:11" x14ac:dyDescent="0.45">
      <c r="B284" s="2">
        <v>44845</v>
      </c>
      <c r="C284" t="s">
        <v>548</v>
      </c>
      <c r="D284">
        <v>123.25</v>
      </c>
      <c r="E284">
        <v>146.72</v>
      </c>
      <c r="F284">
        <f t="shared" si="24"/>
        <v>10567029</v>
      </c>
      <c r="G284">
        <f t="shared" si="20"/>
        <v>26417.572500000002</v>
      </c>
      <c r="H284">
        <f t="shared" si="21"/>
        <v>225</v>
      </c>
      <c r="I284">
        <f t="shared" si="22"/>
        <v>5280.75</v>
      </c>
      <c r="J284" s="5">
        <f t="shared" si="23"/>
        <v>10604932.5</v>
      </c>
      <c r="K284" s="24">
        <f>IFERROR(J284/MAX($J$3:J284)-1,"")</f>
        <v>-1.7401645031143165E-2</v>
      </c>
    </row>
    <row r="285" spans="2:11" x14ac:dyDescent="0.45">
      <c r="B285" s="2">
        <v>44846</v>
      </c>
      <c r="C285" t="s">
        <v>551</v>
      </c>
      <c r="D285">
        <v>90.61</v>
      </c>
      <c r="E285">
        <v>45.92</v>
      </c>
      <c r="F285">
        <f t="shared" si="24"/>
        <v>10604932.5</v>
      </c>
      <c r="G285">
        <f t="shared" si="20"/>
        <v>26512.331249999999</v>
      </c>
      <c r="H285">
        <f t="shared" si="21"/>
        <v>300</v>
      </c>
      <c r="I285">
        <f t="shared" si="22"/>
        <v>-13407</v>
      </c>
      <c r="J285" s="5" t="str">
        <f t="shared" si="23"/>
        <v/>
      </c>
      <c r="K285" s="24" t="str">
        <f>IFERROR(J285/MAX($J$3:J285)-1,"")</f>
        <v/>
      </c>
    </row>
    <row r="286" spans="2:11" x14ac:dyDescent="0.45">
      <c r="B286" s="2">
        <v>44846</v>
      </c>
      <c r="C286" t="s">
        <v>550</v>
      </c>
      <c r="D286">
        <v>76.2</v>
      </c>
      <c r="E286">
        <v>26.08</v>
      </c>
      <c r="F286">
        <f t="shared" si="24"/>
        <v>10604932.5</v>
      </c>
      <c r="G286">
        <f t="shared" si="20"/>
        <v>26512.331249999999</v>
      </c>
      <c r="H286">
        <f t="shared" si="21"/>
        <v>350</v>
      </c>
      <c r="I286">
        <f t="shared" si="22"/>
        <v>-17542</v>
      </c>
      <c r="J286" s="5" t="str">
        <f t="shared" si="23"/>
        <v/>
      </c>
      <c r="K286" s="24" t="str">
        <f>IFERROR(J286/MAX($J$3:J286)-1,"")</f>
        <v/>
      </c>
    </row>
    <row r="287" spans="2:11" x14ac:dyDescent="0.45">
      <c r="B287" s="2">
        <v>44846</v>
      </c>
      <c r="C287" t="s">
        <v>551</v>
      </c>
      <c r="D287">
        <v>94.43</v>
      </c>
      <c r="E287">
        <v>50.81</v>
      </c>
      <c r="F287">
        <f t="shared" si="24"/>
        <v>10604932.5</v>
      </c>
      <c r="G287">
        <f t="shared" si="20"/>
        <v>26512.331249999999</v>
      </c>
      <c r="H287">
        <f t="shared" si="21"/>
        <v>275</v>
      </c>
      <c r="I287">
        <f t="shared" si="22"/>
        <v>-11995.500000000002</v>
      </c>
      <c r="J287" s="5" t="str">
        <f t="shared" si="23"/>
        <v/>
      </c>
      <c r="K287" s="24" t="str">
        <f>IFERROR(J287/MAX($J$3:J287)-1,"")</f>
        <v/>
      </c>
    </row>
    <row r="288" spans="2:11" x14ac:dyDescent="0.45">
      <c r="B288" s="2">
        <v>44846</v>
      </c>
      <c r="C288" t="s">
        <v>550</v>
      </c>
      <c r="D288">
        <v>75.069999999999993</v>
      </c>
      <c r="E288">
        <v>28.84</v>
      </c>
      <c r="F288">
        <f t="shared" si="24"/>
        <v>10604932.5</v>
      </c>
      <c r="G288">
        <f t="shared" si="20"/>
        <v>26512.331249999999</v>
      </c>
      <c r="H288">
        <f t="shared" si="21"/>
        <v>350</v>
      </c>
      <c r="I288">
        <f t="shared" si="22"/>
        <v>-16180.499999999996</v>
      </c>
      <c r="J288" s="5">
        <f t="shared" si="23"/>
        <v>10545807.5</v>
      </c>
      <c r="K288" s="24">
        <f>IFERROR(J288/MAX($J$3:J288)-1,"")</f>
        <v>-2.2879862618811253E-2</v>
      </c>
    </row>
    <row r="289" spans="2:11" x14ac:dyDescent="0.45">
      <c r="B289" s="2">
        <v>44847</v>
      </c>
      <c r="C289" t="s">
        <v>556</v>
      </c>
      <c r="D289">
        <v>46.55</v>
      </c>
      <c r="E289">
        <v>0.39</v>
      </c>
      <c r="F289">
        <f t="shared" si="24"/>
        <v>10545807.5</v>
      </c>
      <c r="G289">
        <f t="shared" si="20"/>
        <v>26364.518749999999</v>
      </c>
      <c r="H289">
        <f t="shared" si="21"/>
        <v>575</v>
      </c>
      <c r="I289">
        <f t="shared" si="22"/>
        <v>-26541.999999999996</v>
      </c>
      <c r="J289" s="5" t="str">
        <f t="shared" si="23"/>
        <v/>
      </c>
      <c r="K289" s="24" t="str">
        <f>IFERROR(J289/MAX($J$3:J289)-1,"")</f>
        <v/>
      </c>
    </row>
    <row r="290" spans="2:11" x14ac:dyDescent="0.45">
      <c r="B290" s="2">
        <v>44847</v>
      </c>
      <c r="C290" t="s">
        <v>549</v>
      </c>
      <c r="D290">
        <v>56.31</v>
      </c>
      <c r="E290">
        <v>34.4</v>
      </c>
      <c r="F290">
        <f t="shared" si="24"/>
        <v>10545807.5</v>
      </c>
      <c r="G290">
        <f t="shared" si="20"/>
        <v>26364.518749999999</v>
      </c>
      <c r="H290">
        <f t="shared" si="21"/>
        <v>475</v>
      </c>
      <c r="I290">
        <f t="shared" si="22"/>
        <v>-10407.250000000002</v>
      </c>
      <c r="J290" s="5">
        <f t="shared" si="23"/>
        <v>10508858.25</v>
      </c>
      <c r="K290" s="24">
        <f>IFERROR(J290/MAX($J$3:J290)-1,"")</f>
        <v>-2.6303389573587577E-2</v>
      </c>
    </row>
    <row r="291" spans="2:11" x14ac:dyDescent="0.45">
      <c r="B291" s="2">
        <v>44851</v>
      </c>
      <c r="C291" t="s">
        <v>552</v>
      </c>
      <c r="D291">
        <v>133.65</v>
      </c>
      <c r="E291">
        <v>219.05</v>
      </c>
      <c r="F291">
        <f t="shared" si="24"/>
        <v>10508858.25</v>
      </c>
      <c r="G291">
        <f t="shared" si="20"/>
        <v>26272.145625000001</v>
      </c>
      <c r="H291">
        <f t="shared" si="21"/>
        <v>200</v>
      </c>
      <c r="I291">
        <f t="shared" si="22"/>
        <v>17080</v>
      </c>
      <c r="J291" s="5" t="str">
        <f t="shared" si="23"/>
        <v/>
      </c>
      <c r="K291" s="24" t="str">
        <f>IFERROR(J291/MAX($J$3:J291)-1,"")</f>
        <v/>
      </c>
    </row>
    <row r="292" spans="2:11" x14ac:dyDescent="0.45">
      <c r="B292" s="2">
        <v>44851</v>
      </c>
      <c r="C292" t="s">
        <v>552</v>
      </c>
      <c r="D292">
        <v>114</v>
      </c>
      <c r="E292">
        <v>230.23</v>
      </c>
      <c r="F292">
        <f t="shared" si="24"/>
        <v>10508858.25</v>
      </c>
      <c r="G292">
        <f t="shared" si="20"/>
        <v>26272.145625000001</v>
      </c>
      <c r="H292">
        <f t="shared" si="21"/>
        <v>225</v>
      </c>
      <c r="I292">
        <f t="shared" si="22"/>
        <v>26151.749999999996</v>
      </c>
      <c r="J292" s="5">
        <f t="shared" si="23"/>
        <v>10552090</v>
      </c>
      <c r="K292" s="24">
        <f>IFERROR(J292/MAX($J$3:J292)-1,"")</f>
        <v>-2.2297758568163961E-2</v>
      </c>
    </row>
    <row r="293" spans="2:11" x14ac:dyDescent="0.45">
      <c r="B293" s="2">
        <v>44852</v>
      </c>
      <c r="C293" t="s">
        <v>610</v>
      </c>
      <c r="D293">
        <v>111.51</v>
      </c>
      <c r="E293">
        <v>104.9</v>
      </c>
      <c r="F293">
        <f t="shared" si="24"/>
        <v>10552090</v>
      </c>
      <c r="G293">
        <f t="shared" ref="G293:G334" si="25">F293*0.25%</f>
        <v>26380.225000000002</v>
      </c>
      <c r="H293">
        <f t="shared" si="21"/>
        <v>225</v>
      </c>
      <c r="I293">
        <f t="shared" si="22"/>
        <v>-1487.2499999999998</v>
      </c>
      <c r="J293" s="5">
        <f t="shared" si="23"/>
        <v>10550602.75</v>
      </c>
      <c r="K293" s="24">
        <f>IFERROR(J293/MAX($J$3:J293)-1,"")</f>
        <v>-2.243555948329734E-2</v>
      </c>
    </row>
    <row r="294" spans="2:11" x14ac:dyDescent="0.45">
      <c r="B294" s="2">
        <v>44854</v>
      </c>
      <c r="C294" t="s">
        <v>610</v>
      </c>
      <c r="D294">
        <v>46.58</v>
      </c>
      <c r="E294">
        <v>63.55</v>
      </c>
      <c r="F294">
        <f t="shared" si="24"/>
        <v>10550602.75</v>
      </c>
      <c r="G294">
        <f t="shared" si="25"/>
        <v>26376.506874999999</v>
      </c>
      <c r="H294">
        <f t="shared" si="21"/>
        <v>575</v>
      </c>
      <c r="I294">
        <f t="shared" si="22"/>
        <v>9757.75</v>
      </c>
      <c r="J294" s="5" t="str">
        <f t="shared" si="23"/>
        <v/>
      </c>
      <c r="K294" s="24" t="str">
        <f>IFERROR(J294/MAX($J$3:J294)-1,"")</f>
        <v/>
      </c>
    </row>
    <row r="295" spans="2:11" x14ac:dyDescent="0.45">
      <c r="B295" s="2">
        <v>44854</v>
      </c>
      <c r="C295" t="s">
        <v>611</v>
      </c>
      <c r="D295">
        <v>135.44999999999999</v>
      </c>
      <c r="E295">
        <v>164.9</v>
      </c>
      <c r="F295">
        <f t="shared" si="24"/>
        <v>10550602.75</v>
      </c>
      <c r="G295">
        <f t="shared" si="25"/>
        <v>26376.506874999999</v>
      </c>
      <c r="H295">
        <f t="shared" si="21"/>
        <v>200</v>
      </c>
      <c r="I295">
        <f t="shared" si="22"/>
        <v>5890.0000000000036</v>
      </c>
      <c r="J295" s="5" t="str">
        <f t="shared" si="23"/>
        <v/>
      </c>
      <c r="K295" s="24" t="str">
        <f>IFERROR(J295/MAX($J$3:J295)-1,"")</f>
        <v/>
      </c>
    </row>
    <row r="296" spans="2:11" x14ac:dyDescent="0.45">
      <c r="B296" s="2">
        <v>44854</v>
      </c>
      <c r="C296" t="s">
        <v>617</v>
      </c>
      <c r="D296">
        <v>112.25</v>
      </c>
      <c r="E296">
        <v>135.16999999999999</v>
      </c>
      <c r="F296">
        <f t="shared" si="24"/>
        <v>10550602.75</v>
      </c>
      <c r="G296">
        <f t="shared" si="25"/>
        <v>26376.506874999999</v>
      </c>
      <c r="H296">
        <f t="shared" si="21"/>
        <v>225</v>
      </c>
      <c r="I296">
        <f t="shared" si="22"/>
        <v>5156.9999999999973</v>
      </c>
      <c r="J296" s="5">
        <f t="shared" si="23"/>
        <v>10571407.5</v>
      </c>
      <c r="K296" s="24">
        <f>IFERROR(J296/MAX($J$3:J296)-1,"")</f>
        <v>-2.0507898640049316E-2</v>
      </c>
    </row>
    <row r="297" spans="2:11" x14ac:dyDescent="0.45">
      <c r="B297" s="2">
        <v>44855</v>
      </c>
      <c r="C297" t="s">
        <v>545</v>
      </c>
      <c r="D297">
        <v>119.76</v>
      </c>
      <c r="E297">
        <v>14.5</v>
      </c>
      <c r="F297">
        <f t="shared" si="24"/>
        <v>10571407.5</v>
      </c>
      <c r="G297">
        <f t="shared" si="25"/>
        <v>26428.518749999999</v>
      </c>
      <c r="H297">
        <f t="shared" si="21"/>
        <v>225</v>
      </c>
      <c r="I297">
        <f t="shared" si="22"/>
        <v>-23683.5</v>
      </c>
      <c r="J297" s="5">
        <f t="shared" si="23"/>
        <v>10547724</v>
      </c>
      <c r="K297" s="24">
        <f>IFERROR(J297/MAX($J$3:J297)-1,"")</f>
        <v>-2.2702289612354321E-2</v>
      </c>
    </row>
    <row r="298" spans="2:11" x14ac:dyDescent="0.45">
      <c r="B298" s="2">
        <v>44859</v>
      </c>
      <c r="C298" t="s">
        <v>544</v>
      </c>
      <c r="D298">
        <v>66.709999999999994</v>
      </c>
      <c r="E298">
        <v>16.22</v>
      </c>
      <c r="F298">
        <f t="shared" si="24"/>
        <v>10547724</v>
      </c>
      <c r="G298">
        <f t="shared" si="25"/>
        <v>26369.31</v>
      </c>
      <c r="H298">
        <f t="shared" si="21"/>
        <v>400</v>
      </c>
      <c r="I298">
        <f t="shared" si="22"/>
        <v>-20195.999999999996</v>
      </c>
      <c r="J298" s="5" t="str">
        <f t="shared" si="23"/>
        <v/>
      </c>
      <c r="K298" s="24" t="str">
        <f>IFERROR(J298/MAX($J$3:J298)-1,"")</f>
        <v/>
      </c>
    </row>
    <row r="299" spans="2:11" x14ac:dyDescent="0.45">
      <c r="B299" s="2">
        <v>44859</v>
      </c>
      <c r="C299" t="s">
        <v>639</v>
      </c>
      <c r="D299">
        <v>83.84</v>
      </c>
      <c r="E299">
        <v>32.03</v>
      </c>
      <c r="F299">
        <f t="shared" si="24"/>
        <v>10547724</v>
      </c>
      <c r="G299">
        <f t="shared" si="25"/>
        <v>26369.31</v>
      </c>
      <c r="H299">
        <f t="shared" si="21"/>
        <v>325</v>
      </c>
      <c r="I299">
        <f t="shared" si="22"/>
        <v>-16838.25</v>
      </c>
      <c r="J299" s="5" t="str">
        <f t="shared" si="23"/>
        <v/>
      </c>
      <c r="K299" s="24" t="str">
        <f>IFERROR(J299/MAX($J$3:J299)-1,"")</f>
        <v/>
      </c>
    </row>
    <row r="300" spans="2:11" x14ac:dyDescent="0.45">
      <c r="B300" s="2">
        <v>44859</v>
      </c>
      <c r="C300" t="s">
        <v>612</v>
      </c>
      <c r="D300">
        <v>57.05</v>
      </c>
      <c r="E300">
        <v>8.84</v>
      </c>
      <c r="F300">
        <f t="shared" si="24"/>
        <v>10547724</v>
      </c>
      <c r="G300">
        <f t="shared" si="25"/>
        <v>26369.31</v>
      </c>
      <c r="H300">
        <f t="shared" si="21"/>
        <v>450</v>
      </c>
      <c r="I300">
        <f t="shared" si="22"/>
        <v>-21694.499999999996</v>
      </c>
      <c r="J300" s="5" t="str">
        <f t="shared" si="23"/>
        <v/>
      </c>
      <c r="K300" s="24" t="str">
        <f>IFERROR(J300/MAX($J$3:J300)-1,"")</f>
        <v/>
      </c>
    </row>
    <row r="301" spans="2:11" x14ac:dyDescent="0.45">
      <c r="B301" s="2">
        <v>44859</v>
      </c>
      <c r="C301" t="s">
        <v>544</v>
      </c>
      <c r="D301">
        <v>76.959999999999994</v>
      </c>
      <c r="E301">
        <v>17.8</v>
      </c>
      <c r="F301">
        <f t="shared" si="24"/>
        <v>10547724</v>
      </c>
      <c r="G301">
        <f t="shared" si="25"/>
        <v>26369.31</v>
      </c>
      <c r="H301">
        <f t="shared" si="21"/>
        <v>350</v>
      </c>
      <c r="I301">
        <f t="shared" si="22"/>
        <v>-20706</v>
      </c>
      <c r="J301" s="5">
        <f t="shared" si="23"/>
        <v>10468289.25</v>
      </c>
      <c r="K301" s="24">
        <f>IFERROR(J301/MAX($J$3:J301)-1,"")</f>
        <v>-3.0062303896024933E-2</v>
      </c>
    </row>
    <row r="302" spans="2:11" x14ac:dyDescent="0.45">
      <c r="B302" s="2">
        <v>44865</v>
      </c>
      <c r="C302" t="s">
        <v>614</v>
      </c>
      <c r="D302">
        <v>114.45</v>
      </c>
      <c r="E302">
        <v>193.81</v>
      </c>
      <c r="F302">
        <f t="shared" si="24"/>
        <v>10468289.25</v>
      </c>
      <c r="G302">
        <f t="shared" si="25"/>
        <v>26170.723125</v>
      </c>
      <c r="H302">
        <f t="shared" si="21"/>
        <v>225</v>
      </c>
      <c r="I302">
        <f t="shared" si="22"/>
        <v>17856</v>
      </c>
      <c r="J302" s="5" t="str">
        <f t="shared" si="23"/>
        <v/>
      </c>
      <c r="K302" s="24" t="str">
        <f>IFERROR(J302/MAX($J$3:J302)-1,"")</f>
        <v/>
      </c>
    </row>
    <row r="303" spans="2:11" x14ac:dyDescent="0.45">
      <c r="B303" s="2">
        <v>44865</v>
      </c>
      <c r="C303" t="s">
        <v>538</v>
      </c>
      <c r="D303">
        <v>102.4</v>
      </c>
      <c r="E303">
        <v>154.63</v>
      </c>
      <c r="F303">
        <f t="shared" si="24"/>
        <v>10468289.25</v>
      </c>
      <c r="G303">
        <f t="shared" si="25"/>
        <v>26170.723125</v>
      </c>
      <c r="H303">
        <f t="shared" si="21"/>
        <v>250</v>
      </c>
      <c r="I303">
        <f t="shared" si="22"/>
        <v>13057.499999999998</v>
      </c>
      <c r="J303" s="5" t="str">
        <f t="shared" si="23"/>
        <v/>
      </c>
      <c r="K303" s="24" t="str">
        <f>IFERROR(J303/MAX($J$3:J303)-1,"")</f>
        <v/>
      </c>
    </row>
    <row r="304" spans="2:11" x14ac:dyDescent="0.45">
      <c r="B304" s="2">
        <v>44865</v>
      </c>
      <c r="C304" t="s">
        <v>538</v>
      </c>
      <c r="D304">
        <v>106.05</v>
      </c>
      <c r="E304">
        <v>161.72999999999999</v>
      </c>
      <c r="F304">
        <f t="shared" si="24"/>
        <v>10468289.25</v>
      </c>
      <c r="G304">
        <f t="shared" si="25"/>
        <v>26170.723125</v>
      </c>
      <c r="H304">
        <f t="shared" si="21"/>
        <v>250</v>
      </c>
      <c r="I304">
        <f t="shared" si="22"/>
        <v>13919.999999999998</v>
      </c>
      <c r="J304" s="5">
        <f t="shared" si="23"/>
        <v>10513122.75</v>
      </c>
      <c r="K304" s="24">
        <f>IFERROR(J304/MAX($J$3:J304)-1,"")</f>
        <v>-2.5908262995953613E-2</v>
      </c>
    </row>
    <row r="305" spans="2:11" x14ac:dyDescent="0.45">
      <c r="B305" s="2">
        <v>44866</v>
      </c>
      <c r="C305" t="s">
        <v>621</v>
      </c>
      <c r="D305">
        <v>88.3</v>
      </c>
      <c r="E305">
        <v>78.2</v>
      </c>
      <c r="F305">
        <f t="shared" si="24"/>
        <v>10513122.75</v>
      </c>
      <c r="G305">
        <f t="shared" si="25"/>
        <v>26282.806875000002</v>
      </c>
      <c r="H305">
        <f t="shared" si="21"/>
        <v>300</v>
      </c>
      <c r="I305">
        <f t="shared" si="22"/>
        <v>-3029.9999999999982</v>
      </c>
      <c r="J305" s="5">
        <f t="shared" si="23"/>
        <v>10510092.75</v>
      </c>
      <c r="K305" s="24">
        <f>IFERROR(J305/MAX($J$3:J305)-1,"")</f>
        <v>-2.6189007170002387E-2</v>
      </c>
    </row>
    <row r="306" spans="2:11" x14ac:dyDescent="0.45">
      <c r="B306" s="2">
        <v>44867</v>
      </c>
      <c r="C306" t="s">
        <v>623</v>
      </c>
      <c r="D306">
        <v>65.64</v>
      </c>
      <c r="E306">
        <v>73.709999999999994</v>
      </c>
      <c r="F306">
        <f t="shared" si="24"/>
        <v>10510092.75</v>
      </c>
      <c r="G306">
        <f t="shared" si="25"/>
        <v>26275.231875000001</v>
      </c>
      <c r="H306">
        <f t="shared" si="21"/>
        <v>400</v>
      </c>
      <c r="I306">
        <f t="shared" si="22"/>
        <v>3227.9999999999973</v>
      </c>
      <c r="J306" s="5" t="str">
        <f t="shared" si="23"/>
        <v/>
      </c>
      <c r="K306" s="24" t="str">
        <f>IFERROR(J306/MAX($J$3:J306)-1,"")</f>
        <v/>
      </c>
    </row>
    <row r="307" spans="2:11" x14ac:dyDescent="0.45">
      <c r="B307" s="2">
        <v>44867</v>
      </c>
      <c r="C307" t="s">
        <v>622</v>
      </c>
      <c r="D307">
        <v>73.17</v>
      </c>
      <c r="E307">
        <v>107.43</v>
      </c>
      <c r="F307">
        <f t="shared" si="24"/>
        <v>10510092.75</v>
      </c>
      <c r="G307">
        <f t="shared" si="25"/>
        <v>26275.231875000001</v>
      </c>
      <c r="H307">
        <f t="shared" si="21"/>
        <v>350</v>
      </c>
      <c r="I307">
        <f t="shared" si="22"/>
        <v>11991.000000000002</v>
      </c>
      <c r="J307" s="5" t="str">
        <f t="shared" si="23"/>
        <v/>
      </c>
      <c r="K307" s="24" t="str">
        <f>IFERROR(J307/MAX($J$3:J307)-1,"")</f>
        <v/>
      </c>
    </row>
    <row r="308" spans="2:11" x14ac:dyDescent="0.45">
      <c r="B308" s="2">
        <v>44867</v>
      </c>
      <c r="C308" t="s">
        <v>623</v>
      </c>
      <c r="D308">
        <v>72.02</v>
      </c>
      <c r="E308">
        <v>71.849999999999994</v>
      </c>
      <c r="F308">
        <f t="shared" si="24"/>
        <v>10510092.75</v>
      </c>
      <c r="G308">
        <f t="shared" si="25"/>
        <v>26275.231875000001</v>
      </c>
      <c r="H308">
        <f t="shared" si="21"/>
        <v>375</v>
      </c>
      <c r="I308">
        <f t="shared" si="22"/>
        <v>-63.750000000000639</v>
      </c>
      <c r="J308" s="5">
        <f t="shared" si="23"/>
        <v>10525248</v>
      </c>
      <c r="K308" s="24">
        <f>IFERROR(J308/MAX($J$3:J308)-1,"")</f>
        <v>-2.4784799861833129E-2</v>
      </c>
    </row>
    <row r="309" spans="2:11" x14ac:dyDescent="0.45">
      <c r="B309" s="2">
        <v>44872</v>
      </c>
      <c r="C309" t="s">
        <v>623</v>
      </c>
      <c r="D309">
        <v>86.01</v>
      </c>
      <c r="E309">
        <v>11.44</v>
      </c>
      <c r="F309">
        <f t="shared" si="24"/>
        <v>10525248</v>
      </c>
      <c r="G309">
        <f t="shared" si="25"/>
        <v>26313.119999999999</v>
      </c>
      <c r="H309">
        <f t="shared" si="21"/>
        <v>300</v>
      </c>
      <c r="I309">
        <f t="shared" si="22"/>
        <v>-22371.000000000004</v>
      </c>
      <c r="J309" s="5" t="str">
        <f t="shared" si="23"/>
        <v/>
      </c>
      <c r="K309" s="24" t="str">
        <f>IFERROR(J309/MAX($J$3:J309)-1,"")</f>
        <v/>
      </c>
    </row>
    <row r="310" spans="2:11" x14ac:dyDescent="0.45">
      <c r="B310" s="2">
        <v>44872</v>
      </c>
      <c r="C310" t="s">
        <v>622</v>
      </c>
      <c r="D310">
        <v>102.52</v>
      </c>
      <c r="E310">
        <v>16.93</v>
      </c>
      <c r="F310">
        <f t="shared" si="24"/>
        <v>10525248</v>
      </c>
      <c r="G310">
        <f t="shared" si="25"/>
        <v>26313.119999999999</v>
      </c>
      <c r="H310">
        <f t="shared" si="21"/>
        <v>250</v>
      </c>
      <c r="I310">
        <f t="shared" si="22"/>
        <v>-21397.5</v>
      </c>
      <c r="J310" s="5" t="str">
        <f t="shared" si="23"/>
        <v/>
      </c>
      <c r="K310" s="24" t="str">
        <f>IFERROR(J310/MAX($J$3:J310)-1,"")</f>
        <v/>
      </c>
    </row>
    <row r="311" spans="2:11" x14ac:dyDescent="0.45">
      <c r="B311" s="2">
        <v>44872</v>
      </c>
      <c r="C311" t="s">
        <v>622</v>
      </c>
      <c r="D311">
        <v>73.38</v>
      </c>
      <c r="E311">
        <v>21.37</v>
      </c>
      <c r="F311">
        <f t="shared" si="24"/>
        <v>10525248</v>
      </c>
      <c r="G311">
        <f t="shared" si="25"/>
        <v>26313.119999999999</v>
      </c>
      <c r="H311">
        <f t="shared" si="21"/>
        <v>350</v>
      </c>
      <c r="I311">
        <f t="shared" si="22"/>
        <v>-18203.499999999996</v>
      </c>
      <c r="J311" s="5" t="str">
        <f t="shared" si="23"/>
        <v/>
      </c>
      <c r="K311" s="24" t="str">
        <f>IFERROR(J311/MAX($J$3:J311)-1,"")</f>
        <v/>
      </c>
    </row>
    <row r="312" spans="2:11" x14ac:dyDescent="0.45">
      <c r="B312" s="2">
        <v>44872</v>
      </c>
      <c r="C312" t="s">
        <v>625</v>
      </c>
      <c r="D312">
        <v>85.16</v>
      </c>
      <c r="E312">
        <v>31.53</v>
      </c>
      <c r="F312">
        <f t="shared" si="24"/>
        <v>10525248</v>
      </c>
      <c r="G312">
        <f t="shared" si="25"/>
        <v>26313.119999999999</v>
      </c>
      <c r="H312">
        <f t="shared" si="21"/>
        <v>300</v>
      </c>
      <c r="I312">
        <f t="shared" si="22"/>
        <v>-16088.999999999998</v>
      </c>
      <c r="J312" s="5">
        <f t="shared" si="23"/>
        <v>10447187</v>
      </c>
      <c r="K312" s="24">
        <f>IFERROR(J312/MAX($J$3:J312)-1,"")</f>
        <v>-3.2017529555041779E-2</v>
      </c>
    </row>
    <row r="313" spans="2:11" x14ac:dyDescent="0.45">
      <c r="B313" s="2">
        <v>44874</v>
      </c>
      <c r="C313" t="s">
        <v>625</v>
      </c>
      <c r="D313">
        <v>50.8</v>
      </c>
      <c r="E313">
        <v>82.71</v>
      </c>
      <c r="F313">
        <f t="shared" si="24"/>
        <v>10447187</v>
      </c>
      <c r="G313">
        <f t="shared" si="25"/>
        <v>26117.967499999999</v>
      </c>
      <c r="H313">
        <f t="shared" si="21"/>
        <v>525</v>
      </c>
      <c r="I313">
        <f t="shared" si="22"/>
        <v>16752.75</v>
      </c>
      <c r="J313" s="5" t="str">
        <f t="shared" si="23"/>
        <v/>
      </c>
      <c r="K313" s="24" t="str">
        <f>IFERROR(J313/MAX($J$3:J313)-1,"")</f>
        <v/>
      </c>
    </row>
    <row r="314" spans="2:11" x14ac:dyDescent="0.45">
      <c r="B314" s="2">
        <v>44874</v>
      </c>
      <c r="C314" t="s">
        <v>624</v>
      </c>
      <c r="D314">
        <v>70.680000000000007</v>
      </c>
      <c r="E314">
        <v>125.16</v>
      </c>
      <c r="F314">
        <f t="shared" si="24"/>
        <v>10447187</v>
      </c>
      <c r="G314">
        <f t="shared" si="25"/>
        <v>26117.967499999999</v>
      </c>
      <c r="H314">
        <f t="shared" si="21"/>
        <v>375</v>
      </c>
      <c r="I314">
        <f t="shared" si="22"/>
        <v>20429.999999999996</v>
      </c>
      <c r="J314" s="5" t="str">
        <f t="shared" si="23"/>
        <v/>
      </c>
      <c r="K314" s="24" t="str">
        <f>IFERROR(J314/MAX($J$3:J314)-1,"")</f>
        <v/>
      </c>
    </row>
    <row r="315" spans="2:11" x14ac:dyDescent="0.45">
      <c r="B315" s="2">
        <v>44874</v>
      </c>
      <c r="C315" t="s">
        <v>625</v>
      </c>
      <c r="D315">
        <v>47.58</v>
      </c>
      <c r="E315">
        <v>95.97</v>
      </c>
      <c r="F315">
        <f t="shared" si="24"/>
        <v>10447187</v>
      </c>
      <c r="G315">
        <f t="shared" si="25"/>
        <v>26117.967499999999</v>
      </c>
      <c r="H315">
        <f t="shared" si="21"/>
        <v>550</v>
      </c>
      <c r="I315">
        <f t="shared" si="22"/>
        <v>26614.5</v>
      </c>
      <c r="J315" s="5" t="str">
        <f t="shared" si="23"/>
        <v/>
      </c>
      <c r="K315" s="24" t="str">
        <f>IFERROR(J315/MAX($J$3:J315)-1,"")</f>
        <v/>
      </c>
    </row>
    <row r="316" spans="2:11" x14ac:dyDescent="0.45">
      <c r="B316" s="2">
        <v>44874</v>
      </c>
      <c r="C316" t="s">
        <v>624</v>
      </c>
      <c r="D316">
        <v>70.06</v>
      </c>
      <c r="E316">
        <v>140.61000000000001</v>
      </c>
      <c r="F316">
        <f t="shared" si="24"/>
        <v>10447187</v>
      </c>
      <c r="G316">
        <f t="shared" si="25"/>
        <v>26117.967499999999</v>
      </c>
      <c r="H316">
        <f t="shared" si="21"/>
        <v>375</v>
      </c>
      <c r="I316">
        <f t="shared" si="22"/>
        <v>26456.250000000004</v>
      </c>
      <c r="J316" s="5">
        <f t="shared" si="23"/>
        <v>10537440.5</v>
      </c>
      <c r="K316" s="24">
        <f>IFERROR(J316/MAX($J$3:J316)-1,"")</f>
        <v>-2.3655105689526224E-2</v>
      </c>
    </row>
    <row r="317" spans="2:11" x14ac:dyDescent="0.45">
      <c r="B317" s="2">
        <v>44875</v>
      </c>
      <c r="C317" t="s">
        <v>540</v>
      </c>
      <c r="D317">
        <v>10.56</v>
      </c>
      <c r="E317">
        <v>0.05</v>
      </c>
      <c r="F317">
        <f t="shared" si="24"/>
        <v>10537440.5</v>
      </c>
      <c r="G317">
        <f t="shared" si="25"/>
        <v>26343.60125</v>
      </c>
      <c r="H317">
        <f t="shared" si="21"/>
        <v>2500</v>
      </c>
      <c r="I317">
        <f t="shared" si="22"/>
        <v>-26275</v>
      </c>
      <c r="J317" s="5" t="str">
        <f t="shared" si="23"/>
        <v/>
      </c>
      <c r="K317" s="24" t="str">
        <f>IFERROR(J317/MAX($J$3:J317)-1,"")</f>
        <v/>
      </c>
    </row>
    <row r="318" spans="2:11" x14ac:dyDescent="0.45">
      <c r="B318" s="2">
        <v>44875</v>
      </c>
      <c r="C318" t="s">
        <v>539</v>
      </c>
      <c r="D318">
        <v>31.76</v>
      </c>
      <c r="E318">
        <v>0.05</v>
      </c>
      <c r="F318">
        <f t="shared" si="24"/>
        <v>10537440.5</v>
      </c>
      <c r="G318">
        <f t="shared" si="25"/>
        <v>26343.60125</v>
      </c>
      <c r="H318">
        <f t="shared" si="21"/>
        <v>825</v>
      </c>
      <c r="I318">
        <f t="shared" si="22"/>
        <v>-26160.75</v>
      </c>
      <c r="J318" s="5">
        <f t="shared" si="23"/>
        <v>10485004.75</v>
      </c>
      <c r="K318" s="24">
        <f>IFERROR(J318/MAX($J$3:J318)-1,"")</f>
        <v>-2.8513531869189146E-2</v>
      </c>
    </row>
    <row r="319" spans="2:11" x14ac:dyDescent="0.45">
      <c r="B319" s="2">
        <v>44876</v>
      </c>
      <c r="C319" t="s">
        <v>626</v>
      </c>
      <c r="D319">
        <v>126.43</v>
      </c>
      <c r="E319">
        <v>153.69999999999999</v>
      </c>
      <c r="F319">
        <f t="shared" si="24"/>
        <v>10485004.75</v>
      </c>
      <c r="G319">
        <f t="shared" si="25"/>
        <v>26212.511875</v>
      </c>
      <c r="H319">
        <f t="shared" si="21"/>
        <v>200</v>
      </c>
      <c r="I319">
        <f t="shared" si="22"/>
        <v>5453.9999999999964</v>
      </c>
      <c r="J319" s="5" t="str">
        <f t="shared" si="23"/>
        <v/>
      </c>
      <c r="K319" s="24" t="str">
        <f>IFERROR(J319/MAX($J$3:J319)-1,"")</f>
        <v/>
      </c>
    </row>
    <row r="320" spans="2:11" x14ac:dyDescent="0.45">
      <c r="B320" s="2">
        <v>44876</v>
      </c>
      <c r="C320" t="s">
        <v>627</v>
      </c>
      <c r="D320">
        <v>101.13</v>
      </c>
      <c r="E320">
        <v>120.89</v>
      </c>
      <c r="F320">
        <f t="shared" si="24"/>
        <v>10485004.75</v>
      </c>
      <c r="G320">
        <f t="shared" si="25"/>
        <v>26212.511875</v>
      </c>
      <c r="H320">
        <f t="shared" si="21"/>
        <v>250</v>
      </c>
      <c r="I320">
        <f t="shared" si="22"/>
        <v>4940.0000000000009</v>
      </c>
      <c r="J320" s="5">
        <f t="shared" si="23"/>
        <v>10495398.75</v>
      </c>
      <c r="K320" s="24">
        <f>IFERROR(J320/MAX($J$3:J320)-1,"")</f>
        <v>-2.7550477431874554E-2</v>
      </c>
    </row>
    <row r="321" spans="2:11" x14ac:dyDescent="0.45">
      <c r="B321" s="2">
        <v>44879</v>
      </c>
      <c r="C321" t="s">
        <v>648</v>
      </c>
      <c r="D321">
        <v>97.64</v>
      </c>
      <c r="E321">
        <v>63.05</v>
      </c>
      <c r="F321">
        <f t="shared" si="24"/>
        <v>10495398.75</v>
      </c>
      <c r="G321">
        <f t="shared" si="25"/>
        <v>26238.496875000001</v>
      </c>
      <c r="H321">
        <f t="shared" si="21"/>
        <v>275</v>
      </c>
      <c r="I321">
        <f t="shared" si="22"/>
        <v>-9512.2500000000018</v>
      </c>
      <c r="J321" s="5">
        <f t="shared" si="23"/>
        <v>10485886.5</v>
      </c>
      <c r="K321" s="24">
        <f>IFERROR(J321/MAX($J$3:J321)-1,"")</f>
        <v>-2.8431833461444067E-2</v>
      </c>
    </row>
    <row r="322" spans="2:11" x14ac:dyDescent="0.45">
      <c r="B322" s="2">
        <v>44880</v>
      </c>
      <c r="C322" t="s">
        <v>628</v>
      </c>
      <c r="D322">
        <v>81.569999999999993</v>
      </c>
      <c r="E322">
        <v>57.35</v>
      </c>
      <c r="F322">
        <f t="shared" si="24"/>
        <v>10485886.5</v>
      </c>
      <c r="G322">
        <f t="shared" si="25"/>
        <v>26214.716250000001</v>
      </c>
      <c r="H322">
        <f t="shared" si="21"/>
        <v>325</v>
      </c>
      <c r="I322">
        <f t="shared" si="22"/>
        <v>-7871.4999999999973</v>
      </c>
      <c r="J322" s="5">
        <f t="shared" si="23"/>
        <v>10478015</v>
      </c>
      <c r="K322" s="24">
        <f>IFERROR(J322/MAX($J$3:J322)-1,"")</f>
        <v>-2.9161166057491972E-2</v>
      </c>
    </row>
    <row r="323" spans="2:11" x14ac:dyDescent="0.45">
      <c r="B323" s="2">
        <v>44883</v>
      </c>
      <c r="C323" t="s">
        <v>624</v>
      </c>
      <c r="D323">
        <v>85.61</v>
      </c>
      <c r="E323">
        <v>71.08</v>
      </c>
      <c r="F323">
        <f t="shared" si="24"/>
        <v>10478015</v>
      </c>
      <c r="G323">
        <f t="shared" si="25"/>
        <v>26195.037500000002</v>
      </c>
      <c r="H323">
        <f t="shared" ref="H323:H334" si="26">MROUND(G323/D323,25)</f>
        <v>300</v>
      </c>
      <c r="I323">
        <f t="shared" ref="I323:I334" si="27">H323*(E323-D323)</f>
        <v>-4359</v>
      </c>
      <c r="J323" s="5" t="str">
        <f t="shared" si="23"/>
        <v/>
      </c>
      <c r="K323" s="24" t="str">
        <f>IFERROR(J323/MAX($J$3:J323)-1,"")</f>
        <v/>
      </c>
    </row>
    <row r="324" spans="2:11" x14ac:dyDescent="0.45">
      <c r="B324" s="2">
        <v>44883</v>
      </c>
      <c r="C324" t="s">
        <v>629</v>
      </c>
      <c r="D324">
        <v>100.52</v>
      </c>
      <c r="E324">
        <v>94.46</v>
      </c>
      <c r="F324">
        <f t="shared" si="24"/>
        <v>10478015</v>
      </c>
      <c r="G324">
        <f t="shared" si="25"/>
        <v>26195.037500000002</v>
      </c>
      <c r="H324">
        <f t="shared" si="26"/>
        <v>250</v>
      </c>
      <c r="I324">
        <f t="shared" si="27"/>
        <v>-1515.0000000000005</v>
      </c>
      <c r="J324" s="5" t="str">
        <f t="shared" ref="J324:J334" si="28">IF(B324&lt;&gt;B325,F324+SUMIF($B$3:$B$359,B324,$I$3:$I$359),"")</f>
        <v/>
      </c>
      <c r="K324" s="24" t="str">
        <f>IFERROR(J324/MAX($J$3:J324)-1,"")</f>
        <v/>
      </c>
    </row>
    <row r="325" spans="2:11" x14ac:dyDescent="0.45">
      <c r="B325" s="2">
        <v>44883</v>
      </c>
      <c r="C325" t="s">
        <v>624</v>
      </c>
      <c r="D325">
        <v>85.6</v>
      </c>
      <c r="E325">
        <v>86.38</v>
      </c>
      <c r="F325">
        <f t="shared" ref="F325:F334" si="29">IF(B325&lt;&gt;B324,J324,F324)</f>
        <v>10478015</v>
      </c>
      <c r="G325">
        <f t="shared" si="25"/>
        <v>26195.037500000002</v>
      </c>
      <c r="H325">
        <f t="shared" si="26"/>
        <v>300</v>
      </c>
      <c r="I325">
        <f t="shared" si="27"/>
        <v>234.00000000000034</v>
      </c>
      <c r="J325" s="5" t="str">
        <f t="shared" si="28"/>
        <v/>
      </c>
      <c r="K325" s="24" t="str">
        <f>IFERROR(J325/MAX($J$3:J325)-1,"")</f>
        <v/>
      </c>
    </row>
    <row r="326" spans="2:11" x14ac:dyDescent="0.45">
      <c r="B326" s="2">
        <v>44883</v>
      </c>
      <c r="C326" t="s">
        <v>629</v>
      </c>
      <c r="D326">
        <v>92.93</v>
      </c>
      <c r="E326">
        <v>111.68</v>
      </c>
      <c r="F326">
        <f t="shared" si="29"/>
        <v>10478015</v>
      </c>
      <c r="G326">
        <f t="shared" si="25"/>
        <v>26195.037500000002</v>
      </c>
      <c r="H326">
        <f t="shared" si="26"/>
        <v>275</v>
      </c>
      <c r="I326">
        <f t="shared" si="27"/>
        <v>5156.25</v>
      </c>
      <c r="J326" s="5">
        <f t="shared" si="28"/>
        <v>10477531.25</v>
      </c>
      <c r="K326" s="24">
        <f>IFERROR(J326/MAX($J$3:J326)-1,"")</f>
        <v>-2.9205987837754743E-2</v>
      </c>
    </row>
    <row r="327" spans="2:11" x14ac:dyDescent="0.45">
      <c r="B327" s="2">
        <v>44886</v>
      </c>
      <c r="C327" t="s">
        <v>625</v>
      </c>
      <c r="D327">
        <v>70.41</v>
      </c>
      <c r="E327">
        <v>62</v>
      </c>
      <c r="F327">
        <f t="shared" si="29"/>
        <v>10477531.25</v>
      </c>
      <c r="G327">
        <f t="shared" si="25"/>
        <v>26193.828125</v>
      </c>
      <c r="H327">
        <f t="shared" si="26"/>
        <v>375</v>
      </c>
      <c r="I327">
        <f t="shared" si="27"/>
        <v>-3153.7499999999986</v>
      </c>
      <c r="J327" s="5" t="str">
        <f t="shared" si="28"/>
        <v/>
      </c>
      <c r="K327" s="24" t="str">
        <f>IFERROR(J327/MAX($J$3:J327)-1,"")</f>
        <v/>
      </c>
    </row>
    <row r="328" spans="2:11" x14ac:dyDescent="0.45">
      <c r="B328" s="2">
        <v>44886</v>
      </c>
      <c r="C328" t="s">
        <v>624</v>
      </c>
      <c r="D328">
        <v>89.9</v>
      </c>
      <c r="E328">
        <v>83.5</v>
      </c>
      <c r="F328">
        <f t="shared" si="29"/>
        <v>10477531.25</v>
      </c>
      <c r="G328">
        <f t="shared" si="25"/>
        <v>26193.828125</v>
      </c>
      <c r="H328">
        <f t="shared" si="26"/>
        <v>300</v>
      </c>
      <c r="I328">
        <f t="shared" si="27"/>
        <v>-1920.0000000000018</v>
      </c>
      <c r="J328" s="5" t="str">
        <f t="shared" si="28"/>
        <v/>
      </c>
      <c r="K328" s="24" t="str">
        <f>IFERROR(J328/MAX($J$3:J328)-1,"")</f>
        <v/>
      </c>
    </row>
    <row r="329" spans="2:11" x14ac:dyDescent="0.45">
      <c r="B329" s="2">
        <v>44886</v>
      </c>
      <c r="C329" t="s">
        <v>625</v>
      </c>
      <c r="D329">
        <v>72.66</v>
      </c>
      <c r="E329">
        <v>62</v>
      </c>
      <c r="F329">
        <f t="shared" si="29"/>
        <v>10477531.25</v>
      </c>
      <c r="G329">
        <f t="shared" si="25"/>
        <v>26193.828125</v>
      </c>
      <c r="H329">
        <f t="shared" si="26"/>
        <v>350</v>
      </c>
      <c r="I329">
        <f t="shared" si="27"/>
        <v>-3730.9999999999986</v>
      </c>
      <c r="J329" s="5">
        <f t="shared" si="28"/>
        <v>10468726.5</v>
      </c>
      <c r="K329" s="24">
        <f>IFERROR(J329/MAX($J$3:J329)-1,"")</f>
        <v>-3.0021790565957995E-2</v>
      </c>
    </row>
    <row r="330" spans="2:11" x14ac:dyDescent="0.45">
      <c r="B330" s="2">
        <v>44887</v>
      </c>
      <c r="C330" t="s">
        <v>630</v>
      </c>
      <c r="D330">
        <v>71.790000000000006</v>
      </c>
      <c r="E330">
        <v>103.06</v>
      </c>
      <c r="F330">
        <f t="shared" si="29"/>
        <v>10468726.5</v>
      </c>
      <c r="G330">
        <f t="shared" si="25"/>
        <v>26171.81625</v>
      </c>
      <c r="H330">
        <f t="shared" si="26"/>
        <v>375</v>
      </c>
      <c r="I330">
        <f t="shared" si="27"/>
        <v>11726.249999999998</v>
      </c>
      <c r="J330" s="5" t="str">
        <f t="shared" si="28"/>
        <v/>
      </c>
      <c r="K330" s="24" t="str">
        <f>IFERROR(J330/MAX($J$3:J330)-1,"")</f>
        <v/>
      </c>
    </row>
    <row r="331" spans="2:11" x14ac:dyDescent="0.45">
      <c r="B331" s="2">
        <v>44887</v>
      </c>
      <c r="C331" t="s">
        <v>630</v>
      </c>
      <c r="D331">
        <v>82.6</v>
      </c>
      <c r="E331">
        <v>102.73</v>
      </c>
      <c r="F331">
        <f t="shared" si="29"/>
        <v>10468726.5</v>
      </c>
      <c r="G331">
        <f t="shared" si="25"/>
        <v>26171.81625</v>
      </c>
      <c r="H331">
        <f t="shared" si="26"/>
        <v>325</v>
      </c>
      <c r="I331">
        <f t="shared" si="27"/>
        <v>6542.2500000000027</v>
      </c>
      <c r="J331" s="5">
        <f t="shared" si="28"/>
        <v>10486995</v>
      </c>
      <c r="K331" s="24">
        <f>IFERROR(J331/MAX($J$3:J331)-1,"")</f>
        <v>-2.8329125568066882E-2</v>
      </c>
    </row>
    <row r="332" spans="2:11" x14ac:dyDescent="0.45">
      <c r="B332" s="2">
        <v>44888</v>
      </c>
      <c r="C332" t="s">
        <v>649</v>
      </c>
      <c r="D332">
        <v>50.62</v>
      </c>
      <c r="E332">
        <v>27.25</v>
      </c>
      <c r="F332">
        <f t="shared" si="29"/>
        <v>10486995</v>
      </c>
      <c r="G332">
        <f t="shared" si="25"/>
        <v>26217.487499999999</v>
      </c>
      <c r="H332">
        <f t="shared" si="26"/>
        <v>525</v>
      </c>
      <c r="I332">
        <f t="shared" si="27"/>
        <v>-12269.249999999998</v>
      </c>
      <c r="J332" s="5">
        <f t="shared" si="28"/>
        <v>10474725.75</v>
      </c>
      <c r="K332" s="24">
        <f>IFERROR(J332/MAX($J$3:J332)-1,"")</f>
        <v>-2.9465930999567846E-2</v>
      </c>
    </row>
    <row r="333" spans="2:11" x14ac:dyDescent="0.45">
      <c r="B333" s="2">
        <v>44889</v>
      </c>
      <c r="C333" t="s">
        <v>627</v>
      </c>
      <c r="D333">
        <v>35.28</v>
      </c>
      <c r="E333">
        <v>133.6</v>
      </c>
      <c r="F333">
        <f t="shared" si="29"/>
        <v>10474725.75</v>
      </c>
      <c r="G333">
        <f t="shared" si="25"/>
        <v>26186.814375000002</v>
      </c>
      <c r="H333">
        <f t="shared" si="26"/>
        <v>750</v>
      </c>
      <c r="I333">
        <f t="shared" si="27"/>
        <v>73740</v>
      </c>
      <c r="J333" s="5" t="str">
        <f t="shared" si="28"/>
        <v/>
      </c>
      <c r="K333" s="24" t="str">
        <f>IFERROR(J333/MAX($J$3:J333)-1,"")</f>
        <v/>
      </c>
    </row>
    <row r="334" spans="2:11" x14ac:dyDescent="0.45">
      <c r="B334" s="2">
        <v>44889</v>
      </c>
      <c r="C334" t="s">
        <v>628</v>
      </c>
      <c r="D334">
        <v>8.9</v>
      </c>
      <c r="E334">
        <v>84.45</v>
      </c>
      <c r="F334">
        <f t="shared" si="29"/>
        <v>10474725.75</v>
      </c>
      <c r="G334">
        <f t="shared" si="25"/>
        <v>26186.814375000002</v>
      </c>
      <c r="H334">
        <f t="shared" si="26"/>
        <v>2950</v>
      </c>
      <c r="I334">
        <f t="shared" si="27"/>
        <v>222872.5</v>
      </c>
      <c r="J334" s="5">
        <f t="shared" si="28"/>
        <v>10771338.25</v>
      </c>
      <c r="K334" s="24">
        <f>IFERROR(J334/MAX($J$3:J334)-1,"")</f>
        <v>-1.9833464038431226E-3</v>
      </c>
    </row>
  </sheetData>
  <mergeCells count="1">
    <mergeCell ref="B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21"/>
  <sheetViews>
    <sheetView topLeftCell="I1" workbookViewId="0">
      <selection activeCell="I17" sqref="I17"/>
    </sheetView>
  </sheetViews>
  <sheetFormatPr defaultRowHeight="14.25" x14ac:dyDescent="0.45"/>
  <cols>
    <col min="3" max="3" width="15" bestFit="1" customWidth="1"/>
    <col min="5" max="5" width="15" bestFit="1" customWidth="1"/>
    <col min="19" max="19" width="9.9296875" bestFit="1" customWidth="1"/>
    <col min="30" max="30" width="9.9296875" bestFit="1" customWidth="1"/>
    <col min="31" max="31" width="9.33203125" bestFit="1" customWidth="1"/>
    <col min="33" max="33" width="15.9296875" bestFit="1" customWidth="1"/>
    <col min="42" max="42" width="9.9296875" bestFit="1" customWidth="1"/>
  </cols>
  <sheetData>
    <row r="1" spans="1:49" x14ac:dyDescent="0.45">
      <c r="A1" t="s">
        <v>2</v>
      </c>
      <c r="B1" t="s">
        <v>518</v>
      </c>
      <c r="C1" t="s">
        <v>519</v>
      </c>
      <c r="D1" t="s">
        <v>520</v>
      </c>
      <c r="E1" t="s">
        <v>521</v>
      </c>
      <c r="F1" t="s">
        <v>522</v>
      </c>
      <c r="G1" t="s">
        <v>523</v>
      </c>
      <c r="H1" t="s">
        <v>524</v>
      </c>
      <c r="I1" t="s">
        <v>525</v>
      </c>
      <c r="J1" t="s">
        <v>526</v>
      </c>
      <c r="K1" t="s">
        <v>527</v>
      </c>
      <c r="L1" t="s">
        <v>528</v>
      </c>
      <c r="M1" t="s">
        <v>529</v>
      </c>
      <c r="N1" t="s">
        <v>530</v>
      </c>
      <c r="O1" t="s">
        <v>531</v>
      </c>
      <c r="P1" t="s">
        <v>532</v>
      </c>
      <c r="Q1" t="s">
        <v>533</v>
      </c>
      <c r="S1" t="s">
        <v>667</v>
      </c>
      <c r="T1" t="s">
        <v>2</v>
      </c>
      <c r="U1" t="s">
        <v>11</v>
      </c>
      <c r="V1" t="s">
        <v>12</v>
      </c>
      <c r="W1" t="s">
        <v>677</v>
      </c>
      <c r="X1" t="s">
        <v>678</v>
      </c>
      <c r="Y1" t="s">
        <v>679</v>
      </c>
      <c r="Z1" t="s">
        <v>680</v>
      </c>
      <c r="AA1" t="s">
        <v>681</v>
      </c>
      <c r="AB1" t="s">
        <v>682</v>
      </c>
    </row>
    <row r="2" spans="1:49" x14ac:dyDescent="0.45">
      <c r="A2" t="s">
        <v>685</v>
      </c>
      <c r="B2" t="s">
        <v>30</v>
      </c>
      <c r="C2" s="6">
        <v>43508.611111111109</v>
      </c>
      <c r="D2">
        <v>41.2</v>
      </c>
      <c r="E2" s="6">
        <v>43509.388888888891</v>
      </c>
      <c r="F2">
        <v>26.15</v>
      </c>
      <c r="G2" s="7">
        <v>-0.36530000000000001</v>
      </c>
      <c r="H2">
        <v>-19081.919999999998</v>
      </c>
      <c r="I2" s="7">
        <v>-0.38159999999999999</v>
      </c>
      <c r="J2">
        <v>1213.5920000000001</v>
      </c>
      <c r="K2">
        <v>50000</v>
      </c>
      <c r="L2">
        <v>-19081.919999999998</v>
      </c>
      <c r="M2">
        <v>13</v>
      </c>
      <c r="N2">
        <v>-1467.84</v>
      </c>
      <c r="O2" s="7">
        <v>-0.40899999999999997</v>
      </c>
      <c r="P2" s="7">
        <v>0.28999999999999998</v>
      </c>
      <c r="Q2" t="s">
        <v>535</v>
      </c>
      <c r="S2" s="2">
        <f>DATE(YEAR(C2),MONTH(C2),DAY(C2))</f>
        <v>43508</v>
      </c>
      <c r="T2" t="s">
        <v>685</v>
      </c>
      <c r="U2">
        <v>41.2</v>
      </c>
      <c r="V2">
        <v>26.15</v>
      </c>
      <c r="W2">
        <v>10000000</v>
      </c>
      <c r="X2">
        <f>W2*0.25%</f>
        <v>25000</v>
      </c>
      <c r="Y2">
        <f t="shared" ref="Y2:Y3" si="0">MROUND(X2/U2,25)</f>
        <v>600</v>
      </c>
      <c r="Z2">
        <f t="shared" ref="Z2:Z3" si="1">Y2*((V2*0.99)-(U2*1.01))</f>
        <v>-9434.1000000000022</v>
      </c>
      <c r="AA2">
        <v>10000000</v>
      </c>
      <c r="AD2" s="2"/>
      <c r="AG2" s="3">
        <v>43507</v>
      </c>
      <c r="AH2">
        <v>10000000</v>
      </c>
      <c r="AI2" s="24">
        <f>AH2/MAX($AH$2:AH2)-1</f>
        <v>0</v>
      </c>
      <c r="AJ2" s="27" t="str">
        <f t="shared" ref="AJ2:AJ65" si="2">IF(AG2=$AP$3,1,IF(AJ1=1,1,""))</f>
        <v/>
      </c>
      <c r="AK2" s="27">
        <f t="shared" ref="AK2:AK65" si="3">IF(AG2=$AP$4,1,IF(AK3=1,1,""))</f>
        <v>1</v>
      </c>
      <c r="AL2" s="28" t="str">
        <f>IF(AND(AJ2=1,AJ1&lt;&gt;1),ROW(),IF(AND(AJ2="",AJ1=""),"",AL1))</f>
        <v/>
      </c>
      <c r="AM2" s="28">
        <f t="shared" ref="AM2:AM65" si="4">IF(AND(AK2=1,AK3&lt;&gt;1),ROW(),IF(AND(AK2="",AK3=""),"",AM3))</f>
        <v>1384</v>
      </c>
      <c r="AN2" s="29" t="str">
        <f t="shared" ref="AN2:AN65" ca="1" si="5">IF(AM2="","",IF(AJ2=1,AH2/MAX(INDIRECT("AH"&amp;AL2&amp;":"&amp;"AJ"&amp;ROW(AN2)))-1,""))</f>
        <v/>
      </c>
      <c r="AP2" s="7"/>
      <c r="AV2" s="7"/>
      <c r="AW2" s="7"/>
    </row>
    <row r="3" spans="1:49" x14ac:dyDescent="0.45">
      <c r="A3" t="s">
        <v>685</v>
      </c>
      <c r="B3" t="s">
        <v>30</v>
      </c>
      <c r="C3" s="6">
        <v>43508.618055555555</v>
      </c>
      <c r="D3">
        <v>49.55</v>
      </c>
      <c r="E3" s="6">
        <v>43509.385416666664</v>
      </c>
      <c r="F3">
        <v>26.85</v>
      </c>
      <c r="G3" s="7">
        <v>-0.45810000000000001</v>
      </c>
      <c r="H3">
        <v>-23677.09</v>
      </c>
      <c r="I3" s="7">
        <v>-0.47349999999999998</v>
      </c>
      <c r="J3">
        <v>1009.082</v>
      </c>
      <c r="K3">
        <v>50000</v>
      </c>
      <c r="L3">
        <v>-23677.09</v>
      </c>
      <c r="M3">
        <v>10</v>
      </c>
      <c r="N3">
        <v>-2367.71</v>
      </c>
      <c r="O3" s="7">
        <v>-0.45810000000000001</v>
      </c>
      <c r="P3" s="7">
        <v>7.2700000000000001E-2</v>
      </c>
      <c r="Q3" t="s">
        <v>535</v>
      </c>
      <c r="S3" s="2">
        <f t="shared" ref="S3:S66" si="6">DATE(YEAR(C3),MONTH(C3),DAY(C3))</f>
        <v>43508</v>
      </c>
      <c r="T3" t="s">
        <v>685</v>
      </c>
      <c r="U3">
        <v>49.55</v>
      </c>
      <c r="V3">
        <v>26.85</v>
      </c>
      <c r="W3">
        <v>10000000</v>
      </c>
      <c r="X3">
        <f t="shared" ref="X3:X65" si="7">W3*0.25%</f>
        <v>25000</v>
      </c>
      <c r="Y3">
        <f t="shared" si="0"/>
        <v>500</v>
      </c>
      <c r="Z3">
        <f t="shared" si="1"/>
        <v>-11731.999999999998</v>
      </c>
      <c r="AA3" s="5">
        <f t="shared" ref="AA3:AA66" si="8">IF(S3&lt;&gt;S4,W3+SUMIF($S$2:$S$3590,S3,$Z$2:$Z$3590),"")</f>
        <v>9978833.9000000004</v>
      </c>
      <c r="AB3" s="24">
        <f>IFERROR(AA3/MAX($J$3:AA3)-1,"")</f>
        <v>-2.1166099999999632E-3</v>
      </c>
      <c r="AD3" s="2"/>
      <c r="AG3" s="3">
        <v>43508</v>
      </c>
      <c r="AH3">
        <v>9978833.9000000004</v>
      </c>
      <c r="AI3" s="24">
        <f>AH3/MAX($AH$2:AH3)-1</f>
        <v>-2.1166099999999632E-3</v>
      </c>
      <c r="AJ3" s="27" t="str">
        <f t="shared" si="2"/>
        <v/>
      </c>
      <c r="AK3">
        <f t="shared" si="3"/>
        <v>1</v>
      </c>
      <c r="AL3" s="28" t="str">
        <f t="shared" ref="AL3:AL66" si="9">IF(AND(AJ3=1,AJ2&lt;&gt;1),ROW(),IF(AND(AJ3="",AJ2=""),"",AL2))</f>
        <v/>
      </c>
      <c r="AM3" s="28">
        <f t="shared" si="4"/>
        <v>1384</v>
      </c>
      <c r="AN3" s="29" t="str">
        <f t="shared" ca="1" si="5"/>
        <v/>
      </c>
      <c r="AP3" s="2">
        <v>44652</v>
      </c>
      <c r="AQ3">
        <f>-VLOOKUP(AP3,$AG$2:$AH$2369,2,0)</f>
        <v>-14409053.1498775</v>
      </c>
      <c r="AV3" s="7"/>
      <c r="AW3" s="7"/>
    </row>
    <row r="4" spans="1:49" x14ac:dyDescent="0.45">
      <c r="A4" t="s">
        <v>686</v>
      </c>
      <c r="B4" t="s">
        <v>30</v>
      </c>
      <c r="C4" s="6">
        <v>43509.628472222219</v>
      </c>
      <c r="D4">
        <v>25.8</v>
      </c>
      <c r="E4" s="6">
        <v>43510.388888888891</v>
      </c>
      <c r="F4">
        <v>39.25</v>
      </c>
      <c r="G4" s="7">
        <v>0.52129999999999999</v>
      </c>
      <c r="H4">
        <v>24757.9</v>
      </c>
      <c r="I4" s="7">
        <v>0.49609999999999999</v>
      </c>
      <c r="J4">
        <v>1934.2860000000001</v>
      </c>
      <c r="K4">
        <v>49904.59</v>
      </c>
      <c r="L4">
        <v>5675.98</v>
      </c>
      <c r="M4">
        <v>8</v>
      </c>
      <c r="N4">
        <v>3094.74</v>
      </c>
      <c r="O4" s="7">
        <v>-0.31009999999999999</v>
      </c>
      <c r="P4" s="7">
        <v>0.8992</v>
      </c>
      <c r="Q4" t="s">
        <v>535</v>
      </c>
      <c r="S4" s="2">
        <f t="shared" si="6"/>
        <v>43509</v>
      </c>
      <c r="T4" t="s">
        <v>686</v>
      </c>
      <c r="U4">
        <v>25.8</v>
      </c>
      <c r="V4">
        <v>39.25</v>
      </c>
      <c r="W4">
        <f>IF(S4&lt;&gt;S3,AA3,W3)</f>
        <v>9978833.9000000004</v>
      </c>
      <c r="X4">
        <f t="shared" si="7"/>
        <v>24947.084750000002</v>
      </c>
      <c r="Y4">
        <f t="shared" ref="Y4:Y67" si="10">MROUND(X4/U4,25)</f>
        <v>975</v>
      </c>
      <c r="Z4">
        <f t="shared" ref="Z4:Z67" si="11">Y4*((V4*0.99)-(U4*1.01))</f>
        <v>12479.512500000003</v>
      </c>
      <c r="AA4" s="5" t="str">
        <f t="shared" si="8"/>
        <v/>
      </c>
      <c r="AB4" s="24" t="str">
        <f>IFERROR(AA4/MAX($J$3:AA4)-1,"")</f>
        <v/>
      </c>
      <c r="AG4" s="3">
        <v>43509</v>
      </c>
      <c r="AH4">
        <v>9998648.6125000007</v>
      </c>
      <c r="AI4" s="24">
        <f>AH4/MAX($AH$2:AH4)-1</f>
        <v>-1.3513874999993014E-4</v>
      </c>
      <c r="AJ4" s="27" t="str">
        <f t="shared" si="2"/>
        <v/>
      </c>
      <c r="AK4">
        <f t="shared" si="3"/>
        <v>1</v>
      </c>
      <c r="AL4" s="28" t="str">
        <f t="shared" si="9"/>
        <v/>
      </c>
      <c r="AM4" s="28">
        <f t="shared" si="4"/>
        <v>1384</v>
      </c>
      <c r="AN4" s="29" t="str">
        <f t="shared" ca="1" si="5"/>
        <v/>
      </c>
      <c r="AP4" s="2">
        <v>44889</v>
      </c>
      <c r="AQ4">
        <f>VLOOKUP(AP4,$AG$3:$AH$2369,2,0)</f>
        <v>14736587.489975018</v>
      </c>
      <c r="AV4" s="7"/>
      <c r="AW4" s="7"/>
    </row>
    <row r="5" spans="1:49" x14ac:dyDescent="0.45">
      <c r="A5" t="s">
        <v>686</v>
      </c>
      <c r="B5" t="s">
        <v>30</v>
      </c>
      <c r="C5" s="6">
        <v>43509.631944444445</v>
      </c>
      <c r="D5">
        <v>31.6</v>
      </c>
      <c r="E5" s="6">
        <v>43510.385416666664</v>
      </c>
      <c r="F5">
        <v>41.5</v>
      </c>
      <c r="G5" s="7">
        <v>0.31330000000000002</v>
      </c>
      <c r="H5">
        <v>14473.56</v>
      </c>
      <c r="I5" s="7">
        <v>0.29020000000000001</v>
      </c>
      <c r="J5">
        <v>1578.5319999999999</v>
      </c>
      <c r="K5">
        <v>49881.61</v>
      </c>
      <c r="L5">
        <v>-9203.5300000000007</v>
      </c>
      <c r="M5">
        <v>6</v>
      </c>
      <c r="N5">
        <v>2412.2600000000002</v>
      </c>
      <c r="O5" s="7">
        <v>-0.25629999999999997</v>
      </c>
      <c r="P5" s="7">
        <v>0.37180000000000002</v>
      </c>
      <c r="Q5" t="s">
        <v>535</v>
      </c>
      <c r="S5" s="2">
        <f t="shared" si="6"/>
        <v>43509</v>
      </c>
      <c r="T5" t="s">
        <v>686</v>
      </c>
      <c r="U5">
        <v>31.6</v>
      </c>
      <c r="V5">
        <v>41.5</v>
      </c>
      <c r="W5">
        <f t="shared" ref="W5:W68" si="12">IF(S5&lt;&gt;S4,AA4,W4)</f>
        <v>9978833.9000000004</v>
      </c>
      <c r="X5">
        <f t="shared" si="7"/>
        <v>24947.084750000002</v>
      </c>
      <c r="Y5">
        <f t="shared" si="10"/>
        <v>800</v>
      </c>
      <c r="Z5">
        <f t="shared" si="11"/>
        <v>7335.2000000000007</v>
      </c>
      <c r="AA5" s="5">
        <f t="shared" si="8"/>
        <v>9998648.6125000007</v>
      </c>
      <c r="AB5" s="24">
        <f>IFERROR(AA5/MAX($J$3:AA5)-1,"")</f>
        <v>-1.3513874999993014E-4</v>
      </c>
      <c r="AE5" s="24"/>
      <c r="AG5" s="3">
        <v>43510</v>
      </c>
      <c r="AH5">
        <v>9998648.6125000007</v>
      </c>
      <c r="AI5" s="24">
        <f>AH5/MAX($AH$2:AH5)-1</f>
        <v>-1.3513874999993014E-4</v>
      </c>
      <c r="AJ5" s="27" t="str">
        <f t="shared" si="2"/>
        <v/>
      </c>
      <c r="AK5">
        <f t="shared" si="3"/>
        <v>1</v>
      </c>
      <c r="AL5" s="28" t="str">
        <f t="shared" si="9"/>
        <v/>
      </c>
      <c r="AM5" s="28">
        <f t="shared" si="4"/>
        <v>1384</v>
      </c>
      <c r="AN5" s="29" t="str">
        <f t="shared" ca="1" si="5"/>
        <v/>
      </c>
      <c r="AV5" s="7"/>
      <c r="AW5" s="7"/>
    </row>
    <row r="6" spans="1:49" x14ac:dyDescent="0.45">
      <c r="A6" t="s">
        <v>687</v>
      </c>
      <c r="B6" t="s">
        <v>30</v>
      </c>
      <c r="C6" s="6">
        <v>43511.416666666664</v>
      </c>
      <c r="D6">
        <v>79.05</v>
      </c>
      <c r="E6" s="6">
        <v>43514.385416666664</v>
      </c>
      <c r="F6">
        <v>60.349989999999998</v>
      </c>
      <c r="G6" s="7">
        <v>-0.2366</v>
      </c>
      <c r="H6">
        <v>-12697.98</v>
      </c>
      <c r="I6" s="7">
        <v>-0.25419999999999998</v>
      </c>
      <c r="J6">
        <v>631.9289</v>
      </c>
      <c r="K6">
        <v>49953.98</v>
      </c>
      <c r="L6">
        <v>-21901.51</v>
      </c>
      <c r="M6">
        <v>68</v>
      </c>
      <c r="N6">
        <v>-186.73</v>
      </c>
      <c r="O6" s="7">
        <v>-0.308</v>
      </c>
      <c r="P6" s="7">
        <v>0.61860000000000004</v>
      </c>
      <c r="Q6" t="s">
        <v>535</v>
      </c>
      <c r="S6" s="2">
        <f t="shared" si="6"/>
        <v>43511</v>
      </c>
      <c r="T6" t="s">
        <v>687</v>
      </c>
      <c r="U6">
        <v>79.05</v>
      </c>
      <c r="V6">
        <v>60.349989999999998</v>
      </c>
      <c r="W6">
        <f t="shared" si="12"/>
        <v>9998648.6125000007</v>
      </c>
      <c r="X6">
        <f t="shared" si="7"/>
        <v>24996.621531250003</v>
      </c>
      <c r="Y6">
        <f t="shared" si="10"/>
        <v>325</v>
      </c>
      <c r="Z6">
        <f t="shared" si="11"/>
        <v>-6530.5532174999989</v>
      </c>
      <c r="AA6" s="5" t="str">
        <f t="shared" si="8"/>
        <v/>
      </c>
      <c r="AB6" s="24" t="str">
        <f>IFERROR(AA6/MAX($J$3:AA6)-1,"")</f>
        <v/>
      </c>
      <c r="AG6" s="3">
        <v>43511</v>
      </c>
      <c r="AH6">
        <v>9973567.0592825003</v>
      </c>
      <c r="AI6" s="24">
        <f>AH6/MAX($AH$2:AH6)-1</f>
        <v>-2.6432940717500131E-3</v>
      </c>
      <c r="AJ6" s="27" t="str">
        <f t="shared" si="2"/>
        <v/>
      </c>
      <c r="AK6">
        <f t="shared" si="3"/>
        <v>1</v>
      </c>
      <c r="AL6" s="28" t="str">
        <f t="shared" si="9"/>
        <v/>
      </c>
      <c r="AM6" s="28">
        <f t="shared" si="4"/>
        <v>1384</v>
      </c>
      <c r="AN6" s="29" t="str">
        <f t="shared" ca="1" si="5"/>
        <v/>
      </c>
      <c r="AP6" t="s">
        <v>683</v>
      </c>
      <c r="AQ6" s="24">
        <f>XIRR(AQ3:AQ4,AP3:AP4)</f>
        <v>3.5222038626670837E-2</v>
      </c>
      <c r="AV6" s="7"/>
      <c r="AW6" s="7"/>
    </row>
    <row r="7" spans="1:49" x14ac:dyDescent="0.45">
      <c r="A7" t="s">
        <v>688</v>
      </c>
      <c r="B7" t="s">
        <v>30</v>
      </c>
      <c r="C7" s="6">
        <v>43511.454861111109</v>
      </c>
      <c r="D7">
        <v>67.95</v>
      </c>
      <c r="E7" s="6">
        <v>43514.385416666664</v>
      </c>
      <c r="F7">
        <v>43.75</v>
      </c>
      <c r="G7" s="7">
        <v>-0.35610000000000003</v>
      </c>
      <c r="H7">
        <v>-18613.86</v>
      </c>
      <c r="I7" s="7">
        <v>-0.37259999999999999</v>
      </c>
      <c r="J7">
        <v>735.23180000000002</v>
      </c>
      <c r="K7">
        <v>49959</v>
      </c>
      <c r="L7">
        <v>-40515.370000000003</v>
      </c>
      <c r="M7">
        <v>57</v>
      </c>
      <c r="N7">
        <v>-326.56</v>
      </c>
      <c r="O7" s="7">
        <v>-0.4128</v>
      </c>
      <c r="P7" s="7">
        <v>0.49669999999999997</v>
      </c>
      <c r="Q7" t="s">
        <v>535</v>
      </c>
      <c r="S7" s="2">
        <f t="shared" si="6"/>
        <v>43511</v>
      </c>
      <c r="T7" t="s">
        <v>688</v>
      </c>
      <c r="U7">
        <v>67.95</v>
      </c>
      <c r="V7">
        <v>43.75</v>
      </c>
      <c r="W7">
        <f t="shared" si="12"/>
        <v>9998648.6125000007</v>
      </c>
      <c r="X7">
        <f t="shared" si="7"/>
        <v>24996.621531250003</v>
      </c>
      <c r="Y7">
        <f t="shared" si="10"/>
        <v>375</v>
      </c>
      <c r="Z7">
        <f t="shared" si="11"/>
        <v>-9493.8750000000036</v>
      </c>
      <c r="AA7" s="5" t="str">
        <f t="shared" si="8"/>
        <v/>
      </c>
      <c r="AB7" s="24" t="str">
        <f>IFERROR(AA7/MAX($J$3:AA7)-1,"")</f>
        <v/>
      </c>
      <c r="AG7" s="3">
        <v>43512</v>
      </c>
      <c r="AH7">
        <v>9973567.0592825003</v>
      </c>
      <c r="AI7" s="24">
        <f>AH7/MAX($AH$2:AH7)-1</f>
        <v>-2.6432940717500131E-3</v>
      </c>
      <c r="AJ7" s="27" t="str">
        <f t="shared" si="2"/>
        <v/>
      </c>
      <c r="AK7">
        <f t="shared" si="3"/>
        <v>1</v>
      </c>
      <c r="AL7" s="28" t="str">
        <f t="shared" si="9"/>
        <v/>
      </c>
      <c r="AM7" s="28">
        <f t="shared" si="4"/>
        <v>1384</v>
      </c>
      <c r="AN7" s="29" t="str">
        <f t="shared" ca="1" si="5"/>
        <v/>
      </c>
      <c r="AP7" t="s">
        <v>684</v>
      </c>
      <c r="AQ7" s="7">
        <f ca="1">MIN(AN3:AN2369)</f>
        <v>-3.4307760311175772E-2</v>
      </c>
      <c r="AV7" s="7"/>
      <c r="AW7" s="7"/>
    </row>
    <row r="8" spans="1:49" x14ac:dyDescent="0.45">
      <c r="A8" t="s">
        <v>688</v>
      </c>
      <c r="B8" t="s">
        <v>30</v>
      </c>
      <c r="C8" s="6">
        <v>43511.520833333336</v>
      </c>
      <c r="D8">
        <v>87.5</v>
      </c>
      <c r="E8" s="6">
        <v>43514.388888888891</v>
      </c>
      <c r="F8">
        <v>56</v>
      </c>
      <c r="G8" s="7">
        <v>-0.36</v>
      </c>
      <c r="H8">
        <v>-18830.68</v>
      </c>
      <c r="I8" s="7">
        <v>-0.37640000000000001</v>
      </c>
      <c r="J8">
        <v>571.75289999999995</v>
      </c>
      <c r="K8">
        <v>50028.38</v>
      </c>
      <c r="L8">
        <v>-13154.7</v>
      </c>
      <c r="M8">
        <v>39</v>
      </c>
      <c r="N8">
        <v>-482.84</v>
      </c>
      <c r="O8" s="7">
        <v>-0.58460000000000001</v>
      </c>
      <c r="P8" s="7">
        <v>6.9699999999999998E-2</v>
      </c>
      <c r="Q8" t="s">
        <v>535</v>
      </c>
      <c r="S8" s="2">
        <f t="shared" si="6"/>
        <v>43511</v>
      </c>
      <c r="T8" t="s">
        <v>688</v>
      </c>
      <c r="U8">
        <v>87.5</v>
      </c>
      <c r="V8">
        <v>56</v>
      </c>
      <c r="W8">
        <f t="shared" si="12"/>
        <v>9998648.6125000007</v>
      </c>
      <c r="X8">
        <f t="shared" si="7"/>
        <v>24996.621531250003</v>
      </c>
      <c r="Y8">
        <f t="shared" si="10"/>
        <v>275</v>
      </c>
      <c r="Z8">
        <f t="shared" si="11"/>
        <v>-9057.125</v>
      </c>
      <c r="AA8" s="5">
        <f t="shared" si="8"/>
        <v>9973567.0592825003</v>
      </c>
      <c r="AB8" s="24">
        <f>IFERROR(AA8/MAX($J$3:AA8)-1,"")</f>
        <v>-2.6432940717500131E-3</v>
      </c>
      <c r="AG8" s="3">
        <v>43513</v>
      </c>
      <c r="AH8">
        <v>9973567.0592825003</v>
      </c>
      <c r="AI8" s="24">
        <f>AH8/MAX($AH$2:AH8)-1</f>
        <v>-2.6432940717500131E-3</v>
      </c>
      <c r="AJ8" s="27" t="str">
        <f t="shared" si="2"/>
        <v/>
      </c>
      <c r="AK8">
        <f t="shared" si="3"/>
        <v>1</v>
      </c>
      <c r="AL8" s="28" t="str">
        <f t="shared" si="9"/>
        <v/>
      </c>
      <c r="AM8" s="28">
        <f t="shared" si="4"/>
        <v>1384</v>
      </c>
      <c r="AN8" s="29" t="str">
        <f t="shared" ca="1" si="5"/>
        <v/>
      </c>
      <c r="AV8" s="7"/>
      <c r="AW8" s="7"/>
    </row>
    <row r="9" spans="1:49" x14ac:dyDescent="0.45">
      <c r="A9" t="s">
        <v>688</v>
      </c>
      <c r="B9" t="s">
        <v>30</v>
      </c>
      <c r="C9" s="6">
        <v>43514.416666666664</v>
      </c>
      <c r="D9">
        <v>63.5</v>
      </c>
      <c r="E9" s="6">
        <v>43515.385416666664</v>
      </c>
      <c r="F9">
        <v>59</v>
      </c>
      <c r="G9" s="7">
        <v>-7.0900000000000005E-2</v>
      </c>
      <c r="H9">
        <v>-4489.6099999999997</v>
      </c>
      <c r="I9" s="7">
        <v>-9.0200000000000002E-2</v>
      </c>
      <c r="J9">
        <v>784.21140000000003</v>
      </c>
      <c r="K9">
        <v>49797.42</v>
      </c>
      <c r="L9">
        <v>-45004.98</v>
      </c>
      <c r="M9">
        <v>68</v>
      </c>
      <c r="N9">
        <v>-66.02</v>
      </c>
      <c r="O9" s="7">
        <v>-0.19370000000000001</v>
      </c>
      <c r="P9" s="7">
        <v>0.21099999999999999</v>
      </c>
      <c r="Q9" t="s">
        <v>535</v>
      </c>
      <c r="S9" s="2">
        <f t="shared" si="6"/>
        <v>43514</v>
      </c>
      <c r="T9" t="s">
        <v>688</v>
      </c>
      <c r="U9">
        <v>63.5</v>
      </c>
      <c r="V9">
        <v>59</v>
      </c>
      <c r="W9">
        <f t="shared" si="12"/>
        <v>9973567.0592825003</v>
      </c>
      <c r="X9">
        <f t="shared" si="7"/>
        <v>24933.91764820625</v>
      </c>
      <c r="Y9">
        <f t="shared" si="10"/>
        <v>400</v>
      </c>
      <c r="Z9">
        <f t="shared" si="11"/>
        <v>-2290.0000000000036</v>
      </c>
      <c r="AA9" s="5" t="str">
        <f t="shared" si="8"/>
        <v/>
      </c>
      <c r="AB9" s="24" t="str">
        <f>IFERROR(AA9/MAX($J$3:AA9)-1,"")</f>
        <v/>
      </c>
      <c r="AG9" s="3">
        <v>43514</v>
      </c>
      <c r="AH9">
        <v>9968256.2467825003</v>
      </c>
      <c r="AI9" s="24">
        <f>AH9/MAX($AH$2:AH9)-1</f>
        <v>-3.1743753217500226E-3</v>
      </c>
      <c r="AJ9" s="27" t="str">
        <f t="shared" si="2"/>
        <v/>
      </c>
      <c r="AK9">
        <f t="shared" si="3"/>
        <v>1</v>
      </c>
      <c r="AL9" s="28" t="str">
        <f t="shared" si="9"/>
        <v/>
      </c>
      <c r="AM9" s="28">
        <f t="shared" si="4"/>
        <v>1384</v>
      </c>
      <c r="AN9" s="29" t="str">
        <f t="shared" ca="1" si="5"/>
        <v/>
      </c>
      <c r="AP9" t="s">
        <v>1005</v>
      </c>
      <c r="AQ9">
        <f ca="1">AQ6/-AQ7</f>
        <v>1.0266493151171177</v>
      </c>
      <c r="AV9" s="7"/>
      <c r="AW9" s="7"/>
    </row>
    <row r="10" spans="1:49" x14ac:dyDescent="0.45">
      <c r="A10" t="s">
        <v>688</v>
      </c>
      <c r="B10" t="s">
        <v>30</v>
      </c>
      <c r="C10" s="6">
        <v>43514.583333333336</v>
      </c>
      <c r="D10">
        <v>68.650000000000006</v>
      </c>
      <c r="E10" s="6">
        <v>43515.388888888891</v>
      </c>
      <c r="F10">
        <v>61.9</v>
      </c>
      <c r="G10" s="7">
        <v>-9.8299999999999998E-2</v>
      </c>
      <c r="H10">
        <v>-5859.36</v>
      </c>
      <c r="I10" s="7">
        <v>-0.1173</v>
      </c>
      <c r="J10">
        <v>727.37400000000002</v>
      </c>
      <c r="K10">
        <v>49934.23</v>
      </c>
      <c r="L10">
        <v>-19014.060000000001</v>
      </c>
      <c r="M10">
        <v>21</v>
      </c>
      <c r="N10">
        <v>-279.02</v>
      </c>
      <c r="O10" s="7">
        <v>-0.22070000000000001</v>
      </c>
      <c r="P10" s="7">
        <v>0.1202</v>
      </c>
      <c r="Q10" t="s">
        <v>535</v>
      </c>
      <c r="S10" s="2">
        <f t="shared" si="6"/>
        <v>43514</v>
      </c>
      <c r="T10" t="s">
        <v>688</v>
      </c>
      <c r="U10">
        <v>68.650000000000006</v>
      </c>
      <c r="V10">
        <v>61.9</v>
      </c>
      <c r="W10">
        <f t="shared" si="12"/>
        <v>9973567.0592825003</v>
      </c>
      <c r="X10">
        <f t="shared" si="7"/>
        <v>24933.91764820625</v>
      </c>
      <c r="Y10">
        <f t="shared" si="10"/>
        <v>375</v>
      </c>
      <c r="Z10">
        <f t="shared" si="11"/>
        <v>-3020.8125000000009</v>
      </c>
      <c r="AA10" s="5">
        <f t="shared" si="8"/>
        <v>9968256.2467825003</v>
      </c>
      <c r="AB10" s="24">
        <f>IFERROR(AA10/MAX($J$3:AA10)-1,"")</f>
        <v>-3.1743753217500226E-3</v>
      </c>
      <c r="AG10" s="3">
        <v>43515</v>
      </c>
      <c r="AH10">
        <v>9952976.296782501</v>
      </c>
      <c r="AI10" s="24">
        <f>AH10/MAX($AH$2:AH10)-1</f>
        <v>-4.7023703217499158E-3</v>
      </c>
      <c r="AJ10" s="27" t="str">
        <f t="shared" si="2"/>
        <v/>
      </c>
      <c r="AK10">
        <f t="shared" si="3"/>
        <v>1</v>
      </c>
      <c r="AL10" s="28" t="str">
        <f t="shared" si="9"/>
        <v/>
      </c>
      <c r="AM10" s="28">
        <f t="shared" si="4"/>
        <v>1384</v>
      </c>
      <c r="AN10" s="29" t="str">
        <f t="shared" ca="1" si="5"/>
        <v/>
      </c>
      <c r="AP10" s="7"/>
      <c r="AV10" s="7"/>
      <c r="AW10" s="7"/>
    </row>
    <row r="11" spans="1:49" x14ac:dyDescent="0.45">
      <c r="A11" t="s">
        <v>689</v>
      </c>
      <c r="B11" t="s">
        <v>30</v>
      </c>
      <c r="C11" s="6">
        <v>43515.53125</v>
      </c>
      <c r="D11">
        <v>69.2</v>
      </c>
      <c r="E11" s="6">
        <v>43516.385416666664</v>
      </c>
      <c r="F11">
        <v>26.5</v>
      </c>
      <c r="G11" s="7">
        <v>-0.61709999999999998</v>
      </c>
      <c r="H11">
        <v>-31402.11</v>
      </c>
      <c r="I11" s="7">
        <v>-0.63090000000000002</v>
      </c>
      <c r="J11">
        <v>719.29160000000002</v>
      </c>
      <c r="K11">
        <v>49774.97</v>
      </c>
      <c r="L11">
        <v>-76407.100000000006</v>
      </c>
      <c r="M11">
        <v>35</v>
      </c>
      <c r="N11">
        <v>-897.2</v>
      </c>
      <c r="O11" s="7">
        <v>-0.80349999999999999</v>
      </c>
      <c r="P11" s="7">
        <v>0.1207</v>
      </c>
      <c r="Q11" t="s">
        <v>535</v>
      </c>
      <c r="S11" s="2">
        <f t="shared" si="6"/>
        <v>43515</v>
      </c>
      <c r="T11" t="s">
        <v>689</v>
      </c>
      <c r="U11">
        <v>69.2</v>
      </c>
      <c r="V11">
        <v>26.5</v>
      </c>
      <c r="W11">
        <f t="shared" si="12"/>
        <v>9968256.2467825003</v>
      </c>
      <c r="X11">
        <f t="shared" si="7"/>
        <v>24920.640616956251</v>
      </c>
      <c r="Y11">
        <f t="shared" si="10"/>
        <v>350</v>
      </c>
      <c r="Z11">
        <f t="shared" si="11"/>
        <v>-15279.950000000004</v>
      </c>
      <c r="AA11" s="5">
        <f t="shared" si="8"/>
        <v>9952976.296782501</v>
      </c>
      <c r="AB11" s="24">
        <f>IFERROR(AA11/MAX($J$3:AA11)-1,"")</f>
        <v>-4.7023703217499158E-3</v>
      </c>
      <c r="AG11" s="3">
        <v>43516</v>
      </c>
      <c r="AH11">
        <v>9941752.3967825007</v>
      </c>
      <c r="AI11" s="24">
        <f>AH11/MAX($AH$2:AH11)-1</f>
        <v>-5.8247603217499444E-3</v>
      </c>
      <c r="AJ11" s="27" t="str">
        <f t="shared" si="2"/>
        <v/>
      </c>
      <c r="AK11">
        <f t="shared" si="3"/>
        <v>1</v>
      </c>
      <c r="AL11" s="28" t="str">
        <f t="shared" si="9"/>
        <v/>
      </c>
      <c r="AM11" s="28">
        <f t="shared" si="4"/>
        <v>1384</v>
      </c>
      <c r="AN11" s="29" t="str">
        <f t="shared" ca="1" si="5"/>
        <v/>
      </c>
      <c r="AP11" s="7"/>
      <c r="AV11" s="7"/>
      <c r="AW11" s="7"/>
    </row>
    <row r="12" spans="1:49" x14ac:dyDescent="0.45">
      <c r="A12" t="s">
        <v>689</v>
      </c>
      <c r="B12" t="s">
        <v>30</v>
      </c>
      <c r="C12" s="6">
        <v>43516.625</v>
      </c>
      <c r="D12">
        <v>45</v>
      </c>
      <c r="E12" s="6">
        <v>43517.388888888891</v>
      </c>
      <c r="F12">
        <v>52</v>
      </c>
      <c r="G12" s="7">
        <v>0.15559999999999999</v>
      </c>
      <c r="H12">
        <v>6687.26</v>
      </c>
      <c r="I12" s="7">
        <v>0.13400000000000001</v>
      </c>
      <c r="J12">
        <v>1108.998</v>
      </c>
      <c r="K12">
        <v>49904.93</v>
      </c>
      <c r="L12">
        <v>-12326.8</v>
      </c>
      <c r="M12">
        <v>9</v>
      </c>
      <c r="N12">
        <v>743.03</v>
      </c>
      <c r="O12" s="7">
        <v>-0.25440000000000002</v>
      </c>
      <c r="P12" s="7">
        <v>0.42109999999999997</v>
      </c>
      <c r="Q12" t="s">
        <v>535</v>
      </c>
      <c r="S12" s="2">
        <f t="shared" si="6"/>
        <v>43516</v>
      </c>
      <c r="T12" t="s">
        <v>689</v>
      </c>
      <c r="U12">
        <v>45</v>
      </c>
      <c r="V12">
        <v>52</v>
      </c>
      <c r="W12">
        <f t="shared" si="12"/>
        <v>9952976.296782501</v>
      </c>
      <c r="X12">
        <f t="shared" si="7"/>
        <v>24882.440741956252</v>
      </c>
      <c r="Y12">
        <f t="shared" si="10"/>
        <v>550</v>
      </c>
      <c r="Z12">
        <f t="shared" si="11"/>
        <v>3316.4999999999968</v>
      </c>
      <c r="AA12" s="5" t="str">
        <f t="shared" si="8"/>
        <v/>
      </c>
      <c r="AB12" s="24" t="str">
        <f>IFERROR(AA12/MAX($J$3:AA12)-1,"")</f>
        <v/>
      </c>
      <c r="AG12" s="3">
        <v>43517</v>
      </c>
      <c r="AH12">
        <v>9916797.4092824999</v>
      </c>
      <c r="AI12" s="24">
        <f>AH12/MAX($AH$2:AH12)-1</f>
        <v>-8.3202590717500469E-3</v>
      </c>
      <c r="AJ12" s="27" t="str">
        <f t="shared" si="2"/>
        <v/>
      </c>
      <c r="AK12">
        <f t="shared" si="3"/>
        <v>1</v>
      </c>
      <c r="AL12" s="28" t="str">
        <f t="shared" si="9"/>
        <v/>
      </c>
      <c r="AM12" s="28">
        <f t="shared" si="4"/>
        <v>1384</v>
      </c>
      <c r="AN12" s="29" t="str">
        <f t="shared" ca="1" si="5"/>
        <v/>
      </c>
      <c r="AP12" s="7"/>
      <c r="AV12" s="7"/>
      <c r="AW12" s="7"/>
    </row>
    <row r="13" spans="1:49" x14ac:dyDescent="0.45">
      <c r="A13" t="s">
        <v>690</v>
      </c>
      <c r="B13" t="s">
        <v>30</v>
      </c>
      <c r="C13" s="6">
        <v>43516.628472222219</v>
      </c>
      <c r="D13">
        <v>27.7</v>
      </c>
      <c r="E13" s="6">
        <v>43517.388888888891</v>
      </c>
      <c r="F13">
        <v>22</v>
      </c>
      <c r="G13" s="7">
        <v>-0.20580000000000001</v>
      </c>
      <c r="H13">
        <v>-11163.53</v>
      </c>
      <c r="I13" s="7">
        <v>-0.22370000000000001</v>
      </c>
      <c r="J13">
        <v>1801.442</v>
      </c>
      <c r="K13">
        <v>49899.94</v>
      </c>
      <c r="L13">
        <v>-23490.33</v>
      </c>
      <c r="M13">
        <v>8</v>
      </c>
      <c r="N13">
        <v>-1395.44</v>
      </c>
      <c r="O13" s="7">
        <v>-0.42780000000000001</v>
      </c>
      <c r="P13" s="7">
        <v>0.20219999999999999</v>
      </c>
      <c r="Q13" t="s">
        <v>535</v>
      </c>
      <c r="S13" s="2">
        <f t="shared" si="6"/>
        <v>43516</v>
      </c>
      <c r="T13" t="s">
        <v>690</v>
      </c>
      <c r="U13">
        <v>27.7</v>
      </c>
      <c r="V13">
        <v>22</v>
      </c>
      <c r="W13">
        <f t="shared" si="12"/>
        <v>9952976.296782501</v>
      </c>
      <c r="X13">
        <f t="shared" si="7"/>
        <v>24882.440741956252</v>
      </c>
      <c r="Y13">
        <f t="shared" si="10"/>
        <v>900</v>
      </c>
      <c r="Z13">
        <f t="shared" si="11"/>
        <v>-5577.2999999999993</v>
      </c>
      <c r="AA13" s="5" t="str">
        <f t="shared" si="8"/>
        <v/>
      </c>
      <c r="AB13" s="24" t="str">
        <f>IFERROR(AA13/MAX($J$3:AA13)-1,"")</f>
        <v/>
      </c>
      <c r="AG13" s="3">
        <v>43518</v>
      </c>
      <c r="AH13">
        <v>9916797.4092824999</v>
      </c>
      <c r="AI13" s="24">
        <f>AH13/MAX($AH$2:AH13)-1</f>
        <v>-8.3202590717500469E-3</v>
      </c>
      <c r="AJ13" s="27" t="str">
        <f t="shared" si="2"/>
        <v/>
      </c>
      <c r="AK13">
        <f t="shared" si="3"/>
        <v>1</v>
      </c>
      <c r="AL13" s="28" t="str">
        <f t="shared" si="9"/>
        <v/>
      </c>
      <c r="AM13" s="28">
        <f t="shared" si="4"/>
        <v>1384</v>
      </c>
      <c r="AN13" s="29" t="str">
        <f t="shared" ca="1" si="5"/>
        <v/>
      </c>
      <c r="AP13" s="7"/>
      <c r="AV13" s="7"/>
      <c r="AW13" s="7"/>
    </row>
    <row r="14" spans="1:49" x14ac:dyDescent="0.45">
      <c r="A14" t="s">
        <v>690</v>
      </c>
      <c r="B14" t="s">
        <v>30</v>
      </c>
      <c r="C14" s="6">
        <v>43516.628472222219</v>
      </c>
      <c r="D14">
        <v>27.7</v>
      </c>
      <c r="E14" s="6">
        <v>43517.385416666664</v>
      </c>
      <c r="F14">
        <v>18.2</v>
      </c>
      <c r="G14" s="7">
        <v>-0.34300000000000003</v>
      </c>
      <c r="H14">
        <v>-17839.18</v>
      </c>
      <c r="I14" s="7">
        <v>-0.35949999999999999</v>
      </c>
      <c r="J14">
        <v>1791.2619999999999</v>
      </c>
      <c r="K14">
        <v>49617.96</v>
      </c>
      <c r="L14">
        <v>-94246.28</v>
      </c>
      <c r="M14">
        <v>7</v>
      </c>
      <c r="N14">
        <v>-2548.4499999999998</v>
      </c>
      <c r="O14" s="7">
        <v>-0.34300000000000003</v>
      </c>
      <c r="P14" s="7">
        <v>0.20219999999999999</v>
      </c>
      <c r="Q14" t="s">
        <v>535</v>
      </c>
      <c r="S14" s="2">
        <f t="shared" si="6"/>
        <v>43516</v>
      </c>
      <c r="T14" t="s">
        <v>690</v>
      </c>
      <c r="U14">
        <v>27.7</v>
      </c>
      <c r="V14">
        <v>18.2</v>
      </c>
      <c r="W14">
        <f t="shared" si="12"/>
        <v>9952976.296782501</v>
      </c>
      <c r="X14">
        <f t="shared" si="7"/>
        <v>24882.440741956252</v>
      </c>
      <c r="Y14">
        <f t="shared" si="10"/>
        <v>900</v>
      </c>
      <c r="Z14">
        <f t="shared" si="11"/>
        <v>-8963.1</v>
      </c>
      <c r="AA14" s="5">
        <f t="shared" si="8"/>
        <v>9941752.3967825007</v>
      </c>
      <c r="AB14" s="24">
        <f>IFERROR(AA14/MAX($J$3:AA14)-1,"")</f>
        <v>-5.8247603217499444E-3</v>
      </c>
      <c r="AG14" s="3">
        <v>43519</v>
      </c>
      <c r="AH14">
        <v>9916797.4092824999</v>
      </c>
      <c r="AI14" s="24">
        <f>AH14/MAX($AH$2:AH14)-1</f>
        <v>-8.3202590717500469E-3</v>
      </c>
      <c r="AJ14" s="27" t="str">
        <f t="shared" si="2"/>
        <v/>
      </c>
      <c r="AK14">
        <f t="shared" si="3"/>
        <v>1</v>
      </c>
      <c r="AL14" s="28" t="str">
        <f t="shared" si="9"/>
        <v/>
      </c>
      <c r="AM14" s="28">
        <f t="shared" si="4"/>
        <v>1384</v>
      </c>
      <c r="AN14" s="29" t="str">
        <f t="shared" ca="1" si="5"/>
        <v/>
      </c>
      <c r="AP14" s="7"/>
      <c r="AV14" s="7"/>
      <c r="AW14" s="7"/>
    </row>
    <row r="15" spans="1:49" x14ac:dyDescent="0.45">
      <c r="A15" t="s">
        <v>691</v>
      </c>
      <c r="B15" t="s">
        <v>30</v>
      </c>
      <c r="C15" s="6">
        <v>43517.545138888891</v>
      </c>
      <c r="D15">
        <v>14.8</v>
      </c>
      <c r="E15" s="6">
        <v>43517.635416666664</v>
      </c>
      <c r="F15">
        <v>0.05</v>
      </c>
      <c r="G15" s="7">
        <v>-0.99660000000000004</v>
      </c>
      <c r="H15">
        <v>-49858.400000000001</v>
      </c>
      <c r="I15" s="7">
        <v>-1.0066999999999999</v>
      </c>
      <c r="J15">
        <v>3346.538</v>
      </c>
      <c r="K15">
        <v>49528.77</v>
      </c>
      <c r="L15">
        <v>-144104.68</v>
      </c>
      <c r="M15">
        <v>27</v>
      </c>
      <c r="N15">
        <v>-1846.61</v>
      </c>
      <c r="O15" s="7">
        <v>-0.99660000000000004</v>
      </c>
      <c r="P15" s="7">
        <v>0.30070000000000002</v>
      </c>
      <c r="Q15" t="s">
        <v>535</v>
      </c>
      <c r="S15" s="2">
        <f t="shared" si="6"/>
        <v>43517</v>
      </c>
      <c r="T15" t="s">
        <v>691</v>
      </c>
      <c r="U15">
        <v>14.8</v>
      </c>
      <c r="V15">
        <v>0.05</v>
      </c>
      <c r="W15">
        <f t="shared" si="12"/>
        <v>9941752.3967825007</v>
      </c>
      <c r="X15">
        <f t="shared" si="7"/>
        <v>24854.380991956252</v>
      </c>
      <c r="Y15">
        <f t="shared" si="10"/>
        <v>1675</v>
      </c>
      <c r="Z15">
        <f t="shared" si="11"/>
        <v>-24954.987499999999</v>
      </c>
      <c r="AA15" s="5">
        <f t="shared" si="8"/>
        <v>9916797.4092824999</v>
      </c>
      <c r="AB15" s="24">
        <f>IFERROR(AA15/MAX($J$3:AA15)-1,"")</f>
        <v>-8.3202590717500469E-3</v>
      </c>
      <c r="AG15" s="3">
        <v>43520</v>
      </c>
      <c r="AH15">
        <v>9916797.4092824999</v>
      </c>
      <c r="AI15" s="24">
        <f>AH15/MAX($AH$2:AH15)-1</f>
        <v>-8.3202590717500469E-3</v>
      </c>
      <c r="AJ15" s="27" t="str">
        <f t="shared" si="2"/>
        <v/>
      </c>
      <c r="AK15">
        <f t="shared" si="3"/>
        <v>1</v>
      </c>
      <c r="AL15" s="28" t="str">
        <f t="shared" si="9"/>
        <v/>
      </c>
      <c r="AM15" s="28">
        <f t="shared" si="4"/>
        <v>1384</v>
      </c>
      <c r="AN15" s="29" t="str">
        <f t="shared" ca="1" si="5"/>
        <v/>
      </c>
      <c r="AP15" s="7"/>
      <c r="AV15" s="7"/>
      <c r="AW15" s="7"/>
    </row>
    <row r="16" spans="1:49" x14ac:dyDescent="0.45">
      <c r="A16" t="s">
        <v>692</v>
      </c>
      <c r="B16" t="s">
        <v>30</v>
      </c>
      <c r="C16" s="6">
        <v>43521.625</v>
      </c>
      <c r="D16">
        <v>67.599999999999994</v>
      </c>
      <c r="E16" s="6">
        <v>43522.385416666664</v>
      </c>
      <c r="F16">
        <v>48.6</v>
      </c>
      <c r="G16" s="7">
        <v>-0.28110000000000002</v>
      </c>
      <c r="H16">
        <v>-14697.82</v>
      </c>
      <c r="I16" s="7">
        <v>-0.29830000000000001</v>
      </c>
      <c r="J16">
        <v>728.98630000000003</v>
      </c>
      <c r="K16">
        <v>49279.48</v>
      </c>
      <c r="L16">
        <v>-158802.5</v>
      </c>
      <c r="M16">
        <v>8</v>
      </c>
      <c r="N16">
        <v>-1837.23</v>
      </c>
      <c r="O16" s="7">
        <v>-0.54290000000000005</v>
      </c>
      <c r="P16" s="7">
        <v>0.14940000000000001</v>
      </c>
      <c r="Q16" t="s">
        <v>535</v>
      </c>
      <c r="S16" s="2">
        <f t="shared" si="6"/>
        <v>43521</v>
      </c>
      <c r="T16" t="s">
        <v>692</v>
      </c>
      <c r="U16">
        <v>67.599999999999994</v>
      </c>
      <c r="V16">
        <v>48.6</v>
      </c>
      <c r="W16">
        <f t="shared" si="12"/>
        <v>9916797.4092824999</v>
      </c>
      <c r="X16">
        <f t="shared" si="7"/>
        <v>24791.993523206249</v>
      </c>
      <c r="Y16">
        <f t="shared" si="10"/>
        <v>375</v>
      </c>
      <c r="Z16">
        <f t="shared" si="11"/>
        <v>-7560.7499999999973</v>
      </c>
      <c r="AA16" s="5" t="str">
        <f t="shared" si="8"/>
        <v/>
      </c>
      <c r="AB16" s="24" t="str">
        <f>IFERROR(AA16/MAX($J$3:AA16)-1,"")</f>
        <v/>
      </c>
      <c r="AG16" s="3">
        <v>43521</v>
      </c>
      <c r="AH16">
        <v>9899840.1842825003</v>
      </c>
      <c r="AI16" s="24">
        <f>AH16/MAX($AH$2:AH16)-1</f>
        <v>-1.0015981571749988E-2</v>
      </c>
      <c r="AJ16" s="27" t="str">
        <f t="shared" si="2"/>
        <v/>
      </c>
      <c r="AK16">
        <f t="shared" si="3"/>
        <v>1</v>
      </c>
      <c r="AL16" s="28" t="str">
        <f t="shared" si="9"/>
        <v/>
      </c>
      <c r="AM16" s="28">
        <f t="shared" si="4"/>
        <v>1384</v>
      </c>
      <c r="AN16" s="29" t="str">
        <f t="shared" ca="1" si="5"/>
        <v/>
      </c>
      <c r="AP16" s="7"/>
      <c r="AV16" s="7"/>
      <c r="AW16" s="7"/>
    </row>
    <row r="17" spans="1:49" x14ac:dyDescent="0.45">
      <c r="A17" t="s">
        <v>693</v>
      </c>
      <c r="B17" t="s">
        <v>30</v>
      </c>
      <c r="C17" s="6">
        <v>43521.628472222219</v>
      </c>
      <c r="D17">
        <v>44.9</v>
      </c>
      <c r="E17" s="6">
        <v>43522.385416666664</v>
      </c>
      <c r="F17">
        <v>28.55</v>
      </c>
      <c r="G17" s="7">
        <v>-0.36409999999999998</v>
      </c>
      <c r="H17">
        <v>-18749.02</v>
      </c>
      <c r="I17" s="7">
        <v>-0.3805</v>
      </c>
      <c r="J17">
        <v>1097.4290000000001</v>
      </c>
      <c r="K17">
        <v>49274.55</v>
      </c>
      <c r="L17">
        <v>-177551.52</v>
      </c>
      <c r="M17">
        <v>7</v>
      </c>
      <c r="N17">
        <v>-2678.43</v>
      </c>
      <c r="O17" s="7">
        <v>-0.47770000000000001</v>
      </c>
      <c r="P17" s="7">
        <v>9.0200000000000002E-2</v>
      </c>
      <c r="Q17" t="s">
        <v>535</v>
      </c>
      <c r="S17" s="2">
        <f t="shared" si="6"/>
        <v>43521</v>
      </c>
      <c r="T17" t="s">
        <v>693</v>
      </c>
      <c r="U17">
        <v>44.9</v>
      </c>
      <c r="V17">
        <v>28.55</v>
      </c>
      <c r="W17">
        <f t="shared" si="12"/>
        <v>9916797.4092824999</v>
      </c>
      <c r="X17">
        <f t="shared" si="7"/>
        <v>24791.993523206249</v>
      </c>
      <c r="Y17">
        <f t="shared" si="10"/>
        <v>550</v>
      </c>
      <c r="Z17">
        <f t="shared" si="11"/>
        <v>-9396.4749999999967</v>
      </c>
      <c r="AA17" s="5">
        <f t="shared" si="8"/>
        <v>9899840.1842825003</v>
      </c>
      <c r="AB17" s="24">
        <f>IFERROR(AA17/MAX($J$3:AA17)-1,"")</f>
        <v>-1.0015981571749988E-2</v>
      </c>
      <c r="AG17" s="3">
        <v>43522</v>
      </c>
      <c r="AH17">
        <v>9856787.8092825003</v>
      </c>
      <c r="AI17" s="24">
        <f>AH17/MAX($AH$2:AH17)-1</f>
        <v>-1.4321219071749991E-2</v>
      </c>
      <c r="AJ17" s="27" t="str">
        <f t="shared" si="2"/>
        <v/>
      </c>
      <c r="AK17">
        <f t="shared" si="3"/>
        <v>1</v>
      </c>
      <c r="AL17" s="28" t="str">
        <f t="shared" si="9"/>
        <v/>
      </c>
      <c r="AM17" s="28">
        <f t="shared" si="4"/>
        <v>1384</v>
      </c>
      <c r="AN17" s="29" t="str">
        <f t="shared" ca="1" si="5"/>
        <v/>
      </c>
      <c r="AP17" s="7"/>
      <c r="AV17" s="7"/>
      <c r="AW17" s="7"/>
    </row>
    <row r="18" spans="1:49" x14ac:dyDescent="0.45">
      <c r="A18" t="s">
        <v>694</v>
      </c>
      <c r="B18" t="s">
        <v>30</v>
      </c>
      <c r="C18" s="6">
        <v>43522.416666666664</v>
      </c>
      <c r="D18">
        <v>87.15</v>
      </c>
      <c r="E18" s="6">
        <v>43523.385416666664</v>
      </c>
      <c r="F18">
        <v>10.25</v>
      </c>
      <c r="G18" s="7">
        <v>-0.88239999999999996</v>
      </c>
      <c r="H18">
        <v>-43884.87</v>
      </c>
      <c r="I18" s="7">
        <v>-0.89359999999999995</v>
      </c>
      <c r="J18">
        <v>563.53689999999995</v>
      </c>
      <c r="K18">
        <v>49112.24</v>
      </c>
      <c r="L18">
        <v>-221436.4</v>
      </c>
      <c r="M18">
        <v>68</v>
      </c>
      <c r="N18">
        <v>-645.37</v>
      </c>
      <c r="O18" s="7">
        <v>-0.88239999999999996</v>
      </c>
      <c r="P18" s="7">
        <v>3.27E-2</v>
      </c>
      <c r="Q18" t="s">
        <v>535</v>
      </c>
      <c r="S18" s="2">
        <f t="shared" si="6"/>
        <v>43522</v>
      </c>
      <c r="T18" t="s">
        <v>694</v>
      </c>
      <c r="U18">
        <v>87.15</v>
      </c>
      <c r="V18">
        <v>10.25</v>
      </c>
      <c r="W18">
        <f t="shared" si="12"/>
        <v>9899840.1842825003</v>
      </c>
      <c r="X18">
        <f t="shared" si="7"/>
        <v>24749.60046070625</v>
      </c>
      <c r="Y18">
        <f t="shared" si="10"/>
        <v>275</v>
      </c>
      <c r="Z18">
        <f t="shared" si="11"/>
        <v>-21415.350000000002</v>
      </c>
      <c r="AA18" s="5" t="str">
        <f t="shared" si="8"/>
        <v/>
      </c>
      <c r="AB18" s="24" t="str">
        <f>IFERROR(AA18/MAX($J$3:AA18)-1,"")</f>
        <v/>
      </c>
      <c r="AG18" s="3">
        <v>43523</v>
      </c>
      <c r="AH18">
        <v>9774086.1967824996</v>
      </c>
      <c r="AI18" s="24">
        <f>AH18/MAX($AH$2:AH18)-1</f>
        <v>-2.259138032175001E-2</v>
      </c>
      <c r="AJ18" s="27" t="str">
        <f t="shared" si="2"/>
        <v/>
      </c>
      <c r="AK18">
        <f t="shared" si="3"/>
        <v>1</v>
      </c>
      <c r="AL18" s="28" t="str">
        <f t="shared" si="9"/>
        <v/>
      </c>
      <c r="AM18" s="28">
        <f t="shared" si="4"/>
        <v>1384</v>
      </c>
      <c r="AN18" s="29" t="str">
        <f t="shared" ca="1" si="5"/>
        <v/>
      </c>
      <c r="AP18" s="7"/>
      <c r="AV18" s="7"/>
      <c r="AW18" s="7"/>
    </row>
    <row r="19" spans="1:49" x14ac:dyDescent="0.45">
      <c r="A19" t="s">
        <v>686</v>
      </c>
      <c r="B19" t="s">
        <v>30</v>
      </c>
      <c r="C19" s="6">
        <v>43522.4375</v>
      </c>
      <c r="D19">
        <v>78.95</v>
      </c>
      <c r="E19" s="6">
        <v>43523.385416666664</v>
      </c>
      <c r="F19">
        <v>17.350000000000001</v>
      </c>
      <c r="G19" s="7">
        <v>-0.7802</v>
      </c>
      <c r="H19">
        <v>-38857.61</v>
      </c>
      <c r="I19" s="7">
        <v>-0.79239999999999999</v>
      </c>
      <c r="J19">
        <v>621.09559999999999</v>
      </c>
      <c r="K19">
        <v>49035.5</v>
      </c>
      <c r="L19">
        <v>-260294</v>
      </c>
      <c r="M19">
        <v>62</v>
      </c>
      <c r="N19">
        <v>-626.74</v>
      </c>
      <c r="O19" s="7">
        <v>-0.7802</v>
      </c>
      <c r="P19" s="7">
        <v>7.4700000000000003E-2</v>
      </c>
      <c r="Q19" t="s">
        <v>535</v>
      </c>
      <c r="S19" s="2">
        <f t="shared" si="6"/>
        <v>43522</v>
      </c>
      <c r="T19" t="s">
        <v>686</v>
      </c>
      <c r="U19">
        <v>78.95</v>
      </c>
      <c r="V19">
        <v>17.350000000000001</v>
      </c>
      <c r="W19">
        <f t="shared" si="12"/>
        <v>9899840.1842825003</v>
      </c>
      <c r="X19">
        <f t="shared" si="7"/>
        <v>24749.60046070625</v>
      </c>
      <c r="Y19">
        <f t="shared" si="10"/>
        <v>325</v>
      </c>
      <c r="Z19">
        <f t="shared" si="11"/>
        <v>-20332.975000000002</v>
      </c>
      <c r="AA19" s="5" t="str">
        <f t="shared" si="8"/>
        <v/>
      </c>
      <c r="AB19" s="24" t="str">
        <f>IFERROR(AA19/MAX($J$3:AA19)-1,"")</f>
        <v/>
      </c>
      <c r="AG19" s="3">
        <v>43524</v>
      </c>
      <c r="AH19">
        <v>9774086.1967824996</v>
      </c>
      <c r="AI19" s="24">
        <f>AH19/MAX($AH$2:AH19)-1</f>
        <v>-2.259138032175001E-2</v>
      </c>
      <c r="AJ19" s="27" t="str">
        <f t="shared" si="2"/>
        <v/>
      </c>
      <c r="AK19">
        <f t="shared" si="3"/>
        <v>1</v>
      </c>
      <c r="AL19" s="28" t="str">
        <f t="shared" si="9"/>
        <v/>
      </c>
      <c r="AM19" s="28">
        <f t="shared" si="4"/>
        <v>1384</v>
      </c>
      <c r="AN19" s="29" t="str">
        <f t="shared" ca="1" si="5"/>
        <v/>
      </c>
      <c r="AP19" s="7"/>
      <c r="AV19" s="7"/>
      <c r="AW19" s="7"/>
    </row>
    <row r="20" spans="1:49" x14ac:dyDescent="0.45">
      <c r="A20" t="s">
        <v>693</v>
      </c>
      <c r="B20" t="s">
        <v>30</v>
      </c>
      <c r="C20" s="6">
        <v>43522.604166666664</v>
      </c>
      <c r="D20">
        <v>44.3</v>
      </c>
      <c r="E20" s="6">
        <v>43523.388888888891</v>
      </c>
      <c r="F20">
        <v>42.8</v>
      </c>
      <c r="G20" s="7">
        <v>-3.39E-2</v>
      </c>
      <c r="H20">
        <v>-2669.79</v>
      </c>
      <c r="I20" s="7">
        <v>-5.3499999999999999E-2</v>
      </c>
      <c r="J20">
        <v>1126.0170000000001</v>
      </c>
      <c r="K20">
        <v>49882.55</v>
      </c>
      <c r="L20">
        <v>-26160.12</v>
      </c>
      <c r="M20">
        <v>15</v>
      </c>
      <c r="N20">
        <v>-177.99</v>
      </c>
      <c r="O20" s="7">
        <v>-0.4955</v>
      </c>
      <c r="P20" s="7">
        <v>0.12870000000000001</v>
      </c>
      <c r="Q20" t="s">
        <v>535</v>
      </c>
      <c r="S20" s="2">
        <f t="shared" si="6"/>
        <v>43522</v>
      </c>
      <c r="T20" t="s">
        <v>693</v>
      </c>
      <c r="U20">
        <v>44.3</v>
      </c>
      <c r="V20">
        <v>42.8</v>
      </c>
      <c r="W20">
        <f t="shared" si="12"/>
        <v>9899840.1842825003</v>
      </c>
      <c r="X20">
        <f t="shared" si="7"/>
        <v>24749.60046070625</v>
      </c>
      <c r="Y20">
        <f t="shared" si="10"/>
        <v>550</v>
      </c>
      <c r="Z20">
        <f t="shared" si="11"/>
        <v>-1304.0499999999972</v>
      </c>
      <c r="AA20" s="5">
        <f t="shared" si="8"/>
        <v>9856787.8092825003</v>
      </c>
      <c r="AB20" s="24">
        <f>IFERROR(AA20/MAX($J$3:AA20)-1,"")</f>
        <v>-1.4321219071749991E-2</v>
      </c>
      <c r="AG20" s="3">
        <v>43525</v>
      </c>
      <c r="AH20">
        <v>9774086.1967824996</v>
      </c>
      <c r="AI20" s="24">
        <f>AH20/MAX($AH$2:AH20)-1</f>
        <v>-2.259138032175001E-2</v>
      </c>
      <c r="AJ20" s="27" t="str">
        <f t="shared" si="2"/>
        <v/>
      </c>
      <c r="AK20">
        <f t="shared" si="3"/>
        <v>1</v>
      </c>
      <c r="AL20" s="28" t="str">
        <f t="shared" si="9"/>
        <v/>
      </c>
      <c r="AM20" s="28">
        <f t="shared" si="4"/>
        <v>1384</v>
      </c>
      <c r="AN20" s="29" t="str">
        <f t="shared" ca="1" si="5"/>
        <v/>
      </c>
      <c r="AP20" s="7"/>
      <c r="AV20" s="7"/>
      <c r="AW20" s="7"/>
    </row>
    <row r="21" spans="1:49" x14ac:dyDescent="0.45">
      <c r="A21" t="s">
        <v>693</v>
      </c>
      <c r="B21" t="s">
        <v>30</v>
      </c>
      <c r="C21" s="6">
        <v>43523.416666666664</v>
      </c>
      <c r="D21">
        <v>53.2</v>
      </c>
      <c r="E21" s="6">
        <v>43524.385416666664</v>
      </c>
      <c r="F21">
        <v>12.75</v>
      </c>
      <c r="G21" s="7">
        <v>-0.76029999999999998</v>
      </c>
      <c r="H21">
        <v>-37631.06</v>
      </c>
      <c r="I21" s="7">
        <v>-0.77270000000000005</v>
      </c>
      <c r="J21">
        <v>915.38589999999999</v>
      </c>
      <c r="K21">
        <v>48698.53</v>
      </c>
      <c r="L21">
        <v>-297925.06</v>
      </c>
      <c r="M21">
        <v>68</v>
      </c>
      <c r="N21">
        <v>-553.4</v>
      </c>
      <c r="O21" s="7">
        <v>-0.80449999999999999</v>
      </c>
      <c r="P21" s="7">
        <v>0.28949999999999998</v>
      </c>
      <c r="Q21" t="s">
        <v>535</v>
      </c>
      <c r="S21" s="2">
        <f t="shared" si="6"/>
        <v>43523</v>
      </c>
      <c r="T21" t="s">
        <v>693</v>
      </c>
      <c r="U21">
        <v>53.2</v>
      </c>
      <c r="V21">
        <v>12.75</v>
      </c>
      <c r="W21">
        <f t="shared" si="12"/>
        <v>9856787.8092825003</v>
      </c>
      <c r="X21">
        <f t="shared" si="7"/>
        <v>24641.969523206251</v>
      </c>
      <c r="Y21">
        <f t="shared" si="10"/>
        <v>475</v>
      </c>
      <c r="Z21">
        <f t="shared" si="11"/>
        <v>-19527.012500000001</v>
      </c>
      <c r="AA21" s="5" t="str">
        <f t="shared" si="8"/>
        <v/>
      </c>
      <c r="AB21" s="24" t="str">
        <f>IFERROR(AA21/MAX($J$3:AA21)-1,"")</f>
        <v/>
      </c>
      <c r="AG21" s="3">
        <v>43526</v>
      </c>
      <c r="AH21">
        <v>9774086.1967824996</v>
      </c>
      <c r="AI21" s="24">
        <f>AH21/MAX($AH$2:AH21)-1</f>
        <v>-2.259138032175001E-2</v>
      </c>
      <c r="AJ21" s="27" t="str">
        <f t="shared" si="2"/>
        <v/>
      </c>
      <c r="AK21">
        <f t="shared" si="3"/>
        <v>1</v>
      </c>
      <c r="AL21" s="28" t="str">
        <f t="shared" si="9"/>
        <v/>
      </c>
      <c r="AM21" s="28">
        <f t="shared" si="4"/>
        <v>1384</v>
      </c>
      <c r="AN21" s="29" t="str">
        <f t="shared" ca="1" si="5"/>
        <v/>
      </c>
      <c r="AP21" s="7"/>
      <c r="AV21" s="7"/>
      <c r="AW21" s="7"/>
    </row>
    <row r="22" spans="1:49" x14ac:dyDescent="0.45">
      <c r="A22" t="s">
        <v>695</v>
      </c>
      <c r="B22" t="s">
        <v>30</v>
      </c>
      <c r="C22" s="6">
        <v>43523.440972222219</v>
      </c>
      <c r="D22">
        <v>31</v>
      </c>
      <c r="E22" s="6">
        <v>43524.385416666664</v>
      </c>
      <c r="F22">
        <v>3.2</v>
      </c>
      <c r="G22" s="7">
        <v>-0.89680000000000004</v>
      </c>
      <c r="H22">
        <v>-44209.77</v>
      </c>
      <c r="I22" s="7">
        <v>-0.90780000000000005</v>
      </c>
      <c r="J22">
        <v>1570.953</v>
      </c>
      <c r="K22">
        <v>48699.55</v>
      </c>
      <c r="L22">
        <v>-342134.82</v>
      </c>
      <c r="M22">
        <v>61</v>
      </c>
      <c r="N22">
        <v>-724.75</v>
      </c>
      <c r="O22" s="7">
        <v>-0.89680000000000004</v>
      </c>
      <c r="P22" s="7">
        <v>0.28549999999999998</v>
      </c>
      <c r="Q22" t="s">
        <v>535</v>
      </c>
      <c r="S22" s="2">
        <f t="shared" si="6"/>
        <v>43523</v>
      </c>
      <c r="T22" t="s">
        <v>695</v>
      </c>
      <c r="U22">
        <v>31</v>
      </c>
      <c r="V22">
        <v>3.2</v>
      </c>
      <c r="W22">
        <f t="shared" si="12"/>
        <v>9856787.8092825003</v>
      </c>
      <c r="X22">
        <f t="shared" si="7"/>
        <v>24641.969523206251</v>
      </c>
      <c r="Y22">
        <f t="shared" si="10"/>
        <v>800</v>
      </c>
      <c r="Z22">
        <f t="shared" si="11"/>
        <v>-22513.599999999999</v>
      </c>
      <c r="AA22" s="5" t="str">
        <f t="shared" si="8"/>
        <v/>
      </c>
      <c r="AB22" s="24" t="str">
        <f>IFERROR(AA22/MAX($J$3:AA22)-1,"")</f>
        <v/>
      </c>
      <c r="AG22" s="3">
        <v>43527</v>
      </c>
      <c r="AH22">
        <v>9774086.1967824996</v>
      </c>
      <c r="AI22" s="24">
        <f>AH22/MAX($AH$2:AH22)-1</f>
        <v>-2.259138032175001E-2</v>
      </c>
      <c r="AJ22" s="27" t="str">
        <f t="shared" si="2"/>
        <v/>
      </c>
      <c r="AK22">
        <f t="shared" si="3"/>
        <v>1</v>
      </c>
      <c r="AL22" s="28" t="str">
        <f t="shared" si="9"/>
        <v/>
      </c>
      <c r="AM22" s="28">
        <f t="shared" si="4"/>
        <v>1384</v>
      </c>
      <c r="AN22" s="29" t="str">
        <f t="shared" ca="1" si="5"/>
        <v/>
      </c>
      <c r="AP22" s="7"/>
      <c r="AV22" s="7"/>
      <c r="AW22" s="7"/>
    </row>
    <row r="23" spans="1:49" x14ac:dyDescent="0.45">
      <c r="A23" t="s">
        <v>686</v>
      </c>
      <c r="B23" t="s">
        <v>30</v>
      </c>
      <c r="C23" s="6">
        <v>43523.520833333336</v>
      </c>
      <c r="D23">
        <v>80.25</v>
      </c>
      <c r="E23" s="6">
        <v>43524.388888888891</v>
      </c>
      <c r="F23">
        <v>17.350000000000001</v>
      </c>
      <c r="G23" s="7">
        <v>-0.78380000000000005</v>
      </c>
      <c r="H23">
        <v>-39694.019999999997</v>
      </c>
      <c r="I23" s="7">
        <v>-0.79600000000000004</v>
      </c>
      <c r="J23">
        <v>621.423</v>
      </c>
      <c r="K23">
        <v>49869.2</v>
      </c>
      <c r="L23">
        <v>-65854.14</v>
      </c>
      <c r="M23">
        <v>39</v>
      </c>
      <c r="N23">
        <v>-1017.8</v>
      </c>
      <c r="O23" s="7">
        <v>-0.7994</v>
      </c>
      <c r="P23" s="7">
        <v>0.1215</v>
      </c>
      <c r="Q23" t="s">
        <v>535</v>
      </c>
      <c r="S23" s="2">
        <f t="shared" si="6"/>
        <v>43523</v>
      </c>
      <c r="T23" t="s">
        <v>686</v>
      </c>
      <c r="U23">
        <v>80.25</v>
      </c>
      <c r="V23">
        <v>17.350000000000001</v>
      </c>
      <c r="W23">
        <f t="shared" si="12"/>
        <v>9856787.8092825003</v>
      </c>
      <c r="X23">
        <f t="shared" si="7"/>
        <v>24641.969523206251</v>
      </c>
      <c r="Y23">
        <f t="shared" si="10"/>
        <v>300</v>
      </c>
      <c r="Z23">
        <f t="shared" si="11"/>
        <v>-19162.799999999996</v>
      </c>
      <c r="AA23" s="5" t="str">
        <f t="shared" si="8"/>
        <v/>
      </c>
      <c r="AB23" s="24" t="str">
        <f>IFERROR(AA23/MAX($J$3:AA23)-1,"")</f>
        <v/>
      </c>
      <c r="AG23" s="3">
        <v>43528</v>
      </c>
      <c r="AH23">
        <v>9774086.1967824996</v>
      </c>
      <c r="AI23" s="24">
        <f>AH23/MAX($AH$2:AH23)-1</f>
        <v>-2.259138032175001E-2</v>
      </c>
      <c r="AJ23" s="27" t="str">
        <f t="shared" si="2"/>
        <v/>
      </c>
      <c r="AK23">
        <f t="shared" si="3"/>
        <v>1</v>
      </c>
      <c r="AL23" s="28" t="str">
        <f t="shared" si="9"/>
        <v/>
      </c>
      <c r="AM23" s="28">
        <f t="shared" si="4"/>
        <v>1384</v>
      </c>
      <c r="AN23" s="29" t="str">
        <f t="shared" ca="1" si="5"/>
        <v/>
      </c>
      <c r="AP23" s="7"/>
      <c r="AV23" s="7"/>
      <c r="AW23" s="7"/>
    </row>
    <row r="24" spans="1:49" x14ac:dyDescent="0.45">
      <c r="A24" t="s">
        <v>694</v>
      </c>
      <c r="B24" t="s">
        <v>30</v>
      </c>
      <c r="C24" s="6">
        <v>43523.555555555555</v>
      </c>
      <c r="D24">
        <v>61.3</v>
      </c>
      <c r="E24" s="6">
        <v>43524.388888888891</v>
      </c>
      <c r="F24">
        <v>8.25</v>
      </c>
      <c r="G24" s="7">
        <v>-0.86539999999999995</v>
      </c>
      <c r="H24">
        <v>-43691.53</v>
      </c>
      <c r="I24" s="7">
        <v>-0.87680000000000002</v>
      </c>
      <c r="J24">
        <v>812.93370000000004</v>
      </c>
      <c r="K24">
        <v>49832.84</v>
      </c>
      <c r="L24">
        <v>-109545.67</v>
      </c>
      <c r="M24">
        <v>29</v>
      </c>
      <c r="N24">
        <v>-1506.6</v>
      </c>
      <c r="O24" s="7">
        <v>-0.88580000000000003</v>
      </c>
      <c r="P24" s="7">
        <v>0.12889999999999999</v>
      </c>
      <c r="Q24" t="s">
        <v>535</v>
      </c>
      <c r="S24" s="2">
        <f t="shared" si="6"/>
        <v>43523</v>
      </c>
      <c r="T24" t="s">
        <v>694</v>
      </c>
      <c r="U24">
        <v>61.3</v>
      </c>
      <c r="V24">
        <v>8.25</v>
      </c>
      <c r="W24">
        <f t="shared" si="12"/>
        <v>9856787.8092825003</v>
      </c>
      <c r="X24">
        <f t="shared" si="7"/>
        <v>24641.969523206251</v>
      </c>
      <c r="Y24">
        <f t="shared" si="10"/>
        <v>400</v>
      </c>
      <c r="Z24">
        <f t="shared" si="11"/>
        <v>-21498.199999999997</v>
      </c>
      <c r="AA24" s="5">
        <f t="shared" si="8"/>
        <v>9774086.1967824996</v>
      </c>
      <c r="AB24" s="24">
        <f>IFERROR(AA24/MAX($J$3:AA24)-1,"")</f>
        <v>-2.259138032175001E-2</v>
      </c>
      <c r="AG24" s="3">
        <v>43529</v>
      </c>
      <c r="AH24">
        <v>9858944.4092824999</v>
      </c>
      <c r="AI24" s="24">
        <f>AH24/MAX($AH$2:AH24)-1</f>
        <v>-1.410555907175004E-2</v>
      </c>
      <c r="AJ24" s="27" t="str">
        <f t="shared" si="2"/>
        <v/>
      </c>
      <c r="AK24">
        <f t="shared" si="3"/>
        <v>1</v>
      </c>
      <c r="AL24" s="28" t="str">
        <f t="shared" si="9"/>
        <v/>
      </c>
      <c r="AM24" s="28">
        <f t="shared" si="4"/>
        <v>1384</v>
      </c>
      <c r="AN24" s="29" t="str">
        <f t="shared" ca="1" si="5"/>
        <v/>
      </c>
      <c r="AP24" s="7"/>
      <c r="AV24" s="7"/>
      <c r="AW24" s="7"/>
    </row>
    <row r="25" spans="1:49" x14ac:dyDescent="0.45">
      <c r="A25" t="s">
        <v>693</v>
      </c>
      <c r="B25" t="s">
        <v>30</v>
      </c>
      <c r="C25" s="6">
        <v>43529.520833333336</v>
      </c>
      <c r="D25">
        <v>54.05</v>
      </c>
      <c r="E25" s="6">
        <v>43530.388888888891</v>
      </c>
      <c r="F25">
        <v>129</v>
      </c>
      <c r="G25" s="7">
        <v>1.3867</v>
      </c>
      <c r="H25">
        <v>66899.64</v>
      </c>
      <c r="I25" s="7">
        <v>1.3528</v>
      </c>
      <c r="J25">
        <v>914.9357</v>
      </c>
      <c r="K25">
        <v>49452.27</v>
      </c>
      <c r="L25">
        <v>-42646.03</v>
      </c>
      <c r="M25">
        <v>39</v>
      </c>
      <c r="N25">
        <v>1715.38</v>
      </c>
      <c r="O25" s="7">
        <v>-2.1299999999999999E-2</v>
      </c>
      <c r="P25" s="7">
        <v>1.5429999999999999</v>
      </c>
      <c r="Q25" t="s">
        <v>535</v>
      </c>
      <c r="S25" s="2">
        <f t="shared" si="6"/>
        <v>43529</v>
      </c>
      <c r="T25" t="s">
        <v>693</v>
      </c>
      <c r="U25">
        <v>54.05</v>
      </c>
      <c r="V25">
        <v>129</v>
      </c>
      <c r="W25">
        <f t="shared" si="12"/>
        <v>9774086.1967824996</v>
      </c>
      <c r="X25">
        <f t="shared" si="7"/>
        <v>24435.215491956249</v>
      </c>
      <c r="Y25">
        <f t="shared" si="10"/>
        <v>450</v>
      </c>
      <c r="Z25">
        <f t="shared" si="11"/>
        <v>32903.774999999994</v>
      </c>
      <c r="AA25" s="5" t="str">
        <f t="shared" si="8"/>
        <v/>
      </c>
      <c r="AB25" s="24" t="str">
        <f>IFERROR(AA25/MAX($J$3:AA25)-1,"")</f>
        <v/>
      </c>
      <c r="AG25" s="3">
        <v>43530</v>
      </c>
      <c r="AH25">
        <v>9858944.4092824999</v>
      </c>
      <c r="AI25" s="24">
        <f>AH25/MAX($AH$2:AH25)-1</f>
        <v>-1.410555907175004E-2</v>
      </c>
      <c r="AJ25" s="27" t="str">
        <f t="shared" si="2"/>
        <v/>
      </c>
      <c r="AK25">
        <f t="shared" si="3"/>
        <v>1</v>
      </c>
      <c r="AL25" s="28" t="str">
        <f t="shared" si="9"/>
        <v/>
      </c>
      <c r="AM25" s="28">
        <f t="shared" si="4"/>
        <v>1384</v>
      </c>
      <c r="AN25" s="29" t="str">
        <f t="shared" ca="1" si="5"/>
        <v/>
      </c>
      <c r="AP25" s="7"/>
      <c r="AV25" s="7"/>
      <c r="AW25" s="7"/>
    </row>
    <row r="26" spans="1:49" x14ac:dyDescent="0.45">
      <c r="A26" t="s">
        <v>695</v>
      </c>
      <c r="B26" t="s">
        <v>30</v>
      </c>
      <c r="C26" s="6">
        <v>43529.555555555555</v>
      </c>
      <c r="D26">
        <v>38.6</v>
      </c>
      <c r="E26" s="6">
        <v>43530.388888888891</v>
      </c>
      <c r="F26">
        <v>87.35</v>
      </c>
      <c r="G26" s="7">
        <v>1.2629999999999999</v>
      </c>
      <c r="H26">
        <v>60858.239999999998</v>
      </c>
      <c r="I26" s="7">
        <v>1.2302999999999999</v>
      </c>
      <c r="J26">
        <v>1281.482</v>
      </c>
      <c r="K26">
        <v>49465.21</v>
      </c>
      <c r="L26">
        <v>18212.21</v>
      </c>
      <c r="M26">
        <v>29</v>
      </c>
      <c r="N26">
        <v>2098.56</v>
      </c>
      <c r="O26" s="7">
        <v>-0.16059999999999999</v>
      </c>
      <c r="P26" s="7">
        <v>1.5920000000000001</v>
      </c>
      <c r="Q26" t="s">
        <v>535</v>
      </c>
      <c r="S26" s="2">
        <f t="shared" si="6"/>
        <v>43529</v>
      </c>
      <c r="T26" t="s">
        <v>695</v>
      </c>
      <c r="U26">
        <v>38.6</v>
      </c>
      <c r="V26">
        <v>87.35</v>
      </c>
      <c r="W26">
        <f t="shared" si="12"/>
        <v>9774086.1967824996</v>
      </c>
      <c r="X26">
        <f t="shared" si="7"/>
        <v>24435.215491956249</v>
      </c>
      <c r="Y26">
        <f t="shared" si="10"/>
        <v>625</v>
      </c>
      <c r="Z26">
        <f t="shared" si="11"/>
        <v>29681.562499999989</v>
      </c>
      <c r="AA26" s="5" t="str">
        <f t="shared" si="8"/>
        <v/>
      </c>
      <c r="AB26" s="24" t="str">
        <f>IFERROR(AA26/MAX($J$3:AA26)-1,"")</f>
        <v/>
      </c>
      <c r="AG26" s="3">
        <v>43531</v>
      </c>
      <c r="AH26">
        <v>9858944.4092824999</v>
      </c>
      <c r="AI26" s="24">
        <f>AH26/MAX($AH$2:AH26)-1</f>
        <v>-1.410555907175004E-2</v>
      </c>
      <c r="AJ26" s="27" t="str">
        <f t="shared" si="2"/>
        <v/>
      </c>
      <c r="AK26">
        <f t="shared" si="3"/>
        <v>1</v>
      </c>
      <c r="AL26" s="28" t="str">
        <f t="shared" si="9"/>
        <v/>
      </c>
      <c r="AM26" s="28">
        <f t="shared" si="4"/>
        <v>1384</v>
      </c>
      <c r="AN26" s="29" t="str">
        <f t="shared" ca="1" si="5"/>
        <v/>
      </c>
      <c r="AP26" s="7"/>
      <c r="AV26" s="7"/>
      <c r="AW26" s="7"/>
    </row>
    <row r="27" spans="1:49" x14ac:dyDescent="0.45">
      <c r="A27" t="s">
        <v>695</v>
      </c>
      <c r="B27" t="s">
        <v>30</v>
      </c>
      <c r="C27" s="6">
        <v>43529.555555555555</v>
      </c>
      <c r="D27">
        <v>38.6</v>
      </c>
      <c r="E27" s="6">
        <v>43530.385416666664</v>
      </c>
      <c r="F27">
        <v>73.900000000000006</v>
      </c>
      <c r="G27" s="7">
        <v>0.91449999999999998</v>
      </c>
      <c r="H27">
        <v>42753.57</v>
      </c>
      <c r="I27" s="7">
        <v>0.88539999999999996</v>
      </c>
      <c r="J27">
        <v>1251.019</v>
      </c>
      <c r="K27">
        <v>48289.32</v>
      </c>
      <c r="L27">
        <v>-299381.26</v>
      </c>
      <c r="M27">
        <v>28</v>
      </c>
      <c r="N27">
        <v>1526.91</v>
      </c>
      <c r="O27" s="7">
        <v>-0.16059999999999999</v>
      </c>
      <c r="P27" s="7">
        <v>1.5907</v>
      </c>
      <c r="Q27" t="s">
        <v>535</v>
      </c>
      <c r="S27" s="2">
        <f t="shared" si="6"/>
        <v>43529</v>
      </c>
      <c r="T27" t="s">
        <v>695</v>
      </c>
      <c r="U27">
        <v>38.6</v>
      </c>
      <c r="V27">
        <v>73.900000000000006</v>
      </c>
      <c r="W27">
        <f t="shared" si="12"/>
        <v>9774086.1967824996</v>
      </c>
      <c r="X27">
        <f t="shared" si="7"/>
        <v>24435.215491956249</v>
      </c>
      <c r="Y27">
        <f t="shared" si="10"/>
        <v>625</v>
      </c>
      <c r="Z27">
        <f t="shared" si="11"/>
        <v>21359.375</v>
      </c>
      <c r="AA27" s="5" t="str">
        <f t="shared" si="8"/>
        <v/>
      </c>
      <c r="AB27" s="24" t="str">
        <f>IFERROR(AA27/MAX($J$3:AA27)-1,"")</f>
        <v/>
      </c>
      <c r="AG27" s="3">
        <v>43532</v>
      </c>
      <c r="AH27">
        <v>9858944.4092824999</v>
      </c>
      <c r="AI27" s="24">
        <f>AH27/MAX($AH$2:AH27)-1</f>
        <v>-1.410555907175004E-2</v>
      </c>
      <c r="AJ27" s="27" t="str">
        <f t="shared" si="2"/>
        <v/>
      </c>
      <c r="AK27">
        <f t="shared" si="3"/>
        <v>1</v>
      </c>
      <c r="AL27" s="28" t="str">
        <f t="shared" si="9"/>
        <v/>
      </c>
      <c r="AM27" s="28">
        <f t="shared" si="4"/>
        <v>1384</v>
      </c>
      <c r="AN27" s="29" t="str">
        <f t="shared" ca="1" si="5"/>
        <v/>
      </c>
      <c r="AP27" s="7"/>
      <c r="AV27" s="7"/>
      <c r="AW27" s="7"/>
    </row>
    <row r="28" spans="1:49" x14ac:dyDescent="0.45">
      <c r="A28" t="s">
        <v>696</v>
      </c>
      <c r="B28" t="s">
        <v>30</v>
      </c>
      <c r="C28" s="6">
        <v>43529.621527777781</v>
      </c>
      <c r="D28">
        <v>40.200000000000003</v>
      </c>
      <c r="E28" s="6">
        <v>43530.385416666664</v>
      </c>
      <c r="F28">
        <v>42.55</v>
      </c>
      <c r="G28" s="7">
        <v>5.8500000000000003E-2</v>
      </c>
      <c r="H28">
        <v>1833.68</v>
      </c>
      <c r="I28" s="7">
        <v>3.7900000000000003E-2</v>
      </c>
      <c r="J28">
        <v>1204.3879999999999</v>
      </c>
      <c r="K28">
        <v>48416.39</v>
      </c>
      <c r="L28">
        <v>-297547.58</v>
      </c>
      <c r="M28">
        <v>9</v>
      </c>
      <c r="N28">
        <v>203.74</v>
      </c>
      <c r="O28" s="7">
        <v>-0.1704</v>
      </c>
      <c r="P28" s="7">
        <v>0.50119999999999998</v>
      </c>
      <c r="Q28" t="s">
        <v>535</v>
      </c>
      <c r="S28" s="2">
        <f t="shared" si="6"/>
        <v>43529</v>
      </c>
      <c r="T28" t="s">
        <v>696</v>
      </c>
      <c r="U28">
        <v>40.200000000000003</v>
      </c>
      <c r="V28">
        <v>42.55</v>
      </c>
      <c r="W28">
        <f t="shared" si="12"/>
        <v>9774086.1967824996</v>
      </c>
      <c r="X28">
        <f t="shared" si="7"/>
        <v>24435.215491956249</v>
      </c>
      <c r="Y28">
        <f t="shared" si="10"/>
        <v>600</v>
      </c>
      <c r="Z28">
        <f t="shared" si="11"/>
        <v>913.49999999999625</v>
      </c>
      <c r="AA28" s="5">
        <f t="shared" si="8"/>
        <v>9858944.4092824999</v>
      </c>
      <c r="AB28" s="24">
        <f>IFERROR(AA28/MAX($J$3:AA28)-1,"")</f>
        <v>-1.410555907175004E-2</v>
      </c>
      <c r="AG28" s="3">
        <v>43533</v>
      </c>
      <c r="AH28">
        <v>9858944.4092824999</v>
      </c>
      <c r="AI28" s="24">
        <f>AH28/MAX($AH$2:AH28)-1</f>
        <v>-1.410555907175004E-2</v>
      </c>
      <c r="AJ28" s="27" t="str">
        <f t="shared" si="2"/>
        <v/>
      </c>
      <c r="AK28">
        <f t="shared" si="3"/>
        <v>1</v>
      </c>
      <c r="AL28" s="28" t="str">
        <f t="shared" si="9"/>
        <v/>
      </c>
      <c r="AM28" s="28">
        <f t="shared" si="4"/>
        <v>1384</v>
      </c>
      <c r="AN28" s="29" t="str">
        <f t="shared" ca="1" si="5"/>
        <v/>
      </c>
      <c r="AP28" s="7"/>
      <c r="AV28" s="7"/>
      <c r="AW28" s="7"/>
    </row>
    <row r="29" spans="1:49" x14ac:dyDescent="0.45">
      <c r="A29" t="s">
        <v>697</v>
      </c>
      <c r="B29" t="s">
        <v>30</v>
      </c>
      <c r="C29" s="6">
        <v>43535.416666666664</v>
      </c>
      <c r="D29">
        <v>38</v>
      </c>
      <c r="E29" s="6">
        <v>43536.385416666664</v>
      </c>
      <c r="F29">
        <v>93</v>
      </c>
      <c r="G29" s="7">
        <v>1.4474</v>
      </c>
      <c r="H29">
        <v>68542.720000000001</v>
      </c>
      <c r="I29" s="7">
        <v>1.4129</v>
      </c>
      <c r="J29">
        <v>1276.6379999999999</v>
      </c>
      <c r="K29">
        <v>48512.26</v>
      </c>
      <c r="L29">
        <v>-229004.86</v>
      </c>
      <c r="M29">
        <v>68</v>
      </c>
      <c r="N29">
        <v>1007.98</v>
      </c>
      <c r="O29" s="7">
        <v>-6.5799999999999997E-2</v>
      </c>
      <c r="P29" s="7">
        <v>1.4474</v>
      </c>
      <c r="Q29" t="s">
        <v>535</v>
      </c>
      <c r="S29" s="2">
        <f t="shared" si="6"/>
        <v>43535</v>
      </c>
      <c r="T29" t="s">
        <v>697</v>
      </c>
      <c r="U29">
        <v>38</v>
      </c>
      <c r="V29">
        <v>93</v>
      </c>
      <c r="W29">
        <f t="shared" si="12"/>
        <v>9858944.4092824999</v>
      </c>
      <c r="X29">
        <f t="shared" si="7"/>
        <v>24647.361023206249</v>
      </c>
      <c r="Y29">
        <f t="shared" si="10"/>
        <v>650</v>
      </c>
      <c r="Z29">
        <f t="shared" si="11"/>
        <v>34898.499999999993</v>
      </c>
      <c r="AA29" s="5" t="str">
        <f t="shared" si="8"/>
        <v/>
      </c>
      <c r="AB29" s="24" t="str">
        <f>IFERROR(AA29/MAX($J$3:AA29)-1,"")</f>
        <v/>
      </c>
      <c r="AG29" s="3">
        <v>43534</v>
      </c>
      <c r="AH29">
        <v>9858944.4092824999</v>
      </c>
      <c r="AI29" s="24">
        <f>AH29/MAX($AH$2:AH29)-1</f>
        <v>-1.410555907175004E-2</v>
      </c>
      <c r="AJ29" s="27" t="str">
        <f t="shared" si="2"/>
        <v/>
      </c>
      <c r="AK29">
        <f t="shared" si="3"/>
        <v>1</v>
      </c>
      <c r="AL29" s="28" t="str">
        <f t="shared" si="9"/>
        <v/>
      </c>
      <c r="AM29" s="28">
        <f t="shared" si="4"/>
        <v>1384</v>
      </c>
      <c r="AN29" s="29" t="str">
        <f t="shared" ca="1" si="5"/>
        <v/>
      </c>
      <c r="AP29" s="7"/>
      <c r="AV29" s="7"/>
      <c r="AW29" s="7"/>
    </row>
    <row r="30" spans="1:49" x14ac:dyDescent="0.45">
      <c r="A30" t="s">
        <v>697</v>
      </c>
      <c r="B30" t="s">
        <v>30</v>
      </c>
      <c r="C30" s="6">
        <v>43535.520833333336</v>
      </c>
      <c r="D30">
        <v>44.85</v>
      </c>
      <c r="E30" s="6">
        <v>43536.388888888891</v>
      </c>
      <c r="F30">
        <v>95.9</v>
      </c>
      <c r="G30" s="7">
        <v>1.1382000000000001</v>
      </c>
      <c r="H30">
        <v>55443.6</v>
      </c>
      <c r="I30" s="7">
        <v>1.1069</v>
      </c>
      <c r="J30">
        <v>1116.8579999999999</v>
      </c>
      <c r="K30">
        <v>50091.06</v>
      </c>
      <c r="L30">
        <v>73655.81</v>
      </c>
      <c r="M30">
        <v>39</v>
      </c>
      <c r="N30">
        <v>1421.63</v>
      </c>
      <c r="O30" s="7">
        <v>-0.1193</v>
      </c>
      <c r="P30" s="7">
        <v>1.214</v>
      </c>
      <c r="Q30" t="s">
        <v>535</v>
      </c>
      <c r="S30" s="2">
        <f t="shared" si="6"/>
        <v>43535</v>
      </c>
      <c r="T30" t="s">
        <v>697</v>
      </c>
      <c r="U30">
        <v>44.85</v>
      </c>
      <c r="V30">
        <v>95.9</v>
      </c>
      <c r="W30">
        <f t="shared" si="12"/>
        <v>9858944.4092824999</v>
      </c>
      <c r="X30">
        <f t="shared" si="7"/>
        <v>24647.361023206249</v>
      </c>
      <c r="Y30">
        <f t="shared" si="10"/>
        <v>550</v>
      </c>
      <c r="Z30">
        <f t="shared" si="11"/>
        <v>27303.375</v>
      </c>
      <c r="AA30" s="5">
        <f t="shared" si="8"/>
        <v>9921146.2842824999</v>
      </c>
      <c r="AB30" s="24">
        <f>IFERROR(AA30/MAX($J$3:AA30)-1,"")</f>
        <v>-7.8853715717499551E-3</v>
      </c>
      <c r="AG30" s="3">
        <v>43535</v>
      </c>
      <c r="AH30">
        <v>9921146.2842824999</v>
      </c>
      <c r="AI30" s="24">
        <f>AH30/MAX($AH$2:AH30)-1</f>
        <v>-7.8853715717499551E-3</v>
      </c>
      <c r="AJ30" s="27" t="str">
        <f t="shared" si="2"/>
        <v/>
      </c>
      <c r="AK30">
        <f t="shared" si="3"/>
        <v>1</v>
      </c>
      <c r="AL30" s="28" t="str">
        <f t="shared" si="9"/>
        <v/>
      </c>
      <c r="AM30" s="28">
        <f t="shared" si="4"/>
        <v>1384</v>
      </c>
      <c r="AN30" s="29" t="str">
        <f t="shared" ca="1" si="5"/>
        <v/>
      </c>
      <c r="AP30" s="7"/>
      <c r="AV30" s="7"/>
      <c r="AW30" s="7"/>
    </row>
    <row r="31" spans="1:49" x14ac:dyDescent="0.45">
      <c r="A31" t="s">
        <v>698</v>
      </c>
      <c r="B31" t="s">
        <v>30</v>
      </c>
      <c r="C31" s="6">
        <v>43536.423611111109</v>
      </c>
      <c r="D31">
        <v>23</v>
      </c>
      <c r="E31" s="6">
        <v>43537.385416666664</v>
      </c>
      <c r="F31">
        <v>27.55</v>
      </c>
      <c r="G31" s="7">
        <v>0.1978</v>
      </c>
      <c r="H31">
        <v>8591.0400000000009</v>
      </c>
      <c r="I31" s="7">
        <v>0.17580000000000001</v>
      </c>
      <c r="J31">
        <v>2124.1289999999999</v>
      </c>
      <c r="K31">
        <v>48854.98</v>
      </c>
      <c r="L31">
        <v>-220413.82</v>
      </c>
      <c r="M31">
        <v>66</v>
      </c>
      <c r="N31">
        <v>130.16999999999999</v>
      </c>
      <c r="O31" s="7">
        <v>-0.1217</v>
      </c>
      <c r="P31" s="7">
        <v>1.0696000000000001</v>
      </c>
      <c r="Q31" t="s">
        <v>535</v>
      </c>
      <c r="S31" s="2">
        <f t="shared" si="6"/>
        <v>43536</v>
      </c>
      <c r="T31" t="s">
        <v>698</v>
      </c>
      <c r="U31">
        <v>23</v>
      </c>
      <c r="V31">
        <v>27.55</v>
      </c>
      <c r="W31">
        <f t="shared" si="12"/>
        <v>9921146.2842824999</v>
      </c>
      <c r="X31">
        <f t="shared" si="7"/>
        <v>24802.86571070625</v>
      </c>
      <c r="Y31">
        <f t="shared" si="10"/>
        <v>1075</v>
      </c>
      <c r="Z31">
        <f t="shared" si="11"/>
        <v>4347.8374999999996</v>
      </c>
      <c r="AA31" s="5" t="str">
        <f t="shared" si="8"/>
        <v/>
      </c>
      <c r="AB31" s="24" t="str">
        <f>IFERROR(AA31/MAX($J$3:AA31)-1,"")</f>
        <v/>
      </c>
      <c r="AG31" s="3">
        <v>43536</v>
      </c>
      <c r="AH31">
        <v>9929566.8717825003</v>
      </c>
      <c r="AI31" s="24">
        <f>AH31/MAX($AH$2:AH31)-1</f>
        <v>-7.0433128217499696E-3</v>
      </c>
      <c r="AJ31" s="27" t="str">
        <f t="shared" si="2"/>
        <v/>
      </c>
      <c r="AK31">
        <f t="shared" si="3"/>
        <v>1</v>
      </c>
      <c r="AL31" s="28" t="str">
        <f t="shared" si="9"/>
        <v/>
      </c>
      <c r="AM31" s="28">
        <f t="shared" si="4"/>
        <v>1384</v>
      </c>
      <c r="AN31" s="29" t="str">
        <f t="shared" ca="1" si="5"/>
        <v/>
      </c>
      <c r="AP31" s="7"/>
      <c r="AV31" s="7"/>
      <c r="AW31" s="7"/>
    </row>
    <row r="32" spans="1:49" x14ac:dyDescent="0.45">
      <c r="A32" t="s">
        <v>699</v>
      </c>
      <c r="B32" t="s">
        <v>30</v>
      </c>
      <c r="C32" s="6">
        <v>43536.503472222219</v>
      </c>
      <c r="D32">
        <v>46.7</v>
      </c>
      <c r="E32" s="6">
        <v>43537.385416666664</v>
      </c>
      <c r="F32">
        <v>51.5</v>
      </c>
      <c r="G32" s="7">
        <v>0.1028</v>
      </c>
      <c r="H32">
        <v>3998.55</v>
      </c>
      <c r="I32" s="7">
        <v>8.1799999999999998E-2</v>
      </c>
      <c r="J32">
        <v>1047.29</v>
      </c>
      <c r="K32">
        <v>48908.45</v>
      </c>
      <c r="L32">
        <v>-216415.26</v>
      </c>
      <c r="M32">
        <v>43</v>
      </c>
      <c r="N32">
        <v>92.99</v>
      </c>
      <c r="O32" s="7">
        <v>-0.12740000000000001</v>
      </c>
      <c r="P32" s="7">
        <v>0.70450000000000002</v>
      </c>
      <c r="Q32" t="s">
        <v>535</v>
      </c>
      <c r="S32" s="2">
        <f t="shared" si="6"/>
        <v>43536</v>
      </c>
      <c r="T32" t="s">
        <v>699</v>
      </c>
      <c r="U32">
        <v>46.7</v>
      </c>
      <c r="V32">
        <v>51.5</v>
      </c>
      <c r="W32">
        <f t="shared" si="12"/>
        <v>9921146.2842824999</v>
      </c>
      <c r="X32">
        <f t="shared" si="7"/>
        <v>24802.86571070625</v>
      </c>
      <c r="Y32">
        <f t="shared" si="10"/>
        <v>525</v>
      </c>
      <c r="Z32">
        <f t="shared" si="11"/>
        <v>2004.4499999999989</v>
      </c>
      <c r="AA32" s="5" t="str">
        <f t="shared" si="8"/>
        <v/>
      </c>
      <c r="AB32" s="24" t="str">
        <f>IFERROR(AA32/MAX($J$3:AA32)-1,"")</f>
        <v/>
      </c>
      <c r="AG32" s="3">
        <v>43537</v>
      </c>
      <c r="AH32">
        <v>9942946.0592825003</v>
      </c>
      <c r="AI32" s="24">
        <f>AH32/MAX($AH$2:AH32)-1</f>
        <v>-5.7053940717499696E-3</v>
      </c>
      <c r="AJ32" s="27" t="str">
        <f t="shared" si="2"/>
        <v/>
      </c>
      <c r="AK32">
        <f t="shared" si="3"/>
        <v>1</v>
      </c>
      <c r="AL32" s="28" t="str">
        <f t="shared" si="9"/>
        <v/>
      </c>
      <c r="AM32" s="28">
        <f t="shared" si="4"/>
        <v>1384</v>
      </c>
      <c r="AN32" s="29" t="str">
        <f t="shared" ca="1" si="5"/>
        <v/>
      </c>
      <c r="AP32" s="7"/>
      <c r="AV32" s="7"/>
      <c r="AW32" s="7"/>
    </row>
    <row r="33" spans="1:49" x14ac:dyDescent="0.45">
      <c r="A33" t="s">
        <v>698</v>
      </c>
      <c r="B33" t="s">
        <v>30</v>
      </c>
      <c r="C33" s="6">
        <v>43536.53125</v>
      </c>
      <c r="D33">
        <v>26.8</v>
      </c>
      <c r="E33" s="6">
        <v>43537.388888888891</v>
      </c>
      <c r="F33">
        <v>29.6</v>
      </c>
      <c r="G33" s="7">
        <v>0.1045</v>
      </c>
      <c r="H33">
        <v>4202.37</v>
      </c>
      <c r="I33" s="7">
        <v>8.3400000000000002E-2</v>
      </c>
      <c r="J33">
        <v>1879.413</v>
      </c>
      <c r="K33">
        <v>50368.28</v>
      </c>
      <c r="L33">
        <v>77858.179999999993</v>
      </c>
      <c r="M33">
        <v>36</v>
      </c>
      <c r="N33">
        <v>116.73</v>
      </c>
      <c r="O33" s="7">
        <v>-0.15859999999999999</v>
      </c>
      <c r="P33" s="7">
        <v>0.77610000000000001</v>
      </c>
      <c r="Q33" t="s">
        <v>535</v>
      </c>
      <c r="S33" s="2">
        <f t="shared" si="6"/>
        <v>43536</v>
      </c>
      <c r="T33" t="s">
        <v>698</v>
      </c>
      <c r="U33">
        <v>26.8</v>
      </c>
      <c r="V33">
        <v>29.6</v>
      </c>
      <c r="W33">
        <f t="shared" si="12"/>
        <v>9921146.2842824999</v>
      </c>
      <c r="X33">
        <f t="shared" si="7"/>
        <v>24802.86571070625</v>
      </c>
      <c r="Y33">
        <f t="shared" si="10"/>
        <v>925</v>
      </c>
      <c r="Z33">
        <f t="shared" si="11"/>
        <v>2068.3000000000006</v>
      </c>
      <c r="AA33" s="5">
        <f t="shared" si="8"/>
        <v>9929566.8717825003</v>
      </c>
      <c r="AB33" s="24">
        <f>IFERROR(AA33/MAX($J$3:AA33)-1,"")</f>
        <v>-7.0433128217499696E-3</v>
      </c>
      <c r="AG33" s="3">
        <v>43538</v>
      </c>
      <c r="AH33">
        <v>9942946.0592825003</v>
      </c>
      <c r="AI33" s="24">
        <f>AH33/MAX($AH$2:AH33)-1</f>
        <v>-5.7053940717499696E-3</v>
      </c>
      <c r="AJ33" s="27" t="str">
        <f t="shared" si="2"/>
        <v/>
      </c>
      <c r="AK33">
        <f t="shared" si="3"/>
        <v>1</v>
      </c>
      <c r="AL33" s="28" t="str">
        <f t="shared" si="9"/>
        <v/>
      </c>
      <c r="AM33" s="28">
        <f t="shared" si="4"/>
        <v>1384</v>
      </c>
      <c r="AN33" s="29" t="str">
        <f t="shared" ca="1" si="5"/>
        <v/>
      </c>
      <c r="AP33" s="7"/>
      <c r="AV33" s="7"/>
      <c r="AW33" s="7"/>
    </row>
    <row r="34" spans="1:49" x14ac:dyDescent="0.45">
      <c r="A34" t="s">
        <v>698</v>
      </c>
      <c r="B34" t="s">
        <v>30</v>
      </c>
      <c r="C34" s="6">
        <v>43537.559027777781</v>
      </c>
      <c r="D34">
        <v>41.35</v>
      </c>
      <c r="E34" s="6">
        <v>43538.388888888891</v>
      </c>
      <c r="F34">
        <v>62.75</v>
      </c>
      <c r="G34" s="7">
        <v>0.51749999999999996</v>
      </c>
      <c r="H34">
        <v>24809.57</v>
      </c>
      <c r="I34" s="7">
        <v>0.4924</v>
      </c>
      <c r="J34">
        <v>1218.604</v>
      </c>
      <c r="K34">
        <v>50389.29</v>
      </c>
      <c r="L34">
        <v>102667.74</v>
      </c>
      <c r="M34">
        <v>28</v>
      </c>
      <c r="N34">
        <v>886.06</v>
      </c>
      <c r="O34" s="7">
        <v>-0.11</v>
      </c>
      <c r="P34" s="7">
        <v>0.69530000000000003</v>
      </c>
      <c r="Q34" t="s">
        <v>535</v>
      </c>
      <c r="S34" s="2">
        <f t="shared" si="6"/>
        <v>43537</v>
      </c>
      <c r="T34" t="s">
        <v>698</v>
      </c>
      <c r="U34">
        <v>41.35</v>
      </c>
      <c r="V34">
        <v>62.75</v>
      </c>
      <c r="W34">
        <f t="shared" si="12"/>
        <v>9929566.8717825003</v>
      </c>
      <c r="X34">
        <f t="shared" si="7"/>
        <v>24823.91717945625</v>
      </c>
      <c r="Y34">
        <f t="shared" si="10"/>
        <v>600</v>
      </c>
      <c r="Z34">
        <f t="shared" si="11"/>
        <v>12215.400000000001</v>
      </c>
      <c r="AA34" s="5" t="str">
        <f t="shared" si="8"/>
        <v/>
      </c>
      <c r="AB34" s="24" t="str">
        <f>IFERROR(AA34/MAX($J$3:AA34)-1,"")</f>
        <v/>
      </c>
      <c r="AG34" s="3">
        <v>43539</v>
      </c>
      <c r="AH34">
        <v>9973265.5009899996</v>
      </c>
      <c r="AI34" s="24">
        <f>AH34/MAX($AH$2:AH34)-1</f>
        <v>-2.6734499010000468E-3</v>
      </c>
      <c r="AJ34" s="27" t="str">
        <f t="shared" si="2"/>
        <v/>
      </c>
      <c r="AK34">
        <f t="shared" si="3"/>
        <v>1</v>
      </c>
      <c r="AL34" s="28" t="str">
        <f t="shared" si="9"/>
        <v/>
      </c>
      <c r="AM34" s="28">
        <f t="shared" si="4"/>
        <v>1384</v>
      </c>
      <c r="AN34" s="29" t="str">
        <f t="shared" ca="1" si="5"/>
        <v/>
      </c>
      <c r="AP34" s="7"/>
      <c r="AV34" s="7"/>
      <c r="AW34" s="7"/>
    </row>
    <row r="35" spans="1:49" x14ac:dyDescent="0.45">
      <c r="A35" t="s">
        <v>700</v>
      </c>
      <c r="B35" t="s">
        <v>30</v>
      </c>
      <c r="C35" s="6">
        <v>43537.5625</v>
      </c>
      <c r="D35">
        <v>22.6</v>
      </c>
      <c r="E35" s="6">
        <v>43538.388888888891</v>
      </c>
      <c r="F35">
        <v>27.8</v>
      </c>
      <c r="G35" s="7">
        <v>0.2301</v>
      </c>
      <c r="H35">
        <v>10469.219999999999</v>
      </c>
      <c r="I35" s="7">
        <v>0.20780000000000001</v>
      </c>
      <c r="J35">
        <v>2229.3919999999998</v>
      </c>
      <c r="K35">
        <v>50384.25</v>
      </c>
      <c r="L35">
        <v>113136.96000000001</v>
      </c>
      <c r="M35">
        <v>27</v>
      </c>
      <c r="N35">
        <v>387.75</v>
      </c>
      <c r="O35" s="7">
        <v>-0.28760000000000002</v>
      </c>
      <c r="P35" s="7">
        <v>0.3584</v>
      </c>
      <c r="Q35" t="s">
        <v>535</v>
      </c>
      <c r="S35" s="2">
        <f t="shared" si="6"/>
        <v>43537</v>
      </c>
      <c r="T35" t="s">
        <v>700</v>
      </c>
      <c r="U35">
        <v>22.6</v>
      </c>
      <c r="V35">
        <v>27.8</v>
      </c>
      <c r="W35">
        <f t="shared" si="12"/>
        <v>9929566.8717825003</v>
      </c>
      <c r="X35">
        <f t="shared" si="7"/>
        <v>24823.91717945625</v>
      </c>
      <c r="Y35">
        <f t="shared" si="10"/>
        <v>1100</v>
      </c>
      <c r="Z35">
        <f t="shared" si="11"/>
        <v>5165.6000000000013</v>
      </c>
      <c r="AA35" s="5" t="str">
        <f t="shared" si="8"/>
        <v/>
      </c>
      <c r="AB35" s="24" t="str">
        <f>IFERROR(AA35/MAX($J$3:AA35)-1,"")</f>
        <v/>
      </c>
      <c r="AG35" s="3">
        <v>43540</v>
      </c>
      <c r="AH35">
        <v>9973265.5009899996</v>
      </c>
      <c r="AI35" s="24">
        <f>AH35/MAX($AH$2:AH35)-1</f>
        <v>-2.6734499010000468E-3</v>
      </c>
      <c r="AJ35" s="27" t="str">
        <f t="shared" si="2"/>
        <v/>
      </c>
      <c r="AK35">
        <f t="shared" si="3"/>
        <v>1</v>
      </c>
      <c r="AL35" s="28" t="str">
        <f t="shared" si="9"/>
        <v/>
      </c>
      <c r="AM35" s="28">
        <f t="shared" si="4"/>
        <v>1384</v>
      </c>
      <c r="AN35" s="29" t="str">
        <f t="shared" ca="1" si="5"/>
        <v/>
      </c>
      <c r="AP35" s="7"/>
      <c r="AV35" s="7"/>
      <c r="AW35" s="7"/>
    </row>
    <row r="36" spans="1:49" x14ac:dyDescent="0.45">
      <c r="A36" t="s">
        <v>700</v>
      </c>
      <c r="B36" t="s">
        <v>30</v>
      </c>
      <c r="C36" s="6">
        <v>43537.576388888891</v>
      </c>
      <c r="D36">
        <v>28.2</v>
      </c>
      <c r="E36" s="6">
        <v>43538.385416666664</v>
      </c>
      <c r="F36">
        <v>24.15</v>
      </c>
      <c r="G36" s="7">
        <v>-0.14360000000000001</v>
      </c>
      <c r="H36">
        <v>-7933.55</v>
      </c>
      <c r="I36" s="7">
        <v>-0.16220000000000001</v>
      </c>
      <c r="J36">
        <v>1734.6780000000001</v>
      </c>
      <c r="K36">
        <v>48917.919999999998</v>
      </c>
      <c r="L36">
        <v>-224348.81</v>
      </c>
      <c r="M36">
        <v>22</v>
      </c>
      <c r="N36">
        <v>-360.62</v>
      </c>
      <c r="O36" s="7">
        <v>-0.42909999999999998</v>
      </c>
      <c r="P36" s="7">
        <v>8.8700000000000001E-2</v>
      </c>
      <c r="Q36" t="s">
        <v>535</v>
      </c>
      <c r="S36" s="2">
        <f t="shared" si="6"/>
        <v>43537</v>
      </c>
      <c r="T36" t="s">
        <v>700</v>
      </c>
      <c r="U36">
        <v>28.2</v>
      </c>
      <c r="V36">
        <v>24.15</v>
      </c>
      <c r="W36">
        <f t="shared" si="12"/>
        <v>9929566.8717825003</v>
      </c>
      <c r="X36">
        <f t="shared" si="7"/>
        <v>24823.91717945625</v>
      </c>
      <c r="Y36">
        <f t="shared" si="10"/>
        <v>875</v>
      </c>
      <c r="Z36">
        <f t="shared" si="11"/>
        <v>-4001.8124999999995</v>
      </c>
      <c r="AA36" s="5">
        <f t="shared" si="8"/>
        <v>9942946.0592825003</v>
      </c>
      <c r="AB36" s="24">
        <f>IFERROR(AA36/MAX($J$3:AA36)-1,"")</f>
        <v>-5.7053940717499696E-3</v>
      </c>
      <c r="AG36" s="3">
        <v>43541</v>
      </c>
      <c r="AH36">
        <v>9973265.5009899996</v>
      </c>
      <c r="AI36" s="24">
        <f>AH36/MAX($AH$2:AH36)-1</f>
        <v>-2.6734499010000468E-3</v>
      </c>
      <c r="AJ36" s="27" t="str">
        <f t="shared" si="2"/>
        <v/>
      </c>
      <c r="AK36">
        <f t="shared" si="3"/>
        <v>1</v>
      </c>
      <c r="AL36" s="28" t="str">
        <f t="shared" si="9"/>
        <v/>
      </c>
      <c r="AM36" s="28">
        <f t="shared" si="4"/>
        <v>1384</v>
      </c>
      <c r="AN36" s="29" t="str">
        <f t="shared" ca="1" si="5"/>
        <v/>
      </c>
      <c r="AP36" s="7"/>
      <c r="AV36" s="7"/>
      <c r="AW36" s="7"/>
    </row>
    <row r="37" spans="1:49" x14ac:dyDescent="0.45">
      <c r="A37" t="s">
        <v>701</v>
      </c>
      <c r="B37" t="s">
        <v>30</v>
      </c>
      <c r="C37" s="6">
        <v>43539.416666666664</v>
      </c>
      <c r="D37">
        <v>82</v>
      </c>
      <c r="E37" s="6">
        <v>43542.385416666664</v>
      </c>
      <c r="F37">
        <v>130.15</v>
      </c>
      <c r="G37" s="7">
        <v>0.58720000000000006</v>
      </c>
      <c r="H37">
        <v>27436.5</v>
      </c>
      <c r="I37" s="7">
        <v>0.56130000000000002</v>
      </c>
      <c r="J37">
        <v>596.07629999999995</v>
      </c>
      <c r="K37">
        <v>48878.26</v>
      </c>
      <c r="L37">
        <v>-196912.32</v>
      </c>
      <c r="M37">
        <v>68</v>
      </c>
      <c r="N37">
        <v>403.48</v>
      </c>
      <c r="O37" s="7">
        <v>-0.1555</v>
      </c>
      <c r="P37" s="7">
        <v>0.73170000000000002</v>
      </c>
      <c r="Q37" t="s">
        <v>535</v>
      </c>
      <c r="S37" s="2">
        <f t="shared" si="6"/>
        <v>43539</v>
      </c>
      <c r="T37" t="s">
        <v>701</v>
      </c>
      <c r="U37">
        <v>82</v>
      </c>
      <c r="V37">
        <v>130.15</v>
      </c>
      <c r="W37">
        <f t="shared" si="12"/>
        <v>9942946.0592825003</v>
      </c>
      <c r="X37">
        <f t="shared" si="7"/>
        <v>24857.365148206252</v>
      </c>
      <c r="Y37">
        <f t="shared" si="10"/>
        <v>300</v>
      </c>
      <c r="Z37">
        <f t="shared" si="11"/>
        <v>13808.549999999997</v>
      </c>
      <c r="AA37" s="5" t="str">
        <f t="shared" si="8"/>
        <v/>
      </c>
      <c r="AB37" s="24" t="str">
        <f>IFERROR(AA37/MAX($J$3:AA37)-1,"")</f>
        <v/>
      </c>
      <c r="AG37" s="3">
        <v>43542</v>
      </c>
      <c r="AH37">
        <v>9948977.9259900004</v>
      </c>
      <c r="AI37" s="24">
        <f>AH37/MAX($AH$2:AH37)-1</f>
        <v>-5.1022074009999807E-3</v>
      </c>
      <c r="AJ37" s="27" t="str">
        <f t="shared" si="2"/>
        <v/>
      </c>
      <c r="AK37">
        <f t="shared" si="3"/>
        <v>1</v>
      </c>
      <c r="AL37" s="28" t="str">
        <f t="shared" si="9"/>
        <v/>
      </c>
      <c r="AM37" s="28">
        <f t="shared" si="4"/>
        <v>1384</v>
      </c>
      <c r="AN37" s="29" t="str">
        <f t="shared" ca="1" si="5"/>
        <v/>
      </c>
      <c r="AP37" s="7"/>
      <c r="AV37" s="7"/>
      <c r="AW37" s="7"/>
    </row>
    <row r="38" spans="1:49" x14ac:dyDescent="0.45">
      <c r="A38" t="s">
        <v>702</v>
      </c>
      <c r="B38" t="s">
        <v>30</v>
      </c>
      <c r="C38" s="6">
        <v>43539.510416666664</v>
      </c>
      <c r="D38">
        <v>57.5</v>
      </c>
      <c r="E38" s="6">
        <v>43542.385416666664</v>
      </c>
      <c r="F38">
        <v>95.000010000000003</v>
      </c>
      <c r="G38" s="7">
        <v>0.6522</v>
      </c>
      <c r="H38">
        <v>30576.99</v>
      </c>
      <c r="I38" s="7">
        <v>0.62570000000000003</v>
      </c>
      <c r="J38">
        <v>849.9511</v>
      </c>
      <c r="K38">
        <v>48872.19</v>
      </c>
      <c r="L38">
        <v>-166335.32</v>
      </c>
      <c r="M38">
        <v>41</v>
      </c>
      <c r="N38">
        <v>745.78</v>
      </c>
      <c r="O38" s="7">
        <v>-8.43E-2</v>
      </c>
      <c r="P38" s="7">
        <v>0.89570000000000005</v>
      </c>
      <c r="Q38" t="s">
        <v>535</v>
      </c>
      <c r="S38" s="2">
        <f t="shared" si="6"/>
        <v>43539</v>
      </c>
      <c r="T38" t="s">
        <v>702</v>
      </c>
      <c r="U38">
        <v>57.5</v>
      </c>
      <c r="V38">
        <v>95.000010000000003</v>
      </c>
      <c r="W38">
        <f t="shared" si="12"/>
        <v>9942946.0592825003</v>
      </c>
      <c r="X38">
        <f t="shared" si="7"/>
        <v>24857.365148206252</v>
      </c>
      <c r="Y38">
        <f t="shared" si="10"/>
        <v>425</v>
      </c>
      <c r="Z38">
        <f t="shared" si="11"/>
        <v>15289.379207500002</v>
      </c>
      <c r="AA38" s="5" t="str">
        <f t="shared" si="8"/>
        <v/>
      </c>
      <c r="AB38" s="24" t="str">
        <f>IFERROR(AA38/MAX($J$3:AA38)-1,"")</f>
        <v/>
      </c>
      <c r="AG38" s="3">
        <v>43543</v>
      </c>
      <c r="AH38">
        <v>9911443.77599</v>
      </c>
      <c r="AI38" s="24">
        <f>AH38/MAX($AH$2:AH38)-1</f>
        <v>-8.8556224010000184E-3</v>
      </c>
      <c r="AJ38" s="27" t="str">
        <f t="shared" si="2"/>
        <v/>
      </c>
      <c r="AK38">
        <f t="shared" si="3"/>
        <v>1</v>
      </c>
      <c r="AL38" s="28" t="str">
        <f t="shared" si="9"/>
        <v/>
      </c>
      <c r="AM38" s="28">
        <f t="shared" si="4"/>
        <v>1384</v>
      </c>
      <c r="AN38" s="29" t="str">
        <f t="shared" ca="1" si="5"/>
        <v/>
      </c>
      <c r="AP38" s="7"/>
      <c r="AV38" s="7"/>
      <c r="AW38" s="7"/>
    </row>
    <row r="39" spans="1:49" x14ac:dyDescent="0.45">
      <c r="A39" t="s">
        <v>702</v>
      </c>
      <c r="B39" t="s">
        <v>30</v>
      </c>
      <c r="C39" s="6">
        <v>43539.576388888891</v>
      </c>
      <c r="D39">
        <v>75.8</v>
      </c>
      <c r="E39" s="6">
        <v>43542.388888888891</v>
      </c>
      <c r="F39">
        <v>92.95</v>
      </c>
      <c r="G39" s="7">
        <v>0.2263</v>
      </c>
      <c r="H39">
        <v>10314.93</v>
      </c>
      <c r="I39" s="7">
        <v>0.20399999999999999</v>
      </c>
      <c r="J39">
        <v>667.09339999999997</v>
      </c>
      <c r="K39">
        <v>50565.68</v>
      </c>
      <c r="L39">
        <v>123451.9</v>
      </c>
      <c r="M39">
        <v>23</v>
      </c>
      <c r="N39">
        <v>448.48</v>
      </c>
      <c r="O39" s="7">
        <v>-0.3054</v>
      </c>
      <c r="P39" s="7">
        <v>0.438</v>
      </c>
      <c r="Q39" t="s">
        <v>535</v>
      </c>
      <c r="S39" s="2">
        <f t="shared" si="6"/>
        <v>43539</v>
      </c>
      <c r="T39" t="s">
        <v>702</v>
      </c>
      <c r="U39">
        <v>75.8</v>
      </c>
      <c r="V39">
        <v>92.95</v>
      </c>
      <c r="W39">
        <f t="shared" si="12"/>
        <v>9942946.0592825003</v>
      </c>
      <c r="X39">
        <f t="shared" si="7"/>
        <v>24857.365148206252</v>
      </c>
      <c r="Y39">
        <f t="shared" si="10"/>
        <v>325</v>
      </c>
      <c r="Z39">
        <f t="shared" si="11"/>
        <v>5025.3125000000018</v>
      </c>
      <c r="AA39" s="5" t="str">
        <f t="shared" si="8"/>
        <v/>
      </c>
      <c r="AB39" s="24" t="str">
        <f>IFERROR(AA39/MAX($J$3:AA39)-1,"")</f>
        <v/>
      </c>
      <c r="AG39" s="3">
        <v>43544</v>
      </c>
      <c r="AH39">
        <v>9911443.77599</v>
      </c>
      <c r="AI39" s="24">
        <f>AH39/MAX($AH$2:AH39)-1</f>
        <v>-8.8556224010000184E-3</v>
      </c>
      <c r="AJ39" s="27" t="str">
        <f t="shared" si="2"/>
        <v/>
      </c>
      <c r="AK39">
        <f t="shared" si="3"/>
        <v>1</v>
      </c>
      <c r="AL39" s="28" t="str">
        <f t="shared" si="9"/>
        <v/>
      </c>
      <c r="AM39" s="28">
        <f t="shared" si="4"/>
        <v>1384</v>
      </c>
      <c r="AN39" s="29" t="str">
        <f t="shared" ca="1" si="5"/>
        <v/>
      </c>
      <c r="AP39" s="7"/>
      <c r="AV39" s="7"/>
      <c r="AW39" s="7"/>
    </row>
    <row r="40" spans="1:49" x14ac:dyDescent="0.45">
      <c r="A40" t="s">
        <v>706</v>
      </c>
      <c r="B40" t="s">
        <v>30</v>
      </c>
      <c r="C40" s="6">
        <v>43539.600694444445</v>
      </c>
      <c r="D40">
        <v>75.349999999999994</v>
      </c>
      <c r="E40" s="6">
        <v>43542.388888888891</v>
      </c>
      <c r="F40">
        <v>65.05</v>
      </c>
      <c r="G40" s="7">
        <v>-0.13669999999999999</v>
      </c>
      <c r="H40">
        <v>-7864.89</v>
      </c>
      <c r="I40" s="7">
        <v>-0.15529999999999999</v>
      </c>
      <c r="J40">
        <v>671.98320000000001</v>
      </c>
      <c r="K40">
        <v>50633.93</v>
      </c>
      <c r="L40">
        <v>115587.01</v>
      </c>
      <c r="M40">
        <v>16</v>
      </c>
      <c r="N40">
        <v>-491.56</v>
      </c>
      <c r="O40" s="7">
        <v>-0.54549999999999998</v>
      </c>
      <c r="P40" s="7">
        <v>3.5200000000000002E-2</v>
      </c>
      <c r="Q40" t="s">
        <v>535</v>
      </c>
      <c r="S40" s="2">
        <f t="shared" si="6"/>
        <v>43539</v>
      </c>
      <c r="T40" t="s">
        <v>706</v>
      </c>
      <c r="U40">
        <v>75.349999999999994</v>
      </c>
      <c r="V40">
        <v>65.05</v>
      </c>
      <c r="W40">
        <f t="shared" si="12"/>
        <v>9942946.0592825003</v>
      </c>
      <c r="X40">
        <f t="shared" si="7"/>
        <v>24857.365148206252</v>
      </c>
      <c r="Y40">
        <f t="shared" si="10"/>
        <v>325</v>
      </c>
      <c r="Z40">
        <f t="shared" si="11"/>
        <v>-3803.7999999999979</v>
      </c>
      <c r="AA40" s="5">
        <f t="shared" si="8"/>
        <v>9973265.5009899996</v>
      </c>
      <c r="AB40" s="24">
        <f>IFERROR(AA40/MAX($J$3:AA40)-1,"")</f>
        <v>-2.6734499010000468E-3</v>
      </c>
      <c r="AG40" s="3">
        <v>43545</v>
      </c>
      <c r="AH40">
        <v>9911443.77599</v>
      </c>
      <c r="AI40" s="24">
        <f>AH40/MAX($AH$2:AH40)-1</f>
        <v>-8.8556224010000184E-3</v>
      </c>
      <c r="AJ40" s="27" t="str">
        <f t="shared" si="2"/>
        <v/>
      </c>
      <c r="AK40">
        <f t="shared" si="3"/>
        <v>1</v>
      </c>
      <c r="AL40" s="28" t="str">
        <f t="shared" si="9"/>
        <v/>
      </c>
      <c r="AM40" s="28">
        <f t="shared" si="4"/>
        <v>1384</v>
      </c>
      <c r="AN40" s="29" t="str">
        <f t="shared" ca="1" si="5"/>
        <v/>
      </c>
      <c r="AP40" s="7"/>
      <c r="AV40" s="7"/>
      <c r="AW40" s="7"/>
    </row>
    <row r="41" spans="1:49" x14ac:dyDescent="0.45">
      <c r="A41" t="s">
        <v>703</v>
      </c>
      <c r="B41" t="s">
        <v>30</v>
      </c>
      <c r="C41" s="6">
        <v>43542.527777777781</v>
      </c>
      <c r="D41">
        <v>59.95</v>
      </c>
      <c r="E41" s="6">
        <v>43543.388888888891</v>
      </c>
      <c r="F41">
        <v>33.549999999999997</v>
      </c>
      <c r="G41" s="7">
        <v>-0.44040000000000001</v>
      </c>
      <c r="H41">
        <v>-23061.68</v>
      </c>
      <c r="I41" s="7">
        <v>-0.45600000000000002</v>
      </c>
      <c r="J41">
        <v>843.66859999999997</v>
      </c>
      <c r="K41">
        <v>50577.94</v>
      </c>
      <c r="L41">
        <v>92525.32</v>
      </c>
      <c r="M41">
        <v>37</v>
      </c>
      <c r="N41">
        <v>-623.29</v>
      </c>
      <c r="O41" s="7">
        <v>-0.64639999999999997</v>
      </c>
      <c r="P41" s="7">
        <v>8.5900000000000004E-2</v>
      </c>
      <c r="Q41" t="s">
        <v>535</v>
      </c>
      <c r="S41" s="2">
        <f t="shared" si="6"/>
        <v>43542</v>
      </c>
      <c r="T41" t="s">
        <v>703</v>
      </c>
      <c r="U41">
        <v>59.95</v>
      </c>
      <c r="V41">
        <v>33.549999999999997</v>
      </c>
      <c r="W41">
        <f t="shared" si="12"/>
        <v>9973265.5009899996</v>
      </c>
      <c r="X41">
        <f t="shared" si="7"/>
        <v>24933.163752475</v>
      </c>
      <c r="Y41">
        <f t="shared" si="10"/>
        <v>425</v>
      </c>
      <c r="Z41">
        <f t="shared" si="11"/>
        <v>-11617.375000000004</v>
      </c>
      <c r="AA41" s="5" t="str">
        <f t="shared" si="8"/>
        <v/>
      </c>
      <c r="AB41" s="24" t="str">
        <f>IFERROR(AA41/MAX($J$3:AA41)-1,"")</f>
        <v/>
      </c>
      <c r="AG41" s="3">
        <v>43546</v>
      </c>
      <c r="AH41">
        <v>9985200.21349</v>
      </c>
      <c r="AI41" s="24">
        <f>AH41/MAX($AH$2:AH41)-1</f>
        <v>-1.4799786510000246E-3</v>
      </c>
      <c r="AJ41" s="27" t="str">
        <f t="shared" si="2"/>
        <v/>
      </c>
      <c r="AK41">
        <f t="shared" si="3"/>
        <v>1</v>
      </c>
      <c r="AL41" s="28" t="str">
        <f t="shared" si="9"/>
        <v/>
      </c>
      <c r="AM41" s="28">
        <f t="shared" si="4"/>
        <v>1384</v>
      </c>
      <c r="AN41" s="29" t="str">
        <f t="shared" ca="1" si="5"/>
        <v/>
      </c>
      <c r="AP41" s="7"/>
      <c r="AV41" s="7"/>
      <c r="AW41" s="7"/>
    </row>
    <row r="42" spans="1:49" x14ac:dyDescent="0.45">
      <c r="A42" t="s">
        <v>739</v>
      </c>
      <c r="B42" t="s">
        <v>30</v>
      </c>
      <c r="C42" s="6">
        <v>43542.59375</v>
      </c>
      <c r="D42">
        <v>41.1</v>
      </c>
      <c r="E42" s="6">
        <v>43543.388888888891</v>
      </c>
      <c r="F42">
        <v>20.6</v>
      </c>
      <c r="G42" s="7">
        <v>-0.49880000000000002</v>
      </c>
      <c r="H42">
        <v>-25973.39</v>
      </c>
      <c r="I42" s="7">
        <v>-0.51380000000000003</v>
      </c>
      <c r="J42">
        <v>1229.9760000000001</v>
      </c>
      <c r="K42">
        <v>50552</v>
      </c>
      <c r="L42">
        <v>66551.929999999993</v>
      </c>
      <c r="M42">
        <v>18</v>
      </c>
      <c r="N42">
        <v>-1442.97</v>
      </c>
      <c r="O42" s="7">
        <v>-0.6411</v>
      </c>
      <c r="P42" s="7">
        <v>7.7899999999999997E-2</v>
      </c>
      <c r="Q42" t="s">
        <v>535</v>
      </c>
      <c r="S42" s="2">
        <f t="shared" si="6"/>
        <v>43542</v>
      </c>
      <c r="T42" t="s">
        <v>739</v>
      </c>
      <c r="U42">
        <v>41.1</v>
      </c>
      <c r="V42">
        <v>20.6</v>
      </c>
      <c r="W42">
        <f t="shared" si="12"/>
        <v>9973265.5009899996</v>
      </c>
      <c r="X42">
        <f t="shared" si="7"/>
        <v>24933.163752475</v>
      </c>
      <c r="Y42">
        <f t="shared" si="10"/>
        <v>600</v>
      </c>
      <c r="Z42">
        <f t="shared" si="11"/>
        <v>-12670.2</v>
      </c>
      <c r="AA42" s="5">
        <f t="shared" si="8"/>
        <v>9948977.9259900004</v>
      </c>
      <c r="AB42" s="24">
        <f>IFERROR(AA42/MAX($J$3:AA42)-1,"")</f>
        <v>-5.1022074009999807E-3</v>
      </c>
      <c r="AG42" s="3">
        <v>43547</v>
      </c>
      <c r="AH42">
        <v>9985200.21349</v>
      </c>
      <c r="AI42" s="24">
        <f>AH42/MAX($AH$2:AH42)-1</f>
        <v>-1.4799786510000246E-3</v>
      </c>
      <c r="AJ42" s="27" t="str">
        <f t="shared" si="2"/>
        <v/>
      </c>
      <c r="AK42">
        <f t="shared" si="3"/>
        <v>1</v>
      </c>
      <c r="AL42" s="28" t="str">
        <f t="shared" si="9"/>
        <v/>
      </c>
      <c r="AM42" s="28">
        <f t="shared" si="4"/>
        <v>1384</v>
      </c>
      <c r="AN42" s="29" t="str">
        <f t="shared" ca="1" si="5"/>
        <v/>
      </c>
      <c r="AP42" s="7"/>
      <c r="AV42" s="7"/>
      <c r="AW42" s="7"/>
    </row>
    <row r="43" spans="1:49" x14ac:dyDescent="0.45">
      <c r="A43" t="s">
        <v>703</v>
      </c>
      <c r="B43" t="s">
        <v>30</v>
      </c>
      <c r="C43" s="6">
        <v>43543.416666666664</v>
      </c>
      <c r="D43">
        <v>35.6</v>
      </c>
      <c r="E43" s="6">
        <v>43544.385416666664</v>
      </c>
      <c r="F43">
        <v>1.95</v>
      </c>
      <c r="G43" s="7">
        <v>-0.94520000000000004</v>
      </c>
      <c r="H43">
        <v>-46993.73</v>
      </c>
      <c r="I43" s="7">
        <v>-0.95579999999999998</v>
      </c>
      <c r="J43">
        <v>1381.133</v>
      </c>
      <c r="K43">
        <v>49168.32</v>
      </c>
      <c r="L43">
        <v>-213329.06</v>
      </c>
      <c r="M43">
        <v>68</v>
      </c>
      <c r="N43">
        <v>-691.08</v>
      </c>
      <c r="O43" s="7">
        <v>-0.94520000000000004</v>
      </c>
      <c r="P43" s="7">
        <v>3.9300000000000002E-2</v>
      </c>
      <c r="Q43" t="s">
        <v>535</v>
      </c>
      <c r="S43" s="2">
        <f t="shared" si="6"/>
        <v>43543</v>
      </c>
      <c r="T43" t="s">
        <v>703</v>
      </c>
      <c r="U43">
        <v>35.6</v>
      </c>
      <c r="V43">
        <v>1.95</v>
      </c>
      <c r="W43">
        <f t="shared" si="12"/>
        <v>9948977.9259900004</v>
      </c>
      <c r="X43">
        <f t="shared" si="7"/>
        <v>24872.444814975002</v>
      </c>
      <c r="Y43">
        <f t="shared" si="10"/>
        <v>700</v>
      </c>
      <c r="Z43">
        <f t="shared" si="11"/>
        <v>-23817.850000000002</v>
      </c>
      <c r="AA43" s="5" t="str">
        <f t="shared" si="8"/>
        <v/>
      </c>
      <c r="AB43" s="24" t="str">
        <f>IFERROR(AA43/MAX($J$3:AA43)-1,"")</f>
        <v/>
      </c>
      <c r="AG43" s="3">
        <v>43548</v>
      </c>
      <c r="AH43">
        <v>9985200.21349</v>
      </c>
      <c r="AI43" s="24">
        <f>AH43/MAX($AH$2:AH43)-1</f>
        <v>-1.4799786510000246E-3</v>
      </c>
      <c r="AJ43" s="27" t="str">
        <f t="shared" si="2"/>
        <v/>
      </c>
      <c r="AK43">
        <f t="shared" si="3"/>
        <v>1</v>
      </c>
      <c r="AL43" s="28" t="str">
        <f t="shared" si="9"/>
        <v/>
      </c>
      <c r="AM43" s="28">
        <f t="shared" si="4"/>
        <v>1384</v>
      </c>
      <c r="AN43" s="29" t="str">
        <f t="shared" ca="1" si="5"/>
        <v/>
      </c>
      <c r="AP43" s="7"/>
      <c r="AV43" s="7"/>
      <c r="AW43" s="7"/>
    </row>
    <row r="44" spans="1:49" x14ac:dyDescent="0.45">
      <c r="A44" t="s">
        <v>707</v>
      </c>
      <c r="B44" t="s">
        <v>30</v>
      </c>
      <c r="C44" s="6">
        <v>43543.628472222219</v>
      </c>
      <c r="D44">
        <v>25.25</v>
      </c>
      <c r="E44" s="6">
        <v>43544.388888888891</v>
      </c>
      <c r="F44">
        <v>11.55</v>
      </c>
      <c r="G44" s="7">
        <v>-0.54259999999999997</v>
      </c>
      <c r="H44">
        <v>-28042.82</v>
      </c>
      <c r="I44" s="7">
        <v>-0.55710000000000004</v>
      </c>
      <c r="J44">
        <v>1993.377</v>
      </c>
      <c r="K44">
        <v>50332.76</v>
      </c>
      <c r="L44">
        <v>38509.11</v>
      </c>
      <c r="M44">
        <v>8</v>
      </c>
      <c r="N44">
        <v>-3505.35</v>
      </c>
      <c r="O44" s="7">
        <v>-0.54259999999999997</v>
      </c>
      <c r="P44" s="7">
        <v>0.10299999999999999</v>
      </c>
      <c r="Q44" t="s">
        <v>535</v>
      </c>
      <c r="S44" s="2">
        <f t="shared" si="6"/>
        <v>43543</v>
      </c>
      <c r="T44" t="s">
        <v>707</v>
      </c>
      <c r="U44">
        <v>25.25</v>
      </c>
      <c r="V44">
        <v>11.55</v>
      </c>
      <c r="W44">
        <f t="shared" si="12"/>
        <v>9948977.9259900004</v>
      </c>
      <c r="X44">
        <f t="shared" si="7"/>
        <v>24872.444814975002</v>
      </c>
      <c r="Y44">
        <f t="shared" si="10"/>
        <v>975</v>
      </c>
      <c r="Z44">
        <f t="shared" si="11"/>
        <v>-13716.300000000001</v>
      </c>
      <c r="AA44" s="5">
        <f t="shared" si="8"/>
        <v>9911443.77599</v>
      </c>
      <c r="AB44" s="24">
        <f>IFERROR(AA44/MAX($J$3:AA44)-1,"")</f>
        <v>-8.8556224010000184E-3</v>
      </c>
      <c r="AG44" s="3">
        <v>43549</v>
      </c>
      <c r="AH44">
        <v>9976224.96349</v>
      </c>
      <c r="AI44" s="24">
        <f>AH44/MAX($AH$2:AH44)-1</f>
        <v>-2.3775036509999792E-3</v>
      </c>
      <c r="AJ44" s="27" t="str">
        <f t="shared" si="2"/>
        <v/>
      </c>
      <c r="AK44">
        <f t="shared" si="3"/>
        <v>1</v>
      </c>
      <c r="AL44" s="28" t="str">
        <f t="shared" si="9"/>
        <v/>
      </c>
      <c r="AM44" s="28">
        <f t="shared" si="4"/>
        <v>1384</v>
      </c>
      <c r="AN44" s="29" t="str">
        <f t="shared" ca="1" si="5"/>
        <v/>
      </c>
      <c r="AP44" s="7"/>
      <c r="AV44" s="7"/>
      <c r="AW44" s="7"/>
    </row>
    <row r="45" spans="1:49" x14ac:dyDescent="0.45">
      <c r="A45" t="s">
        <v>704</v>
      </c>
      <c r="B45" t="s">
        <v>30</v>
      </c>
      <c r="C45" s="6">
        <v>43546.451388888891</v>
      </c>
      <c r="D45">
        <v>70.3</v>
      </c>
      <c r="E45" s="6">
        <v>43549.385416666664</v>
      </c>
      <c r="F45">
        <v>133.25</v>
      </c>
      <c r="G45" s="7">
        <v>0.89539999999999997</v>
      </c>
      <c r="H45">
        <v>42400.44</v>
      </c>
      <c r="I45" s="7">
        <v>0.86650000000000005</v>
      </c>
      <c r="J45">
        <v>696.06479999999999</v>
      </c>
      <c r="K45">
        <v>48933.36</v>
      </c>
      <c r="L45">
        <v>-170928.62</v>
      </c>
      <c r="M45">
        <v>58</v>
      </c>
      <c r="N45">
        <v>731.04</v>
      </c>
      <c r="O45" s="7">
        <v>-0.2525</v>
      </c>
      <c r="P45" s="7">
        <v>0.89539999999999997</v>
      </c>
      <c r="Q45" t="s">
        <v>535</v>
      </c>
      <c r="S45" s="2">
        <f t="shared" si="6"/>
        <v>43546</v>
      </c>
      <c r="T45" t="s">
        <v>704</v>
      </c>
      <c r="U45">
        <v>70.3</v>
      </c>
      <c r="V45">
        <v>133.25</v>
      </c>
      <c r="W45">
        <f t="shared" si="12"/>
        <v>9911443.77599</v>
      </c>
      <c r="X45">
        <f t="shared" si="7"/>
        <v>24778.609439975</v>
      </c>
      <c r="Y45">
        <f t="shared" si="10"/>
        <v>350</v>
      </c>
      <c r="Z45">
        <f t="shared" si="11"/>
        <v>21320.074999999997</v>
      </c>
      <c r="AA45" s="5" t="str">
        <f t="shared" si="8"/>
        <v/>
      </c>
      <c r="AB45" s="24" t="str">
        <f>IFERROR(AA45/MAX($J$3:AA45)-1,"")</f>
        <v/>
      </c>
      <c r="AG45" s="3">
        <v>43550</v>
      </c>
      <c r="AH45">
        <v>10098133.950990001</v>
      </c>
      <c r="AI45" s="24">
        <f>AH45/MAX($AH$2:AH45)-1</f>
        <v>0</v>
      </c>
      <c r="AJ45" s="27" t="str">
        <f t="shared" si="2"/>
        <v/>
      </c>
      <c r="AK45">
        <f t="shared" si="3"/>
        <v>1</v>
      </c>
      <c r="AL45" s="28" t="str">
        <f t="shared" si="9"/>
        <v/>
      </c>
      <c r="AM45" s="28">
        <f t="shared" si="4"/>
        <v>1384</v>
      </c>
      <c r="AN45" s="29" t="str">
        <f t="shared" ca="1" si="5"/>
        <v/>
      </c>
      <c r="AP45" s="7"/>
      <c r="AV45" s="7"/>
      <c r="AW45" s="7"/>
    </row>
    <row r="46" spans="1:49" x14ac:dyDescent="0.45">
      <c r="A46" t="s">
        <v>704</v>
      </c>
      <c r="B46" t="s">
        <v>30</v>
      </c>
      <c r="C46" s="6">
        <v>43546.586805555555</v>
      </c>
      <c r="D46">
        <v>72.349999999999994</v>
      </c>
      <c r="E46" s="6">
        <v>43549.388888888891</v>
      </c>
      <c r="F46">
        <v>132.1</v>
      </c>
      <c r="G46" s="7">
        <v>0.82579999999999998</v>
      </c>
      <c r="H46">
        <v>40032.980000000003</v>
      </c>
      <c r="I46" s="7">
        <v>0.79759999999999998</v>
      </c>
      <c r="J46">
        <v>693.74630000000002</v>
      </c>
      <c r="K46">
        <v>50192.55</v>
      </c>
      <c r="L46">
        <v>78542.09</v>
      </c>
      <c r="M46">
        <v>20</v>
      </c>
      <c r="N46">
        <v>2001.65</v>
      </c>
      <c r="O46" s="7">
        <v>-6.5000000000000002E-2</v>
      </c>
      <c r="P46" s="7">
        <v>0.90459999999999996</v>
      </c>
      <c r="Q46" t="s">
        <v>535</v>
      </c>
      <c r="S46" s="2">
        <f t="shared" si="6"/>
        <v>43546</v>
      </c>
      <c r="T46" t="s">
        <v>704</v>
      </c>
      <c r="U46">
        <v>72.349999999999994</v>
      </c>
      <c r="V46">
        <v>132.1</v>
      </c>
      <c r="W46">
        <f t="shared" si="12"/>
        <v>9911443.77599</v>
      </c>
      <c r="X46">
        <f t="shared" si="7"/>
        <v>24778.609439975</v>
      </c>
      <c r="Y46">
        <f t="shared" si="10"/>
        <v>350</v>
      </c>
      <c r="Z46">
        <f t="shared" si="11"/>
        <v>20196.924999999999</v>
      </c>
      <c r="AA46" s="5" t="str">
        <f t="shared" si="8"/>
        <v/>
      </c>
      <c r="AB46" s="24" t="str">
        <f>IFERROR(AA46/MAX($J$3:AA46)-1,"")</f>
        <v/>
      </c>
      <c r="AG46" s="3">
        <v>43551</v>
      </c>
      <c r="AH46">
        <v>10066549.17599</v>
      </c>
      <c r="AI46" s="24">
        <f>AH46/MAX($AH$2:AH46)-1</f>
        <v>-3.1277833264337085E-3</v>
      </c>
      <c r="AJ46" s="27" t="str">
        <f t="shared" si="2"/>
        <v/>
      </c>
      <c r="AK46">
        <f t="shared" si="3"/>
        <v>1</v>
      </c>
      <c r="AL46" s="28" t="str">
        <f t="shared" si="9"/>
        <v/>
      </c>
      <c r="AM46" s="28">
        <f t="shared" si="4"/>
        <v>1384</v>
      </c>
      <c r="AN46" s="29" t="str">
        <f t="shared" ca="1" si="5"/>
        <v/>
      </c>
      <c r="AP46" s="7"/>
      <c r="AV46" s="7"/>
      <c r="AW46" s="7"/>
    </row>
    <row r="47" spans="1:49" x14ac:dyDescent="0.45">
      <c r="A47" t="s">
        <v>703</v>
      </c>
      <c r="B47" t="s">
        <v>30</v>
      </c>
      <c r="C47" s="6">
        <v>43546.590277777781</v>
      </c>
      <c r="D47">
        <v>60.05</v>
      </c>
      <c r="E47" s="6">
        <v>43549.388888888891</v>
      </c>
      <c r="F47">
        <v>99.399990000000003</v>
      </c>
      <c r="G47" s="7">
        <v>0.65529999999999999</v>
      </c>
      <c r="H47">
        <v>31554.62</v>
      </c>
      <c r="I47" s="7">
        <v>0.62870000000000004</v>
      </c>
      <c r="J47">
        <v>835.76229999999998</v>
      </c>
      <c r="K47">
        <v>50187.53</v>
      </c>
      <c r="L47">
        <v>110096.71</v>
      </c>
      <c r="M47">
        <v>19</v>
      </c>
      <c r="N47">
        <v>1660.77</v>
      </c>
      <c r="O47" s="7">
        <v>-0.20150000000000001</v>
      </c>
      <c r="P47" s="7">
        <v>0.99829999999999997</v>
      </c>
      <c r="Q47" t="s">
        <v>535</v>
      </c>
      <c r="S47" s="2">
        <f t="shared" si="6"/>
        <v>43546</v>
      </c>
      <c r="T47" t="s">
        <v>703</v>
      </c>
      <c r="U47">
        <v>60.05</v>
      </c>
      <c r="V47">
        <v>99.399990000000003</v>
      </c>
      <c r="W47">
        <f t="shared" si="12"/>
        <v>9911443.77599</v>
      </c>
      <c r="X47">
        <f t="shared" si="7"/>
        <v>24778.609439975</v>
      </c>
      <c r="Y47">
        <f t="shared" si="10"/>
        <v>425</v>
      </c>
      <c r="Z47">
        <f t="shared" si="11"/>
        <v>16046.083292499998</v>
      </c>
      <c r="AA47" s="5" t="str">
        <f t="shared" si="8"/>
        <v/>
      </c>
      <c r="AB47" s="24" t="str">
        <f>IFERROR(AA47/MAX($J$3:AA47)-1,"")</f>
        <v/>
      </c>
      <c r="AG47" s="3">
        <v>43552</v>
      </c>
      <c r="AH47">
        <v>10099305.700990001</v>
      </c>
      <c r="AI47" s="24">
        <f>AH47/MAX($AH$2:AH47)-1</f>
        <v>0</v>
      </c>
      <c r="AJ47" s="27" t="str">
        <f t="shared" si="2"/>
        <v/>
      </c>
      <c r="AK47">
        <f t="shared" si="3"/>
        <v>1</v>
      </c>
      <c r="AL47" s="28" t="str">
        <f t="shared" si="9"/>
        <v/>
      </c>
      <c r="AM47" s="28">
        <f t="shared" si="4"/>
        <v>1384</v>
      </c>
      <c r="AN47" s="29" t="str">
        <f t="shared" ca="1" si="5"/>
        <v/>
      </c>
      <c r="AP47" s="7"/>
      <c r="AV47" s="7"/>
      <c r="AW47" s="7"/>
    </row>
    <row r="48" spans="1:49" x14ac:dyDescent="0.45">
      <c r="A48" t="s">
        <v>703</v>
      </c>
      <c r="B48" t="s">
        <v>30</v>
      </c>
      <c r="C48" s="6">
        <v>43546.590277777781</v>
      </c>
      <c r="D48">
        <v>60.05</v>
      </c>
      <c r="E48" s="6">
        <v>43549.385416666664</v>
      </c>
      <c r="F48">
        <v>99.750010000000003</v>
      </c>
      <c r="G48" s="7">
        <v>0.66110000000000002</v>
      </c>
      <c r="H48">
        <v>31049.82</v>
      </c>
      <c r="I48" s="7">
        <v>0.63449999999999995</v>
      </c>
      <c r="J48">
        <v>814.91300000000001</v>
      </c>
      <c r="K48">
        <v>48935.53</v>
      </c>
      <c r="L48">
        <v>-139878.79999999999</v>
      </c>
      <c r="M48">
        <v>18</v>
      </c>
      <c r="N48">
        <v>1724.99</v>
      </c>
      <c r="O48" s="7">
        <v>-0.20150000000000001</v>
      </c>
      <c r="P48" s="7">
        <v>0.99829999999999997</v>
      </c>
      <c r="Q48" t="s">
        <v>535</v>
      </c>
      <c r="S48" s="2">
        <f t="shared" si="6"/>
        <v>43546</v>
      </c>
      <c r="T48" t="s">
        <v>703</v>
      </c>
      <c r="U48">
        <v>60.05</v>
      </c>
      <c r="V48">
        <v>99.750010000000003</v>
      </c>
      <c r="W48">
        <f t="shared" si="12"/>
        <v>9911443.77599</v>
      </c>
      <c r="X48">
        <f t="shared" si="7"/>
        <v>24778.609439975</v>
      </c>
      <c r="Y48">
        <f t="shared" si="10"/>
        <v>425</v>
      </c>
      <c r="Z48">
        <f t="shared" si="11"/>
        <v>16193.354207500002</v>
      </c>
      <c r="AA48" s="5">
        <f t="shared" si="8"/>
        <v>9985200.21349</v>
      </c>
      <c r="AB48" s="24">
        <f>IFERROR(AA48/MAX($J$3:AA48)-1,"")</f>
        <v>-1.4799786510000246E-3</v>
      </c>
      <c r="AG48" s="3">
        <v>43553</v>
      </c>
      <c r="AH48">
        <v>10085355.08849</v>
      </c>
      <c r="AI48" s="24">
        <f>AH48/MAX($AH$2:AH48)-1</f>
        <v>-1.3813437193641587E-3</v>
      </c>
      <c r="AJ48" s="27" t="str">
        <f t="shared" si="2"/>
        <v/>
      </c>
      <c r="AK48">
        <f t="shared" si="3"/>
        <v>1</v>
      </c>
      <c r="AL48" s="28" t="str">
        <f t="shared" si="9"/>
        <v/>
      </c>
      <c r="AM48" s="28">
        <f t="shared" si="4"/>
        <v>1384</v>
      </c>
      <c r="AN48" s="29" t="str">
        <f t="shared" ca="1" si="5"/>
        <v/>
      </c>
      <c r="AP48" s="7"/>
      <c r="AV48" s="7"/>
      <c r="AW48" s="7"/>
    </row>
    <row r="49" spans="1:49" x14ac:dyDescent="0.45">
      <c r="A49" t="s">
        <v>705</v>
      </c>
      <c r="B49" t="s">
        <v>30</v>
      </c>
      <c r="C49" s="6">
        <v>43549.541666666664</v>
      </c>
      <c r="D49">
        <v>56.75</v>
      </c>
      <c r="E49" s="6">
        <v>43550.385416666664</v>
      </c>
      <c r="F49">
        <v>37.75</v>
      </c>
      <c r="G49" s="7">
        <v>-0.33479999999999999</v>
      </c>
      <c r="H49">
        <v>-17326.88</v>
      </c>
      <c r="I49" s="7">
        <v>-0.35149999999999998</v>
      </c>
      <c r="J49">
        <v>868.73320000000001</v>
      </c>
      <c r="K49">
        <v>49300.61</v>
      </c>
      <c r="L49">
        <v>-157205.69</v>
      </c>
      <c r="M49">
        <v>32</v>
      </c>
      <c r="N49">
        <v>-541.47</v>
      </c>
      <c r="O49" s="7">
        <v>-0.33479999999999999</v>
      </c>
      <c r="P49" s="7">
        <v>0.13919999999999999</v>
      </c>
      <c r="Q49" t="s">
        <v>535</v>
      </c>
      <c r="S49" s="2">
        <f t="shared" si="6"/>
        <v>43549</v>
      </c>
      <c r="T49" t="s">
        <v>705</v>
      </c>
      <c r="U49">
        <v>56.75</v>
      </c>
      <c r="V49">
        <v>37.75</v>
      </c>
      <c r="W49">
        <f t="shared" si="12"/>
        <v>9985200.21349</v>
      </c>
      <c r="X49">
        <f t="shared" si="7"/>
        <v>24963.000533725</v>
      </c>
      <c r="Y49">
        <f t="shared" si="10"/>
        <v>450</v>
      </c>
      <c r="Z49">
        <f t="shared" si="11"/>
        <v>-8975.25</v>
      </c>
      <c r="AA49" s="5">
        <f t="shared" si="8"/>
        <v>9976224.96349</v>
      </c>
      <c r="AB49" s="24">
        <f>IFERROR(AA49/MAX($J$3:AA49)-1,"")</f>
        <v>-2.3775036509999792E-3</v>
      </c>
      <c r="AG49" s="3">
        <v>43554</v>
      </c>
      <c r="AH49">
        <v>10085355.08849</v>
      </c>
      <c r="AI49" s="24">
        <f>AH49/MAX($AH$2:AH49)-1</f>
        <v>-1.3813437193641587E-3</v>
      </c>
      <c r="AJ49" s="27" t="str">
        <f t="shared" si="2"/>
        <v/>
      </c>
      <c r="AK49">
        <f t="shared" si="3"/>
        <v>1</v>
      </c>
      <c r="AL49" s="28" t="str">
        <f t="shared" si="9"/>
        <v/>
      </c>
      <c r="AM49" s="28">
        <f t="shared" si="4"/>
        <v>1384</v>
      </c>
      <c r="AN49" s="29" t="str">
        <f t="shared" ca="1" si="5"/>
        <v/>
      </c>
      <c r="AP49" s="7"/>
      <c r="AV49" s="7"/>
      <c r="AW49" s="7"/>
    </row>
    <row r="50" spans="1:49" x14ac:dyDescent="0.45">
      <c r="A50" t="s">
        <v>701</v>
      </c>
      <c r="B50" t="s">
        <v>30</v>
      </c>
      <c r="C50" s="6">
        <v>43550.555555555555</v>
      </c>
      <c r="D50">
        <v>65.8</v>
      </c>
      <c r="E50" s="6">
        <v>43551.388888888891</v>
      </c>
      <c r="F50">
        <v>143.44999999999999</v>
      </c>
      <c r="G50" s="7">
        <v>1.1800999999999999</v>
      </c>
      <c r="H50">
        <v>58046.63</v>
      </c>
      <c r="I50" s="7">
        <v>1.1483000000000001</v>
      </c>
      <c r="J50">
        <v>768.24440000000004</v>
      </c>
      <c r="K50">
        <v>50550.48</v>
      </c>
      <c r="L50">
        <v>168143.34</v>
      </c>
      <c r="M50">
        <v>29</v>
      </c>
      <c r="N50">
        <v>2001.61</v>
      </c>
      <c r="O50" s="7">
        <v>-0.2477</v>
      </c>
      <c r="P50" s="7">
        <v>1.2614000000000001</v>
      </c>
      <c r="Q50" t="s">
        <v>535</v>
      </c>
      <c r="S50" s="2">
        <f t="shared" si="6"/>
        <v>43550</v>
      </c>
      <c r="T50" t="s">
        <v>701</v>
      </c>
      <c r="U50">
        <v>65.8</v>
      </c>
      <c r="V50">
        <v>143.44999999999999</v>
      </c>
      <c r="W50">
        <f t="shared" si="12"/>
        <v>9976224.96349</v>
      </c>
      <c r="X50">
        <f t="shared" si="7"/>
        <v>24940.562408725</v>
      </c>
      <c r="Y50">
        <f t="shared" si="10"/>
        <v>375</v>
      </c>
      <c r="Z50">
        <f t="shared" si="11"/>
        <v>28334.062499999993</v>
      </c>
      <c r="AA50" s="5" t="str">
        <f t="shared" si="8"/>
        <v/>
      </c>
      <c r="AB50" s="24" t="str">
        <f>IFERROR(AA50/MAX($J$3:AA50)-1,"")</f>
        <v/>
      </c>
      <c r="AG50" s="3">
        <v>43555</v>
      </c>
      <c r="AH50">
        <v>10085355.08849</v>
      </c>
      <c r="AI50" s="24">
        <f>AH50/MAX($AH$2:AH50)-1</f>
        <v>-1.3813437193641587E-3</v>
      </c>
      <c r="AJ50" s="27" t="str">
        <f t="shared" si="2"/>
        <v/>
      </c>
      <c r="AK50">
        <f t="shared" si="3"/>
        <v>1</v>
      </c>
      <c r="AL50" s="28" t="str">
        <f t="shared" si="9"/>
        <v/>
      </c>
      <c r="AM50" s="28">
        <f t="shared" si="4"/>
        <v>1384</v>
      </c>
      <c r="AN50" s="29" t="str">
        <f t="shared" ca="1" si="5"/>
        <v/>
      </c>
      <c r="AP50" s="7"/>
      <c r="AV50" s="7"/>
      <c r="AW50" s="7"/>
    </row>
    <row r="51" spans="1:49" x14ac:dyDescent="0.45">
      <c r="A51" t="s">
        <v>701</v>
      </c>
      <c r="B51" t="s">
        <v>30</v>
      </c>
      <c r="C51" s="6">
        <v>43550.555555555555</v>
      </c>
      <c r="D51">
        <v>65.8</v>
      </c>
      <c r="E51" s="6">
        <v>43551.385416666664</v>
      </c>
      <c r="F51">
        <v>147.80000000000001</v>
      </c>
      <c r="G51" s="7">
        <v>1.2462</v>
      </c>
      <c r="H51">
        <v>59732.9</v>
      </c>
      <c r="I51" s="7">
        <v>1.2137</v>
      </c>
      <c r="J51">
        <v>747.93269999999995</v>
      </c>
      <c r="K51">
        <v>49213.97</v>
      </c>
      <c r="L51">
        <v>-97472.79</v>
      </c>
      <c r="M51">
        <v>28</v>
      </c>
      <c r="N51">
        <v>2133.3200000000002</v>
      </c>
      <c r="O51" s="7">
        <v>-0.2477</v>
      </c>
      <c r="P51" s="7">
        <v>1.2462</v>
      </c>
      <c r="Q51" t="s">
        <v>535</v>
      </c>
      <c r="S51" s="2">
        <f t="shared" si="6"/>
        <v>43550</v>
      </c>
      <c r="T51" t="s">
        <v>701</v>
      </c>
      <c r="U51">
        <v>65.8</v>
      </c>
      <c r="V51">
        <v>147.80000000000001</v>
      </c>
      <c r="W51">
        <f t="shared" si="12"/>
        <v>9976224.96349</v>
      </c>
      <c r="X51">
        <f t="shared" si="7"/>
        <v>24940.562408725</v>
      </c>
      <c r="Y51">
        <f t="shared" si="10"/>
        <v>375</v>
      </c>
      <c r="Z51">
        <f t="shared" si="11"/>
        <v>29949</v>
      </c>
      <c r="AA51" s="5" t="str">
        <f t="shared" si="8"/>
        <v/>
      </c>
      <c r="AB51" s="24" t="str">
        <f>IFERROR(AA51/MAX($J$3:AA51)-1,"")</f>
        <v/>
      </c>
      <c r="AG51" s="3">
        <v>43556</v>
      </c>
      <c r="AH51">
        <v>10085355.08849</v>
      </c>
      <c r="AI51" s="24">
        <f>AH51/MAX($AH$2:AH51)-1</f>
        <v>-1.3813437193641587E-3</v>
      </c>
      <c r="AJ51" s="27" t="str">
        <f t="shared" si="2"/>
        <v/>
      </c>
      <c r="AK51">
        <f t="shared" si="3"/>
        <v>1</v>
      </c>
      <c r="AL51" s="28" t="str">
        <f t="shared" si="9"/>
        <v/>
      </c>
      <c r="AM51" s="28">
        <f t="shared" si="4"/>
        <v>1384</v>
      </c>
      <c r="AN51" s="29" t="str">
        <f t="shared" ca="1" si="5"/>
        <v/>
      </c>
      <c r="AP51" s="7"/>
      <c r="AV51" s="7"/>
      <c r="AW51" s="7"/>
    </row>
    <row r="52" spans="1:49" x14ac:dyDescent="0.45">
      <c r="A52" t="s">
        <v>702</v>
      </c>
      <c r="B52" t="s">
        <v>30</v>
      </c>
      <c r="C52" s="6">
        <v>43550.600694444445</v>
      </c>
      <c r="D52">
        <v>44.5</v>
      </c>
      <c r="E52" s="6">
        <v>43551.388888888891</v>
      </c>
      <c r="F52">
        <v>101.95</v>
      </c>
      <c r="G52" s="7">
        <v>1.2909999999999999</v>
      </c>
      <c r="H52">
        <v>63587.19</v>
      </c>
      <c r="I52" s="7">
        <v>1.2581</v>
      </c>
      <c r="J52">
        <v>1135.78</v>
      </c>
      <c r="K52">
        <v>50542.2</v>
      </c>
      <c r="L52">
        <v>231730.53</v>
      </c>
      <c r="M52">
        <v>16</v>
      </c>
      <c r="N52">
        <v>3974.2</v>
      </c>
      <c r="O52" s="7">
        <v>-0.1225</v>
      </c>
      <c r="P52" s="7">
        <v>1.3854</v>
      </c>
      <c r="Q52" t="s">
        <v>535</v>
      </c>
      <c r="S52" s="2">
        <f t="shared" si="6"/>
        <v>43550</v>
      </c>
      <c r="T52" t="s">
        <v>702</v>
      </c>
      <c r="U52">
        <v>44.5</v>
      </c>
      <c r="V52">
        <v>101.95</v>
      </c>
      <c r="W52">
        <f t="shared" si="12"/>
        <v>9976224.96349</v>
      </c>
      <c r="X52">
        <f t="shared" si="7"/>
        <v>24940.562408725</v>
      </c>
      <c r="Y52">
        <f t="shared" si="10"/>
        <v>550</v>
      </c>
      <c r="Z52">
        <f t="shared" si="11"/>
        <v>30792.024999999998</v>
      </c>
      <c r="AA52" s="5" t="str">
        <f t="shared" si="8"/>
        <v/>
      </c>
      <c r="AB52" s="24" t="str">
        <f>IFERROR(AA52/MAX($J$3:AA52)-1,"")</f>
        <v/>
      </c>
      <c r="AG52" s="3">
        <v>43557</v>
      </c>
      <c r="AH52">
        <v>10085355.08849</v>
      </c>
      <c r="AI52" s="24">
        <f>AH52/MAX($AH$2:AH52)-1</f>
        <v>-1.3813437193641587E-3</v>
      </c>
      <c r="AJ52" s="27" t="str">
        <f t="shared" si="2"/>
        <v/>
      </c>
      <c r="AK52">
        <f t="shared" si="3"/>
        <v>1</v>
      </c>
      <c r="AL52" s="28" t="str">
        <f t="shared" si="9"/>
        <v/>
      </c>
      <c r="AM52" s="28">
        <f t="shared" si="4"/>
        <v>1384</v>
      </c>
      <c r="AN52" s="29" t="str">
        <f t="shared" ca="1" si="5"/>
        <v/>
      </c>
      <c r="AP52" s="7"/>
      <c r="AV52" s="7"/>
      <c r="AW52" s="7"/>
    </row>
    <row r="53" spans="1:49" x14ac:dyDescent="0.45">
      <c r="A53" t="s">
        <v>702</v>
      </c>
      <c r="B53" t="s">
        <v>30</v>
      </c>
      <c r="C53" s="6">
        <v>43550.600694444445</v>
      </c>
      <c r="D53">
        <v>44.5</v>
      </c>
      <c r="E53" s="6">
        <v>43551.385416666664</v>
      </c>
      <c r="F53">
        <v>105.7</v>
      </c>
      <c r="G53" s="7">
        <v>1.3753</v>
      </c>
      <c r="H53">
        <v>66011.100000000006</v>
      </c>
      <c r="I53" s="7">
        <v>1.3414999999999999</v>
      </c>
      <c r="J53">
        <v>1105.751</v>
      </c>
      <c r="K53">
        <v>49205.9</v>
      </c>
      <c r="L53">
        <v>-31461.69</v>
      </c>
      <c r="M53">
        <v>15</v>
      </c>
      <c r="N53">
        <v>4400.74</v>
      </c>
      <c r="O53" s="7">
        <v>-0.1225</v>
      </c>
      <c r="P53" s="7">
        <v>1.3753</v>
      </c>
      <c r="Q53" t="s">
        <v>535</v>
      </c>
      <c r="S53" s="2">
        <f t="shared" si="6"/>
        <v>43550</v>
      </c>
      <c r="T53" t="s">
        <v>702</v>
      </c>
      <c r="U53">
        <v>44.5</v>
      </c>
      <c r="V53">
        <v>105.7</v>
      </c>
      <c r="W53">
        <f t="shared" si="12"/>
        <v>9976224.96349</v>
      </c>
      <c r="X53">
        <f t="shared" si="7"/>
        <v>24940.562408725</v>
      </c>
      <c r="Y53">
        <f t="shared" si="10"/>
        <v>550</v>
      </c>
      <c r="Z53">
        <f t="shared" si="11"/>
        <v>32833.9</v>
      </c>
      <c r="AA53" s="5">
        <f t="shared" si="8"/>
        <v>10098133.950990001</v>
      </c>
      <c r="AB53" s="24">
        <f>IFERROR(AA53/MAX($J$3:AA53)-1,"")</f>
        <v>0</v>
      </c>
      <c r="AG53" s="3">
        <v>43558</v>
      </c>
      <c r="AH53">
        <v>10131158.663489999</v>
      </c>
      <c r="AI53" s="24">
        <f>AH53/MAX($AH$2:AH53)-1</f>
        <v>0</v>
      </c>
      <c r="AJ53" s="27" t="str">
        <f t="shared" si="2"/>
        <v/>
      </c>
      <c r="AK53">
        <f t="shared" si="3"/>
        <v>1</v>
      </c>
      <c r="AL53" s="28" t="str">
        <f t="shared" si="9"/>
        <v/>
      </c>
      <c r="AM53" s="28">
        <f t="shared" si="4"/>
        <v>1384</v>
      </c>
      <c r="AN53" s="29" t="str">
        <f t="shared" ca="1" si="5"/>
        <v/>
      </c>
      <c r="AP53" s="7"/>
      <c r="AV53" s="7"/>
      <c r="AW53" s="7"/>
    </row>
    <row r="54" spans="1:49" x14ac:dyDescent="0.45">
      <c r="A54" t="s">
        <v>703</v>
      </c>
      <c r="B54" t="s">
        <v>30</v>
      </c>
      <c r="C54" s="6">
        <v>43551.572916666664</v>
      </c>
      <c r="D54">
        <v>41</v>
      </c>
      <c r="E54" s="6">
        <v>43552.388888888891</v>
      </c>
      <c r="F54">
        <v>15.35</v>
      </c>
      <c r="G54" s="7">
        <v>-0.62560000000000004</v>
      </c>
      <c r="H54">
        <v>-32708.47</v>
      </c>
      <c r="I54" s="7">
        <v>-0.63939999999999997</v>
      </c>
      <c r="J54">
        <v>1247.7719999999999</v>
      </c>
      <c r="K54">
        <v>51158.65</v>
      </c>
      <c r="L54">
        <v>199022.06</v>
      </c>
      <c r="M54">
        <v>24</v>
      </c>
      <c r="N54">
        <v>-1362.85</v>
      </c>
      <c r="O54" s="7">
        <v>-0.63290000000000002</v>
      </c>
      <c r="P54" s="7">
        <v>0.48049999999999998</v>
      </c>
      <c r="Q54" t="s">
        <v>535</v>
      </c>
      <c r="S54" s="2">
        <f t="shared" si="6"/>
        <v>43551</v>
      </c>
      <c r="T54" t="s">
        <v>703</v>
      </c>
      <c r="U54">
        <v>41</v>
      </c>
      <c r="V54">
        <v>15.35</v>
      </c>
      <c r="W54">
        <f t="shared" si="12"/>
        <v>10098133.950990001</v>
      </c>
      <c r="X54">
        <f t="shared" si="7"/>
        <v>25245.334877475001</v>
      </c>
      <c r="Y54">
        <f t="shared" si="10"/>
        <v>625</v>
      </c>
      <c r="Z54">
        <f t="shared" si="11"/>
        <v>-16383.437500000002</v>
      </c>
      <c r="AA54" s="5" t="str">
        <f t="shared" si="8"/>
        <v/>
      </c>
      <c r="AB54" s="24" t="str">
        <f>IFERROR(AA54/MAX($J$3:AA54)-1,"")</f>
        <v/>
      </c>
      <c r="AG54" s="3">
        <v>43559</v>
      </c>
      <c r="AH54">
        <v>10128467.225989999</v>
      </c>
      <c r="AI54" s="24">
        <f>AH54/MAX($AH$2:AH54)-1</f>
        <v>-2.6565939685652129E-4</v>
      </c>
      <c r="AJ54" s="27" t="str">
        <f t="shared" si="2"/>
        <v/>
      </c>
      <c r="AK54">
        <f t="shared" si="3"/>
        <v>1</v>
      </c>
      <c r="AL54" s="28" t="str">
        <f t="shared" si="9"/>
        <v/>
      </c>
      <c r="AM54" s="28">
        <f t="shared" si="4"/>
        <v>1384</v>
      </c>
      <c r="AN54" s="29" t="str">
        <f t="shared" ca="1" si="5"/>
        <v/>
      </c>
      <c r="AP54" s="7"/>
      <c r="AV54" s="7"/>
      <c r="AW54" s="7"/>
    </row>
    <row r="55" spans="1:49" x14ac:dyDescent="0.45">
      <c r="A55" t="s">
        <v>703</v>
      </c>
      <c r="B55" t="s">
        <v>30</v>
      </c>
      <c r="C55" s="6">
        <v>43551.572916666664</v>
      </c>
      <c r="D55">
        <v>41</v>
      </c>
      <c r="E55" s="6">
        <v>43552.385416666664</v>
      </c>
      <c r="F55">
        <v>18.850000000000001</v>
      </c>
      <c r="G55" s="7">
        <v>-0.54020000000000001</v>
      </c>
      <c r="H55">
        <v>-27654.79</v>
      </c>
      <c r="I55" s="7">
        <v>-0.55479999999999996</v>
      </c>
      <c r="J55">
        <v>1215.675</v>
      </c>
      <c r="K55">
        <v>49842.69</v>
      </c>
      <c r="L55">
        <v>-59116.480000000003</v>
      </c>
      <c r="M55">
        <v>23</v>
      </c>
      <c r="N55">
        <v>-1202.3800000000001</v>
      </c>
      <c r="O55" s="7">
        <v>-0.63290000000000002</v>
      </c>
      <c r="P55" s="7">
        <v>0.48049999999999998</v>
      </c>
      <c r="Q55" t="s">
        <v>535</v>
      </c>
      <c r="S55" s="2">
        <f t="shared" si="6"/>
        <v>43551</v>
      </c>
      <c r="T55" t="s">
        <v>703</v>
      </c>
      <c r="U55">
        <v>41</v>
      </c>
      <c r="V55">
        <v>18.850000000000001</v>
      </c>
      <c r="W55">
        <f t="shared" si="12"/>
        <v>10098133.950990001</v>
      </c>
      <c r="X55">
        <f t="shared" si="7"/>
        <v>25245.334877475001</v>
      </c>
      <c r="Y55">
        <f t="shared" si="10"/>
        <v>625</v>
      </c>
      <c r="Z55">
        <f t="shared" si="11"/>
        <v>-14217.812500000002</v>
      </c>
      <c r="AA55" s="5" t="str">
        <f t="shared" si="8"/>
        <v/>
      </c>
      <c r="AB55" s="24" t="str">
        <f>IFERROR(AA55/MAX($J$3:AA55)-1,"")</f>
        <v/>
      </c>
      <c r="AG55" s="3">
        <v>43560</v>
      </c>
      <c r="AH55">
        <v>10128467.225989999</v>
      </c>
      <c r="AI55" s="24">
        <f>AH55/MAX($AH$2:AH55)-1</f>
        <v>-2.6565939685652129E-4</v>
      </c>
      <c r="AJ55" s="27" t="str">
        <f t="shared" si="2"/>
        <v/>
      </c>
      <c r="AK55">
        <f t="shared" si="3"/>
        <v>1</v>
      </c>
      <c r="AL55" s="28" t="str">
        <f t="shared" si="9"/>
        <v/>
      </c>
      <c r="AM55" s="28">
        <f t="shared" si="4"/>
        <v>1384</v>
      </c>
      <c r="AN55" s="29" t="str">
        <f t="shared" ca="1" si="5"/>
        <v/>
      </c>
      <c r="AP55" s="7"/>
      <c r="AV55" s="7"/>
      <c r="AW55" s="7"/>
    </row>
    <row r="56" spans="1:49" x14ac:dyDescent="0.45">
      <c r="A56" t="s">
        <v>704</v>
      </c>
      <c r="B56" t="s">
        <v>30</v>
      </c>
      <c r="C56" s="6">
        <v>43551.604166666664</v>
      </c>
      <c r="D56">
        <v>41.2</v>
      </c>
      <c r="E56" s="6">
        <v>43552.388888888891</v>
      </c>
      <c r="F56">
        <v>38.1</v>
      </c>
      <c r="G56" s="7">
        <v>-7.5200000000000003E-2</v>
      </c>
      <c r="H56">
        <v>-4828.79</v>
      </c>
      <c r="I56" s="7">
        <v>-9.4500000000000001E-2</v>
      </c>
      <c r="J56">
        <v>1240.376</v>
      </c>
      <c r="K56">
        <v>51103.51</v>
      </c>
      <c r="L56">
        <v>194193.27</v>
      </c>
      <c r="M56">
        <v>15</v>
      </c>
      <c r="N56">
        <v>-321.92</v>
      </c>
      <c r="O56" s="7">
        <v>-0.1784</v>
      </c>
      <c r="P56" s="7">
        <v>0.76459999999999995</v>
      </c>
      <c r="Q56" t="s">
        <v>535</v>
      </c>
      <c r="S56" s="2">
        <f t="shared" si="6"/>
        <v>43551</v>
      </c>
      <c r="T56" t="s">
        <v>704</v>
      </c>
      <c r="U56">
        <v>41.2</v>
      </c>
      <c r="V56">
        <v>38.1</v>
      </c>
      <c r="W56">
        <f t="shared" si="12"/>
        <v>10098133.950990001</v>
      </c>
      <c r="X56">
        <f t="shared" si="7"/>
        <v>25245.334877475001</v>
      </c>
      <c r="Y56">
        <f t="shared" si="10"/>
        <v>625</v>
      </c>
      <c r="Z56">
        <f t="shared" si="11"/>
        <v>-2433.1250000000005</v>
      </c>
      <c r="AA56" s="5" t="str">
        <f t="shared" si="8"/>
        <v/>
      </c>
      <c r="AB56" s="24" t="str">
        <f>IFERROR(AA56/MAX($J$3:AA56)-1,"")</f>
        <v/>
      </c>
      <c r="AG56" s="3">
        <v>43561</v>
      </c>
      <c r="AH56">
        <v>10128467.225989999</v>
      </c>
      <c r="AI56" s="24">
        <f>AH56/MAX($AH$2:AH56)-1</f>
        <v>-2.6565939685652129E-4</v>
      </c>
      <c r="AJ56" s="27" t="str">
        <f t="shared" si="2"/>
        <v/>
      </c>
      <c r="AK56">
        <f t="shared" si="3"/>
        <v>1</v>
      </c>
      <c r="AL56" s="28" t="str">
        <f t="shared" si="9"/>
        <v/>
      </c>
      <c r="AM56" s="28">
        <f t="shared" si="4"/>
        <v>1384</v>
      </c>
      <c r="AN56" s="29" t="str">
        <f t="shared" ca="1" si="5"/>
        <v/>
      </c>
      <c r="AP56" s="7"/>
      <c r="AV56" s="7"/>
      <c r="AW56" s="7"/>
    </row>
    <row r="57" spans="1:49" x14ac:dyDescent="0.45">
      <c r="A57" t="s">
        <v>704</v>
      </c>
      <c r="B57" t="s">
        <v>30</v>
      </c>
      <c r="C57" s="6">
        <v>43551.607638888891</v>
      </c>
      <c r="D57">
        <v>42.55</v>
      </c>
      <c r="E57" s="6">
        <v>43552.385416666664</v>
      </c>
      <c r="F57">
        <v>45.85</v>
      </c>
      <c r="G57" s="7">
        <v>7.7600000000000002E-2</v>
      </c>
      <c r="H57">
        <v>2822.16</v>
      </c>
      <c r="I57" s="7">
        <v>5.6800000000000003E-2</v>
      </c>
      <c r="J57">
        <v>1168.1130000000001</v>
      </c>
      <c r="K57">
        <v>49703.21</v>
      </c>
      <c r="L57">
        <v>-56294.32</v>
      </c>
      <c r="M57">
        <v>13</v>
      </c>
      <c r="N57">
        <v>217.09</v>
      </c>
      <c r="O57" s="7">
        <v>-0.20449999999999999</v>
      </c>
      <c r="P57" s="7">
        <v>0.70860000000000001</v>
      </c>
      <c r="Q57" t="s">
        <v>535</v>
      </c>
      <c r="S57" s="2">
        <f t="shared" si="6"/>
        <v>43551</v>
      </c>
      <c r="T57" t="s">
        <v>704</v>
      </c>
      <c r="U57">
        <v>42.55</v>
      </c>
      <c r="V57">
        <v>45.85</v>
      </c>
      <c r="W57">
        <f t="shared" si="12"/>
        <v>10098133.950990001</v>
      </c>
      <c r="X57">
        <f t="shared" si="7"/>
        <v>25245.334877475001</v>
      </c>
      <c r="Y57">
        <f t="shared" si="10"/>
        <v>600</v>
      </c>
      <c r="Z57">
        <f t="shared" si="11"/>
        <v>1449.6000000000024</v>
      </c>
      <c r="AA57" s="5">
        <f t="shared" si="8"/>
        <v>10066549.17599</v>
      </c>
      <c r="AB57" s="24">
        <f>IFERROR(AA57/MAX($J$3:AA57)-1,"")</f>
        <v>-3.1277833264337085E-3</v>
      </c>
      <c r="AG57" s="3">
        <v>43562</v>
      </c>
      <c r="AH57">
        <v>10128467.225989999</v>
      </c>
      <c r="AI57" s="24">
        <f>AH57/MAX($AH$2:AH57)-1</f>
        <v>-2.6565939685652129E-4</v>
      </c>
      <c r="AJ57" s="27" t="str">
        <f t="shared" si="2"/>
        <v/>
      </c>
      <c r="AK57">
        <f t="shared" si="3"/>
        <v>1</v>
      </c>
      <c r="AL57" s="28" t="str">
        <f t="shared" si="9"/>
        <v/>
      </c>
      <c r="AM57" s="28">
        <f t="shared" si="4"/>
        <v>1384</v>
      </c>
      <c r="AN57" s="29" t="str">
        <f t="shared" ca="1" si="5"/>
        <v/>
      </c>
      <c r="AP57" s="7"/>
      <c r="AV57" s="7"/>
      <c r="AW57" s="7"/>
    </row>
    <row r="58" spans="1:49" x14ac:dyDescent="0.45">
      <c r="A58" t="s">
        <v>706</v>
      </c>
      <c r="B58" t="s">
        <v>30</v>
      </c>
      <c r="C58" s="6">
        <v>43552.416666666664</v>
      </c>
      <c r="D58">
        <v>35.299999999999997</v>
      </c>
      <c r="E58" s="6">
        <v>43552.635416666664</v>
      </c>
      <c r="F58">
        <v>65</v>
      </c>
      <c r="G58" s="7">
        <v>0.84140000000000004</v>
      </c>
      <c r="H58">
        <v>40418.49</v>
      </c>
      <c r="I58" s="7">
        <v>0.81289999999999996</v>
      </c>
      <c r="J58">
        <v>1408.4570000000001</v>
      </c>
      <c r="K58">
        <v>49718.53</v>
      </c>
      <c r="L58">
        <v>-15875.83</v>
      </c>
      <c r="M58">
        <v>64</v>
      </c>
      <c r="N58">
        <v>631.54</v>
      </c>
      <c r="O58" s="7">
        <v>-0.44479999999999997</v>
      </c>
      <c r="P58" s="7">
        <v>0.84140000000000004</v>
      </c>
      <c r="Q58" t="s">
        <v>535</v>
      </c>
      <c r="S58" s="2">
        <f t="shared" si="6"/>
        <v>43552</v>
      </c>
      <c r="T58" t="s">
        <v>706</v>
      </c>
      <c r="U58">
        <v>35.299999999999997</v>
      </c>
      <c r="V58">
        <v>65</v>
      </c>
      <c r="W58">
        <f t="shared" si="12"/>
        <v>10066549.17599</v>
      </c>
      <c r="X58">
        <f t="shared" si="7"/>
        <v>25166.372939975001</v>
      </c>
      <c r="Y58">
        <f t="shared" si="10"/>
        <v>725</v>
      </c>
      <c r="Z58">
        <f t="shared" si="11"/>
        <v>20805.324999999997</v>
      </c>
      <c r="AA58" s="5" t="str">
        <f t="shared" si="8"/>
        <v/>
      </c>
      <c r="AB58" s="24" t="str">
        <f>IFERROR(AA58/MAX($J$3:AA58)-1,"")</f>
        <v/>
      </c>
      <c r="AG58" s="3">
        <v>43563</v>
      </c>
      <c r="AH58">
        <v>10114337.700989999</v>
      </c>
      <c r="AI58" s="24">
        <f>AH58/MAX($AH$2:AH58)-1</f>
        <v>-1.6603197184759111E-3</v>
      </c>
      <c r="AJ58" s="27" t="str">
        <f t="shared" si="2"/>
        <v/>
      </c>
      <c r="AK58">
        <f t="shared" si="3"/>
        <v>1</v>
      </c>
      <c r="AL58" s="28" t="str">
        <f t="shared" si="9"/>
        <v/>
      </c>
      <c r="AM58" s="28">
        <f t="shared" si="4"/>
        <v>1384</v>
      </c>
      <c r="AN58" s="29" t="str">
        <f t="shared" ca="1" si="5"/>
        <v/>
      </c>
      <c r="AP58" s="7"/>
      <c r="AV58" s="7"/>
      <c r="AW58" s="7"/>
    </row>
    <row r="59" spans="1:49" x14ac:dyDescent="0.45">
      <c r="A59" t="s">
        <v>707</v>
      </c>
      <c r="B59" t="s">
        <v>30</v>
      </c>
      <c r="C59" s="6">
        <v>43552.569444444445</v>
      </c>
      <c r="D59">
        <v>10.75</v>
      </c>
      <c r="E59" s="6">
        <v>43552.635416666664</v>
      </c>
      <c r="F59">
        <v>13.5</v>
      </c>
      <c r="G59" s="7">
        <v>0.25580000000000003</v>
      </c>
      <c r="H59">
        <v>11589.39</v>
      </c>
      <c r="I59" s="7">
        <v>0.23330000000000001</v>
      </c>
      <c r="J59">
        <v>4621.8900000000003</v>
      </c>
      <c r="K59">
        <v>49685.32</v>
      </c>
      <c r="L59">
        <v>-4286.4399999999996</v>
      </c>
      <c r="M59">
        <v>20</v>
      </c>
      <c r="N59">
        <v>579.47</v>
      </c>
      <c r="O59" s="7">
        <v>-0.8</v>
      </c>
      <c r="P59" s="7">
        <v>1.0233000000000001</v>
      </c>
      <c r="Q59" t="s">
        <v>535</v>
      </c>
      <c r="S59" s="2">
        <f t="shared" si="6"/>
        <v>43552</v>
      </c>
      <c r="T59" t="s">
        <v>707</v>
      </c>
      <c r="U59">
        <v>10.75</v>
      </c>
      <c r="V59">
        <v>13.5</v>
      </c>
      <c r="W59">
        <f t="shared" si="12"/>
        <v>10066549.17599</v>
      </c>
      <c r="X59">
        <f t="shared" si="7"/>
        <v>25166.372939975001</v>
      </c>
      <c r="Y59">
        <f t="shared" si="10"/>
        <v>2350</v>
      </c>
      <c r="Z59">
        <f t="shared" si="11"/>
        <v>5892.6250000000009</v>
      </c>
      <c r="AA59" s="5" t="str">
        <f t="shared" si="8"/>
        <v/>
      </c>
      <c r="AB59" s="24" t="str">
        <f>IFERROR(AA59/MAX($J$3:AA59)-1,"")</f>
        <v/>
      </c>
      <c r="AG59" s="3">
        <v>43564</v>
      </c>
      <c r="AH59">
        <v>10115167.550989999</v>
      </c>
      <c r="AI59" s="24">
        <f>AH59/MAX($AH$2:AH59)-1</f>
        <v>-1.5784090478839774E-3</v>
      </c>
      <c r="AJ59" s="27" t="str">
        <f t="shared" si="2"/>
        <v/>
      </c>
      <c r="AK59">
        <f t="shared" si="3"/>
        <v>1</v>
      </c>
      <c r="AL59" s="28" t="str">
        <f t="shared" si="9"/>
        <v/>
      </c>
      <c r="AM59" s="28">
        <f t="shared" si="4"/>
        <v>1384</v>
      </c>
      <c r="AN59" s="29" t="str">
        <f t="shared" ca="1" si="5"/>
        <v/>
      </c>
      <c r="AP59" s="7"/>
      <c r="AV59" s="7"/>
      <c r="AW59" s="7"/>
    </row>
    <row r="60" spans="1:49" x14ac:dyDescent="0.45">
      <c r="A60" t="s">
        <v>914</v>
      </c>
      <c r="B60" t="s">
        <v>30</v>
      </c>
      <c r="C60" s="6">
        <v>43552.576388888891</v>
      </c>
      <c r="D60">
        <v>108.95</v>
      </c>
      <c r="E60" s="6">
        <v>43553.388888888891</v>
      </c>
      <c r="F60">
        <v>138.35</v>
      </c>
      <c r="G60" s="7">
        <v>0.26979999999999998</v>
      </c>
      <c r="H60">
        <v>12597.48</v>
      </c>
      <c r="I60" s="7">
        <v>0.2472</v>
      </c>
      <c r="J60">
        <v>467.83819999999997</v>
      </c>
      <c r="K60">
        <v>50970.96</v>
      </c>
      <c r="L60">
        <v>206790.75</v>
      </c>
      <c r="M60">
        <v>23</v>
      </c>
      <c r="N60">
        <v>547.72</v>
      </c>
      <c r="O60" s="7">
        <v>-0.16339999999999999</v>
      </c>
      <c r="P60" s="7">
        <v>0.35289999999999999</v>
      </c>
      <c r="Q60" t="s">
        <v>535</v>
      </c>
      <c r="S60" s="2">
        <f t="shared" si="6"/>
        <v>43552</v>
      </c>
      <c r="T60" t="s">
        <v>914</v>
      </c>
      <c r="U60">
        <v>108.95</v>
      </c>
      <c r="V60">
        <v>138.35</v>
      </c>
      <c r="W60">
        <f t="shared" si="12"/>
        <v>10066549.17599</v>
      </c>
      <c r="X60">
        <f t="shared" si="7"/>
        <v>25166.372939975001</v>
      </c>
      <c r="Y60">
        <f t="shared" si="10"/>
        <v>225</v>
      </c>
      <c r="Z60">
        <f t="shared" si="11"/>
        <v>6058.574999999998</v>
      </c>
      <c r="AA60" s="5">
        <f t="shared" si="8"/>
        <v>10099305.700990001</v>
      </c>
      <c r="AB60" s="24">
        <f>IFERROR(AA60/MAX($J$3:AA60)-1,"")</f>
        <v>0</v>
      </c>
      <c r="AG60" s="3">
        <v>43565</v>
      </c>
      <c r="AH60">
        <v>10142124.970419999</v>
      </c>
      <c r="AI60" s="24">
        <f>AH60/MAX($AH$2:AH60)-1</f>
        <v>0</v>
      </c>
      <c r="AJ60" s="27" t="str">
        <f t="shared" si="2"/>
        <v/>
      </c>
      <c r="AK60">
        <f t="shared" si="3"/>
        <v>1</v>
      </c>
      <c r="AL60" s="28" t="str">
        <f t="shared" si="9"/>
        <v/>
      </c>
      <c r="AM60" s="28">
        <f t="shared" si="4"/>
        <v>1384</v>
      </c>
      <c r="AN60" s="29" t="str">
        <f t="shared" ca="1" si="5"/>
        <v/>
      </c>
      <c r="AP60" s="7"/>
      <c r="AV60" s="7"/>
      <c r="AW60" s="7"/>
    </row>
    <row r="61" spans="1:49" x14ac:dyDescent="0.45">
      <c r="A61" t="s">
        <v>708</v>
      </c>
      <c r="B61" t="s">
        <v>30</v>
      </c>
      <c r="C61" s="6">
        <v>43553.416666666664</v>
      </c>
      <c r="D61">
        <v>88.7</v>
      </c>
      <c r="E61" s="6">
        <v>43556.385416666664</v>
      </c>
      <c r="F61">
        <v>39.25</v>
      </c>
      <c r="G61" s="7">
        <v>-0.5575</v>
      </c>
      <c r="H61">
        <v>-28583.85</v>
      </c>
      <c r="I61" s="7">
        <v>-0.57189999999999996</v>
      </c>
      <c r="J61">
        <v>563.45619999999997</v>
      </c>
      <c r="K61">
        <v>49978.57</v>
      </c>
      <c r="L61">
        <v>-32870.300000000003</v>
      </c>
      <c r="M61">
        <v>99</v>
      </c>
      <c r="N61">
        <v>-288.73</v>
      </c>
      <c r="O61" s="7">
        <v>-0.81740000000000002</v>
      </c>
      <c r="P61" s="7">
        <v>6.0900000000000003E-2</v>
      </c>
      <c r="Q61" t="s">
        <v>535</v>
      </c>
      <c r="S61" s="2">
        <f t="shared" si="6"/>
        <v>43553</v>
      </c>
      <c r="T61" t="s">
        <v>708</v>
      </c>
      <c r="U61">
        <v>88.7</v>
      </c>
      <c r="V61">
        <v>39.25</v>
      </c>
      <c r="W61">
        <f t="shared" si="12"/>
        <v>10099305.700990001</v>
      </c>
      <c r="X61">
        <f t="shared" si="7"/>
        <v>25248.264252475001</v>
      </c>
      <c r="Y61">
        <f t="shared" si="10"/>
        <v>275</v>
      </c>
      <c r="Z61">
        <f t="shared" si="11"/>
        <v>-13950.612500000001</v>
      </c>
      <c r="AA61" s="5">
        <f t="shared" si="8"/>
        <v>10085355.08849</v>
      </c>
      <c r="AB61" s="24">
        <f>IFERROR(AA61/MAX($J$3:AA61)-1,"")</f>
        <v>-1.3813437193641587E-3</v>
      </c>
      <c r="AG61" s="3">
        <v>43566</v>
      </c>
      <c r="AH61">
        <v>10091517.74542</v>
      </c>
      <c r="AI61" s="24">
        <f>AH61/MAX($AH$2:AH61)-1</f>
        <v>-4.9898049124417199E-3</v>
      </c>
      <c r="AJ61" s="27" t="str">
        <f t="shared" si="2"/>
        <v/>
      </c>
      <c r="AK61">
        <f t="shared" si="3"/>
        <v>1</v>
      </c>
      <c r="AL61" s="28" t="str">
        <f t="shared" si="9"/>
        <v/>
      </c>
      <c r="AM61" s="28">
        <f t="shared" si="4"/>
        <v>1384</v>
      </c>
      <c r="AN61" s="29" t="str">
        <f t="shared" ca="1" si="5"/>
        <v/>
      </c>
      <c r="AP61" s="7"/>
      <c r="AV61" s="7"/>
      <c r="AW61" s="7"/>
    </row>
    <row r="62" spans="1:49" x14ac:dyDescent="0.45">
      <c r="A62" t="s">
        <v>709</v>
      </c>
      <c r="B62" t="s">
        <v>30</v>
      </c>
      <c r="C62" s="6">
        <v>43558.586805555555</v>
      </c>
      <c r="D62">
        <v>33</v>
      </c>
      <c r="E62" s="6">
        <v>43559.388888888891</v>
      </c>
      <c r="F62">
        <v>65.349999999999994</v>
      </c>
      <c r="G62" s="7">
        <v>0.98029999999999995</v>
      </c>
      <c r="H62">
        <v>48507.77</v>
      </c>
      <c r="I62" s="7">
        <v>0.95050000000000001</v>
      </c>
      <c r="J62">
        <v>1546.4829999999999</v>
      </c>
      <c r="K62">
        <v>51033.95</v>
      </c>
      <c r="L62">
        <v>255298.52</v>
      </c>
      <c r="M62">
        <v>51</v>
      </c>
      <c r="N62">
        <v>951.13</v>
      </c>
      <c r="O62" s="7">
        <v>-0.40300000000000002</v>
      </c>
      <c r="P62" s="7">
        <v>3.0909</v>
      </c>
      <c r="Q62" t="s">
        <v>535</v>
      </c>
      <c r="S62" s="2">
        <f t="shared" si="6"/>
        <v>43558</v>
      </c>
      <c r="T62" t="s">
        <v>709</v>
      </c>
      <c r="U62">
        <v>33</v>
      </c>
      <c r="V62">
        <v>65.349999999999994</v>
      </c>
      <c r="W62">
        <f t="shared" si="12"/>
        <v>10085355.08849</v>
      </c>
      <c r="X62">
        <f t="shared" si="7"/>
        <v>25213.387721225001</v>
      </c>
      <c r="Y62">
        <f t="shared" si="10"/>
        <v>775</v>
      </c>
      <c r="Z62">
        <f t="shared" si="11"/>
        <v>24309.037500000002</v>
      </c>
      <c r="AA62" s="5" t="str">
        <f t="shared" si="8"/>
        <v/>
      </c>
      <c r="AB62" s="24" t="str">
        <f>IFERROR(AA62/MAX($J$3:AA62)-1,"")</f>
        <v/>
      </c>
      <c r="AG62" s="3">
        <v>43567</v>
      </c>
      <c r="AH62">
        <v>10087527.74542</v>
      </c>
      <c r="AI62" s="24">
        <f>AH62/MAX($AH$2:AH62)-1</f>
        <v>-5.3832135927367464E-3</v>
      </c>
      <c r="AJ62" s="27" t="str">
        <f t="shared" si="2"/>
        <v/>
      </c>
      <c r="AK62">
        <f t="shared" si="3"/>
        <v>1</v>
      </c>
      <c r="AL62" s="28" t="str">
        <f t="shared" si="9"/>
        <v/>
      </c>
      <c r="AM62" s="28">
        <f t="shared" si="4"/>
        <v>1384</v>
      </c>
      <c r="AN62" s="29" t="str">
        <f t="shared" ca="1" si="5"/>
        <v/>
      </c>
      <c r="AP62" s="7"/>
      <c r="AV62" s="7"/>
      <c r="AW62" s="7"/>
    </row>
    <row r="63" spans="1:49" x14ac:dyDescent="0.45">
      <c r="A63" t="s">
        <v>709</v>
      </c>
      <c r="B63" t="s">
        <v>30</v>
      </c>
      <c r="C63" s="6">
        <v>43558.586805555555</v>
      </c>
      <c r="D63">
        <v>33</v>
      </c>
      <c r="E63" s="6">
        <v>43559.385416666664</v>
      </c>
      <c r="F63">
        <v>54.85</v>
      </c>
      <c r="G63" s="7">
        <v>0.66210000000000002</v>
      </c>
      <c r="H63">
        <v>31670.55</v>
      </c>
      <c r="I63" s="7">
        <v>0.63549999999999995</v>
      </c>
      <c r="J63">
        <v>1510.171</v>
      </c>
      <c r="K63">
        <v>49835.65</v>
      </c>
      <c r="L63">
        <v>-1199.74</v>
      </c>
      <c r="M63">
        <v>50</v>
      </c>
      <c r="N63">
        <v>633.41</v>
      </c>
      <c r="O63" s="7">
        <v>-0.40300000000000002</v>
      </c>
      <c r="P63" s="7">
        <v>3.0909</v>
      </c>
      <c r="Q63" t="s">
        <v>535</v>
      </c>
      <c r="S63" s="2">
        <f t="shared" si="6"/>
        <v>43558</v>
      </c>
      <c r="T63" t="s">
        <v>709</v>
      </c>
      <c r="U63">
        <v>33</v>
      </c>
      <c r="V63">
        <v>54.85</v>
      </c>
      <c r="W63">
        <f t="shared" si="12"/>
        <v>10085355.08849</v>
      </c>
      <c r="X63">
        <f t="shared" si="7"/>
        <v>25213.387721225001</v>
      </c>
      <c r="Y63">
        <f t="shared" si="10"/>
        <v>775</v>
      </c>
      <c r="Z63">
        <f t="shared" si="11"/>
        <v>16252.912500000004</v>
      </c>
      <c r="AA63" s="5" t="str">
        <f t="shared" si="8"/>
        <v/>
      </c>
      <c r="AB63" s="24" t="str">
        <f>IFERROR(AA63/MAX($J$3:AA63)-1,"")</f>
        <v/>
      </c>
      <c r="AG63" s="3">
        <v>43568</v>
      </c>
      <c r="AH63">
        <v>10087527.74542</v>
      </c>
      <c r="AI63" s="24">
        <f>AH63/MAX($AH$2:AH63)-1</f>
        <v>-5.3832135927367464E-3</v>
      </c>
      <c r="AJ63" s="27" t="str">
        <f t="shared" si="2"/>
        <v/>
      </c>
      <c r="AK63">
        <f t="shared" si="3"/>
        <v>1</v>
      </c>
      <c r="AL63" s="28" t="str">
        <f t="shared" si="9"/>
        <v/>
      </c>
      <c r="AM63" s="28">
        <f t="shared" si="4"/>
        <v>1384</v>
      </c>
      <c r="AN63" s="29" t="str">
        <f t="shared" ca="1" si="5"/>
        <v/>
      </c>
      <c r="AP63" s="7"/>
      <c r="AV63" s="7"/>
      <c r="AW63" s="7"/>
    </row>
    <row r="64" spans="1:49" x14ac:dyDescent="0.45">
      <c r="A64" t="s">
        <v>710</v>
      </c>
      <c r="B64" t="s">
        <v>30</v>
      </c>
      <c r="C64" s="6">
        <v>43558.625</v>
      </c>
      <c r="D64">
        <v>26.65</v>
      </c>
      <c r="E64" s="6">
        <v>43559.388888888891</v>
      </c>
      <c r="F64">
        <v>33.299999999999997</v>
      </c>
      <c r="G64" s="7">
        <v>0.2495</v>
      </c>
      <c r="H64">
        <v>11599.01</v>
      </c>
      <c r="I64" s="7">
        <v>0.22700000000000001</v>
      </c>
      <c r="J64">
        <v>1917.0340000000001</v>
      </c>
      <c r="K64">
        <v>51088.95</v>
      </c>
      <c r="L64">
        <v>266897.53000000003</v>
      </c>
      <c r="M64">
        <v>40</v>
      </c>
      <c r="N64">
        <v>289.98</v>
      </c>
      <c r="O64" s="7">
        <v>-0.67920000000000003</v>
      </c>
      <c r="P64" s="7">
        <v>2.1295000000000002</v>
      </c>
      <c r="Q64" t="s">
        <v>535</v>
      </c>
      <c r="S64" s="2">
        <f t="shared" si="6"/>
        <v>43558</v>
      </c>
      <c r="T64" t="s">
        <v>710</v>
      </c>
      <c r="U64">
        <v>26.65</v>
      </c>
      <c r="V64">
        <v>33.299999999999997</v>
      </c>
      <c r="W64">
        <f t="shared" si="12"/>
        <v>10085355.08849</v>
      </c>
      <c r="X64">
        <f t="shared" si="7"/>
        <v>25213.387721225001</v>
      </c>
      <c r="Y64">
        <f t="shared" si="10"/>
        <v>950</v>
      </c>
      <c r="Z64">
        <f t="shared" si="11"/>
        <v>5747.9749999999995</v>
      </c>
      <c r="AA64" s="5" t="str">
        <f t="shared" si="8"/>
        <v/>
      </c>
      <c r="AB64" s="24" t="str">
        <f>IFERROR(AA64/MAX($J$3:AA64)-1,"")</f>
        <v/>
      </c>
      <c r="AG64" s="3">
        <v>43569</v>
      </c>
      <c r="AH64">
        <v>10087527.74542</v>
      </c>
      <c r="AI64" s="24">
        <f>AH64/MAX($AH$2:AH64)-1</f>
        <v>-5.3832135927367464E-3</v>
      </c>
      <c r="AJ64" s="27" t="str">
        <f t="shared" si="2"/>
        <v/>
      </c>
      <c r="AK64">
        <f t="shared" si="3"/>
        <v>1</v>
      </c>
      <c r="AL64" s="28" t="str">
        <f t="shared" si="9"/>
        <v/>
      </c>
      <c r="AM64" s="28">
        <f t="shared" si="4"/>
        <v>1384</v>
      </c>
      <c r="AN64" s="29" t="str">
        <f t="shared" ca="1" si="5"/>
        <v/>
      </c>
      <c r="AP64" s="7"/>
      <c r="AV64" s="7"/>
      <c r="AW64" s="7"/>
    </row>
    <row r="65" spans="1:49" x14ac:dyDescent="0.45">
      <c r="A65" t="s">
        <v>710</v>
      </c>
      <c r="B65" t="s">
        <v>30</v>
      </c>
      <c r="C65" s="6">
        <v>43558.625</v>
      </c>
      <c r="D65">
        <v>26.65</v>
      </c>
      <c r="E65" s="6">
        <v>43559.385416666664</v>
      </c>
      <c r="F65">
        <v>26.65</v>
      </c>
      <c r="G65" s="7">
        <v>0</v>
      </c>
      <c r="H65">
        <v>-997.79</v>
      </c>
      <c r="I65" s="7">
        <v>-0.02</v>
      </c>
      <c r="J65">
        <v>1872.021</v>
      </c>
      <c r="K65">
        <v>49889.35</v>
      </c>
      <c r="L65">
        <v>-2197.5300000000002</v>
      </c>
      <c r="M65">
        <v>39</v>
      </c>
      <c r="N65">
        <v>-25.58</v>
      </c>
      <c r="O65" s="7">
        <v>-0.67920000000000003</v>
      </c>
      <c r="P65" s="7">
        <v>2.1295000000000002</v>
      </c>
      <c r="Q65" t="s">
        <v>535</v>
      </c>
      <c r="S65" s="2">
        <f t="shared" si="6"/>
        <v>43558</v>
      </c>
      <c r="T65" t="s">
        <v>710</v>
      </c>
      <c r="U65">
        <v>26.65</v>
      </c>
      <c r="V65">
        <v>26.65</v>
      </c>
      <c r="W65">
        <f t="shared" si="12"/>
        <v>10085355.08849</v>
      </c>
      <c r="X65">
        <f t="shared" si="7"/>
        <v>25213.387721225001</v>
      </c>
      <c r="Y65">
        <f t="shared" si="10"/>
        <v>950</v>
      </c>
      <c r="Z65">
        <f t="shared" si="11"/>
        <v>-506.35000000000116</v>
      </c>
      <c r="AA65" s="5">
        <f t="shared" si="8"/>
        <v>10131158.663489999</v>
      </c>
      <c r="AB65" s="24">
        <f>IFERROR(AA65/MAX($J$3:AA65)-1,"")</f>
        <v>0</v>
      </c>
      <c r="AG65" s="3">
        <v>43570</v>
      </c>
      <c r="AH65">
        <v>10087527.74542</v>
      </c>
      <c r="AI65" s="24">
        <f>AH65/MAX($AH$2:AH65)-1</f>
        <v>-5.3832135927367464E-3</v>
      </c>
      <c r="AJ65" s="27" t="str">
        <f t="shared" si="2"/>
        <v/>
      </c>
      <c r="AK65">
        <f t="shared" si="3"/>
        <v>1</v>
      </c>
      <c r="AL65" s="28" t="str">
        <f t="shared" si="9"/>
        <v/>
      </c>
      <c r="AM65" s="28">
        <f t="shared" si="4"/>
        <v>1384</v>
      </c>
      <c r="AN65" s="29" t="str">
        <f t="shared" ca="1" si="5"/>
        <v/>
      </c>
      <c r="AP65" s="7"/>
      <c r="AV65" s="7"/>
      <c r="AW65" s="7"/>
    </row>
    <row r="66" spans="1:49" x14ac:dyDescent="0.45">
      <c r="A66" t="s">
        <v>711</v>
      </c>
      <c r="B66" t="s">
        <v>30</v>
      </c>
      <c r="C66" s="6">
        <v>43559.416666666664</v>
      </c>
      <c r="D66">
        <v>25.2</v>
      </c>
      <c r="E66" s="6">
        <v>43559.635416666664</v>
      </c>
      <c r="F66">
        <v>0.05</v>
      </c>
      <c r="G66" s="7">
        <v>-0.998</v>
      </c>
      <c r="H66">
        <v>-50390.71</v>
      </c>
      <c r="I66" s="7">
        <v>-1.008</v>
      </c>
      <c r="J66">
        <v>1983.691</v>
      </c>
      <c r="K66">
        <v>49989.01</v>
      </c>
      <c r="L66">
        <v>-52588.24</v>
      </c>
      <c r="M66">
        <v>64</v>
      </c>
      <c r="N66">
        <v>-787.35</v>
      </c>
      <c r="O66" s="7">
        <v>-0.998</v>
      </c>
      <c r="P66" s="7">
        <v>0.27179999999999999</v>
      </c>
      <c r="Q66" t="s">
        <v>535</v>
      </c>
      <c r="S66" s="2">
        <f t="shared" si="6"/>
        <v>43559</v>
      </c>
      <c r="T66" t="s">
        <v>711</v>
      </c>
      <c r="U66">
        <v>25.2</v>
      </c>
      <c r="V66">
        <v>0.05</v>
      </c>
      <c r="W66">
        <f t="shared" si="12"/>
        <v>10131158.663489999</v>
      </c>
      <c r="X66">
        <f t="shared" ref="X66:X129" si="13">W66*0.25%</f>
        <v>25327.896658725</v>
      </c>
      <c r="Y66">
        <f t="shared" si="10"/>
        <v>1000</v>
      </c>
      <c r="Z66">
        <f t="shared" si="11"/>
        <v>-25402.5</v>
      </c>
      <c r="AA66" s="5" t="str">
        <f t="shared" si="8"/>
        <v/>
      </c>
      <c r="AB66" s="24" t="str">
        <f>IFERROR(AA66/MAX($J$3:AA66)-1,"")</f>
        <v/>
      </c>
      <c r="AG66" s="3">
        <v>43571</v>
      </c>
      <c r="AH66">
        <v>10079575.55792</v>
      </c>
      <c r="AI66" s="24">
        <f>AH66/MAX($AH$2:AH66)-1</f>
        <v>-6.167288677908056E-3</v>
      </c>
      <c r="AJ66" s="27" t="str">
        <f t="shared" ref="AJ66:AJ129" si="14">IF(AG66=$AP$3,1,IF(AJ65=1,1,""))</f>
        <v/>
      </c>
      <c r="AK66">
        <f t="shared" ref="AK66:AK129" si="15">IF(AG66=$AP$4,1,IF(AK67=1,1,""))</f>
        <v>1</v>
      </c>
      <c r="AL66" s="28" t="str">
        <f t="shared" si="9"/>
        <v/>
      </c>
      <c r="AM66" s="28">
        <f t="shared" ref="AM66:AM129" si="16">IF(AND(AK66=1,AK67&lt;&gt;1),ROW(),IF(AND(AK66="",AK67=""),"",AM67))</f>
        <v>1384</v>
      </c>
      <c r="AN66" s="29" t="str">
        <f t="shared" ref="AN66:AN129" ca="1" si="17">IF(AM66="","",IF(AJ66=1,AH66/MAX(INDIRECT("AH"&amp;AL66&amp;":"&amp;"AJ"&amp;ROW(AN66)))-1,""))</f>
        <v/>
      </c>
      <c r="AP66" s="7"/>
      <c r="AV66" s="7"/>
      <c r="AW66" s="7"/>
    </row>
    <row r="67" spans="1:49" x14ac:dyDescent="0.45">
      <c r="A67" t="s">
        <v>710</v>
      </c>
      <c r="B67" t="s">
        <v>30</v>
      </c>
      <c r="C67" s="6">
        <v>43559.416666666664</v>
      </c>
      <c r="D67">
        <v>27.2</v>
      </c>
      <c r="E67" s="6">
        <v>43559.635416666664</v>
      </c>
      <c r="F67">
        <v>52.55</v>
      </c>
      <c r="G67" s="7">
        <v>0.93200000000000005</v>
      </c>
      <c r="H67">
        <v>45123.35</v>
      </c>
      <c r="I67" s="7">
        <v>0.90269999999999995</v>
      </c>
      <c r="J67">
        <v>1837.8309999999999</v>
      </c>
      <c r="K67">
        <v>49989.01</v>
      </c>
      <c r="L67">
        <v>-7464.88</v>
      </c>
      <c r="M67">
        <v>64</v>
      </c>
      <c r="N67">
        <v>705.05</v>
      </c>
      <c r="O67" s="7">
        <v>-0.72609999999999997</v>
      </c>
      <c r="P67" s="7">
        <v>2.0661999999999998</v>
      </c>
      <c r="Q67" t="s">
        <v>535</v>
      </c>
      <c r="S67" s="2">
        <f t="shared" ref="S67:S130" si="18">DATE(YEAR(C67),MONTH(C67),DAY(C67))</f>
        <v>43559</v>
      </c>
      <c r="T67" t="s">
        <v>710</v>
      </c>
      <c r="U67">
        <v>27.2</v>
      </c>
      <c r="V67">
        <v>52.55</v>
      </c>
      <c r="W67">
        <f t="shared" si="12"/>
        <v>10131158.663489999</v>
      </c>
      <c r="X67">
        <f t="shared" si="13"/>
        <v>25327.896658725</v>
      </c>
      <c r="Y67">
        <f t="shared" si="10"/>
        <v>925</v>
      </c>
      <c r="Z67">
        <f t="shared" si="11"/>
        <v>22711.0625</v>
      </c>
      <c r="AA67" s="5">
        <f t="shared" ref="AA67:AA130" si="19">IF(S67&lt;&gt;S68,W67+SUMIF($S$2:$S$3590,S67,$Z$2:$Z$3590),"")</f>
        <v>10128467.225989999</v>
      </c>
      <c r="AB67" s="24">
        <f>IFERROR(AA67/MAX($J$3:AA67)-1,"")</f>
        <v>-2.6565939685652129E-4</v>
      </c>
      <c r="AG67" s="3">
        <v>43572</v>
      </c>
      <c r="AH67">
        <v>10079575.55792</v>
      </c>
      <c r="AI67" s="24">
        <f>AH67/MAX($AH$2:AH67)-1</f>
        <v>-6.167288677908056E-3</v>
      </c>
      <c r="AJ67" s="27" t="str">
        <f t="shared" si="14"/>
        <v/>
      </c>
      <c r="AK67">
        <f t="shared" si="15"/>
        <v>1</v>
      </c>
      <c r="AL67" s="28" t="str">
        <f t="shared" ref="AL67:AL130" si="20">IF(AND(AJ67=1,AJ66&lt;&gt;1),ROW(),IF(AND(AJ67="",AJ66=""),"",AL66))</f>
        <v/>
      </c>
      <c r="AM67" s="28">
        <f t="shared" si="16"/>
        <v>1384</v>
      </c>
      <c r="AN67" s="29" t="str">
        <f t="shared" ca="1" si="17"/>
        <v/>
      </c>
      <c r="AP67" s="7"/>
      <c r="AV67" s="7"/>
      <c r="AW67" s="7"/>
    </row>
    <row r="68" spans="1:49" x14ac:dyDescent="0.45">
      <c r="A68" t="s">
        <v>708</v>
      </c>
      <c r="B68" t="s">
        <v>30</v>
      </c>
      <c r="C68" s="6">
        <v>43563.5625</v>
      </c>
      <c r="D68">
        <v>58.05</v>
      </c>
      <c r="E68" s="6">
        <v>43564.385416666664</v>
      </c>
      <c r="F68">
        <v>56.35</v>
      </c>
      <c r="G68" s="7">
        <v>-2.93E-2</v>
      </c>
      <c r="H68">
        <v>-2447.7800000000002</v>
      </c>
      <c r="I68" s="7">
        <v>-4.9000000000000002E-2</v>
      </c>
      <c r="J68">
        <v>860.68349999999998</v>
      </c>
      <c r="K68">
        <v>49962.68</v>
      </c>
      <c r="L68">
        <v>-9912.67</v>
      </c>
      <c r="M68">
        <v>57</v>
      </c>
      <c r="N68">
        <v>-42.94</v>
      </c>
      <c r="O68" s="7">
        <v>-0.74680000000000002</v>
      </c>
      <c r="P68" s="7">
        <v>0.31009999999999999</v>
      </c>
      <c r="Q68" t="s">
        <v>535</v>
      </c>
      <c r="S68" s="2">
        <f t="shared" si="18"/>
        <v>43563</v>
      </c>
      <c r="T68" t="s">
        <v>708</v>
      </c>
      <c r="U68">
        <v>58.05</v>
      </c>
      <c r="V68">
        <v>56.35</v>
      </c>
      <c r="W68">
        <f t="shared" si="12"/>
        <v>10128467.225989999</v>
      </c>
      <c r="X68">
        <f t="shared" si="13"/>
        <v>25321.168064974998</v>
      </c>
      <c r="Y68">
        <f t="shared" ref="Y68:Y131" si="21">MROUND(X68/U68,25)</f>
        <v>425</v>
      </c>
      <c r="Z68">
        <f t="shared" ref="Z68:Z131" si="22">Y68*((V68*0.99)-(U68*1.01))</f>
        <v>-1208.6999999999975</v>
      </c>
      <c r="AA68" s="5" t="str">
        <f t="shared" si="19"/>
        <v/>
      </c>
      <c r="AB68" s="24" t="str">
        <f>IFERROR(AA68/MAX($J$3:AA68)-1,"")</f>
        <v/>
      </c>
      <c r="AG68" s="3">
        <v>43573</v>
      </c>
      <c r="AH68">
        <v>10025906.55792</v>
      </c>
      <c r="AI68" s="24">
        <f>AH68/MAX($AH$2:AH68)-1</f>
        <v>-1.1458980523209483E-2</v>
      </c>
      <c r="AJ68" s="27" t="str">
        <f t="shared" si="14"/>
        <v/>
      </c>
      <c r="AK68">
        <f t="shared" si="15"/>
        <v>1</v>
      </c>
      <c r="AL68" s="28" t="str">
        <f t="shared" si="20"/>
        <v/>
      </c>
      <c r="AM68" s="28">
        <f t="shared" si="16"/>
        <v>1384</v>
      </c>
      <c r="AN68" s="29" t="str">
        <f t="shared" ca="1" si="17"/>
        <v/>
      </c>
      <c r="AP68" s="7"/>
      <c r="AV68" s="7"/>
      <c r="AW68" s="7"/>
    </row>
    <row r="69" spans="1:49" x14ac:dyDescent="0.45">
      <c r="A69" t="s">
        <v>712</v>
      </c>
      <c r="B69" t="s">
        <v>30</v>
      </c>
      <c r="C69" s="6">
        <v>43563.597222222219</v>
      </c>
      <c r="D69">
        <v>44.5</v>
      </c>
      <c r="E69" s="6">
        <v>43564.388888888891</v>
      </c>
      <c r="F69">
        <v>33.1</v>
      </c>
      <c r="G69" s="7">
        <v>-0.25619999999999998</v>
      </c>
      <c r="H69">
        <v>-14046.04</v>
      </c>
      <c r="I69" s="7">
        <v>-0.27360000000000001</v>
      </c>
      <c r="J69">
        <v>1153.5840000000001</v>
      </c>
      <c r="K69">
        <v>51334.49</v>
      </c>
      <c r="L69">
        <v>252851.5</v>
      </c>
      <c r="M69">
        <v>48</v>
      </c>
      <c r="N69">
        <v>-292.63</v>
      </c>
      <c r="O69" s="7">
        <v>-0.81799999999999995</v>
      </c>
      <c r="P69" s="7">
        <v>0.1348</v>
      </c>
      <c r="Q69" t="s">
        <v>535</v>
      </c>
      <c r="S69" s="2">
        <f t="shared" si="18"/>
        <v>43563</v>
      </c>
      <c r="T69" t="s">
        <v>712</v>
      </c>
      <c r="U69">
        <v>44.5</v>
      </c>
      <c r="V69">
        <v>33.1</v>
      </c>
      <c r="W69">
        <f t="shared" ref="W69:W132" si="23">IF(S69&lt;&gt;S68,AA68,W68)</f>
        <v>10128467.225989999</v>
      </c>
      <c r="X69">
        <f t="shared" si="13"/>
        <v>25321.168064974998</v>
      </c>
      <c r="Y69">
        <f t="shared" si="21"/>
        <v>575</v>
      </c>
      <c r="Z69">
        <f t="shared" si="22"/>
        <v>-7001.2000000000007</v>
      </c>
      <c r="AA69" s="5" t="str">
        <f t="shared" si="19"/>
        <v/>
      </c>
      <c r="AB69" s="24" t="str">
        <f>IFERROR(AA69/MAX($J$3:AA69)-1,"")</f>
        <v/>
      </c>
      <c r="AG69" s="3">
        <v>43574</v>
      </c>
      <c r="AH69">
        <v>10025906.55792</v>
      </c>
      <c r="AI69" s="24">
        <f>AH69/MAX($AH$2:AH69)-1</f>
        <v>-1.1458980523209483E-2</v>
      </c>
      <c r="AJ69" s="27" t="str">
        <f t="shared" si="14"/>
        <v/>
      </c>
      <c r="AK69">
        <f t="shared" si="15"/>
        <v>1</v>
      </c>
      <c r="AL69" s="28" t="str">
        <f t="shared" si="20"/>
        <v/>
      </c>
      <c r="AM69" s="28">
        <f t="shared" si="16"/>
        <v>1384</v>
      </c>
      <c r="AN69" s="29" t="str">
        <f t="shared" ca="1" si="17"/>
        <v/>
      </c>
      <c r="AP69" s="7"/>
      <c r="AV69" s="7"/>
      <c r="AW69" s="7"/>
    </row>
    <row r="70" spans="1:49" x14ac:dyDescent="0.45">
      <c r="A70" t="s">
        <v>712</v>
      </c>
      <c r="B70" t="s">
        <v>30</v>
      </c>
      <c r="C70" s="6">
        <v>43563.597222222219</v>
      </c>
      <c r="D70">
        <v>44.5</v>
      </c>
      <c r="E70" s="6">
        <v>43564.385416666664</v>
      </c>
      <c r="F70">
        <v>35</v>
      </c>
      <c r="G70" s="7">
        <v>-0.2135</v>
      </c>
      <c r="H70">
        <v>-11564.57</v>
      </c>
      <c r="I70" s="7">
        <v>-0.23130000000000001</v>
      </c>
      <c r="J70">
        <v>1123.319</v>
      </c>
      <c r="K70">
        <v>49987.71</v>
      </c>
      <c r="L70">
        <v>-21477.24</v>
      </c>
      <c r="M70">
        <v>47</v>
      </c>
      <c r="N70">
        <v>-246.05</v>
      </c>
      <c r="O70" s="7">
        <v>-0.81799999999999995</v>
      </c>
      <c r="P70" s="7">
        <v>0.1348</v>
      </c>
      <c r="Q70" t="s">
        <v>535</v>
      </c>
      <c r="S70" s="2">
        <f t="shared" si="18"/>
        <v>43563</v>
      </c>
      <c r="T70" t="s">
        <v>712</v>
      </c>
      <c r="U70">
        <v>44.5</v>
      </c>
      <c r="V70">
        <v>35</v>
      </c>
      <c r="W70">
        <f t="shared" si="23"/>
        <v>10128467.225989999</v>
      </c>
      <c r="X70">
        <f t="shared" si="13"/>
        <v>25321.168064974998</v>
      </c>
      <c r="Y70">
        <f t="shared" si="21"/>
        <v>575</v>
      </c>
      <c r="Z70">
        <f t="shared" si="22"/>
        <v>-5919.6250000000009</v>
      </c>
      <c r="AA70" s="5">
        <f t="shared" si="19"/>
        <v>10114337.700989999</v>
      </c>
      <c r="AB70" s="24">
        <f>IFERROR(AA70/MAX($J$3:AA70)-1,"")</f>
        <v>-1.6603197184759111E-3</v>
      </c>
      <c r="AG70" s="3">
        <v>43575</v>
      </c>
      <c r="AH70">
        <v>10025906.55792</v>
      </c>
      <c r="AI70" s="24">
        <f>AH70/MAX($AH$2:AH70)-1</f>
        <v>-1.1458980523209483E-2</v>
      </c>
      <c r="AJ70" s="27" t="str">
        <f t="shared" si="14"/>
        <v/>
      </c>
      <c r="AK70">
        <f t="shared" si="15"/>
        <v>1</v>
      </c>
      <c r="AL70" s="28" t="str">
        <f t="shared" si="20"/>
        <v/>
      </c>
      <c r="AM70" s="28">
        <f t="shared" si="16"/>
        <v>1384</v>
      </c>
      <c r="AN70" s="29" t="str">
        <f t="shared" ca="1" si="17"/>
        <v/>
      </c>
      <c r="AP70" s="7"/>
      <c r="AV70" s="7"/>
      <c r="AW70" s="7"/>
    </row>
    <row r="71" spans="1:49" x14ac:dyDescent="0.45">
      <c r="A71" t="s">
        <v>711</v>
      </c>
      <c r="B71" t="s">
        <v>30</v>
      </c>
      <c r="C71" s="6">
        <v>43564.579861111109</v>
      </c>
      <c r="D71">
        <v>50.15</v>
      </c>
      <c r="E71" s="6">
        <v>43565.388888888891</v>
      </c>
      <c r="F71">
        <v>54.35</v>
      </c>
      <c r="G71" s="7">
        <v>8.3699999999999997E-2</v>
      </c>
      <c r="H71">
        <v>3225.1</v>
      </c>
      <c r="I71" s="7">
        <v>6.2899999999999998E-2</v>
      </c>
      <c r="J71">
        <v>1022.218</v>
      </c>
      <c r="K71">
        <v>51264.26</v>
      </c>
      <c r="L71">
        <v>256076.59</v>
      </c>
      <c r="M71">
        <v>53</v>
      </c>
      <c r="N71">
        <v>60.85</v>
      </c>
      <c r="O71" s="7">
        <v>-0.77370000000000005</v>
      </c>
      <c r="P71" s="7">
        <v>0.39079999999999998</v>
      </c>
      <c r="Q71" t="s">
        <v>535</v>
      </c>
      <c r="S71" s="2">
        <f t="shared" si="18"/>
        <v>43564</v>
      </c>
      <c r="T71" t="s">
        <v>711</v>
      </c>
      <c r="U71">
        <v>50.15</v>
      </c>
      <c r="V71">
        <v>54.35</v>
      </c>
      <c r="W71">
        <f t="shared" si="23"/>
        <v>10114337.700989999</v>
      </c>
      <c r="X71">
        <f t="shared" si="13"/>
        <v>25285.844252474999</v>
      </c>
      <c r="Y71">
        <f t="shared" si="21"/>
        <v>500</v>
      </c>
      <c r="Z71">
        <f t="shared" si="22"/>
        <v>1577.5000000000005</v>
      </c>
      <c r="AA71" s="5" t="str">
        <f t="shared" si="19"/>
        <v/>
      </c>
      <c r="AB71" s="24" t="str">
        <f>IFERROR(AA71/MAX($J$3:AA71)-1,"")</f>
        <v/>
      </c>
      <c r="AG71" s="3">
        <v>43576</v>
      </c>
      <c r="AH71">
        <v>10025906.55792</v>
      </c>
      <c r="AI71" s="24">
        <f>AH71/MAX($AH$2:AH71)-1</f>
        <v>-1.1458980523209483E-2</v>
      </c>
      <c r="AJ71" s="27" t="str">
        <f t="shared" si="14"/>
        <v/>
      </c>
      <c r="AK71">
        <f t="shared" si="15"/>
        <v>1</v>
      </c>
      <c r="AL71" s="28" t="str">
        <f t="shared" si="20"/>
        <v/>
      </c>
      <c r="AM71" s="28">
        <f t="shared" si="16"/>
        <v>1384</v>
      </c>
      <c r="AN71" s="29" t="str">
        <f t="shared" ca="1" si="17"/>
        <v/>
      </c>
      <c r="AP71" s="7"/>
      <c r="AV71" s="7"/>
      <c r="AW71" s="7"/>
    </row>
    <row r="72" spans="1:49" x14ac:dyDescent="0.45">
      <c r="A72" t="s">
        <v>711</v>
      </c>
      <c r="B72" t="s">
        <v>30</v>
      </c>
      <c r="C72" s="6">
        <v>43564.586805555555</v>
      </c>
      <c r="D72">
        <v>53.95</v>
      </c>
      <c r="E72" s="6">
        <v>43565.385416666664</v>
      </c>
      <c r="F72">
        <v>53.45</v>
      </c>
      <c r="G72" s="7">
        <v>-9.2999999999999992E-3</v>
      </c>
      <c r="H72">
        <v>-1455.63</v>
      </c>
      <c r="I72" s="7">
        <v>-2.92E-2</v>
      </c>
      <c r="J72">
        <v>924.79359999999997</v>
      </c>
      <c r="K72">
        <v>49892.61</v>
      </c>
      <c r="L72">
        <v>-22932.87</v>
      </c>
      <c r="M72">
        <v>50</v>
      </c>
      <c r="N72">
        <v>-29.11</v>
      </c>
      <c r="O72" s="7">
        <v>-0.78959999999999997</v>
      </c>
      <c r="P72" s="7">
        <v>0.29289999999999999</v>
      </c>
      <c r="Q72" t="s">
        <v>535</v>
      </c>
      <c r="S72" s="2">
        <f t="shared" si="18"/>
        <v>43564</v>
      </c>
      <c r="T72" t="s">
        <v>711</v>
      </c>
      <c r="U72">
        <v>53.95</v>
      </c>
      <c r="V72">
        <v>53.45</v>
      </c>
      <c r="W72">
        <f t="shared" si="23"/>
        <v>10114337.700989999</v>
      </c>
      <c r="X72">
        <f t="shared" si="13"/>
        <v>25285.844252474999</v>
      </c>
      <c r="Y72">
        <f t="shared" si="21"/>
        <v>475</v>
      </c>
      <c r="Z72">
        <f t="shared" si="22"/>
        <v>-747.65000000000248</v>
      </c>
      <c r="AA72" s="5">
        <f t="shared" si="19"/>
        <v>10115167.550989999</v>
      </c>
      <c r="AB72" s="24">
        <f>IFERROR(AA72/MAX($J$3:AA72)-1,"")</f>
        <v>-1.5784090478839774E-3</v>
      </c>
      <c r="AG72" s="3">
        <v>43577</v>
      </c>
      <c r="AH72">
        <v>10025906.55792</v>
      </c>
      <c r="AI72" s="24">
        <f>AH72/MAX($AH$2:AH72)-1</f>
        <v>-1.1458980523209483E-2</v>
      </c>
      <c r="AJ72" s="27" t="str">
        <f t="shared" si="14"/>
        <v/>
      </c>
      <c r="AK72">
        <f t="shared" si="15"/>
        <v>1</v>
      </c>
      <c r="AL72" s="28" t="str">
        <f t="shared" si="20"/>
        <v/>
      </c>
      <c r="AM72" s="28">
        <f t="shared" si="16"/>
        <v>1384</v>
      </c>
      <c r="AN72" s="29" t="str">
        <f t="shared" ca="1" si="17"/>
        <v/>
      </c>
      <c r="AP72" s="7"/>
      <c r="AV72" s="7"/>
      <c r="AW72" s="7"/>
    </row>
    <row r="73" spans="1:49" x14ac:dyDescent="0.45">
      <c r="A73" t="s">
        <v>710</v>
      </c>
      <c r="B73" t="s">
        <v>30</v>
      </c>
      <c r="C73" s="6">
        <v>43565.559027777781</v>
      </c>
      <c r="D73">
        <v>36.75</v>
      </c>
      <c r="E73" s="6">
        <v>43566.388888888891</v>
      </c>
      <c r="F73">
        <v>54.15</v>
      </c>
      <c r="G73" s="7">
        <v>0.47349999999999998</v>
      </c>
      <c r="H73">
        <v>23011.29</v>
      </c>
      <c r="I73" s="7">
        <v>0.44869999999999999</v>
      </c>
      <c r="J73">
        <v>1395.385</v>
      </c>
      <c r="K73">
        <v>51280.38</v>
      </c>
      <c r="L73">
        <v>279087.88</v>
      </c>
      <c r="M73">
        <v>59</v>
      </c>
      <c r="N73">
        <v>390.02</v>
      </c>
      <c r="O73" s="7">
        <v>-0.37409999999999999</v>
      </c>
      <c r="P73" s="7">
        <v>1.4706999999999999</v>
      </c>
      <c r="Q73" t="s">
        <v>535</v>
      </c>
      <c r="S73" s="2">
        <f t="shared" si="18"/>
        <v>43565</v>
      </c>
      <c r="T73" t="s">
        <v>710</v>
      </c>
      <c r="U73">
        <v>36.75</v>
      </c>
      <c r="V73">
        <v>54.15</v>
      </c>
      <c r="W73">
        <f t="shared" si="23"/>
        <v>10115167.550989999</v>
      </c>
      <c r="X73">
        <f t="shared" si="13"/>
        <v>25287.918877474996</v>
      </c>
      <c r="Y73">
        <f t="shared" si="21"/>
        <v>700</v>
      </c>
      <c r="Z73">
        <f t="shared" si="22"/>
        <v>11543.699999999999</v>
      </c>
      <c r="AA73" s="5" t="str">
        <f t="shared" si="19"/>
        <v/>
      </c>
      <c r="AB73" s="24" t="str">
        <f>IFERROR(AA73/MAX($J$3:AA73)-1,"")</f>
        <v/>
      </c>
      <c r="AG73" s="3">
        <v>43578</v>
      </c>
      <c r="AH73">
        <v>9986301.6829199996</v>
      </c>
      <c r="AI73" s="24">
        <f>AH73/MAX($AH$2:AH73)-1</f>
        <v>-1.5363968394637828E-2</v>
      </c>
      <c r="AJ73" s="27" t="str">
        <f t="shared" si="14"/>
        <v/>
      </c>
      <c r="AK73">
        <f t="shared" si="15"/>
        <v>1</v>
      </c>
      <c r="AL73" s="28" t="str">
        <f t="shared" si="20"/>
        <v/>
      </c>
      <c r="AM73" s="28">
        <f t="shared" si="16"/>
        <v>1384</v>
      </c>
      <c r="AN73" s="29" t="str">
        <f t="shared" ca="1" si="17"/>
        <v/>
      </c>
      <c r="AP73" s="7"/>
      <c r="AV73" s="7"/>
      <c r="AW73" s="7"/>
    </row>
    <row r="74" spans="1:49" x14ac:dyDescent="0.45">
      <c r="A74" t="s">
        <v>710</v>
      </c>
      <c r="B74" t="s">
        <v>30</v>
      </c>
      <c r="C74" s="6">
        <v>43565.559027777781</v>
      </c>
      <c r="D74">
        <v>36.75</v>
      </c>
      <c r="E74" s="6">
        <v>43566.385416666664</v>
      </c>
      <c r="F74">
        <v>63.650010000000002</v>
      </c>
      <c r="G74" s="7">
        <v>0.73199999999999998</v>
      </c>
      <c r="H74">
        <v>35151.85</v>
      </c>
      <c r="I74" s="7">
        <v>0.70469999999999999</v>
      </c>
      <c r="J74">
        <v>1357.424</v>
      </c>
      <c r="K74">
        <v>49885.34</v>
      </c>
      <c r="L74">
        <v>12218.99</v>
      </c>
      <c r="M74">
        <v>58</v>
      </c>
      <c r="N74">
        <v>606.07000000000005</v>
      </c>
      <c r="O74" s="7">
        <v>-0.37409999999999999</v>
      </c>
      <c r="P74" s="7">
        <v>1.4706999999999999</v>
      </c>
      <c r="Q74" t="s">
        <v>535</v>
      </c>
      <c r="S74" s="2">
        <f t="shared" si="18"/>
        <v>43565</v>
      </c>
      <c r="T74" t="s">
        <v>710</v>
      </c>
      <c r="U74">
        <v>36.75</v>
      </c>
      <c r="V74">
        <v>63.650010000000002</v>
      </c>
      <c r="W74">
        <f t="shared" si="23"/>
        <v>10115167.550989999</v>
      </c>
      <c r="X74">
        <f t="shared" si="13"/>
        <v>25287.918877474996</v>
      </c>
      <c r="Y74">
        <f t="shared" si="21"/>
        <v>700</v>
      </c>
      <c r="Z74">
        <f t="shared" si="22"/>
        <v>18127.20693</v>
      </c>
      <c r="AA74" s="5" t="str">
        <f t="shared" si="19"/>
        <v/>
      </c>
      <c r="AB74" s="24" t="str">
        <f>IFERROR(AA74/MAX($J$3:AA74)-1,"")</f>
        <v/>
      </c>
      <c r="AG74" s="3">
        <v>43579</v>
      </c>
      <c r="AH74">
        <v>10065717.30792</v>
      </c>
      <c r="AI74" s="24">
        <f>AH74/MAX($AH$2:AH74)-1</f>
        <v>-7.5336936512659936E-3</v>
      </c>
      <c r="AJ74" s="27" t="str">
        <f t="shared" si="14"/>
        <v/>
      </c>
      <c r="AK74">
        <f t="shared" si="15"/>
        <v>1</v>
      </c>
      <c r="AL74" s="28" t="str">
        <f t="shared" si="20"/>
        <v/>
      </c>
      <c r="AM74" s="28">
        <f t="shared" si="16"/>
        <v>1384</v>
      </c>
      <c r="AN74" s="29" t="str">
        <f t="shared" ca="1" si="17"/>
        <v/>
      </c>
      <c r="AP74" s="7"/>
      <c r="AV74" s="7"/>
      <c r="AW74" s="7"/>
    </row>
    <row r="75" spans="1:49" x14ac:dyDescent="0.45">
      <c r="A75" t="s">
        <v>708</v>
      </c>
      <c r="B75" t="s">
        <v>30</v>
      </c>
      <c r="C75" s="6">
        <v>43565.5625</v>
      </c>
      <c r="D75">
        <v>27.55</v>
      </c>
      <c r="E75" s="6">
        <v>43566.388888888891</v>
      </c>
      <c r="F75">
        <v>23.9</v>
      </c>
      <c r="G75" s="7">
        <v>-0.13250000000000001</v>
      </c>
      <c r="H75">
        <v>-7750.85</v>
      </c>
      <c r="I75" s="7">
        <v>-0.1512</v>
      </c>
      <c r="J75">
        <v>1861.171</v>
      </c>
      <c r="K75">
        <v>51275.25</v>
      </c>
      <c r="L75">
        <v>271337.03000000003</v>
      </c>
      <c r="M75">
        <v>58</v>
      </c>
      <c r="N75">
        <v>-133.63999999999999</v>
      </c>
      <c r="O75" s="7">
        <v>-0.9819</v>
      </c>
      <c r="P75" s="7">
        <v>0.66790000000000005</v>
      </c>
      <c r="Q75" t="s">
        <v>535</v>
      </c>
      <c r="S75" s="2">
        <f t="shared" si="18"/>
        <v>43565</v>
      </c>
      <c r="T75" t="s">
        <v>708</v>
      </c>
      <c r="U75">
        <v>27.55</v>
      </c>
      <c r="V75">
        <v>23.9</v>
      </c>
      <c r="W75">
        <f t="shared" si="23"/>
        <v>10115167.550989999</v>
      </c>
      <c r="X75">
        <f t="shared" si="13"/>
        <v>25287.918877474996</v>
      </c>
      <c r="Y75">
        <f t="shared" si="21"/>
        <v>925</v>
      </c>
      <c r="Z75">
        <f t="shared" si="22"/>
        <v>-3852.1625000000035</v>
      </c>
      <c r="AA75" s="5" t="str">
        <f t="shared" si="19"/>
        <v/>
      </c>
      <c r="AB75" s="24" t="str">
        <f>IFERROR(AA75/MAX($J$3:AA75)-1,"")</f>
        <v/>
      </c>
      <c r="AG75" s="3">
        <v>43580</v>
      </c>
      <c r="AH75">
        <v>10014936.20792</v>
      </c>
      <c r="AI75" s="24">
        <f>AH75/MAX($AH$2:AH75)-1</f>
        <v>-1.2540642406887237E-2</v>
      </c>
      <c r="AJ75" s="27" t="str">
        <f t="shared" si="14"/>
        <v/>
      </c>
      <c r="AK75">
        <f t="shared" si="15"/>
        <v>1</v>
      </c>
      <c r="AL75" s="28" t="str">
        <f t="shared" si="20"/>
        <v/>
      </c>
      <c r="AM75" s="28">
        <f t="shared" si="16"/>
        <v>1384</v>
      </c>
      <c r="AN75" s="29" t="str">
        <f t="shared" ca="1" si="17"/>
        <v/>
      </c>
      <c r="AP75" s="7"/>
      <c r="AV75" s="7"/>
      <c r="AW75" s="7"/>
    </row>
    <row r="76" spans="1:49" x14ac:dyDescent="0.45">
      <c r="A76" t="s">
        <v>708</v>
      </c>
      <c r="B76" t="s">
        <v>30</v>
      </c>
      <c r="C76" s="6">
        <v>43565.5625</v>
      </c>
      <c r="D76">
        <v>27.55</v>
      </c>
      <c r="E76" s="6">
        <v>43566.385416666664</v>
      </c>
      <c r="F76">
        <v>29.35</v>
      </c>
      <c r="G76" s="7">
        <v>6.5299999999999997E-2</v>
      </c>
      <c r="H76">
        <v>2228.77</v>
      </c>
      <c r="I76" s="7">
        <v>4.4699999999999997E-2</v>
      </c>
      <c r="J76">
        <v>1810.539</v>
      </c>
      <c r="K76">
        <v>49880.35</v>
      </c>
      <c r="L76">
        <v>14447.76</v>
      </c>
      <c r="M76">
        <v>57</v>
      </c>
      <c r="N76">
        <v>39.1</v>
      </c>
      <c r="O76" s="7">
        <v>-0.9819</v>
      </c>
      <c r="P76" s="7">
        <v>0.66790000000000005</v>
      </c>
      <c r="Q76" t="s">
        <v>535</v>
      </c>
      <c r="S76" s="2">
        <f t="shared" si="18"/>
        <v>43565</v>
      </c>
      <c r="T76" t="s">
        <v>708</v>
      </c>
      <c r="U76">
        <v>27.55</v>
      </c>
      <c r="V76">
        <v>29.35</v>
      </c>
      <c r="W76">
        <f t="shared" si="23"/>
        <v>10115167.550989999</v>
      </c>
      <c r="X76">
        <f t="shared" si="13"/>
        <v>25287.918877474996</v>
      </c>
      <c r="Y76">
        <f t="shared" si="21"/>
        <v>925</v>
      </c>
      <c r="Z76">
        <f t="shared" si="22"/>
        <v>1138.6749999999981</v>
      </c>
      <c r="AA76" s="5">
        <f t="shared" si="19"/>
        <v>10142124.970419999</v>
      </c>
      <c r="AB76" s="24">
        <f>IFERROR(AA76/MAX($J$3:AA76)-1,"")</f>
        <v>0</v>
      </c>
      <c r="AG76" s="3">
        <v>43581</v>
      </c>
      <c r="AH76">
        <v>10004960.032919999</v>
      </c>
      <c r="AI76" s="24">
        <f>AH76/MAX($AH$2:AH76)-1</f>
        <v>-1.3524279961058316E-2</v>
      </c>
      <c r="AJ76" s="27" t="str">
        <f t="shared" si="14"/>
        <v/>
      </c>
      <c r="AK76">
        <f t="shared" si="15"/>
        <v>1</v>
      </c>
      <c r="AL76" s="28" t="str">
        <f t="shared" si="20"/>
        <v/>
      </c>
      <c r="AM76" s="28">
        <f t="shared" si="16"/>
        <v>1384</v>
      </c>
      <c r="AN76" s="29" t="str">
        <f t="shared" ca="1" si="17"/>
        <v/>
      </c>
      <c r="AP76" s="7"/>
      <c r="AV76" s="7"/>
      <c r="AW76" s="7"/>
    </row>
    <row r="77" spans="1:49" x14ac:dyDescent="0.45">
      <c r="A77" t="s">
        <v>712</v>
      </c>
      <c r="B77" t="s">
        <v>30</v>
      </c>
      <c r="C77" s="6">
        <v>43566.420138888891</v>
      </c>
      <c r="D77">
        <v>10.050000000000001</v>
      </c>
      <c r="E77" s="6">
        <v>43566.635416666664</v>
      </c>
      <c r="F77">
        <v>0.05</v>
      </c>
      <c r="G77" s="7">
        <v>-0.995</v>
      </c>
      <c r="H77">
        <v>-50326.33</v>
      </c>
      <c r="I77" s="7">
        <v>-1.0051000000000001</v>
      </c>
      <c r="J77">
        <v>4982.3119999999999</v>
      </c>
      <c r="K77">
        <v>50072.24</v>
      </c>
      <c r="L77">
        <v>-35878.57</v>
      </c>
      <c r="M77">
        <v>63</v>
      </c>
      <c r="N77">
        <v>-798.83</v>
      </c>
      <c r="O77" s="7">
        <v>-0.995</v>
      </c>
      <c r="P77" s="7">
        <v>0.36320000000000002</v>
      </c>
      <c r="Q77" t="s">
        <v>535</v>
      </c>
      <c r="S77" s="2">
        <f t="shared" si="18"/>
        <v>43566</v>
      </c>
      <c r="T77" t="s">
        <v>712</v>
      </c>
      <c r="U77">
        <v>10.050000000000001</v>
      </c>
      <c r="V77">
        <v>0.05</v>
      </c>
      <c r="W77">
        <f t="shared" si="23"/>
        <v>10142124.970419999</v>
      </c>
      <c r="X77">
        <f t="shared" si="13"/>
        <v>25355.312426049997</v>
      </c>
      <c r="Y77">
        <f t="shared" si="21"/>
        <v>2525</v>
      </c>
      <c r="Z77">
        <f t="shared" si="22"/>
        <v>-25505.025000000001</v>
      </c>
      <c r="AA77" s="5" t="str">
        <f t="shared" si="19"/>
        <v/>
      </c>
      <c r="AB77" s="24" t="str">
        <f>IFERROR(AA77/MAX($J$3:AA77)-1,"")</f>
        <v/>
      </c>
      <c r="AG77" s="3">
        <v>43582</v>
      </c>
      <c r="AH77">
        <v>10004960.032919999</v>
      </c>
      <c r="AI77" s="24">
        <f>AH77/MAX($AH$2:AH77)-1</f>
        <v>-1.3524279961058316E-2</v>
      </c>
      <c r="AJ77" s="27" t="str">
        <f t="shared" si="14"/>
        <v/>
      </c>
      <c r="AK77">
        <f t="shared" si="15"/>
        <v>1</v>
      </c>
      <c r="AL77" s="28" t="str">
        <f t="shared" si="20"/>
        <v/>
      </c>
      <c r="AM77" s="28">
        <f t="shared" si="16"/>
        <v>1384</v>
      </c>
      <c r="AN77" s="29" t="str">
        <f t="shared" ca="1" si="17"/>
        <v/>
      </c>
      <c r="AP77" s="7"/>
      <c r="AV77" s="7"/>
      <c r="AW77" s="7"/>
    </row>
    <row r="78" spans="1:49" x14ac:dyDescent="0.45">
      <c r="A78" t="s">
        <v>713</v>
      </c>
      <c r="B78" t="s">
        <v>30</v>
      </c>
      <c r="C78" s="6">
        <v>43566.447916666664</v>
      </c>
      <c r="D78">
        <v>14.8</v>
      </c>
      <c r="E78" s="6">
        <v>43566.635416666664</v>
      </c>
      <c r="F78">
        <v>0.4</v>
      </c>
      <c r="G78" s="7">
        <v>-0.97299999999999998</v>
      </c>
      <c r="H78">
        <v>-49139.76</v>
      </c>
      <c r="I78" s="7">
        <v>-0.98319999999999996</v>
      </c>
      <c r="J78">
        <v>3376.8389999999999</v>
      </c>
      <c r="K78">
        <v>49977.21</v>
      </c>
      <c r="L78">
        <v>-85018.33</v>
      </c>
      <c r="M78">
        <v>55</v>
      </c>
      <c r="N78">
        <v>-893.45</v>
      </c>
      <c r="O78" s="7">
        <v>-0.97299999999999998</v>
      </c>
      <c r="P78" s="7">
        <v>0.18579999999999999</v>
      </c>
      <c r="Q78" t="s">
        <v>535</v>
      </c>
      <c r="S78" s="2">
        <f t="shared" si="18"/>
        <v>43566</v>
      </c>
      <c r="T78" t="s">
        <v>713</v>
      </c>
      <c r="U78">
        <v>14.8</v>
      </c>
      <c r="V78">
        <v>0.4</v>
      </c>
      <c r="W78">
        <f t="shared" si="23"/>
        <v>10142124.970419999</v>
      </c>
      <c r="X78">
        <f t="shared" si="13"/>
        <v>25355.312426049997</v>
      </c>
      <c r="Y78">
        <f t="shared" si="21"/>
        <v>1725</v>
      </c>
      <c r="Z78">
        <f t="shared" si="22"/>
        <v>-25102.2</v>
      </c>
      <c r="AA78" s="5">
        <f t="shared" si="19"/>
        <v>10091517.74542</v>
      </c>
      <c r="AB78" s="24">
        <f>IFERROR(AA78/MAX($J$3:AA78)-1,"")</f>
        <v>-4.9898049124417199E-3</v>
      </c>
      <c r="AG78" s="3">
        <v>43583</v>
      </c>
      <c r="AH78">
        <v>10004960.032919999</v>
      </c>
      <c r="AI78" s="24">
        <f>AH78/MAX($AH$2:AH78)-1</f>
        <v>-1.3524279961058316E-2</v>
      </c>
      <c r="AJ78" s="27" t="str">
        <f t="shared" si="14"/>
        <v/>
      </c>
      <c r="AK78">
        <f t="shared" si="15"/>
        <v>1</v>
      </c>
      <c r="AL78" s="28" t="str">
        <f t="shared" si="20"/>
        <v/>
      </c>
      <c r="AM78" s="28">
        <f t="shared" si="16"/>
        <v>1384</v>
      </c>
      <c r="AN78" s="29" t="str">
        <f t="shared" ca="1" si="17"/>
        <v/>
      </c>
      <c r="AP78" s="7"/>
      <c r="AV78" s="7"/>
      <c r="AW78" s="7"/>
    </row>
    <row r="79" spans="1:49" x14ac:dyDescent="0.45">
      <c r="A79" t="s">
        <v>711</v>
      </c>
      <c r="B79" t="s">
        <v>30</v>
      </c>
      <c r="C79" s="6">
        <v>43567.590277777781</v>
      </c>
      <c r="D79">
        <v>70.2</v>
      </c>
      <c r="E79" s="6">
        <v>43570.385416666664</v>
      </c>
      <c r="F79">
        <v>68.8</v>
      </c>
      <c r="G79" s="7">
        <v>-1.9900000000000001E-2</v>
      </c>
      <c r="H79">
        <v>-1970.28</v>
      </c>
      <c r="I79" s="7">
        <v>-3.9699999999999999E-2</v>
      </c>
      <c r="J79">
        <v>706.19529999999997</v>
      </c>
      <c r="K79">
        <v>49574.91</v>
      </c>
      <c r="L79">
        <v>-86988.61</v>
      </c>
      <c r="M79">
        <v>49</v>
      </c>
      <c r="N79">
        <v>-40.21</v>
      </c>
      <c r="O79" s="7">
        <v>-0.23219999999999999</v>
      </c>
      <c r="P79" s="7">
        <v>0.28210000000000002</v>
      </c>
      <c r="Q79" t="s">
        <v>535</v>
      </c>
      <c r="S79" s="2">
        <f t="shared" si="18"/>
        <v>43567</v>
      </c>
      <c r="T79" t="s">
        <v>711</v>
      </c>
      <c r="U79">
        <v>70.2</v>
      </c>
      <c r="V79">
        <v>68.8</v>
      </c>
      <c r="W79">
        <f t="shared" si="23"/>
        <v>10091517.74542</v>
      </c>
      <c r="X79">
        <f t="shared" si="13"/>
        <v>25228.794363549998</v>
      </c>
      <c r="Y79">
        <f t="shared" si="21"/>
        <v>350</v>
      </c>
      <c r="Z79">
        <f t="shared" si="22"/>
        <v>-976.50000000000216</v>
      </c>
      <c r="AA79" s="5" t="str">
        <f t="shared" si="19"/>
        <v/>
      </c>
      <c r="AB79" s="24" t="str">
        <f>IFERROR(AA79/MAX($J$3:AA79)-1,"")</f>
        <v/>
      </c>
      <c r="AG79" s="3">
        <v>43584</v>
      </c>
      <c r="AH79">
        <v>10004960.032919999</v>
      </c>
      <c r="AI79" s="24">
        <f>AH79/MAX($AH$2:AH79)-1</f>
        <v>-1.3524279961058316E-2</v>
      </c>
      <c r="AJ79" s="27" t="str">
        <f t="shared" si="14"/>
        <v/>
      </c>
      <c r="AK79">
        <f t="shared" si="15"/>
        <v>1</v>
      </c>
      <c r="AL79" s="28" t="str">
        <f t="shared" si="20"/>
        <v/>
      </c>
      <c r="AM79" s="28">
        <f t="shared" si="16"/>
        <v>1384</v>
      </c>
      <c r="AN79" s="29" t="str">
        <f t="shared" ca="1" si="17"/>
        <v/>
      </c>
      <c r="AP79" s="7"/>
      <c r="AV79" s="7"/>
      <c r="AW79" s="7"/>
    </row>
    <row r="80" spans="1:49" x14ac:dyDescent="0.45">
      <c r="A80" t="s">
        <v>711</v>
      </c>
      <c r="B80" t="s">
        <v>30</v>
      </c>
      <c r="C80" s="6">
        <v>43567.59375</v>
      </c>
      <c r="D80">
        <v>81.5</v>
      </c>
      <c r="E80" s="6">
        <v>43570.388888888891</v>
      </c>
      <c r="F80">
        <v>73</v>
      </c>
      <c r="G80" s="7">
        <v>-0.1043</v>
      </c>
      <c r="H80">
        <v>-6329.79</v>
      </c>
      <c r="I80" s="7">
        <v>-0.12330000000000001</v>
      </c>
      <c r="J80">
        <v>630.14340000000004</v>
      </c>
      <c r="K80">
        <v>51356.68</v>
      </c>
      <c r="L80">
        <v>265007.24</v>
      </c>
      <c r="M80">
        <v>49</v>
      </c>
      <c r="N80">
        <v>-129.18</v>
      </c>
      <c r="O80" s="7">
        <v>-0.3387</v>
      </c>
      <c r="P80" s="7">
        <v>0.1043</v>
      </c>
      <c r="Q80" t="s">
        <v>535</v>
      </c>
      <c r="S80" s="2">
        <f t="shared" si="18"/>
        <v>43567</v>
      </c>
      <c r="T80" t="s">
        <v>711</v>
      </c>
      <c r="U80">
        <v>81.5</v>
      </c>
      <c r="V80">
        <v>73</v>
      </c>
      <c r="W80">
        <f t="shared" si="23"/>
        <v>10091517.74542</v>
      </c>
      <c r="X80">
        <f t="shared" si="13"/>
        <v>25228.794363549998</v>
      </c>
      <c r="Y80">
        <f t="shared" si="21"/>
        <v>300</v>
      </c>
      <c r="Z80">
        <f t="shared" si="22"/>
        <v>-3013.5000000000005</v>
      </c>
      <c r="AA80" s="5">
        <f t="shared" si="19"/>
        <v>10087527.74542</v>
      </c>
      <c r="AB80" s="24">
        <f>IFERROR(AA80/MAX($J$3:AA80)-1,"")</f>
        <v>-5.3832135927367464E-3</v>
      </c>
      <c r="AG80" s="3">
        <v>43585</v>
      </c>
      <c r="AH80">
        <v>9990254.7829199992</v>
      </c>
      <c r="AI80" s="24">
        <f>AH80/MAX($AH$2:AH80)-1</f>
        <v>-1.4974198005145545E-2</v>
      </c>
      <c r="AJ80" s="27" t="str">
        <f t="shared" si="14"/>
        <v/>
      </c>
      <c r="AK80">
        <f t="shared" si="15"/>
        <v>1</v>
      </c>
      <c r="AL80" s="28" t="str">
        <f t="shared" si="20"/>
        <v/>
      </c>
      <c r="AM80" s="28">
        <f t="shared" si="16"/>
        <v>1384</v>
      </c>
      <c r="AN80" s="29" t="str">
        <f t="shared" ca="1" si="17"/>
        <v/>
      </c>
      <c r="AP80" s="7"/>
      <c r="AV80" s="7"/>
      <c r="AW80" s="7"/>
    </row>
    <row r="81" spans="1:49" x14ac:dyDescent="0.45">
      <c r="A81" t="s">
        <v>714</v>
      </c>
      <c r="B81" t="s">
        <v>30</v>
      </c>
      <c r="C81" s="6">
        <v>43571.579861111109</v>
      </c>
      <c r="D81">
        <v>39.700000000000003</v>
      </c>
      <c r="E81" s="6">
        <v>43573.385416666664</v>
      </c>
      <c r="F81">
        <v>27.65</v>
      </c>
      <c r="G81" s="7">
        <v>-0.30349999999999999</v>
      </c>
      <c r="H81">
        <v>-15885.16</v>
      </c>
      <c r="I81" s="7">
        <v>-0.32050000000000001</v>
      </c>
      <c r="J81">
        <v>1248.49</v>
      </c>
      <c r="K81">
        <v>49565.06</v>
      </c>
      <c r="L81">
        <v>-102873.78</v>
      </c>
      <c r="M81">
        <v>51</v>
      </c>
      <c r="N81">
        <v>-311.47000000000003</v>
      </c>
      <c r="O81" s="7">
        <v>-0.99870000000000003</v>
      </c>
      <c r="P81" s="7">
        <v>0.27579999999999999</v>
      </c>
      <c r="Q81" t="s">
        <v>535</v>
      </c>
      <c r="S81" s="2">
        <f t="shared" si="18"/>
        <v>43571</v>
      </c>
      <c r="T81" t="s">
        <v>714</v>
      </c>
      <c r="U81">
        <v>39.700000000000003</v>
      </c>
      <c r="V81">
        <v>27.65</v>
      </c>
      <c r="W81">
        <f t="shared" si="23"/>
        <v>10087527.74542</v>
      </c>
      <c r="X81">
        <f t="shared" si="13"/>
        <v>25218.819363549999</v>
      </c>
      <c r="Y81">
        <f t="shared" si="21"/>
        <v>625</v>
      </c>
      <c r="Z81">
        <f t="shared" si="22"/>
        <v>-7952.1875000000009</v>
      </c>
      <c r="AA81" s="5">
        <f t="shared" si="19"/>
        <v>10079575.55792</v>
      </c>
      <c r="AB81" s="24">
        <f>IFERROR(AA81/MAX($J$3:AA81)-1,"")</f>
        <v>-6.167288677908056E-3</v>
      </c>
      <c r="AG81" s="3">
        <v>43586</v>
      </c>
      <c r="AH81">
        <v>9990254.7829199992</v>
      </c>
      <c r="AI81" s="24">
        <f>AH81/MAX($AH$2:AH81)-1</f>
        <v>-1.4974198005145545E-2</v>
      </c>
      <c r="AJ81" s="27" t="str">
        <f t="shared" si="14"/>
        <v/>
      </c>
      <c r="AK81">
        <f t="shared" si="15"/>
        <v>1</v>
      </c>
      <c r="AL81" s="28" t="str">
        <f t="shared" si="20"/>
        <v/>
      </c>
      <c r="AM81" s="28">
        <f t="shared" si="16"/>
        <v>1384</v>
      </c>
      <c r="AN81" s="29" t="str">
        <f t="shared" ca="1" si="17"/>
        <v/>
      </c>
      <c r="AP81" s="7"/>
      <c r="AV81" s="7"/>
      <c r="AW81" s="7"/>
    </row>
    <row r="82" spans="1:49" x14ac:dyDescent="0.45">
      <c r="A82" t="s">
        <v>715</v>
      </c>
      <c r="B82" t="s">
        <v>30</v>
      </c>
      <c r="C82" s="6">
        <v>43573.416666666664</v>
      </c>
      <c r="D82">
        <v>33.549999999999997</v>
      </c>
      <c r="E82" s="6">
        <v>43573.635416666664</v>
      </c>
      <c r="F82">
        <v>0.45</v>
      </c>
      <c r="G82" s="7">
        <v>-0.98660000000000003</v>
      </c>
      <c r="H82">
        <v>-49323.38</v>
      </c>
      <c r="I82" s="7">
        <v>-0.99670000000000003</v>
      </c>
      <c r="J82">
        <v>1474.982</v>
      </c>
      <c r="K82">
        <v>49485.63</v>
      </c>
      <c r="L82">
        <v>-152197.16</v>
      </c>
      <c r="M82">
        <v>64</v>
      </c>
      <c r="N82">
        <v>-770.68</v>
      </c>
      <c r="O82" s="7">
        <v>-0.98660000000000003</v>
      </c>
      <c r="P82" s="7">
        <v>4.9200000000000001E-2</v>
      </c>
      <c r="Q82" t="s">
        <v>535</v>
      </c>
      <c r="S82" s="2">
        <f t="shared" si="18"/>
        <v>43573</v>
      </c>
      <c r="T82" t="s">
        <v>715</v>
      </c>
      <c r="U82">
        <v>33.549999999999997</v>
      </c>
      <c r="V82">
        <v>0.45</v>
      </c>
      <c r="W82">
        <f t="shared" si="23"/>
        <v>10079575.55792</v>
      </c>
      <c r="X82">
        <f t="shared" si="13"/>
        <v>25198.938894799998</v>
      </c>
      <c r="Y82">
        <f t="shared" si="21"/>
        <v>750</v>
      </c>
      <c r="Z82">
        <f t="shared" si="22"/>
        <v>-25080</v>
      </c>
      <c r="AA82" s="5" t="str">
        <f t="shared" si="19"/>
        <v/>
      </c>
      <c r="AB82" s="24" t="str">
        <f>IFERROR(AA82/MAX($J$3:AA82)-1,"")</f>
        <v/>
      </c>
      <c r="AG82" s="3">
        <v>43587</v>
      </c>
      <c r="AH82">
        <v>9939895.1329199988</v>
      </c>
      <c r="AI82" s="24">
        <f>AH82/MAX($AH$2:AH82)-1</f>
        <v>-1.9939592352669067E-2</v>
      </c>
      <c r="AJ82" s="27" t="str">
        <f t="shared" si="14"/>
        <v/>
      </c>
      <c r="AK82">
        <f t="shared" si="15"/>
        <v>1</v>
      </c>
      <c r="AL82" s="28" t="str">
        <f t="shared" si="20"/>
        <v/>
      </c>
      <c r="AM82" s="28">
        <f t="shared" si="16"/>
        <v>1384</v>
      </c>
      <c r="AN82" s="29" t="str">
        <f t="shared" ca="1" si="17"/>
        <v/>
      </c>
      <c r="AP82" s="7"/>
      <c r="AV82" s="7"/>
      <c r="AW82" s="7"/>
    </row>
    <row r="83" spans="1:49" x14ac:dyDescent="0.45">
      <c r="A83" t="s">
        <v>716</v>
      </c>
      <c r="B83" t="s">
        <v>30</v>
      </c>
      <c r="C83" s="6">
        <v>43573.423611111109</v>
      </c>
      <c r="D83">
        <v>12.05</v>
      </c>
      <c r="E83" s="6">
        <v>43573.635416666664</v>
      </c>
      <c r="F83">
        <v>0.2</v>
      </c>
      <c r="G83" s="7">
        <v>-0.98340000000000005</v>
      </c>
      <c r="H83">
        <v>-49143.94</v>
      </c>
      <c r="I83" s="7">
        <v>-0.99360000000000004</v>
      </c>
      <c r="J83">
        <v>4104.7349999999997</v>
      </c>
      <c r="K83">
        <v>49462.06</v>
      </c>
      <c r="L83">
        <v>-201341.11</v>
      </c>
      <c r="M83">
        <v>62</v>
      </c>
      <c r="N83">
        <v>-792.64</v>
      </c>
      <c r="O83" s="7">
        <v>-0.98760000000000003</v>
      </c>
      <c r="P83" s="7">
        <v>0.56850000000000001</v>
      </c>
      <c r="Q83" t="s">
        <v>535</v>
      </c>
      <c r="S83" s="2">
        <f t="shared" si="18"/>
        <v>43573</v>
      </c>
      <c r="T83" t="s">
        <v>716</v>
      </c>
      <c r="U83">
        <v>12.05</v>
      </c>
      <c r="V83">
        <v>0.2</v>
      </c>
      <c r="W83">
        <f t="shared" si="23"/>
        <v>10079575.55792</v>
      </c>
      <c r="X83">
        <f t="shared" si="13"/>
        <v>25198.938894799998</v>
      </c>
      <c r="Y83">
        <f t="shared" si="21"/>
        <v>2100</v>
      </c>
      <c r="Z83">
        <f t="shared" si="22"/>
        <v>-25142.25</v>
      </c>
      <c r="AA83" s="5" t="str">
        <f t="shared" si="19"/>
        <v/>
      </c>
      <c r="AB83" s="24" t="str">
        <f>IFERROR(AA83/MAX($J$3:AA83)-1,"")</f>
        <v/>
      </c>
      <c r="AG83" s="3">
        <v>43588</v>
      </c>
      <c r="AH83">
        <v>9939895.1329199988</v>
      </c>
      <c r="AI83" s="24">
        <f>AH83/MAX($AH$2:AH83)-1</f>
        <v>-1.9939592352669067E-2</v>
      </c>
      <c r="AJ83" s="27" t="str">
        <f t="shared" si="14"/>
        <v/>
      </c>
      <c r="AK83">
        <f t="shared" si="15"/>
        <v>1</v>
      </c>
      <c r="AL83" s="28" t="str">
        <f t="shared" si="20"/>
        <v/>
      </c>
      <c r="AM83" s="28">
        <f t="shared" si="16"/>
        <v>1384</v>
      </c>
      <c r="AN83" s="29" t="str">
        <f t="shared" ca="1" si="17"/>
        <v/>
      </c>
      <c r="AP83" s="7"/>
      <c r="AV83" s="7"/>
      <c r="AW83" s="7"/>
    </row>
    <row r="84" spans="1:49" x14ac:dyDescent="0.45">
      <c r="A84" t="s">
        <v>915</v>
      </c>
      <c r="B84" t="s">
        <v>30</v>
      </c>
      <c r="C84" s="6">
        <v>43573.548611111109</v>
      </c>
      <c r="D84">
        <v>59</v>
      </c>
      <c r="E84" s="6">
        <v>43573.635416666664</v>
      </c>
      <c r="F84">
        <v>52</v>
      </c>
      <c r="G84" s="7">
        <v>-0.1186</v>
      </c>
      <c r="H84">
        <v>-7055.02</v>
      </c>
      <c r="I84" s="7">
        <v>-0.13750000000000001</v>
      </c>
      <c r="J84">
        <v>869.91589999999997</v>
      </c>
      <c r="K84">
        <v>51325.04</v>
      </c>
      <c r="L84">
        <v>257952.23</v>
      </c>
      <c r="M84">
        <v>26</v>
      </c>
      <c r="N84">
        <v>-271.35000000000002</v>
      </c>
      <c r="O84" s="7">
        <v>-0.33979999999999999</v>
      </c>
      <c r="P84" s="7">
        <v>4.24E-2</v>
      </c>
      <c r="Q84" t="s">
        <v>535</v>
      </c>
      <c r="S84" s="2">
        <f t="shared" si="18"/>
        <v>43573</v>
      </c>
      <c r="T84" t="s">
        <v>915</v>
      </c>
      <c r="U84">
        <v>59</v>
      </c>
      <c r="V84">
        <v>52</v>
      </c>
      <c r="W84">
        <f t="shared" si="23"/>
        <v>10079575.55792</v>
      </c>
      <c r="X84">
        <f t="shared" si="13"/>
        <v>25198.938894799998</v>
      </c>
      <c r="Y84">
        <f t="shared" si="21"/>
        <v>425</v>
      </c>
      <c r="Z84">
        <f t="shared" si="22"/>
        <v>-3446.7500000000027</v>
      </c>
      <c r="AA84" s="5">
        <f t="shared" si="19"/>
        <v>10025906.55792</v>
      </c>
      <c r="AB84" s="24">
        <f>IFERROR(AA84/MAX($J$3:AA84)-1,"")</f>
        <v>-1.1458980523209483E-2</v>
      </c>
      <c r="AG84" s="3">
        <v>43589</v>
      </c>
      <c r="AH84">
        <v>9939895.1329199988</v>
      </c>
      <c r="AI84" s="24">
        <f>AH84/MAX($AH$2:AH84)-1</f>
        <v>-1.9939592352669067E-2</v>
      </c>
      <c r="AJ84" s="27" t="str">
        <f t="shared" si="14"/>
        <v/>
      </c>
      <c r="AK84">
        <f t="shared" si="15"/>
        <v>1</v>
      </c>
      <c r="AL84" s="28" t="str">
        <f t="shared" si="20"/>
        <v/>
      </c>
      <c r="AM84" s="28">
        <f t="shared" si="16"/>
        <v>1384</v>
      </c>
      <c r="AN84" s="29" t="str">
        <f t="shared" ca="1" si="17"/>
        <v/>
      </c>
      <c r="AP84" s="7"/>
      <c r="AV84" s="7"/>
      <c r="AW84" s="7"/>
    </row>
    <row r="85" spans="1:49" x14ac:dyDescent="0.45">
      <c r="A85" t="s">
        <v>708</v>
      </c>
      <c r="B85" t="s">
        <v>30</v>
      </c>
      <c r="C85" s="6">
        <v>43578.416666666664</v>
      </c>
      <c r="D85">
        <v>49.15</v>
      </c>
      <c r="E85" s="6">
        <v>43579.385416666664</v>
      </c>
      <c r="F85">
        <v>34.700000000000003</v>
      </c>
      <c r="G85" s="7">
        <v>-0.29399999999999998</v>
      </c>
      <c r="H85">
        <v>-15239.75</v>
      </c>
      <c r="I85" s="7">
        <v>-0.31109999999999999</v>
      </c>
      <c r="J85">
        <v>996.8116</v>
      </c>
      <c r="K85">
        <v>48993.29</v>
      </c>
      <c r="L85">
        <v>-216580.86</v>
      </c>
      <c r="M85">
        <v>99</v>
      </c>
      <c r="N85">
        <v>-153.94</v>
      </c>
      <c r="O85" s="7">
        <v>-0.93489999999999995</v>
      </c>
      <c r="P85" s="7">
        <v>0.2208</v>
      </c>
      <c r="Q85" t="s">
        <v>535</v>
      </c>
      <c r="S85" s="2">
        <f t="shared" si="18"/>
        <v>43578</v>
      </c>
      <c r="T85" t="s">
        <v>708</v>
      </c>
      <c r="U85">
        <v>49.15</v>
      </c>
      <c r="V85">
        <v>34.700000000000003</v>
      </c>
      <c r="W85">
        <f t="shared" si="23"/>
        <v>10025906.55792</v>
      </c>
      <c r="X85">
        <f t="shared" si="13"/>
        <v>25064.766394800001</v>
      </c>
      <c r="Y85">
        <f t="shared" si="21"/>
        <v>500</v>
      </c>
      <c r="Z85">
        <f t="shared" si="22"/>
        <v>-7644.25</v>
      </c>
      <c r="AA85" s="5" t="str">
        <f t="shared" si="19"/>
        <v/>
      </c>
      <c r="AB85" s="24" t="str">
        <f>IFERROR(AA85/MAX($J$3:AA85)-1,"")</f>
        <v/>
      </c>
      <c r="AG85" s="3">
        <v>43590</v>
      </c>
      <c r="AH85">
        <v>9939895.1329199988</v>
      </c>
      <c r="AI85" s="24">
        <f>AH85/MAX($AH$2:AH85)-1</f>
        <v>-1.9939592352669067E-2</v>
      </c>
      <c r="AJ85" s="27" t="str">
        <f t="shared" si="14"/>
        <v/>
      </c>
      <c r="AK85">
        <f t="shared" si="15"/>
        <v>1</v>
      </c>
      <c r="AL85" s="28" t="str">
        <f t="shared" si="20"/>
        <v/>
      </c>
      <c r="AM85" s="28">
        <f t="shared" si="16"/>
        <v>1384</v>
      </c>
      <c r="AN85" s="29" t="str">
        <f t="shared" ca="1" si="17"/>
        <v/>
      </c>
      <c r="AP85" s="7"/>
      <c r="AV85" s="7"/>
      <c r="AW85" s="7"/>
    </row>
    <row r="86" spans="1:49" x14ac:dyDescent="0.45">
      <c r="A86" t="s">
        <v>708</v>
      </c>
      <c r="B86" t="s">
        <v>30</v>
      </c>
      <c r="C86" s="6">
        <v>43578.611111111109</v>
      </c>
      <c r="D86">
        <v>45.25</v>
      </c>
      <c r="E86" s="6">
        <v>43579.388888888891</v>
      </c>
      <c r="F86">
        <v>32.299999999999997</v>
      </c>
      <c r="G86" s="7">
        <v>-0.28620000000000001</v>
      </c>
      <c r="H86">
        <v>-15557.52</v>
      </c>
      <c r="I86" s="7">
        <v>-0.30330000000000001</v>
      </c>
      <c r="J86">
        <v>1133.4749999999999</v>
      </c>
      <c r="K86">
        <v>51289.760000000002</v>
      </c>
      <c r="L86">
        <v>242394.71</v>
      </c>
      <c r="M86">
        <v>44</v>
      </c>
      <c r="N86">
        <v>-353.58</v>
      </c>
      <c r="O86" s="7">
        <v>-0.92930000000000001</v>
      </c>
      <c r="P86" s="7">
        <v>0.32600000000000001</v>
      </c>
      <c r="Q86" t="s">
        <v>535</v>
      </c>
      <c r="S86" s="2">
        <f t="shared" si="18"/>
        <v>43578</v>
      </c>
      <c r="T86" t="s">
        <v>708</v>
      </c>
      <c r="U86">
        <v>45.25</v>
      </c>
      <c r="V86">
        <v>32.299999999999997</v>
      </c>
      <c r="W86">
        <f t="shared" si="23"/>
        <v>10025906.55792</v>
      </c>
      <c r="X86">
        <f t="shared" si="13"/>
        <v>25064.766394800001</v>
      </c>
      <c r="Y86">
        <f t="shared" si="21"/>
        <v>550</v>
      </c>
      <c r="Z86">
        <f t="shared" si="22"/>
        <v>-7549.0250000000024</v>
      </c>
      <c r="AA86" s="5" t="str">
        <f t="shared" si="19"/>
        <v/>
      </c>
      <c r="AB86" s="24" t="str">
        <f>IFERROR(AA86/MAX($J$3:AA86)-1,"")</f>
        <v/>
      </c>
      <c r="AG86" s="3">
        <v>43591</v>
      </c>
      <c r="AH86">
        <v>9939895.1329199988</v>
      </c>
      <c r="AI86" s="24">
        <f>AH86/MAX($AH$2:AH86)-1</f>
        <v>-1.9939592352669067E-2</v>
      </c>
      <c r="AJ86" s="27" t="str">
        <f t="shared" si="14"/>
        <v/>
      </c>
      <c r="AK86">
        <f t="shared" si="15"/>
        <v>1</v>
      </c>
      <c r="AL86" s="28" t="str">
        <f t="shared" si="20"/>
        <v/>
      </c>
      <c r="AM86" s="28">
        <f t="shared" si="16"/>
        <v>1384</v>
      </c>
      <c r="AN86" s="29" t="str">
        <f t="shared" ca="1" si="17"/>
        <v/>
      </c>
      <c r="AP86" s="7"/>
      <c r="AV86" s="7"/>
      <c r="AW86" s="7"/>
    </row>
    <row r="87" spans="1:49" x14ac:dyDescent="0.45">
      <c r="A87" t="s">
        <v>712</v>
      </c>
      <c r="B87" t="s">
        <v>30</v>
      </c>
      <c r="C87" s="6">
        <v>43578.625</v>
      </c>
      <c r="D87">
        <v>31.5</v>
      </c>
      <c r="E87" s="6">
        <v>43579.388888888891</v>
      </c>
      <c r="F87">
        <v>16</v>
      </c>
      <c r="G87" s="7">
        <v>-0.49209999999999998</v>
      </c>
      <c r="H87">
        <v>-26020.59</v>
      </c>
      <c r="I87" s="7">
        <v>-0.5071</v>
      </c>
      <c r="J87">
        <v>1628.8320000000001</v>
      </c>
      <c r="K87">
        <v>51308.2</v>
      </c>
      <c r="L87">
        <v>216374.13</v>
      </c>
      <c r="M87">
        <v>40</v>
      </c>
      <c r="N87">
        <v>-650.51</v>
      </c>
      <c r="O87" s="7">
        <v>-0.93169999999999997</v>
      </c>
      <c r="P87" s="7">
        <v>0.14760000000000001</v>
      </c>
      <c r="Q87" t="s">
        <v>535</v>
      </c>
      <c r="S87" s="2">
        <f t="shared" si="18"/>
        <v>43578</v>
      </c>
      <c r="T87" t="s">
        <v>712</v>
      </c>
      <c r="U87">
        <v>31.5</v>
      </c>
      <c r="V87">
        <v>16</v>
      </c>
      <c r="W87">
        <f t="shared" si="23"/>
        <v>10025906.55792</v>
      </c>
      <c r="X87">
        <f t="shared" si="13"/>
        <v>25064.766394800001</v>
      </c>
      <c r="Y87">
        <f t="shared" si="21"/>
        <v>800</v>
      </c>
      <c r="Z87">
        <f t="shared" si="22"/>
        <v>-12780.000000000002</v>
      </c>
      <c r="AA87" s="5" t="str">
        <f t="shared" si="19"/>
        <v/>
      </c>
      <c r="AB87" s="24" t="str">
        <f>IFERROR(AA87/MAX($J$3:AA87)-1,"")</f>
        <v/>
      </c>
      <c r="AG87" s="3">
        <v>43592</v>
      </c>
      <c r="AH87">
        <v>10095479.420419998</v>
      </c>
      <c r="AI87" s="24">
        <f>AH87/MAX($AH$2:AH87)-1</f>
        <v>-4.5991890393822787E-3</v>
      </c>
      <c r="AJ87" s="27" t="str">
        <f t="shared" si="14"/>
        <v/>
      </c>
      <c r="AK87">
        <f t="shared" si="15"/>
        <v>1</v>
      </c>
      <c r="AL87" s="28" t="str">
        <f t="shared" si="20"/>
        <v/>
      </c>
      <c r="AM87" s="28">
        <f t="shared" si="16"/>
        <v>1384</v>
      </c>
      <c r="AN87" s="29" t="str">
        <f t="shared" ca="1" si="17"/>
        <v/>
      </c>
      <c r="AP87" s="7"/>
      <c r="AV87" s="7"/>
      <c r="AW87" s="7"/>
    </row>
    <row r="88" spans="1:49" x14ac:dyDescent="0.45">
      <c r="A88" t="s">
        <v>712</v>
      </c>
      <c r="B88" t="s">
        <v>30</v>
      </c>
      <c r="C88" s="6">
        <v>43578.625</v>
      </c>
      <c r="D88">
        <v>31.5</v>
      </c>
      <c r="E88" s="6">
        <v>43579.385416666664</v>
      </c>
      <c r="F88">
        <v>17.45</v>
      </c>
      <c r="G88" s="7">
        <v>-0.44600000000000001</v>
      </c>
      <c r="H88">
        <v>-22612.33</v>
      </c>
      <c r="I88" s="7">
        <v>-0.46160000000000001</v>
      </c>
      <c r="J88">
        <v>1555.2339999999999</v>
      </c>
      <c r="K88">
        <v>48989.88</v>
      </c>
      <c r="L88">
        <v>-239193.19</v>
      </c>
      <c r="M88">
        <v>39</v>
      </c>
      <c r="N88">
        <v>-579.79999999999995</v>
      </c>
      <c r="O88" s="7">
        <v>-0.93169999999999997</v>
      </c>
      <c r="P88" s="7">
        <v>0.14760000000000001</v>
      </c>
      <c r="Q88" t="s">
        <v>535</v>
      </c>
      <c r="S88" s="2">
        <f t="shared" si="18"/>
        <v>43578</v>
      </c>
      <c r="T88" t="s">
        <v>712</v>
      </c>
      <c r="U88">
        <v>31.5</v>
      </c>
      <c r="V88">
        <v>17.45</v>
      </c>
      <c r="W88">
        <f t="shared" si="23"/>
        <v>10025906.55792</v>
      </c>
      <c r="X88">
        <f t="shared" si="13"/>
        <v>25064.766394800001</v>
      </c>
      <c r="Y88">
        <f t="shared" si="21"/>
        <v>800</v>
      </c>
      <c r="Z88">
        <f t="shared" si="22"/>
        <v>-11631.600000000002</v>
      </c>
      <c r="AA88" s="5">
        <f t="shared" si="19"/>
        <v>9986301.6829199996</v>
      </c>
      <c r="AB88" s="24">
        <f>IFERROR(AA88/MAX($J$3:AA88)-1,"")</f>
        <v>-1.5363968394637828E-2</v>
      </c>
      <c r="AG88" s="3">
        <v>43593</v>
      </c>
      <c r="AH88">
        <v>10099392.407919999</v>
      </c>
      <c r="AI88" s="24">
        <f>AH88/MAX($AH$2:AH88)-1</f>
        <v>-4.2133736889095053E-3</v>
      </c>
      <c r="AJ88" s="27" t="str">
        <f t="shared" si="14"/>
        <v/>
      </c>
      <c r="AK88">
        <f t="shared" si="15"/>
        <v>1</v>
      </c>
      <c r="AL88" s="28" t="str">
        <f t="shared" si="20"/>
        <v/>
      </c>
      <c r="AM88" s="28">
        <f t="shared" si="16"/>
        <v>1384</v>
      </c>
      <c r="AN88" s="29" t="str">
        <f t="shared" ca="1" si="17"/>
        <v/>
      </c>
      <c r="AP88" s="7"/>
      <c r="AV88" s="7"/>
      <c r="AW88" s="7"/>
    </row>
    <row r="89" spans="1:49" x14ac:dyDescent="0.45">
      <c r="A89" t="s">
        <v>711</v>
      </c>
      <c r="B89" t="s">
        <v>30</v>
      </c>
      <c r="C89" s="6">
        <v>43579.579861111109</v>
      </c>
      <c r="D89">
        <v>26.4</v>
      </c>
      <c r="E89" s="6">
        <v>43580.385416666664</v>
      </c>
      <c r="F89">
        <v>72.3</v>
      </c>
      <c r="G89" s="7">
        <v>1.7385999999999999</v>
      </c>
      <c r="H89">
        <v>83027.86</v>
      </c>
      <c r="I89" s="7">
        <v>1.7012</v>
      </c>
      <c r="J89">
        <v>1848.6379999999999</v>
      </c>
      <c r="K89">
        <v>48804.04</v>
      </c>
      <c r="L89">
        <v>-156165.32</v>
      </c>
      <c r="M89">
        <v>52</v>
      </c>
      <c r="N89">
        <v>1596.69</v>
      </c>
      <c r="O89" s="7">
        <v>-0.99809999999999999</v>
      </c>
      <c r="P89" s="7">
        <v>3.4773000000000001</v>
      </c>
      <c r="Q89" t="s">
        <v>535</v>
      </c>
      <c r="S89" s="2">
        <f t="shared" si="18"/>
        <v>43579</v>
      </c>
      <c r="T89" t="s">
        <v>711</v>
      </c>
      <c r="U89">
        <v>26.4</v>
      </c>
      <c r="V89">
        <v>72.3</v>
      </c>
      <c r="W89">
        <f t="shared" si="23"/>
        <v>9986301.6829199996</v>
      </c>
      <c r="X89">
        <f t="shared" si="13"/>
        <v>24965.7542073</v>
      </c>
      <c r="Y89">
        <f t="shared" si="21"/>
        <v>950</v>
      </c>
      <c r="Z89">
        <f t="shared" si="22"/>
        <v>42667.35</v>
      </c>
      <c r="AA89" s="5" t="str">
        <f t="shared" si="19"/>
        <v/>
      </c>
      <c r="AB89" s="24" t="str">
        <f>IFERROR(AA89/MAX($J$3:AA89)-1,"")</f>
        <v/>
      </c>
      <c r="AG89" s="3">
        <v>43594</v>
      </c>
      <c r="AH89">
        <v>10049754.920419998</v>
      </c>
      <c r="AI89" s="24">
        <f>AH89/MAX($AH$2:AH89)-1</f>
        <v>-9.107563776763028E-3</v>
      </c>
      <c r="AJ89" s="27" t="str">
        <f t="shared" si="14"/>
        <v/>
      </c>
      <c r="AK89">
        <f t="shared" si="15"/>
        <v>1</v>
      </c>
      <c r="AL89" s="28" t="str">
        <f t="shared" si="20"/>
        <v/>
      </c>
      <c r="AM89" s="28">
        <f t="shared" si="16"/>
        <v>1384</v>
      </c>
      <c r="AN89" s="29" t="str">
        <f t="shared" ca="1" si="17"/>
        <v/>
      </c>
      <c r="AP89" s="7"/>
      <c r="AV89" s="7"/>
      <c r="AW89" s="7"/>
    </row>
    <row r="90" spans="1:49" x14ac:dyDescent="0.45">
      <c r="A90" t="s">
        <v>711</v>
      </c>
      <c r="B90" t="s">
        <v>30</v>
      </c>
      <c r="C90" s="6">
        <v>43579.590277777781</v>
      </c>
      <c r="D90">
        <v>42.55</v>
      </c>
      <c r="E90" s="6">
        <v>43580.388888888891</v>
      </c>
      <c r="F90">
        <v>81.849999999999994</v>
      </c>
      <c r="G90" s="7">
        <v>0.92359999999999998</v>
      </c>
      <c r="H90">
        <v>45686.76</v>
      </c>
      <c r="I90" s="7">
        <v>0.89439999999999997</v>
      </c>
      <c r="J90">
        <v>1200.5139999999999</v>
      </c>
      <c r="K90">
        <v>51081.87</v>
      </c>
      <c r="L90">
        <v>262060.89</v>
      </c>
      <c r="M90">
        <v>50</v>
      </c>
      <c r="N90">
        <v>913.74</v>
      </c>
      <c r="O90" s="7">
        <v>-0.99880000000000002</v>
      </c>
      <c r="P90" s="7">
        <v>1.7779</v>
      </c>
      <c r="Q90" t="s">
        <v>535</v>
      </c>
      <c r="S90" s="2">
        <f t="shared" si="18"/>
        <v>43579</v>
      </c>
      <c r="T90" t="s">
        <v>711</v>
      </c>
      <c r="U90">
        <v>42.55</v>
      </c>
      <c r="V90">
        <v>81.849999999999994</v>
      </c>
      <c r="W90">
        <f t="shared" si="23"/>
        <v>9986301.6829199996</v>
      </c>
      <c r="X90">
        <f t="shared" si="13"/>
        <v>24965.7542073</v>
      </c>
      <c r="Y90">
        <f t="shared" si="21"/>
        <v>575</v>
      </c>
      <c r="Z90">
        <f t="shared" si="22"/>
        <v>21882.199999999997</v>
      </c>
      <c r="AA90" s="5" t="str">
        <f t="shared" si="19"/>
        <v/>
      </c>
      <c r="AB90" s="24" t="str">
        <f>IFERROR(AA90/MAX($J$3:AA90)-1,"")</f>
        <v/>
      </c>
      <c r="AG90" s="3">
        <v>43595</v>
      </c>
      <c r="AH90">
        <v>10049754.920419998</v>
      </c>
      <c r="AI90" s="24">
        <f>AH90/MAX($AH$2:AH90)-1</f>
        <v>-9.107563776763028E-3</v>
      </c>
      <c r="AJ90" s="27" t="str">
        <f t="shared" si="14"/>
        <v/>
      </c>
      <c r="AK90">
        <f t="shared" si="15"/>
        <v>1</v>
      </c>
      <c r="AL90" s="28" t="str">
        <f t="shared" si="20"/>
        <v/>
      </c>
      <c r="AM90" s="28">
        <f t="shared" si="16"/>
        <v>1384</v>
      </c>
      <c r="AN90" s="29" t="str">
        <f t="shared" ca="1" si="17"/>
        <v/>
      </c>
      <c r="AP90" s="7"/>
      <c r="AV90" s="7"/>
      <c r="AW90" s="7"/>
    </row>
    <row r="91" spans="1:49" x14ac:dyDescent="0.45">
      <c r="A91" t="s">
        <v>717</v>
      </c>
      <c r="B91" t="s">
        <v>30</v>
      </c>
      <c r="C91" s="6">
        <v>43579.611111111109</v>
      </c>
      <c r="D91">
        <v>29.3</v>
      </c>
      <c r="E91" s="6">
        <v>43580.388888888891</v>
      </c>
      <c r="F91">
        <v>42.05</v>
      </c>
      <c r="G91" s="7">
        <v>0.43519999999999998</v>
      </c>
      <c r="H91">
        <v>20991.72</v>
      </c>
      <c r="I91" s="7">
        <v>0.4108</v>
      </c>
      <c r="J91">
        <v>1744.0050000000001</v>
      </c>
      <c r="K91">
        <v>51099.34</v>
      </c>
      <c r="L91">
        <v>283052.59999999998</v>
      </c>
      <c r="M91">
        <v>44</v>
      </c>
      <c r="N91">
        <v>477.08</v>
      </c>
      <c r="O91" s="7">
        <v>-0.99829999999999997</v>
      </c>
      <c r="P91" s="7">
        <v>1.4077999999999999</v>
      </c>
      <c r="Q91" t="s">
        <v>535</v>
      </c>
      <c r="S91" s="2">
        <f t="shared" si="18"/>
        <v>43579</v>
      </c>
      <c r="T91" t="s">
        <v>717</v>
      </c>
      <c r="U91">
        <v>29.3</v>
      </c>
      <c r="V91">
        <v>42.05</v>
      </c>
      <c r="W91">
        <f t="shared" si="23"/>
        <v>9986301.6829199996</v>
      </c>
      <c r="X91">
        <f t="shared" si="13"/>
        <v>24965.7542073</v>
      </c>
      <c r="Y91">
        <f t="shared" si="21"/>
        <v>850</v>
      </c>
      <c r="Z91">
        <f t="shared" si="22"/>
        <v>10231.025</v>
      </c>
      <c r="AA91" s="5" t="str">
        <f t="shared" si="19"/>
        <v/>
      </c>
      <c r="AB91" s="24" t="str">
        <f>IFERROR(AA91/MAX($J$3:AA91)-1,"")</f>
        <v/>
      </c>
      <c r="AG91" s="3">
        <v>43596</v>
      </c>
      <c r="AH91">
        <v>10049754.920419998</v>
      </c>
      <c r="AI91" s="24">
        <f>AH91/MAX($AH$2:AH91)-1</f>
        <v>-9.107563776763028E-3</v>
      </c>
      <c r="AJ91" s="27" t="str">
        <f t="shared" si="14"/>
        <v/>
      </c>
      <c r="AK91">
        <f t="shared" si="15"/>
        <v>1</v>
      </c>
      <c r="AL91" s="28" t="str">
        <f t="shared" si="20"/>
        <v/>
      </c>
      <c r="AM91" s="28">
        <f t="shared" si="16"/>
        <v>1384</v>
      </c>
      <c r="AN91" s="29" t="str">
        <f t="shared" ca="1" si="17"/>
        <v/>
      </c>
      <c r="AP91" s="7"/>
      <c r="AV91" s="7"/>
      <c r="AW91" s="7"/>
    </row>
    <row r="92" spans="1:49" x14ac:dyDescent="0.45">
      <c r="A92" t="s">
        <v>717</v>
      </c>
      <c r="B92" t="s">
        <v>30</v>
      </c>
      <c r="C92" s="6">
        <v>43579.611111111109</v>
      </c>
      <c r="D92">
        <v>29.3</v>
      </c>
      <c r="E92" s="6">
        <v>43580.385416666664</v>
      </c>
      <c r="F92">
        <v>35.4</v>
      </c>
      <c r="G92" s="7">
        <v>0.2082</v>
      </c>
      <c r="H92">
        <v>9115.9500000000007</v>
      </c>
      <c r="I92" s="7">
        <v>0.18609999999999999</v>
      </c>
      <c r="J92">
        <v>1671.731</v>
      </c>
      <c r="K92">
        <v>48981.71</v>
      </c>
      <c r="L92">
        <v>-147049.37</v>
      </c>
      <c r="M92">
        <v>43</v>
      </c>
      <c r="N92">
        <v>212</v>
      </c>
      <c r="O92" s="7">
        <v>-0.99829999999999997</v>
      </c>
      <c r="P92" s="7">
        <v>1.4077999999999999</v>
      </c>
      <c r="Q92" t="s">
        <v>535</v>
      </c>
      <c r="S92" s="2">
        <f t="shared" si="18"/>
        <v>43579</v>
      </c>
      <c r="T92" t="s">
        <v>717</v>
      </c>
      <c r="U92">
        <v>29.3</v>
      </c>
      <c r="V92">
        <v>35.4</v>
      </c>
      <c r="W92">
        <f t="shared" si="23"/>
        <v>9986301.6829199996</v>
      </c>
      <c r="X92">
        <f t="shared" si="13"/>
        <v>24965.7542073</v>
      </c>
      <c r="Y92">
        <f t="shared" si="21"/>
        <v>850</v>
      </c>
      <c r="Z92">
        <f t="shared" si="22"/>
        <v>4635.0499999999993</v>
      </c>
      <c r="AA92" s="5">
        <f t="shared" si="19"/>
        <v>10065717.30792</v>
      </c>
      <c r="AB92" s="24">
        <f>IFERROR(AA92/MAX($J$3:AA92)-1,"")</f>
        <v>-7.5336936512659936E-3</v>
      </c>
      <c r="AG92" s="3">
        <v>43597</v>
      </c>
      <c r="AH92">
        <v>10049754.920419998</v>
      </c>
      <c r="AI92" s="24">
        <f>AH92/MAX($AH$2:AH92)-1</f>
        <v>-9.107563776763028E-3</v>
      </c>
      <c r="AJ92" s="27" t="str">
        <f t="shared" si="14"/>
        <v/>
      </c>
      <c r="AK92">
        <f t="shared" si="15"/>
        <v>1</v>
      </c>
      <c r="AL92" s="28" t="str">
        <f t="shared" si="20"/>
        <v/>
      </c>
      <c r="AM92" s="28">
        <f t="shared" si="16"/>
        <v>1384</v>
      </c>
      <c r="AN92" s="29" t="str">
        <f t="shared" ca="1" si="17"/>
        <v/>
      </c>
      <c r="AP92" s="7"/>
      <c r="AV92" s="7"/>
      <c r="AW92" s="7"/>
    </row>
    <row r="93" spans="1:49" x14ac:dyDescent="0.45">
      <c r="A93" t="s">
        <v>715</v>
      </c>
      <c r="B93" t="s">
        <v>30</v>
      </c>
      <c r="C93" s="6">
        <v>43580.440972222219</v>
      </c>
      <c r="D93">
        <v>23.05</v>
      </c>
      <c r="E93" s="6">
        <v>43580.635416666664</v>
      </c>
      <c r="F93">
        <v>0.05</v>
      </c>
      <c r="G93" s="7">
        <v>-0.99780000000000002</v>
      </c>
      <c r="H93">
        <v>-49651.61</v>
      </c>
      <c r="I93" s="7">
        <v>-1.0079</v>
      </c>
      <c r="J93">
        <v>2137.3000000000002</v>
      </c>
      <c r="K93">
        <v>49264.75</v>
      </c>
      <c r="L93">
        <v>-196700.98</v>
      </c>
      <c r="M93">
        <v>57</v>
      </c>
      <c r="N93">
        <v>-871.08</v>
      </c>
      <c r="O93" s="7">
        <v>-0.99780000000000002</v>
      </c>
      <c r="P93" s="7">
        <v>1.3556999999999999</v>
      </c>
      <c r="Q93" t="s">
        <v>535</v>
      </c>
      <c r="S93" s="2">
        <f t="shared" si="18"/>
        <v>43580</v>
      </c>
      <c r="T93" t="s">
        <v>715</v>
      </c>
      <c r="U93">
        <v>23.05</v>
      </c>
      <c r="V93">
        <v>0.05</v>
      </c>
      <c r="W93">
        <f t="shared" si="23"/>
        <v>10065717.30792</v>
      </c>
      <c r="X93">
        <f t="shared" si="13"/>
        <v>25164.2932698</v>
      </c>
      <c r="Y93">
        <f t="shared" si="21"/>
        <v>1100</v>
      </c>
      <c r="Z93">
        <f t="shared" si="22"/>
        <v>-25554.100000000002</v>
      </c>
      <c r="AA93" s="5" t="str">
        <f t="shared" si="19"/>
        <v/>
      </c>
      <c r="AB93" s="24" t="str">
        <f>IFERROR(AA93/MAX($J$3:AA93)-1,"")</f>
        <v/>
      </c>
      <c r="AG93" s="3">
        <v>43598</v>
      </c>
      <c r="AH93">
        <v>10057726.970419999</v>
      </c>
      <c r="AI93" s="24">
        <f>AH93/MAX($AH$2:AH93)-1</f>
        <v>-8.3215302755734744E-3</v>
      </c>
      <c r="AJ93" s="27" t="str">
        <f t="shared" si="14"/>
        <v/>
      </c>
      <c r="AK93">
        <f t="shared" si="15"/>
        <v>1</v>
      </c>
      <c r="AL93" s="28" t="str">
        <f t="shared" si="20"/>
        <v/>
      </c>
      <c r="AM93" s="28">
        <f t="shared" si="16"/>
        <v>1384</v>
      </c>
      <c r="AN93" s="29" t="str">
        <f t="shared" ca="1" si="17"/>
        <v/>
      </c>
      <c r="AP93" s="7"/>
      <c r="AV93" s="7"/>
      <c r="AW93" s="7"/>
    </row>
    <row r="94" spans="1:49" x14ac:dyDescent="0.45">
      <c r="A94" t="s">
        <v>714</v>
      </c>
      <c r="B94" t="s">
        <v>30</v>
      </c>
      <c r="C94" s="6">
        <v>43580.461805555555</v>
      </c>
      <c r="D94">
        <v>11.15</v>
      </c>
      <c r="E94" s="6">
        <v>43580.635416666664</v>
      </c>
      <c r="F94">
        <v>0.05</v>
      </c>
      <c r="G94" s="7">
        <v>-0.99550000000000005</v>
      </c>
      <c r="H94">
        <v>-49616.19</v>
      </c>
      <c r="I94" s="7">
        <v>-1.0056</v>
      </c>
      <c r="J94">
        <v>4425.2749999999996</v>
      </c>
      <c r="K94">
        <v>49341.82</v>
      </c>
      <c r="L94">
        <v>-246317.17</v>
      </c>
      <c r="M94">
        <v>51</v>
      </c>
      <c r="N94">
        <v>-972.87</v>
      </c>
      <c r="O94" s="7">
        <v>-0.99550000000000005</v>
      </c>
      <c r="P94" s="7">
        <v>1.0268999999999999</v>
      </c>
      <c r="Q94" t="s">
        <v>535</v>
      </c>
      <c r="S94" s="2">
        <f t="shared" si="18"/>
        <v>43580</v>
      </c>
      <c r="T94" t="s">
        <v>714</v>
      </c>
      <c r="U94">
        <v>11.15</v>
      </c>
      <c r="V94">
        <v>0.05</v>
      </c>
      <c r="W94">
        <f t="shared" si="23"/>
        <v>10065717.30792</v>
      </c>
      <c r="X94">
        <f t="shared" si="13"/>
        <v>25164.2932698</v>
      </c>
      <c r="Y94">
        <f t="shared" si="21"/>
        <v>2250</v>
      </c>
      <c r="Z94">
        <f t="shared" si="22"/>
        <v>-25227</v>
      </c>
      <c r="AA94" s="5">
        <f t="shared" si="19"/>
        <v>10014936.20792</v>
      </c>
      <c r="AB94" s="24">
        <f>IFERROR(AA94/MAX($J$3:AA94)-1,"")</f>
        <v>-1.2540642406887237E-2</v>
      </c>
      <c r="AG94" s="3">
        <v>43599</v>
      </c>
      <c r="AH94">
        <v>10050417.30792</v>
      </c>
      <c r="AI94" s="24">
        <f>AH94/MAX($AH$2:AH94)-1</f>
        <v>-9.0422532523972698E-3</v>
      </c>
      <c r="AJ94" s="27" t="str">
        <f t="shared" si="14"/>
        <v/>
      </c>
      <c r="AK94">
        <f t="shared" si="15"/>
        <v>1</v>
      </c>
      <c r="AL94" s="28" t="str">
        <f t="shared" si="20"/>
        <v/>
      </c>
      <c r="AM94" s="28">
        <f t="shared" si="16"/>
        <v>1384</v>
      </c>
      <c r="AN94" s="29" t="str">
        <f t="shared" ca="1" si="17"/>
        <v/>
      </c>
      <c r="AP94" s="7"/>
      <c r="AV94" s="7"/>
      <c r="AW94" s="7"/>
    </row>
    <row r="95" spans="1:49" x14ac:dyDescent="0.45">
      <c r="A95" t="s">
        <v>717</v>
      </c>
      <c r="B95" t="s">
        <v>30</v>
      </c>
      <c r="C95" s="6">
        <v>43581.579861111109</v>
      </c>
      <c r="D95">
        <v>59.5</v>
      </c>
      <c r="E95" s="6">
        <v>43585.388888888891</v>
      </c>
      <c r="F95">
        <v>55.45</v>
      </c>
      <c r="G95" s="7">
        <v>-6.8099999999999994E-2</v>
      </c>
      <c r="H95">
        <v>-4493</v>
      </c>
      <c r="I95" s="7">
        <v>-8.7400000000000005E-2</v>
      </c>
      <c r="J95">
        <v>864.12210000000005</v>
      </c>
      <c r="K95">
        <v>51415.26</v>
      </c>
      <c r="L95">
        <v>278559.59999999998</v>
      </c>
      <c r="M95">
        <v>53</v>
      </c>
      <c r="N95">
        <v>-84.77</v>
      </c>
      <c r="O95" s="7">
        <v>-0.5101</v>
      </c>
      <c r="P95" s="7">
        <v>0.30669999999999997</v>
      </c>
      <c r="Q95" t="s">
        <v>535</v>
      </c>
      <c r="S95" s="2">
        <f t="shared" si="18"/>
        <v>43581</v>
      </c>
      <c r="T95" t="s">
        <v>717</v>
      </c>
      <c r="U95">
        <v>59.5</v>
      </c>
      <c r="V95">
        <v>55.45</v>
      </c>
      <c r="W95">
        <f t="shared" si="23"/>
        <v>10014936.20792</v>
      </c>
      <c r="X95">
        <f t="shared" si="13"/>
        <v>25037.3405198</v>
      </c>
      <c r="Y95">
        <f t="shared" si="21"/>
        <v>425</v>
      </c>
      <c r="Z95">
        <f t="shared" si="22"/>
        <v>-2209.7874999999972</v>
      </c>
      <c r="AA95" s="5" t="str">
        <f t="shared" si="19"/>
        <v/>
      </c>
      <c r="AB95" s="24" t="str">
        <f>IFERROR(AA95/MAX($J$3:AA95)-1,"")</f>
        <v/>
      </c>
      <c r="AG95" s="3">
        <v>43600</v>
      </c>
      <c r="AH95">
        <v>10020260.49542</v>
      </c>
      <c r="AI95" s="24">
        <f>AH95/MAX($AH$2:AH95)-1</f>
        <v>-1.201567475804366E-2</v>
      </c>
      <c r="AJ95" s="27" t="str">
        <f t="shared" si="14"/>
        <v/>
      </c>
      <c r="AK95">
        <f t="shared" si="15"/>
        <v>1</v>
      </c>
      <c r="AL95" s="28" t="str">
        <f t="shared" si="20"/>
        <v/>
      </c>
      <c r="AM95" s="28">
        <f t="shared" si="16"/>
        <v>1384</v>
      </c>
      <c r="AN95" s="29" t="str">
        <f t="shared" ca="1" si="17"/>
        <v/>
      </c>
      <c r="AP95" s="7"/>
      <c r="AV95" s="7"/>
      <c r="AW95" s="7"/>
    </row>
    <row r="96" spans="1:49" x14ac:dyDescent="0.45">
      <c r="A96" t="s">
        <v>717</v>
      </c>
      <c r="B96" t="s">
        <v>30</v>
      </c>
      <c r="C96" s="6">
        <v>43581.579861111109</v>
      </c>
      <c r="D96">
        <v>59.5</v>
      </c>
      <c r="E96" s="6">
        <v>43585.385416666664</v>
      </c>
      <c r="F96">
        <v>59.5</v>
      </c>
      <c r="G96" s="7">
        <v>0</v>
      </c>
      <c r="H96">
        <v>-975.37</v>
      </c>
      <c r="I96" s="7">
        <v>-0.02</v>
      </c>
      <c r="J96">
        <v>819.63720000000001</v>
      </c>
      <c r="K96">
        <v>48768.41</v>
      </c>
      <c r="L96">
        <v>-247292.54</v>
      </c>
      <c r="M96">
        <v>52</v>
      </c>
      <c r="N96">
        <v>-18.760000000000002</v>
      </c>
      <c r="O96" s="7">
        <v>-0.5101</v>
      </c>
      <c r="P96" s="7">
        <v>0.30669999999999997</v>
      </c>
      <c r="Q96" t="s">
        <v>535</v>
      </c>
      <c r="S96" s="2">
        <f t="shared" si="18"/>
        <v>43581</v>
      </c>
      <c r="T96" t="s">
        <v>717</v>
      </c>
      <c r="U96">
        <v>59.5</v>
      </c>
      <c r="V96">
        <v>59.5</v>
      </c>
      <c r="W96">
        <f t="shared" si="23"/>
        <v>10014936.20792</v>
      </c>
      <c r="X96">
        <f t="shared" si="13"/>
        <v>25037.3405198</v>
      </c>
      <c r="Y96">
        <f t="shared" si="21"/>
        <v>425</v>
      </c>
      <c r="Z96">
        <f t="shared" si="22"/>
        <v>-505.74999999999903</v>
      </c>
      <c r="AA96" s="5" t="str">
        <f t="shared" si="19"/>
        <v/>
      </c>
      <c r="AB96" s="24" t="str">
        <f>IFERROR(AA96/MAX($J$3:AA96)-1,"")</f>
        <v/>
      </c>
      <c r="AG96" s="3">
        <v>43601</v>
      </c>
      <c r="AH96">
        <v>10046394.845419999</v>
      </c>
      <c r="AI96" s="24">
        <f>AH96/MAX($AH$2:AH96)-1</f>
        <v>-9.4388626919114094E-3</v>
      </c>
      <c r="AJ96" s="27" t="str">
        <f t="shared" si="14"/>
        <v/>
      </c>
      <c r="AK96">
        <f t="shared" si="15"/>
        <v>1</v>
      </c>
      <c r="AL96" s="28" t="str">
        <f t="shared" si="20"/>
        <v/>
      </c>
      <c r="AM96" s="28">
        <f t="shared" si="16"/>
        <v>1384</v>
      </c>
      <c r="AN96" s="29" t="str">
        <f t="shared" ca="1" si="17"/>
        <v/>
      </c>
      <c r="AP96" s="7"/>
      <c r="AV96" s="7"/>
      <c r="AW96" s="7"/>
    </row>
    <row r="97" spans="1:49" x14ac:dyDescent="0.45">
      <c r="A97" t="s">
        <v>715</v>
      </c>
      <c r="B97" t="s">
        <v>30</v>
      </c>
      <c r="C97" s="6">
        <v>43581.583333333336</v>
      </c>
      <c r="D97">
        <v>37.5</v>
      </c>
      <c r="E97" s="6">
        <v>43585.388888888891</v>
      </c>
      <c r="F97">
        <v>31.2</v>
      </c>
      <c r="G97" s="7">
        <v>-0.16800000000000001</v>
      </c>
      <c r="H97">
        <v>-9578.73</v>
      </c>
      <c r="I97" s="7">
        <v>-0.18629999999999999</v>
      </c>
      <c r="J97">
        <v>1370.9369999999999</v>
      </c>
      <c r="K97">
        <v>51410.12</v>
      </c>
      <c r="L97">
        <v>268980.87</v>
      </c>
      <c r="M97">
        <v>52</v>
      </c>
      <c r="N97">
        <v>-184.21</v>
      </c>
      <c r="O97" s="7">
        <v>-0.64529999999999998</v>
      </c>
      <c r="P97" s="7">
        <v>0.27729999999999999</v>
      </c>
      <c r="Q97" t="s">
        <v>535</v>
      </c>
      <c r="S97" s="2">
        <f t="shared" si="18"/>
        <v>43581</v>
      </c>
      <c r="T97" t="s">
        <v>715</v>
      </c>
      <c r="U97">
        <v>37.5</v>
      </c>
      <c r="V97">
        <v>31.2</v>
      </c>
      <c r="W97">
        <f t="shared" si="23"/>
        <v>10014936.20792</v>
      </c>
      <c r="X97">
        <f t="shared" si="13"/>
        <v>25037.3405198</v>
      </c>
      <c r="Y97">
        <f t="shared" si="21"/>
        <v>675</v>
      </c>
      <c r="Z97">
        <f t="shared" si="22"/>
        <v>-4716.2250000000013</v>
      </c>
      <c r="AA97" s="5" t="str">
        <f t="shared" si="19"/>
        <v/>
      </c>
      <c r="AB97" s="24" t="str">
        <f>IFERROR(AA97/MAX($J$3:AA97)-1,"")</f>
        <v/>
      </c>
      <c r="AG97" s="3">
        <v>43602</v>
      </c>
      <c r="AH97">
        <v>10046394.845419999</v>
      </c>
      <c r="AI97" s="24">
        <f>AH97/MAX($AH$2:AH97)-1</f>
        <v>-9.4388626919114094E-3</v>
      </c>
      <c r="AJ97" s="27" t="str">
        <f t="shared" si="14"/>
        <v/>
      </c>
      <c r="AK97">
        <f t="shared" si="15"/>
        <v>1</v>
      </c>
      <c r="AL97" s="28" t="str">
        <f t="shared" si="20"/>
        <v/>
      </c>
      <c r="AM97" s="28">
        <f t="shared" si="16"/>
        <v>1384</v>
      </c>
      <c r="AN97" s="29" t="str">
        <f t="shared" ca="1" si="17"/>
        <v/>
      </c>
      <c r="AP97" s="7"/>
      <c r="AV97" s="7"/>
      <c r="AW97" s="7"/>
    </row>
    <row r="98" spans="1:49" x14ac:dyDescent="0.45">
      <c r="A98" t="s">
        <v>715</v>
      </c>
      <c r="B98" t="s">
        <v>30</v>
      </c>
      <c r="C98" s="6">
        <v>43581.583333333336</v>
      </c>
      <c r="D98">
        <v>37.5</v>
      </c>
      <c r="E98" s="6">
        <v>43585.385416666664</v>
      </c>
      <c r="F98">
        <v>34.450000000000003</v>
      </c>
      <c r="G98" s="7">
        <v>-8.1299999999999997E-2</v>
      </c>
      <c r="H98">
        <v>-4901.71</v>
      </c>
      <c r="I98" s="7">
        <v>-0.10050000000000001</v>
      </c>
      <c r="J98">
        <v>1300.3610000000001</v>
      </c>
      <c r="K98">
        <v>48763.54</v>
      </c>
      <c r="L98">
        <v>-252194.25</v>
      </c>
      <c r="M98">
        <v>51</v>
      </c>
      <c r="N98">
        <v>-96.11</v>
      </c>
      <c r="O98" s="7">
        <v>-0.64529999999999998</v>
      </c>
      <c r="P98" s="7">
        <v>0.27729999999999999</v>
      </c>
      <c r="Q98" t="s">
        <v>535</v>
      </c>
      <c r="S98" s="2">
        <f t="shared" si="18"/>
        <v>43581</v>
      </c>
      <c r="T98" t="s">
        <v>715</v>
      </c>
      <c r="U98">
        <v>37.5</v>
      </c>
      <c r="V98">
        <v>34.450000000000003</v>
      </c>
      <c r="W98">
        <f t="shared" si="23"/>
        <v>10014936.20792</v>
      </c>
      <c r="X98">
        <f t="shared" si="13"/>
        <v>25037.3405198</v>
      </c>
      <c r="Y98">
        <f t="shared" si="21"/>
        <v>675</v>
      </c>
      <c r="Z98">
        <f t="shared" si="22"/>
        <v>-2544.4125000000004</v>
      </c>
      <c r="AA98" s="5">
        <f t="shared" si="19"/>
        <v>10004960.032919999</v>
      </c>
      <c r="AB98" s="24">
        <f>IFERROR(AA98/MAX($J$3:AA98)-1,"")</f>
        <v>-1.3524279961058316E-2</v>
      </c>
      <c r="AG98" s="3">
        <v>43603</v>
      </c>
      <c r="AH98">
        <v>10046394.845419999</v>
      </c>
      <c r="AI98" s="24">
        <f>AH98/MAX($AH$2:AH98)-1</f>
        <v>-9.4388626919114094E-3</v>
      </c>
      <c r="AJ98" s="27" t="str">
        <f t="shared" si="14"/>
        <v/>
      </c>
      <c r="AK98">
        <f t="shared" si="15"/>
        <v>1</v>
      </c>
      <c r="AL98" s="28" t="str">
        <f t="shared" si="20"/>
        <v/>
      </c>
      <c r="AM98" s="28">
        <f t="shared" si="16"/>
        <v>1384</v>
      </c>
      <c r="AN98" s="29" t="str">
        <f t="shared" ca="1" si="17"/>
        <v/>
      </c>
      <c r="AP98" s="7"/>
      <c r="AV98" s="7"/>
      <c r="AW98" s="7"/>
    </row>
    <row r="99" spans="1:49" x14ac:dyDescent="0.45">
      <c r="A99" t="s">
        <v>715</v>
      </c>
      <c r="B99" t="s">
        <v>30</v>
      </c>
      <c r="C99" s="6">
        <v>43585.628472222219</v>
      </c>
      <c r="D99">
        <v>28.5</v>
      </c>
      <c r="E99" s="6">
        <v>43587.385416666664</v>
      </c>
      <c r="F99">
        <v>12.1</v>
      </c>
      <c r="G99" s="7">
        <v>-0.57540000000000002</v>
      </c>
      <c r="H99">
        <v>-28740.639999999999</v>
      </c>
      <c r="I99" s="7">
        <v>-0.5897</v>
      </c>
      <c r="J99">
        <v>1710.1410000000001</v>
      </c>
      <c r="K99">
        <v>48739.03</v>
      </c>
      <c r="L99">
        <v>-280934.88</v>
      </c>
      <c r="M99">
        <v>38</v>
      </c>
      <c r="N99">
        <v>-756.33</v>
      </c>
      <c r="O99" s="7">
        <v>-0.99819999999999998</v>
      </c>
      <c r="P99" s="7">
        <v>0.20699999999999999</v>
      </c>
      <c r="Q99" t="s">
        <v>535</v>
      </c>
      <c r="S99" s="2">
        <f t="shared" si="18"/>
        <v>43585</v>
      </c>
      <c r="T99" t="s">
        <v>715</v>
      </c>
      <c r="U99">
        <v>28.5</v>
      </c>
      <c r="V99">
        <v>12.1</v>
      </c>
      <c r="W99">
        <f t="shared" si="23"/>
        <v>10004960.032919999</v>
      </c>
      <c r="X99">
        <f t="shared" si="13"/>
        <v>25012.400082299999</v>
      </c>
      <c r="Y99">
        <f t="shared" si="21"/>
        <v>875</v>
      </c>
      <c r="Z99">
        <f t="shared" si="22"/>
        <v>-14705.25</v>
      </c>
      <c r="AA99" s="5">
        <f t="shared" si="19"/>
        <v>9990254.7829199992</v>
      </c>
      <c r="AB99" s="24">
        <f>IFERROR(AA99/MAX($J$3:AA99)-1,"")</f>
        <v>-1.4974198005145545E-2</v>
      </c>
      <c r="AG99" s="3">
        <v>43604</v>
      </c>
      <c r="AH99">
        <v>10046394.845419999</v>
      </c>
      <c r="AI99" s="24">
        <f>AH99/MAX($AH$2:AH99)-1</f>
        <v>-9.4388626919114094E-3</v>
      </c>
      <c r="AJ99" s="27" t="str">
        <f t="shared" si="14"/>
        <v/>
      </c>
      <c r="AK99">
        <f t="shared" si="15"/>
        <v>1</v>
      </c>
      <c r="AL99" s="28" t="str">
        <f t="shared" si="20"/>
        <v/>
      </c>
      <c r="AM99" s="28">
        <f t="shared" si="16"/>
        <v>1384</v>
      </c>
      <c r="AN99" s="29" t="str">
        <f t="shared" ca="1" si="17"/>
        <v/>
      </c>
      <c r="AP99" s="7"/>
      <c r="AV99" s="7"/>
      <c r="AW99" s="7"/>
    </row>
    <row r="100" spans="1:49" x14ac:dyDescent="0.45">
      <c r="A100" t="s">
        <v>715</v>
      </c>
      <c r="B100" t="s">
        <v>30</v>
      </c>
      <c r="C100" s="6">
        <v>43587.416666666664</v>
      </c>
      <c r="D100">
        <v>18.149999999999999</v>
      </c>
      <c r="E100" s="6">
        <v>43587.635416666664</v>
      </c>
      <c r="F100">
        <v>0.05</v>
      </c>
      <c r="G100" s="7">
        <v>-0.99719999999999998</v>
      </c>
      <c r="H100">
        <v>-48948.75</v>
      </c>
      <c r="I100" s="7">
        <v>-1.0073000000000001</v>
      </c>
      <c r="J100">
        <v>2677.4279999999999</v>
      </c>
      <c r="K100">
        <v>48595.32</v>
      </c>
      <c r="L100">
        <v>-329883.63</v>
      </c>
      <c r="M100">
        <v>64</v>
      </c>
      <c r="N100">
        <v>-764.82</v>
      </c>
      <c r="O100" s="7">
        <v>-0.99719999999999998</v>
      </c>
      <c r="P100" s="7">
        <v>1.4241999999999999</v>
      </c>
      <c r="Q100" t="s">
        <v>535</v>
      </c>
      <c r="S100" s="2">
        <f t="shared" si="18"/>
        <v>43587</v>
      </c>
      <c r="T100" t="s">
        <v>715</v>
      </c>
      <c r="U100">
        <v>18.149999999999999</v>
      </c>
      <c r="V100">
        <v>0.05</v>
      </c>
      <c r="W100">
        <f t="shared" si="23"/>
        <v>9990254.7829199992</v>
      </c>
      <c r="X100">
        <f t="shared" si="13"/>
        <v>24975.636957299997</v>
      </c>
      <c r="Y100">
        <f t="shared" si="21"/>
        <v>1375</v>
      </c>
      <c r="Z100">
        <f t="shared" si="22"/>
        <v>-25137.75</v>
      </c>
      <c r="AA100" s="5" t="str">
        <f t="shared" si="19"/>
        <v/>
      </c>
      <c r="AB100" s="24" t="str">
        <f>IFERROR(AA100/MAX($J$3:AA100)-1,"")</f>
        <v/>
      </c>
      <c r="AG100" s="3">
        <v>43605</v>
      </c>
      <c r="AH100">
        <v>10046003.157919999</v>
      </c>
      <c r="AI100" s="24">
        <f>AH100/MAX($AH$2:AH100)-1</f>
        <v>-9.4774825571902754E-3</v>
      </c>
      <c r="AJ100" s="27" t="str">
        <f t="shared" si="14"/>
        <v/>
      </c>
      <c r="AK100">
        <f t="shared" si="15"/>
        <v>1</v>
      </c>
      <c r="AL100" s="28" t="str">
        <f t="shared" si="20"/>
        <v/>
      </c>
      <c r="AM100" s="28">
        <f t="shared" si="16"/>
        <v>1384</v>
      </c>
      <c r="AN100" s="29" t="str">
        <f t="shared" ca="1" si="17"/>
        <v/>
      </c>
      <c r="AP100" s="7"/>
      <c r="AV100" s="7"/>
      <c r="AW100" s="7"/>
    </row>
    <row r="101" spans="1:49" x14ac:dyDescent="0.45">
      <c r="A101" t="s">
        <v>714</v>
      </c>
      <c r="B101" t="s">
        <v>30</v>
      </c>
      <c r="C101" s="6">
        <v>43587.423611111109</v>
      </c>
      <c r="D101">
        <v>11.4</v>
      </c>
      <c r="E101" s="6">
        <v>43587.635416666664</v>
      </c>
      <c r="F101">
        <v>0.05</v>
      </c>
      <c r="G101" s="7">
        <v>-0.99560000000000004</v>
      </c>
      <c r="H101">
        <v>-49012.66</v>
      </c>
      <c r="I101" s="7">
        <v>-1.0057</v>
      </c>
      <c r="J101">
        <v>4275.1679999999997</v>
      </c>
      <c r="K101">
        <v>48736.91</v>
      </c>
      <c r="L101">
        <v>-378896.29</v>
      </c>
      <c r="M101">
        <v>62</v>
      </c>
      <c r="N101">
        <v>-790.53</v>
      </c>
      <c r="O101" s="7">
        <v>-0.99560000000000004</v>
      </c>
      <c r="P101" s="7">
        <v>0.31140000000000001</v>
      </c>
      <c r="Q101" t="s">
        <v>535</v>
      </c>
      <c r="S101" s="2">
        <f t="shared" si="18"/>
        <v>43587</v>
      </c>
      <c r="T101" t="s">
        <v>714</v>
      </c>
      <c r="U101">
        <v>11.4</v>
      </c>
      <c r="V101">
        <v>0.05</v>
      </c>
      <c r="W101">
        <f t="shared" si="23"/>
        <v>9990254.7829199992</v>
      </c>
      <c r="X101">
        <f t="shared" si="13"/>
        <v>24975.636957299997</v>
      </c>
      <c r="Y101">
        <f t="shared" si="21"/>
        <v>2200</v>
      </c>
      <c r="Z101">
        <f t="shared" si="22"/>
        <v>-25221.9</v>
      </c>
      <c r="AA101" s="5">
        <f t="shared" si="19"/>
        <v>9939895.1329199988</v>
      </c>
      <c r="AB101" s="24">
        <f>IFERROR(AA101/MAX($J$3:AA101)-1,"")</f>
        <v>-1.9939592352669067E-2</v>
      </c>
      <c r="AG101" s="3">
        <v>43606</v>
      </c>
      <c r="AH101">
        <v>10046003.157919999</v>
      </c>
      <c r="AI101" s="24">
        <f>AH101/MAX($AH$2:AH101)-1</f>
        <v>-9.4774825571902754E-3</v>
      </c>
      <c r="AJ101" s="27" t="str">
        <f t="shared" si="14"/>
        <v/>
      </c>
      <c r="AK101">
        <f t="shared" si="15"/>
        <v>1</v>
      </c>
      <c r="AL101" s="28" t="str">
        <f t="shared" si="20"/>
        <v/>
      </c>
      <c r="AM101" s="28">
        <f t="shared" si="16"/>
        <v>1384</v>
      </c>
      <c r="AN101" s="29" t="str">
        <f t="shared" ca="1" si="17"/>
        <v/>
      </c>
      <c r="AP101" s="7"/>
      <c r="AV101" s="7"/>
      <c r="AW101" s="7"/>
    </row>
    <row r="102" spans="1:49" x14ac:dyDescent="0.45">
      <c r="A102" t="s">
        <v>708</v>
      </c>
      <c r="B102" t="s">
        <v>30</v>
      </c>
      <c r="C102" s="6">
        <v>43592.451388888891</v>
      </c>
      <c r="D102">
        <v>50.8</v>
      </c>
      <c r="E102" s="6">
        <v>43593.385416666664</v>
      </c>
      <c r="F102">
        <v>147.30000000000001</v>
      </c>
      <c r="G102" s="7">
        <v>1.8996</v>
      </c>
      <c r="H102">
        <v>89505.62</v>
      </c>
      <c r="I102" s="7">
        <v>1.8606</v>
      </c>
      <c r="J102">
        <v>946.95899999999995</v>
      </c>
      <c r="K102">
        <v>48105.52</v>
      </c>
      <c r="L102">
        <v>-289390.67</v>
      </c>
      <c r="M102">
        <v>89</v>
      </c>
      <c r="N102">
        <v>1005.68</v>
      </c>
      <c r="O102" s="7">
        <v>-0.48230000000000001</v>
      </c>
      <c r="P102" s="7">
        <v>3.6269999999999998</v>
      </c>
      <c r="Q102" t="s">
        <v>535</v>
      </c>
      <c r="S102" s="2">
        <f t="shared" si="18"/>
        <v>43592</v>
      </c>
      <c r="T102" t="s">
        <v>708</v>
      </c>
      <c r="U102">
        <v>50.8</v>
      </c>
      <c r="V102">
        <v>147.30000000000001</v>
      </c>
      <c r="W102">
        <f t="shared" si="23"/>
        <v>9939895.1329199988</v>
      </c>
      <c r="X102">
        <f t="shared" si="13"/>
        <v>24849.737832299998</v>
      </c>
      <c r="Y102">
        <f t="shared" si="21"/>
        <v>500</v>
      </c>
      <c r="Z102">
        <f t="shared" si="22"/>
        <v>47259.5</v>
      </c>
      <c r="AA102" s="5" t="str">
        <f t="shared" si="19"/>
        <v/>
      </c>
      <c r="AB102" s="24" t="str">
        <f>IFERROR(AA102/MAX($J$3:AA102)-1,"")</f>
        <v/>
      </c>
      <c r="AG102" s="3">
        <v>43607</v>
      </c>
      <c r="AH102">
        <v>10046003.157919999</v>
      </c>
      <c r="AI102" s="24">
        <f>AH102/MAX($AH$2:AH102)-1</f>
        <v>-9.4774825571902754E-3</v>
      </c>
      <c r="AJ102" s="27" t="str">
        <f t="shared" si="14"/>
        <v/>
      </c>
      <c r="AK102">
        <f t="shared" si="15"/>
        <v>1</v>
      </c>
      <c r="AL102" s="28" t="str">
        <f t="shared" si="20"/>
        <v/>
      </c>
      <c r="AM102" s="28">
        <f t="shared" si="16"/>
        <v>1384</v>
      </c>
      <c r="AN102" s="29" t="str">
        <f t="shared" ca="1" si="17"/>
        <v/>
      </c>
      <c r="AP102" s="7"/>
      <c r="AV102" s="7"/>
      <c r="AW102" s="7"/>
    </row>
    <row r="103" spans="1:49" x14ac:dyDescent="0.45">
      <c r="A103" t="s">
        <v>708</v>
      </c>
      <c r="B103" t="s">
        <v>30</v>
      </c>
      <c r="C103" s="6">
        <v>43592.583333333336</v>
      </c>
      <c r="D103">
        <v>56.45</v>
      </c>
      <c r="E103" s="6">
        <v>43593.388888888891</v>
      </c>
      <c r="F103">
        <v>147.30000000000001</v>
      </c>
      <c r="G103" s="7">
        <v>1.6093999999999999</v>
      </c>
      <c r="H103">
        <v>80780.679999999993</v>
      </c>
      <c r="I103" s="7">
        <v>1.5732999999999999</v>
      </c>
      <c r="J103">
        <v>909.5643</v>
      </c>
      <c r="K103">
        <v>51344.9</v>
      </c>
      <c r="L103">
        <v>349761.54</v>
      </c>
      <c r="M103">
        <v>52</v>
      </c>
      <c r="N103">
        <v>1553.47</v>
      </c>
      <c r="O103" s="7">
        <v>-0.10539999999999999</v>
      </c>
      <c r="P103" s="7">
        <v>3.1638999999999999</v>
      </c>
      <c r="Q103" t="s">
        <v>535</v>
      </c>
      <c r="S103" s="2">
        <f t="shared" si="18"/>
        <v>43592</v>
      </c>
      <c r="T103" t="s">
        <v>708</v>
      </c>
      <c r="U103">
        <v>56.45</v>
      </c>
      <c r="V103">
        <v>147.30000000000001</v>
      </c>
      <c r="W103">
        <f t="shared" si="23"/>
        <v>9939895.1329199988</v>
      </c>
      <c r="X103">
        <f t="shared" si="13"/>
        <v>24849.737832299998</v>
      </c>
      <c r="Y103">
        <f t="shared" si="21"/>
        <v>450</v>
      </c>
      <c r="Z103">
        <f t="shared" si="22"/>
        <v>39965.625</v>
      </c>
      <c r="AA103" s="5" t="str">
        <f t="shared" si="19"/>
        <v/>
      </c>
      <c r="AB103" s="24" t="str">
        <f>IFERROR(AA103/MAX($J$3:AA103)-1,"")</f>
        <v/>
      </c>
      <c r="AG103" s="3">
        <v>43608</v>
      </c>
      <c r="AH103">
        <v>9993547.2829199992</v>
      </c>
      <c r="AI103" s="24">
        <f>AH103/MAX($AH$2:AH103)-1</f>
        <v>-1.4649561894902074E-2</v>
      </c>
      <c r="AJ103" s="27" t="str">
        <f t="shared" si="14"/>
        <v/>
      </c>
      <c r="AK103">
        <f t="shared" si="15"/>
        <v>1</v>
      </c>
      <c r="AL103" s="28" t="str">
        <f t="shared" si="20"/>
        <v/>
      </c>
      <c r="AM103" s="28">
        <f t="shared" si="16"/>
        <v>1384</v>
      </c>
      <c r="AN103" s="29" t="str">
        <f t="shared" ca="1" si="17"/>
        <v/>
      </c>
      <c r="AP103" s="7"/>
      <c r="AV103" s="7"/>
      <c r="AW103" s="7"/>
    </row>
    <row r="104" spans="1:49" x14ac:dyDescent="0.45">
      <c r="A104" t="s">
        <v>712</v>
      </c>
      <c r="B104" t="s">
        <v>30</v>
      </c>
      <c r="C104" s="6">
        <v>43592.597222222219</v>
      </c>
      <c r="D104">
        <v>43.65</v>
      </c>
      <c r="E104" s="6">
        <v>43593.388888888891</v>
      </c>
      <c r="F104">
        <v>104</v>
      </c>
      <c r="G104" s="7">
        <v>1.3826000000000001</v>
      </c>
      <c r="H104">
        <v>69267.34</v>
      </c>
      <c r="I104" s="7">
        <v>1.3488</v>
      </c>
      <c r="J104">
        <v>1176.5450000000001</v>
      </c>
      <c r="K104">
        <v>51356.2</v>
      </c>
      <c r="L104">
        <v>419028.88</v>
      </c>
      <c r="M104">
        <v>48</v>
      </c>
      <c r="N104">
        <v>1443.07</v>
      </c>
      <c r="O104" s="7">
        <v>-0.19819999999999999</v>
      </c>
      <c r="P104" s="7">
        <v>3.1959</v>
      </c>
      <c r="Q104" t="s">
        <v>535</v>
      </c>
      <c r="S104" s="2">
        <f t="shared" si="18"/>
        <v>43592</v>
      </c>
      <c r="T104" t="s">
        <v>712</v>
      </c>
      <c r="U104">
        <v>43.65</v>
      </c>
      <c r="V104">
        <v>104</v>
      </c>
      <c r="W104">
        <f t="shared" si="23"/>
        <v>9939895.1329199988</v>
      </c>
      <c r="X104">
        <f t="shared" si="13"/>
        <v>24849.737832299998</v>
      </c>
      <c r="Y104">
        <f t="shared" si="21"/>
        <v>575</v>
      </c>
      <c r="Z104">
        <f t="shared" si="22"/>
        <v>33852.262499999997</v>
      </c>
      <c r="AA104" s="5" t="str">
        <f t="shared" si="19"/>
        <v/>
      </c>
      <c r="AB104" s="24" t="str">
        <f>IFERROR(AA104/MAX($J$3:AA104)-1,"")</f>
        <v/>
      </c>
      <c r="AG104" s="3">
        <v>43609</v>
      </c>
      <c r="AH104">
        <v>9957435.64542</v>
      </c>
      <c r="AI104" s="24">
        <f>AH104/MAX($AH$2:AH104)-1</f>
        <v>-1.8210121206222007E-2</v>
      </c>
      <c r="AJ104" s="27" t="str">
        <f t="shared" si="14"/>
        <v/>
      </c>
      <c r="AK104">
        <f t="shared" si="15"/>
        <v>1</v>
      </c>
      <c r="AL104" s="28" t="str">
        <f t="shared" si="20"/>
        <v/>
      </c>
      <c r="AM104" s="28">
        <f t="shared" si="16"/>
        <v>1384</v>
      </c>
      <c r="AN104" s="29" t="str">
        <f t="shared" ca="1" si="17"/>
        <v/>
      </c>
      <c r="AP104" s="7"/>
      <c r="AV104" s="7"/>
      <c r="AW104" s="7"/>
    </row>
    <row r="105" spans="1:49" x14ac:dyDescent="0.45">
      <c r="A105" t="s">
        <v>712</v>
      </c>
      <c r="B105" t="s">
        <v>30</v>
      </c>
      <c r="C105" s="6">
        <v>43592.597222222219</v>
      </c>
      <c r="D105">
        <v>43.65</v>
      </c>
      <c r="E105" s="6">
        <v>43593.385416666664</v>
      </c>
      <c r="F105">
        <v>105.15</v>
      </c>
      <c r="G105" s="7">
        <v>1.4089</v>
      </c>
      <c r="H105">
        <v>66190.97</v>
      </c>
      <c r="I105" s="7">
        <v>1.3748</v>
      </c>
      <c r="J105">
        <v>1102.962</v>
      </c>
      <c r="K105">
        <v>48144.3</v>
      </c>
      <c r="L105">
        <v>-223199.71</v>
      </c>
      <c r="M105">
        <v>47</v>
      </c>
      <c r="N105">
        <v>1408.32</v>
      </c>
      <c r="O105" s="7">
        <v>-0.19819999999999999</v>
      </c>
      <c r="P105" s="7">
        <v>3.1959</v>
      </c>
      <c r="Q105" t="s">
        <v>535</v>
      </c>
      <c r="S105" s="2">
        <f t="shared" si="18"/>
        <v>43592</v>
      </c>
      <c r="T105" t="s">
        <v>712</v>
      </c>
      <c r="U105">
        <v>43.65</v>
      </c>
      <c r="V105">
        <v>105.15</v>
      </c>
      <c r="W105">
        <f t="shared" si="23"/>
        <v>9939895.1329199988</v>
      </c>
      <c r="X105">
        <f t="shared" si="13"/>
        <v>24849.737832299998</v>
      </c>
      <c r="Y105">
        <f t="shared" si="21"/>
        <v>575</v>
      </c>
      <c r="Z105">
        <f t="shared" si="22"/>
        <v>34506.9</v>
      </c>
      <c r="AA105" s="5">
        <f t="shared" si="19"/>
        <v>10095479.420419998</v>
      </c>
      <c r="AB105" s="24">
        <f>IFERROR(AA105/MAX($J$3:AA105)-1,"")</f>
        <v>-4.5991890393822787E-3</v>
      </c>
      <c r="AG105" s="3">
        <v>43610</v>
      </c>
      <c r="AH105">
        <v>9957435.64542</v>
      </c>
      <c r="AI105" s="24">
        <f>AH105/MAX($AH$2:AH105)-1</f>
        <v>-1.8210121206222007E-2</v>
      </c>
      <c r="AJ105" s="27" t="str">
        <f t="shared" si="14"/>
        <v/>
      </c>
      <c r="AK105">
        <f t="shared" si="15"/>
        <v>1</v>
      </c>
      <c r="AL105" s="28" t="str">
        <f t="shared" si="20"/>
        <v/>
      </c>
      <c r="AM105" s="28">
        <f t="shared" si="16"/>
        <v>1384</v>
      </c>
      <c r="AN105" s="29" t="str">
        <f t="shared" ca="1" si="17"/>
        <v/>
      </c>
      <c r="AP105" s="7"/>
      <c r="AV105" s="7"/>
      <c r="AW105" s="7"/>
    </row>
    <row r="106" spans="1:49" x14ac:dyDescent="0.45">
      <c r="A106" t="s">
        <v>702</v>
      </c>
      <c r="B106" t="s">
        <v>30</v>
      </c>
      <c r="C106" s="6">
        <v>43593.572916666664</v>
      </c>
      <c r="D106">
        <v>58.75</v>
      </c>
      <c r="E106" s="6">
        <v>43594.385416666664</v>
      </c>
      <c r="F106">
        <v>2.5</v>
      </c>
      <c r="G106" s="7">
        <v>-0.95740000000000003</v>
      </c>
      <c r="H106">
        <v>-47313.47</v>
      </c>
      <c r="I106" s="7">
        <v>-0.96789999999999998</v>
      </c>
      <c r="J106">
        <v>832.06809999999996</v>
      </c>
      <c r="K106">
        <v>48884</v>
      </c>
      <c r="L106">
        <v>-270513.18</v>
      </c>
      <c r="M106">
        <v>54</v>
      </c>
      <c r="N106">
        <v>-876.18</v>
      </c>
      <c r="O106" s="7">
        <v>-0.99909999999999999</v>
      </c>
      <c r="P106" s="7">
        <v>5.0200000000000002E-2</v>
      </c>
      <c r="Q106" t="s">
        <v>535</v>
      </c>
      <c r="S106" s="2">
        <f t="shared" si="18"/>
        <v>43593</v>
      </c>
      <c r="T106" t="s">
        <v>702</v>
      </c>
      <c r="U106">
        <v>58.75</v>
      </c>
      <c r="V106">
        <v>2.5</v>
      </c>
      <c r="W106">
        <f t="shared" si="23"/>
        <v>10095479.420419998</v>
      </c>
      <c r="X106">
        <f t="shared" si="13"/>
        <v>25238.698551049998</v>
      </c>
      <c r="Y106">
        <f t="shared" si="21"/>
        <v>425</v>
      </c>
      <c r="Z106">
        <f t="shared" si="22"/>
        <v>-24166.5625</v>
      </c>
      <c r="AA106" s="5" t="str">
        <f t="shared" si="19"/>
        <v/>
      </c>
      <c r="AB106" s="24" t="str">
        <f>IFERROR(AA106/MAX($J$3:AA106)-1,"")</f>
        <v/>
      </c>
      <c r="AG106" s="3">
        <v>43611</v>
      </c>
      <c r="AH106">
        <v>9957435.64542</v>
      </c>
      <c r="AI106" s="24">
        <f>AH106/MAX($AH$2:AH106)-1</f>
        <v>-1.8210121206222007E-2</v>
      </c>
      <c r="AJ106" s="27" t="str">
        <f t="shared" si="14"/>
        <v/>
      </c>
      <c r="AK106">
        <f t="shared" si="15"/>
        <v>1</v>
      </c>
      <c r="AL106" s="28" t="str">
        <f t="shared" si="20"/>
        <v/>
      </c>
      <c r="AM106" s="28">
        <f t="shared" si="16"/>
        <v>1384</v>
      </c>
      <c r="AN106" s="29" t="str">
        <f t="shared" ca="1" si="17"/>
        <v/>
      </c>
      <c r="AP106" s="7"/>
      <c r="AV106" s="7"/>
      <c r="AW106" s="7"/>
    </row>
    <row r="107" spans="1:49" x14ac:dyDescent="0.45">
      <c r="A107" t="s">
        <v>705</v>
      </c>
      <c r="B107" t="s">
        <v>30</v>
      </c>
      <c r="C107" s="6">
        <v>43593.628472222219</v>
      </c>
      <c r="D107">
        <v>28.1</v>
      </c>
      <c r="E107" s="6">
        <v>43594.388888888891</v>
      </c>
      <c r="F107">
        <v>49.15</v>
      </c>
      <c r="G107" s="7">
        <v>0.74909999999999999</v>
      </c>
      <c r="H107">
        <v>37592.86</v>
      </c>
      <c r="I107" s="7">
        <v>0.72160000000000002</v>
      </c>
      <c r="J107">
        <v>1853.92</v>
      </c>
      <c r="K107">
        <v>52095.14</v>
      </c>
      <c r="L107">
        <v>456621.74</v>
      </c>
      <c r="M107">
        <v>39</v>
      </c>
      <c r="N107">
        <v>963.92</v>
      </c>
      <c r="O107" s="7">
        <v>-0.48749999999999999</v>
      </c>
      <c r="P107" s="7">
        <v>2.0266999999999999</v>
      </c>
      <c r="Q107" t="s">
        <v>535</v>
      </c>
      <c r="S107" s="2">
        <f t="shared" si="18"/>
        <v>43593</v>
      </c>
      <c r="T107" t="s">
        <v>705</v>
      </c>
      <c r="U107">
        <v>28.1</v>
      </c>
      <c r="V107">
        <v>49.15</v>
      </c>
      <c r="W107">
        <f t="shared" si="23"/>
        <v>10095479.420419998</v>
      </c>
      <c r="X107">
        <f t="shared" si="13"/>
        <v>25238.698551049998</v>
      </c>
      <c r="Y107">
        <f t="shared" si="21"/>
        <v>900</v>
      </c>
      <c r="Z107">
        <f t="shared" si="22"/>
        <v>18249.749999999996</v>
      </c>
      <c r="AA107" s="5" t="str">
        <f t="shared" si="19"/>
        <v/>
      </c>
      <c r="AB107" s="24" t="str">
        <f>IFERROR(AA107/MAX($J$3:AA107)-1,"")</f>
        <v/>
      </c>
      <c r="AG107" s="3">
        <v>43612</v>
      </c>
      <c r="AH107">
        <v>9957435.64542</v>
      </c>
      <c r="AI107" s="24">
        <f>AH107/MAX($AH$2:AH107)-1</f>
        <v>-1.8210121206222007E-2</v>
      </c>
      <c r="AJ107" s="27" t="str">
        <f t="shared" si="14"/>
        <v/>
      </c>
      <c r="AK107">
        <f t="shared" si="15"/>
        <v>1</v>
      </c>
      <c r="AL107" s="28" t="str">
        <f t="shared" si="20"/>
        <v/>
      </c>
      <c r="AM107" s="28">
        <f t="shared" si="16"/>
        <v>1384</v>
      </c>
      <c r="AN107" s="29" t="str">
        <f t="shared" ca="1" si="17"/>
        <v/>
      </c>
      <c r="AP107" s="7"/>
      <c r="AV107" s="7"/>
      <c r="AW107" s="7"/>
    </row>
    <row r="108" spans="1:49" x14ac:dyDescent="0.45">
      <c r="A108" t="s">
        <v>705</v>
      </c>
      <c r="B108" t="s">
        <v>30</v>
      </c>
      <c r="C108" s="6">
        <v>43593.628472222219</v>
      </c>
      <c r="D108">
        <v>28.1</v>
      </c>
      <c r="E108" s="6">
        <v>43594.385416666664</v>
      </c>
      <c r="F108">
        <v>39.700000000000003</v>
      </c>
      <c r="G108" s="7">
        <v>0.4128</v>
      </c>
      <c r="H108">
        <v>18936.62</v>
      </c>
      <c r="I108" s="7">
        <v>0.38869999999999999</v>
      </c>
      <c r="J108">
        <v>1733.8050000000001</v>
      </c>
      <c r="K108">
        <v>48719.92</v>
      </c>
      <c r="L108">
        <v>-251576.56</v>
      </c>
      <c r="M108">
        <v>38</v>
      </c>
      <c r="N108">
        <v>498.33</v>
      </c>
      <c r="O108" s="7">
        <v>-0.48749999999999999</v>
      </c>
      <c r="P108" s="7">
        <v>2.0266999999999999</v>
      </c>
      <c r="Q108" t="s">
        <v>535</v>
      </c>
      <c r="S108" s="2">
        <f t="shared" si="18"/>
        <v>43593</v>
      </c>
      <c r="T108" t="s">
        <v>705</v>
      </c>
      <c r="U108">
        <v>28.1</v>
      </c>
      <c r="V108">
        <v>39.700000000000003</v>
      </c>
      <c r="W108">
        <f t="shared" si="23"/>
        <v>10095479.420419998</v>
      </c>
      <c r="X108">
        <f t="shared" si="13"/>
        <v>25238.698551049998</v>
      </c>
      <c r="Y108">
        <f t="shared" si="21"/>
        <v>900</v>
      </c>
      <c r="Z108">
        <f t="shared" si="22"/>
        <v>9829.8000000000029</v>
      </c>
      <c r="AA108" s="5">
        <f t="shared" si="19"/>
        <v>10099392.407919999</v>
      </c>
      <c r="AB108" s="24">
        <f>IFERROR(AA108/MAX($J$3:AA108)-1,"")</f>
        <v>-4.2133736889095053E-3</v>
      </c>
      <c r="AG108" s="3">
        <v>43613</v>
      </c>
      <c r="AH108">
        <v>9957435.64542</v>
      </c>
      <c r="AI108" s="24">
        <f>AH108/MAX($AH$2:AH108)-1</f>
        <v>-1.8210121206222007E-2</v>
      </c>
      <c r="AJ108" s="27" t="str">
        <f t="shared" si="14"/>
        <v/>
      </c>
      <c r="AK108">
        <f t="shared" si="15"/>
        <v>1</v>
      </c>
      <c r="AL108" s="28" t="str">
        <f t="shared" si="20"/>
        <v/>
      </c>
      <c r="AM108" s="28">
        <f t="shared" si="16"/>
        <v>1384</v>
      </c>
      <c r="AN108" s="29" t="str">
        <f t="shared" ca="1" si="17"/>
        <v/>
      </c>
      <c r="AP108" s="7"/>
      <c r="AV108" s="7"/>
      <c r="AW108" s="7"/>
    </row>
    <row r="109" spans="1:49" x14ac:dyDescent="0.45">
      <c r="A109" t="s">
        <v>700</v>
      </c>
      <c r="B109" t="s">
        <v>30</v>
      </c>
      <c r="C109" s="6">
        <v>43594.416666666664</v>
      </c>
      <c r="D109">
        <v>19.850000000000001</v>
      </c>
      <c r="E109" s="6">
        <v>43594.635416666664</v>
      </c>
      <c r="F109">
        <v>0.1</v>
      </c>
      <c r="G109" s="7">
        <v>-0.995</v>
      </c>
      <c r="H109">
        <v>-48986.44</v>
      </c>
      <c r="I109" s="7">
        <v>-1.0049999999999999</v>
      </c>
      <c r="J109">
        <v>2455.5219999999999</v>
      </c>
      <c r="K109">
        <v>48742.12</v>
      </c>
      <c r="L109">
        <v>-300563</v>
      </c>
      <c r="M109">
        <v>64</v>
      </c>
      <c r="N109">
        <v>-765.41</v>
      </c>
      <c r="O109" s="7">
        <v>-0.995</v>
      </c>
      <c r="P109" s="7">
        <v>0.19900000000000001</v>
      </c>
      <c r="Q109" t="s">
        <v>535</v>
      </c>
      <c r="S109" s="2">
        <f t="shared" si="18"/>
        <v>43594</v>
      </c>
      <c r="T109" t="s">
        <v>700</v>
      </c>
      <c r="U109">
        <v>19.850000000000001</v>
      </c>
      <c r="V109">
        <v>0.1</v>
      </c>
      <c r="W109">
        <f t="shared" si="23"/>
        <v>10099392.407919999</v>
      </c>
      <c r="X109">
        <f t="shared" si="13"/>
        <v>25248.481019799998</v>
      </c>
      <c r="Y109">
        <f t="shared" si="21"/>
        <v>1275</v>
      </c>
      <c r="Z109">
        <f t="shared" si="22"/>
        <v>-25435.612499999999</v>
      </c>
      <c r="AA109" s="5" t="str">
        <f t="shared" si="19"/>
        <v/>
      </c>
      <c r="AB109" s="24" t="str">
        <f>IFERROR(AA109/MAX($J$3:AA109)-1,"")</f>
        <v/>
      </c>
      <c r="AG109" s="3">
        <v>43614</v>
      </c>
      <c r="AH109">
        <v>9957435.64542</v>
      </c>
      <c r="AI109" s="24">
        <f>AH109/MAX($AH$2:AH109)-1</f>
        <v>-1.8210121206222007E-2</v>
      </c>
      <c r="AJ109" s="27" t="str">
        <f t="shared" si="14"/>
        <v/>
      </c>
      <c r="AK109">
        <f t="shared" si="15"/>
        <v>1</v>
      </c>
      <c r="AL109" s="28" t="str">
        <f t="shared" si="20"/>
        <v/>
      </c>
      <c r="AM109" s="28">
        <f t="shared" si="16"/>
        <v>1384</v>
      </c>
      <c r="AN109" s="29" t="str">
        <f t="shared" ca="1" si="17"/>
        <v/>
      </c>
      <c r="AP109" s="7"/>
      <c r="AV109" s="7"/>
      <c r="AW109" s="7"/>
    </row>
    <row r="110" spans="1:49" x14ac:dyDescent="0.45">
      <c r="A110" t="s">
        <v>698</v>
      </c>
      <c r="B110" t="s">
        <v>30</v>
      </c>
      <c r="C110" s="6">
        <v>43594.420138888891</v>
      </c>
      <c r="D110">
        <v>40.299999999999997</v>
      </c>
      <c r="E110" s="6">
        <v>43594.635416666664</v>
      </c>
      <c r="F110">
        <v>2</v>
      </c>
      <c r="G110" s="7">
        <v>-0.95040000000000002</v>
      </c>
      <c r="H110">
        <v>-46830.080000000002</v>
      </c>
      <c r="I110" s="7">
        <v>-0.96089999999999998</v>
      </c>
      <c r="J110">
        <v>1209.3610000000001</v>
      </c>
      <c r="K110">
        <v>48737.24</v>
      </c>
      <c r="L110">
        <v>-347393.08</v>
      </c>
      <c r="M110">
        <v>63</v>
      </c>
      <c r="N110">
        <v>-743.33</v>
      </c>
      <c r="O110" s="7">
        <v>-0.97519999999999996</v>
      </c>
      <c r="P110" s="7">
        <v>0.37340000000000001</v>
      </c>
      <c r="Q110" t="s">
        <v>535</v>
      </c>
      <c r="S110" s="2">
        <f t="shared" si="18"/>
        <v>43594</v>
      </c>
      <c r="T110" t="s">
        <v>698</v>
      </c>
      <c r="U110">
        <v>40.299999999999997</v>
      </c>
      <c r="V110">
        <v>2</v>
      </c>
      <c r="W110">
        <f t="shared" si="23"/>
        <v>10099392.407919999</v>
      </c>
      <c r="X110">
        <f t="shared" si="13"/>
        <v>25248.481019799998</v>
      </c>
      <c r="Y110">
        <f t="shared" si="21"/>
        <v>625</v>
      </c>
      <c r="Z110">
        <f t="shared" si="22"/>
        <v>-24201.875</v>
      </c>
      <c r="AA110" s="5">
        <f t="shared" si="19"/>
        <v>10049754.920419998</v>
      </c>
      <c r="AB110" s="24">
        <f>IFERROR(AA110/MAX($J$3:AA110)-1,"")</f>
        <v>-9.107563776763028E-3</v>
      </c>
      <c r="AG110" s="3">
        <v>43615</v>
      </c>
      <c r="AH110">
        <v>9957435.64542</v>
      </c>
      <c r="AI110" s="24">
        <f>AH110/MAX($AH$2:AH110)-1</f>
        <v>-1.8210121206222007E-2</v>
      </c>
      <c r="AJ110" s="27" t="str">
        <f t="shared" si="14"/>
        <v/>
      </c>
      <c r="AK110">
        <f t="shared" si="15"/>
        <v>1</v>
      </c>
      <c r="AL110" s="28" t="str">
        <f t="shared" si="20"/>
        <v/>
      </c>
      <c r="AM110" s="28">
        <f t="shared" si="16"/>
        <v>1384</v>
      </c>
      <c r="AN110" s="29" t="str">
        <f t="shared" ca="1" si="17"/>
        <v/>
      </c>
      <c r="AP110" s="7"/>
      <c r="AV110" s="7"/>
      <c r="AW110" s="7"/>
    </row>
    <row r="111" spans="1:49" x14ac:dyDescent="0.45">
      <c r="A111" t="s">
        <v>718</v>
      </c>
      <c r="B111" t="s">
        <v>30</v>
      </c>
      <c r="C111" s="6">
        <v>43598.625</v>
      </c>
      <c r="D111">
        <v>67.5</v>
      </c>
      <c r="E111" s="6">
        <v>43599.385416666664</v>
      </c>
      <c r="F111">
        <v>89.5</v>
      </c>
      <c r="G111" s="7">
        <v>0.32590000000000002</v>
      </c>
      <c r="H111">
        <v>14607.61</v>
      </c>
      <c r="I111" s="7">
        <v>0.30270000000000002</v>
      </c>
      <c r="J111">
        <v>715.00789999999995</v>
      </c>
      <c r="K111">
        <v>48263.040000000001</v>
      </c>
      <c r="L111">
        <v>-332785.46999999997</v>
      </c>
      <c r="M111">
        <v>39</v>
      </c>
      <c r="N111">
        <v>374.55</v>
      </c>
      <c r="O111" s="7">
        <v>-0.80889999999999995</v>
      </c>
      <c r="P111" s="7">
        <v>0.3407</v>
      </c>
      <c r="Q111" t="s">
        <v>535</v>
      </c>
      <c r="S111" s="2">
        <f t="shared" si="18"/>
        <v>43598</v>
      </c>
      <c r="T111" t="s">
        <v>718</v>
      </c>
      <c r="U111">
        <v>67.5</v>
      </c>
      <c r="V111">
        <v>89.5</v>
      </c>
      <c r="W111">
        <f t="shared" si="23"/>
        <v>10049754.920419998</v>
      </c>
      <c r="X111">
        <f t="shared" si="13"/>
        <v>25124.387301049996</v>
      </c>
      <c r="Y111">
        <f t="shared" si="21"/>
        <v>375</v>
      </c>
      <c r="Z111">
        <f t="shared" si="22"/>
        <v>7661.2500000000027</v>
      </c>
      <c r="AA111" s="5" t="str">
        <f t="shared" si="19"/>
        <v/>
      </c>
      <c r="AB111" s="24" t="str">
        <f>IFERROR(AA111/MAX($J$3:AA111)-1,"")</f>
        <v/>
      </c>
      <c r="AG111" s="3">
        <v>43616</v>
      </c>
      <c r="AH111">
        <v>9957435.64542</v>
      </c>
      <c r="AI111" s="24">
        <f>AH111/MAX($AH$2:AH111)-1</f>
        <v>-1.8210121206222007E-2</v>
      </c>
      <c r="AJ111" s="27" t="str">
        <f t="shared" si="14"/>
        <v/>
      </c>
      <c r="AK111">
        <f t="shared" si="15"/>
        <v>1</v>
      </c>
      <c r="AL111" s="28" t="str">
        <f t="shared" si="20"/>
        <v/>
      </c>
      <c r="AM111" s="28">
        <f t="shared" si="16"/>
        <v>1384</v>
      </c>
      <c r="AN111" s="29" t="str">
        <f t="shared" ca="1" si="17"/>
        <v/>
      </c>
      <c r="AP111" s="7"/>
      <c r="AV111" s="7"/>
      <c r="AW111" s="7"/>
    </row>
    <row r="112" spans="1:49" x14ac:dyDescent="0.45">
      <c r="A112" t="s">
        <v>718</v>
      </c>
      <c r="B112" t="s">
        <v>30</v>
      </c>
      <c r="C112" s="6">
        <v>43598.628472222219</v>
      </c>
      <c r="D112">
        <v>74.400000000000006</v>
      </c>
      <c r="E112" s="6">
        <v>43599.388888888891</v>
      </c>
      <c r="F112">
        <v>76.8</v>
      </c>
      <c r="G112" s="7">
        <v>3.2300000000000002E-2</v>
      </c>
      <c r="H112">
        <v>624.02</v>
      </c>
      <c r="I112" s="7">
        <v>1.1900000000000001E-2</v>
      </c>
      <c r="J112">
        <v>702.72990000000004</v>
      </c>
      <c r="K112">
        <v>52283.11</v>
      </c>
      <c r="L112">
        <v>457245.76</v>
      </c>
      <c r="M112">
        <v>39</v>
      </c>
      <c r="N112">
        <v>16</v>
      </c>
      <c r="O112" s="7">
        <v>-0.8266</v>
      </c>
      <c r="P112" s="7">
        <v>0.25</v>
      </c>
      <c r="Q112" t="s">
        <v>535</v>
      </c>
      <c r="S112" s="2">
        <f t="shared" si="18"/>
        <v>43598</v>
      </c>
      <c r="T112" t="s">
        <v>718</v>
      </c>
      <c r="U112">
        <v>74.400000000000006</v>
      </c>
      <c r="V112">
        <v>76.8</v>
      </c>
      <c r="W112">
        <f t="shared" si="23"/>
        <v>10049754.920419998</v>
      </c>
      <c r="X112">
        <f t="shared" si="13"/>
        <v>25124.387301049996</v>
      </c>
      <c r="Y112">
        <f t="shared" si="21"/>
        <v>350</v>
      </c>
      <c r="Z112">
        <f t="shared" si="22"/>
        <v>310.79999999999688</v>
      </c>
      <c r="AA112" s="5">
        <f t="shared" si="19"/>
        <v>10057726.970419999</v>
      </c>
      <c r="AB112" s="24">
        <f>IFERROR(AA112/MAX($J$3:AA112)-1,"")</f>
        <v>-8.3215302755734744E-3</v>
      </c>
      <c r="AG112" s="3">
        <v>43617</v>
      </c>
      <c r="AH112">
        <v>9957435.64542</v>
      </c>
      <c r="AI112" s="24">
        <f>AH112/MAX($AH$2:AH112)-1</f>
        <v>-1.8210121206222007E-2</v>
      </c>
      <c r="AJ112" s="27" t="str">
        <f t="shared" si="14"/>
        <v/>
      </c>
      <c r="AK112">
        <f t="shared" si="15"/>
        <v>1</v>
      </c>
      <c r="AL112" s="28" t="str">
        <f t="shared" si="20"/>
        <v/>
      </c>
      <c r="AM112" s="28">
        <f t="shared" si="16"/>
        <v>1384</v>
      </c>
      <c r="AN112" s="29" t="str">
        <f t="shared" ca="1" si="17"/>
        <v/>
      </c>
      <c r="AP112" s="7"/>
      <c r="AV112" s="7"/>
      <c r="AW112" s="7"/>
    </row>
    <row r="113" spans="1:49" x14ac:dyDescent="0.45">
      <c r="A113" t="s">
        <v>719</v>
      </c>
      <c r="B113" t="s">
        <v>30</v>
      </c>
      <c r="C113" s="6">
        <v>43599.569444444445</v>
      </c>
      <c r="D113">
        <v>80.900000000000006</v>
      </c>
      <c r="E113" s="6">
        <v>43600.388888888891</v>
      </c>
      <c r="F113">
        <v>81.55</v>
      </c>
      <c r="G113" s="7">
        <v>8.0000000000000002E-3</v>
      </c>
      <c r="H113">
        <v>-629.83000000000004</v>
      </c>
      <c r="I113" s="7">
        <v>-1.2E-2</v>
      </c>
      <c r="J113">
        <v>646.30690000000004</v>
      </c>
      <c r="K113">
        <v>52286.23</v>
      </c>
      <c r="L113">
        <v>456615.94</v>
      </c>
      <c r="M113">
        <v>56</v>
      </c>
      <c r="N113">
        <v>-11.25</v>
      </c>
      <c r="O113" s="7">
        <v>-0.80220000000000002</v>
      </c>
      <c r="P113" s="7">
        <v>0.74909999999999999</v>
      </c>
      <c r="Q113" t="s">
        <v>535</v>
      </c>
      <c r="S113" s="2">
        <f t="shared" si="18"/>
        <v>43599</v>
      </c>
      <c r="T113" t="s">
        <v>719</v>
      </c>
      <c r="U113">
        <v>80.900000000000006</v>
      </c>
      <c r="V113">
        <v>81.55</v>
      </c>
      <c r="W113">
        <f t="shared" si="23"/>
        <v>10057726.970419999</v>
      </c>
      <c r="X113">
        <f t="shared" si="13"/>
        <v>25144.317426049998</v>
      </c>
      <c r="Y113">
        <f t="shared" si="21"/>
        <v>300</v>
      </c>
      <c r="Z113">
        <f t="shared" si="22"/>
        <v>-292.35000000000184</v>
      </c>
      <c r="AA113" s="5" t="str">
        <f t="shared" si="19"/>
        <v/>
      </c>
      <c r="AB113" s="24" t="str">
        <f>IFERROR(AA113/MAX($J$3:AA113)-1,"")</f>
        <v/>
      </c>
      <c r="AG113" s="3">
        <v>43618</v>
      </c>
      <c r="AH113">
        <v>9957435.64542</v>
      </c>
      <c r="AI113" s="24">
        <f>AH113/MAX($AH$2:AH113)-1</f>
        <v>-1.8210121206222007E-2</v>
      </c>
      <c r="AJ113" s="27" t="str">
        <f t="shared" si="14"/>
        <v/>
      </c>
      <c r="AK113">
        <f t="shared" si="15"/>
        <v>1</v>
      </c>
      <c r="AL113" s="28" t="str">
        <f t="shared" si="20"/>
        <v/>
      </c>
      <c r="AM113" s="28">
        <f t="shared" si="16"/>
        <v>1384</v>
      </c>
      <c r="AN113" s="29" t="str">
        <f t="shared" ca="1" si="17"/>
        <v/>
      </c>
      <c r="AP113" s="7"/>
      <c r="AV113" s="7"/>
      <c r="AW113" s="7"/>
    </row>
    <row r="114" spans="1:49" x14ac:dyDescent="0.45">
      <c r="A114" t="s">
        <v>719</v>
      </c>
      <c r="B114" t="s">
        <v>30</v>
      </c>
      <c r="C114" s="6">
        <v>43599.569444444445</v>
      </c>
      <c r="D114">
        <v>80.900000000000006</v>
      </c>
      <c r="E114" s="6">
        <v>43600.385416666664</v>
      </c>
      <c r="F114">
        <v>79.8</v>
      </c>
      <c r="G114" s="7">
        <v>-1.3599999999999999E-2</v>
      </c>
      <c r="H114">
        <v>-1617.38</v>
      </c>
      <c r="I114" s="7">
        <v>-3.3500000000000002E-2</v>
      </c>
      <c r="J114">
        <v>597.47919999999999</v>
      </c>
      <c r="K114">
        <v>48336.07</v>
      </c>
      <c r="L114">
        <v>-334402.84999999998</v>
      </c>
      <c r="M114">
        <v>55</v>
      </c>
      <c r="N114">
        <v>-29.41</v>
      </c>
      <c r="O114" s="7">
        <v>-0.80220000000000002</v>
      </c>
      <c r="P114" s="7">
        <v>0.74909999999999999</v>
      </c>
      <c r="Q114" t="s">
        <v>535</v>
      </c>
      <c r="S114" s="2">
        <f t="shared" si="18"/>
        <v>43599</v>
      </c>
      <c r="T114" t="s">
        <v>719</v>
      </c>
      <c r="U114">
        <v>80.900000000000006</v>
      </c>
      <c r="V114">
        <v>79.8</v>
      </c>
      <c r="W114">
        <f t="shared" si="23"/>
        <v>10057726.970419999</v>
      </c>
      <c r="X114">
        <f t="shared" si="13"/>
        <v>25144.317426049998</v>
      </c>
      <c r="Y114">
        <f t="shared" si="21"/>
        <v>300</v>
      </c>
      <c r="Z114">
        <f t="shared" si="22"/>
        <v>-812.10000000000241</v>
      </c>
      <c r="AA114" s="5" t="str">
        <f t="shared" si="19"/>
        <v/>
      </c>
      <c r="AB114" s="24" t="str">
        <f>IFERROR(AA114/MAX($J$3:AA114)-1,"")</f>
        <v/>
      </c>
      <c r="AG114" s="3">
        <v>43619</v>
      </c>
      <c r="AH114">
        <v>9923435.64542</v>
      </c>
      <c r="AI114" s="24">
        <f>AH114/MAX($AH$2:AH114)-1</f>
        <v>-2.1562475875402609E-2</v>
      </c>
      <c r="AJ114" s="27" t="str">
        <f t="shared" si="14"/>
        <v/>
      </c>
      <c r="AK114">
        <f t="shared" si="15"/>
        <v>1</v>
      </c>
      <c r="AL114" s="28" t="str">
        <f t="shared" si="20"/>
        <v/>
      </c>
      <c r="AM114" s="28">
        <f t="shared" si="16"/>
        <v>1384</v>
      </c>
      <c r="AN114" s="29" t="str">
        <f t="shared" ca="1" si="17"/>
        <v/>
      </c>
      <c r="AP114" s="7"/>
      <c r="AV114" s="7"/>
      <c r="AW114" s="7"/>
    </row>
    <row r="115" spans="1:49" x14ac:dyDescent="0.45">
      <c r="A115" t="s">
        <v>699</v>
      </c>
      <c r="B115" t="s">
        <v>30</v>
      </c>
      <c r="C115" s="6">
        <v>43599.576388888891</v>
      </c>
      <c r="D115">
        <v>59.35</v>
      </c>
      <c r="E115" s="6">
        <v>43600.388888888891</v>
      </c>
      <c r="F115">
        <v>54.05</v>
      </c>
      <c r="G115" s="7">
        <v>-8.9300000000000004E-2</v>
      </c>
      <c r="H115">
        <v>-5667.96</v>
      </c>
      <c r="I115" s="7">
        <v>-0.1084</v>
      </c>
      <c r="J115">
        <v>880.93880000000001</v>
      </c>
      <c r="K115">
        <v>52283.72</v>
      </c>
      <c r="L115">
        <v>450947.98</v>
      </c>
      <c r="M115">
        <v>54</v>
      </c>
      <c r="N115">
        <v>-104.96</v>
      </c>
      <c r="O115" s="7">
        <v>-0.88539999999999996</v>
      </c>
      <c r="P115" s="7">
        <v>0.76919999999999999</v>
      </c>
      <c r="Q115" t="s">
        <v>535</v>
      </c>
      <c r="S115" s="2">
        <f t="shared" si="18"/>
        <v>43599</v>
      </c>
      <c r="T115" t="s">
        <v>699</v>
      </c>
      <c r="U115">
        <v>59.35</v>
      </c>
      <c r="V115">
        <v>54.05</v>
      </c>
      <c r="W115">
        <f t="shared" si="23"/>
        <v>10057726.970419999</v>
      </c>
      <c r="X115">
        <f t="shared" si="13"/>
        <v>25144.317426049998</v>
      </c>
      <c r="Y115">
        <f t="shared" si="21"/>
        <v>425</v>
      </c>
      <c r="Z115">
        <f t="shared" si="22"/>
        <v>-2734.4500000000021</v>
      </c>
      <c r="AA115" s="5" t="str">
        <f t="shared" si="19"/>
        <v/>
      </c>
      <c r="AB115" s="24" t="str">
        <f>IFERROR(AA115/MAX($J$3:AA115)-1,"")</f>
        <v/>
      </c>
      <c r="AG115" s="3">
        <v>43620</v>
      </c>
      <c r="AH115">
        <v>9907970.9829200003</v>
      </c>
      <c r="AI115" s="24">
        <f>AH115/MAX($AH$2:AH115)-1</f>
        <v>-2.3087270979495922E-2</v>
      </c>
      <c r="AJ115" s="27" t="str">
        <f t="shared" si="14"/>
        <v/>
      </c>
      <c r="AK115">
        <f t="shared" si="15"/>
        <v>1</v>
      </c>
      <c r="AL115" s="28" t="str">
        <f t="shared" si="20"/>
        <v/>
      </c>
      <c r="AM115" s="28">
        <f t="shared" si="16"/>
        <v>1384</v>
      </c>
      <c r="AN115" s="29" t="str">
        <f t="shared" ca="1" si="17"/>
        <v/>
      </c>
      <c r="AP115" s="7"/>
      <c r="AV115" s="7"/>
      <c r="AW115" s="7"/>
    </row>
    <row r="116" spans="1:49" x14ac:dyDescent="0.45">
      <c r="A116" t="s">
        <v>699</v>
      </c>
      <c r="B116" t="s">
        <v>30</v>
      </c>
      <c r="C116" s="6">
        <v>43599.576388888891</v>
      </c>
      <c r="D116">
        <v>59.35</v>
      </c>
      <c r="E116" s="6">
        <v>43600.385416666664</v>
      </c>
      <c r="F116">
        <v>52.3</v>
      </c>
      <c r="G116" s="7">
        <v>-0.1188</v>
      </c>
      <c r="H116">
        <v>-6650.68</v>
      </c>
      <c r="I116" s="7">
        <v>-0.1376</v>
      </c>
      <c r="J116">
        <v>814.38509999999997</v>
      </c>
      <c r="K116">
        <v>48333.75</v>
      </c>
      <c r="L116">
        <v>-341053.52</v>
      </c>
      <c r="M116">
        <v>53</v>
      </c>
      <c r="N116">
        <v>-125.48</v>
      </c>
      <c r="O116" s="7">
        <v>-0.88539999999999996</v>
      </c>
      <c r="P116" s="7">
        <v>0.76919999999999999</v>
      </c>
      <c r="Q116" t="s">
        <v>535</v>
      </c>
      <c r="S116" s="2">
        <f t="shared" si="18"/>
        <v>43599</v>
      </c>
      <c r="T116" t="s">
        <v>699</v>
      </c>
      <c r="U116">
        <v>59.35</v>
      </c>
      <c r="V116">
        <v>52.3</v>
      </c>
      <c r="W116">
        <f t="shared" si="23"/>
        <v>10057726.970419999</v>
      </c>
      <c r="X116">
        <f t="shared" si="13"/>
        <v>25144.317426049998</v>
      </c>
      <c r="Y116">
        <f t="shared" si="21"/>
        <v>425</v>
      </c>
      <c r="Z116">
        <f t="shared" si="22"/>
        <v>-3470.7625000000025</v>
      </c>
      <c r="AA116" s="5">
        <f t="shared" si="19"/>
        <v>10050417.30792</v>
      </c>
      <c r="AB116" s="24">
        <f>IFERROR(AA116/MAX($J$3:AA116)-1,"")</f>
        <v>-9.0422532523972698E-3</v>
      </c>
      <c r="AG116" s="3">
        <v>43621</v>
      </c>
      <c r="AH116">
        <v>9907970.9829200003</v>
      </c>
      <c r="AI116" s="24">
        <f>AH116/MAX($AH$2:AH116)-1</f>
        <v>-2.3087270979495922E-2</v>
      </c>
      <c r="AJ116" s="27" t="str">
        <f t="shared" si="14"/>
        <v/>
      </c>
      <c r="AK116">
        <f t="shared" si="15"/>
        <v>1</v>
      </c>
      <c r="AL116" s="28" t="str">
        <f t="shared" si="20"/>
        <v/>
      </c>
      <c r="AM116" s="28">
        <f t="shared" si="16"/>
        <v>1384</v>
      </c>
      <c r="AN116" s="29" t="str">
        <f t="shared" ca="1" si="17"/>
        <v/>
      </c>
      <c r="AP116" s="7"/>
      <c r="AV116" s="7"/>
      <c r="AW116" s="7"/>
    </row>
    <row r="117" spans="1:49" x14ac:dyDescent="0.45">
      <c r="A117" t="s">
        <v>698</v>
      </c>
      <c r="B117" t="s">
        <v>30</v>
      </c>
      <c r="C117" s="6">
        <v>43600.427083333336</v>
      </c>
      <c r="D117">
        <v>43</v>
      </c>
      <c r="E117" s="6">
        <v>43601.385416666664</v>
      </c>
      <c r="F117">
        <v>2.2000000000000002</v>
      </c>
      <c r="G117" s="7">
        <v>-0.94879999999999998</v>
      </c>
      <c r="H117">
        <v>-46331.49</v>
      </c>
      <c r="I117" s="7">
        <v>-0.95930000000000004</v>
      </c>
      <c r="J117">
        <v>1123.133</v>
      </c>
      <c r="K117">
        <v>48294.73</v>
      </c>
      <c r="L117">
        <v>-387385.02</v>
      </c>
      <c r="M117">
        <v>96</v>
      </c>
      <c r="N117">
        <v>-482.62</v>
      </c>
      <c r="O117" s="7">
        <v>-0.99880000000000002</v>
      </c>
      <c r="P117" s="7">
        <v>0.107</v>
      </c>
      <c r="Q117" t="s">
        <v>535</v>
      </c>
      <c r="S117" s="2">
        <f t="shared" si="18"/>
        <v>43600</v>
      </c>
      <c r="T117" t="s">
        <v>698</v>
      </c>
      <c r="U117">
        <v>43</v>
      </c>
      <c r="V117">
        <v>2.2000000000000002</v>
      </c>
      <c r="W117">
        <f t="shared" si="23"/>
        <v>10050417.30792</v>
      </c>
      <c r="X117">
        <f t="shared" si="13"/>
        <v>25126.0432698</v>
      </c>
      <c r="Y117">
        <f t="shared" si="21"/>
        <v>575</v>
      </c>
      <c r="Z117">
        <f t="shared" si="22"/>
        <v>-23719.9</v>
      </c>
      <c r="AA117" s="5" t="str">
        <f t="shared" si="19"/>
        <v/>
      </c>
      <c r="AB117" s="24" t="str">
        <f>IFERROR(AA117/MAX($J$3:AA117)-1,"")</f>
        <v/>
      </c>
      <c r="AG117" s="3">
        <v>43622</v>
      </c>
      <c r="AH117">
        <v>9974632.4829200003</v>
      </c>
      <c r="AI117" s="24">
        <f>AH117/MAX($AH$2:AH117)-1</f>
        <v>-1.6514535956567156E-2</v>
      </c>
      <c r="AJ117" s="27" t="str">
        <f t="shared" si="14"/>
        <v/>
      </c>
      <c r="AK117">
        <f t="shared" si="15"/>
        <v>1</v>
      </c>
      <c r="AL117" s="28" t="str">
        <f t="shared" si="20"/>
        <v/>
      </c>
      <c r="AM117" s="28">
        <f t="shared" si="16"/>
        <v>1384</v>
      </c>
      <c r="AN117" s="29" t="str">
        <f t="shared" ca="1" si="17"/>
        <v/>
      </c>
      <c r="AP117" s="7"/>
      <c r="AV117" s="7"/>
      <c r="AW117" s="7"/>
    </row>
    <row r="118" spans="1:49" x14ac:dyDescent="0.45">
      <c r="A118" t="s">
        <v>720</v>
      </c>
      <c r="B118" t="s">
        <v>30</v>
      </c>
      <c r="C118" s="6">
        <v>43600.545138888891</v>
      </c>
      <c r="D118">
        <v>56.8</v>
      </c>
      <c r="E118" s="6">
        <v>43601.388888888891</v>
      </c>
      <c r="F118">
        <v>57.75</v>
      </c>
      <c r="G118" s="7">
        <v>1.67E-2</v>
      </c>
      <c r="H118">
        <v>-179.86</v>
      </c>
      <c r="I118" s="7">
        <v>-3.3999999999999998E-3</v>
      </c>
      <c r="J118">
        <v>919.9778</v>
      </c>
      <c r="K118">
        <v>52254.74</v>
      </c>
      <c r="L118">
        <v>450768.12</v>
      </c>
      <c r="M118">
        <v>63</v>
      </c>
      <c r="N118">
        <v>-2.85</v>
      </c>
      <c r="O118" s="7">
        <v>-0.99909999999999999</v>
      </c>
      <c r="P118" s="7">
        <v>0.36880000000000002</v>
      </c>
      <c r="Q118" t="s">
        <v>535</v>
      </c>
      <c r="S118" s="2">
        <f t="shared" si="18"/>
        <v>43600</v>
      </c>
      <c r="T118" t="s">
        <v>720</v>
      </c>
      <c r="U118">
        <v>56.8</v>
      </c>
      <c r="V118">
        <v>57.75</v>
      </c>
      <c r="W118">
        <f t="shared" si="23"/>
        <v>10050417.30792</v>
      </c>
      <c r="X118">
        <f t="shared" si="13"/>
        <v>25126.0432698</v>
      </c>
      <c r="Y118">
        <f t="shared" si="21"/>
        <v>450</v>
      </c>
      <c r="Z118">
        <f t="shared" si="22"/>
        <v>-87.974999999998005</v>
      </c>
      <c r="AA118" s="5" t="str">
        <f t="shared" si="19"/>
        <v/>
      </c>
      <c r="AB118" s="24" t="str">
        <f>IFERROR(AA118/MAX($J$3:AA118)-1,"")</f>
        <v/>
      </c>
      <c r="AG118" s="3">
        <v>43623</v>
      </c>
      <c r="AH118">
        <v>9986455.8829200007</v>
      </c>
      <c r="AI118" s="24">
        <f>AH118/MAX($AH$2:AH118)-1</f>
        <v>-1.5348764480226262E-2</v>
      </c>
      <c r="AJ118" s="27" t="str">
        <f t="shared" si="14"/>
        <v/>
      </c>
      <c r="AK118">
        <f t="shared" si="15"/>
        <v>1</v>
      </c>
      <c r="AL118" s="28" t="str">
        <f t="shared" si="20"/>
        <v/>
      </c>
      <c r="AM118" s="28">
        <f t="shared" si="16"/>
        <v>1384</v>
      </c>
      <c r="AN118" s="29" t="str">
        <f t="shared" ca="1" si="17"/>
        <v/>
      </c>
      <c r="AP118" s="7"/>
      <c r="AV118" s="7"/>
      <c r="AW118" s="7"/>
    </row>
    <row r="119" spans="1:49" x14ac:dyDescent="0.45">
      <c r="A119" t="s">
        <v>720</v>
      </c>
      <c r="B119" t="s">
        <v>30</v>
      </c>
      <c r="C119" s="6">
        <v>43600.545138888891</v>
      </c>
      <c r="D119">
        <v>56.8</v>
      </c>
      <c r="E119" s="6">
        <v>43601.385416666664</v>
      </c>
      <c r="F119">
        <v>54.8</v>
      </c>
      <c r="G119" s="7">
        <v>-3.5200000000000002E-2</v>
      </c>
      <c r="H119">
        <v>-2645.74</v>
      </c>
      <c r="I119" s="7">
        <v>-5.4899999999999997E-2</v>
      </c>
      <c r="J119">
        <v>849.08299999999997</v>
      </c>
      <c r="K119">
        <v>48227.91</v>
      </c>
      <c r="L119">
        <v>-390030.76</v>
      </c>
      <c r="M119">
        <v>62</v>
      </c>
      <c r="N119">
        <v>-42.67</v>
      </c>
      <c r="O119" s="7">
        <v>-0.99909999999999999</v>
      </c>
      <c r="P119" s="7">
        <v>0.36880000000000002</v>
      </c>
      <c r="Q119" t="s">
        <v>535</v>
      </c>
      <c r="S119" s="2">
        <f t="shared" si="18"/>
        <v>43600</v>
      </c>
      <c r="T119" t="s">
        <v>720</v>
      </c>
      <c r="U119">
        <v>56.8</v>
      </c>
      <c r="V119">
        <v>54.8</v>
      </c>
      <c r="W119">
        <f t="shared" si="23"/>
        <v>10050417.30792</v>
      </c>
      <c r="X119">
        <f t="shared" si="13"/>
        <v>25126.0432698</v>
      </c>
      <c r="Y119">
        <f t="shared" si="21"/>
        <v>450</v>
      </c>
      <c r="Z119">
        <f t="shared" si="22"/>
        <v>-1402.1999999999998</v>
      </c>
      <c r="AA119" s="5" t="str">
        <f t="shared" si="19"/>
        <v/>
      </c>
      <c r="AB119" s="24" t="str">
        <f>IFERROR(AA119/MAX($J$3:AA119)-1,"")</f>
        <v/>
      </c>
      <c r="AG119" s="3">
        <v>43624</v>
      </c>
      <c r="AH119">
        <v>9986455.8829200007</v>
      </c>
      <c r="AI119" s="24">
        <f>AH119/MAX($AH$2:AH119)-1</f>
        <v>-1.5348764480226262E-2</v>
      </c>
      <c r="AJ119" s="27" t="str">
        <f t="shared" si="14"/>
        <v/>
      </c>
      <c r="AK119">
        <f t="shared" si="15"/>
        <v>1</v>
      </c>
      <c r="AL119" s="28" t="str">
        <f t="shared" si="20"/>
        <v/>
      </c>
      <c r="AM119" s="28">
        <f t="shared" si="16"/>
        <v>1384</v>
      </c>
      <c r="AN119" s="29" t="str">
        <f t="shared" ca="1" si="17"/>
        <v/>
      </c>
      <c r="AP119" s="7"/>
      <c r="AV119" s="7"/>
      <c r="AW119" s="7"/>
    </row>
    <row r="120" spans="1:49" x14ac:dyDescent="0.45">
      <c r="A120" t="s">
        <v>718</v>
      </c>
      <c r="B120" t="s">
        <v>30</v>
      </c>
      <c r="C120" s="6">
        <v>43600.625</v>
      </c>
      <c r="D120">
        <v>37.25</v>
      </c>
      <c r="E120" s="6">
        <v>43601.388888888891</v>
      </c>
      <c r="F120">
        <v>30.6</v>
      </c>
      <c r="G120" s="7">
        <v>-0.17849999999999999</v>
      </c>
      <c r="H120">
        <v>-10270.700000000001</v>
      </c>
      <c r="I120" s="7">
        <v>-0.19670000000000001</v>
      </c>
      <c r="J120">
        <v>1401.4739999999999</v>
      </c>
      <c r="K120">
        <v>52204.89</v>
      </c>
      <c r="L120">
        <v>440497.42</v>
      </c>
      <c r="M120">
        <v>40</v>
      </c>
      <c r="N120">
        <v>-256.77</v>
      </c>
      <c r="O120" s="7">
        <v>-0.99870000000000003</v>
      </c>
      <c r="P120" s="7">
        <v>0.29530000000000001</v>
      </c>
      <c r="Q120" t="s">
        <v>535</v>
      </c>
      <c r="S120" s="2">
        <f t="shared" si="18"/>
        <v>43600</v>
      </c>
      <c r="T120" t="s">
        <v>718</v>
      </c>
      <c r="U120">
        <v>37.25</v>
      </c>
      <c r="V120">
        <v>30.6</v>
      </c>
      <c r="W120">
        <f t="shared" si="23"/>
        <v>10050417.30792</v>
      </c>
      <c r="X120">
        <f t="shared" si="13"/>
        <v>25126.0432698</v>
      </c>
      <c r="Y120">
        <f t="shared" si="21"/>
        <v>675</v>
      </c>
      <c r="Z120">
        <f t="shared" si="22"/>
        <v>-4946.7375000000011</v>
      </c>
      <c r="AA120" s="5">
        <f t="shared" si="19"/>
        <v>10020260.49542</v>
      </c>
      <c r="AB120" s="24">
        <f>IFERROR(AA120/MAX($J$3:AA120)-1,"")</f>
        <v>-1.201567475804366E-2</v>
      </c>
      <c r="AG120" s="3">
        <v>43625</v>
      </c>
      <c r="AH120">
        <v>9986455.8829200007</v>
      </c>
      <c r="AI120" s="24">
        <f>AH120/MAX($AH$2:AH120)-1</f>
        <v>-1.5348764480226262E-2</v>
      </c>
      <c r="AJ120" s="27" t="str">
        <f t="shared" si="14"/>
        <v/>
      </c>
      <c r="AK120">
        <f t="shared" si="15"/>
        <v>1</v>
      </c>
      <c r="AL120" s="28" t="str">
        <f t="shared" si="20"/>
        <v/>
      </c>
      <c r="AM120" s="28">
        <f t="shared" si="16"/>
        <v>1384</v>
      </c>
      <c r="AN120" s="29" t="str">
        <f t="shared" ca="1" si="17"/>
        <v/>
      </c>
      <c r="AP120" s="7"/>
      <c r="AV120" s="7"/>
      <c r="AW120" s="7"/>
    </row>
    <row r="121" spans="1:49" x14ac:dyDescent="0.45">
      <c r="A121" t="s">
        <v>719</v>
      </c>
      <c r="B121" t="s">
        <v>30</v>
      </c>
      <c r="C121" s="6">
        <v>43601.496527777781</v>
      </c>
      <c r="D121">
        <v>16.7</v>
      </c>
      <c r="E121" s="6">
        <v>43601.635416666664</v>
      </c>
      <c r="F121">
        <v>49.7</v>
      </c>
      <c r="G121" s="7">
        <v>1.976</v>
      </c>
      <c r="H121">
        <v>93038.31</v>
      </c>
      <c r="I121" s="7">
        <v>1.9362999999999999</v>
      </c>
      <c r="J121">
        <v>2877.2359999999999</v>
      </c>
      <c r="K121">
        <v>48049.84</v>
      </c>
      <c r="L121">
        <v>-296992.45</v>
      </c>
      <c r="M121">
        <v>41</v>
      </c>
      <c r="N121">
        <v>2269.23</v>
      </c>
      <c r="O121" s="7">
        <v>-0.6946</v>
      </c>
      <c r="P121" s="7">
        <v>3.012</v>
      </c>
      <c r="Q121" t="s">
        <v>535</v>
      </c>
      <c r="S121" s="2">
        <f t="shared" si="18"/>
        <v>43601</v>
      </c>
      <c r="T121" t="s">
        <v>719</v>
      </c>
      <c r="U121">
        <v>16.7</v>
      </c>
      <c r="V121">
        <v>49.7</v>
      </c>
      <c r="W121">
        <f t="shared" si="23"/>
        <v>10020260.49542</v>
      </c>
      <c r="X121">
        <f t="shared" si="13"/>
        <v>25050.651238549999</v>
      </c>
      <c r="Y121">
        <f t="shared" si="21"/>
        <v>1500</v>
      </c>
      <c r="Z121">
        <f t="shared" si="22"/>
        <v>48504</v>
      </c>
      <c r="AA121" s="5" t="str">
        <f t="shared" si="19"/>
        <v/>
      </c>
      <c r="AB121" s="24" t="str">
        <f>IFERROR(AA121/MAX($J$3:AA121)-1,"")</f>
        <v/>
      </c>
      <c r="AG121" s="3">
        <v>43626</v>
      </c>
      <c r="AH121">
        <v>9977715.8829200007</v>
      </c>
      <c r="AI121" s="24">
        <f>AH121/MAX($AH$2:AH121)-1</f>
        <v>-1.6210516827539156E-2</v>
      </c>
      <c r="AJ121" s="27" t="str">
        <f t="shared" si="14"/>
        <v/>
      </c>
      <c r="AK121">
        <f t="shared" si="15"/>
        <v>1</v>
      </c>
      <c r="AL121" s="28" t="str">
        <f t="shared" si="20"/>
        <v/>
      </c>
      <c r="AM121" s="28">
        <f t="shared" si="16"/>
        <v>1384</v>
      </c>
      <c r="AN121" s="29" t="str">
        <f t="shared" ca="1" si="17"/>
        <v/>
      </c>
      <c r="AP121" s="7"/>
      <c r="AV121" s="7"/>
      <c r="AW121" s="7"/>
    </row>
    <row r="122" spans="1:49" x14ac:dyDescent="0.45">
      <c r="A122" t="s">
        <v>699</v>
      </c>
      <c r="B122" t="s">
        <v>30</v>
      </c>
      <c r="C122" s="6">
        <v>43601.586805555555</v>
      </c>
      <c r="D122">
        <v>10.65</v>
      </c>
      <c r="E122" s="6">
        <v>43601.635416666664</v>
      </c>
      <c r="F122">
        <v>1.25</v>
      </c>
      <c r="G122" s="7">
        <v>-0.88260000000000005</v>
      </c>
      <c r="H122">
        <v>-43129.29</v>
      </c>
      <c r="I122" s="7">
        <v>-0.89380000000000004</v>
      </c>
      <c r="J122">
        <v>4530.8630000000003</v>
      </c>
      <c r="K122">
        <v>48253.69</v>
      </c>
      <c r="L122">
        <v>-340121.74</v>
      </c>
      <c r="M122">
        <v>15</v>
      </c>
      <c r="N122">
        <v>-2875.29</v>
      </c>
      <c r="O122" s="7">
        <v>-0.99529999999999996</v>
      </c>
      <c r="P122" s="7">
        <v>1.8169</v>
      </c>
      <c r="Q122" t="s">
        <v>535</v>
      </c>
      <c r="S122" s="2">
        <f t="shared" si="18"/>
        <v>43601</v>
      </c>
      <c r="T122" t="s">
        <v>699</v>
      </c>
      <c r="U122">
        <v>10.65</v>
      </c>
      <c r="V122">
        <v>1.25</v>
      </c>
      <c r="W122">
        <f t="shared" si="23"/>
        <v>10020260.49542</v>
      </c>
      <c r="X122">
        <f t="shared" si="13"/>
        <v>25050.651238549999</v>
      </c>
      <c r="Y122">
        <f t="shared" si="21"/>
        <v>2350</v>
      </c>
      <c r="Z122">
        <f t="shared" si="22"/>
        <v>-22369.65</v>
      </c>
      <c r="AA122" s="5">
        <f t="shared" si="19"/>
        <v>10046394.845419999</v>
      </c>
      <c r="AB122" s="24">
        <f>IFERROR(AA122/MAX($J$3:AA122)-1,"")</f>
        <v>-9.4388626919114094E-3</v>
      </c>
      <c r="AG122" s="3">
        <v>43627</v>
      </c>
      <c r="AH122">
        <v>9973672.64542</v>
      </c>
      <c r="AI122" s="24">
        <f>AH122/MAX($AH$2:AH122)-1</f>
        <v>-1.6609174654354852E-2</v>
      </c>
      <c r="AJ122" s="27" t="str">
        <f t="shared" si="14"/>
        <v/>
      </c>
      <c r="AK122">
        <f t="shared" si="15"/>
        <v>1</v>
      </c>
      <c r="AL122" s="28" t="str">
        <f t="shared" si="20"/>
        <v/>
      </c>
      <c r="AM122" s="28">
        <f t="shared" si="16"/>
        <v>1384</v>
      </c>
      <c r="AN122" s="29" t="str">
        <f t="shared" ca="1" si="17"/>
        <v/>
      </c>
      <c r="AP122" s="7"/>
      <c r="AV122" s="7"/>
      <c r="AW122" s="7"/>
    </row>
    <row r="123" spans="1:49" x14ac:dyDescent="0.45">
      <c r="A123" t="s">
        <v>721</v>
      </c>
      <c r="B123" t="s">
        <v>30</v>
      </c>
      <c r="C123" s="6">
        <v>43605.625</v>
      </c>
      <c r="D123">
        <v>213.6</v>
      </c>
      <c r="E123" s="6">
        <v>43606.385416666664</v>
      </c>
      <c r="F123">
        <v>214.75</v>
      </c>
      <c r="G123" s="7">
        <v>5.4000000000000003E-3</v>
      </c>
      <c r="H123">
        <v>-708.55</v>
      </c>
      <c r="I123" s="7">
        <v>-1.47E-2</v>
      </c>
      <c r="J123">
        <v>226.1207</v>
      </c>
      <c r="K123">
        <v>48299.39</v>
      </c>
      <c r="L123">
        <v>-340830.29</v>
      </c>
      <c r="M123">
        <v>39</v>
      </c>
      <c r="N123">
        <v>-18.170000000000002</v>
      </c>
      <c r="O123" s="7">
        <v>-0.36209999999999998</v>
      </c>
      <c r="P123" s="7">
        <v>8.8999999999999999E-3</v>
      </c>
      <c r="Q123" t="s">
        <v>535</v>
      </c>
      <c r="S123" s="2">
        <f t="shared" si="18"/>
        <v>43605</v>
      </c>
      <c r="T123" t="s">
        <v>721</v>
      </c>
      <c r="U123">
        <v>213.6</v>
      </c>
      <c r="V123">
        <v>214.75</v>
      </c>
      <c r="W123">
        <f t="shared" si="23"/>
        <v>10046394.845419999</v>
      </c>
      <c r="X123">
        <f t="shared" si="13"/>
        <v>25115.98711355</v>
      </c>
      <c r="Y123">
        <f t="shared" si="21"/>
        <v>125</v>
      </c>
      <c r="Z123">
        <f t="shared" si="22"/>
        <v>-391.68749999999977</v>
      </c>
      <c r="AA123" s="5">
        <f t="shared" si="19"/>
        <v>10046003.157919999</v>
      </c>
      <c r="AB123" s="24">
        <f>IFERROR(AA123/MAX($J$3:AA123)-1,"")</f>
        <v>-9.4774825571902754E-3</v>
      </c>
      <c r="AG123" s="3">
        <v>43628</v>
      </c>
      <c r="AH123">
        <v>9973672.64542</v>
      </c>
      <c r="AI123" s="24">
        <f>AH123/MAX($AH$2:AH123)-1</f>
        <v>-1.6609174654354852E-2</v>
      </c>
      <c r="AJ123" s="27" t="str">
        <f t="shared" si="14"/>
        <v/>
      </c>
      <c r="AK123">
        <f t="shared" si="15"/>
        <v>1</v>
      </c>
      <c r="AL123" s="28" t="str">
        <f t="shared" si="20"/>
        <v/>
      </c>
      <c r="AM123" s="28">
        <f t="shared" si="16"/>
        <v>1384</v>
      </c>
      <c r="AN123" s="29" t="str">
        <f t="shared" ca="1" si="17"/>
        <v/>
      </c>
      <c r="AP123" s="7"/>
      <c r="AV123" s="7"/>
      <c r="AW123" s="7"/>
    </row>
    <row r="124" spans="1:49" x14ac:dyDescent="0.45">
      <c r="A124" t="s">
        <v>722</v>
      </c>
      <c r="B124" t="s">
        <v>30</v>
      </c>
      <c r="C124" s="6">
        <v>43608.416666666664</v>
      </c>
      <c r="D124">
        <v>95.65</v>
      </c>
      <c r="E124" s="6">
        <v>43608.635416666664</v>
      </c>
      <c r="F124">
        <v>0.1</v>
      </c>
      <c r="G124" s="7">
        <v>-0.999</v>
      </c>
      <c r="H124">
        <v>-48728.82</v>
      </c>
      <c r="I124" s="7">
        <v>-1.0089999999999999</v>
      </c>
      <c r="J124">
        <v>504.92259999999999</v>
      </c>
      <c r="K124">
        <v>48295.85</v>
      </c>
      <c r="L124">
        <v>-389559.11</v>
      </c>
      <c r="M124">
        <v>64</v>
      </c>
      <c r="N124">
        <v>-761.39</v>
      </c>
      <c r="O124" s="7">
        <v>-0.999</v>
      </c>
      <c r="P124" s="7">
        <v>0.4516</v>
      </c>
      <c r="Q124" t="s">
        <v>535</v>
      </c>
      <c r="S124" s="2">
        <f t="shared" si="18"/>
        <v>43608</v>
      </c>
      <c r="T124" t="s">
        <v>722</v>
      </c>
      <c r="U124">
        <v>95.65</v>
      </c>
      <c r="V124">
        <v>0.1</v>
      </c>
      <c r="W124">
        <f t="shared" si="23"/>
        <v>10046003.157919999</v>
      </c>
      <c r="X124">
        <f t="shared" si="13"/>
        <v>25115.007894799997</v>
      </c>
      <c r="Y124">
        <f t="shared" si="21"/>
        <v>275</v>
      </c>
      <c r="Z124">
        <f t="shared" si="22"/>
        <v>-26539.562500000004</v>
      </c>
      <c r="AA124" s="5" t="str">
        <f t="shared" si="19"/>
        <v/>
      </c>
      <c r="AB124" s="24" t="str">
        <f>IFERROR(AA124/MAX($J$3:AA124)-1,"")</f>
        <v/>
      </c>
      <c r="AG124" s="3">
        <v>43629</v>
      </c>
      <c r="AH124">
        <v>9993379.1704200003</v>
      </c>
      <c r="AI124" s="24">
        <f>AH124/MAX($AH$2:AH124)-1</f>
        <v>-1.4666137563264403E-2</v>
      </c>
      <c r="AJ124" s="27" t="str">
        <f t="shared" si="14"/>
        <v/>
      </c>
      <c r="AK124">
        <f t="shared" si="15"/>
        <v>1</v>
      </c>
      <c r="AL124" s="28" t="str">
        <f t="shared" si="20"/>
        <v/>
      </c>
      <c r="AM124" s="28">
        <f t="shared" si="16"/>
        <v>1384</v>
      </c>
      <c r="AN124" s="29" t="str">
        <f t="shared" ca="1" si="17"/>
        <v/>
      </c>
      <c r="AP124" s="7"/>
      <c r="AV124" s="7"/>
      <c r="AW124" s="7"/>
    </row>
    <row r="125" spans="1:49" x14ac:dyDescent="0.45">
      <c r="A125" t="s">
        <v>723</v>
      </c>
      <c r="B125" t="s">
        <v>30</v>
      </c>
      <c r="C125" s="6">
        <v>43608.427083333336</v>
      </c>
      <c r="D125">
        <v>79.099999999999994</v>
      </c>
      <c r="E125" s="6">
        <v>43608.635416666664</v>
      </c>
      <c r="F125">
        <v>0.15</v>
      </c>
      <c r="G125" s="7">
        <v>-0.99809999999999999</v>
      </c>
      <c r="H125">
        <v>-48688.18</v>
      </c>
      <c r="I125" s="7">
        <v>-1.0081</v>
      </c>
      <c r="J125">
        <v>610.56759999999997</v>
      </c>
      <c r="K125">
        <v>48295.89</v>
      </c>
      <c r="L125">
        <v>-438247.29</v>
      </c>
      <c r="M125">
        <v>61</v>
      </c>
      <c r="N125">
        <v>-798.17</v>
      </c>
      <c r="O125" s="7">
        <v>-0.99809999999999999</v>
      </c>
      <c r="P125" s="7">
        <v>0.33310000000000001</v>
      </c>
      <c r="Q125" t="s">
        <v>535</v>
      </c>
      <c r="S125" s="2">
        <f t="shared" si="18"/>
        <v>43608</v>
      </c>
      <c r="T125" t="s">
        <v>723</v>
      </c>
      <c r="U125">
        <v>79.099999999999994</v>
      </c>
      <c r="V125">
        <v>0.15</v>
      </c>
      <c r="W125">
        <f t="shared" si="23"/>
        <v>10046003.157919999</v>
      </c>
      <c r="X125">
        <f t="shared" si="13"/>
        <v>25115.007894799997</v>
      </c>
      <c r="Y125">
        <f t="shared" si="21"/>
        <v>325</v>
      </c>
      <c r="Z125">
        <f t="shared" si="22"/>
        <v>-25916.312499999996</v>
      </c>
      <c r="AA125" s="5">
        <f t="shared" si="19"/>
        <v>9993547.2829199992</v>
      </c>
      <c r="AB125" s="24">
        <f>IFERROR(AA125/MAX($J$3:AA125)-1,"")</f>
        <v>-1.4649561894902074E-2</v>
      </c>
      <c r="AG125" s="3">
        <v>43630</v>
      </c>
      <c r="AH125">
        <v>9997802.1704200003</v>
      </c>
      <c r="AI125" s="24">
        <f>AH125/MAX($AH$2:AH125)-1</f>
        <v>-1.4230035660270701E-2</v>
      </c>
      <c r="AJ125" s="27" t="str">
        <f t="shared" si="14"/>
        <v/>
      </c>
      <c r="AK125">
        <f t="shared" si="15"/>
        <v>1</v>
      </c>
      <c r="AL125" s="28" t="str">
        <f t="shared" si="20"/>
        <v/>
      </c>
      <c r="AM125" s="28">
        <f t="shared" si="16"/>
        <v>1384</v>
      </c>
      <c r="AN125" s="29" t="str">
        <f t="shared" ca="1" si="17"/>
        <v/>
      </c>
      <c r="AP125" s="7"/>
      <c r="AV125" s="7"/>
      <c r="AW125" s="7"/>
    </row>
    <row r="126" spans="1:49" x14ac:dyDescent="0.45">
      <c r="A126" t="s">
        <v>709</v>
      </c>
      <c r="B126" t="s">
        <v>30</v>
      </c>
      <c r="C126" s="6">
        <v>43609.416666666664</v>
      </c>
      <c r="D126">
        <v>95.95</v>
      </c>
      <c r="E126" s="6">
        <v>43612.385416666664</v>
      </c>
      <c r="F126">
        <v>27.65</v>
      </c>
      <c r="G126" s="7">
        <v>-0.71179999999999999</v>
      </c>
      <c r="H126">
        <v>-34647.53</v>
      </c>
      <c r="I126" s="7">
        <v>-0.72470000000000001</v>
      </c>
      <c r="J126">
        <v>498.26749999999998</v>
      </c>
      <c r="K126">
        <v>47808.77</v>
      </c>
      <c r="L126">
        <v>-472894.82</v>
      </c>
      <c r="M126">
        <v>99</v>
      </c>
      <c r="N126">
        <v>-349.98</v>
      </c>
      <c r="O126" s="7">
        <v>-0.86919999999999997</v>
      </c>
      <c r="P126" s="7">
        <v>8.3900000000000002E-2</v>
      </c>
      <c r="Q126" t="s">
        <v>535</v>
      </c>
      <c r="S126" s="2">
        <f t="shared" si="18"/>
        <v>43609</v>
      </c>
      <c r="T126" t="s">
        <v>709</v>
      </c>
      <c r="U126">
        <v>95.95</v>
      </c>
      <c r="V126">
        <v>27.65</v>
      </c>
      <c r="W126">
        <f t="shared" si="23"/>
        <v>9993547.2829199992</v>
      </c>
      <c r="X126">
        <f t="shared" si="13"/>
        <v>24983.868207299998</v>
      </c>
      <c r="Y126">
        <f t="shared" si="21"/>
        <v>250</v>
      </c>
      <c r="Z126">
        <f t="shared" si="22"/>
        <v>-17384</v>
      </c>
      <c r="AA126" s="5" t="str">
        <f t="shared" si="19"/>
        <v/>
      </c>
      <c r="AB126" s="24" t="str">
        <f>IFERROR(AA126/MAX($J$3:AA126)-1,"")</f>
        <v/>
      </c>
      <c r="AG126" s="3">
        <v>43631</v>
      </c>
      <c r="AH126">
        <v>9997802.1704200003</v>
      </c>
      <c r="AI126" s="24">
        <f>AH126/MAX($AH$2:AH126)-1</f>
        <v>-1.4230035660270701E-2</v>
      </c>
      <c r="AJ126" s="27" t="str">
        <f t="shared" si="14"/>
        <v/>
      </c>
      <c r="AK126">
        <f t="shared" si="15"/>
        <v>1</v>
      </c>
      <c r="AL126" s="28" t="str">
        <f t="shared" si="20"/>
        <v/>
      </c>
      <c r="AM126" s="28">
        <f t="shared" si="16"/>
        <v>1384</v>
      </c>
      <c r="AN126" s="29" t="str">
        <f t="shared" ca="1" si="17"/>
        <v/>
      </c>
      <c r="AP126" s="7"/>
      <c r="AV126" s="7"/>
      <c r="AW126" s="7"/>
    </row>
    <row r="127" spans="1:49" x14ac:dyDescent="0.45">
      <c r="A127" t="s">
        <v>710</v>
      </c>
      <c r="B127" t="s">
        <v>30</v>
      </c>
      <c r="C127" s="6">
        <v>43609.420138888891</v>
      </c>
      <c r="D127">
        <v>77</v>
      </c>
      <c r="E127" s="6">
        <v>43612.385416666664</v>
      </c>
      <c r="F127">
        <v>20.350000000000001</v>
      </c>
      <c r="G127" s="7">
        <v>-0.73570000000000002</v>
      </c>
      <c r="H127">
        <v>-35774.449999999997</v>
      </c>
      <c r="I127" s="7">
        <v>-0.74839999999999995</v>
      </c>
      <c r="J127">
        <v>620.83090000000004</v>
      </c>
      <c r="K127">
        <v>47803.98</v>
      </c>
      <c r="L127">
        <v>-508669.27</v>
      </c>
      <c r="M127">
        <v>98</v>
      </c>
      <c r="N127">
        <v>-365.05</v>
      </c>
      <c r="O127" s="7">
        <v>-0.87339999999999995</v>
      </c>
      <c r="P127" s="7">
        <v>5.7099999999999998E-2</v>
      </c>
      <c r="Q127" t="s">
        <v>535</v>
      </c>
      <c r="S127" s="2">
        <f t="shared" si="18"/>
        <v>43609</v>
      </c>
      <c r="T127" t="s">
        <v>710</v>
      </c>
      <c r="U127">
        <v>77</v>
      </c>
      <c r="V127">
        <v>20.350000000000001</v>
      </c>
      <c r="W127">
        <f t="shared" si="23"/>
        <v>9993547.2829199992</v>
      </c>
      <c r="X127">
        <f t="shared" si="13"/>
        <v>24983.868207299998</v>
      </c>
      <c r="Y127">
        <f t="shared" si="21"/>
        <v>325</v>
      </c>
      <c r="Z127">
        <f t="shared" si="22"/>
        <v>-18727.637499999997</v>
      </c>
      <c r="AA127" s="5">
        <f t="shared" si="19"/>
        <v>9957435.64542</v>
      </c>
      <c r="AB127" s="24">
        <f>IFERROR(AA127/MAX($J$3:AA127)-1,"")</f>
        <v>-1.8210121206222007E-2</v>
      </c>
      <c r="AG127" s="3">
        <v>43632</v>
      </c>
      <c r="AH127">
        <v>9997802.1704200003</v>
      </c>
      <c r="AI127" s="24">
        <f>AH127/MAX($AH$2:AH127)-1</f>
        <v>-1.4230035660270701E-2</v>
      </c>
      <c r="AJ127" s="27" t="str">
        <f t="shared" si="14"/>
        <v/>
      </c>
      <c r="AK127">
        <f t="shared" si="15"/>
        <v>1</v>
      </c>
      <c r="AL127" s="28" t="str">
        <f t="shared" si="20"/>
        <v/>
      </c>
      <c r="AM127" s="28">
        <f t="shared" si="16"/>
        <v>1384</v>
      </c>
      <c r="AN127" s="29" t="str">
        <f t="shared" ca="1" si="17"/>
        <v/>
      </c>
      <c r="AP127" s="7"/>
      <c r="AV127" s="7"/>
      <c r="AW127" s="7"/>
    </row>
    <row r="128" spans="1:49" x14ac:dyDescent="0.45">
      <c r="A128" t="s">
        <v>724</v>
      </c>
      <c r="B128" t="s">
        <v>30</v>
      </c>
      <c r="C128" s="6">
        <v>43619.416666666664</v>
      </c>
      <c r="D128">
        <v>75.650000000000006</v>
      </c>
      <c r="E128" s="6">
        <v>43620.385416666664</v>
      </c>
      <c r="F128">
        <v>19.05</v>
      </c>
      <c r="G128" s="7">
        <v>-0.74819999999999998</v>
      </c>
      <c r="H128">
        <v>-36100.300000000003</v>
      </c>
      <c r="I128" s="7">
        <v>-0.76070000000000004</v>
      </c>
      <c r="J128">
        <v>627.31859999999995</v>
      </c>
      <c r="K128">
        <v>47456.65</v>
      </c>
      <c r="L128">
        <v>-544769.57999999996</v>
      </c>
      <c r="M128">
        <v>99</v>
      </c>
      <c r="N128">
        <v>-364.65</v>
      </c>
      <c r="O128" s="7">
        <v>-0.89290000000000003</v>
      </c>
      <c r="P128" s="7">
        <v>4.8899999999999999E-2</v>
      </c>
      <c r="Q128" t="s">
        <v>535</v>
      </c>
      <c r="S128" s="2">
        <f t="shared" si="18"/>
        <v>43619</v>
      </c>
      <c r="T128" t="s">
        <v>724</v>
      </c>
      <c r="U128">
        <v>75.650000000000006</v>
      </c>
      <c r="V128">
        <v>19.05</v>
      </c>
      <c r="W128">
        <f t="shared" si="23"/>
        <v>9957435.64542</v>
      </c>
      <c r="X128">
        <f t="shared" si="13"/>
        <v>24893.589113549999</v>
      </c>
      <c r="Y128">
        <f t="shared" si="21"/>
        <v>325</v>
      </c>
      <c r="Z128">
        <f t="shared" si="22"/>
        <v>-18702.775000000005</v>
      </c>
      <c r="AA128" s="5" t="str">
        <f t="shared" si="19"/>
        <v/>
      </c>
      <c r="AB128" s="24" t="str">
        <f>IFERROR(AA128/MAX($J$3:AA128)-1,"")</f>
        <v/>
      </c>
      <c r="AG128" s="3">
        <v>43633</v>
      </c>
      <c r="AH128">
        <v>9991302.08292</v>
      </c>
      <c r="AI128" s="24">
        <f>AH128/MAX($AH$2:AH128)-1</f>
        <v>-1.4870935621468018E-2</v>
      </c>
      <c r="AJ128" s="27" t="str">
        <f t="shared" si="14"/>
        <v/>
      </c>
      <c r="AK128">
        <f t="shared" si="15"/>
        <v>1</v>
      </c>
      <c r="AL128" s="28" t="str">
        <f t="shared" si="20"/>
        <v/>
      </c>
      <c r="AM128" s="28">
        <f t="shared" si="16"/>
        <v>1384</v>
      </c>
      <c r="AN128" s="29" t="str">
        <f t="shared" ca="1" si="17"/>
        <v/>
      </c>
      <c r="AP128" s="7"/>
      <c r="AV128" s="7"/>
      <c r="AW128" s="7"/>
    </row>
    <row r="129" spans="1:49" x14ac:dyDescent="0.45">
      <c r="A129" t="s">
        <v>725</v>
      </c>
      <c r="B129" t="s">
        <v>30</v>
      </c>
      <c r="C129" s="6">
        <v>43619.423611111109</v>
      </c>
      <c r="D129">
        <v>98</v>
      </c>
      <c r="E129" s="6">
        <v>43620.385416666664</v>
      </c>
      <c r="F129">
        <v>30</v>
      </c>
      <c r="G129" s="7">
        <v>-0.69389999999999996</v>
      </c>
      <c r="H129">
        <v>-33548.89</v>
      </c>
      <c r="I129" s="7">
        <v>-0.70689999999999997</v>
      </c>
      <c r="J129">
        <v>484.25069999999999</v>
      </c>
      <c r="K129">
        <v>47456.57</v>
      </c>
      <c r="L129">
        <v>-578318.46</v>
      </c>
      <c r="M129">
        <v>97</v>
      </c>
      <c r="N129">
        <v>-345.86</v>
      </c>
      <c r="O129" s="7">
        <v>-0.81530000000000002</v>
      </c>
      <c r="P129" s="7">
        <v>8.72E-2</v>
      </c>
      <c r="Q129" t="s">
        <v>535</v>
      </c>
      <c r="S129" s="2">
        <f t="shared" si="18"/>
        <v>43619</v>
      </c>
      <c r="T129" t="s">
        <v>725</v>
      </c>
      <c r="U129">
        <v>98</v>
      </c>
      <c r="V129">
        <v>30</v>
      </c>
      <c r="W129">
        <f t="shared" si="23"/>
        <v>9957435.64542</v>
      </c>
      <c r="X129">
        <f t="shared" si="13"/>
        <v>24893.589113549999</v>
      </c>
      <c r="Y129">
        <f t="shared" si="21"/>
        <v>250</v>
      </c>
      <c r="Z129">
        <f t="shared" si="22"/>
        <v>-17320</v>
      </c>
      <c r="AA129" s="5" t="str">
        <f t="shared" si="19"/>
        <v/>
      </c>
      <c r="AB129" s="24" t="str">
        <f>IFERROR(AA129/MAX($J$3:AA129)-1,"")</f>
        <v/>
      </c>
      <c r="AG129" s="3">
        <v>43634</v>
      </c>
      <c r="AH129">
        <v>9913197.89542</v>
      </c>
      <c r="AI129" s="24">
        <f>AH129/MAX($AH$2:AH129)-1</f>
        <v>-2.2571904375826235E-2</v>
      </c>
      <c r="AJ129" s="27" t="str">
        <f t="shared" si="14"/>
        <v/>
      </c>
      <c r="AK129">
        <f t="shared" si="15"/>
        <v>1</v>
      </c>
      <c r="AL129" s="28" t="str">
        <f t="shared" si="20"/>
        <v/>
      </c>
      <c r="AM129" s="28">
        <f t="shared" si="16"/>
        <v>1384</v>
      </c>
      <c r="AN129" s="29" t="str">
        <f t="shared" ca="1" si="17"/>
        <v/>
      </c>
      <c r="AP129" s="7"/>
      <c r="AV129" s="7"/>
      <c r="AW129" s="7"/>
    </row>
    <row r="130" spans="1:49" x14ac:dyDescent="0.45">
      <c r="A130" t="s">
        <v>740</v>
      </c>
      <c r="B130" t="s">
        <v>30</v>
      </c>
      <c r="C130" s="6">
        <v>43619.590277777781</v>
      </c>
      <c r="D130">
        <v>57.35</v>
      </c>
      <c r="E130" s="6">
        <v>43620.388888888891</v>
      </c>
      <c r="F130">
        <v>68.5</v>
      </c>
      <c r="G130" s="7">
        <v>0.19439999999999999</v>
      </c>
      <c r="H130">
        <v>9003.68</v>
      </c>
      <c r="I130" s="7">
        <v>0.17249999999999999</v>
      </c>
      <c r="J130">
        <v>910.24390000000005</v>
      </c>
      <c r="K130">
        <v>52202.48</v>
      </c>
      <c r="L130">
        <v>449501.1</v>
      </c>
      <c r="M130">
        <v>50</v>
      </c>
      <c r="N130">
        <v>180.07</v>
      </c>
      <c r="O130" s="7">
        <v>-0.53359999999999996</v>
      </c>
      <c r="P130" s="7">
        <v>0.44729999999999998</v>
      </c>
      <c r="Q130" t="s">
        <v>535</v>
      </c>
      <c r="S130" s="2">
        <f t="shared" si="18"/>
        <v>43619</v>
      </c>
      <c r="T130" t="s">
        <v>740</v>
      </c>
      <c r="U130">
        <v>57.35</v>
      </c>
      <c r="V130">
        <v>68.5</v>
      </c>
      <c r="W130">
        <f t="shared" si="23"/>
        <v>9957435.64542</v>
      </c>
      <c r="X130">
        <f t="shared" ref="X130:X193" si="24">W130*0.25%</f>
        <v>24893.589113549999</v>
      </c>
      <c r="Y130">
        <f t="shared" si="21"/>
        <v>425</v>
      </c>
      <c r="Z130">
        <f t="shared" si="22"/>
        <v>4203.8874999999971</v>
      </c>
      <c r="AA130" s="5" t="str">
        <f t="shared" si="19"/>
        <v/>
      </c>
      <c r="AB130" s="24" t="str">
        <f>IFERROR(AA130/MAX($J$3:AA130)-1,"")</f>
        <v/>
      </c>
      <c r="AG130" s="3">
        <v>43635</v>
      </c>
      <c r="AH130">
        <v>9860494.2454199996</v>
      </c>
      <c r="AI130" s="24">
        <f>AH130/MAX($AH$2:AH130)-1</f>
        <v>-2.7768413998189634E-2</v>
      </c>
      <c r="AJ130" s="27" t="str">
        <f t="shared" ref="AJ130:AJ193" si="25">IF(AG130=$AP$3,1,IF(AJ129=1,1,""))</f>
        <v/>
      </c>
      <c r="AK130">
        <f t="shared" ref="AK130:AK193" si="26">IF(AG130=$AP$4,1,IF(AK131=1,1,""))</f>
        <v>1</v>
      </c>
      <c r="AL130" s="28" t="str">
        <f t="shared" si="20"/>
        <v/>
      </c>
      <c r="AM130" s="28">
        <f t="shared" ref="AM130:AM193" si="27">IF(AND(AK130=1,AK131&lt;&gt;1),ROW(),IF(AND(AK130="",AK131=""),"",AM131))</f>
        <v>1384</v>
      </c>
      <c r="AN130" s="29" t="str">
        <f t="shared" ref="AN130:AN193" ca="1" si="28">IF(AM130="","",IF(AJ130=1,AH130/MAX(INDIRECT("AH"&amp;AL130&amp;":"&amp;"AJ"&amp;ROW(AN130)))-1,""))</f>
        <v/>
      </c>
      <c r="AP130" s="7"/>
      <c r="AV130" s="7"/>
      <c r="AW130" s="7"/>
    </row>
    <row r="131" spans="1:49" x14ac:dyDescent="0.45">
      <c r="A131" t="s">
        <v>741</v>
      </c>
      <c r="B131" t="s">
        <v>30</v>
      </c>
      <c r="C131" s="6">
        <v>43619.628472222219</v>
      </c>
      <c r="D131">
        <v>46.85</v>
      </c>
      <c r="E131" s="6">
        <v>43620.388888888891</v>
      </c>
      <c r="F131">
        <v>43.6</v>
      </c>
      <c r="G131" s="7">
        <v>-6.9400000000000003E-2</v>
      </c>
      <c r="H131">
        <v>-4631.93</v>
      </c>
      <c r="I131" s="7">
        <v>-8.8700000000000001E-2</v>
      </c>
      <c r="J131">
        <v>1114.92</v>
      </c>
      <c r="K131">
        <v>52233.99</v>
      </c>
      <c r="L131">
        <v>444869.17</v>
      </c>
      <c r="M131">
        <v>39</v>
      </c>
      <c r="N131">
        <v>-118.77</v>
      </c>
      <c r="O131" s="7">
        <v>-0.70860000000000001</v>
      </c>
      <c r="P131" s="7">
        <v>0.1729</v>
      </c>
      <c r="Q131" t="s">
        <v>535</v>
      </c>
      <c r="S131" s="2">
        <f t="shared" ref="S131:S194" si="29">DATE(YEAR(C131),MONTH(C131),DAY(C131))</f>
        <v>43619</v>
      </c>
      <c r="T131" t="s">
        <v>741</v>
      </c>
      <c r="U131">
        <v>46.85</v>
      </c>
      <c r="V131">
        <v>43.6</v>
      </c>
      <c r="W131">
        <f t="shared" si="23"/>
        <v>9957435.64542</v>
      </c>
      <c r="X131">
        <f t="shared" si="24"/>
        <v>24893.589113549999</v>
      </c>
      <c r="Y131">
        <f t="shared" si="21"/>
        <v>525</v>
      </c>
      <c r="Z131">
        <f t="shared" si="22"/>
        <v>-2181.1124999999993</v>
      </c>
      <c r="AA131" s="5">
        <f t="shared" ref="AA131:AA194" si="30">IF(S131&lt;&gt;S132,W131+SUMIF($S$2:$S$3590,S131,$Z$2:$Z$3590),"")</f>
        <v>9923435.64542</v>
      </c>
      <c r="AB131" s="24">
        <f>IFERROR(AA131/MAX($J$3:AA131)-1,"")</f>
        <v>-2.1562475875402609E-2</v>
      </c>
      <c r="AG131" s="3">
        <v>43636</v>
      </c>
      <c r="AH131">
        <v>9820888.8454199992</v>
      </c>
      <c r="AI131" s="24">
        <f>AH131/MAX($AH$2:AH131)-1</f>
        <v>-3.1673453633918047E-2</v>
      </c>
      <c r="AJ131" s="27" t="str">
        <f t="shared" si="25"/>
        <v/>
      </c>
      <c r="AK131">
        <f t="shared" si="26"/>
        <v>1</v>
      </c>
      <c r="AL131" s="28" t="str">
        <f t="shared" ref="AL131:AL194" si="31">IF(AND(AJ131=1,AJ130&lt;&gt;1),ROW(),IF(AND(AJ131="",AJ130=""),"",AL130))</f>
        <v/>
      </c>
      <c r="AM131" s="28">
        <f t="shared" si="27"/>
        <v>1384</v>
      </c>
      <c r="AN131" s="29" t="str">
        <f t="shared" ca="1" si="28"/>
        <v/>
      </c>
      <c r="AP131" s="7"/>
      <c r="AV131" s="7"/>
      <c r="AW131" s="7"/>
    </row>
    <row r="132" spans="1:49" x14ac:dyDescent="0.45">
      <c r="A132" t="s">
        <v>726</v>
      </c>
      <c r="B132" t="s">
        <v>30</v>
      </c>
      <c r="C132" s="6">
        <v>43620.46875</v>
      </c>
      <c r="D132">
        <v>60.2</v>
      </c>
      <c r="E132" s="6">
        <v>43622.385416666664</v>
      </c>
      <c r="F132">
        <v>58</v>
      </c>
      <c r="G132" s="7">
        <v>-3.6499999999999998E-2</v>
      </c>
      <c r="H132">
        <v>-2646.52</v>
      </c>
      <c r="I132" s="7">
        <v>-5.62E-2</v>
      </c>
      <c r="J132">
        <v>782.5317</v>
      </c>
      <c r="K132">
        <v>47108.41</v>
      </c>
      <c r="L132">
        <v>-580964.98</v>
      </c>
      <c r="M132">
        <v>84</v>
      </c>
      <c r="N132">
        <v>-31.51</v>
      </c>
      <c r="O132" s="7">
        <v>-0.43269999999999997</v>
      </c>
      <c r="P132" s="7">
        <v>2.3713000000000002</v>
      </c>
      <c r="Q132" t="s">
        <v>535</v>
      </c>
      <c r="S132" s="2">
        <f t="shared" si="29"/>
        <v>43620</v>
      </c>
      <c r="T132" t="s">
        <v>726</v>
      </c>
      <c r="U132">
        <v>60.2</v>
      </c>
      <c r="V132">
        <v>58</v>
      </c>
      <c r="W132">
        <f t="shared" si="23"/>
        <v>9923435.64542</v>
      </c>
      <c r="X132">
        <f t="shared" si="24"/>
        <v>24808.589113549999</v>
      </c>
      <c r="Y132">
        <f t="shared" ref="Y132:Y195" si="32">MROUND(X132/U132,25)</f>
        <v>400</v>
      </c>
      <c r="Z132">
        <f t="shared" ref="Z132:Z195" si="33">Y132*((V132*0.99)-(U132*1.01))</f>
        <v>-1352.800000000002</v>
      </c>
      <c r="AA132" s="5" t="str">
        <f t="shared" si="30"/>
        <v/>
      </c>
      <c r="AB132" s="24" t="str">
        <f>IFERROR(AA132/MAX($J$3:AA132)-1,"")</f>
        <v/>
      </c>
      <c r="AG132" s="3">
        <v>43637</v>
      </c>
      <c r="AH132">
        <v>9820888.8454199992</v>
      </c>
      <c r="AI132" s="24">
        <f>AH132/MAX($AH$2:AH132)-1</f>
        <v>-3.1673453633918047E-2</v>
      </c>
      <c r="AJ132" s="27" t="str">
        <f t="shared" si="25"/>
        <v/>
      </c>
      <c r="AK132">
        <f t="shared" si="26"/>
        <v>1</v>
      </c>
      <c r="AL132" s="28" t="str">
        <f t="shared" si="31"/>
        <v/>
      </c>
      <c r="AM132" s="28">
        <f t="shared" si="27"/>
        <v>1384</v>
      </c>
      <c r="AN132" s="29" t="str">
        <f t="shared" ca="1" si="28"/>
        <v/>
      </c>
      <c r="AP132" s="7"/>
      <c r="AV132" s="7"/>
      <c r="AW132" s="7"/>
    </row>
    <row r="133" spans="1:49" x14ac:dyDescent="0.45">
      <c r="A133" t="s">
        <v>726</v>
      </c>
      <c r="B133" t="s">
        <v>30</v>
      </c>
      <c r="C133" s="6">
        <v>43620.520833333336</v>
      </c>
      <c r="D133">
        <v>61.45</v>
      </c>
      <c r="E133" s="6">
        <v>43622.388888888891</v>
      </c>
      <c r="F133">
        <v>54.3</v>
      </c>
      <c r="G133" s="7">
        <v>-0.1164</v>
      </c>
      <c r="H133">
        <v>-7060.27</v>
      </c>
      <c r="I133" s="7">
        <v>-0.13519999999999999</v>
      </c>
      <c r="J133">
        <v>849.8673</v>
      </c>
      <c r="K133">
        <v>52224.35</v>
      </c>
      <c r="L133">
        <v>437808.89</v>
      </c>
      <c r="M133">
        <v>70</v>
      </c>
      <c r="N133">
        <v>-100.86</v>
      </c>
      <c r="O133" s="7">
        <v>-0.47760000000000002</v>
      </c>
      <c r="P133" s="7">
        <v>2.3027000000000002</v>
      </c>
      <c r="Q133" t="s">
        <v>535</v>
      </c>
      <c r="S133" s="2">
        <f t="shared" si="29"/>
        <v>43620</v>
      </c>
      <c r="T133" t="s">
        <v>726</v>
      </c>
      <c r="U133">
        <v>61.45</v>
      </c>
      <c r="V133">
        <v>54.3</v>
      </c>
      <c r="W133">
        <f t="shared" ref="W133:W196" si="34">IF(S133&lt;&gt;S132,AA132,W132)</f>
        <v>9923435.64542</v>
      </c>
      <c r="X133">
        <f t="shared" si="24"/>
        <v>24808.589113549999</v>
      </c>
      <c r="Y133">
        <f t="shared" si="32"/>
        <v>400</v>
      </c>
      <c r="Z133">
        <f t="shared" si="33"/>
        <v>-3323.0000000000018</v>
      </c>
      <c r="AA133" s="5" t="str">
        <f t="shared" si="30"/>
        <v/>
      </c>
      <c r="AB133" s="24" t="str">
        <f>IFERROR(AA133/MAX($J$3:AA133)-1,"")</f>
        <v/>
      </c>
      <c r="AG133" s="3">
        <v>43638</v>
      </c>
      <c r="AH133">
        <v>9820888.8454199992</v>
      </c>
      <c r="AI133" s="24">
        <f>AH133/MAX($AH$2:AH133)-1</f>
        <v>-3.1673453633918047E-2</v>
      </c>
      <c r="AJ133" s="27" t="str">
        <f t="shared" si="25"/>
        <v/>
      </c>
      <c r="AK133">
        <f t="shared" si="26"/>
        <v>1</v>
      </c>
      <c r="AL133" s="28" t="str">
        <f t="shared" si="31"/>
        <v/>
      </c>
      <c r="AM133" s="28">
        <f t="shared" si="27"/>
        <v>1384</v>
      </c>
      <c r="AN133" s="29" t="str">
        <f t="shared" ca="1" si="28"/>
        <v/>
      </c>
      <c r="AP133" s="7"/>
      <c r="AV133" s="7"/>
      <c r="AW133" s="7"/>
    </row>
    <row r="134" spans="1:49" x14ac:dyDescent="0.45">
      <c r="A134" t="s">
        <v>725</v>
      </c>
      <c r="B134" t="s">
        <v>30</v>
      </c>
      <c r="C134" s="6">
        <v>43620.527777777781</v>
      </c>
      <c r="D134">
        <v>37</v>
      </c>
      <c r="E134" s="6">
        <v>43622.388888888891</v>
      </c>
      <c r="F134">
        <v>28.35</v>
      </c>
      <c r="G134" s="7">
        <v>-0.23380000000000001</v>
      </c>
      <c r="H134">
        <v>-13128.28</v>
      </c>
      <c r="I134" s="7">
        <v>-0.25140000000000001</v>
      </c>
      <c r="J134">
        <v>1411.1120000000001</v>
      </c>
      <c r="K134">
        <v>52211.13</v>
      </c>
      <c r="L134">
        <v>424680.62</v>
      </c>
      <c r="M134">
        <v>68</v>
      </c>
      <c r="N134">
        <v>-193.06</v>
      </c>
      <c r="O134" s="7">
        <v>-0.51080000000000003</v>
      </c>
      <c r="P134" s="7">
        <v>3.2027000000000001</v>
      </c>
      <c r="Q134" t="s">
        <v>535</v>
      </c>
      <c r="S134" s="2">
        <f t="shared" si="29"/>
        <v>43620</v>
      </c>
      <c r="T134" t="s">
        <v>725</v>
      </c>
      <c r="U134">
        <v>37</v>
      </c>
      <c r="V134">
        <v>28.35</v>
      </c>
      <c r="W134">
        <f t="shared" si="34"/>
        <v>9923435.64542</v>
      </c>
      <c r="X134">
        <f t="shared" si="24"/>
        <v>24808.589113549999</v>
      </c>
      <c r="Y134">
        <f t="shared" si="32"/>
        <v>675</v>
      </c>
      <c r="Z134">
        <f t="shared" si="33"/>
        <v>-6279.8624999999975</v>
      </c>
      <c r="AA134" s="5" t="str">
        <f t="shared" si="30"/>
        <v/>
      </c>
      <c r="AB134" s="24" t="str">
        <f>IFERROR(AA134/MAX($J$3:AA134)-1,"")</f>
        <v/>
      </c>
      <c r="AG134" s="3">
        <v>43639</v>
      </c>
      <c r="AH134">
        <v>9820888.8454199992</v>
      </c>
      <c r="AI134" s="24">
        <f>AH134/MAX($AH$2:AH134)-1</f>
        <v>-3.1673453633918047E-2</v>
      </c>
      <c r="AJ134" s="27" t="str">
        <f t="shared" si="25"/>
        <v/>
      </c>
      <c r="AK134">
        <f t="shared" si="26"/>
        <v>1</v>
      </c>
      <c r="AL134" s="28" t="str">
        <f t="shared" si="31"/>
        <v/>
      </c>
      <c r="AM134" s="28">
        <f t="shared" si="27"/>
        <v>1384</v>
      </c>
      <c r="AN134" s="29" t="str">
        <f t="shared" ca="1" si="28"/>
        <v/>
      </c>
      <c r="AP134" s="7"/>
      <c r="AV134" s="7"/>
      <c r="AW134" s="7"/>
    </row>
    <row r="135" spans="1:49" x14ac:dyDescent="0.45">
      <c r="A135" t="s">
        <v>725</v>
      </c>
      <c r="B135" t="s">
        <v>30</v>
      </c>
      <c r="C135" s="6">
        <v>43620.527777777781</v>
      </c>
      <c r="D135">
        <v>37</v>
      </c>
      <c r="E135" s="6">
        <v>43622.385416666664</v>
      </c>
      <c r="F135">
        <v>31</v>
      </c>
      <c r="G135" s="7">
        <v>-0.16220000000000001</v>
      </c>
      <c r="H135">
        <v>-8503.67</v>
      </c>
      <c r="I135" s="7">
        <v>-0.18049999999999999</v>
      </c>
      <c r="J135">
        <v>1273.0050000000001</v>
      </c>
      <c r="K135">
        <v>47101.18</v>
      </c>
      <c r="L135">
        <v>-589468.66</v>
      </c>
      <c r="M135">
        <v>67</v>
      </c>
      <c r="N135">
        <v>-126.92</v>
      </c>
      <c r="O135" s="7">
        <v>-0.51080000000000003</v>
      </c>
      <c r="P135" s="7">
        <v>3.2027000000000001</v>
      </c>
      <c r="Q135" t="s">
        <v>535</v>
      </c>
      <c r="S135" s="2">
        <f t="shared" si="29"/>
        <v>43620</v>
      </c>
      <c r="T135" t="s">
        <v>725</v>
      </c>
      <c r="U135">
        <v>37</v>
      </c>
      <c r="V135">
        <v>31</v>
      </c>
      <c r="W135">
        <f t="shared" si="34"/>
        <v>9923435.64542</v>
      </c>
      <c r="X135">
        <f t="shared" si="24"/>
        <v>24808.589113549999</v>
      </c>
      <c r="Y135">
        <f t="shared" si="32"/>
        <v>675</v>
      </c>
      <c r="Z135">
        <f t="shared" si="33"/>
        <v>-4508.9999999999973</v>
      </c>
      <c r="AA135" s="5">
        <f t="shared" si="30"/>
        <v>9907970.9829200003</v>
      </c>
      <c r="AB135" s="24">
        <f>IFERROR(AA135/MAX($J$3:AA135)-1,"")</f>
        <v>-2.3087270979495922E-2</v>
      </c>
      <c r="AG135" s="3">
        <v>43640</v>
      </c>
      <c r="AH135">
        <v>9817700.7329199985</v>
      </c>
      <c r="AI135" s="24">
        <f>AH135/MAX($AH$2:AH135)-1</f>
        <v>-3.1987797275837115E-2</v>
      </c>
      <c r="AJ135" s="27" t="str">
        <f t="shared" si="25"/>
        <v/>
      </c>
      <c r="AK135">
        <f t="shared" si="26"/>
        <v>1</v>
      </c>
      <c r="AL135" s="28" t="str">
        <f t="shared" si="31"/>
        <v/>
      </c>
      <c r="AM135" s="28">
        <f t="shared" si="27"/>
        <v>1384</v>
      </c>
      <c r="AN135" s="29" t="str">
        <f t="shared" ca="1" si="28"/>
        <v/>
      </c>
      <c r="AP135" s="7"/>
      <c r="AV135" s="7"/>
      <c r="AW135" s="7"/>
    </row>
    <row r="136" spans="1:49" x14ac:dyDescent="0.45">
      <c r="A136" t="s">
        <v>722</v>
      </c>
      <c r="B136" t="s">
        <v>30</v>
      </c>
      <c r="C136" s="6">
        <v>43622.416666666664</v>
      </c>
      <c r="D136">
        <v>44.4</v>
      </c>
      <c r="E136" s="6">
        <v>43622.635416666664</v>
      </c>
      <c r="F136">
        <v>0.1</v>
      </c>
      <c r="G136" s="7">
        <v>-0.99770000000000003</v>
      </c>
      <c r="H136">
        <v>-47418.27</v>
      </c>
      <c r="I136" s="7">
        <v>-1.0078</v>
      </c>
      <c r="J136">
        <v>1059.7449999999999</v>
      </c>
      <c r="K136">
        <v>47052.66</v>
      </c>
      <c r="L136">
        <v>-636886.92000000004</v>
      </c>
      <c r="M136">
        <v>64</v>
      </c>
      <c r="N136">
        <v>-740.91</v>
      </c>
      <c r="O136" s="7">
        <v>-0.99890000000000001</v>
      </c>
      <c r="P136" s="7">
        <v>0.1137</v>
      </c>
      <c r="Q136" t="s">
        <v>535</v>
      </c>
      <c r="S136" s="2">
        <f t="shared" si="29"/>
        <v>43622</v>
      </c>
      <c r="T136" t="s">
        <v>722</v>
      </c>
      <c r="U136">
        <v>44.4</v>
      </c>
      <c r="V136">
        <v>0.1</v>
      </c>
      <c r="W136">
        <f t="shared" si="34"/>
        <v>9907970.9829200003</v>
      </c>
      <c r="X136">
        <f t="shared" si="24"/>
        <v>24769.9274573</v>
      </c>
      <c r="Y136">
        <f t="shared" si="32"/>
        <v>550</v>
      </c>
      <c r="Z136">
        <f t="shared" si="33"/>
        <v>-24609.750000000004</v>
      </c>
      <c r="AA136" s="5" t="str">
        <f t="shared" si="30"/>
        <v/>
      </c>
      <c r="AB136" s="24" t="str">
        <f>IFERROR(AA136/MAX($J$3:AA136)-1,"")</f>
        <v/>
      </c>
      <c r="AG136" s="3">
        <v>43641</v>
      </c>
      <c r="AH136">
        <v>9795602.5079199988</v>
      </c>
      <c r="AI136" s="24">
        <f>AH136/MAX($AH$2:AH136)-1</f>
        <v>-3.4166652798170993E-2</v>
      </c>
      <c r="AJ136" s="27" t="str">
        <f t="shared" si="25"/>
        <v/>
      </c>
      <c r="AK136">
        <f t="shared" si="26"/>
        <v>1</v>
      </c>
      <c r="AL136" s="28" t="str">
        <f t="shared" si="31"/>
        <v/>
      </c>
      <c r="AM136" s="28">
        <f t="shared" si="27"/>
        <v>1384</v>
      </c>
      <c r="AN136" s="29" t="str">
        <f t="shared" ca="1" si="28"/>
        <v/>
      </c>
      <c r="AP136" s="7"/>
      <c r="AV136" s="7"/>
      <c r="AW136" s="7"/>
    </row>
    <row r="137" spans="1:49" x14ac:dyDescent="0.45">
      <c r="A137" t="s">
        <v>727</v>
      </c>
      <c r="B137" t="s">
        <v>30</v>
      </c>
      <c r="C137" s="6">
        <v>43622.510416666664</v>
      </c>
      <c r="D137">
        <v>10.85</v>
      </c>
      <c r="E137" s="6">
        <v>43622.635416666664</v>
      </c>
      <c r="F137">
        <v>41.1</v>
      </c>
      <c r="G137" s="7">
        <v>2.7879999999999998</v>
      </c>
      <c r="H137">
        <v>128511.81</v>
      </c>
      <c r="I137" s="7">
        <v>2.7401</v>
      </c>
      <c r="J137">
        <v>4322.558</v>
      </c>
      <c r="K137">
        <v>46899.76</v>
      </c>
      <c r="L137">
        <v>-508375.11</v>
      </c>
      <c r="M137">
        <v>37</v>
      </c>
      <c r="N137">
        <v>3473.29</v>
      </c>
      <c r="O137" s="7">
        <v>-0.49309999999999998</v>
      </c>
      <c r="P137" s="7">
        <v>3.5160999999999998</v>
      </c>
      <c r="Q137" t="s">
        <v>535</v>
      </c>
      <c r="S137" s="2">
        <f t="shared" si="29"/>
        <v>43622</v>
      </c>
      <c r="T137" t="s">
        <v>727</v>
      </c>
      <c r="U137">
        <v>10.85</v>
      </c>
      <c r="V137">
        <v>41.1</v>
      </c>
      <c r="W137">
        <f t="shared" si="34"/>
        <v>9907970.9829200003</v>
      </c>
      <c r="X137">
        <f t="shared" si="24"/>
        <v>24769.9274573</v>
      </c>
      <c r="Y137">
        <f t="shared" si="32"/>
        <v>2275</v>
      </c>
      <c r="Z137">
        <f t="shared" si="33"/>
        <v>67636.887499999997</v>
      </c>
      <c r="AA137" s="5" t="str">
        <f t="shared" si="30"/>
        <v/>
      </c>
      <c r="AB137" s="24" t="str">
        <f>IFERROR(AA137/MAX($J$3:AA137)-1,"")</f>
        <v/>
      </c>
      <c r="AG137" s="3">
        <v>43642</v>
      </c>
      <c r="AH137">
        <v>9768506.7079199981</v>
      </c>
      <c r="AI137" s="24">
        <f>AH137/MAX($AH$2:AH137)-1</f>
        <v>-3.6838262552441159E-2</v>
      </c>
      <c r="AJ137" s="27" t="str">
        <f t="shared" si="25"/>
        <v/>
      </c>
      <c r="AK137">
        <f t="shared" si="26"/>
        <v>1</v>
      </c>
      <c r="AL137" s="28" t="str">
        <f t="shared" si="31"/>
        <v/>
      </c>
      <c r="AM137" s="28">
        <f t="shared" si="27"/>
        <v>1384</v>
      </c>
      <c r="AN137" s="29" t="str">
        <f t="shared" ca="1" si="28"/>
        <v/>
      </c>
      <c r="AP137" s="7"/>
      <c r="AV137" s="7"/>
      <c r="AW137" s="7"/>
    </row>
    <row r="138" spans="1:49" x14ac:dyDescent="0.45">
      <c r="A138" t="s">
        <v>916</v>
      </c>
      <c r="B138" t="s">
        <v>30</v>
      </c>
      <c r="C138" s="6">
        <v>43622.5625</v>
      </c>
      <c r="D138">
        <v>74.150000000000006</v>
      </c>
      <c r="E138" s="6">
        <v>43623.388888888891</v>
      </c>
      <c r="F138">
        <v>117.2</v>
      </c>
      <c r="G138" s="7">
        <v>0.5806</v>
      </c>
      <c r="H138">
        <v>28916.71</v>
      </c>
      <c r="I138" s="7">
        <v>0.55479999999999996</v>
      </c>
      <c r="J138">
        <v>702.94539999999995</v>
      </c>
      <c r="K138">
        <v>52123.41</v>
      </c>
      <c r="L138">
        <v>453597.33</v>
      </c>
      <c r="M138">
        <v>58</v>
      </c>
      <c r="N138">
        <v>498.56</v>
      </c>
      <c r="O138" s="7">
        <v>-7.8899999999999998E-2</v>
      </c>
      <c r="P138" s="7">
        <v>0.5806</v>
      </c>
      <c r="Q138" t="s">
        <v>535</v>
      </c>
      <c r="S138" s="2">
        <f t="shared" si="29"/>
        <v>43622</v>
      </c>
      <c r="T138" t="s">
        <v>916</v>
      </c>
      <c r="U138">
        <v>74.150000000000006</v>
      </c>
      <c r="V138">
        <v>117.2</v>
      </c>
      <c r="W138">
        <f t="shared" si="34"/>
        <v>9907970.9829200003</v>
      </c>
      <c r="X138">
        <f t="shared" si="24"/>
        <v>24769.9274573</v>
      </c>
      <c r="Y138">
        <f t="shared" si="32"/>
        <v>325</v>
      </c>
      <c r="Z138">
        <f t="shared" si="33"/>
        <v>13369.362499999999</v>
      </c>
      <c r="AA138" s="5" t="str">
        <f t="shared" si="30"/>
        <v/>
      </c>
      <c r="AB138" s="24" t="str">
        <f>IFERROR(AA138/MAX($J$3:AA138)-1,"")</f>
        <v/>
      </c>
      <c r="AG138" s="3">
        <v>43643</v>
      </c>
      <c r="AH138">
        <v>9758126.5954199973</v>
      </c>
      <c r="AI138" s="24">
        <f>AH138/MAX($AH$2:AH138)-1</f>
        <v>-3.7861727805558631E-2</v>
      </c>
      <c r="AJ138" s="27" t="str">
        <f t="shared" si="25"/>
        <v/>
      </c>
      <c r="AK138">
        <f t="shared" si="26"/>
        <v>1</v>
      </c>
      <c r="AL138" s="28" t="str">
        <f t="shared" si="31"/>
        <v/>
      </c>
      <c r="AM138" s="28">
        <f t="shared" si="27"/>
        <v>1384</v>
      </c>
      <c r="AN138" s="29" t="str">
        <f t="shared" ca="1" si="28"/>
        <v/>
      </c>
      <c r="AP138" s="7"/>
      <c r="AV138" s="7"/>
      <c r="AW138" s="7"/>
    </row>
    <row r="139" spans="1:49" x14ac:dyDescent="0.45">
      <c r="A139" t="s">
        <v>917</v>
      </c>
      <c r="B139" t="s">
        <v>30</v>
      </c>
      <c r="C139" s="6">
        <v>43622.565972222219</v>
      </c>
      <c r="D139">
        <v>60.8</v>
      </c>
      <c r="E139" s="6">
        <v>43623.388888888891</v>
      </c>
      <c r="F139">
        <v>87.95</v>
      </c>
      <c r="G139" s="7">
        <v>0.44650000000000001</v>
      </c>
      <c r="H139">
        <v>21998.080000000002</v>
      </c>
      <c r="I139" s="7">
        <v>0.42209999999999998</v>
      </c>
      <c r="J139">
        <v>857.20709999999997</v>
      </c>
      <c r="K139">
        <v>52118.19</v>
      </c>
      <c r="L139">
        <v>475595.41</v>
      </c>
      <c r="M139">
        <v>57</v>
      </c>
      <c r="N139">
        <v>385.93</v>
      </c>
      <c r="O139" s="7">
        <v>-0.13239999999999999</v>
      </c>
      <c r="P139" s="7">
        <v>0.44650000000000001</v>
      </c>
      <c r="Q139" t="s">
        <v>535</v>
      </c>
      <c r="S139" s="2">
        <f t="shared" si="29"/>
        <v>43622</v>
      </c>
      <c r="T139" t="s">
        <v>917</v>
      </c>
      <c r="U139">
        <v>60.8</v>
      </c>
      <c r="V139">
        <v>87.95</v>
      </c>
      <c r="W139">
        <f t="shared" si="34"/>
        <v>9907970.9829200003</v>
      </c>
      <c r="X139">
        <f t="shared" si="24"/>
        <v>24769.9274573</v>
      </c>
      <c r="Y139">
        <f t="shared" si="32"/>
        <v>400</v>
      </c>
      <c r="Z139">
        <f t="shared" si="33"/>
        <v>10265</v>
      </c>
      <c r="AA139" s="5">
        <f t="shared" si="30"/>
        <v>9974632.4829200003</v>
      </c>
      <c r="AB139" s="24">
        <f>IFERROR(AA139/MAX($J$3:AA139)-1,"")</f>
        <v>-1.6514535956567156E-2</v>
      </c>
      <c r="AG139" s="3">
        <v>43644</v>
      </c>
      <c r="AH139">
        <v>9758126.5954199973</v>
      </c>
      <c r="AI139" s="24">
        <f>AH139/MAX($AH$2:AH139)-1</f>
        <v>-3.7861727805558631E-2</v>
      </c>
      <c r="AJ139" s="27" t="str">
        <f t="shared" si="25"/>
        <v/>
      </c>
      <c r="AK139">
        <f t="shared" si="26"/>
        <v>1</v>
      </c>
      <c r="AL139" s="28" t="str">
        <f t="shared" si="31"/>
        <v/>
      </c>
      <c r="AM139" s="28">
        <f t="shared" si="27"/>
        <v>1384</v>
      </c>
      <c r="AN139" s="29" t="str">
        <f t="shared" ca="1" si="28"/>
        <v/>
      </c>
      <c r="AP139" s="7"/>
      <c r="AV139" s="7"/>
      <c r="AW139" s="7"/>
    </row>
    <row r="140" spans="1:49" x14ac:dyDescent="0.45">
      <c r="A140" t="s">
        <v>728</v>
      </c>
      <c r="B140" t="s">
        <v>30</v>
      </c>
      <c r="C140" s="6">
        <v>43623.427083333336</v>
      </c>
      <c r="D140">
        <v>64</v>
      </c>
      <c r="E140" s="6">
        <v>43626.385416666664</v>
      </c>
      <c r="F140">
        <v>95.15</v>
      </c>
      <c r="G140" s="7">
        <v>0.48670000000000002</v>
      </c>
      <c r="H140">
        <v>21918.61</v>
      </c>
      <c r="I140" s="7">
        <v>0.46189999999999998</v>
      </c>
      <c r="J140">
        <v>741.53319999999997</v>
      </c>
      <c r="K140">
        <v>47458.13</v>
      </c>
      <c r="L140">
        <v>-486456.5</v>
      </c>
      <c r="M140">
        <v>96</v>
      </c>
      <c r="N140">
        <v>228.32</v>
      </c>
      <c r="O140" s="7">
        <v>-0.44840000000000002</v>
      </c>
      <c r="P140" s="7">
        <v>0.48670000000000002</v>
      </c>
      <c r="Q140" t="s">
        <v>535</v>
      </c>
      <c r="S140" s="2">
        <f t="shared" si="29"/>
        <v>43623</v>
      </c>
      <c r="T140" t="s">
        <v>728</v>
      </c>
      <c r="U140">
        <v>64</v>
      </c>
      <c r="V140">
        <v>95.15</v>
      </c>
      <c r="W140">
        <f t="shared" si="34"/>
        <v>9974632.4829200003</v>
      </c>
      <c r="X140">
        <f t="shared" si="24"/>
        <v>24936.581207300002</v>
      </c>
      <c r="Y140">
        <f t="shared" si="32"/>
        <v>400</v>
      </c>
      <c r="Z140">
        <f t="shared" si="33"/>
        <v>11823.400000000003</v>
      </c>
      <c r="AA140" s="5">
        <f t="shared" si="30"/>
        <v>9986455.8829200007</v>
      </c>
      <c r="AB140" s="24">
        <f>IFERROR(AA140/MAX($J$3:AA140)-1,"")</f>
        <v>-1.5348764480226262E-2</v>
      </c>
      <c r="AG140" s="3">
        <v>43645</v>
      </c>
      <c r="AH140">
        <v>9758126.5954199973</v>
      </c>
      <c r="AI140" s="24">
        <f>AH140/MAX($AH$2:AH140)-1</f>
        <v>-3.7861727805558631E-2</v>
      </c>
      <c r="AJ140" s="27" t="str">
        <f t="shared" si="25"/>
        <v/>
      </c>
      <c r="AK140">
        <f t="shared" si="26"/>
        <v>1</v>
      </c>
      <c r="AL140" s="28" t="str">
        <f t="shared" si="31"/>
        <v/>
      </c>
      <c r="AM140" s="28">
        <f t="shared" si="27"/>
        <v>1384</v>
      </c>
      <c r="AN140" s="29" t="str">
        <f t="shared" ca="1" si="28"/>
        <v/>
      </c>
      <c r="AP140" s="7"/>
      <c r="AV140" s="7"/>
      <c r="AW140" s="7"/>
    </row>
    <row r="141" spans="1:49" x14ac:dyDescent="0.45">
      <c r="A141" t="s">
        <v>722</v>
      </c>
      <c r="B141" t="s">
        <v>30</v>
      </c>
      <c r="C141" s="6">
        <v>43626.416666666664</v>
      </c>
      <c r="D141">
        <v>62.9</v>
      </c>
      <c r="E141" s="6">
        <v>43627.385416666664</v>
      </c>
      <c r="F141">
        <v>42.1</v>
      </c>
      <c r="G141" s="7">
        <v>-0.33069999999999999</v>
      </c>
      <c r="H141">
        <v>-16523.919999999998</v>
      </c>
      <c r="I141" s="7">
        <v>-0.34739999999999999</v>
      </c>
      <c r="J141">
        <v>756.24350000000004</v>
      </c>
      <c r="K141">
        <v>47567.72</v>
      </c>
      <c r="L141">
        <v>-502980.42</v>
      </c>
      <c r="M141">
        <v>99</v>
      </c>
      <c r="N141">
        <v>-166.91</v>
      </c>
      <c r="O141" s="7">
        <v>-0.61760000000000004</v>
      </c>
      <c r="P141" s="7">
        <v>0.25119999999999998</v>
      </c>
      <c r="Q141" t="s">
        <v>535</v>
      </c>
      <c r="S141" s="2">
        <f t="shared" si="29"/>
        <v>43626</v>
      </c>
      <c r="T141" t="s">
        <v>722</v>
      </c>
      <c r="U141">
        <v>62.9</v>
      </c>
      <c r="V141">
        <v>42.1</v>
      </c>
      <c r="W141">
        <f t="shared" si="34"/>
        <v>9986455.8829200007</v>
      </c>
      <c r="X141">
        <f t="shared" si="24"/>
        <v>24966.139707300001</v>
      </c>
      <c r="Y141">
        <f t="shared" si="32"/>
        <v>400</v>
      </c>
      <c r="Z141">
        <f t="shared" si="33"/>
        <v>-8739.9999999999982</v>
      </c>
      <c r="AA141" s="5">
        <f t="shared" si="30"/>
        <v>9977715.8829200007</v>
      </c>
      <c r="AB141" s="24">
        <f>IFERROR(AA141/MAX($J$3:AA141)-1,"")</f>
        <v>-1.6210516827539156E-2</v>
      </c>
      <c r="AG141" s="3">
        <v>43646</v>
      </c>
      <c r="AH141">
        <v>9758126.5954199973</v>
      </c>
      <c r="AI141" s="24">
        <f>AH141/MAX($AH$2:AH141)-1</f>
        <v>-3.7861727805558631E-2</v>
      </c>
      <c r="AJ141" s="27" t="str">
        <f t="shared" si="25"/>
        <v/>
      </c>
      <c r="AK141">
        <f t="shared" si="26"/>
        <v>1</v>
      </c>
      <c r="AL141" s="28" t="str">
        <f t="shared" si="31"/>
        <v/>
      </c>
      <c r="AM141" s="28">
        <f t="shared" si="27"/>
        <v>1384</v>
      </c>
      <c r="AN141" s="29" t="str">
        <f t="shared" ca="1" si="28"/>
        <v/>
      </c>
      <c r="AP141" s="7"/>
      <c r="AV141" s="7"/>
      <c r="AW141" s="7"/>
    </row>
    <row r="142" spans="1:49" x14ac:dyDescent="0.45">
      <c r="A142" t="s">
        <v>724</v>
      </c>
      <c r="B142" t="s">
        <v>30</v>
      </c>
      <c r="C142" s="6">
        <v>43627.416666666664</v>
      </c>
      <c r="D142">
        <v>57.4</v>
      </c>
      <c r="E142" s="6">
        <v>43628.385416666664</v>
      </c>
      <c r="F142">
        <v>48.95</v>
      </c>
      <c r="G142" s="7">
        <v>-0.1472</v>
      </c>
      <c r="H142">
        <v>-7870.2</v>
      </c>
      <c r="I142" s="7">
        <v>-0.16569999999999999</v>
      </c>
      <c r="J142">
        <v>827.26649999999995</v>
      </c>
      <c r="K142">
        <v>47485.1</v>
      </c>
      <c r="L142">
        <v>-510850.62</v>
      </c>
      <c r="M142">
        <v>99</v>
      </c>
      <c r="N142">
        <v>-79.5</v>
      </c>
      <c r="O142" s="7">
        <v>-0.55659999999999998</v>
      </c>
      <c r="P142" s="7">
        <v>0.63239999999999996</v>
      </c>
      <c r="Q142" t="s">
        <v>535</v>
      </c>
      <c r="S142" s="2">
        <f t="shared" si="29"/>
        <v>43627</v>
      </c>
      <c r="T142" t="s">
        <v>724</v>
      </c>
      <c r="U142">
        <v>57.4</v>
      </c>
      <c r="V142">
        <v>48.95</v>
      </c>
      <c r="W142">
        <f t="shared" si="34"/>
        <v>9977715.8829200007</v>
      </c>
      <c r="X142">
        <f t="shared" si="24"/>
        <v>24944.289707300002</v>
      </c>
      <c r="Y142">
        <f t="shared" si="32"/>
        <v>425</v>
      </c>
      <c r="Z142">
        <f t="shared" si="33"/>
        <v>-4043.237499999997</v>
      </c>
      <c r="AA142" s="5">
        <f t="shared" si="30"/>
        <v>9973672.64542</v>
      </c>
      <c r="AB142" s="24">
        <f>IFERROR(AA142/MAX($J$3:AA142)-1,"")</f>
        <v>-1.6609174654354852E-2</v>
      </c>
      <c r="AG142" s="3">
        <v>43647</v>
      </c>
      <c r="AH142">
        <v>9758126.5954199973</v>
      </c>
      <c r="AI142" s="24">
        <f>AH142/MAX($AH$2:AH142)-1</f>
        <v>-3.7861727805558631E-2</v>
      </c>
      <c r="AJ142" s="27" t="str">
        <f t="shared" si="25"/>
        <v/>
      </c>
      <c r="AK142">
        <f t="shared" si="26"/>
        <v>1</v>
      </c>
      <c r="AL142" s="28" t="str">
        <f t="shared" si="31"/>
        <v/>
      </c>
      <c r="AM142" s="28">
        <f t="shared" si="27"/>
        <v>1384</v>
      </c>
      <c r="AN142" s="29" t="str">
        <f t="shared" ca="1" si="28"/>
        <v/>
      </c>
      <c r="AP142" s="7"/>
      <c r="AV142" s="7"/>
      <c r="AW142" s="7"/>
    </row>
    <row r="143" spans="1:49" x14ac:dyDescent="0.45">
      <c r="A143" t="s">
        <v>721</v>
      </c>
      <c r="B143" t="s">
        <v>30</v>
      </c>
      <c r="C143" s="6">
        <v>43629.416666666664</v>
      </c>
      <c r="D143">
        <v>19.5</v>
      </c>
      <c r="E143" s="6">
        <v>43629.635416666664</v>
      </c>
      <c r="F143">
        <v>55.3</v>
      </c>
      <c r="G143" s="7">
        <v>1.8359000000000001</v>
      </c>
      <c r="H143">
        <v>85285.56</v>
      </c>
      <c r="I143" s="7">
        <v>1.7975000000000001</v>
      </c>
      <c r="J143">
        <v>2433.1149999999998</v>
      </c>
      <c r="K143">
        <v>47445.75</v>
      </c>
      <c r="L143">
        <v>-425565.07</v>
      </c>
      <c r="M143">
        <v>64</v>
      </c>
      <c r="N143">
        <v>1332.59</v>
      </c>
      <c r="O143" s="7">
        <v>-0.61029999999999995</v>
      </c>
      <c r="P143" s="7">
        <v>2.5282</v>
      </c>
      <c r="Q143" t="s">
        <v>535</v>
      </c>
      <c r="S143" s="2">
        <f t="shared" si="29"/>
        <v>43629</v>
      </c>
      <c r="T143" t="s">
        <v>721</v>
      </c>
      <c r="U143">
        <v>19.5</v>
      </c>
      <c r="V143">
        <v>55.3</v>
      </c>
      <c r="W143">
        <f t="shared" si="34"/>
        <v>9973672.64542</v>
      </c>
      <c r="X143">
        <f t="shared" si="24"/>
        <v>24934.181613550001</v>
      </c>
      <c r="Y143">
        <f t="shared" si="32"/>
        <v>1275</v>
      </c>
      <c r="Z143">
        <f t="shared" si="33"/>
        <v>44691.3</v>
      </c>
      <c r="AA143" s="5" t="str">
        <f t="shared" si="30"/>
        <v/>
      </c>
      <c r="AB143" s="24" t="str">
        <f>IFERROR(AA143/MAX($J$3:AA143)-1,"")</f>
        <v/>
      </c>
      <c r="AG143" s="3">
        <v>43648</v>
      </c>
      <c r="AH143">
        <v>9721741.3454199973</v>
      </c>
      <c r="AI143" s="24">
        <f>AH143/MAX($AH$2:AH143)-1</f>
        <v>-4.1449264944582231E-2</v>
      </c>
      <c r="AJ143" s="27" t="str">
        <f t="shared" si="25"/>
        <v/>
      </c>
      <c r="AK143">
        <f t="shared" si="26"/>
        <v>1</v>
      </c>
      <c r="AL143" s="28" t="str">
        <f t="shared" si="31"/>
        <v/>
      </c>
      <c r="AM143" s="28">
        <f t="shared" si="27"/>
        <v>1384</v>
      </c>
      <c r="AN143" s="29" t="str">
        <f t="shared" ca="1" si="28"/>
        <v/>
      </c>
      <c r="AP143" s="7"/>
      <c r="AV143" s="7"/>
      <c r="AW143" s="7"/>
    </row>
    <row r="144" spans="1:49" x14ac:dyDescent="0.45">
      <c r="A144" t="s">
        <v>729</v>
      </c>
      <c r="B144" t="s">
        <v>30</v>
      </c>
      <c r="C144" s="6">
        <v>43629.496527777781</v>
      </c>
      <c r="D144">
        <v>10.25</v>
      </c>
      <c r="E144" s="6">
        <v>43629.635416666664</v>
      </c>
      <c r="F144">
        <v>0.05</v>
      </c>
      <c r="G144" s="7">
        <v>-0.99509999999999998</v>
      </c>
      <c r="H144">
        <v>-47582.19</v>
      </c>
      <c r="I144" s="7">
        <v>-1.0052000000000001</v>
      </c>
      <c r="J144">
        <v>4618.2849999999999</v>
      </c>
      <c r="K144">
        <v>47337.42</v>
      </c>
      <c r="L144">
        <v>-473147.26</v>
      </c>
      <c r="M144">
        <v>41</v>
      </c>
      <c r="N144">
        <v>-1160.54</v>
      </c>
      <c r="O144" s="7">
        <v>-0.99509999999999998</v>
      </c>
      <c r="P144" s="7">
        <v>0.15609999999999999</v>
      </c>
      <c r="Q144" t="s">
        <v>535</v>
      </c>
      <c r="S144" s="2">
        <f t="shared" si="29"/>
        <v>43629</v>
      </c>
      <c r="T144" t="s">
        <v>729</v>
      </c>
      <c r="U144">
        <v>10.25</v>
      </c>
      <c r="V144">
        <v>0.05</v>
      </c>
      <c r="W144">
        <f t="shared" si="34"/>
        <v>9973672.64542</v>
      </c>
      <c r="X144">
        <f t="shared" si="24"/>
        <v>24934.181613550001</v>
      </c>
      <c r="Y144">
        <f t="shared" si="32"/>
        <v>2425</v>
      </c>
      <c r="Z144">
        <f t="shared" si="33"/>
        <v>-24984.775000000001</v>
      </c>
      <c r="AA144" s="5">
        <f t="shared" si="30"/>
        <v>9993379.1704200003</v>
      </c>
      <c r="AB144" s="24">
        <f>IFERROR(AA144/MAX($J$3:AA144)-1,"")</f>
        <v>-1.4666137563264403E-2</v>
      </c>
      <c r="AG144" s="3">
        <v>43649</v>
      </c>
      <c r="AH144">
        <v>9721741.3454199973</v>
      </c>
      <c r="AI144" s="24">
        <f>AH144/MAX($AH$2:AH144)-1</f>
        <v>-4.1449264944582231E-2</v>
      </c>
      <c r="AJ144" s="27" t="str">
        <f t="shared" si="25"/>
        <v/>
      </c>
      <c r="AK144">
        <f t="shared" si="26"/>
        <v>1</v>
      </c>
      <c r="AL144" s="28" t="str">
        <f t="shared" si="31"/>
        <v/>
      </c>
      <c r="AM144" s="28">
        <f t="shared" si="27"/>
        <v>1384</v>
      </c>
      <c r="AN144" s="29" t="str">
        <f t="shared" ca="1" si="28"/>
        <v/>
      </c>
      <c r="AP144" s="7"/>
      <c r="AV144" s="7"/>
      <c r="AW144" s="7"/>
    </row>
    <row r="145" spans="1:49" x14ac:dyDescent="0.45">
      <c r="A145" t="s">
        <v>729</v>
      </c>
      <c r="B145" t="s">
        <v>30</v>
      </c>
      <c r="C145" s="6">
        <v>43630.631944444445</v>
      </c>
      <c r="D145">
        <v>61.4</v>
      </c>
      <c r="E145" s="6">
        <v>43633.388888888891</v>
      </c>
      <c r="F145">
        <v>70.150000000000006</v>
      </c>
      <c r="G145" s="7">
        <v>0.14249999999999999</v>
      </c>
      <c r="H145">
        <v>6342.09</v>
      </c>
      <c r="I145" s="7">
        <v>0.1211</v>
      </c>
      <c r="J145">
        <v>853.06150000000002</v>
      </c>
      <c r="K145">
        <v>52377.98</v>
      </c>
      <c r="L145">
        <v>481937.49</v>
      </c>
      <c r="M145">
        <v>38</v>
      </c>
      <c r="N145">
        <v>166.9</v>
      </c>
      <c r="O145" s="7">
        <v>-0.21579999999999999</v>
      </c>
      <c r="P145" s="7">
        <v>1.3492999999999999</v>
      </c>
      <c r="Q145" t="s">
        <v>535</v>
      </c>
      <c r="S145" s="2">
        <f t="shared" si="29"/>
        <v>43630</v>
      </c>
      <c r="T145" t="s">
        <v>729</v>
      </c>
      <c r="U145">
        <v>61.4</v>
      </c>
      <c r="V145">
        <v>70.150000000000006</v>
      </c>
      <c r="W145">
        <f t="shared" si="34"/>
        <v>9993379.1704200003</v>
      </c>
      <c r="X145">
        <f t="shared" si="24"/>
        <v>24983.447926050001</v>
      </c>
      <c r="Y145">
        <f t="shared" si="32"/>
        <v>400</v>
      </c>
      <c r="Z145">
        <f t="shared" si="33"/>
        <v>2973.8000000000056</v>
      </c>
      <c r="AA145" s="5" t="str">
        <f t="shared" si="30"/>
        <v/>
      </c>
      <c r="AB145" s="24" t="str">
        <f>IFERROR(AA145/MAX($J$3:AA145)-1,"")</f>
        <v/>
      </c>
      <c r="AG145" s="3">
        <v>43650</v>
      </c>
      <c r="AH145">
        <v>9697403.320419997</v>
      </c>
      <c r="AI145" s="24">
        <f>AH145/MAX($AH$2:AH145)-1</f>
        <v>-4.3848961760681759E-2</v>
      </c>
      <c r="AJ145" s="27" t="str">
        <f t="shared" si="25"/>
        <v/>
      </c>
      <c r="AK145">
        <f t="shared" si="26"/>
        <v>1</v>
      </c>
      <c r="AL145" s="28" t="str">
        <f t="shared" si="31"/>
        <v/>
      </c>
      <c r="AM145" s="28">
        <f t="shared" si="27"/>
        <v>1384</v>
      </c>
      <c r="AN145" s="29" t="str">
        <f t="shared" ca="1" si="28"/>
        <v/>
      </c>
      <c r="AP145" s="7"/>
      <c r="AV145" s="7"/>
      <c r="AW145" s="7"/>
    </row>
    <row r="146" spans="1:49" x14ac:dyDescent="0.45">
      <c r="A146" t="s">
        <v>729</v>
      </c>
      <c r="B146" t="s">
        <v>30</v>
      </c>
      <c r="C146" s="6">
        <v>43630.631944444445</v>
      </c>
      <c r="D146">
        <v>61.4</v>
      </c>
      <c r="E146" s="6">
        <v>43633.385416666664</v>
      </c>
      <c r="F146">
        <v>66.3</v>
      </c>
      <c r="G146" s="7">
        <v>7.9799999999999996E-2</v>
      </c>
      <c r="H146">
        <v>2810.73</v>
      </c>
      <c r="I146" s="7">
        <v>5.8999999999999997E-2</v>
      </c>
      <c r="J146">
        <v>775.80229999999995</v>
      </c>
      <c r="K146">
        <v>47634.26</v>
      </c>
      <c r="L146">
        <v>-470336.53</v>
      </c>
      <c r="M146">
        <v>37</v>
      </c>
      <c r="N146">
        <v>75.97</v>
      </c>
      <c r="O146" s="7">
        <v>-0.21579999999999999</v>
      </c>
      <c r="P146" s="7">
        <v>1.3492999999999999</v>
      </c>
      <c r="Q146" t="s">
        <v>535</v>
      </c>
      <c r="S146" s="2">
        <f t="shared" si="29"/>
        <v>43630</v>
      </c>
      <c r="T146" t="s">
        <v>729</v>
      </c>
      <c r="U146">
        <v>61.4</v>
      </c>
      <c r="V146">
        <v>66.3</v>
      </c>
      <c r="W146">
        <f t="shared" si="34"/>
        <v>9993379.1704200003</v>
      </c>
      <c r="X146">
        <f t="shared" si="24"/>
        <v>24983.447926050001</v>
      </c>
      <c r="Y146">
        <f t="shared" si="32"/>
        <v>400</v>
      </c>
      <c r="Z146">
        <f t="shared" si="33"/>
        <v>1449.2000000000019</v>
      </c>
      <c r="AA146" s="5">
        <f t="shared" si="30"/>
        <v>9997802.1704200003</v>
      </c>
      <c r="AB146" s="24">
        <f>IFERROR(AA146/MAX($J$3:AA146)-1,"")</f>
        <v>-1.4230035660270701E-2</v>
      </c>
      <c r="AG146" s="3">
        <v>43651</v>
      </c>
      <c r="AH146">
        <v>9767608.5204199962</v>
      </c>
      <c r="AI146" s="24">
        <f>AH146/MAX($AH$2:AH146)-1</f>
        <v>-3.6926822642424417E-2</v>
      </c>
      <c r="AJ146" s="27" t="str">
        <f t="shared" si="25"/>
        <v/>
      </c>
      <c r="AK146">
        <f t="shared" si="26"/>
        <v>1</v>
      </c>
      <c r="AL146" s="28" t="str">
        <f t="shared" si="31"/>
        <v/>
      </c>
      <c r="AM146" s="28">
        <f t="shared" si="27"/>
        <v>1384</v>
      </c>
      <c r="AN146" s="29" t="str">
        <f t="shared" ca="1" si="28"/>
        <v/>
      </c>
      <c r="AP146" s="7"/>
      <c r="AV146" s="7"/>
      <c r="AW146" s="7"/>
    </row>
    <row r="147" spans="1:49" x14ac:dyDescent="0.45">
      <c r="A147" t="s">
        <v>710</v>
      </c>
      <c r="B147" t="s">
        <v>30</v>
      </c>
      <c r="C147" s="6">
        <v>43633.631944444445</v>
      </c>
      <c r="D147">
        <v>43</v>
      </c>
      <c r="E147" s="6">
        <v>43634.385416666664</v>
      </c>
      <c r="F147">
        <v>32.450000000000003</v>
      </c>
      <c r="G147" s="7">
        <v>-0.24529999999999999</v>
      </c>
      <c r="H147">
        <v>-12526.52</v>
      </c>
      <c r="I147" s="7">
        <v>-0.26290000000000002</v>
      </c>
      <c r="J147">
        <v>1108.0999999999999</v>
      </c>
      <c r="K147">
        <v>47648.32</v>
      </c>
      <c r="L147">
        <v>-482863.05</v>
      </c>
      <c r="M147">
        <v>37</v>
      </c>
      <c r="N147">
        <v>-338.55</v>
      </c>
      <c r="O147" s="7">
        <v>-0.54879999999999995</v>
      </c>
      <c r="P147" s="7">
        <v>0.26279999999999998</v>
      </c>
      <c r="Q147" t="s">
        <v>535</v>
      </c>
      <c r="S147" s="2">
        <f t="shared" si="29"/>
        <v>43633</v>
      </c>
      <c r="T147" t="s">
        <v>710</v>
      </c>
      <c r="U147">
        <v>43</v>
      </c>
      <c r="V147">
        <v>32.450000000000003</v>
      </c>
      <c r="W147">
        <f t="shared" si="34"/>
        <v>9997802.1704200003</v>
      </c>
      <c r="X147">
        <f t="shared" si="24"/>
        <v>24994.50542605</v>
      </c>
      <c r="Y147">
        <f t="shared" si="32"/>
        <v>575</v>
      </c>
      <c r="Z147">
        <f t="shared" si="33"/>
        <v>-6500.0874999999987</v>
      </c>
      <c r="AA147" s="5">
        <f t="shared" si="30"/>
        <v>9991302.08292</v>
      </c>
      <c r="AB147" s="24">
        <f>IFERROR(AA147/MAX($J$3:AA147)-1,"")</f>
        <v>-1.4870935621468018E-2</v>
      </c>
      <c r="AG147" s="3">
        <v>43652</v>
      </c>
      <c r="AH147">
        <v>9767608.5204199962</v>
      </c>
      <c r="AI147" s="24">
        <f>AH147/MAX($AH$2:AH147)-1</f>
        <v>-3.6926822642424417E-2</v>
      </c>
      <c r="AJ147" s="27" t="str">
        <f t="shared" si="25"/>
        <v/>
      </c>
      <c r="AK147">
        <f t="shared" si="26"/>
        <v>1</v>
      </c>
      <c r="AL147" s="28" t="str">
        <f t="shared" si="31"/>
        <v/>
      </c>
      <c r="AM147" s="28">
        <f t="shared" si="27"/>
        <v>1384</v>
      </c>
      <c r="AN147" s="29" t="str">
        <f t="shared" ca="1" si="28"/>
        <v/>
      </c>
      <c r="AP147" s="7"/>
      <c r="AV147" s="7"/>
      <c r="AW147" s="7"/>
    </row>
    <row r="148" spans="1:49" x14ac:dyDescent="0.45">
      <c r="A148" t="s">
        <v>709</v>
      </c>
      <c r="B148" t="s">
        <v>30</v>
      </c>
      <c r="C148" s="6">
        <v>43634.451388888891</v>
      </c>
      <c r="D148">
        <v>57.1</v>
      </c>
      <c r="E148" s="6">
        <v>43635.385416666664</v>
      </c>
      <c r="F148">
        <v>16.95</v>
      </c>
      <c r="G148" s="7">
        <v>-0.70320000000000005</v>
      </c>
      <c r="H148">
        <v>-34077.1</v>
      </c>
      <c r="I148" s="7">
        <v>-0.71609999999999996</v>
      </c>
      <c r="J148">
        <v>833.37450000000001</v>
      </c>
      <c r="K148">
        <v>47585.68</v>
      </c>
      <c r="L148">
        <v>-516940.15</v>
      </c>
      <c r="M148">
        <v>89</v>
      </c>
      <c r="N148">
        <v>-382.89</v>
      </c>
      <c r="O148" s="7">
        <v>-0.70320000000000005</v>
      </c>
      <c r="P148" s="7">
        <v>0.73560000000000003</v>
      </c>
      <c r="Q148" t="s">
        <v>535</v>
      </c>
      <c r="S148" s="2">
        <f t="shared" si="29"/>
        <v>43634</v>
      </c>
      <c r="T148" t="s">
        <v>709</v>
      </c>
      <c r="U148">
        <v>57.1</v>
      </c>
      <c r="V148">
        <v>16.95</v>
      </c>
      <c r="W148">
        <f t="shared" si="34"/>
        <v>9991302.08292</v>
      </c>
      <c r="X148">
        <f t="shared" si="24"/>
        <v>24978.255207300001</v>
      </c>
      <c r="Y148">
        <f t="shared" si="32"/>
        <v>425</v>
      </c>
      <c r="Z148">
        <f t="shared" si="33"/>
        <v>-17378.462500000001</v>
      </c>
      <c r="AA148" s="5" t="str">
        <f t="shared" si="30"/>
        <v/>
      </c>
      <c r="AB148" s="24" t="str">
        <f>IFERROR(AA148/MAX($J$3:AA148)-1,"")</f>
        <v/>
      </c>
      <c r="AG148" s="3">
        <v>43653</v>
      </c>
      <c r="AH148">
        <v>9767608.5204199962</v>
      </c>
      <c r="AI148" s="24">
        <f>AH148/MAX($AH$2:AH148)-1</f>
        <v>-3.6926822642424417E-2</v>
      </c>
      <c r="AJ148" s="27" t="str">
        <f t="shared" si="25"/>
        <v/>
      </c>
      <c r="AK148">
        <f t="shared" si="26"/>
        <v>1</v>
      </c>
      <c r="AL148" s="28" t="str">
        <f t="shared" si="31"/>
        <v/>
      </c>
      <c r="AM148" s="28">
        <f t="shared" si="27"/>
        <v>1384</v>
      </c>
      <c r="AN148" s="29" t="str">
        <f t="shared" ca="1" si="28"/>
        <v/>
      </c>
      <c r="AP148" s="7"/>
      <c r="AV148" s="7"/>
      <c r="AW148" s="7"/>
    </row>
    <row r="149" spans="1:49" x14ac:dyDescent="0.45">
      <c r="A149" t="s">
        <v>709</v>
      </c>
      <c r="B149" t="s">
        <v>30</v>
      </c>
      <c r="C149" s="6">
        <v>43634.559027777781</v>
      </c>
      <c r="D149">
        <v>60.15</v>
      </c>
      <c r="E149" s="6">
        <v>43635.388888888891</v>
      </c>
      <c r="F149">
        <v>14.8</v>
      </c>
      <c r="G149" s="7">
        <v>-0.75390000000000001</v>
      </c>
      <c r="H149">
        <v>-40167.25</v>
      </c>
      <c r="I149" s="7">
        <v>-0.76639999999999997</v>
      </c>
      <c r="J149">
        <v>871.31650000000002</v>
      </c>
      <c r="K149">
        <v>52409.69</v>
      </c>
      <c r="L149">
        <v>441770.23999999999</v>
      </c>
      <c r="M149">
        <v>59</v>
      </c>
      <c r="N149">
        <v>-680.8</v>
      </c>
      <c r="O149" s="7">
        <v>-0.75390000000000001</v>
      </c>
      <c r="P149" s="7">
        <v>0.64749999999999996</v>
      </c>
      <c r="Q149" t="s">
        <v>535</v>
      </c>
      <c r="S149" s="2">
        <f t="shared" si="29"/>
        <v>43634</v>
      </c>
      <c r="T149" t="s">
        <v>709</v>
      </c>
      <c r="U149">
        <v>60.15</v>
      </c>
      <c r="V149">
        <v>14.8</v>
      </c>
      <c r="W149">
        <f t="shared" si="34"/>
        <v>9991302.08292</v>
      </c>
      <c r="X149">
        <f t="shared" si="24"/>
        <v>24978.255207300001</v>
      </c>
      <c r="Y149">
        <f t="shared" si="32"/>
        <v>425</v>
      </c>
      <c r="Z149">
        <f t="shared" si="33"/>
        <v>-19592.287499999999</v>
      </c>
      <c r="AA149" s="5" t="str">
        <f t="shared" si="30"/>
        <v/>
      </c>
      <c r="AB149" s="24" t="str">
        <f>IFERROR(AA149/MAX($J$3:AA149)-1,"")</f>
        <v/>
      </c>
      <c r="AG149" s="3">
        <v>43654</v>
      </c>
      <c r="AH149">
        <v>9918576.070419997</v>
      </c>
      <c r="AI149" s="24">
        <f>AH149/MAX($AH$2:AH149)-1</f>
        <v>-2.2041623491328877E-2</v>
      </c>
      <c r="AJ149" s="27" t="str">
        <f t="shared" si="25"/>
        <v/>
      </c>
      <c r="AK149">
        <f t="shared" si="26"/>
        <v>1</v>
      </c>
      <c r="AL149" s="28" t="str">
        <f t="shared" si="31"/>
        <v/>
      </c>
      <c r="AM149" s="28">
        <f t="shared" si="27"/>
        <v>1384</v>
      </c>
      <c r="AN149" s="29" t="str">
        <f t="shared" ca="1" si="28"/>
        <v/>
      </c>
      <c r="AP149" s="7"/>
      <c r="AV149" s="7"/>
      <c r="AW149" s="7"/>
    </row>
    <row r="150" spans="1:49" x14ac:dyDescent="0.45">
      <c r="A150" t="s">
        <v>710</v>
      </c>
      <c r="B150" t="s">
        <v>30</v>
      </c>
      <c r="C150" s="6">
        <v>43634.614583333336</v>
      </c>
      <c r="D150">
        <v>40.299999999999997</v>
      </c>
      <c r="E150" s="6">
        <v>43635.388888888891</v>
      </c>
      <c r="F150">
        <v>7.25</v>
      </c>
      <c r="G150" s="7">
        <v>-0.82010000000000005</v>
      </c>
      <c r="H150">
        <v>-43580.82</v>
      </c>
      <c r="I150" s="7">
        <v>-0.83189999999999997</v>
      </c>
      <c r="J150">
        <v>1299.93</v>
      </c>
      <c r="K150">
        <v>52387.199999999997</v>
      </c>
      <c r="L150">
        <v>398189.42</v>
      </c>
      <c r="M150">
        <v>43</v>
      </c>
      <c r="N150">
        <v>-1013.51</v>
      </c>
      <c r="O150" s="7">
        <v>-0.82010000000000005</v>
      </c>
      <c r="P150" s="7">
        <v>0.50619999999999998</v>
      </c>
      <c r="Q150" t="s">
        <v>535</v>
      </c>
      <c r="S150" s="2">
        <f t="shared" si="29"/>
        <v>43634</v>
      </c>
      <c r="T150" t="s">
        <v>710</v>
      </c>
      <c r="U150">
        <v>40.299999999999997</v>
      </c>
      <c r="V150">
        <v>7.25</v>
      </c>
      <c r="W150">
        <f t="shared" si="34"/>
        <v>9991302.08292</v>
      </c>
      <c r="X150">
        <f t="shared" si="24"/>
        <v>24978.255207300001</v>
      </c>
      <c r="Y150">
        <f t="shared" si="32"/>
        <v>625</v>
      </c>
      <c r="Z150">
        <f t="shared" si="33"/>
        <v>-20953.437499999996</v>
      </c>
      <c r="AA150" s="5" t="str">
        <f t="shared" si="30"/>
        <v/>
      </c>
      <c r="AB150" s="24" t="str">
        <f>IFERROR(AA150/MAX($J$3:AA150)-1,"")</f>
        <v/>
      </c>
      <c r="AG150" s="3">
        <v>43655</v>
      </c>
      <c r="AH150">
        <v>9918576.070419997</v>
      </c>
      <c r="AI150" s="24">
        <f>AH150/MAX($AH$2:AH150)-1</f>
        <v>-2.2041623491328877E-2</v>
      </c>
      <c r="AJ150" s="27" t="str">
        <f t="shared" si="25"/>
        <v/>
      </c>
      <c r="AK150">
        <f t="shared" si="26"/>
        <v>1</v>
      </c>
      <c r="AL150" s="28" t="str">
        <f t="shared" si="31"/>
        <v/>
      </c>
      <c r="AM150" s="28">
        <f t="shared" si="27"/>
        <v>1384</v>
      </c>
      <c r="AN150" s="29" t="str">
        <f t="shared" ca="1" si="28"/>
        <v/>
      </c>
      <c r="AP150" s="7"/>
      <c r="AV150" s="7"/>
      <c r="AW150" s="7"/>
    </row>
    <row r="151" spans="1:49" x14ac:dyDescent="0.45">
      <c r="A151" t="s">
        <v>710</v>
      </c>
      <c r="B151" t="s">
        <v>30</v>
      </c>
      <c r="C151" s="6">
        <v>43634.614583333336</v>
      </c>
      <c r="D151">
        <v>40.299999999999997</v>
      </c>
      <c r="E151" s="6">
        <v>43635.385416666664</v>
      </c>
      <c r="F151">
        <v>8.5</v>
      </c>
      <c r="G151" s="7">
        <v>-0.78910000000000002</v>
      </c>
      <c r="H151">
        <v>-38118.269999999997</v>
      </c>
      <c r="I151" s="7">
        <v>-0.80120000000000002</v>
      </c>
      <c r="J151">
        <v>1180.5709999999999</v>
      </c>
      <c r="K151">
        <v>47577.01</v>
      </c>
      <c r="L151">
        <v>-555058.42000000004</v>
      </c>
      <c r="M151">
        <v>42</v>
      </c>
      <c r="N151">
        <v>-907.58</v>
      </c>
      <c r="O151" s="7">
        <v>-0.78910000000000002</v>
      </c>
      <c r="P151" s="7">
        <v>0.50619999999999998</v>
      </c>
      <c r="Q151" t="s">
        <v>535</v>
      </c>
      <c r="S151" s="2">
        <f t="shared" si="29"/>
        <v>43634</v>
      </c>
      <c r="T151" t="s">
        <v>710</v>
      </c>
      <c r="U151">
        <v>40.299999999999997</v>
      </c>
      <c r="V151">
        <v>8.5</v>
      </c>
      <c r="W151">
        <f t="shared" si="34"/>
        <v>9991302.08292</v>
      </c>
      <c r="X151">
        <f t="shared" si="24"/>
        <v>24978.255207300001</v>
      </c>
      <c r="Y151">
        <f t="shared" si="32"/>
        <v>625</v>
      </c>
      <c r="Z151">
        <f t="shared" si="33"/>
        <v>-20179.999999999996</v>
      </c>
      <c r="AA151" s="5">
        <f t="shared" si="30"/>
        <v>9913197.89542</v>
      </c>
      <c r="AB151" s="24">
        <f>IFERROR(AA151/MAX($J$3:AA151)-1,"")</f>
        <v>-2.2571904375826235E-2</v>
      </c>
      <c r="AG151" s="3">
        <v>43656</v>
      </c>
      <c r="AH151">
        <v>9864907.0204199962</v>
      </c>
      <c r="AI151" s="24">
        <f>AH151/MAX($AH$2:AH151)-1</f>
        <v>-2.7333320266563765E-2</v>
      </c>
      <c r="AJ151" s="27" t="str">
        <f t="shared" si="25"/>
        <v/>
      </c>
      <c r="AK151">
        <f t="shared" si="26"/>
        <v>1</v>
      </c>
      <c r="AL151" s="28" t="str">
        <f t="shared" si="31"/>
        <v/>
      </c>
      <c r="AM151" s="28">
        <f t="shared" si="27"/>
        <v>1384</v>
      </c>
      <c r="AN151" s="29" t="str">
        <f t="shared" ca="1" si="28"/>
        <v/>
      </c>
      <c r="AP151" s="7"/>
      <c r="AV151" s="7"/>
      <c r="AW151" s="7"/>
    </row>
    <row r="152" spans="1:49" x14ac:dyDescent="0.45">
      <c r="A152" t="s">
        <v>714</v>
      </c>
      <c r="B152" t="s">
        <v>30</v>
      </c>
      <c r="C152" s="6">
        <v>43635.416666666664</v>
      </c>
      <c r="D152">
        <v>32.6</v>
      </c>
      <c r="E152" s="6">
        <v>43636.385416666664</v>
      </c>
      <c r="F152">
        <v>1.6</v>
      </c>
      <c r="G152" s="7">
        <v>-0.95089999999999997</v>
      </c>
      <c r="H152">
        <v>-45402.36</v>
      </c>
      <c r="I152" s="7">
        <v>-0.96140000000000003</v>
      </c>
      <c r="J152">
        <v>1448.6110000000001</v>
      </c>
      <c r="K152">
        <v>47224.71</v>
      </c>
      <c r="L152">
        <v>-600460.78</v>
      </c>
      <c r="M152">
        <v>99</v>
      </c>
      <c r="N152">
        <v>-458.61</v>
      </c>
      <c r="O152" s="7">
        <v>-0.95860000000000001</v>
      </c>
      <c r="P152" s="7">
        <v>6.4399999999999999E-2</v>
      </c>
      <c r="Q152" t="s">
        <v>535</v>
      </c>
      <c r="S152" s="2">
        <f t="shared" si="29"/>
        <v>43635</v>
      </c>
      <c r="T152" t="s">
        <v>714</v>
      </c>
      <c r="U152">
        <v>32.6</v>
      </c>
      <c r="V152">
        <v>1.6</v>
      </c>
      <c r="W152">
        <f t="shared" si="34"/>
        <v>9913197.89542</v>
      </c>
      <c r="X152">
        <f t="shared" si="24"/>
        <v>24782.994738550002</v>
      </c>
      <c r="Y152">
        <f t="shared" si="32"/>
        <v>750</v>
      </c>
      <c r="Z152">
        <f t="shared" si="33"/>
        <v>-23506.5</v>
      </c>
      <c r="AA152" s="5" t="str">
        <f t="shared" si="30"/>
        <v/>
      </c>
      <c r="AB152" s="24" t="str">
        <f>IFERROR(AA152/MAX($J$3:AA152)-1,"")</f>
        <v/>
      </c>
      <c r="AG152" s="3">
        <v>43657</v>
      </c>
      <c r="AH152">
        <v>9864907.0204199962</v>
      </c>
      <c r="AI152" s="24">
        <f>AH152/MAX($AH$2:AH152)-1</f>
        <v>-2.7333320266563765E-2</v>
      </c>
      <c r="AJ152" s="27" t="str">
        <f t="shared" si="25"/>
        <v/>
      </c>
      <c r="AK152">
        <f t="shared" si="26"/>
        <v>1</v>
      </c>
      <c r="AL152" s="28" t="str">
        <f t="shared" si="31"/>
        <v/>
      </c>
      <c r="AM152" s="28">
        <f t="shared" si="27"/>
        <v>1384</v>
      </c>
      <c r="AN152" s="29" t="str">
        <f t="shared" ca="1" si="28"/>
        <v/>
      </c>
      <c r="AP152" s="7"/>
      <c r="AV152" s="7"/>
      <c r="AW152" s="7"/>
    </row>
    <row r="153" spans="1:49" x14ac:dyDescent="0.45">
      <c r="A153" t="s">
        <v>715</v>
      </c>
      <c r="B153" t="s">
        <v>30</v>
      </c>
      <c r="C153" s="6">
        <v>43635.461805555555</v>
      </c>
      <c r="D153">
        <v>50.9</v>
      </c>
      <c r="E153" s="6">
        <v>43636.385416666664</v>
      </c>
      <c r="F153">
        <v>5.5</v>
      </c>
      <c r="G153" s="7">
        <v>-0.89190000000000003</v>
      </c>
      <c r="H153">
        <v>-42637.61</v>
      </c>
      <c r="I153" s="7">
        <v>-0.90300000000000002</v>
      </c>
      <c r="J153">
        <v>927.63059999999996</v>
      </c>
      <c r="K153">
        <v>47216.4</v>
      </c>
      <c r="L153">
        <v>-643098.39</v>
      </c>
      <c r="M153">
        <v>86</v>
      </c>
      <c r="N153">
        <v>-495.79</v>
      </c>
      <c r="O153" s="7">
        <v>-0.89190000000000003</v>
      </c>
      <c r="P153" s="7">
        <v>0.49309999999999998</v>
      </c>
      <c r="Q153" t="s">
        <v>535</v>
      </c>
      <c r="S153" s="2">
        <f t="shared" si="29"/>
        <v>43635</v>
      </c>
      <c r="T153" t="s">
        <v>715</v>
      </c>
      <c r="U153">
        <v>50.9</v>
      </c>
      <c r="V153">
        <v>5.5</v>
      </c>
      <c r="W153">
        <f t="shared" si="34"/>
        <v>9913197.89542</v>
      </c>
      <c r="X153">
        <f t="shared" si="24"/>
        <v>24782.994738550002</v>
      </c>
      <c r="Y153">
        <f t="shared" si="32"/>
        <v>475</v>
      </c>
      <c r="Z153">
        <f t="shared" si="33"/>
        <v>-21832.899999999998</v>
      </c>
      <c r="AA153" s="5" t="str">
        <f t="shared" si="30"/>
        <v/>
      </c>
      <c r="AB153" s="24" t="str">
        <f>IFERROR(AA153/MAX($J$3:AA153)-1,"")</f>
        <v/>
      </c>
      <c r="AG153" s="3">
        <v>43658</v>
      </c>
      <c r="AH153">
        <v>9852217.1579199955</v>
      </c>
      <c r="AI153" s="24">
        <f>AH153/MAX($AH$2:AH153)-1</f>
        <v>-2.858452379018539E-2</v>
      </c>
      <c r="AJ153" s="27" t="str">
        <f t="shared" si="25"/>
        <v/>
      </c>
      <c r="AK153">
        <f t="shared" si="26"/>
        <v>1</v>
      </c>
      <c r="AL153" s="28" t="str">
        <f t="shared" si="31"/>
        <v/>
      </c>
      <c r="AM153" s="28">
        <f t="shared" si="27"/>
        <v>1384</v>
      </c>
      <c r="AN153" s="29" t="str">
        <f t="shared" ca="1" si="28"/>
        <v/>
      </c>
      <c r="AP153" s="7"/>
      <c r="AV153" s="7"/>
      <c r="AW153" s="7"/>
    </row>
    <row r="154" spans="1:49" x14ac:dyDescent="0.45">
      <c r="A154" t="s">
        <v>709</v>
      </c>
      <c r="B154" t="s">
        <v>30</v>
      </c>
      <c r="C154" s="6">
        <v>43635.583333333336</v>
      </c>
      <c r="D154">
        <v>54.6</v>
      </c>
      <c r="E154" s="6">
        <v>43636.388888888891</v>
      </c>
      <c r="F154">
        <v>55</v>
      </c>
      <c r="G154" s="7">
        <v>7.3000000000000001E-3</v>
      </c>
      <c r="H154">
        <v>-662.74</v>
      </c>
      <c r="I154" s="7">
        <v>-1.2699999999999999E-2</v>
      </c>
      <c r="J154">
        <v>952.21510000000001</v>
      </c>
      <c r="K154">
        <v>51990.95</v>
      </c>
      <c r="L154">
        <v>397526.68</v>
      </c>
      <c r="M154">
        <v>52</v>
      </c>
      <c r="N154">
        <v>-12.75</v>
      </c>
      <c r="O154" s="7">
        <v>-0.99909999999999999</v>
      </c>
      <c r="P154" s="7">
        <v>0.81499999999999995</v>
      </c>
      <c r="Q154" t="s">
        <v>535</v>
      </c>
      <c r="S154" s="2">
        <f t="shared" si="29"/>
        <v>43635</v>
      </c>
      <c r="T154" t="s">
        <v>709</v>
      </c>
      <c r="U154">
        <v>54.6</v>
      </c>
      <c r="V154">
        <v>55</v>
      </c>
      <c r="W154">
        <f t="shared" si="34"/>
        <v>9913197.89542</v>
      </c>
      <c r="X154">
        <f t="shared" si="24"/>
        <v>24782.994738550002</v>
      </c>
      <c r="Y154">
        <f t="shared" si="32"/>
        <v>450</v>
      </c>
      <c r="Z154">
        <f t="shared" si="33"/>
        <v>-313.19999999999908</v>
      </c>
      <c r="AA154" s="5" t="str">
        <f t="shared" si="30"/>
        <v/>
      </c>
      <c r="AB154" s="24" t="str">
        <f>IFERROR(AA154/MAX($J$3:AA154)-1,"")</f>
        <v/>
      </c>
      <c r="AG154" s="3">
        <v>43659</v>
      </c>
      <c r="AH154">
        <v>9852217.1579199955</v>
      </c>
      <c r="AI154" s="24">
        <f>AH154/MAX($AH$2:AH154)-1</f>
        <v>-2.858452379018539E-2</v>
      </c>
      <c r="AJ154" s="27" t="str">
        <f t="shared" si="25"/>
        <v/>
      </c>
      <c r="AK154">
        <f t="shared" si="26"/>
        <v>1</v>
      </c>
      <c r="AL154" s="28" t="str">
        <f t="shared" si="31"/>
        <v/>
      </c>
      <c r="AM154" s="28">
        <f t="shared" si="27"/>
        <v>1384</v>
      </c>
      <c r="AN154" s="29" t="str">
        <f t="shared" ca="1" si="28"/>
        <v/>
      </c>
      <c r="AP154" s="7"/>
      <c r="AV154" s="7"/>
      <c r="AW154" s="7"/>
    </row>
    <row r="155" spans="1:49" x14ac:dyDescent="0.45">
      <c r="A155" t="s">
        <v>710</v>
      </c>
      <c r="B155" t="s">
        <v>30</v>
      </c>
      <c r="C155" s="6">
        <v>43635.586805555555</v>
      </c>
      <c r="D155">
        <v>37.200000000000003</v>
      </c>
      <c r="E155" s="6">
        <v>43636.388888888891</v>
      </c>
      <c r="F155">
        <v>27.4</v>
      </c>
      <c r="G155" s="7">
        <v>-0.26340000000000002</v>
      </c>
      <c r="H155">
        <v>-14597.93</v>
      </c>
      <c r="I155" s="7">
        <v>-0.28079999999999999</v>
      </c>
      <c r="J155">
        <v>1397.4659999999999</v>
      </c>
      <c r="K155">
        <v>51985.75</v>
      </c>
      <c r="L155">
        <v>382928.75</v>
      </c>
      <c r="M155">
        <v>51</v>
      </c>
      <c r="N155">
        <v>-286.23</v>
      </c>
      <c r="O155" s="7">
        <v>-0.99870000000000003</v>
      </c>
      <c r="P155" s="7">
        <v>0.63170000000000004</v>
      </c>
      <c r="Q155" t="s">
        <v>535</v>
      </c>
      <c r="S155" s="2">
        <f t="shared" si="29"/>
        <v>43635</v>
      </c>
      <c r="T155" t="s">
        <v>710</v>
      </c>
      <c r="U155">
        <v>37.200000000000003</v>
      </c>
      <c r="V155">
        <v>27.4</v>
      </c>
      <c r="W155">
        <f t="shared" si="34"/>
        <v>9913197.89542</v>
      </c>
      <c r="X155">
        <f t="shared" si="24"/>
        <v>24782.994738550002</v>
      </c>
      <c r="Y155">
        <f t="shared" si="32"/>
        <v>675</v>
      </c>
      <c r="Z155">
        <f t="shared" si="33"/>
        <v>-7051.0500000000038</v>
      </c>
      <c r="AA155" s="5">
        <f t="shared" si="30"/>
        <v>9860494.2454199996</v>
      </c>
      <c r="AB155" s="24">
        <f>IFERROR(AA155/MAX($J$3:AA155)-1,"")</f>
        <v>-2.7768413998189634E-2</v>
      </c>
      <c r="AG155" s="3">
        <v>43660</v>
      </c>
      <c r="AH155">
        <v>9852217.1579199955</v>
      </c>
      <c r="AI155" s="24">
        <f>AH155/MAX($AH$2:AH155)-1</f>
        <v>-2.858452379018539E-2</v>
      </c>
      <c r="AJ155" s="27" t="str">
        <f t="shared" si="25"/>
        <v/>
      </c>
      <c r="AK155">
        <f t="shared" si="26"/>
        <v>1</v>
      </c>
      <c r="AL155" s="28" t="str">
        <f t="shared" si="31"/>
        <v/>
      </c>
      <c r="AM155" s="28">
        <f t="shared" si="27"/>
        <v>1384</v>
      </c>
      <c r="AN155" s="29" t="str">
        <f t="shared" ca="1" si="28"/>
        <v/>
      </c>
      <c r="AP155" s="7"/>
      <c r="AV155" s="7"/>
      <c r="AW155" s="7"/>
    </row>
    <row r="156" spans="1:49" x14ac:dyDescent="0.45">
      <c r="A156" t="s">
        <v>709</v>
      </c>
      <c r="B156" t="s">
        <v>30</v>
      </c>
      <c r="C156" s="6">
        <v>43636.416666666664</v>
      </c>
      <c r="D156">
        <v>19.5</v>
      </c>
      <c r="E156" s="6">
        <v>43636.635416666664</v>
      </c>
      <c r="F156">
        <v>0.05</v>
      </c>
      <c r="G156" s="7">
        <v>-0.99739999999999995</v>
      </c>
      <c r="H156">
        <v>-47133.59</v>
      </c>
      <c r="I156" s="7">
        <v>-1.0075000000000001</v>
      </c>
      <c r="J156">
        <v>2399.2060000000001</v>
      </c>
      <c r="K156">
        <v>46784.51</v>
      </c>
      <c r="L156">
        <v>-690231.99</v>
      </c>
      <c r="M156">
        <v>64</v>
      </c>
      <c r="N156">
        <v>-736.46</v>
      </c>
      <c r="O156" s="7">
        <v>-0.99739999999999995</v>
      </c>
      <c r="P156" s="7">
        <v>6.4100000000000004E-2</v>
      </c>
      <c r="Q156" t="s">
        <v>535</v>
      </c>
      <c r="S156" s="2">
        <f t="shared" si="29"/>
        <v>43636</v>
      </c>
      <c r="T156" t="s">
        <v>709</v>
      </c>
      <c r="U156">
        <v>19.5</v>
      </c>
      <c r="V156">
        <v>0.05</v>
      </c>
      <c r="W156">
        <f t="shared" si="34"/>
        <v>9860494.2454199996</v>
      </c>
      <c r="X156">
        <f t="shared" si="24"/>
        <v>24651.235613550001</v>
      </c>
      <c r="Y156">
        <f t="shared" si="32"/>
        <v>1275</v>
      </c>
      <c r="Z156">
        <f t="shared" si="33"/>
        <v>-25048.012500000001</v>
      </c>
      <c r="AA156" s="5" t="str">
        <f t="shared" si="30"/>
        <v/>
      </c>
      <c r="AB156" s="24" t="str">
        <f>IFERROR(AA156/MAX($J$3:AA156)-1,"")</f>
        <v/>
      </c>
      <c r="AG156" s="3">
        <v>43661</v>
      </c>
      <c r="AH156">
        <v>9830836.1204199959</v>
      </c>
      <c r="AI156" s="24">
        <f>AH156/MAX($AH$2:AH156)-1</f>
        <v>-3.0692665581216194E-2</v>
      </c>
      <c r="AJ156" s="27" t="str">
        <f t="shared" si="25"/>
        <v/>
      </c>
      <c r="AK156">
        <f t="shared" si="26"/>
        <v>1</v>
      </c>
      <c r="AL156" s="28" t="str">
        <f t="shared" si="31"/>
        <v/>
      </c>
      <c r="AM156" s="28">
        <f t="shared" si="27"/>
        <v>1384</v>
      </c>
      <c r="AN156" s="29" t="str">
        <f t="shared" ca="1" si="28"/>
        <v/>
      </c>
      <c r="AP156" s="7"/>
      <c r="AV156" s="7"/>
      <c r="AW156" s="7"/>
    </row>
    <row r="157" spans="1:49" x14ac:dyDescent="0.45">
      <c r="A157" t="s">
        <v>716</v>
      </c>
      <c r="B157" t="s">
        <v>30</v>
      </c>
      <c r="C157" s="6">
        <v>43636.451388888891</v>
      </c>
      <c r="D157">
        <v>29.3</v>
      </c>
      <c r="E157" s="6">
        <v>43636.635416666664</v>
      </c>
      <c r="F157">
        <v>0.05</v>
      </c>
      <c r="G157" s="7">
        <v>-0.99829999999999997</v>
      </c>
      <c r="H157">
        <v>-47151.83</v>
      </c>
      <c r="I157" s="7">
        <v>-1.0083</v>
      </c>
      <c r="J157">
        <v>1596.0139999999999</v>
      </c>
      <c r="K157">
        <v>46763.199999999997</v>
      </c>
      <c r="L157">
        <v>-737383.82</v>
      </c>
      <c r="M157">
        <v>54</v>
      </c>
      <c r="N157">
        <v>-873.18</v>
      </c>
      <c r="O157" s="7">
        <v>-0.99829999999999997</v>
      </c>
      <c r="P157" s="7">
        <v>0.4078</v>
      </c>
      <c r="Q157" t="s">
        <v>535</v>
      </c>
      <c r="S157" s="2">
        <f t="shared" si="29"/>
        <v>43636</v>
      </c>
      <c r="T157" t="s">
        <v>716</v>
      </c>
      <c r="U157">
        <v>29.3</v>
      </c>
      <c r="V157">
        <v>0.05</v>
      </c>
      <c r="W157">
        <f t="shared" si="34"/>
        <v>9860494.2454199996</v>
      </c>
      <c r="X157">
        <f t="shared" si="24"/>
        <v>24651.235613550001</v>
      </c>
      <c r="Y157">
        <f t="shared" si="32"/>
        <v>850</v>
      </c>
      <c r="Z157">
        <f t="shared" si="33"/>
        <v>-25111.975000000002</v>
      </c>
      <c r="AA157" s="5" t="str">
        <f t="shared" si="30"/>
        <v/>
      </c>
      <c r="AB157" s="24" t="str">
        <f>IFERROR(AA157/MAX($J$3:AA157)-1,"")</f>
        <v/>
      </c>
      <c r="AG157" s="3">
        <v>43662</v>
      </c>
      <c r="AH157">
        <v>9842820.2954199966</v>
      </c>
      <c r="AI157" s="24">
        <f>AH157/MAX($AH$2:AH157)-1</f>
        <v>-2.951104190423004E-2</v>
      </c>
      <c r="AJ157" s="27" t="str">
        <f t="shared" si="25"/>
        <v/>
      </c>
      <c r="AK157">
        <f t="shared" si="26"/>
        <v>1</v>
      </c>
      <c r="AL157" s="28" t="str">
        <f t="shared" si="31"/>
        <v/>
      </c>
      <c r="AM157" s="28">
        <f t="shared" si="27"/>
        <v>1384</v>
      </c>
      <c r="AN157" s="29" t="str">
        <f t="shared" ca="1" si="28"/>
        <v/>
      </c>
      <c r="AP157" s="7"/>
      <c r="AV157" s="7"/>
      <c r="AW157" s="7"/>
    </row>
    <row r="158" spans="1:49" x14ac:dyDescent="0.45">
      <c r="A158" t="s">
        <v>918</v>
      </c>
      <c r="B158" t="s">
        <v>30</v>
      </c>
      <c r="C158" s="6">
        <v>43636.524305555555</v>
      </c>
      <c r="D158">
        <v>93.1</v>
      </c>
      <c r="E158" s="6">
        <v>43637.388888888891</v>
      </c>
      <c r="F158">
        <v>119.45</v>
      </c>
      <c r="G158" s="7">
        <v>0.28299999999999997</v>
      </c>
      <c r="H158">
        <v>13508.12</v>
      </c>
      <c r="I158" s="7">
        <v>0.26019999999999999</v>
      </c>
      <c r="J158">
        <v>557.62239999999997</v>
      </c>
      <c r="K158">
        <v>51914.64</v>
      </c>
      <c r="L158">
        <v>396436.87</v>
      </c>
      <c r="M158">
        <v>69</v>
      </c>
      <c r="N158">
        <v>195.77</v>
      </c>
      <c r="O158" s="7">
        <v>-0.13270000000000001</v>
      </c>
      <c r="P158" s="7">
        <v>0.57410000000000005</v>
      </c>
      <c r="Q158" t="s">
        <v>535</v>
      </c>
      <c r="S158" s="2">
        <f t="shared" si="29"/>
        <v>43636</v>
      </c>
      <c r="T158" t="s">
        <v>918</v>
      </c>
      <c r="U158">
        <v>93.1</v>
      </c>
      <c r="V158">
        <v>119.45</v>
      </c>
      <c r="W158">
        <f t="shared" si="34"/>
        <v>9860494.2454199996</v>
      </c>
      <c r="X158">
        <f t="shared" si="24"/>
        <v>24651.235613550001</v>
      </c>
      <c r="Y158">
        <f t="shared" si="32"/>
        <v>275</v>
      </c>
      <c r="Z158">
        <f t="shared" si="33"/>
        <v>6661.737500000002</v>
      </c>
      <c r="AA158" s="5" t="str">
        <f t="shared" si="30"/>
        <v/>
      </c>
      <c r="AB158" s="24" t="str">
        <f>IFERROR(AA158/MAX($J$3:AA158)-1,"")</f>
        <v/>
      </c>
      <c r="AG158" s="3">
        <v>43663</v>
      </c>
      <c r="AH158">
        <v>9842820.2954199966</v>
      </c>
      <c r="AI158" s="24">
        <f>AH158/MAX($AH$2:AH158)-1</f>
        <v>-2.951104190423004E-2</v>
      </c>
      <c r="AJ158" s="27" t="str">
        <f t="shared" si="25"/>
        <v/>
      </c>
      <c r="AK158">
        <f t="shared" si="26"/>
        <v>1</v>
      </c>
      <c r="AL158" s="28" t="str">
        <f t="shared" si="31"/>
        <v/>
      </c>
      <c r="AM158" s="28">
        <f t="shared" si="27"/>
        <v>1384</v>
      </c>
      <c r="AN158" s="29" t="str">
        <f t="shared" ca="1" si="28"/>
        <v/>
      </c>
      <c r="AP158" s="7"/>
      <c r="AV158" s="7"/>
      <c r="AW158" s="7"/>
    </row>
    <row r="159" spans="1:49" x14ac:dyDescent="0.45">
      <c r="A159" t="s">
        <v>919</v>
      </c>
      <c r="B159" t="s">
        <v>30</v>
      </c>
      <c r="C159" s="6">
        <v>43636.604166666664</v>
      </c>
      <c r="D159">
        <v>74.3</v>
      </c>
      <c r="E159" s="6">
        <v>43637.388888888891</v>
      </c>
      <c r="F159">
        <v>87.9</v>
      </c>
      <c r="G159" s="7">
        <v>0.183</v>
      </c>
      <c r="H159">
        <v>8371.4599999999991</v>
      </c>
      <c r="I159" s="7">
        <v>0.16120000000000001</v>
      </c>
      <c r="J159">
        <v>698.90300000000002</v>
      </c>
      <c r="K159">
        <v>51928.5</v>
      </c>
      <c r="L159">
        <v>404808.33</v>
      </c>
      <c r="M159">
        <v>46</v>
      </c>
      <c r="N159">
        <v>181.99</v>
      </c>
      <c r="O159" s="7">
        <v>-4.9799999999999997E-2</v>
      </c>
      <c r="P159" s="7">
        <v>0.50539999999999996</v>
      </c>
      <c r="Q159" t="s">
        <v>535</v>
      </c>
      <c r="S159" s="2">
        <f t="shared" si="29"/>
        <v>43636</v>
      </c>
      <c r="T159" t="s">
        <v>919</v>
      </c>
      <c r="U159">
        <v>74.3</v>
      </c>
      <c r="V159">
        <v>87.9</v>
      </c>
      <c r="W159">
        <f t="shared" si="34"/>
        <v>9860494.2454199996</v>
      </c>
      <c r="X159">
        <f t="shared" si="24"/>
        <v>24651.235613550001</v>
      </c>
      <c r="Y159">
        <f t="shared" si="32"/>
        <v>325</v>
      </c>
      <c r="Z159">
        <f t="shared" si="33"/>
        <v>3892.8500000000026</v>
      </c>
      <c r="AA159" s="5">
        <f t="shared" si="30"/>
        <v>9820888.8454199992</v>
      </c>
      <c r="AB159" s="24">
        <f>IFERROR(AA159/MAX($J$3:AA159)-1,"")</f>
        <v>-3.1673453633918047E-2</v>
      </c>
      <c r="AG159" s="3">
        <v>43664</v>
      </c>
      <c r="AH159">
        <v>9878115.4829199966</v>
      </c>
      <c r="AI159" s="24">
        <f>AH159/MAX($AH$2:AH159)-1</f>
        <v>-2.6030983474370384E-2</v>
      </c>
      <c r="AJ159" s="27" t="str">
        <f t="shared" si="25"/>
        <v/>
      </c>
      <c r="AK159">
        <f t="shared" si="26"/>
        <v>1</v>
      </c>
      <c r="AL159" s="28" t="str">
        <f t="shared" si="31"/>
        <v/>
      </c>
      <c r="AM159" s="28">
        <f t="shared" si="27"/>
        <v>1384</v>
      </c>
      <c r="AN159" s="29" t="str">
        <f t="shared" ca="1" si="28"/>
        <v/>
      </c>
      <c r="AP159" s="7"/>
      <c r="AV159" s="7"/>
      <c r="AW159" s="7"/>
    </row>
    <row r="160" spans="1:49" x14ac:dyDescent="0.45">
      <c r="A160" t="s">
        <v>710</v>
      </c>
      <c r="B160" t="s">
        <v>30</v>
      </c>
      <c r="C160" s="6">
        <v>43640.611111111109</v>
      </c>
      <c r="D160">
        <v>53</v>
      </c>
      <c r="E160" s="6">
        <v>43641.385416666664</v>
      </c>
      <c r="F160">
        <v>48.4</v>
      </c>
      <c r="G160" s="7">
        <v>-8.6800000000000002E-2</v>
      </c>
      <c r="H160">
        <v>-4905.6899999999996</v>
      </c>
      <c r="I160" s="7">
        <v>-0.10589999999999999</v>
      </c>
      <c r="J160">
        <v>873.83169999999996</v>
      </c>
      <c r="K160">
        <v>46313.08</v>
      </c>
      <c r="L160">
        <v>-742289.51</v>
      </c>
      <c r="M160">
        <v>43</v>
      </c>
      <c r="N160">
        <v>-114.09</v>
      </c>
      <c r="O160" s="7">
        <v>-0.81889999999999996</v>
      </c>
      <c r="P160" s="7">
        <v>1.9800000000000002E-2</v>
      </c>
      <c r="Q160" t="s">
        <v>535</v>
      </c>
      <c r="S160" s="2">
        <f t="shared" si="29"/>
        <v>43640</v>
      </c>
      <c r="T160" t="s">
        <v>710</v>
      </c>
      <c r="U160">
        <v>53</v>
      </c>
      <c r="V160">
        <v>48.4</v>
      </c>
      <c r="W160">
        <f t="shared" si="34"/>
        <v>9820888.8454199992</v>
      </c>
      <c r="X160">
        <f t="shared" si="24"/>
        <v>24552.22211355</v>
      </c>
      <c r="Y160">
        <f t="shared" si="32"/>
        <v>475</v>
      </c>
      <c r="Z160">
        <f t="shared" si="33"/>
        <v>-2666.6500000000019</v>
      </c>
      <c r="AA160" s="5" t="str">
        <f t="shared" si="30"/>
        <v/>
      </c>
      <c r="AB160" s="24" t="str">
        <f>IFERROR(AA160/MAX($J$3:AA160)-1,"")</f>
        <v/>
      </c>
      <c r="AG160" s="3">
        <v>43665</v>
      </c>
      <c r="AH160">
        <v>10003418.932919996</v>
      </c>
      <c r="AI160" s="24">
        <f>AH160/MAX($AH$2:AH160)-1</f>
        <v>-1.3676230366372555E-2</v>
      </c>
      <c r="AJ160" s="27" t="str">
        <f t="shared" si="25"/>
        <v/>
      </c>
      <c r="AK160">
        <f t="shared" si="26"/>
        <v>1</v>
      </c>
      <c r="AL160" s="28" t="str">
        <f t="shared" si="31"/>
        <v/>
      </c>
      <c r="AM160" s="28">
        <f t="shared" si="27"/>
        <v>1384</v>
      </c>
      <c r="AN160" s="29" t="str">
        <f t="shared" ca="1" si="28"/>
        <v/>
      </c>
      <c r="AP160" s="7"/>
      <c r="AV160" s="7"/>
      <c r="AW160" s="7"/>
    </row>
    <row r="161" spans="1:49" x14ac:dyDescent="0.45">
      <c r="A161" t="s">
        <v>709</v>
      </c>
      <c r="B161" t="s">
        <v>30</v>
      </c>
      <c r="C161" s="6">
        <v>43640.614583333336</v>
      </c>
      <c r="D161">
        <v>72.8</v>
      </c>
      <c r="E161" s="6">
        <v>43641.385416666664</v>
      </c>
      <c r="F161">
        <v>72.650000000000006</v>
      </c>
      <c r="G161" s="7">
        <v>-2.0999999999999999E-3</v>
      </c>
      <c r="H161">
        <v>-1020.63</v>
      </c>
      <c r="I161" s="7">
        <v>-2.1999999999999999E-2</v>
      </c>
      <c r="J161">
        <v>636.10500000000002</v>
      </c>
      <c r="K161">
        <v>46308.45</v>
      </c>
      <c r="L161">
        <v>-743310.14</v>
      </c>
      <c r="M161">
        <v>42</v>
      </c>
      <c r="N161">
        <v>-24.3</v>
      </c>
      <c r="O161" s="7">
        <v>-0.7974</v>
      </c>
      <c r="P161" s="7">
        <v>6.7299999999999999E-2</v>
      </c>
      <c r="Q161" t="s">
        <v>535</v>
      </c>
      <c r="S161" s="2">
        <f t="shared" si="29"/>
        <v>43640</v>
      </c>
      <c r="T161" t="s">
        <v>709</v>
      </c>
      <c r="U161">
        <v>72.8</v>
      </c>
      <c r="V161">
        <v>72.650000000000006</v>
      </c>
      <c r="W161">
        <f t="shared" si="34"/>
        <v>9820888.8454199992</v>
      </c>
      <c r="X161">
        <f t="shared" si="24"/>
        <v>24552.22211355</v>
      </c>
      <c r="Y161">
        <f t="shared" si="32"/>
        <v>325</v>
      </c>
      <c r="Z161">
        <f t="shared" si="33"/>
        <v>-521.46249999999588</v>
      </c>
      <c r="AA161" s="5">
        <f t="shared" si="30"/>
        <v>9817700.7329199985</v>
      </c>
      <c r="AB161" s="24">
        <f>IFERROR(AA161/MAX($J$3:AA161)-1,"")</f>
        <v>-3.1987797275837115E-2</v>
      </c>
      <c r="AG161" s="3">
        <v>43666</v>
      </c>
      <c r="AH161">
        <v>10003418.932919996</v>
      </c>
      <c r="AI161" s="24">
        <f>AH161/MAX($AH$2:AH161)-1</f>
        <v>-1.3676230366372555E-2</v>
      </c>
      <c r="AJ161" s="27" t="str">
        <f t="shared" si="25"/>
        <v/>
      </c>
      <c r="AK161">
        <f t="shared" si="26"/>
        <v>1</v>
      </c>
      <c r="AL161" s="28" t="str">
        <f t="shared" si="31"/>
        <v/>
      </c>
      <c r="AM161" s="28">
        <f t="shared" si="27"/>
        <v>1384</v>
      </c>
      <c r="AN161" s="29" t="str">
        <f t="shared" ca="1" si="28"/>
        <v/>
      </c>
      <c r="AP161" s="7"/>
      <c r="AV161" s="7"/>
      <c r="AW161" s="7"/>
    </row>
    <row r="162" spans="1:49" x14ac:dyDescent="0.45">
      <c r="A162" t="s">
        <v>709</v>
      </c>
      <c r="B162" t="s">
        <v>30</v>
      </c>
      <c r="C162" s="6">
        <v>43641.420138888891</v>
      </c>
      <c r="D162">
        <v>57.75</v>
      </c>
      <c r="E162" s="6">
        <v>43642.385416666664</v>
      </c>
      <c r="F162">
        <v>18.95</v>
      </c>
      <c r="G162" s="7">
        <v>-0.67190000000000005</v>
      </c>
      <c r="H162">
        <v>-31710.77</v>
      </c>
      <c r="I162" s="7">
        <v>-0.68510000000000004</v>
      </c>
      <c r="J162">
        <v>801.44500000000005</v>
      </c>
      <c r="K162">
        <v>46283.45</v>
      </c>
      <c r="L162">
        <v>-775020.92</v>
      </c>
      <c r="M162">
        <v>98</v>
      </c>
      <c r="N162">
        <v>-323.58</v>
      </c>
      <c r="O162" s="7">
        <v>-0.92290000000000005</v>
      </c>
      <c r="P162" s="7">
        <v>0.1074</v>
      </c>
      <c r="Q162" t="s">
        <v>535</v>
      </c>
      <c r="S162" s="2">
        <f t="shared" si="29"/>
        <v>43641</v>
      </c>
      <c r="T162" t="s">
        <v>709</v>
      </c>
      <c r="U162">
        <v>57.75</v>
      </c>
      <c r="V162">
        <v>18.95</v>
      </c>
      <c r="W162">
        <f t="shared" si="34"/>
        <v>9817700.7329199985</v>
      </c>
      <c r="X162">
        <f t="shared" si="24"/>
        <v>24544.251832299997</v>
      </c>
      <c r="Y162">
        <f t="shared" si="32"/>
        <v>425</v>
      </c>
      <c r="Z162">
        <f t="shared" si="33"/>
        <v>-16815.974999999999</v>
      </c>
      <c r="AA162" s="5" t="str">
        <f t="shared" si="30"/>
        <v/>
      </c>
      <c r="AB162" s="24" t="str">
        <f>IFERROR(AA162/MAX($J$3:AA162)-1,"")</f>
        <v/>
      </c>
      <c r="AG162" s="3">
        <v>43667</v>
      </c>
      <c r="AH162">
        <v>10003418.932919996</v>
      </c>
      <c r="AI162" s="24">
        <f>AH162/MAX($AH$2:AH162)-1</f>
        <v>-1.3676230366372555E-2</v>
      </c>
      <c r="AJ162" s="27" t="str">
        <f t="shared" si="25"/>
        <v/>
      </c>
      <c r="AK162">
        <f t="shared" si="26"/>
        <v>1</v>
      </c>
      <c r="AL162" s="28" t="str">
        <f t="shared" si="31"/>
        <v/>
      </c>
      <c r="AM162" s="28">
        <f t="shared" si="27"/>
        <v>1384</v>
      </c>
      <c r="AN162" s="29" t="str">
        <f t="shared" ca="1" si="28"/>
        <v/>
      </c>
      <c r="AP162" s="7"/>
      <c r="AV162" s="7"/>
      <c r="AW162" s="7"/>
    </row>
    <row r="163" spans="1:49" x14ac:dyDescent="0.45">
      <c r="A163" t="s">
        <v>715</v>
      </c>
      <c r="B163" t="s">
        <v>30</v>
      </c>
      <c r="C163" s="6">
        <v>43641.565972222219</v>
      </c>
      <c r="D163">
        <v>81.150000000000006</v>
      </c>
      <c r="E163" s="6">
        <v>43642.385416666664</v>
      </c>
      <c r="F163">
        <v>71.75</v>
      </c>
      <c r="G163" s="7">
        <v>-0.1158</v>
      </c>
      <c r="H163">
        <v>-6215.84</v>
      </c>
      <c r="I163" s="7">
        <v>-0.13469999999999999</v>
      </c>
      <c r="J163">
        <v>568.74739999999997</v>
      </c>
      <c r="K163">
        <v>46153.86</v>
      </c>
      <c r="L163">
        <v>-781236.76</v>
      </c>
      <c r="M163">
        <v>56</v>
      </c>
      <c r="N163">
        <v>-111</v>
      </c>
      <c r="O163" s="7">
        <v>-0.2606</v>
      </c>
      <c r="P163" s="7">
        <v>0.75719999999999998</v>
      </c>
      <c r="Q163" t="s">
        <v>535</v>
      </c>
      <c r="S163" s="2">
        <f t="shared" si="29"/>
        <v>43641</v>
      </c>
      <c r="T163" t="s">
        <v>715</v>
      </c>
      <c r="U163">
        <v>81.150000000000006</v>
      </c>
      <c r="V163">
        <v>71.75</v>
      </c>
      <c r="W163">
        <f t="shared" si="34"/>
        <v>9817700.7329199985</v>
      </c>
      <c r="X163">
        <f t="shared" si="24"/>
        <v>24544.251832299997</v>
      </c>
      <c r="Y163">
        <f t="shared" si="32"/>
        <v>300</v>
      </c>
      <c r="Z163">
        <f t="shared" si="33"/>
        <v>-3278.7000000000007</v>
      </c>
      <c r="AA163" s="5" t="str">
        <f t="shared" si="30"/>
        <v/>
      </c>
      <c r="AB163" s="24" t="str">
        <f>IFERROR(AA163/MAX($J$3:AA163)-1,"")</f>
        <v/>
      </c>
      <c r="AG163" s="3">
        <v>43668</v>
      </c>
      <c r="AH163">
        <v>9989968.5579199959</v>
      </c>
      <c r="AI163" s="24">
        <f>AH163/MAX($AH$2:AH163)-1</f>
        <v>-1.5002419408533751E-2</v>
      </c>
      <c r="AJ163" s="27" t="str">
        <f t="shared" si="25"/>
        <v/>
      </c>
      <c r="AK163">
        <f t="shared" si="26"/>
        <v>1</v>
      </c>
      <c r="AL163" s="28" t="str">
        <f t="shared" si="31"/>
        <v/>
      </c>
      <c r="AM163" s="28">
        <f t="shared" si="27"/>
        <v>1384</v>
      </c>
      <c r="AN163" s="29" t="str">
        <f t="shared" ca="1" si="28"/>
        <v/>
      </c>
      <c r="AP163" s="7"/>
      <c r="AV163" s="7"/>
      <c r="AW163" s="7"/>
    </row>
    <row r="164" spans="1:49" x14ac:dyDescent="0.45">
      <c r="A164" t="s">
        <v>714</v>
      </c>
      <c r="B164" t="s">
        <v>30</v>
      </c>
      <c r="C164" s="6">
        <v>43641.569444444445</v>
      </c>
      <c r="D164">
        <v>52.5</v>
      </c>
      <c r="E164" s="6">
        <v>43642.388888888891</v>
      </c>
      <c r="F164">
        <v>49.3</v>
      </c>
      <c r="G164" s="7">
        <v>-6.0999999999999999E-2</v>
      </c>
      <c r="H164">
        <v>-4179.76</v>
      </c>
      <c r="I164" s="7">
        <v>-8.0299999999999996E-2</v>
      </c>
      <c r="J164">
        <v>990.93409999999994</v>
      </c>
      <c r="K164">
        <v>52024.04</v>
      </c>
      <c r="L164">
        <v>400628.57</v>
      </c>
      <c r="M164">
        <v>56</v>
      </c>
      <c r="N164">
        <v>-74.64</v>
      </c>
      <c r="O164" s="7">
        <v>-0.42380000000000001</v>
      </c>
      <c r="P164" s="7">
        <v>0.90380000000000005</v>
      </c>
      <c r="Q164" t="s">
        <v>535</v>
      </c>
      <c r="S164" s="2">
        <f t="shared" si="29"/>
        <v>43641</v>
      </c>
      <c r="T164" t="s">
        <v>714</v>
      </c>
      <c r="U164">
        <v>52.5</v>
      </c>
      <c r="V164">
        <v>49.3</v>
      </c>
      <c r="W164">
        <f t="shared" si="34"/>
        <v>9817700.7329199985</v>
      </c>
      <c r="X164">
        <f t="shared" si="24"/>
        <v>24544.251832299997</v>
      </c>
      <c r="Y164">
        <f t="shared" si="32"/>
        <v>475</v>
      </c>
      <c r="Z164">
        <f t="shared" si="33"/>
        <v>-2003.5500000000018</v>
      </c>
      <c r="AA164" s="5">
        <f t="shared" si="30"/>
        <v>9795602.5079199988</v>
      </c>
      <c r="AB164" s="24">
        <f>IFERROR(AA164/MAX($J$3:AA164)-1,"")</f>
        <v>-3.4166652798170993E-2</v>
      </c>
      <c r="AG164" s="3">
        <v>43669</v>
      </c>
      <c r="AH164">
        <v>9989968.5579199959</v>
      </c>
      <c r="AI164" s="24">
        <f>AH164/MAX($AH$2:AH164)-1</f>
        <v>-1.5002419408533751E-2</v>
      </c>
      <c r="AJ164" s="27" t="str">
        <f t="shared" si="25"/>
        <v/>
      </c>
      <c r="AK164">
        <f t="shared" si="26"/>
        <v>1</v>
      </c>
      <c r="AL164" s="28" t="str">
        <f t="shared" si="31"/>
        <v/>
      </c>
      <c r="AM164" s="28">
        <f t="shared" si="27"/>
        <v>1384</v>
      </c>
      <c r="AN164" s="29" t="str">
        <f t="shared" ca="1" si="28"/>
        <v/>
      </c>
      <c r="AP164" s="7"/>
      <c r="AV164" s="7"/>
      <c r="AW164" s="7"/>
    </row>
    <row r="165" spans="1:49" x14ac:dyDescent="0.45">
      <c r="A165" t="s">
        <v>729</v>
      </c>
      <c r="B165" t="s">
        <v>30</v>
      </c>
      <c r="C165" s="6">
        <v>43642.420138888891</v>
      </c>
      <c r="D165">
        <v>39.549999999999997</v>
      </c>
      <c r="E165" s="6">
        <v>43643.385416666664</v>
      </c>
      <c r="F165">
        <v>4.5999999999999996</v>
      </c>
      <c r="G165" s="7">
        <v>-0.88370000000000004</v>
      </c>
      <c r="H165">
        <v>-41247.26</v>
      </c>
      <c r="I165" s="7">
        <v>-0.89490000000000003</v>
      </c>
      <c r="J165">
        <v>1165.4570000000001</v>
      </c>
      <c r="K165">
        <v>46093.82</v>
      </c>
      <c r="L165">
        <v>-822484.02</v>
      </c>
      <c r="M165">
        <v>98</v>
      </c>
      <c r="N165">
        <v>-420.89</v>
      </c>
      <c r="O165" s="7">
        <v>-0.99870000000000003</v>
      </c>
      <c r="P165" s="7">
        <v>0.22500000000000001</v>
      </c>
      <c r="Q165" t="s">
        <v>535</v>
      </c>
      <c r="S165" s="2">
        <f t="shared" si="29"/>
        <v>43642</v>
      </c>
      <c r="T165" t="s">
        <v>729</v>
      </c>
      <c r="U165">
        <v>39.549999999999997</v>
      </c>
      <c r="V165">
        <v>4.5999999999999996</v>
      </c>
      <c r="W165">
        <f t="shared" si="34"/>
        <v>9795602.5079199988</v>
      </c>
      <c r="X165">
        <f t="shared" si="24"/>
        <v>24489.006269799997</v>
      </c>
      <c r="Y165">
        <f t="shared" si="32"/>
        <v>625</v>
      </c>
      <c r="Z165">
        <f t="shared" si="33"/>
        <v>-22119.687499999996</v>
      </c>
      <c r="AA165" s="5" t="str">
        <f t="shared" si="30"/>
        <v/>
      </c>
      <c r="AB165" s="24" t="str">
        <f>IFERROR(AA165/MAX($J$3:AA165)-1,"")</f>
        <v/>
      </c>
      <c r="AG165" s="3">
        <v>43670</v>
      </c>
      <c r="AH165">
        <v>9918215.0329199955</v>
      </c>
      <c r="AI165" s="24">
        <f>AH165/MAX($AH$2:AH165)-1</f>
        <v>-2.2077221307472361E-2</v>
      </c>
      <c r="AJ165" s="27" t="str">
        <f t="shared" si="25"/>
        <v/>
      </c>
      <c r="AK165">
        <f t="shared" si="26"/>
        <v>1</v>
      </c>
      <c r="AL165" s="28" t="str">
        <f t="shared" si="31"/>
        <v/>
      </c>
      <c r="AM165" s="28">
        <f t="shared" si="27"/>
        <v>1384</v>
      </c>
      <c r="AN165" s="29" t="str">
        <f t="shared" ca="1" si="28"/>
        <v/>
      </c>
      <c r="AP165" s="7"/>
      <c r="AV165" s="7"/>
      <c r="AW165" s="7"/>
    </row>
    <row r="166" spans="1:49" x14ac:dyDescent="0.45">
      <c r="A166" t="s">
        <v>721</v>
      </c>
      <c r="B166" t="s">
        <v>30</v>
      </c>
      <c r="C166" s="6">
        <v>43642.614583333336</v>
      </c>
      <c r="D166">
        <v>56.35</v>
      </c>
      <c r="E166" s="6">
        <v>43643.388888888891</v>
      </c>
      <c r="F166">
        <v>50.65</v>
      </c>
      <c r="G166" s="7">
        <v>-0.1012</v>
      </c>
      <c r="H166">
        <v>-6247.76</v>
      </c>
      <c r="I166" s="7">
        <v>-0.1201</v>
      </c>
      <c r="J166">
        <v>922.85969999999998</v>
      </c>
      <c r="K166">
        <v>52003.14</v>
      </c>
      <c r="L166">
        <v>394380.81</v>
      </c>
      <c r="M166">
        <v>43</v>
      </c>
      <c r="N166">
        <v>-145.30000000000001</v>
      </c>
      <c r="O166" s="7">
        <v>-0.99909999999999999</v>
      </c>
      <c r="P166" s="7">
        <v>0.1358</v>
      </c>
      <c r="Q166" t="s">
        <v>535</v>
      </c>
      <c r="S166" s="2">
        <f t="shared" si="29"/>
        <v>43642</v>
      </c>
      <c r="T166" t="s">
        <v>721</v>
      </c>
      <c r="U166">
        <v>56.35</v>
      </c>
      <c r="V166">
        <v>50.65</v>
      </c>
      <c r="W166">
        <f t="shared" si="34"/>
        <v>9795602.5079199988</v>
      </c>
      <c r="X166">
        <f t="shared" si="24"/>
        <v>24489.006269799997</v>
      </c>
      <c r="Y166">
        <f t="shared" si="32"/>
        <v>425</v>
      </c>
      <c r="Z166">
        <f t="shared" si="33"/>
        <v>-2877.2500000000014</v>
      </c>
      <c r="AA166" s="5" t="str">
        <f t="shared" si="30"/>
        <v/>
      </c>
      <c r="AB166" s="24" t="str">
        <f>IFERROR(AA166/MAX($J$3:AA166)-1,"")</f>
        <v/>
      </c>
      <c r="AG166" s="3">
        <v>43671</v>
      </c>
      <c r="AH166">
        <v>9868609.2579199951</v>
      </c>
      <c r="AI166" s="24">
        <f>AH166/MAX($AH$2:AH166)-1</f>
        <v>-2.6968284585106805E-2</v>
      </c>
      <c r="AJ166" s="27" t="str">
        <f t="shared" si="25"/>
        <v/>
      </c>
      <c r="AK166">
        <f t="shared" si="26"/>
        <v>1</v>
      </c>
      <c r="AL166" s="28" t="str">
        <f t="shared" si="31"/>
        <v/>
      </c>
      <c r="AM166" s="28">
        <f t="shared" si="27"/>
        <v>1384</v>
      </c>
      <c r="AN166" s="29" t="str">
        <f t="shared" ca="1" si="28"/>
        <v/>
      </c>
      <c r="AP166" s="7"/>
      <c r="AV166" s="7"/>
      <c r="AW166" s="7"/>
    </row>
    <row r="167" spans="1:49" x14ac:dyDescent="0.45">
      <c r="A167" t="s">
        <v>721</v>
      </c>
      <c r="B167" t="s">
        <v>30</v>
      </c>
      <c r="C167" s="6">
        <v>43642.614583333336</v>
      </c>
      <c r="D167">
        <v>56.35</v>
      </c>
      <c r="E167" s="6">
        <v>43643.385416666664</v>
      </c>
      <c r="F167">
        <v>52.5</v>
      </c>
      <c r="G167" s="7">
        <v>-6.83E-2</v>
      </c>
      <c r="H167">
        <v>-4026.28</v>
      </c>
      <c r="I167" s="7">
        <v>-8.7599999999999997E-2</v>
      </c>
      <c r="J167">
        <v>815.28359999999998</v>
      </c>
      <c r="K167">
        <v>45941.23</v>
      </c>
      <c r="L167">
        <v>-826510.3</v>
      </c>
      <c r="M167">
        <v>42</v>
      </c>
      <c r="N167">
        <v>-95.86</v>
      </c>
      <c r="O167" s="7">
        <v>-0.99909999999999999</v>
      </c>
      <c r="P167" s="7">
        <v>0.1358</v>
      </c>
      <c r="Q167" t="s">
        <v>535</v>
      </c>
      <c r="S167" s="2">
        <f t="shared" si="29"/>
        <v>43642</v>
      </c>
      <c r="T167" t="s">
        <v>721</v>
      </c>
      <c r="U167">
        <v>56.35</v>
      </c>
      <c r="V167">
        <v>52.5</v>
      </c>
      <c r="W167">
        <f t="shared" si="34"/>
        <v>9795602.5079199988</v>
      </c>
      <c r="X167">
        <f t="shared" si="24"/>
        <v>24489.006269799997</v>
      </c>
      <c r="Y167">
        <f t="shared" si="32"/>
        <v>425</v>
      </c>
      <c r="Z167">
        <f t="shared" si="33"/>
        <v>-2098.8624999999988</v>
      </c>
      <c r="AA167" s="5">
        <f t="shared" si="30"/>
        <v>9768506.7079199981</v>
      </c>
      <c r="AB167" s="24">
        <f>IFERROR(AA167/MAX($J$3:AA167)-1,"")</f>
        <v>-3.6838262552441159E-2</v>
      </c>
      <c r="AG167" s="3">
        <v>43672</v>
      </c>
      <c r="AH167">
        <v>9857698.8579199947</v>
      </c>
      <c r="AI167" s="24">
        <f>AH167/MAX($AH$2:AH167)-1</f>
        <v>-2.804403547871348E-2</v>
      </c>
      <c r="AJ167" s="27" t="str">
        <f t="shared" si="25"/>
        <v/>
      </c>
      <c r="AK167">
        <f t="shared" si="26"/>
        <v>1</v>
      </c>
      <c r="AL167" s="28" t="str">
        <f t="shared" si="31"/>
        <v/>
      </c>
      <c r="AM167" s="28">
        <f t="shared" si="27"/>
        <v>1384</v>
      </c>
      <c r="AN167" s="29" t="str">
        <f t="shared" ca="1" si="28"/>
        <v/>
      </c>
      <c r="AP167" s="7"/>
      <c r="AV167" s="7"/>
      <c r="AW167" s="7"/>
    </row>
    <row r="168" spans="1:49" x14ac:dyDescent="0.45">
      <c r="A168" t="s">
        <v>727</v>
      </c>
      <c r="B168" t="s">
        <v>30</v>
      </c>
      <c r="C168" s="6">
        <v>43643.416666666664</v>
      </c>
      <c r="D168">
        <v>36.15</v>
      </c>
      <c r="E168" s="6">
        <v>43643.635416666664</v>
      </c>
      <c r="F168">
        <v>48.8</v>
      </c>
      <c r="G168" s="7">
        <v>0.34989999999999999</v>
      </c>
      <c r="H168">
        <v>14972.58</v>
      </c>
      <c r="I168" s="7">
        <v>0.32640000000000002</v>
      </c>
      <c r="J168">
        <v>1268.809</v>
      </c>
      <c r="K168">
        <v>45867.45</v>
      </c>
      <c r="L168">
        <v>-811537.72</v>
      </c>
      <c r="M168">
        <v>64</v>
      </c>
      <c r="N168">
        <v>233.95</v>
      </c>
      <c r="O168" s="7">
        <v>-0.65149999999999997</v>
      </c>
      <c r="P168" s="7">
        <v>0.90869999999999995</v>
      </c>
      <c r="Q168" t="s">
        <v>535</v>
      </c>
      <c r="S168" s="2">
        <f t="shared" si="29"/>
        <v>43643</v>
      </c>
      <c r="T168" t="s">
        <v>727</v>
      </c>
      <c r="U168">
        <v>36.15</v>
      </c>
      <c r="V168">
        <v>48.8</v>
      </c>
      <c r="W168">
        <f t="shared" si="34"/>
        <v>9768506.7079199981</v>
      </c>
      <c r="X168">
        <f t="shared" si="24"/>
        <v>24421.266769799997</v>
      </c>
      <c r="Y168">
        <f t="shared" si="32"/>
        <v>675</v>
      </c>
      <c r="Z168">
        <f t="shared" si="33"/>
        <v>7965.3374999999996</v>
      </c>
      <c r="AA168" s="5" t="str">
        <f t="shared" si="30"/>
        <v/>
      </c>
      <c r="AB168" s="24" t="str">
        <f>IFERROR(AA168/MAX($J$3:AA168)-1,"")</f>
        <v/>
      </c>
      <c r="AG168" s="3">
        <v>43673</v>
      </c>
      <c r="AH168">
        <v>9857698.8579199947</v>
      </c>
      <c r="AI168" s="24">
        <f>AH168/MAX($AH$2:AH168)-1</f>
        <v>-2.804403547871348E-2</v>
      </c>
      <c r="AJ168" s="27" t="str">
        <f t="shared" si="25"/>
        <v/>
      </c>
      <c r="AK168">
        <f t="shared" si="26"/>
        <v>1</v>
      </c>
      <c r="AL168" s="28" t="str">
        <f t="shared" si="31"/>
        <v/>
      </c>
      <c r="AM168" s="28">
        <f t="shared" si="27"/>
        <v>1384</v>
      </c>
      <c r="AN168" s="29" t="str">
        <f t="shared" ca="1" si="28"/>
        <v/>
      </c>
      <c r="AP168" s="7"/>
      <c r="AV168" s="7"/>
      <c r="AW168" s="7"/>
    </row>
    <row r="169" spans="1:49" x14ac:dyDescent="0.45">
      <c r="A169" t="s">
        <v>730</v>
      </c>
      <c r="B169" t="s">
        <v>30</v>
      </c>
      <c r="C169" s="6">
        <v>43643.572916666664</v>
      </c>
      <c r="D169">
        <v>11.85</v>
      </c>
      <c r="E169" s="6">
        <v>43643.635416666664</v>
      </c>
      <c r="F169">
        <v>3.05</v>
      </c>
      <c r="G169" s="7">
        <v>-0.74260000000000004</v>
      </c>
      <c r="H169">
        <v>-34603.86</v>
      </c>
      <c r="I169" s="7">
        <v>-0.75519999999999998</v>
      </c>
      <c r="J169">
        <v>3866.7849999999999</v>
      </c>
      <c r="K169">
        <v>45821.41</v>
      </c>
      <c r="L169">
        <v>-846141.58</v>
      </c>
      <c r="M169">
        <v>19</v>
      </c>
      <c r="N169">
        <v>-1821.26</v>
      </c>
      <c r="O169" s="7">
        <v>-0.8861</v>
      </c>
      <c r="P169" s="7">
        <v>1.6751</v>
      </c>
      <c r="Q169" t="s">
        <v>535</v>
      </c>
      <c r="S169" s="2">
        <f t="shared" si="29"/>
        <v>43643</v>
      </c>
      <c r="T169" t="s">
        <v>730</v>
      </c>
      <c r="U169">
        <v>11.85</v>
      </c>
      <c r="V169">
        <v>3.05</v>
      </c>
      <c r="W169">
        <f t="shared" si="34"/>
        <v>9768506.7079199981</v>
      </c>
      <c r="X169">
        <f t="shared" si="24"/>
        <v>24421.266769799997</v>
      </c>
      <c r="Y169">
        <f t="shared" si="32"/>
        <v>2050</v>
      </c>
      <c r="Z169">
        <f t="shared" si="33"/>
        <v>-18345.450000000004</v>
      </c>
      <c r="AA169" s="5">
        <f t="shared" si="30"/>
        <v>9758126.5954199973</v>
      </c>
      <c r="AB169" s="24">
        <f>IFERROR(AA169/MAX($J$3:AA169)-1,"")</f>
        <v>-3.7861727805558631E-2</v>
      </c>
      <c r="AG169" s="3">
        <v>43674</v>
      </c>
      <c r="AH169">
        <v>9857698.8579199947</v>
      </c>
      <c r="AI169" s="24">
        <f>AH169/MAX($AH$2:AH169)-1</f>
        <v>-2.804403547871348E-2</v>
      </c>
      <c r="AJ169" s="27" t="str">
        <f t="shared" si="25"/>
        <v/>
      </c>
      <c r="AK169">
        <f t="shared" si="26"/>
        <v>1</v>
      </c>
      <c r="AL169" s="28" t="str">
        <f t="shared" si="31"/>
        <v/>
      </c>
      <c r="AM169" s="28">
        <f t="shared" si="27"/>
        <v>1384</v>
      </c>
      <c r="AN169" s="29" t="str">
        <f t="shared" ca="1" si="28"/>
        <v/>
      </c>
      <c r="AP169" s="7"/>
      <c r="AV169" s="7"/>
      <c r="AW169" s="7"/>
    </row>
    <row r="170" spans="1:49" x14ac:dyDescent="0.45">
      <c r="A170" t="s">
        <v>730</v>
      </c>
      <c r="B170" t="s">
        <v>30</v>
      </c>
      <c r="C170" s="6">
        <v>43648.430555555555</v>
      </c>
      <c r="D170">
        <v>60.95</v>
      </c>
      <c r="E170" s="6">
        <v>43649.385416666664</v>
      </c>
      <c r="F170">
        <v>18.55</v>
      </c>
      <c r="G170" s="7">
        <v>-0.69569999999999999</v>
      </c>
      <c r="H170">
        <v>-32436.5</v>
      </c>
      <c r="I170" s="7">
        <v>-0.7087</v>
      </c>
      <c r="J170">
        <v>750.93179999999995</v>
      </c>
      <c r="K170">
        <v>45769.29</v>
      </c>
      <c r="L170">
        <v>-878578.08</v>
      </c>
      <c r="M170">
        <v>64</v>
      </c>
      <c r="N170">
        <v>-506.82</v>
      </c>
      <c r="O170" s="7">
        <v>-0.75390000000000001</v>
      </c>
      <c r="P170" s="7">
        <v>0.1477</v>
      </c>
      <c r="Q170" t="s">
        <v>535</v>
      </c>
      <c r="S170" s="2">
        <f t="shared" si="29"/>
        <v>43648</v>
      </c>
      <c r="T170" t="s">
        <v>730</v>
      </c>
      <c r="U170">
        <v>60.95</v>
      </c>
      <c r="V170">
        <v>18.55</v>
      </c>
      <c r="W170">
        <f t="shared" si="34"/>
        <v>9758126.5954199973</v>
      </c>
      <c r="X170">
        <f t="shared" si="24"/>
        <v>24395.316488549994</v>
      </c>
      <c r="Y170">
        <f t="shared" si="32"/>
        <v>400</v>
      </c>
      <c r="Z170">
        <f t="shared" si="33"/>
        <v>-17278</v>
      </c>
      <c r="AA170" s="5" t="str">
        <f t="shared" si="30"/>
        <v/>
      </c>
      <c r="AB170" s="24" t="str">
        <f>IFERROR(AA170/MAX($J$3:AA170)-1,"")</f>
        <v/>
      </c>
      <c r="AG170" s="3">
        <v>43675</v>
      </c>
      <c r="AH170">
        <v>9822182.2704199944</v>
      </c>
      <c r="AI170" s="24">
        <f>AH170/MAX($AH$2:AH170)-1</f>
        <v>-3.1545923653389485E-2</v>
      </c>
      <c r="AJ170" s="27" t="str">
        <f t="shared" si="25"/>
        <v/>
      </c>
      <c r="AK170">
        <f t="shared" si="26"/>
        <v>1</v>
      </c>
      <c r="AL170" s="28" t="str">
        <f t="shared" si="31"/>
        <v/>
      </c>
      <c r="AM170" s="28">
        <f t="shared" si="27"/>
        <v>1384</v>
      </c>
      <c r="AN170" s="29" t="str">
        <f t="shared" ca="1" si="28"/>
        <v/>
      </c>
      <c r="AP170" s="7"/>
      <c r="AV170" s="7"/>
      <c r="AW170" s="7"/>
    </row>
    <row r="171" spans="1:49" x14ac:dyDescent="0.45">
      <c r="A171" t="s">
        <v>729</v>
      </c>
      <c r="B171" t="s">
        <v>30</v>
      </c>
      <c r="C171" s="6">
        <v>43648.454861111109</v>
      </c>
      <c r="D171">
        <v>42.85</v>
      </c>
      <c r="E171" s="6">
        <v>43649.385416666664</v>
      </c>
      <c r="F171">
        <v>10.15</v>
      </c>
      <c r="G171" s="7">
        <v>-0.7631</v>
      </c>
      <c r="H171">
        <v>-35497.269999999997</v>
      </c>
      <c r="I171" s="7">
        <v>-0.77549999999999997</v>
      </c>
      <c r="J171">
        <v>1068.23</v>
      </c>
      <c r="K171">
        <v>45773.64</v>
      </c>
      <c r="L171">
        <v>-914075.35</v>
      </c>
      <c r="M171">
        <v>57</v>
      </c>
      <c r="N171">
        <v>-622.76</v>
      </c>
      <c r="O171" s="7">
        <v>-0.82379999999999998</v>
      </c>
      <c r="P171" s="7">
        <v>6.1800000000000001E-2</v>
      </c>
      <c r="Q171" t="s">
        <v>535</v>
      </c>
      <c r="S171" s="2">
        <f t="shared" si="29"/>
        <v>43648</v>
      </c>
      <c r="T171" t="s">
        <v>729</v>
      </c>
      <c r="U171">
        <v>42.85</v>
      </c>
      <c r="V171">
        <v>10.15</v>
      </c>
      <c r="W171">
        <f t="shared" si="34"/>
        <v>9758126.5954199973</v>
      </c>
      <c r="X171">
        <f t="shared" si="24"/>
        <v>24395.316488549994</v>
      </c>
      <c r="Y171">
        <f t="shared" si="32"/>
        <v>575</v>
      </c>
      <c r="Z171">
        <f t="shared" si="33"/>
        <v>-19107.250000000004</v>
      </c>
      <c r="AA171" s="5">
        <f t="shared" si="30"/>
        <v>9721741.3454199973</v>
      </c>
      <c r="AB171" s="24">
        <f>IFERROR(AA171/MAX($J$3:AA171)-1,"")</f>
        <v>-4.1449264944582231E-2</v>
      </c>
      <c r="AG171" s="3">
        <v>43676</v>
      </c>
      <c r="AH171">
        <v>9990604.057919994</v>
      </c>
      <c r="AI171" s="24">
        <f>AH171/MAX($AH$2:AH171)-1</f>
        <v>-1.4939759955820198E-2</v>
      </c>
      <c r="AJ171" s="27" t="str">
        <f t="shared" si="25"/>
        <v/>
      </c>
      <c r="AK171">
        <f t="shared" si="26"/>
        <v>1</v>
      </c>
      <c r="AL171" s="28" t="str">
        <f t="shared" si="31"/>
        <v/>
      </c>
      <c r="AM171" s="28">
        <f t="shared" si="27"/>
        <v>1384</v>
      </c>
      <c r="AN171" s="29" t="str">
        <f t="shared" ca="1" si="28"/>
        <v/>
      </c>
      <c r="AP171" s="7"/>
      <c r="AV171" s="7"/>
      <c r="AW171" s="7"/>
    </row>
    <row r="172" spans="1:49" x14ac:dyDescent="0.45">
      <c r="A172" t="s">
        <v>722</v>
      </c>
      <c r="B172" t="s">
        <v>30</v>
      </c>
      <c r="C172" s="6">
        <v>43650.416666666664</v>
      </c>
      <c r="D172">
        <v>21.15</v>
      </c>
      <c r="E172" s="6">
        <v>43650.635416666664</v>
      </c>
      <c r="F172">
        <v>0.2</v>
      </c>
      <c r="G172" s="7">
        <v>-0.99050000000000005</v>
      </c>
      <c r="H172">
        <v>-45458.62</v>
      </c>
      <c r="I172" s="7">
        <v>-1.0005999999999999</v>
      </c>
      <c r="J172">
        <v>2147.973</v>
      </c>
      <c r="K172">
        <v>45429.62</v>
      </c>
      <c r="L172">
        <v>-959533.97</v>
      </c>
      <c r="M172">
        <v>64</v>
      </c>
      <c r="N172">
        <v>-710.29</v>
      </c>
      <c r="O172" s="7">
        <v>-0.99050000000000005</v>
      </c>
      <c r="P172" s="7">
        <v>5.4399999999999997E-2</v>
      </c>
      <c r="Q172" t="s">
        <v>535</v>
      </c>
      <c r="S172" s="2">
        <f t="shared" si="29"/>
        <v>43650</v>
      </c>
      <c r="T172" t="s">
        <v>722</v>
      </c>
      <c r="U172">
        <v>21.15</v>
      </c>
      <c r="V172">
        <v>0.2</v>
      </c>
      <c r="W172">
        <f t="shared" si="34"/>
        <v>9721741.3454199973</v>
      </c>
      <c r="X172">
        <f t="shared" si="24"/>
        <v>24304.353363549995</v>
      </c>
      <c r="Y172">
        <f t="shared" si="32"/>
        <v>1150</v>
      </c>
      <c r="Z172">
        <f t="shared" si="33"/>
        <v>-24338.024999999998</v>
      </c>
      <c r="AA172" s="5">
        <f t="shared" si="30"/>
        <v>9697403.320419997</v>
      </c>
      <c r="AB172" s="24">
        <f>IFERROR(AA172/MAX($J$3:AA172)-1,"")</f>
        <v>-4.3848961760681759E-2</v>
      </c>
      <c r="AG172" s="3">
        <v>43677</v>
      </c>
      <c r="AH172">
        <v>9919532.6704199947</v>
      </c>
      <c r="AI172" s="24">
        <f>AH172/MAX($AH$2:AH172)-1</f>
        <v>-2.1947304006724955E-2</v>
      </c>
      <c r="AJ172" s="27" t="str">
        <f t="shared" si="25"/>
        <v/>
      </c>
      <c r="AK172">
        <f t="shared" si="26"/>
        <v>1</v>
      </c>
      <c r="AL172" s="28" t="str">
        <f t="shared" si="31"/>
        <v/>
      </c>
      <c r="AM172" s="28">
        <f t="shared" si="27"/>
        <v>1384</v>
      </c>
      <c r="AN172" s="29" t="str">
        <f t="shared" ca="1" si="28"/>
        <v/>
      </c>
      <c r="AP172" s="7"/>
      <c r="AV172" s="7"/>
      <c r="AW172" s="7"/>
    </row>
    <row r="173" spans="1:49" x14ac:dyDescent="0.45">
      <c r="A173" t="s">
        <v>730</v>
      </c>
      <c r="B173" t="s">
        <v>30</v>
      </c>
      <c r="C173" s="6">
        <v>43651.545138888891</v>
      </c>
      <c r="D173">
        <v>80.400000000000006</v>
      </c>
      <c r="E173" s="6">
        <v>43654.388888888891</v>
      </c>
      <c r="F173">
        <v>156</v>
      </c>
      <c r="G173" s="7">
        <v>0.94030000000000002</v>
      </c>
      <c r="H173">
        <v>47340.97</v>
      </c>
      <c r="I173" s="7">
        <v>0.91090000000000004</v>
      </c>
      <c r="J173">
        <v>646.41669999999999</v>
      </c>
      <c r="K173">
        <v>51971.9</v>
      </c>
      <c r="L173">
        <v>441721.79</v>
      </c>
      <c r="M173">
        <v>32</v>
      </c>
      <c r="N173">
        <v>1479.41</v>
      </c>
      <c r="O173" s="7">
        <v>-0.3352</v>
      </c>
      <c r="P173" s="7">
        <v>0.97699999999999998</v>
      </c>
      <c r="Q173" t="s">
        <v>535</v>
      </c>
      <c r="S173" s="2">
        <f t="shared" si="29"/>
        <v>43651</v>
      </c>
      <c r="T173" t="s">
        <v>730</v>
      </c>
      <c r="U173">
        <v>80.400000000000006</v>
      </c>
      <c r="V173">
        <v>156</v>
      </c>
      <c r="W173">
        <f t="shared" si="34"/>
        <v>9697403.320419997</v>
      </c>
      <c r="X173">
        <f t="shared" si="24"/>
        <v>24243.508301049991</v>
      </c>
      <c r="Y173">
        <f t="shared" si="32"/>
        <v>300</v>
      </c>
      <c r="Z173">
        <f t="shared" si="33"/>
        <v>21970.799999999996</v>
      </c>
      <c r="AA173" s="5" t="str">
        <f t="shared" si="30"/>
        <v/>
      </c>
      <c r="AB173" s="24" t="str">
        <f>IFERROR(AA173/MAX($J$3:AA173)-1,"")</f>
        <v/>
      </c>
      <c r="AG173" s="3">
        <v>43678</v>
      </c>
      <c r="AH173">
        <v>9914592.4079199955</v>
      </c>
      <c r="AI173" s="24">
        <f>AH173/MAX($AH$2:AH173)-1</f>
        <v>-2.2434407302573511E-2</v>
      </c>
      <c r="AJ173" s="27" t="str">
        <f t="shared" si="25"/>
        <v/>
      </c>
      <c r="AK173">
        <f t="shared" si="26"/>
        <v>1</v>
      </c>
      <c r="AL173" s="28" t="str">
        <f t="shared" si="31"/>
        <v/>
      </c>
      <c r="AM173" s="28">
        <f t="shared" si="27"/>
        <v>1384</v>
      </c>
      <c r="AN173" s="29" t="str">
        <f t="shared" ca="1" si="28"/>
        <v/>
      </c>
      <c r="AP173" s="7"/>
      <c r="AV173" s="7"/>
      <c r="AW173" s="7"/>
    </row>
    <row r="174" spans="1:49" x14ac:dyDescent="0.45">
      <c r="A174" t="s">
        <v>730</v>
      </c>
      <c r="B174" t="s">
        <v>30</v>
      </c>
      <c r="C174" s="6">
        <v>43651.545138888891</v>
      </c>
      <c r="D174">
        <v>80.400000000000006</v>
      </c>
      <c r="E174" s="6">
        <v>43654.385416666664</v>
      </c>
      <c r="F174">
        <v>151.6</v>
      </c>
      <c r="G174" s="7">
        <v>0.88560000000000005</v>
      </c>
      <c r="H174">
        <v>38725.58</v>
      </c>
      <c r="I174" s="7">
        <v>0.85670000000000002</v>
      </c>
      <c r="J174">
        <v>562.21799999999996</v>
      </c>
      <c r="K174">
        <v>45202.33</v>
      </c>
      <c r="L174">
        <v>-920808.39</v>
      </c>
      <c r="M174">
        <v>31</v>
      </c>
      <c r="N174">
        <v>1249.21</v>
      </c>
      <c r="O174" s="7">
        <v>-0.3352</v>
      </c>
      <c r="P174" s="7">
        <v>0.88560000000000005</v>
      </c>
      <c r="Q174" t="s">
        <v>535</v>
      </c>
      <c r="S174" s="2">
        <f t="shared" si="29"/>
        <v>43651</v>
      </c>
      <c r="T174" t="s">
        <v>730</v>
      </c>
      <c r="U174">
        <v>80.400000000000006</v>
      </c>
      <c r="V174">
        <v>151.6</v>
      </c>
      <c r="W174">
        <f t="shared" si="34"/>
        <v>9697403.320419997</v>
      </c>
      <c r="X174">
        <f t="shared" si="24"/>
        <v>24243.508301049991</v>
      </c>
      <c r="Y174">
        <f t="shared" si="32"/>
        <v>300</v>
      </c>
      <c r="Z174">
        <f t="shared" si="33"/>
        <v>20664</v>
      </c>
      <c r="AA174" s="5" t="str">
        <f t="shared" si="30"/>
        <v/>
      </c>
      <c r="AB174" s="24" t="str">
        <f>IFERROR(AA174/MAX($J$3:AA174)-1,"")</f>
        <v/>
      </c>
      <c r="AG174" s="3">
        <v>43679</v>
      </c>
      <c r="AH174">
        <v>9866565.7079199962</v>
      </c>
      <c r="AI174" s="24">
        <f>AH174/MAX($AH$2:AH174)-1</f>
        <v>-2.7169775890524384E-2</v>
      </c>
      <c r="AJ174" s="27" t="str">
        <f t="shared" si="25"/>
        <v/>
      </c>
      <c r="AK174">
        <f t="shared" si="26"/>
        <v>1</v>
      </c>
      <c r="AL174" s="28" t="str">
        <f t="shared" si="31"/>
        <v/>
      </c>
      <c r="AM174" s="28">
        <f t="shared" si="27"/>
        <v>1384</v>
      </c>
      <c r="AN174" s="29" t="str">
        <f t="shared" ca="1" si="28"/>
        <v/>
      </c>
      <c r="AP174" s="7"/>
      <c r="AV174" s="7"/>
      <c r="AW174" s="7"/>
    </row>
    <row r="175" spans="1:49" x14ac:dyDescent="0.45">
      <c r="A175" t="s">
        <v>729</v>
      </c>
      <c r="B175" t="s">
        <v>30</v>
      </c>
      <c r="C175" s="6">
        <v>43651.559027777781</v>
      </c>
      <c r="D175">
        <v>72.05</v>
      </c>
      <c r="E175" s="6">
        <v>43654.388888888891</v>
      </c>
      <c r="F175">
        <v>118.2</v>
      </c>
      <c r="G175" s="7">
        <v>0.64049999999999996</v>
      </c>
      <c r="H175">
        <v>31917.74</v>
      </c>
      <c r="I175" s="7">
        <v>0.61409999999999998</v>
      </c>
      <c r="J175">
        <v>721.34550000000002</v>
      </c>
      <c r="K175">
        <v>51972.95</v>
      </c>
      <c r="L175">
        <v>473639.52</v>
      </c>
      <c r="M175">
        <v>28</v>
      </c>
      <c r="N175">
        <v>1139.92</v>
      </c>
      <c r="O175" s="7">
        <v>-0.50729999999999997</v>
      </c>
      <c r="P175" s="7">
        <v>0.64049999999999996</v>
      </c>
      <c r="Q175" t="s">
        <v>535</v>
      </c>
      <c r="S175" s="2">
        <f t="shared" si="29"/>
        <v>43651</v>
      </c>
      <c r="T175" t="s">
        <v>729</v>
      </c>
      <c r="U175">
        <v>72.05</v>
      </c>
      <c r="V175">
        <v>118.2</v>
      </c>
      <c r="W175">
        <f t="shared" si="34"/>
        <v>9697403.320419997</v>
      </c>
      <c r="X175">
        <f t="shared" si="24"/>
        <v>24243.508301049991</v>
      </c>
      <c r="Y175">
        <f t="shared" si="32"/>
        <v>325</v>
      </c>
      <c r="Z175">
        <f t="shared" si="33"/>
        <v>14380.4375</v>
      </c>
      <c r="AA175" s="5" t="str">
        <f t="shared" si="30"/>
        <v/>
      </c>
      <c r="AB175" s="24" t="str">
        <f>IFERROR(AA175/MAX($J$3:AA175)-1,"")</f>
        <v/>
      </c>
      <c r="AG175" s="3">
        <v>43680</v>
      </c>
      <c r="AH175">
        <v>9866565.7079199962</v>
      </c>
      <c r="AI175" s="24">
        <f>AH175/MAX($AH$2:AH175)-1</f>
        <v>-2.7169775890524384E-2</v>
      </c>
      <c r="AJ175" s="27" t="str">
        <f t="shared" si="25"/>
        <v/>
      </c>
      <c r="AK175">
        <f t="shared" si="26"/>
        <v>1</v>
      </c>
      <c r="AL175" s="28" t="str">
        <f t="shared" si="31"/>
        <v/>
      </c>
      <c r="AM175" s="28">
        <f t="shared" si="27"/>
        <v>1384</v>
      </c>
      <c r="AN175" s="29" t="str">
        <f t="shared" ca="1" si="28"/>
        <v/>
      </c>
      <c r="AP175" s="7"/>
      <c r="AV175" s="7"/>
      <c r="AW175" s="7"/>
    </row>
    <row r="176" spans="1:49" x14ac:dyDescent="0.45">
      <c r="A176" t="s">
        <v>729</v>
      </c>
      <c r="B176" t="s">
        <v>30</v>
      </c>
      <c r="C176" s="6">
        <v>43651.559027777781</v>
      </c>
      <c r="D176">
        <v>72.05</v>
      </c>
      <c r="E176" s="6">
        <v>43654.385416666664</v>
      </c>
      <c r="F176">
        <v>114.5</v>
      </c>
      <c r="G176" s="7">
        <v>0.58919999999999995</v>
      </c>
      <c r="H176">
        <v>25462.19</v>
      </c>
      <c r="I176" s="7">
        <v>0.56330000000000002</v>
      </c>
      <c r="J176">
        <v>627.38699999999994</v>
      </c>
      <c r="K176">
        <v>45203.24</v>
      </c>
      <c r="L176">
        <v>-895346.2</v>
      </c>
      <c r="M176">
        <v>27</v>
      </c>
      <c r="N176">
        <v>943.04</v>
      </c>
      <c r="O176" s="7">
        <v>-0.50729999999999997</v>
      </c>
      <c r="P176" s="7">
        <v>0.58919999999999995</v>
      </c>
      <c r="Q176" t="s">
        <v>535</v>
      </c>
      <c r="S176" s="2">
        <f t="shared" si="29"/>
        <v>43651</v>
      </c>
      <c r="T176" t="s">
        <v>729</v>
      </c>
      <c r="U176">
        <v>72.05</v>
      </c>
      <c r="V176">
        <v>114.5</v>
      </c>
      <c r="W176">
        <f t="shared" si="34"/>
        <v>9697403.320419997</v>
      </c>
      <c r="X176">
        <f t="shared" si="24"/>
        <v>24243.508301049991</v>
      </c>
      <c r="Y176">
        <f t="shared" si="32"/>
        <v>325</v>
      </c>
      <c r="Z176">
        <f t="shared" si="33"/>
        <v>13189.962500000001</v>
      </c>
      <c r="AA176" s="5">
        <f t="shared" si="30"/>
        <v>9767608.5204199962</v>
      </c>
      <c r="AB176" s="24">
        <f>IFERROR(AA176/MAX($J$3:AA176)-1,"")</f>
        <v>-3.6926822642424417E-2</v>
      </c>
      <c r="AG176" s="3">
        <v>43681</v>
      </c>
      <c r="AH176">
        <v>9866565.7079199962</v>
      </c>
      <c r="AI176" s="24">
        <f>AH176/MAX($AH$2:AH176)-1</f>
        <v>-2.7169775890524384E-2</v>
      </c>
      <c r="AJ176" s="27" t="str">
        <f t="shared" si="25"/>
        <v/>
      </c>
      <c r="AK176">
        <f t="shared" si="26"/>
        <v>1</v>
      </c>
      <c r="AL176" s="28" t="str">
        <f t="shared" si="31"/>
        <v/>
      </c>
      <c r="AM176" s="28">
        <f t="shared" si="27"/>
        <v>1384</v>
      </c>
      <c r="AN176" s="29" t="str">
        <f t="shared" ca="1" si="28"/>
        <v/>
      </c>
      <c r="AP176" s="7"/>
      <c r="AV176" s="7"/>
      <c r="AW176" s="7"/>
    </row>
    <row r="177" spans="1:49" x14ac:dyDescent="0.45">
      <c r="A177" t="s">
        <v>709</v>
      </c>
      <c r="B177" t="s">
        <v>30</v>
      </c>
      <c r="C177" s="6">
        <v>43654.416666666664</v>
      </c>
      <c r="D177">
        <v>56.45</v>
      </c>
      <c r="E177" s="6">
        <v>43655.385416666664</v>
      </c>
      <c r="F177">
        <v>189.5</v>
      </c>
      <c r="G177" s="7">
        <v>2.3570000000000002</v>
      </c>
      <c r="H177">
        <v>105312.78</v>
      </c>
      <c r="I177" s="7">
        <v>2.3134000000000001</v>
      </c>
      <c r="J177">
        <v>806.43520000000001</v>
      </c>
      <c r="K177">
        <v>45523.27</v>
      </c>
      <c r="L177">
        <v>-790033.42</v>
      </c>
      <c r="M177">
        <v>68</v>
      </c>
      <c r="N177">
        <v>1548.72</v>
      </c>
      <c r="O177" s="7">
        <v>-1.06E-2</v>
      </c>
      <c r="P177" s="7">
        <v>2.3570000000000002</v>
      </c>
      <c r="Q177" t="s">
        <v>535</v>
      </c>
      <c r="S177" s="2">
        <f t="shared" si="29"/>
        <v>43654</v>
      </c>
      <c r="T177" t="s">
        <v>709</v>
      </c>
      <c r="U177">
        <v>56.45</v>
      </c>
      <c r="V177">
        <v>189.5</v>
      </c>
      <c r="W177">
        <f t="shared" si="34"/>
        <v>9767608.5204199962</v>
      </c>
      <c r="X177">
        <f t="shared" si="24"/>
        <v>24419.02130104999</v>
      </c>
      <c r="Y177">
        <f t="shared" si="32"/>
        <v>425</v>
      </c>
      <c r="Z177">
        <f t="shared" si="33"/>
        <v>55500.962499999994</v>
      </c>
      <c r="AA177" s="5" t="str">
        <f t="shared" si="30"/>
        <v/>
      </c>
      <c r="AB177" s="24" t="str">
        <f>IFERROR(AA177/MAX($J$3:AA177)-1,"")</f>
        <v/>
      </c>
      <c r="AG177" s="3">
        <v>43682</v>
      </c>
      <c r="AH177">
        <v>9846107.382919997</v>
      </c>
      <c r="AI177" s="24">
        <f>AH177/MAX($AH$2:AH177)-1</f>
        <v>-2.9186939459270311E-2</v>
      </c>
      <c r="AJ177" s="27" t="str">
        <f t="shared" si="25"/>
        <v/>
      </c>
      <c r="AK177">
        <f t="shared" si="26"/>
        <v>1</v>
      </c>
      <c r="AL177" s="28" t="str">
        <f t="shared" si="31"/>
        <v/>
      </c>
      <c r="AM177" s="28">
        <f t="shared" si="27"/>
        <v>1384</v>
      </c>
      <c r="AN177" s="29" t="str">
        <f t="shared" ca="1" si="28"/>
        <v/>
      </c>
      <c r="AP177" s="7"/>
      <c r="AV177" s="7"/>
      <c r="AW177" s="7"/>
    </row>
    <row r="178" spans="1:49" x14ac:dyDescent="0.45">
      <c r="A178" t="s">
        <v>710</v>
      </c>
      <c r="B178" t="s">
        <v>30</v>
      </c>
      <c r="C178" s="6">
        <v>43654.4375</v>
      </c>
      <c r="D178">
        <v>46.85</v>
      </c>
      <c r="E178" s="6">
        <v>43655.385416666664</v>
      </c>
      <c r="F178">
        <v>147.44999999999999</v>
      </c>
      <c r="G178" s="7">
        <v>2.1473</v>
      </c>
      <c r="H178">
        <v>95921.25</v>
      </c>
      <c r="I178" s="7">
        <v>2.1057999999999999</v>
      </c>
      <c r="J178">
        <v>972.27009999999996</v>
      </c>
      <c r="K178">
        <v>45550.85</v>
      </c>
      <c r="L178">
        <v>-694112.17</v>
      </c>
      <c r="M178">
        <v>62</v>
      </c>
      <c r="N178">
        <v>1547.12</v>
      </c>
      <c r="O178" s="7">
        <v>-0.13339999999999999</v>
      </c>
      <c r="P178" s="7">
        <v>2.1473</v>
      </c>
      <c r="Q178" t="s">
        <v>535</v>
      </c>
      <c r="S178" s="2">
        <f t="shared" si="29"/>
        <v>43654</v>
      </c>
      <c r="T178" t="s">
        <v>710</v>
      </c>
      <c r="U178">
        <v>46.85</v>
      </c>
      <c r="V178">
        <v>147.44999999999999</v>
      </c>
      <c r="W178">
        <f t="shared" si="34"/>
        <v>9767608.5204199962</v>
      </c>
      <c r="X178">
        <f t="shared" si="24"/>
        <v>24419.02130104999</v>
      </c>
      <c r="Y178">
        <f t="shared" si="32"/>
        <v>525</v>
      </c>
      <c r="Z178">
        <f t="shared" si="33"/>
        <v>51794.924999999988</v>
      </c>
      <c r="AA178" s="5" t="str">
        <f t="shared" si="30"/>
        <v/>
      </c>
      <c r="AB178" s="24" t="str">
        <f>IFERROR(AA178/MAX($J$3:AA178)-1,"")</f>
        <v/>
      </c>
      <c r="AG178" s="3">
        <v>43683</v>
      </c>
      <c r="AH178">
        <v>9827741.4704199973</v>
      </c>
      <c r="AI178" s="24">
        <f>AH178/MAX($AH$2:AH178)-1</f>
        <v>-3.0997793945244823E-2</v>
      </c>
      <c r="AJ178" s="27" t="str">
        <f t="shared" si="25"/>
        <v/>
      </c>
      <c r="AK178">
        <f t="shared" si="26"/>
        <v>1</v>
      </c>
      <c r="AL178" s="28" t="str">
        <f t="shared" si="31"/>
        <v/>
      </c>
      <c r="AM178" s="28">
        <f t="shared" si="27"/>
        <v>1384</v>
      </c>
      <c r="AN178" s="29" t="str">
        <f t="shared" ca="1" si="28"/>
        <v/>
      </c>
      <c r="AP178" s="7"/>
      <c r="AV178" s="7"/>
      <c r="AW178" s="7"/>
    </row>
    <row r="179" spans="1:49" x14ac:dyDescent="0.45">
      <c r="A179" t="s">
        <v>708</v>
      </c>
      <c r="B179" t="s">
        <v>30</v>
      </c>
      <c r="C179" s="6">
        <v>43654.520833333336</v>
      </c>
      <c r="D179">
        <v>52.05</v>
      </c>
      <c r="E179" s="6">
        <v>43655.388888888891</v>
      </c>
      <c r="F179">
        <v>113.6</v>
      </c>
      <c r="G179" s="7">
        <v>1.1825000000000001</v>
      </c>
      <c r="H179">
        <v>60259.65</v>
      </c>
      <c r="I179" s="7">
        <v>1.1507000000000001</v>
      </c>
      <c r="J179">
        <v>1006.1130000000001</v>
      </c>
      <c r="K179">
        <v>52368.2</v>
      </c>
      <c r="L179">
        <v>533899.17000000004</v>
      </c>
      <c r="M179">
        <v>39</v>
      </c>
      <c r="N179">
        <v>1545.12</v>
      </c>
      <c r="O179" s="7">
        <v>-9.6100000000000005E-2</v>
      </c>
      <c r="P179" s="7">
        <v>1.2661</v>
      </c>
      <c r="Q179" t="s">
        <v>535</v>
      </c>
      <c r="S179" s="2">
        <f t="shared" si="29"/>
        <v>43654</v>
      </c>
      <c r="T179" t="s">
        <v>708</v>
      </c>
      <c r="U179">
        <v>52.05</v>
      </c>
      <c r="V179">
        <v>113.6</v>
      </c>
      <c r="W179">
        <f t="shared" si="34"/>
        <v>9767608.5204199962</v>
      </c>
      <c r="X179">
        <f t="shared" si="24"/>
        <v>24419.02130104999</v>
      </c>
      <c r="Y179">
        <f t="shared" si="32"/>
        <v>475</v>
      </c>
      <c r="Z179">
        <f t="shared" si="33"/>
        <v>28449.412500000002</v>
      </c>
      <c r="AA179" s="5" t="str">
        <f t="shared" si="30"/>
        <v/>
      </c>
      <c r="AB179" s="24" t="str">
        <f>IFERROR(AA179/MAX($J$3:AA179)-1,"")</f>
        <v/>
      </c>
      <c r="AG179" s="3">
        <v>43684</v>
      </c>
      <c r="AH179">
        <v>9815608.1579199973</v>
      </c>
      <c r="AI179" s="24">
        <f>AH179/MAX($AH$2:AH179)-1</f>
        <v>-3.2194122380891921E-2</v>
      </c>
      <c r="AJ179" s="27" t="str">
        <f t="shared" si="25"/>
        <v/>
      </c>
      <c r="AK179">
        <f t="shared" si="26"/>
        <v>1</v>
      </c>
      <c r="AL179" s="28" t="str">
        <f t="shared" si="31"/>
        <v/>
      </c>
      <c r="AM179" s="28">
        <f t="shared" si="27"/>
        <v>1384</v>
      </c>
      <c r="AN179" s="29" t="str">
        <f t="shared" ca="1" si="28"/>
        <v/>
      </c>
      <c r="AP179" s="7"/>
      <c r="AV179" s="7"/>
      <c r="AW179" s="7"/>
    </row>
    <row r="180" spans="1:49" x14ac:dyDescent="0.45">
      <c r="A180" t="s">
        <v>712</v>
      </c>
      <c r="B180" t="s">
        <v>30</v>
      </c>
      <c r="C180" s="6">
        <v>43654.586805555555</v>
      </c>
      <c r="D180">
        <v>49.4</v>
      </c>
      <c r="E180" s="6">
        <v>43655.388888888891</v>
      </c>
      <c r="F180">
        <v>81.150000000000006</v>
      </c>
      <c r="G180" s="7">
        <v>0.64270000000000005</v>
      </c>
      <c r="H180">
        <v>32334.83</v>
      </c>
      <c r="I180" s="7">
        <v>0.61629999999999996</v>
      </c>
      <c r="J180">
        <v>1062.0909999999999</v>
      </c>
      <c r="K180">
        <v>52467.3</v>
      </c>
      <c r="L180">
        <v>566234</v>
      </c>
      <c r="M180">
        <v>20</v>
      </c>
      <c r="N180">
        <v>1616.74</v>
      </c>
      <c r="O180" s="7">
        <v>-5.4699999999999999E-2</v>
      </c>
      <c r="P180" s="7">
        <v>0.71050000000000002</v>
      </c>
      <c r="Q180" t="s">
        <v>535</v>
      </c>
      <c r="S180" s="2">
        <f t="shared" si="29"/>
        <v>43654</v>
      </c>
      <c r="T180" t="s">
        <v>712</v>
      </c>
      <c r="U180">
        <v>49.4</v>
      </c>
      <c r="V180">
        <v>81.150000000000006</v>
      </c>
      <c r="W180">
        <f t="shared" si="34"/>
        <v>9767608.5204199962</v>
      </c>
      <c r="X180">
        <f t="shared" si="24"/>
        <v>24419.02130104999</v>
      </c>
      <c r="Y180">
        <f t="shared" si="32"/>
        <v>500</v>
      </c>
      <c r="Z180">
        <f t="shared" si="33"/>
        <v>15222.250000000005</v>
      </c>
      <c r="AA180" s="5">
        <f t="shared" si="30"/>
        <v>9918576.070419997</v>
      </c>
      <c r="AB180" s="24">
        <f>IFERROR(AA180/MAX($J$3:AA180)-1,"")</f>
        <v>-2.2041623491328877E-2</v>
      </c>
      <c r="AG180" s="3">
        <v>43685</v>
      </c>
      <c r="AH180">
        <v>9948190.007919997</v>
      </c>
      <c r="AI180" s="24">
        <f>AH180/MAX($AH$2:AH180)-1</f>
        <v>-1.9121728736889221E-2</v>
      </c>
      <c r="AJ180" s="27" t="str">
        <f t="shared" si="25"/>
        <v/>
      </c>
      <c r="AK180">
        <f t="shared" si="26"/>
        <v>1</v>
      </c>
      <c r="AL180" s="28" t="str">
        <f t="shared" si="31"/>
        <v/>
      </c>
      <c r="AM180" s="28">
        <f t="shared" si="27"/>
        <v>1384</v>
      </c>
      <c r="AN180" s="29" t="str">
        <f t="shared" ca="1" si="28"/>
        <v/>
      </c>
      <c r="AP180" s="7"/>
      <c r="AV180" s="7"/>
      <c r="AW180" s="7"/>
    </row>
    <row r="181" spans="1:49" x14ac:dyDescent="0.45">
      <c r="A181" t="s">
        <v>704</v>
      </c>
      <c r="B181" t="s">
        <v>30</v>
      </c>
      <c r="C181" s="6">
        <v>43656.5</v>
      </c>
      <c r="D181">
        <v>35.549999999999997</v>
      </c>
      <c r="E181" s="6">
        <v>43657.385416666664</v>
      </c>
      <c r="F181">
        <v>6.65</v>
      </c>
      <c r="G181" s="7">
        <v>-0.81289999999999996</v>
      </c>
      <c r="H181">
        <v>-38377.949999999997</v>
      </c>
      <c r="I181" s="7">
        <v>-0.82479999999999998</v>
      </c>
      <c r="J181">
        <v>1308.845</v>
      </c>
      <c r="K181">
        <v>46529.440000000002</v>
      </c>
      <c r="L181">
        <v>-732490.12</v>
      </c>
      <c r="M181">
        <v>44</v>
      </c>
      <c r="N181">
        <v>-872.23</v>
      </c>
      <c r="O181" s="7">
        <v>-0.81289999999999996</v>
      </c>
      <c r="P181" s="7">
        <v>0.4627</v>
      </c>
      <c r="Q181" t="s">
        <v>535</v>
      </c>
      <c r="S181" s="2">
        <f t="shared" si="29"/>
        <v>43656</v>
      </c>
      <c r="T181" t="s">
        <v>704</v>
      </c>
      <c r="U181">
        <v>35.549999999999997</v>
      </c>
      <c r="V181">
        <v>6.65</v>
      </c>
      <c r="W181">
        <f t="shared" si="34"/>
        <v>9918576.070419997</v>
      </c>
      <c r="X181">
        <f t="shared" si="24"/>
        <v>24796.440176049993</v>
      </c>
      <c r="Y181">
        <f t="shared" si="32"/>
        <v>700</v>
      </c>
      <c r="Z181">
        <f t="shared" si="33"/>
        <v>-20525.399999999998</v>
      </c>
      <c r="AA181" s="5" t="str">
        <f t="shared" si="30"/>
        <v/>
      </c>
      <c r="AB181" s="24" t="str">
        <f>IFERROR(AA181/MAX($J$3:AA181)-1,"")</f>
        <v/>
      </c>
      <c r="AG181" s="3">
        <v>43686</v>
      </c>
      <c r="AH181">
        <v>9929368.757919997</v>
      </c>
      <c r="AI181" s="24">
        <f>AH181/MAX($AH$2:AH181)-1</f>
        <v>-2.0977478893280832E-2</v>
      </c>
      <c r="AJ181" s="27" t="str">
        <f t="shared" si="25"/>
        <v/>
      </c>
      <c r="AK181">
        <f t="shared" si="26"/>
        <v>1</v>
      </c>
      <c r="AL181" s="28" t="str">
        <f t="shared" si="31"/>
        <v/>
      </c>
      <c r="AM181" s="28">
        <f t="shared" si="27"/>
        <v>1384</v>
      </c>
      <c r="AN181" s="29" t="str">
        <f t="shared" ca="1" si="28"/>
        <v/>
      </c>
      <c r="AP181" s="7"/>
      <c r="AV181" s="7"/>
      <c r="AW181" s="7"/>
    </row>
    <row r="182" spans="1:49" x14ac:dyDescent="0.45">
      <c r="A182" t="s">
        <v>704</v>
      </c>
      <c r="B182" t="s">
        <v>30</v>
      </c>
      <c r="C182" s="6">
        <v>43656.520833333336</v>
      </c>
      <c r="D182">
        <v>37.950000000000003</v>
      </c>
      <c r="E182" s="6">
        <v>43657.388888888891</v>
      </c>
      <c r="F182">
        <v>8.15</v>
      </c>
      <c r="G182" s="7">
        <v>-0.78520000000000001</v>
      </c>
      <c r="H182">
        <v>-42127.11</v>
      </c>
      <c r="I182" s="7">
        <v>-0.7974</v>
      </c>
      <c r="J182">
        <v>1392.126</v>
      </c>
      <c r="K182">
        <v>52831.17</v>
      </c>
      <c r="L182">
        <v>524106.89</v>
      </c>
      <c r="M182">
        <v>39</v>
      </c>
      <c r="N182">
        <v>-1080.18</v>
      </c>
      <c r="O182" s="7">
        <v>-0.84450000000000003</v>
      </c>
      <c r="P182" s="7">
        <v>0.37019999999999997</v>
      </c>
      <c r="Q182" t="s">
        <v>535</v>
      </c>
      <c r="S182" s="2">
        <f t="shared" si="29"/>
        <v>43656</v>
      </c>
      <c r="T182" t="s">
        <v>704</v>
      </c>
      <c r="U182">
        <v>37.950000000000003</v>
      </c>
      <c r="V182">
        <v>8.15</v>
      </c>
      <c r="W182">
        <f t="shared" si="34"/>
        <v>9918576.070419997</v>
      </c>
      <c r="X182">
        <f t="shared" si="24"/>
        <v>24796.440176049993</v>
      </c>
      <c r="Y182">
        <f t="shared" si="32"/>
        <v>650</v>
      </c>
      <c r="Z182">
        <f t="shared" si="33"/>
        <v>-19669.650000000001</v>
      </c>
      <c r="AA182" s="5" t="str">
        <f t="shared" si="30"/>
        <v/>
      </c>
      <c r="AB182" s="24" t="str">
        <f>IFERROR(AA182/MAX($J$3:AA182)-1,"")</f>
        <v/>
      </c>
      <c r="AG182" s="3">
        <v>43687</v>
      </c>
      <c r="AH182">
        <v>9929368.757919997</v>
      </c>
      <c r="AI182" s="24">
        <f>AH182/MAX($AH$2:AH182)-1</f>
        <v>-2.0977478893280832E-2</v>
      </c>
      <c r="AJ182" s="27" t="str">
        <f t="shared" si="25"/>
        <v/>
      </c>
      <c r="AK182">
        <f t="shared" si="26"/>
        <v>1</v>
      </c>
      <c r="AL182" s="28" t="str">
        <f t="shared" si="31"/>
        <v/>
      </c>
      <c r="AM182" s="28">
        <f t="shared" si="27"/>
        <v>1384</v>
      </c>
      <c r="AN182" s="29" t="str">
        <f t="shared" ca="1" si="28"/>
        <v/>
      </c>
      <c r="AP182" s="7"/>
      <c r="AV182" s="7"/>
      <c r="AW182" s="7"/>
    </row>
    <row r="183" spans="1:49" x14ac:dyDescent="0.45">
      <c r="A183" t="s">
        <v>712</v>
      </c>
      <c r="B183" t="s">
        <v>30</v>
      </c>
      <c r="C183" s="6">
        <v>43656.5625</v>
      </c>
      <c r="D183">
        <v>50.5</v>
      </c>
      <c r="E183" s="6">
        <v>43657.388888888891</v>
      </c>
      <c r="F183">
        <v>24.3</v>
      </c>
      <c r="G183" s="7">
        <v>-0.51880000000000004</v>
      </c>
      <c r="H183">
        <v>-28158.26</v>
      </c>
      <c r="I183" s="7">
        <v>-0.53359999999999996</v>
      </c>
      <c r="J183">
        <v>1044.9110000000001</v>
      </c>
      <c r="K183">
        <v>52768</v>
      </c>
      <c r="L183">
        <v>495948.63</v>
      </c>
      <c r="M183">
        <v>27</v>
      </c>
      <c r="N183">
        <v>-1042.9000000000001</v>
      </c>
      <c r="O183" s="7">
        <v>-0.62380000000000002</v>
      </c>
      <c r="P183" s="7">
        <v>0.63470000000000004</v>
      </c>
      <c r="Q183" t="s">
        <v>535</v>
      </c>
      <c r="S183" s="2">
        <f t="shared" si="29"/>
        <v>43656</v>
      </c>
      <c r="T183" t="s">
        <v>712</v>
      </c>
      <c r="U183">
        <v>50.5</v>
      </c>
      <c r="V183">
        <v>24.3</v>
      </c>
      <c r="W183">
        <f t="shared" si="34"/>
        <v>9918576.070419997</v>
      </c>
      <c r="X183">
        <f t="shared" si="24"/>
        <v>24796.440176049993</v>
      </c>
      <c r="Y183">
        <f t="shared" si="32"/>
        <v>500</v>
      </c>
      <c r="Z183">
        <f t="shared" si="33"/>
        <v>-13474</v>
      </c>
      <c r="AA183" s="5">
        <f t="shared" si="30"/>
        <v>9864907.0204199962</v>
      </c>
      <c r="AB183" s="24">
        <f>IFERROR(AA183/MAX($J$3:AA183)-1,"")</f>
        <v>-2.7333320266563765E-2</v>
      </c>
      <c r="AG183" s="3">
        <v>43688</v>
      </c>
      <c r="AH183">
        <v>9929368.757919997</v>
      </c>
      <c r="AI183" s="24">
        <f>AH183/MAX($AH$2:AH183)-1</f>
        <v>-2.0977478893280832E-2</v>
      </c>
      <c r="AJ183" s="27" t="str">
        <f t="shared" si="25"/>
        <v/>
      </c>
      <c r="AK183">
        <f t="shared" si="26"/>
        <v>1</v>
      </c>
      <c r="AL183" s="28" t="str">
        <f t="shared" si="31"/>
        <v/>
      </c>
      <c r="AM183" s="28">
        <f t="shared" si="27"/>
        <v>1384</v>
      </c>
      <c r="AN183" s="29" t="str">
        <f t="shared" ca="1" si="28"/>
        <v/>
      </c>
      <c r="AP183" s="7"/>
      <c r="AV183" s="7"/>
      <c r="AW183" s="7"/>
    </row>
    <row r="184" spans="1:49" x14ac:dyDescent="0.45">
      <c r="A184" t="s">
        <v>711</v>
      </c>
      <c r="B184" t="s">
        <v>30</v>
      </c>
      <c r="C184" s="6">
        <v>43658.565972222219</v>
      </c>
      <c r="D184">
        <v>51.25</v>
      </c>
      <c r="E184" s="6">
        <v>43661.385416666664</v>
      </c>
      <c r="F184">
        <v>25.3</v>
      </c>
      <c r="G184" s="7">
        <v>-0.50629999999999997</v>
      </c>
      <c r="H184">
        <v>-24154.75</v>
      </c>
      <c r="I184" s="7">
        <v>-0.52129999999999999</v>
      </c>
      <c r="J184">
        <v>904.14729999999997</v>
      </c>
      <c r="K184">
        <v>46337.55</v>
      </c>
      <c r="L184">
        <v>-756644.87</v>
      </c>
      <c r="M184">
        <v>25</v>
      </c>
      <c r="N184">
        <v>-966.19</v>
      </c>
      <c r="O184" s="7">
        <v>-0.68489999999999995</v>
      </c>
      <c r="P184" s="7">
        <v>7.3200000000000001E-2</v>
      </c>
      <c r="Q184" t="s">
        <v>535</v>
      </c>
      <c r="S184" s="2">
        <f t="shared" si="29"/>
        <v>43658</v>
      </c>
      <c r="T184" t="s">
        <v>711</v>
      </c>
      <c r="U184">
        <v>51.25</v>
      </c>
      <c r="V184">
        <v>25.3</v>
      </c>
      <c r="W184">
        <f t="shared" si="34"/>
        <v>9864907.0204199962</v>
      </c>
      <c r="X184">
        <f t="shared" si="24"/>
        <v>24662.26755104999</v>
      </c>
      <c r="Y184">
        <f t="shared" si="32"/>
        <v>475</v>
      </c>
      <c r="Z184">
        <f t="shared" si="33"/>
        <v>-12689.862500000001</v>
      </c>
      <c r="AA184" s="5">
        <f t="shared" si="30"/>
        <v>9852217.1579199955</v>
      </c>
      <c r="AB184" s="24">
        <f>IFERROR(AA184/MAX($J$3:AA184)-1,"")</f>
        <v>-2.858452379018539E-2</v>
      </c>
      <c r="AG184" s="3">
        <v>43689</v>
      </c>
      <c r="AH184">
        <v>9929368.757919997</v>
      </c>
      <c r="AI184" s="24">
        <f>AH184/MAX($AH$2:AH184)-1</f>
        <v>-2.0977478893280832E-2</v>
      </c>
      <c r="AJ184" s="27" t="str">
        <f t="shared" si="25"/>
        <v/>
      </c>
      <c r="AK184">
        <f t="shared" si="26"/>
        <v>1</v>
      </c>
      <c r="AL184" s="28" t="str">
        <f t="shared" si="31"/>
        <v/>
      </c>
      <c r="AM184" s="28">
        <f t="shared" si="27"/>
        <v>1384</v>
      </c>
      <c r="AN184" s="29" t="str">
        <f t="shared" ca="1" si="28"/>
        <v/>
      </c>
      <c r="AP184" s="7"/>
      <c r="AV184" s="7"/>
      <c r="AW184" s="7"/>
    </row>
    <row r="185" spans="1:49" x14ac:dyDescent="0.45">
      <c r="A185" t="s">
        <v>712</v>
      </c>
      <c r="B185" t="s">
        <v>30</v>
      </c>
      <c r="C185" s="6">
        <v>43661.416666666664</v>
      </c>
      <c r="D185">
        <v>51.2</v>
      </c>
      <c r="E185" s="6">
        <v>43662.385416666664</v>
      </c>
      <c r="F185">
        <v>33.049999999999997</v>
      </c>
      <c r="G185" s="7">
        <v>-0.35449999999999998</v>
      </c>
      <c r="H185">
        <v>-17143.990000000002</v>
      </c>
      <c r="I185" s="7">
        <v>-0.37090000000000001</v>
      </c>
      <c r="J185">
        <v>902.67139999999995</v>
      </c>
      <c r="K185">
        <v>46216.78</v>
      </c>
      <c r="L185">
        <v>-773788.86</v>
      </c>
      <c r="M185">
        <v>68</v>
      </c>
      <c r="N185">
        <v>-252.12</v>
      </c>
      <c r="O185" s="7">
        <v>-0.375</v>
      </c>
      <c r="P185" s="7">
        <v>0.44340000000000002</v>
      </c>
      <c r="Q185" t="s">
        <v>535</v>
      </c>
      <c r="S185" s="2">
        <f t="shared" si="29"/>
        <v>43661</v>
      </c>
      <c r="T185" t="s">
        <v>712</v>
      </c>
      <c r="U185">
        <v>51.2</v>
      </c>
      <c r="V185">
        <v>33.049999999999997</v>
      </c>
      <c r="W185">
        <f t="shared" si="34"/>
        <v>9852217.1579199955</v>
      </c>
      <c r="X185">
        <f t="shared" si="24"/>
        <v>24630.54289479999</v>
      </c>
      <c r="Y185">
        <f t="shared" si="32"/>
        <v>475</v>
      </c>
      <c r="Z185">
        <f t="shared" si="33"/>
        <v>-9021.4375000000036</v>
      </c>
      <c r="AA185" s="5" t="str">
        <f t="shared" si="30"/>
        <v/>
      </c>
      <c r="AB185" s="24" t="str">
        <f>IFERROR(AA185/MAX($J$3:AA185)-1,"")</f>
        <v/>
      </c>
      <c r="AG185" s="3">
        <v>43690</v>
      </c>
      <c r="AH185">
        <v>9987491.7954199966</v>
      </c>
      <c r="AI185" s="24">
        <f>AH185/MAX($AH$2:AH185)-1</f>
        <v>-1.5246624888866744E-2</v>
      </c>
      <c r="AJ185" s="27" t="str">
        <f t="shared" si="25"/>
        <v/>
      </c>
      <c r="AK185">
        <f t="shared" si="26"/>
        <v>1</v>
      </c>
      <c r="AL185" s="28" t="str">
        <f t="shared" si="31"/>
        <v/>
      </c>
      <c r="AM185" s="28">
        <f t="shared" si="27"/>
        <v>1384</v>
      </c>
      <c r="AN185" s="29" t="str">
        <f t="shared" ca="1" si="28"/>
        <v/>
      </c>
      <c r="AP185" s="7"/>
      <c r="AV185" s="7"/>
      <c r="AW185" s="7"/>
    </row>
    <row r="186" spans="1:49" x14ac:dyDescent="0.45">
      <c r="A186" t="s">
        <v>712</v>
      </c>
      <c r="B186" t="s">
        <v>30</v>
      </c>
      <c r="C186" s="6">
        <v>43661.53125</v>
      </c>
      <c r="D186">
        <v>59.95</v>
      </c>
      <c r="E186" s="6">
        <v>43662.388888888891</v>
      </c>
      <c r="F186">
        <v>29.95</v>
      </c>
      <c r="G186" s="7">
        <v>-0.50039999999999996</v>
      </c>
      <c r="H186">
        <v>-27048.73</v>
      </c>
      <c r="I186" s="7">
        <v>-0.51539999999999997</v>
      </c>
      <c r="J186">
        <v>875.39179999999999</v>
      </c>
      <c r="K186">
        <v>52479.74</v>
      </c>
      <c r="L186">
        <v>468899.9</v>
      </c>
      <c r="M186">
        <v>36</v>
      </c>
      <c r="N186">
        <v>-751.35</v>
      </c>
      <c r="O186" s="7">
        <v>-0.50039999999999996</v>
      </c>
      <c r="P186" s="7">
        <v>3.2500000000000001E-2</v>
      </c>
      <c r="Q186" t="s">
        <v>535</v>
      </c>
      <c r="S186" s="2">
        <f t="shared" si="29"/>
        <v>43661</v>
      </c>
      <c r="T186" t="s">
        <v>712</v>
      </c>
      <c r="U186">
        <v>59.95</v>
      </c>
      <c r="V186">
        <v>29.95</v>
      </c>
      <c r="W186">
        <f t="shared" si="34"/>
        <v>9852217.1579199955</v>
      </c>
      <c r="X186">
        <f t="shared" si="24"/>
        <v>24630.54289479999</v>
      </c>
      <c r="Y186">
        <f t="shared" si="32"/>
        <v>400</v>
      </c>
      <c r="Z186">
        <f t="shared" si="33"/>
        <v>-12359.600000000002</v>
      </c>
      <c r="AA186" s="5">
        <f t="shared" si="30"/>
        <v>9830836.1204199959</v>
      </c>
      <c r="AB186" s="24">
        <f>IFERROR(AA186/MAX($J$3:AA186)-1,"")</f>
        <v>-3.0692665581216194E-2</v>
      </c>
      <c r="AG186" s="3">
        <v>43691</v>
      </c>
      <c r="AH186">
        <v>9921817.9204199966</v>
      </c>
      <c r="AI186" s="24">
        <f>AH186/MAX($AH$2:AH186)-1</f>
        <v>-2.1721981403555857E-2</v>
      </c>
      <c r="AJ186" s="27" t="str">
        <f t="shared" si="25"/>
        <v/>
      </c>
      <c r="AK186">
        <f t="shared" si="26"/>
        <v>1</v>
      </c>
      <c r="AL186" s="28" t="str">
        <f t="shared" si="31"/>
        <v/>
      </c>
      <c r="AM186" s="28">
        <f t="shared" si="27"/>
        <v>1384</v>
      </c>
      <c r="AN186" s="29" t="str">
        <f t="shared" ca="1" si="28"/>
        <v/>
      </c>
      <c r="AP186" s="7"/>
      <c r="AV186" s="7"/>
      <c r="AW186" s="7"/>
    </row>
    <row r="187" spans="1:49" x14ac:dyDescent="0.45">
      <c r="A187" t="s">
        <v>711</v>
      </c>
      <c r="B187" t="s">
        <v>30</v>
      </c>
      <c r="C187" s="6">
        <v>43662.416666666664</v>
      </c>
      <c r="D187">
        <v>35.700000000000003</v>
      </c>
      <c r="E187" s="6">
        <v>43663.385416666664</v>
      </c>
      <c r="F187">
        <v>40.549999999999997</v>
      </c>
      <c r="G187" s="7">
        <v>0.13589999999999999</v>
      </c>
      <c r="H187">
        <v>5281.81</v>
      </c>
      <c r="I187" s="7">
        <v>0.1145</v>
      </c>
      <c r="J187">
        <v>1292.1859999999999</v>
      </c>
      <c r="K187">
        <v>46131.05</v>
      </c>
      <c r="L187">
        <v>-768507.04</v>
      </c>
      <c r="M187">
        <v>68</v>
      </c>
      <c r="N187">
        <v>77.67</v>
      </c>
      <c r="O187" s="7">
        <v>-0.33889999999999998</v>
      </c>
      <c r="P187" s="7">
        <v>0.39779999999999999</v>
      </c>
      <c r="Q187" t="s">
        <v>535</v>
      </c>
      <c r="S187" s="2">
        <f t="shared" si="29"/>
        <v>43662</v>
      </c>
      <c r="T187" t="s">
        <v>711</v>
      </c>
      <c r="U187">
        <v>35.700000000000003</v>
      </c>
      <c r="V187">
        <v>40.549999999999997</v>
      </c>
      <c r="W187">
        <f t="shared" si="34"/>
        <v>9830836.1204199959</v>
      </c>
      <c r="X187">
        <f t="shared" si="24"/>
        <v>24577.09030104999</v>
      </c>
      <c r="Y187">
        <f t="shared" si="32"/>
        <v>700</v>
      </c>
      <c r="Z187">
        <f t="shared" si="33"/>
        <v>2861.2499999999941</v>
      </c>
      <c r="AA187" s="5" t="str">
        <f t="shared" si="30"/>
        <v/>
      </c>
      <c r="AB187" s="24" t="str">
        <f>IFERROR(AA187/MAX($J$3:AA187)-1,"")</f>
        <v/>
      </c>
      <c r="AG187" s="3">
        <v>43692</v>
      </c>
      <c r="AH187">
        <v>9921817.9204199966</v>
      </c>
      <c r="AI187" s="24">
        <f>AH187/MAX($AH$2:AH187)-1</f>
        <v>-2.1721981403555857E-2</v>
      </c>
      <c r="AJ187" s="27" t="str">
        <f t="shared" si="25"/>
        <v/>
      </c>
      <c r="AK187">
        <f t="shared" si="26"/>
        <v>1</v>
      </c>
      <c r="AL187" s="28" t="str">
        <f t="shared" si="31"/>
        <v/>
      </c>
      <c r="AM187" s="28">
        <f t="shared" si="27"/>
        <v>1384</v>
      </c>
      <c r="AN187" s="29" t="str">
        <f t="shared" ca="1" si="28"/>
        <v/>
      </c>
      <c r="AP187" s="7"/>
      <c r="AV187" s="7"/>
      <c r="AW187" s="7"/>
    </row>
    <row r="188" spans="1:49" x14ac:dyDescent="0.45">
      <c r="A188" t="s">
        <v>713</v>
      </c>
      <c r="B188" t="s">
        <v>30</v>
      </c>
      <c r="C188" s="6">
        <v>43662.423611111109</v>
      </c>
      <c r="D188">
        <v>60.35</v>
      </c>
      <c r="E188" s="6">
        <v>43663.385416666664</v>
      </c>
      <c r="F188">
        <v>74.25</v>
      </c>
      <c r="G188" s="7">
        <v>0.2303</v>
      </c>
      <c r="H188">
        <v>9595.6200000000008</v>
      </c>
      <c r="I188" s="7">
        <v>0.20799999999999999</v>
      </c>
      <c r="J188">
        <v>764.34739999999999</v>
      </c>
      <c r="K188">
        <v>46128.36</v>
      </c>
      <c r="L188">
        <v>-758911.43</v>
      </c>
      <c r="M188">
        <v>66</v>
      </c>
      <c r="N188">
        <v>145.38999999999999</v>
      </c>
      <c r="O188" s="7">
        <v>-0.23280000000000001</v>
      </c>
      <c r="P188" s="7">
        <v>0.40600000000000003</v>
      </c>
      <c r="Q188" t="s">
        <v>535</v>
      </c>
      <c r="S188" s="2">
        <f t="shared" si="29"/>
        <v>43662</v>
      </c>
      <c r="T188" t="s">
        <v>713</v>
      </c>
      <c r="U188">
        <v>60.35</v>
      </c>
      <c r="V188">
        <v>74.25</v>
      </c>
      <c r="W188">
        <f t="shared" si="34"/>
        <v>9830836.1204199959</v>
      </c>
      <c r="X188">
        <f t="shared" si="24"/>
        <v>24577.09030104999</v>
      </c>
      <c r="Y188">
        <f t="shared" si="32"/>
        <v>400</v>
      </c>
      <c r="Z188">
        <f t="shared" si="33"/>
        <v>5021.5999999999949</v>
      </c>
      <c r="AA188" s="5" t="str">
        <f t="shared" si="30"/>
        <v/>
      </c>
      <c r="AB188" s="24" t="str">
        <f>IFERROR(AA188/MAX($J$3:AA188)-1,"")</f>
        <v/>
      </c>
      <c r="AG188" s="3">
        <v>43693</v>
      </c>
      <c r="AH188">
        <v>9936921.9204199966</v>
      </c>
      <c r="AI188" s="24">
        <f>AH188/MAX($AH$2:AH188)-1</f>
        <v>-2.0232747141105789E-2</v>
      </c>
      <c r="AJ188" s="27" t="str">
        <f t="shared" si="25"/>
        <v/>
      </c>
      <c r="AK188">
        <f t="shared" si="26"/>
        <v>1</v>
      </c>
      <c r="AL188" s="28" t="str">
        <f t="shared" si="31"/>
        <v/>
      </c>
      <c r="AM188" s="28">
        <f t="shared" si="27"/>
        <v>1384</v>
      </c>
      <c r="AN188" s="29" t="str">
        <f t="shared" ca="1" si="28"/>
        <v/>
      </c>
      <c r="AP188" s="7"/>
      <c r="AV188" s="7"/>
      <c r="AW188" s="7"/>
    </row>
    <row r="189" spans="1:49" x14ac:dyDescent="0.45">
      <c r="A189" t="s">
        <v>711</v>
      </c>
      <c r="B189" t="s">
        <v>30</v>
      </c>
      <c r="C189" s="6">
        <v>43662.520833333336</v>
      </c>
      <c r="D189">
        <v>33.950000000000003</v>
      </c>
      <c r="E189" s="6">
        <v>43663.388888888891</v>
      </c>
      <c r="F189">
        <v>40.35</v>
      </c>
      <c r="G189" s="7">
        <v>0.1885</v>
      </c>
      <c r="H189">
        <v>8722.0300000000007</v>
      </c>
      <c r="I189" s="7">
        <v>0.1666</v>
      </c>
      <c r="J189">
        <v>1541.8109999999999</v>
      </c>
      <c r="K189">
        <v>52344.5</v>
      </c>
      <c r="L189">
        <v>477621.92</v>
      </c>
      <c r="M189">
        <v>39</v>
      </c>
      <c r="N189">
        <v>223.64</v>
      </c>
      <c r="O189" s="7">
        <v>-0.3049</v>
      </c>
      <c r="P189" s="7">
        <v>0.4698</v>
      </c>
      <c r="Q189" t="s">
        <v>535</v>
      </c>
      <c r="S189" s="2">
        <f t="shared" si="29"/>
        <v>43662</v>
      </c>
      <c r="T189" t="s">
        <v>711</v>
      </c>
      <c r="U189">
        <v>33.950000000000003</v>
      </c>
      <c r="V189">
        <v>40.35</v>
      </c>
      <c r="W189">
        <f t="shared" si="34"/>
        <v>9830836.1204199959</v>
      </c>
      <c r="X189">
        <f t="shared" si="24"/>
        <v>24577.09030104999</v>
      </c>
      <c r="Y189">
        <f t="shared" si="32"/>
        <v>725</v>
      </c>
      <c r="Z189">
        <f t="shared" si="33"/>
        <v>4101.3249999999971</v>
      </c>
      <c r="AA189" s="5">
        <f t="shared" si="30"/>
        <v>9842820.2954199966</v>
      </c>
      <c r="AB189" s="24">
        <f>IFERROR(AA189/MAX($J$3:AA189)-1,"")</f>
        <v>-2.951104190423004E-2</v>
      </c>
      <c r="AG189" s="3">
        <v>43694</v>
      </c>
      <c r="AH189">
        <v>9936921.9204199966</v>
      </c>
      <c r="AI189" s="24">
        <f>AH189/MAX($AH$2:AH189)-1</f>
        <v>-2.0232747141105789E-2</v>
      </c>
      <c r="AJ189" s="27" t="str">
        <f t="shared" si="25"/>
        <v/>
      </c>
      <c r="AK189">
        <f t="shared" si="26"/>
        <v>1</v>
      </c>
      <c r="AL189" s="28" t="str">
        <f t="shared" si="31"/>
        <v/>
      </c>
      <c r="AM189" s="28">
        <f t="shared" si="27"/>
        <v>1384</v>
      </c>
      <c r="AN189" s="29" t="str">
        <f t="shared" ca="1" si="28"/>
        <v/>
      </c>
      <c r="AP189" s="7"/>
      <c r="AV189" s="7"/>
      <c r="AW189" s="7"/>
    </row>
    <row r="190" spans="1:49" x14ac:dyDescent="0.45">
      <c r="A190" t="s">
        <v>710</v>
      </c>
      <c r="B190" t="s">
        <v>30</v>
      </c>
      <c r="C190" s="6">
        <v>43664.479166666664</v>
      </c>
      <c r="D190">
        <v>19.2</v>
      </c>
      <c r="E190" s="6">
        <v>43664.635416666664</v>
      </c>
      <c r="F190">
        <v>47.55</v>
      </c>
      <c r="G190" s="7">
        <v>1.4765999999999999</v>
      </c>
      <c r="H190">
        <v>66618.86</v>
      </c>
      <c r="I190" s="7">
        <v>1.4418</v>
      </c>
      <c r="J190">
        <v>2406.5329999999999</v>
      </c>
      <c r="K190">
        <v>46205.45</v>
      </c>
      <c r="L190">
        <v>-692292.57</v>
      </c>
      <c r="M190">
        <v>46</v>
      </c>
      <c r="N190">
        <v>1448.24</v>
      </c>
      <c r="O190" s="7">
        <v>-0.71089999999999998</v>
      </c>
      <c r="P190" s="7">
        <v>1.4765999999999999</v>
      </c>
      <c r="Q190" t="s">
        <v>535</v>
      </c>
      <c r="S190" s="2">
        <f t="shared" si="29"/>
        <v>43664</v>
      </c>
      <c r="T190" t="s">
        <v>710</v>
      </c>
      <c r="U190">
        <v>19.2</v>
      </c>
      <c r="V190">
        <v>47.55</v>
      </c>
      <c r="W190">
        <f t="shared" si="34"/>
        <v>9842820.2954199966</v>
      </c>
      <c r="X190">
        <f t="shared" si="24"/>
        <v>24607.050738549991</v>
      </c>
      <c r="Y190">
        <f t="shared" si="32"/>
        <v>1275</v>
      </c>
      <c r="Z190">
        <f t="shared" si="33"/>
        <v>35295.187499999993</v>
      </c>
      <c r="AA190" s="5">
        <f t="shared" si="30"/>
        <v>9878115.4829199966</v>
      </c>
      <c r="AB190" s="24">
        <f>IFERROR(AA190/MAX($J$3:AA190)-1,"")</f>
        <v>-2.6030983474370384E-2</v>
      </c>
      <c r="AG190" s="3">
        <v>43695</v>
      </c>
      <c r="AH190">
        <v>9936921.9204199966</v>
      </c>
      <c r="AI190" s="24">
        <f>AH190/MAX($AH$2:AH190)-1</f>
        <v>-2.0232747141105789E-2</v>
      </c>
      <c r="AJ190" s="27" t="str">
        <f t="shared" si="25"/>
        <v/>
      </c>
      <c r="AK190">
        <f t="shared" si="26"/>
        <v>1</v>
      </c>
      <c r="AL190" s="28" t="str">
        <f t="shared" si="31"/>
        <v/>
      </c>
      <c r="AM190" s="28">
        <f t="shared" si="27"/>
        <v>1384</v>
      </c>
      <c r="AN190" s="29" t="str">
        <f t="shared" ca="1" si="28"/>
        <v/>
      </c>
      <c r="AP190" s="7"/>
      <c r="AV190" s="7"/>
      <c r="AW190" s="7"/>
    </row>
    <row r="191" spans="1:49" x14ac:dyDescent="0.45">
      <c r="A191" t="s">
        <v>712</v>
      </c>
      <c r="B191" t="s">
        <v>30</v>
      </c>
      <c r="C191" s="6">
        <v>43665.416666666664</v>
      </c>
      <c r="D191">
        <v>76.400000000000006</v>
      </c>
      <c r="E191" s="6">
        <v>43668.385416666664</v>
      </c>
      <c r="F191">
        <v>194.7</v>
      </c>
      <c r="G191" s="7">
        <v>1.5484</v>
      </c>
      <c r="H191">
        <v>70410.240000000005</v>
      </c>
      <c r="I191" s="7">
        <v>1.5128999999999999</v>
      </c>
      <c r="J191">
        <v>609.1431</v>
      </c>
      <c r="K191">
        <v>46538.54</v>
      </c>
      <c r="L191">
        <v>-621882.31999999995</v>
      </c>
      <c r="M191">
        <v>68</v>
      </c>
      <c r="N191">
        <v>1035.44</v>
      </c>
      <c r="O191" s="7">
        <v>-4.0599999999999997E-2</v>
      </c>
      <c r="P191" s="7">
        <v>1.5484</v>
      </c>
      <c r="Q191" t="s">
        <v>535</v>
      </c>
      <c r="S191" s="2">
        <f t="shared" si="29"/>
        <v>43665</v>
      </c>
      <c r="T191" t="s">
        <v>712</v>
      </c>
      <c r="U191">
        <v>76.400000000000006</v>
      </c>
      <c r="V191">
        <v>194.7</v>
      </c>
      <c r="W191">
        <f t="shared" si="34"/>
        <v>9878115.4829199966</v>
      </c>
      <c r="X191">
        <f t="shared" si="24"/>
        <v>24695.288707299991</v>
      </c>
      <c r="Y191">
        <f t="shared" si="32"/>
        <v>325</v>
      </c>
      <c r="Z191">
        <f t="shared" si="33"/>
        <v>37566.424999999996</v>
      </c>
      <c r="AA191" s="5" t="str">
        <f t="shared" si="30"/>
        <v/>
      </c>
      <c r="AB191" s="24" t="str">
        <f>IFERROR(AA191/MAX($J$3:AA191)-1,"")</f>
        <v/>
      </c>
      <c r="AG191" s="3">
        <v>43696</v>
      </c>
      <c r="AH191">
        <v>9936921.9204199966</v>
      </c>
      <c r="AI191" s="24">
        <f>AH191/MAX($AH$2:AH191)-1</f>
        <v>-2.0232747141105789E-2</v>
      </c>
      <c r="AJ191" s="27" t="str">
        <f t="shared" si="25"/>
        <v/>
      </c>
      <c r="AK191">
        <f t="shared" si="26"/>
        <v>1</v>
      </c>
      <c r="AL191" s="28" t="str">
        <f t="shared" si="31"/>
        <v/>
      </c>
      <c r="AM191" s="28">
        <f t="shared" si="27"/>
        <v>1384</v>
      </c>
      <c r="AN191" s="29" t="str">
        <f t="shared" ca="1" si="28"/>
        <v/>
      </c>
      <c r="AP191" s="7"/>
      <c r="AV191" s="7"/>
      <c r="AW191" s="7"/>
    </row>
    <row r="192" spans="1:49" x14ac:dyDescent="0.45">
      <c r="A192" t="s">
        <v>704</v>
      </c>
      <c r="B192" t="s">
        <v>30</v>
      </c>
      <c r="C192" s="6">
        <v>43665.423611111109</v>
      </c>
      <c r="D192">
        <v>62.9</v>
      </c>
      <c r="E192" s="6">
        <v>43668.385416666664</v>
      </c>
      <c r="F192">
        <v>153.55000000000001</v>
      </c>
      <c r="G192" s="7">
        <v>1.4412</v>
      </c>
      <c r="H192">
        <v>65459.040000000001</v>
      </c>
      <c r="I192" s="7">
        <v>1.4068000000000001</v>
      </c>
      <c r="J192">
        <v>739.77139999999997</v>
      </c>
      <c r="K192">
        <v>46531.63</v>
      </c>
      <c r="L192">
        <v>-556423.28</v>
      </c>
      <c r="M192">
        <v>66</v>
      </c>
      <c r="N192">
        <v>991.8</v>
      </c>
      <c r="O192" s="7">
        <v>-0.1797</v>
      </c>
      <c r="P192" s="7">
        <v>1.4412</v>
      </c>
      <c r="Q192" t="s">
        <v>535</v>
      </c>
      <c r="S192" s="2">
        <f t="shared" si="29"/>
        <v>43665</v>
      </c>
      <c r="T192" t="s">
        <v>704</v>
      </c>
      <c r="U192">
        <v>62.9</v>
      </c>
      <c r="V192">
        <v>153.55000000000001</v>
      </c>
      <c r="W192">
        <f t="shared" si="34"/>
        <v>9878115.4829199966</v>
      </c>
      <c r="X192">
        <f t="shared" si="24"/>
        <v>24695.288707299991</v>
      </c>
      <c r="Y192">
        <f t="shared" si="32"/>
        <v>400</v>
      </c>
      <c r="Z192">
        <f t="shared" si="33"/>
        <v>35394.199999999997</v>
      </c>
      <c r="AA192" s="5" t="str">
        <f t="shared" si="30"/>
        <v/>
      </c>
      <c r="AB192" s="24" t="str">
        <f>IFERROR(AA192/MAX($J$3:AA192)-1,"")</f>
        <v/>
      </c>
      <c r="AG192" s="3">
        <v>43697</v>
      </c>
      <c r="AH192">
        <v>9921830.6579199973</v>
      </c>
      <c r="AI192" s="24">
        <f>AH192/MAX($AH$2:AH192)-1</f>
        <v>-2.1720725503038163E-2</v>
      </c>
      <c r="AJ192" s="27" t="str">
        <f t="shared" si="25"/>
        <v/>
      </c>
      <c r="AK192">
        <f t="shared" si="26"/>
        <v>1</v>
      </c>
      <c r="AL192" s="28" t="str">
        <f t="shared" si="31"/>
        <v/>
      </c>
      <c r="AM192" s="28">
        <f t="shared" si="27"/>
        <v>1384</v>
      </c>
      <c r="AN192" s="29" t="str">
        <f t="shared" ca="1" si="28"/>
        <v/>
      </c>
      <c r="AP192" s="7"/>
      <c r="AV192" s="7"/>
      <c r="AW192" s="7"/>
    </row>
    <row r="193" spans="1:49" x14ac:dyDescent="0.45">
      <c r="A193" t="s">
        <v>703</v>
      </c>
      <c r="B193" t="s">
        <v>30</v>
      </c>
      <c r="C193" s="6">
        <v>43665.520833333336</v>
      </c>
      <c r="D193">
        <v>59.75</v>
      </c>
      <c r="E193" s="6">
        <v>43668.388888888891</v>
      </c>
      <c r="F193">
        <v>126.35</v>
      </c>
      <c r="G193" s="7">
        <v>1.1146</v>
      </c>
      <c r="H193">
        <v>56762.41</v>
      </c>
      <c r="I193" s="7">
        <v>1.0834999999999999</v>
      </c>
      <c r="J193">
        <v>876.7885</v>
      </c>
      <c r="K193">
        <v>52388.11</v>
      </c>
      <c r="L193">
        <v>534384.32999999996</v>
      </c>
      <c r="M193">
        <v>39</v>
      </c>
      <c r="N193">
        <v>1455.45</v>
      </c>
      <c r="O193" s="7">
        <v>-0.1113</v>
      </c>
      <c r="P193" s="7">
        <v>1.1146</v>
      </c>
      <c r="Q193" t="s">
        <v>535</v>
      </c>
      <c r="S193" s="2">
        <f t="shared" si="29"/>
        <v>43665</v>
      </c>
      <c r="T193" t="s">
        <v>703</v>
      </c>
      <c r="U193">
        <v>59.75</v>
      </c>
      <c r="V193">
        <v>126.35</v>
      </c>
      <c r="W193">
        <f t="shared" si="34"/>
        <v>9878115.4829199966</v>
      </c>
      <c r="X193">
        <f t="shared" si="24"/>
        <v>24695.288707299991</v>
      </c>
      <c r="Y193">
        <f t="shared" si="32"/>
        <v>425</v>
      </c>
      <c r="Z193">
        <f t="shared" si="33"/>
        <v>27514.07499999999</v>
      </c>
      <c r="AA193" s="5" t="str">
        <f t="shared" si="30"/>
        <v/>
      </c>
      <c r="AB193" s="24" t="str">
        <f>IFERROR(AA193/MAX($J$3:AA193)-1,"")</f>
        <v/>
      </c>
      <c r="AG193" s="3">
        <v>43698</v>
      </c>
      <c r="AH193">
        <v>9984254.2454199977</v>
      </c>
      <c r="AI193" s="24">
        <f>AH193/MAX($AH$2:AH193)-1</f>
        <v>-1.5565843002372737E-2</v>
      </c>
      <c r="AJ193" s="27" t="str">
        <f t="shared" si="25"/>
        <v/>
      </c>
      <c r="AK193">
        <f t="shared" si="26"/>
        <v>1</v>
      </c>
      <c r="AL193" s="28" t="str">
        <f t="shared" si="31"/>
        <v/>
      </c>
      <c r="AM193" s="28">
        <f t="shared" si="27"/>
        <v>1384</v>
      </c>
      <c r="AN193" s="29" t="str">
        <f t="shared" ca="1" si="28"/>
        <v/>
      </c>
      <c r="AP193" s="7"/>
      <c r="AV193" s="7"/>
      <c r="AW193" s="7"/>
    </row>
    <row r="194" spans="1:49" x14ac:dyDescent="0.45">
      <c r="A194" t="s">
        <v>704</v>
      </c>
      <c r="B194" t="s">
        <v>30</v>
      </c>
      <c r="C194" s="6">
        <v>43665.527777777781</v>
      </c>
      <c r="D194">
        <v>81.75</v>
      </c>
      <c r="E194" s="6">
        <v>43668.388888888891</v>
      </c>
      <c r="F194">
        <v>167</v>
      </c>
      <c r="G194" s="7">
        <v>1.0427999999999999</v>
      </c>
      <c r="H194">
        <v>53028.57</v>
      </c>
      <c r="I194" s="7">
        <v>1.0124</v>
      </c>
      <c r="J194">
        <v>640.7319</v>
      </c>
      <c r="K194">
        <v>52379.83</v>
      </c>
      <c r="L194">
        <v>587412.9</v>
      </c>
      <c r="M194">
        <v>37</v>
      </c>
      <c r="N194">
        <v>1433.2</v>
      </c>
      <c r="O194" s="7">
        <v>-5.4399999999999997E-2</v>
      </c>
      <c r="P194" s="7">
        <v>1.0427999999999999</v>
      </c>
      <c r="Q194" t="s">
        <v>535</v>
      </c>
      <c r="S194" s="2">
        <f t="shared" si="29"/>
        <v>43665</v>
      </c>
      <c r="T194" t="s">
        <v>704</v>
      </c>
      <c r="U194">
        <v>81.75</v>
      </c>
      <c r="V194">
        <v>167</v>
      </c>
      <c r="W194">
        <f t="shared" si="34"/>
        <v>9878115.4829199966</v>
      </c>
      <c r="X194">
        <f t="shared" ref="X194:X257" si="35">W194*0.25%</f>
        <v>24695.288707299991</v>
      </c>
      <c r="Y194">
        <f t="shared" si="32"/>
        <v>300</v>
      </c>
      <c r="Z194">
        <f t="shared" si="33"/>
        <v>24828.750000000004</v>
      </c>
      <c r="AA194" s="5">
        <f t="shared" si="30"/>
        <v>10003418.932919996</v>
      </c>
      <c r="AB194" s="24">
        <f>IFERROR(AA194/MAX($J$3:AA194)-1,"")</f>
        <v>-1.3676230366372555E-2</v>
      </c>
      <c r="AG194" s="3">
        <v>43699</v>
      </c>
      <c r="AH194">
        <v>10111228.807919998</v>
      </c>
      <c r="AI194" s="24">
        <f>AH194/MAX($AH$2:AH194)-1</f>
        <v>-3.0463204299011615E-3</v>
      </c>
      <c r="AJ194" s="27" t="str">
        <f t="shared" ref="AJ194:AJ257" si="36">IF(AG194=$AP$3,1,IF(AJ193=1,1,""))</f>
        <v/>
      </c>
      <c r="AK194">
        <f t="shared" ref="AK194:AK257" si="37">IF(AG194=$AP$4,1,IF(AK195=1,1,""))</f>
        <v>1</v>
      </c>
      <c r="AL194" s="28" t="str">
        <f t="shared" si="31"/>
        <v/>
      </c>
      <c r="AM194" s="28">
        <f t="shared" ref="AM194:AM257" si="38">IF(AND(AK194=1,AK195&lt;&gt;1),ROW(),IF(AND(AK194="",AK195=""),"",AM195))</f>
        <v>1384</v>
      </c>
      <c r="AN194" s="29" t="str">
        <f t="shared" ref="AN194:AN257" ca="1" si="39">IF(AM194="","",IF(AJ194=1,AH194/MAX(INDIRECT("AH"&amp;AL194&amp;":"&amp;"AJ"&amp;ROW(AN194)))-1,""))</f>
        <v/>
      </c>
      <c r="AP194" s="7"/>
      <c r="AV194" s="7"/>
      <c r="AW194" s="7"/>
    </row>
    <row r="195" spans="1:49" x14ac:dyDescent="0.45">
      <c r="A195" t="s">
        <v>731</v>
      </c>
      <c r="B195" t="s">
        <v>30</v>
      </c>
      <c r="C195" s="6">
        <v>43668.496527777781</v>
      </c>
      <c r="D195">
        <v>49.45</v>
      </c>
      <c r="E195" s="6">
        <v>43669.385416666664</v>
      </c>
      <c r="F195">
        <v>34.799999999999997</v>
      </c>
      <c r="G195" s="7">
        <v>-0.29630000000000001</v>
      </c>
      <c r="H195">
        <v>-14793.19</v>
      </c>
      <c r="I195" s="7">
        <v>-0.31330000000000002</v>
      </c>
      <c r="J195">
        <v>954.86109999999996</v>
      </c>
      <c r="K195">
        <v>47217.88</v>
      </c>
      <c r="L195">
        <v>-571216.46</v>
      </c>
      <c r="M195">
        <v>45</v>
      </c>
      <c r="N195">
        <v>-328.74</v>
      </c>
      <c r="O195" s="7">
        <v>-0.43880000000000002</v>
      </c>
      <c r="P195" s="7">
        <v>0.13350000000000001</v>
      </c>
      <c r="Q195" t="s">
        <v>535</v>
      </c>
      <c r="S195" s="2">
        <f t="shared" ref="S195:S258" si="40">DATE(YEAR(C195),MONTH(C195),DAY(C195))</f>
        <v>43668</v>
      </c>
      <c r="T195" t="s">
        <v>731</v>
      </c>
      <c r="U195">
        <v>49.45</v>
      </c>
      <c r="V195">
        <v>34.799999999999997</v>
      </c>
      <c r="W195">
        <f t="shared" si="34"/>
        <v>10003418.932919996</v>
      </c>
      <c r="X195">
        <f t="shared" si="35"/>
        <v>25008.54733229999</v>
      </c>
      <c r="Y195">
        <f t="shared" si="32"/>
        <v>500</v>
      </c>
      <c r="Z195">
        <f t="shared" si="33"/>
        <v>-7746.2500000000036</v>
      </c>
      <c r="AA195" s="5" t="str">
        <f t="shared" ref="AA195:AA258" si="41">IF(S195&lt;&gt;S196,W195+SUMIF($S$2:$S$3590,S195,$Z$2:$Z$3590),"")</f>
        <v/>
      </c>
      <c r="AB195" s="24" t="str">
        <f>IFERROR(AA195/MAX($J$3:AA195)-1,"")</f>
        <v/>
      </c>
      <c r="AG195" s="3">
        <v>43700</v>
      </c>
      <c r="AH195">
        <v>10166967.207919998</v>
      </c>
      <c r="AI195" s="24">
        <f>AH195/MAX($AH$2:AH195)-1</f>
        <v>0</v>
      </c>
      <c r="AJ195" s="27" t="str">
        <f t="shared" si="36"/>
        <v/>
      </c>
      <c r="AK195">
        <f t="shared" si="37"/>
        <v>1</v>
      </c>
      <c r="AL195" s="28" t="str">
        <f t="shared" ref="AL195:AL258" si="42">IF(AND(AJ195=1,AJ194&lt;&gt;1),ROW(),IF(AND(AJ195="",AJ194=""),"",AL194))</f>
        <v/>
      </c>
      <c r="AM195" s="28">
        <f t="shared" si="38"/>
        <v>1384</v>
      </c>
      <c r="AN195" s="29" t="str">
        <f t="shared" ca="1" si="39"/>
        <v/>
      </c>
      <c r="AP195" s="7"/>
      <c r="AV195" s="7"/>
      <c r="AW195" s="7"/>
    </row>
    <row r="196" spans="1:49" x14ac:dyDescent="0.45">
      <c r="A196" t="s">
        <v>705</v>
      </c>
      <c r="B196" t="s">
        <v>30</v>
      </c>
      <c r="C196" s="6">
        <v>43668.510416666664</v>
      </c>
      <c r="D196">
        <v>67.55</v>
      </c>
      <c r="E196" s="6">
        <v>43669.385416666664</v>
      </c>
      <c r="F196">
        <v>53.55</v>
      </c>
      <c r="G196" s="7">
        <v>-0.20730000000000001</v>
      </c>
      <c r="H196">
        <v>-10627.48</v>
      </c>
      <c r="I196" s="7">
        <v>-0.22520000000000001</v>
      </c>
      <c r="J196">
        <v>698.67060000000004</v>
      </c>
      <c r="K196">
        <v>47195.199999999997</v>
      </c>
      <c r="L196">
        <v>-581843.93999999994</v>
      </c>
      <c r="M196">
        <v>41</v>
      </c>
      <c r="N196">
        <v>-259.20999999999998</v>
      </c>
      <c r="O196" s="7">
        <v>-0.3916</v>
      </c>
      <c r="P196" s="7">
        <v>0.1754</v>
      </c>
      <c r="Q196" t="s">
        <v>535</v>
      </c>
      <c r="S196" s="2">
        <f t="shared" si="40"/>
        <v>43668</v>
      </c>
      <c r="T196" t="s">
        <v>705</v>
      </c>
      <c r="U196">
        <v>67.55</v>
      </c>
      <c r="V196">
        <v>53.55</v>
      </c>
      <c r="W196">
        <f t="shared" si="34"/>
        <v>10003418.932919996</v>
      </c>
      <c r="X196">
        <f t="shared" si="35"/>
        <v>25008.54733229999</v>
      </c>
      <c r="Y196">
        <f t="shared" ref="Y196:Y259" si="43">MROUND(X196/U196,25)</f>
        <v>375</v>
      </c>
      <c r="Z196">
        <f t="shared" ref="Z196:Z259" si="44">Y196*((V196*0.99)-(U196*1.01))</f>
        <v>-5704.1249999999991</v>
      </c>
      <c r="AA196" s="5">
        <f t="shared" si="41"/>
        <v>9989968.5579199959</v>
      </c>
      <c r="AB196" s="24">
        <f>IFERROR(AA196/MAX($J$3:AA196)-1,"")</f>
        <v>-1.5002419408533751E-2</v>
      </c>
      <c r="AG196" s="3">
        <v>43701</v>
      </c>
      <c r="AH196">
        <v>10166967.207919998</v>
      </c>
      <c r="AI196" s="24">
        <f>AH196/MAX($AH$2:AH196)-1</f>
        <v>0</v>
      </c>
      <c r="AJ196" s="27" t="str">
        <f t="shared" si="36"/>
        <v/>
      </c>
      <c r="AK196">
        <f t="shared" si="37"/>
        <v>1</v>
      </c>
      <c r="AL196" s="28" t="str">
        <f t="shared" si="42"/>
        <v/>
      </c>
      <c r="AM196" s="28">
        <f t="shared" si="38"/>
        <v>1384</v>
      </c>
      <c r="AN196" s="29" t="str">
        <f t="shared" ca="1" si="39"/>
        <v/>
      </c>
      <c r="AP196" s="7"/>
      <c r="AV196" s="7"/>
      <c r="AW196" s="7"/>
    </row>
    <row r="197" spans="1:49" x14ac:dyDescent="0.45">
      <c r="A197" t="s">
        <v>732</v>
      </c>
      <c r="B197" t="s">
        <v>30</v>
      </c>
      <c r="C197" s="6">
        <v>43670.416666666664</v>
      </c>
      <c r="D197">
        <v>34.65</v>
      </c>
      <c r="E197" s="6">
        <v>43671.385416666664</v>
      </c>
      <c r="F197">
        <v>8.5500000000000007</v>
      </c>
      <c r="G197" s="7">
        <v>-0.75319999999999998</v>
      </c>
      <c r="H197">
        <v>-36058.080000000002</v>
      </c>
      <c r="I197" s="7">
        <v>-0.76570000000000005</v>
      </c>
      <c r="J197">
        <v>1359.0409999999999</v>
      </c>
      <c r="K197">
        <v>47090.78</v>
      </c>
      <c r="L197">
        <v>-617902.02</v>
      </c>
      <c r="M197">
        <v>68</v>
      </c>
      <c r="N197">
        <v>-530.27</v>
      </c>
      <c r="O197" s="7">
        <v>-0.75319999999999998</v>
      </c>
      <c r="P197" s="7">
        <v>0.54400000000000004</v>
      </c>
      <c r="Q197" t="s">
        <v>535</v>
      </c>
      <c r="S197" s="2">
        <f t="shared" si="40"/>
        <v>43670</v>
      </c>
      <c r="T197" t="s">
        <v>732</v>
      </c>
      <c r="U197">
        <v>34.65</v>
      </c>
      <c r="V197">
        <v>8.5500000000000007</v>
      </c>
      <c r="W197">
        <f t="shared" ref="W197:W260" si="45">IF(S197&lt;&gt;S196,AA196,W196)</f>
        <v>9989968.5579199959</v>
      </c>
      <c r="X197">
        <f t="shared" si="35"/>
        <v>24974.921394799989</v>
      </c>
      <c r="Y197">
        <f t="shared" si="43"/>
        <v>725</v>
      </c>
      <c r="Z197">
        <f t="shared" si="44"/>
        <v>-19235.699999999997</v>
      </c>
      <c r="AA197" s="5" t="str">
        <f t="shared" si="41"/>
        <v/>
      </c>
      <c r="AB197" s="24" t="str">
        <f>IFERROR(AA197/MAX($J$3:AA197)-1,"")</f>
        <v/>
      </c>
      <c r="AG197" s="3">
        <v>43702</v>
      </c>
      <c r="AH197">
        <v>10166967.207919998</v>
      </c>
      <c r="AI197" s="24">
        <f>AH197/MAX($AH$2:AH197)-1</f>
        <v>0</v>
      </c>
      <c r="AJ197" s="27" t="str">
        <f t="shared" si="36"/>
        <v/>
      </c>
      <c r="AK197">
        <f t="shared" si="37"/>
        <v>1</v>
      </c>
      <c r="AL197" s="28" t="str">
        <f t="shared" si="42"/>
        <v/>
      </c>
      <c r="AM197" s="28">
        <f t="shared" si="38"/>
        <v>1384</v>
      </c>
      <c r="AN197" s="29" t="str">
        <f t="shared" ca="1" si="39"/>
        <v/>
      </c>
      <c r="AP197" s="7"/>
      <c r="AV197" s="7"/>
      <c r="AW197" s="7"/>
    </row>
    <row r="198" spans="1:49" x14ac:dyDescent="0.45">
      <c r="A198" t="s">
        <v>732</v>
      </c>
      <c r="B198" t="s">
        <v>30</v>
      </c>
      <c r="C198" s="6">
        <v>43670.520833333336</v>
      </c>
      <c r="D198">
        <v>44</v>
      </c>
      <c r="E198" s="6">
        <v>43671.388888888891</v>
      </c>
      <c r="F198">
        <v>7</v>
      </c>
      <c r="G198" s="7">
        <v>-0.84089999999999998</v>
      </c>
      <c r="H198">
        <v>-45128.85</v>
      </c>
      <c r="I198" s="7">
        <v>-0.85250000000000004</v>
      </c>
      <c r="J198">
        <v>1203.115</v>
      </c>
      <c r="K198">
        <v>52937.07</v>
      </c>
      <c r="L198">
        <v>542284.06000000006</v>
      </c>
      <c r="M198">
        <v>39</v>
      </c>
      <c r="N198">
        <v>-1157.1500000000001</v>
      </c>
      <c r="O198" s="7">
        <v>-0.84089999999999998</v>
      </c>
      <c r="P198" s="7">
        <v>2.1600000000000001E-2</v>
      </c>
      <c r="Q198" t="s">
        <v>535</v>
      </c>
      <c r="S198" s="2">
        <f t="shared" si="40"/>
        <v>43670</v>
      </c>
      <c r="T198" t="s">
        <v>732</v>
      </c>
      <c r="U198">
        <v>44</v>
      </c>
      <c r="V198">
        <v>7</v>
      </c>
      <c r="W198">
        <f t="shared" si="45"/>
        <v>9989968.5579199959</v>
      </c>
      <c r="X198">
        <f t="shared" si="35"/>
        <v>24974.921394799989</v>
      </c>
      <c r="Y198">
        <f t="shared" si="43"/>
        <v>575</v>
      </c>
      <c r="Z198">
        <f t="shared" si="44"/>
        <v>-21568.25</v>
      </c>
      <c r="AA198" s="5" t="str">
        <f t="shared" si="41"/>
        <v/>
      </c>
      <c r="AB198" s="24" t="str">
        <f>IFERROR(AA198/MAX($J$3:AA198)-1,"")</f>
        <v/>
      </c>
      <c r="AG198" s="3">
        <v>43703</v>
      </c>
      <c r="AH198">
        <v>10162837.132919999</v>
      </c>
      <c r="AI198" s="24">
        <f>AH198/MAX($AH$2:AH198)-1</f>
        <v>-4.0622487665564755E-4</v>
      </c>
      <c r="AJ198" s="27" t="str">
        <f t="shared" si="36"/>
        <v/>
      </c>
      <c r="AK198">
        <f t="shared" si="37"/>
        <v>1</v>
      </c>
      <c r="AL198" s="28" t="str">
        <f t="shared" si="42"/>
        <v/>
      </c>
      <c r="AM198" s="28">
        <f t="shared" si="38"/>
        <v>1384</v>
      </c>
      <c r="AN198" s="29" t="str">
        <f t="shared" ca="1" si="39"/>
        <v/>
      </c>
      <c r="AP198" s="7"/>
      <c r="AV198" s="7"/>
      <c r="AW198" s="7"/>
    </row>
    <row r="199" spans="1:49" x14ac:dyDescent="0.45">
      <c r="A199" t="s">
        <v>731</v>
      </c>
      <c r="B199" t="s">
        <v>30</v>
      </c>
      <c r="C199" s="6">
        <v>43670.552083333336</v>
      </c>
      <c r="D199">
        <v>52.35</v>
      </c>
      <c r="E199" s="6">
        <v>43671.388888888891</v>
      </c>
      <c r="F199">
        <v>19</v>
      </c>
      <c r="G199" s="7">
        <v>-0.6371</v>
      </c>
      <c r="H199">
        <v>-34400.199999999997</v>
      </c>
      <c r="I199" s="7">
        <v>-0.65069999999999995</v>
      </c>
      <c r="J199">
        <v>1009.885</v>
      </c>
      <c r="K199">
        <v>52867.45</v>
      </c>
      <c r="L199">
        <v>507883.85</v>
      </c>
      <c r="M199">
        <v>30</v>
      </c>
      <c r="N199">
        <v>-1146.67</v>
      </c>
      <c r="O199" s="7">
        <v>-0.6371</v>
      </c>
      <c r="P199" s="7">
        <v>0.32950000000000002</v>
      </c>
      <c r="Q199" t="s">
        <v>535</v>
      </c>
      <c r="S199" s="2">
        <f t="shared" si="40"/>
        <v>43670</v>
      </c>
      <c r="T199" t="s">
        <v>731</v>
      </c>
      <c r="U199">
        <v>52.35</v>
      </c>
      <c r="V199">
        <v>19</v>
      </c>
      <c r="W199">
        <f t="shared" si="45"/>
        <v>9989968.5579199959</v>
      </c>
      <c r="X199">
        <f t="shared" si="35"/>
        <v>24974.921394799989</v>
      </c>
      <c r="Y199">
        <f t="shared" si="43"/>
        <v>475</v>
      </c>
      <c r="Z199">
        <f t="shared" si="44"/>
        <v>-16180.162500000002</v>
      </c>
      <c r="AA199" s="5" t="str">
        <f t="shared" si="41"/>
        <v/>
      </c>
      <c r="AB199" s="24" t="str">
        <f>IFERROR(AA199/MAX($J$3:AA199)-1,"")</f>
        <v/>
      </c>
      <c r="AG199" s="3">
        <v>43704</v>
      </c>
      <c r="AH199">
        <v>10162837.132919999</v>
      </c>
      <c r="AI199" s="24">
        <f>AH199/MAX($AH$2:AH199)-1</f>
        <v>-4.0622487665564755E-4</v>
      </c>
      <c r="AJ199" s="27" t="str">
        <f t="shared" si="36"/>
        <v/>
      </c>
      <c r="AK199">
        <f t="shared" si="37"/>
        <v>1</v>
      </c>
      <c r="AL199" s="28" t="str">
        <f t="shared" si="42"/>
        <v/>
      </c>
      <c r="AM199" s="28">
        <f t="shared" si="38"/>
        <v>1384</v>
      </c>
      <c r="AN199" s="29" t="str">
        <f t="shared" ca="1" si="39"/>
        <v/>
      </c>
      <c r="AP199" s="7"/>
      <c r="AV199" s="7"/>
      <c r="AW199" s="7"/>
    </row>
    <row r="200" spans="1:49" x14ac:dyDescent="0.45">
      <c r="A200" t="s">
        <v>731</v>
      </c>
      <c r="B200" t="s">
        <v>30</v>
      </c>
      <c r="C200" s="6">
        <v>43670.552083333336</v>
      </c>
      <c r="D200">
        <v>52.35</v>
      </c>
      <c r="E200" s="6">
        <v>43671.385416666664</v>
      </c>
      <c r="F200">
        <v>22</v>
      </c>
      <c r="G200" s="7">
        <v>-0.57979999999999998</v>
      </c>
      <c r="H200">
        <v>-27961.18</v>
      </c>
      <c r="I200" s="7">
        <v>-0.59399999999999997</v>
      </c>
      <c r="J200">
        <v>899.26110000000006</v>
      </c>
      <c r="K200">
        <v>47076.32</v>
      </c>
      <c r="L200">
        <v>-645863.19999999995</v>
      </c>
      <c r="M200">
        <v>29</v>
      </c>
      <c r="N200">
        <v>-964.18</v>
      </c>
      <c r="O200" s="7">
        <v>-0.57979999999999998</v>
      </c>
      <c r="P200" s="7">
        <v>0.32950000000000002</v>
      </c>
      <c r="Q200" t="s">
        <v>535</v>
      </c>
      <c r="S200" s="2">
        <f t="shared" si="40"/>
        <v>43670</v>
      </c>
      <c r="T200" t="s">
        <v>731</v>
      </c>
      <c r="U200">
        <v>52.35</v>
      </c>
      <c r="V200">
        <v>22</v>
      </c>
      <c r="W200">
        <f t="shared" si="45"/>
        <v>9989968.5579199959</v>
      </c>
      <c r="X200">
        <f t="shared" si="35"/>
        <v>24974.921394799989</v>
      </c>
      <c r="Y200">
        <f t="shared" si="43"/>
        <v>475</v>
      </c>
      <c r="Z200">
        <f t="shared" si="44"/>
        <v>-14769.412499999999</v>
      </c>
      <c r="AA200" s="5">
        <f t="shared" si="41"/>
        <v>9918215.0329199955</v>
      </c>
      <c r="AB200" s="24">
        <f>IFERROR(AA200/MAX($J$3:AA200)-1,"")</f>
        <v>-2.2077221307472361E-2</v>
      </c>
      <c r="AG200" s="3">
        <v>43705</v>
      </c>
      <c r="AH200">
        <v>10179070.24542</v>
      </c>
      <c r="AI200" s="24">
        <f>AH200/MAX($AH$2:AH200)-1</f>
        <v>0</v>
      </c>
      <c r="AJ200" s="27" t="str">
        <f t="shared" si="36"/>
        <v/>
      </c>
      <c r="AK200">
        <f t="shared" si="37"/>
        <v>1</v>
      </c>
      <c r="AL200" s="28" t="str">
        <f t="shared" si="42"/>
        <v/>
      </c>
      <c r="AM200" s="28">
        <f t="shared" si="38"/>
        <v>1384</v>
      </c>
      <c r="AN200" s="29" t="str">
        <f t="shared" ca="1" si="39"/>
        <v/>
      </c>
      <c r="AP200" s="7"/>
      <c r="AV200" s="7"/>
      <c r="AW200" s="7"/>
    </row>
    <row r="201" spans="1:49" x14ac:dyDescent="0.45">
      <c r="A201" t="s">
        <v>700</v>
      </c>
      <c r="B201" t="s">
        <v>30</v>
      </c>
      <c r="C201" s="6">
        <v>43671.416666666664</v>
      </c>
      <c r="D201">
        <v>18.8</v>
      </c>
      <c r="E201" s="6">
        <v>43671.635416666664</v>
      </c>
      <c r="F201">
        <v>0.05</v>
      </c>
      <c r="G201" s="7">
        <v>-0.99729999999999996</v>
      </c>
      <c r="H201">
        <v>-47115.25</v>
      </c>
      <c r="I201" s="7">
        <v>-1.0074000000000001</v>
      </c>
      <c r="J201">
        <v>2487.8020000000001</v>
      </c>
      <c r="K201">
        <v>46770.68</v>
      </c>
      <c r="L201">
        <v>-692978.45</v>
      </c>
      <c r="M201">
        <v>64</v>
      </c>
      <c r="N201">
        <v>-736.18</v>
      </c>
      <c r="O201" s="7">
        <v>-0.99729999999999996</v>
      </c>
      <c r="P201" s="7">
        <v>0.1356</v>
      </c>
      <c r="Q201" t="s">
        <v>535</v>
      </c>
      <c r="S201" s="2">
        <f t="shared" si="40"/>
        <v>43671</v>
      </c>
      <c r="T201" t="s">
        <v>700</v>
      </c>
      <c r="U201">
        <v>18.8</v>
      </c>
      <c r="V201">
        <v>0.05</v>
      </c>
      <c r="W201">
        <f t="shared" si="45"/>
        <v>9918215.0329199955</v>
      </c>
      <c r="X201">
        <f t="shared" si="35"/>
        <v>24795.537582299989</v>
      </c>
      <c r="Y201">
        <f t="shared" si="43"/>
        <v>1325</v>
      </c>
      <c r="Z201">
        <f t="shared" si="44"/>
        <v>-25093.512500000001</v>
      </c>
      <c r="AA201" s="5" t="str">
        <f t="shared" si="41"/>
        <v/>
      </c>
      <c r="AB201" s="24" t="str">
        <f>IFERROR(AA201/MAX($J$3:AA201)-1,"")</f>
        <v/>
      </c>
      <c r="AG201" s="3">
        <v>43706</v>
      </c>
      <c r="AH201">
        <v>10162107.62042</v>
      </c>
      <c r="AI201" s="24">
        <f>AH201/MAX($AH$2:AH201)-1</f>
        <v>-1.6664218431572397E-3</v>
      </c>
      <c r="AJ201" s="27" t="str">
        <f t="shared" si="36"/>
        <v/>
      </c>
      <c r="AK201">
        <f t="shared" si="37"/>
        <v>1</v>
      </c>
      <c r="AL201" s="28" t="str">
        <f t="shared" si="42"/>
        <v/>
      </c>
      <c r="AM201" s="28">
        <f t="shared" si="38"/>
        <v>1384</v>
      </c>
      <c r="AN201" s="29" t="str">
        <f t="shared" ca="1" si="39"/>
        <v/>
      </c>
      <c r="AP201" s="7"/>
      <c r="AV201" s="7"/>
      <c r="AW201" s="7"/>
    </row>
    <row r="202" spans="1:49" x14ac:dyDescent="0.45">
      <c r="A202" t="s">
        <v>732</v>
      </c>
      <c r="B202" t="s">
        <v>30</v>
      </c>
      <c r="C202" s="6">
        <v>43671.506944444445</v>
      </c>
      <c r="D202">
        <v>20.9</v>
      </c>
      <c r="E202" s="6">
        <v>43671.635416666664</v>
      </c>
      <c r="F202">
        <v>0.25</v>
      </c>
      <c r="G202" s="7">
        <v>-0.98799999999999999</v>
      </c>
      <c r="H202">
        <v>-46481.35</v>
      </c>
      <c r="I202" s="7">
        <v>-0.99819999999999998</v>
      </c>
      <c r="J202">
        <v>2228.0920000000001</v>
      </c>
      <c r="K202">
        <v>46567.13</v>
      </c>
      <c r="L202">
        <v>-739459.79</v>
      </c>
      <c r="M202">
        <v>38</v>
      </c>
      <c r="N202">
        <v>-1223.19</v>
      </c>
      <c r="O202" s="7">
        <v>-0.98799999999999999</v>
      </c>
      <c r="P202" s="7">
        <v>0.32300000000000001</v>
      </c>
      <c r="Q202" t="s">
        <v>535</v>
      </c>
      <c r="S202" s="2">
        <f t="shared" si="40"/>
        <v>43671</v>
      </c>
      <c r="T202" t="s">
        <v>732</v>
      </c>
      <c r="U202">
        <v>20.9</v>
      </c>
      <c r="V202">
        <v>0.25</v>
      </c>
      <c r="W202">
        <f t="shared" si="45"/>
        <v>9918215.0329199955</v>
      </c>
      <c r="X202">
        <f t="shared" si="35"/>
        <v>24795.537582299989</v>
      </c>
      <c r="Y202">
        <f t="shared" si="43"/>
        <v>1175</v>
      </c>
      <c r="Z202">
        <f t="shared" si="44"/>
        <v>-24512.262500000001</v>
      </c>
      <c r="AA202" s="5">
        <f t="shared" si="41"/>
        <v>9868609.2579199951</v>
      </c>
      <c r="AB202" s="24">
        <f>IFERROR(AA202/MAX($J$3:AA202)-1,"")</f>
        <v>-2.6968284585106805E-2</v>
      </c>
      <c r="AG202" s="3">
        <v>43707</v>
      </c>
      <c r="AH202">
        <v>10154442.12042</v>
      </c>
      <c r="AI202" s="24">
        <f>AH202/MAX($AH$2:AH202)-1</f>
        <v>-2.4194866924197589E-3</v>
      </c>
      <c r="AJ202" s="27" t="str">
        <f t="shared" si="36"/>
        <v/>
      </c>
      <c r="AK202">
        <f t="shared" si="37"/>
        <v>1</v>
      </c>
      <c r="AL202" s="28" t="str">
        <f t="shared" si="42"/>
        <v/>
      </c>
      <c r="AM202" s="28">
        <f t="shared" si="38"/>
        <v>1384</v>
      </c>
      <c r="AN202" s="29" t="str">
        <f t="shared" ca="1" si="39"/>
        <v/>
      </c>
      <c r="AP202" s="7"/>
      <c r="AV202" s="7"/>
      <c r="AW202" s="7"/>
    </row>
    <row r="203" spans="1:49" x14ac:dyDescent="0.45">
      <c r="A203" t="s">
        <v>698</v>
      </c>
      <c r="B203" t="s">
        <v>30</v>
      </c>
      <c r="C203" s="6">
        <v>43672.46875</v>
      </c>
      <c r="D203">
        <v>63.6</v>
      </c>
      <c r="E203" s="6">
        <v>43675.385416666664</v>
      </c>
      <c r="F203">
        <v>50.75</v>
      </c>
      <c r="G203" s="7">
        <v>-0.20200000000000001</v>
      </c>
      <c r="H203">
        <v>-10187.69</v>
      </c>
      <c r="I203" s="7">
        <v>-0.22</v>
      </c>
      <c r="J203">
        <v>728.0299</v>
      </c>
      <c r="K203">
        <v>46302.7</v>
      </c>
      <c r="L203">
        <v>-749647.48</v>
      </c>
      <c r="M203">
        <v>53</v>
      </c>
      <c r="N203">
        <v>-192.22</v>
      </c>
      <c r="O203" s="7">
        <v>-0.26569999999999999</v>
      </c>
      <c r="P203" s="7">
        <v>0.1368</v>
      </c>
      <c r="Q203" t="s">
        <v>535</v>
      </c>
      <c r="S203" s="2">
        <f t="shared" si="40"/>
        <v>43672</v>
      </c>
      <c r="T203" t="s">
        <v>698</v>
      </c>
      <c r="U203">
        <v>63.6</v>
      </c>
      <c r="V203">
        <v>50.75</v>
      </c>
      <c r="W203">
        <f t="shared" si="45"/>
        <v>9868609.2579199951</v>
      </c>
      <c r="X203">
        <f t="shared" si="35"/>
        <v>24671.523144799987</v>
      </c>
      <c r="Y203">
        <f t="shared" si="43"/>
        <v>400</v>
      </c>
      <c r="Z203">
        <f t="shared" si="44"/>
        <v>-5597.4000000000015</v>
      </c>
      <c r="AA203" s="5" t="str">
        <f t="shared" si="41"/>
        <v/>
      </c>
      <c r="AB203" s="24" t="str">
        <f>IFERROR(AA203/MAX($J$3:AA203)-1,"")</f>
        <v/>
      </c>
      <c r="AG203" s="3">
        <v>43708</v>
      </c>
      <c r="AH203">
        <v>10154442.12042</v>
      </c>
      <c r="AI203" s="24">
        <f>AH203/MAX($AH$2:AH203)-1</f>
        <v>-2.4194866924197589E-3</v>
      </c>
      <c r="AJ203" s="27" t="str">
        <f t="shared" si="36"/>
        <v/>
      </c>
      <c r="AK203">
        <f t="shared" si="37"/>
        <v>1</v>
      </c>
      <c r="AL203" s="28" t="str">
        <f t="shared" si="42"/>
        <v/>
      </c>
      <c r="AM203" s="28">
        <f t="shared" si="38"/>
        <v>1384</v>
      </c>
      <c r="AN203" s="29" t="str">
        <f t="shared" ca="1" si="39"/>
        <v/>
      </c>
      <c r="AP203" s="7"/>
      <c r="AV203" s="7"/>
      <c r="AW203" s="7"/>
    </row>
    <row r="204" spans="1:49" x14ac:dyDescent="0.45">
      <c r="A204" t="s">
        <v>698</v>
      </c>
      <c r="B204" t="s">
        <v>30</v>
      </c>
      <c r="C204" s="6">
        <v>43672.552083333336</v>
      </c>
      <c r="D204">
        <v>64.900000000000006</v>
      </c>
      <c r="E204" s="6">
        <v>43675.388888888891</v>
      </c>
      <c r="F204">
        <v>51.9</v>
      </c>
      <c r="G204" s="7">
        <v>-0.20030000000000001</v>
      </c>
      <c r="H204">
        <v>-11469.62</v>
      </c>
      <c r="I204" s="7">
        <v>-0.21829999999999999</v>
      </c>
      <c r="J204">
        <v>809.54420000000005</v>
      </c>
      <c r="K204">
        <v>52539.42</v>
      </c>
      <c r="L204">
        <v>496414.23</v>
      </c>
      <c r="M204">
        <v>30</v>
      </c>
      <c r="N204">
        <v>-382.32</v>
      </c>
      <c r="O204" s="7">
        <v>-0.28039999999999998</v>
      </c>
      <c r="P204" s="7">
        <v>0.24110000000000001</v>
      </c>
      <c r="Q204" t="s">
        <v>535</v>
      </c>
      <c r="S204" s="2">
        <f t="shared" si="40"/>
        <v>43672</v>
      </c>
      <c r="T204" t="s">
        <v>698</v>
      </c>
      <c r="U204">
        <v>64.900000000000006</v>
      </c>
      <c r="V204">
        <v>51.9</v>
      </c>
      <c r="W204">
        <f t="shared" si="45"/>
        <v>9868609.2579199951</v>
      </c>
      <c r="X204">
        <f t="shared" si="35"/>
        <v>24671.523144799987</v>
      </c>
      <c r="Y204">
        <f t="shared" si="43"/>
        <v>375</v>
      </c>
      <c r="Z204">
        <f t="shared" si="44"/>
        <v>-5313.0000000000027</v>
      </c>
      <c r="AA204" s="5">
        <f t="shared" si="41"/>
        <v>9857698.8579199947</v>
      </c>
      <c r="AB204" s="24">
        <f>IFERROR(AA204/MAX($J$3:AA204)-1,"")</f>
        <v>-2.804403547871348E-2</v>
      </c>
      <c r="AG204" s="3">
        <v>43709</v>
      </c>
      <c r="AH204">
        <v>10154442.12042</v>
      </c>
      <c r="AI204" s="24">
        <f>AH204/MAX($AH$2:AH204)-1</f>
        <v>-2.4194866924197589E-3</v>
      </c>
      <c r="AJ204" s="27" t="str">
        <f t="shared" si="36"/>
        <v/>
      </c>
      <c r="AK204">
        <f t="shared" si="37"/>
        <v>1</v>
      </c>
      <c r="AL204" s="28" t="str">
        <f t="shared" si="42"/>
        <v/>
      </c>
      <c r="AM204" s="28">
        <f t="shared" si="38"/>
        <v>1384</v>
      </c>
      <c r="AN204" s="29" t="str">
        <f t="shared" ca="1" si="39"/>
        <v/>
      </c>
      <c r="AP204" s="7"/>
      <c r="AV204" s="7"/>
      <c r="AW204" s="7"/>
    </row>
    <row r="205" spans="1:49" x14ac:dyDescent="0.45">
      <c r="A205" t="s">
        <v>732</v>
      </c>
      <c r="B205" t="s">
        <v>30</v>
      </c>
      <c r="C205" s="6">
        <v>43675.420138888891</v>
      </c>
      <c r="D205">
        <v>60.3</v>
      </c>
      <c r="E205" s="6">
        <v>43676.385416666664</v>
      </c>
      <c r="F205">
        <v>57.45</v>
      </c>
      <c r="G205" s="7">
        <v>-4.7300000000000002E-2</v>
      </c>
      <c r="H205">
        <v>-3089.2</v>
      </c>
      <c r="I205" s="7">
        <v>-6.6799999999999998E-2</v>
      </c>
      <c r="J205">
        <v>767.02760000000001</v>
      </c>
      <c r="K205">
        <v>46251.76</v>
      </c>
      <c r="L205">
        <v>-752736.68</v>
      </c>
      <c r="M205">
        <v>67</v>
      </c>
      <c r="N205">
        <v>-46.11</v>
      </c>
      <c r="O205" s="7">
        <v>-7.1300000000000002E-2</v>
      </c>
      <c r="P205" s="7">
        <v>0.874</v>
      </c>
      <c r="Q205" t="s">
        <v>535</v>
      </c>
      <c r="S205" s="2">
        <f t="shared" si="40"/>
        <v>43675</v>
      </c>
      <c r="T205" t="s">
        <v>732</v>
      </c>
      <c r="U205">
        <v>60.3</v>
      </c>
      <c r="V205">
        <v>57.45</v>
      </c>
      <c r="W205">
        <f t="shared" si="45"/>
        <v>9857698.8579199947</v>
      </c>
      <c r="X205">
        <f t="shared" si="35"/>
        <v>24644.247144799989</v>
      </c>
      <c r="Y205">
        <f t="shared" si="43"/>
        <v>400</v>
      </c>
      <c r="Z205">
        <f t="shared" si="44"/>
        <v>-1610.9999999999986</v>
      </c>
      <c r="AA205" s="5" t="str">
        <f t="shared" si="41"/>
        <v/>
      </c>
      <c r="AB205" s="24" t="str">
        <f>IFERROR(AA205/MAX($J$3:AA205)-1,"")</f>
        <v/>
      </c>
      <c r="AG205" s="3">
        <v>43710</v>
      </c>
      <c r="AH205">
        <v>10154442.12042</v>
      </c>
      <c r="AI205" s="24">
        <f>AH205/MAX($AH$2:AH205)-1</f>
        <v>-2.4194866924197589E-3</v>
      </c>
      <c r="AJ205" s="27" t="str">
        <f t="shared" si="36"/>
        <v/>
      </c>
      <c r="AK205">
        <f t="shared" si="37"/>
        <v>1</v>
      </c>
      <c r="AL205" s="28" t="str">
        <f t="shared" si="42"/>
        <v/>
      </c>
      <c r="AM205" s="28">
        <f t="shared" si="38"/>
        <v>1384</v>
      </c>
      <c r="AN205" s="29" t="str">
        <f t="shared" ca="1" si="39"/>
        <v/>
      </c>
      <c r="AP205" s="7"/>
      <c r="AV205" s="7"/>
      <c r="AW205" s="7"/>
    </row>
    <row r="206" spans="1:49" x14ac:dyDescent="0.45">
      <c r="A206" t="s">
        <v>720</v>
      </c>
      <c r="B206" t="s">
        <v>30</v>
      </c>
      <c r="C206" s="6">
        <v>43675.475694444445</v>
      </c>
      <c r="D206">
        <v>46.5</v>
      </c>
      <c r="E206" s="6">
        <v>43676.385416666664</v>
      </c>
      <c r="F206">
        <v>36.1</v>
      </c>
      <c r="G206" s="7">
        <v>-0.22370000000000001</v>
      </c>
      <c r="H206">
        <v>-11166.15</v>
      </c>
      <c r="I206" s="7">
        <v>-0.2414</v>
      </c>
      <c r="J206">
        <v>994.66819999999996</v>
      </c>
      <c r="K206">
        <v>46252.07</v>
      </c>
      <c r="L206">
        <v>-763902.83</v>
      </c>
      <c r="M206">
        <v>51</v>
      </c>
      <c r="N206">
        <v>-218.94</v>
      </c>
      <c r="O206" s="7">
        <v>-0.22370000000000001</v>
      </c>
      <c r="P206" s="7">
        <v>0.74839999999999995</v>
      </c>
      <c r="Q206" t="s">
        <v>535</v>
      </c>
      <c r="S206" s="2">
        <f t="shared" si="40"/>
        <v>43675</v>
      </c>
      <c r="T206" t="s">
        <v>720</v>
      </c>
      <c r="U206">
        <v>46.5</v>
      </c>
      <c r="V206">
        <v>36.1</v>
      </c>
      <c r="W206">
        <f t="shared" si="45"/>
        <v>9857698.8579199947</v>
      </c>
      <c r="X206">
        <f t="shared" si="35"/>
        <v>24644.247144799989</v>
      </c>
      <c r="Y206">
        <f t="shared" si="43"/>
        <v>525</v>
      </c>
      <c r="Z206">
        <f t="shared" si="44"/>
        <v>-5893.65</v>
      </c>
      <c r="AA206" s="5" t="str">
        <f t="shared" si="41"/>
        <v/>
      </c>
      <c r="AB206" s="24" t="str">
        <f>IFERROR(AA206/MAX($J$3:AA206)-1,"")</f>
        <v/>
      </c>
      <c r="AG206" s="3">
        <v>43711</v>
      </c>
      <c r="AH206">
        <v>10185256.77042</v>
      </c>
      <c r="AI206" s="24">
        <f>AH206/MAX($AH$2:AH206)-1</f>
        <v>0</v>
      </c>
      <c r="AJ206" s="27" t="str">
        <f t="shared" si="36"/>
        <v/>
      </c>
      <c r="AK206">
        <f t="shared" si="37"/>
        <v>1</v>
      </c>
      <c r="AL206" s="28" t="str">
        <f t="shared" si="42"/>
        <v/>
      </c>
      <c r="AM206" s="28">
        <f t="shared" si="38"/>
        <v>1384</v>
      </c>
      <c r="AN206" s="29" t="str">
        <f t="shared" ca="1" si="39"/>
        <v/>
      </c>
      <c r="AP206" s="7"/>
      <c r="AV206" s="7"/>
      <c r="AW206" s="7"/>
    </row>
    <row r="207" spans="1:49" x14ac:dyDescent="0.45">
      <c r="A207" t="s">
        <v>718</v>
      </c>
      <c r="B207" t="s">
        <v>30</v>
      </c>
      <c r="C207" s="6">
        <v>43675.520833333336</v>
      </c>
      <c r="D207">
        <v>51.7</v>
      </c>
      <c r="E207" s="6">
        <v>43676.388888888891</v>
      </c>
      <c r="F207">
        <v>19.55</v>
      </c>
      <c r="G207" s="7">
        <v>-0.62190000000000001</v>
      </c>
      <c r="H207">
        <v>-33359.61</v>
      </c>
      <c r="I207" s="7">
        <v>-0.63560000000000005</v>
      </c>
      <c r="J207">
        <v>1015.127</v>
      </c>
      <c r="K207">
        <v>52482.07</v>
      </c>
      <c r="L207">
        <v>463054.62</v>
      </c>
      <c r="M207">
        <v>39</v>
      </c>
      <c r="N207">
        <v>-855.37</v>
      </c>
      <c r="O207" s="7">
        <v>-0.63060000000000005</v>
      </c>
      <c r="P207" s="7">
        <v>3.5799999999999998E-2</v>
      </c>
      <c r="Q207" t="s">
        <v>535</v>
      </c>
      <c r="S207" s="2">
        <f t="shared" si="40"/>
        <v>43675</v>
      </c>
      <c r="T207" t="s">
        <v>718</v>
      </c>
      <c r="U207">
        <v>51.7</v>
      </c>
      <c r="V207">
        <v>19.55</v>
      </c>
      <c r="W207">
        <f t="shared" si="45"/>
        <v>9857698.8579199947</v>
      </c>
      <c r="X207">
        <f t="shared" si="35"/>
        <v>24644.247144799989</v>
      </c>
      <c r="Y207">
        <f t="shared" si="43"/>
        <v>475</v>
      </c>
      <c r="Z207">
        <f t="shared" si="44"/>
        <v>-15609.687500000002</v>
      </c>
      <c r="AA207" s="5" t="str">
        <f t="shared" si="41"/>
        <v/>
      </c>
      <c r="AB207" s="24" t="str">
        <f>IFERROR(AA207/MAX($J$3:AA207)-1,"")</f>
        <v/>
      </c>
      <c r="AG207" s="3">
        <v>43712</v>
      </c>
      <c r="AH207">
        <v>10185256.77042</v>
      </c>
      <c r="AI207" s="24">
        <f>AH207/MAX($AH$2:AH207)-1</f>
        <v>0</v>
      </c>
      <c r="AJ207" s="27" t="str">
        <f t="shared" si="36"/>
        <v/>
      </c>
      <c r="AK207">
        <f t="shared" si="37"/>
        <v>1</v>
      </c>
      <c r="AL207" s="28" t="str">
        <f t="shared" si="42"/>
        <v/>
      </c>
      <c r="AM207" s="28">
        <f t="shared" si="38"/>
        <v>1384</v>
      </c>
      <c r="AN207" s="29" t="str">
        <f t="shared" ca="1" si="39"/>
        <v/>
      </c>
      <c r="AP207" s="7"/>
      <c r="AV207" s="7"/>
      <c r="AW207" s="7"/>
    </row>
    <row r="208" spans="1:49" x14ac:dyDescent="0.45">
      <c r="A208" t="s">
        <v>720</v>
      </c>
      <c r="B208" t="s">
        <v>30</v>
      </c>
      <c r="C208" s="6">
        <v>43675.527777777781</v>
      </c>
      <c r="D208">
        <v>68.95</v>
      </c>
      <c r="E208" s="6">
        <v>43676.388888888891</v>
      </c>
      <c r="F208">
        <v>34.549999999999997</v>
      </c>
      <c r="G208" s="7">
        <v>-0.49890000000000001</v>
      </c>
      <c r="H208">
        <v>-26962.99</v>
      </c>
      <c r="I208" s="7">
        <v>-0.51390000000000002</v>
      </c>
      <c r="J208">
        <v>760.91390000000001</v>
      </c>
      <c r="K208">
        <v>52465.02</v>
      </c>
      <c r="L208">
        <v>436091.63</v>
      </c>
      <c r="M208">
        <v>37</v>
      </c>
      <c r="N208">
        <v>-728.73</v>
      </c>
      <c r="O208" s="7">
        <v>-0.50690000000000002</v>
      </c>
      <c r="P208" s="7">
        <v>6.5299999999999997E-2</v>
      </c>
      <c r="Q208" t="s">
        <v>535</v>
      </c>
      <c r="S208" s="2">
        <f t="shared" si="40"/>
        <v>43675</v>
      </c>
      <c r="T208" t="s">
        <v>720</v>
      </c>
      <c r="U208">
        <v>68.95</v>
      </c>
      <c r="V208">
        <v>34.549999999999997</v>
      </c>
      <c r="W208">
        <f t="shared" si="45"/>
        <v>9857698.8579199947</v>
      </c>
      <c r="X208">
        <f t="shared" si="35"/>
        <v>24644.247144799989</v>
      </c>
      <c r="Y208">
        <f t="shared" si="43"/>
        <v>350</v>
      </c>
      <c r="Z208">
        <f t="shared" si="44"/>
        <v>-12402.25</v>
      </c>
      <c r="AA208" s="5">
        <f t="shared" si="41"/>
        <v>9822182.2704199944</v>
      </c>
      <c r="AB208" s="24">
        <f>IFERROR(AA208/MAX($J$3:AA208)-1,"")</f>
        <v>-3.1545923653389485E-2</v>
      </c>
      <c r="AG208" s="3">
        <v>43713</v>
      </c>
      <c r="AH208">
        <v>10109526.095419999</v>
      </c>
      <c r="AI208" s="24">
        <f>AH208/MAX($AH$2:AH208)-1</f>
        <v>-7.4353231054457014E-3</v>
      </c>
      <c r="AJ208" s="27" t="str">
        <f t="shared" si="36"/>
        <v/>
      </c>
      <c r="AK208">
        <f t="shared" si="37"/>
        <v>1</v>
      </c>
      <c r="AL208" s="28" t="str">
        <f t="shared" si="42"/>
        <v/>
      </c>
      <c r="AM208" s="28">
        <f t="shared" si="38"/>
        <v>1384</v>
      </c>
      <c r="AN208" s="29" t="str">
        <f t="shared" ca="1" si="39"/>
        <v/>
      </c>
      <c r="AP208" s="7"/>
      <c r="AV208" s="7"/>
      <c r="AW208" s="7"/>
    </row>
    <row r="209" spans="1:49" x14ac:dyDescent="0.45">
      <c r="A209" t="s">
        <v>720</v>
      </c>
      <c r="B209" t="s">
        <v>30</v>
      </c>
      <c r="C209" s="6">
        <v>43676.479166666664</v>
      </c>
      <c r="D209">
        <v>63.7</v>
      </c>
      <c r="E209" s="6">
        <v>43677.385416666664</v>
      </c>
      <c r="F209">
        <v>151.6</v>
      </c>
      <c r="G209" s="7">
        <v>1.3798999999999999</v>
      </c>
      <c r="H209">
        <v>62163.86</v>
      </c>
      <c r="I209" s="7">
        <v>1.3461000000000001</v>
      </c>
      <c r="J209">
        <v>724.96839999999997</v>
      </c>
      <c r="K209">
        <v>46180.49</v>
      </c>
      <c r="L209">
        <v>-701738.96</v>
      </c>
      <c r="M209">
        <v>50</v>
      </c>
      <c r="N209">
        <v>1243.28</v>
      </c>
      <c r="O209" s="7">
        <v>-0.36969999999999997</v>
      </c>
      <c r="P209" s="7">
        <v>1.5407999999999999</v>
      </c>
      <c r="Q209" t="s">
        <v>535</v>
      </c>
      <c r="S209" s="2">
        <f t="shared" si="40"/>
        <v>43676</v>
      </c>
      <c r="T209" t="s">
        <v>720</v>
      </c>
      <c r="U209">
        <v>63.7</v>
      </c>
      <c r="V209">
        <v>151.6</v>
      </c>
      <c r="W209">
        <f t="shared" si="45"/>
        <v>9822182.2704199944</v>
      </c>
      <c r="X209">
        <f t="shared" si="35"/>
        <v>24555.455676049987</v>
      </c>
      <c r="Y209">
        <f t="shared" si="43"/>
        <v>375</v>
      </c>
      <c r="Z209">
        <f t="shared" si="44"/>
        <v>32155.125</v>
      </c>
      <c r="AA209" s="5" t="str">
        <f t="shared" si="41"/>
        <v/>
      </c>
      <c r="AB209" s="24" t="str">
        <f>IFERROR(AA209/MAX($J$3:AA209)-1,"")</f>
        <v/>
      </c>
      <c r="AG209" s="3">
        <v>43714</v>
      </c>
      <c r="AH209">
        <v>10109526.095419999</v>
      </c>
      <c r="AI209" s="24">
        <f>AH209/MAX($AH$2:AH209)-1</f>
        <v>-7.4353231054457014E-3</v>
      </c>
      <c r="AJ209" s="27" t="str">
        <f t="shared" si="36"/>
        <v/>
      </c>
      <c r="AK209">
        <f t="shared" si="37"/>
        <v>1</v>
      </c>
      <c r="AL209" s="28" t="str">
        <f t="shared" si="42"/>
        <v/>
      </c>
      <c r="AM209" s="28">
        <f t="shared" si="38"/>
        <v>1384</v>
      </c>
      <c r="AN209" s="29" t="str">
        <f t="shared" ca="1" si="39"/>
        <v/>
      </c>
      <c r="AP209" s="7"/>
      <c r="AV209" s="7"/>
      <c r="AW209" s="7"/>
    </row>
    <row r="210" spans="1:49" x14ac:dyDescent="0.45">
      <c r="A210" t="s">
        <v>720</v>
      </c>
      <c r="B210" t="s">
        <v>30</v>
      </c>
      <c r="C210" s="6">
        <v>43676.590277777781</v>
      </c>
      <c r="D210">
        <v>56.95</v>
      </c>
      <c r="E210" s="6">
        <v>43677.388888888891</v>
      </c>
      <c r="F210">
        <v>165.8</v>
      </c>
      <c r="G210" s="7">
        <v>1.9113</v>
      </c>
      <c r="H210">
        <v>97692.9</v>
      </c>
      <c r="I210" s="7">
        <v>1.8722000000000001</v>
      </c>
      <c r="J210">
        <v>916.25040000000001</v>
      </c>
      <c r="K210">
        <v>52180.46</v>
      </c>
      <c r="L210">
        <v>533784.54</v>
      </c>
      <c r="M210">
        <v>19</v>
      </c>
      <c r="N210">
        <v>5141.7299999999996</v>
      </c>
      <c r="O210" s="7">
        <v>-0.151</v>
      </c>
      <c r="P210" s="7">
        <v>2</v>
      </c>
      <c r="Q210" t="s">
        <v>535</v>
      </c>
      <c r="S210" s="2">
        <f t="shared" si="40"/>
        <v>43676</v>
      </c>
      <c r="T210" t="s">
        <v>720</v>
      </c>
      <c r="U210">
        <v>56.95</v>
      </c>
      <c r="V210">
        <v>165.8</v>
      </c>
      <c r="W210">
        <f t="shared" si="45"/>
        <v>9822182.2704199944</v>
      </c>
      <c r="X210">
        <f t="shared" si="35"/>
        <v>24555.455676049987</v>
      </c>
      <c r="Y210">
        <f t="shared" si="43"/>
        <v>425</v>
      </c>
      <c r="Z210">
        <f t="shared" si="44"/>
        <v>45314.5625</v>
      </c>
      <c r="AA210" s="5" t="str">
        <f t="shared" si="41"/>
        <v/>
      </c>
      <c r="AB210" s="24" t="str">
        <f>IFERROR(AA210/MAX($J$3:AA210)-1,"")</f>
        <v/>
      </c>
      <c r="AG210" s="3">
        <v>43715</v>
      </c>
      <c r="AH210">
        <v>10109526.095419999</v>
      </c>
      <c r="AI210" s="24">
        <f>AH210/MAX($AH$2:AH210)-1</f>
        <v>-7.4353231054457014E-3</v>
      </c>
      <c r="AJ210" s="27" t="str">
        <f t="shared" si="36"/>
        <v/>
      </c>
      <c r="AK210">
        <f t="shared" si="37"/>
        <v>1</v>
      </c>
      <c r="AL210" s="28" t="str">
        <f t="shared" si="42"/>
        <v/>
      </c>
      <c r="AM210" s="28">
        <f t="shared" si="38"/>
        <v>1384</v>
      </c>
      <c r="AN210" s="29" t="str">
        <f t="shared" ca="1" si="39"/>
        <v/>
      </c>
      <c r="AP210" s="7"/>
      <c r="AV210" s="7"/>
      <c r="AW210" s="7"/>
    </row>
    <row r="211" spans="1:49" x14ac:dyDescent="0.45">
      <c r="A211" t="s">
        <v>718</v>
      </c>
      <c r="B211" t="s">
        <v>30</v>
      </c>
      <c r="C211" s="6">
        <v>43676.59375</v>
      </c>
      <c r="D211">
        <v>33.35</v>
      </c>
      <c r="E211" s="6">
        <v>43677.388888888891</v>
      </c>
      <c r="F211">
        <v>122.8</v>
      </c>
      <c r="G211" s="7">
        <v>2.6821999999999999</v>
      </c>
      <c r="H211">
        <v>137499.37</v>
      </c>
      <c r="I211" s="7">
        <v>2.6353</v>
      </c>
      <c r="J211">
        <v>1564.4749999999999</v>
      </c>
      <c r="K211">
        <v>52175.24</v>
      </c>
      <c r="L211">
        <v>671283.91</v>
      </c>
      <c r="M211">
        <v>18</v>
      </c>
      <c r="N211">
        <v>7638.85</v>
      </c>
      <c r="O211" s="7">
        <v>-2.7E-2</v>
      </c>
      <c r="P211" s="7">
        <v>2.8980999999999999</v>
      </c>
      <c r="Q211" t="s">
        <v>535</v>
      </c>
      <c r="S211" s="2">
        <f t="shared" si="40"/>
        <v>43676</v>
      </c>
      <c r="T211" t="s">
        <v>718</v>
      </c>
      <c r="U211">
        <v>33.35</v>
      </c>
      <c r="V211">
        <v>122.8</v>
      </c>
      <c r="W211">
        <f t="shared" si="45"/>
        <v>9822182.2704199944</v>
      </c>
      <c r="X211">
        <f t="shared" si="35"/>
        <v>24555.455676049987</v>
      </c>
      <c r="Y211">
        <f t="shared" si="43"/>
        <v>725</v>
      </c>
      <c r="Z211">
        <f t="shared" si="44"/>
        <v>63719.162499999999</v>
      </c>
      <c r="AA211" s="5" t="str">
        <f t="shared" si="41"/>
        <v/>
      </c>
      <c r="AB211" s="24" t="str">
        <f>IFERROR(AA211/MAX($J$3:AA211)-1,"")</f>
        <v/>
      </c>
      <c r="AG211" s="3">
        <v>43716</v>
      </c>
      <c r="AH211">
        <v>10109526.095419999</v>
      </c>
      <c r="AI211" s="24">
        <f>AH211/MAX($AH$2:AH211)-1</f>
        <v>-7.4353231054457014E-3</v>
      </c>
      <c r="AJ211" s="27" t="str">
        <f t="shared" si="36"/>
        <v/>
      </c>
      <c r="AK211">
        <f t="shared" si="37"/>
        <v>1</v>
      </c>
      <c r="AL211" s="28" t="str">
        <f t="shared" si="42"/>
        <v/>
      </c>
      <c r="AM211" s="28">
        <f t="shared" si="38"/>
        <v>1384</v>
      </c>
      <c r="AN211" s="29" t="str">
        <f t="shared" ca="1" si="39"/>
        <v/>
      </c>
      <c r="AP211" s="7"/>
      <c r="AV211" s="7"/>
      <c r="AW211" s="7"/>
    </row>
    <row r="212" spans="1:49" x14ac:dyDescent="0.45">
      <c r="A212" t="s">
        <v>718</v>
      </c>
      <c r="B212" t="s">
        <v>30</v>
      </c>
      <c r="C212" s="6">
        <v>43676.597222222219</v>
      </c>
      <c r="D212">
        <v>51.4</v>
      </c>
      <c r="E212" s="6">
        <v>43677.385416666664</v>
      </c>
      <c r="F212">
        <v>110.35</v>
      </c>
      <c r="G212" s="7">
        <v>1.1469</v>
      </c>
      <c r="H212">
        <v>51478.59</v>
      </c>
      <c r="I212" s="7">
        <v>1.1153999999999999</v>
      </c>
      <c r="J212">
        <v>897.8954</v>
      </c>
      <c r="K212">
        <v>46151.82</v>
      </c>
      <c r="L212">
        <v>-650260.38</v>
      </c>
      <c r="M212">
        <v>16</v>
      </c>
      <c r="N212">
        <v>3217.41</v>
      </c>
      <c r="O212" s="7">
        <v>-0.36870000000000003</v>
      </c>
      <c r="P212" s="7">
        <v>1.2771999999999999</v>
      </c>
      <c r="Q212" t="s">
        <v>535</v>
      </c>
      <c r="S212" s="2">
        <f t="shared" si="40"/>
        <v>43676</v>
      </c>
      <c r="T212" t="s">
        <v>718</v>
      </c>
      <c r="U212">
        <v>51.4</v>
      </c>
      <c r="V212">
        <v>110.35</v>
      </c>
      <c r="W212">
        <f t="shared" si="45"/>
        <v>9822182.2704199944</v>
      </c>
      <c r="X212">
        <f t="shared" si="35"/>
        <v>24555.455676049987</v>
      </c>
      <c r="Y212">
        <f t="shared" si="43"/>
        <v>475</v>
      </c>
      <c r="Z212">
        <f t="shared" si="44"/>
        <v>27232.937499999996</v>
      </c>
      <c r="AA212" s="5">
        <f t="shared" si="41"/>
        <v>9990604.057919994</v>
      </c>
      <c r="AB212" s="24">
        <f>IFERROR(AA212/MAX($J$3:AA212)-1,"")</f>
        <v>-1.4939759955820198E-2</v>
      </c>
      <c r="AG212" s="3">
        <v>43717</v>
      </c>
      <c r="AH212">
        <v>10087553.720419999</v>
      </c>
      <c r="AI212" s="24">
        <f>AH212/MAX($AH$2:AH212)-1</f>
        <v>-9.5925956706118809E-3</v>
      </c>
      <c r="AJ212" s="27" t="str">
        <f t="shared" si="36"/>
        <v/>
      </c>
      <c r="AK212">
        <f t="shared" si="37"/>
        <v>1</v>
      </c>
      <c r="AL212" s="28" t="str">
        <f t="shared" si="42"/>
        <v/>
      </c>
      <c r="AM212" s="28">
        <f t="shared" si="38"/>
        <v>1384</v>
      </c>
      <c r="AN212" s="29" t="str">
        <f t="shared" ca="1" si="39"/>
        <v/>
      </c>
      <c r="AP212" s="7"/>
      <c r="AV212" s="7"/>
      <c r="AW212" s="7"/>
    </row>
    <row r="213" spans="1:49" x14ac:dyDescent="0.45">
      <c r="A213" t="s">
        <v>733</v>
      </c>
      <c r="B213" t="s">
        <v>30</v>
      </c>
      <c r="C213" s="6">
        <v>43677.482638888891</v>
      </c>
      <c r="D213">
        <v>51.95</v>
      </c>
      <c r="E213" s="6">
        <v>43678.385416666664</v>
      </c>
      <c r="F213">
        <v>30.5</v>
      </c>
      <c r="G213" s="7">
        <v>-0.41289999999999999</v>
      </c>
      <c r="H213">
        <v>-20044.349999999999</v>
      </c>
      <c r="I213" s="7">
        <v>-0.42880000000000001</v>
      </c>
      <c r="J213">
        <v>899.87869999999998</v>
      </c>
      <c r="K213">
        <v>46748.7</v>
      </c>
      <c r="L213">
        <v>-670304.72</v>
      </c>
      <c r="M213">
        <v>49</v>
      </c>
      <c r="N213">
        <v>-409.07</v>
      </c>
      <c r="O213" s="7">
        <v>-0.41289999999999999</v>
      </c>
      <c r="P213" s="7">
        <v>0.90090000000000003</v>
      </c>
      <c r="Q213" t="s">
        <v>535</v>
      </c>
      <c r="S213" s="2">
        <f t="shared" si="40"/>
        <v>43677</v>
      </c>
      <c r="T213" t="s">
        <v>733</v>
      </c>
      <c r="U213">
        <v>51.95</v>
      </c>
      <c r="V213">
        <v>30.5</v>
      </c>
      <c r="W213">
        <f t="shared" si="45"/>
        <v>9990604.057919994</v>
      </c>
      <c r="X213">
        <f t="shared" si="35"/>
        <v>24976.510144799984</v>
      </c>
      <c r="Y213">
        <f t="shared" si="43"/>
        <v>475</v>
      </c>
      <c r="Z213">
        <f t="shared" si="44"/>
        <v>-10580.387500000001</v>
      </c>
      <c r="AA213" s="5" t="str">
        <f t="shared" si="41"/>
        <v/>
      </c>
      <c r="AB213" s="24" t="str">
        <f>IFERROR(AA213/MAX($J$3:AA213)-1,"")</f>
        <v/>
      </c>
      <c r="AG213" s="3">
        <v>43718</v>
      </c>
      <c r="AH213">
        <v>10087553.720419999</v>
      </c>
      <c r="AI213" s="24">
        <f>AH213/MAX($AH$2:AH213)-1</f>
        <v>-9.5925956706118809E-3</v>
      </c>
      <c r="AJ213" s="27" t="str">
        <f t="shared" si="36"/>
        <v/>
      </c>
      <c r="AK213">
        <f t="shared" si="37"/>
        <v>1</v>
      </c>
      <c r="AL213" s="28" t="str">
        <f t="shared" si="42"/>
        <v/>
      </c>
      <c r="AM213" s="28">
        <f t="shared" si="38"/>
        <v>1384</v>
      </c>
      <c r="AN213" s="29" t="str">
        <f t="shared" ca="1" si="39"/>
        <v/>
      </c>
      <c r="AP213" s="7"/>
      <c r="AV213" s="7"/>
      <c r="AW213" s="7"/>
    </row>
    <row r="214" spans="1:49" x14ac:dyDescent="0.45">
      <c r="A214" t="s">
        <v>734</v>
      </c>
      <c r="B214" t="s">
        <v>30</v>
      </c>
      <c r="C214" s="6">
        <v>43677.597222222219</v>
      </c>
      <c r="D214">
        <v>45.4</v>
      </c>
      <c r="E214" s="6">
        <v>43678.388888888891</v>
      </c>
      <c r="F214">
        <v>10.75</v>
      </c>
      <c r="G214" s="7">
        <v>-0.76319999999999999</v>
      </c>
      <c r="H214">
        <v>-41382.370000000003</v>
      </c>
      <c r="I214" s="7">
        <v>-0.77559999999999996</v>
      </c>
      <c r="J214">
        <v>1175.251</v>
      </c>
      <c r="K214">
        <v>53356.42</v>
      </c>
      <c r="L214">
        <v>629901.54</v>
      </c>
      <c r="M214">
        <v>17</v>
      </c>
      <c r="N214">
        <v>-2434.2600000000002</v>
      </c>
      <c r="O214" s="7">
        <v>-0.8458</v>
      </c>
      <c r="P214" s="7">
        <v>0.34139999999999998</v>
      </c>
      <c r="Q214" t="s">
        <v>535</v>
      </c>
      <c r="S214" s="2">
        <f t="shared" si="40"/>
        <v>43677</v>
      </c>
      <c r="T214" t="s">
        <v>734</v>
      </c>
      <c r="U214">
        <v>45.4</v>
      </c>
      <c r="V214">
        <v>10.75</v>
      </c>
      <c r="W214">
        <f t="shared" si="45"/>
        <v>9990604.057919994</v>
      </c>
      <c r="X214">
        <f t="shared" si="35"/>
        <v>24976.510144799984</v>
      </c>
      <c r="Y214">
        <f t="shared" si="43"/>
        <v>550</v>
      </c>
      <c r="Z214">
        <f t="shared" si="44"/>
        <v>-19366.325000000001</v>
      </c>
      <c r="AA214" s="5" t="str">
        <f t="shared" si="41"/>
        <v/>
      </c>
      <c r="AB214" s="24" t="str">
        <f>IFERROR(AA214/MAX($J$3:AA214)-1,"")</f>
        <v/>
      </c>
      <c r="AG214" s="3">
        <v>43719</v>
      </c>
      <c r="AH214">
        <v>10087553.720419999</v>
      </c>
      <c r="AI214" s="24">
        <f>AH214/MAX($AH$2:AH214)-1</f>
        <v>-9.5925956706118809E-3</v>
      </c>
      <c r="AJ214" s="27" t="str">
        <f t="shared" si="36"/>
        <v/>
      </c>
      <c r="AK214">
        <f t="shared" si="37"/>
        <v>1</v>
      </c>
      <c r="AL214" s="28" t="str">
        <f t="shared" si="42"/>
        <v/>
      </c>
      <c r="AM214" s="28">
        <f t="shared" si="38"/>
        <v>1384</v>
      </c>
      <c r="AN214" s="29" t="str">
        <f t="shared" ca="1" si="39"/>
        <v/>
      </c>
      <c r="AP214" s="7"/>
      <c r="AV214" s="7"/>
      <c r="AW214" s="7"/>
    </row>
    <row r="215" spans="1:49" x14ac:dyDescent="0.45">
      <c r="A215" t="s">
        <v>734</v>
      </c>
      <c r="B215" t="s">
        <v>30</v>
      </c>
      <c r="C215" s="6">
        <v>43677.597222222219</v>
      </c>
      <c r="D215">
        <v>45.4</v>
      </c>
      <c r="E215" s="6">
        <v>43678.385416666664</v>
      </c>
      <c r="F215">
        <v>12.35</v>
      </c>
      <c r="G215" s="7">
        <v>-0.72799999999999998</v>
      </c>
      <c r="H215">
        <v>-34638.18</v>
      </c>
      <c r="I215" s="7">
        <v>-0.74070000000000003</v>
      </c>
      <c r="J215">
        <v>1030.0550000000001</v>
      </c>
      <c r="K215">
        <v>46764.51</v>
      </c>
      <c r="L215">
        <v>-704942.91</v>
      </c>
      <c r="M215">
        <v>16</v>
      </c>
      <c r="N215">
        <v>-2164.89</v>
      </c>
      <c r="O215" s="7">
        <v>-0.77749999999999997</v>
      </c>
      <c r="P215" s="7">
        <v>0.34139999999999998</v>
      </c>
      <c r="Q215" t="s">
        <v>535</v>
      </c>
      <c r="S215" s="2">
        <f t="shared" si="40"/>
        <v>43677</v>
      </c>
      <c r="T215" t="s">
        <v>734</v>
      </c>
      <c r="U215">
        <v>45.4</v>
      </c>
      <c r="V215">
        <v>12.35</v>
      </c>
      <c r="W215">
        <f t="shared" si="45"/>
        <v>9990604.057919994</v>
      </c>
      <c r="X215">
        <f t="shared" si="35"/>
        <v>24976.510144799984</v>
      </c>
      <c r="Y215">
        <f t="shared" si="43"/>
        <v>550</v>
      </c>
      <c r="Z215">
        <f t="shared" si="44"/>
        <v>-18495.125</v>
      </c>
      <c r="AA215" s="5" t="str">
        <f t="shared" si="41"/>
        <v/>
      </c>
      <c r="AB215" s="24" t="str">
        <f>IFERROR(AA215/MAX($J$3:AA215)-1,"")</f>
        <v/>
      </c>
      <c r="AG215" s="3">
        <v>43720</v>
      </c>
      <c r="AH215">
        <v>10087553.720419999</v>
      </c>
      <c r="AI215" s="24">
        <f>AH215/MAX($AH$2:AH215)-1</f>
        <v>-9.5925956706118809E-3</v>
      </c>
      <c r="AJ215" s="27" t="str">
        <f t="shared" si="36"/>
        <v/>
      </c>
      <c r="AK215">
        <f t="shared" si="37"/>
        <v>1</v>
      </c>
      <c r="AL215" s="28" t="str">
        <f t="shared" si="42"/>
        <v/>
      </c>
      <c r="AM215" s="28">
        <f t="shared" si="38"/>
        <v>1384</v>
      </c>
      <c r="AN215" s="29" t="str">
        <f t="shared" ca="1" si="39"/>
        <v/>
      </c>
      <c r="AP215" s="7"/>
      <c r="AV215" s="7"/>
      <c r="AW215" s="7"/>
    </row>
    <row r="216" spans="1:49" x14ac:dyDescent="0.45">
      <c r="A216" t="s">
        <v>697</v>
      </c>
      <c r="B216" t="s">
        <v>30</v>
      </c>
      <c r="C216" s="6">
        <v>43677.600694444445</v>
      </c>
      <c r="D216">
        <v>29.3</v>
      </c>
      <c r="E216" s="6">
        <v>43678.388888888891</v>
      </c>
      <c r="F216">
        <v>3</v>
      </c>
      <c r="G216" s="7">
        <v>-0.89759999999999995</v>
      </c>
      <c r="H216">
        <v>-48476.65</v>
      </c>
      <c r="I216" s="7">
        <v>-0.90859999999999996</v>
      </c>
      <c r="J216">
        <v>1820.856</v>
      </c>
      <c r="K216">
        <v>53351.09</v>
      </c>
      <c r="L216">
        <v>581424.89</v>
      </c>
      <c r="M216">
        <v>16</v>
      </c>
      <c r="N216">
        <v>-3029.79</v>
      </c>
      <c r="O216" s="7">
        <v>-0.89759999999999995</v>
      </c>
      <c r="P216" s="7">
        <v>0.1416</v>
      </c>
      <c r="Q216" t="s">
        <v>535</v>
      </c>
      <c r="S216" s="2">
        <f t="shared" si="40"/>
        <v>43677</v>
      </c>
      <c r="T216" t="s">
        <v>697</v>
      </c>
      <c r="U216">
        <v>29.3</v>
      </c>
      <c r="V216">
        <v>3</v>
      </c>
      <c r="W216">
        <f t="shared" si="45"/>
        <v>9990604.057919994</v>
      </c>
      <c r="X216">
        <f t="shared" si="35"/>
        <v>24976.510144799984</v>
      </c>
      <c r="Y216">
        <f t="shared" si="43"/>
        <v>850</v>
      </c>
      <c r="Z216">
        <f t="shared" si="44"/>
        <v>-22629.55</v>
      </c>
      <c r="AA216" s="5">
        <f t="shared" si="41"/>
        <v>9919532.6704199947</v>
      </c>
      <c r="AB216" s="24">
        <f>IFERROR(AA216/MAX($J$3:AA216)-1,"")</f>
        <v>-2.1947304006724955E-2</v>
      </c>
      <c r="AG216" s="3">
        <v>43721</v>
      </c>
      <c r="AH216">
        <v>10048480.445419999</v>
      </c>
      <c r="AI216" s="24">
        <f>AH216/MAX($AH$2:AH216)-1</f>
        <v>-1.3428853889793535E-2</v>
      </c>
      <c r="AJ216" s="27" t="str">
        <f t="shared" si="36"/>
        <v/>
      </c>
      <c r="AK216">
        <f t="shared" si="37"/>
        <v>1</v>
      </c>
      <c r="AL216" s="28" t="str">
        <f t="shared" si="42"/>
        <v/>
      </c>
      <c r="AM216" s="28">
        <f t="shared" si="38"/>
        <v>1384</v>
      </c>
      <c r="AN216" s="29" t="str">
        <f t="shared" ca="1" si="39"/>
        <v/>
      </c>
      <c r="AP216" s="7"/>
      <c r="AV216" s="7"/>
      <c r="AW216" s="7"/>
    </row>
    <row r="217" spans="1:49" x14ac:dyDescent="0.45">
      <c r="A217" t="s">
        <v>735</v>
      </c>
      <c r="B217" t="s">
        <v>30</v>
      </c>
      <c r="C217" s="6">
        <v>43678.451388888891</v>
      </c>
      <c r="D217">
        <v>15.65</v>
      </c>
      <c r="E217" s="6">
        <v>43678.635416666664</v>
      </c>
      <c r="F217">
        <v>14.25</v>
      </c>
      <c r="G217" s="7">
        <v>-8.9499999999999996E-2</v>
      </c>
      <c r="H217">
        <v>-5045.46</v>
      </c>
      <c r="I217" s="7">
        <v>-0.1086</v>
      </c>
      <c r="J217">
        <v>2969.6669999999999</v>
      </c>
      <c r="K217">
        <v>46475.29</v>
      </c>
      <c r="L217">
        <v>-709988.37</v>
      </c>
      <c r="M217">
        <v>54</v>
      </c>
      <c r="N217">
        <v>-93.43</v>
      </c>
      <c r="O217" s="7">
        <v>-0.51759999999999995</v>
      </c>
      <c r="P217" s="7">
        <v>7.1565000000000003</v>
      </c>
      <c r="Q217" t="s">
        <v>535</v>
      </c>
      <c r="S217" s="2">
        <f t="shared" si="40"/>
        <v>43678</v>
      </c>
      <c r="T217" t="s">
        <v>735</v>
      </c>
      <c r="U217">
        <v>15.65</v>
      </c>
      <c r="V217">
        <v>14.25</v>
      </c>
      <c r="W217">
        <f t="shared" si="45"/>
        <v>9919532.6704199947</v>
      </c>
      <c r="X217">
        <f t="shared" si="35"/>
        <v>24798.831676049987</v>
      </c>
      <c r="Y217">
        <f t="shared" si="43"/>
        <v>1575</v>
      </c>
      <c r="Z217">
        <f t="shared" si="44"/>
        <v>-2675.9249999999997</v>
      </c>
      <c r="AA217" s="5" t="str">
        <f t="shared" si="41"/>
        <v/>
      </c>
      <c r="AB217" s="24" t="str">
        <f>IFERROR(AA217/MAX($J$3:AA217)-1,"")</f>
        <v/>
      </c>
      <c r="AG217" s="3">
        <v>43722</v>
      </c>
      <c r="AH217">
        <v>10048480.445419999</v>
      </c>
      <c r="AI217" s="24">
        <f>AH217/MAX($AH$2:AH217)-1</f>
        <v>-1.3428853889793535E-2</v>
      </c>
      <c r="AJ217" s="27" t="str">
        <f t="shared" si="36"/>
        <v/>
      </c>
      <c r="AK217">
        <f t="shared" si="37"/>
        <v>1</v>
      </c>
      <c r="AL217" s="28" t="str">
        <f t="shared" si="42"/>
        <v/>
      </c>
      <c r="AM217" s="28">
        <f t="shared" si="38"/>
        <v>1384</v>
      </c>
      <c r="AN217" s="29" t="str">
        <f t="shared" ca="1" si="39"/>
        <v/>
      </c>
      <c r="AP217" s="7"/>
      <c r="AV217" s="7"/>
      <c r="AW217" s="7"/>
    </row>
    <row r="218" spans="1:49" x14ac:dyDescent="0.45">
      <c r="A218" t="s">
        <v>736</v>
      </c>
      <c r="B218" t="s">
        <v>30</v>
      </c>
      <c r="C218" s="6">
        <v>43678.503472222219</v>
      </c>
      <c r="D218">
        <v>10.85</v>
      </c>
      <c r="E218" s="6">
        <v>43678.635416666664</v>
      </c>
      <c r="F218">
        <v>0.05</v>
      </c>
      <c r="G218" s="7">
        <v>-0.99539999999999995</v>
      </c>
      <c r="H218">
        <v>-46874.83</v>
      </c>
      <c r="I218" s="7">
        <v>-1.0054000000000001</v>
      </c>
      <c r="J218">
        <v>4296.8950000000004</v>
      </c>
      <c r="K218">
        <v>46621.31</v>
      </c>
      <c r="L218">
        <v>-756863.2</v>
      </c>
      <c r="M218">
        <v>39</v>
      </c>
      <c r="N218">
        <v>-1201.92</v>
      </c>
      <c r="O218" s="7">
        <v>-0.99539999999999995</v>
      </c>
      <c r="P218" s="7">
        <v>6.2257999999999996</v>
      </c>
      <c r="Q218" t="s">
        <v>535</v>
      </c>
      <c r="S218" s="2">
        <f t="shared" si="40"/>
        <v>43678</v>
      </c>
      <c r="T218" t="s">
        <v>736</v>
      </c>
      <c r="U218">
        <v>10.85</v>
      </c>
      <c r="V218">
        <v>0.05</v>
      </c>
      <c r="W218">
        <f t="shared" si="45"/>
        <v>9919532.6704199947</v>
      </c>
      <c r="X218">
        <f t="shared" si="35"/>
        <v>24798.831676049987</v>
      </c>
      <c r="Y218">
        <f t="shared" si="43"/>
        <v>2275</v>
      </c>
      <c r="Z218">
        <f t="shared" si="44"/>
        <v>-24817.974999999999</v>
      </c>
      <c r="AA218" s="5" t="str">
        <f t="shared" si="41"/>
        <v/>
      </c>
      <c r="AB218" s="24" t="str">
        <f>IFERROR(AA218/MAX($J$3:AA218)-1,"")</f>
        <v/>
      </c>
      <c r="AG218" s="3">
        <v>43723</v>
      </c>
      <c r="AH218">
        <v>10048480.445419999</v>
      </c>
      <c r="AI218" s="24">
        <f>AH218/MAX($AH$2:AH218)-1</f>
        <v>-1.3428853889793535E-2</v>
      </c>
      <c r="AJ218" s="27" t="str">
        <f t="shared" si="36"/>
        <v/>
      </c>
      <c r="AK218">
        <f t="shared" si="37"/>
        <v>1</v>
      </c>
      <c r="AL218" s="28" t="str">
        <f t="shared" si="42"/>
        <v/>
      </c>
      <c r="AM218" s="28">
        <f t="shared" si="38"/>
        <v>1384</v>
      </c>
      <c r="AN218" s="29" t="str">
        <f t="shared" ca="1" si="39"/>
        <v/>
      </c>
      <c r="AP218" s="7"/>
      <c r="AV218" s="7"/>
      <c r="AW218" s="7"/>
    </row>
    <row r="219" spans="1:49" x14ac:dyDescent="0.45">
      <c r="A219" t="s">
        <v>920</v>
      </c>
      <c r="B219" t="s">
        <v>30</v>
      </c>
      <c r="C219" s="6">
        <v>43678.545138888891</v>
      </c>
      <c r="D219">
        <v>71.900000000000006</v>
      </c>
      <c r="E219" s="6">
        <v>43679.388888888891</v>
      </c>
      <c r="F219">
        <v>120.15</v>
      </c>
      <c r="G219" s="7">
        <v>0.67110000000000003</v>
      </c>
      <c r="H219">
        <v>34091.24</v>
      </c>
      <c r="I219" s="7">
        <v>0.64439999999999997</v>
      </c>
      <c r="J219">
        <v>735.84310000000005</v>
      </c>
      <c r="K219">
        <v>52907.12</v>
      </c>
      <c r="L219">
        <v>615516.13</v>
      </c>
      <c r="M219">
        <v>32</v>
      </c>
      <c r="N219">
        <v>1065.3499999999999</v>
      </c>
      <c r="O219" s="7">
        <v>-0.35049999999999998</v>
      </c>
      <c r="P219" s="7">
        <v>0.68289999999999995</v>
      </c>
      <c r="Q219" t="s">
        <v>535</v>
      </c>
      <c r="S219" s="2">
        <f t="shared" si="40"/>
        <v>43678</v>
      </c>
      <c r="T219" t="s">
        <v>920</v>
      </c>
      <c r="U219">
        <v>71.900000000000006</v>
      </c>
      <c r="V219">
        <v>120.15</v>
      </c>
      <c r="W219">
        <f t="shared" si="45"/>
        <v>9919532.6704199947</v>
      </c>
      <c r="X219">
        <f t="shared" si="35"/>
        <v>24798.831676049987</v>
      </c>
      <c r="Y219">
        <f t="shared" si="43"/>
        <v>350</v>
      </c>
      <c r="Z219">
        <f t="shared" si="44"/>
        <v>16215.325000000004</v>
      </c>
      <c r="AA219" s="5" t="str">
        <f t="shared" si="41"/>
        <v/>
      </c>
      <c r="AB219" s="24" t="str">
        <f>IFERROR(AA219/MAX($J$3:AA219)-1,"")</f>
        <v/>
      </c>
      <c r="AG219" s="3">
        <v>43724</v>
      </c>
      <c r="AH219">
        <v>10043642.720419999</v>
      </c>
      <c r="AI219" s="24">
        <f>AH219/MAX($AH$2:AH219)-1</f>
        <v>-1.3903827187869866E-2</v>
      </c>
      <c r="AJ219" s="27" t="str">
        <f t="shared" si="36"/>
        <v/>
      </c>
      <c r="AK219">
        <f t="shared" si="37"/>
        <v>1</v>
      </c>
      <c r="AL219" s="28" t="str">
        <f t="shared" si="42"/>
        <v/>
      </c>
      <c r="AM219" s="28">
        <f t="shared" si="38"/>
        <v>1384</v>
      </c>
      <c r="AN219" s="29" t="str">
        <f t="shared" ca="1" si="39"/>
        <v/>
      </c>
      <c r="AP219" s="7"/>
      <c r="AV219" s="7"/>
      <c r="AW219" s="7"/>
    </row>
    <row r="220" spans="1:49" x14ac:dyDescent="0.45">
      <c r="A220" t="s">
        <v>921</v>
      </c>
      <c r="B220" t="s">
        <v>30</v>
      </c>
      <c r="C220" s="6">
        <v>43678.611111111109</v>
      </c>
      <c r="D220">
        <v>76.75</v>
      </c>
      <c r="E220" s="6">
        <v>43679.388888888891</v>
      </c>
      <c r="F220">
        <v>98</v>
      </c>
      <c r="G220" s="7">
        <v>0.27689999999999998</v>
      </c>
      <c r="H220">
        <v>13457.48</v>
      </c>
      <c r="I220" s="7">
        <v>0.25409999999999999</v>
      </c>
      <c r="J220">
        <v>690.03880000000004</v>
      </c>
      <c r="K220">
        <v>52960.480000000003</v>
      </c>
      <c r="L220">
        <v>628973.61</v>
      </c>
      <c r="M220">
        <v>13</v>
      </c>
      <c r="N220">
        <v>1035.19</v>
      </c>
      <c r="O220" s="7">
        <v>-0.52769999999999995</v>
      </c>
      <c r="P220" s="7">
        <v>0.27689999999999998</v>
      </c>
      <c r="Q220" t="s">
        <v>535</v>
      </c>
      <c r="S220" s="2">
        <f t="shared" si="40"/>
        <v>43678</v>
      </c>
      <c r="T220" t="s">
        <v>921</v>
      </c>
      <c r="U220">
        <v>76.75</v>
      </c>
      <c r="V220">
        <v>98</v>
      </c>
      <c r="W220">
        <f t="shared" si="45"/>
        <v>9919532.6704199947</v>
      </c>
      <c r="X220">
        <f t="shared" si="35"/>
        <v>24798.831676049987</v>
      </c>
      <c r="Y220">
        <f t="shared" si="43"/>
        <v>325</v>
      </c>
      <c r="Z220">
        <f t="shared" si="44"/>
        <v>6338.3124999999991</v>
      </c>
      <c r="AA220" s="5">
        <f t="shared" si="41"/>
        <v>9914592.4079199955</v>
      </c>
      <c r="AB220" s="24">
        <f>IFERROR(AA220/MAX($J$3:AA220)-1,"")</f>
        <v>-2.2434407302573511E-2</v>
      </c>
      <c r="AG220" s="3">
        <v>43725</v>
      </c>
      <c r="AH220">
        <v>10074245.27042</v>
      </c>
      <c r="AI220" s="24">
        <f>AH220/MAX($AH$2:AH220)-1</f>
        <v>-1.0899234305255745E-2</v>
      </c>
      <c r="AJ220" s="27" t="str">
        <f t="shared" si="36"/>
        <v/>
      </c>
      <c r="AK220">
        <f t="shared" si="37"/>
        <v>1</v>
      </c>
      <c r="AL220" s="28" t="str">
        <f t="shared" si="42"/>
        <v/>
      </c>
      <c r="AM220" s="28">
        <f t="shared" si="38"/>
        <v>1384</v>
      </c>
      <c r="AN220" s="29" t="str">
        <f t="shared" ca="1" si="39"/>
        <v/>
      </c>
      <c r="AP220" s="7"/>
      <c r="AV220" s="7"/>
      <c r="AW220" s="7"/>
    </row>
    <row r="221" spans="1:49" x14ac:dyDescent="0.45">
      <c r="A221" t="s">
        <v>685</v>
      </c>
      <c r="B221" t="s">
        <v>30</v>
      </c>
      <c r="C221" s="6">
        <v>43679.416666666664</v>
      </c>
      <c r="D221">
        <v>82.6</v>
      </c>
      <c r="E221" s="6">
        <v>43682.385416666664</v>
      </c>
      <c r="F221">
        <v>80.7</v>
      </c>
      <c r="G221" s="7">
        <v>-2.3E-2</v>
      </c>
      <c r="H221">
        <v>-1976.76</v>
      </c>
      <c r="I221" s="7">
        <v>-4.2799999999999998E-2</v>
      </c>
      <c r="J221">
        <v>559.51189999999997</v>
      </c>
      <c r="K221">
        <v>46215.68</v>
      </c>
      <c r="L221">
        <v>-758839.96</v>
      </c>
      <c r="M221">
        <v>68</v>
      </c>
      <c r="N221">
        <v>-29.07</v>
      </c>
      <c r="O221" s="7">
        <v>-0.73909999999999998</v>
      </c>
      <c r="P221" s="7">
        <v>5.33E-2</v>
      </c>
      <c r="Q221" t="s">
        <v>535</v>
      </c>
      <c r="S221" s="2">
        <f t="shared" si="40"/>
        <v>43679</v>
      </c>
      <c r="T221" t="s">
        <v>685</v>
      </c>
      <c r="U221">
        <v>82.6</v>
      </c>
      <c r="V221">
        <v>80.7</v>
      </c>
      <c r="W221">
        <f t="shared" si="45"/>
        <v>9914592.4079199955</v>
      </c>
      <c r="X221">
        <f t="shared" si="35"/>
        <v>24786.48101979999</v>
      </c>
      <c r="Y221">
        <f t="shared" si="43"/>
        <v>300</v>
      </c>
      <c r="Z221">
        <f t="shared" si="44"/>
        <v>-1059.9000000000003</v>
      </c>
      <c r="AA221" s="5" t="str">
        <f t="shared" si="41"/>
        <v/>
      </c>
      <c r="AB221" s="24" t="str">
        <f>IFERROR(AA221/MAX($J$3:AA221)-1,"")</f>
        <v/>
      </c>
      <c r="AG221" s="3">
        <v>43726</v>
      </c>
      <c r="AH221">
        <v>10074245.27042</v>
      </c>
      <c r="AI221" s="24">
        <f>AH221/MAX($AH$2:AH221)-1</f>
        <v>-1.0899234305255745E-2</v>
      </c>
      <c r="AJ221" s="27" t="str">
        <f t="shared" si="36"/>
        <v/>
      </c>
      <c r="AK221">
        <f t="shared" si="37"/>
        <v>1</v>
      </c>
      <c r="AL221" s="28" t="str">
        <f t="shared" si="42"/>
        <v/>
      </c>
      <c r="AM221" s="28">
        <f t="shared" si="38"/>
        <v>1384</v>
      </c>
      <c r="AN221" s="29" t="str">
        <f t="shared" ca="1" si="39"/>
        <v/>
      </c>
      <c r="AP221" s="7"/>
      <c r="AV221" s="7"/>
      <c r="AW221" s="7"/>
    </row>
    <row r="222" spans="1:49" x14ac:dyDescent="0.45">
      <c r="A222" t="s">
        <v>695</v>
      </c>
      <c r="B222" t="s">
        <v>30</v>
      </c>
      <c r="C222" s="6">
        <v>43679.496527777781</v>
      </c>
      <c r="D222">
        <v>101</v>
      </c>
      <c r="E222" s="6">
        <v>43682.385416666664</v>
      </c>
      <c r="F222">
        <v>55.9</v>
      </c>
      <c r="G222" s="7">
        <v>-0.44650000000000001</v>
      </c>
      <c r="H222">
        <v>-21320.21</v>
      </c>
      <c r="I222" s="7">
        <v>-0.46210000000000001</v>
      </c>
      <c r="J222">
        <v>456.83879999999999</v>
      </c>
      <c r="K222">
        <v>46140.71</v>
      </c>
      <c r="L222">
        <v>-780160.17</v>
      </c>
      <c r="M222">
        <v>45</v>
      </c>
      <c r="N222">
        <v>-473.78</v>
      </c>
      <c r="O222" s="7">
        <v>-0.44650000000000001</v>
      </c>
      <c r="P222" s="7">
        <v>0.86439999999999995</v>
      </c>
      <c r="Q222" t="s">
        <v>535</v>
      </c>
      <c r="S222" s="2">
        <f t="shared" si="40"/>
        <v>43679</v>
      </c>
      <c r="T222" t="s">
        <v>695</v>
      </c>
      <c r="U222">
        <v>101</v>
      </c>
      <c r="V222">
        <v>55.9</v>
      </c>
      <c r="W222">
        <f t="shared" si="45"/>
        <v>9914592.4079199955</v>
      </c>
      <c r="X222">
        <f t="shared" si="35"/>
        <v>24786.48101979999</v>
      </c>
      <c r="Y222">
        <f t="shared" si="43"/>
        <v>250</v>
      </c>
      <c r="Z222">
        <f t="shared" si="44"/>
        <v>-11667.250000000002</v>
      </c>
      <c r="AA222" s="5" t="str">
        <f t="shared" si="41"/>
        <v/>
      </c>
      <c r="AB222" s="24" t="str">
        <f>IFERROR(AA222/MAX($J$3:AA222)-1,"")</f>
        <v/>
      </c>
      <c r="AG222" s="3">
        <v>43727</v>
      </c>
      <c r="AH222">
        <v>10118967.99542</v>
      </c>
      <c r="AI222" s="24">
        <f>AH222/MAX($AH$2:AH222)-1</f>
        <v>-6.5083067117674975E-3</v>
      </c>
      <c r="AJ222" s="27" t="str">
        <f t="shared" si="36"/>
        <v/>
      </c>
      <c r="AK222">
        <f t="shared" si="37"/>
        <v>1</v>
      </c>
      <c r="AL222" s="28" t="str">
        <f t="shared" si="42"/>
        <v/>
      </c>
      <c r="AM222" s="28">
        <f t="shared" si="38"/>
        <v>1384</v>
      </c>
      <c r="AN222" s="29" t="str">
        <f t="shared" ca="1" si="39"/>
        <v/>
      </c>
      <c r="AP222" s="7"/>
      <c r="AV222" s="7"/>
      <c r="AW222" s="7"/>
    </row>
    <row r="223" spans="1:49" x14ac:dyDescent="0.45">
      <c r="A223" t="s">
        <v>696</v>
      </c>
      <c r="B223" t="s">
        <v>30</v>
      </c>
      <c r="C223" s="6">
        <v>43679.559027777781</v>
      </c>
      <c r="D223">
        <v>92.75</v>
      </c>
      <c r="E223" s="6">
        <v>43682.388888888891</v>
      </c>
      <c r="F223">
        <v>33.799999999999997</v>
      </c>
      <c r="G223" s="7">
        <v>-0.63560000000000005</v>
      </c>
      <c r="H223">
        <v>-34502.910000000003</v>
      </c>
      <c r="I223" s="7">
        <v>-0.6492</v>
      </c>
      <c r="J223">
        <v>572.9905</v>
      </c>
      <c r="K223">
        <v>53144.87</v>
      </c>
      <c r="L223">
        <v>594470.69999999995</v>
      </c>
      <c r="M223">
        <v>28</v>
      </c>
      <c r="N223">
        <v>-1232.25</v>
      </c>
      <c r="O223" s="7">
        <v>-0.66520000000000001</v>
      </c>
      <c r="P223" s="7">
        <v>0.64959999999999996</v>
      </c>
      <c r="Q223" t="s">
        <v>535</v>
      </c>
      <c r="S223" s="2">
        <f t="shared" si="40"/>
        <v>43679</v>
      </c>
      <c r="T223" t="s">
        <v>696</v>
      </c>
      <c r="U223">
        <v>92.75</v>
      </c>
      <c r="V223">
        <v>33.799999999999997</v>
      </c>
      <c r="W223">
        <f t="shared" si="45"/>
        <v>9914592.4079199955</v>
      </c>
      <c r="X223">
        <f t="shared" si="35"/>
        <v>24786.48101979999</v>
      </c>
      <c r="Y223">
        <f t="shared" si="43"/>
        <v>275</v>
      </c>
      <c r="Z223">
        <f t="shared" si="44"/>
        <v>-16559.262500000001</v>
      </c>
      <c r="AA223" s="5" t="str">
        <f t="shared" si="41"/>
        <v/>
      </c>
      <c r="AB223" s="24" t="str">
        <f>IFERROR(AA223/MAX($J$3:AA223)-1,"")</f>
        <v/>
      </c>
      <c r="AG223" s="3">
        <v>43728</v>
      </c>
      <c r="AH223">
        <v>10515080.970419999</v>
      </c>
      <c r="AI223" s="24">
        <f>AH223/MAX($AH$2:AH223)-1</f>
        <v>0</v>
      </c>
      <c r="AJ223" s="27" t="str">
        <f t="shared" si="36"/>
        <v/>
      </c>
      <c r="AK223">
        <f t="shared" si="37"/>
        <v>1</v>
      </c>
      <c r="AL223" s="28" t="str">
        <f t="shared" si="42"/>
        <v/>
      </c>
      <c r="AM223" s="28">
        <f t="shared" si="38"/>
        <v>1384</v>
      </c>
      <c r="AN223" s="29" t="str">
        <f t="shared" ca="1" si="39"/>
        <v/>
      </c>
      <c r="AP223" s="7"/>
      <c r="AV223" s="7"/>
      <c r="AW223" s="7"/>
    </row>
    <row r="224" spans="1:49" x14ac:dyDescent="0.45">
      <c r="A224" t="s">
        <v>733</v>
      </c>
      <c r="B224" t="s">
        <v>30</v>
      </c>
      <c r="C224" s="6">
        <v>43679.583333333336</v>
      </c>
      <c r="D224">
        <v>88.35</v>
      </c>
      <c r="E224" s="6">
        <v>43682.388888888891</v>
      </c>
      <c r="F224">
        <v>21.3</v>
      </c>
      <c r="G224" s="7">
        <v>-0.75890000000000002</v>
      </c>
      <c r="H224">
        <v>-41027.32</v>
      </c>
      <c r="I224" s="7">
        <v>-0.77129999999999999</v>
      </c>
      <c r="J224">
        <v>602.04579999999999</v>
      </c>
      <c r="K224">
        <v>53190.75</v>
      </c>
      <c r="L224">
        <v>553443.39</v>
      </c>
      <c r="M224">
        <v>21</v>
      </c>
      <c r="N224">
        <v>-1953.68</v>
      </c>
      <c r="O224" s="7">
        <v>-0.76970000000000005</v>
      </c>
      <c r="P224" s="7">
        <v>0.35880000000000001</v>
      </c>
      <c r="Q224" t="s">
        <v>535</v>
      </c>
      <c r="S224" s="2">
        <f t="shared" si="40"/>
        <v>43679</v>
      </c>
      <c r="T224" t="s">
        <v>733</v>
      </c>
      <c r="U224">
        <v>88.35</v>
      </c>
      <c r="V224">
        <v>21.3</v>
      </c>
      <c r="W224">
        <f t="shared" si="45"/>
        <v>9914592.4079199955</v>
      </c>
      <c r="X224">
        <f t="shared" si="35"/>
        <v>24786.48101979999</v>
      </c>
      <c r="Y224">
        <f t="shared" si="43"/>
        <v>275</v>
      </c>
      <c r="Z224">
        <f t="shared" si="44"/>
        <v>-18740.287499999999</v>
      </c>
      <c r="AA224" s="5">
        <f t="shared" si="41"/>
        <v>9866565.7079199962</v>
      </c>
      <c r="AB224" s="24">
        <f>IFERROR(AA224/MAX($J$3:AA224)-1,"")</f>
        <v>-2.7169775890524384E-2</v>
      </c>
      <c r="AG224" s="3">
        <v>43729</v>
      </c>
      <c r="AH224">
        <v>10515080.970419999</v>
      </c>
      <c r="AI224" s="24">
        <f>AH224/MAX($AH$2:AH224)-1</f>
        <v>0</v>
      </c>
      <c r="AJ224" s="27" t="str">
        <f t="shared" si="36"/>
        <v/>
      </c>
      <c r="AK224">
        <f t="shared" si="37"/>
        <v>1</v>
      </c>
      <c r="AL224" s="28" t="str">
        <f t="shared" si="42"/>
        <v/>
      </c>
      <c r="AM224" s="28">
        <f t="shared" si="38"/>
        <v>1384</v>
      </c>
      <c r="AN224" s="29" t="str">
        <f t="shared" ca="1" si="39"/>
        <v/>
      </c>
      <c r="AP224" s="7"/>
      <c r="AV224" s="7"/>
      <c r="AW224" s="7"/>
    </row>
    <row r="225" spans="1:49" x14ac:dyDescent="0.45">
      <c r="A225" t="s">
        <v>686</v>
      </c>
      <c r="B225" t="s">
        <v>30</v>
      </c>
      <c r="C225" s="6">
        <v>43682.416666666664</v>
      </c>
      <c r="D225">
        <v>97.6</v>
      </c>
      <c r="E225" s="6">
        <v>43683.385416666664</v>
      </c>
      <c r="F225">
        <v>54.45</v>
      </c>
      <c r="G225" s="7">
        <v>-0.44209999999999999</v>
      </c>
      <c r="H225">
        <v>-21099.119999999999</v>
      </c>
      <c r="I225" s="7">
        <v>-0.4577</v>
      </c>
      <c r="J225">
        <v>472.3279</v>
      </c>
      <c r="K225">
        <v>46099.199999999997</v>
      </c>
      <c r="L225">
        <v>-801259.29</v>
      </c>
      <c r="M225">
        <v>68</v>
      </c>
      <c r="N225">
        <v>-310.27999999999997</v>
      </c>
      <c r="O225" s="7">
        <v>-0.50149999999999995</v>
      </c>
      <c r="P225" s="7">
        <v>0.127</v>
      </c>
      <c r="Q225" t="s">
        <v>535</v>
      </c>
      <c r="S225" s="2">
        <f t="shared" si="40"/>
        <v>43682</v>
      </c>
      <c r="T225" t="s">
        <v>686</v>
      </c>
      <c r="U225">
        <v>97.6</v>
      </c>
      <c r="V225">
        <v>54.45</v>
      </c>
      <c r="W225">
        <f t="shared" si="45"/>
        <v>9866565.7079199962</v>
      </c>
      <c r="X225">
        <f t="shared" si="35"/>
        <v>24666.414269799992</v>
      </c>
      <c r="Y225">
        <f t="shared" si="43"/>
        <v>250</v>
      </c>
      <c r="Z225">
        <f t="shared" si="44"/>
        <v>-11167.624999999998</v>
      </c>
      <c r="AA225" s="5" t="str">
        <f t="shared" si="41"/>
        <v/>
      </c>
      <c r="AB225" s="24" t="str">
        <f>IFERROR(AA225/MAX($J$3:AA225)-1,"")</f>
        <v/>
      </c>
      <c r="AG225" s="3">
        <v>43730</v>
      </c>
      <c r="AH225">
        <v>10515080.970419999</v>
      </c>
      <c r="AI225" s="24">
        <f>AH225/MAX($AH$2:AH225)-1</f>
        <v>0</v>
      </c>
      <c r="AJ225" s="27" t="str">
        <f t="shared" si="36"/>
        <v/>
      </c>
      <c r="AK225">
        <f t="shared" si="37"/>
        <v>1</v>
      </c>
      <c r="AL225" s="28" t="str">
        <f t="shared" si="42"/>
        <v/>
      </c>
      <c r="AM225" s="28">
        <f t="shared" si="38"/>
        <v>1384</v>
      </c>
      <c r="AN225" s="29" t="str">
        <f t="shared" ca="1" si="39"/>
        <v/>
      </c>
      <c r="AP225" s="7"/>
      <c r="AV225" s="7"/>
      <c r="AW225" s="7"/>
    </row>
    <row r="226" spans="1:49" x14ac:dyDescent="0.45">
      <c r="A226" t="s">
        <v>685</v>
      </c>
      <c r="B226" t="s">
        <v>30</v>
      </c>
      <c r="C226" s="6">
        <v>43682.420138888891</v>
      </c>
      <c r="D226">
        <v>109.35</v>
      </c>
      <c r="E226" s="6">
        <v>43683.385416666664</v>
      </c>
      <c r="F226">
        <v>69.849999999999994</v>
      </c>
      <c r="G226" s="7">
        <v>-0.36120000000000002</v>
      </c>
      <c r="H226">
        <v>-17405.919999999998</v>
      </c>
      <c r="I226" s="7">
        <v>-0.37759999999999999</v>
      </c>
      <c r="J226">
        <v>421.5326</v>
      </c>
      <c r="K226">
        <v>46094.59</v>
      </c>
      <c r="L226">
        <v>-818665.21</v>
      </c>
      <c r="M226">
        <v>67</v>
      </c>
      <c r="N226">
        <v>-259.79000000000002</v>
      </c>
      <c r="O226" s="7">
        <v>-0.42570000000000002</v>
      </c>
      <c r="P226" s="7">
        <v>0.2346</v>
      </c>
      <c r="Q226" t="s">
        <v>535</v>
      </c>
      <c r="S226" s="2">
        <f t="shared" si="40"/>
        <v>43682</v>
      </c>
      <c r="T226" t="s">
        <v>685</v>
      </c>
      <c r="U226">
        <v>109.35</v>
      </c>
      <c r="V226">
        <v>69.849999999999994</v>
      </c>
      <c r="W226">
        <f t="shared" si="45"/>
        <v>9866565.7079199962</v>
      </c>
      <c r="X226">
        <f t="shared" si="35"/>
        <v>24666.414269799992</v>
      </c>
      <c r="Y226">
        <f t="shared" si="43"/>
        <v>225</v>
      </c>
      <c r="Z226">
        <f t="shared" si="44"/>
        <v>-9290.7000000000007</v>
      </c>
      <c r="AA226" s="5">
        <f t="shared" si="41"/>
        <v>9846107.382919997</v>
      </c>
      <c r="AB226" s="24">
        <f>IFERROR(AA226/MAX($J$3:AA226)-1,"")</f>
        <v>-2.9186939459270311E-2</v>
      </c>
      <c r="AG226" s="3">
        <v>43731</v>
      </c>
      <c r="AH226">
        <v>10515575.89542</v>
      </c>
      <c r="AI226" s="24">
        <f>AH226/MAX($AH$2:AH226)-1</f>
        <v>0</v>
      </c>
      <c r="AJ226" s="27" t="str">
        <f t="shared" si="36"/>
        <v/>
      </c>
      <c r="AK226">
        <f t="shared" si="37"/>
        <v>1</v>
      </c>
      <c r="AL226" s="28" t="str">
        <f t="shared" si="42"/>
        <v/>
      </c>
      <c r="AM226" s="28">
        <f t="shared" si="38"/>
        <v>1384</v>
      </c>
      <c r="AN226" s="29" t="str">
        <f t="shared" ca="1" si="39"/>
        <v/>
      </c>
      <c r="AP226" s="7"/>
      <c r="AV226" s="7"/>
      <c r="AW226" s="7"/>
    </row>
    <row r="227" spans="1:49" x14ac:dyDescent="0.45">
      <c r="A227" t="s">
        <v>693</v>
      </c>
      <c r="B227" t="s">
        <v>30</v>
      </c>
      <c r="C227" s="6">
        <v>43683.416666666664</v>
      </c>
      <c r="D227">
        <v>97</v>
      </c>
      <c r="E227" s="6">
        <v>43684.385416666664</v>
      </c>
      <c r="F227">
        <v>95.05</v>
      </c>
      <c r="G227" s="7">
        <v>-2.01E-2</v>
      </c>
      <c r="H227">
        <v>-1831.77</v>
      </c>
      <c r="I227" s="7">
        <v>-3.9899999999999998E-2</v>
      </c>
      <c r="J227">
        <v>473.2647</v>
      </c>
      <c r="K227">
        <v>45906.68</v>
      </c>
      <c r="L227">
        <v>-820496.98</v>
      </c>
      <c r="M227">
        <v>68</v>
      </c>
      <c r="N227">
        <v>-26.94</v>
      </c>
      <c r="O227" s="7">
        <v>-0.151</v>
      </c>
      <c r="P227" s="7">
        <v>0.63349999999999995</v>
      </c>
      <c r="Q227" t="s">
        <v>535</v>
      </c>
      <c r="S227" s="2">
        <f t="shared" si="40"/>
        <v>43683</v>
      </c>
      <c r="T227" t="s">
        <v>693</v>
      </c>
      <c r="U227">
        <v>97</v>
      </c>
      <c r="V227">
        <v>95.05</v>
      </c>
      <c r="W227">
        <f t="shared" si="45"/>
        <v>9846107.382919997</v>
      </c>
      <c r="X227">
        <f t="shared" si="35"/>
        <v>24615.268457299993</v>
      </c>
      <c r="Y227">
        <f t="shared" si="43"/>
        <v>250</v>
      </c>
      <c r="Z227">
        <f t="shared" si="44"/>
        <v>-967.62500000000171</v>
      </c>
      <c r="AA227" s="5" t="str">
        <f t="shared" si="41"/>
        <v/>
      </c>
      <c r="AB227" s="24" t="str">
        <f>IFERROR(AA227/MAX($J$3:AA227)-1,"")</f>
        <v/>
      </c>
      <c r="AG227" s="3">
        <v>43732</v>
      </c>
      <c r="AH227">
        <v>10509664.220419999</v>
      </c>
      <c r="AI227" s="24">
        <f>AH227/MAX($AH$2:AH227)-1</f>
        <v>-5.621827143652558E-4</v>
      </c>
      <c r="AJ227" s="27" t="str">
        <f t="shared" si="36"/>
        <v/>
      </c>
      <c r="AK227">
        <f t="shared" si="37"/>
        <v>1</v>
      </c>
      <c r="AL227" s="28" t="str">
        <f t="shared" si="42"/>
        <v/>
      </c>
      <c r="AM227" s="28">
        <f t="shared" si="38"/>
        <v>1384</v>
      </c>
      <c r="AN227" s="29" t="str">
        <f t="shared" ca="1" si="39"/>
        <v/>
      </c>
      <c r="AP227" s="7"/>
      <c r="AV227" s="7"/>
      <c r="AW227" s="7"/>
    </row>
    <row r="228" spans="1:49" x14ac:dyDescent="0.45">
      <c r="A228" t="s">
        <v>695</v>
      </c>
      <c r="B228" t="s">
        <v>30</v>
      </c>
      <c r="C228" s="6">
        <v>43683.513888888891</v>
      </c>
      <c r="D228">
        <v>76.900000000000006</v>
      </c>
      <c r="E228" s="6">
        <v>43684.385416666664</v>
      </c>
      <c r="F228">
        <v>66.05</v>
      </c>
      <c r="G228" s="7">
        <v>-0.1411</v>
      </c>
      <c r="H228">
        <v>-7330.55</v>
      </c>
      <c r="I228" s="7">
        <v>-0.15970000000000001</v>
      </c>
      <c r="J228">
        <v>596.97469999999998</v>
      </c>
      <c r="K228">
        <v>45907.35</v>
      </c>
      <c r="L228">
        <v>-827827.53</v>
      </c>
      <c r="M228">
        <v>40</v>
      </c>
      <c r="N228">
        <v>-183.26</v>
      </c>
      <c r="O228" s="7">
        <v>-0.18079999999999999</v>
      </c>
      <c r="P228" s="7">
        <v>0.53449999999999998</v>
      </c>
      <c r="Q228" t="s">
        <v>535</v>
      </c>
      <c r="S228" s="2">
        <f t="shared" si="40"/>
        <v>43683</v>
      </c>
      <c r="T228" t="s">
        <v>695</v>
      </c>
      <c r="U228">
        <v>76.900000000000006</v>
      </c>
      <c r="V228">
        <v>66.05</v>
      </c>
      <c r="W228">
        <f t="shared" si="45"/>
        <v>9846107.382919997</v>
      </c>
      <c r="X228">
        <f t="shared" si="35"/>
        <v>24615.268457299993</v>
      </c>
      <c r="Y228">
        <f t="shared" si="43"/>
        <v>325</v>
      </c>
      <c r="Z228">
        <f t="shared" si="44"/>
        <v>-3990.8375000000042</v>
      </c>
      <c r="AA228" s="5" t="str">
        <f t="shared" si="41"/>
        <v/>
      </c>
      <c r="AB228" s="24" t="str">
        <f>IFERROR(AA228/MAX($J$3:AA228)-1,"")</f>
        <v/>
      </c>
      <c r="AG228" s="3">
        <v>43733</v>
      </c>
      <c r="AH228">
        <v>10449375.545419998</v>
      </c>
      <c r="AI228" s="24">
        <f>AH228/MAX($AH$2:AH228)-1</f>
        <v>-6.2954564408436164E-3</v>
      </c>
      <c r="AJ228" s="27" t="str">
        <f t="shared" si="36"/>
        <v/>
      </c>
      <c r="AK228">
        <f t="shared" si="37"/>
        <v>1</v>
      </c>
      <c r="AL228" s="28" t="str">
        <f t="shared" si="42"/>
        <v/>
      </c>
      <c r="AM228" s="28">
        <f t="shared" si="38"/>
        <v>1384</v>
      </c>
      <c r="AN228" s="29" t="str">
        <f t="shared" ca="1" si="39"/>
        <v/>
      </c>
      <c r="AP228" s="7"/>
      <c r="AV228" s="7"/>
      <c r="AW228" s="7"/>
    </row>
    <row r="229" spans="1:49" x14ac:dyDescent="0.45">
      <c r="A229" t="s">
        <v>696</v>
      </c>
      <c r="B229" t="s">
        <v>30</v>
      </c>
      <c r="C229" s="6">
        <v>43683.586805555555</v>
      </c>
      <c r="D229">
        <v>69</v>
      </c>
      <c r="E229" s="6">
        <v>43684.388888888891</v>
      </c>
      <c r="F229">
        <v>31.7</v>
      </c>
      <c r="G229" s="7">
        <v>-0.54059999999999997</v>
      </c>
      <c r="H229">
        <v>-29294.98</v>
      </c>
      <c r="I229" s="7">
        <v>-0.55520000000000003</v>
      </c>
      <c r="J229">
        <v>764.74220000000003</v>
      </c>
      <c r="K229">
        <v>52767.21</v>
      </c>
      <c r="L229">
        <v>524148.41</v>
      </c>
      <c r="M229">
        <v>20</v>
      </c>
      <c r="N229">
        <v>-1464.75</v>
      </c>
      <c r="O229" s="7">
        <v>-0.54059999999999997</v>
      </c>
      <c r="P229" s="7">
        <v>0.24060000000000001</v>
      </c>
      <c r="Q229" t="s">
        <v>535</v>
      </c>
      <c r="S229" s="2">
        <f t="shared" si="40"/>
        <v>43683</v>
      </c>
      <c r="T229" t="s">
        <v>696</v>
      </c>
      <c r="U229">
        <v>69</v>
      </c>
      <c r="V229">
        <v>31.7</v>
      </c>
      <c r="W229">
        <f t="shared" si="45"/>
        <v>9846107.382919997</v>
      </c>
      <c r="X229">
        <f t="shared" si="35"/>
        <v>24615.268457299993</v>
      </c>
      <c r="Y229">
        <f t="shared" si="43"/>
        <v>350</v>
      </c>
      <c r="Z229">
        <f t="shared" si="44"/>
        <v>-13407.45</v>
      </c>
      <c r="AA229" s="5">
        <f t="shared" si="41"/>
        <v>9827741.4704199973</v>
      </c>
      <c r="AB229" s="24">
        <f>IFERROR(AA229/MAX($J$3:AA229)-1,"")</f>
        <v>-3.0997793945244823E-2</v>
      </c>
      <c r="AG229" s="3">
        <v>43734</v>
      </c>
      <c r="AH229">
        <v>10395331.782919999</v>
      </c>
      <c r="AI229" s="24">
        <f>AH229/MAX($AH$2:AH229)-1</f>
        <v>-1.143485755757534E-2</v>
      </c>
      <c r="AJ229" s="27" t="str">
        <f t="shared" si="36"/>
        <v/>
      </c>
      <c r="AK229">
        <f t="shared" si="37"/>
        <v>1</v>
      </c>
      <c r="AL229" s="28" t="str">
        <f t="shared" si="42"/>
        <v/>
      </c>
      <c r="AM229" s="28">
        <f t="shared" si="38"/>
        <v>1384</v>
      </c>
      <c r="AN229" s="29" t="str">
        <f t="shared" ca="1" si="39"/>
        <v/>
      </c>
      <c r="AP229" s="7"/>
      <c r="AV229" s="7"/>
      <c r="AW229" s="7"/>
    </row>
    <row r="230" spans="1:49" x14ac:dyDescent="0.45">
      <c r="A230" t="s">
        <v>737</v>
      </c>
      <c r="B230" t="s">
        <v>30</v>
      </c>
      <c r="C230" s="6">
        <v>43684.569444444445</v>
      </c>
      <c r="D230">
        <v>65.95</v>
      </c>
      <c r="E230" s="6">
        <v>43685.385416666664</v>
      </c>
      <c r="F230">
        <v>34.6</v>
      </c>
      <c r="G230" s="7">
        <v>-0.47539999999999999</v>
      </c>
      <c r="H230">
        <v>-22499.64</v>
      </c>
      <c r="I230" s="7">
        <v>-0.49059999999999998</v>
      </c>
      <c r="J230">
        <v>695.38840000000005</v>
      </c>
      <c r="K230">
        <v>45860.86</v>
      </c>
      <c r="L230">
        <v>-850327.17</v>
      </c>
      <c r="M230">
        <v>24</v>
      </c>
      <c r="N230">
        <v>-937.48</v>
      </c>
      <c r="O230" s="7">
        <v>-0.47539999999999999</v>
      </c>
      <c r="P230" s="7">
        <v>0.13719999999999999</v>
      </c>
      <c r="Q230" t="s">
        <v>535</v>
      </c>
      <c r="S230" s="2">
        <f t="shared" si="40"/>
        <v>43684</v>
      </c>
      <c r="T230" t="s">
        <v>737</v>
      </c>
      <c r="U230">
        <v>65.95</v>
      </c>
      <c r="V230">
        <v>34.6</v>
      </c>
      <c r="W230">
        <f t="shared" si="45"/>
        <v>9827741.4704199973</v>
      </c>
      <c r="X230">
        <f t="shared" si="35"/>
        <v>24569.353676049996</v>
      </c>
      <c r="Y230">
        <f t="shared" si="43"/>
        <v>375</v>
      </c>
      <c r="Z230">
        <f t="shared" si="44"/>
        <v>-12133.3125</v>
      </c>
      <c r="AA230" s="5">
        <f t="shared" si="41"/>
        <v>9815608.1579199973</v>
      </c>
      <c r="AB230" s="24">
        <f>IFERROR(AA230/MAX($J$3:AA230)-1,"")</f>
        <v>-3.2194122380891921E-2</v>
      </c>
      <c r="AG230" s="3">
        <v>43735</v>
      </c>
      <c r="AH230">
        <v>10382579.907919999</v>
      </c>
      <c r="AI230" s="24">
        <f>AH230/MAX($AH$2:AH230)-1</f>
        <v>-1.2647522952872858E-2</v>
      </c>
      <c r="AJ230" s="27" t="str">
        <f t="shared" si="36"/>
        <v/>
      </c>
      <c r="AK230">
        <f t="shared" si="37"/>
        <v>1</v>
      </c>
      <c r="AL230" s="28" t="str">
        <f t="shared" si="42"/>
        <v/>
      </c>
      <c r="AM230" s="28">
        <f t="shared" si="38"/>
        <v>1384</v>
      </c>
      <c r="AN230" s="29" t="str">
        <f t="shared" ca="1" si="39"/>
        <v/>
      </c>
      <c r="AP230" s="7"/>
      <c r="AV230" s="7"/>
      <c r="AW230" s="7"/>
    </row>
    <row r="231" spans="1:49" x14ac:dyDescent="0.45">
      <c r="A231" t="s">
        <v>695</v>
      </c>
      <c r="B231" t="s">
        <v>30</v>
      </c>
      <c r="C231" s="6">
        <v>43685.600694444445</v>
      </c>
      <c r="D231">
        <v>19.5</v>
      </c>
      <c r="E231" s="6">
        <v>43685.635416666664</v>
      </c>
      <c r="F231">
        <v>71.099999999999994</v>
      </c>
      <c r="G231" s="7">
        <v>2.6461999999999999</v>
      </c>
      <c r="H231">
        <v>118931.68</v>
      </c>
      <c r="I231" s="7">
        <v>2.5996999999999999</v>
      </c>
      <c r="J231">
        <v>2346.0700000000002</v>
      </c>
      <c r="K231">
        <v>45748.37</v>
      </c>
      <c r="L231">
        <v>-731395.5</v>
      </c>
      <c r="M231">
        <v>11</v>
      </c>
      <c r="N231">
        <v>10811.97</v>
      </c>
      <c r="O231" s="7">
        <v>-0.86150000000000004</v>
      </c>
      <c r="P231" s="7">
        <v>2.7513000000000001</v>
      </c>
      <c r="Q231" t="s">
        <v>535</v>
      </c>
      <c r="S231" s="2">
        <f t="shared" si="40"/>
        <v>43685</v>
      </c>
      <c r="T231" t="s">
        <v>695</v>
      </c>
      <c r="U231">
        <v>19.5</v>
      </c>
      <c r="V231">
        <v>71.099999999999994</v>
      </c>
      <c r="W231">
        <f t="shared" si="45"/>
        <v>9815608.1579199973</v>
      </c>
      <c r="X231">
        <f t="shared" si="35"/>
        <v>24539.020394799994</v>
      </c>
      <c r="Y231">
        <f t="shared" si="43"/>
        <v>1250</v>
      </c>
      <c r="Z231">
        <f t="shared" si="44"/>
        <v>63367.499999999993</v>
      </c>
      <c r="AA231" s="5" t="str">
        <f t="shared" si="41"/>
        <v/>
      </c>
      <c r="AB231" s="24" t="str">
        <f>IFERROR(AA231/MAX($J$3:AA231)-1,"")</f>
        <v/>
      </c>
      <c r="AG231" s="3">
        <v>43736</v>
      </c>
      <c r="AH231">
        <v>10382579.907919999</v>
      </c>
      <c r="AI231" s="24">
        <f>AH231/MAX($AH$2:AH231)-1</f>
        <v>-1.2647522952872858E-2</v>
      </c>
      <c r="AJ231" s="27" t="str">
        <f t="shared" si="36"/>
        <v/>
      </c>
      <c r="AK231">
        <f t="shared" si="37"/>
        <v>1</v>
      </c>
      <c r="AL231" s="28" t="str">
        <f t="shared" si="42"/>
        <v/>
      </c>
      <c r="AM231" s="28">
        <f t="shared" si="38"/>
        <v>1384</v>
      </c>
      <c r="AN231" s="29" t="str">
        <f t="shared" ca="1" si="39"/>
        <v/>
      </c>
      <c r="AP231" s="7"/>
      <c r="AV231" s="7"/>
      <c r="AW231" s="7"/>
    </row>
    <row r="232" spans="1:49" x14ac:dyDescent="0.45">
      <c r="A232" t="s">
        <v>922</v>
      </c>
      <c r="B232" t="s">
        <v>30</v>
      </c>
      <c r="C232" s="6">
        <v>43685.604166666664</v>
      </c>
      <c r="D232">
        <v>77.400000000000006</v>
      </c>
      <c r="E232" s="6">
        <v>43686.388888888891</v>
      </c>
      <c r="F232">
        <v>146.4</v>
      </c>
      <c r="G232" s="7">
        <v>0.89149999999999996</v>
      </c>
      <c r="H232">
        <v>45388.45</v>
      </c>
      <c r="I232" s="7">
        <v>0.86260000000000003</v>
      </c>
      <c r="J232">
        <v>679.8546</v>
      </c>
      <c r="K232">
        <v>52620.74</v>
      </c>
      <c r="L232">
        <v>569536.86</v>
      </c>
      <c r="M232">
        <v>15</v>
      </c>
      <c r="N232">
        <v>3025.9</v>
      </c>
      <c r="O232" s="7">
        <v>-0.14660000000000001</v>
      </c>
      <c r="P232" s="7">
        <v>0.99939999999999996</v>
      </c>
      <c r="Q232" t="s">
        <v>535</v>
      </c>
      <c r="S232" s="2">
        <f t="shared" si="40"/>
        <v>43685</v>
      </c>
      <c r="T232" t="s">
        <v>922</v>
      </c>
      <c r="U232">
        <v>77.400000000000006</v>
      </c>
      <c r="V232">
        <v>146.4</v>
      </c>
      <c r="W232">
        <f t="shared" si="45"/>
        <v>9815608.1579199973</v>
      </c>
      <c r="X232">
        <f t="shared" si="35"/>
        <v>24539.020394799994</v>
      </c>
      <c r="Y232">
        <f t="shared" si="43"/>
        <v>325</v>
      </c>
      <c r="Z232">
        <f t="shared" si="44"/>
        <v>21697.65</v>
      </c>
      <c r="AA232" s="5" t="str">
        <f t="shared" si="41"/>
        <v/>
      </c>
      <c r="AB232" s="24" t="str">
        <f>IFERROR(AA232/MAX($J$3:AA232)-1,"")</f>
        <v/>
      </c>
      <c r="AG232" s="3">
        <v>43737</v>
      </c>
      <c r="AH232">
        <v>10382579.907919999</v>
      </c>
      <c r="AI232" s="24">
        <f>AH232/MAX($AH$2:AH232)-1</f>
        <v>-1.2647522952872858E-2</v>
      </c>
      <c r="AJ232" s="27" t="str">
        <f t="shared" si="36"/>
        <v/>
      </c>
      <c r="AK232">
        <f t="shared" si="37"/>
        <v>1</v>
      </c>
      <c r="AL232" s="28" t="str">
        <f t="shared" si="42"/>
        <v/>
      </c>
      <c r="AM232" s="28">
        <f t="shared" si="38"/>
        <v>1384</v>
      </c>
      <c r="AN232" s="29" t="str">
        <f t="shared" ca="1" si="39"/>
        <v/>
      </c>
      <c r="AP232" s="7"/>
      <c r="AV232" s="7"/>
      <c r="AW232" s="7"/>
    </row>
    <row r="233" spans="1:49" x14ac:dyDescent="0.45">
      <c r="A233" t="s">
        <v>696</v>
      </c>
      <c r="B233" t="s">
        <v>30</v>
      </c>
      <c r="C233" s="6">
        <v>43685.604166666664</v>
      </c>
      <c r="D233">
        <v>8.25</v>
      </c>
      <c r="E233" s="6">
        <v>43685.635416666664</v>
      </c>
      <c r="F233">
        <v>24.55</v>
      </c>
      <c r="G233" s="7">
        <v>1.9758</v>
      </c>
      <c r="H233">
        <v>88559.97</v>
      </c>
      <c r="I233" s="7">
        <v>1.9359999999999999</v>
      </c>
      <c r="J233">
        <v>5544.7020000000002</v>
      </c>
      <c r="K233">
        <v>45743.79</v>
      </c>
      <c r="L233">
        <v>-642835.52</v>
      </c>
      <c r="M233">
        <v>10</v>
      </c>
      <c r="N233">
        <v>8856</v>
      </c>
      <c r="O233" s="7">
        <v>-0.6</v>
      </c>
      <c r="P233" s="7">
        <v>1.9758</v>
      </c>
      <c r="Q233" t="s">
        <v>535</v>
      </c>
      <c r="S233" s="2">
        <f t="shared" si="40"/>
        <v>43685</v>
      </c>
      <c r="T233" t="s">
        <v>696</v>
      </c>
      <c r="U233">
        <v>8.25</v>
      </c>
      <c r="V233">
        <v>24.55</v>
      </c>
      <c r="W233">
        <f t="shared" si="45"/>
        <v>9815608.1579199973</v>
      </c>
      <c r="X233">
        <f t="shared" si="35"/>
        <v>24539.020394799994</v>
      </c>
      <c r="Y233">
        <f t="shared" si="43"/>
        <v>2975</v>
      </c>
      <c r="Z233">
        <f t="shared" si="44"/>
        <v>47516.700000000004</v>
      </c>
      <c r="AA233" s="5">
        <f t="shared" si="41"/>
        <v>9948190.007919997</v>
      </c>
      <c r="AB233" s="24">
        <f>IFERROR(AA233/MAX($J$3:AA233)-1,"")</f>
        <v>-1.9121728736889221E-2</v>
      </c>
      <c r="AG233" s="3">
        <v>43738</v>
      </c>
      <c r="AH233">
        <v>10338856.83292</v>
      </c>
      <c r="AI233" s="24">
        <f>AH233/MAX($AH$2:AH233)-1</f>
        <v>-1.6805457376516064E-2</v>
      </c>
      <c r="AJ233" s="27" t="str">
        <f t="shared" si="36"/>
        <v/>
      </c>
      <c r="AK233">
        <f t="shared" si="37"/>
        <v>1</v>
      </c>
      <c r="AL233" s="28" t="str">
        <f t="shared" si="42"/>
        <v/>
      </c>
      <c r="AM233" s="28">
        <f t="shared" si="38"/>
        <v>1384</v>
      </c>
      <c r="AN233" s="29" t="str">
        <f t="shared" ca="1" si="39"/>
        <v/>
      </c>
      <c r="AP233" s="7"/>
      <c r="AV233" s="7"/>
      <c r="AW233" s="7"/>
    </row>
    <row r="234" spans="1:49" x14ac:dyDescent="0.45">
      <c r="A234" t="s">
        <v>719</v>
      </c>
      <c r="B234" t="s">
        <v>30</v>
      </c>
      <c r="C234" s="6">
        <v>43686.527777777781</v>
      </c>
      <c r="D234">
        <v>64.2</v>
      </c>
      <c r="E234" s="6">
        <v>43690.385416666664</v>
      </c>
      <c r="F234">
        <v>14.8</v>
      </c>
      <c r="G234" s="7">
        <v>-0.76949999999999996</v>
      </c>
      <c r="H234">
        <v>-36576.019999999997</v>
      </c>
      <c r="I234" s="7">
        <v>-0.78180000000000005</v>
      </c>
      <c r="J234">
        <v>728.75120000000004</v>
      </c>
      <c r="K234">
        <v>46785.82</v>
      </c>
      <c r="L234">
        <v>-679411.54</v>
      </c>
      <c r="M234">
        <v>36</v>
      </c>
      <c r="N234">
        <v>-1016</v>
      </c>
      <c r="O234" s="7">
        <v>-0.76949999999999996</v>
      </c>
      <c r="P234" s="7">
        <v>3.8899999999999997E-2</v>
      </c>
      <c r="Q234" t="s">
        <v>535</v>
      </c>
      <c r="S234" s="2">
        <f t="shared" si="40"/>
        <v>43686</v>
      </c>
      <c r="T234" t="s">
        <v>719</v>
      </c>
      <c r="U234">
        <v>64.2</v>
      </c>
      <c r="V234">
        <v>14.8</v>
      </c>
      <c r="W234">
        <f t="shared" si="45"/>
        <v>9948190.007919997</v>
      </c>
      <c r="X234">
        <f t="shared" si="35"/>
        <v>24870.475019799993</v>
      </c>
      <c r="Y234">
        <f t="shared" si="43"/>
        <v>375</v>
      </c>
      <c r="Z234">
        <f t="shared" si="44"/>
        <v>-18821.25</v>
      </c>
      <c r="AA234" s="5">
        <f t="shared" si="41"/>
        <v>9929368.757919997</v>
      </c>
      <c r="AB234" s="24">
        <f>IFERROR(AA234/MAX($J$3:AA234)-1,"")</f>
        <v>-2.0977478893280832E-2</v>
      </c>
      <c r="AG234" s="3">
        <v>43739</v>
      </c>
      <c r="AH234">
        <v>10588072.52042</v>
      </c>
      <c r="AI234" s="24">
        <f>AH234/MAX($AH$2:AH234)-1</f>
        <v>0</v>
      </c>
      <c r="AJ234" s="27" t="str">
        <f t="shared" si="36"/>
        <v/>
      </c>
      <c r="AK234">
        <f t="shared" si="37"/>
        <v>1</v>
      </c>
      <c r="AL234" s="28" t="str">
        <f t="shared" si="42"/>
        <v/>
      </c>
      <c r="AM234" s="28">
        <f t="shared" si="38"/>
        <v>1384</v>
      </c>
      <c r="AN234" s="29" t="str">
        <f t="shared" ca="1" si="39"/>
        <v/>
      </c>
      <c r="AP234" s="7"/>
      <c r="AV234" s="7"/>
      <c r="AW234" s="7"/>
    </row>
    <row r="235" spans="1:49" x14ac:dyDescent="0.45">
      <c r="A235" t="s">
        <v>738</v>
      </c>
      <c r="B235" t="s">
        <v>30</v>
      </c>
      <c r="C235" s="6">
        <v>43690.416666666664</v>
      </c>
      <c r="D235">
        <v>39.700000000000003</v>
      </c>
      <c r="E235" s="6">
        <v>43691.385416666664</v>
      </c>
      <c r="F235">
        <v>99.95</v>
      </c>
      <c r="G235" s="7">
        <v>1.5176000000000001</v>
      </c>
      <c r="H235">
        <v>69086.8</v>
      </c>
      <c r="I235" s="7">
        <v>1.4824999999999999</v>
      </c>
      <c r="J235">
        <v>1173.8779999999999</v>
      </c>
      <c r="K235">
        <v>46602.94</v>
      </c>
      <c r="L235">
        <v>-610324.74</v>
      </c>
      <c r="M235">
        <v>68</v>
      </c>
      <c r="N235">
        <v>1015.98</v>
      </c>
      <c r="O235" s="7">
        <v>-0.52769999999999995</v>
      </c>
      <c r="P235" s="7">
        <v>2.4584000000000001</v>
      </c>
      <c r="Q235" t="s">
        <v>535</v>
      </c>
      <c r="S235" s="2">
        <f t="shared" si="40"/>
        <v>43690</v>
      </c>
      <c r="T235" t="s">
        <v>738</v>
      </c>
      <c r="U235">
        <v>39.700000000000003</v>
      </c>
      <c r="V235">
        <v>99.95</v>
      </c>
      <c r="W235">
        <f t="shared" si="45"/>
        <v>9929368.757919997</v>
      </c>
      <c r="X235">
        <f t="shared" si="35"/>
        <v>24823.421894799994</v>
      </c>
      <c r="Y235">
        <f t="shared" si="43"/>
        <v>625</v>
      </c>
      <c r="Z235">
        <f t="shared" si="44"/>
        <v>36783.4375</v>
      </c>
      <c r="AA235" s="5" t="str">
        <f t="shared" si="41"/>
        <v/>
      </c>
      <c r="AB235" s="24" t="str">
        <f>IFERROR(AA235/MAX($J$3:AA235)-1,"")</f>
        <v/>
      </c>
      <c r="AG235" s="3">
        <v>43740</v>
      </c>
      <c r="AH235">
        <v>10588072.52042</v>
      </c>
      <c r="AI235" s="24">
        <f>AH235/MAX($AH$2:AH235)-1</f>
        <v>0</v>
      </c>
      <c r="AJ235" s="27" t="str">
        <f t="shared" si="36"/>
        <v/>
      </c>
      <c r="AK235">
        <f t="shared" si="37"/>
        <v>1</v>
      </c>
      <c r="AL235" s="28" t="str">
        <f t="shared" si="42"/>
        <v/>
      </c>
      <c r="AM235" s="28">
        <f t="shared" si="38"/>
        <v>1384</v>
      </c>
      <c r="AN235" s="29" t="str">
        <f t="shared" ca="1" si="39"/>
        <v/>
      </c>
      <c r="AP235" s="7"/>
      <c r="AV235" s="7"/>
      <c r="AW235" s="7"/>
    </row>
    <row r="236" spans="1:49" x14ac:dyDescent="0.45">
      <c r="A236" t="s">
        <v>738</v>
      </c>
      <c r="B236" t="s">
        <v>30</v>
      </c>
      <c r="C236" s="6">
        <v>43690.552083333336</v>
      </c>
      <c r="D236">
        <v>60.6</v>
      </c>
      <c r="E236" s="6">
        <v>43691.388888888891</v>
      </c>
      <c r="F236">
        <v>77.400000000000006</v>
      </c>
      <c r="G236" s="7">
        <v>0.2772</v>
      </c>
      <c r="H236">
        <v>13447.38</v>
      </c>
      <c r="I236" s="7">
        <v>0.2545</v>
      </c>
      <c r="J236">
        <v>872.07399999999996</v>
      </c>
      <c r="K236">
        <v>52847.68</v>
      </c>
      <c r="L236">
        <v>582984.24</v>
      </c>
      <c r="M236">
        <v>30</v>
      </c>
      <c r="N236">
        <v>448.25</v>
      </c>
      <c r="O236" s="7">
        <v>-0.1988</v>
      </c>
      <c r="P236" s="7">
        <v>1.2657</v>
      </c>
      <c r="Q236" t="s">
        <v>535</v>
      </c>
      <c r="S236" s="2">
        <f t="shared" si="40"/>
        <v>43690</v>
      </c>
      <c r="T236" t="s">
        <v>738</v>
      </c>
      <c r="U236">
        <v>60.6</v>
      </c>
      <c r="V236">
        <v>77.400000000000006</v>
      </c>
      <c r="W236">
        <f t="shared" si="45"/>
        <v>9929368.757919997</v>
      </c>
      <c r="X236">
        <f t="shared" si="35"/>
        <v>24823.421894799994</v>
      </c>
      <c r="Y236">
        <f t="shared" si="43"/>
        <v>400</v>
      </c>
      <c r="Z236">
        <f t="shared" si="44"/>
        <v>6168.0000000000009</v>
      </c>
      <c r="AA236" s="5" t="str">
        <f t="shared" si="41"/>
        <v/>
      </c>
      <c r="AB236" s="24" t="str">
        <f>IFERROR(AA236/MAX($J$3:AA236)-1,"")</f>
        <v/>
      </c>
      <c r="AG236" s="3">
        <v>43741</v>
      </c>
      <c r="AH236">
        <v>10561028.37042</v>
      </c>
      <c r="AI236" s="24">
        <f>AH236/MAX($AH$2:AH236)-1</f>
        <v>-2.554208988259532E-3</v>
      </c>
      <c r="AJ236" s="27" t="str">
        <f t="shared" si="36"/>
        <v/>
      </c>
      <c r="AK236">
        <f t="shared" si="37"/>
        <v>1</v>
      </c>
      <c r="AL236" s="28" t="str">
        <f t="shared" si="42"/>
        <v/>
      </c>
      <c r="AM236" s="28">
        <f t="shared" si="38"/>
        <v>1384</v>
      </c>
      <c r="AN236" s="29" t="str">
        <f t="shared" ca="1" si="39"/>
        <v/>
      </c>
      <c r="AP236" s="7"/>
      <c r="AV236" s="7"/>
      <c r="AW236" s="7"/>
    </row>
    <row r="237" spans="1:49" x14ac:dyDescent="0.45">
      <c r="A237" t="s">
        <v>735</v>
      </c>
      <c r="B237" t="s">
        <v>30</v>
      </c>
      <c r="C237" s="6">
        <v>43690.579861111109</v>
      </c>
      <c r="D237">
        <v>41.05</v>
      </c>
      <c r="E237" s="6">
        <v>43691.388888888891</v>
      </c>
      <c r="F237">
        <v>45</v>
      </c>
      <c r="G237" s="7">
        <v>9.6199999999999994E-2</v>
      </c>
      <c r="H237">
        <v>3977.65</v>
      </c>
      <c r="I237" s="7">
        <v>7.5300000000000006E-2</v>
      </c>
      <c r="J237">
        <v>1287.4739999999999</v>
      </c>
      <c r="K237">
        <v>52850.82</v>
      </c>
      <c r="L237">
        <v>586961.89</v>
      </c>
      <c r="M237">
        <v>22</v>
      </c>
      <c r="N237">
        <v>180.8</v>
      </c>
      <c r="O237" s="7">
        <v>-0.19120000000000001</v>
      </c>
      <c r="P237" s="7">
        <v>1.4117</v>
      </c>
      <c r="Q237" t="s">
        <v>535</v>
      </c>
      <c r="S237" s="2">
        <f t="shared" si="40"/>
        <v>43690</v>
      </c>
      <c r="T237" t="s">
        <v>735</v>
      </c>
      <c r="U237">
        <v>41.05</v>
      </c>
      <c r="V237">
        <v>45</v>
      </c>
      <c r="W237">
        <f t="shared" si="45"/>
        <v>9929368.757919997</v>
      </c>
      <c r="X237">
        <f t="shared" si="35"/>
        <v>24823.421894799994</v>
      </c>
      <c r="Y237">
        <f t="shared" si="43"/>
        <v>600</v>
      </c>
      <c r="Z237">
        <f t="shared" si="44"/>
        <v>1853.7000000000007</v>
      </c>
      <c r="AA237" s="5" t="str">
        <f t="shared" si="41"/>
        <v/>
      </c>
      <c r="AB237" s="24" t="str">
        <f>IFERROR(AA237/MAX($J$3:AA237)-1,"")</f>
        <v/>
      </c>
      <c r="AG237" s="3">
        <v>43742</v>
      </c>
      <c r="AH237">
        <v>10622770.73292</v>
      </c>
      <c r="AI237" s="24">
        <f>AH237/MAX($AH$2:AH237)-1</f>
        <v>0</v>
      </c>
      <c r="AJ237" s="27" t="str">
        <f t="shared" si="36"/>
        <v/>
      </c>
      <c r="AK237">
        <f t="shared" si="37"/>
        <v>1</v>
      </c>
      <c r="AL237" s="28" t="str">
        <f t="shared" si="42"/>
        <v/>
      </c>
      <c r="AM237" s="28">
        <f t="shared" si="38"/>
        <v>1384</v>
      </c>
      <c r="AN237" s="29" t="str">
        <f t="shared" ca="1" si="39"/>
        <v/>
      </c>
      <c r="AP237" s="7"/>
      <c r="AV237" s="7"/>
      <c r="AW237" s="7"/>
    </row>
    <row r="238" spans="1:49" x14ac:dyDescent="0.45">
      <c r="A238" t="s">
        <v>735</v>
      </c>
      <c r="B238" t="s">
        <v>30</v>
      </c>
      <c r="C238" s="6">
        <v>43690.579861111109</v>
      </c>
      <c r="D238">
        <v>41.05</v>
      </c>
      <c r="E238" s="6">
        <v>43691.385416666664</v>
      </c>
      <c r="F238">
        <v>64.3</v>
      </c>
      <c r="G238" s="7">
        <v>0.56640000000000001</v>
      </c>
      <c r="H238">
        <v>25268.35</v>
      </c>
      <c r="I238" s="7">
        <v>0.54069999999999996</v>
      </c>
      <c r="J238">
        <v>1138.394</v>
      </c>
      <c r="K238">
        <v>46731.05</v>
      </c>
      <c r="L238">
        <v>-585056.39</v>
      </c>
      <c r="M238">
        <v>21</v>
      </c>
      <c r="N238">
        <v>1203.25</v>
      </c>
      <c r="O238" s="7">
        <v>-0.19120000000000001</v>
      </c>
      <c r="P238" s="7">
        <v>1.4117</v>
      </c>
      <c r="Q238" t="s">
        <v>535</v>
      </c>
      <c r="S238" s="2">
        <f t="shared" si="40"/>
        <v>43690</v>
      </c>
      <c r="T238" t="s">
        <v>735</v>
      </c>
      <c r="U238">
        <v>41.05</v>
      </c>
      <c r="V238">
        <v>64.3</v>
      </c>
      <c r="W238">
        <f t="shared" si="45"/>
        <v>9929368.757919997</v>
      </c>
      <c r="X238">
        <f t="shared" si="35"/>
        <v>24823.421894799994</v>
      </c>
      <c r="Y238">
        <f t="shared" si="43"/>
        <v>600</v>
      </c>
      <c r="Z238">
        <f t="shared" si="44"/>
        <v>13317.9</v>
      </c>
      <c r="AA238" s="5">
        <f t="shared" si="41"/>
        <v>9987491.7954199966</v>
      </c>
      <c r="AB238" s="24">
        <f>IFERROR(AA238/MAX($J$3:AA238)-1,"")</f>
        <v>-1.5246624888866744E-2</v>
      </c>
      <c r="AG238" s="3">
        <v>43743</v>
      </c>
      <c r="AH238">
        <v>10622770.73292</v>
      </c>
      <c r="AI238" s="24">
        <f>AH238/MAX($AH$2:AH238)-1</f>
        <v>0</v>
      </c>
      <c r="AJ238" s="27" t="str">
        <f t="shared" si="36"/>
        <v/>
      </c>
      <c r="AK238">
        <f t="shared" si="37"/>
        <v>1</v>
      </c>
      <c r="AL238" s="28" t="str">
        <f t="shared" si="42"/>
        <v/>
      </c>
      <c r="AM238" s="28">
        <f t="shared" si="38"/>
        <v>1384</v>
      </c>
      <c r="AN238" s="29" t="str">
        <f t="shared" ca="1" si="39"/>
        <v/>
      </c>
      <c r="AP238" s="7"/>
      <c r="AV238" s="7"/>
      <c r="AW238" s="7"/>
    </row>
    <row r="239" spans="1:49" x14ac:dyDescent="0.45">
      <c r="A239" t="s">
        <v>736</v>
      </c>
      <c r="B239" t="s">
        <v>30</v>
      </c>
      <c r="C239" s="6">
        <v>43691.416666666664</v>
      </c>
      <c r="D239">
        <v>36.1</v>
      </c>
      <c r="E239" s="6">
        <v>43691.635416666664</v>
      </c>
      <c r="F239">
        <v>0.05</v>
      </c>
      <c r="G239" s="7">
        <v>-0.99860000000000004</v>
      </c>
      <c r="H239">
        <v>-47480.92</v>
      </c>
      <c r="I239" s="7">
        <v>-1.0085999999999999</v>
      </c>
      <c r="J239">
        <v>1304.009</v>
      </c>
      <c r="K239">
        <v>47074.720000000001</v>
      </c>
      <c r="L239">
        <v>-632537.31000000006</v>
      </c>
      <c r="M239">
        <v>64</v>
      </c>
      <c r="N239">
        <v>-741.89</v>
      </c>
      <c r="O239" s="7">
        <v>-0.99860000000000004</v>
      </c>
      <c r="P239" s="7">
        <v>8.5900000000000004E-2</v>
      </c>
      <c r="Q239" t="s">
        <v>535</v>
      </c>
      <c r="S239" s="2">
        <f t="shared" si="40"/>
        <v>43691</v>
      </c>
      <c r="T239" t="s">
        <v>736</v>
      </c>
      <c r="U239">
        <v>36.1</v>
      </c>
      <c r="V239">
        <v>0.05</v>
      </c>
      <c r="W239">
        <f t="shared" si="45"/>
        <v>9987491.7954199966</v>
      </c>
      <c r="X239">
        <f t="shared" si="35"/>
        <v>24968.72948854999</v>
      </c>
      <c r="Y239">
        <f t="shared" si="43"/>
        <v>700</v>
      </c>
      <c r="Z239">
        <f t="shared" si="44"/>
        <v>-25488.05</v>
      </c>
      <c r="AA239" s="5" t="str">
        <f t="shared" si="41"/>
        <v/>
      </c>
      <c r="AB239" s="24" t="str">
        <f>IFERROR(AA239/MAX($J$3:AA239)-1,"")</f>
        <v/>
      </c>
      <c r="AG239" s="3">
        <v>43744</v>
      </c>
      <c r="AH239">
        <v>10622770.73292</v>
      </c>
      <c r="AI239" s="24">
        <f>AH239/MAX($AH$2:AH239)-1</f>
        <v>0</v>
      </c>
      <c r="AJ239" s="27" t="str">
        <f t="shared" si="36"/>
        <v/>
      </c>
      <c r="AK239">
        <f t="shared" si="37"/>
        <v>1</v>
      </c>
      <c r="AL239" s="28" t="str">
        <f t="shared" si="42"/>
        <v/>
      </c>
      <c r="AM239" s="28">
        <f t="shared" si="38"/>
        <v>1384</v>
      </c>
      <c r="AN239" s="29" t="str">
        <f t="shared" ca="1" si="39"/>
        <v/>
      </c>
      <c r="AP239" s="7"/>
      <c r="AV239" s="7"/>
      <c r="AW239" s="7"/>
    </row>
    <row r="240" spans="1:49" x14ac:dyDescent="0.45">
      <c r="A240" t="s">
        <v>696</v>
      </c>
      <c r="B240" t="s">
        <v>30</v>
      </c>
      <c r="C240" s="6">
        <v>43691.430555555555</v>
      </c>
      <c r="D240">
        <v>45</v>
      </c>
      <c r="E240" s="6">
        <v>43691.635416666664</v>
      </c>
      <c r="F240">
        <v>22.25</v>
      </c>
      <c r="G240" s="7">
        <v>-0.50560000000000005</v>
      </c>
      <c r="H240">
        <v>-24448.87</v>
      </c>
      <c r="I240" s="7">
        <v>-0.52049999999999996</v>
      </c>
      <c r="J240">
        <v>1043.82</v>
      </c>
      <c r="K240">
        <v>46971.9</v>
      </c>
      <c r="L240">
        <v>-656986.18000000005</v>
      </c>
      <c r="M240">
        <v>60</v>
      </c>
      <c r="N240">
        <v>-407.48</v>
      </c>
      <c r="O240" s="7">
        <v>-0.64559999999999995</v>
      </c>
      <c r="P240" s="7">
        <v>0.71109999999999995</v>
      </c>
      <c r="Q240" t="s">
        <v>535</v>
      </c>
      <c r="S240" s="2">
        <f t="shared" si="40"/>
        <v>43691</v>
      </c>
      <c r="T240" t="s">
        <v>696</v>
      </c>
      <c r="U240">
        <v>45</v>
      </c>
      <c r="V240">
        <v>22.25</v>
      </c>
      <c r="W240">
        <f t="shared" si="45"/>
        <v>9987491.7954199966</v>
      </c>
      <c r="X240">
        <f t="shared" si="35"/>
        <v>24968.72948854999</v>
      </c>
      <c r="Y240">
        <f t="shared" si="43"/>
        <v>550</v>
      </c>
      <c r="Z240">
        <f t="shared" si="44"/>
        <v>-12882.375000000002</v>
      </c>
      <c r="AA240" s="5" t="str">
        <f t="shared" si="41"/>
        <v/>
      </c>
      <c r="AB240" s="24" t="str">
        <f>IFERROR(AA240/MAX($J$3:AA240)-1,"")</f>
        <v/>
      </c>
      <c r="AG240" s="3">
        <v>43745</v>
      </c>
      <c r="AH240">
        <v>10622770.73292</v>
      </c>
      <c r="AI240" s="24">
        <f>AH240/MAX($AH$2:AH240)-1</f>
        <v>0</v>
      </c>
      <c r="AJ240" s="27" t="str">
        <f t="shared" si="36"/>
        <v/>
      </c>
      <c r="AK240">
        <f t="shared" si="37"/>
        <v>1</v>
      </c>
      <c r="AL240" s="28" t="str">
        <f t="shared" si="42"/>
        <v/>
      </c>
      <c r="AM240" s="28">
        <f t="shared" si="38"/>
        <v>1384</v>
      </c>
      <c r="AN240" s="29" t="str">
        <f t="shared" ca="1" si="39"/>
        <v/>
      </c>
      <c r="AP240" s="7"/>
      <c r="AV240" s="7"/>
      <c r="AW240" s="7"/>
    </row>
    <row r="241" spans="1:49" x14ac:dyDescent="0.45">
      <c r="A241" t="s">
        <v>923</v>
      </c>
      <c r="B241" t="s">
        <v>30</v>
      </c>
      <c r="C241" s="6">
        <v>43691.5625</v>
      </c>
      <c r="D241">
        <v>99</v>
      </c>
      <c r="E241" s="6">
        <v>43693.388888888891</v>
      </c>
      <c r="F241">
        <v>49.1</v>
      </c>
      <c r="G241" s="7">
        <v>-0.504</v>
      </c>
      <c r="H241">
        <v>-27473.17</v>
      </c>
      <c r="I241" s="7">
        <v>-0.51900000000000002</v>
      </c>
      <c r="J241">
        <v>534.69510000000002</v>
      </c>
      <c r="K241">
        <v>52934.81</v>
      </c>
      <c r="L241">
        <v>559488.72</v>
      </c>
      <c r="M241">
        <v>27</v>
      </c>
      <c r="N241">
        <v>-1017.52</v>
      </c>
      <c r="O241" s="7">
        <v>-0.54549999999999998</v>
      </c>
      <c r="P241" s="7">
        <v>0.14949999999999999</v>
      </c>
      <c r="Q241" t="s">
        <v>535</v>
      </c>
      <c r="S241" s="2">
        <f t="shared" si="40"/>
        <v>43691</v>
      </c>
      <c r="T241" t="s">
        <v>923</v>
      </c>
      <c r="U241">
        <v>99</v>
      </c>
      <c r="V241">
        <v>49.1</v>
      </c>
      <c r="W241">
        <f t="shared" si="45"/>
        <v>9987491.7954199966</v>
      </c>
      <c r="X241">
        <f t="shared" si="35"/>
        <v>24968.72948854999</v>
      </c>
      <c r="Y241">
        <f t="shared" si="43"/>
        <v>250</v>
      </c>
      <c r="Z241">
        <f t="shared" si="44"/>
        <v>-12845.249999999998</v>
      </c>
      <c r="AA241" s="5" t="str">
        <f t="shared" si="41"/>
        <v/>
      </c>
      <c r="AB241" s="24" t="str">
        <f>IFERROR(AA241/MAX($J$3:AA241)-1,"")</f>
        <v/>
      </c>
      <c r="AG241" s="3">
        <v>43746</v>
      </c>
      <c r="AH241">
        <v>10622770.73292</v>
      </c>
      <c r="AI241" s="24">
        <f>AH241/MAX($AH$2:AH241)-1</f>
        <v>0</v>
      </c>
      <c r="AJ241" s="27" t="str">
        <f t="shared" si="36"/>
        <v/>
      </c>
      <c r="AK241">
        <f t="shared" si="37"/>
        <v>1</v>
      </c>
      <c r="AL241" s="28" t="str">
        <f t="shared" si="42"/>
        <v/>
      </c>
      <c r="AM241" s="28">
        <f t="shared" si="38"/>
        <v>1384</v>
      </c>
      <c r="AN241" s="29" t="str">
        <f t="shared" ca="1" si="39"/>
        <v/>
      </c>
      <c r="AP241" s="7"/>
      <c r="AV241" s="7"/>
      <c r="AW241" s="7"/>
    </row>
    <row r="242" spans="1:49" x14ac:dyDescent="0.45">
      <c r="A242" t="s">
        <v>924</v>
      </c>
      <c r="B242" t="s">
        <v>30</v>
      </c>
      <c r="C242" s="6">
        <v>43691.586805555555</v>
      </c>
      <c r="D242">
        <v>83.2</v>
      </c>
      <c r="E242" s="6">
        <v>43693.388888888891</v>
      </c>
      <c r="F242">
        <v>36.200000000000003</v>
      </c>
      <c r="G242" s="7">
        <v>-0.56489999999999996</v>
      </c>
      <c r="H242">
        <v>-30664.74</v>
      </c>
      <c r="I242" s="7">
        <v>-0.57930000000000004</v>
      </c>
      <c r="J242">
        <v>636.27700000000004</v>
      </c>
      <c r="K242">
        <v>52938.25</v>
      </c>
      <c r="L242">
        <v>528823.99</v>
      </c>
      <c r="M242">
        <v>20</v>
      </c>
      <c r="N242">
        <v>-1533.24</v>
      </c>
      <c r="O242" s="7">
        <v>-0.60819999999999996</v>
      </c>
      <c r="P242" s="7">
        <v>6.9099999999999995E-2</v>
      </c>
      <c r="Q242" t="s">
        <v>535</v>
      </c>
      <c r="S242" s="2">
        <f t="shared" si="40"/>
        <v>43691</v>
      </c>
      <c r="T242" t="s">
        <v>924</v>
      </c>
      <c r="U242">
        <v>83.2</v>
      </c>
      <c r="V242">
        <v>36.200000000000003</v>
      </c>
      <c r="W242">
        <f t="shared" si="45"/>
        <v>9987491.7954199966</v>
      </c>
      <c r="X242">
        <f t="shared" si="35"/>
        <v>24968.72948854999</v>
      </c>
      <c r="Y242">
        <f t="shared" si="43"/>
        <v>300</v>
      </c>
      <c r="Z242">
        <f t="shared" si="44"/>
        <v>-14458.200000000003</v>
      </c>
      <c r="AA242" s="5">
        <f t="shared" si="41"/>
        <v>9921817.9204199966</v>
      </c>
      <c r="AB242" s="24">
        <f>IFERROR(AA242/MAX($J$3:AA242)-1,"")</f>
        <v>-2.1721981403555857E-2</v>
      </c>
      <c r="AG242" s="3">
        <v>43747</v>
      </c>
      <c r="AH242">
        <v>10656543.54542</v>
      </c>
      <c r="AI242" s="24">
        <f>AH242/MAX($AH$2:AH242)-1</f>
        <v>0</v>
      </c>
      <c r="AJ242" s="27" t="str">
        <f t="shared" si="36"/>
        <v/>
      </c>
      <c r="AK242">
        <f t="shared" si="37"/>
        <v>1</v>
      </c>
      <c r="AL242" s="28" t="str">
        <f t="shared" si="42"/>
        <v/>
      </c>
      <c r="AM242" s="28">
        <f t="shared" si="38"/>
        <v>1384</v>
      </c>
      <c r="AN242" s="29" t="str">
        <f t="shared" ca="1" si="39"/>
        <v/>
      </c>
      <c r="AP242" s="7"/>
      <c r="AV242" s="7"/>
      <c r="AW242" s="7"/>
    </row>
    <row r="243" spans="1:49" x14ac:dyDescent="0.45">
      <c r="A243" t="s">
        <v>696</v>
      </c>
      <c r="B243" t="s">
        <v>30</v>
      </c>
      <c r="C243" s="6">
        <v>43693.527777777781</v>
      </c>
      <c r="D243">
        <v>102.9</v>
      </c>
      <c r="E243" s="6">
        <v>43696.388888888891</v>
      </c>
      <c r="F243">
        <v>139.55000000000001</v>
      </c>
      <c r="G243" s="7">
        <v>0.35620000000000002</v>
      </c>
      <c r="H243">
        <v>17509.919999999998</v>
      </c>
      <c r="I243" s="7">
        <v>0.33260000000000001</v>
      </c>
      <c r="J243">
        <v>511.6046</v>
      </c>
      <c r="K243">
        <v>52644.12</v>
      </c>
      <c r="L243">
        <v>546333.91</v>
      </c>
      <c r="M243">
        <v>37</v>
      </c>
      <c r="N243">
        <v>473.24</v>
      </c>
      <c r="O243" s="7">
        <v>-6.9000000000000006E-2</v>
      </c>
      <c r="P243" s="7">
        <v>0.38969999999999999</v>
      </c>
      <c r="Q243" t="s">
        <v>535</v>
      </c>
      <c r="S243" s="2">
        <f t="shared" si="40"/>
        <v>43693</v>
      </c>
      <c r="T243" t="s">
        <v>696</v>
      </c>
      <c r="U243">
        <v>102.9</v>
      </c>
      <c r="V243">
        <v>139.55000000000001</v>
      </c>
      <c r="W243">
        <f t="shared" si="45"/>
        <v>9921817.9204199966</v>
      </c>
      <c r="X243">
        <f t="shared" si="35"/>
        <v>24804.544801049993</v>
      </c>
      <c r="Y243">
        <f t="shared" si="43"/>
        <v>250</v>
      </c>
      <c r="Z243">
        <f t="shared" si="44"/>
        <v>8556.3750000000036</v>
      </c>
      <c r="AA243" s="5" t="str">
        <f t="shared" si="41"/>
        <v/>
      </c>
      <c r="AB243" s="24" t="str">
        <f>IFERROR(AA243/MAX($J$3:AA243)-1,"")</f>
        <v/>
      </c>
      <c r="AG243" s="3">
        <v>43748</v>
      </c>
      <c r="AH243">
        <v>10613056.345420001</v>
      </c>
      <c r="AI243" s="24">
        <f>AH243/MAX($AH$2:AH243)-1</f>
        <v>-4.0807978510714049E-3</v>
      </c>
      <c r="AJ243" s="27" t="str">
        <f t="shared" si="36"/>
        <v/>
      </c>
      <c r="AK243">
        <f t="shared" si="37"/>
        <v>1</v>
      </c>
      <c r="AL243" s="28" t="str">
        <f t="shared" si="42"/>
        <v/>
      </c>
      <c r="AM243" s="28">
        <f t="shared" si="38"/>
        <v>1384</v>
      </c>
      <c r="AN243" s="29" t="str">
        <f t="shared" ca="1" si="39"/>
        <v/>
      </c>
      <c r="AP243" s="7"/>
      <c r="AV243" s="7"/>
      <c r="AW243" s="7"/>
    </row>
    <row r="244" spans="1:49" x14ac:dyDescent="0.45">
      <c r="A244" t="s">
        <v>733</v>
      </c>
      <c r="B244" t="s">
        <v>30</v>
      </c>
      <c r="C244" s="6">
        <v>43693.53125</v>
      </c>
      <c r="D244">
        <v>83</v>
      </c>
      <c r="E244" s="6">
        <v>43696.388888888891</v>
      </c>
      <c r="F244">
        <v>105</v>
      </c>
      <c r="G244" s="7">
        <v>0.2651</v>
      </c>
      <c r="H244">
        <v>12760.17</v>
      </c>
      <c r="I244" s="7">
        <v>0.2424</v>
      </c>
      <c r="J244">
        <v>634.20309999999995</v>
      </c>
      <c r="K244">
        <v>52638.86</v>
      </c>
      <c r="L244">
        <v>559094.07999999996</v>
      </c>
      <c r="M244">
        <v>36</v>
      </c>
      <c r="N244">
        <v>354.45</v>
      </c>
      <c r="O244" s="7">
        <v>-8.7999999999999995E-2</v>
      </c>
      <c r="P244" s="7">
        <v>0.31330000000000002</v>
      </c>
      <c r="Q244" t="s">
        <v>535</v>
      </c>
      <c r="S244" s="2">
        <f t="shared" si="40"/>
        <v>43693</v>
      </c>
      <c r="T244" t="s">
        <v>733</v>
      </c>
      <c r="U244">
        <v>83</v>
      </c>
      <c r="V244">
        <v>105</v>
      </c>
      <c r="W244">
        <f t="shared" si="45"/>
        <v>9921817.9204199966</v>
      </c>
      <c r="X244">
        <f t="shared" si="35"/>
        <v>24804.544801049993</v>
      </c>
      <c r="Y244">
        <f t="shared" si="43"/>
        <v>300</v>
      </c>
      <c r="Z244">
        <f t="shared" si="44"/>
        <v>6036.0000000000018</v>
      </c>
      <c r="AA244" s="5" t="str">
        <f t="shared" si="41"/>
        <v/>
      </c>
      <c r="AB244" s="24" t="str">
        <f>IFERROR(AA244/MAX($J$3:AA244)-1,"")</f>
        <v/>
      </c>
      <c r="AG244" s="3">
        <v>43749</v>
      </c>
      <c r="AH244">
        <v>10596994.220420001</v>
      </c>
      <c r="AI244" s="24">
        <f>AH244/MAX($AH$2:AH244)-1</f>
        <v>-5.588052518735509E-3</v>
      </c>
      <c r="AJ244" s="27" t="str">
        <f t="shared" si="36"/>
        <v/>
      </c>
      <c r="AK244">
        <f t="shared" si="37"/>
        <v>1</v>
      </c>
      <c r="AL244" s="28" t="str">
        <f t="shared" si="42"/>
        <v/>
      </c>
      <c r="AM244" s="28">
        <f t="shared" si="38"/>
        <v>1384</v>
      </c>
      <c r="AN244" s="29" t="str">
        <f t="shared" ca="1" si="39"/>
        <v/>
      </c>
      <c r="AP244" s="7"/>
      <c r="AV244" s="7"/>
      <c r="AW244" s="7"/>
    </row>
    <row r="245" spans="1:49" x14ac:dyDescent="0.45">
      <c r="A245" t="s">
        <v>733</v>
      </c>
      <c r="B245" t="s">
        <v>30</v>
      </c>
      <c r="C245" s="6">
        <v>43693.586805555555</v>
      </c>
      <c r="D245">
        <v>98.15</v>
      </c>
      <c r="E245" s="6">
        <v>43696.385416666664</v>
      </c>
      <c r="F245">
        <v>102.2</v>
      </c>
      <c r="G245" s="7">
        <v>4.1300000000000003E-2</v>
      </c>
      <c r="H245">
        <v>974.04</v>
      </c>
      <c r="I245" s="7">
        <v>2.0899999999999998E-2</v>
      </c>
      <c r="J245">
        <v>475.95589999999999</v>
      </c>
      <c r="K245">
        <v>46715.07</v>
      </c>
      <c r="L245">
        <v>-656012.14</v>
      </c>
      <c r="M245">
        <v>19</v>
      </c>
      <c r="N245">
        <v>51.27</v>
      </c>
      <c r="O245" s="7">
        <v>-0.19869999999999999</v>
      </c>
      <c r="P245" s="7">
        <v>4.1300000000000003E-2</v>
      </c>
      <c r="Q245" t="s">
        <v>535</v>
      </c>
      <c r="S245" s="2">
        <f t="shared" si="40"/>
        <v>43693</v>
      </c>
      <c r="T245" t="s">
        <v>733</v>
      </c>
      <c r="U245">
        <v>98.15</v>
      </c>
      <c r="V245">
        <v>102.2</v>
      </c>
      <c r="W245">
        <f t="shared" si="45"/>
        <v>9921817.9204199966</v>
      </c>
      <c r="X245">
        <f t="shared" si="35"/>
        <v>24804.544801049993</v>
      </c>
      <c r="Y245">
        <f t="shared" si="43"/>
        <v>250</v>
      </c>
      <c r="Z245">
        <f t="shared" si="44"/>
        <v>511.62499999999864</v>
      </c>
      <c r="AA245" s="5">
        <f t="shared" si="41"/>
        <v>9936921.9204199966</v>
      </c>
      <c r="AB245" s="24">
        <f>IFERROR(AA245/MAX($J$3:AA245)-1,"")</f>
        <v>-2.0232747141105789E-2</v>
      </c>
      <c r="AG245" s="3">
        <v>43750</v>
      </c>
      <c r="AH245">
        <v>10596994.220420001</v>
      </c>
      <c r="AI245" s="24">
        <f>AH245/MAX($AH$2:AH245)-1</f>
        <v>-5.588052518735509E-3</v>
      </c>
      <c r="AJ245" s="27" t="str">
        <f t="shared" si="36"/>
        <v/>
      </c>
      <c r="AK245">
        <f t="shared" si="37"/>
        <v>1</v>
      </c>
      <c r="AL245" s="28" t="str">
        <f t="shared" si="42"/>
        <v/>
      </c>
      <c r="AM245" s="28">
        <f t="shared" si="38"/>
        <v>1384</v>
      </c>
      <c r="AN245" s="29" t="str">
        <f t="shared" ca="1" si="39"/>
        <v/>
      </c>
      <c r="AP245" s="7"/>
      <c r="AV245" s="7"/>
      <c r="AW245" s="7"/>
    </row>
    <row r="246" spans="1:49" x14ac:dyDescent="0.45">
      <c r="A246" t="s">
        <v>735</v>
      </c>
      <c r="B246" t="s">
        <v>30</v>
      </c>
      <c r="C246" s="6">
        <v>43697.420138888891</v>
      </c>
      <c r="D246">
        <v>68.650000000000006</v>
      </c>
      <c r="E246" s="6">
        <v>43698.385416666664</v>
      </c>
      <c r="F246">
        <v>50.3</v>
      </c>
      <c r="G246" s="7">
        <v>-0.26729999999999998</v>
      </c>
      <c r="H246">
        <v>-13297.66</v>
      </c>
      <c r="I246" s="7">
        <v>-0.28460000000000002</v>
      </c>
      <c r="J246">
        <v>680.55259999999998</v>
      </c>
      <c r="K246">
        <v>46719.94</v>
      </c>
      <c r="L246">
        <v>-669309.79</v>
      </c>
      <c r="M246">
        <v>67</v>
      </c>
      <c r="N246">
        <v>-198.47</v>
      </c>
      <c r="O246" s="7">
        <v>-0.53310000000000002</v>
      </c>
      <c r="P246" s="7">
        <v>0.15079999999999999</v>
      </c>
      <c r="Q246" t="s">
        <v>535</v>
      </c>
      <c r="S246" s="2">
        <f t="shared" si="40"/>
        <v>43697</v>
      </c>
      <c r="T246" t="s">
        <v>735</v>
      </c>
      <c r="U246">
        <v>68.650000000000006</v>
      </c>
      <c r="V246">
        <v>50.3</v>
      </c>
      <c r="W246">
        <f t="shared" si="45"/>
        <v>9936921.9204199966</v>
      </c>
      <c r="X246">
        <f t="shared" si="35"/>
        <v>24842.304801049992</v>
      </c>
      <c r="Y246">
        <f t="shared" si="43"/>
        <v>350</v>
      </c>
      <c r="Z246">
        <f t="shared" si="44"/>
        <v>-6838.8250000000016</v>
      </c>
      <c r="AA246" s="5" t="str">
        <f t="shared" si="41"/>
        <v/>
      </c>
      <c r="AB246" s="24" t="str">
        <f>IFERROR(AA246/MAX($J$3:AA246)-1,"")</f>
        <v/>
      </c>
      <c r="AG246" s="3">
        <v>43751</v>
      </c>
      <c r="AH246">
        <v>10596994.220420001</v>
      </c>
      <c r="AI246" s="24">
        <f>AH246/MAX($AH$2:AH246)-1</f>
        <v>-5.588052518735509E-3</v>
      </c>
      <c r="AJ246" s="27" t="str">
        <f t="shared" si="36"/>
        <v/>
      </c>
      <c r="AK246">
        <f t="shared" si="37"/>
        <v>1</v>
      </c>
      <c r="AL246" s="28" t="str">
        <f t="shared" si="42"/>
        <v/>
      </c>
      <c r="AM246" s="28">
        <f t="shared" si="38"/>
        <v>1384</v>
      </c>
      <c r="AN246" s="29" t="str">
        <f t="shared" ca="1" si="39"/>
        <v/>
      </c>
      <c r="AP246" s="7"/>
      <c r="AV246" s="7"/>
      <c r="AW246" s="7"/>
    </row>
    <row r="247" spans="1:49" x14ac:dyDescent="0.45">
      <c r="A247" t="s">
        <v>735</v>
      </c>
      <c r="B247" t="s">
        <v>30</v>
      </c>
      <c r="C247" s="6">
        <v>43697.520833333336</v>
      </c>
      <c r="D247">
        <v>68.25</v>
      </c>
      <c r="E247" s="6">
        <v>43698.388888888891</v>
      </c>
      <c r="F247">
        <v>47.4</v>
      </c>
      <c r="G247" s="7">
        <v>-0.30549999999999999</v>
      </c>
      <c r="H247">
        <v>-17023.349999999999</v>
      </c>
      <c r="I247" s="7">
        <v>-0.32240000000000002</v>
      </c>
      <c r="J247">
        <v>773.56</v>
      </c>
      <c r="K247">
        <v>52795.47</v>
      </c>
      <c r="L247">
        <v>542070.73</v>
      </c>
      <c r="M247">
        <v>39</v>
      </c>
      <c r="N247">
        <v>-436.5</v>
      </c>
      <c r="O247" s="7">
        <v>-0.53039999999999998</v>
      </c>
      <c r="P247" s="7">
        <v>9.2999999999999999E-2</v>
      </c>
      <c r="Q247" t="s">
        <v>535</v>
      </c>
      <c r="S247" s="2">
        <f t="shared" si="40"/>
        <v>43697</v>
      </c>
      <c r="T247" t="s">
        <v>735</v>
      </c>
      <c r="U247">
        <v>68.25</v>
      </c>
      <c r="V247">
        <v>47.4</v>
      </c>
      <c r="W247">
        <f t="shared" si="45"/>
        <v>9936921.9204199966</v>
      </c>
      <c r="X247">
        <f t="shared" si="35"/>
        <v>24842.304801049992</v>
      </c>
      <c r="Y247">
        <f t="shared" si="43"/>
        <v>375</v>
      </c>
      <c r="Z247">
        <f t="shared" si="44"/>
        <v>-8252.4375000000036</v>
      </c>
      <c r="AA247" s="5">
        <f t="shared" si="41"/>
        <v>9921830.6579199973</v>
      </c>
      <c r="AB247" s="24">
        <f>IFERROR(AA247/MAX($J$3:AA247)-1,"")</f>
        <v>-2.1720725503038163E-2</v>
      </c>
      <c r="AG247" s="3">
        <v>43752</v>
      </c>
      <c r="AH247">
        <v>10582065.807920001</v>
      </c>
      <c r="AI247" s="24">
        <f>AH247/MAX($AH$2:AH247)-1</f>
        <v>-6.9889206741906573E-3</v>
      </c>
      <c r="AJ247" s="27" t="str">
        <f t="shared" si="36"/>
        <v/>
      </c>
      <c r="AK247">
        <f t="shared" si="37"/>
        <v>1</v>
      </c>
      <c r="AL247" s="28" t="str">
        <f t="shared" si="42"/>
        <v/>
      </c>
      <c r="AM247" s="28">
        <f t="shared" si="38"/>
        <v>1384</v>
      </c>
      <c r="AN247" s="29" t="str">
        <f t="shared" ca="1" si="39"/>
        <v/>
      </c>
      <c r="AP247" s="7"/>
      <c r="AV247" s="7"/>
      <c r="AW247" s="7"/>
    </row>
    <row r="248" spans="1:49" x14ac:dyDescent="0.45">
      <c r="A248" t="s">
        <v>736</v>
      </c>
      <c r="B248" t="s">
        <v>30</v>
      </c>
      <c r="C248" s="6">
        <v>43698.493055555555</v>
      </c>
      <c r="D248">
        <v>39.200000000000003</v>
      </c>
      <c r="E248" s="6">
        <v>43699.385416666664</v>
      </c>
      <c r="F248">
        <v>76.650000000000006</v>
      </c>
      <c r="G248" s="7">
        <v>0.95540000000000003</v>
      </c>
      <c r="H248">
        <v>43191.93</v>
      </c>
      <c r="I248" s="7">
        <v>0.92579999999999996</v>
      </c>
      <c r="J248">
        <v>1190.1389999999999</v>
      </c>
      <c r="K248">
        <v>46653.45</v>
      </c>
      <c r="L248">
        <v>-626117.86</v>
      </c>
      <c r="M248">
        <v>46</v>
      </c>
      <c r="N248">
        <v>938.96</v>
      </c>
      <c r="O248" s="7">
        <v>-0.19639999999999999</v>
      </c>
      <c r="P248" s="7">
        <v>0.95540000000000003</v>
      </c>
      <c r="Q248" t="s">
        <v>535</v>
      </c>
      <c r="S248" s="2">
        <f t="shared" si="40"/>
        <v>43698</v>
      </c>
      <c r="T248" t="s">
        <v>736</v>
      </c>
      <c r="U248">
        <v>39.200000000000003</v>
      </c>
      <c r="V248">
        <v>76.650000000000006</v>
      </c>
      <c r="W248">
        <f t="shared" si="45"/>
        <v>9921830.6579199973</v>
      </c>
      <c r="X248">
        <f t="shared" si="35"/>
        <v>24804.576644799992</v>
      </c>
      <c r="Y248">
        <f t="shared" si="43"/>
        <v>625</v>
      </c>
      <c r="Z248">
        <f t="shared" si="44"/>
        <v>22682.187499999996</v>
      </c>
      <c r="AA248" s="5" t="str">
        <f t="shared" si="41"/>
        <v/>
      </c>
      <c r="AB248" s="24" t="str">
        <f>IFERROR(AA248/MAX($J$3:AA248)-1,"")</f>
        <v/>
      </c>
      <c r="AG248" s="3">
        <v>43753</v>
      </c>
      <c r="AH248">
        <v>10582369.240470001</v>
      </c>
      <c r="AI248" s="24">
        <f>AH248/MAX($AH$2:AH248)-1</f>
        <v>-6.9604468497552752E-3</v>
      </c>
      <c r="AJ248" s="27" t="str">
        <f t="shared" si="36"/>
        <v/>
      </c>
      <c r="AK248">
        <f t="shared" si="37"/>
        <v>1</v>
      </c>
      <c r="AL248" s="28" t="str">
        <f t="shared" si="42"/>
        <v/>
      </c>
      <c r="AM248" s="28">
        <f t="shared" si="38"/>
        <v>1384</v>
      </c>
      <c r="AN248" s="29" t="str">
        <f t="shared" ca="1" si="39"/>
        <v/>
      </c>
      <c r="AP248" s="7"/>
      <c r="AV248" s="7"/>
      <c r="AW248" s="7"/>
    </row>
    <row r="249" spans="1:49" x14ac:dyDescent="0.45">
      <c r="A249" t="s">
        <v>735</v>
      </c>
      <c r="B249" t="s">
        <v>30</v>
      </c>
      <c r="C249" s="6">
        <v>43698.496527777781</v>
      </c>
      <c r="D249">
        <v>63.3</v>
      </c>
      <c r="E249" s="6">
        <v>43699.385416666664</v>
      </c>
      <c r="F249">
        <v>116.5</v>
      </c>
      <c r="G249" s="7">
        <v>0.84040000000000004</v>
      </c>
      <c r="H249">
        <v>37880.58</v>
      </c>
      <c r="I249" s="7">
        <v>0.81200000000000006</v>
      </c>
      <c r="J249">
        <v>736.94759999999997</v>
      </c>
      <c r="K249">
        <v>46648.79</v>
      </c>
      <c r="L249">
        <v>-588237.28</v>
      </c>
      <c r="M249">
        <v>45</v>
      </c>
      <c r="N249">
        <v>841.79</v>
      </c>
      <c r="O249" s="7">
        <v>-8.5300000000000001E-2</v>
      </c>
      <c r="P249" s="7">
        <v>0.84040000000000004</v>
      </c>
      <c r="Q249" t="s">
        <v>535</v>
      </c>
      <c r="S249" s="2">
        <f t="shared" si="40"/>
        <v>43698</v>
      </c>
      <c r="T249" t="s">
        <v>735</v>
      </c>
      <c r="U249">
        <v>63.3</v>
      </c>
      <c r="V249">
        <v>116.5</v>
      </c>
      <c r="W249">
        <f t="shared" si="45"/>
        <v>9921830.6579199973</v>
      </c>
      <c r="X249">
        <f t="shared" si="35"/>
        <v>24804.576644799992</v>
      </c>
      <c r="Y249">
        <f t="shared" si="43"/>
        <v>400</v>
      </c>
      <c r="Z249">
        <f t="shared" si="44"/>
        <v>20560.8</v>
      </c>
      <c r="AA249" s="5" t="str">
        <f t="shared" si="41"/>
        <v/>
      </c>
      <c r="AB249" s="24" t="str">
        <f>IFERROR(AA249/MAX($J$3:AA249)-1,"")</f>
        <v/>
      </c>
      <c r="AG249" s="3">
        <v>43754</v>
      </c>
      <c r="AH249">
        <v>10582369.240470001</v>
      </c>
      <c r="AI249" s="24">
        <f>AH249/MAX($AH$2:AH249)-1</f>
        <v>-6.9604468497552752E-3</v>
      </c>
      <c r="AJ249" s="27" t="str">
        <f t="shared" si="36"/>
        <v/>
      </c>
      <c r="AK249">
        <f t="shared" si="37"/>
        <v>1</v>
      </c>
      <c r="AL249" s="28" t="str">
        <f t="shared" si="42"/>
        <v/>
      </c>
      <c r="AM249" s="28">
        <f t="shared" si="38"/>
        <v>1384</v>
      </c>
      <c r="AN249" s="29" t="str">
        <f t="shared" ca="1" si="39"/>
        <v/>
      </c>
      <c r="AP249" s="7"/>
      <c r="AV249" s="7"/>
      <c r="AW249" s="7"/>
    </row>
    <row r="250" spans="1:49" x14ac:dyDescent="0.45">
      <c r="A250" t="s">
        <v>736</v>
      </c>
      <c r="B250" t="s">
        <v>30</v>
      </c>
      <c r="C250" s="6">
        <v>43698.555555555555</v>
      </c>
      <c r="D250">
        <v>49.6</v>
      </c>
      <c r="E250" s="6">
        <v>43699.388888888891</v>
      </c>
      <c r="F250">
        <v>79.3</v>
      </c>
      <c r="G250" s="7">
        <v>0.5988</v>
      </c>
      <c r="H250">
        <v>30192.62</v>
      </c>
      <c r="I250" s="7">
        <v>0.57279999999999998</v>
      </c>
      <c r="J250">
        <v>1062.7090000000001</v>
      </c>
      <c r="K250">
        <v>52710.35</v>
      </c>
      <c r="L250">
        <v>572263.35</v>
      </c>
      <c r="M250">
        <v>29</v>
      </c>
      <c r="N250">
        <v>1041.1199999999999</v>
      </c>
      <c r="O250" s="7">
        <v>-0.254</v>
      </c>
      <c r="P250" s="7">
        <v>0.5988</v>
      </c>
      <c r="Q250" t="s">
        <v>535</v>
      </c>
      <c r="S250" s="2">
        <f t="shared" si="40"/>
        <v>43698</v>
      </c>
      <c r="T250" t="s">
        <v>736</v>
      </c>
      <c r="U250">
        <v>49.6</v>
      </c>
      <c r="V250">
        <v>79.3</v>
      </c>
      <c r="W250">
        <f t="shared" si="45"/>
        <v>9921830.6579199973</v>
      </c>
      <c r="X250">
        <f t="shared" si="35"/>
        <v>24804.576644799992</v>
      </c>
      <c r="Y250">
        <f t="shared" si="43"/>
        <v>500</v>
      </c>
      <c r="Z250">
        <f t="shared" si="44"/>
        <v>14205.499999999993</v>
      </c>
      <c r="AA250" s="5" t="str">
        <f t="shared" si="41"/>
        <v/>
      </c>
      <c r="AB250" s="24" t="str">
        <f>IFERROR(AA250/MAX($J$3:AA250)-1,"")</f>
        <v/>
      </c>
      <c r="AG250" s="3">
        <v>43755</v>
      </c>
      <c r="AH250">
        <v>10686057.602970002</v>
      </c>
      <c r="AI250" s="24">
        <f>AH250/MAX($AH$2:AH250)-1</f>
        <v>0</v>
      </c>
      <c r="AJ250" s="27" t="str">
        <f t="shared" si="36"/>
        <v/>
      </c>
      <c r="AK250">
        <f t="shared" si="37"/>
        <v>1</v>
      </c>
      <c r="AL250" s="28" t="str">
        <f t="shared" si="42"/>
        <v/>
      </c>
      <c r="AM250" s="28">
        <f t="shared" si="38"/>
        <v>1384</v>
      </c>
      <c r="AN250" s="29" t="str">
        <f t="shared" ca="1" si="39"/>
        <v/>
      </c>
      <c r="AP250" s="7"/>
      <c r="AV250" s="7"/>
      <c r="AW250" s="7"/>
    </row>
    <row r="251" spans="1:49" x14ac:dyDescent="0.45">
      <c r="A251" t="s">
        <v>737</v>
      </c>
      <c r="B251" t="s">
        <v>30</v>
      </c>
      <c r="C251" s="6">
        <v>43698.604166666664</v>
      </c>
      <c r="D251">
        <v>38.049999999999997</v>
      </c>
      <c r="E251" s="6">
        <v>43699.388888888891</v>
      </c>
      <c r="F251">
        <v>46.55</v>
      </c>
      <c r="G251" s="7">
        <v>0.22339999999999999</v>
      </c>
      <c r="H251">
        <v>10604.72</v>
      </c>
      <c r="I251" s="7">
        <v>0.20119999999999999</v>
      </c>
      <c r="J251">
        <v>1385.5129999999999</v>
      </c>
      <c r="K251">
        <v>52718.76</v>
      </c>
      <c r="L251">
        <v>582868.06000000006</v>
      </c>
      <c r="M251">
        <v>15</v>
      </c>
      <c r="N251">
        <v>706.98</v>
      </c>
      <c r="O251" s="7">
        <v>-0.32590000000000002</v>
      </c>
      <c r="P251" s="7">
        <v>0.2273</v>
      </c>
      <c r="Q251" t="s">
        <v>535</v>
      </c>
      <c r="S251" s="2">
        <f t="shared" si="40"/>
        <v>43698</v>
      </c>
      <c r="T251" t="s">
        <v>737</v>
      </c>
      <c r="U251">
        <v>38.049999999999997</v>
      </c>
      <c r="V251">
        <v>46.55</v>
      </c>
      <c r="W251">
        <f t="shared" si="45"/>
        <v>9921830.6579199973</v>
      </c>
      <c r="X251">
        <f t="shared" si="35"/>
        <v>24804.576644799992</v>
      </c>
      <c r="Y251">
        <f t="shared" si="43"/>
        <v>650</v>
      </c>
      <c r="Z251">
        <f t="shared" si="44"/>
        <v>4975.1000000000022</v>
      </c>
      <c r="AA251" s="5">
        <f t="shared" si="41"/>
        <v>9984254.2454199977</v>
      </c>
      <c r="AB251" s="24">
        <f>IFERROR(AA251/MAX($J$3:AA251)-1,"")</f>
        <v>-1.5565843002372737E-2</v>
      </c>
      <c r="AG251" s="3">
        <v>43756</v>
      </c>
      <c r="AH251">
        <v>10674968.827970002</v>
      </c>
      <c r="AI251" s="24">
        <f>AH251/MAX($AH$2:AH251)-1</f>
        <v>-1.0376862461342062E-3</v>
      </c>
      <c r="AJ251" s="27" t="str">
        <f t="shared" si="36"/>
        <v/>
      </c>
      <c r="AK251">
        <f t="shared" si="37"/>
        <v>1</v>
      </c>
      <c r="AL251" s="28" t="str">
        <f t="shared" si="42"/>
        <v/>
      </c>
      <c r="AM251" s="28">
        <f t="shared" si="38"/>
        <v>1384</v>
      </c>
      <c r="AN251" s="29" t="str">
        <f t="shared" ca="1" si="39"/>
        <v/>
      </c>
      <c r="AP251" s="7"/>
      <c r="AV251" s="7"/>
      <c r="AW251" s="7"/>
    </row>
    <row r="252" spans="1:49" x14ac:dyDescent="0.45">
      <c r="A252" t="s">
        <v>685</v>
      </c>
      <c r="B252" t="s">
        <v>30</v>
      </c>
      <c r="C252" s="6">
        <v>43699.416666666664</v>
      </c>
      <c r="D252">
        <v>24.4</v>
      </c>
      <c r="E252" s="6">
        <v>43699.635416666664</v>
      </c>
      <c r="F252">
        <v>100.9</v>
      </c>
      <c r="G252" s="7">
        <v>3.1352000000000002</v>
      </c>
      <c r="H252">
        <v>145124.37</v>
      </c>
      <c r="I252" s="7">
        <v>3.0838999999999999</v>
      </c>
      <c r="J252">
        <v>1928.64</v>
      </c>
      <c r="K252">
        <v>47058.81</v>
      </c>
      <c r="L252">
        <v>-443112.91</v>
      </c>
      <c r="M252">
        <v>64</v>
      </c>
      <c r="N252">
        <v>2267.5700000000002</v>
      </c>
      <c r="O252" s="7">
        <v>-0.49590000000000001</v>
      </c>
      <c r="P252" s="7">
        <v>3.4119000000000002</v>
      </c>
      <c r="Q252" t="s">
        <v>535</v>
      </c>
      <c r="S252" s="2">
        <f t="shared" si="40"/>
        <v>43699</v>
      </c>
      <c r="T252" t="s">
        <v>685</v>
      </c>
      <c r="U252">
        <v>24.4</v>
      </c>
      <c r="V252">
        <v>100.9</v>
      </c>
      <c r="W252">
        <f t="shared" si="45"/>
        <v>9984254.2454199977</v>
      </c>
      <c r="X252">
        <f t="shared" si="35"/>
        <v>24960.635613549995</v>
      </c>
      <c r="Y252">
        <f t="shared" si="43"/>
        <v>1025</v>
      </c>
      <c r="Z252">
        <f t="shared" si="44"/>
        <v>77128.175000000017</v>
      </c>
      <c r="AA252" s="5" t="str">
        <f t="shared" si="41"/>
        <v/>
      </c>
      <c r="AB252" s="24" t="str">
        <f>IFERROR(AA252/MAX($J$3:AA252)-1,"")</f>
        <v/>
      </c>
      <c r="AG252" s="3">
        <v>43757</v>
      </c>
      <c r="AH252">
        <v>10674968.827970002</v>
      </c>
      <c r="AI252" s="24">
        <f>AH252/MAX($AH$2:AH252)-1</f>
        <v>-1.0376862461342062E-3</v>
      </c>
      <c r="AJ252" s="27" t="str">
        <f t="shared" si="36"/>
        <v/>
      </c>
      <c r="AK252">
        <f t="shared" si="37"/>
        <v>1</v>
      </c>
      <c r="AL252" s="28" t="str">
        <f t="shared" si="42"/>
        <v/>
      </c>
      <c r="AM252" s="28">
        <f t="shared" si="38"/>
        <v>1384</v>
      </c>
      <c r="AN252" s="29" t="str">
        <f t="shared" ca="1" si="39"/>
        <v/>
      </c>
      <c r="AP252" s="7"/>
      <c r="AV252" s="7"/>
      <c r="AW252" s="7"/>
    </row>
    <row r="253" spans="1:49" x14ac:dyDescent="0.45">
      <c r="A253" t="s">
        <v>686</v>
      </c>
      <c r="B253" t="s">
        <v>30</v>
      </c>
      <c r="C253" s="6">
        <v>43699.46875</v>
      </c>
      <c r="D253">
        <v>19.7</v>
      </c>
      <c r="E253" s="6">
        <v>43699.635416666664</v>
      </c>
      <c r="F253">
        <v>48.75</v>
      </c>
      <c r="G253" s="7">
        <v>1.4745999999999999</v>
      </c>
      <c r="H253">
        <v>67887.34</v>
      </c>
      <c r="I253" s="7">
        <v>1.4399</v>
      </c>
      <c r="J253">
        <v>2393.3069999999998</v>
      </c>
      <c r="K253">
        <v>47148.14</v>
      </c>
      <c r="L253">
        <v>-375225.57</v>
      </c>
      <c r="M253">
        <v>49</v>
      </c>
      <c r="N253">
        <v>1385.46</v>
      </c>
      <c r="O253" s="7">
        <v>-0.7944</v>
      </c>
      <c r="P253" s="7">
        <v>1.9441999999999999</v>
      </c>
      <c r="Q253" t="s">
        <v>535</v>
      </c>
      <c r="S253" s="2">
        <f t="shared" si="40"/>
        <v>43699</v>
      </c>
      <c r="T253" t="s">
        <v>686</v>
      </c>
      <c r="U253">
        <v>19.7</v>
      </c>
      <c r="V253">
        <v>48.75</v>
      </c>
      <c r="W253">
        <f t="shared" si="45"/>
        <v>9984254.2454199977</v>
      </c>
      <c r="X253">
        <f t="shared" si="35"/>
        <v>24960.635613549995</v>
      </c>
      <c r="Y253">
        <f t="shared" si="43"/>
        <v>1275</v>
      </c>
      <c r="Z253">
        <f t="shared" si="44"/>
        <v>36166.012500000004</v>
      </c>
      <c r="AA253" s="5" t="str">
        <f t="shared" si="41"/>
        <v/>
      </c>
      <c r="AB253" s="24" t="str">
        <f>IFERROR(AA253/MAX($J$3:AA253)-1,"")</f>
        <v/>
      </c>
      <c r="AG253" s="3">
        <v>43758</v>
      </c>
      <c r="AH253">
        <v>10674968.827970002</v>
      </c>
      <c r="AI253" s="24">
        <f>AH253/MAX($AH$2:AH253)-1</f>
        <v>-1.0376862461342062E-3</v>
      </c>
      <c r="AJ253" s="27" t="str">
        <f t="shared" si="36"/>
        <v/>
      </c>
      <c r="AK253">
        <f t="shared" si="37"/>
        <v>1</v>
      </c>
      <c r="AL253" s="28" t="str">
        <f t="shared" si="42"/>
        <v/>
      </c>
      <c r="AM253" s="28">
        <f t="shared" si="38"/>
        <v>1384</v>
      </c>
      <c r="AN253" s="29" t="str">
        <f t="shared" ca="1" si="39"/>
        <v/>
      </c>
      <c r="AP253" s="7"/>
      <c r="AV253" s="7"/>
      <c r="AW253" s="7"/>
    </row>
    <row r="254" spans="1:49" x14ac:dyDescent="0.45">
      <c r="A254" t="s">
        <v>925</v>
      </c>
      <c r="B254" t="s">
        <v>30</v>
      </c>
      <c r="C254" s="6">
        <v>43699.583333333336</v>
      </c>
      <c r="D254">
        <v>102.75</v>
      </c>
      <c r="E254" s="6">
        <v>43700.388888888891</v>
      </c>
      <c r="F254">
        <v>160.1</v>
      </c>
      <c r="G254" s="7">
        <v>0.55820000000000003</v>
      </c>
      <c r="H254">
        <v>28180.55</v>
      </c>
      <c r="I254" s="7">
        <v>0.53259999999999996</v>
      </c>
      <c r="J254">
        <v>514.98140000000001</v>
      </c>
      <c r="K254">
        <v>52914.34</v>
      </c>
      <c r="L254">
        <v>611048.61</v>
      </c>
      <c r="M254">
        <v>21</v>
      </c>
      <c r="N254">
        <v>1341.93</v>
      </c>
      <c r="O254" s="7">
        <v>-0.16689999999999999</v>
      </c>
      <c r="P254" s="7">
        <v>0.66420000000000001</v>
      </c>
      <c r="Q254" t="s">
        <v>535</v>
      </c>
      <c r="S254" s="2">
        <f t="shared" si="40"/>
        <v>43699</v>
      </c>
      <c r="T254" t="s">
        <v>925</v>
      </c>
      <c r="U254">
        <v>102.75</v>
      </c>
      <c r="V254">
        <v>160.1</v>
      </c>
      <c r="W254">
        <f t="shared" si="45"/>
        <v>9984254.2454199977</v>
      </c>
      <c r="X254">
        <f t="shared" si="35"/>
        <v>24960.635613549995</v>
      </c>
      <c r="Y254">
        <f t="shared" si="43"/>
        <v>250</v>
      </c>
      <c r="Z254">
        <f t="shared" si="44"/>
        <v>13680.374999999998</v>
      </c>
      <c r="AA254" s="5">
        <f t="shared" si="41"/>
        <v>10111228.807919998</v>
      </c>
      <c r="AB254" s="24">
        <f>IFERROR(AA254/MAX($J$3:AA254)-1,"")</f>
        <v>-3.0463204299011615E-3</v>
      </c>
      <c r="AG254" s="3">
        <v>43759</v>
      </c>
      <c r="AH254">
        <v>10674968.827970002</v>
      </c>
      <c r="AI254" s="24">
        <f>AH254/MAX($AH$2:AH254)-1</f>
        <v>-1.0376862461342062E-3</v>
      </c>
      <c r="AJ254" s="27" t="str">
        <f t="shared" si="36"/>
        <v/>
      </c>
      <c r="AK254">
        <f t="shared" si="37"/>
        <v>1</v>
      </c>
      <c r="AL254" s="28" t="str">
        <f t="shared" si="42"/>
        <v/>
      </c>
      <c r="AM254" s="28">
        <f t="shared" si="38"/>
        <v>1384</v>
      </c>
      <c r="AN254" s="29" t="str">
        <f t="shared" ca="1" si="39"/>
        <v/>
      </c>
      <c r="AP254" s="7"/>
      <c r="AV254" s="7"/>
      <c r="AW254" s="7"/>
    </row>
    <row r="255" spans="1:49" x14ac:dyDescent="0.45">
      <c r="A255" t="s">
        <v>690</v>
      </c>
      <c r="B255" t="s">
        <v>30</v>
      </c>
      <c r="C255" s="6">
        <v>43700.4375</v>
      </c>
      <c r="D255">
        <v>108.75</v>
      </c>
      <c r="E255" s="6">
        <v>43703.385416666664</v>
      </c>
      <c r="F255">
        <v>174.85</v>
      </c>
      <c r="G255" s="7">
        <v>0.60780000000000001</v>
      </c>
      <c r="H255">
        <v>27995.48</v>
      </c>
      <c r="I255" s="7">
        <v>0.58169999999999999</v>
      </c>
      <c r="J255">
        <v>442.51839999999999</v>
      </c>
      <c r="K255">
        <v>48123.87</v>
      </c>
      <c r="L255">
        <v>-347230.09</v>
      </c>
      <c r="M255">
        <v>62</v>
      </c>
      <c r="N255">
        <v>451.54</v>
      </c>
      <c r="O255" s="7">
        <v>-0.12690000000000001</v>
      </c>
      <c r="P255" s="7">
        <v>1.2055</v>
      </c>
      <c r="Q255" t="s">
        <v>535</v>
      </c>
      <c r="S255" s="2">
        <f t="shared" si="40"/>
        <v>43700</v>
      </c>
      <c r="T255" t="s">
        <v>690</v>
      </c>
      <c r="U255">
        <v>108.75</v>
      </c>
      <c r="V255">
        <v>174.85</v>
      </c>
      <c r="W255">
        <f t="shared" si="45"/>
        <v>10111228.807919998</v>
      </c>
      <c r="X255">
        <f t="shared" si="35"/>
        <v>25278.072019799994</v>
      </c>
      <c r="Y255">
        <f t="shared" si="43"/>
        <v>225</v>
      </c>
      <c r="Z255">
        <f t="shared" si="44"/>
        <v>14234.399999999996</v>
      </c>
      <c r="AA255" s="5" t="str">
        <f t="shared" si="41"/>
        <v/>
      </c>
      <c r="AB255" s="24" t="str">
        <f>IFERROR(AA255/MAX($J$3:AA255)-1,"")</f>
        <v/>
      </c>
      <c r="AG255" s="3">
        <v>43760</v>
      </c>
      <c r="AH255">
        <v>10674968.827970002</v>
      </c>
      <c r="AI255" s="24">
        <f>AH255/MAX($AH$2:AH255)-1</f>
        <v>-1.0376862461342062E-3</v>
      </c>
      <c r="AJ255" s="27" t="str">
        <f t="shared" si="36"/>
        <v/>
      </c>
      <c r="AK255">
        <f t="shared" si="37"/>
        <v>1</v>
      </c>
      <c r="AL255" s="28" t="str">
        <f t="shared" si="42"/>
        <v/>
      </c>
      <c r="AM255" s="28">
        <f t="shared" si="38"/>
        <v>1384</v>
      </c>
      <c r="AN255" s="29" t="str">
        <f t="shared" ca="1" si="39"/>
        <v/>
      </c>
      <c r="AP255" s="7"/>
      <c r="AV255" s="7"/>
      <c r="AW255" s="7"/>
    </row>
    <row r="256" spans="1:49" x14ac:dyDescent="0.45">
      <c r="A256" t="s">
        <v>691</v>
      </c>
      <c r="B256" t="s">
        <v>30</v>
      </c>
      <c r="C256" s="6">
        <v>43700.440972222219</v>
      </c>
      <c r="D256">
        <v>95.6</v>
      </c>
      <c r="E256" s="6">
        <v>43703.385416666664</v>
      </c>
      <c r="F256">
        <v>139.6</v>
      </c>
      <c r="G256" s="7">
        <v>0.46029999999999999</v>
      </c>
      <c r="H256">
        <v>20963</v>
      </c>
      <c r="I256" s="7">
        <v>0.43559999999999999</v>
      </c>
      <c r="J256">
        <v>503.33749999999998</v>
      </c>
      <c r="K256">
        <v>48119.06</v>
      </c>
      <c r="L256">
        <v>-326267.09000000003</v>
      </c>
      <c r="M256">
        <v>61</v>
      </c>
      <c r="N256">
        <v>343.66</v>
      </c>
      <c r="O256" s="7">
        <v>-0.2427</v>
      </c>
      <c r="P256" s="7">
        <v>0.7782</v>
      </c>
      <c r="Q256" t="s">
        <v>535</v>
      </c>
      <c r="S256" s="2">
        <f t="shared" si="40"/>
        <v>43700</v>
      </c>
      <c r="T256" t="s">
        <v>691</v>
      </c>
      <c r="U256">
        <v>95.6</v>
      </c>
      <c r="V256">
        <v>139.6</v>
      </c>
      <c r="W256">
        <f t="shared" si="45"/>
        <v>10111228.807919998</v>
      </c>
      <c r="X256">
        <f t="shared" si="35"/>
        <v>25278.072019799994</v>
      </c>
      <c r="Y256">
        <f t="shared" si="43"/>
        <v>275</v>
      </c>
      <c r="Z256">
        <f t="shared" si="44"/>
        <v>11453.199999999995</v>
      </c>
      <c r="AA256" s="5" t="str">
        <f t="shared" si="41"/>
        <v/>
      </c>
      <c r="AB256" s="24" t="str">
        <f>IFERROR(AA256/MAX($J$3:AA256)-1,"")</f>
        <v/>
      </c>
      <c r="AG256" s="3">
        <v>43761</v>
      </c>
      <c r="AH256">
        <v>10652043.490470001</v>
      </c>
      <c r="AI256" s="24">
        <f>AH256/MAX($AH$2:AH256)-1</f>
        <v>-3.1830366037468583E-3</v>
      </c>
      <c r="AJ256" s="27" t="str">
        <f t="shared" si="36"/>
        <v/>
      </c>
      <c r="AK256">
        <f t="shared" si="37"/>
        <v>1</v>
      </c>
      <c r="AL256" s="28" t="str">
        <f t="shared" si="42"/>
        <v/>
      </c>
      <c r="AM256" s="28">
        <f t="shared" si="38"/>
        <v>1384</v>
      </c>
      <c r="AN256" s="29" t="str">
        <f t="shared" ca="1" si="39"/>
        <v/>
      </c>
      <c r="AP256" s="7"/>
      <c r="AV256" s="7"/>
      <c r="AW256" s="7"/>
    </row>
    <row r="257" spans="1:49" x14ac:dyDescent="0.45">
      <c r="A257" t="s">
        <v>690</v>
      </c>
      <c r="B257" t="s">
        <v>30</v>
      </c>
      <c r="C257" s="6">
        <v>43700.520833333336</v>
      </c>
      <c r="D257">
        <v>110.45</v>
      </c>
      <c r="E257" s="6">
        <v>43703.388888888891</v>
      </c>
      <c r="F257">
        <v>182.1</v>
      </c>
      <c r="G257" s="7">
        <v>0.64870000000000005</v>
      </c>
      <c r="H257">
        <v>33012.18</v>
      </c>
      <c r="I257" s="7">
        <v>0.62219999999999998</v>
      </c>
      <c r="J257">
        <v>480.3553</v>
      </c>
      <c r="K257">
        <v>53055.24</v>
      </c>
      <c r="L257">
        <v>644060.79</v>
      </c>
      <c r="M257">
        <v>39</v>
      </c>
      <c r="N257">
        <v>846.47</v>
      </c>
      <c r="O257" s="7">
        <v>-2.76E-2</v>
      </c>
      <c r="P257" s="7">
        <v>1.1716</v>
      </c>
      <c r="Q257" t="s">
        <v>535</v>
      </c>
      <c r="S257" s="2">
        <f t="shared" si="40"/>
        <v>43700</v>
      </c>
      <c r="T257" t="s">
        <v>690</v>
      </c>
      <c r="U257">
        <v>110.45</v>
      </c>
      <c r="V257">
        <v>182.1</v>
      </c>
      <c r="W257">
        <f t="shared" si="45"/>
        <v>10111228.807919998</v>
      </c>
      <c r="X257">
        <f t="shared" si="35"/>
        <v>25278.072019799994</v>
      </c>
      <c r="Y257">
        <f t="shared" si="43"/>
        <v>225</v>
      </c>
      <c r="Z257">
        <f t="shared" si="44"/>
        <v>15463.012499999999</v>
      </c>
      <c r="AA257" s="5" t="str">
        <f t="shared" si="41"/>
        <v/>
      </c>
      <c r="AB257" s="24" t="str">
        <f>IFERROR(AA257/MAX($J$3:AA257)-1,"")</f>
        <v/>
      </c>
      <c r="AG257" s="3">
        <v>43762</v>
      </c>
      <c r="AH257">
        <v>10608243.102970002</v>
      </c>
      <c r="AI257" s="24">
        <f>AH257/MAX($AH$2:AH257)-1</f>
        <v>-7.2818716584844845E-3</v>
      </c>
      <c r="AJ257" s="27" t="str">
        <f t="shared" si="36"/>
        <v/>
      </c>
      <c r="AK257">
        <f t="shared" si="37"/>
        <v>1</v>
      </c>
      <c r="AL257" s="28" t="str">
        <f t="shared" si="42"/>
        <v/>
      </c>
      <c r="AM257" s="28">
        <f t="shared" si="38"/>
        <v>1384</v>
      </c>
      <c r="AN257" s="29" t="str">
        <f t="shared" ca="1" si="39"/>
        <v/>
      </c>
      <c r="AP257" s="7"/>
      <c r="AV257" s="7"/>
      <c r="AW257" s="7"/>
    </row>
    <row r="258" spans="1:49" x14ac:dyDescent="0.45">
      <c r="A258" t="s">
        <v>691</v>
      </c>
      <c r="B258" t="s">
        <v>30</v>
      </c>
      <c r="C258" s="6">
        <v>43700.534722222219</v>
      </c>
      <c r="D258">
        <v>92.45</v>
      </c>
      <c r="E258" s="6">
        <v>43703.388888888891</v>
      </c>
      <c r="F258">
        <v>147.9</v>
      </c>
      <c r="G258" s="7">
        <v>0.5998</v>
      </c>
      <c r="H258">
        <v>30450.9</v>
      </c>
      <c r="I258" s="7">
        <v>0.57379999999999998</v>
      </c>
      <c r="J258">
        <v>574.04160000000002</v>
      </c>
      <c r="K258">
        <v>53070.15</v>
      </c>
      <c r="L258">
        <v>674511.69</v>
      </c>
      <c r="M258">
        <v>35</v>
      </c>
      <c r="N258">
        <v>870.03</v>
      </c>
      <c r="O258" s="7">
        <v>-7.4099999999999999E-2</v>
      </c>
      <c r="P258" s="7">
        <v>1.2093</v>
      </c>
      <c r="Q258" t="s">
        <v>535</v>
      </c>
      <c r="S258" s="2">
        <f t="shared" si="40"/>
        <v>43700</v>
      </c>
      <c r="T258" t="s">
        <v>691</v>
      </c>
      <c r="U258">
        <v>92.45</v>
      </c>
      <c r="V258">
        <v>147.9</v>
      </c>
      <c r="W258">
        <f t="shared" si="45"/>
        <v>10111228.807919998</v>
      </c>
      <c r="X258">
        <f t="shared" ref="X258:X321" si="46">W258*0.25%</f>
        <v>25278.072019799994</v>
      </c>
      <c r="Y258">
        <f t="shared" si="43"/>
        <v>275</v>
      </c>
      <c r="Z258">
        <f t="shared" si="44"/>
        <v>14587.787499999999</v>
      </c>
      <c r="AA258" s="5">
        <f t="shared" si="41"/>
        <v>10166967.207919998</v>
      </c>
      <c r="AB258" s="24">
        <f>IFERROR(AA258/MAX($J$3:AA258)-1,"")</f>
        <v>0</v>
      </c>
      <c r="AG258" s="3">
        <v>43763</v>
      </c>
      <c r="AH258">
        <v>10567296.127970003</v>
      </c>
      <c r="AI258" s="24">
        <f>AH258/MAX($AH$2:AH258)-1</f>
        <v>-1.1113684710719829E-2</v>
      </c>
      <c r="AJ258" s="27" t="str">
        <f t="shared" ref="AJ258:AJ321" si="47">IF(AG258=$AP$3,1,IF(AJ257=1,1,""))</f>
        <v/>
      </c>
      <c r="AK258">
        <f t="shared" ref="AK258:AK321" si="48">IF(AG258=$AP$4,1,IF(AK259=1,1,""))</f>
        <v>1</v>
      </c>
      <c r="AL258" s="28" t="str">
        <f t="shared" si="42"/>
        <v/>
      </c>
      <c r="AM258" s="28">
        <f t="shared" ref="AM258:AM321" si="49">IF(AND(AK258=1,AK259&lt;&gt;1),ROW(),IF(AND(AK258="",AK259=""),"",AM259))</f>
        <v>1384</v>
      </c>
      <c r="AN258" s="29" t="str">
        <f t="shared" ref="AN258:AN321" ca="1" si="50">IF(AM258="","",IF(AJ258=1,AH258/MAX(INDIRECT("AH"&amp;AL258&amp;":"&amp;"AJ"&amp;ROW(AN258)))-1,""))</f>
        <v/>
      </c>
      <c r="AP258" s="7"/>
      <c r="AV258" s="7"/>
      <c r="AW258" s="7"/>
    </row>
    <row r="259" spans="1:49" x14ac:dyDescent="0.45">
      <c r="A259" t="s">
        <v>686</v>
      </c>
      <c r="B259" t="s">
        <v>30</v>
      </c>
      <c r="C259" s="6">
        <v>43703.416666666664</v>
      </c>
      <c r="D259">
        <v>113.3</v>
      </c>
      <c r="E259" s="6">
        <v>43704.385416666664</v>
      </c>
      <c r="F259">
        <v>10.85</v>
      </c>
      <c r="G259" s="7">
        <v>-0.9042</v>
      </c>
      <c r="H259">
        <v>-44266.720000000001</v>
      </c>
      <c r="I259" s="7">
        <v>-0.91520000000000001</v>
      </c>
      <c r="J259">
        <v>426.90789999999998</v>
      </c>
      <c r="K259">
        <v>48368.67</v>
      </c>
      <c r="L259">
        <v>-370533.81</v>
      </c>
      <c r="M259">
        <v>68</v>
      </c>
      <c r="N259">
        <v>-650.98</v>
      </c>
      <c r="O259" s="7">
        <v>-0.9042</v>
      </c>
      <c r="P259" s="7">
        <v>0.1386</v>
      </c>
      <c r="Q259" t="s">
        <v>535</v>
      </c>
      <c r="S259" s="2">
        <f t="shared" ref="S259:S322" si="51">DATE(YEAR(C259),MONTH(C259),DAY(C259))</f>
        <v>43703</v>
      </c>
      <c r="T259" t="s">
        <v>686</v>
      </c>
      <c r="U259">
        <v>113.3</v>
      </c>
      <c r="V259">
        <v>10.85</v>
      </c>
      <c r="W259">
        <f t="shared" si="45"/>
        <v>10166967.207919998</v>
      </c>
      <c r="X259">
        <f t="shared" si="46"/>
        <v>25417.418019799996</v>
      </c>
      <c r="Y259">
        <f t="shared" si="43"/>
        <v>225</v>
      </c>
      <c r="Z259">
        <f t="shared" si="44"/>
        <v>-23330.587499999998</v>
      </c>
      <c r="AA259" s="5" t="str">
        <f t="shared" ref="AA259:AA322" si="52">IF(S259&lt;&gt;S260,W259+SUMIF($S$2:$S$3590,S259,$Z$2:$Z$3590),"")</f>
        <v/>
      </c>
      <c r="AB259" s="24" t="str">
        <f>IFERROR(AA259/MAX($J$3:AA259)-1,"")</f>
        <v/>
      </c>
      <c r="AG259" s="3">
        <v>43764</v>
      </c>
      <c r="AH259">
        <v>10567296.127970003</v>
      </c>
      <c r="AI259" s="24">
        <f>AH259/MAX($AH$2:AH259)-1</f>
        <v>-1.1113684710719829E-2</v>
      </c>
      <c r="AJ259" s="27" t="str">
        <f t="shared" si="47"/>
        <v/>
      </c>
      <c r="AK259">
        <f t="shared" si="48"/>
        <v>1</v>
      </c>
      <c r="AL259" s="28" t="str">
        <f t="shared" ref="AL259:AL322" si="53">IF(AND(AJ259=1,AJ258&lt;&gt;1),ROW(),IF(AND(AJ259="",AJ258=""),"",AL258))</f>
        <v/>
      </c>
      <c r="AM259" s="28">
        <f t="shared" si="49"/>
        <v>1384</v>
      </c>
      <c r="AN259" s="29" t="str">
        <f t="shared" ca="1" si="50"/>
        <v/>
      </c>
      <c r="AP259" s="7"/>
      <c r="AV259" s="7"/>
      <c r="AW259" s="7"/>
    </row>
    <row r="260" spans="1:49" x14ac:dyDescent="0.45">
      <c r="A260" t="s">
        <v>694</v>
      </c>
      <c r="B260" t="s">
        <v>30</v>
      </c>
      <c r="C260" s="6">
        <v>43703.420138888891</v>
      </c>
      <c r="D260">
        <v>94.55</v>
      </c>
      <c r="E260" s="6">
        <v>43704.385416666664</v>
      </c>
      <c r="F260">
        <v>8.5</v>
      </c>
      <c r="G260" s="7">
        <v>-0.91010000000000002</v>
      </c>
      <c r="H260">
        <v>-44543.06</v>
      </c>
      <c r="I260" s="7">
        <v>-0.92100000000000004</v>
      </c>
      <c r="J260">
        <v>511.51589999999999</v>
      </c>
      <c r="K260">
        <v>48363.83</v>
      </c>
      <c r="L260">
        <v>-415076.87</v>
      </c>
      <c r="M260">
        <v>67</v>
      </c>
      <c r="N260">
        <v>-664.82</v>
      </c>
      <c r="O260" s="7">
        <v>-0.91010000000000002</v>
      </c>
      <c r="P260" s="7">
        <v>7.8799999999999995E-2</v>
      </c>
      <c r="Q260" t="s">
        <v>535</v>
      </c>
      <c r="S260" s="2">
        <f t="shared" si="51"/>
        <v>43703</v>
      </c>
      <c r="T260" t="s">
        <v>694</v>
      </c>
      <c r="U260">
        <v>94.55</v>
      </c>
      <c r="V260">
        <v>8.5</v>
      </c>
      <c r="W260">
        <f t="shared" si="45"/>
        <v>10166967.207919998</v>
      </c>
      <c r="X260">
        <f t="shared" si="46"/>
        <v>25417.418019799996</v>
      </c>
      <c r="Y260">
        <f t="shared" ref="Y260:Y323" si="54">MROUND(X260/U260,25)</f>
        <v>275</v>
      </c>
      <c r="Z260">
        <f t="shared" ref="Z260:Z323" si="55">Y260*((V260*0.99)-(U260*1.01))</f>
        <v>-23947.137500000001</v>
      </c>
      <c r="AA260" s="5" t="str">
        <f t="shared" si="52"/>
        <v/>
      </c>
      <c r="AB260" s="24" t="str">
        <f>IFERROR(AA260/MAX($J$3:AA260)-1,"")</f>
        <v/>
      </c>
      <c r="AG260" s="3">
        <v>43765</v>
      </c>
      <c r="AH260">
        <v>10567296.127970003</v>
      </c>
      <c r="AI260" s="24">
        <f>AH260/MAX($AH$2:AH260)-1</f>
        <v>-1.1113684710719829E-2</v>
      </c>
      <c r="AJ260" s="27" t="str">
        <f t="shared" si="47"/>
        <v/>
      </c>
      <c r="AK260">
        <f t="shared" si="48"/>
        <v>1</v>
      </c>
      <c r="AL260" s="28" t="str">
        <f t="shared" si="53"/>
        <v/>
      </c>
      <c r="AM260" s="28">
        <f t="shared" si="49"/>
        <v>1384</v>
      </c>
      <c r="AN260" s="29" t="str">
        <f t="shared" ca="1" si="50"/>
        <v/>
      </c>
      <c r="AP260" s="7"/>
      <c r="AV260" s="7"/>
      <c r="AW260" s="7"/>
    </row>
    <row r="261" spans="1:49" x14ac:dyDescent="0.45">
      <c r="A261" t="s">
        <v>695</v>
      </c>
      <c r="B261" t="s">
        <v>30</v>
      </c>
      <c r="C261" s="6">
        <v>43703.520833333336</v>
      </c>
      <c r="D261">
        <v>91.8</v>
      </c>
      <c r="E261" s="6">
        <v>43704.388888888891</v>
      </c>
      <c r="F261">
        <v>174.6</v>
      </c>
      <c r="G261" s="7">
        <v>0.90200000000000002</v>
      </c>
      <c r="H261">
        <v>46591.1</v>
      </c>
      <c r="I261" s="7">
        <v>0.87290000000000001</v>
      </c>
      <c r="J261">
        <v>581.40039999999999</v>
      </c>
      <c r="K261">
        <v>53372.56</v>
      </c>
      <c r="L261">
        <v>721102.79</v>
      </c>
      <c r="M261">
        <v>39</v>
      </c>
      <c r="N261">
        <v>1194.6400000000001</v>
      </c>
      <c r="O261" s="7">
        <v>-0.11</v>
      </c>
      <c r="P261" s="7">
        <v>0.90200000000000002</v>
      </c>
      <c r="Q261" t="s">
        <v>535</v>
      </c>
      <c r="S261" s="2">
        <f t="shared" si="51"/>
        <v>43703</v>
      </c>
      <c r="T261" t="s">
        <v>695</v>
      </c>
      <c r="U261">
        <v>91.8</v>
      </c>
      <c r="V261">
        <v>174.6</v>
      </c>
      <c r="W261">
        <f t="shared" ref="W261:W324" si="56">IF(S261&lt;&gt;S260,AA260,W260)</f>
        <v>10166967.207919998</v>
      </c>
      <c r="X261">
        <f t="shared" si="46"/>
        <v>25417.418019799996</v>
      </c>
      <c r="Y261">
        <f t="shared" si="54"/>
        <v>275</v>
      </c>
      <c r="Z261">
        <f t="shared" si="55"/>
        <v>22037.399999999994</v>
      </c>
      <c r="AA261" s="5" t="str">
        <f t="shared" si="52"/>
        <v/>
      </c>
      <c r="AB261" s="24" t="str">
        <f>IFERROR(AA261/MAX($J$3:AA261)-1,"")</f>
        <v/>
      </c>
      <c r="AG261" s="3">
        <v>43766</v>
      </c>
      <c r="AH261">
        <v>10567296.127970003</v>
      </c>
      <c r="AI261" s="24">
        <f>AH261/MAX($AH$2:AH261)-1</f>
        <v>-1.1113684710719829E-2</v>
      </c>
      <c r="AJ261" s="27" t="str">
        <f t="shared" si="47"/>
        <v/>
      </c>
      <c r="AK261">
        <f t="shared" si="48"/>
        <v>1</v>
      </c>
      <c r="AL261" s="28" t="str">
        <f t="shared" si="53"/>
        <v/>
      </c>
      <c r="AM261" s="28">
        <f t="shared" si="49"/>
        <v>1384</v>
      </c>
      <c r="AN261" s="29" t="str">
        <f t="shared" ca="1" si="50"/>
        <v/>
      </c>
      <c r="AP261" s="7"/>
      <c r="AV261" s="7"/>
      <c r="AW261" s="7"/>
    </row>
    <row r="262" spans="1:49" x14ac:dyDescent="0.45">
      <c r="A262" t="s">
        <v>696</v>
      </c>
      <c r="B262" t="s">
        <v>30</v>
      </c>
      <c r="C262" s="6">
        <v>43703.53125</v>
      </c>
      <c r="D262">
        <v>73.05</v>
      </c>
      <c r="E262" s="6">
        <v>43704.388888888891</v>
      </c>
      <c r="F262">
        <v>135.44999999999999</v>
      </c>
      <c r="G262" s="7">
        <v>0.85419999999999996</v>
      </c>
      <c r="H262">
        <v>44065.71</v>
      </c>
      <c r="I262" s="7">
        <v>0.82569999999999999</v>
      </c>
      <c r="J262">
        <v>730.59289999999999</v>
      </c>
      <c r="K262">
        <v>53369.81</v>
      </c>
      <c r="L262">
        <v>765168.51</v>
      </c>
      <c r="M262">
        <v>36</v>
      </c>
      <c r="N262">
        <v>1224.05</v>
      </c>
      <c r="O262" s="7">
        <v>-0.11840000000000001</v>
      </c>
      <c r="P262" s="7">
        <v>0.85419999999999996</v>
      </c>
      <c r="Q262" t="s">
        <v>535</v>
      </c>
      <c r="S262" s="2">
        <f t="shared" si="51"/>
        <v>43703</v>
      </c>
      <c r="T262" t="s">
        <v>696</v>
      </c>
      <c r="U262">
        <v>73.05</v>
      </c>
      <c r="V262">
        <v>135.44999999999999</v>
      </c>
      <c r="W262">
        <f t="shared" si="56"/>
        <v>10166967.207919998</v>
      </c>
      <c r="X262">
        <f t="shared" si="46"/>
        <v>25417.418019799996</v>
      </c>
      <c r="Y262">
        <f t="shared" si="54"/>
        <v>350</v>
      </c>
      <c r="Z262">
        <f t="shared" si="55"/>
        <v>21110.249999999993</v>
      </c>
      <c r="AA262" s="5">
        <f t="shared" si="52"/>
        <v>10162837.132919999</v>
      </c>
      <c r="AB262" s="24">
        <f>IFERROR(AA262/MAX($J$3:AA262)-1,"")</f>
        <v>-4.0622487665564755E-4</v>
      </c>
      <c r="AG262" s="3">
        <v>43767</v>
      </c>
      <c r="AH262">
        <v>10623825.515470002</v>
      </c>
      <c r="AI262" s="24">
        <f>AH262/MAX($AH$2:AH262)-1</f>
        <v>-5.8236713493574621E-3</v>
      </c>
      <c r="AJ262" s="27" t="str">
        <f t="shared" si="47"/>
        <v/>
      </c>
      <c r="AK262">
        <f t="shared" si="48"/>
        <v>1</v>
      </c>
      <c r="AL262" s="28" t="str">
        <f t="shared" si="53"/>
        <v/>
      </c>
      <c r="AM262" s="28">
        <f t="shared" si="49"/>
        <v>1384</v>
      </c>
      <c r="AN262" s="29" t="str">
        <f t="shared" ca="1" si="50"/>
        <v/>
      </c>
      <c r="AP262" s="7"/>
      <c r="AV262" s="7"/>
      <c r="AW262" s="7"/>
    </row>
    <row r="263" spans="1:49" x14ac:dyDescent="0.45">
      <c r="A263" t="s">
        <v>738</v>
      </c>
      <c r="B263" t="s">
        <v>30</v>
      </c>
      <c r="C263" s="6">
        <v>43705.416666666664</v>
      </c>
      <c r="D263">
        <v>54.1</v>
      </c>
      <c r="E263" s="6">
        <v>43706.385416666664</v>
      </c>
      <c r="F263">
        <v>67</v>
      </c>
      <c r="G263" s="7">
        <v>0.2384</v>
      </c>
      <c r="H263">
        <v>10354.73</v>
      </c>
      <c r="I263" s="7">
        <v>0.21609999999999999</v>
      </c>
      <c r="J263">
        <v>885.85239999999999</v>
      </c>
      <c r="K263">
        <v>47924.61</v>
      </c>
      <c r="L263">
        <v>-404722.14</v>
      </c>
      <c r="M263">
        <v>68</v>
      </c>
      <c r="N263">
        <v>152.28</v>
      </c>
      <c r="O263" s="7">
        <v>-0.4279</v>
      </c>
      <c r="P263" s="7">
        <v>0.5675</v>
      </c>
      <c r="Q263" t="s">
        <v>535</v>
      </c>
      <c r="S263" s="2">
        <f t="shared" si="51"/>
        <v>43705</v>
      </c>
      <c r="T263" t="s">
        <v>738</v>
      </c>
      <c r="U263">
        <v>54.1</v>
      </c>
      <c r="V263">
        <v>67</v>
      </c>
      <c r="W263">
        <f t="shared" si="56"/>
        <v>10162837.132919999</v>
      </c>
      <c r="X263">
        <f t="shared" si="46"/>
        <v>25407.092832299997</v>
      </c>
      <c r="Y263">
        <f t="shared" si="54"/>
        <v>475</v>
      </c>
      <c r="Z263">
        <f t="shared" si="55"/>
        <v>5552.2749999999969</v>
      </c>
      <c r="AA263" s="5" t="str">
        <f t="shared" si="52"/>
        <v/>
      </c>
      <c r="AB263" s="24" t="str">
        <f>IFERROR(AA263/MAX($J$3:AA263)-1,"")</f>
        <v/>
      </c>
      <c r="AG263" s="3">
        <v>43768</v>
      </c>
      <c r="AH263">
        <v>10617449.240470001</v>
      </c>
      <c r="AI263" s="24">
        <f>AH263/MAX($AH$2:AH263)-1</f>
        <v>-6.4203624057699304E-3</v>
      </c>
      <c r="AJ263" s="27" t="str">
        <f t="shared" si="47"/>
        <v/>
      </c>
      <c r="AK263">
        <f t="shared" si="48"/>
        <v>1</v>
      </c>
      <c r="AL263" s="28" t="str">
        <f t="shared" si="53"/>
        <v/>
      </c>
      <c r="AM263" s="28">
        <f t="shared" si="49"/>
        <v>1384</v>
      </c>
      <c r="AN263" s="29" t="str">
        <f t="shared" ca="1" si="50"/>
        <v/>
      </c>
      <c r="AP263" s="7"/>
      <c r="AV263" s="7"/>
      <c r="AW263" s="7"/>
    </row>
    <row r="264" spans="1:49" x14ac:dyDescent="0.45">
      <c r="A264" t="s">
        <v>738</v>
      </c>
      <c r="B264" t="s">
        <v>30</v>
      </c>
      <c r="C264" s="6">
        <v>43705.520833333336</v>
      </c>
      <c r="D264">
        <v>55.3</v>
      </c>
      <c r="E264" s="6">
        <v>43706.388888888891</v>
      </c>
      <c r="F264">
        <v>80.900000000000006</v>
      </c>
      <c r="G264" s="7">
        <v>0.46289999999999998</v>
      </c>
      <c r="H264">
        <v>23591.88</v>
      </c>
      <c r="I264" s="7">
        <v>0.43830000000000002</v>
      </c>
      <c r="J264">
        <v>973.34249999999997</v>
      </c>
      <c r="K264">
        <v>53825.84</v>
      </c>
      <c r="L264">
        <v>788760.38</v>
      </c>
      <c r="M264">
        <v>39</v>
      </c>
      <c r="N264">
        <v>604.91999999999996</v>
      </c>
      <c r="O264" s="7">
        <v>-0.44030000000000002</v>
      </c>
      <c r="P264" s="7">
        <v>0.53349999999999997</v>
      </c>
      <c r="Q264" t="s">
        <v>535</v>
      </c>
      <c r="S264" s="2">
        <f t="shared" si="51"/>
        <v>43705</v>
      </c>
      <c r="T264" t="s">
        <v>738</v>
      </c>
      <c r="U264">
        <v>55.3</v>
      </c>
      <c r="V264">
        <v>80.900000000000006</v>
      </c>
      <c r="W264">
        <f t="shared" si="56"/>
        <v>10162837.132919999</v>
      </c>
      <c r="X264">
        <f t="shared" si="46"/>
        <v>25407.092832299997</v>
      </c>
      <c r="Y264">
        <f t="shared" si="54"/>
        <v>450</v>
      </c>
      <c r="Z264">
        <f t="shared" si="55"/>
        <v>10907.100000000006</v>
      </c>
      <c r="AA264" s="5" t="str">
        <f t="shared" si="52"/>
        <v/>
      </c>
      <c r="AB264" s="24" t="str">
        <f>IFERROR(AA264/MAX($J$3:AA264)-1,"")</f>
        <v/>
      </c>
      <c r="AG264" s="3">
        <v>43769</v>
      </c>
      <c r="AH264">
        <v>10590651.840470001</v>
      </c>
      <c r="AI264" s="24">
        <f>AH264/MAX($AH$2:AH264)-1</f>
        <v>-8.9280599117755877E-3</v>
      </c>
      <c r="AJ264" s="27" t="str">
        <f t="shared" si="47"/>
        <v/>
      </c>
      <c r="AK264">
        <f t="shared" si="48"/>
        <v>1</v>
      </c>
      <c r="AL264" s="28" t="str">
        <f t="shared" si="53"/>
        <v/>
      </c>
      <c r="AM264" s="28">
        <f t="shared" si="49"/>
        <v>1384</v>
      </c>
      <c r="AN264" s="29" t="str">
        <f t="shared" ca="1" si="50"/>
        <v/>
      </c>
      <c r="AP264" s="7"/>
      <c r="AV264" s="7"/>
      <c r="AW264" s="7"/>
    </row>
    <row r="265" spans="1:49" x14ac:dyDescent="0.45">
      <c r="A265" t="s">
        <v>735</v>
      </c>
      <c r="B265" t="s">
        <v>30</v>
      </c>
      <c r="C265" s="6">
        <v>43705.552083333336</v>
      </c>
      <c r="D265">
        <v>43.25</v>
      </c>
      <c r="E265" s="6">
        <v>43706.388888888891</v>
      </c>
      <c r="F265">
        <v>48.55</v>
      </c>
      <c r="G265" s="7">
        <v>0.1225</v>
      </c>
      <c r="H265">
        <v>5455.78</v>
      </c>
      <c r="I265" s="7">
        <v>0.1013</v>
      </c>
      <c r="J265">
        <v>1245.0440000000001</v>
      </c>
      <c r="K265">
        <v>53848.160000000003</v>
      </c>
      <c r="L265">
        <v>794216.17</v>
      </c>
      <c r="M265">
        <v>30</v>
      </c>
      <c r="N265">
        <v>181.86</v>
      </c>
      <c r="O265" s="7">
        <v>-0.57799999999999996</v>
      </c>
      <c r="P265" s="7">
        <v>0.29709999999999998</v>
      </c>
      <c r="Q265" t="s">
        <v>535</v>
      </c>
      <c r="S265" s="2">
        <f t="shared" si="51"/>
        <v>43705</v>
      </c>
      <c r="T265" t="s">
        <v>735</v>
      </c>
      <c r="U265">
        <v>43.25</v>
      </c>
      <c r="V265">
        <v>48.55</v>
      </c>
      <c r="W265">
        <f t="shared" si="56"/>
        <v>10162837.132919999</v>
      </c>
      <c r="X265">
        <f t="shared" si="46"/>
        <v>25407.092832299997</v>
      </c>
      <c r="Y265">
        <f t="shared" si="54"/>
        <v>575</v>
      </c>
      <c r="Z265">
        <f t="shared" si="55"/>
        <v>2519.6499999999987</v>
      </c>
      <c r="AA265" s="5" t="str">
        <f t="shared" si="52"/>
        <v/>
      </c>
      <c r="AB265" s="24" t="str">
        <f>IFERROR(AA265/MAX($J$3:AA265)-1,"")</f>
        <v/>
      </c>
      <c r="AG265" s="3">
        <v>43770</v>
      </c>
      <c r="AH265">
        <v>10590651.840470001</v>
      </c>
      <c r="AI265" s="24">
        <f>AH265/MAX($AH$2:AH265)-1</f>
        <v>-8.9280599117755877E-3</v>
      </c>
      <c r="AJ265" s="27" t="str">
        <f t="shared" si="47"/>
        <v/>
      </c>
      <c r="AK265">
        <f t="shared" si="48"/>
        <v>1</v>
      </c>
      <c r="AL265" s="28" t="str">
        <f t="shared" si="53"/>
        <v/>
      </c>
      <c r="AM265" s="28">
        <f t="shared" si="49"/>
        <v>1384</v>
      </c>
      <c r="AN265" s="29" t="str">
        <f t="shared" ca="1" si="50"/>
        <v/>
      </c>
      <c r="AP265" s="7"/>
      <c r="AV265" s="7"/>
      <c r="AW265" s="7"/>
    </row>
    <row r="266" spans="1:49" x14ac:dyDescent="0.45">
      <c r="A266" t="s">
        <v>735</v>
      </c>
      <c r="B266" t="s">
        <v>30</v>
      </c>
      <c r="C266" s="6">
        <v>43705.552083333336</v>
      </c>
      <c r="D266">
        <v>43.25</v>
      </c>
      <c r="E266" s="6">
        <v>43706.385416666664</v>
      </c>
      <c r="F266">
        <v>39.299999999999997</v>
      </c>
      <c r="G266" s="7">
        <v>-9.1300000000000006E-2</v>
      </c>
      <c r="H266">
        <v>-5294.49</v>
      </c>
      <c r="I266" s="7">
        <v>-0.1104</v>
      </c>
      <c r="J266">
        <v>1108.6769999999999</v>
      </c>
      <c r="K266">
        <v>47950.3</v>
      </c>
      <c r="L266">
        <v>-410016.63</v>
      </c>
      <c r="M266">
        <v>29</v>
      </c>
      <c r="N266">
        <v>-182.57</v>
      </c>
      <c r="O266" s="7">
        <v>-0.57799999999999996</v>
      </c>
      <c r="P266" s="7">
        <v>0.29709999999999998</v>
      </c>
      <c r="Q266" t="s">
        <v>535</v>
      </c>
      <c r="S266" s="2">
        <f t="shared" si="51"/>
        <v>43705</v>
      </c>
      <c r="T266" t="s">
        <v>735</v>
      </c>
      <c r="U266">
        <v>43.25</v>
      </c>
      <c r="V266">
        <v>39.299999999999997</v>
      </c>
      <c r="W266">
        <f t="shared" si="56"/>
        <v>10162837.132919999</v>
      </c>
      <c r="X266">
        <f t="shared" si="46"/>
        <v>25407.092832299997</v>
      </c>
      <c r="Y266">
        <f t="shared" si="54"/>
        <v>575</v>
      </c>
      <c r="Z266">
        <f t="shared" si="55"/>
        <v>-2745.9125000000004</v>
      </c>
      <c r="AA266" s="5">
        <f t="shared" si="52"/>
        <v>10179070.24542</v>
      </c>
      <c r="AB266" s="24">
        <f>IFERROR(AA266/MAX($J$3:AA266)-1,"")</f>
        <v>0</v>
      </c>
      <c r="AG266" s="3">
        <v>43771</v>
      </c>
      <c r="AH266">
        <v>10590651.840470001</v>
      </c>
      <c r="AI266" s="24">
        <f>AH266/MAX($AH$2:AH266)-1</f>
        <v>-8.9280599117755877E-3</v>
      </c>
      <c r="AJ266" s="27" t="str">
        <f t="shared" si="47"/>
        <v/>
      </c>
      <c r="AK266">
        <f t="shared" si="48"/>
        <v>1</v>
      </c>
      <c r="AL266" s="28" t="str">
        <f t="shared" si="53"/>
        <v/>
      </c>
      <c r="AM266" s="28">
        <f t="shared" si="49"/>
        <v>1384</v>
      </c>
      <c r="AN266" s="29" t="str">
        <f t="shared" ca="1" si="50"/>
        <v/>
      </c>
      <c r="AP266" s="7"/>
      <c r="AV266" s="7"/>
      <c r="AW266" s="7"/>
    </row>
    <row r="267" spans="1:49" x14ac:dyDescent="0.45">
      <c r="A267" t="s">
        <v>735</v>
      </c>
      <c r="B267" t="s">
        <v>30</v>
      </c>
      <c r="C267" s="6">
        <v>43706.416666666664</v>
      </c>
      <c r="D267">
        <v>36.35</v>
      </c>
      <c r="E267" s="6">
        <v>43706.635416666664</v>
      </c>
      <c r="F267">
        <v>48</v>
      </c>
      <c r="G267" s="7">
        <v>0.32050000000000001</v>
      </c>
      <c r="H267">
        <v>14255.04</v>
      </c>
      <c r="I267" s="7">
        <v>0.29730000000000001</v>
      </c>
      <c r="J267">
        <v>1319.117</v>
      </c>
      <c r="K267">
        <v>47949.919999999998</v>
      </c>
      <c r="L267">
        <v>-395761.59</v>
      </c>
      <c r="M267">
        <v>64</v>
      </c>
      <c r="N267">
        <v>222.74</v>
      </c>
      <c r="O267" s="7">
        <v>-0.6946</v>
      </c>
      <c r="P267" s="7">
        <v>1.3493999999999999</v>
      </c>
      <c r="Q267" t="s">
        <v>535</v>
      </c>
      <c r="S267" s="2">
        <f t="shared" si="51"/>
        <v>43706</v>
      </c>
      <c r="T267" t="s">
        <v>735</v>
      </c>
      <c r="U267">
        <v>36.35</v>
      </c>
      <c r="V267">
        <v>48</v>
      </c>
      <c r="W267">
        <f t="shared" si="56"/>
        <v>10179070.24542</v>
      </c>
      <c r="X267">
        <f t="shared" si="46"/>
        <v>25447.67561355</v>
      </c>
      <c r="Y267">
        <f t="shared" si="54"/>
        <v>700</v>
      </c>
      <c r="Z267">
        <f t="shared" si="55"/>
        <v>7564.5499999999947</v>
      </c>
      <c r="AA267" s="5" t="str">
        <f t="shared" si="52"/>
        <v/>
      </c>
      <c r="AB267" s="24" t="str">
        <f>IFERROR(AA267/MAX($J$3:AA267)-1,"")</f>
        <v/>
      </c>
      <c r="AG267" s="3">
        <v>43772</v>
      </c>
      <c r="AH267">
        <v>10590651.840470001</v>
      </c>
      <c r="AI267" s="24">
        <f>AH267/MAX($AH$2:AH267)-1</f>
        <v>-8.9280599117755877E-3</v>
      </c>
      <c r="AJ267" s="27" t="str">
        <f t="shared" si="47"/>
        <v/>
      </c>
      <c r="AK267">
        <f t="shared" si="48"/>
        <v>1</v>
      </c>
      <c r="AL267" s="28" t="str">
        <f t="shared" si="53"/>
        <v/>
      </c>
      <c r="AM267" s="28">
        <f t="shared" si="49"/>
        <v>1384</v>
      </c>
      <c r="AN267" s="29" t="str">
        <f t="shared" ca="1" si="50"/>
        <v/>
      </c>
      <c r="AP267" s="7"/>
      <c r="AV267" s="7"/>
      <c r="AW267" s="7"/>
    </row>
    <row r="268" spans="1:49" x14ac:dyDescent="0.45">
      <c r="A268" t="s">
        <v>736</v>
      </c>
      <c r="B268" t="s">
        <v>30</v>
      </c>
      <c r="C268" s="6">
        <v>43706.440972222219</v>
      </c>
      <c r="D268">
        <v>29.55</v>
      </c>
      <c r="E268" s="6">
        <v>43706.635416666664</v>
      </c>
      <c r="F268">
        <v>1</v>
      </c>
      <c r="G268" s="7">
        <v>-0.96619999999999995</v>
      </c>
      <c r="H268">
        <v>-46879.18</v>
      </c>
      <c r="I268" s="7">
        <v>-0.97650000000000003</v>
      </c>
      <c r="J268">
        <v>1624.6189999999999</v>
      </c>
      <c r="K268">
        <v>48007.48</v>
      </c>
      <c r="L268">
        <v>-442640.77</v>
      </c>
      <c r="M268">
        <v>57</v>
      </c>
      <c r="N268">
        <v>-822.44</v>
      </c>
      <c r="O268" s="7">
        <v>-0.96950000000000003</v>
      </c>
      <c r="P268" s="7">
        <v>0.65139999999999998</v>
      </c>
      <c r="Q268" t="s">
        <v>535</v>
      </c>
      <c r="S268" s="2">
        <f t="shared" si="51"/>
        <v>43706</v>
      </c>
      <c r="T268" t="s">
        <v>736</v>
      </c>
      <c r="U268">
        <v>29.55</v>
      </c>
      <c r="V268">
        <v>1</v>
      </c>
      <c r="W268">
        <f t="shared" si="56"/>
        <v>10179070.24542</v>
      </c>
      <c r="X268">
        <f t="shared" si="46"/>
        <v>25447.67561355</v>
      </c>
      <c r="Y268">
        <f t="shared" si="54"/>
        <v>850</v>
      </c>
      <c r="Z268">
        <f t="shared" si="55"/>
        <v>-24527.175000000003</v>
      </c>
      <c r="AA268" s="5">
        <f t="shared" si="52"/>
        <v>10162107.62042</v>
      </c>
      <c r="AB268" s="24">
        <f>IFERROR(AA268/MAX($J$3:AA268)-1,"")</f>
        <v>-1.6664218431572397E-3</v>
      </c>
      <c r="AG268" s="3">
        <v>43773</v>
      </c>
      <c r="AH268">
        <v>10587379.590470001</v>
      </c>
      <c r="AI268" s="24">
        <f>AH268/MAX($AH$2:AH268)-1</f>
        <v>-9.2342766777314678E-3</v>
      </c>
      <c r="AJ268" s="27" t="str">
        <f t="shared" si="47"/>
        <v/>
      </c>
      <c r="AK268">
        <f t="shared" si="48"/>
        <v>1</v>
      </c>
      <c r="AL268" s="28" t="str">
        <f t="shared" si="53"/>
        <v/>
      </c>
      <c r="AM268" s="28">
        <f t="shared" si="49"/>
        <v>1384</v>
      </c>
      <c r="AN268" s="29" t="str">
        <f t="shared" ca="1" si="50"/>
        <v/>
      </c>
      <c r="AP268" s="7"/>
      <c r="AV268" s="7"/>
      <c r="AW268" s="7"/>
    </row>
    <row r="269" spans="1:49" x14ac:dyDescent="0.45">
      <c r="A269" t="s">
        <v>736</v>
      </c>
      <c r="B269" t="s">
        <v>30</v>
      </c>
      <c r="C269" s="6">
        <v>43707.458333333336</v>
      </c>
      <c r="D269">
        <v>101.95</v>
      </c>
      <c r="E269" s="6">
        <v>43711.385416666664</v>
      </c>
      <c r="F269">
        <v>91.55</v>
      </c>
      <c r="G269" s="7">
        <v>-0.10199999999999999</v>
      </c>
      <c r="H269">
        <v>-5781.76</v>
      </c>
      <c r="I269" s="7">
        <v>-0.121</v>
      </c>
      <c r="J269">
        <v>468.7278</v>
      </c>
      <c r="K269">
        <v>47786.8</v>
      </c>
      <c r="L269">
        <v>-448422.53</v>
      </c>
      <c r="M269">
        <v>56</v>
      </c>
      <c r="N269">
        <v>-103.25</v>
      </c>
      <c r="O269" s="7">
        <v>-0.64590000000000003</v>
      </c>
      <c r="P269" s="7">
        <v>0.40310000000000001</v>
      </c>
      <c r="Q269" t="s">
        <v>535</v>
      </c>
      <c r="S269" s="2">
        <f t="shared" si="51"/>
        <v>43707</v>
      </c>
      <c r="T269" t="s">
        <v>736</v>
      </c>
      <c r="U269">
        <v>101.95</v>
      </c>
      <c r="V269">
        <v>91.55</v>
      </c>
      <c r="W269">
        <f t="shared" si="56"/>
        <v>10162107.62042</v>
      </c>
      <c r="X269">
        <f t="shared" si="46"/>
        <v>25405.26905105</v>
      </c>
      <c r="Y269">
        <f t="shared" si="54"/>
        <v>250</v>
      </c>
      <c r="Z269">
        <f t="shared" si="55"/>
        <v>-3083.7500000000018</v>
      </c>
      <c r="AA269" s="5" t="str">
        <f t="shared" si="52"/>
        <v/>
      </c>
      <c r="AB269" s="24" t="str">
        <f>IFERROR(AA269/MAX($J$3:AA269)-1,"")</f>
        <v/>
      </c>
      <c r="AG269" s="3">
        <v>43774</v>
      </c>
      <c r="AH269">
        <v>10571869.349010002</v>
      </c>
      <c r="AI269" s="24">
        <f>AH269/MAX($AH$2:AH269)-1</f>
        <v>-1.0685723229515776E-2</v>
      </c>
      <c r="AJ269" s="27" t="str">
        <f t="shared" si="47"/>
        <v/>
      </c>
      <c r="AK269">
        <f t="shared" si="48"/>
        <v>1</v>
      </c>
      <c r="AL269" s="28" t="str">
        <f t="shared" si="53"/>
        <v/>
      </c>
      <c r="AM269" s="28">
        <f t="shared" si="49"/>
        <v>1384</v>
      </c>
      <c r="AN269" s="29" t="str">
        <f t="shared" ca="1" si="50"/>
        <v/>
      </c>
      <c r="AP269" s="7"/>
      <c r="AV269" s="7"/>
      <c r="AW269" s="7"/>
    </row>
    <row r="270" spans="1:49" x14ac:dyDescent="0.45">
      <c r="A270" t="s">
        <v>737</v>
      </c>
      <c r="B270" t="s">
        <v>30</v>
      </c>
      <c r="C270" s="6">
        <v>43707.461805555555</v>
      </c>
      <c r="D270">
        <v>83</v>
      </c>
      <c r="E270" s="6">
        <v>43711.385416666664</v>
      </c>
      <c r="F270">
        <v>69.25</v>
      </c>
      <c r="G270" s="7">
        <v>-0.16569999999999999</v>
      </c>
      <c r="H270">
        <v>-8792.18</v>
      </c>
      <c r="I270" s="7">
        <v>-0.184</v>
      </c>
      <c r="J270">
        <v>575.68700000000001</v>
      </c>
      <c r="K270">
        <v>47782.02</v>
      </c>
      <c r="L270">
        <v>-457214.71</v>
      </c>
      <c r="M270">
        <v>55</v>
      </c>
      <c r="N270">
        <v>-159.86000000000001</v>
      </c>
      <c r="O270" s="7">
        <v>-0.67290000000000005</v>
      </c>
      <c r="P270" s="7">
        <v>0.38550000000000001</v>
      </c>
      <c r="Q270" t="s">
        <v>535</v>
      </c>
      <c r="S270" s="2">
        <f t="shared" si="51"/>
        <v>43707</v>
      </c>
      <c r="T270" t="s">
        <v>737</v>
      </c>
      <c r="U270">
        <v>83</v>
      </c>
      <c r="V270">
        <v>69.25</v>
      </c>
      <c r="W270">
        <f t="shared" si="56"/>
        <v>10162107.62042</v>
      </c>
      <c r="X270">
        <f t="shared" si="46"/>
        <v>25405.26905105</v>
      </c>
      <c r="Y270">
        <f t="shared" si="54"/>
        <v>300</v>
      </c>
      <c r="Z270">
        <f t="shared" si="55"/>
        <v>-4581.7499999999982</v>
      </c>
      <c r="AA270" s="5">
        <f t="shared" si="52"/>
        <v>10154442.12042</v>
      </c>
      <c r="AB270" s="24">
        <f>IFERROR(AA270/MAX($J$3:AA270)-1,"")</f>
        <v>-2.4194866924197589E-3</v>
      </c>
      <c r="AG270" s="3">
        <v>43775</v>
      </c>
      <c r="AH270">
        <v>10538415.461510003</v>
      </c>
      <c r="AI270" s="24">
        <f>AH270/MAX($AH$2:AH270)-1</f>
        <v>-1.3816334044368772E-2</v>
      </c>
      <c r="AJ270" s="27" t="str">
        <f t="shared" si="47"/>
        <v/>
      </c>
      <c r="AK270">
        <f t="shared" si="48"/>
        <v>1</v>
      </c>
      <c r="AL270" s="28" t="str">
        <f t="shared" si="53"/>
        <v/>
      </c>
      <c r="AM270" s="28">
        <f t="shared" si="49"/>
        <v>1384</v>
      </c>
      <c r="AN270" s="29" t="str">
        <f t="shared" ca="1" si="50"/>
        <v/>
      </c>
      <c r="AP270" s="7"/>
      <c r="AV270" s="7"/>
      <c r="AW270" s="7"/>
    </row>
    <row r="271" spans="1:49" x14ac:dyDescent="0.45">
      <c r="A271" t="s">
        <v>737</v>
      </c>
      <c r="B271" t="s">
        <v>30</v>
      </c>
      <c r="C271" s="6">
        <v>43711.420138888891</v>
      </c>
      <c r="D271">
        <v>64</v>
      </c>
      <c r="E271" s="6">
        <v>43712.385416666664</v>
      </c>
      <c r="F271">
        <v>115.15</v>
      </c>
      <c r="G271" s="7">
        <v>0.79920000000000002</v>
      </c>
      <c r="H271">
        <v>36798.25</v>
      </c>
      <c r="I271" s="7">
        <v>0.7712</v>
      </c>
      <c r="J271">
        <v>745.53009999999995</v>
      </c>
      <c r="K271">
        <v>47713.93</v>
      </c>
      <c r="L271">
        <v>-420416.46</v>
      </c>
      <c r="M271">
        <v>67</v>
      </c>
      <c r="N271">
        <v>549.23</v>
      </c>
      <c r="O271" s="7">
        <v>-7.2700000000000001E-2</v>
      </c>
      <c r="P271" s="7">
        <v>1.1499999999999999</v>
      </c>
      <c r="Q271" t="s">
        <v>535</v>
      </c>
      <c r="S271" s="2">
        <f t="shared" si="51"/>
        <v>43711</v>
      </c>
      <c r="T271" t="s">
        <v>737</v>
      </c>
      <c r="U271">
        <v>64</v>
      </c>
      <c r="V271">
        <v>115.15</v>
      </c>
      <c r="W271">
        <f t="shared" si="56"/>
        <v>10154442.12042</v>
      </c>
      <c r="X271">
        <f t="shared" si="46"/>
        <v>25386.10530105</v>
      </c>
      <c r="Y271">
        <f t="shared" si="54"/>
        <v>400</v>
      </c>
      <c r="Z271">
        <f t="shared" si="55"/>
        <v>19743.400000000001</v>
      </c>
      <c r="AA271" s="5" t="str">
        <f t="shared" si="52"/>
        <v/>
      </c>
      <c r="AB271" s="24" t="str">
        <f>IFERROR(AA271/MAX($J$3:AA271)-1,"")</f>
        <v/>
      </c>
      <c r="AG271" s="3">
        <v>43776</v>
      </c>
      <c r="AH271">
        <v>10511714.411510002</v>
      </c>
      <c r="AI271" s="24">
        <f>AH271/MAX($AH$2:AH271)-1</f>
        <v>-1.6315015128829602E-2</v>
      </c>
      <c r="AJ271" s="27" t="str">
        <f t="shared" si="47"/>
        <v/>
      </c>
      <c r="AK271">
        <f t="shared" si="48"/>
        <v>1</v>
      </c>
      <c r="AL271" s="28" t="str">
        <f t="shared" si="53"/>
        <v/>
      </c>
      <c r="AM271" s="28">
        <f t="shared" si="49"/>
        <v>1384</v>
      </c>
      <c r="AN271" s="29" t="str">
        <f t="shared" ca="1" si="50"/>
        <v/>
      </c>
      <c r="AP271" s="7"/>
      <c r="AV271" s="7"/>
      <c r="AW271" s="7"/>
    </row>
    <row r="272" spans="1:49" x14ac:dyDescent="0.45">
      <c r="A272" t="s">
        <v>685</v>
      </c>
      <c r="B272" t="s">
        <v>30</v>
      </c>
      <c r="C272" s="6">
        <v>43711.565972222219</v>
      </c>
      <c r="D272">
        <v>73.8</v>
      </c>
      <c r="E272" s="6">
        <v>43712.385416666664</v>
      </c>
      <c r="F272">
        <v>81.650000000000006</v>
      </c>
      <c r="G272" s="7">
        <v>0.10639999999999999</v>
      </c>
      <c r="H272">
        <v>4079.02</v>
      </c>
      <c r="I272" s="7">
        <v>8.5300000000000001E-2</v>
      </c>
      <c r="J272">
        <v>647.92570000000001</v>
      </c>
      <c r="K272">
        <v>47816.91</v>
      </c>
      <c r="L272">
        <v>-416337.45</v>
      </c>
      <c r="M272">
        <v>25</v>
      </c>
      <c r="N272">
        <v>163.16</v>
      </c>
      <c r="O272" s="7">
        <v>-0.248</v>
      </c>
      <c r="P272" s="7">
        <v>0.3957</v>
      </c>
      <c r="Q272" t="s">
        <v>535</v>
      </c>
      <c r="S272" s="2">
        <f t="shared" si="51"/>
        <v>43711</v>
      </c>
      <c r="T272" t="s">
        <v>685</v>
      </c>
      <c r="U272">
        <v>73.8</v>
      </c>
      <c r="V272">
        <v>81.650000000000006</v>
      </c>
      <c r="W272">
        <f t="shared" si="56"/>
        <v>10154442.12042</v>
      </c>
      <c r="X272">
        <f t="shared" si="46"/>
        <v>25386.10530105</v>
      </c>
      <c r="Y272">
        <f t="shared" si="54"/>
        <v>350</v>
      </c>
      <c r="Z272">
        <f t="shared" si="55"/>
        <v>2203.4250000000015</v>
      </c>
      <c r="AA272" s="5" t="str">
        <f t="shared" si="52"/>
        <v/>
      </c>
      <c r="AB272" s="24" t="str">
        <f>IFERROR(AA272/MAX($J$3:AA272)-1,"")</f>
        <v/>
      </c>
      <c r="AG272" s="3">
        <v>43777</v>
      </c>
      <c r="AH272">
        <v>10450120.286510002</v>
      </c>
      <c r="AI272" s="24">
        <f>AH272/MAX($AH$2:AH272)-1</f>
        <v>-2.2078986023285729E-2</v>
      </c>
      <c r="AJ272" s="27" t="str">
        <f t="shared" si="47"/>
        <v/>
      </c>
      <c r="AK272">
        <f t="shared" si="48"/>
        <v>1</v>
      </c>
      <c r="AL272" s="28" t="str">
        <f t="shared" si="53"/>
        <v/>
      </c>
      <c r="AM272" s="28">
        <f t="shared" si="49"/>
        <v>1384</v>
      </c>
      <c r="AN272" s="29" t="str">
        <f t="shared" ca="1" si="50"/>
        <v/>
      </c>
      <c r="AP272" s="7"/>
      <c r="AV272" s="7"/>
      <c r="AW272" s="7"/>
    </row>
    <row r="273" spans="1:49" x14ac:dyDescent="0.45">
      <c r="A273" t="s">
        <v>685</v>
      </c>
      <c r="B273" t="s">
        <v>30</v>
      </c>
      <c r="C273" s="6">
        <v>43711.586805555555</v>
      </c>
      <c r="D273">
        <v>76.099999999999994</v>
      </c>
      <c r="E273" s="6">
        <v>43712.388888888891</v>
      </c>
      <c r="F273">
        <v>92.7</v>
      </c>
      <c r="G273" s="7">
        <v>0.21809999999999999</v>
      </c>
      <c r="H273">
        <v>10575.78</v>
      </c>
      <c r="I273" s="7">
        <v>0.19600000000000001</v>
      </c>
      <c r="J273">
        <v>709.21259999999995</v>
      </c>
      <c r="K273">
        <v>53971.08</v>
      </c>
      <c r="L273">
        <v>804791.94</v>
      </c>
      <c r="M273">
        <v>20</v>
      </c>
      <c r="N273">
        <v>528.79</v>
      </c>
      <c r="O273" s="7">
        <v>-0.2707</v>
      </c>
      <c r="P273" s="7">
        <v>0.35349999999999998</v>
      </c>
      <c r="Q273" t="s">
        <v>535</v>
      </c>
      <c r="S273" s="2">
        <f t="shared" si="51"/>
        <v>43711</v>
      </c>
      <c r="T273" t="s">
        <v>685</v>
      </c>
      <c r="U273">
        <v>76.099999999999994</v>
      </c>
      <c r="V273">
        <v>92.7</v>
      </c>
      <c r="W273">
        <f t="shared" si="56"/>
        <v>10154442.12042</v>
      </c>
      <c r="X273">
        <f t="shared" si="46"/>
        <v>25386.10530105</v>
      </c>
      <c r="Y273">
        <f t="shared" si="54"/>
        <v>325</v>
      </c>
      <c r="Z273">
        <f t="shared" si="55"/>
        <v>4846.4000000000024</v>
      </c>
      <c r="AA273" s="5" t="str">
        <f t="shared" si="52"/>
        <v/>
      </c>
      <c r="AB273" s="24" t="str">
        <f>IFERROR(AA273/MAX($J$3:AA273)-1,"")</f>
        <v/>
      </c>
      <c r="AG273" s="3">
        <v>43778</v>
      </c>
      <c r="AH273">
        <v>10450120.286510002</v>
      </c>
      <c r="AI273" s="24">
        <f>AH273/MAX($AH$2:AH273)-1</f>
        <v>-2.2078986023285729E-2</v>
      </c>
      <c r="AJ273" s="27" t="str">
        <f t="shared" si="47"/>
        <v/>
      </c>
      <c r="AK273">
        <f t="shared" si="48"/>
        <v>1</v>
      </c>
      <c r="AL273" s="28" t="str">
        <f t="shared" si="53"/>
        <v/>
      </c>
      <c r="AM273" s="28">
        <f t="shared" si="49"/>
        <v>1384</v>
      </c>
      <c r="AN273" s="29" t="str">
        <f t="shared" ca="1" si="50"/>
        <v/>
      </c>
      <c r="AP273" s="7"/>
      <c r="AV273" s="7"/>
      <c r="AW273" s="7"/>
    </row>
    <row r="274" spans="1:49" x14ac:dyDescent="0.45">
      <c r="A274" t="s">
        <v>686</v>
      </c>
      <c r="B274" t="s">
        <v>30</v>
      </c>
      <c r="C274" s="6">
        <v>43711.625</v>
      </c>
      <c r="D274">
        <v>55.6</v>
      </c>
      <c r="E274" s="6">
        <v>43712.388888888891</v>
      </c>
      <c r="F274">
        <v>65.75</v>
      </c>
      <c r="G274" s="7">
        <v>0.18260000000000001</v>
      </c>
      <c r="H274">
        <v>8671.51</v>
      </c>
      <c r="I274" s="7">
        <v>0.16070000000000001</v>
      </c>
      <c r="J274">
        <v>970.34699999999998</v>
      </c>
      <c r="K274">
        <v>53951.29</v>
      </c>
      <c r="L274">
        <v>813463.45</v>
      </c>
      <c r="M274">
        <v>9</v>
      </c>
      <c r="N274">
        <v>963.5</v>
      </c>
      <c r="O274" s="7">
        <v>-0.14299999999999999</v>
      </c>
      <c r="P274" s="7">
        <v>0.41549999999999998</v>
      </c>
      <c r="Q274" t="s">
        <v>535</v>
      </c>
      <c r="S274" s="2">
        <f t="shared" si="51"/>
        <v>43711</v>
      </c>
      <c r="T274" t="s">
        <v>686</v>
      </c>
      <c r="U274">
        <v>55.6</v>
      </c>
      <c r="V274">
        <v>65.75</v>
      </c>
      <c r="W274">
        <f t="shared" si="56"/>
        <v>10154442.12042</v>
      </c>
      <c r="X274">
        <f t="shared" si="46"/>
        <v>25386.10530105</v>
      </c>
      <c r="Y274">
        <f t="shared" si="54"/>
        <v>450</v>
      </c>
      <c r="Z274">
        <f t="shared" si="55"/>
        <v>4021.4250000000011</v>
      </c>
      <c r="AA274" s="5">
        <f t="shared" si="52"/>
        <v>10185256.77042</v>
      </c>
      <c r="AB274" s="24">
        <f>IFERROR(AA274/MAX($J$3:AA274)-1,"")</f>
        <v>0</v>
      </c>
      <c r="AG274" s="3">
        <v>43779</v>
      </c>
      <c r="AH274">
        <v>10450120.286510002</v>
      </c>
      <c r="AI274" s="24">
        <f>AH274/MAX($AH$2:AH274)-1</f>
        <v>-2.2078986023285729E-2</v>
      </c>
      <c r="AJ274" s="27" t="str">
        <f t="shared" si="47"/>
        <v/>
      </c>
      <c r="AK274">
        <f t="shared" si="48"/>
        <v>1</v>
      </c>
      <c r="AL274" s="28" t="str">
        <f t="shared" si="53"/>
        <v/>
      </c>
      <c r="AM274" s="28">
        <f t="shared" si="49"/>
        <v>1384</v>
      </c>
      <c r="AN274" s="29" t="str">
        <f t="shared" ca="1" si="50"/>
        <v/>
      </c>
      <c r="AP274" s="7"/>
      <c r="AV274" s="7"/>
      <c r="AW274" s="7"/>
    </row>
    <row r="275" spans="1:49" x14ac:dyDescent="0.45">
      <c r="A275" t="s">
        <v>693</v>
      </c>
      <c r="B275" t="s">
        <v>30</v>
      </c>
      <c r="C275" s="6">
        <v>43713.416666666664</v>
      </c>
      <c r="D275">
        <v>39.299999999999997</v>
      </c>
      <c r="E275" s="6">
        <v>43713.635416666664</v>
      </c>
      <c r="F275">
        <v>0.05</v>
      </c>
      <c r="G275" s="7">
        <v>-0.99870000000000003</v>
      </c>
      <c r="H275">
        <v>-48337.14</v>
      </c>
      <c r="I275" s="7">
        <v>-1.0086999999999999</v>
      </c>
      <c r="J275">
        <v>1219.296</v>
      </c>
      <c r="K275">
        <v>47918.31</v>
      </c>
      <c r="L275">
        <v>-464674.59</v>
      </c>
      <c r="M275">
        <v>64</v>
      </c>
      <c r="N275">
        <v>-755.27</v>
      </c>
      <c r="O275" s="7">
        <v>-0.99870000000000003</v>
      </c>
      <c r="P275" s="7">
        <v>0.18959999999999999</v>
      </c>
      <c r="Q275" t="s">
        <v>535</v>
      </c>
      <c r="S275" s="2">
        <f t="shared" si="51"/>
        <v>43713</v>
      </c>
      <c r="T275" t="s">
        <v>693</v>
      </c>
      <c r="U275">
        <v>39.299999999999997</v>
      </c>
      <c r="V275">
        <v>0.05</v>
      </c>
      <c r="W275">
        <f t="shared" si="56"/>
        <v>10185256.77042</v>
      </c>
      <c r="X275">
        <f t="shared" si="46"/>
        <v>25463.141926050001</v>
      </c>
      <c r="Y275">
        <f t="shared" si="54"/>
        <v>650</v>
      </c>
      <c r="Z275">
        <f t="shared" si="55"/>
        <v>-25768.274999999998</v>
      </c>
      <c r="AA275" s="5" t="str">
        <f t="shared" si="52"/>
        <v/>
      </c>
      <c r="AB275" s="24" t="str">
        <f>IFERROR(AA275/MAX($J$3:AA275)-1,"")</f>
        <v/>
      </c>
      <c r="AG275" s="3">
        <v>43780</v>
      </c>
      <c r="AH275">
        <v>10425127.186510002</v>
      </c>
      <c r="AI275" s="24">
        <f>AH275/MAX($AH$2:AH275)-1</f>
        <v>-2.4417837349807958E-2</v>
      </c>
      <c r="AJ275" s="27" t="str">
        <f t="shared" si="47"/>
        <v/>
      </c>
      <c r="AK275">
        <f t="shared" si="48"/>
        <v>1</v>
      </c>
      <c r="AL275" s="28" t="str">
        <f t="shared" si="53"/>
        <v/>
      </c>
      <c r="AM275" s="28">
        <f t="shared" si="49"/>
        <v>1384</v>
      </c>
      <c r="AN275" s="29" t="str">
        <f t="shared" ca="1" si="50"/>
        <v/>
      </c>
      <c r="AP275" s="7"/>
      <c r="AV275" s="7"/>
      <c r="AW275" s="7"/>
    </row>
    <row r="276" spans="1:49" x14ac:dyDescent="0.45">
      <c r="A276" t="s">
        <v>926</v>
      </c>
      <c r="B276" t="s">
        <v>30</v>
      </c>
      <c r="C276" s="6">
        <v>43713.541666666664</v>
      </c>
      <c r="D276">
        <v>106.35</v>
      </c>
      <c r="E276" s="6">
        <v>43714.388888888891</v>
      </c>
      <c r="F276">
        <v>62.4</v>
      </c>
      <c r="G276" s="7">
        <v>-0.4133</v>
      </c>
      <c r="H276">
        <v>-23201.67</v>
      </c>
      <c r="I276" s="7">
        <v>-0.42909999999999998</v>
      </c>
      <c r="J276">
        <v>508.3904</v>
      </c>
      <c r="K276">
        <v>54067.32</v>
      </c>
      <c r="L276">
        <v>790261.78</v>
      </c>
      <c r="M276">
        <v>33</v>
      </c>
      <c r="N276">
        <v>-703.08</v>
      </c>
      <c r="O276" s="7">
        <v>-0.41610000000000003</v>
      </c>
      <c r="P276" s="7">
        <v>7.5700000000000003E-2</v>
      </c>
      <c r="Q276" t="s">
        <v>535</v>
      </c>
      <c r="S276" s="2">
        <f t="shared" si="51"/>
        <v>43713</v>
      </c>
      <c r="T276" t="s">
        <v>926</v>
      </c>
      <c r="U276">
        <v>106.35</v>
      </c>
      <c r="V276">
        <v>62.4</v>
      </c>
      <c r="W276">
        <f t="shared" si="56"/>
        <v>10185256.77042</v>
      </c>
      <c r="X276">
        <f t="shared" si="46"/>
        <v>25463.141926050001</v>
      </c>
      <c r="Y276">
        <f t="shared" si="54"/>
        <v>250</v>
      </c>
      <c r="Z276">
        <f t="shared" si="55"/>
        <v>-11409.375</v>
      </c>
      <c r="AA276" s="5" t="str">
        <f t="shared" si="52"/>
        <v/>
      </c>
      <c r="AB276" s="24" t="str">
        <f>IFERROR(AA276/MAX($J$3:AA276)-1,"")</f>
        <v/>
      </c>
      <c r="AG276" s="3">
        <v>43781</v>
      </c>
      <c r="AH276">
        <v>10425127.186510002</v>
      </c>
      <c r="AI276" s="24">
        <f>AH276/MAX($AH$2:AH276)-1</f>
        <v>-2.4417837349807958E-2</v>
      </c>
      <c r="AJ276" s="27" t="str">
        <f t="shared" si="47"/>
        <v/>
      </c>
      <c r="AK276">
        <f t="shared" si="48"/>
        <v>1</v>
      </c>
      <c r="AL276" s="28" t="str">
        <f t="shared" si="53"/>
        <v/>
      </c>
      <c r="AM276" s="28">
        <f t="shared" si="49"/>
        <v>1384</v>
      </c>
      <c r="AN276" s="29" t="str">
        <f t="shared" ca="1" si="50"/>
        <v/>
      </c>
      <c r="AP276" s="7"/>
      <c r="AV276" s="7"/>
      <c r="AW276" s="7"/>
    </row>
    <row r="277" spans="1:49" x14ac:dyDescent="0.45">
      <c r="A277" t="s">
        <v>925</v>
      </c>
      <c r="B277" t="s">
        <v>30</v>
      </c>
      <c r="C277" s="6">
        <v>43713.545138888891</v>
      </c>
      <c r="D277">
        <v>87.35</v>
      </c>
      <c r="E277" s="6">
        <v>43714.388888888891</v>
      </c>
      <c r="F277">
        <v>45.85</v>
      </c>
      <c r="G277" s="7">
        <v>-0.47510000000000002</v>
      </c>
      <c r="H277">
        <v>-26509.21</v>
      </c>
      <c r="I277" s="7">
        <v>-0.49030000000000001</v>
      </c>
      <c r="J277">
        <v>618.91139999999996</v>
      </c>
      <c r="K277">
        <v>54061.91</v>
      </c>
      <c r="L277">
        <v>763752.57</v>
      </c>
      <c r="M277">
        <v>32</v>
      </c>
      <c r="N277">
        <v>-828.41</v>
      </c>
      <c r="O277" s="7">
        <v>-0.47510000000000002</v>
      </c>
      <c r="P277" s="7">
        <v>4.0599999999999997E-2</v>
      </c>
      <c r="Q277" t="s">
        <v>535</v>
      </c>
      <c r="S277" s="2">
        <f t="shared" si="51"/>
        <v>43713</v>
      </c>
      <c r="T277" t="s">
        <v>925</v>
      </c>
      <c r="U277">
        <v>87.35</v>
      </c>
      <c r="V277">
        <v>45.85</v>
      </c>
      <c r="W277">
        <f t="shared" si="56"/>
        <v>10185256.77042</v>
      </c>
      <c r="X277">
        <f t="shared" si="46"/>
        <v>25463.141926050001</v>
      </c>
      <c r="Y277">
        <f t="shared" si="54"/>
        <v>300</v>
      </c>
      <c r="Z277">
        <f t="shared" si="55"/>
        <v>-12849.6</v>
      </c>
      <c r="AA277" s="5" t="str">
        <f t="shared" si="52"/>
        <v/>
      </c>
      <c r="AB277" s="24" t="str">
        <f>IFERROR(AA277/MAX($J$3:AA277)-1,"")</f>
        <v/>
      </c>
      <c r="AG277" s="3">
        <v>43782</v>
      </c>
      <c r="AH277">
        <v>10413560.774010003</v>
      </c>
      <c r="AI277" s="24">
        <f>AH277/MAX($AH$2:AH277)-1</f>
        <v>-2.5500220856404909E-2</v>
      </c>
      <c r="AJ277" s="27" t="str">
        <f t="shared" si="47"/>
        <v/>
      </c>
      <c r="AK277">
        <f t="shared" si="48"/>
        <v>1</v>
      </c>
      <c r="AL277" s="28" t="str">
        <f t="shared" si="53"/>
        <v/>
      </c>
      <c r="AM277" s="28">
        <f t="shared" si="49"/>
        <v>1384</v>
      </c>
      <c r="AN277" s="29" t="str">
        <f t="shared" ca="1" si="50"/>
        <v/>
      </c>
      <c r="AP277" s="7"/>
      <c r="AV277" s="7"/>
      <c r="AW277" s="7"/>
    </row>
    <row r="278" spans="1:49" x14ac:dyDescent="0.45">
      <c r="A278" t="s">
        <v>686</v>
      </c>
      <c r="B278" t="s">
        <v>30</v>
      </c>
      <c r="C278" s="6">
        <v>43713.545138888891</v>
      </c>
      <c r="D278">
        <v>17.600000000000001</v>
      </c>
      <c r="E278" s="6">
        <v>43713.635416666664</v>
      </c>
      <c r="F278">
        <v>0.05</v>
      </c>
      <c r="G278" s="7">
        <v>-0.99719999999999998</v>
      </c>
      <c r="H278">
        <v>-48057.9</v>
      </c>
      <c r="I278" s="7">
        <v>-1.0072000000000001</v>
      </c>
      <c r="J278">
        <v>2711.0770000000002</v>
      </c>
      <c r="K278">
        <v>47714.95</v>
      </c>
      <c r="L278">
        <v>-512732.49</v>
      </c>
      <c r="M278">
        <v>27</v>
      </c>
      <c r="N278">
        <v>-1779.92</v>
      </c>
      <c r="O278" s="7">
        <v>-0.99719999999999998</v>
      </c>
      <c r="P278" s="7">
        <v>0.108</v>
      </c>
      <c r="Q278" t="s">
        <v>535</v>
      </c>
      <c r="S278" s="2">
        <f t="shared" si="51"/>
        <v>43713</v>
      </c>
      <c r="T278" t="s">
        <v>686</v>
      </c>
      <c r="U278">
        <v>17.600000000000001</v>
      </c>
      <c r="V278">
        <v>0.05</v>
      </c>
      <c r="W278">
        <f t="shared" si="56"/>
        <v>10185256.77042</v>
      </c>
      <c r="X278">
        <f t="shared" si="46"/>
        <v>25463.141926050001</v>
      </c>
      <c r="Y278">
        <f t="shared" si="54"/>
        <v>1450</v>
      </c>
      <c r="Z278">
        <f t="shared" si="55"/>
        <v>-25703.425000000007</v>
      </c>
      <c r="AA278" s="5">
        <f t="shared" si="52"/>
        <v>10109526.095419999</v>
      </c>
      <c r="AB278" s="24">
        <f>IFERROR(AA278/MAX($J$3:AA278)-1,"")</f>
        <v>-7.4353231054457014E-3</v>
      </c>
      <c r="AG278" s="3">
        <v>43783</v>
      </c>
      <c r="AH278">
        <v>10387175.699010003</v>
      </c>
      <c r="AI278" s="24">
        <f>AH278/MAX($AH$2:AH278)-1</f>
        <v>-2.7969333037932476E-2</v>
      </c>
      <c r="AJ278" s="27" t="str">
        <f t="shared" si="47"/>
        <v/>
      </c>
      <c r="AK278">
        <f t="shared" si="48"/>
        <v>1</v>
      </c>
      <c r="AL278" s="28" t="str">
        <f t="shared" si="53"/>
        <v/>
      </c>
      <c r="AM278" s="28">
        <f t="shared" si="49"/>
        <v>1384</v>
      </c>
      <c r="AN278" s="29" t="str">
        <f t="shared" ca="1" si="50"/>
        <v/>
      </c>
      <c r="AP278" s="7"/>
      <c r="AV278" s="7"/>
      <c r="AW278" s="7"/>
    </row>
    <row r="279" spans="1:49" x14ac:dyDescent="0.45">
      <c r="A279" t="s">
        <v>696</v>
      </c>
      <c r="B279" t="s">
        <v>30</v>
      </c>
      <c r="C279" s="6">
        <v>43717.420138888891</v>
      </c>
      <c r="D279">
        <v>61.85</v>
      </c>
      <c r="E279" s="6">
        <v>43719.385416666664</v>
      </c>
      <c r="F279">
        <v>57.65</v>
      </c>
      <c r="G279" s="7">
        <v>-6.7900000000000002E-2</v>
      </c>
      <c r="H279">
        <v>-4137.74</v>
      </c>
      <c r="I279" s="7">
        <v>-8.72E-2</v>
      </c>
      <c r="J279">
        <v>766.95780000000002</v>
      </c>
      <c r="K279">
        <v>47436.34</v>
      </c>
      <c r="L279">
        <v>-516870.23</v>
      </c>
      <c r="M279">
        <v>67</v>
      </c>
      <c r="N279">
        <v>-61.76</v>
      </c>
      <c r="O279" s="7">
        <v>-0.38159999999999999</v>
      </c>
      <c r="P279" s="7">
        <v>0.308</v>
      </c>
      <c r="Q279" t="s">
        <v>535</v>
      </c>
      <c r="S279" s="2">
        <f t="shared" si="51"/>
        <v>43717</v>
      </c>
      <c r="T279" t="s">
        <v>696</v>
      </c>
      <c r="U279">
        <v>61.85</v>
      </c>
      <c r="V279">
        <v>57.65</v>
      </c>
      <c r="W279">
        <f t="shared" si="56"/>
        <v>10109526.095419999</v>
      </c>
      <c r="X279">
        <f t="shared" si="46"/>
        <v>25273.81523855</v>
      </c>
      <c r="Y279">
        <f t="shared" si="54"/>
        <v>400</v>
      </c>
      <c r="Z279">
        <f t="shared" si="55"/>
        <v>-2158.0000000000014</v>
      </c>
      <c r="AA279" s="5" t="str">
        <f t="shared" si="52"/>
        <v/>
      </c>
      <c r="AB279" s="24" t="str">
        <f>IFERROR(AA279/MAX($J$3:AA279)-1,"")</f>
        <v/>
      </c>
      <c r="AG279" s="3">
        <v>43784</v>
      </c>
      <c r="AH279">
        <v>10387175.699010003</v>
      </c>
      <c r="AI279" s="24">
        <f>AH279/MAX($AH$2:AH279)-1</f>
        <v>-2.7969333037932476E-2</v>
      </c>
      <c r="AJ279" s="27" t="str">
        <f t="shared" si="47"/>
        <v/>
      </c>
      <c r="AK279">
        <f t="shared" si="48"/>
        <v>1</v>
      </c>
      <c r="AL279" s="28" t="str">
        <f t="shared" si="53"/>
        <v/>
      </c>
      <c r="AM279" s="28">
        <f t="shared" si="49"/>
        <v>1384</v>
      </c>
      <c r="AN279" s="29" t="str">
        <f t="shared" ca="1" si="50"/>
        <v/>
      </c>
      <c r="AP279" s="7"/>
      <c r="AV279" s="7"/>
      <c r="AW279" s="7"/>
    </row>
    <row r="280" spans="1:49" x14ac:dyDescent="0.45">
      <c r="A280" t="s">
        <v>696</v>
      </c>
      <c r="B280" t="s">
        <v>30</v>
      </c>
      <c r="C280" s="6">
        <v>43717.520833333336</v>
      </c>
      <c r="D280">
        <v>72.05</v>
      </c>
      <c r="E280" s="6">
        <v>43719.388888888891</v>
      </c>
      <c r="F280">
        <v>62.8</v>
      </c>
      <c r="G280" s="7">
        <v>-0.12839999999999999</v>
      </c>
      <c r="H280">
        <v>-7916.7</v>
      </c>
      <c r="I280" s="7">
        <v>-0.14710000000000001</v>
      </c>
      <c r="J280">
        <v>746.96410000000003</v>
      </c>
      <c r="K280">
        <v>53818.76</v>
      </c>
      <c r="L280">
        <v>755835.87</v>
      </c>
      <c r="M280">
        <v>39</v>
      </c>
      <c r="N280">
        <v>-202.99</v>
      </c>
      <c r="O280" s="7">
        <v>-0.3997</v>
      </c>
      <c r="P280" s="7">
        <v>7.9100000000000004E-2</v>
      </c>
      <c r="Q280" t="s">
        <v>535</v>
      </c>
      <c r="S280" s="2">
        <f t="shared" si="51"/>
        <v>43717</v>
      </c>
      <c r="T280" t="s">
        <v>696</v>
      </c>
      <c r="U280">
        <v>72.05</v>
      </c>
      <c r="V280">
        <v>62.8</v>
      </c>
      <c r="W280">
        <f t="shared" si="56"/>
        <v>10109526.095419999</v>
      </c>
      <c r="X280">
        <f t="shared" si="46"/>
        <v>25273.81523855</v>
      </c>
      <c r="Y280">
        <f t="shared" si="54"/>
        <v>350</v>
      </c>
      <c r="Z280">
        <f t="shared" si="55"/>
        <v>-3709.4750000000004</v>
      </c>
      <c r="AA280" s="5" t="str">
        <f t="shared" si="52"/>
        <v/>
      </c>
      <c r="AB280" s="24" t="str">
        <f>IFERROR(AA280/MAX($J$3:AA280)-1,"")</f>
        <v/>
      </c>
      <c r="AG280" s="3">
        <v>43785</v>
      </c>
      <c r="AH280">
        <v>10387175.699010003</v>
      </c>
      <c r="AI280" s="24">
        <f>AH280/MAX($AH$2:AH280)-1</f>
        <v>-2.7969333037932476E-2</v>
      </c>
      <c r="AJ280" s="27" t="str">
        <f t="shared" si="47"/>
        <v/>
      </c>
      <c r="AK280">
        <f t="shared" si="48"/>
        <v>1</v>
      </c>
      <c r="AL280" s="28" t="str">
        <f t="shared" si="53"/>
        <v/>
      </c>
      <c r="AM280" s="28">
        <f t="shared" si="49"/>
        <v>1384</v>
      </c>
      <c r="AN280" s="29" t="str">
        <f t="shared" ca="1" si="50"/>
        <v/>
      </c>
      <c r="AP280" s="7"/>
      <c r="AV280" s="7"/>
      <c r="AW280" s="7"/>
    </row>
    <row r="281" spans="1:49" x14ac:dyDescent="0.45">
      <c r="A281" t="s">
        <v>733</v>
      </c>
      <c r="B281" t="s">
        <v>30</v>
      </c>
      <c r="C281" s="6">
        <v>43717.555555555555</v>
      </c>
      <c r="D281">
        <v>49.15</v>
      </c>
      <c r="E281" s="6">
        <v>43719.388888888891</v>
      </c>
      <c r="F281">
        <v>36.049999999999997</v>
      </c>
      <c r="G281" s="7">
        <v>-0.26650000000000001</v>
      </c>
      <c r="H281">
        <v>-15275.83</v>
      </c>
      <c r="I281" s="7">
        <v>-0.28389999999999999</v>
      </c>
      <c r="J281">
        <v>1094.884</v>
      </c>
      <c r="K281">
        <v>53813.56</v>
      </c>
      <c r="L281">
        <v>740560.05</v>
      </c>
      <c r="M281">
        <v>29</v>
      </c>
      <c r="N281">
        <v>-526.75</v>
      </c>
      <c r="O281" s="7">
        <v>-0.4985</v>
      </c>
      <c r="P281" s="7">
        <v>1.6299999999999999E-2</v>
      </c>
      <c r="Q281" t="s">
        <v>535</v>
      </c>
      <c r="S281" s="2">
        <f t="shared" si="51"/>
        <v>43717</v>
      </c>
      <c r="T281" t="s">
        <v>733</v>
      </c>
      <c r="U281">
        <v>49.15</v>
      </c>
      <c r="V281">
        <v>36.049999999999997</v>
      </c>
      <c r="W281">
        <f t="shared" si="56"/>
        <v>10109526.095419999</v>
      </c>
      <c r="X281">
        <f t="shared" si="46"/>
        <v>25273.81523855</v>
      </c>
      <c r="Y281">
        <f t="shared" si="54"/>
        <v>525</v>
      </c>
      <c r="Z281">
        <f t="shared" si="55"/>
        <v>-7324.8000000000029</v>
      </c>
      <c r="AA281" s="5" t="str">
        <f t="shared" si="52"/>
        <v/>
      </c>
      <c r="AB281" s="24" t="str">
        <f>IFERROR(AA281/MAX($J$3:AA281)-1,"")</f>
        <v/>
      </c>
      <c r="AG281" s="3">
        <v>43786</v>
      </c>
      <c r="AH281">
        <v>10387175.699010003</v>
      </c>
      <c r="AI281" s="24">
        <f>AH281/MAX($AH$2:AH281)-1</f>
        <v>-2.7969333037932476E-2</v>
      </c>
      <c r="AJ281" s="27" t="str">
        <f t="shared" si="47"/>
        <v/>
      </c>
      <c r="AK281">
        <f t="shared" si="48"/>
        <v>1</v>
      </c>
      <c r="AL281" s="28" t="str">
        <f t="shared" si="53"/>
        <v/>
      </c>
      <c r="AM281" s="28">
        <f t="shared" si="49"/>
        <v>1384</v>
      </c>
      <c r="AN281" s="29" t="str">
        <f t="shared" ca="1" si="50"/>
        <v/>
      </c>
      <c r="AP281" s="7"/>
      <c r="AV281" s="7"/>
      <c r="AW281" s="7"/>
    </row>
    <row r="282" spans="1:49" x14ac:dyDescent="0.45">
      <c r="A282" t="s">
        <v>733</v>
      </c>
      <c r="B282" t="s">
        <v>30</v>
      </c>
      <c r="C282" s="6">
        <v>43717.555555555555</v>
      </c>
      <c r="D282">
        <v>49.15</v>
      </c>
      <c r="E282" s="6">
        <v>43719.385416666664</v>
      </c>
      <c r="F282">
        <v>33.25</v>
      </c>
      <c r="G282" s="7">
        <v>-0.32350000000000001</v>
      </c>
      <c r="H282">
        <v>-16152.53</v>
      </c>
      <c r="I282" s="7">
        <v>-0.34029999999999999</v>
      </c>
      <c r="J282">
        <v>965.82920000000001</v>
      </c>
      <c r="K282">
        <v>47470.51</v>
      </c>
      <c r="L282">
        <v>-533022.76</v>
      </c>
      <c r="M282">
        <v>28</v>
      </c>
      <c r="N282">
        <v>-576.88</v>
      </c>
      <c r="O282" s="7">
        <v>-0.4985</v>
      </c>
      <c r="P282" s="7">
        <v>1.32E-2</v>
      </c>
      <c r="Q282" t="s">
        <v>535</v>
      </c>
      <c r="S282" s="2">
        <f t="shared" si="51"/>
        <v>43717</v>
      </c>
      <c r="T282" t="s">
        <v>733</v>
      </c>
      <c r="U282">
        <v>49.15</v>
      </c>
      <c r="V282">
        <v>33.25</v>
      </c>
      <c r="W282">
        <f t="shared" si="56"/>
        <v>10109526.095419999</v>
      </c>
      <c r="X282">
        <f t="shared" si="46"/>
        <v>25273.81523855</v>
      </c>
      <c r="Y282">
        <f t="shared" si="54"/>
        <v>525</v>
      </c>
      <c r="Z282">
        <f t="shared" si="55"/>
        <v>-8780.1000000000022</v>
      </c>
      <c r="AA282" s="5">
        <f t="shared" si="52"/>
        <v>10087553.720419999</v>
      </c>
      <c r="AB282" s="24">
        <f>IFERROR(AA282/MAX($J$3:AA282)-1,"")</f>
        <v>-9.5925956706118809E-3</v>
      </c>
      <c r="AG282" s="3">
        <v>43787</v>
      </c>
      <c r="AH282">
        <v>10387175.699010003</v>
      </c>
      <c r="AI282" s="24">
        <f>AH282/MAX($AH$2:AH282)-1</f>
        <v>-2.7969333037932476E-2</v>
      </c>
      <c r="AJ282" s="27" t="str">
        <f t="shared" si="47"/>
        <v/>
      </c>
      <c r="AK282">
        <f t="shared" si="48"/>
        <v>1</v>
      </c>
      <c r="AL282" s="28" t="str">
        <f t="shared" si="53"/>
        <v/>
      </c>
      <c r="AM282" s="28">
        <f t="shared" si="49"/>
        <v>1384</v>
      </c>
      <c r="AN282" s="29" t="str">
        <f t="shared" ca="1" si="50"/>
        <v/>
      </c>
      <c r="AP282" s="7"/>
      <c r="AV282" s="7"/>
      <c r="AW282" s="7"/>
    </row>
    <row r="283" spans="1:49" x14ac:dyDescent="0.45">
      <c r="A283" t="s">
        <v>733</v>
      </c>
      <c r="B283" t="s">
        <v>30</v>
      </c>
      <c r="C283" s="6">
        <v>43721.625</v>
      </c>
      <c r="D283">
        <v>86.55</v>
      </c>
      <c r="E283" s="6">
        <v>43724.388888888891</v>
      </c>
      <c r="F283">
        <v>49.25</v>
      </c>
      <c r="G283" s="7">
        <v>-0.43099999999999999</v>
      </c>
      <c r="H283">
        <v>-23986.63</v>
      </c>
      <c r="I283" s="7">
        <v>-0.44669999999999999</v>
      </c>
      <c r="J283">
        <v>620.48289999999997</v>
      </c>
      <c r="K283">
        <v>53702.8</v>
      </c>
      <c r="L283">
        <v>716573.42</v>
      </c>
      <c r="M283">
        <v>9</v>
      </c>
      <c r="N283">
        <v>-2665.18</v>
      </c>
      <c r="O283" s="7">
        <v>-0.43730000000000002</v>
      </c>
      <c r="P283" s="7">
        <v>0.15079999999999999</v>
      </c>
      <c r="Q283" t="s">
        <v>535</v>
      </c>
      <c r="S283" s="2">
        <f t="shared" si="51"/>
        <v>43721</v>
      </c>
      <c r="T283" t="s">
        <v>733</v>
      </c>
      <c r="U283">
        <v>86.55</v>
      </c>
      <c r="V283">
        <v>49.25</v>
      </c>
      <c r="W283">
        <f t="shared" si="56"/>
        <v>10087553.720419999</v>
      </c>
      <c r="X283">
        <f t="shared" si="46"/>
        <v>25218.884301049999</v>
      </c>
      <c r="Y283">
        <f t="shared" si="54"/>
        <v>300</v>
      </c>
      <c r="Z283">
        <f t="shared" si="55"/>
        <v>-11597.399999999998</v>
      </c>
      <c r="AA283" s="5" t="str">
        <f t="shared" si="52"/>
        <v/>
      </c>
      <c r="AB283" s="24" t="str">
        <f>IFERROR(AA283/MAX($J$3:AA283)-1,"")</f>
        <v/>
      </c>
      <c r="AG283" s="3">
        <v>43788</v>
      </c>
      <c r="AH283">
        <v>10387175.699010003</v>
      </c>
      <c r="AI283" s="24">
        <f>AH283/MAX($AH$2:AH283)-1</f>
        <v>-2.7969333037932476E-2</v>
      </c>
      <c r="AJ283" s="27" t="str">
        <f t="shared" si="47"/>
        <v/>
      </c>
      <c r="AK283">
        <f t="shared" si="48"/>
        <v>1</v>
      </c>
      <c r="AL283" s="28" t="str">
        <f t="shared" si="53"/>
        <v/>
      </c>
      <c r="AM283" s="28">
        <f t="shared" si="49"/>
        <v>1384</v>
      </c>
      <c r="AN283" s="29" t="str">
        <f t="shared" ca="1" si="50"/>
        <v/>
      </c>
      <c r="AP283" s="7"/>
      <c r="AV283" s="7"/>
      <c r="AW283" s="7"/>
    </row>
    <row r="284" spans="1:49" x14ac:dyDescent="0.45">
      <c r="A284" t="s">
        <v>734</v>
      </c>
      <c r="B284" t="s">
        <v>30</v>
      </c>
      <c r="C284" s="6">
        <v>43721.628472222219</v>
      </c>
      <c r="D284">
        <v>67.05</v>
      </c>
      <c r="E284" s="6">
        <v>43724.388888888891</v>
      </c>
      <c r="F284">
        <v>30.7</v>
      </c>
      <c r="G284" s="7">
        <v>-0.54210000000000003</v>
      </c>
      <c r="H284">
        <v>-29893.97</v>
      </c>
      <c r="I284" s="7">
        <v>-0.55669999999999997</v>
      </c>
      <c r="J284">
        <v>800.85649999999998</v>
      </c>
      <c r="K284">
        <v>53697.43</v>
      </c>
      <c r="L284">
        <v>686679.45</v>
      </c>
      <c r="M284">
        <v>8</v>
      </c>
      <c r="N284">
        <v>-3736.75</v>
      </c>
      <c r="O284" s="7">
        <v>-0.70020000000000004</v>
      </c>
      <c r="P284" s="7">
        <v>4.3299999999999998E-2</v>
      </c>
      <c r="Q284" t="s">
        <v>535</v>
      </c>
      <c r="S284" s="2">
        <f t="shared" si="51"/>
        <v>43721</v>
      </c>
      <c r="T284" t="s">
        <v>734</v>
      </c>
      <c r="U284">
        <v>67.05</v>
      </c>
      <c r="V284">
        <v>30.7</v>
      </c>
      <c r="W284">
        <f t="shared" si="56"/>
        <v>10087553.720419999</v>
      </c>
      <c r="X284">
        <f t="shared" si="46"/>
        <v>25218.884301049999</v>
      </c>
      <c r="Y284">
        <f t="shared" si="54"/>
        <v>375</v>
      </c>
      <c r="Z284">
        <f t="shared" si="55"/>
        <v>-13997.8125</v>
      </c>
      <c r="AA284" s="5" t="str">
        <f t="shared" si="52"/>
        <v/>
      </c>
      <c r="AB284" s="24" t="str">
        <f>IFERROR(AA284/MAX($J$3:AA284)-1,"")</f>
        <v/>
      </c>
      <c r="AG284" s="3">
        <v>43789</v>
      </c>
      <c r="AH284">
        <v>10320565.649010003</v>
      </c>
      <c r="AI284" s="24">
        <f>AH284/MAX($AH$2:AH284)-1</f>
        <v>-3.4202693597535694E-2</v>
      </c>
      <c r="AJ284" s="27" t="str">
        <f t="shared" si="47"/>
        <v/>
      </c>
      <c r="AK284">
        <f t="shared" si="48"/>
        <v>1</v>
      </c>
      <c r="AL284" s="28" t="str">
        <f t="shared" si="53"/>
        <v/>
      </c>
      <c r="AM284" s="28">
        <f t="shared" si="49"/>
        <v>1384</v>
      </c>
      <c r="AN284" s="29" t="str">
        <f t="shared" ca="1" si="50"/>
        <v/>
      </c>
      <c r="AP284" s="7"/>
      <c r="AV284" s="7"/>
      <c r="AW284" s="7"/>
    </row>
    <row r="285" spans="1:49" x14ac:dyDescent="0.45">
      <c r="A285" t="s">
        <v>734</v>
      </c>
      <c r="B285" t="s">
        <v>30</v>
      </c>
      <c r="C285" s="6">
        <v>43721.628472222219</v>
      </c>
      <c r="D285">
        <v>67.05</v>
      </c>
      <c r="E285" s="6">
        <v>43724.385416666664</v>
      </c>
      <c r="F285">
        <v>32.1</v>
      </c>
      <c r="G285" s="7">
        <v>-0.52129999999999999</v>
      </c>
      <c r="H285">
        <v>-25373.4</v>
      </c>
      <c r="I285" s="7">
        <v>-0.53600000000000003</v>
      </c>
      <c r="J285">
        <v>705.96400000000006</v>
      </c>
      <c r="K285">
        <v>47334.89</v>
      </c>
      <c r="L285">
        <v>-558396.16000000003</v>
      </c>
      <c r="M285">
        <v>7</v>
      </c>
      <c r="N285">
        <v>-3624.77</v>
      </c>
      <c r="O285" s="7">
        <v>-0.62490000000000001</v>
      </c>
      <c r="P285" s="7">
        <v>4.3299999999999998E-2</v>
      </c>
      <c r="Q285" t="s">
        <v>535</v>
      </c>
      <c r="S285" s="2">
        <f t="shared" si="51"/>
        <v>43721</v>
      </c>
      <c r="T285" t="s">
        <v>734</v>
      </c>
      <c r="U285">
        <v>67.05</v>
      </c>
      <c r="V285">
        <v>32.1</v>
      </c>
      <c r="W285">
        <f t="shared" si="56"/>
        <v>10087553.720419999</v>
      </c>
      <c r="X285">
        <f t="shared" si="46"/>
        <v>25218.884301049999</v>
      </c>
      <c r="Y285">
        <f t="shared" si="54"/>
        <v>375</v>
      </c>
      <c r="Z285">
        <f t="shared" si="55"/>
        <v>-13478.062500000002</v>
      </c>
      <c r="AA285" s="5">
        <f t="shared" si="52"/>
        <v>10048480.445419999</v>
      </c>
      <c r="AB285" s="24">
        <f>IFERROR(AA285/MAX($J$3:AA285)-1,"")</f>
        <v>-1.3428853889793535E-2</v>
      </c>
      <c r="AG285" s="3">
        <v>43790</v>
      </c>
      <c r="AH285">
        <v>10313817.349010002</v>
      </c>
      <c r="AI285" s="24">
        <f>AH285/MAX($AH$2:AH285)-1</f>
        <v>-3.4834198709217445E-2</v>
      </c>
      <c r="AJ285" s="27" t="str">
        <f t="shared" si="47"/>
        <v/>
      </c>
      <c r="AK285">
        <f t="shared" si="48"/>
        <v>1</v>
      </c>
      <c r="AL285" s="28" t="str">
        <f t="shared" si="53"/>
        <v/>
      </c>
      <c r="AM285" s="28">
        <f t="shared" si="49"/>
        <v>1384</v>
      </c>
      <c r="AN285" s="29" t="str">
        <f t="shared" ca="1" si="50"/>
        <v/>
      </c>
      <c r="AP285" s="7"/>
      <c r="AV285" s="7"/>
      <c r="AW285" s="7"/>
    </row>
    <row r="286" spans="1:49" x14ac:dyDescent="0.45">
      <c r="A286" t="s">
        <v>736</v>
      </c>
      <c r="B286" t="s">
        <v>30</v>
      </c>
      <c r="C286" s="6">
        <v>43724.552083333336</v>
      </c>
      <c r="D286">
        <v>54.9</v>
      </c>
      <c r="E286" s="6">
        <v>43725.385416666664</v>
      </c>
      <c r="F286">
        <v>45.15</v>
      </c>
      <c r="G286" s="7">
        <v>-0.17760000000000001</v>
      </c>
      <c r="H286">
        <v>-9244.26</v>
      </c>
      <c r="I286" s="7">
        <v>-0.1958</v>
      </c>
      <c r="J286">
        <v>859.89110000000005</v>
      </c>
      <c r="K286">
        <v>47208.02</v>
      </c>
      <c r="L286">
        <v>-567640.42000000004</v>
      </c>
      <c r="M286">
        <v>29</v>
      </c>
      <c r="N286">
        <v>-318.77</v>
      </c>
      <c r="O286" s="7">
        <v>-0.65390000000000004</v>
      </c>
      <c r="P286" s="7">
        <v>3.73E-2</v>
      </c>
      <c r="Q286" t="s">
        <v>535</v>
      </c>
      <c r="S286" s="2">
        <f t="shared" si="51"/>
        <v>43724</v>
      </c>
      <c r="T286" t="s">
        <v>736</v>
      </c>
      <c r="U286">
        <v>54.9</v>
      </c>
      <c r="V286">
        <v>45.15</v>
      </c>
      <c r="W286">
        <f t="shared" si="56"/>
        <v>10048480.445419999</v>
      </c>
      <c r="X286">
        <f t="shared" si="46"/>
        <v>25121.201113549996</v>
      </c>
      <c r="Y286">
        <f t="shared" si="54"/>
        <v>450</v>
      </c>
      <c r="Z286">
        <f t="shared" si="55"/>
        <v>-4837.7250000000013</v>
      </c>
      <c r="AA286" s="5">
        <f t="shared" si="52"/>
        <v>10043642.720419999</v>
      </c>
      <c r="AB286" s="24">
        <f>IFERROR(AA286/MAX($J$3:AA286)-1,"")</f>
        <v>-1.3903827187869866E-2</v>
      </c>
      <c r="AG286" s="3">
        <v>43791</v>
      </c>
      <c r="AH286">
        <v>10290651.611510001</v>
      </c>
      <c r="AI286" s="24">
        <f>AH286/MAX($AH$2:AH286)-1</f>
        <v>-3.700204567024834E-2</v>
      </c>
      <c r="AJ286" s="27" t="str">
        <f t="shared" si="47"/>
        <v/>
      </c>
      <c r="AK286">
        <f t="shared" si="48"/>
        <v>1</v>
      </c>
      <c r="AL286" s="28" t="str">
        <f t="shared" si="53"/>
        <v/>
      </c>
      <c r="AM286" s="28">
        <f t="shared" si="49"/>
        <v>1384</v>
      </c>
      <c r="AN286" s="29" t="str">
        <f t="shared" ca="1" si="50"/>
        <v/>
      </c>
      <c r="AP286" s="7"/>
      <c r="AV286" s="7"/>
      <c r="AW286" s="7"/>
    </row>
    <row r="287" spans="1:49" x14ac:dyDescent="0.45">
      <c r="A287" t="s">
        <v>736</v>
      </c>
      <c r="B287" t="s">
        <v>30</v>
      </c>
      <c r="C287" s="6">
        <v>43725.416666666664</v>
      </c>
      <c r="D287">
        <v>52.35</v>
      </c>
      <c r="E287" s="6">
        <v>43726.385416666664</v>
      </c>
      <c r="F287">
        <v>98.05</v>
      </c>
      <c r="G287" s="7">
        <v>0.873</v>
      </c>
      <c r="H287">
        <v>39815.910000000003</v>
      </c>
      <c r="I287" s="7">
        <v>0.84419999999999995</v>
      </c>
      <c r="J287">
        <v>900.89400000000001</v>
      </c>
      <c r="K287">
        <v>47161.8</v>
      </c>
      <c r="L287">
        <v>-527824.51</v>
      </c>
      <c r="M287">
        <v>68</v>
      </c>
      <c r="N287">
        <v>585.53</v>
      </c>
      <c r="O287" s="7">
        <v>-4.2000000000000003E-2</v>
      </c>
      <c r="P287" s="7">
        <v>2.0754999999999999</v>
      </c>
      <c r="Q287" t="s">
        <v>535</v>
      </c>
      <c r="S287" s="2">
        <f t="shared" si="51"/>
        <v>43725</v>
      </c>
      <c r="T287" t="s">
        <v>736</v>
      </c>
      <c r="U287">
        <v>52.35</v>
      </c>
      <c r="V287">
        <v>98.05</v>
      </c>
      <c r="W287">
        <f t="shared" si="56"/>
        <v>10043642.720419999</v>
      </c>
      <c r="X287">
        <f t="shared" si="46"/>
        <v>25109.106801049998</v>
      </c>
      <c r="Y287">
        <f t="shared" si="54"/>
        <v>475</v>
      </c>
      <c r="Z287">
        <f t="shared" si="55"/>
        <v>20993.099999999995</v>
      </c>
      <c r="AA287" s="5" t="str">
        <f t="shared" si="52"/>
        <v/>
      </c>
      <c r="AB287" s="24" t="str">
        <f>IFERROR(AA287/MAX($J$3:AA287)-1,"")</f>
        <v/>
      </c>
      <c r="AG287" s="3">
        <v>43792</v>
      </c>
      <c r="AH287">
        <v>10290651.611510001</v>
      </c>
      <c r="AI287" s="24">
        <f>AH287/MAX($AH$2:AH287)-1</f>
        <v>-3.700204567024834E-2</v>
      </c>
      <c r="AJ287" s="27" t="str">
        <f t="shared" si="47"/>
        <v/>
      </c>
      <c r="AK287">
        <f t="shared" si="48"/>
        <v>1</v>
      </c>
      <c r="AL287" s="28" t="str">
        <f t="shared" si="53"/>
        <v/>
      </c>
      <c r="AM287" s="28">
        <f t="shared" si="49"/>
        <v>1384</v>
      </c>
      <c r="AN287" s="29" t="str">
        <f t="shared" ca="1" si="50"/>
        <v/>
      </c>
      <c r="AP287" s="7"/>
      <c r="AV287" s="7"/>
      <c r="AW287" s="7"/>
    </row>
    <row r="288" spans="1:49" x14ac:dyDescent="0.45">
      <c r="A288" t="s">
        <v>737</v>
      </c>
      <c r="B288" t="s">
        <v>30</v>
      </c>
      <c r="C288" s="6">
        <v>43725.447916666664</v>
      </c>
      <c r="D288">
        <v>45.9</v>
      </c>
      <c r="E288" s="6">
        <v>43726.385416666664</v>
      </c>
      <c r="F288">
        <v>65.2</v>
      </c>
      <c r="G288" s="7">
        <v>0.42049999999999998</v>
      </c>
      <c r="H288">
        <v>18711.54</v>
      </c>
      <c r="I288" s="7">
        <v>0.39629999999999999</v>
      </c>
      <c r="J288">
        <v>1028.7280000000001</v>
      </c>
      <c r="K288">
        <v>47218.63</v>
      </c>
      <c r="L288">
        <v>-509112.97</v>
      </c>
      <c r="M288">
        <v>59</v>
      </c>
      <c r="N288">
        <v>317.14</v>
      </c>
      <c r="O288" s="7">
        <v>-9.69E-2</v>
      </c>
      <c r="P288" s="7">
        <v>1.6514</v>
      </c>
      <c r="Q288" t="s">
        <v>535</v>
      </c>
      <c r="S288" s="2">
        <f t="shared" si="51"/>
        <v>43725</v>
      </c>
      <c r="T288" t="s">
        <v>737</v>
      </c>
      <c r="U288">
        <v>45.9</v>
      </c>
      <c r="V288">
        <v>65.2</v>
      </c>
      <c r="W288">
        <f t="shared" si="56"/>
        <v>10043642.720419999</v>
      </c>
      <c r="X288">
        <f t="shared" si="46"/>
        <v>25109.106801049998</v>
      </c>
      <c r="Y288">
        <f t="shared" si="54"/>
        <v>550</v>
      </c>
      <c r="Z288">
        <f t="shared" si="55"/>
        <v>10003.950000000001</v>
      </c>
      <c r="AA288" s="5" t="str">
        <f t="shared" si="52"/>
        <v/>
      </c>
      <c r="AB288" s="24" t="str">
        <f>IFERROR(AA288/MAX($J$3:AA288)-1,"")</f>
        <v/>
      </c>
      <c r="AG288" s="3">
        <v>43793</v>
      </c>
      <c r="AH288">
        <v>10290651.611510001</v>
      </c>
      <c r="AI288" s="24">
        <f>AH288/MAX($AH$2:AH288)-1</f>
        <v>-3.700204567024834E-2</v>
      </c>
      <c r="AJ288" s="27" t="str">
        <f t="shared" si="47"/>
        <v/>
      </c>
      <c r="AK288">
        <f t="shared" si="48"/>
        <v>1</v>
      </c>
      <c r="AL288" s="28" t="str">
        <f t="shared" si="53"/>
        <v/>
      </c>
      <c r="AM288" s="28">
        <f t="shared" si="49"/>
        <v>1384</v>
      </c>
      <c r="AN288" s="29" t="str">
        <f t="shared" ca="1" si="50"/>
        <v/>
      </c>
      <c r="AP288" s="7"/>
      <c r="AV288" s="7"/>
      <c r="AW288" s="7"/>
    </row>
    <row r="289" spans="1:49" x14ac:dyDescent="0.45">
      <c r="A289" t="s">
        <v>737</v>
      </c>
      <c r="B289" t="s">
        <v>30</v>
      </c>
      <c r="C289" s="6">
        <v>43725.520833333336</v>
      </c>
      <c r="D289">
        <v>50.4</v>
      </c>
      <c r="E289" s="6">
        <v>43726.388888888891</v>
      </c>
      <c r="F289">
        <v>58.25</v>
      </c>
      <c r="G289" s="7">
        <v>0.15579999999999999</v>
      </c>
      <c r="H289">
        <v>7170.57</v>
      </c>
      <c r="I289" s="7">
        <v>0.13420000000000001</v>
      </c>
      <c r="J289">
        <v>1060.1859999999999</v>
      </c>
      <c r="K289">
        <v>53433.39</v>
      </c>
      <c r="L289">
        <v>693850.02</v>
      </c>
      <c r="M289">
        <v>39</v>
      </c>
      <c r="N289">
        <v>183.86</v>
      </c>
      <c r="O289" s="7">
        <v>-0.14380000000000001</v>
      </c>
      <c r="P289" s="7">
        <v>1.4147000000000001</v>
      </c>
      <c r="Q289" t="s">
        <v>535</v>
      </c>
      <c r="S289" s="2">
        <f t="shared" si="51"/>
        <v>43725</v>
      </c>
      <c r="T289" t="s">
        <v>737</v>
      </c>
      <c r="U289">
        <v>50.4</v>
      </c>
      <c r="V289">
        <v>58.25</v>
      </c>
      <c r="W289">
        <f t="shared" si="56"/>
        <v>10043642.720419999</v>
      </c>
      <c r="X289">
        <f t="shared" si="46"/>
        <v>25109.106801049998</v>
      </c>
      <c r="Y289">
        <f t="shared" si="54"/>
        <v>500</v>
      </c>
      <c r="Z289">
        <f t="shared" si="55"/>
        <v>3381.7500000000005</v>
      </c>
      <c r="AA289" s="5" t="str">
        <f t="shared" si="52"/>
        <v/>
      </c>
      <c r="AB289" s="24" t="str">
        <f>IFERROR(AA289/MAX($J$3:AA289)-1,"")</f>
        <v/>
      </c>
      <c r="AG289" s="3">
        <v>43794</v>
      </c>
      <c r="AH289">
        <v>10419072.574010001</v>
      </c>
      <c r="AI289" s="24">
        <f>AH289/MAX($AH$2:AH289)-1</f>
        <v>-2.4984427267713438E-2</v>
      </c>
      <c r="AJ289" s="27" t="str">
        <f t="shared" si="47"/>
        <v/>
      </c>
      <c r="AK289">
        <f t="shared" si="48"/>
        <v>1</v>
      </c>
      <c r="AL289" s="28" t="str">
        <f t="shared" si="53"/>
        <v/>
      </c>
      <c r="AM289" s="28">
        <f t="shared" si="49"/>
        <v>1384</v>
      </c>
      <c r="AN289" s="29" t="str">
        <f t="shared" ca="1" si="50"/>
        <v/>
      </c>
      <c r="AP289" s="7"/>
      <c r="AV289" s="7"/>
      <c r="AW289" s="7"/>
    </row>
    <row r="290" spans="1:49" x14ac:dyDescent="0.45">
      <c r="A290" t="s">
        <v>685</v>
      </c>
      <c r="B290" t="s">
        <v>30</v>
      </c>
      <c r="C290" s="6">
        <v>43725.555555555555</v>
      </c>
      <c r="D290">
        <v>39.75</v>
      </c>
      <c r="E290" s="6">
        <v>43726.388888888891</v>
      </c>
      <c r="F290">
        <v>34.450000000000003</v>
      </c>
      <c r="G290" s="7">
        <v>-0.1333</v>
      </c>
      <c r="H290">
        <v>-8124.17</v>
      </c>
      <c r="I290" s="7">
        <v>-0.152</v>
      </c>
      <c r="J290">
        <v>1344.617</v>
      </c>
      <c r="K290">
        <v>53448.52</v>
      </c>
      <c r="L290">
        <v>685725.84</v>
      </c>
      <c r="M290">
        <v>29</v>
      </c>
      <c r="N290">
        <v>-280.14</v>
      </c>
      <c r="O290" s="7">
        <v>-0.17610000000000001</v>
      </c>
      <c r="P290" s="7">
        <v>1.2024999999999999</v>
      </c>
      <c r="Q290" t="s">
        <v>535</v>
      </c>
      <c r="S290" s="2">
        <f t="shared" si="51"/>
        <v>43725</v>
      </c>
      <c r="T290" t="s">
        <v>685</v>
      </c>
      <c r="U290">
        <v>39.75</v>
      </c>
      <c r="V290">
        <v>34.450000000000003</v>
      </c>
      <c r="W290">
        <f t="shared" si="56"/>
        <v>10043642.720419999</v>
      </c>
      <c r="X290">
        <f t="shared" si="46"/>
        <v>25109.106801049998</v>
      </c>
      <c r="Y290">
        <f t="shared" si="54"/>
        <v>625</v>
      </c>
      <c r="Z290">
        <f t="shared" si="55"/>
        <v>-3776.2500000000009</v>
      </c>
      <c r="AA290" s="5">
        <f t="shared" si="52"/>
        <v>10074245.27042</v>
      </c>
      <c r="AB290" s="24">
        <f>IFERROR(AA290/MAX($J$3:AA290)-1,"")</f>
        <v>-1.0899234305255745E-2</v>
      </c>
      <c r="AG290" s="3">
        <v>43795</v>
      </c>
      <c r="AH290">
        <v>10371893.086510001</v>
      </c>
      <c r="AI290" s="24">
        <f>AH290/MAX($AH$2:AH290)-1</f>
        <v>-2.939947809870358E-2</v>
      </c>
      <c r="AJ290" s="27" t="str">
        <f t="shared" si="47"/>
        <v/>
      </c>
      <c r="AK290">
        <f t="shared" si="48"/>
        <v>1</v>
      </c>
      <c r="AL290" s="28" t="str">
        <f t="shared" si="53"/>
        <v/>
      </c>
      <c r="AM290" s="28">
        <f t="shared" si="49"/>
        <v>1384</v>
      </c>
      <c r="AN290" s="29" t="str">
        <f t="shared" ca="1" si="50"/>
        <v/>
      </c>
      <c r="AP290" s="7"/>
      <c r="AV290" s="7"/>
      <c r="AW290" s="7"/>
    </row>
    <row r="291" spans="1:49" x14ac:dyDescent="0.45">
      <c r="A291" t="s">
        <v>686</v>
      </c>
      <c r="B291" t="s">
        <v>30</v>
      </c>
      <c r="C291" s="6">
        <v>43727.416666666664</v>
      </c>
      <c r="D291">
        <v>46.65</v>
      </c>
      <c r="E291" s="6">
        <v>43727.635416666664</v>
      </c>
      <c r="F291">
        <v>94.2</v>
      </c>
      <c r="G291" s="7">
        <v>1.0193000000000001</v>
      </c>
      <c r="H291">
        <v>46937.16</v>
      </c>
      <c r="I291" s="7">
        <v>0.98909999999999998</v>
      </c>
      <c r="J291">
        <v>1017.244</v>
      </c>
      <c r="K291">
        <v>47454.43</v>
      </c>
      <c r="L291">
        <v>-462175.81</v>
      </c>
      <c r="M291">
        <v>64</v>
      </c>
      <c r="N291">
        <v>733.39</v>
      </c>
      <c r="O291" s="7">
        <v>-3.5400000000000001E-2</v>
      </c>
      <c r="P291" s="7">
        <v>1.8199000000000001</v>
      </c>
      <c r="Q291" t="s">
        <v>535</v>
      </c>
      <c r="S291" s="2">
        <f t="shared" si="51"/>
        <v>43727</v>
      </c>
      <c r="T291" t="s">
        <v>686</v>
      </c>
      <c r="U291">
        <v>46.65</v>
      </c>
      <c r="V291">
        <v>94.2</v>
      </c>
      <c r="W291">
        <f t="shared" si="56"/>
        <v>10074245.27042</v>
      </c>
      <c r="X291">
        <f t="shared" si="46"/>
        <v>25185.613176049999</v>
      </c>
      <c r="Y291">
        <f t="shared" si="54"/>
        <v>550</v>
      </c>
      <c r="Z291">
        <f t="shared" si="55"/>
        <v>25377.824999999997</v>
      </c>
      <c r="AA291" s="5" t="str">
        <f t="shared" si="52"/>
        <v/>
      </c>
      <c r="AB291" s="24" t="str">
        <f>IFERROR(AA291/MAX($J$3:AA291)-1,"")</f>
        <v/>
      </c>
      <c r="AG291" s="3">
        <v>43796</v>
      </c>
      <c r="AH291">
        <v>10371893.086510001</v>
      </c>
      <c r="AI291" s="24">
        <f>AH291/MAX($AH$2:AH291)-1</f>
        <v>-2.939947809870358E-2</v>
      </c>
      <c r="AJ291" s="27" t="str">
        <f t="shared" si="47"/>
        <v/>
      </c>
      <c r="AK291">
        <f t="shared" si="48"/>
        <v>1</v>
      </c>
      <c r="AL291" s="28" t="str">
        <f t="shared" si="53"/>
        <v/>
      </c>
      <c r="AM291" s="28">
        <f t="shared" si="49"/>
        <v>1384</v>
      </c>
      <c r="AN291" s="29" t="str">
        <f t="shared" ca="1" si="50"/>
        <v/>
      </c>
      <c r="AP291" s="7"/>
      <c r="AV291" s="7"/>
      <c r="AW291" s="7"/>
    </row>
    <row r="292" spans="1:49" x14ac:dyDescent="0.45">
      <c r="A292" t="s">
        <v>694</v>
      </c>
      <c r="B292" t="s">
        <v>30</v>
      </c>
      <c r="C292" s="6">
        <v>43727.420138888891</v>
      </c>
      <c r="D292">
        <v>24.5</v>
      </c>
      <c r="E292" s="6">
        <v>43727.635416666664</v>
      </c>
      <c r="F292">
        <v>44.5</v>
      </c>
      <c r="G292" s="7">
        <v>0.81630000000000003</v>
      </c>
      <c r="H292">
        <v>37398.1</v>
      </c>
      <c r="I292" s="7">
        <v>0.78820000000000001</v>
      </c>
      <c r="J292">
        <v>1936.722</v>
      </c>
      <c r="K292">
        <v>47449.69</v>
      </c>
      <c r="L292">
        <v>-424777.71</v>
      </c>
      <c r="M292">
        <v>63</v>
      </c>
      <c r="N292">
        <v>593.62</v>
      </c>
      <c r="O292" s="7">
        <v>-0.2082</v>
      </c>
      <c r="P292" s="7">
        <v>2.3408000000000002</v>
      </c>
      <c r="Q292" t="s">
        <v>535</v>
      </c>
      <c r="S292" s="2">
        <f t="shared" si="51"/>
        <v>43727</v>
      </c>
      <c r="T292" t="s">
        <v>694</v>
      </c>
      <c r="U292">
        <v>24.5</v>
      </c>
      <c r="V292">
        <v>44.5</v>
      </c>
      <c r="W292">
        <f t="shared" si="56"/>
        <v>10074245.27042</v>
      </c>
      <c r="X292">
        <f t="shared" si="46"/>
        <v>25185.613176049999</v>
      </c>
      <c r="Y292">
        <f t="shared" si="54"/>
        <v>1025</v>
      </c>
      <c r="Z292">
        <f t="shared" si="55"/>
        <v>19792.75</v>
      </c>
      <c r="AA292" s="5" t="str">
        <f t="shared" si="52"/>
        <v/>
      </c>
      <c r="AB292" s="24" t="str">
        <f>IFERROR(AA292/MAX($J$3:AA292)-1,"")</f>
        <v/>
      </c>
      <c r="AG292" s="3">
        <v>43797</v>
      </c>
      <c r="AH292">
        <v>10371893.086510001</v>
      </c>
      <c r="AI292" s="24">
        <f>AH292/MAX($AH$2:AH292)-1</f>
        <v>-2.939947809870358E-2</v>
      </c>
      <c r="AJ292" s="27" t="str">
        <f t="shared" si="47"/>
        <v/>
      </c>
      <c r="AK292">
        <f t="shared" si="48"/>
        <v>1</v>
      </c>
      <c r="AL292" s="28" t="str">
        <f t="shared" si="53"/>
        <v/>
      </c>
      <c r="AM292" s="28">
        <f t="shared" si="49"/>
        <v>1384</v>
      </c>
      <c r="AN292" s="29" t="str">
        <f t="shared" ca="1" si="50"/>
        <v/>
      </c>
      <c r="AP292" s="7"/>
      <c r="AV292" s="7"/>
      <c r="AW292" s="7"/>
    </row>
    <row r="293" spans="1:49" x14ac:dyDescent="0.45">
      <c r="A293" t="s">
        <v>927</v>
      </c>
      <c r="B293" t="s">
        <v>30</v>
      </c>
      <c r="C293" s="6">
        <v>43727.520833333336</v>
      </c>
      <c r="D293">
        <v>78.8</v>
      </c>
      <c r="E293" s="6">
        <v>43728.388888888891</v>
      </c>
      <c r="F293">
        <v>79</v>
      </c>
      <c r="G293" s="7">
        <v>2.5000000000000001E-3</v>
      </c>
      <c r="H293">
        <v>-934.32</v>
      </c>
      <c r="I293" s="7">
        <v>-1.7500000000000002E-2</v>
      </c>
      <c r="J293">
        <v>678.02829999999994</v>
      </c>
      <c r="K293">
        <v>53428.63</v>
      </c>
      <c r="L293">
        <v>684791.52</v>
      </c>
      <c r="M293">
        <v>39</v>
      </c>
      <c r="N293">
        <v>-23.96</v>
      </c>
      <c r="O293" s="7">
        <v>-0.13639999999999999</v>
      </c>
      <c r="P293" s="7">
        <v>0.2989</v>
      </c>
      <c r="Q293" t="s">
        <v>535</v>
      </c>
      <c r="S293" s="2">
        <f t="shared" si="51"/>
        <v>43727</v>
      </c>
      <c r="T293" t="s">
        <v>927</v>
      </c>
      <c r="U293">
        <v>78.8</v>
      </c>
      <c r="V293">
        <v>79</v>
      </c>
      <c r="W293">
        <f t="shared" si="56"/>
        <v>10074245.27042</v>
      </c>
      <c r="X293">
        <f t="shared" si="46"/>
        <v>25185.613176049999</v>
      </c>
      <c r="Y293">
        <f t="shared" si="54"/>
        <v>325</v>
      </c>
      <c r="Z293">
        <f t="shared" si="55"/>
        <v>-447.85</v>
      </c>
      <c r="AA293" s="5">
        <f t="shared" si="52"/>
        <v>10118967.99542</v>
      </c>
      <c r="AB293" s="24">
        <f>IFERROR(AA293/MAX($J$3:AA293)-1,"")</f>
        <v>-6.5083067117674975E-3</v>
      </c>
      <c r="AG293" s="3">
        <v>43798</v>
      </c>
      <c r="AH293">
        <v>10366993.43651</v>
      </c>
      <c r="AI293" s="24">
        <f>AH293/MAX($AH$2:AH293)-1</f>
        <v>-2.985798676317486E-2</v>
      </c>
      <c r="AJ293" s="27" t="str">
        <f t="shared" si="47"/>
        <v/>
      </c>
      <c r="AK293">
        <f t="shared" si="48"/>
        <v>1</v>
      </c>
      <c r="AL293" s="28" t="str">
        <f t="shared" si="53"/>
        <v/>
      </c>
      <c r="AM293" s="28">
        <f t="shared" si="49"/>
        <v>1384</v>
      </c>
      <c r="AN293" s="29" t="str">
        <f t="shared" ca="1" si="50"/>
        <v/>
      </c>
      <c r="AP293" s="7"/>
      <c r="AV293" s="7"/>
      <c r="AW293" s="7"/>
    </row>
    <row r="294" spans="1:49" x14ac:dyDescent="0.45">
      <c r="A294" t="s">
        <v>692</v>
      </c>
      <c r="B294" t="s">
        <v>30</v>
      </c>
      <c r="C294" s="6">
        <v>43728.447916666664</v>
      </c>
      <c r="D294">
        <v>101.1</v>
      </c>
      <c r="E294" s="6">
        <v>43731.385416666664</v>
      </c>
      <c r="F294">
        <v>699</v>
      </c>
      <c r="G294" s="7">
        <v>5.9138999999999999</v>
      </c>
      <c r="H294">
        <v>279347.89</v>
      </c>
      <c r="I294" s="7">
        <v>5.8348000000000004</v>
      </c>
      <c r="J294">
        <v>473.5521</v>
      </c>
      <c r="K294">
        <v>47876.11</v>
      </c>
      <c r="L294">
        <v>-145429.82</v>
      </c>
      <c r="M294">
        <v>59</v>
      </c>
      <c r="N294">
        <v>4734.71</v>
      </c>
      <c r="O294" s="7">
        <v>-0.57369999999999999</v>
      </c>
      <c r="P294" s="7">
        <v>5.9138999999999999</v>
      </c>
      <c r="Q294" t="s">
        <v>535</v>
      </c>
      <c r="S294" s="2">
        <f t="shared" si="51"/>
        <v>43728</v>
      </c>
      <c r="T294" t="s">
        <v>692</v>
      </c>
      <c r="U294">
        <v>101.1</v>
      </c>
      <c r="V294">
        <v>699</v>
      </c>
      <c r="W294">
        <f t="shared" si="56"/>
        <v>10118967.99542</v>
      </c>
      <c r="X294">
        <f t="shared" si="46"/>
        <v>25297.419988549998</v>
      </c>
      <c r="Y294">
        <f t="shared" si="54"/>
        <v>250</v>
      </c>
      <c r="Z294">
        <f t="shared" si="55"/>
        <v>147474.75</v>
      </c>
      <c r="AA294" s="5" t="str">
        <f t="shared" si="52"/>
        <v/>
      </c>
      <c r="AB294" s="24" t="str">
        <f>IFERROR(AA294/MAX($J$3:AA294)-1,"")</f>
        <v/>
      </c>
      <c r="AG294" s="3">
        <v>43799</v>
      </c>
      <c r="AH294">
        <v>10366993.43651</v>
      </c>
      <c r="AI294" s="24">
        <f>AH294/MAX($AH$2:AH294)-1</f>
        <v>-2.985798676317486E-2</v>
      </c>
      <c r="AJ294" s="27" t="str">
        <f t="shared" si="47"/>
        <v/>
      </c>
      <c r="AK294">
        <f t="shared" si="48"/>
        <v>1</v>
      </c>
      <c r="AL294" s="28" t="str">
        <f t="shared" si="53"/>
        <v/>
      </c>
      <c r="AM294" s="28">
        <f t="shared" si="49"/>
        <v>1384</v>
      </c>
      <c r="AN294" s="29" t="str">
        <f t="shared" ca="1" si="50"/>
        <v/>
      </c>
      <c r="AP294" s="7"/>
      <c r="AV294" s="7"/>
      <c r="AW294" s="7"/>
    </row>
    <row r="295" spans="1:49" x14ac:dyDescent="0.45">
      <c r="A295" t="s">
        <v>695</v>
      </c>
      <c r="B295" t="s">
        <v>30</v>
      </c>
      <c r="C295" s="6">
        <v>43728.451388888891</v>
      </c>
      <c r="D295">
        <v>81.7</v>
      </c>
      <c r="E295" s="6">
        <v>43731.385416666664</v>
      </c>
      <c r="F295">
        <v>600</v>
      </c>
      <c r="G295" s="7">
        <v>6.3438999999999997</v>
      </c>
      <c r="H295">
        <v>299698.53999999998</v>
      </c>
      <c r="I295" s="7">
        <v>6.2605000000000004</v>
      </c>
      <c r="J295">
        <v>585.94039999999995</v>
      </c>
      <c r="K295">
        <v>47871.33</v>
      </c>
      <c r="L295">
        <v>154268.72</v>
      </c>
      <c r="M295">
        <v>58</v>
      </c>
      <c r="N295">
        <v>5167.22</v>
      </c>
      <c r="O295" s="7">
        <v>-0.41549999999999998</v>
      </c>
      <c r="P295" s="7">
        <v>6.3438999999999997</v>
      </c>
      <c r="Q295" t="s">
        <v>535</v>
      </c>
      <c r="S295" s="2">
        <f t="shared" si="51"/>
        <v>43728</v>
      </c>
      <c r="T295" t="s">
        <v>695</v>
      </c>
      <c r="U295">
        <v>81.7</v>
      </c>
      <c r="V295">
        <v>600</v>
      </c>
      <c r="W295">
        <f t="shared" si="56"/>
        <v>10118967.99542</v>
      </c>
      <c r="X295">
        <f t="shared" si="46"/>
        <v>25297.419988549998</v>
      </c>
      <c r="Y295">
        <f t="shared" si="54"/>
        <v>300</v>
      </c>
      <c r="Z295">
        <f t="shared" si="55"/>
        <v>153444.9</v>
      </c>
      <c r="AA295" s="5" t="str">
        <f t="shared" si="52"/>
        <v/>
      </c>
      <c r="AB295" s="24" t="str">
        <f>IFERROR(AA295/MAX($J$3:AA295)-1,"")</f>
        <v/>
      </c>
      <c r="AG295" s="3">
        <v>43800</v>
      </c>
      <c r="AH295">
        <v>10366993.43651</v>
      </c>
      <c r="AI295" s="24">
        <f>AH295/MAX($AH$2:AH295)-1</f>
        <v>-2.985798676317486E-2</v>
      </c>
      <c r="AJ295" s="27" t="str">
        <f t="shared" si="47"/>
        <v/>
      </c>
      <c r="AK295">
        <f t="shared" si="48"/>
        <v>1</v>
      </c>
      <c r="AL295" s="28" t="str">
        <f t="shared" si="53"/>
        <v/>
      </c>
      <c r="AM295" s="28">
        <f t="shared" si="49"/>
        <v>1384</v>
      </c>
      <c r="AN295" s="29" t="str">
        <f t="shared" ca="1" si="50"/>
        <v/>
      </c>
      <c r="AP295" s="7"/>
      <c r="AV295" s="7"/>
      <c r="AW295" s="7"/>
    </row>
    <row r="296" spans="1:49" x14ac:dyDescent="0.45">
      <c r="A296" t="s">
        <v>719</v>
      </c>
      <c r="B296" t="s">
        <v>30</v>
      </c>
      <c r="C296" s="6">
        <v>43728.520833333336</v>
      </c>
      <c r="D296">
        <v>115.4</v>
      </c>
      <c r="E296" s="6">
        <v>43731.388888888891</v>
      </c>
      <c r="F296">
        <v>336.9</v>
      </c>
      <c r="G296" s="7">
        <v>1.9194</v>
      </c>
      <c r="H296">
        <v>100448.61</v>
      </c>
      <c r="I296" s="7">
        <v>1.8802000000000001</v>
      </c>
      <c r="J296">
        <v>462.94589999999999</v>
      </c>
      <c r="K296">
        <v>53423.96</v>
      </c>
      <c r="L296">
        <v>785240.13</v>
      </c>
      <c r="M296">
        <v>39</v>
      </c>
      <c r="N296">
        <v>2575.61</v>
      </c>
      <c r="O296" s="7">
        <v>-4.5900000000000003E-2</v>
      </c>
      <c r="P296" s="7">
        <v>2.1983999999999999</v>
      </c>
      <c r="Q296" t="s">
        <v>535</v>
      </c>
      <c r="S296" s="2">
        <f t="shared" si="51"/>
        <v>43728</v>
      </c>
      <c r="T296" t="s">
        <v>719</v>
      </c>
      <c r="U296">
        <v>115.4</v>
      </c>
      <c r="V296">
        <v>336.9</v>
      </c>
      <c r="W296">
        <f t="shared" si="56"/>
        <v>10118967.99542</v>
      </c>
      <c r="X296">
        <f t="shared" si="46"/>
        <v>25297.419988549998</v>
      </c>
      <c r="Y296">
        <f t="shared" si="54"/>
        <v>225</v>
      </c>
      <c r="Z296">
        <f t="shared" si="55"/>
        <v>48819.82499999999</v>
      </c>
      <c r="AA296" s="5" t="str">
        <f t="shared" si="52"/>
        <v/>
      </c>
      <c r="AB296" s="24" t="str">
        <f>IFERROR(AA296/MAX($J$3:AA296)-1,"")</f>
        <v/>
      </c>
      <c r="AG296" s="3">
        <v>43801</v>
      </c>
      <c r="AH296">
        <v>10366993.43651</v>
      </c>
      <c r="AI296" s="24">
        <f>AH296/MAX($AH$2:AH296)-1</f>
        <v>-2.985798676317486E-2</v>
      </c>
      <c r="AJ296" s="27" t="str">
        <f t="shared" si="47"/>
        <v/>
      </c>
      <c r="AK296">
        <f t="shared" si="48"/>
        <v>1</v>
      </c>
      <c r="AL296" s="28" t="str">
        <f t="shared" si="53"/>
        <v/>
      </c>
      <c r="AM296" s="28">
        <f t="shared" si="49"/>
        <v>1384</v>
      </c>
      <c r="AN296" s="29" t="str">
        <f t="shared" ca="1" si="50"/>
        <v/>
      </c>
      <c r="AP296" s="7"/>
      <c r="AV296" s="7"/>
      <c r="AW296" s="7"/>
    </row>
    <row r="297" spans="1:49" x14ac:dyDescent="0.45">
      <c r="A297" t="s">
        <v>699</v>
      </c>
      <c r="B297" t="s">
        <v>30</v>
      </c>
      <c r="C297" s="6">
        <v>43728.527777777781</v>
      </c>
      <c r="D297">
        <v>100.6</v>
      </c>
      <c r="E297" s="6">
        <v>43731.388888888891</v>
      </c>
      <c r="F297">
        <v>290</v>
      </c>
      <c r="G297" s="7">
        <v>1.8827</v>
      </c>
      <c r="H297">
        <v>98514.240000000005</v>
      </c>
      <c r="I297" s="7">
        <v>1.8439000000000001</v>
      </c>
      <c r="J297">
        <v>531.09119999999996</v>
      </c>
      <c r="K297">
        <v>53427.78</v>
      </c>
      <c r="L297">
        <v>883754.37</v>
      </c>
      <c r="M297">
        <v>37</v>
      </c>
      <c r="N297">
        <v>2662.55</v>
      </c>
      <c r="O297" s="7">
        <v>-9.74E-2</v>
      </c>
      <c r="P297" s="7">
        <v>2.17</v>
      </c>
      <c r="Q297" t="s">
        <v>535</v>
      </c>
      <c r="S297" s="2">
        <f t="shared" si="51"/>
        <v>43728</v>
      </c>
      <c r="T297" t="s">
        <v>699</v>
      </c>
      <c r="U297">
        <v>100.6</v>
      </c>
      <c r="V297">
        <v>290</v>
      </c>
      <c r="W297">
        <f t="shared" si="56"/>
        <v>10118967.99542</v>
      </c>
      <c r="X297">
        <f t="shared" si="46"/>
        <v>25297.419988549998</v>
      </c>
      <c r="Y297">
        <f t="shared" si="54"/>
        <v>250</v>
      </c>
      <c r="Z297">
        <f t="shared" si="55"/>
        <v>46373.500000000007</v>
      </c>
      <c r="AA297" s="5">
        <f t="shared" si="52"/>
        <v>10515080.970419999</v>
      </c>
      <c r="AB297" s="24">
        <f>IFERROR(AA297/MAX($J$3:AA297)-1,"")</f>
        <v>0</v>
      </c>
      <c r="AG297" s="3">
        <v>43802</v>
      </c>
      <c r="AH297">
        <v>10368227.26151</v>
      </c>
      <c r="AI297" s="24">
        <f>AH297/MAX($AH$2:AH297)-1</f>
        <v>-2.9742525566366695E-2</v>
      </c>
      <c r="AJ297" s="27" t="str">
        <f t="shared" si="47"/>
        <v/>
      </c>
      <c r="AK297">
        <f t="shared" si="48"/>
        <v>1</v>
      </c>
      <c r="AL297" s="28" t="str">
        <f t="shared" si="53"/>
        <v/>
      </c>
      <c r="AM297" s="28">
        <f t="shared" si="49"/>
        <v>1384</v>
      </c>
      <c r="AN297" s="29" t="str">
        <f t="shared" ca="1" si="50"/>
        <v/>
      </c>
      <c r="AP297" s="7"/>
      <c r="AV297" s="7"/>
      <c r="AW297" s="7"/>
    </row>
    <row r="298" spans="1:49" x14ac:dyDescent="0.45">
      <c r="A298" t="s">
        <v>713</v>
      </c>
      <c r="B298" t="s">
        <v>30</v>
      </c>
      <c r="C298" s="6">
        <v>43731.454861111109</v>
      </c>
      <c r="D298">
        <v>83.95</v>
      </c>
      <c r="E298" s="6">
        <v>43732.385416666664</v>
      </c>
      <c r="F298">
        <v>101.65</v>
      </c>
      <c r="G298" s="7">
        <v>0.21079999999999999</v>
      </c>
      <c r="H298">
        <v>9582.15</v>
      </c>
      <c r="I298" s="7">
        <v>0.18870000000000001</v>
      </c>
      <c r="J298">
        <v>604.7808</v>
      </c>
      <c r="K298">
        <v>50771.34</v>
      </c>
      <c r="L298">
        <v>163850.87</v>
      </c>
      <c r="M298">
        <v>57</v>
      </c>
      <c r="N298">
        <v>168.11</v>
      </c>
      <c r="O298" s="7">
        <v>-0.1477</v>
      </c>
      <c r="P298" s="7">
        <v>0.79269999999999996</v>
      </c>
      <c r="Q298" t="s">
        <v>535</v>
      </c>
      <c r="S298" s="2">
        <f t="shared" si="51"/>
        <v>43731</v>
      </c>
      <c r="T298" t="s">
        <v>713</v>
      </c>
      <c r="U298">
        <v>83.95</v>
      </c>
      <c r="V298">
        <v>101.65</v>
      </c>
      <c r="W298">
        <f t="shared" si="56"/>
        <v>10515080.970419999</v>
      </c>
      <c r="X298">
        <f t="shared" si="46"/>
        <v>26287.70242605</v>
      </c>
      <c r="Y298">
        <f t="shared" si="54"/>
        <v>325</v>
      </c>
      <c r="Z298">
        <f t="shared" si="55"/>
        <v>5149.2999999999984</v>
      </c>
      <c r="AA298" s="5" t="str">
        <f t="shared" si="52"/>
        <v/>
      </c>
      <c r="AB298" s="24" t="str">
        <f>IFERROR(AA298/MAX($J$3:AA298)-1,"")</f>
        <v/>
      </c>
      <c r="AG298" s="3">
        <v>43803</v>
      </c>
      <c r="AH298">
        <v>10350899.274009999</v>
      </c>
      <c r="AI298" s="24">
        <f>AH298/MAX($AH$2:AH298)-1</f>
        <v>-3.136407657645901E-2</v>
      </c>
      <c r="AJ298" s="27" t="str">
        <f t="shared" si="47"/>
        <v/>
      </c>
      <c r="AK298">
        <f t="shared" si="48"/>
        <v>1</v>
      </c>
      <c r="AL298" s="28" t="str">
        <f t="shared" si="53"/>
        <v/>
      </c>
      <c r="AM298" s="28">
        <f t="shared" si="49"/>
        <v>1384</v>
      </c>
      <c r="AN298" s="29" t="str">
        <f t="shared" ca="1" si="50"/>
        <v/>
      </c>
      <c r="AP298" s="7"/>
      <c r="AV298" s="7"/>
      <c r="AW298" s="7"/>
    </row>
    <row r="299" spans="1:49" x14ac:dyDescent="0.45">
      <c r="A299" t="s">
        <v>711</v>
      </c>
      <c r="B299" t="s">
        <v>30</v>
      </c>
      <c r="C299" s="6">
        <v>43731.475694444445</v>
      </c>
      <c r="D299">
        <v>93</v>
      </c>
      <c r="E299" s="6">
        <v>43732.385416666664</v>
      </c>
      <c r="F299">
        <v>78.400000000000006</v>
      </c>
      <c r="G299" s="7">
        <v>-0.157</v>
      </c>
      <c r="H299">
        <v>-8919.07</v>
      </c>
      <c r="I299" s="7">
        <v>-0.1754</v>
      </c>
      <c r="J299">
        <v>546.7124</v>
      </c>
      <c r="K299">
        <v>50844.25</v>
      </c>
      <c r="L299">
        <v>154931.79999999999</v>
      </c>
      <c r="M299">
        <v>51</v>
      </c>
      <c r="N299">
        <v>-174.88</v>
      </c>
      <c r="O299" s="7">
        <v>-0.33329999999999999</v>
      </c>
      <c r="P299" s="7">
        <v>0.2903</v>
      </c>
      <c r="Q299" t="s">
        <v>535</v>
      </c>
      <c r="S299" s="2">
        <f t="shared" si="51"/>
        <v>43731</v>
      </c>
      <c r="T299" t="s">
        <v>711</v>
      </c>
      <c r="U299">
        <v>93</v>
      </c>
      <c r="V299">
        <v>78.400000000000006</v>
      </c>
      <c r="W299">
        <f t="shared" si="56"/>
        <v>10515080.970419999</v>
      </c>
      <c r="X299">
        <f t="shared" si="46"/>
        <v>26287.70242605</v>
      </c>
      <c r="Y299">
        <f t="shared" si="54"/>
        <v>275</v>
      </c>
      <c r="Z299">
        <f t="shared" si="55"/>
        <v>-4486.3500000000022</v>
      </c>
      <c r="AA299" s="5" t="str">
        <f t="shared" si="52"/>
        <v/>
      </c>
      <c r="AB299" s="24" t="str">
        <f>IFERROR(AA299/MAX($J$3:AA299)-1,"")</f>
        <v/>
      </c>
      <c r="AG299" s="3">
        <v>43804</v>
      </c>
      <c r="AH299">
        <v>10325205.586509999</v>
      </c>
      <c r="AI299" s="24">
        <f>AH299/MAX($AH$2:AH299)-1</f>
        <v>-3.3768488797937146E-2</v>
      </c>
      <c r="AJ299" s="27" t="str">
        <f t="shared" si="47"/>
        <v/>
      </c>
      <c r="AK299">
        <f t="shared" si="48"/>
        <v>1</v>
      </c>
      <c r="AL299" s="28" t="str">
        <f t="shared" si="53"/>
        <v/>
      </c>
      <c r="AM299" s="28">
        <f t="shared" si="49"/>
        <v>1384</v>
      </c>
      <c r="AN299" s="29" t="str">
        <f t="shared" ca="1" si="50"/>
        <v/>
      </c>
      <c r="AP299" s="7"/>
      <c r="AV299" s="7"/>
      <c r="AW299" s="7"/>
    </row>
    <row r="300" spans="1:49" x14ac:dyDescent="0.45">
      <c r="A300" t="s">
        <v>711</v>
      </c>
      <c r="B300" t="s">
        <v>30</v>
      </c>
      <c r="C300" s="6">
        <v>43731.520833333336</v>
      </c>
      <c r="D300">
        <v>94.9</v>
      </c>
      <c r="E300" s="6">
        <v>43732.388888888891</v>
      </c>
      <c r="F300">
        <v>96.2</v>
      </c>
      <c r="G300" s="7">
        <v>1.37E-2</v>
      </c>
      <c r="H300">
        <v>-350.37</v>
      </c>
      <c r="I300" s="7">
        <v>-6.4000000000000003E-3</v>
      </c>
      <c r="J300">
        <v>573.43280000000004</v>
      </c>
      <c r="K300">
        <v>54418.77</v>
      </c>
      <c r="L300">
        <v>883404</v>
      </c>
      <c r="M300">
        <v>39</v>
      </c>
      <c r="N300">
        <v>-8.98</v>
      </c>
      <c r="O300" s="7">
        <v>-0.34670000000000001</v>
      </c>
      <c r="P300" s="7">
        <v>0.26450000000000001</v>
      </c>
      <c r="Q300" t="s">
        <v>535</v>
      </c>
      <c r="S300" s="2">
        <f t="shared" si="51"/>
        <v>43731</v>
      </c>
      <c r="T300" t="s">
        <v>711</v>
      </c>
      <c r="U300">
        <v>94.9</v>
      </c>
      <c r="V300">
        <v>96.2</v>
      </c>
      <c r="W300">
        <f t="shared" si="56"/>
        <v>10515080.970419999</v>
      </c>
      <c r="X300">
        <f t="shared" si="46"/>
        <v>26287.70242605</v>
      </c>
      <c r="Y300">
        <f t="shared" si="54"/>
        <v>275</v>
      </c>
      <c r="Z300">
        <f t="shared" si="55"/>
        <v>-168.02500000000117</v>
      </c>
      <c r="AA300" s="5">
        <f t="shared" si="52"/>
        <v>10515575.89542</v>
      </c>
      <c r="AB300" s="24">
        <f>IFERROR(AA300/MAX($J$3:AA300)-1,"")</f>
        <v>0</v>
      </c>
      <c r="AG300" s="3">
        <v>43805</v>
      </c>
      <c r="AH300">
        <v>10363607.51151</v>
      </c>
      <c r="AI300" s="24">
        <f>AH300/MAX($AH$2:AH300)-1</f>
        <v>-3.0174841222115778E-2</v>
      </c>
      <c r="AJ300" s="27" t="str">
        <f t="shared" si="47"/>
        <v/>
      </c>
      <c r="AK300">
        <f t="shared" si="48"/>
        <v>1</v>
      </c>
      <c r="AL300" s="28" t="str">
        <f t="shared" si="53"/>
        <v/>
      </c>
      <c r="AM300" s="28">
        <f t="shared" si="49"/>
        <v>1384</v>
      </c>
      <c r="AN300" s="29" t="str">
        <f t="shared" ca="1" si="50"/>
        <v/>
      </c>
      <c r="AP300" s="7"/>
      <c r="AV300" s="7"/>
      <c r="AW300" s="7"/>
    </row>
    <row r="301" spans="1:49" x14ac:dyDescent="0.45">
      <c r="A301" t="s">
        <v>712</v>
      </c>
      <c r="B301" t="s">
        <v>30</v>
      </c>
      <c r="C301" s="6">
        <v>43732.465277777781</v>
      </c>
      <c r="D301">
        <v>74.8</v>
      </c>
      <c r="E301" s="6">
        <v>43733.385416666664</v>
      </c>
      <c r="F301">
        <v>59.25</v>
      </c>
      <c r="G301" s="7">
        <v>-0.2079</v>
      </c>
      <c r="H301">
        <v>-11465.37</v>
      </c>
      <c r="I301" s="7">
        <v>-0.2258</v>
      </c>
      <c r="J301">
        <v>678.80560000000003</v>
      </c>
      <c r="K301">
        <v>50774.66</v>
      </c>
      <c r="L301">
        <v>143466.43</v>
      </c>
      <c r="M301">
        <v>54</v>
      </c>
      <c r="N301">
        <v>-212.32</v>
      </c>
      <c r="O301" s="7">
        <v>-0.58489999999999998</v>
      </c>
      <c r="P301" s="7">
        <v>5.3499999999999999E-2</v>
      </c>
      <c r="Q301" t="s">
        <v>535</v>
      </c>
      <c r="S301" s="2">
        <f t="shared" si="51"/>
        <v>43732</v>
      </c>
      <c r="T301" t="s">
        <v>712</v>
      </c>
      <c r="U301">
        <v>74.8</v>
      </c>
      <c r="V301">
        <v>59.25</v>
      </c>
      <c r="W301">
        <f t="shared" si="56"/>
        <v>10515575.89542</v>
      </c>
      <c r="X301">
        <f t="shared" si="46"/>
        <v>26288.939738550001</v>
      </c>
      <c r="Y301">
        <f t="shared" si="54"/>
        <v>350</v>
      </c>
      <c r="Z301">
        <f t="shared" si="55"/>
        <v>-5911.6750000000011</v>
      </c>
      <c r="AA301" s="5">
        <f t="shared" si="52"/>
        <v>10509664.220419999</v>
      </c>
      <c r="AB301" s="24">
        <f>IFERROR(AA301/MAX($J$3:AA301)-1,"")</f>
        <v>-5.621827143652558E-4</v>
      </c>
      <c r="AG301" s="3">
        <v>43806</v>
      </c>
      <c r="AH301">
        <v>10363607.51151</v>
      </c>
      <c r="AI301" s="24">
        <f>AH301/MAX($AH$2:AH301)-1</f>
        <v>-3.0174841222115778E-2</v>
      </c>
      <c r="AJ301" s="27" t="str">
        <f t="shared" si="47"/>
        <v/>
      </c>
      <c r="AK301">
        <f t="shared" si="48"/>
        <v>1</v>
      </c>
      <c r="AL301" s="28" t="str">
        <f t="shared" si="53"/>
        <v/>
      </c>
      <c r="AM301" s="28">
        <f t="shared" si="49"/>
        <v>1384</v>
      </c>
      <c r="AN301" s="29" t="str">
        <f t="shared" ca="1" si="50"/>
        <v/>
      </c>
      <c r="AP301" s="7"/>
      <c r="AV301" s="7"/>
      <c r="AW301" s="7"/>
    </row>
    <row r="302" spans="1:49" x14ac:dyDescent="0.45">
      <c r="A302" t="s">
        <v>704</v>
      </c>
      <c r="B302" t="s">
        <v>30</v>
      </c>
      <c r="C302" s="6">
        <v>43733.416666666664</v>
      </c>
      <c r="D302">
        <v>43.4</v>
      </c>
      <c r="E302" s="6">
        <v>43734.385416666664</v>
      </c>
      <c r="F302">
        <v>34.6</v>
      </c>
      <c r="G302" s="7">
        <v>-0.20280000000000001</v>
      </c>
      <c r="H302">
        <v>-11195.21</v>
      </c>
      <c r="I302" s="7">
        <v>-0.22070000000000001</v>
      </c>
      <c r="J302">
        <v>1168.6020000000001</v>
      </c>
      <c r="K302">
        <v>50717.33</v>
      </c>
      <c r="L302">
        <v>132271.23000000001</v>
      </c>
      <c r="M302">
        <v>68</v>
      </c>
      <c r="N302">
        <v>-164.64</v>
      </c>
      <c r="O302" s="7">
        <v>-0.39400000000000002</v>
      </c>
      <c r="P302" s="7">
        <v>0.81569999999999998</v>
      </c>
      <c r="Q302" t="s">
        <v>535</v>
      </c>
      <c r="S302" s="2">
        <f t="shared" si="51"/>
        <v>43733</v>
      </c>
      <c r="T302" t="s">
        <v>704</v>
      </c>
      <c r="U302">
        <v>43.4</v>
      </c>
      <c r="V302">
        <v>34.6</v>
      </c>
      <c r="W302">
        <f t="shared" si="56"/>
        <v>10509664.220419999</v>
      </c>
      <c r="X302">
        <f t="shared" si="46"/>
        <v>26274.160551049998</v>
      </c>
      <c r="Y302">
        <f t="shared" si="54"/>
        <v>600</v>
      </c>
      <c r="Z302">
        <f t="shared" si="55"/>
        <v>-5747.9999999999991</v>
      </c>
      <c r="AA302" s="5" t="str">
        <f t="shared" si="52"/>
        <v/>
      </c>
      <c r="AB302" s="24" t="str">
        <f>IFERROR(AA302/MAX($J$3:AA302)-1,"")</f>
        <v/>
      </c>
      <c r="AG302" s="3">
        <v>43807</v>
      </c>
      <c r="AH302">
        <v>10363607.51151</v>
      </c>
      <c r="AI302" s="24">
        <f>AH302/MAX($AH$2:AH302)-1</f>
        <v>-3.0174841222115778E-2</v>
      </c>
      <c r="AJ302" s="27" t="str">
        <f t="shared" si="47"/>
        <v/>
      </c>
      <c r="AK302">
        <f t="shared" si="48"/>
        <v>1</v>
      </c>
      <c r="AL302" s="28" t="str">
        <f t="shared" si="53"/>
        <v/>
      </c>
      <c r="AM302" s="28">
        <f t="shared" si="49"/>
        <v>1384</v>
      </c>
      <c r="AN302" s="29" t="str">
        <f t="shared" ca="1" si="50"/>
        <v/>
      </c>
      <c r="AP302" s="7"/>
      <c r="AV302" s="7"/>
      <c r="AW302" s="7"/>
    </row>
    <row r="303" spans="1:49" x14ac:dyDescent="0.45">
      <c r="A303" t="s">
        <v>703</v>
      </c>
      <c r="B303" t="s">
        <v>30</v>
      </c>
      <c r="C303" s="6">
        <v>43733.4375</v>
      </c>
      <c r="D303">
        <v>32</v>
      </c>
      <c r="E303" s="6">
        <v>43734.385416666664</v>
      </c>
      <c r="F303">
        <v>16.149999999999999</v>
      </c>
      <c r="G303" s="7">
        <v>-0.49530000000000002</v>
      </c>
      <c r="H303">
        <v>-25897.42</v>
      </c>
      <c r="I303" s="7">
        <v>-0.51039999999999996</v>
      </c>
      <c r="J303">
        <v>1585.7339999999999</v>
      </c>
      <c r="K303">
        <v>50743.5</v>
      </c>
      <c r="L303">
        <v>106373.81</v>
      </c>
      <c r="M303">
        <v>62</v>
      </c>
      <c r="N303">
        <v>-417.7</v>
      </c>
      <c r="O303" s="7">
        <v>-0.49530000000000002</v>
      </c>
      <c r="P303" s="7">
        <v>0.52810000000000001</v>
      </c>
      <c r="Q303" t="s">
        <v>535</v>
      </c>
      <c r="S303" s="2">
        <f t="shared" si="51"/>
        <v>43733</v>
      </c>
      <c r="T303" t="s">
        <v>703</v>
      </c>
      <c r="U303">
        <v>32</v>
      </c>
      <c r="V303">
        <v>16.149999999999999</v>
      </c>
      <c r="W303">
        <f t="shared" si="56"/>
        <v>10509664.220419999</v>
      </c>
      <c r="X303">
        <f t="shared" si="46"/>
        <v>26274.160551049998</v>
      </c>
      <c r="Y303">
        <f t="shared" si="54"/>
        <v>825</v>
      </c>
      <c r="Z303">
        <f t="shared" si="55"/>
        <v>-13473.487500000001</v>
      </c>
      <c r="AA303" s="5" t="str">
        <f t="shared" si="52"/>
        <v/>
      </c>
      <c r="AB303" s="24" t="str">
        <f>IFERROR(AA303/MAX($J$3:AA303)-1,"")</f>
        <v/>
      </c>
      <c r="AG303" s="3">
        <v>43808</v>
      </c>
      <c r="AH303">
        <v>10341767.63651</v>
      </c>
      <c r="AI303" s="24">
        <f>AH303/MAX($AH$2:AH303)-1</f>
        <v>-3.2218614128031065E-2</v>
      </c>
      <c r="AJ303" s="27" t="str">
        <f t="shared" si="47"/>
        <v/>
      </c>
      <c r="AK303">
        <f t="shared" si="48"/>
        <v>1</v>
      </c>
      <c r="AL303" s="28" t="str">
        <f t="shared" si="53"/>
        <v/>
      </c>
      <c r="AM303" s="28">
        <f t="shared" si="49"/>
        <v>1384</v>
      </c>
      <c r="AN303" s="29" t="str">
        <f t="shared" ca="1" si="50"/>
        <v/>
      </c>
      <c r="AP303" s="7"/>
      <c r="AV303" s="7"/>
      <c r="AW303" s="7"/>
    </row>
    <row r="304" spans="1:49" x14ac:dyDescent="0.45">
      <c r="A304" t="s">
        <v>703</v>
      </c>
      <c r="B304" t="s">
        <v>30</v>
      </c>
      <c r="C304" s="6">
        <v>43733.559027777781</v>
      </c>
      <c r="D304">
        <v>42.45</v>
      </c>
      <c r="E304" s="6">
        <v>43734.388888888891</v>
      </c>
      <c r="F304">
        <v>11.3</v>
      </c>
      <c r="G304" s="7">
        <v>-0.73380000000000001</v>
      </c>
      <c r="H304">
        <v>-40620.480000000003</v>
      </c>
      <c r="I304" s="7">
        <v>-0.74650000000000005</v>
      </c>
      <c r="J304">
        <v>1281.9090000000001</v>
      </c>
      <c r="K304">
        <v>54417.02</v>
      </c>
      <c r="L304">
        <v>842783.52</v>
      </c>
      <c r="M304">
        <v>28</v>
      </c>
      <c r="N304">
        <v>-1450.73</v>
      </c>
      <c r="O304" s="7">
        <v>-0.73380000000000001</v>
      </c>
      <c r="P304" s="7">
        <v>0.15190000000000001</v>
      </c>
      <c r="Q304" t="s">
        <v>535</v>
      </c>
      <c r="S304" s="2">
        <f t="shared" si="51"/>
        <v>43733</v>
      </c>
      <c r="T304" t="s">
        <v>703</v>
      </c>
      <c r="U304">
        <v>42.45</v>
      </c>
      <c r="V304">
        <v>11.3</v>
      </c>
      <c r="W304">
        <f t="shared" si="56"/>
        <v>10509664.220419999</v>
      </c>
      <c r="X304">
        <f t="shared" si="46"/>
        <v>26274.160551049998</v>
      </c>
      <c r="Y304">
        <f t="shared" si="54"/>
        <v>625</v>
      </c>
      <c r="Z304">
        <f t="shared" si="55"/>
        <v>-19804.687500000004</v>
      </c>
      <c r="AA304" s="5" t="str">
        <f t="shared" si="52"/>
        <v/>
      </c>
      <c r="AB304" s="24" t="str">
        <f>IFERROR(AA304/MAX($J$3:AA304)-1,"")</f>
        <v/>
      </c>
      <c r="AG304" s="3">
        <v>43809</v>
      </c>
      <c r="AH304">
        <v>10334674.47401</v>
      </c>
      <c r="AI304" s="24">
        <f>AH304/MAX($AH$2:AH304)-1</f>
        <v>-3.2882391431461211E-2</v>
      </c>
      <c r="AJ304" s="27" t="str">
        <f t="shared" si="47"/>
        <v/>
      </c>
      <c r="AK304">
        <f t="shared" si="48"/>
        <v>1</v>
      </c>
      <c r="AL304" s="28" t="str">
        <f t="shared" si="53"/>
        <v/>
      </c>
      <c r="AM304" s="28">
        <f t="shared" si="49"/>
        <v>1384</v>
      </c>
      <c r="AN304" s="29" t="str">
        <f t="shared" ca="1" si="50"/>
        <v/>
      </c>
      <c r="AP304" s="7"/>
      <c r="AV304" s="7"/>
      <c r="AW304" s="7"/>
    </row>
    <row r="305" spans="1:49" x14ac:dyDescent="0.45">
      <c r="A305" t="s">
        <v>739</v>
      </c>
      <c r="B305" t="s">
        <v>30</v>
      </c>
      <c r="C305" s="6">
        <v>43733.604166666664</v>
      </c>
      <c r="D305">
        <v>26.1</v>
      </c>
      <c r="E305" s="6">
        <v>43734.388888888891</v>
      </c>
      <c r="F305">
        <v>5.15</v>
      </c>
      <c r="G305" s="7">
        <v>-0.80269999999999997</v>
      </c>
      <c r="H305">
        <v>-44324.35</v>
      </c>
      <c r="I305" s="7">
        <v>-0.81469999999999998</v>
      </c>
      <c r="J305">
        <v>2084.625</v>
      </c>
      <c r="K305">
        <v>54408.73</v>
      </c>
      <c r="L305">
        <v>798459.17</v>
      </c>
      <c r="M305">
        <v>15</v>
      </c>
      <c r="N305">
        <v>-2954.96</v>
      </c>
      <c r="O305" s="7">
        <v>-0.80269999999999997</v>
      </c>
      <c r="P305" s="7">
        <v>6.9000000000000006E-2</v>
      </c>
      <c r="Q305" t="s">
        <v>535</v>
      </c>
      <c r="S305" s="2">
        <f t="shared" si="51"/>
        <v>43733</v>
      </c>
      <c r="T305" t="s">
        <v>739</v>
      </c>
      <c r="U305">
        <v>26.1</v>
      </c>
      <c r="V305">
        <v>5.15</v>
      </c>
      <c r="W305">
        <f t="shared" si="56"/>
        <v>10509664.220419999</v>
      </c>
      <c r="X305">
        <f t="shared" si="46"/>
        <v>26274.160551049998</v>
      </c>
      <c r="Y305">
        <f t="shared" si="54"/>
        <v>1000</v>
      </c>
      <c r="Z305">
        <f t="shared" si="55"/>
        <v>-21262.5</v>
      </c>
      <c r="AA305" s="5">
        <f t="shared" si="52"/>
        <v>10449375.545419998</v>
      </c>
      <c r="AB305" s="24">
        <f>IFERROR(AA305/MAX($J$3:AA305)-1,"")</f>
        <v>-6.2954564408436164E-3</v>
      </c>
      <c r="AG305" s="3">
        <v>43810</v>
      </c>
      <c r="AH305">
        <v>10334674.47401</v>
      </c>
      <c r="AI305" s="24">
        <f>AH305/MAX($AH$2:AH305)-1</f>
        <v>-3.2882391431461211E-2</v>
      </c>
      <c r="AJ305" s="27" t="str">
        <f t="shared" si="47"/>
        <v/>
      </c>
      <c r="AK305">
        <f t="shared" si="48"/>
        <v>1</v>
      </c>
      <c r="AL305" s="28" t="str">
        <f t="shared" si="53"/>
        <v/>
      </c>
      <c r="AM305" s="28">
        <f t="shared" si="49"/>
        <v>1384</v>
      </c>
      <c r="AN305" s="29" t="str">
        <f t="shared" ca="1" si="50"/>
        <v/>
      </c>
      <c r="AP305" s="7"/>
      <c r="AV305" s="7"/>
      <c r="AW305" s="7"/>
    </row>
    <row r="306" spans="1:49" x14ac:dyDescent="0.45">
      <c r="A306" t="s">
        <v>707</v>
      </c>
      <c r="B306" t="s">
        <v>30</v>
      </c>
      <c r="C306" s="6">
        <v>43734.416666666664</v>
      </c>
      <c r="D306">
        <v>44.2</v>
      </c>
      <c r="E306" s="6">
        <v>43734.635416666664</v>
      </c>
      <c r="F306">
        <v>20.5</v>
      </c>
      <c r="G306" s="7">
        <v>-0.53620000000000001</v>
      </c>
      <c r="H306">
        <v>-27834.83</v>
      </c>
      <c r="I306" s="7">
        <v>-0.55079999999999996</v>
      </c>
      <c r="J306">
        <v>1143.2550000000001</v>
      </c>
      <c r="K306">
        <v>50531.87</v>
      </c>
      <c r="L306">
        <v>78538.98</v>
      </c>
      <c r="M306">
        <v>64</v>
      </c>
      <c r="N306">
        <v>-434.92</v>
      </c>
      <c r="O306" s="7">
        <v>-0.77710000000000001</v>
      </c>
      <c r="P306" s="7">
        <v>1.0972999999999999</v>
      </c>
      <c r="Q306" t="s">
        <v>535</v>
      </c>
      <c r="S306" s="2">
        <f t="shared" si="51"/>
        <v>43734</v>
      </c>
      <c r="T306" t="s">
        <v>707</v>
      </c>
      <c r="U306">
        <v>44.2</v>
      </c>
      <c r="V306">
        <v>20.5</v>
      </c>
      <c r="W306">
        <f t="shared" si="56"/>
        <v>10449375.545419998</v>
      </c>
      <c r="X306">
        <f t="shared" si="46"/>
        <v>26123.438863549996</v>
      </c>
      <c r="Y306">
        <f t="shared" si="54"/>
        <v>600</v>
      </c>
      <c r="Z306">
        <f t="shared" si="55"/>
        <v>-14608.200000000003</v>
      </c>
      <c r="AA306" s="5" t="str">
        <f t="shared" si="52"/>
        <v/>
      </c>
      <c r="AB306" s="24" t="str">
        <f>IFERROR(AA306/MAX($J$3:AA306)-1,"")</f>
        <v/>
      </c>
      <c r="AG306" s="3">
        <v>43811</v>
      </c>
      <c r="AH306">
        <v>10336890.12401</v>
      </c>
      <c r="AI306" s="24">
        <f>AH306/MAX($AH$2:AH306)-1</f>
        <v>-3.2675051167884162E-2</v>
      </c>
      <c r="AJ306" s="27" t="str">
        <f t="shared" si="47"/>
        <v/>
      </c>
      <c r="AK306">
        <f t="shared" si="48"/>
        <v>1</v>
      </c>
      <c r="AL306" s="28" t="str">
        <f t="shared" si="53"/>
        <v/>
      </c>
      <c r="AM306" s="28">
        <f t="shared" si="49"/>
        <v>1384</v>
      </c>
      <c r="AN306" s="29" t="str">
        <f t="shared" ca="1" si="50"/>
        <v/>
      </c>
      <c r="AP306" s="7"/>
      <c r="AV306" s="7"/>
      <c r="AW306" s="7"/>
    </row>
    <row r="307" spans="1:49" x14ac:dyDescent="0.45">
      <c r="A307" t="s">
        <v>713</v>
      </c>
      <c r="B307" t="s">
        <v>30</v>
      </c>
      <c r="C307" s="6">
        <v>43734.430555555555</v>
      </c>
      <c r="D307">
        <v>33.799999999999997</v>
      </c>
      <c r="E307" s="6">
        <v>43734.635416666664</v>
      </c>
      <c r="F307">
        <v>0.05</v>
      </c>
      <c r="G307" s="7">
        <v>-0.99850000000000005</v>
      </c>
      <c r="H307">
        <v>-50976.92</v>
      </c>
      <c r="I307" s="7">
        <v>-1.0085</v>
      </c>
      <c r="J307">
        <v>1495.4290000000001</v>
      </c>
      <c r="K307">
        <v>50545.49</v>
      </c>
      <c r="L307">
        <v>27562.06</v>
      </c>
      <c r="M307">
        <v>60</v>
      </c>
      <c r="N307">
        <v>-849.62</v>
      </c>
      <c r="O307" s="7">
        <v>-0.99850000000000005</v>
      </c>
      <c r="P307" s="7">
        <v>0.60799999999999998</v>
      </c>
      <c r="Q307" t="s">
        <v>535</v>
      </c>
      <c r="S307" s="2">
        <f t="shared" si="51"/>
        <v>43734</v>
      </c>
      <c r="T307" t="s">
        <v>713</v>
      </c>
      <c r="U307">
        <v>33.799999999999997</v>
      </c>
      <c r="V307">
        <v>0.05</v>
      </c>
      <c r="W307">
        <f t="shared" si="56"/>
        <v>10449375.545419998</v>
      </c>
      <c r="X307">
        <f t="shared" si="46"/>
        <v>26123.438863549996</v>
      </c>
      <c r="Y307">
        <f t="shared" si="54"/>
        <v>775</v>
      </c>
      <c r="Z307">
        <f t="shared" si="55"/>
        <v>-26418.587499999998</v>
      </c>
      <c r="AA307" s="5" t="str">
        <f t="shared" si="52"/>
        <v/>
      </c>
      <c r="AB307" s="24" t="str">
        <f>IFERROR(AA307/MAX($J$3:AA307)-1,"")</f>
        <v/>
      </c>
      <c r="AG307" s="3">
        <v>43812</v>
      </c>
      <c r="AH307">
        <v>10330241.24901</v>
      </c>
      <c r="AI307" s="24">
        <f>AH307/MAX($AH$2:AH307)-1</f>
        <v>-3.3297252099886543E-2</v>
      </c>
      <c r="AJ307" s="27" t="str">
        <f t="shared" si="47"/>
        <v/>
      </c>
      <c r="AK307">
        <f t="shared" si="48"/>
        <v>1</v>
      </c>
      <c r="AL307" s="28" t="str">
        <f t="shared" si="53"/>
        <v/>
      </c>
      <c r="AM307" s="28">
        <f t="shared" si="49"/>
        <v>1384</v>
      </c>
      <c r="AN307" s="29" t="str">
        <f t="shared" ca="1" si="50"/>
        <v/>
      </c>
      <c r="AP307" s="7"/>
      <c r="AV307" s="7"/>
      <c r="AW307" s="7"/>
    </row>
    <row r="308" spans="1:49" x14ac:dyDescent="0.45">
      <c r="A308" t="s">
        <v>914</v>
      </c>
      <c r="B308" t="s">
        <v>30</v>
      </c>
      <c r="C308" s="6">
        <v>43734.597222222219</v>
      </c>
      <c r="D308">
        <v>129.5</v>
      </c>
      <c r="E308" s="6">
        <v>43735.388888888891</v>
      </c>
      <c r="F308">
        <v>103.45</v>
      </c>
      <c r="G308" s="7">
        <v>-0.20119999999999999</v>
      </c>
      <c r="H308">
        <v>-11832.23</v>
      </c>
      <c r="I308" s="7">
        <v>-0.21909999999999999</v>
      </c>
      <c r="J308">
        <v>416.9289</v>
      </c>
      <c r="K308">
        <v>53992.3</v>
      </c>
      <c r="L308">
        <v>786626.94</v>
      </c>
      <c r="M308">
        <v>17</v>
      </c>
      <c r="N308">
        <v>-696.01</v>
      </c>
      <c r="O308" s="7">
        <v>-0.47489999999999999</v>
      </c>
      <c r="P308" s="7">
        <v>0.129</v>
      </c>
      <c r="Q308" t="s">
        <v>535</v>
      </c>
      <c r="S308" s="2">
        <f t="shared" si="51"/>
        <v>43734</v>
      </c>
      <c r="T308" t="s">
        <v>914</v>
      </c>
      <c r="U308">
        <v>129.5</v>
      </c>
      <c r="V308">
        <v>103.45</v>
      </c>
      <c r="W308">
        <f t="shared" si="56"/>
        <v>10449375.545419998</v>
      </c>
      <c r="X308">
        <f t="shared" si="46"/>
        <v>26123.438863549996</v>
      </c>
      <c r="Y308">
        <f t="shared" si="54"/>
        <v>200</v>
      </c>
      <c r="Z308">
        <f t="shared" si="55"/>
        <v>-5675.899999999996</v>
      </c>
      <c r="AA308" s="5" t="str">
        <f t="shared" si="52"/>
        <v/>
      </c>
      <c r="AB308" s="24" t="str">
        <f>IFERROR(AA308/MAX($J$3:AA308)-1,"")</f>
        <v/>
      </c>
      <c r="AG308" s="3">
        <v>43813</v>
      </c>
      <c r="AH308">
        <v>10330241.24901</v>
      </c>
      <c r="AI308" s="24">
        <f>AH308/MAX($AH$2:AH308)-1</f>
        <v>-3.3297252099886543E-2</v>
      </c>
      <c r="AJ308" s="27" t="str">
        <f t="shared" si="47"/>
        <v/>
      </c>
      <c r="AK308">
        <f t="shared" si="48"/>
        <v>1</v>
      </c>
      <c r="AL308" s="28" t="str">
        <f t="shared" si="53"/>
        <v/>
      </c>
      <c r="AM308" s="28">
        <f t="shared" si="49"/>
        <v>1384</v>
      </c>
      <c r="AN308" s="29" t="str">
        <f t="shared" ca="1" si="50"/>
        <v/>
      </c>
      <c r="AP308" s="7"/>
      <c r="AV308" s="7"/>
      <c r="AW308" s="7"/>
    </row>
    <row r="309" spans="1:49" x14ac:dyDescent="0.45">
      <c r="A309" t="s">
        <v>928</v>
      </c>
      <c r="B309" t="s">
        <v>30</v>
      </c>
      <c r="C309" s="6">
        <v>43734.607638888891</v>
      </c>
      <c r="D309">
        <v>111.7</v>
      </c>
      <c r="E309" s="6">
        <v>43735.388888888891</v>
      </c>
      <c r="F309">
        <v>81</v>
      </c>
      <c r="G309" s="7">
        <v>-0.27479999999999999</v>
      </c>
      <c r="H309">
        <v>-15775.14</v>
      </c>
      <c r="I309" s="7">
        <v>-0.29210000000000003</v>
      </c>
      <c r="J309">
        <v>483.49970000000002</v>
      </c>
      <c r="K309">
        <v>54006.91</v>
      </c>
      <c r="L309">
        <v>770851.8</v>
      </c>
      <c r="M309">
        <v>14</v>
      </c>
      <c r="N309">
        <v>-1126.8</v>
      </c>
      <c r="O309" s="7">
        <v>-0.308</v>
      </c>
      <c r="P309" s="7">
        <v>5.6000000000000001E-2</v>
      </c>
      <c r="Q309" t="s">
        <v>535</v>
      </c>
      <c r="S309" s="2">
        <f t="shared" si="51"/>
        <v>43734</v>
      </c>
      <c r="T309" t="s">
        <v>928</v>
      </c>
      <c r="U309">
        <v>111.7</v>
      </c>
      <c r="V309">
        <v>81</v>
      </c>
      <c r="W309">
        <f t="shared" si="56"/>
        <v>10449375.545419998</v>
      </c>
      <c r="X309">
        <f t="shared" si="46"/>
        <v>26123.438863549996</v>
      </c>
      <c r="Y309">
        <f t="shared" si="54"/>
        <v>225</v>
      </c>
      <c r="Z309">
        <f t="shared" si="55"/>
        <v>-7341.0750000000025</v>
      </c>
      <c r="AA309" s="5">
        <f t="shared" si="52"/>
        <v>10395331.782919999</v>
      </c>
      <c r="AB309" s="24">
        <f>IFERROR(AA309/MAX($J$3:AA309)-1,"")</f>
        <v>-1.143485755757534E-2</v>
      </c>
      <c r="AG309" s="3">
        <v>43814</v>
      </c>
      <c r="AH309">
        <v>10330241.24901</v>
      </c>
      <c r="AI309" s="24">
        <f>AH309/MAX($AH$2:AH309)-1</f>
        <v>-3.3297252099886543E-2</v>
      </c>
      <c r="AJ309" s="27" t="str">
        <f t="shared" si="47"/>
        <v/>
      </c>
      <c r="AK309">
        <f t="shared" si="48"/>
        <v>1</v>
      </c>
      <c r="AL309" s="28" t="str">
        <f t="shared" si="53"/>
        <v/>
      </c>
      <c r="AM309" s="28">
        <f t="shared" si="49"/>
        <v>1384</v>
      </c>
      <c r="AN309" s="29" t="str">
        <f t="shared" ca="1" si="50"/>
        <v/>
      </c>
      <c r="AP309" s="7"/>
      <c r="AV309" s="7"/>
      <c r="AW309" s="7"/>
    </row>
    <row r="310" spans="1:49" x14ac:dyDescent="0.45">
      <c r="A310" t="s">
        <v>707</v>
      </c>
      <c r="B310" t="s">
        <v>30</v>
      </c>
      <c r="C310" s="6">
        <v>43735.416666666664</v>
      </c>
      <c r="D310">
        <v>107.55</v>
      </c>
      <c r="E310" s="6">
        <v>43738.385416666664</v>
      </c>
      <c r="F310">
        <v>58.2</v>
      </c>
      <c r="G310" s="7">
        <v>-0.45889999999999997</v>
      </c>
      <c r="H310">
        <v>-23778.75</v>
      </c>
      <c r="I310" s="7">
        <v>-0.4743</v>
      </c>
      <c r="J310">
        <v>466.1814</v>
      </c>
      <c r="K310">
        <v>50137.81</v>
      </c>
      <c r="L310">
        <v>3783.31</v>
      </c>
      <c r="M310">
        <v>68</v>
      </c>
      <c r="N310">
        <v>-349.69</v>
      </c>
      <c r="O310" s="7">
        <v>-0.49559999999999998</v>
      </c>
      <c r="P310" s="7">
        <v>0.11020000000000001</v>
      </c>
      <c r="Q310" t="s">
        <v>535</v>
      </c>
      <c r="S310" s="2">
        <f t="shared" si="51"/>
        <v>43735</v>
      </c>
      <c r="T310" t="s">
        <v>707</v>
      </c>
      <c r="U310">
        <v>107.55</v>
      </c>
      <c r="V310">
        <v>58.2</v>
      </c>
      <c r="W310">
        <f t="shared" si="56"/>
        <v>10395331.782919999</v>
      </c>
      <c r="X310">
        <f t="shared" si="46"/>
        <v>25988.329457299998</v>
      </c>
      <c r="Y310">
        <f t="shared" si="54"/>
        <v>250</v>
      </c>
      <c r="Z310">
        <f t="shared" si="55"/>
        <v>-12751.875</v>
      </c>
      <c r="AA310" s="5">
        <f t="shared" si="52"/>
        <v>10382579.907919999</v>
      </c>
      <c r="AB310" s="24">
        <f>IFERROR(AA310/MAX($J$3:AA310)-1,"")</f>
        <v>-1.2647522952872858E-2</v>
      </c>
      <c r="AG310" s="3">
        <v>43815</v>
      </c>
      <c r="AH310">
        <v>10330241.24901</v>
      </c>
      <c r="AI310" s="24">
        <f>AH310/MAX($AH$2:AH310)-1</f>
        <v>-3.3297252099886543E-2</v>
      </c>
      <c r="AJ310" s="27" t="str">
        <f t="shared" si="47"/>
        <v/>
      </c>
      <c r="AK310">
        <f t="shared" si="48"/>
        <v>1</v>
      </c>
      <c r="AL310" s="28" t="str">
        <f t="shared" si="53"/>
        <v/>
      </c>
      <c r="AM310" s="28">
        <f t="shared" si="49"/>
        <v>1384</v>
      </c>
      <c r="AN310" s="29" t="str">
        <f t="shared" ca="1" si="50"/>
        <v/>
      </c>
      <c r="AP310" s="7"/>
      <c r="AV310" s="7"/>
      <c r="AW310" s="7"/>
    </row>
    <row r="311" spans="1:49" x14ac:dyDescent="0.45">
      <c r="A311" t="s">
        <v>739</v>
      </c>
      <c r="B311" t="s">
        <v>30</v>
      </c>
      <c r="C311" s="6">
        <v>43738.423611111109</v>
      </c>
      <c r="D311">
        <v>61.05</v>
      </c>
      <c r="E311" s="6">
        <v>43739.385416666664</v>
      </c>
      <c r="F311">
        <v>10.45</v>
      </c>
      <c r="G311" s="7">
        <v>-0.82879999999999998</v>
      </c>
      <c r="H311">
        <v>-42042.93</v>
      </c>
      <c r="I311" s="7">
        <v>-0.84050000000000002</v>
      </c>
      <c r="J311">
        <v>819.3107</v>
      </c>
      <c r="K311">
        <v>50018.91</v>
      </c>
      <c r="L311">
        <v>-38259.620000000003</v>
      </c>
      <c r="M311">
        <v>66</v>
      </c>
      <c r="N311">
        <v>-637.01</v>
      </c>
      <c r="O311" s="7">
        <v>-0.82879999999999998</v>
      </c>
      <c r="P311" s="7">
        <v>0.12529999999999999</v>
      </c>
      <c r="Q311" t="s">
        <v>535</v>
      </c>
      <c r="S311" s="2">
        <f t="shared" si="51"/>
        <v>43738</v>
      </c>
      <c r="T311" t="s">
        <v>739</v>
      </c>
      <c r="U311">
        <v>61.05</v>
      </c>
      <c r="V311">
        <v>10.45</v>
      </c>
      <c r="W311">
        <f t="shared" si="56"/>
        <v>10382579.907919999</v>
      </c>
      <c r="X311">
        <f t="shared" si="46"/>
        <v>25956.449769799998</v>
      </c>
      <c r="Y311">
        <f t="shared" si="54"/>
        <v>425</v>
      </c>
      <c r="Z311">
        <f t="shared" si="55"/>
        <v>-21808.875</v>
      </c>
      <c r="AA311" s="5" t="str">
        <f t="shared" si="52"/>
        <v/>
      </c>
      <c r="AB311" s="24" t="str">
        <f>IFERROR(AA311/MAX($J$3:AA311)-1,"")</f>
        <v/>
      </c>
      <c r="AG311" s="3">
        <v>43816</v>
      </c>
      <c r="AH311">
        <v>10350761.549010001</v>
      </c>
      <c r="AI311" s="24">
        <f>AH311/MAX($AH$2:AH311)-1</f>
        <v>-3.1376964865584389E-2</v>
      </c>
      <c r="AJ311" s="27" t="str">
        <f t="shared" si="47"/>
        <v/>
      </c>
      <c r="AK311">
        <f t="shared" si="48"/>
        <v>1</v>
      </c>
      <c r="AL311" s="28" t="str">
        <f t="shared" si="53"/>
        <v/>
      </c>
      <c r="AM311" s="28">
        <f t="shared" si="49"/>
        <v>1384</v>
      </c>
      <c r="AN311" s="29" t="str">
        <f t="shared" ca="1" si="50"/>
        <v/>
      </c>
      <c r="AP311" s="7"/>
      <c r="AV311" s="7"/>
      <c r="AW311" s="7"/>
    </row>
    <row r="312" spans="1:49" x14ac:dyDescent="0.45">
      <c r="A312" t="s">
        <v>739</v>
      </c>
      <c r="B312" t="s">
        <v>30</v>
      </c>
      <c r="C312" s="6">
        <v>43738.520833333336</v>
      </c>
      <c r="D312">
        <v>63.8</v>
      </c>
      <c r="E312" s="6">
        <v>43739.388888888891</v>
      </c>
      <c r="F312">
        <v>9.75</v>
      </c>
      <c r="G312" s="7">
        <v>-0.84719999999999995</v>
      </c>
      <c r="H312">
        <v>-46245.02</v>
      </c>
      <c r="I312" s="7">
        <v>-0.85870000000000002</v>
      </c>
      <c r="J312">
        <v>844.11069999999995</v>
      </c>
      <c r="K312">
        <v>53854.26</v>
      </c>
      <c r="L312">
        <v>724606.77</v>
      </c>
      <c r="M312">
        <v>39</v>
      </c>
      <c r="N312">
        <v>-1185.77</v>
      </c>
      <c r="O312" s="7">
        <v>-0.85819999999999996</v>
      </c>
      <c r="P312" s="7">
        <v>7.6799999999999993E-2</v>
      </c>
      <c r="Q312" t="s">
        <v>535</v>
      </c>
      <c r="S312" s="2">
        <f t="shared" si="51"/>
        <v>43738</v>
      </c>
      <c r="T312" t="s">
        <v>739</v>
      </c>
      <c r="U312">
        <v>63.8</v>
      </c>
      <c r="V312">
        <v>9.75</v>
      </c>
      <c r="W312">
        <f t="shared" si="56"/>
        <v>10382579.907919999</v>
      </c>
      <c r="X312">
        <f t="shared" si="46"/>
        <v>25956.449769799998</v>
      </c>
      <c r="Y312">
        <f t="shared" si="54"/>
        <v>400</v>
      </c>
      <c r="Z312">
        <f t="shared" si="55"/>
        <v>-21914.2</v>
      </c>
      <c r="AA312" s="5">
        <f t="shared" si="52"/>
        <v>10338856.83292</v>
      </c>
      <c r="AB312" s="24">
        <f>IFERROR(AA312/MAX($J$3:AA312)-1,"")</f>
        <v>-1.6805457376516064E-2</v>
      </c>
      <c r="AG312" s="3">
        <v>43817</v>
      </c>
      <c r="AH312">
        <v>10309158.074010001</v>
      </c>
      <c r="AI312" s="24">
        <f>AH312/MAX($AH$2:AH312)-1</f>
        <v>-3.5270213109767301E-2</v>
      </c>
      <c r="AJ312" s="27" t="str">
        <f t="shared" si="47"/>
        <v/>
      </c>
      <c r="AK312">
        <f t="shared" si="48"/>
        <v>1</v>
      </c>
      <c r="AL312" s="28" t="str">
        <f t="shared" si="53"/>
        <v/>
      </c>
      <c r="AM312" s="28">
        <f t="shared" si="49"/>
        <v>1384</v>
      </c>
      <c r="AN312" s="29" t="str">
        <f t="shared" ca="1" si="50"/>
        <v/>
      </c>
      <c r="AP312" s="7"/>
      <c r="AV312" s="7"/>
      <c r="AW312" s="7"/>
    </row>
    <row r="313" spans="1:49" x14ac:dyDescent="0.45">
      <c r="A313" t="s">
        <v>703</v>
      </c>
      <c r="B313" t="s">
        <v>30</v>
      </c>
      <c r="C313" s="6">
        <v>43739.416666666664</v>
      </c>
      <c r="D313">
        <v>51.05</v>
      </c>
      <c r="E313" s="6">
        <v>43741.385416666664</v>
      </c>
      <c r="F313">
        <v>174.75</v>
      </c>
      <c r="G313" s="7">
        <v>2.4230999999999998</v>
      </c>
      <c r="H313">
        <v>118489.1</v>
      </c>
      <c r="I313" s="7">
        <v>2.3788999999999998</v>
      </c>
      <c r="J313">
        <v>975.68470000000002</v>
      </c>
      <c r="K313">
        <v>49808.7</v>
      </c>
      <c r="L313">
        <v>80229.48</v>
      </c>
      <c r="M313">
        <v>68</v>
      </c>
      <c r="N313">
        <v>1742.49</v>
      </c>
      <c r="O313" s="7">
        <v>-0.63959999999999995</v>
      </c>
      <c r="P313" s="7">
        <v>2.9177</v>
      </c>
      <c r="Q313" t="s">
        <v>535</v>
      </c>
      <c r="S313" s="2">
        <f t="shared" si="51"/>
        <v>43739</v>
      </c>
      <c r="T313" t="s">
        <v>703</v>
      </c>
      <c r="U313">
        <v>51.05</v>
      </c>
      <c r="V313">
        <v>174.75</v>
      </c>
      <c r="W313">
        <f t="shared" si="56"/>
        <v>10338856.83292</v>
      </c>
      <c r="X313">
        <f t="shared" si="46"/>
        <v>25847.142082300001</v>
      </c>
      <c r="Y313">
        <f t="shared" si="54"/>
        <v>500</v>
      </c>
      <c r="Z313">
        <f t="shared" si="55"/>
        <v>60721</v>
      </c>
      <c r="AA313" s="5" t="str">
        <f t="shared" si="52"/>
        <v/>
      </c>
      <c r="AB313" s="24" t="str">
        <f>IFERROR(AA313/MAX($J$3:AA313)-1,"")</f>
        <v/>
      </c>
      <c r="AG313" s="3">
        <v>43818</v>
      </c>
      <c r="AH313">
        <v>10309158.074010001</v>
      </c>
      <c r="AI313" s="24">
        <f>AH313/MAX($AH$2:AH313)-1</f>
        <v>-3.5270213109767301E-2</v>
      </c>
      <c r="AJ313" s="27" t="str">
        <f t="shared" si="47"/>
        <v/>
      </c>
      <c r="AK313">
        <f t="shared" si="48"/>
        <v>1</v>
      </c>
      <c r="AL313" s="28" t="str">
        <f t="shared" si="53"/>
        <v/>
      </c>
      <c r="AM313" s="28">
        <f t="shared" si="49"/>
        <v>1384</v>
      </c>
      <c r="AN313" s="29" t="str">
        <f t="shared" ca="1" si="50"/>
        <v/>
      </c>
      <c r="AP313" s="7"/>
      <c r="AV313" s="7"/>
      <c r="AW313" s="7"/>
    </row>
    <row r="314" spans="1:49" x14ac:dyDescent="0.45">
      <c r="A314" t="s">
        <v>739</v>
      </c>
      <c r="B314" t="s">
        <v>30</v>
      </c>
      <c r="C314" s="6">
        <v>43739.420138888891</v>
      </c>
      <c r="D314">
        <v>40.4</v>
      </c>
      <c r="E314" s="6">
        <v>43741.385416666664</v>
      </c>
      <c r="F314">
        <v>127.9</v>
      </c>
      <c r="G314" s="7">
        <v>2.1657999999999999</v>
      </c>
      <c r="H314">
        <v>105792.23</v>
      </c>
      <c r="I314" s="7">
        <v>2.1242000000000001</v>
      </c>
      <c r="J314">
        <v>1232.7650000000001</v>
      </c>
      <c r="K314">
        <v>49803.72</v>
      </c>
      <c r="L314">
        <v>186021.71</v>
      </c>
      <c r="M314">
        <v>67</v>
      </c>
      <c r="N314">
        <v>1578.99</v>
      </c>
      <c r="O314" s="7">
        <v>-0.70169999999999999</v>
      </c>
      <c r="P314" s="7">
        <v>2.9047000000000001</v>
      </c>
      <c r="Q314" t="s">
        <v>535</v>
      </c>
      <c r="S314" s="2">
        <f t="shared" si="51"/>
        <v>43739</v>
      </c>
      <c r="T314" t="s">
        <v>739</v>
      </c>
      <c r="U314">
        <v>40.4</v>
      </c>
      <c r="V314">
        <v>127.9</v>
      </c>
      <c r="W314">
        <f t="shared" si="56"/>
        <v>10338856.83292</v>
      </c>
      <c r="X314">
        <f t="shared" si="46"/>
        <v>25847.142082300001</v>
      </c>
      <c r="Y314">
        <f t="shared" si="54"/>
        <v>650</v>
      </c>
      <c r="Z314">
        <f t="shared" si="55"/>
        <v>55781.05</v>
      </c>
      <c r="AA314" s="5" t="str">
        <f t="shared" si="52"/>
        <v/>
      </c>
      <c r="AB314" s="24" t="str">
        <f>IFERROR(AA314/MAX($J$3:AA314)-1,"")</f>
        <v/>
      </c>
      <c r="AG314" s="3">
        <v>43819</v>
      </c>
      <c r="AH314">
        <v>10309158.074010001</v>
      </c>
      <c r="AI314" s="24">
        <f>AH314/MAX($AH$2:AH314)-1</f>
        <v>-3.5270213109767301E-2</v>
      </c>
      <c r="AJ314" s="27" t="str">
        <f t="shared" si="47"/>
        <v/>
      </c>
      <c r="AK314">
        <f t="shared" si="48"/>
        <v>1</v>
      </c>
      <c r="AL314" s="28" t="str">
        <f t="shared" si="53"/>
        <v/>
      </c>
      <c r="AM314" s="28">
        <f t="shared" si="49"/>
        <v>1384</v>
      </c>
      <c r="AN314" s="29" t="str">
        <f t="shared" ca="1" si="50"/>
        <v/>
      </c>
      <c r="AP314" s="7"/>
      <c r="AV314" s="7"/>
      <c r="AW314" s="7"/>
    </row>
    <row r="315" spans="1:49" x14ac:dyDescent="0.45">
      <c r="A315" t="s">
        <v>703</v>
      </c>
      <c r="B315" t="s">
        <v>30</v>
      </c>
      <c r="C315" s="6">
        <v>43739.520833333336</v>
      </c>
      <c r="D315">
        <v>37.65</v>
      </c>
      <c r="E315" s="6">
        <v>43741.388888888891</v>
      </c>
      <c r="F315">
        <v>158.69999999999999</v>
      </c>
      <c r="G315" s="7">
        <v>3.2151000000000001</v>
      </c>
      <c r="H315">
        <v>169609.01</v>
      </c>
      <c r="I315" s="7">
        <v>3.1629999999999998</v>
      </c>
      <c r="J315">
        <v>1424.25</v>
      </c>
      <c r="K315">
        <v>53623.03</v>
      </c>
      <c r="L315">
        <v>894215.78</v>
      </c>
      <c r="M315">
        <v>39</v>
      </c>
      <c r="N315">
        <v>4348.95</v>
      </c>
      <c r="O315" s="7">
        <v>-0.38779999999999998</v>
      </c>
      <c r="P315" s="7">
        <v>4.3121</v>
      </c>
      <c r="Q315" t="s">
        <v>535</v>
      </c>
      <c r="S315" s="2">
        <f t="shared" si="51"/>
        <v>43739</v>
      </c>
      <c r="T315" t="s">
        <v>703</v>
      </c>
      <c r="U315">
        <v>37.65</v>
      </c>
      <c r="V315">
        <v>158.69999999999999</v>
      </c>
      <c r="W315">
        <f t="shared" si="56"/>
        <v>10338856.83292</v>
      </c>
      <c r="X315">
        <f t="shared" si="46"/>
        <v>25847.142082300001</v>
      </c>
      <c r="Y315">
        <f t="shared" si="54"/>
        <v>675</v>
      </c>
      <c r="Z315">
        <f t="shared" si="55"/>
        <v>80383.387499999997</v>
      </c>
      <c r="AA315" s="5" t="str">
        <f t="shared" si="52"/>
        <v/>
      </c>
      <c r="AB315" s="24" t="str">
        <f>IFERROR(AA315/MAX($J$3:AA315)-1,"")</f>
        <v/>
      </c>
      <c r="AG315" s="3">
        <v>43820</v>
      </c>
      <c r="AH315">
        <v>10309158.074010001</v>
      </c>
      <c r="AI315" s="24">
        <f>AH315/MAX($AH$2:AH315)-1</f>
        <v>-3.5270213109767301E-2</v>
      </c>
      <c r="AJ315" s="27" t="str">
        <f t="shared" si="47"/>
        <v/>
      </c>
      <c r="AK315">
        <f t="shared" si="48"/>
        <v>1</v>
      </c>
      <c r="AL315" s="28" t="str">
        <f t="shared" si="53"/>
        <v/>
      </c>
      <c r="AM315" s="28">
        <f t="shared" si="49"/>
        <v>1384</v>
      </c>
      <c r="AN315" s="29" t="str">
        <f t="shared" ca="1" si="50"/>
        <v/>
      </c>
      <c r="AP315" s="7"/>
      <c r="AV315" s="7"/>
      <c r="AW315" s="7"/>
    </row>
    <row r="316" spans="1:49" x14ac:dyDescent="0.45">
      <c r="A316" t="s">
        <v>739</v>
      </c>
      <c r="B316" t="s">
        <v>30</v>
      </c>
      <c r="C316" s="6">
        <v>43739.5625</v>
      </c>
      <c r="D316">
        <v>36.5</v>
      </c>
      <c r="E316" s="6">
        <v>43741.388888888891</v>
      </c>
      <c r="F316">
        <v>112.75</v>
      </c>
      <c r="G316" s="7">
        <v>2.089</v>
      </c>
      <c r="H316">
        <v>109980.96</v>
      </c>
      <c r="I316" s="7">
        <v>2.0482</v>
      </c>
      <c r="J316">
        <v>1471.17</v>
      </c>
      <c r="K316">
        <v>53697.69</v>
      </c>
      <c r="L316">
        <v>1004196.74</v>
      </c>
      <c r="M316">
        <v>27</v>
      </c>
      <c r="N316">
        <v>4073.37</v>
      </c>
      <c r="O316" s="7">
        <v>-0.1699</v>
      </c>
      <c r="P316" s="7">
        <v>3.3218999999999999</v>
      </c>
      <c r="Q316" t="s">
        <v>535</v>
      </c>
      <c r="S316" s="2">
        <f t="shared" si="51"/>
        <v>43739</v>
      </c>
      <c r="T316" t="s">
        <v>739</v>
      </c>
      <c r="U316">
        <v>36.5</v>
      </c>
      <c r="V316">
        <v>112.75</v>
      </c>
      <c r="W316">
        <f t="shared" si="56"/>
        <v>10338856.83292</v>
      </c>
      <c r="X316">
        <f t="shared" si="46"/>
        <v>25847.142082300001</v>
      </c>
      <c r="Y316">
        <f t="shared" si="54"/>
        <v>700</v>
      </c>
      <c r="Z316">
        <f t="shared" si="55"/>
        <v>52330.249999999993</v>
      </c>
      <c r="AA316" s="5">
        <f t="shared" si="52"/>
        <v>10588072.52042</v>
      </c>
      <c r="AB316" s="24">
        <f>IFERROR(AA316/MAX($J$3:AA316)-1,"")</f>
        <v>0</v>
      </c>
      <c r="AG316" s="3">
        <v>43821</v>
      </c>
      <c r="AH316">
        <v>10309158.074010001</v>
      </c>
      <c r="AI316" s="24">
        <f>AH316/MAX($AH$2:AH316)-1</f>
        <v>-3.5270213109767301E-2</v>
      </c>
      <c r="AJ316" s="27" t="str">
        <f t="shared" si="47"/>
        <v/>
      </c>
      <c r="AK316">
        <f t="shared" si="48"/>
        <v>1</v>
      </c>
      <c r="AL316" s="28" t="str">
        <f t="shared" si="53"/>
        <v/>
      </c>
      <c r="AM316" s="28">
        <f t="shared" si="49"/>
        <v>1384</v>
      </c>
      <c r="AN316" s="29" t="str">
        <f t="shared" ca="1" si="50"/>
        <v/>
      </c>
      <c r="AP316" s="7"/>
      <c r="AV316" s="7"/>
      <c r="AW316" s="7"/>
    </row>
    <row r="317" spans="1:49" x14ac:dyDescent="0.45">
      <c r="A317" t="s">
        <v>731</v>
      </c>
      <c r="B317" t="s">
        <v>30</v>
      </c>
      <c r="C317" s="6">
        <v>43741.416666666664</v>
      </c>
      <c r="D317">
        <v>38.35</v>
      </c>
      <c r="E317" s="6">
        <v>43741.635416666664</v>
      </c>
      <c r="F317">
        <v>0.1</v>
      </c>
      <c r="G317" s="7">
        <v>-0.99739999999999995</v>
      </c>
      <c r="H317">
        <v>-51307.94</v>
      </c>
      <c r="I317" s="7">
        <v>-1.0074000000000001</v>
      </c>
      <c r="J317">
        <v>1328.0340000000001</v>
      </c>
      <c r="K317">
        <v>50930.11</v>
      </c>
      <c r="L317">
        <v>134713.76999999999</v>
      </c>
      <c r="M317">
        <v>64</v>
      </c>
      <c r="N317">
        <v>-801.69</v>
      </c>
      <c r="O317" s="7">
        <v>-0.99739999999999995</v>
      </c>
      <c r="P317" s="7">
        <v>0.1343</v>
      </c>
      <c r="Q317" t="s">
        <v>535</v>
      </c>
      <c r="S317" s="2">
        <f t="shared" si="51"/>
        <v>43741</v>
      </c>
      <c r="T317" t="s">
        <v>731</v>
      </c>
      <c r="U317">
        <v>38.35</v>
      </c>
      <c r="V317">
        <v>0.1</v>
      </c>
      <c r="W317">
        <f t="shared" si="56"/>
        <v>10588072.52042</v>
      </c>
      <c r="X317">
        <f t="shared" si="46"/>
        <v>26470.181301050001</v>
      </c>
      <c r="Y317">
        <f t="shared" si="54"/>
        <v>700</v>
      </c>
      <c r="Z317">
        <f t="shared" si="55"/>
        <v>-27044.15</v>
      </c>
      <c r="AA317" s="5">
        <f t="shared" si="52"/>
        <v>10561028.37042</v>
      </c>
      <c r="AB317" s="24">
        <f>IFERROR(AA317/MAX($J$3:AA317)-1,"")</f>
        <v>-2.554208988259532E-3</v>
      </c>
      <c r="AG317" s="3">
        <v>43822</v>
      </c>
      <c r="AH317">
        <v>10309158.074010001</v>
      </c>
      <c r="AI317" s="24">
        <f>AH317/MAX($AH$2:AH317)-1</f>
        <v>-3.5270213109767301E-2</v>
      </c>
      <c r="AJ317" s="27" t="str">
        <f t="shared" si="47"/>
        <v/>
      </c>
      <c r="AK317">
        <f t="shared" si="48"/>
        <v>1</v>
      </c>
      <c r="AL317" s="28" t="str">
        <f t="shared" si="53"/>
        <v/>
      </c>
      <c r="AM317" s="28">
        <f t="shared" si="49"/>
        <v>1384</v>
      </c>
      <c r="AN317" s="29" t="str">
        <f t="shared" ca="1" si="50"/>
        <v/>
      </c>
      <c r="AP317" s="7"/>
      <c r="AV317" s="7"/>
      <c r="AW317" s="7"/>
    </row>
    <row r="318" spans="1:49" x14ac:dyDescent="0.45">
      <c r="A318" t="s">
        <v>732</v>
      </c>
      <c r="B318" t="s">
        <v>30</v>
      </c>
      <c r="C318" s="6">
        <v>43742.506944444445</v>
      </c>
      <c r="D318">
        <v>84</v>
      </c>
      <c r="E318" s="6">
        <v>43745.385416666664</v>
      </c>
      <c r="F318">
        <v>140.1</v>
      </c>
      <c r="G318" s="7">
        <v>0.66790000000000005</v>
      </c>
      <c r="H318">
        <v>32490.81</v>
      </c>
      <c r="I318" s="7">
        <v>0.64119999999999999</v>
      </c>
      <c r="J318">
        <v>603.2568</v>
      </c>
      <c r="K318">
        <v>50673.57</v>
      </c>
      <c r="L318">
        <v>167204.57999999999</v>
      </c>
      <c r="M318">
        <v>42</v>
      </c>
      <c r="N318">
        <v>773.59</v>
      </c>
      <c r="O318" s="7">
        <v>-0.36130000000000001</v>
      </c>
      <c r="P318" s="7">
        <v>0.66790000000000005</v>
      </c>
      <c r="Q318" t="s">
        <v>535</v>
      </c>
      <c r="S318" s="2">
        <f t="shared" si="51"/>
        <v>43742</v>
      </c>
      <c r="T318" t="s">
        <v>732</v>
      </c>
      <c r="U318">
        <v>84</v>
      </c>
      <c r="V318">
        <v>140.1</v>
      </c>
      <c r="W318">
        <f t="shared" si="56"/>
        <v>10561028.37042</v>
      </c>
      <c r="X318">
        <f t="shared" si="46"/>
        <v>26402.570926050001</v>
      </c>
      <c r="Y318">
        <f t="shared" si="54"/>
        <v>325</v>
      </c>
      <c r="Z318">
        <f t="shared" si="55"/>
        <v>17504.174999999992</v>
      </c>
      <c r="AA318" s="5" t="str">
        <f t="shared" si="52"/>
        <v/>
      </c>
      <c r="AB318" s="24" t="str">
        <f>IFERROR(AA318/MAX($J$3:AA318)-1,"")</f>
        <v/>
      </c>
      <c r="AG318" s="3">
        <v>43823</v>
      </c>
      <c r="AH318">
        <v>10309158.074010001</v>
      </c>
      <c r="AI318" s="24">
        <f>AH318/MAX($AH$2:AH318)-1</f>
        <v>-3.5270213109767301E-2</v>
      </c>
      <c r="AJ318" s="27" t="str">
        <f t="shared" si="47"/>
        <v/>
      </c>
      <c r="AK318">
        <f t="shared" si="48"/>
        <v>1</v>
      </c>
      <c r="AL318" s="28" t="str">
        <f t="shared" si="53"/>
        <v/>
      </c>
      <c r="AM318" s="28">
        <f t="shared" si="49"/>
        <v>1384</v>
      </c>
      <c r="AN318" s="29" t="str">
        <f t="shared" ca="1" si="50"/>
        <v/>
      </c>
      <c r="AP318" s="7"/>
      <c r="AV318" s="7"/>
      <c r="AW318" s="7"/>
    </row>
    <row r="319" spans="1:49" x14ac:dyDescent="0.45">
      <c r="A319" t="s">
        <v>731</v>
      </c>
      <c r="B319" t="s">
        <v>30</v>
      </c>
      <c r="C319" s="6">
        <v>43742.534722222219</v>
      </c>
      <c r="D319">
        <v>103.2</v>
      </c>
      <c r="E319" s="6">
        <v>43745.388888888891</v>
      </c>
      <c r="F319">
        <v>188.45</v>
      </c>
      <c r="G319" s="7">
        <v>0.82609999999999995</v>
      </c>
      <c r="H319">
        <v>43896.03</v>
      </c>
      <c r="I319" s="7">
        <v>0.79779999999999995</v>
      </c>
      <c r="J319">
        <v>533.14909999999998</v>
      </c>
      <c r="K319">
        <v>55020.99</v>
      </c>
      <c r="L319">
        <v>1048092.77</v>
      </c>
      <c r="M319">
        <v>35</v>
      </c>
      <c r="N319">
        <v>1254.17</v>
      </c>
      <c r="O319" s="7">
        <v>-0.1139</v>
      </c>
      <c r="P319" s="7">
        <v>0.82609999999999995</v>
      </c>
      <c r="Q319" t="s">
        <v>535</v>
      </c>
      <c r="S319" s="2">
        <f t="shared" si="51"/>
        <v>43742</v>
      </c>
      <c r="T319" t="s">
        <v>731</v>
      </c>
      <c r="U319">
        <v>103.2</v>
      </c>
      <c r="V319">
        <v>188.45</v>
      </c>
      <c r="W319">
        <f t="shared" si="56"/>
        <v>10561028.37042</v>
      </c>
      <c r="X319">
        <f t="shared" si="46"/>
        <v>26402.570926050001</v>
      </c>
      <c r="Y319">
        <f t="shared" si="54"/>
        <v>250</v>
      </c>
      <c r="Z319">
        <f t="shared" si="55"/>
        <v>20583.374999999996</v>
      </c>
      <c r="AA319" s="5" t="str">
        <f t="shared" si="52"/>
        <v/>
      </c>
      <c r="AB319" s="24" t="str">
        <f>IFERROR(AA319/MAX($J$3:AA319)-1,"")</f>
        <v/>
      </c>
      <c r="AG319" s="3">
        <v>43824</v>
      </c>
      <c r="AH319">
        <v>10309158.074010001</v>
      </c>
      <c r="AI319" s="24">
        <f>AH319/MAX($AH$2:AH319)-1</f>
        <v>-3.5270213109767301E-2</v>
      </c>
      <c r="AJ319" s="27" t="str">
        <f t="shared" si="47"/>
        <v/>
      </c>
      <c r="AK319">
        <f t="shared" si="48"/>
        <v>1</v>
      </c>
      <c r="AL319" s="28" t="str">
        <f t="shared" si="53"/>
        <v/>
      </c>
      <c r="AM319" s="28">
        <f t="shared" si="49"/>
        <v>1384</v>
      </c>
      <c r="AN319" s="29" t="str">
        <f t="shared" ca="1" si="50"/>
        <v/>
      </c>
      <c r="AP319" s="7"/>
      <c r="AV319" s="7"/>
      <c r="AW319" s="7"/>
    </row>
    <row r="320" spans="1:49" x14ac:dyDescent="0.45">
      <c r="A320" t="s">
        <v>732</v>
      </c>
      <c r="B320" t="s">
        <v>30</v>
      </c>
      <c r="C320" s="6">
        <v>43742.538194444445</v>
      </c>
      <c r="D320">
        <v>93</v>
      </c>
      <c r="E320" s="6">
        <v>43745.388888888891</v>
      </c>
      <c r="F320">
        <v>150.9</v>
      </c>
      <c r="G320" s="7">
        <v>0.62260000000000004</v>
      </c>
      <c r="H320">
        <v>32808.75</v>
      </c>
      <c r="I320" s="7">
        <v>0.59640000000000004</v>
      </c>
      <c r="J320">
        <v>591.5643</v>
      </c>
      <c r="K320">
        <v>55015.48</v>
      </c>
      <c r="L320">
        <v>1080901.52</v>
      </c>
      <c r="M320">
        <v>34</v>
      </c>
      <c r="N320">
        <v>964.96</v>
      </c>
      <c r="O320" s="7">
        <v>-0.1774</v>
      </c>
      <c r="P320" s="7">
        <v>0.62260000000000004</v>
      </c>
      <c r="Q320" t="s">
        <v>535</v>
      </c>
      <c r="S320" s="2">
        <f t="shared" si="51"/>
        <v>43742</v>
      </c>
      <c r="T320" t="s">
        <v>732</v>
      </c>
      <c r="U320">
        <v>93</v>
      </c>
      <c r="V320">
        <v>150.9</v>
      </c>
      <c r="W320">
        <f t="shared" si="56"/>
        <v>10561028.37042</v>
      </c>
      <c r="X320">
        <f t="shared" si="46"/>
        <v>26402.570926050001</v>
      </c>
      <c r="Y320">
        <f t="shared" si="54"/>
        <v>275</v>
      </c>
      <c r="Z320">
        <f t="shared" si="55"/>
        <v>15251.774999999996</v>
      </c>
      <c r="AA320" s="5" t="str">
        <f t="shared" si="52"/>
        <v/>
      </c>
      <c r="AB320" s="24" t="str">
        <f>IFERROR(AA320/MAX($J$3:AA320)-1,"")</f>
        <v/>
      </c>
      <c r="AG320" s="3">
        <v>43825</v>
      </c>
      <c r="AH320">
        <v>10369456.861510001</v>
      </c>
      <c r="AI320" s="24">
        <f>AH320/MAX($AH$2:AH320)-1</f>
        <v>-2.9627459744556051E-2</v>
      </c>
      <c r="AJ320" s="27" t="str">
        <f t="shared" si="47"/>
        <v/>
      </c>
      <c r="AK320">
        <f t="shared" si="48"/>
        <v>1</v>
      </c>
      <c r="AL320" s="28" t="str">
        <f t="shared" si="53"/>
        <v/>
      </c>
      <c r="AM320" s="28">
        <f t="shared" si="49"/>
        <v>1384</v>
      </c>
      <c r="AN320" s="29" t="str">
        <f t="shared" ca="1" si="50"/>
        <v/>
      </c>
      <c r="AP320" s="7"/>
      <c r="AV320" s="7"/>
      <c r="AW320" s="7"/>
    </row>
    <row r="321" spans="1:49" x14ac:dyDescent="0.45">
      <c r="A321" t="s">
        <v>720</v>
      </c>
      <c r="B321" t="s">
        <v>30</v>
      </c>
      <c r="C321" s="6">
        <v>43742.565972222219</v>
      </c>
      <c r="D321">
        <v>80.849999999999994</v>
      </c>
      <c r="E321" s="6">
        <v>43745.385416666664</v>
      </c>
      <c r="F321">
        <v>108.6</v>
      </c>
      <c r="G321" s="7">
        <v>0.34320000000000001</v>
      </c>
      <c r="H321">
        <v>16221.15</v>
      </c>
      <c r="I321" s="7">
        <v>0.31979999999999997</v>
      </c>
      <c r="J321">
        <v>627.37720000000002</v>
      </c>
      <c r="K321">
        <v>50723.45</v>
      </c>
      <c r="L321">
        <v>183425.73</v>
      </c>
      <c r="M321">
        <v>25</v>
      </c>
      <c r="N321">
        <v>648.85</v>
      </c>
      <c r="O321" s="7">
        <v>-0.14660000000000001</v>
      </c>
      <c r="P321" s="7">
        <v>0.34320000000000001</v>
      </c>
      <c r="Q321" t="s">
        <v>535</v>
      </c>
      <c r="S321" s="2">
        <f t="shared" si="51"/>
        <v>43742</v>
      </c>
      <c r="T321" t="s">
        <v>720</v>
      </c>
      <c r="U321">
        <v>80.849999999999994</v>
      </c>
      <c r="V321">
        <v>108.6</v>
      </c>
      <c r="W321">
        <f t="shared" si="56"/>
        <v>10561028.37042</v>
      </c>
      <c r="X321">
        <f t="shared" si="46"/>
        <v>26402.570926050001</v>
      </c>
      <c r="Y321">
        <f t="shared" si="54"/>
        <v>325</v>
      </c>
      <c r="Z321">
        <f t="shared" si="55"/>
        <v>8403.0375000000022</v>
      </c>
      <c r="AA321" s="5">
        <f t="shared" si="52"/>
        <v>10622770.73292</v>
      </c>
      <c r="AB321" s="24">
        <f>IFERROR(AA321/MAX($J$3:AA321)-1,"")</f>
        <v>0</v>
      </c>
      <c r="AG321" s="3">
        <v>43826</v>
      </c>
      <c r="AH321">
        <v>10307871.074010001</v>
      </c>
      <c r="AI321" s="24">
        <f>AH321/MAX($AH$2:AH321)-1</f>
        <v>-3.5390650416753378E-2</v>
      </c>
      <c r="AJ321" s="27" t="str">
        <f t="shared" si="47"/>
        <v/>
      </c>
      <c r="AK321">
        <f t="shared" si="48"/>
        <v>1</v>
      </c>
      <c r="AL321" s="28" t="str">
        <f t="shared" si="53"/>
        <v/>
      </c>
      <c r="AM321" s="28">
        <f t="shared" si="49"/>
        <v>1384</v>
      </c>
      <c r="AN321" s="29" t="str">
        <f t="shared" ca="1" si="50"/>
        <v/>
      </c>
      <c r="AP321" s="7"/>
      <c r="AV321" s="7"/>
      <c r="AW321" s="7"/>
    </row>
    <row r="322" spans="1:49" x14ac:dyDescent="0.45">
      <c r="A322" t="s">
        <v>719</v>
      </c>
      <c r="B322" t="s">
        <v>30</v>
      </c>
      <c r="C322" s="6">
        <v>43747.493055555555</v>
      </c>
      <c r="D322">
        <v>44.15</v>
      </c>
      <c r="E322" s="6">
        <v>43748.385416666664</v>
      </c>
      <c r="F322">
        <v>78.3</v>
      </c>
      <c r="G322" s="7">
        <v>0.77349999999999997</v>
      </c>
      <c r="H322">
        <v>37972.18</v>
      </c>
      <c r="I322" s="7">
        <v>0.74580000000000002</v>
      </c>
      <c r="J322">
        <v>1153.2760000000001</v>
      </c>
      <c r="K322">
        <v>50917.13</v>
      </c>
      <c r="L322">
        <v>221397.91</v>
      </c>
      <c r="M322">
        <v>46</v>
      </c>
      <c r="N322">
        <v>825.48</v>
      </c>
      <c r="O322" s="7">
        <v>-0.13020000000000001</v>
      </c>
      <c r="P322" s="7">
        <v>2.1484000000000001</v>
      </c>
      <c r="Q322" t="s">
        <v>535</v>
      </c>
      <c r="S322" s="2">
        <f t="shared" si="51"/>
        <v>43747</v>
      </c>
      <c r="T322" t="s">
        <v>719</v>
      </c>
      <c r="U322">
        <v>44.15</v>
      </c>
      <c r="V322">
        <v>78.3</v>
      </c>
      <c r="W322">
        <f t="shared" si="56"/>
        <v>10622770.73292</v>
      </c>
      <c r="X322">
        <f t="shared" ref="X322:X385" si="57">W322*0.25%</f>
        <v>26556.9268323</v>
      </c>
      <c r="Y322">
        <f t="shared" si="54"/>
        <v>600</v>
      </c>
      <c r="Z322">
        <f t="shared" si="55"/>
        <v>19755.3</v>
      </c>
      <c r="AA322" s="5" t="str">
        <f t="shared" si="52"/>
        <v/>
      </c>
      <c r="AB322" s="24" t="str">
        <f>IFERROR(AA322/MAX($J$3:AA322)-1,"")</f>
        <v/>
      </c>
      <c r="AG322" s="3">
        <v>43827</v>
      </c>
      <c r="AH322">
        <v>10307871.074010001</v>
      </c>
      <c r="AI322" s="24">
        <f>AH322/MAX($AH$2:AH322)-1</f>
        <v>-3.5390650416753378E-2</v>
      </c>
      <c r="AJ322" s="27" t="str">
        <f t="shared" ref="AJ322:AJ385" si="58">IF(AG322=$AP$3,1,IF(AJ321=1,1,""))</f>
        <v/>
      </c>
      <c r="AK322">
        <f t="shared" ref="AK322:AK385" si="59">IF(AG322=$AP$4,1,IF(AK323=1,1,""))</f>
        <v>1</v>
      </c>
      <c r="AL322" s="28" t="str">
        <f t="shared" si="53"/>
        <v/>
      </c>
      <c r="AM322" s="28">
        <f t="shared" ref="AM322:AM385" si="60">IF(AND(AK322=1,AK323&lt;&gt;1),ROW(),IF(AND(AK322="",AK323=""),"",AM323))</f>
        <v>1384</v>
      </c>
      <c r="AN322" s="29" t="str">
        <f t="shared" ref="AN322:AN385" ca="1" si="61">IF(AM322="","",IF(AJ322=1,AH322/MAX(INDIRECT("AH"&amp;AL322&amp;":"&amp;"AJ"&amp;ROW(AN322)))-1,""))</f>
        <v/>
      </c>
      <c r="AP322" s="7"/>
      <c r="AV322" s="7"/>
      <c r="AW322" s="7"/>
    </row>
    <row r="323" spans="1:49" x14ac:dyDescent="0.45">
      <c r="A323" t="s">
        <v>719</v>
      </c>
      <c r="B323" t="s">
        <v>30</v>
      </c>
      <c r="C323" s="6">
        <v>43747.520833333336</v>
      </c>
      <c r="D323">
        <v>50.45</v>
      </c>
      <c r="E323" s="6">
        <v>43748.388888888891</v>
      </c>
      <c r="F323">
        <v>83.3</v>
      </c>
      <c r="G323" s="7">
        <v>0.65110000000000001</v>
      </c>
      <c r="H323">
        <v>34607.230000000003</v>
      </c>
      <c r="I323" s="7">
        <v>0.62460000000000004</v>
      </c>
      <c r="J323">
        <v>1098.2059999999999</v>
      </c>
      <c r="K323">
        <v>55404.51</v>
      </c>
      <c r="L323">
        <v>1115508.74</v>
      </c>
      <c r="M323">
        <v>39</v>
      </c>
      <c r="N323">
        <v>887.36</v>
      </c>
      <c r="O323" s="7">
        <v>-3.7699999999999997E-2</v>
      </c>
      <c r="P323" s="7">
        <v>1.7552000000000001</v>
      </c>
      <c r="Q323" t="s">
        <v>535</v>
      </c>
      <c r="S323" s="2">
        <f t="shared" ref="S323:S386" si="62">DATE(YEAR(C323),MONTH(C323),DAY(C323))</f>
        <v>43747</v>
      </c>
      <c r="T323" t="s">
        <v>719</v>
      </c>
      <c r="U323">
        <v>50.45</v>
      </c>
      <c r="V323">
        <v>83.3</v>
      </c>
      <c r="W323">
        <f t="shared" si="56"/>
        <v>10622770.73292</v>
      </c>
      <c r="X323">
        <f t="shared" si="57"/>
        <v>26556.9268323</v>
      </c>
      <c r="Y323">
        <f t="shared" si="54"/>
        <v>525</v>
      </c>
      <c r="Z323">
        <f t="shared" si="55"/>
        <v>16544.062499999996</v>
      </c>
      <c r="AA323" s="5" t="str">
        <f t="shared" ref="AA323:AA386" si="63">IF(S323&lt;&gt;S324,W323+SUMIF($S$2:$S$3590,S323,$Z$2:$Z$3590),"")</f>
        <v/>
      </c>
      <c r="AB323" s="24" t="str">
        <f>IFERROR(AA323/MAX($J$3:AA323)-1,"")</f>
        <v/>
      </c>
      <c r="AG323" s="3">
        <v>43828</v>
      </c>
      <c r="AH323">
        <v>10307871.074010001</v>
      </c>
      <c r="AI323" s="24">
        <f>AH323/MAX($AH$2:AH323)-1</f>
        <v>-3.5390650416753378E-2</v>
      </c>
      <c r="AJ323" s="27" t="str">
        <f t="shared" si="58"/>
        <v/>
      </c>
      <c r="AK323">
        <f t="shared" si="59"/>
        <v>1</v>
      </c>
      <c r="AL323" s="28" t="str">
        <f t="shared" ref="AL323:AL386" si="64">IF(AND(AJ323=1,AJ322&lt;&gt;1),ROW(),IF(AND(AJ323="",AJ322=""),"",AL322))</f>
        <v/>
      </c>
      <c r="AM323" s="28">
        <f t="shared" si="60"/>
        <v>1384</v>
      </c>
      <c r="AN323" s="29" t="str">
        <f t="shared" ca="1" si="61"/>
        <v/>
      </c>
      <c r="AP323" s="7"/>
      <c r="AV323" s="7"/>
      <c r="AW323" s="7"/>
    </row>
    <row r="324" spans="1:49" x14ac:dyDescent="0.45">
      <c r="A324" t="s">
        <v>699</v>
      </c>
      <c r="B324" t="s">
        <v>30</v>
      </c>
      <c r="C324" s="6">
        <v>43747.534722222219</v>
      </c>
      <c r="D324">
        <v>45.5</v>
      </c>
      <c r="E324" s="6">
        <v>43748.388888888891</v>
      </c>
      <c r="F324">
        <v>45.4</v>
      </c>
      <c r="G324" s="7">
        <v>-2.2000000000000001E-3</v>
      </c>
      <c r="H324">
        <v>-1229.52</v>
      </c>
      <c r="I324" s="7">
        <v>-2.2200000000000001E-2</v>
      </c>
      <c r="J324">
        <v>1218.5509999999999</v>
      </c>
      <c r="K324">
        <v>55444.09</v>
      </c>
      <c r="L324">
        <v>1114279.22</v>
      </c>
      <c r="M324">
        <v>35</v>
      </c>
      <c r="N324">
        <v>-35.130000000000003</v>
      </c>
      <c r="O324" s="7">
        <v>-0.29010000000000002</v>
      </c>
      <c r="P324" s="7">
        <v>1.0703</v>
      </c>
      <c r="Q324" t="s">
        <v>535</v>
      </c>
      <c r="S324" s="2">
        <f t="shared" si="62"/>
        <v>43747</v>
      </c>
      <c r="T324" t="s">
        <v>699</v>
      </c>
      <c r="U324">
        <v>45.5</v>
      </c>
      <c r="V324">
        <v>45.4</v>
      </c>
      <c r="W324">
        <f t="shared" si="56"/>
        <v>10622770.73292</v>
      </c>
      <c r="X324">
        <f t="shared" si="57"/>
        <v>26556.9268323</v>
      </c>
      <c r="Y324">
        <f t="shared" ref="Y324:Y387" si="65">MROUND(X324/U324,25)</f>
        <v>575</v>
      </c>
      <c r="Z324">
        <f t="shared" ref="Z324:Z387" si="66">Y324*((V324*0.99)-(U324*1.01))</f>
        <v>-580.17500000000018</v>
      </c>
      <c r="AA324" s="5" t="str">
        <f t="shared" si="63"/>
        <v/>
      </c>
      <c r="AB324" s="24" t="str">
        <f>IFERROR(AA324/MAX($J$3:AA324)-1,"")</f>
        <v/>
      </c>
      <c r="AG324" s="3">
        <v>43829</v>
      </c>
      <c r="AH324">
        <v>10307871.074010001</v>
      </c>
      <c r="AI324" s="24">
        <f>AH324/MAX($AH$2:AH324)-1</f>
        <v>-3.5390650416753378E-2</v>
      </c>
      <c r="AJ324" s="27" t="str">
        <f t="shared" si="58"/>
        <v/>
      </c>
      <c r="AK324">
        <f t="shared" si="59"/>
        <v>1</v>
      </c>
      <c r="AL324" s="28" t="str">
        <f t="shared" si="64"/>
        <v/>
      </c>
      <c r="AM324" s="28">
        <f t="shared" si="60"/>
        <v>1384</v>
      </c>
      <c r="AN324" s="29" t="str">
        <f t="shared" ca="1" si="61"/>
        <v/>
      </c>
      <c r="AP324" s="7"/>
      <c r="AV324" s="7"/>
      <c r="AW324" s="7"/>
    </row>
    <row r="325" spans="1:49" x14ac:dyDescent="0.45">
      <c r="A325" t="s">
        <v>699</v>
      </c>
      <c r="B325" t="s">
        <v>30</v>
      </c>
      <c r="C325" s="6">
        <v>43747.534722222219</v>
      </c>
      <c r="D325">
        <v>45.5</v>
      </c>
      <c r="E325" s="6">
        <v>43748.385416666664</v>
      </c>
      <c r="F325">
        <v>43</v>
      </c>
      <c r="G325" s="7">
        <v>-5.4899999999999997E-2</v>
      </c>
      <c r="H325">
        <v>-3793.83</v>
      </c>
      <c r="I325" s="7">
        <v>-7.4399999999999994E-2</v>
      </c>
      <c r="J325">
        <v>1120.778</v>
      </c>
      <c r="K325">
        <v>50995.39</v>
      </c>
      <c r="L325">
        <v>217604.08</v>
      </c>
      <c r="M325">
        <v>34</v>
      </c>
      <c r="N325">
        <v>-111.58</v>
      </c>
      <c r="O325" s="7">
        <v>-0.29010000000000002</v>
      </c>
      <c r="P325" s="7">
        <v>1.0703</v>
      </c>
      <c r="Q325" t="s">
        <v>535</v>
      </c>
      <c r="S325" s="2">
        <f t="shared" si="62"/>
        <v>43747</v>
      </c>
      <c r="T325" t="s">
        <v>699</v>
      </c>
      <c r="U325">
        <v>45.5</v>
      </c>
      <c r="V325">
        <v>43</v>
      </c>
      <c r="W325">
        <f t="shared" ref="W325:W388" si="67">IF(S325&lt;&gt;S324,AA324,W324)</f>
        <v>10622770.73292</v>
      </c>
      <c r="X325">
        <f t="shared" si="57"/>
        <v>26556.9268323</v>
      </c>
      <c r="Y325">
        <f t="shared" si="65"/>
        <v>575</v>
      </c>
      <c r="Z325">
        <f t="shared" si="66"/>
        <v>-1946.3749999999989</v>
      </c>
      <c r="AA325" s="5">
        <f t="shared" si="63"/>
        <v>10656543.54542</v>
      </c>
      <c r="AB325" s="24">
        <f>IFERROR(AA325/MAX($J$3:AA325)-1,"")</f>
        <v>0</v>
      </c>
      <c r="AG325" s="3">
        <v>43830</v>
      </c>
      <c r="AH325">
        <v>10307871.074010001</v>
      </c>
      <c r="AI325" s="24">
        <f>AH325/MAX($AH$2:AH325)-1</f>
        <v>-3.5390650416753378E-2</v>
      </c>
      <c r="AJ325" s="27" t="str">
        <f t="shared" si="58"/>
        <v/>
      </c>
      <c r="AK325">
        <f t="shared" si="59"/>
        <v>1</v>
      </c>
      <c r="AL325" s="28" t="str">
        <f t="shared" si="64"/>
        <v/>
      </c>
      <c r="AM325" s="28">
        <f t="shared" si="60"/>
        <v>1384</v>
      </c>
      <c r="AN325" s="29" t="str">
        <f t="shared" ca="1" si="61"/>
        <v/>
      </c>
      <c r="AP325" s="7"/>
      <c r="AV325" s="7"/>
      <c r="AW325" s="7"/>
    </row>
    <row r="326" spans="1:49" x14ac:dyDescent="0.45">
      <c r="A326" t="s">
        <v>732</v>
      </c>
      <c r="B326" t="s">
        <v>30</v>
      </c>
      <c r="C326" s="6">
        <v>43748.479166666664</v>
      </c>
      <c r="D326">
        <v>45.1</v>
      </c>
      <c r="E326" s="6">
        <v>43748.635416666664</v>
      </c>
      <c r="F326">
        <v>18.100000000000001</v>
      </c>
      <c r="G326" s="7">
        <v>-0.59870000000000001</v>
      </c>
      <c r="H326">
        <v>-31300.76</v>
      </c>
      <c r="I326" s="7">
        <v>-0.61270000000000002</v>
      </c>
      <c r="J326">
        <v>1132.7719999999999</v>
      </c>
      <c r="K326">
        <v>51088.02</v>
      </c>
      <c r="L326">
        <v>186303.32</v>
      </c>
      <c r="M326">
        <v>46</v>
      </c>
      <c r="N326">
        <v>-680.45</v>
      </c>
      <c r="O326" s="7">
        <v>-0.71619999999999995</v>
      </c>
      <c r="P326" s="7">
        <v>0.28599999999999998</v>
      </c>
      <c r="Q326" t="s">
        <v>535</v>
      </c>
      <c r="S326" s="2">
        <f t="shared" si="62"/>
        <v>43748</v>
      </c>
      <c r="T326" t="s">
        <v>732</v>
      </c>
      <c r="U326">
        <v>45.1</v>
      </c>
      <c r="V326">
        <v>18.100000000000001</v>
      </c>
      <c r="W326">
        <f t="shared" si="67"/>
        <v>10656543.54542</v>
      </c>
      <c r="X326">
        <f t="shared" si="57"/>
        <v>26641.358863550002</v>
      </c>
      <c r="Y326">
        <f t="shared" si="65"/>
        <v>600</v>
      </c>
      <c r="Z326">
        <f t="shared" si="66"/>
        <v>-16579.2</v>
      </c>
      <c r="AA326" s="5" t="str">
        <f t="shared" si="63"/>
        <v/>
      </c>
      <c r="AB326" s="24" t="str">
        <f>IFERROR(AA326/MAX($J$3:AA326)-1,"")</f>
        <v/>
      </c>
      <c r="AG326" s="3">
        <v>43831</v>
      </c>
      <c r="AH326">
        <v>10307871.074010001</v>
      </c>
      <c r="AI326" s="24">
        <f>AH326/MAX($AH$2:AH326)-1</f>
        <v>-3.5390650416753378E-2</v>
      </c>
      <c r="AJ326" s="27" t="str">
        <f t="shared" si="58"/>
        <v/>
      </c>
      <c r="AK326">
        <f t="shared" si="59"/>
        <v>1</v>
      </c>
      <c r="AL326" s="28" t="str">
        <f t="shared" si="64"/>
        <v/>
      </c>
      <c r="AM326" s="28">
        <f t="shared" si="60"/>
        <v>1384</v>
      </c>
      <c r="AN326" s="29" t="str">
        <f t="shared" ca="1" si="61"/>
        <v/>
      </c>
      <c r="AP326" s="7"/>
      <c r="AV326" s="7"/>
      <c r="AW326" s="7"/>
    </row>
    <row r="327" spans="1:49" x14ac:dyDescent="0.45">
      <c r="A327" t="s">
        <v>720</v>
      </c>
      <c r="B327" t="s">
        <v>30</v>
      </c>
      <c r="C327" s="6">
        <v>43748.541666666664</v>
      </c>
      <c r="D327">
        <v>16.7</v>
      </c>
      <c r="E327" s="6">
        <v>43748.635416666664</v>
      </c>
      <c r="F327">
        <v>0.05</v>
      </c>
      <c r="G327" s="7">
        <v>-0.997</v>
      </c>
      <c r="H327">
        <v>-51366.66</v>
      </c>
      <c r="I327" s="7">
        <v>-1.0069999999999999</v>
      </c>
      <c r="J327">
        <v>3054.3580000000002</v>
      </c>
      <c r="K327">
        <v>51007.77</v>
      </c>
      <c r="L327">
        <v>134936.66</v>
      </c>
      <c r="M327">
        <v>28</v>
      </c>
      <c r="N327">
        <v>-1834.52</v>
      </c>
      <c r="O327" s="7">
        <v>-0.997</v>
      </c>
      <c r="P327" s="7">
        <v>0.31740000000000002</v>
      </c>
      <c r="Q327" t="s">
        <v>535</v>
      </c>
      <c r="S327" s="2">
        <f t="shared" si="62"/>
        <v>43748</v>
      </c>
      <c r="T327" t="s">
        <v>720</v>
      </c>
      <c r="U327">
        <v>16.7</v>
      </c>
      <c r="V327">
        <v>0.05</v>
      </c>
      <c r="W327">
        <f t="shared" si="67"/>
        <v>10656543.54542</v>
      </c>
      <c r="X327">
        <f t="shared" si="57"/>
        <v>26641.358863550002</v>
      </c>
      <c r="Y327">
        <f t="shared" si="65"/>
        <v>1600</v>
      </c>
      <c r="Z327">
        <f t="shared" si="66"/>
        <v>-26908.000000000004</v>
      </c>
      <c r="AA327" s="5">
        <f t="shared" si="63"/>
        <v>10613056.345420001</v>
      </c>
      <c r="AB327" s="24">
        <f>IFERROR(AA327/MAX($J$3:AA327)-1,"")</f>
        <v>-4.0807978510714049E-3</v>
      </c>
      <c r="AG327" s="3">
        <v>43832</v>
      </c>
      <c r="AH327">
        <v>10374705.174010001</v>
      </c>
      <c r="AI327" s="24">
        <f>AH327/MAX($AH$2:AH327)-1</f>
        <v>-2.913632328478799E-2</v>
      </c>
      <c r="AJ327" s="27" t="str">
        <f t="shared" si="58"/>
        <v/>
      </c>
      <c r="AK327">
        <f t="shared" si="59"/>
        <v>1</v>
      </c>
      <c r="AL327" s="28" t="str">
        <f t="shared" si="64"/>
        <v/>
      </c>
      <c r="AM327" s="28">
        <f t="shared" si="60"/>
        <v>1384</v>
      </c>
      <c r="AN327" s="29" t="str">
        <f t="shared" ca="1" si="61"/>
        <v/>
      </c>
      <c r="AP327" s="7"/>
      <c r="AV327" s="7"/>
      <c r="AW327" s="7"/>
    </row>
    <row r="328" spans="1:49" x14ac:dyDescent="0.45">
      <c r="A328" t="s">
        <v>700</v>
      </c>
      <c r="B328" t="s">
        <v>30</v>
      </c>
      <c r="C328" s="6">
        <v>43749.416666666664</v>
      </c>
      <c r="D328">
        <v>88</v>
      </c>
      <c r="E328" s="6">
        <v>43752.385416666664</v>
      </c>
      <c r="F328">
        <v>80.5</v>
      </c>
      <c r="G328" s="7">
        <v>-8.5199999999999998E-2</v>
      </c>
      <c r="H328">
        <v>-5289.17</v>
      </c>
      <c r="I328" s="7">
        <v>-0.10440000000000001</v>
      </c>
      <c r="J328">
        <v>575.84870000000001</v>
      </c>
      <c r="K328">
        <v>50674.68</v>
      </c>
      <c r="L328">
        <v>129647.49</v>
      </c>
      <c r="M328">
        <v>68</v>
      </c>
      <c r="N328">
        <v>-77.78</v>
      </c>
      <c r="O328" s="7">
        <v>-0.5</v>
      </c>
      <c r="P328" s="7">
        <v>0.1472</v>
      </c>
      <c r="Q328" t="s">
        <v>535</v>
      </c>
      <c r="S328" s="2">
        <f t="shared" si="62"/>
        <v>43749</v>
      </c>
      <c r="T328" t="s">
        <v>700</v>
      </c>
      <c r="U328">
        <v>88</v>
      </c>
      <c r="V328">
        <v>80.5</v>
      </c>
      <c r="W328">
        <f t="shared" si="67"/>
        <v>10613056.345420001</v>
      </c>
      <c r="X328">
        <f t="shared" si="57"/>
        <v>26532.640863550005</v>
      </c>
      <c r="Y328">
        <f t="shared" si="65"/>
        <v>300</v>
      </c>
      <c r="Z328">
        <f t="shared" si="66"/>
        <v>-2755.5000000000009</v>
      </c>
      <c r="AA328" s="5" t="str">
        <f t="shared" si="63"/>
        <v/>
      </c>
      <c r="AB328" s="24" t="str">
        <f>IFERROR(AA328/MAX($J$3:AA328)-1,"")</f>
        <v/>
      </c>
      <c r="AG328" s="3">
        <v>43833</v>
      </c>
      <c r="AH328">
        <v>10408837.24901</v>
      </c>
      <c r="AI328" s="24">
        <f>AH328/MAX($AH$2:AH328)-1</f>
        <v>-2.5942247764316084E-2</v>
      </c>
      <c r="AJ328" s="27" t="str">
        <f t="shared" si="58"/>
        <v/>
      </c>
      <c r="AK328">
        <f t="shared" si="59"/>
        <v>1</v>
      </c>
      <c r="AL328" s="28" t="str">
        <f t="shared" si="64"/>
        <v/>
      </c>
      <c r="AM328" s="28">
        <f t="shared" si="60"/>
        <v>1384</v>
      </c>
      <c r="AN328" s="29" t="str">
        <f t="shared" ca="1" si="61"/>
        <v/>
      </c>
      <c r="AP328" s="7"/>
      <c r="AV328" s="7"/>
      <c r="AW328" s="7"/>
    </row>
    <row r="329" spans="1:49" x14ac:dyDescent="0.45">
      <c r="A329" t="s">
        <v>698</v>
      </c>
      <c r="B329" t="s">
        <v>30</v>
      </c>
      <c r="C329" s="6">
        <v>43749.434027777781</v>
      </c>
      <c r="D329">
        <v>110.05</v>
      </c>
      <c r="E329" s="6">
        <v>43752.385416666664</v>
      </c>
      <c r="F329">
        <v>106.6</v>
      </c>
      <c r="G329" s="7">
        <v>-3.1300000000000001E-2</v>
      </c>
      <c r="H329">
        <v>-2586.41</v>
      </c>
      <c r="I329" s="7">
        <v>-5.0999999999999997E-2</v>
      </c>
      <c r="J329">
        <v>460.50130000000001</v>
      </c>
      <c r="K329">
        <v>50678.17</v>
      </c>
      <c r="L329">
        <v>127061.09</v>
      </c>
      <c r="M329">
        <v>63</v>
      </c>
      <c r="N329">
        <v>-41.05</v>
      </c>
      <c r="O329" s="7">
        <v>-0.45660000000000001</v>
      </c>
      <c r="P329" s="7">
        <v>0.1799</v>
      </c>
      <c r="Q329" t="s">
        <v>535</v>
      </c>
      <c r="S329" s="2">
        <f t="shared" si="62"/>
        <v>43749</v>
      </c>
      <c r="T329" t="s">
        <v>698</v>
      </c>
      <c r="U329">
        <v>110.05</v>
      </c>
      <c r="V329">
        <v>106.6</v>
      </c>
      <c r="W329">
        <f t="shared" si="67"/>
        <v>10613056.345420001</v>
      </c>
      <c r="X329">
        <f t="shared" si="57"/>
        <v>26532.640863550005</v>
      </c>
      <c r="Y329">
        <f t="shared" si="65"/>
        <v>250</v>
      </c>
      <c r="Z329">
        <f t="shared" si="66"/>
        <v>-1404.1250000000005</v>
      </c>
      <c r="AA329" s="5" t="str">
        <f t="shared" si="63"/>
        <v/>
      </c>
      <c r="AB329" s="24" t="str">
        <f>IFERROR(AA329/MAX($J$3:AA329)-1,"")</f>
        <v/>
      </c>
      <c r="AG329" s="3">
        <v>43834</v>
      </c>
      <c r="AH329">
        <v>10408837.24901</v>
      </c>
      <c r="AI329" s="24">
        <f>AH329/MAX($AH$2:AH329)-1</f>
        <v>-2.5942247764316084E-2</v>
      </c>
      <c r="AJ329" s="27" t="str">
        <f t="shared" si="58"/>
        <v/>
      </c>
      <c r="AK329">
        <f t="shared" si="59"/>
        <v>1</v>
      </c>
      <c r="AL329" s="28" t="str">
        <f t="shared" si="64"/>
        <v/>
      </c>
      <c r="AM329" s="28">
        <f t="shared" si="60"/>
        <v>1384</v>
      </c>
      <c r="AN329" s="29" t="str">
        <f t="shared" ca="1" si="61"/>
        <v/>
      </c>
      <c r="AP329" s="7"/>
      <c r="AV329" s="7"/>
      <c r="AW329" s="7"/>
    </row>
    <row r="330" spans="1:49" x14ac:dyDescent="0.45">
      <c r="A330" t="s">
        <v>732</v>
      </c>
      <c r="B330" t="s">
        <v>30</v>
      </c>
      <c r="C330" s="6">
        <v>43749.53125</v>
      </c>
      <c r="D330">
        <v>108.45</v>
      </c>
      <c r="E330" s="6">
        <v>43752.388888888891</v>
      </c>
      <c r="F330">
        <v>62.55</v>
      </c>
      <c r="G330" s="7">
        <v>-0.42320000000000002</v>
      </c>
      <c r="H330">
        <v>-24396.07</v>
      </c>
      <c r="I330" s="7">
        <v>-0.439</v>
      </c>
      <c r="J330">
        <v>512.41489999999999</v>
      </c>
      <c r="K330">
        <v>55571.39</v>
      </c>
      <c r="L330">
        <v>1089883.1499999999</v>
      </c>
      <c r="M330">
        <v>36</v>
      </c>
      <c r="N330">
        <v>-677.67</v>
      </c>
      <c r="O330" s="7">
        <v>-0.51080000000000003</v>
      </c>
      <c r="P330" s="7">
        <v>2.81E-2</v>
      </c>
      <c r="Q330" t="s">
        <v>535</v>
      </c>
      <c r="S330" s="2">
        <f t="shared" si="62"/>
        <v>43749</v>
      </c>
      <c r="T330" t="s">
        <v>732</v>
      </c>
      <c r="U330">
        <v>108.45</v>
      </c>
      <c r="V330">
        <v>62.55</v>
      </c>
      <c r="W330">
        <f t="shared" si="67"/>
        <v>10613056.345420001</v>
      </c>
      <c r="X330">
        <f t="shared" si="57"/>
        <v>26532.640863550005</v>
      </c>
      <c r="Y330">
        <f t="shared" si="65"/>
        <v>250</v>
      </c>
      <c r="Z330">
        <f t="shared" si="66"/>
        <v>-11902.500000000004</v>
      </c>
      <c r="AA330" s="5">
        <f t="shared" si="63"/>
        <v>10596994.220420001</v>
      </c>
      <c r="AB330" s="24">
        <f>IFERROR(AA330/MAX($J$3:AA330)-1,"")</f>
        <v>-5.588052518735509E-3</v>
      </c>
      <c r="AG330" s="3">
        <v>43835</v>
      </c>
      <c r="AH330">
        <v>10408837.24901</v>
      </c>
      <c r="AI330" s="24">
        <f>AH330/MAX($AH$2:AH330)-1</f>
        <v>-2.5942247764316084E-2</v>
      </c>
      <c r="AJ330" s="27" t="str">
        <f t="shared" si="58"/>
        <v/>
      </c>
      <c r="AK330">
        <f t="shared" si="59"/>
        <v>1</v>
      </c>
      <c r="AL330" s="28" t="str">
        <f t="shared" si="64"/>
        <v/>
      </c>
      <c r="AM330" s="28">
        <f t="shared" si="60"/>
        <v>1384</v>
      </c>
      <c r="AN330" s="29" t="str">
        <f t="shared" ca="1" si="61"/>
        <v/>
      </c>
      <c r="AP330" s="7"/>
      <c r="AV330" s="7"/>
      <c r="AW330" s="7"/>
    </row>
    <row r="331" spans="1:49" x14ac:dyDescent="0.45">
      <c r="A331" t="s">
        <v>700</v>
      </c>
      <c r="B331" t="s">
        <v>30</v>
      </c>
      <c r="C331" s="6">
        <v>43752.416666666664</v>
      </c>
      <c r="D331">
        <v>76.8</v>
      </c>
      <c r="E331" s="6">
        <v>43753.385416666664</v>
      </c>
      <c r="F331">
        <v>83.45</v>
      </c>
      <c r="G331" s="7">
        <v>8.6599999999999996E-2</v>
      </c>
      <c r="H331">
        <v>3327.89</v>
      </c>
      <c r="I331" s="7">
        <v>6.5699999999999995E-2</v>
      </c>
      <c r="J331">
        <v>659.31380000000001</v>
      </c>
      <c r="K331">
        <v>50635.3</v>
      </c>
      <c r="L331">
        <v>130388.97</v>
      </c>
      <c r="M331">
        <v>68</v>
      </c>
      <c r="N331">
        <v>48.94</v>
      </c>
      <c r="O331" s="7">
        <v>-0.39</v>
      </c>
      <c r="P331" s="7">
        <v>0.63019999999999998</v>
      </c>
      <c r="Q331" t="s">
        <v>535</v>
      </c>
      <c r="S331" s="2">
        <f t="shared" si="62"/>
        <v>43752</v>
      </c>
      <c r="T331" t="s">
        <v>700</v>
      </c>
      <c r="U331">
        <v>76.8</v>
      </c>
      <c r="V331">
        <v>83.45</v>
      </c>
      <c r="W331">
        <f t="shared" si="67"/>
        <v>10596994.220420001</v>
      </c>
      <c r="X331">
        <f t="shared" si="57"/>
        <v>26492.485551050002</v>
      </c>
      <c r="Y331">
        <f t="shared" si="65"/>
        <v>350</v>
      </c>
      <c r="Z331">
        <f t="shared" si="66"/>
        <v>1766.6249999999998</v>
      </c>
      <c r="AA331" s="5" t="str">
        <f t="shared" si="63"/>
        <v/>
      </c>
      <c r="AB331" s="24" t="str">
        <f>IFERROR(AA331/MAX($J$3:AA331)-1,"")</f>
        <v/>
      </c>
      <c r="AG331" s="3">
        <v>43836</v>
      </c>
      <c r="AH331">
        <v>10341546.47401</v>
      </c>
      <c r="AI331" s="24">
        <f>AH331/MAX($AH$2:AH331)-1</f>
        <v>-3.2239310488486494E-2</v>
      </c>
      <c r="AJ331" s="27" t="str">
        <f t="shared" si="58"/>
        <v/>
      </c>
      <c r="AK331">
        <f t="shared" si="59"/>
        <v>1</v>
      </c>
      <c r="AL331" s="28" t="str">
        <f t="shared" si="64"/>
        <v/>
      </c>
      <c r="AM331" s="28">
        <f t="shared" si="60"/>
        <v>1384</v>
      </c>
      <c r="AN331" s="29" t="str">
        <f t="shared" ca="1" si="61"/>
        <v/>
      </c>
      <c r="AP331" s="7"/>
      <c r="AV331" s="7"/>
      <c r="AW331" s="7"/>
    </row>
    <row r="332" spans="1:49" x14ac:dyDescent="0.45">
      <c r="A332" t="s">
        <v>701</v>
      </c>
      <c r="B332" t="s">
        <v>30</v>
      </c>
      <c r="C332" s="6">
        <v>43752.579861111109</v>
      </c>
      <c r="D332">
        <v>81</v>
      </c>
      <c r="E332" s="6">
        <v>43753.385416666664</v>
      </c>
      <c r="F332">
        <v>59.35</v>
      </c>
      <c r="G332" s="7">
        <v>-0.26729999999999998</v>
      </c>
      <c r="H332">
        <v>-14437.05</v>
      </c>
      <c r="I332" s="7">
        <v>-0.28460000000000002</v>
      </c>
      <c r="J332">
        <v>626.24120000000005</v>
      </c>
      <c r="K332">
        <v>50725.54</v>
      </c>
      <c r="L332">
        <v>115951.92</v>
      </c>
      <c r="M332">
        <v>21</v>
      </c>
      <c r="N332">
        <v>-687.48</v>
      </c>
      <c r="O332" s="7">
        <v>-0.55559999999999998</v>
      </c>
      <c r="P332" s="7">
        <v>0.16539999999999999</v>
      </c>
      <c r="Q332" t="s">
        <v>535</v>
      </c>
      <c r="S332" s="2">
        <f t="shared" si="62"/>
        <v>43752</v>
      </c>
      <c r="T332" t="s">
        <v>701</v>
      </c>
      <c r="U332">
        <v>81</v>
      </c>
      <c r="V332">
        <v>59.35</v>
      </c>
      <c r="W332">
        <f t="shared" si="67"/>
        <v>10596994.220420001</v>
      </c>
      <c r="X332">
        <f t="shared" si="57"/>
        <v>26492.485551050002</v>
      </c>
      <c r="Y332">
        <f t="shared" si="65"/>
        <v>325</v>
      </c>
      <c r="Z332">
        <f t="shared" si="66"/>
        <v>-7492.3874999999998</v>
      </c>
      <c r="AA332" s="5" t="str">
        <f t="shared" si="63"/>
        <v/>
      </c>
      <c r="AB332" s="24" t="str">
        <f>IFERROR(AA332/MAX($J$3:AA332)-1,"")</f>
        <v/>
      </c>
      <c r="AG332" s="3">
        <v>43837</v>
      </c>
      <c r="AH332">
        <v>10336671.34901</v>
      </c>
      <c r="AI332" s="24">
        <f>AH332/MAX($AH$2:AH332)-1</f>
        <v>-3.2695524106373552E-2</v>
      </c>
      <c r="AJ332" s="27" t="str">
        <f t="shared" si="58"/>
        <v/>
      </c>
      <c r="AK332">
        <f t="shared" si="59"/>
        <v>1</v>
      </c>
      <c r="AL332" s="28" t="str">
        <f t="shared" si="64"/>
        <v/>
      </c>
      <c r="AM332" s="28">
        <f t="shared" si="60"/>
        <v>1384</v>
      </c>
      <c r="AN332" s="29" t="str">
        <f t="shared" ca="1" si="61"/>
        <v/>
      </c>
      <c r="AP332" s="7"/>
      <c r="AV332" s="7"/>
      <c r="AW332" s="7"/>
    </row>
    <row r="333" spans="1:49" x14ac:dyDescent="0.45">
      <c r="A333" t="s">
        <v>701</v>
      </c>
      <c r="B333" t="s">
        <v>30</v>
      </c>
      <c r="C333" s="6">
        <v>43752.59375</v>
      </c>
      <c r="D333">
        <v>90.85</v>
      </c>
      <c r="E333" s="6">
        <v>43753.388888888891</v>
      </c>
      <c r="F333">
        <v>61.7</v>
      </c>
      <c r="G333" s="7">
        <v>-0.32090000000000002</v>
      </c>
      <c r="H333">
        <v>-18722.490000000002</v>
      </c>
      <c r="I333" s="7">
        <v>-0.33760000000000001</v>
      </c>
      <c r="J333">
        <v>610.34029999999996</v>
      </c>
      <c r="K333">
        <v>55449.42</v>
      </c>
      <c r="L333">
        <v>1071160.6599999999</v>
      </c>
      <c r="M333">
        <v>18</v>
      </c>
      <c r="N333">
        <v>-1040.1400000000001</v>
      </c>
      <c r="O333" s="7">
        <v>-0.60370000000000001</v>
      </c>
      <c r="P333" s="7">
        <v>3.9100000000000003E-2</v>
      </c>
      <c r="Q333" t="s">
        <v>535</v>
      </c>
      <c r="S333" s="2">
        <f t="shared" si="62"/>
        <v>43752</v>
      </c>
      <c r="T333" t="s">
        <v>701</v>
      </c>
      <c r="U333">
        <v>90.85</v>
      </c>
      <c r="V333">
        <v>61.7</v>
      </c>
      <c r="W333">
        <f t="shared" si="67"/>
        <v>10596994.220420001</v>
      </c>
      <c r="X333">
        <f t="shared" si="57"/>
        <v>26492.485551050002</v>
      </c>
      <c r="Y333">
        <f t="shared" si="65"/>
        <v>300</v>
      </c>
      <c r="Z333">
        <f t="shared" si="66"/>
        <v>-9202.6499999999978</v>
      </c>
      <c r="AA333" s="5">
        <f t="shared" si="63"/>
        <v>10582065.807920001</v>
      </c>
      <c r="AB333" s="24">
        <f>IFERROR(AA333/MAX($J$3:AA333)-1,"")</f>
        <v>-6.9889206741906573E-3</v>
      </c>
      <c r="AG333" s="3">
        <v>43838</v>
      </c>
      <c r="AH333">
        <v>10435860.57401</v>
      </c>
      <c r="AI333" s="24">
        <f>AH333/MAX($AH$2:AH333)-1</f>
        <v>-2.3413408223671217E-2</v>
      </c>
      <c r="AJ333" s="27" t="str">
        <f t="shared" si="58"/>
        <v/>
      </c>
      <c r="AK333">
        <f t="shared" si="59"/>
        <v>1</v>
      </c>
      <c r="AL333" s="28" t="str">
        <f t="shared" si="64"/>
        <v/>
      </c>
      <c r="AM333" s="28">
        <f t="shared" si="60"/>
        <v>1384</v>
      </c>
      <c r="AN333" s="29" t="str">
        <f t="shared" ca="1" si="61"/>
        <v/>
      </c>
      <c r="AP333" s="7"/>
      <c r="AV333" s="7"/>
      <c r="AW333" s="7"/>
    </row>
    <row r="334" spans="1:49" x14ac:dyDescent="0.45">
      <c r="A334" t="s">
        <v>701</v>
      </c>
      <c r="B334" t="s">
        <v>30</v>
      </c>
      <c r="C334" s="6">
        <v>43753.416666666664</v>
      </c>
      <c r="D334">
        <v>64.25</v>
      </c>
      <c r="E334" s="6">
        <v>43754.385416666664</v>
      </c>
      <c r="F334">
        <v>82.8</v>
      </c>
      <c r="G334" s="7">
        <v>0.28870000000000001</v>
      </c>
      <c r="H334">
        <v>13445.56</v>
      </c>
      <c r="I334" s="7">
        <v>0.26579999999999998</v>
      </c>
      <c r="J334">
        <v>787.23360000000002</v>
      </c>
      <c r="K334">
        <v>50579.76</v>
      </c>
      <c r="L334">
        <v>129397.48</v>
      </c>
      <c r="M334">
        <v>68</v>
      </c>
      <c r="N334">
        <v>197.73</v>
      </c>
      <c r="O334" s="7">
        <v>-0.10349999999999999</v>
      </c>
      <c r="P334" s="7">
        <v>0.54010000000000002</v>
      </c>
      <c r="Q334" t="s">
        <v>535</v>
      </c>
      <c r="S334" s="2">
        <f t="shared" si="62"/>
        <v>43753</v>
      </c>
      <c r="T334" t="s">
        <v>701</v>
      </c>
      <c r="U334">
        <v>64.25</v>
      </c>
      <c r="V334">
        <v>82.8</v>
      </c>
      <c r="W334">
        <f t="shared" si="67"/>
        <v>10582065.807920001</v>
      </c>
      <c r="X334">
        <f t="shared" si="57"/>
        <v>26455.164519800004</v>
      </c>
      <c r="Y334">
        <f t="shared" si="65"/>
        <v>400</v>
      </c>
      <c r="Z334">
        <f t="shared" si="66"/>
        <v>6831.7999999999984</v>
      </c>
      <c r="AA334" s="5" t="str">
        <f t="shared" si="63"/>
        <v/>
      </c>
      <c r="AB334" s="24" t="str">
        <f>IFERROR(AA334/MAX($J$3:AA334)-1,"")</f>
        <v/>
      </c>
      <c r="AG334" s="3">
        <v>43839</v>
      </c>
      <c r="AH334">
        <v>10428181.049009999</v>
      </c>
      <c r="AI334" s="24">
        <f>AH334/MAX($AH$2:AH334)-1</f>
        <v>-2.4132057260137785E-2</v>
      </c>
      <c r="AJ334" s="27" t="str">
        <f t="shared" si="58"/>
        <v/>
      </c>
      <c r="AK334">
        <f t="shared" si="59"/>
        <v>1</v>
      </c>
      <c r="AL334" s="28" t="str">
        <f t="shared" si="64"/>
        <v/>
      </c>
      <c r="AM334" s="28">
        <f t="shared" si="60"/>
        <v>1384</v>
      </c>
      <c r="AN334" s="29" t="str">
        <f t="shared" ca="1" si="61"/>
        <v/>
      </c>
      <c r="AP334" s="7"/>
      <c r="AV334" s="7"/>
      <c r="AW334" s="7"/>
    </row>
    <row r="335" spans="1:49" x14ac:dyDescent="0.45">
      <c r="A335" t="s">
        <v>702</v>
      </c>
      <c r="B335" t="s">
        <v>30</v>
      </c>
      <c r="C335" s="6">
        <v>43753.569444444445</v>
      </c>
      <c r="D335">
        <v>52.3</v>
      </c>
      <c r="E335" s="6">
        <v>43754.385416666664</v>
      </c>
      <c r="F335">
        <v>52.349989999999998</v>
      </c>
      <c r="G335" s="7">
        <v>1E-3</v>
      </c>
      <c r="H335">
        <v>-963.66</v>
      </c>
      <c r="I335" s="7">
        <v>-1.9099999999999999E-2</v>
      </c>
      <c r="J335">
        <v>967.04499999999996</v>
      </c>
      <c r="K335">
        <v>50576.45</v>
      </c>
      <c r="L335">
        <v>128433.82</v>
      </c>
      <c r="M335">
        <v>24</v>
      </c>
      <c r="N335">
        <v>-40.15</v>
      </c>
      <c r="O335" s="7">
        <v>-0.218</v>
      </c>
      <c r="P335" s="7">
        <v>0.2792</v>
      </c>
      <c r="Q335" t="s">
        <v>535</v>
      </c>
      <c r="S335" s="2">
        <f t="shared" si="62"/>
        <v>43753</v>
      </c>
      <c r="T335" t="s">
        <v>702</v>
      </c>
      <c r="U335">
        <v>52.3</v>
      </c>
      <c r="V335">
        <v>52.349989999999998</v>
      </c>
      <c r="W335">
        <f t="shared" si="67"/>
        <v>10582065.807920001</v>
      </c>
      <c r="X335">
        <f t="shared" si="57"/>
        <v>26455.164519800004</v>
      </c>
      <c r="Y335">
        <f t="shared" si="65"/>
        <v>500</v>
      </c>
      <c r="Z335">
        <f t="shared" si="66"/>
        <v>-498.25494999999978</v>
      </c>
      <c r="AA335" s="5" t="str">
        <f t="shared" si="63"/>
        <v/>
      </c>
      <c r="AB335" s="24" t="str">
        <f>IFERROR(AA335/MAX($J$3:AA335)-1,"")</f>
        <v/>
      </c>
      <c r="AG335" s="3">
        <v>43840</v>
      </c>
      <c r="AH335">
        <v>10436387.424009999</v>
      </c>
      <c r="AI335" s="24">
        <f>AH335/MAX($AH$2:AH335)-1</f>
        <v>-2.3364105663309487E-2</v>
      </c>
      <c r="AJ335" s="27" t="str">
        <f t="shared" si="58"/>
        <v/>
      </c>
      <c r="AK335">
        <f t="shared" si="59"/>
        <v>1</v>
      </c>
      <c r="AL335" s="28" t="str">
        <f t="shared" si="64"/>
        <v/>
      </c>
      <c r="AM335" s="28">
        <f t="shared" si="60"/>
        <v>1384</v>
      </c>
      <c r="AN335" s="29" t="str">
        <f t="shared" ca="1" si="61"/>
        <v/>
      </c>
      <c r="AP335" s="7"/>
      <c r="AV335" s="7"/>
      <c r="AW335" s="7"/>
    </row>
    <row r="336" spans="1:49" x14ac:dyDescent="0.45">
      <c r="A336" t="s">
        <v>702</v>
      </c>
      <c r="B336" t="s">
        <v>30</v>
      </c>
      <c r="C336" s="6">
        <v>43753.59375</v>
      </c>
      <c r="D336">
        <v>63.45</v>
      </c>
      <c r="E336" s="6">
        <v>43754.388888888891</v>
      </c>
      <c r="F336">
        <v>50.4</v>
      </c>
      <c r="G336" s="7">
        <v>-0.20569999999999999</v>
      </c>
      <c r="H336">
        <v>-12378.5</v>
      </c>
      <c r="I336" s="7">
        <v>-0.22359999999999999</v>
      </c>
      <c r="J336">
        <v>872.43190000000004</v>
      </c>
      <c r="K336">
        <v>55355.8</v>
      </c>
      <c r="L336">
        <v>1058782.1599999999</v>
      </c>
      <c r="M336">
        <v>18</v>
      </c>
      <c r="N336">
        <v>-687.69</v>
      </c>
      <c r="O336" s="7">
        <v>-0.28129999999999999</v>
      </c>
      <c r="P336" s="7">
        <v>5.4399999999999997E-2</v>
      </c>
      <c r="Q336" t="s">
        <v>535</v>
      </c>
      <c r="S336" s="2">
        <f t="shared" si="62"/>
        <v>43753</v>
      </c>
      <c r="T336" t="s">
        <v>702</v>
      </c>
      <c r="U336">
        <v>63.45</v>
      </c>
      <c r="V336">
        <v>50.4</v>
      </c>
      <c r="W336">
        <f t="shared" si="67"/>
        <v>10582065.807920001</v>
      </c>
      <c r="X336">
        <f t="shared" si="57"/>
        <v>26455.164519800004</v>
      </c>
      <c r="Y336">
        <f t="shared" si="65"/>
        <v>425</v>
      </c>
      <c r="Z336">
        <f t="shared" si="66"/>
        <v>-6030.112500000002</v>
      </c>
      <c r="AA336" s="5">
        <f t="shared" si="63"/>
        <v>10582369.240470001</v>
      </c>
      <c r="AB336" s="24">
        <f>IFERROR(AA336/MAX($J$3:AA336)-1,"")</f>
        <v>-6.9604468497552752E-3</v>
      </c>
      <c r="AG336" s="3">
        <v>43841</v>
      </c>
      <c r="AH336">
        <v>10436387.424009999</v>
      </c>
      <c r="AI336" s="24">
        <f>AH336/MAX($AH$2:AH336)-1</f>
        <v>-2.3364105663309487E-2</v>
      </c>
      <c r="AJ336" s="27" t="str">
        <f t="shared" si="58"/>
        <v/>
      </c>
      <c r="AK336">
        <f t="shared" si="59"/>
        <v>1</v>
      </c>
      <c r="AL336" s="28" t="str">
        <f t="shared" si="64"/>
        <v/>
      </c>
      <c r="AM336" s="28">
        <f t="shared" si="60"/>
        <v>1384</v>
      </c>
      <c r="AN336" s="29" t="str">
        <f t="shared" ca="1" si="61"/>
        <v/>
      </c>
      <c r="AP336" s="7"/>
      <c r="AV336" s="7"/>
      <c r="AW336" s="7"/>
    </row>
    <row r="337" spans="1:49" x14ac:dyDescent="0.45">
      <c r="A337" t="s">
        <v>706</v>
      </c>
      <c r="B337" t="s">
        <v>30</v>
      </c>
      <c r="C337" s="6">
        <v>43755.5625</v>
      </c>
      <c r="D337">
        <v>31.8</v>
      </c>
      <c r="E337" s="6">
        <v>43755.635416666664</v>
      </c>
      <c r="F337">
        <v>86.85</v>
      </c>
      <c r="G337" s="7">
        <v>1.7311000000000001</v>
      </c>
      <c r="H337">
        <v>85778.76</v>
      </c>
      <c r="I337" s="7">
        <v>1.6938</v>
      </c>
      <c r="J337">
        <v>1592.521</v>
      </c>
      <c r="K337">
        <v>50642.17</v>
      </c>
      <c r="L337">
        <v>214212.58</v>
      </c>
      <c r="M337">
        <v>22</v>
      </c>
      <c r="N337">
        <v>3899.03</v>
      </c>
      <c r="O337" s="7">
        <v>-0.24529999999999999</v>
      </c>
      <c r="P337" s="7">
        <v>2.0142000000000002</v>
      </c>
      <c r="Q337" t="s">
        <v>535</v>
      </c>
      <c r="S337" s="2">
        <f t="shared" si="62"/>
        <v>43755</v>
      </c>
      <c r="T337" t="s">
        <v>706</v>
      </c>
      <c r="U337">
        <v>31.8</v>
      </c>
      <c r="V337">
        <v>86.85</v>
      </c>
      <c r="W337">
        <f t="shared" si="67"/>
        <v>10582369.240470001</v>
      </c>
      <c r="X337">
        <f t="shared" si="57"/>
        <v>26455.923101175005</v>
      </c>
      <c r="Y337">
        <f t="shared" si="65"/>
        <v>825</v>
      </c>
      <c r="Z337">
        <f t="shared" si="66"/>
        <v>44437.387499999997</v>
      </c>
      <c r="AA337" s="5" t="str">
        <f t="shared" si="63"/>
        <v/>
      </c>
      <c r="AB337" s="24" t="str">
        <f>IFERROR(AA337/MAX($J$3:AA337)-1,"")</f>
        <v/>
      </c>
      <c r="AG337" s="3">
        <v>43842</v>
      </c>
      <c r="AH337">
        <v>10436387.424009999</v>
      </c>
      <c r="AI337" s="24">
        <f>AH337/MAX($AH$2:AH337)-1</f>
        <v>-2.3364105663309487E-2</v>
      </c>
      <c r="AJ337" s="27" t="str">
        <f t="shared" si="58"/>
        <v/>
      </c>
      <c r="AK337">
        <f t="shared" si="59"/>
        <v>1</v>
      </c>
      <c r="AL337" s="28" t="str">
        <f t="shared" si="64"/>
        <v/>
      </c>
      <c r="AM337" s="28">
        <f t="shared" si="60"/>
        <v>1384</v>
      </c>
      <c r="AN337" s="29" t="str">
        <f t="shared" ca="1" si="61"/>
        <v/>
      </c>
      <c r="AP337" s="7"/>
      <c r="AV337" s="7"/>
      <c r="AW337" s="7"/>
    </row>
    <row r="338" spans="1:49" x14ac:dyDescent="0.45">
      <c r="A338" t="s">
        <v>707</v>
      </c>
      <c r="B338" t="s">
        <v>30</v>
      </c>
      <c r="C338" s="6">
        <v>43755.565972222219</v>
      </c>
      <c r="D338">
        <v>11.25</v>
      </c>
      <c r="E338" s="6">
        <v>43755.635416666664</v>
      </c>
      <c r="F338">
        <v>36.9</v>
      </c>
      <c r="G338" s="7">
        <v>2.2799999999999998</v>
      </c>
      <c r="H338">
        <v>113285.34</v>
      </c>
      <c r="I338" s="7">
        <v>2.2372000000000001</v>
      </c>
      <c r="J338">
        <v>4501.076</v>
      </c>
      <c r="K338">
        <v>50637.11</v>
      </c>
      <c r="L338">
        <v>327497.90999999997</v>
      </c>
      <c r="M338">
        <v>21</v>
      </c>
      <c r="N338">
        <v>5394.54</v>
      </c>
      <c r="O338" s="7">
        <v>-0.44440000000000002</v>
      </c>
      <c r="P338" s="7">
        <v>3.1156000000000001</v>
      </c>
      <c r="Q338" t="s">
        <v>535</v>
      </c>
      <c r="S338" s="2">
        <f t="shared" si="62"/>
        <v>43755</v>
      </c>
      <c r="T338" t="s">
        <v>707</v>
      </c>
      <c r="U338">
        <v>11.25</v>
      </c>
      <c r="V338">
        <v>36.9</v>
      </c>
      <c r="W338">
        <f t="shared" si="67"/>
        <v>10582369.240470001</v>
      </c>
      <c r="X338">
        <f t="shared" si="57"/>
        <v>26455.923101175005</v>
      </c>
      <c r="Y338">
        <f t="shared" si="65"/>
        <v>2350</v>
      </c>
      <c r="Z338">
        <f t="shared" si="66"/>
        <v>59145.974999999999</v>
      </c>
      <c r="AA338" s="5" t="str">
        <f t="shared" si="63"/>
        <v/>
      </c>
      <c r="AB338" s="24" t="str">
        <f>IFERROR(AA338/MAX($J$3:AA338)-1,"")</f>
        <v/>
      </c>
      <c r="AG338" s="3">
        <v>43843</v>
      </c>
      <c r="AH338">
        <v>10436387.424009999</v>
      </c>
      <c r="AI338" s="24">
        <f>AH338/MAX($AH$2:AH338)-1</f>
        <v>-2.3364105663309487E-2</v>
      </c>
      <c r="AJ338" s="27" t="str">
        <f t="shared" si="58"/>
        <v/>
      </c>
      <c r="AK338">
        <f t="shared" si="59"/>
        <v>1</v>
      </c>
      <c r="AL338" s="28" t="str">
        <f t="shared" si="64"/>
        <v/>
      </c>
      <c r="AM338" s="28">
        <f t="shared" si="60"/>
        <v>1384</v>
      </c>
      <c r="AN338" s="29" t="str">
        <f t="shared" ca="1" si="61"/>
        <v/>
      </c>
      <c r="AP338" s="7"/>
      <c r="AV338" s="7"/>
      <c r="AW338" s="7"/>
    </row>
    <row r="339" spans="1:49" x14ac:dyDescent="0.45">
      <c r="A339" t="s">
        <v>914</v>
      </c>
      <c r="B339" t="s">
        <v>30</v>
      </c>
      <c r="C339" s="6">
        <v>43755.572916666664</v>
      </c>
      <c r="D339">
        <v>91.4</v>
      </c>
      <c r="E339" s="6">
        <v>43756.388888888891</v>
      </c>
      <c r="F339">
        <v>93.6</v>
      </c>
      <c r="G339" s="7">
        <v>2.41E-2</v>
      </c>
      <c r="H339">
        <v>211.74</v>
      </c>
      <c r="I339" s="7">
        <v>3.8E-3</v>
      </c>
      <c r="J339">
        <v>604.96619999999996</v>
      </c>
      <c r="K339">
        <v>55293.91</v>
      </c>
      <c r="L339">
        <v>1058993.8899999999</v>
      </c>
      <c r="M339">
        <v>24</v>
      </c>
      <c r="N339">
        <v>8.82</v>
      </c>
      <c r="O339" s="7">
        <v>-9.2499999999999999E-2</v>
      </c>
      <c r="P339" s="7">
        <v>0.2757</v>
      </c>
      <c r="Q339" t="s">
        <v>535</v>
      </c>
      <c r="S339" s="2">
        <f t="shared" si="62"/>
        <v>43755</v>
      </c>
      <c r="T339" t="s">
        <v>914</v>
      </c>
      <c r="U339">
        <v>91.4</v>
      </c>
      <c r="V339">
        <v>93.6</v>
      </c>
      <c r="W339">
        <f t="shared" si="67"/>
        <v>10582369.240470001</v>
      </c>
      <c r="X339">
        <f t="shared" si="57"/>
        <v>26455.923101175005</v>
      </c>
      <c r="Y339">
        <f t="shared" si="65"/>
        <v>300</v>
      </c>
      <c r="Z339">
        <f t="shared" si="66"/>
        <v>104.99999999999403</v>
      </c>
      <c r="AA339" s="5">
        <f t="shared" si="63"/>
        <v>10686057.602970002</v>
      </c>
      <c r="AB339" s="24">
        <f>IFERROR(AA339/MAX($J$3:AA339)-1,"")</f>
        <v>0</v>
      </c>
      <c r="AG339" s="3">
        <v>43844</v>
      </c>
      <c r="AH339">
        <v>10421642.174009999</v>
      </c>
      <c r="AI339" s="24">
        <f>AH339/MAX($AH$2:AH339)-1</f>
        <v>-2.4743964405218422E-2</v>
      </c>
      <c r="AJ339" s="27" t="str">
        <f t="shared" si="58"/>
        <v/>
      </c>
      <c r="AK339">
        <f t="shared" si="59"/>
        <v>1</v>
      </c>
      <c r="AL339" s="28" t="str">
        <f t="shared" si="64"/>
        <v/>
      </c>
      <c r="AM339" s="28">
        <f t="shared" si="60"/>
        <v>1384</v>
      </c>
      <c r="AN339" s="29" t="str">
        <f t="shared" ca="1" si="61"/>
        <v/>
      </c>
      <c r="AP339" s="7"/>
      <c r="AV339" s="7"/>
      <c r="AW339" s="7"/>
    </row>
    <row r="340" spans="1:49" x14ac:dyDescent="0.45">
      <c r="A340" t="s">
        <v>708</v>
      </c>
      <c r="B340" t="s">
        <v>30</v>
      </c>
      <c r="C340" s="6">
        <v>43756.420138888891</v>
      </c>
      <c r="D340">
        <v>86.5</v>
      </c>
      <c r="E340" s="6">
        <v>43760.385416666664</v>
      </c>
      <c r="F340">
        <v>53.15</v>
      </c>
      <c r="G340" s="7">
        <v>-0.38550000000000001</v>
      </c>
      <c r="H340">
        <v>-20742.45</v>
      </c>
      <c r="I340" s="7">
        <v>-0.4017</v>
      </c>
      <c r="J340">
        <v>596.96519999999998</v>
      </c>
      <c r="K340">
        <v>51637.49</v>
      </c>
      <c r="L340">
        <v>306755.46000000002</v>
      </c>
      <c r="M340">
        <v>67</v>
      </c>
      <c r="N340">
        <v>-309.58999999999997</v>
      </c>
      <c r="O340" s="7">
        <v>-0.3931</v>
      </c>
      <c r="P340" s="7">
        <v>6.8999999999999999E-3</v>
      </c>
      <c r="Q340" t="s">
        <v>535</v>
      </c>
      <c r="S340" s="2">
        <f t="shared" si="62"/>
        <v>43756</v>
      </c>
      <c r="T340" t="s">
        <v>708</v>
      </c>
      <c r="U340">
        <v>86.5</v>
      </c>
      <c r="V340">
        <v>53.15</v>
      </c>
      <c r="W340">
        <f t="shared" si="67"/>
        <v>10686057.602970002</v>
      </c>
      <c r="X340">
        <f t="shared" si="57"/>
        <v>26715.144007425006</v>
      </c>
      <c r="Y340">
        <f t="shared" si="65"/>
        <v>300</v>
      </c>
      <c r="Z340">
        <f t="shared" si="66"/>
        <v>-10423.949999999999</v>
      </c>
      <c r="AA340" s="5" t="str">
        <f t="shared" si="63"/>
        <v/>
      </c>
      <c r="AB340" s="24" t="str">
        <f>IFERROR(AA340/MAX($J$3:AA340)-1,"")</f>
        <v/>
      </c>
      <c r="AG340" s="3">
        <v>43845</v>
      </c>
      <c r="AH340">
        <v>10397854.674009999</v>
      </c>
      <c r="AI340" s="24">
        <f>AH340/MAX($AH$2:AH340)-1</f>
        <v>-2.696999582707682E-2</v>
      </c>
      <c r="AJ340" s="27" t="str">
        <f t="shared" si="58"/>
        <v/>
      </c>
      <c r="AK340">
        <f t="shared" si="59"/>
        <v>1</v>
      </c>
      <c r="AL340" s="28" t="str">
        <f t="shared" si="64"/>
        <v/>
      </c>
      <c r="AM340" s="28">
        <f t="shared" si="60"/>
        <v>1384</v>
      </c>
      <c r="AN340" s="29" t="str">
        <f t="shared" ca="1" si="61"/>
        <v/>
      </c>
      <c r="AP340" s="7"/>
      <c r="AV340" s="7"/>
      <c r="AW340" s="7"/>
    </row>
    <row r="341" spans="1:49" x14ac:dyDescent="0.45">
      <c r="A341" t="s">
        <v>711</v>
      </c>
      <c r="B341" t="s">
        <v>30</v>
      </c>
      <c r="C341" s="6">
        <v>43756.5</v>
      </c>
      <c r="D341">
        <v>77.849999999999994</v>
      </c>
      <c r="E341" s="6">
        <v>43760.385416666664</v>
      </c>
      <c r="F341">
        <v>84.9</v>
      </c>
      <c r="G341" s="7">
        <v>9.06E-2</v>
      </c>
      <c r="H341">
        <v>3593.93</v>
      </c>
      <c r="I341" s="7">
        <v>6.9699999999999998E-2</v>
      </c>
      <c r="J341">
        <v>662.78049999999996</v>
      </c>
      <c r="K341">
        <v>51597.46</v>
      </c>
      <c r="L341">
        <v>310349.39</v>
      </c>
      <c r="M341">
        <v>44</v>
      </c>
      <c r="N341">
        <v>81.680000000000007</v>
      </c>
      <c r="O341" s="7">
        <v>-6.8099999999999994E-2</v>
      </c>
      <c r="P341" s="7">
        <v>0.3231</v>
      </c>
      <c r="Q341" t="s">
        <v>535</v>
      </c>
      <c r="S341" s="2">
        <f t="shared" si="62"/>
        <v>43756</v>
      </c>
      <c r="T341" t="s">
        <v>711</v>
      </c>
      <c r="U341">
        <v>77.849999999999994</v>
      </c>
      <c r="V341">
        <v>84.9</v>
      </c>
      <c r="W341">
        <f t="shared" si="67"/>
        <v>10686057.602970002</v>
      </c>
      <c r="X341">
        <f t="shared" si="57"/>
        <v>26715.144007425006</v>
      </c>
      <c r="Y341">
        <f t="shared" si="65"/>
        <v>350</v>
      </c>
      <c r="Z341">
        <f t="shared" si="66"/>
        <v>1897.8750000000048</v>
      </c>
      <c r="AA341" s="5" t="str">
        <f t="shared" si="63"/>
        <v/>
      </c>
      <c r="AB341" s="24" t="str">
        <f>IFERROR(AA341/MAX($J$3:AA341)-1,"")</f>
        <v/>
      </c>
      <c r="AG341" s="3">
        <v>43846</v>
      </c>
      <c r="AH341">
        <v>10376749.07401</v>
      </c>
      <c r="AI341" s="24">
        <f>AH341/MAX($AH$2:AH341)-1</f>
        <v>-2.8945055365791394E-2</v>
      </c>
      <c r="AJ341" s="27" t="str">
        <f t="shared" si="58"/>
        <v/>
      </c>
      <c r="AK341">
        <f t="shared" si="59"/>
        <v>1</v>
      </c>
      <c r="AL341" s="28" t="str">
        <f t="shared" si="64"/>
        <v/>
      </c>
      <c r="AM341" s="28">
        <f t="shared" si="60"/>
        <v>1384</v>
      </c>
      <c r="AN341" s="29" t="str">
        <f t="shared" ca="1" si="61"/>
        <v/>
      </c>
      <c r="AP341" s="7"/>
      <c r="AV341" s="7"/>
      <c r="AW341" s="7"/>
    </row>
    <row r="342" spans="1:49" x14ac:dyDescent="0.45">
      <c r="A342" t="s">
        <v>711</v>
      </c>
      <c r="B342" t="s">
        <v>30</v>
      </c>
      <c r="C342" s="6">
        <v>43756.520833333336</v>
      </c>
      <c r="D342">
        <v>83.3</v>
      </c>
      <c r="E342" s="6">
        <v>43760.388888888891</v>
      </c>
      <c r="F342">
        <v>88.3</v>
      </c>
      <c r="G342" s="7">
        <v>0.06</v>
      </c>
      <c r="H342">
        <v>2179.94</v>
      </c>
      <c r="I342" s="7">
        <v>3.9399999999999998E-2</v>
      </c>
      <c r="J342">
        <v>663.80510000000004</v>
      </c>
      <c r="K342">
        <v>55294.97</v>
      </c>
      <c r="L342">
        <v>1061173.83</v>
      </c>
      <c r="M342">
        <v>39</v>
      </c>
      <c r="N342">
        <v>55.9</v>
      </c>
      <c r="O342" s="7">
        <v>-0.1615</v>
      </c>
      <c r="P342" s="7">
        <v>0.23649999999999999</v>
      </c>
      <c r="Q342" t="s">
        <v>535</v>
      </c>
      <c r="S342" s="2">
        <f t="shared" si="62"/>
        <v>43756</v>
      </c>
      <c r="T342" t="s">
        <v>711</v>
      </c>
      <c r="U342">
        <v>83.3</v>
      </c>
      <c r="V342">
        <v>88.3</v>
      </c>
      <c r="W342">
        <f t="shared" si="67"/>
        <v>10686057.602970002</v>
      </c>
      <c r="X342">
        <f t="shared" si="57"/>
        <v>26715.144007425006</v>
      </c>
      <c r="Y342">
        <f t="shared" si="65"/>
        <v>325</v>
      </c>
      <c r="Z342">
        <f t="shared" si="66"/>
        <v>1067.300000000002</v>
      </c>
      <c r="AA342" s="5" t="str">
        <f t="shared" si="63"/>
        <v/>
      </c>
      <c r="AB342" s="24" t="str">
        <f>IFERROR(AA342/MAX($J$3:AA342)-1,"")</f>
        <v/>
      </c>
      <c r="AG342" s="3">
        <v>43847</v>
      </c>
      <c r="AH342">
        <v>10373757.611509999</v>
      </c>
      <c r="AI342" s="24">
        <f>AH342/MAX($AH$2:AH342)-1</f>
        <v>-2.9224996070880693E-2</v>
      </c>
      <c r="AJ342" s="27" t="str">
        <f t="shared" si="58"/>
        <v/>
      </c>
      <c r="AK342">
        <f t="shared" si="59"/>
        <v>1</v>
      </c>
      <c r="AL342" s="28" t="str">
        <f t="shared" si="64"/>
        <v/>
      </c>
      <c r="AM342" s="28">
        <f t="shared" si="60"/>
        <v>1384</v>
      </c>
      <c r="AN342" s="29" t="str">
        <f t="shared" ca="1" si="61"/>
        <v/>
      </c>
      <c r="AP342" s="7"/>
      <c r="AV342" s="7"/>
      <c r="AW342" s="7"/>
    </row>
    <row r="343" spans="1:49" x14ac:dyDescent="0.45">
      <c r="A343" t="s">
        <v>717</v>
      </c>
      <c r="B343" t="s">
        <v>30</v>
      </c>
      <c r="C343" s="6">
        <v>43756.59375</v>
      </c>
      <c r="D343">
        <v>73.150000000000006</v>
      </c>
      <c r="E343" s="6">
        <v>43760.388888888891</v>
      </c>
      <c r="F343">
        <v>64.849999999999994</v>
      </c>
      <c r="G343" s="7">
        <v>-0.1135</v>
      </c>
      <c r="H343">
        <v>-7321.26</v>
      </c>
      <c r="I343" s="7">
        <v>-0.1323</v>
      </c>
      <c r="J343">
        <v>756.32839999999999</v>
      </c>
      <c r="K343">
        <v>55325.42</v>
      </c>
      <c r="L343">
        <v>1053852.57</v>
      </c>
      <c r="M343">
        <v>18</v>
      </c>
      <c r="N343">
        <v>-406.74</v>
      </c>
      <c r="O343" s="7">
        <v>-0.37390000000000001</v>
      </c>
      <c r="P343" s="7">
        <v>6.6299999999999998E-2</v>
      </c>
      <c r="Q343" t="s">
        <v>535</v>
      </c>
      <c r="S343" s="2">
        <f t="shared" si="62"/>
        <v>43756</v>
      </c>
      <c r="T343" t="s">
        <v>717</v>
      </c>
      <c r="U343">
        <v>73.150000000000006</v>
      </c>
      <c r="V343">
        <v>64.849999999999994</v>
      </c>
      <c r="W343">
        <f t="shared" si="67"/>
        <v>10686057.602970002</v>
      </c>
      <c r="X343">
        <f t="shared" si="57"/>
        <v>26715.144007425006</v>
      </c>
      <c r="Y343">
        <f t="shared" si="65"/>
        <v>375</v>
      </c>
      <c r="Z343">
        <f t="shared" si="66"/>
        <v>-3630.0000000000027</v>
      </c>
      <c r="AA343" s="5">
        <f t="shared" si="63"/>
        <v>10674968.827970002</v>
      </c>
      <c r="AB343" s="24">
        <f>IFERROR(AA343/MAX($J$3:AA343)-1,"")</f>
        <v>-1.0376862461342062E-3</v>
      </c>
      <c r="AG343" s="3">
        <v>43848</v>
      </c>
      <c r="AH343">
        <v>10373757.611509999</v>
      </c>
      <c r="AI343" s="24">
        <f>AH343/MAX($AH$2:AH343)-1</f>
        <v>-2.9224996070880693E-2</v>
      </c>
      <c r="AJ343" s="27" t="str">
        <f t="shared" si="58"/>
        <v/>
      </c>
      <c r="AK343">
        <f t="shared" si="59"/>
        <v>1</v>
      </c>
      <c r="AL343" s="28" t="str">
        <f t="shared" si="64"/>
        <v/>
      </c>
      <c r="AM343" s="28">
        <f t="shared" si="60"/>
        <v>1384</v>
      </c>
      <c r="AN343" s="29" t="str">
        <f t="shared" ca="1" si="61"/>
        <v/>
      </c>
      <c r="AP343" s="7"/>
      <c r="AV343" s="7"/>
      <c r="AW343" s="7"/>
    </row>
    <row r="344" spans="1:49" x14ac:dyDescent="0.45">
      <c r="A344" t="s">
        <v>713</v>
      </c>
      <c r="B344" t="s">
        <v>30</v>
      </c>
      <c r="C344" s="6">
        <v>43761.416666666664</v>
      </c>
      <c r="D344">
        <v>48.15</v>
      </c>
      <c r="E344" s="6">
        <v>43762.385416666664</v>
      </c>
      <c r="F344">
        <v>64.900000000000006</v>
      </c>
      <c r="G344" s="7">
        <v>0.34789999999999999</v>
      </c>
      <c r="H344">
        <v>16723</v>
      </c>
      <c r="I344" s="7">
        <v>0.32440000000000002</v>
      </c>
      <c r="J344">
        <v>1070.6489999999999</v>
      </c>
      <c r="K344">
        <v>51551.75</v>
      </c>
      <c r="L344">
        <v>327072.39</v>
      </c>
      <c r="M344">
        <v>68</v>
      </c>
      <c r="N344">
        <v>245.93</v>
      </c>
      <c r="O344" s="7">
        <v>-0.31879999999999997</v>
      </c>
      <c r="P344" s="7">
        <v>1.0353000000000001</v>
      </c>
      <c r="Q344" t="s">
        <v>535</v>
      </c>
      <c r="S344" s="2">
        <f t="shared" si="62"/>
        <v>43761</v>
      </c>
      <c r="T344" t="s">
        <v>713</v>
      </c>
      <c r="U344">
        <v>48.15</v>
      </c>
      <c r="V344">
        <v>64.900000000000006</v>
      </c>
      <c r="W344">
        <f t="shared" si="67"/>
        <v>10674968.827970002</v>
      </c>
      <c r="X344">
        <f t="shared" si="57"/>
        <v>26687.422069925004</v>
      </c>
      <c r="Y344">
        <f t="shared" si="65"/>
        <v>550</v>
      </c>
      <c r="Z344">
        <f t="shared" si="66"/>
        <v>8590.7250000000058</v>
      </c>
      <c r="AA344" s="5" t="str">
        <f t="shared" si="63"/>
        <v/>
      </c>
      <c r="AB344" s="24" t="str">
        <f>IFERROR(AA344/MAX($J$3:AA344)-1,"")</f>
        <v/>
      </c>
      <c r="AG344" s="3">
        <v>43849</v>
      </c>
      <c r="AH344">
        <v>10373757.611509999</v>
      </c>
      <c r="AI344" s="24">
        <f>AH344/MAX($AH$2:AH344)-1</f>
        <v>-2.9224996070880693E-2</v>
      </c>
      <c r="AJ344" s="27" t="str">
        <f t="shared" si="58"/>
        <v/>
      </c>
      <c r="AK344">
        <f t="shared" si="59"/>
        <v>1</v>
      </c>
      <c r="AL344" s="28" t="str">
        <f t="shared" si="64"/>
        <v/>
      </c>
      <c r="AM344" s="28">
        <f t="shared" si="60"/>
        <v>1384</v>
      </c>
      <c r="AN344" s="29" t="str">
        <f t="shared" ca="1" si="61"/>
        <v/>
      </c>
      <c r="AP344" s="7"/>
      <c r="AV344" s="7"/>
      <c r="AW344" s="7"/>
    </row>
    <row r="345" spans="1:49" x14ac:dyDescent="0.45">
      <c r="A345" t="s">
        <v>708</v>
      </c>
      <c r="B345" t="s">
        <v>30</v>
      </c>
      <c r="C345" s="6">
        <v>43761.416666666664</v>
      </c>
      <c r="D345">
        <v>57.65</v>
      </c>
      <c r="E345" s="6">
        <v>43762.385416666664</v>
      </c>
      <c r="F345">
        <v>12.1</v>
      </c>
      <c r="G345" s="7">
        <v>-0.79010000000000002</v>
      </c>
      <c r="H345">
        <v>-41355.410000000003</v>
      </c>
      <c r="I345" s="7">
        <v>-0.80220000000000002</v>
      </c>
      <c r="J345">
        <v>894.21939999999995</v>
      </c>
      <c r="K345">
        <v>51551.75</v>
      </c>
      <c r="L345">
        <v>285716.98</v>
      </c>
      <c r="M345">
        <v>68</v>
      </c>
      <c r="N345">
        <v>-608.16999999999996</v>
      </c>
      <c r="O345" s="7">
        <v>-0.79010000000000002</v>
      </c>
      <c r="P345" s="7">
        <v>0.11360000000000001</v>
      </c>
      <c r="Q345" t="s">
        <v>535</v>
      </c>
      <c r="S345" s="2">
        <f t="shared" si="62"/>
        <v>43761</v>
      </c>
      <c r="T345" t="s">
        <v>708</v>
      </c>
      <c r="U345">
        <v>57.65</v>
      </c>
      <c r="V345">
        <v>12.1</v>
      </c>
      <c r="W345">
        <f t="shared" si="67"/>
        <v>10674968.827970002</v>
      </c>
      <c r="X345">
        <f t="shared" si="57"/>
        <v>26687.422069925004</v>
      </c>
      <c r="Y345">
        <f t="shared" si="65"/>
        <v>475</v>
      </c>
      <c r="Z345">
        <f t="shared" si="66"/>
        <v>-21967.5625</v>
      </c>
      <c r="AA345" s="5" t="str">
        <f t="shared" si="63"/>
        <v/>
      </c>
      <c r="AB345" s="24" t="str">
        <f>IFERROR(AA345/MAX($J$3:AA345)-1,"")</f>
        <v/>
      </c>
      <c r="AG345" s="3">
        <v>43850</v>
      </c>
      <c r="AH345">
        <v>10485385.836509999</v>
      </c>
      <c r="AI345" s="24">
        <f>AH345/MAX($AH$2:AH345)-1</f>
        <v>-1.8778840047074974E-2</v>
      </c>
      <c r="AJ345" s="27" t="str">
        <f t="shared" si="58"/>
        <v/>
      </c>
      <c r="AK345">
        <f t="shared" si="59"/>
        <v>1</v>
      </c>
      <c r="AL345" s="28" t="str">
        <f t="shared" si="64"/>
        <v/>
      </c>
      <c r="AM345" s="28">
        <f t="shared" si="60"/>
        <v>1384</v>
      </c>
      <c r="AN345" s="29" t="str">
        <f t="shared" ca="1" si="61"/>
        <v/>
      </c>
      <c r="AP345" s="7"/>
      <c r="AV345" s="7"/>
      <c r="AW345" s="7"/>
    </row>
    <row r="346" spans="1:49" x14ac:dyDescent="0.45">
      <c r="A346" t="s">
        <v>711</v>
      </c>
      <c r="B346" t="s">
        <v>30</v>
      </c>
      <c r="C346" s="6">
        <v>43761.520833333336</v>
      </c>
      <c r="D346">
        <v>53.95</v>
      </c>
      <c r="E346" s="6">
        <v>43762.388888888891</v>
      </c>
      <c r="F346">
        <v>35.75</v>
      </c>
      <c r="G346" s="7">
        <v>-0.33729999999999999</v>
      </c>
      <c r="H346">
        <v>-19563.990000000002</v>
      </c>
      <c r="I346" s="7">
        <v>-0.35399999999999998</v>
      </c>
      <c r="J346">
        <v>1024.453</v>
      </c>
      <c r="K346">
        <v>55269.26</v>
      </c>
      <c r="L346">
        <v>1034288.58</v>
      </c>
      <c r="M346">
        <v>39</v>
      </c>
      <c r="N346">
        <v>-501.64</v>
      </c>
      <c r="O346" s="7">
        <v>-0.67379999999999995</v>
      </c>
      <c r="P346" s="7">
        <v>1.7600000000000001E-2</v>
      </c>
      <c r="Q346" t="s">
        <v>535</v>
      </c>
      <c r="S346" s="2">
        <f t="shared" si="62"/>
        <v>43761</v>
      </c>
      <c r="T346" t="s">
        <v>711</v>
      </c>
      <c r="U346">
        <v>53.95</v>
      </c>
      <c r="V346">
        <v>35.75</v>
      </c>
      <c r="W346">
        <f t="shared" si="67"/>
        <v>10674968.827970002</v>
      </c>
      <c r="X346">
        <f t="shared" si="57"/>
        <v>26687.422069925004</v>
      </c>
      <c r="Y346">
        <f t="shared" si="65"/>
        <v>500</v>
      </c>
      <c r="Z346">
        <f t="shared" si="66"/>
        <v>-9548.5000000000036</v>
      </c>
      <c r="AA346" s="5">
        <f t="shared" si="63"/>
        <v>10652043.490470001</v>
      </c>
      <c r="AB346" s="24">
        <f>IFERROR(AA346/MAX($J$3:AA346)-1,"")</f>
        <v>-3.1830366037468583E-3</v>
      </c>
      <c r="AG346" s="3">
        <v>43851</v>
      </c>
      <c r="AH346">
        <v>10460648.32401</v>
      </c>
      <c r="AI346" s="24">
        <f>AH346/MAX($AH$2:AH346)-1</f>
        <v>-2.1093773525734494E-2</v>
      </c>
      <c r="AJ346" s="27" t="str">
        <f t="shared" si="58"/>
        <v/>
      </c>
      <c r="AK346">
        <f t="shared" si="59"/>
        <v>1</v>
      </c>
      <c r="AL346" s="28" t="str">
        <f t="shared" si="64"/>
        <v/>
      </c>
      <c r="AM346" s="28">
        <f t="shared" si="60"/>
        <v>1384</v>
      </c>
      <c r="AN346" s="29" t="str">
        <f t="shared" ca="1" si="61"/>
        <v/>
      </c>
      <c r="AP346" s="7"/>
      <c r="AV346" s="7"/>
      <c r="AW346" s="7"/>
    </row>
    <row r="347" spans="1:49" x14ac:dyDescent="0.45">
      <c r="A347" t="s">
        <v>708</v>
      </c>
      <c r="B347" t="s">
        <v>30</v>
      </c>
      <c r="C347" s="6">
        <v>43762.416666666664</v>
      </c>
      <c r="D347">
        <v>31.6</v>
      </c>
      <c r="E347" s="6">
        <v>43762.635416666664</v>
      </c>
      <c r="F347">
        <v>17.350000000000001</v>
      </c>
      <c r="G347" s="7">
        <v>-0.45090000000000002</v>
      </c>
      <c r="H347">
        <v>-23988.34</v>
      </c>
      <c r="I347" s="7">
        <v>-0.46639999999999998</v>
      </c>
      <c r="J347">
        <v>1627.4870000000001</v>
      </c>
      <c r="K347">
        <v>51428.59</v>
      </c>
      <c r="L347">
        <v>261728.64000000001</v>
      </c>
      <c r="M347">
        <v>64</v>
      </c>
      <c r="N347">
        <v>-374.82</v>
      </c>
      <c r="O347" s="7">
        <v>-0.86229999999999996</v>
      </c>
      <c r="P347" s="7">
        <v>0.9304</v>
      </c>
      <c r="Q347" t="s">
        <v>535</v>
      </c>
      <c r="S347" s="2">
        <f t="shared" si="62"/>
        <v>43762</v>
      </c>
      <c r="T347" t="s">
        <v>708</v>
      </c>
      <c r="U347">
        <v>31.6</v>
      </c>
      <c r="V347">
        <v>17.350000000000001</v>
      </c>
      <c r="W347">
        <f t="shared" si="67"/>
        <v>10652043.490470001</v>
      </c>
      <c r="X347">
        <f t="shared" si="57"/>
        <v>26630.108726175004</v>
      </c>
      <c r="Y347">
        <f t="shared" si="65"/>
        <v>850</v>
      </c>
      <c r="Z347">
        <f t="shared" si="66"/>
        <v>-12528.574999999999</v>
      </c>
      <c r="AA347" s="5" t="str">
        <f t="shared" si="63"/>
        <v/>
      </c>
      <c r="AB347" s="24" t="str">
        <f>IFERROR(AA347/MAX($J$3:AA347)-1,"")</f>
        <v/>
      </c>
      <c r="AG347" s="3">
        <v>43852</v>
      </c>
      <c r="AH347">
        <v>10443346.56151</v>
      </c>
      <c r="AI347" s="24">
        <f>AH347/MAX($AH$2:AH347)-1</f>
        <v>-2.2712870403444607E-2</v>
      </c>
      <c r="AJ347" s="27" t="str">
        <f t="shared" si="58"/>
        <v/>
      </c>
      <c r="AK347">
        <f t="shared" si="59"/>
        <v>1</v>
      </c>
      <c r="AL347" s="28" t="str">
        <f t="shared" si="64"/>
        <v/>
      </c>
      <c r="AM347" s="28">
        <f t="shared" si="60"/>
        <v>1384</v>
      </c>
      <c r="AN347" s="29" t="str">
        <f t="shared" ca="1" si="61"/>
        <v/>
      </c>
      <c r="AP347" s="7"/>
      <c r="AV347" s="7"/>
      <c r="AW347" s="7"/>
    </row>
    <row r="348" spans="1:49" x14ac:dyDescent="0.45">
      <c r="A348" t="s">
        <v>712</v>
      </c>
      <c r="B348" t="s">
        <v>30</v>
      </c>
      <c r="C348" s="6">
        <v>43762.461805555555</v>
      </c>
      <c r="D348">
        <v>19.7</v>
      </c>
      <c r="E348" s="6">
        <v>43762.635416666664</v>
      </c>
      <c r="F348">
        <v>0.05</v>
      </c>
      <c r="G348" s="7">
        <v>-0.99750000000000005</v>
      </c>
      <c r="H348">
        <v>-51849.86</v>
      </c>
      <c r="I348" s="7">
        <v>-1.0075000000000001</v>
      </c>
      <c r="J348">
        <v>2612.413</v>
      </c>
      <c r="K348">
        <v>51464.53</v>
      </c>
      <c r="L348">
        <v>209878.78</v>
      </c>
      <c r="M348">
        <v>51</v>
      </c>
      <c r="N348">
        <v>-1016.66</v>
      </c>
      <c r="O348" s="7">
        <v>-0.99750000000000005</v>
      </c>
      <c r="P348" s="7">
        <v>0.25890000000000002</v>
      </c>
      <c r="Q348" t="s">
        <v>535</v>
      </c>
      <c r="S348" s="2">
        <f t="shared" si="62"/>
        <v>43762</v>
      </c>
      <c r="T348" t="s">
        <v>712</v>
      </c>
      <c r="U348">
        <v>19.7</v>
      </c>
      <c r="V348">
        <v>0.05</v>
      </c>
      <c r="W348">
        <f t="shared" si="67"/>
        <v>10652043.490470001</v>
      </c>
      <c r="X348">
        <f t="shared" si="57"/>
        <v>26630.108726175004</v>
      </c>
      <c r="Y348">
        <f t="shared" si="65"/>
        <v>1350</v>
      </c>
      <c r="Z348">
        <f t="shared" si="66"/>
        <v>-26794.125</v>
      </c>
      <c r="AA348" s="5" t="str">
        <f t="shared" si="63"/>
        <v/>
      </c>
      <c r="AB348" s="24" t="str">
        <f>IFERROR(AA348/MAX($J$3:AA348)-1,"")</f>
        <v/>
      </c>
      <c r="AG348" s="3">
        <v>43853</v>
      </c>
      <c r="AH348">
        <v>10482908.53651</v>
      </c>
      <c r="AI348" s="24">
        <f>AH348/MAX($AH$2:AH348)-1</f>
        <v>-1.9010665486543954E-2</v>
      </c>
      <c r="AJ348" s="27" t="str">
        <f t="shared" si="58"/>
        <v/>
      </c>
      <c r="AK348">
        <f t="shared" si="59"/>
        <v>1</v>
      </c>
      <c r="AL348" s="28" t="str">
        <f t="shared" si="64"/>
        <v/>
      </c>
      <c r="AM348" s="28">
        <f t="shared" si="60"/>
        <v>1384</v>
      </c>
      <c r="AN348" s="29" t="str">
        <f t="shared" ca="1" si="61"/>
        <v/>
      </c>
      <c r="AP348" s="7"/>
      <c r="AV348" s="7"/>
      <c r="AW348" s="7"/>
    </row>
    <row r="349" spans="1:49" x14ac:dyDescent="0.45">
      <c r="A349" t="s">
        <v>929</v>
      </c>
      <c r="B349" t="s">
        <v>30</v>
      </c>
      <c r="C349" s="6">
        <v>43762.552083333336</v>
      </c>
      <c r="D349">
        <v>82.5</v>
      </c>
      <c r="E349" s="6">
        <v>43763.388888888891</v>
      </c>
      <c r="F349">
        <v>70.25</v>
      </c>
      <c r="G349" s="7">
        <v>-0.14849999999999999</v>
      </c>
      <c r="H349">
        <v>-9213.6299999999992</v>
      </c>
      <c r="I349" s="7">
        <v>-0.16700000000000001</v>
      </c>
      <c r="J349">
        <v>668.74480000000005</v>
      </c>
      <c r="K349">
        <v>55171.44</v>
      </c>
      <c r="L349">
        <v>1025074.95</v>
      </c>
      <c r="M349">
        <v>30</v>
      </c>
      <c r="N349">
        <v>-307.12</v>
      </c>
      <c r="O349" s="7">
        <v>-0.31940000000000002</v>
      </c>
      <c r="P349" s="7">
        <v>0.1709</v>
      </c>
      <c r="Q349" t="s">
        <v>535</v>
      </c>
      <c r="S349" s="2">
        <f t="shared" si="62"/>
        <v>43762</v>
      </c>
      <c r="T349" t="s">
        <v>929</v>
      </c>
      <c r="U349">
        <v>82.5</v>
      </c>
      <c r="V349">
        <v>70.25</v>
      </c>
      <c r="W349">
        <f t="shared" si="67"/>
        <v>10652043.490470001</v>
      </c>
      <c r="X349">
        <f t="shared" si="57"/>
        <v>26630.108726175004</v>
      </c>
      <c r="Y349">
        <f t="shared" si="65"/>
        <v>325</v>
      </c>
      <c r="Z349">
        <f t="shared" si="66"/>
        <v>-4477.6875000000009</v>
      </c>
      <c r="AA349" s="5">
        <f t="shared" si="63"/>
        <v>10608243.102970002</v>
      </c>
      <c r="AB349" s="24">
        <f>IFERROR(AA349/MAX($J$3:AA349)-1,"")</f>
        <v>-7.2818716584844845E-3</v>
      </c>
      <c r="AG349" s="3">
        <v>43854</v>
      </c>
      <c r="AH349">
        <v>10452437.68651</v>
      </c>
      <c r="AI349" s="24">
        <f>AH349/MAX($AH$2:AH349)-1</f>
        <v>-2.1862124006805983E-2</v>
      </c>
      <c r="AJ349" s="27" t="str">
        <f t="shared" si="58"/>
        <v/>
      </c>
      <c r="AK349">
        <f t="shared" si="59"/>
        <v>1</v>
      </c>
      <c r="AL349" s="28" t="str">
        <f t="shared" si="64"/>
        <v/>
      </c>
      <c r="AM349" s="28">
        <f t="shared" si="60"/>
        <v>1384</v>
      </c>
      <c r="AN349" s="29" t="str">
        <f t="shared" ca="1" si="61"/>
        <v/>
      </c>
      <c r="AP349" s="7"/>
      <c r="AV349" s="7"/>
      <c r="AW349" s="7"/>
    </row>
    <row r="350" spans="1:49" x14ac:dyDescent="0.45">
      <c r="A350" t="s">
        <v>712</v>
      </c>
      <c r="B350" t="s">
        <v>30</v>
      </c>
      <c r="C350" s="6">
        <v>43763.527777777781</v>
      </c>
      <c r="D350">
        <v>84</v>
      </c>
      <c r="E350" s="6">
        <v>43767.385416666664</v>
      </c>
      <c r="F350">
        <v>23.9</v>
      </c>
      <c r="G350" s="7">
        <v>-0.71550000000000002</v>
      </c>
      <c r="H350">
        <v>-37180.370000000003</v>
      </c>
      <c r="I350" s="7">
        <v>-0.72829999999999995</v>
      </c>
      <c r="J350">
        <v>607.73090000000002</v>
      </c>
      <c r="K350">
        <v>51049.39</v>
      </c>
      <c r="L350">
        <v>172698.41</v>
      </c>
      <c r="M350">
        <v>49</v>
      </c>
      <c r="N350">
        <v>-758.78</v>
      </c>
      <c r="O350" s="7">
        <v>-0.74229999999999996</v>
      </c>
      <c r="P350" s="7">
        <v>0.29520000000000002</v>
      </c>
      <c r="Q350" t="s">
        <v>535</v>
      </c>
      <c r="S350" s="2">
        <f t="shared" si="62"/>
        <v>43763</v>
      </c>
      <c r="T350" t="s">
        <v>712</v>
      </c>
      <c r="U350">
        <v>84</v>
      </c>
      <c r="V350">
        <v>23.9</v>
      </c>
      <c r="W350">
        <f t="shared" si="67"/>
        <v>10608243.102970002</v>
      </c>
      <c r="X350">
        <f t="shared" si="57"/>
        <v>26520.607757425005</v>
      </c>
      <c r="Y350">
        <f t="shared" si="65"/>
        <v>325</v>
      </c>
      <c r="Z350">
        <f t="shared" si="66"/>
        <v>-19883.174999999999</v>
      </c>
      <c r="AA350" s="5" t="str">
        <f t="shared" si="63"/>
        <v/>
      </c>
      <c r="AB350" s="24" t="str">
        <f>IFERROR(AA350/MAX($J$3:AA350)-1,"")</f>
        <v/>
      </c>
      <c r="AG350" s="3">
        <v>43855</v>
      </c>
      <c r="AH350">
        <v>10452437.68651</v>
      </c>
      <c r="AI350" s="24">
        <f>AH350/MAX($AH$2:AH350)-1</f>
        <v>-2.1862124006805983E-2</v>
      </c>
      <c r="AJ350" s="27" t="str">
        <f t="shared" si="58"/>
        <v/>
      </c>
      <c r="AK350">
        <f t="shared" si="59"/>
        <v>1</v>
      </c>
      <c r="AL350" s="28" t="str">
        <f t="shared" si="64"/>
        <v/>
      </c>
      <c r="AM350" s="28">
        <f t="shared" si="60"/>
        <v>1384</v>
      </c>
      <c r="AN350" s="29" t="str">
        <f t="shared" ca="1" si="61"/>
        <v/>
      </c>
      <c r="AP350" s="7"/>
      <c r="AV350" s="7"/>
      <c r="AW350" s="7"/>
    </row>
    <row r="351" spans="1:49" x14ac:dyDescent="0.45">
      <c r="A351" t="s">
        <v>704</v>
      </c>
      <c r="B351" t="s">
        <v>30</v>
      </c>
      <c r="C351" s="6">
        <v>43763.53125</v>
      </c>
      <c r="D351">
        <v>66.400000000000006</v>
      </c>
      <c r="E351" s="6">
        <v>43767.385416666664</v>
      </c>
      <c r="F351">
        <v>14.55</v>
      </c>
      <c r="G351" s="7">
        <v>-0.78090000000000004</v>
      </c>
      <c r="H351">
        <v>-40481.42</v>
      </c>
      <c r="I351" s="7">
        <v>-0.79310000000000003</v>
      </c>
      <c r="J351">
        <v>768.73929999999996</v>
      </c>
      <c r="K351">
        <v>51044.29</v>
      </c>
      <c r="L351">
        <v>132216.99</v>
      </c>
      <c r="M351">
        <v>48</v>
      </c>
      <c r="N351">
        <v>-843.36</v>
      </c>
      <c r="O351" s="7">
        <v>-0.81479999999999997</v>
      </c>
      <c r="P351" s="7">
        <v>0.22969999999999999</v>
      </c>
      <c r="Q351" t="s">
        <v>535</v>
      </c>
      <c r="S351" s="2">
        <f t="shared" si="62"/>
        <v>43763</v>
      </c>
      <c r="T351" t="s">
        <v>704</v>
      </c>
      <c r="U351">
        <v>66.400000000000006</v>
      </c>
      <c r="V351">
        <v>14.55</v>
      </c>
      <c r="W351">
        <f t="shared" si="67"/>
        <v>10608243.102970002</v>
      </c>
      <c r="X351">
        <f t="shared" si="57"/>
        <v>26520.607757425005</v>
      </c>
      <c r="Y351">
        <f t="shared" si="65"/>
        <v>400</v>
      </c>
      <c r="Z351">
        <f t="shared" si="66"/>
        <v>-21063.800000000003</v>
      </c>
      <c r="AA351" s="5">
        <f t="shared" si="63"/>
        <v>10567296.127970003</v>
      </c>
      <c r="AB351" s="24">
        <f>IFERROR(AA351/MAX($J$3:AA351)-1,"")</f>
        <v>-1.1113684710719829E-2</v>
      </c>
      <c r="AG351" s="3">
        <v>43856</v>
      </c>
      <c r="AH351">
        <v>10452437.68651</v>
      </c>
      <c r="AI351" s="24">
        <f>AH351/MAX($AH$2:AH351)-1</f>
        <v>-2.1862124006805983E-2</v>
      </c>
      <c r="AJ351" s="27" t="str">
        <f t="shared" si="58"/>
        <v/>
      </c>
      <c r="AK351">
        <f t="shared" si="59"/>
        <v>1</v>
      </c>
      <c r="AL351" s="28" t="str">
        <f t="shared" si="64"/>
        <v/>
      </c>
      <c r="AM351" s="28">
        <f t="shared" si="60"/>
        <v>1384</v>
      </c>
      <c r="AN351" s="29" t="str">
        <f t="shared" ca="1" si="61"/>
        <v/>
      </c>
      <c r="AP351" s="7"/>
      <c r="AV351" s="7"/>
      <c r="AW351" s="7"/>
    </row>
    <row r="352" spans="1:49" x14ac:dyDescent="0.45">
      <c r="A352" t="s">
        <v>717</v>
      </c>
      <c r="B352" t="s">
        <v>30</v>
      </c>
      <c r="C352" s="6">
        <v>43767.420138888891</v>
      </c>
      <c r="D352">
        <v>69.45</v>
      </c>
      <c r="E352" s="6">
        <v>43768.385416666664</v>
      </c>
      <c r="F352">
        <v>143.75</v>
      </c>
      <c r="G352" s="7">
        <v>1.0698000000000001</v>
      </c>
      <c r="H352">
        <v>52643.76</v>
      </c>
      <c r="I352" s="7">
        <v>1.0390999999999999</v>
      </c>
      <c r="J352">
        <v>729.46130000000005</v>
      </c>
      <c r="K352">
        <v>50661.09</v>
      </c>
      <c r="L352">
        <v>184860.75</v>
      </c>
      <c r="M352">
        <v>67</v>
      </c>
      <c r="N352">
        <v>785.73</v>
      </c>
      <c r="O352" s="7">
        <v>-0.27789999999999998</v>
      </c>
      <c r="P352" s="7">
        <v>1.0878000000000001</v>
      </c>
      <c r="Q352" t="s">
        <v>535</v>
      </c>
      <c r="S352" s="2">
        <f t="shared" si="62"/>
        <v>43767</v>
      </c>
      <c r="T352" t="s">
        <v>717</v>
      </c>
      <c r="U352">
        <v>69.45</v>
      </c>
      <c r="V352">
        <v>143.75</v>
      </c>
      <c r="W352">
        <f t="shared" si="67"/>
        <v>10567296.127970003</v>
      </c>
      <c r="X352">
        <f t="shared" si="57"/>
        <v>26418.240319925007</v>
      </c>
      <c r="Y352">
        <f t="shared" si="65"/>
        <v>375</v>
      </c>
      <c r="Z352">
        <f t="shared" si="66"/>
        <v>27062.999999999996</v>
      </c>
      <c r="AA352" s="5" t="str">
        <f t="shared" si="63"/>
        <v/>
      </c>
      <c r="AB352" s="24" t="str">
        <f>IFERROR(AA352/MAX($J$3:AA352)-1,"")</f>
        <v/>
      </c>
      <c r="AG352" s="3">
        <v>43857</v>
      </c>
      <c r="AH352">
        <v>10455970.37401</v>
      </c>
      <c r="AI352" s="24">
        <f>AH352/MAX($AH$2:AH352)-1</f>
        <v>-2.1531535530563972E-2</v>
      </c>
      <c r="AJ352" s="27" t="str">
        <f t="shared" si="58"/>
        <v/>
      </c>
      <c r="AK352">
        <f t="shared" si="59"/>
        <v>1</v>
      </c>
      <c r="AL352" s="28" t="str">
        <f t="shared" si="64"/>
        <v/>
      </c>
      <c r="AM352" s="28">
        <f t="shared" si="60"/>
        <v>1384</v>
      </c>
      <c r="AN352" s="29" t="str">
        <f t="shared" ca="1" si="61"/>
        <v/>
      </c>
      <c r="AP352" s="7"/>
      <c r="AV352" s="7"/>
      <c r="AW352" s="7"/>
    </row>
    <row r="353" spans="1:49" x14ac:dyDescent="0.45">
      <c r="A353" t="s">
        <v>715</v>
      </c>
      <c r="B353" t="s">
        <v>30</v>
      </c>
      <c r="C353" s="6">
        <v>43767.454861111109</v>
      </c>
      <c r="D353">
        <v>62.7</v>
      </c>
      <c r="E353" s="6">
        <v>43768.385416666664</v>
      </c>
      <c r="F353">
        <v>103.65</v>
      </c>
      <c r="G353" s="7">
        <v>0.65310000000000001</v>
      </c>
      <c r="H353">
        <v>31750.63</v>
      </c>
      <c r="I353" s="7">
        <v>0.62660000000000005</v>
      </c>
      <c r="J353">
        <v>808.1816</v>
      </c>
      <c r="K353">
        <v>50672.99</v>
      </c>
      <c r="L353">
        <v>216611.38</v>
      </c>
      <c r="M353">
        <v>57</v>
      </c>
      <c r="N353">
        <v>557.03</v>
      </c>
      <c r="O353" s="7">
        <v>-0.24160000000000001</v>
      </c>
      <c r="P353" s="7">
        <v>0.72250000000000003</v>
      </c>
      <c r="Q353" t="s">
        <v>535</v>
      </c>
      <c r="S353" s="2">
        <f t="shared" si="62"/>
        <v>43767</v>
      </c>
      <c r="T353" t="s">
        <v>715</v>
      </c>
      <c r="U353">
        <v>62.7</v>
      </c>
      <c r="V353">
        <v>103.65</v>
      </c>
      <c r="W353">
        <f t="shared" si="67"/>
        <v>10567296.127970003</v>
      </c>
      <c r="X353">
        <f t="shared" si="57"/>
        <v>26418.240319925007</v>
      </c>
      <c r="Y353">
        <f t="shared" si="65"/>
        <v>425</v>
      </c>
      <c r="Z353">
        <f t="shared" si="66"/>
        <v>16696.762499999997</v>
      </c>
      <c r="AA353" s="5" t="str">
        <f t="shared" si="63"/>
        <v/>
      </c>
      <c r="AB353" s="24" t="str">
        <f>IFERROR(AA353/MAX($J$3:AA353)-1,"")</f>
        <v/>
      </c>
      <c r="AG353" s="3">
        <v>43858</v>
      </c>
      <c r="AH353">
        <v>10422876.84901</v>
      </c>
      <c r="AI353" s="24">
        <f>AH353/MAX($AH$2:AH353)-1</f>
        <v>-2.4628423665511212E-2</v>
      </c>
      <c r="AJ353" s="27" t="str">
        <f t="shared" si="58"/>
        <v/>
      </c>
      <c r="AK353">
        <f t="shared" si="59"/>
        <v>1</v>
      </c>
      <c r="AL353" s="28" t="str">
        <f t="shared" si="64"/>
        <v/>
      </c>
      <c r="AM353" s="28">
        <f t="shared" si="60"/>
        <v>1384</v>
      </c>
      <c r="AN353" s="29" t="str">
        <f t="shared" ca="1" si="61"/>
        <v/>
      </c>
      <c r="AP353" s="7"/>
      <c r="AV353" s="7"/>
      <c r="AW353" s="7"/>
    </row>
    <row r="354" spans="1:49" x14ac:dyDescent="0.45">
      <c r="A354" t="s">
        <v>715</v>
      </c>
      <c r="B354" t="s">
        <v>30</v>
      </c>
      <c r="C354" s="6">
        <v>43767.520833333336</v>
      </c>
      <c r="D354">
        <v>71.55</v>
      </c>
      <c r="E354" s="6">
        <v>43768.388888888891</v>
      </c>
      <c r="F354">
        <v>95.35</v>
      </c>
      <c r="G354" s="7">
        <v>0.33260000000000001</v>
      </c>
      <c r="H354">
        <v>17050.73</v>
      </c>
      <c r="I354" s="7">
        <v>0.30930000000000002</v>
      </c>
      <c r="J354">
        <v>770.44539999999995</v>
      </c>
      <c r="K354">
        <v>55125.38</v>
      </c>
      <c r="L354">
        <v>1042125.68</v>
      </c>
      <c r="M354">
        <v>39</v>
      </c>
      <c r="N354">
        <v>437.2</v>
      </c>
      <c r="O354" s="7">
        <v>-4.6800000000000001E-2</v>
      </c>
      <c r="P354" s="7">
        <v>0.52339999999999998</v>
      </c>
      <c r="Q354" t="s">
        <v>535</v>
      </c>
      <c r="S354" s="2">
        <f t="shared" si="62"/>
        <v>43767</v>
      </c>
      <c r="T354" t="s">
        <v>715</v>
      </c>
      <c r="U354">
        <v>71.55</v>
      </c>
      <c r="V354">
        <v>95.35</v>
      </c>
      <c r="W354">
        <f t="shared" si="67"/>
        <v>10567296.127970003</v>
      </c>
      <c r="X354">
        <f t="shared" si="57"/>
        <v>26418.240319925007</v>
      </c>
      <c r="Y354">
        <f t="shared" si="65"/>
        <v>375</v>
      </c>
      <c r="Z354">
        <f t="shared" si="66"/>
        <v>8299.1249999999945</v>
      </c>
      <c r="AA354" s="5" t="str">
        <f t="shared" si="63"/>
        <v/>
      </c>
      <c r="AB354" s="24" t="str">
        <f>IFERROR(AA354/MAX($J$3:AA354)-1,"")</f>
        <v/>
      </c>
      <c r="AG354" s="3">
        <v>43859</v>
      </c>
      <c r="AH354">
        <v>10376295.711510001</v>
      </c>
      <c r="AI354" s="24">
        <f>AH354/MAX($AH$2:AH354)-1</f>
        <v>-2.8987480974640101E-2</v>
      </c>
      <c r="AJ354" s="27" t="str">
        <f t="shared" si="58"/>
        <v/>
      </c>
      <c r="AK354">
        <f t="shared" si="59"/>
        <v>1</v>
      </c>
      <c r="AL354" s="28" t="str">
        <f t="shared" si="64"/>
        <v/>
      </c>
      <c r="AM354" s="28">
        <f t="shared" si="60"/>
        <v>1384</v>
      </c>
      <c r="AN354" s="29" t="str">
        <f t="shared" ca="1" si="61"/>
        <v/>
      </c>
      <c r="AP354" s="7"/>
      <c r="AV354" s="7"/>
      <c r="AW354" s="7"/>
    </row>
    <row r="355" spans="1:49" x14ac:dyDescent="0.45">
      <c r="A355" t="s">
        <v>714</v>
      </c>
      <c r="B355" t="s">
        <v>30</v>
      </c>
      <c r="C355" s="6">
        <v>43767.538194444445</v>
      </c>
      <c r="D355">
        <v>52.9</v>
      </c>
      <c r="E355" s="6">
        <v>43768.388888888891</v>
      </c>
      <c r="F355">
        <v>63</v>
      </c>
      <c r="G355" s="7">
        <v>0.19089999999999999</v>
      </c>
      <c r="H355">
        <v>9319.1299999999992</v>
      </c>
      <c r="I355" s="7">
        <v>0.16900000000000001</v>
      </c>
      <c r="J355">
        <v>1042.2909999999999</v>
      </c>
      <c r="K355">
        <v>55137.21</v>
      </c>
      <c r="L355">
        <v>1051444.81</v>
      </c>
      <c r="M355">
        <v>34</v>
      </c>
      <c r="N355">
        <v>274.08999999999997</v>
      </c>
      <c r="O355" s="7">
        <v>-0.14560000000000001</v>
      </c>
      <c r="P355" s="7">
        <v>0.46689999999999998</v>
      </c>
      <c r="Q355" t="s">
        <v>535</v>
      </c>
      <c r="S355" s="2">
        <f t="shared" si="62"/>
        <v>43767</v>
      </c>
      <c r="T355" t="s">
        <v>714</v>
      </c>
      <c r="U355">
        <v>52.9</v>
      </c>
      <c r="V355">
        <v>63</v>
      </c>
      <c r="W355">
        <f t="shared" si="67"/>
        <v>10567296.127970003</v>
      </c>
      <c r="X355">
        <f t="shared" si="57"/>
        <v>26418.240319925007</v>
      </c>
      <c r="Y355">
        <f t="shared" si="65"/>
        <v>500</v>
      </c>
      <c r="Z355">
        <f t="shared" si="66"/>
        <v>4470.4999999999973</v>
      </c>
      <c r="AA355" s="5">
        <f t="shared" si="63"/>
        <v>10623825.515470002</v>
      </c>
      <c r="AB355" s="24">
        <f>IFERROR(AA355/MAX($J$3:AA355)-1,"")</f>
        <v>-5.8236713493574621E-3</v>
      </c>
      <c r="AG355" s="3">
        <v>43860</v>
      </c>
      <c r="AH355">
        <v>10340304.886510001</v>
      </c>
      <c r="AI355" s="24">
        <f>AH355/MAX($AH$2:AH355)-1</f>
        <v>-3.2355498099121638E-2</v>
      </c>
      <c r="AJ355" s="27" t="str">
        <f t="shared" si="58"/>
        <v/>
      </c>
      <c r="AK355">
        <f t="shared" si="59"/>
        <v>1</v>
      </c>
      <c r="AL355" s="28" t="str">
        <f t="shared" si="64"/>
        <v/>
      </c>
      <c r="AM355" s="28">
        <f t="shared" si="60"/>
        <v>1384</v>
      </c>
      <c r="AN355" s="29" t="str">
        <f t="shared" ca="1" si="61"/>
        <v/>
      </c>
      <c r="AP355" s="7"/>
      <c r="AV355" s="7"/>
      <c r="AW355" s="7"/>
    </row>
    <row r="356" spans="1:49" x14ac:dyDescent="0.45">
      <c r="A356" t="s">
        <v>728</v>
      </c>
      <c r="B356" t="s">
        <v>30</v>
      </c>
      <c r="C356" s="6">
        <v>43768.569444444445</v>
      </c>
      <c r="D356">
        <v>31.05</v>
      </c>
      <c r="E356" s="6">
        <v>43769.385416666664</v>
      </c>
      <c r="F356">
        <v>24.1</v>
      </c>
      <c r="G356" s="7">
        <v>-0.2238</v>
      </c>
      <c r="H356">
        <v>-12341.37</v>
      </c>
      <c r="I356" s="7">
        <v>-0.24160000000000001</v>
      </c>
      <c r="J356">
        <v>1645.1869999999999</v>
      </c>
      <c r="K356">
        <v>51083.05</v>
      </c>
      <c r="L356">
        <v>204270.01</v>
      </c>
      <c r="M356">
        <v>24</v>
      </c>
      <c r="N356">
        <v>-514.22</v>
      </c>
      <c r="O356" s="7">
        <v>-0.73429999999999995</v>
      </c>
      <c r="P356" s="7">
        <v>7.2499999999999995E-2</v>
      </c>
      <c r="Q356" t="s">
        <v>535</v>
      </c>
      <c r="S356" s="2">
        <f t="shared" si="62"/>
        <v>43768</v>
      </c>
      <c r="T356" t="s">
        <v>728</v>
      </c>
      <c r="U356">
        <v>31.05</v>
      </c>
      <c r="V356">
        <v>24.1</v>
      </c>
      <c r="W356">
        <f t="shared" si="67"/>
        <v>10623825.515470002</v>
      </c>
      <c r="X356">
        <f t="shared" si="57"/>
        <v>26559.563788675005</v>
      </c>
      <c r="Y356">
        <f t="shared" si="65"/>
        <v>850</v>
      </c>
      <c r="Z356">
        <f t="shared" si="66"/>
        <v>-6376.2749999999996</v>
      </c>
      <c r="AA356" s="5">
        <f t="shared" si="63"/>
        <v>10617449.240470001</v>
      </c>
      <c r="AB356" s="24">
        <f>IFERROR(AA356/MAX($J$3:AA356)-1,"")</f>
        <v>-6.4203624057699304E-3</v>
      </c>
      <c r="AG356" s="3">
        <v>43861</v>
      </c>
      <c r="AH356">
        <v>10355046.361510001</v>
      </c>
      <c r="AI356" s="24">
        <f>AH356/MAX($AH$2:AH356)-1</f>
        <v>-3.0975992621264048E-2</v>
      </c>
      <c r="AJ356" s="27" t="str">
        <f t="shared" si="58"/>
        <v/>
      </c>
      <c r="AK356">
        <f t="shared" si="59"/>
        <v>1</v>
      </c>
      <c r="AL356" s="28" t="str">
        <f t="shared" si="64"/>
        <v/>
      </c>
      <c r="AM356" s="28">
        <f t="shared" si="60"/>
        <v>1384</v>
      </c>
      <c r="AN356" s="29" t="str">
        <f t="shared" ca="1" si="61"/>
        <v/>
      </c>
      <c r="AP356" s="7"/>
      <c r="AV356" s="7"/>
      <c r="AW356" s="7"/>
    </row>
    <row r="357" spans="1:49" x14ac:dyDescent="0.45">
      <c r="A357" t="s">
        <v>728</v>
      </c>
      <c r="B357" t="s">
        <v>30</v>
      </c>
      <c r="C357" s="6">
        <v>43769.458333333336</v>
      </c>
      <c r="D357">
        <v>38.049999999999997</v>
      </c>
      <c r="E357" s="6">
        <v>43769.635416666664</v>
      </c>
      <c r="F357">
        <v>0.15</v>
      </c>
      <c r="G357" s="7">
        <v>-0.99609999999999999</v>
      </c>
      <c r="H357">
        <v>-51332.44</v>
      </c>
      <c r="I357" s="7">
        <v>-1.0061</v>
      </c>
      <c r="J357">
        <v>1340.903</v>
      </c>
      <c r="K357">
        <v>51021.35</v>
      </c>
      <c r="L357">
        <v>152937.56</v>
      </c>
      <c r="M357">
        <v>52</v>
      </c>
      <c r="N357">
        <v>-987.16</v>
      </c>
      <c r="O357" s="7">
        <v>-0.99609999999999999</v>
      </c>
      <c r="P357" s="7">
        <v>0.28120000000000001</v>
      </c>
      <c r="Q357" t="s">
        <v>535</v>
      </c>
      <c r="S357" s="2">
        <f t="shared" si="62"/>
        <v>43769</v>
      </c>
      <c r="T357" t="s">
        <v>728</v>
      </c>
      <c r="U357">
        <v>38.049999999999997</v>
      </c>
      <c r="V357">
        <v>0.15</v>
      </c>
      <c r="W357">
        <f t="shared" si="67"/>
        <v>10617449.240470001</v>
      </c>
      <c r="X357">
        <f t="shared" si="57"/>
        <v>26543.623101175006</v>
      </c>
      <c r="Y357">
        <f t="shared" si="65"/>
        <v>700</v>
      </c>
      <c r="Z357">
        <f t="shared" si="66"/>
        <v>-26797.399999999998</v>
      </c>
      <c r="AA357" s="5">
        <f t="shared" si="63"/>
        <v>10590651.840470001</v>
      </c>
      <c r="AB357" s="24">
        <f>IFERROR(AA357/MAX($J$3:AA357)-1,"")</f>
        <v>-8.9280599117755877E-3</v>
      </c>
      <c r="AG357" s="3">
        <v>43862</v>
      </c>
      <c r="AH357">
        <v>10356047.636510001</v>
      </c>
      <c r="AI357" s="24">
        <f>AH357/MAX($AH$2:AH357)-1</f>
        <v>-3.0882293425807505E-2</v>
      </c>
      <c r="AJ357" s="27" t="str">
        <f t="shared" si="58"/>
        <v/>
      </c>
      <c r="AK357">
        <f t="shared" si="59"/>
        <v>1</v>
      </c>
      <c r="AL357" s="28" t="str">
        <f t="shared" si="64"/>
        <v/>
      </c>
      <c r="AM357" s="28">
        <f t="shared" si="60"/>
        <v>1384</v>
      </c>
      <c r="AN357" s="29" t="str">
        <f t="shared" ca="1" si="61"/>
        <v/>
      </c>
      <c r="AP357" s="7"/>
      <c r="AV357" s="7"/>
      <c r="AW357" s="7"/>
    </row>
    <row r="358" spans="1:49" x14ac:dyDescent="0.45">
      <c r="A358" t="s">
        <v>722</v>
      </c>
      <c r="B358" t="s">
        <v>30</v>
      </c>
      <c r="C358" s="6">
        <v>43773.416666666664</v>
      </c>
      <c r="D358">
        <v>70</v>
      </c>
      <c r="E358" s="6">
        <v>43774.385416666664</v>
      </c>
      <c r="F358">
        <v>62.6</v>
      </c>
      <c r="G358" s="7">
        <v>-0.1057</v>
      </c>
      <c r="H358">
        <v>-6328.18</v>
      </c>
      <c r="I358" s="7">
        <v>-0.12470000000000001</v>
      </c>
      <c r="J358">
        <v>725.20979999999997</v>
      </c>
      <c r="K358">
        <v>50764.69</v>
      </c>
      <c r="L358">
        <v>146609.38</v>
      </c>
      <c r="M358">
        <v>68</v>
      </c>
      <c r="N358">
        <v>-93.06</v>
      </c>
      <c r="O358" s="7">
        <v>-0.25790000000000002</v>
      </c>
      <c r="P358" s="7">
        <v>0.22140000000000001</v>
      </c>
      <c r="Q358" t="s">
        <v>535</v>
      </c>
      <c r="S358" s="2">
        <f t="shared" si="62"/>
        <v>43773</v>
      </c>
      <c r="T358" t="s">
        <v>722</v>
      </c>
      <c r="U358">
        <v>70</v>
      </c>
      <c r="V358">
        <v>62.6</v>
      </c>
      <c r="W358">
        <f t="shared" si="67"/>
        <v>10590651.840470001</v>
      </c>
      <c r="X358">
        <f t="shared" si="57"/>
        <v>26476.629601175002</v>
      </c>
      <c r="Y358">
        <f t="shared" si="65"/>
        <v>375</v>
      </c>
      <c r="Z358">
        <f t="shared" si="66"/>
        <v>-3272.2499999999995</v>
      </c>
      <c r="AA358" s="5">
        <f t="shared" si="63"/>
        <v>10587379.590470001</v>
      </c>
      <c r="AB358" s="24">
        <f>IFERROR(AA358/MAX($J$3:AA358)-1,"")</f>
        <v>-9.2342766777314678E-3</v>
      </c>
      <c r="AG358" s="3">
        <v>43863</v>
      </c>
      <c r="AH358">
        <v>10356047.636510001</v>
      </c>
      <c r="AI358" s="24">
        <f>AH358/MAX($AH$2:AH358)-1</f>
        <v>-3.0882293425807505E-2</v>
      </c>
      <c r="AJ358" s="27" t="str">
        <f t="shared" si="58"/>
        <v/>
      </c>
      <c r="AK358">
        <f t="shared" si="59"/>
        <v>1</v>
      </c>
      <c r="AL358" s="28" t="str">
        <f t="shared" si="64"/>
        <v/>
      </c>
      <c r="AM358" s="28">
        <f t="shared" si="60"/>
        <v>1384</v>
      </c>
      <c r="AN358" s="29" t="str">
        <f t="shared" ca="1" si="61"/>
        <v/>
      </c>
      <c r="AP358" s="7"/>
      <c r="AV358" s="7"/>
      <c r="AW358" s="7"/>
    </row>
    <row r="359" spans="1:49" x14ac:dyDescent="0.45">
      <c r="A359" t="s">
        <v>727</v>
      </c>
      <c r="B359" t="s">
        <v>30</v>
      </c>
      <c r="C359" s="6">
        <v>43774.506944444445</v>
      </c>
      <c r="D359">
        <v>62.85</v>
      </c>
      <c r="E359" s="6">
        <v>43775.385416666664</v>
      </c>
      <c r="F359">
        <v>62.95</v>
      </c>
      <c r="G359" s="7">
        <v>1.6000000000000001E-3</v>
      </c>
      <c r="H359">
        <v>-934.75</v>
      </c>
      <c r="I359" s="7">
        <v>-1.84E-2</v>
      </c>
      <c r="J359">
        <v>807.20839999999998</v>
      </c>
      <c r="K359">
        <v>50733.05</v>
      </c>
      <c r="L359">
        <v>145674.64000000001</v>
      </c>
      <c r="M359">
        <v>42</v>
      </c>
      <c r="N359">
        <v>-22.26</v>
      </c>
      <c r="O359" s="7">
        <v>-0.33729999999999999</v>
      </c>
      <c r="P359" s="7">
        <v>0.22509999999999999</v>
      </c>
      <c r="Q359" t="s">
        <v>535</v>
      </c>
      <c r="S359" s="2">
        <f t="shared" si="62"/>
        <v>43774</v>
      </c>
      <c r="T359" t="s">
        <v>727</v>
      </c>
      <c r="U359">
        <v>62.85</v>
      </c>
      <c r="V359">
        <v>62.95</v>
      </c>
      <c r="W359">
        <f t="shared" si="67"/>
        <v>10587379.590470001</v>
      </c>
      <c r="X359">
        <f t="shared" si="57"/>
        <v>26468.448976175005</v>
      </c>
      <c r="Y359">
        <f t="shared" si="65"/>
        <v>425</v>
      </c>
      <c r="Z359">
        <f t="shared" si="66"/>
        <v>-492.15000000000055</v>
      </c>
      <c r="AA359" s="5" t="str">
        <f t="shared" si="63"/>
        <v/>
      </c>
      <c r="AB359" s="24" t="str">
        <f>IFERROR(AA359/MAX($J$3:AA359)-1,"")</f>
        <v/>
      </c>
      <c r="AG359" s="3">
        <v>43864</v>
      </c>
      <c r="AH359">
        <v>10366791.411510002</v>
      </c>
      <c r="AI359" s="24">
        <f>AH359/MAX($AH$2:AH359)-1</f>
        <v>-2.9876892238655528E-2</v>
      </c>
      <c r="AJ359" s="27" t="str">
        <f t="shared" si="58"/>
        <v/>
      </c>
      <c r="AK359">
        <f t="shared" si="59"/>
        <v>1</v>
      </c>
      <c r="AL359" s="28" t="str">
        <f t="shared" si="64"/>
        <v/>
      </c>
      <c r="AM359" s="28">
        <f t="shared" si="60"/>
        <v>1384</v>
      </c>
      <c r="AN359" s="29" t="str">
        <f t="shared" ca="1" si="61"/>
        <v/>
      </c>
      <c r="AP359" s="7"/>
      <c r="AV359" s="7"/>
      <c r="AW359" s="7"/>
    </row>
    <row r="360" spans="1:49" x14ac:dyDescent="0.45">
      <c r="A360" t="s">
        <v>727</v>
      </c>
      <c r="B360" t="s">
        <v>30</v>
      </c>
      <c r="C360" s="6">
        <v>43774.53125</v>
      </c>
      <c r="D360">
        <v>67.599999999999994</v>
      </c>
      <c r="E360" s="6">
        <v>43775.388888888891</v>
      </c>
      <c r="F360">
        <v>59.849989999999998</v>
      </c>
      <c r="G360" s="7">
        <v>-0.11459999999999999</v>
      </c>
      <c r="H360">
        <v>-7376.76</v>
      </c>
      <c r="I360" s="7">
        <v>-0.13350000000000001</v>
      </c>
      <c r="J360">
        <v>817.41459999999995</v>
      </c>
      <c r="K360">
        <v>55257.22</v>
      </c>
      <c r="L360">
        <v>1044068.05</v>
      </c>
      <c r="M360">
        <v>36</v>
      </c>
      <c r="N360">
        <v>-204.91</v>
      </c>
      <c r="O360" s="7">
        <v>-0.38390000000000002</v>
      </c>
      <c r="P360" s="7">
        <v>0.1391</v>
      </c>
      <c r="Q360" t="s">
        <v>535</v>
      </c>
      <c r="S360" s="2">
        <f t="shared" si="62"/>
        <v>43774</v>
      </c>
      <c r="T360" t="s">
        <v>727</v>
      </c>
      <c r="U360">
        <v>67.599999999999994</v>
      </c>
      <c r="V360">
        <v>59.849989999999998</v>
      </c>
      <c r="W360">
        <f t="shared" si="67"/>
        <v>10587379.590470001</v>
      </c>
      <c r="X360">
        <f t="shared" si="57"/>
        <v>26468.448976175005</v>
      </c>
      <c r="Y360">
        <f t="shared" si="65"/>
        <v>400</v>
      </c>
      <c r="Z360">
        <f t="shared" si="66"/>
        <v>-3609.8039599999993</v>
      </c>
      <c r="AA360" s="5" t="str">
        <f t="shared" si="63"/>
        <v/>
      </c>
      <c r="AB360" s="24" t="str">
        <f>IFERROR(AA360/MAX($J$3:AA360)-1,"")</f>
        <v/>
      </c>
      <c r="AG360" s="3">
        <v>43865</v>
      </c>
      <c r="AH360">
        <v>10501164.074010001</v>
      </c>
      <c r="AI360" s="24">
        <f>AH360/MAX($AH$2:AH360)-1</f>
        <v>-1.7302314457729784E-2</v>
      </c>
      <c r="AJ360" s="27" t="str">
        <f t="shared" si="58"/>
        <v/>
      </c>
      <c r="AK360">
        <f t="shared" si="59"/>
        <v>1</v>
      </c>
      <c r="AL360" s="28" t="str">
        <f t="shared" si="64"/>
        <v/>
      </c>
      <c r="AM360" s="28">
        <f t="shared" si="60"/>
        <v>1384</v>
      </c>
      <c r="AN360" s="29" t="str">
        <f t="shared" ca="1" si="61"/>
        <v/>
      </c>
      <c r="AP360" s="7"/>
      <c r="AV360" s="7"/>
      <c r="AW360" s="7"/>
    </row>
    <row r="361" spans="1:49" x14ac:dyDescent="0.45">
      <c r="A361" t="s">
        <v>730</v>
      </c>
      <c r="B361" t="s">
        <v>30</v>
      </c>
      <c r="C361" s="6">
        <v>43774.559027777781</v>
      </c>
      <c r="D361">
        <v>46.8</v>
      </c>
      <c r="E361" s="6">
        <v>43775.388888888891</v>
      </c>
      <c r="F361">
        <v>36.65</v>
      </c>
      <c r="G361" s="7">
        <v>-0.21690000000000001</v>
      </c>
      <c r="H361">
        <v>-12971.68</v>
      </c>
      <c r="I361" s="7">
        <v>-0.23469999999999999</v>
      </c>
      <c r="J361">
        <v>1180.9069999999999</v>
      </c>
      <c r="K361">
        <v>55266.47</v>
      </c>
      <c r="L361">
        <v>1031096.37</v>
      </c>
      <c r="M361">
        <v>28</v>
      </c>
      <c r="N361">
        <v>-463.27</v>
      </c>
      <c r="O361" s="7">
        <v>-0.47539999999999999</v>
      </c>
      <c r="P361" s="7">
        <v>2.8799999999999999E-2</v>
      </c>
      <c r="Q361" t="s">
        <v>535</v>
      </c>
      <c r="S361" s="2">
        <f t="shared" si="62"/>
        <v>43774</v>
      </c>
      <c r="T361" t="s">
        <v>730</v>
      </c>
      <c r="U361">
        <v>46.8</v>
      </c>
      <c r="V361">
        <v>36.65</v>
      </c>
      <c r="W361">
        <f t="shared" si="67"/>
        <v>10587379.590470001</v>
      </c>
      <c r="X361">
        <f t="shared" si="57"/>
        <v>26468.448976175005</v>
      </c>
      <c r="Y361">
        <f t="shared" si="65"/>
        <v>575</v>
      </c>
      <c r="Z361">
        <f t="shared" si="66"/>
        <v>-6316.0875000000024</v>
      </c>
      <c r="AA361" s="5" t="str">
        <f t="shared" si="63"/>
        <v/>
      </c>
      <c r="AB361" s="24" t="str">
        <f>IFERROR(AA361/MAX($J$3:AA361)-1,"")</f>
        <v/>
      </c>
      <c r="AG361" s="3">
        <v>43866</v>
      </c>
      <c r="AH361">
        <v>10584802.574010001</v>
      </c>
      <c r="AI361" s="24">
        <f>AH361/MAX($AH$2:AH361)-1</f>
        <v>-9.4754335716717986E-3</v>
      </c>
      <c r="AJ361" s="27" t="str">
        <f t="shared" si="58"/>
        <v/>
      </c>
      <c r="AK361">
        <f t="shared" si="59"/>
        <v>1</v>
      </c>
      <c r="AL361" s="28" t="str">
        <f t="shared" si="64"/>
        <v/>
      </c>
      <c r="AM361" s="28">
        <f t="shared" si="60"/>
        <v>1384</v>
      </c>
      <c r="AN361" s="29" t="str">
        <f t="shared" ca="1" si="61"/>
        <v/>
      </c>
      <c r="AP361" s="7"/>
      <c r="AV361" s="7"/>
      <c r="AW361" s="7"/>
    </row>
    <row r="362" spans="1:49" x14ac:dyDescent="0.45">
      <c r="A362" t="s">
        <v>730</v>
      </c>
      <c r="B362" t="s">
        <v>30</v>
      </c>
      <c r="C362" s="6">
        <v>43774.559027777781</v>
      </c>
      <c r="D362">
        <v>46.8</v>
      </c>
      <c r="E362" s="6">
        <v>43775.385416666664</v>
      </c>
      <c r="F362">
        <v>38.799999999999997</v>
      </c>
      <c r="G362" s="7">
        <v>-0.1709</v>
      </c>
      <c r="H362">
        <v>-9605.64</v>
      </c>
      <c r="I362" s="7">
        <v>-0.18920000000000001</v>
      </c>
      <c r="J362">
        <v>1084.6479999999999</v>
      </c>
      <c r="K362">
        <v>50761.54</v>
      </c>
      <c r="L362">
        <v>136068.99</v>
      </c>
      <c r="M362">
        <v>27</v>
      </c>
      <c r="N362">
        <v>-355.76</v>
      </c>
      <c r="O362" s="7">
        <v>-0.47539999999999999</v>
      </c>
      <c r="P362" s="7">
        <v>2.8799999999999999E-2</v>
      </c>
      <c r="Q362" t="s">
        <v>535</v>
      </c>
      <c r="S362" s="2">
        <f t="shared" si="62"/>
        <v>43774</v>
      </c>
      <c r="T362" t="s">
        <v>730</v>
      </c>
      <c r="U362">
        <v>46.8</v>
      </c>
      <c r="V362">
        <v>38.799999999999997</v>
      </c>
      <c r="W362">
        <f t="shared" si="67"/>
        <v>10587379.590470001</v>
      </c>
      <c r="X362">
        <f t="shared" si="57"/>
        <v>26468.448976175005</v>
      </c>
      <c r="Y362">
        <f t="shared" si="65"/>
        <v>575</v>
      </c>
      <c r="Z362">
        <f t="shared" si="66"/>
        <v>-5092.2000000000007</v>
      </c>
      <c r="AA362" s="5">
        <f t="shared" si="63"/>
        <v>10571869.349010002</v>
      </c>
      <c r="AB362" s="24">
        <f>IFERROR(AA362/MAX($J$3:AA362)-1,"")</f>
        <v>-1.0685723229515776E-2</v>
      </c>
      <c r="AG362" s="3">
        <v>43867</v>
      </c>
      <c r="AH362">
        <v>10584802.574010001</v>
      </c>
      <c r="AI362" s="24">
        <f>AH362/MAX($AH$2:AH362)-1</f>
        <v>-9.4754335716717986E-3</v>
      </c>
      <c r="AJ362" s="27" t="str">
        <f t="shared" si="58"/>
        <v/>
      </c>
      <c r="AK362">
        <f t="shared" si="59"/>
        <v>1</v>
      </c>
      <c r="AL362" s="28" t="str">
        <f t="shared" si="64"/>
        <v/>
      </c>
      <c r="AM362" s="28">
        <f t="shared" si="60"/>
        <v>1384</v>
      </c>
      <c r="AN362" s="29" t="str">
        <f t="shared" ca="1" si="61"/>
        <v/>
      </c>
      <c r="AP362" s="7"/>
      <c r="AV362" s="7"/>
      <c r="AW362" s="7"/>
    </row>
    <row r="363" spans="1:49" x14ac:dyDescent="0.45">
      <c r="A363" t="s">
        <v>730</v>
      </c>
      <c r="B363" t="s">
        <v>30</v>
      </c>
      <c r="C363" s="6">
        <v>43775.416666666664</v>
      </c>
      <c r="D363">
        <v>42</v>
      </c>
      <c r="E363" s="6">
        <v>43776.385416666664</v>
      </c>
      <c r="F363">
        <v>1.5</v>
      </c>
      <c r="G363" s="7">
        <v>-0.96430000000000005</v>
      </c>
      <c r="H363">
        <v>-49395.24</v>
      </c>
      <c r="I363" s="7">
        <v>-0.97460000000000002</v>
      </c>
      <c r="J363">
        <v>1206.675</v>
      </c>
      <c r="K363">
        <v>50680.35</v>
      </c>
      <c r="L363">
        <v>86673.75</v>
      </c>
      <c r="M363">
        <v>68</v>
      </c>
      <c r="N363">
        <v>-726.4</v>
      </c>
      <c r="O363" s="7">
        <v>-0.96430000000000005</v>
      </c>
      <c r="P363" s="7">
        <v>6.9000000000000006E-2</v>
      </c>
      <c r="Q363" t="s">
        <v>535</v>
      </c>
      <c r="S363" s="2">
        <f t="shared" si="62"/>
        <v>43775</v>
      </c>
      <c r="T363" t="s">
        <v>730</v>
      </c>
      <c r="U363">
        <v>42</v>
      </c>
      <c r="V363">
        <v>1.5</v>
      </c>
      <c r="W363">
        <f t="shared" si="67"/>
        <v>10571869.349010002</v>
      </c>
      <c r="X363">
        <f t="shared" si="57"/>
        <v>26429.673372525005</v>
      </c>
      <c r="Y363">
        <f t="shared" si="65"/>
        <v>625</v>
      </c>
      <c r="Z363">
        <f t="shared" si="66"/>
        <v>-25584.375</v>
      </c>
      <c r="AA363" s="5" t="str">
        <f t="shared" si="63"/>
        <v/>
      </c>
      <c r="AB363" s="24" t="str">
        <f>IFERROR(AA363/MAX($J$3:AA363)-1,"")</f>
        <v/>
      </c>
      <c r="AG363" s="3">
        <v>43868</v>
      </c>
      <c r="AH363">
        <v>10584802.574010001</v>
      </c>
      <c r="AI363" s="24">
        <f>AH363/MAX($AH$2:AH363)-1</f>
        <v>-9.4754335716717986E-3</v>
      </c>
      <c r="AJ363" s="27" t="str">
        <f t="shared" si="58"/>
        <v/>
      </c>
      <c r="AK363">
        <f t="shared" si="59"/>
        <v>1</v>
      </c>
      <c r="AL363" s="28" t="str">
        <f t="shared" si="64"/>
        <v/>
      </c>
      <c r="AM363" s="28">
        <f t="shared" si="60"/>
        <v>1384</v>
      </c>
      <c r="AN363" s="29" t="str">
        <f t="shared" ca="1" si="61"/>
        <v/>
      </c>
      <c r="AP363" s="7"/>
      <c r="AV363" s="7"/>
      <c r="AW363" s="7"/>
    </row>
    <row r="364" spans="1:49" x14ac:dyDescent="0.45">
      <c r="A364" t="s">
        <v>722</v>
      </c>
      <c r="B364" t="s">
        <v>30</v>
      </c>
      <c r="C364" s="6">
        <v>43775.5</v>
      </c>
      <c r="D364">
        <v>62.95</v>
      </c>
      <c r="E364" s="6">
        <v>43776.385416666664</v>
      </c>
      <c r="F364">
        <v>63.35</v>
      </c>
      <c r="G364" s="7">
        <v>6.4000000000000003E-3</v>
      </c>
      <c r="H364">
        <v>-692.62</v>
      </c>
      <c r="I364" s="7">
        <v>-1.37E-2</v>
      </c>
      <c r="J364">
        <v>802.56979999999999</v>
      </c>
      <c r="K364">
        <v>50521.77</v>
      </c>
      <c r="L364">
        <v>85981.14</v>
      </c>
      <c r="M364">
        <v>44</v>
      </c>
      <c r="N364">
        <v>-15.74</v>
      </c>
      <c r="O364" s="7">
        <v>-0.34389999999999998</v>
      </c>
      <c r="P364" s="7">
        <v>0.42809999999999998</v>
      </c>
      <c r="Q364" t="s">
        <v>535</v>
      </c>
      <c r="S364" s="2">
        <f t="shared" si="62"/>
        <v>43775</v>
      </c>
      <c r="T364" t="s">
        <v>722</v>
      </c>
      <c r="U364">
        <v>62.95</v>
      </c>
      <c r="V364">
        <v>63.35</v>
      </c>
      <c r="W364">
        <f t="shared" si="67"/>
        <v>10571869.349010002</v>
      </c>
      <c r="X364">
        <f t="shared" si="57"/>
        <v>26429.673372525005</v>
      </c>
      <c r="Y364">
        <f t="shared" si="65"/>
        <v>425</v>
      </c>
      <c r="Z364">
        <f t="shared" si="66"/>
        <v>-366.77499999999981</v>
      </c>
      <c r="AA364" s="5" t="str">
        <f t="shared" si="63"/>
        <v/>
      </c>
      <c r="AB364" s="24" t="str">
        <f>IFERROR(AA364/MAX($J$3:AA364)-1,"")</f>
        <v/>
      </c>
      <c r="AG364" s="3">
        <v>43869</v>
      </c>
      <c r="AH364">
        <v>10584802.574010001</v>
      </c>
      <c r="AI364" s="24">
        <f>AH364/MAX($AH$2:AH364)-1</f>
        <v>-9.4754335716717986E-3</v>
      </c>
      <c r="AJ364" s="27" t="str">
        <f t="shared" si="58"/>
        <v/>
      </c>
      <c r="AK364">
        <f t="shared" si="59"/>
        <v>1</v>
      </c>
      <c r="AL364" s="28" t="str">
        <f t="shared" si="64"/>
        <v/>
      </c>
      <c r="AM364" s="28">
        <f t="shared" si="60"/>
        <v>1384</v>
      </c>
      <c r="AN364" s="29" t="str">
        <f t="shared" ca="1" si="61"/>
        <v/>
      </c>
      <c r="AP364" s="7"/>
      <c r="AV364" s="7"/>
      <c r="AW364" s="7"/>
    </row>
    <row r="365" spans="1:49" x14ac:dyDescent="0.45">
      <c r="A365" t="s">
        <v>722</v>
      </c>
      <c r="B365" t="s">
        <v>30</v>
      </c>
      <c r="C365" s="6">
        <v>43775.520833333336</v>
      </c>
      <c r="D365">
        <v>58.5</v>
      </c>
      <c r="E365" s="6">
        <v>43776.388888888891</v>
      </c>
      <c r="F365">
        <v>62.35</v>
      </c>
      <c r="G365" s="7">
        <v>6.5799999999999997E-2</v>
      </c>
      <c r="H365">
        <v>2490.48</v>
      </c>
      <c r="I365" s="7">
        <v>4.5199999999999997E-2</v>
      </c>
      <c r="J365">
        <v>942.82870000000003</v>
      </c>
      <c r="K365">
        <v>55155.48</v>
      </c>
      <c r="L365">
        <v>1033586.86</v>
      </c>
      <c r="M365">
        <v>39</v>
      </c>
      <c r="N365">
        <v>63.86</v>
      </c>
      <c r="O365" s="7">
        <v>-0.29399999999999998</v>
      </c>
      <c r="P365" s="7">
        <v>0.53680000000000005</v>
      </c>
      <c r="Q365" t="s">
        <v>535</v>
      </c>
      <c r="S365" s="2">
        <f t="shared" si="62"/>
        <v>43775</v>
      </c>
      <c r="T365" t="s">
        <v>722</v>
      </c>
      <c r="U365">
        <v>58.5</v>
      </c>
      <c r="V365">
        <v>62.35</v>
      </c>
      <c r="W365">
        <f t="shared" si="67"/>
        <v>10571869.349010002</v>
      </c>
      <c r="X365">
        <f t="shared" si="57"/>
        <v>26429.673372525005</v>
      </c>
      <c r="Y365">
        <f t="shared" si="65"/>
        <v>450</v>
      </c>
      <c r="Z365">
        <f t="shared" si="66"/>
        <v>1188.6750000000002</v>
      </c>
      <c r="AA365" s="5" t="str">
        <f t="shared" si="63"/>
        <v/>
      </c>
      <c r="AB365" s="24" t="str">
        <f>IFERROR(AA365/MAX($J$3:AA365)-1,"")</f>
        <v/>
      </c>
      <c r="AG365" s="3">
        <v>43870</v>
      </c>
      <c r="AH365">
        <v>10584802.574010001</v>
      </c>
      <c r="AI365" s="24">
        <f>AH365/MAX($AH$2:AH365)-1</f>
        <v>-9.4754335716717986E-3</v>
      </c>
      <c r="AJ365" s="27" t="str">
        <f t="shared" si="58"/>
        <v/>
      </c>
      <c r="AK365">
        <f t="shared" si="59"/>
        <v>1</v>
      </c>
      <c r="AL365" s="28" t="str">
        <f t="shared" si="64"/>
        <v/>
      </c>
      <c r="AM365" s="28">
        <f t="shared" si="60"/>
        <v>1384</v>
      </c>
      <c r="AN365" s="29" t="str">
        <f t="shared" ca="1" si="61"/>
        <v/>
      </c>
      <c r="AP365" s="7"/>
      <c r="AV365" s="7"/>
      <c r="AW365" s="7"/>
    </row>
    <row r="366" spans="1:49" x14ac:dyDescent="0.45">
      <c r="A366" t="s">
        <v>723</v>
      </c>
      <c r="B366" t="s">
        <v>30</v>
      </c>
      <c r="C366" s="6">
        <v>43775.5625</v>
      </c>
      <c r="D366">
        <v>45.45</v>
      </c>
      <c r="E366" s="6">
        <v>43776.388888888891</v>
      </c>
      <c r="F366">
        <v>31.1</v>
      </c>
      <c r="G366" s="7">
        <v>-0.31569999999999998</v>
      </c>
      <c r="H366">
        <v>-18347.28</v>
      </c>
      <c r="I366" s="7">
        <v>-0.33260000000000001</v>
      </c>
      <c r="J366">
        <v>1213.806</v>
      </c>
      <c r="K366">
        <v>55167.47</v>
      </c>
      <c r="L366">
        <v>1015239.58</v>
      </c>
      <c r="M366">
        <v>27</v>
      </c>
      <c r="N366">
        <v>-679.53</v>
      </c>
      <c r="O366" s="7">
        <v>-0.56769999999999998</v>
      </c>
      <c r="P366" s="7">
        <v>0.1188</v>
      </c>
      <c r="Q366" t="s">
        <v>535</v>
      </c>
      <c r="S366" s="2">
        <f t="shared" si="62"/>
        <v>43775</v>
      </c>
      <c r="T366" t="s">
        <v>723</v>
      </c>
      <c r="U366">
        <v>45.45</v>
      </c>
      <c r="V366">
        <v>31.1</v>
      </c>
      <c r="W366">
        <f t="shared" si="67"/>
        <v>10571869.349010002</v>
      </c>
      <c r="X366">
        <f t="shared" si="57"/>
        <v>26429.673372525005</v>
      </c>
      <c r="Y366">
        <f t="shared" si="65"/>
        <v>575</v>
      </c>
      <c r="Z366">
        <f t="shared" si="66"/>
        <v>-8691.4125000000022</v>
      </c>
      <c r="AA366" s="5">
        <f t="shared" si="63"/>
        <v>10538415.461510003</v>
      </c>
      <c r="AB366" s="24">
        <f>IFERROR(AA366/MAX($J$3:AA366)-1,"")</f>
        <v>-1.3816334044368772E-2</v>
      </c>
      <c r="AG366" s="3">
        <v>43871</v>
      </c>
      <c r="AH366">
        <v>10522765.724010002</v>
      </c>
      <c r="AI366" s="24">
        <f>AH366/MAX($AH$2:AH366)-1</f>
        <v>-1.5280834618991435E-2</v>
      </c>
      <c r="AJ366" s="27" t="str">
        <f t="shared" si="58"/>
        <v/>
      </c>
      <c r="AK366">
        <f t="shared" si="59"/>
        <v>1</v>
      </c>
      <c r="AL366" s="28" t="str">
        <f t="shared" si="64"/>
        <v/>
      </c>
      <c r="AM366" s="28">
        <f t="shared" si="60"/>
        <v>1384</v>
      </c>
      <c r="AN366" s="29" t="str">
        <f t="shared" ca="1" si="61"/>
        <v/>
      </c>
      <c r="AP366" s="7"/>
      <c r="AV366" s="7"/>
      <c r="AW366" s="7"/>
    </row>
    <row r="367" spans="1:49" x14ac:dyDescent="0.45">
      <c r="A367" t="s">
        <v>724</v>
      </c>
      <c r="B367" t="s">
        <v>30</v>
      </c>
      <c r="C367" s="6">
        <v>43776.427083333336</v>
      </c>
      <c r="D367">
        <v>31.2</v>
      </c>
      <c r="E367" s="6">
        <v>43776.635416666664</v>
      </c>
      <c r="F367">
        <v>0.1</v>
      </c>
      <c r="G367" s="7">
        <v>-0.99680000000000002</v>
      </c>
      <c r="H367">
        <v>-50774.19</v>
      </c>
      <c r="I367" s="7">
        <v>-1.0067999999999999</v>
      </c>
      <c r="J367">
        <v>1616.3430000000001</v>
      </c>
      <c r="K367">
        <v>50429.91</v>
      </c>
      <c r="L367">
        <v>35206.949999999997</v>
      </c>
      <c r="M367">
        <v>61</v>
      </c>
      <c r="N367">
        <v>-832.36</v>
      </c>
      <c r="O367" s="7">
        <v>-0.99839999999999995</v>
      </c>
      <c r="P367" s="7">
        <v>0.20030000000000001</v>
      </c>
      <c r="Q367" t="s">
        <v>535</v>
      </c>
      <c r="S367" s="2">
        <f t="shared" si="62"/>
        <v>43776</v>
      </c>
      <c r="T367" t="s">
        <v>724</v>
      </c>
      <c r="U367">
        <v>31.2</v>
      </c>
      <c r="V367">
        <v>0.1</v>
      </c>
      <c r="W367">
        <f t="shared" si="67"/>
        <v>10538415.461510003</v>
      </c>
      <c r="X367">
        <f t="shared" si="57"/>
        <v>26346.038653775006</v>
      </c>
      <c r="Y367">
        <f t="shared" si="65"/>
        <v>850</v>
      </c>
      <c r="Z367">
        <f t="shared" si="66"/>
        <v>-26701.05</v>
      </c>
      <c r="AA367" s="5">
        <f t="shared" si="63"/>
        <v>10511714.411510002</v>
      </c>
      <c r="AB367" s="24">
        <f>IFERROR(AA367/MAX($J$3:AA367)-1,"")</f>
        <v>-1.6315015128829602E-2</v>
      </c>
      <c r="AG367" s="3">
        <v>43872</v>
      </c>
      <c r="AH367">
        <v>10520927.899010003</v>
      </c>
      <c r="AI367" s="24">
        <f>AH367/MAX($AH$2:AH367)-1</f>
        <v>-1.5452818063988794E-2</v>
      </c>
      <c r="AJ367" s="27" t="str">
        <f t="shared" si="58"/>
        <v/>
      </c>
      <c r="AK367">
        <f t="shared" si="59"/>
        <v>1</v>
      </c>
      <c r="AL367" s="28" t="str">
        <f t="shared" si="64"/>
        <v/>
      </c>
      <c r="AM367" s="28">
        <f t="shared" si="60"/>
        <v>1384</v>
      </c>
      <c r="AN367" s="29" t="str">
        <f t="shared" ca="1" si="61"/>
        <v/>
      </c>
      <c r="AP367" s="7"/>
      <c r="AV367" s="7"/>
      <c r="AW367" s="7"/>
    </row>
    <row r="368" spans="1:49" x14ac:dyDescent="0.45">
      <c r="A368" t="s">
        <v>740</v>
      </c>
      <c r="B368" t="s">
        <v>30</v>
      </c>
      <c r="C368" s="6">
        <v>43777.541666666664</v>
      </c>
      <c r="D368">
        <v>68.45</v>
      </c>
      <c r="E368" s="6">
        <v>43780.388888888891</v>
      </c>
      <c r="F368">
        <v>16.45</v>
      </c>
      <c r="G368" s="7">
        <v>-0.75970000000000004</v>
      </c>
      <c r="H368">
        <v>-42523.33</v>
      </c>
      <c r="I368" s="7">
        <v>-0.77210000000000001</v>
      </c>
      <c r="J368">
        <v>804.61940000000004</v>
      </c>
      <c r="K368">
        <v>55076.2</v>
      </c>
      <c r="L368">
        <v>972716.24</v>
      </c>
      <c r="M368">
        <v>33</v>
      </c>
      <c r="N368">
        <v>-1288.5899999999999</v>
      </c>
      <c r="O368" s="7">
        <v>-0.85389999999999999</v>
      </c>
      <c r="P368" s="7">
        <v>9.4200000000000006E-2</v>
      </c>
      <c r="Q368" t="s">
        <v>535</v>
      </c>
      <c r="S368" s="2">
        <f t="shared" si="62"/>
        <v>43777</v>
      </c>
      <c r="T368" t="s">
        <v>740</v>
      </c>
      <c r="U368">
        <v>68.45</v>
      </c>
      <c r="V368">
        <v>16.45</v>
      </c>
      <c r="W368">
        <f t="shared" si="67"/>
        <v>10511714.411510002</v>
      </c>
      <c r="X368">
        <f t="shared" si="57"/>
        <v>26279.286028775005</v>
      </c>
      <c r="Y368">
        <f t="shared" si="65"/>
        <v>375</v>
      </c>
      <c r="Z368">
        <f t="shared" si="66"/>
        <v>-19818.375</v>
      </c>
      <c r="AA368" s="5" t="str">
        <f t="shared" si="63"/>
        <v/>
      </c>
      <c r="AB368" s="24" t="str">
        <f>IFERROR(AA368/MAX($J$3:AA368)-1,"")</f>
        <v/>
      </c>
      <c r="AG368" s="3">
        <v>43873</v>
      </c>
      <c r="AH368">
        <v>10467769.524010003</v>
      </c>
      <c r="AI368" s="24">
        <f>AH368/MAX($AH$2:AH368)-1</f>
        <v>-2.0427372476387373E-2</v>
      </c>
      <c r="AJ368" s="27" t="str">
        <f t="shared" si="58"/>
        <v/>
      </c>
      <c r="AK368">
        <f t="shared" si="59"/>
        <v>1</v>
      </c>
      <c r="AL368" s="28" t="str">
        <f t="shared" si="64"/>
        <v/>
      </c>
      <c r="AM368" s="28">
        <f t="shared" si="60"/>
        <v>1384</v>
      </c>
      <c r="AN368" s="29" t="str">
        <f t="shared" ca="1" si="61"/>
        <v/>
      </c>
      <c r="AP368" s="7"/>
      <c r="AV368" s="7"/>
      <c r="AW368" s="7"/>
    </row>
    <row r="369" spans="1:49" x14ac:dyDescent="0.45">
      <c r="A369" t="s">
        <v>723</v>
      </c>
      <c r="B369" t="s">
        <v>30</v>
      </c>
      <c r="C369" s="6">
        <v>43777.545138888891</v>
      </c>
      <c r="D369">
        <v>90.15</v>
      </c>
      <c r="E369" s="6">
        <v>43780.388888888891</v>
      </c>
      <c r="F369">
        <v>25.85</v>
      </c>
      <c r="G369" s="7">
        <v>-0.71330000000000005</v>
      </c>
      <c r="H369">
        <v>-39988.1</v>
      </c>
      <c r="I369" s="7">
        <v>-0.72609999999999997</v>
      </c>
      <c r="J369">
        <v>610.87840000000006</v>
      </c>
      <c r="K369">
        <v>55070.69</v>
      </c>
      <c r="L369">
        <v>932728.14</v>
      </c>
      <c r="M369">
        <v>32</v>
      </c>
      <c r="N369">
        <v>-1249.6300000000001</v>
      </c>
      <c r="O369" s="7">
        <v>-0.79259999999999997</v>
      </c>
      <c r="P369" s="7">
        <v>0.13589999999999999</v>
      </c>
      <c r="Q369" t="s">
        <v>535</v>
      </c>
      <c r="S369" s="2">
        <f t="shared" si="62"/>
        <v>43777</v>
      </c>
      <c r="T369" t="s">
        <v>723</v>
      </c>
      <c r="U369">
        <v>90.15</v>
      </c>
      <c r="V369">
        <v>25.85</v>
      </c>
      <c r="W369">
        <f t="shared" si="67"/>
        <v>10511714.411510002</v>
      </c>
      <c r="X369">
        <f t="shared" si="57"/>
        <v>26279.286028775005</v>
      </c>
      <c r="Y369">
        <f t="shared" si="65"/>
        <v>300</v>
      </c>
      <c r="Z369">
        <f t="shared" si="66"/>
        <v>-19638.000000000004</v>
      </c>
      <c r="AA369" s="5" t="str">
        <f t="shared" si="63"/>
        <v/>
      </c>
      <c r="AB369" s="24" t="str">
        <f>IFERROR(AA369/MAX($J$3:AA369)-1,"")</f>
        <v/>
      </c>
      <c r="AG369" s="3">
        <v>43874</v>
      </c>
      <c r="AH369">
        <v>10441621.461510003</v>
      </c>
      <c r="AI369" s="24">
        <f>AH369/MAX($AH$2:AH369)-1</f>
        <v>-2.2874305056343913E-2</v>
      </c>
      <c r="AJ369" s="27" t="str">
        <f t="shared" si="58"/>
        <v/>
      </c>
      <c r="AK369">
        <f t="shared" si="59"/>
        <v>1</v>
      </c>
      <c r="AL369" s="28" t="str">
        <f t="shared" si="64"/>
        <v/>
      </c>
      <c r="AM369" s="28">
        <f t="shared" si="60"/>
        <v>1384</v>
      </c>
      <c r="AN369" s="29" t="str">
        <f t="shared" ca="1" si="61"/>
        <v/>
      </c>
      <c r="AP369" s="7"/>
      <c r="AV369" s="7"/>
      <c r="AW369" s="7"/>
    </row>
    <row r="370" spans="1:49" x14ac:dyDescent="0.45">
      <c r="A370" t="s">
        <v>740</v>
      </c>
      <c r="B370" t="s">
        <v>30</v>
      </c>
      <c r="C370" s="6">
        <v>43777.555555555555</v>
      </c>
      <c r="D370">
        <v>70.8</v>
      </c>
      <c r="E370" s="6">
        <v>43780.385416666664</v>
      </c>
      <c r="F370">
        <v>12.6</v>
      </c>
      <c r="G370" s="7">
        <v>-0.82199999999999995</v>
      </c>
      <c r="H370">
        <v>-41837.46</v>
      </c>
      <c r="I370" s="7">
        <v>-0.83379999999999999</v>
      </c>
      <c r="J370">
        <v>708.70100000000002</v>
      </c>
      <c r="K370">
        <v>50176.04</v>
      </c>
      <c r="L370">
        <v>-6630.51</v>
      </c>
      <c r="M370">
        <v>28</v>
      </c>
      <c r="N370">
        <v>-1494.19</v>
      </c>
      <c r="O370" s="7">
        <v>-0.82199999999999995</v>
      </c>
      <c r="P370" s="7">
        <v>4.87E-2</v>
      </c>
      <c r="Q370" t="s">
        <v>535</v>
      </c>
      <c r="S370" s="2">
        <f t="shared" si="62"/>
        <v>43777</v>
      </c>
      <c r="T370" t="s">
        <v>740</v>
      </c>
      <c r="U370">
        <v>70.8</v>
      </c>
      <c r="V370">
        <v>12.6</v>
      </c>
      <c r="W370">
        <f t="shared" si="67"/>
        <v>10511714.411510002</v>
      </c>
      <c r="X370">
        <f t="shared" si="57"/>
        <v>26279.286028775005</v>
      </c>
      <c r="Y370">
        <f t="shared" si="65"/>
        <v>375</v>
      </c>
      <c r="Z370">
        <f t="shared" si="66"/>
        <v>-22137.749999999996</v>
      </c>
      <c r="AA370" s="5">
        <f t="shared" si="63"/>
        <v>10450120.286510002</v>
      </c>
      <c r="AB370" s="24">
        <f>IFERROR(AA370/MAX($J$3:AA370)-1,"")</f>
        <v>-2.2078986023285729E-2</v>
      </c>
      <c r="AG370" s="3">
        <v>43875</v>
      </c>
      <c r="AH370">
        <v>10451576.849010002</v>
      </c>
      <c r="AI370" s="24">
        <f>AH370/MAX($AH$2:AH370)-1</f>
        <v>-2.1942681077709247E-2</v>
      </c>
      <c r="AJ370" s="27" t="str">
        <f t="shared" si="58"/>
        <v/>
      </c>
      <c r="AK370">
        <f t="shared" si="59"/>
        <v>1</v>
      </c>
      <c r="AL370" s="28" t="str">
        <f t="shared" si="64"/>
        <v/>
      </c>
      <c r="AM370" s="28">
        <f t="shared" si="60"/>
        <v>1384</v>
      </c>
      <c r="AN370" s="29" t="str">
        <f t="shared" ca="1" si="61"/>
        <v/>
      </c>
      <c r="AP370" s="7"/>
      <c r="AV370" s="7"/>
      <c r="AW370" s="7"/>
    </row>
    <row r="371" spans="1:49" x14ac:dyDescent="0.45">
      <c r="A371" t="s">
        <v>730</v>
      </c>
      <c r="B371" t="s">
        <v>30</v>
      </c>
      <c r="C371" s="6">
        <v>43780.496527777781</v>
      </c>
      <c r="D371">
        <v>58.7</v>
      </c>
      <c r="E371" s="6">
        <v>43782.385416666664</v>
      </c>
      <c r="F371">
        <v>27.1</v>
      </c>
      <c r="G371" s="7">
        <v>-0.5383</v>
      </c>
      <c r="H371">
        <v>-27629.03</v>
      </c>
      <c r="I371" s="7">
        <v>-0.55289999999999995</v>
      </c>
      <c r="J371">
        <v>851.22389999999996</v>
      </c>
      <c r="K371">
        <v>49966.85</v>
      </c>
      <c r="L371">
        <v>-34259.54</v>
      </c>
      <c r="M371">
        <v>45</v>
      </c>
      <c r="N371">
        <v>-613.98</v>
      </c>
      <c r="O371" s="7">
        <v>-0.65249999999999997</v>
      </c>
      <c r="P371" s="7">
        <v>0.15840000000000001</v>
      </c>
      <c r="Q371" t="s">
        <v>535</v>
      </c>
      <c r="S371" s="2">
        <f t="shared" si="62"/>
        <v>43780</v>
      </c>
      <c r="T371" t="s">
        <v>730</v>
      </c>
      <c r="U371">
        <v>58.7</v>
      </c>
      <c r="V371">
        <v>27.1</v>
      </c>
      <c r="W371">
        <f t="shared" si="67"/>
        <v>10450120.286510002</v>
      </c>
      <c r="X371">
        <f t="shared" si="57"/>
        <v>26125.300716275004</v>
      </c>
      <c r="Y371">
        <f t="shared" si="65"/>
        <v>450</v>
      </c>
      <c r="Z371">
        <f t="shared" si="66"/>
        <v>-14606.100000000002</v>
      </c>
      <c r="AA371" s="5" t="str">
        <f t="shared" si="63"/>
        <v/>
      </c>
      <c r="AB371" s="24" t="str">
        <f>IFERROR(AA371/MAX($J$3:AA371)-1,"")</f>
        <v/>
      </c>
      <c r="AG371" s="3">
        <v>43876</v>
      </c>
      <c r="AH371">
        <v>10451576.849010002</v>
      </c>
      <c r="AI371" s="24">
        <f>AH371/MAX($AH$2:AH371)-1</f>
        <v>-2.1942681077709247E-2</v>
      </c>
      <c r="AJ371" s="27" t="str">
        <f t="shared" si="58"/>
        <v/>
      </c>
      <c r="AK371">
        <f t="shared" si="59"/>
        <v>1</v>
      </c>
      <c r="AL371" s="28" t="str">
        <f t="shared" si="64"/>
        <v/>
      </c>
      <c r="AM371" s="28">
        <f t="shared" si="60"/>
        <v>1384</v>
      </c>
      <c r="AN371" s="29" t="str">
        <f t="shared" ca="1" si="61"/>
        <v/>
      </c>
      <c r="AP371" s="7"/>
      <c r="AV371" s="7"/>
      <c r="AW371" s="7"/>
    </row>
    <row r="372" spans="1:49" x14ac:dyDescent="0.45">
      <c r="A372" t="s">
        <v>727</v>
      </c>
      <c r="B372" t="s">
        <v>30</v>
      </c>
      <c r="C372" s="6">
        <v>43780.552083333336</v>
      </c>
      <c r="D372">
        <v>78.349999999999994</v>
      </c>
      <c r="E372" s="6">
        <v>43782.385416666664</v>
      </c>
      <c r="F372">
        <v>47.65</v>
      </c>
      <c r="G372" s="7">
        <v>-0.39179999999999998</v>
      </c>
      <c r="H372">
        <v>-20369.009999999998</v>
      </c>
      <c r="I372" s="7">
        <v>-0.40789999999999998</v>
      </c>
      <c r="J372">
        <v>637.32830000000001</v>
      </c>
      <c r="K372">
        <v>49934.67</v>
      </c>
      <c r="L372">
        <v>-54628.55</v>
      </c>
      <c r="M372">
        <v>29</v>
      </c>
      <c r="N372">
        <v>-702.38</v>
      </c>
      <c r="O372" s="7">
        <v>-0.52780000000000005</v>
      </c>
      <c r="P372" s="7">
        <v>0.1053</v>
      </c>
      <c r="Q372" t="s">
        <v>535</v>
      </c>
      <c r="S372" s="2">
        <f t="shared" si="62"/>
        <v>43780</v>
      </c>
      <c r="T372" t="s">
        <v>727</v>
      </c>
      <c r="U372">
        <v>78.349999999999994</v>
      </c>
      <c r="V372">
        <v>47.65</v>
      </c>
      <c r="W372">
        <f t="shared" si="67"/>
        <v>10450120.286510002</v>
      </c>
      <c r="X372">
        <f t="shared" si="57"/>
        <v>26125.300716275004</v>
      </c>
      <c r="Y372">
        <f t="shared" si="65"/>
        <v>325</v>
      </c>
      <c r="Z372">
        <f t="shared" si="66"/>
        <v>-10387</v>
      </c>
      <c r="AA372" s="5">
        <f t="shared" si="63"/>
        <v>10425127.186510002</v>
      </c>
      <c r="AB372" s="24">
        <f>IFERROR(AA372/MAX($J$3:AA372)-1,"")</f>
        <v>-2.4417837349807958E-2</v>
      </c>
      <c r="AG372" s="3">
        <v>43877</v>
      </c>
      <c r="AH372">
        <v>10451576.849010002</v>
      </c>
      <c r="AI372" s="24">
        <f>AH372/MAX($AH$2:AH372)-1</f>
        <v>-2.1942681077709247E-2</v>
      </c>
      <c r="AJ372" s="27" t="str">
        <f t="shared" si="58"/>
        <v/>
      </c>
      <c r="AK372">
        <f t="shared" si="59"/>
        <v>1</v>
      </c>
      <c r="AL372" s="28" t="str">
        <f t="shared" si="64"/>
        <v/>
      </c>
      <c r="AM372" s="28">
        <f t="shared" si="60"/>
        <v>1384</v>
      </c>
      <c r="AN372" s="29" t="str">
        <f t="shared" ca="1" si="61"/>
        <v/>
      </c>
      <c r="AP372" s="7"/>
      <c r="AV372" s="7"/>
      <c r="AW372" s="7"/>
    </row>
    <row r="373" spans="1:49" x14ac:dyDescent="0.45">
      <c r="A373" t="s">
        <v>730</v>
      </c>
      <c r="B373" t="s">
        <v>30</v>
      </c>
      <c r="C373" s="6">
        <v>43782.618055555555</v>
      </c>
      <c r="D373">
        <v>46.25</v>
      </c>
      <c r="E373" s="6">
        <v>43783.388888888891</v>
      </c>
      <c r="F373">
        <v>41.15</v>
      </c>
      <c r="G373" s="7">
        <v>-0.1103</v>
      </c>
      <c r="H373">
        <v>-7060.77</v>
      </c>
      <c r="I373" s="7">
        <v>-0.12920000000000001</v>
      </c>
      <c r="J373">
        <v>1181.9169999999999</v>
      </c>
      <c r="K373">
        <v>54663.64</v>
      </c>
      <c r="L373">
        <v>925667.37</v>
      </c>
      <c r="M373">
        <v>11</v>
      </c>
      <c r="N373">
        <v>-641.89</v>
      </c>
      <c r="O373" s="7">
        <v>-0.43780000000000002</v>
      </c>
      <c r="P373" s="7">
        <v>6.8099999999999994E-2</v>
      </c>
      <c r="Q373" t="s">
        <v>535</v>
      </c>
      <c r="S373" s="2">
        <f t="shared" si="62"/>
        <v>43782</v>
      </c>
      <c r="T373" t="s">
        <v>730</v>
      </c>
      <c r="U373">
        <v>46.25</v>
      </c>
      <c r="V373">
        <v>41.15</v>
      </c>
      <c r="W373">
        <f t="shared" si="67"/>
        <v>10425127.186510002</v>
      </c>
      <c r="X373">
        <f t="shared" si="57"/>
        <v>26062.817966275004</v>
      </c>
      <c r="Y373">
        <f t="shared" si="65"/>
        <v>575</v>
      </c>
      <c r="Z373">
        <f t="shared" si="66"/>
        <v>-3435.050000000002</v>
      </c>
      <c r="AA373" s="5" t="str">
        <f t="shared" si="63"/>
        <v/>
      </c>
      <c r="AB373" s="24" t="str">
        <f>IFERROR(AA373/MAX($J$3:AA373)-1,"")</f>
        <v/>
      </c>
      <c r="AG373" s="3">
        <v>43878</v>
      </c>
      <c r="AH373">
        <v>10526061.824010001</v>
      </c>
      <c r="AI373" s="24">
        <f>AH373/MAX($AH$2:AH373)-1</f>
        <v>-1.4972385972871094E-2</v>
      </c>
      <c r="AJ373" s="27" t="str">
        <f t="shared" si="58"/>
        <v/>
      </c>
      <c r="AK373">
        <f t="shared" si="59"/>
        <v>1</v>
      </c>
      <c r="AL373" s="28" t="str">
        <f t="shared" si="64"/>
        <v/>
      </c>
      <c r="AM373" s="28">
        <f t="shared" si="60"/>
        <v>1384</v>
      </c>
      <c r="AN373" s="29" t="str">
        <f t="shared" ca="1" si="61"/>
        <v/>
      </c>
      <c r="AP373" s="7"/>
      <c r="AV373" s="7"/>
      <c r="AW373" s="7"/>
    </row>
    <row r="374" spans="1:49" x14ac:dyDescent="0.45">
      <c r="A374" t="s">
        <v>730</v>
      </c>
      <c r="B374" t="s">
        <v>30</v>
      </c>
      <c r="C374" s="6">
        <v>43782.618055555555</v>
      </c>
      <c r="D374">
        <v>46.25</v>
      </c>
      <c r="E374" s="6">
        <v>43783.385416666664</v>
      </c>
      <c r="F374">
        <v>32.9</v>
      </c>
      <c r="G374" s="7">
        <v>-0.28860000000000002</v>
      </c>
      <c r="H374">
        <v>-15204.59</v>
      </c>
      <c r="I374" s="7">
        <v>-0.30580000000000002</v>
      </c>
      <c r="J374">
        <v>1075.175</v>
      </c>
      <c r="K374">
        <v>49726.86</v>
      </c>
      <c r="L374">
        <v>-69833.14</v>
      </c>
      <c r="M374">
        <v>10</v>
      </c>
      <c r="N374">
        <v>-1520.46</v>
      </c>
      <c r="O374" s="7">
        <v>-0.30809999999999998</v>
      </c>
      <c r="P374" s="7">
        <v>6.8099999999999994E-2</v>
      </c>
      <c r="Q374" t="s">
        <v>535</v>
      </c>
      <c r="S374" s="2">
        <f t="shared" si="62"/>
        <v>43782</v>
      </c>
      <c r="T374" t="s">
        <v>730</v>
      </c>
      <c r="U374">
        <v>46.25</v>
      </c>
      <c r="V374">
        <v>32.9</v>
      </c>
      <c r="W374">
        <f t="shared" si="67"/>
        <v>10425127.186510002</v>
      </c>
      <c r="X374">
        <f t="shared" si="57"/>
        <v>26062.817966275004</v>
      </c>
      <c r="Y374">
        <f t="shared" si="65"/>
        <v>575</v>
      </c>
      <c r="Z374">
        <f t="shared" si="66"/>
        <v>-8131.3625000000002</v>
      </c>
      <c r="AA374" s="5">
        <f t="shared" si="63"/>
        <v>10413560.774010003</v>
      </c>
      <c r="AB374" s="24">
        <f>IFERROR(AA374/MAX($J$3:AA374)-1,"")</f>
        <v>-2.5500220856404909E-2</v>
      </c>
      <c r="AG374" s="3">
        <v>43879</v>
      </c>
      <c r="AH374">
        <v>10428352.074010001</v>
      </c>
      <c r="AI374" s="24">
        <f>AH374/MAX($AH$2:AH374)-1</f>
        <v>-2.4116052760971063E-2</v>
      </c>
      <c r="AJ374" s="27" t="str">
        <f t="shared" si="58"/>
        <v/>
      </c>
      <c r="AK374">
        <f t="shared" si="59"/>
        <v>1</v>
      </c>
      <c r="AL374" s="28" t="str">
        <f t="shared" si="64"/>
        <v/>
      </c>
      <c r="AM374" s="28">
        <f t="shared" si="60"/>
        <v>1384</v>
      </c>
      <c r="AN374" s="29" t="str">
        <f t="shared" ca="1" si="61"/>
        <v/>
      </c>
      <c r="AP374" s="7"/>
      <c r="AV374" s="7"/>
      <c r="AW374" s="7"/>
    </row>
    <row r="375" spans="1:49" x14ac:dyDescent="0.45">
      <c r="A375" t="s">
        <v>728</v>
      </c>
      <c r="B375" t="s">
        <v>30</v>
      </c>
      <c r="C375" s="6">
        <v>43783.461805555555</v>
      </c>
      <c r="D375">
        <v>19.399999999999999</v>
      </c>
      <c r="E375" s="6">
        <v>43783.635416666664</v>
      </c>
      <c r="F375">
        <v>0.05</v>
      </c>
      <c r="G375" s="7">
        <v>-0.99739999999999995</v>
      </c>
      <c r="H375">
        <v>-50020.65</v>
      </c>
      <c r="I375" s="7">
        <v>-1.0074000000000001</v>
      </c>
      <c r="J375">
        <v>2559.3209999999999</v>
      </c>
      <c r="K375">
        <v>49650.83</v>
      </c>
      <c r="L375">
        <v>-119853.79</v>
      </c>
      <c r="M375">
        <v>51</v>
      </c>
      <c r="N375">
        <v>-980.8</v>
      </c>
      <c r="O375" s="7">
        <v>-0.99739999999999995</v>
      </c>
      <c r="P375" s="7">
        <v>0.34279999999999999</v>
      </c>
      <c r="Q375" t="s">
        <v>535</v>
      </c>
      <c r="S375" s="2">
        <f t="shared" si="62"/>
        <v>43783</v>
      </c>
      <c r="T375" t="s">
        <v>728</v>
      </c>
      <c r="U375">
        <v>19.399999999999999</v>
      </c>
      <c r="V375">
        <v>0.05</v>
      </c>
      <c r="W375">
        <f t="shared" si="67"/>
        <v>10413560.774010003</v>
      </c>
      <c r="X375">
        <f t="shared" si="57"/>
        <v>26033.901935025006</v>
      </c>
      <c r="Y375">
        <f t="shared" si="65"/>
        <v>1350</v>
      </c>
      <c r="Z375">
        <f t="shared" si="66"/>
        <v>-26385.075000000001</v>
      </c>
      <c r="AA375" s="5">
        <f t="shared" si="63"/>
        <v>10387175.699010003</v>
      </c>
      <c r="AB375" s="24">
        <f>IFERROR(AA375/MAX($J$3:AA375)-1,"")</f>
        <v>-2.7969333037932476E-2</v>
      </c>
      <c r="AG375" s="3">
        <v>43880</v>
      </c>
      <c r="AH375">
        <v>10406463.724010002</v>
      </c>
      <c r="AI375" s="24">
        <f>AH375/MAX($AH$2:AH375)-1</f>
        <v>-2.6164361951623083E-2</v>
      </c>
      <c r="AJ375" s="27" t="str">
        <f t="shared" si="58"/>
        <v/>
      </c>
      <c r="AK375">
        <f t="shared" si="59"/>
        <v>1</v>
      </c>
      <c r="AL375" s="28" t="str">
        <f t="shared" si="64"/>
        <v/>
      </c>
      <c r="AM375" s="28">
        <f t="shared" si="60"/>
        <v>1384</v>
      </c>
      <c r="AN375" s="29" t="str">
        <f t="shared" ca="1" si="61"/>
        <v/>
      </c>
      <c r="AP375" s="7"/>
      <c r="AV375" s="7"/>
      <c r="AW375" s="7"/>
    </row>
    <row r="376" spans="1:49" x14ac:dyDescent="0.45">
      <c r="A376" t="s">
        <v>723</v>
      </c>
      <c r="B376" t="s">
        <v>30</v>
      </c>
      <c r="C376" s="6">
        <v>43789.423611111109</v>
      </c>
      <c r="D376">
        <v>53.95</v>
      </c>
      <c r="E376" s="6">
        <v>43790.385416666664</v>
      </c>
      <c r="F376">
        <v>26.4</v>
      </c>
      <c r="G376" s="7">
        <v>-0.51070000000000004</v>
      </c>
      <c r="H376">
        <v>-25962.63</v>
      </c>
      <c r="I376" s="7">
        <v>-0.52559999999999996</v>
      </c>
      <c r="J376">
        <v>915.67619999999999</v>
      </c>
      <c r="K376">
        <v>49400.73</v>
      </c>
      <c r="L376">
        <v>-145816.42000000001</v>
      </c>
      <c r="M376">
        <v>66</v>
      </c>
      <c r="N376">
        <v>-393.37</v>
      </c>
      <c r="O376" s="7">
        <v>-0.51070000000000004</v>
      </c>
      <c r="P376" s="7">
        <v>0.34200000000000003</v>
      </c>
      <c r="Q376" t="s">
        <v>535</v>
      </c>
      <c r="S376" s="2">
        <f t="shared" si="62"/>
        <v>43789</v>
      </c>
      <c r="T376" t="s">
        <v>723</v>
      </c>
      <c r="U376">
        <v>53.95</v>
      </c>
      <c r="V376">
        <v>26.4</v>
      </c>
      <c r="W376">
        <f t="shared" si="67"/>
        <v>10387175.699010003</v>
      </c>
      <c r="X376">
        <f t="shared" si="57"/>
        <v>25967.93924752501</v>
      </c>
      <c r="Y376">
        <f t="shared" si="65"/>
        <v>475</v>
      </c>
      <c r="Z376">
        <f t="shared" si="66"/>
        <v>-13467.912500000004</v>
      </c>
      <c r="AA376" s="5" t="str">
        <f t="shared" si="63"/>
        <v/>
      </c>
      <c r="AB376" s="24" t="str">
        <f>IFERROR(AA376/MAX($J$3:AA376)-1,"")</f>
        <v/>
      </c>
      <c r="AG376" s="3">
        <v>43881</v>
      </c>
      <c r="AH376">
        <v>10380319.499010002</v>
      </c>
      <c r="AI376" s="24">
        <f>AH376/MAX($AH$2:AH376)-1</f>
        <v>-2.8610935418785788E-2</v>
      </c>
      <c r="AJ376" s="27" t="str">
        <f t="shared" si="58"/>
        <v/>
      </c>
      <c r="AK376">
        <f t="shared" si="59"/>
        <v>1</v>
      </c>
      <c r="AL376" s="28" t="str">
        <f t="shared" si="64"/>
        <v/>
      </c>
      <c r="AM376" s="28">
        <f t="shared" si="60"/>
        <v>1384</v>
      </c>
      <c r="AN376" s="29" t="str">
        <f t="shared" ca="1" si="61"/>
        <v/>
      </c>
      <c r="AP376" s="7"/>
      <c r="AV376" s="7"/>
      <c r="AW376" s="7"/>
    </row>
    <row r="377" spans="1:49" x14ac:dyDescent="0.45">
      <c r="A377" t="s">
        <v>740</v>
      </c>
      <c r="B377" t="s">
        <v>30</v>
      </c>
      <c r="C377" s="6">
        <v>43789.444444444445</v>
      </c>
      <c r="D377">
        <v>33.15</v>
      </c>
      <c r="E377" s="6">
        <v>43790.385416666664</v>
      </c>
      <c r="F377">
        <v>9.6</v>
      </c>
      <c r="G377" s="7">
        <v>-0.71040000000000003</v>
      </c>
      <c r="H377">
        <v>-35745.18</v>
      </c>
      <c r="I377" s="7">
        <v>-0.72330000000000005</v>
      </c>
      <c r="J377">
        <v>1490.78</v>
      </c>
      <c r="K377">
        <v>49419.360000000001</v>
      </c>
      <c r="L377">
        <v>-181561.60000000001</v>
      </c>
      <c r="M377">
        <v>60</v>
      </c>
      <c r="N377">
        <v>-595.75</v>
      </c>
      <c r="O377" s="7">
        <v>-0.71040000000000003</v>
      </c>
      <c r="P377" s="7">
        <v>0.27450000000000002</v>
      </c>
      <c r="Q377" t="s">
        <v>535</v>
      </c>
      <c r="S377" s="2">
        <f t="shared" si="62"/>
        <v>43789</v>
      </c>
      <c r="T377" t="s">
        <v>740</v>
      </c>
      <c r="U377">
        <v>33.15</v>
      </c>
      <c r="V377">
        <v>9.6</v>
      </c>
      <c r="W377">
        <f t="shared" si="67"/>
        <v>10387175.699010003</v>
      </c>
      <c r="X377">
        <f t="shared" si="57"/>
        <v>25967.93924752501</v>
      </c>
      <c r="Y377">
        <f t="shared" si="65"/>
        <v>775</v>
      </c>
      <c r="Z377">
        <f t="shared" si="66"/>
        <v>-18582.5625</v>
      </c>
      <c r="AA377" s="5" t="str">
        <f t="shared" si="63"/>
        <v/>
      </c>
      <c r="AB377" s="24" t="str">
        <f>IFERROR(AA377/MAX($J$3:AA377)-1,"")</f>
        <v/>
      </c>
      <c r="AG377" s="3">
        <v>43882</v>
      </c>
      <c r="AH377">
        <v>10380319.499010002</v>
      </c>
      <c r="AI377" s="24">
        <f>AH377/MAX($AH$2:AH377)-1</f>
        <v>-2.8610935418785788E-2</v>
      </c>
      <c r="AJ377" s="27" t="str">
        <f t="shared" si="58"/>
        <v/>
      </c>
      <c r="AK377">
        <f t="shared" si="59"/>
        <v>1</v>
      </c>
      <c r="AL377" s="28" t="str">
        <f t="shared" si="64"/>
        <v/>
      </c>
      <c r="AM377" s="28">
        <f t="shared" si="60"/>
        <v>1384</v>
      </c>
      <c r="AN377" s="29" t="str">
        <f t="shared" ca="1" si="61"/>
        <v/>
      </c>
      <c r="AP377" s="7"/>
      <c r="AV377" s="7"/>
      <c r="AW377" s="7"/>
    </row>
    <row r="378" spans="1:49" x14ac:dyDescent="0.45">
      <c r="A378" t="s">
        <v>723</v>
      </c>
      <c r="B378" t="s">
        <v>30</v>
      </c>
      <c r="C378" s="6">
        <v>43789.520833333336</v>
      </c>
      <c r="D378">
        <v>59.65</v>
      </c>
      <c r="E378" s="6">
        <v>43790.388888888891</v>
      </c>
      <c r="F378">
        <v>24.25</v>
      </c>
      <c r="G378" s="7">
        <v>-0.59350000000000003</v>
      </c>
      <c r="H378">
        <v>-33188.199999999997</v>
      </c>
      <c r="I378" s="7">
        <v>-0.60750000000000004</v>
      </c>
      <c r="J378">
        <v>915.81449999999995</v>
      </c>
      <c r="K378">
        <v>54628.34</v>
      </c>
      <c r="L378">
        <v>892479.17</v>
      </c>
      <c r="M378">
        <v>39</v>
      </c>
      <c r="N378">
        <v>-850.98</v>
      </c>
      <c r="O378" s="7">
        <v>-0.59350000000000003</v>
      </c>
      <c r="P378" s="7">
        <v>0.1676</v>
      </c>
      <c r="Q378" t="s">
        <v>535</v>
      </c>
      <c r="S378" s="2">
        <f t="shared" si="62"/>
        <v>43789</v>
      </c>
      <c r="T378" t="s">
        <v>723</v>
      </c>
      <c r="U378">
        <v>59.65</v>
      </c>
      <c r="V378">
        <v>24.25</v>
      </c>
      <c r="W378">
        <f t="shared" si="67"/>
        <v>10387175.699010003</v>
      </c>
      <c r="X378">
        <f t="shared" si="57"/>
        <v>25967.93924752501</v>
      </c>
      <c r="Y378">
        <f t="shared" si="65"/>
        <v>425</v>
      </c>
      <c r="Z378">
        <f t="shared" si="66"/>
        <v>-15401.574999999999</v>
      </c>
      <c r="AA378" s="5" t="str">
        <f t="shared" si="63"/>
        <v/>
      </c>
      <c r="AB378" s="24" t="str">
        <f>IFERROR(AA378/MAX($J$3:AA378)-1,"")</f>
        <v/>
      </c>
      <c r="AG378" s="3">
        <v>43883</v>
      </c>
      <c r="AH378">
        <v>10380319.499010002</v>
      </c>
      <c r="AI378" s="24">
        <f>AH378/MAX($AH$2:AH378)-1</f>
        <v>-2.8610935418785788E-2</v>
      </c>
      <c r="AJ378" s="27" t="str">
        <f t="shared" si="58"/>
        <v/>
      </c>
      <c r="AK378">
        <f t="shared" si="59"/>
        <v>1</v>
      </c>
      <c r="AL378" s="28" t="str">
        <f t="shared" si="64"/>
        <v/>
      </c>
      <c r="AM378" s="28">
        <f t="shared" si="60"/>
        <v>1384</v>
      </c>
      <c r="AN378" s="29" t="str">
        <f t="shared" ca="1" si="61"/>
        <v/>
      </c>
      <c r="AP378" s="7"/>
      <c r="AV378" s="7"/>
      <c r="AW378" s="7"/>
    </row>
    <row r="379" spans="1:49" x14ac:dyDescent="0.45">
      <c r="A379" t="s">
        <v>740</v>
      </c>
      <c r="B379" t="s">
        <v>30</v>
      </c>
      <c r="C379" s="6">
        <v>43789.524305555555</v>
      </c>
      <c r="D379">
        <v>33.15</v>
      </c>
      <c r="E379" s="6">
        <v>43790.388888888891</v>
      </c>
      <c r="F379">
        <v>8.85</v>
      </c>
      <c r="G379" s="7">
        <v>-0.73299999999999998</v>
      </c>
      <c r="H379">
        <v>-40732.35</v>
      </c>
      <c r="I379" s="7">
        <v>-0.74570000000000003</v>
      </c>
      <c r="J379">
        <v>1647.749</v>
      </c>
      <c r="K379">
        <v>54622.879999999997</v>
      </c>
      <c r="L379">
        <v>851746.82</v>
      </c>
      <c r="M379">
        <v>38</v>
      </c>
      <c r="N379">
        <v>-1071.9000000000001</v>
      </c>
      <c r="O379" s="7">
        <v>-0.73299999999999998</v>
      </c>
      <c r="P379" s="7">
        <v>0.14480000000000001</v>
      </c>
      <c r="Q379" t="s">
        <v>535</v>
      </c>
      <c r="S379" s="2">
        <f t="shared" si="62"/>
        <v>43789</v>
      </c>
      <c r="T379" t="s">
        <v>740</v>
      </c>
      <c r="U379">
        <v>33.15</v>
      </c>
      <c r="V379">
        <v>8.85</v>
      </c>
      <c r="W379">
        <f t="shared" si="67"/>
        <v>10387175.699010003</v>
      </c>
      <c r="X379">
        <f t="shared" si="57"/>
        <v>25967.93924752501</v>
      </c>
      <c r="Y379">
        <f t="shared" si="65"/>
        <v>775</v>
      </c>
      <c r="Z379">
        <f t="shared" si="66"/>
        <v>-19158</v>
      </c>
      <c r="AA379" s="5">
        <f t="shared" si="63"/>
        <v>10320565.649010003</v>
      </c>
      <c r="AB379" s="24">
        <f>IFERROR(AA379/MAX($J$3:AA379)-1,"")</f>
        <v>-3.4202693597535694E-2</v>
      </c>
      <c r="AG379" s="3">
        <v>43884</v>
      </c>
      <c r="AH379">
        <v>10380319.499010002</v>
      </c>
      <c r="AI379" s="24">
        <f>AH379/MAX($AH$2:AH379)-1</f>
        <v>-2.8610935418785788E-2</v>
      </c>
      <c r="AJ379" s="27" t="str">
        <f t="shared" si="58"/>
        <v/>
      </c>
      <c r="AK379">
        <f t="shared" si="59"/>
        <v>1</v>
      </c>
      <c r="AL379" s="28" t="str">
        <f t="shared" si="64"/>
        <v/>
      </c>
      <c r="AM379" s="28">
        <f t="shared" si="60"/>
        <v>1384</v>
      </c>
      <c r="AN379" s="29" t="str">
        <f t="shared" ca="1" si="61"/>
        <v/>
      </c>
      <c r="AP379" s="7"/>
      <c r="AV379" s="7"/>
      <c r="AW379" s="7"/>
    </row>
    <row r="380" spans="1:49" x14ac:dyDescent="0.45">
      <c r="A380" t="s">
        <v>725</v>
      </c>
      <c r="B380" t="s">
        <v>30</v>
      </c>
      <c r="C380" s="6">
        <v>43790.444444444445</v>
      </c>
      <c r="D380">
        <v>38.950000000000003</v>
      </c>
      <c r="E380" s="6">
        <v>43790.635416666664</v>
      </c>
      <c r="F380">
        <v>29.25</v>
      </c>
      <c r="G380" s="7">
        <v>-0.249</v>
      </c>
      <c r="H380">
        <v>-13085.37</v>
      </c>
      <c r="I380" s="7">
        <v>-0.26650000000000001</v>
      </c>
      <c r="J380">
        <v>1260.3900000000001</v>
      </c>
      <c r="K380">
        <v>49092.19</v>
      </c>
      <c r="L380">
        <v>-194646.97</v>
      </c>
      <c r="M380">
        <v>56</v>
      </c>
      <c r="N380">
        <v>-233.67</v>
      </c>
      <c r="O380" s="7">
        <v>-0.76380000000000003</v>
      </c>
      <c r="P380" s="7">
        <v>5.1299999999999998E-2</v>
      </c>
      <c r="Q380" t="s">
        <v>535</v>
      </c>
      <c r="S380" s="2">
        <f t="shared" si="62"/>
        <v>43790</v>
      </c>
      <c r="T380" t="s">
        <v>725</v>
      </c>
      <c r="U380">
        <v>38.950000000000003</v>
      </c>
      <c r="V380">
        <v>29.25</v>
      </c>
      <c r="W380">
        <f t="shared" si="67"/>
        <v>10320565.649010003</v>
      </c>
      <c r="X380">
        <f t="shared" si="57"/>
        <v>25801.414122525006</v>
      </c>
      <c r="Y380">
        <f t="shared" si="65"/>
        <v>650</v>
      </c>
      <c r="Z380">
        <f t="shared" si="66"/>
        <v>-6748.3000000000011</v>
      </c>
      <c r="AA380" s="5">
        <f t="shared" si="63"/>
        <v>10313817.349010002</v>
      </c>
      <c r="AB380" s="24">
        <f>IFERROR(AA380/MAX($J$3:AA380)-1,"")</f>
        <v>-3.4834198709217445E-2</v>
      </c>
      <c r="AG380" s="3">
        <v>43885</v>
      </c>
      <c r="AH380">
        <v>10406443.674010003</v>
      </c>
      <c r="AI380" s="24">
        <f>AH380/MAX($AH$2:AH380)-1</f>
        <v>-2.6166238228239158E-2</v>
      </c>
      <c r="AJ380" s="27" t="str">
        <f t="shared" si="58"/>
        <v/>
      </c>
      <c r="AK380">
        <f t="shared" si="59"/>
        <v>1</v>
      </c>
      <c r="AL380" s="28" t="str">
        <f t="shared" si="64"/>
        <v/>
      </c>
      <c r="AM380" s="28">
        <f t="shared" si="60"/>
        <v>1384</v>
      </c>
      <c r="AN380" s="29" t="str">
        <f t="shared" ca="1" si="61"/>
        <v/>
      </c>
      <c r="AP380" s="7"/>
      <c r="AV380" s="7"/>
      <c r="AW380" s="7"/>
    </row>
    <row r="381" spans="1:49" x14ac:dyDescent="0.45">
      <c r="A381" t="s">
        <v>727</v>
      </c>
      <c r="B381" t="s">
        <v>30</v>
      </c>
      <c r="C381" s="6">
        <v>43791.479166666664</v>
      </c>
      <c r="D381">
        <v>74.05</v>
      </c>
      <c r="E381" s="6">
        <v>43794.385416666664</v>
      </c>
      <c r="F381">
        <v>42.4</v>
      </c>
      <c r="G381" s="7">
        <v>-0.4274</v>
      </c>
      <c r="H381">
        <v>-21725.71</v>
      </c>
      <c r="I381" s="7">
        <v>-0.44309999999999999</v>
      </c>
      <c r="J381">
        <v>662.07650000000001</v>
      </c>
      <c r="K381">
        <v>49026.77</v>
      </c>
      <c r="L381">
        <v>-216372.68</v>
      </c>
      <c r="M381">
        <v>50</v>
      </c>
      <c r="N381">
        <v>-434.51</v>
      </c>
      <c r="O381" s="7">
        <v>-0.4274</v>
      </c>
      <c r="P381" s="7">
        <v>0.1242</v>
      </c>
      <c r="Q381" t="s">
        <v>535</v>
      </c>
      <c r="S381" s="2">
        <f t="shared" si="62"/>
        <v>43791</v>
      </c>
      <c r="T381" t="s">
        <v>727</v>
      </c>
      <c r="U381">
        <v>74.05</v>
      </c>
      <c r="V381">
        <v>42.4</v>
      </c>
      <c r="W381">
        <f t="shared" si="67"/>
        <v>10313817.349010002</v>
      </c>
      <c r="X381">
        <f t="shared" si="57"/>
        <v>25784.543372525004</v>
      </c>
      <c r="Y381">
        <f t="shared" si="65"/>
        <v>350</v>
      </c>
      <c r="Z381">
        <f t="shared" si="66"/>
        <v>-11485.074999999999</v>
      </c>
      <c r="AA381" s="5" t="str">
        <f t="shared" si="63"/>
        <v/>
      </c>
      <c r="AB381" s="24" t="str">
        <f>IFERROR(AA381/MAX($J$3:AA381)-1,"")</f>
        <v/>
      </c>
      <c r="AG381" s="3">
        <v>43886</v>
      </c>
      <c r="AH381">
        <v>10406443.674010003</v>
      </c>
      <c r="AI381" s="24">
        <f>AH381/MAX($AH$2:AH381)-1</f>
        <v>-2.6166238228239158E-2</v>
      </c>
      <c r="AJ381" s="27" t="str">
        <f t="shared" si="58"/>
        <v/>
      </c>
      <c r="AK381">
        <f t="shared" si="59"/>
        <v>1</v>
      </c>
      <c r="AL381" s="28" t="str">
        <f t="shared" si="64"/>
        <v/>
      </c>
      <c r="AM381" s="28">
        <f t="shared" si="60"/>
        <v>1384</v>
      </c>
      <c r="AN381" s="29" t="str">
        <f t="shared" ca="1" si="61"/>
        <v/>
      </c>
      <c r="AP381" s="7"/>
      <c r="AV381" s="7"/>
      <c r="AW381" s="7"/>
    </row>
    <row r="382" spans="1:49" x14ac:dyDescent="0.45">
      <c r="A382" t="s">
        <v>727</v>
      </c>
      <c r="B382" t="s">
        <v>30</v>
      </c>
      <c r="C382" s="6">
        <v>43791.545138888891</v>
      </c>
      <c r="D382">
        <v>76.900000000000006</v>
      </c>
      <c r="E382" s="6">
        <v>43794.388888888891</v>
      </c>
      <c r="F382">
        <v>42.15</v>
      </c>
      <c r="G382" s="7">
        <v>-0.45190000000000002</v>
      </c>
      <c r="H382">
        <v>-25358.73</v>
      </c>
      <c r="I382" s="7">
        <v>-0.46739999999999998</v>
      </c>
      <c r="J382">
        <v>705.5752</v>
      </c>
      <c r="K382">
        <v>54258.73</v>
      </c>
      <c r="L382">
        <v>826388.1</v>
      </c>
      <c r="M382">
        <v>32</v>
      </c>
      <c r="N382">
        <v>-792.46</v>
      </c>
      <c r="O382" s="7">
        <v>-0.46679999999999999</v>
      </c>
      <c r="P382" s="7">
        <v>1.7600000000000001E-2</v>
      </c>
      <c r="Q382" t="s">
        <v>535</v>
      </c>
      <c r="S382" s="2">
        <f t="shared" si="62"/>
        <v>43791</v>
      </c>
      <c r="T382" t="s">
        <v>727</v>
      </c>
      <c r="U382">
        <v>76.900000000000006</v>
      </c>
      <c r="V382">
        <v>42.15</v>
      </c>
      <c r="W382">
        <f t="shared" si="67"/>
        <v>10313817.349010002</v>
      </c>
      <c r="X382">
        <f t="shared" si="57"/>
        <v>25784.543372525004</v>
      </c>
      <c r="Y382">
        <f t="shared" si="65"/>
        <v>325</v>
      </c>
      <c r="Z382">
        <f t="shared" si="66"/>
        <v>-11680.662500000004</v>
      </c>
      <c r="AA382" s="5">
        <f t="shared" si="63"/>
        <v>10290651.611510001</v>
      </c>
      <c r="AB382" s="24">
        <f>IFERROR(AA382/MAX($J$3:AA382)-1,"")</f>
        <v>-3.700204567024834E-2</v>
      </c>
      <c r="AG382" s="3">
        <v>43887</v>
      </c>
      <c r="AH382">
        <v>10398898.424010003</v>
      </c>
      <c r="AI382" s="24">
        <f>AH382/MAX($AH$2:AH382)-1</f>
        <v>-2.6872321826169832E-2</v>
      </c>
      <c r="AJ382" s="27" t="str">
        <f t="shared" si="58"/>
        <v/>
      </c>
      <c r="AK382">
        <f t="shared" si="59"/>
        <v>1</v>
      </c>
      <c r="AL382" s="28" t="str">
        <f t="shared" si="64"/>
        <v/>
      </c>
      <c r="AM382" s="28">
        <f t="shared" si="60"/>
        <v>1384</v>
      </c>
      <c r="AN382" s="29" t="str">
        <f t="shared" ca="1" si="61"/>
        <v/>
      </c>
      <c r="AP382" s="7"/>
      <c r="AV382" s="7"/>
      <c r="AW382" s="7"/>
    </row>
    <row r="383" spans="1:49" x14ac:dyDescent="0.45">
      <c r="A383" t="s">
        <v>723</v>
      </c>
      <c r="B383" t="s">
        <v>30</v>
      </c>
      <c r="C383" s="6">
        <v>43794.416666666664</v>
      </c>
      <c r="D383">
        <v>48.75</v>
      </c>
      <c r="E383" s="6">
        <v>43795.385416666664</v>
      </c>
      <c r="F383">
        <v>144.4</v>
      </c>
      <c r="G383" s="7">
        <v>1.9621</v>
      </c>
      <c r="H383">
        <v>94041.73</v>
      </c>
      <c r="I383" s="7">
        <v>1.9224000000000001</v>
      </c>
      <c r="J383">
        <v>1003.449</v>
      </c>
      <c r="K383">
        <v>48918.14</v>
      </c>
      <c r="L383">
        <v>-122330.94</v>
      </c>
      <c r="M383">
        <v>68</v>
      </c>
      <c r="N383">
        <v>1382.97</v>
      </c>
      <c r="O383" s="7">
        <v>-9.8500000000000004E-2</v>
      </c>
      <c r="P383" s="7">
        <v>2.2164000000000001</v>
      </c>
      <c r="Q383" t="s">
        <v>535</v>
      </c>
      <c r="S383" s="2">
        <f t="shared" si="62"/>
        <v>43794</v>
      </c>
      <c r="T383" t="s">
        <v>723</v>
      </c>
      <c r="U383">
        <v>48.75</v>
      </c>
      <c r="V383">
        <v>144.4</v>
      </c>
      <c r="W383">
        <f t="shared" si="67"/>
        <v>10290651.611510001</v>
      </c>
      <c r="X383">
        <f t="shared" si="57"/>
        <v>25726.629028775002</v>
      </c>
      <c r="Y383">
        <f t="shared" si="65"/>
        <v>525</v>
      </c>
      <c r="Z383">
        <f t="shared" si="66"/>
        <v>49202.212500000009</v>
      </c>
      <c r="AA383" s="5" t="str">
        <f t="shared" si="63"/>
        <v/>
      </c>
      <c r="AB383" s="24" t="str">
        <f>IFERROR(AA383/MAX($J$3:AA383)-1,"")</f>
        <v/>
      </c>
      <c r="AG383" s="3">
        <v>43888</v>
      </c>
      <c r="AH383">
        <v>10346639.411510004</v>
      </c>
      <c r="AI383" s="24">
        <f>AH383/MAX($AH$2:AH383)-1</f>
        <v>-3.1762714002745329E-2</v>
      </c>
      <c r="AJ383" s="27" t="str">
        <f t="shared" si="58"/>
        <v/>
      </c>
      <c r="AK383">
        <f t="shared" si="59"/>
        <v>1</v>
      </c>
      <c r="AL383" s="28" t="str">
        <f t="shared" si="64"/>
        <v/>
      </c>
      <c r="AM383" s="28">
        <f t="shared" si="60"/>
        <v>1384</v>
      </c>
      <c r="AN383" s="29" t="str">
        <f t="shared" ca="1" si="61"/>
        <v/>
      </c>
      <c r="AP383" s="7"/>
      <c r="AV383" s="7"/>
      <c r="AW383" s="7"/>
    </row>
    <row r="384" spans="1:49" x14ac:dyDescent="0.45">
      <c r="A384" t="s">
        <v>740</v>
      </c>
      <c r="B384" t="s">
        <v>30</v>
      </c>
      <c r="C384" s="6">
        <v>43794.513888888891</v>
      </c>
      <c r="D384">
        <v>48.45</v>
      </c>
      <c r="E384" s="6">
        <v>43795.385416666664</v>
      </c>
      <c r="F384">
        <v>104.25</v>
      </c>
      <c r="G384" s="7">
        <v>1.1516999999999999</v>
      </c>
      <c r="H384">
        <v>54932.69</v>
      </c>
      <c r="I384" s="7">
        <v>1.1202000000000001</v>
      </c>
      <c r="J384">
        <v>1012.155</v>
      </c>
      <c r="K384">
        <v>49038.91</v>
      </c>
      <c r="L384">
        <v>-67398.25</v>
      </c>
      <c r="M384">
        <v>40</v>
      </c>
      <c r="N384">
        <v>1373.32</v>
      </c>
      <c r="O384" s="7">
        <v>-5.4699999999999999E-2</v>
      </c>
      <c r="P384" s="7">
        <v>1.2486999999999999</v>
      </c>
      <c r="Q384" t="s">
        <v>535</v>
      </c>
      <c r="S384" s="2">
        <f t="shared" si="62"/>
        <v>43794</v>
      </c>
      <c r="T384" t="s">
        <v>740</v>
      </c>
      <c r="U384">
        <v>48.45</v>
      </c>
      <c r="V384">
        <v>104.25</v>
      </c>
      <c r="W384">
        <f t="shared" si="67"/>
        <v>10290651.611510001</v>
      </c>
      <c r="X384">
        <f t="shared" si="57"/>
        <v>25726.629028775002</v>
      </c>
      <c r="Y384">
        <f t="shared" si="65"/>
        <v>525</v>
      </c>
      <c r="Z384">
        <f t="shared" si="66"/>
        <v>28493.324999999997</v>
      </c>
      <c r="AA384" s="5" t="str">
        <f t="shared" si="63"/>
        <v/>
      </c>
      <c r="AB384" s="24" t="str">
        <f>IFERROR(AA384/MAX($J$3:AA384)-1,"")</f>
        <v/>
      </c>
      <c r="AG384" s="3">
        <v>43889</v>
      </c>
      <c r="AH384">
        <v>10326904.386510003</v>
      </c>
      <c r="AI384" s="24">
        <f>AH384/MAX($AH$2:AH384)-1</f>
        <v>-3.3609515295910275E-2</v>
      </c>
      <c r="AJ384" s="27" t="str">
        <f t="shared" si="58"/>
        <v/>
      </c>
      <c r="AK384">
        <f t="shared" si="59"/>
        <v>1</v>
      </c>
      <c r="AL384" s="28" t="str">
        <f t="shared" si="64"/>
        <v/>
      </c>
      <c r="AM384" s="28">
        <f t="shared" si="60"/>
        <v>1384</v>
      </c>
      <c r="AN384" s="29" t="str">
        <f t="shared" ca="1" si="61"/>
        <v/>
      </c>
      <c r="AP384" s="7"/>
      <c r="AV384" s="7"/>
      <c r="AW384" s="7"/>
    </row>
    <row r="385" spans="1:49" x14ac:dyDescent="0.45">
      <c r="A385" t="s">
        <v>740</v>
      </c>
      <c r="B385" t="s">
        <v>30</v>
      </c>
      <c r="C385" s="6">
        <v>43794.520833333336</v>
      </c>
      <c r="D385">
        <v>51.1</v>
      </c>
      <c r="E385" s="6">
        <v>43795.388888888891</v>
      </c>
      <c r="F385">
        <v>105.65</v>
      </c>
      <c r="G385" s="7">
        <v>1.0674999999999999</v>
      </c>
      <c r="H385">
        <v>56126.14</v>
      </c>
      <c r="I385" s="7">
        <v>1.0367999999999999</v>
      </c>
      <c r="J385">
        <v>1059.3330000000001</v>
      </c>
      <c r="K385">
        <v>54131.94</v>
      </c>
      <c r="L385">
        <v>882514.23</v>
      </c>
      <c r="M385">
        <v>39</v>
      </c>
      <c r="N385">
        <v>1439.13</v>
      </c>
      <c r="O385" s="7">
        <v>-0.1037</v>
      </c>
      <c r="P385" s="7">
        <v>1.1321000000000001</v>
      </c>
      <c r="Q385" t="s">
        <v>535</v>
      </c>
      <c r="S385" s="2">
        <f t="shared" si="62"/>
        <v>43794</v>
      </c>
      <c r="T385" t="s">
        <v>740</v>
      </c>
      <c r="U385">
        <v>51.1</v>
      </c>
      <c r="V385">
        <v>105.65</v>
      </c>
      <c r="W385">
        <f t="shared" si="67"/>
        <v>10290651.611510001</v>
      </c>
      <c r="X385">
        <f t="shared" si="57"/>
        <v>25726.629028775002</v>
      </c>
      <c r="Y385">
        <f t="shared" si="65"/>
        <v>500</v>
      </c>
      <c r="Z385">
        <f t="shared" si="66"/>
        <v>26491.25</v>
      </c>
      <c r="AA385" s="5" t="str">
        <f t="shared" si="63"/>
        <v/>
      </c>
      <c r="AB385" s="24" t="str">
        <f>IFERROR(AA385/MAX($J$3:AA385)-1,"")</f>
        <v/>
      </c>
      <c r="AG385" s="3">
        <v>43890</v>
      </c>
      <c r="AH385">
        <v>10326904.386510003</v>
      </c>
      <c r="AI385" s="24">
        <f>AH385/MAX($AH$2:AH385)-1</f>
        <v>-3.3609515295910275E-2</v>
      </c>
      <c r="AJ385" s="27" t="str">
        <f t="shared" si="58"/>
        <v/>
      </c>
      <c r="AK385">
        <f t="shared" si="59"/>
        <v>1</v>
      </c>
      <c r="AL385" s="28" t="str">
        <f t="shared" si="64"/>
        <v/>
      </c>
      <c r="AM385" s="28">
        <f t="shared" si="60"/>
        <v>1384</v>
      </c>
      <c r="AN385" s="29" t="str">
        <f t="shared" ca="1" si="61"/>
        <v/>
      </c>
      <c r="AP385" s="7"/>
      <c r="AV385" s="7"/>
      <c r="AW385" s="7"/>
    </row>
    <row r="386" spans="1:49" x14ac:dyDescent="0.45">
      <c r="A386" t="s">
        <v>723</v>
      </c>
      <c r="B386" t="s">
        <v>30</v>
      </c>
      <c r="C386" s="6">
        <v>43794.538194444445</v>
      </c>
      <c r="D386">
        <v>74.75</v>
      </c>
      <c r="E386" s="6">
        <v>43795.388888888891</v>
      </c>
      <c r="F386">
        <v>146.19999999999999</v>
      </c>
      <c r="G386" s="7">
        <v>0.95589999999999997</v>
      </c>
      <c r="H386">
        <v>50131.02</v>
      </c>
      <c r="I386" s="7">
        <v>0.92630000000000001</v>
      </c>
      <c r="J386">
        <v>724.01300000000003</v>
      </c>
      <c r="K386">
        <v>54119.97</v>
      </c>
      <c r="L386">
        <v>932645.25</v>
      </c>
      <c r="M386">
        <v>34</v>
      </c>
      <c r="N386">
        <v>1474.44</v>
      </c>
      <c r="O386" s="7">
        <v>-3.61E-2</v>
      </c>
      <c r="P386" s="7">
        <v>1.0983000000000001</v>
      </c>
      <c r="Q386" t="s">
        <v>535</v>
      </c>
      <c r="S386" s="2">
        <f t="shared" si="62"/>
        <v>43794</v>
      </c>
      <c r="T386" t="s">
        <v>723</v>
      </c>
      <c r="U386">
        <v>74.75</v>
      </c>
      <c r="V386">
        <v>146.19999999999999</v>
      </c>
      <c r="W386">
        <f t="shared" si="67"/>
        <v>10290651.611510001</v>
      </c>
      <c r="X386">
        <f t="shared" ref="X386:X449" si="68">W386*0.25%</f>
        <v>25726.629028775002</v>
      </c>
      <c r="Y386">
        <f t="shared" si="65"/>
        <v>350</v>
      </c>
      <c r="Z386">
        <f t="shared" si="66"/>
        <v>24234.174999999999</v>
      </c>
      <c r="AA386" s="5">
        <f t="shared" si="63"/>
        <v>10419072.574010001</v>
      </c>
      <c r="AB386" s="24">
        <f>IFERROR(AA386/MAX($J$3:AA386)-1,"")</f>
        <v>-2.4984427267713438E-2</v>
      </c>
      <c r="AG386" s="3">
        <v>43891</v>
      </c>
      <c r="AH386">
        <v>10326904.386510003</v>
      </c>
      <c r="AI386" s="24">
        <f>AH386/MAX($AH$2:AH386)-1</f>
        <v>-3.3609515295910275E-2</v>
      </c>
      <c r="AJ386" s="27" t="str">
        <f t="shared" ref="AJ386:AJ449" si="69">IF(AG386=$AP$3,1,IF(AJ385=1,1,""))</f>
        <v/>
      </c>
      <c r="AK386">
        <f t="shared" ref="AK386:AK449" si="70">IF(AG386=$AP$4,1,IF(AK387=1,1,""))</f>
        <v>1</v>
      </c>
      <c r="AL386" s="28" t="str">
        <f t="shared" si="64"/>
        <v/>
      </c>
      <c r="AM386" s="28">
        <f t="shared" ref="AM386:AM449" si="71">IF(AND(AK386=1,AK387&lt;&gt;1),ROW(),IF(AND(AK386="",AK387=""),"",AM387))</f>
        <v>1384</v>
      </c>
      <c r="AN386" s="29" t="str">
        <f t="shared" ref="AN386:AN449" ca="1" si="72">IF(AM386="","",IF(AJ386=1,AH386/MAX(INDIRECT("AH"&amp;AL386&amp;":"&amp;"AJ"&amp;ROW(AN386)))-1,""))</f>
        <v/>
      </c>
      <c r="AP386" s="7"/>
      <c r="AV386" s="7"/>
      <c r="AW386" s="7"/>
    </row>
    <row r="387" spans="1:49" x14ac:dyDescent="0.45">
      <c r="A387" t="s">
        <v>726</v>
      </c>
      <c r="B387" t="s">
        <v>30</v>
      </c>
      <c r="C387" s="6">
        <v>43795.604166666664</v>
      </c>
      <c r="D387">
        <v>45.35</v>
      </c>
      <c r="E387" s="6">
        <v>43796.388888888891</v>
      </c>
      <c r="F387">
        <v>23.5</v>
      </c>
      <c r="G387" s="7">
        <v>-0.48180000000000001</v>
      </c>
      <c r="H387">
        <v>-27167.08</v>
      </c>
      <c r="I387" s="7">
        <v>-0.497</v>
      </c>
      <c r="J387">
        <v>1205.3630000000001</v>
      </c>
      <c r="K387">
        <v>54663.23</v>
      </c>
      <c r="L387">
        <v>905478.17</v>
      </c>
      <c r="M387">
        <v>15</v>
      </c>
      <c r="N387">
        <v>-1811.14</v>
      </c>
      <c r="O387" s="7">
        <v>-0.52810000000000001</v>
      </c>
      <c r="P387" s="7">
        <v>0.495</v>
      </c>
      <c r="Q387" t="s">
        <v>535</v>
      </c>
      <c r="S387" s="2">
        <f t="shared" ref="S387:S450" si="73">DATE(YEAR(C387),MONTH(C387),DAY(C387))</f>
        <v>43795</v>
      </c>
      <c r="T387" t="s">
        <v>726</v>
      </c>
      <c r="U387">
        <v>45.35</v>
      </c>
      <c r="V387">
        <v>23.5</v>
      </c>
      <c r="W387">
        <f t="shared" si="67"/>
        <v>10419072.574010001</v>
      </c>
      <c r="X387">
        <f t="shared" si="68"/>
        <v>26047.681435025006</v>
      </c>
      <c r="Y387">
        <f t="shared" si="65"/>
        <v>575</v>
      </c>
      <c r="Z387">
        <f t="shared" si="66"/>
        <v>-12959.637499999999</v>
      </c>
      <c r="AA387" s="5" t="str">
        <f t="shared" ref="AA387:AA450" si="74">IF(S387&lt;&gt;S388,W387+SUMIF($S$2:$S$3590,S387,$Z$2:$Z$3590),"")</f>
        <v/>
      </c>
      <c r="AB387" s="24" t="str">
        <f>IFERROR(AA387/MAX($J$3:AA387)-1,"")</f>
        <v/>
      </c>
      <c r="AG387" s="3">
        <v>43892</v>
      </c>
      <c r="AH387">
        <v>10284002.161510004</v>
      </c>
      <c r="AI387" s="24">
        <f>AH387/MAX($AH$2:AH387)-1</f>
        <v>-3.762430041068221E-2</v>
      </c>
      <c r="AJ387" s="27" t="str">
        <f t="shared" si="69"/>
        <v/>
      </c>
      <c r="AK387">
        <f t="shared" si="70"/>
        <v>1</v>
      </c>
      <c r="AL387" s="28" t="str">
        <f t="shared" ref="AL387:AL450" si="75">IF(AND(AJ387=1,AJ386&lt;&gt;1),ROW(),IF(AND(AJ387="",AJ386=""),"",AL386))</f>
        <v/>
      </c>
      <c r="AM387" s="28">
        <f t="shared" si="71"/>
        <v>1384</v>
      </c>
      <c r="AN387" s="29" t="str">
        <f t="shared" ca="1" si="72"/>
        <v/>
      </c>
      <c r="AP387" s="7"/>
      <c r="AV387" s="7"/>
      <c r="AW387" s="7"/>
    </row>
    <row r="388" spans="1:49" x14ac:dyDescent="0.45">
      <c r="A388" t="s">
        <v>725</v>
      </c>
      <c r="B388" t="s">
        <v>30</v>
      </c>
      <c r="C388" s="6">
        <v>43795.607638888891</v>
      </c>
      <c r="D388">
        <v>37.85</v>
      </c>
      <c r="E388" s="6">
        <v>43796.388888888891</v>
      </c>
      <c r="F388">
        <v>14.25</v>
      </c>
      <c r="G388" s="7">
        <v>-0.62350000000000005</v>
      </c>
      <c r="H388">
        <v>-34832.230000000003</v>
      </c>
      <c r="I388" s="7">
        <v>-0.63729999999999998</v>
      </c>
      <c r="J388">
        <v>1444.0619999999999</v>
      </c>
      <c r="K388">
        <v>54657.760000000002</v>
      </c>
      <c r="L388">
        <v>870645.94</v>
      </c>
      <c r="M388">
        <v>14</v>
      </c>
      <c r="N388">
        <v>-2488.02</v>
      </c>
      <c r="O388" s="7">
        <v>-0.65649999999999997</v>
      </c>
      <c r="P388" s="7">
        <v>0.19550000000000001</v>
      </c>
      <c r="Q388" t="s">
        <v>535</v>
      </c>
      <c r="S388" s="2">
        <f t="shared" si="73"/>
        <v>43795</v>
      </c>
      <c r="T388" t="s">
        <v>725</v>
      </c>
      <c r="U388">
        <v>37.85</v>
      </c>
      <c r="V388">
        <v>14.25</v>
      </c>
      <c r="W388">
        <f t="shared" si="67"/>
        <v>10419072.574010001</v>
      </c>
      <c r="X388">
        <f t="shared" si="68"/>
        <v>26047.681435025006</v>
      </c>
      <c r="Y388">
        <f t="shared" ref="Y388:Y451" si="76">MROUND(X388/U388,25)</f>
        <v>700</v>
      </c>
      <c r="Z388">
        <f t="shared" ref="Z388:Z451" si="77">Y388*((V388*0.99)-(U388*1.01))</f>
        <v>-16884.7</v>
      </c>
      <c r="AA388" s="5" t="str">
        <f t="shared" si="74"/>
        <v/>
      </c>
      <c r="AB388" s="24" t="str">
        <f>IFERROR(AA388/MAX($J$3:AA388)-1,"")</f>
        <v/>
      </c>
      <c r="AG388" s="3">
        <v>43893</v>
      </c>
      <c r="AH388">
        <v>10255166.100742504</v>
      </c>
      <c r="AI388" s="24">
        <f>AH388/MAX($AH$2:AH388)-1</f>
        <v>-4.0322775548930156E-2</v>
      </c>
      <c r="AJ388" s="27" t="str">
        <f t="shared" si="69"/>
        <v/>
      </c>
      <c r="AK388">
        <f t="shared" si="70"/>
        <v>1</v>
      </c>
      <c r="AL388" s="28" t="str">
        <f t="shared" si="75"/>
        <v/>
      </c>
      <c r="AM388" s="28">
        <f t="shared" si="71"/>
        <v>1384</v>
      </c>
      <c r="AN388" s="29" t="str">
        <f t="shared" ca="1" si="72"/>
        <v/>
      </c>
      <c r="AP388" s="7"/>
      <c r="AV388" s="7"/>
      <c r="AW388" s="7"/>
    </row>
    <row r="389" spans="1:49" x14ac:dyDescent="0.45">
      <c r="A389" t="s">
        <v>725</v>
      </c>
      <c r="B389" t="s">
        <v>30</v>
      </c>
      <c r="C389" s="6">
        <v>43795.607638888891</v>
      </c>
      <c r="D389">
        <v>37.85</v>
      </c>
      <c r="E389" s="6">
        <v>43796.385416666664</v>
      </c>
      <c r="F389">
        <v>13.6</v>
      </c>
      <c r="G389" s="7">
        <v>-0.64070000000000005</v>
      </c>
      <c r="H389">
        <v>-32493.52</v>
      </c>
      <c r="I389" s="7">
        <v>-0.65429999999999999</v>
      </c>
      <c r="J389">
        <v>1312.1010000000001</v>
      </c>
      <c r="K389">
        <v>49663.01</v>
      </c>
      <c r="L389">
        <v>-99891.77</v>
      </c>
      <c r="M389">
        <v>13</v>
      </c>
      <c r="N389">
        <v>-2499.5</v>
      </c>
      <c r="O389" s="7">
        <v>-0.64070000000000005</v>
      </c>
      <c r="P389" s="7">
        <v>0.19550000000000001</v>
      </c>
      <c r="Q389" t="s">
        <v>535</v>
      </c>
      <c r="S389" s="2">
        <f t="shared" si="73"/>
        <v>43795</v>
      </c>
      <c r="T389" t="s">
        <v>725</v>
      </c>
      <c r="U389">
        <v>37.85</v>
      </c>
      <c r="V389">
        <v>13.6</v>
      </c>
      <c r="W389">
        <f t="shared" ref="W389:W452" si="78">IF(S389&lt;&gt;S388,AA388,W388)</f>
        <v>10419072.574010001</v>
      </c>
      <c r="X389">
        <f t="shared" si="68"/>
        <v>26047.681435025006</v>
      </c>
      <c r="Y389">
        <f t="shared" si="76"/>
        <v>700</v>
      </c>
      <c r="Z389">
        <f t="shared" si="77"/>
        <v>-17335.150000000005</v>
      </c>
      <c r="AA389" s="5">
        <f t="shared" si="74"/>
        <v>10371893.086510001</v>
      </c>
      <c r="AB389" s="24">
        <f>IFERROR(AA389/MAX($J$3:AA389)-1,"")</f>
        <v>-2.939947809870358E-2</v>
      </c>
      <c r="AG389" s="3">
        <v>43894</v>
      </c>
      <c r="AH389">
        <v>10161247.275742505</v>
      </c>
      <c r="AI389" s="24">
        <f>AH389/MAX($AH$2:AH389)-1</f>
        <v>-4.9111688026240441E-2</v>
      </c>
      <c r="AJ389" s="27" t="str">
        <f t="shared" si="69"/>
        <v/>
      </c>
      <c r="AK389">
        <f t="shared" si="70"/>
        <v>1</v>
      </c>
      <c r="AL389" s="28" t="str">
        <f t="shared" si="75"/>
        <v/>
      </c>
      <c r="AM389" s="28">
        <f t="shared" si="71"/>
        <v>1384</v>
      </c>
      <c r="AN389" s="29" t="str">
        <f t="shared" ca="1" si="72"/>
        <v/>
      </c>
      <c r="AP389" s="7"/>
      <c r="AV389" s="7"/>
      <c r="AW389" s="7"/>
    </row>
    <row r="390" spans="1:49" x14ac:dyDescent="0.45">
      <c r="A390" t="s">
        <v>726</v>
      </c>
      <c r="B390" t="s">
        <v>30</v>
      </c>
      <c r="C390" s="6">
        <v>43798.451388888891</v>
      </c>
      <c r="D390">
        <v>55.45</v>
      </c>
      <c r="E390" s="6">
        <v>43801.385416666664</v>
      </c>
      <c r="F390">
        <v>58.95</v>
      </c>
      <c r="G390" s="7">
        <v>6.3100000000000003E-2</v>
      </c>
      <c r="H390">
        <v>2103.2199999999998</v>
      </c>
      <c r="I390" s="7">
        <v>4.2500000000000003E-2</v>
      </c>
      <c r="J390">
        <v>892.70590000000004</v>
      </c>
      <c r="K390">
        <v>49500.54</v>
      </c>
      <c r="L390">
        <v>-97788.56</v>
      </c>
      <c r="M390">
        <v>58</v>
      </c>
      <c r="N390">
        <v>36.26</v>
      </c>
      <c r="O390" s="7">
        <v>-8.8400000000000006E-2</v>
      </c>
      <c r="P390" s="7">
        <v>0.69069999999999998</v>
      </c>
      <c r="Q390" t="s">
        <v>535</v>
      </c>
      <c r="S390" s="2">
        <f t="shared" si="73"/>
        <v>43798</v>
      </c>
      <c r="T390" t="s">
        <v>726</v>
      </c>
      <c r="U390">
        <v>55.45</v>
      </c>
      <c r="V390">
        <v>58.95</v>
      </c>
      <c r="W390">
        <f t="shared" si="78"/>
        <v>10371893.086510001</v>
      </c>
      <c r="X390">
        <f t="shared" si="68"/>
        <v>25929.732716275001</v>
      </c>
      <c r="Y390">
        <f t="shared" si="76"/>
        <v>475</v>
      </c>
      <c r="Z390">
        <f t="shared" si="77"/>
        <v>1119.1000000000008</v>
      </c>
      <c r="AA390" s="5" t="str">
        <f t="shared" si="74"/>
        <v/>
      </c>
      <c r="AB390" s="24" t="str">
        <f>IFERROR(AA390/MAX($J$3:AA390)-1,"")</f>
        <v/>
      </c>
      <c r="AG390" s="3">
        <v>43895</v>
      </c>
      <c r="AH390">
        <v>10161247.275742505</v>
      </c>
      <c r="AI390" s="24">
        <f>AH390/MAX($AH$2:AH390)-1</f>
        <v>-4.9111688026240441E-2</v>
      </c>
      <c r="AJ390" s="27" t="str">
        <f t="shared" si="69"/>
        <v/>
      </c>
      <c r="AK390">
        <f t="shared" si="70"/>
        <v>1</v>
      </c>
      <c r="AL390" s="28" t="str">
        <f t="shared" si="75"/>
        <v/>
      </c>
      <c r="AM390" s="28">
        <f t="shared" si="71"/>
        <v>1384</v>
      </c>
      <c r="AN390" s="29" t="str">
        <f t="shared" ca="1" si="72"/>
        <v/>
      </c>
      <c r="AP390" s="7"/>
      <c r="AV390" s="7"/>
      <c r="AW390" s="7"/>
    </row>
    <row r="391" spans="1:49" x14ac:dyDescent="0.45">
      <c r="A391" t="s">
        <v>726</v>
      </c>
      <c r="B391" t="s">
        <v>30</v>
      </c>
      <c r="C391" s="6">
        <v>43798.520833333336</v>
      </c>
      <c r="D391">
        <v>69.900000000000006</v>
      </c>
      <c r="E391" s="6">
        <v>43801.388888888891</v>
      </c>
      <c r="F391">
        <v>55.1</v>
      </c>
      <c r="G391" s="7">
        <v>-0.2117</v>
      </c>
      <c r="H391">
        <v>-12480.25</v>
      </c>
      <c r="I391" s="7">
        <v>-0.2296</v>
      </c>
      <c r="J391">
        <v>777.58550000000002</v>
      </c>
      <c r="K391">
        <v>54353.23</v>
      </c>
      <c r="L391">
        <v>858165.7</v>
      </c>
      <c r="M391">
        <v>39</v>
      </c>
      <c r="N391">
        <v>-320.01</v>
      </c>
      <c r="O391" s="7">
        <v>-0.27679999999999999</v>
      </c>
      <c r="P391" s="7">
        <v>0.2132</v>
      </c>
      <c r="Q391" t="s">
        <v>535</v>
      </c>
      <c r="S391" s="2">
        <f t="shared" si="73"/>
        <v>43798</v>
      </c>
      <c r="T391" t="s">
        <v>726</v>
      </c>
      <c r="U391">
        <v>69.900000000000006</v>
      </c>
      <c r="V391">
        <v>55.1</v>
      </c>
      <c r="W391">
        <f t="shared" si="78"/>
        <v>10371893.086510001</v>
      </c>
      <c r="X391">
        <f t="shared" si="68"/>
        <v>25929.732716275001</v>
      </c>
      <c r="Y391">
        <f t="shared" si="76"/>
        <v>375</v>
      </c>
      <c r="Z391">
        <f t="shared" si="77"/>
        <v>-6018.7500000000018</v>
      </c>
      <c r="AA391" s="5">
        <f t="shared" si="74"/>
        <v>10366993.43651</v>
      </c>
      <c r="AB391" s="24">
        <f>IFERROR(AA391/MAX($J$3:AA391)-1,"")</f>
        <v>-2.985798676317486E-2</v>
      </c>
      <c r="AG391" s="3">
        <v>43896</v>
      </c>
      <c r="AH391">
        <v>10161247.275742505</v>
      </c>
      <c r="AI391" s="24">
        <f>AH391/MAX($AH$2:AH391)-1</f>
        <v>-4.9111688026240441E-2</v>
      </c>
      <c r="AJ391" s="27" t="str">
        <f t="shared" si="69"/>
        <v/>
      </c>
      <c r="AK391">
        <f t="shared" si="70"/>
        <v>1</v>
      </c>
      <c r="AL391" s="28" t="str">
        <f t="shared" si="75"/>
        <v/>
      </c>
      <c r="AM391" s="28">
        <f t="shared" si="71"/>
        <v>1384</v>
      </c>
      <c r="AN391" s="29" t="str">
        <f t="shared" ca="1" si="72"/>
        <v/>
      </c>
      <c r="AP391" s="7"/>
      <c r="AV391" s="7"/>
      <c r="AW391" s="7"/>
    </row>
    <row r="392" spans="1:49" x14ac:dyDescent="0.45">
      <c r="A392" t="s">
        <v>725</v>
      </c>
      <c r="B392" t="s">
        <v>30</v>
      </c>
      <c r="C392" s="6">
        <v>43802.472222222219</v>
      </c>
      <c r="D392">
        <v>50.2</v>
      </c>
      <c r="E392" s="6">
        <v>43803.385416666664</v>
      </c>
      <c r="F392">
        <v>58.5</v>
      </c>
      <c r="G392" s="7">
        <v>0.1653</v>
      </c>
      <c r="H392">
        <v>7114.01</v>
      </c>
      <c r="I392" s="7">
        <v>0.14369999999999999</v>
      </c>
      <c r="J392">
        <v>986.27599999999995</v>
      </c>
      <c r="K392">
        <v>49511.05</v>
      </c>
      <c r="L392">
        <v>-90674.55</v>
      </c>
      <c r="M392">
        <v>52</v>
      </c>
      <c r="N392">
        <v>136.81</v>
      </c>
      <c r="O392" s="7">
        <v>-0.28389999999999999</v>
      </c>
      <c r="P392" s="7">
        <v>0.39439999999999997</v>
      </c>
      <c r="Q392" t="s">
        <v>535</v>
      </c>
      <c r="S392" s="2">
        <f t="shared" si="73"/>
        <v>43802</v>
      </c>
      <c r="T392" t="s">
        <v>725</v>
      </c>
      <c r="U392">
        <v>50.2</v>
      </c>
      <c r="V392">
        <v>58.5</v>
      </c>
      <c r="W392">
        <f t="shared" si="78"/>
        <v>10366993.43651</v>
      </c>
      <c r="X392">
        <f t="shared" si="68"/>
        <v>25917.483591275002</v>
      </c>
      <c r="Y392">
        <f t="shared" si="76"/>
        <v>525</v>
      </c>
      <c r="Z392">
        <f t="shared" si="77"/>
        <v>3786.8249999999966</v>
      </c>
      <c r="AA392" s="5" t="str">
        <f t="shared" si="74"/>
        <v/>
      </c>
      <c r="AB392" s="24" t="str">
        <f>IFERROR(AA392/MAX($J$3:AA392)-1,"")</f>
        <v/>
      </c>
      <c r="AG392" s="3">
        <v>43897</v>
      </c>
      <c r="AH392">
        <v>10161247.275742505</v>
      </c>
      <c r="AI392" s="24">
        <f>AH392/MAX($AH$2:AH392)-1</f>
        <v>-4.9111688026240441E-2</v>
      </c>
      <c r="AJ392" s="27" t="str">
        <f t="shared" si="69"/>
        <v/>
      </c>
      <c r="AK392">
        <f t="shared" si="70"/>
        <v>1</v>
      </c>
      <c r="AL392" s="28" t="str">
        <f t="shared" si="75"/>
        <v/>
      </c>
      <c r="AM392" s="28">
        <f t="shared" si="71"/>
        <v>1384</v>
      </c>
      <c r="AN392" s="29" t="str">
        <f t="shared" ca="1" si="72"/>
        <v/>
      </c>
      <c r="AP392" s="7"/>
      <c r="AV392" s="7"/>
      <c r="AW392" s="7"/>
    </row>
    <row r="393" spans="1:49" x14ac:dyDescent="0.45">
      <c r="A393" t="s">
        <v>724</v>
      </c>
      <c r="B393" t="s">
        <v>30</v>
      </c>
      <c r="C393" s="6">
        <v>43802.503472222219</v>
      </c>
      <c r="D393">
        <v>38.9</v>
      </c>
      <c r="E393" s="6">
        <v>43803.385416666664</v>
      </c>
      <c r="F393">
        <v>31.75</v>
      </c>
      <c r="G393" s="7">
        <v>-0.18379999999999999</v>
      </c>
      <c r="H393">
        <v>-10009.57</v>
      </c>
      <c r="I393" s="7">
        <v>-0.20200000000000001</v>
      </c>
      <c r="J393">
        <v>1274.05</v>
      </c>
      <c r="K393">
        <v>49560.54</v>
      </c>
      <c r="L393">
        <v>-100684.12</v>
      </c>
      <c r="M393">
        <v>43</v>
      </c>
      <c r="N393">
        <v>-232.78</v>
      </c>
      <c r="O393" s="7">
        <v>-0.52959999999999996</v>
      </c>
      <c r="P393" s="7">
        <v>4.6300000000000001E-2</v>
      </c>
      <c r="Q393" t="s">
        <v>535</v>
      </c>
      <c r="S393" s="2">
        <f t="shared" si="73"/>
        <v>43802</v>
      </c>
      <c r="T393" t="s">
        <v>724</v>
      </c>
      <c r="U393">
        <v>38.9</v>
      </c>
      <c r="V393">
        <v>31.75</v>
      </c>
      <c r="W393">
        <f t="shared" si="78"/>
        <v>10366993.43651</v>
      </c>
      <c r="X393">
        <f t="shared" si="68"/>
        <v>25917.483591275002</v>
      </c>
      <c r="Y393">
        <f t="shared" si="76"/>
        <v>675</v>
      </c>
      <c r="Z393">
        <f t="shared" si="77"/>
        <v>-5303.1375000000007</v>
      </c>
      <c r="AA393" s="5" t="str">
        <f t="shared" si="74"/>
        <v/>
      </c>
      <c r="AB393" s="24" t="str">
        <f>IFERROR(AA393/MAX($J$3:AA393)-1,"")</f>
        <v/>
      </c>
      <c r="AG393" s="3">
        <v>43898</v>
      </c>
      <c r="AH393">
        <v>10161247.275742505</v>
      </c>
      <c r="AI393" s="24">
        <f>AH393/MAX($AH$2:AH393)-1</f>
        <v>-4.9111688026240441E-2</v>
      </c>
      <c r="AJ393" s="27" t="str">
        <f t="shared" si="69"/>
        <v/>
      </c>
      <c r="AK393">
        <f t="shared" si="70"/>
        <v>1</v>
      </c>
      <c r="AL393" s="28" t="str">
        <f t="shared" si="75"/>
        <v/>
      </c>
      <c r="AM393" s="28">
        <f t="shared" si="71"/>
        <v>1384</v>
      </c>
      <c r="AN393" s="29" t="str">
        <f t="shared" ca="1" si="72"/>
        <v/>
      </c>
      <c r="AP393" s="7"/>
      <c r="AV393" s="7"/>
      <c r="AW393" s="7"/>
    </row>
    <row r="394" spans="1:49" x14ac:dyDescent="0.45">
      <c r="A394" t="s">
        <v>725</v>
      </c>
      <c r="B394" t="s">
        <v>30</v>
      </c>
      <c r="C394" s="6">
        <v>43802.524305555555</v>
      </c>
      <c r="D394">
        <v>60.9</v>
      </c>
      <c r="E394" s="6">
        <v>43803.388888888891</v>
      </c>
      <c r="F394">
        <v>69.2</v>
      </c>
      <c r="G394" s="7">
        <v>0.1363</v>
      </c>
      <c r="H394">
        <v>6239.43</v>
      </c>
      <c r="I394" s="7">
        <v>0.1149</v>
      </c>
      <c r="J394">
        <v>891.47500000000002</v>
      </c>
      <c r="K394">
        <v>54290.83</v>
      </c>
      <c r="L394">
        <v>864405.13</v>
      </c>
      <c r="M394">
        <v>38</v>
      </c>
      <c r="N394">
        <v>164.2</v>
      </c>
      <c r="O394" s="7">
        <v>-0.40970000000000001</v>
      </c>
      <c r="P394" s="7">
        <v>0.14940000000000001</v>
      </c>
      <c r="Q394" t="s">
        <v>535</v>
      </c>
      <c r="S394" s="2">
        <f t="shared" si="73"/>
        <v>43802</v>
      </c>
      <c r="T394" t="s">
        <v>725</v>
      </c>
      <c r="U394">
        <v>60.9</v>
      </c>
      <c r="V394">
        <v>69.2</v>
      </c>
      <c r="W394">
        <f t="shared" si="78"/>
        <v>10366993.43651</v>
      </c>
      <c r="X394">
        <f t="shared" si="68"/>
        <v>25917.483591275002</v>
      </c>
      <c r="Y394">
        <f t="shared" si="76"/>
        <v>425</v>
      </c>
      <c r="Z394">
        <f t="shared" si="77"/>
        <v>2974.574999999998</v>
      </c>
      <c r="AA394" s="5" t="str">
        <f t="shared" si="74"/>
        <v/>
      </c>
      <c r="AB394" s="24" t="str">
        <f>IFERROR(AA394/MAX($J$3:AA394)-1,"")</f>
        <v/>
      </c>
      <c r="AG394" s="3">
        <v>43899</v>
      </c>
      <c r="AH394">
        <v>10166796.613242505</v>
      </c>
      <c r="AI394" s="24">
        <f>AH394/MAX($AH$2:AH394)-1</f>
        <v>-4.8592381682761809E-2</v>
      </c>
      <c r="AJ394" s="27" t="str">
        <f t="shared" si="69"/>
        <v/>
      </c>
      <c r="AK394">
        <f t="shared" si="70"/>
        <v>1</v>
      </c>
      <c r="AL394" s="28" t="str">
        <f t="shared" si="75"/>
        <v/>
      </c>
      <c r="AM394" s="28">
        <f t="shared" si="71"/>
        <v>1384</v>
      </c>
      <c r="AN394" s="29" t="str">
        <f t="shared" ca="1" si="72"/>
        <v/>
      </c>
      <c r="AP394" s="7"/>
      <c r="AV394" s="7"/>
      <c r="AW394" s="7"/>
    </row>
    <row r="395" spans="1:49" x14ac:dyDescent="0.45">
      <c r="A395" t="s">
        <v>724</v>
      </c>
      <c r="B395" t="s">
        <v>30</v>
      </c>
      <c r="C395" s="6">
        <v>43802.53125</v>
      </c>
      <c r="D395">
        <v>38.9</v>
      </c>
      <c r="E395" s="6">
        <v>43803.388888888891</v>
      </c>
      <c r="F395">
        <v>39.35</v>
      </c>
      <c r="G395" s="7">
        <v>1.1599999999999999E-2</v>
      </c>
      <c r="H395">
        <v>-464.03</v>
      </c>
      <c r="I395" s="7">
        <v>-8.5000000000000006E-3</v>
      </c>
      <c r="J395">
        <v>1395.585</v>
      </c>
      <c r="K395">
        <v>54288.27</v>
      </c>
      <c r="L395">
        <v>863941.1</v>
      </c>
      <c r="M395">
        <v>36</v>
      </c>
      <c r="N395">
        <v>-12.89</v>
      </c>
      <c r="O395" s="7">
        <v>-0.52959999999999996</v>
      </c>
      <c r="P395" s="7">
        <v>4.6300000000000001E-2</v>
      </c>
      <c r="Q395" t="s">
        <v>535</v>
      </c>
      <c r="S395" s="2">
        <f t="shared" si="73"/>
        <v>43802</v>
      </c>
      <c r="T395" t="s">
        <v>724</v>
      </c>
      <c r="U395">
        <v>38.9</v>
      </c>
      <c r="V395">
        <v>39.35</v>
      </c>
      <c r="W395">
        <f t="shared" si="78"/>
        <v>10366993.43651</v>
      </c>
      <c r="X395">
        <f t="shared" si="68"/>
        <v>25917.483591275002</v>
      </c>
      <c r="Y395">
        <f t="shared" si="76"/>
        <v>675</v>
      </c>
      <c r="Z395">
        <f t="shared" si="77"/>
        <v>-224.4375000000021</v>
      </c>
      <c r="AA395" s="5">
        <f t="shared" si="74"/>
        <v>10368227.26151</v>
      </c>
      <c r="AB395" s="24">
        <f>IFERROR(AA395/MAX($J$3:AA395)-1,"")</f>
        <v>-2.9742525566366695E-2</v>
      </c>
      <c r="AG395" s="3">
        <v>43900</v>
      </c>
      <c r="AH395">
        <v>10166796.613242505</v>
      </c>
      <c r="AI395" s="24">
        <f>AH395/MAX($AH$2:AH395)-1</f>
        <v>-4.8592381682761809E-2</v>
      </c>
      <c r="AJ395" s="27" t="str">
        <f t="shared" si="69"/>
        <v/>
      </c>
      <c r="AK395">
        <f t="shared" si="70"/>
        <v>1</v>
      </c>
      <c r="AL395" s="28" t="str">
        <f t="shared" si="75"/>
        <v/>
      </c>
      <c r="AM395" s="28">
        <f t="shared" si="71"/>
        <v>1384</v>
      </c>
      <c r="AN395" s="29" t="str">
        <f t="shared" ca="1" si="72"/>
        <v/>
      </c>
      <c r="AP395" s="7"/>
      <c r="AV395" s="7"/>
      <c r="AW395" s="7"/>
    </row>
    <row r="396" spans="1:49" x14ac:dyDescent="0.45">
      <c r="A396" t="s">
        <v>724</v>
      </c>
      <c r="B396" t="s">
        <v>30</v>
      </c>
      <c r="C396" s="6">
        <v>43803.534722222219</v>
      </c>
      <c r="D396">
        <v>31.35</v>
      </c>
      <c r="E396" s="6">
        <v>43804.385416666664</v>
      </c>
      <c r="F396">
        <v>1.6</v>
      </c>
      <c r="G396" s="7">
        <v>-0.94899999999999995</v>
      </c>
      <c r="H396">
        <v>-47490.67</v>
      </c>
      <c r="I396" s="7">
        <v>-0.95950000000000002</v>
      </c>
      <c r="J396">
        <v>1578.838</v>
      </c>
      <c r="K396">
        <v>49496.58</v>
      </c>
      <c r="L396">
        <v>-148174.78</v>
      </c>
      <c r="M396">
        <v>34</v>
      </c>
      <c r="N396">
        <v>-1396.78</v>
      </c>
      <c r="O396" s="7">
        <v>-0.94899999999999995</v>
      </c>
      <c r="P396" s="7">
        <v>0.31740000000000002</v>
      </c>
      <c r="Q396" t="s">
        <v>535</v>
      </c>
      <c r="S396" s="2">
        <f t="shared" si="73"/>
        <v>43803</v>
      </c>
      <c r="T396" t="s">
        <v>724</v>
      </c>
      <c r="U396">
        <v>31.35</v>
      </c>
      <c r="V396">
        <v>1.6</v>
      </c>
      <c r="W396">
        <f t="shared" si="78"/>
        <v>10368227.26151</v>
      </c>
      <c r="X396">
        <f t="shared" si="68"/>
        <v>25920.568153774999</v>
      </c>
      <c r="Y396">
        <f t="shared" si="76"/>
        <v>825</v>
      </c>
      <c r="Z396">
        <f t="shared" si="77"/>
        <v>-24815.587500000001</v>
      </c>
      <c r="AA396" s="5" t="str">
        <f t="shared" si="74"/>
        <v/>
      </c>
      <c r="AB396" s="24" t="str">
        <f>IFERROR(AA396/MAX($J$3:AA396)-1,"")</f>
        <v/>
      </c>
      <c r="AG396" s="3">
        <v>43901</v>
      </c>
      <c r="AH396">
        <v>10166796.613242505</v>
      </c>
      <c r="AI396" s="24">
        <f>AH396/MAX($AH$2:AH396)-1</f>
        <v>-4.8592381682761809E-2</v>
      </c>
      <c r="AJ396" s="27" t="str">
        <f t="shared" si="69"/>
        <v/>
      </c>
      <c r="AK396">
        <f t="shared" si="70"/>
        <v>1</v>
      </c>
      <c r="AL396" s="28" t="str">
        <f t="shared" si="75"/>
        <v/>
      </c>
      <c r="AM396" s="28">
        <f t="shared" si="71"/>
        <v>1384</v>
      </c>
      <c r="AN396" s="29" t="str">
        <f t="shared" ca="1" si="72"/>
        <v/>
      </c>
      <c r="AP396" s="7"/>
      <c r="AV396" s="7"/>
      <c r="AW396" s="7"/>
    </row>
    <row r="397" spans="1:49" x14ac:dyDescent="0.45">
      <c r="A397" t="s">
        <v>723</v>
      </c>
      <c r="B397" t="s">
        <v>30</v>
      </c>
      <c r="C397" s="6">
        <v>43803.611111111109</v>
      </c>
      <c r="D397">
        <v>43.5</v>
      </c>
      <c r="E397" s="6">
        <v>43804.388888888891</v>
      </c>
      <c r="F397">
        <v>64.3</v>
      </c>
      <c r="G397" s="7">
        <v>0.47820000000000001</v>
      </c>
      <c r="H397">
        <v>24627.43</v>
      </c>
      <c r="I397" s="7">
        <v>0.45340000000000003</v>
      </c>
      <c r="J397">
        <v>1248.729</v>
      </c>
      <c r="K397">
        <v>54319.71</v>
      </c>
      <c r="L397">
        <v>888568.53</v>
      </c>
      <c r="M397">
        <v>13</v>
      </c>
      <c r="N397">
        <v>1894.42</v>
      </c>
      <c r="O397" s="7">
        <v>-8.8499999999999995E-2</v>
      </c>
      <c r="P397" s="7">
        <v>0.55979999999999996</v>
      </c>
      <c r="Q397" t="s">
        <v>535</v>
      </c>
      <c r="S397" s="2">
        <f t="shared" si="73"/>
        <v>43803</v>
      </c>
      <c r="T397" t="s">
        <v>723</v>
      </c>
      <c r="U397">
        <v>43.5</v>
      </c>
      <c r="V397">
        <v>64.3</v>
      </c>
      <c r="W397">
        <f t="shared" si="78"/>
        <v>10368227.26151</v>
      </c>
      <c r="X397">
        <f t="shared" si="68"/>
        <v>25920.568153774999</v>
      </c>
      <c r="Y397">
        <f t="shared" si="76"/>
        <v>600</v>
      </c>
      <c r="Z397">
        <f t="shared" si="77"/>
        <v>11833.199999999997</v>
      </c>
      <c r="AA397" s="5" t="str">
        <f t="shared" si="74"/>
        <v/>
      </c>
      <c r="AB397" s="24" t="str">
        <f>IFERROR(AA397/MAX($J$3:AA397)-1,"")</f>
        <v/>
      </c>
      <c r="AG397" s="3">
        <v>43902</v>
      </c>
      <c r="AH397">
        <v>10440121.888242505</v>
      </c>
      <c r="AI397" s="24">
        <f>AH397/MAX($AH$2:AH397)-1</f>
        <v>-2.3014634944429235E-2</v>
      </c>
      <c r="AJ397" s="27" t="str">
        <f t="shared" si="69"/>
        <v/>
      </c>
      <c r="AK397">
        <f t="shared" si="70"/>
        <v>1</v>
      </c>
      <c r="AL397" s="28" t="str">
        <f t="shared" si="75"/>
        <v/>
      </c>
      <c r="AM397" s="28">
        <f t="shared" si="71"/>
        <v>1384</v>
      </c>
      <c r="AN397" s="29" t="str">
        <f t="shared" ca="1" si="72"/>
        <v/>
      </c>
      <c r="AP397" s="7"/>
      <c r="AV397" s="7"/>
      <c r="AW397" s="7"/>
    </row>
    <row r="398" spans="1:49" x14ac:dyDescent="0.45">
      <c r="A398" t="s">
        <v>740</v>
      </c>
      <c r="B398" t="s">
        <v>30</v>
      </c>
      <c r="C398" s="6">
        <v>43803.625</v>
      </c>
      <c r="D398">
        <v>29.15</v>
      </c>
      <c r="E398" s="6">
        <v>43804.388888888891</v>
      </c>
      <c r="F398">
        <v>29.75</v>
      </c>
      <c r="G398" s="7">
        <v>2.06E-2</v>
      </c>
      <c r="H398">
        <v>20.52</v>
      </c>
      <c r="I398" s="7">
        <v>4.0000000000000002E-4</v>
      </c>
      <c r="J398">
        <v>1865.1130000000001</v>
      </c>
      <c r="K398">
        <v>54368.05</v>
      </c>
      <c r="L398">
        <v>888589.04</v>
      </c>
      <c r="M398">
        <v>9</v>
      </c>
      <c r="N398">
        <v>2.2799999999999998</v>
      </c>
      <c r="O398" s="7">
        <v>-9.9500000000000005E-2</v>
      </c>
      <c r="P398" s="7">
        <v>0.70150000000000001</v>
      </c>
      <c r="Q398" t="s">
        <v>535</v>
      </c>
      <c r="S398" s="2">
        <f t="shared" si="73"/>
        <v>43803</v>
      </c>
      <c r="T398" t="s">
        <v>740</v>
      </c>
      <c r="U398">
        <v>29.15</v>
      </c>
      <c r="V398">
        <v>29.75</v>
      </c>
      <c r="W398">
        <f t="shared" si="78"/>
        <v>10368227.26151</v>
      </c>
      <c r="X398">
        <f t="shared" si="68"/>
        <v>25920.568153774999</v>
      </c>
      <c r="Y398">
        <f t="shared" si="76"/>
        <v>900</v>
      </c>
      <c r="Z398">
        <f t="shared" si="77"/>
        <v>9.9000000000025068</v>
      </c>
      <c r="AA398" s="5" t="str">
        <f t="shared" si="74"/>
        <v/>
      </c>
      <c r="AB398" s="24" t="str">
        <f>IFERROR(AA398/MAX($J$3:AA398)-1,"")</f>
        <v/>
      </c>
      <c r="AG398" s="3">
        <v>43903</v>
      </c>
      <c r="AH398">
        <v>10415309.850742506</v>
      </c>
      <c r="AI398" s="24">
        <f>AH398/MAX($AH$2:AH398)-1</f>
        <v>-2.5336542463728295E-2</v>
      </c>
      <c r="AJ398" s="27" t="str">
        <f t="shared" si="69"/>
        <v/>
      </c>
      <c r="AK398">
        <f t="shared" si="70"/>
        <v>1</v>
      </c>
      <c r="AL398" s="28" t="str">
        <f t="shared" si="75"/>
        <v/>
      </c>
      <c r="AM398" s="28">
        <f t="shared" si="71"/>
        <v>1384</v>
      </c>
      <c r="AN398" s="29" t="str">
        <f t="shared" ca="1" si="72"/>
        <v/>
      </c>
      <c r="AP398" s="7"/>
      <c r="AV398" s="7"/>
      <c r="AW398" s="7"/>
    </row>
    <row r="399" spans="1:49" x14ac:dyDescent="0.45">
      <c r="A399" t="s">
        <v>740</v>
      </c>
      <c r="B399" t="s">
        <v>30</v>
      </c>
      <c r="C399" s="6">
        <v>43803.628472222219</v>
      </c>
      <c r="D399">
        <v>33.5</v>
      </c>
      <c r="E399" s="6">
        <v>43804.385416666664</v>
      </c>
      <c r="F399">
        <v>28.5</v>
      </c>
      <c r="G399" s="7">
        <v>-0.14929999999999999</v>
      </c>
      <c r="H399">
        <v>-8269.2099999999991</v>
      </c>
      <c r="I399" s="7">
        <v>-0.1678</v>
      </c>
      <c r="J399">
        <v>1471.39</v>
      </c>
      <c r="K399">
        <v>49291.56</v>
      </c>
      <c r="L399">
        <v>-156444</v>
      </c>
      <c r="M399">
        <v>7</v>
      </c>
      <c r="N399">
        <v>-1181.32</v>
      </c>
      <c r="O399" s="7">
        <v>-0.14929999999999999</v>
      </c>
      <c r="P399" s="7">
        <v>2.24E-2</v>
      </c>
      <c r="Q399" t="s">
        <v>535</v>
      </c>
      <c r="S399" s="2">
        <f t="shared" si="73"/>
        <v>43803</v>
      </c>
      <c r="T399" t="s">
        <v>740</v>
      </c>
      <c r="U399">
        <v>33.5</v>
      </c>
      <c r="V399">
        <v>28.5</v>
      </c>
      <c r="W399">
        <f t="shared" si="78"/>
        <v>10368227.26151</v>
      </c>
      <c r="X399">
        <f t="shared" si="68"/>
        <v>25920.568153774999</v>
      </c>
      <c r="Y399">
        <f t="shared" si="76"/>
        <v>775</v>
      </c>
      <c r="Z399">
        <f t="shared" si="77"/>
        <v>-4355.5000000000009</v>
      </c>
      <c r="AA399" s="5">
        <f t="shared" si="74"/>
        <v>10350899.274009999</v>
      </c>
      <c r="AB399" s="24">
        <f>IFERROR(AA399/MAX($J$3:AA399)-1,"")</f>
        <v>-3.136407657645901E-2</v>
      </c>
      <c r="AG399" s="3">
        <v>43904</v>
      </c>
      <c r="AH399">
        <v>10415309.850742506</v>
      </c>
      <c r="AI399" s="24">
        <f>AH399/MAX($AH$2:AH399)-1</f>
        <v>-2.5336542463728295E-2</v>
      </c>
      <c r="AJ399" s="27" t="str">
        <f t="shared" si="69"/>
        <v/>
      </c>
      <c r="AK399">
        <f t="shared" si="70"/>
        <v>1</v>
      </c>
      <c r="AL399" s="28" t="str">
        <f t="shared" si="75"/>
        <v/>
      </c>
      <c r="AM399" s="28">
        <f t="shared" si="71"/>
        <v>1384</v>
      </c>
      <c r="AN399" s="29" t="str">
        <f t="shared" ca="1" si="72"/>
        <v/>
      </c>
      <c r="AP399" s="7"/>
      <c r="AV399" s="7"/>
      <c r="AW399" s="7"/>
    </row>
    <row r="400" spans="1:49" x14ac:dyDescent="0.45">
      <c r="A400" t="s">
        <v>725</v>
      </c>
      <c r="B400" t="s">
        <v>30</v>
      </c>
      <c r="C400" s="6">
        <v>43804.489583333336</v>
      </c>
      <c r="D400">
        <v>15.9</v>
      </c>
      <c r="E400" s="6">
        <v>43804.635416666664</v>
      </c>
      <c r="F400">
        <v>0.25</v>
      </c>
      <c r="G400" s="7">
        <v>-0.98429999999999995</v>
      </c>
      <c r="H400">
        <v>-48943.83</v>
      </c>
      <c r="I400" s="7">
        <v>-0.99439999999999995</v>
      </c>
      <c r="J400">
        <v>3095.4580000000001</v>
      </c>
      <c r="K400">
        <v>49217.78</v>
      </c>
      <c r="L400">
        <v>-205387.83</v>
      </c>
      <c r="M400">
        <v>43</v>
      </c>
      <c r="N400">
        <v>-1138.23</v>
      </c>
      <c r="O400" s="7">
        <v>-0.99690000000000001</v>
      </c>
      <c r="P400" s="7">
        <v>0.434</v>
      </c>
      <c r="Q400" t="s">
        <v>535</v>
      </c>
      <c r="S400" s="2">
        <f t="shared" si="73"/>
        <v>43804</v>
      </c>
      <c r="T400" t="s">
        <v>725</v>
      </c>
      <c r="U400">
        <v>15.9</v>
      </c>
      <c r="V400">
        <v>0.25</v>
      </c>
      <c r="W400">
        <f t="shared" si="78"/>
        <v>10350899.274009999</v>
      </c>
      <c r="X400">
        <f t="shared" si="68"/>
        <v>25877.248185024997</v>
      </c>
      <c r="Y400">
        <f t="shared" si="76"/>
        <v>1625</v>
      </c>
      <c r="Z400">
        <f t="shared" si="77"/>
        <v>-25693.6875</v>
      </c>
      <c r="AA400" s="5">
        <f t="shared" si="74"/>
        <v>10325205.586509999</v>
      </c>
      <c r="AB400" s="24">
        <f>IFERROR(AA400/MAX($J$3:AA400)-1,"")</f>
        <v>-3.3768488797937146E-2</v>
      </c>
      <c r="AG400" s="3">
        <v>43905</v>
      </c>
      <c r="AH400">
        <v>10415309.850742506</v>
      </c>
      <c r="AI400" s="24">
        <f>AH400/MAX($AH$2:AH400)-1</f>
        <v>-2.5336542463728295E-2</v>
      </c>
      <c r="AJ400" s="27" t="str">
        <f t="shared" si="69"/>
        <v/>
      </c>
      <c r="AK400">
        <f t="shared" si="70"/>
        <v>1</v>
      </c>
      <c r="AL400" s="28" t="str">
        <f t="shared" si="75"/>
        <v/>
      </c>
      <c r="AM400" s="28">
        <f t="shared" si="71"/>
        <v>1384</v>
      </c>
      <c r="AN400" s="29" t="str">
        <f t="shared" ca="1" si="72"/>
        <v/>
      </c>
      <c r="AP400" s="7"/>
      <c r="AV400" s="7"/>
      <c r="AW400" s="7"/>
    </row>
    <row r="401" spans="1:49" x14ac:dyDescent="0.45">
      <c r="A401" t="s">
        <v>724</v>
      </c>
      <c r="B401" t="s">
        <v>30</v>
      </c>
      <c r="C401" s="6">
        <v>43805.475694444445</v>
      </c>
      <c r="D401">
        <v>57.4</v>
      </c>
      <c r="E401" s="6">
        <v>43808.385416666664</v>
      </c>
      <c r="F401">
        <v>89.45</v>
      </c>
      <c r="G401" s="7">
        <v>0.55840000000000001</v>
      </c>
      <c r="H401">
        <v>26091.81</v>
      </c>
      <c r="I401" s="7">
        <v>0.53280000000000005</v>
      </c>
      <c r="J401">
        <v>853.18920000000003</v>
      </c>
      <c r="K401">
        <v>48973.06</v>
      </c>
      <c r="L401">
        <v>-179296.02</v>
      </c>
      <c r="M401">
        <v>51</v>
      </c>
      <c r="N401">
        <v>511.6</v>
      </c>
      <c r="O401" s="7">
        <v>-0.2387</v>
      </c>
      <c r="P401" s="7">
        <v>0.66549999999999998</v>
      </c>
      <c r="Q401" t="s">
        <v>535</v>
      </c>
      <c r="S401" s="2">
        <f t="shared" si="73"/>
        <v>43805</v>
      </c>
      <c r="T401" t="s">
        <v>724</v>
      </c>
      <c r="U401">
        <v>57.4</v>
      </c>
      <c r="V401">
        <v>89.45</v>
      </c>
      <c r="W401">
        <f t="shared" si="78"/>
        <v>10325205.586509999</v>
      </c>
      <c r="X401">
        <f t="shared" si="68"/>
        <v>25813.013966274997</v>
      </c>
      <c r="Y401">
        <f t="shared" si="76"/>
        <v>450</v>
      </c>
      <c r="Z401">
        <f t="shared" si="77"/>
        <v>13761.674999999999</v>
      </c>
      <c r="AA401" s="5" t="str">
        <f t="shared" si="74"/>
        <v/>
      </c>
      <c r="AB401" s="24" t="str">
        <f>IFERROR(AA401/MAX($J$3:AA401)-1,"")</f>
        <v/>
      </c>
      <c r="AG401" s="3">
        <v>43906</v>
      </c>
      <c r="AH401">
        <v>10420107.863242505</v>
      </c>
      <c r="AI401" s="24">
        <f>AH401/MAX($AH$2:AH401)-1</f>
        <v>-2.4887545024423363E-2</v>
      </c>
      <c r="AJ401" s="27" t="str">
        <f t="shared" si="69"/>
        <v/>
      </c>
      <c r="AK401">
        <f t="shared" si="70"/>
        <v>1</v>
      </c>
      <c r="AL401" s="28" t="str">
        <f t="shared" si="75"/>
        <v/>
      </c>
      <c r="AM401" s="28">
        <f t="shared" si="71"/>
        <v>1384</v>
      </c>
      <c r="AN401" s="29" t="str">
        <f t="shared" ca="1" si="72"/>
        <v/>
      </c>
      <c r="AP401" s="7"/>
      <c r="AV401" s="7"/>
      <c r="AW401" s="7"/>
    </row>
    <row r="402" spans="1:49" x14ac:dyDescent="0.45">
      <c r="A402" t="s">
        <v>724</v>
      </c>
      <c r="B402" t="s">
        <v>30</v>
      </c>
      <c r="C402" s="6">
        <v>43805.538194444445</v>
      </c>
      <c r="D402">
        <v>50.65</v>
      </c>
      <c r="E402" s="6">
        <v>43808.388888888891</v>
      </c>
      <c r="F402">
        <v>85.2</v>
      </c>
      <c r="G402" s="7">
        <v>0.68210000000000004</v>
      </c>
      <c r="H402">
        <v>35677.06</v>
      </c>
      <c r="I402" s="7">
        <v>0.65529999999999999</v>
      </c>
      <c r="J402">
        <v>1074.885</v>
      </c>
      <c r="K402">
        <v>54442.95</v>
      </c>
      <c r="L402">
        <v>924266.1</v>
      </c>
      <c r="M402">
        <v>34</v>
      </c>
      <c r="N402">
        <v>1049.33</v>
      </c>
      <c r="O402" s="7">
        <v>-8.3900000000000002E-2</v>
      </c>
      <c r="P402" s="7">
        <v>0.88749999999999996</v>
      </c>
      <c r="Q402" t="s">
        <v>535</v>
      </c>
      <c r="S402" s="2">
        <f t="shared" si="73"/>
        <v>43805</v>
      </c>
      <c r="T402" t="s">
        <v>724</v>
      </c>
      <c r="U402">
        <v>50.65</v>
      </c>
      <c r="V402">
        <v>85.2</v>
      </c>
      <c r="W402">
        <f t="shared" si="78"/>
        <v>10325205.586509999</v>
      </c>
      <c r="X402">
        <f t="shared" si="68"/>
        <v>25813.013966274997</v>
      </c>
      <c r="Y402">
        <f t="shared" si="76"/>
        <v>500</v>
      </c>
      <c r="Z402">
        <f t="shared" si="77"/>
        <v>16595.75</v>
      </c>
      <c r="AA402" s="5" t="str">
        <f t="shared" si="74"/>
        <v/>
      </c>
      <c r="AB402" s="24" t="str">
        <f>IFERROR(AA402/MAX($J$3:AA402)-1,"")</f>
        <v/>
      </c>
      <c r="AG402" s="3">
        <v>43907</v>
      </c>
      <c r="AH402">
        <v>10420107.863242505</v>
      </c>
      <c r="AI402" s="24">
        <f>AH402/MAX($AH$2:AH402)-1</f>
        <v>-2.4887545024423363E-2</v>
      </c>
      <c r="AJ402" s="27" t="str">
        <f t="shared" si="69"/>
        <v/>
      </c>
      <c r="AK402">
        <f t="shared" si="70"/>
        <v>1</v>
      </c>
      <c r="AL402" s="28" t="str">
        <f t="shared" si="75"/>
        <v/>
      </c>
      <c r="AM402" s="28">
        <f t="shared" si="71"/>
        <v>1384</v>
      </c>
      <c r="AN402" s="29" t="str">
        <f t="shared" ca="1" si="72"/>
        <v/>
      </c>
      <c r="AP402" s="7"/>
      <c r="AV402" s="7"/>
      <c r="AW402" s="7"/>
    </row>
    <row r="403" spans="1:49" x14ac:dyDescent="0.45">
      <c r="A403" t="s">
        <v>727</v>
      </c>
      <c r="B403" t="s">
        <v>30</v>
      </c>
      <c r="C403" s="6">
        <v>43805.579861111109</v>
      </c>
      <c r="D403">
        <v>50.7</v>
      </c>
      <c r="E403" s="6">
        <v>43808.388888888891</v>
      </c>
      <c r="F403">
        <v>58.25</v>
      </c>
      <c r="G403" s="7">
        <v>0.1489</v>
      </c>
      <c r="H403">
        <v>6947.84</v>
      </c>
      <c r="I403" s="7">
        <v>0.12740000000000001</v>
      </c>
      <c r="J403">
        <v>1075.434</v>
      </c>
      <c r="K403">
        <v>54524.5</v>
      </c>
      <c r="L403">
        <v>931213.94</v>
      </c>
      <c r="M403">
        <v>22</v>
      </c>
      <c r="N403">
        <v>315.81</v>
      </c>
      <c r="O403" s="7">
        <v>-0.1203</v>
      </c>
      <c r="P403" s="7">
        <v>0.33139999999999997</v>
      </c>
      <c r="Q403" t="s">
        <v>535</v>
      </c>
      <c r="S403" s="2">
        <f t="shared" si="73"/>
        <v>43805</v>
      </c>
      <c r="T403" t="s">
        <v>727</v>
      </c>
      <c r="U403">
        <v>50.7</v>
      </c>
      <c r="V403">
        <v>58.25</v>
      </c>
      <c r="W403">
        <f t="shared" si="78"/>
        <v>10325205.586509999</v>
      </c>
      <c r="X403">
        <f t="shared" si="68"/>
        <v>25813.013966274997</v>
      </c>
      <c r="Y403">
        <f t="shared" si="76"/>
        <v>500</v>
      </c>
      <c r="Z403">
        <f t="shared" si="77"/>
        <v>3230.2499999999982</v>
      </c>
      <c r="AA403" s="5" t="str">
        <f t="shared" si="74"/>
        <v/>
      </c>
      <c r="AB403" s="24" t="str">
        <f>IFERROR(AA403/MAX($J$3:AA403)-1,"")</f>
        <v/>
      </c>
      <c r="AG403" s="3">
        <v>43908</v>
      </c>
      <c r="AH403">
        <v>10649965.613242505</v>
      </c>
      <c r="AI403" s="24">
        <f>AH403/MAX($AH$2:AH403)-1</f>
        <v>-3.3774841076531503E-3</v>
      </c>
      <c r="AJ403" s="27" t="str">
        <f t="shared" si="69"/>
        <v/>
      </c>
      <c r="AK403">
        <f t="shared" si="70"/>
        <v>1</v>
      </c>
      <c r="AL403" s="28" t="str">
        <f t="shared" si="75"/>
        <v/>
      </c>
      <c r="AM403" s="28">
        <f t="shared" si="71"/>
        <v>1384</v>
      </c>
      <c r="AN403" s="29" t="str">
        <f t="shared" ca="1" si="72"/>
        <v/>
      </c>
      <c r="AP403" s="7"/>
      <c r="AV403" s="7"/>
      <c r="AW403" s="7"/>
    </row>
    <row r="404" spans="1:49" x14ac:dyDescent="0.45">
      <c r="A404" t="s">
        <v>727</v>
      </c>
      <c r="B404" t="s">
        <v>30</v>
      </c>
      <c r="C404" s="6">
        <v>43805.579861111109</v>
      </c>
      <c r="D404">
        <v>50.7</v>
      </c>
      <c r="E404" s="6">
        <v>43808.385416666664</v>
      </c>
      <c r="F404">
        <v>61.45</v>
      </c>
      <c r="G404" s="7">
        <v>0.21199999999999999</v>
      </c>
      <c r="H404">
        <v>9307.2999999999993</v>
      </c>
      <c r="I404" s="7">
        <v>0.18990000000000001</v>
      </c>
      <c r="J404">
        <v>966.64120000000003</v>
      </c>
      <c r="K404">
        <v>49008.71</v>
      </c>
      <c r="L404">
        <v>-169988.72</v>
      </c>
      <c r="M404">
        <v>21</v>
      </c>
      <c r="N404">
        <v>443.2</v>
      </c>
      <c r="O404" s="7">
        <v>-0.1203</v>
      </c>
      <c r="P404" s="7">
        <v>0.33139999999999997</v>
      </c>
      <c r="Q404" t="s">
        <v>535</v>
      </c>
      <c r="S404" s="2">
        <f t="shared" si="73"/>
        <v>43805</v>
      </c>
      <c r="T404" t="s">
        <v>727</v>
      </c>
      <c r="U404">
        <v>50.7</v>
      </c>
      <c r="V404">
        <v>61.45</v>
      </c>
      <c r="W404">
        <f t="shared" si="78"/>
        <v>10325205.586509999</v>
      </c>
      <c r="X404">
        <f t="shared" si="68"/>
        <v>25813.013966274997</v>
      </c>
      <c r="Y404">
        <f t="shared" si="76"/>
        <v>500</v>
      </c>
      <c r="Z404">
        <f t="shared" si="77"/>
        <v>4814.2500000000009</v>
      </c>
      <c r="AA404" s="5">
        <f t="shared" si="74"/>
        <v>10363607.51151</v>
      </c>
      <c r="AB404" s="24">
        <f>IFERROR(AA404/MAX($J$3:AA404)-1,"")</f>
        <v>-3.0174841222115778E-2</v>
      </c>
      <c r="AG404" s="3">
        <v>43909</v>
      </c>
      <c r="AH404">
        <v>10599631.875742504</v>
      </c>
      <c r="AI404" s="24">
        <f>AH404/MAX($AH$2:AH404)-1</f>
        <v>-8.0877092786283411E-3</v>
      </c>
      <c r="AJ404" s="27" t="str">
        <f t="shared" si="69"/>
        <v/>
      </c>
      <c r="AK404">
        <f t="shared" si="70"/>
        <v>1</v>
      </c>
      <c r="AL404" s="28" t="str">
        <f t="shared" si="75"/>
        <v/>
      </c>
      <c r="AM404" s="28">
        <f t="shared" si="71"/>
        <v>1384</v>
      </c>
      <c r="AN404" s="29" t="str">
        <f t="shared" ca="1" si="72"/>
        <v/>
      </c>
      <c r="AP404" s="7"/>
      <c r="AV404" s="7"/>
      <c r="AW404" s="7"/>
    </row>
    <row r="405" spans="1:49" x14ac:dyDescent="0.45">
      <c r="A405" t="s">
        <v>722</v>
      </c>
      <c r="B405" t="s">
        <v>30</v>
      </c>
      <c r="C405" s="6">
        <v>43808.538194444445</v>
      </c>
      <c r="D405">
        <v>72.05</v>
      </c>
      <c r="E405" s="6">
        <v>43809.388888888891</v>
      </c>
      <c r="F405">
        <v>43.2</v>
      </c>
      <c r="G405" s="7">
        <v>-0.40039999999999998</v>
      </c>
      <c r="H405">
        <v>-22759.45</v>
      </c>
      <c r="I405" s="7">
        <v>-0.41639999999999999</v>
      </c>
      <c r="J405">
        <v>758.58529999999996</v>
      </c>
      <c r="K405">
        <v>54656.07</v>
      </c>
      <c r="L405">
        <v>908454.49</v>
      </c>
      <c r="M405">
        <v>34</v>
      </c>
      <c r="N405">
        <v>-669.4</v>
      </c>
      <c r="O405" s="7">
        <v>-0.40039999999999998</v>
      </c>
      <c r="P405" s="7">
        <v>4.0899999999999999E-2</v>
      </c>
      <c r="Q405" t="s">
        <v>535</v>
      </c>
      <c r="S405" s="2">
        <f t="shared" si="73"/>
        <v>43808</v>
      </c>
      <c r="T405" t="s">
        <v>722</v>
      </c>
      <c r="U405">
        <v>72.05</v>
      </c>
      <c r="V405">
        <v>43.2</v>
      </c>
      <c r="W405">
        <f t="shared" si="78"/>
        <v>10363607.51151</v>
      </c>
      <c r="X405">
        <f t="shared" si="68"/>
        <v>25909.018778775</v>
      </c>
      <c r="Y405">
        <f t="shared" si="76"/>
        <v>350</v>
      </c>
      <c r="Z405">
        <f t="shared" si="77"/>
        <v>-10500.875</v>
      </c>
      <c r="AA405" s="5" t="str">
        <f t="shared" si="74"/>
        <v/>
      </c>
      <c r="AB405" s="24" t="str">
        <f>IFERROR(AA405/MAX($J$3:AA405)-1,"")</f>
        <v/>
      </c>
      <c r="AG405" s="3">
        <v>43910</v>
      </c>
      <c r="AH405">
        <v>10522067.700742504</v>
      </c>
      <c r="AI405" s="24">
        <f>AH405/MAX($AH$2:AH405)-1</f>
        <v>-1.5346155553374596E-2</v>
      </c>
      <c r="AJ405" s="27" t="str">
        <f t="shared" si="69"/>
        <v/>
      </c>
      <c r="AK405">
        <f t="shared" si="70"/>
        <v>1</v>
      </c>
      <c r="AL405" s="28" t="str">
        <f t="shared" si="75"/>
        <v/>
      </c>
      <c r="AM405" s="28">
        <f t="shared" si="71"/>
        <v>1384</v>
      </c>
      <c r="AN405" s="29" t="str">
        <f t="shared" ca="1" si="72"/>
        <v/>
      </c>
      <c r="AP405" s="7"/>
      <c r="AV405" s="7"/>
      <c r="AW405" s="7"/>
    </row>
    <row r="406" spans="1:49" x14ac:dyDescent="0.45">
      <c r="A406" t="s">
        <v>723</v>
      </c>
      <c r="B406" t="s">
        <v>30</v>
      </c>
      <c r="C406" s="6">
        <v>43808.552083333336</v>
      </c>
      <c r="D406">
        <v>45.5</v>
      </c>
      <c r="E406" s="6">
        <v>43809.388888888891</v>
      </c>
      <c r="F406">
        <v>26.5</v>
      </c>
      <c r="G406" s="7">
        <v>-0.41760000000000003</v>
      </c>
      <c r="H406">
        <v>-23680.97</v>
      </c>
      <c r="I406" s="7">
        <v>-0.43340000000000001</v>
      </c>
      <c r="J406">
        <v>1200.8599999999999</v>
      </c>
      <c r="K406">
        <v>54639.15</v>
      </c>
      <c r="L406">
        <v>884773.52</v>
      </c>
      <c r="M406">
        <v>30</v>
      </c>
      <c r="N406">
        <v>-789.37</v>
      </c>
      <c r="O406" s="7">
        <v>-0.55820000000000003</v>
      </c>
      <c r="P406" s="7">
        <v>5.2699999999999997E-2</v>
      </c>
      <c r="Q406" t="s">
        <v>535</v>
      </c>
      <c r="S406" s="2">
        <f t="shared" si="73"/>
        <v>43808</v>
      </c>
      <c r="T406" t="s">
        <v>723</v>
      </c>
      <c r="U406">
        <v>45.5</v>
      </c>
      <c r="V406">
        <v>26.5</v>
      </c>
      <c r="W406">
        <f t="shared" si="78"/>
        <v>10363607.51151</v>
      </c>
      <c r="X406">
        <f t="shared" si="68"/>
        <v>25909.018778775</v>
      </c>
      <c r="Y406">
        <f t="shared" si="76"/>
        <v>575</v>
      </c>
      <c r="Z406">
        <f t="shared" si="77"/>
        <v>-11339</v>
      </c>
      <c r="AA406" s="5">
        <f t="shared" si="74"/>
        <v>10341767.63651</v>
      </c>
      <c r="AB406" s="24">
        <f>IFERROR(AA406/MAX($J$3:AA406)-1,"")</f>
        <v>-3.2218614128031065E-2</v>
      </c>
      <c r="AG406" s="3">
        <v>43911</v>
      </c>
      <c r="AH406">
        <v>10522067.700742504</v>
      </c>
      <c r="AI406" s="24">
        <f>AH406/MAX($AH$2:AH406)-1</f>
        <v>-1.5346155553374596E-2</v>
      </c>
      <c r="AJ406" s="27" t="str">
        <f t="shared" si="69"/>
        <v/>
      </c>
      <c r="AK406">
        <f t="shared" si="70"/>
        <v>1</v>
      </c>
      <c r="AL406" s="28" t="str">
        <f t="shared" si="75"/>
        <v/>
      </c>
      <c r="AM406" s="28">
        <f t="shared" si="71"/>
        <v>1384</v>
      </c>
      <c r="AN406" s="29" t="str">
        <f t="shared" ca="1" si="72"/>
        <v/>
      </c>
      <c r="AP406" s="7"/>
      <c r="AV406" s="7"/>
      <c r="AW406" s="7"/>
    </row>
    <row r="407" spans="1:49" x14ac:dyDescent="0.45">
      <c r="A407" t="s">
        <v>727</v>
      </c>
      <c r="B407" t="s">
        <v>30</v>
      </c>
      <c r="C407" s="6">
        <v>43809.569444444445</v>
      </c>
      <c r="D407">
        <v>54.4</v>
      </c>
      <c r="E407" s="6">
        <v>43810.385416666664</v>
      </c>
      <c r="F407">
        <v>55.15</v>
      </c>
      <c r="G407" s="7">
        <v>1.38E-2</v>
      </c>
      <c r="H407">
        <v>-312.16000000000003</v>
      </c>
      <c r="I407" s="7">
        <v>-6.4000000000000003E-3</v>
      </c>
      <c r="J407">
        <v>903.49369999999999</v>
      </c>
      <c r="K407">
        <v>49150.05</v>
      </c>
      <c r="L407">
        <v>-170300.88</v>
      </c>
      <c r="M407">
        <v>24</v>
      </c>
      <c r="N407">
        <v>-13.01</v>
      </c>
      <c r="O407" s="7">
        <v>-0.1434</v>
      </c>
      <c r="P407" s="7">
        <v>0.28399999999999997</v>
      </c>
      <c r="Q407" t="s">
        <v>535</v>
      </c>
      <c r="S407" s="2">
        <f t="shared" si="73"/>
        <v>43809</v>
      </c>
      <c r="T407" t="s">
        <v>727</v>
      </c>
      <c r="U407">
        <v>54.4</v>
      </c>
      <c r="V407">
        <v>55.15</v>
      </c>
      <c r="W407">
        <f t="shared" si="78"/>
        <v>10341767.63651</v>
      </c>
      <c r="X407">
        <f t="shared" si="68"/>
        <v>25854.419091274998</v>
      </c>
      <c r="Y407">
        <f t="shared" si="76"/>
        <v>475</v>
      </c>
      <c r="Z407">
        <f t="shared" si="77"/>
        <v>-164.11249999999723</v>
      </c>
      <c r="AA407" s="5" t="str">
        <f t="shared" si="74"/>
        <v/>
      </c>
      <c r="AB407" s="24" t="str">
        <f>IFERROR(AA407/MAX($J$3:AA407)-1,"")</f>
        <v/>
      </c>
      <c r="AG407" s="3">
        <v>43912</v>
      </c>
      <c r="AH407">
        <v>10522067.700742504</v>
      </c>
      <c r="AI407" s="24">
        <f>AH407/MAX($AH$2:AH407)-1</f>
        <v>-1.5346155553374596E-2</v>
      </c>
      <c r="AJ407" s="27" t="str">
        <f t="shared" si="69"/>
        <v/>
      </c>
      <c r="AK407">
        <f t="shared" si="70"/>
        <v>1</v>
      </c>
      <c r="AL407" s="28" t="str">
        <f t="shared" si="75"/>
        <v/>
      </c>
      <c r="AM407" s="28">
        <f t="shared" si="71"/>
        <v>1384</v>
      </c>
      <c r="AN407" s="29" t="str">
        <f t="shared" ca="1" si="72"/>
        <v/>
      </c>
      <c r="AP407" s="7"/>
      <c r="AV407" s="7"/>
      <c r="AW407" s="7"/>
    </row>
    <row r="408" spans="1:49" x14ac:dyDescent="0.45">
      <c r="A408" t="s">
        <v>730</v>
      </c>
      <c r="B408" t="s">
        <v>30</v>
      </c>
      <c r="C408" s="6">
        <v>43809.583333333336</v>
      </c>
      <c r="D408">
        <v>32.799999999999997</v>
      </c>
      <c r="E408" s="6">
        <v>43810.385416666664</v>
      </c>
      <c r="F408">
        <v>30.05</v>
      </c>
      <c r="G408" s="7">
        <v>-8.3799999999999999E-2</v>
      </c>
      <c r="H408">
        <v>-5060.8599999999997</v>
      </c>
      <c r="I408" s="7">
        <v>-0.10299999999999999</v>
      </c>
      <c r="J408">
        <v>1497.9590000000001</v>
      </c>
      <c r="K408">
        <v>49133.07</v>
      </c>
      <c r="L408">
        <v>-175361.73</v>
      </c>
      <c r="M408">
        <v>20</v>
      </c>
      <c r="N408">
        <v>-253.04</v>
      </c>
      <c r="O408" s="7">
        <v>-0.1067</v>
      </c>
      <c r="P408" s="7">
        <v>0.27589999999999998</v>
      </c>
      <c r="Q408" t="s">
        <v>535</v>
      </c>
      <c r="S408" s="2">
        <f t="shared" si="73"/>
        <v>43809</v>
      </c>
      <c r="T408" t="s">
        <v>730</v>
      </c>
      <c r="U408">
        <v>32.799999999999997</v>
      </c>
      <c r="V408">
        <v>30.05</v>
      </c>
      <c r="W408">
        <f t="shared" si="78"/>
        <v>10341767.63651</v>
      </c>
      <c r="X408">
        <f t="shared" si="68"/>
        <v>25854.419091274998</v>
      </c>
      <c r="Y408">
        <f t="shared" si="76"/>
        <v>800</v>
      </c>
      <c r="Z408">
        <f t="shared" si="77"/>
        <v>-2702.7999999999993</v>
      </c>
      <c r="AA408" s="5" t="str">
        <f t="shared" si="74"/>
        <v/>
      </c>
      <c r="AB408" s="24" t="str">
        <f>IFERROR(AA408/MAX($J$3:AA408)-1,"")</f>
        <v/>
      </c>
      <c r="AG408" s="3">
        <v>43913</v>
      </c>
      <c r="AH408">
        <v>10492965.525742503</v>
      </c>
      <c r="AI408" s="24">
        <f>AH408/MAX($AH$2:AH408)-1</f>
        <v>-1.8069533629861079E-2</v>
      </c>
      <c r="AJ408" s="27" t="str">
        <f t="shared" si="69"/>
        <v/>
      </c>
      <c r="AK408">
        <f t="shared" si="70"/>
        <v>1</v>
      </c>
      <c r="AL408" s="28" t="str">
        <f t="shared" si="75"/>
        <v/>
      </c>
      <c r="AM408" s="28">
        <f t="shared" si="71"/>
        <v>1384</v>
      </c>
      <c r="AN408" s="29" t="str">
        <f t="shared" ca="1" si="72"/>
        <v/>
      </c>
      <c r="AP408" s="7"/>
      <c r="AV408" s="7"/>
      <c r="AW408" s="7"/>
    </row>
    <row r="409" spans="1:49" x14ac:dyDescent="0.45">
      <c r="A409" t="s">
        <v>730</v>
      </c>
      <c r="B409" t="s">
        <v>30</v>
      </c>
      <c r="C409" s="6">
        <v>43809.59375</v>
      </c>
      <c r="D409">
        <v>34.25</v>
      </c>
      <c r="E409" s="6">
        <v>43810.388888888891</v>
      </c>
      <c r="F409">
        <v>29.25</v>
      </c>
      <c r="G409" s="7">
        <v>-0.14599999999999999</v>
      </c>
      <c r="H409">
        <v>-8954.1200000000008</v>
      </c>
      <c r="I409" s="7">
        <v>-0.16450000000000001</v>
      </c>
      <c r="J409">
        <v>1589.018</v>
      </c>
      <c r="K409">
        <v>54423.87</v>
      </c>
      <c r="L409">
        <v>875819.4</v>
      </c>
      <c r="M409">
        <v>18</v>
      </c>
      <c r="N409">
        <v>-497.45</v>
      </c>
      <c r="O409" s="7">
        <v>-0.2117</v>
      </c>
      <c r="P409" s="7">
        <v>0.22189999999999999</v>
      </c>
      <c r="Q409" t="s">
        <v>535</v>
      </c>
      <c r="S409" s="2">
        <f t="shared" si="73"/>
        <v>43809</v>
      </c>
      <c r="T409" t="s">
        <v>730</v>
      </c>
      <c r="U409">
        <v>34.25</v>
      </c>
      <c r="V409">
        <v>29.25</v>
      </c>
      <c r="W409">
        <f t="shared" si="78"/>
        <v>10341767.63651</v>
      </c>
      <c r="X409">
        <f t="shared" si="68"/>
        <v>25854.419091274998</v>
      </c>
      <c r="Y409">
        <f t="shared" si="76"/>
        <v>750</v>
      </c>
      <c r="Z409">
        <f t="shared" si="77"/>
        <v>-4226.2500000000009</v>
      </c>
      <c r="AA409" s="5">
        <f t="shared" si="74"/>
        <v>10334674.47401</v>
      </c>
      <c r="AB409" s="24">
        <f>IFERROR(AA409/MAX($J$3:AA409)-1,"")</f>
        <v>-3.2882391431461211E-2</v>
      </c>
      <c r="AG409" s="3">
        <v>43914</v>
      </c>
      <c r="AH409">
        <v>10466712.450742504</v>
      </c>
      <c r="AI409" s="24">
        <f>AH409/MAX($AH$2:AH409)-1</f>
        <v>-2.0526293267082441E-2</v>
      </c>
      <c r="AJ409" s="27" t="str">
        <f t="shared" si="69"/>
        <v/>
      </c>
      <c r="AK409">
        <f t="shared" si="70"/>
        <v>1</v>
      </c>
      <c r="AL409" s="28" t="str">
        <f t="shared" si="75"/>
        <v/>
      </c>
      <c r="AM409" s="28">
        <f t="shared" si="71"/>
        <v>1384</v>
      </c>
      <c r="AN409" s="29" t="str">
        <f t="shared" ca="1" si="72"/>
        <v/>
      </c>
      <c r="AP409" s="7"/>
      <c r="AV409" s="7"/>
      <c r="AW409" s="7"/>
    </row>
    <row r="410" spans="1:49" x14ac:dyDescent="0.45">
      <c r="A410" t="s">
        <v>930</v>
      </c>
      <c r="B410" t="s">
        <v>30</v>
      </c>
      <c r="C410" s="6">
        <v>43811.614583333336</v>
      </c>
      <c r="D410">
        <v>83.65</v>
      </c>
      <c r="E410" s="6">
        <v>43812.388888888891</v>
      </c>
      <c r="F410">
        <v>92.8</v>
      </c>
      <c r="G410" s="7">
        <v>0.1094</v>
      </c>
      <c r="H410">
        <v>4801.16</v>
      </c>
      <c r="I410" s="7">
        <v>8.8300000000000003E-2</v>
      </c>
      <c r="J410">
        <v>650.07889999999998</v>
      </c>
      <c r="K410">
        <v>54379.1</v>
      </c>
      <c r="L410">
        <v>880620.56</v>
      </c>
      <c r="M410">
        <v>12</v>
      </c>
      <c r="N410">
        <v>400.1</v>
      </c>
      <c r="O410" s="7">
        <v>-0.17510000000000001</v>
      </c>
      <c r="P410" s="7">
        <v>0.16439999999999999</v>
      </c>
      <c r="Q410" t="s">
        <v>535</v>
      </c>
      <c r="S410" s="2">
        <f t="shared" si="73"/>
        <v>43811</v>
      </c>
      <c r="T410" t="s">
        <v>930</v>
      </c>
      <c r="U410">
        <v>83.65</v>
      </c>
      <c r="V410">
        <v>92.8</v>
      </c>
      <c r="W410">
        <f t="shared" si="78"/>
        <v>10334674.47401</v>
      </c>
      <c r="X410">
        <f t="shared" si="68"/>
        <v>25836.686185024999</v>
      </c>
      <c r="Y410">
        <f t="shared" si="76"/>
        <v>300</v>
      </c>
      <c r="Z410">
        <f t="shared" si="77"/>
        <v>2215.6499999999978</v>
      </c>
      <c r="AA410" s="5">
        <f t="shared" si="74"/>
        <v>10336890.12401</v>
      </c>
      <c r="AB410" s="24">
        <f>IFERROR(AA410/MAX($J$3:AA410)-1,"")</f>
        <v>-3.2675051167884162E-2</v>
      </c>
      <c r="AG410" s="3">
        <v>43915</v>
      </c>
      <c r="AH410">
        <v>10470170.163242504</v>
      </c>
      <c r="AI410" s="24">
        <f>AH410/MAX($AH$2:AH410)-1</f>
        <v>-2.0202720942426478E-2</v>
      </c>
      <c r="AJ410" s="27" t="str">
        <f t="shared" si="69"/>
        <v/>
      </c>
      <c r="AK410">
        <f t="shared" si="70"/>
        <v>1</v>
      </c>
      <c r="AL410" s="28" t="str">
        <f t="shared" si="75"/>
        <v/>
      </c>
      <c r="AM410" s="28">
        <f t="shared" si="71"/>
        <v>1384</v>
      </c>
      <c r="AN410" s="29" t="str">
        <f t="shared" ca="1" si="72"/>
        <v/>
      </c>
      <c r="AP410" s="7"/>
      <c r="AV410" s="7"/>
      <c r="AW410" s="7"/>
    </row>
    <row r="411" spans="1:49" x14ac:dyDescent="0.45">
      <c r="A411" t="s">
        <v>740</v>
      </c>
      <c r="B411" t="s">
        <v>30</v>
      </c>
      <c r="C411" s="6">
        <v>43812.423611111109</v>
      </c>
      <c r="D411">
        <v>82.1</v>
      </c>
      <c r="E411" s="6">
        <v>43815.385416666664</v>
      </c>
      <c r="F411">
        <v>95</v>
      </c>
      <c r="G411" s="7">
        <v>0.15709999999999999</v>
      </c>
      <c r="H411">
        <v>6658.85</v>
      </c>
      <c r="I411" s="7">
        <v>0.1356</v>
      </c>
      <c r="J411">
        <v>598.33360000000005</v>
      </c>
      <c r="K411">
        <v>49123.19</v>
      </c>
      <c r="L411">
        <v>-168702.88</v>
      </c>
      <c r="M411">
        <v>66</v>
      </c>
      <c r="N411">
        <v>100.89</v>
      </c>
      <c r="O411" s="7">
        <v>-6.2700000000000006E-2</v>
      </c>
      <c r="P411" s="7">
        <v>0.44640000000000002</v>
      </c>
      <c r="Q411" t="s">
        <v>535</v>
      </c>
      <c r="S411" s="2">
        <f t="shared" si="73"/>
        <v>43812</v>
      </c>
      <c r="T411" t="s">
        <v>740</v>
      </c>
      <c r="U411">
        <v>82.1</v>
      </c>
      <c r="V411">
        <v>95</v>
      </c>
      <c r="W411">
        <f t="shared" si="78"/>
        <v>10336890.12401</v>
      </c>
      <c r="X411">
        <f t="shared" si="68"/>
        <v>25842.225310025002</v>
      </c>
      <c r="Y411">
        <f t="shared" si="76"/>
        <v>325</v>
      </c>
      <c r="Z411">
        <f t="shared" si="77"/>
        <v>3616.9250000000015</v>
      </c>
      <c r="AA411" s="5" t="str">
        <f t="shared" si="74"/>
        <v/>
      </c>
      <c r="AB411" s="24" t="str">
        <f>IFERROR(AA411/MAX($J$3:AA411)-1,"")</f>
        <v/>
      </c>
      <c r="AG411" s="3">
        <v>43916</v>
      </c>
      <c r="AH411">
        <v>10417444.063242504</v>
      </c>
      <c r="AI411" s="24">
        <f>AH411/MAX($AH$2:AH411)-1</f>
        <v>-2.5136823111719053E-2</v>
      </c>
      <c r="AJ411" s="27" t="str">
        <f t="shared" si="69"/>
        <v/>
      </c>
      <c r="AK411">
        <f t="shared" si="70"/>
        <v>1</v>
      </c>
      <c r="AL411" s="28" t="str">
        <f t="shared" si="75"/>
        <v/>
      </c>
      <c r="AM411" s="28">
        <f t="shared" si="71"/>
        <v>1384</v>
      </c>
      <c r="AN411" s="29" t="str">
        <f t="shared" ca="1" si="72"/>
        <v/>
      </c>
      <c r="AP411" s="7"/>
      <c r="AV411" s="7"/>
      <c r="AW411" s="7"/>
    </row>
    <row r="412" spans="1:49" x14ac:dyDescent="0.45">
      <c r="A412" t="s">
        <v>740</v>
      </c>
      <c r="B412" t="s">
        <v>30</v>
      </c>
      <c r="C412" s="6">
        <v>43812.534722222219</v>
      </c>
      <c r="D412">
        <v>98.95</v>
      </c>
      <c r="E412" s="6">
        <v>43815.388888888891</v>
      </c>
      <c r="F412">
        <v>94.85</v>
      </c>
      <c r="G412" s="7">
        <v>-4.1399999999999999E-2</v>
      </c>
      <c r="H412">
        <v>-3319.72</v>
      </c>
      <c r="I412" s="7">
        <v>-6.0999999999999999E-2</v>
      </c>
      <c r="J412">
        <v>549.80399999999997</v>
      </c>
      <c r="K412">
        <v>54403.11</v>
      </c>
      <c r="L412">
        <v>877300.84</v>
      </c>
      <c r="M412">
        <v>35</v>
      </c>
      <c r="N412">
        <v>-94.85</v>
      </c>
      <c r="O412" s="7">
        <v>-6.0600000000000001E-2</v>
      </c>
      <c r="P412" s="7">
        <v>0.56040000000000001</v>
      </c>
      <c r="Q412" t="s">
        <v>535</v>
      </c>
      <c r="S412" s="2">
        <f t="shared" si="73"/>
        <v>43812</v>
      </c>
      <c r="T412" t="s">
        <v>740</v>
      </c>
      <c r="U412">
        <v>98.95</v>
      </c>
      <c r="V412">
        <v>94.85</v>
      </c>
      <c r="W412">
        <f t="shared" si="78"/>
        <v>10336890.12401</v>
      </c>
      <c r="X412">
        <f t="shared" si="68"/>
        <v>25842.225310025002</v>
      </c>
      <c r="Y412">
        <f t="shared" si="76"/>
        <v>250</v>
      </c>
      <c r="Z412">
        <f t="shared" si="77"/>
        <v>-1509.5000000000027</v>
      </c>
      <c r="AA412" s="5" t="str">
        <f t="shared" si="74"/>
        <v/>
      </c>
      <c r="AB412" s="24" t="str">
        <f>IFERROR(AA412/MAX($J$3:AA412)-1,"")</f>
        <v/>
      </c>
      <c r="AG412" s="3">
        <v>43917</v>
      </c>
      <c r="AH412">
        <v>10420457.425742505</v>
      </c>
      <c r="AI412" s="24">
        <f>AH412/MAX($AH$2:AH412)-1</f>
        <v>-2.4854833007233457E-2</v>
      </c>
      <c r="AJ412" s="27" t="str">
        <f t="shared" si="69"/>
        <v/>
      </c>
      <c r="AK412">
        <f t="shared" si="70"/>
        <v>1</v>
      </c>
      <c r="AL412" s="28" t="str">
        <f t="shared" si="75"/>
        <v/>
      </c>
      <c r="AM412" s="28">
        <f t="shared" si="71"/>
        <v>1384</v>
      </c>
      <c r="AN412" s="29" t="str">
        <f t="shared" ca="1" si="72"/>
        <v/>
      </c>
      <c r="AP412" s="7"/>
      <c r="AV412" s="7"/>
      <c r="AW412" s="7"/>
    </row>
    <row r="413" spans="1:49" x14ac:dyDescent="0.45">
      <c r="A413" t="s">
        <v>741</v>
      </c>
      <c r="B413" t="s">
        <v>30</v>
      </c>
      <c r="C413" s="6">
        <v>43812.555555555555</v>
      </c>
      <c r="D413">
        <v>76</v>
      </c>
      <c r="E413" s="6">
        <v>43815.388888888891</v>
      </c>
      <c r="F413">
        <v>64.150000000000006</v>
      </c>
      <c r="G413" s="7">
        <v>-0.15590000000000001</v>
      </c>
      <c r="H413">
        <v>-9488.01</v>
      </c>
      <c r="I413" s="7">
        <v>-0.1744</v>
      </c>
      <c r="J413">
        <v>715.99509999999998</v>
      </c>
      <c r="K413">
        <v>54415.63</v>
      </c>
      <c r="L413">
        <v>867812.83</v>
      </c>
      <c r="M413">
        <v>29</v>
      </c>
      <c r="N413">
        <v>-327.17</v>
      </c>
      <c r="O413" s="7">
        <v>-0.15720000000000001</v>
      </c>
      <c r="P413" s="7">
        <v>0.2039</v>
      </c>
      <c r="Q413" t="s">
        <v>535</v>
      </c>
      <c r="S413" s="2">
        <f t="shared" si="73"/>
        <v>43812</v>
      </c>
      <c r="T413" t="s">
        <v>741</v>
      </c>
      <c r="U413">
        <v>76</v>
      </c>
      <c r="V413">
        <v>64.150000000000006</v>
      </c>
      <c r="W413">
        <f t="shared" si="78"/>
        <v>10336890.12401</v>
      </c>
      <c r="X413">
        <f t="shared" si="68"/>
        <v>25842.225310025002</v>
      </c>
      <c r="Y413">
        <f t="shared" si="76"/>
        <v>350</v>
      </c>
      <c r="Z413">
        <f t="shared" si="77"/>
        <v>-4638.0249999999996</v>
      </c>
      <c r="AA413" s="5" t="str">
        <f t="shared" si="74"/>
        <v/>
      </c>
      <c r="AB413" s="24" t="str">
        <f>IFERROR(AA413/MAX($J$3:AA413)-1,"")</f>
        <v/>
      </c>
      <c r="AG413" s="3">
        <v>43918</v>
      </c>
      <c r="AH413">
        <v>10420457.425742505</v>
      </c>
      <c r="AI413" s="24">
        <f>AH413/MAX($AH$2:AH413)-1</f>
        <v>-2.4854833007233457E-2</v>
      </c>
      <c r="AJ413" s="27" t="str">
        <f t="shared" si="69"/>
        <v/>
      </c>
      <c r="AK413">
        <f t="shared" si="70"/>
        <v>1</v>
      </c>
      <c r="AL413" s="28" t="str">
        <f t="shared" si="75"/>
        <v/>
      </c>
      <c r="AM413" s="28">
        <f t="shared" si="71"/>
        <v>1384</v>
      </c>
      <c r="AN413" s="29" t="str">
        <f t="shared" ca="1" si="72"/>
        <v/>
      </c>
      <c r="AP413" s="7"/>
      <c r="AV413" s="7"/>
      <c r="AW413" s="7"/>
    </row>
    <row r="414" spans="1:49" x14ac:dyDescent="0.45">
      <c r="A414" t="s">
        <v>741</v>
      </c>
      <c r="B414" t="s">
        <v>30</v>
      </c>
      <c r="C414" s="6">
        <v>43812.555555555555</v>
      </c>
      <c r="D414">
        <v>76</v>
      </c>
      <c r="E414" s="6">
        <v>43815.385416666664</v>
      </c>
      <c r="F414">
        <v>65.650000000000006</v>
      </c>
      <c r="G414" s="7">
        <v>-0.13619999999999999</v>
      </c>
      <c r="H414">
        <v>-7615.36</v>
      </c>
      <c r="I414" s="7">
        <v>-0.15479999999999999</v>
      </c>
      <c r="J414">
        <v>647.20699999999999</v>
      </c>
      <c r="K414">
        <v>49187.73</v>
      </c>
      <c r="L414">
        <v>-176318.24</v>
      </c>
      <c r="M414">
        <v>28</v>
      </c>
      <c r="N414">
        <v>-271.98</v>
      </c>
      <c r="O414" s="7">
        <v>-0.13619999999999999</v>
      </c>
      <c r="P414" s="7">
        <v>0.1401</v>
      </c>
      <c r="Q414" t="s">
        <v>535</v>
      </c>
      <c r="S414" s="2">
        <f t="shared" si="73"/>
        <v>43812</v>
      </c>
      <c r="T414" t="s">
        <v>741</v>
      </c>
      <c r="U414">
        <v>76</v>
      </c>
      <c r="V414">
        <v>65.650000000000006</v>
      </c>
      <c r="W414">
        <f t="shared" si="78"/>
        <v>10336890.12401</v>
      </c>
      <c r="X414">
        <f t="shared" si="68"/>
        <v>25842.225310025002</v>
      </c>
      <c r="Y414">
        <f t="shared" si="76"/>
        <v>350</v>
      </c>
      <c r="Z414">
        <f t="shared" si="77"/>
        <v>-4118.2749999999978</v>
      </c>
      <c r="AA414" s="5">
        <f t="shared" si="74"/>
        <v>10330241.24901</v>
      </c>
      <c r="AB414" s="24">
        <f>IFERROR(AA414/MAX($J$3:AA414)-1,"")</f>
        <v>-3.3297252099886543E-2</v>
      </c>
      <c r="AG414" s="3">
        <v>43919</v>
      </c>
      <c r="AH414">
        <v>10420457.425742505</v>
      </c>
      <c r="AI414" s="24">
        <f>AH414/MAX($AH$2:AH414)-1</f>
        <v>-2.4854833007233457E-2</v>
      </c>
      <c r="AJ414" s="27" t="str">
        <f t="shared" si="69"/>
        <v/>
      </c>
      <c r="AK414">
        <f t="shared" si="70"/>
        <v>1</v>
      </c>
      <c r="AL414" s="28" t="str">
        <f t="shared" si="75"/>
        <v/>
      </c>
      <c r="AM414" s="28">
        <f t="shared" si="71"/>
        <v>1384</v>
      </c>
      <c r="AN414" s="29" t="str">
        <f t="shared" ca="1" si="72"/>
        <v/>
      </c>
      <c r="AP414" s="7"/>
      <c r="AV414" s="7"/>
      <c r="AW414" s="7"/>
    </row>
    <row r="415" spans="1:49" x14ac:dyDescent="0.45">
      <c r="A415" t="s">
        <v>741</v>
      </c>
      <c r="B415" t="s">
        <v>30</v>
      </c>
      <c r="C415" s="6">
        <v>43816.416666666664</v>
      </c>
      <c r="D415">
        <v>63.2</v>
      </c>
      <c r="E415" s="6">
        <v>43817.385416666664</v>
      </c>
      <c r="F415">
        <v>87.15</v>
      </c>
      <c r="G415" s="7">
        <v>0.379</v>
      </c>
      <c r="H415">
        <v>17445.2</v>
      </c>
      <c r="I415" s="7">
        <v>0.35520000000000002</v>
      </c>
      <c r="J415">
        <v>777.19</v>
      </c>
      <c r="K415">
        <v>49118.41</v>
      </c>
      <c r="L415">
        <v>-158873.04</v>
      </c>
      <c r="M415">
        <v>68</v>
      </c>
      <c r="N415">
        <v>256.55</v>
      </c>
      <c r="O415" s="7">
        <v>-3.4000000000000002E-2</v>
      </c>
      <c r="P415" s="7">
        <v>0.48580000000000001</v>
      </c>
      <c r="Q415" t="s">
        <v>535</v>
      </c>
      <c r="S415" s="2">
        <f t="shared" si="73"/>
        <v>43816</v>
      </c>
      <c r="T415" t="s">
        <v>741</v>
      </c>
      <c r="U415">
        <v>63.2</v>
      </c>
      <c r="V415">
        <v>87.15</v>
      </c>
      <c r="W415">
        <f t="shared" si="78"/>
        <v>10330241.24901</v>
      </c>
      <c r="X415">
        <f t="shared" si="68"/>
        <v>25825.603122525001</v>
      </c>
      <c r="Y415">
        <f t="shared" si="76"/>
        <v>400</v>
      </c>
      <c r="Z415">
        <f t="shared" si="77"/>
        <v>8978.6000000000022</v>
      </c>
      <c r="AA415" s="5" t="str">
        <f t="shared" si="74"/>
        <v/>
      </c>
      <c r="AB415" s="24" t="str">
        <f>IFERROR(AA415/MAX($J$3:AA415)-1,"")</f>
        <v/>
      </c>
      <c r="AG415" s="3">
        <v>43920</v>
      </c>
      <c r="AH415">
        <v>10420457.425742505</v>
      </c>
      <c r="AI415" s="24">
        <f>AH415/MAX($AH$2:AH415)-1</f>
        <v>-2.4854833007233457E-2</v>
      </c>
      <c r="AJ415" s="27" t="str">
        <f t="shared" si="69"/>
        <v/>
      </c>
      <c r="AK415">
        <f t="shared" si="70"/>
        <v>1</v>
      </c>
      <c r="AL415" s="28" t="str">
        <f t="shared" si="75"/>
        <v/>
      </c>
      <c r="AM415" s="28">
        <f t="shared" si="71"/>
        <v>1384</v>
      </c>
      <c r="AN415" s="29" t="str">
        <f t="shared" ca="1" si="72"/>
        <v/>
      </c>
      <c r="AP415" s="7"/>
      <c r="AV415" s="7"/>
      <c r="AW415" s="7"/>
    </row>
    <row r="416" spans="1:49" x14ac:dyDescent="0.45">
      <c r="A416" t="s">
        <v>742</v>
      </c>
      <c r="B416" t="s">
        <v>30</v>
      </c>
      <c r="C416" s="6">
        <v>43816.423611111109</v>
      </c>
      <c r="D416">
        <v>38</v>
      </c>
      <c r="E416" s="6">
        <v>43817.385416666664</v>
      </c>
      <c r="F416">
        <v>51.2</v>
      </c>
      <c r="G416" s="7">
        <v>0.34739999999999999</v>
      </c>
      <c r="H416">
        <v>15908.79</v>
      </c>
      <c r="I416" s="7">
        <v>0.32390000000000002</v>
      </c>
      <c r="J416">
        <v>1292.557</v>
      </c>
      <c r="K416">
        <v>49117.15</v>
      </c>
      <c r="L416">
        <v>-142964.26</v>
      </c>
      <c r="M416">
        <v>66</v>
      </c>
      <c r="N416">
        <v>241.04</v>
      </c>
      <c r="O416" s="7">
        <v>-5.2600000000000001E-2</v>
      </c>
      <c r="P416" s="7">
        <v>0.71050000000000002</v>
      </c>
      <c r="Q416" t="s">
        <v>535</v>
      </c>
      <c r="S416" s="2">
        <f t="shared" si="73"/>
        <v>43816</v>
      </c>
      <c r="T416" t="s">
        <v>742</v>
      </c>
      <c r="U416">
        <v>38</v>
      </c>
      <c r="V416">
        <v>51.2</v>
      </c>
      <c r="W416">
        <f t="shared" si="78"/>
        <v>10330241.24901</v>
      </c>
      <c r="X416">
        <f t="shared" si="68"/>
        <v>25825.603122525001</v>
      </c>
      <c r="Y416">
        <f t="shared" si="76"/>
        <v>675</v>
      </c>
      <c r="Z416">
        <f t="shared" si="77"/>
        <v>8307.9</v>
      </c>
      <c r="AA416" s="5" t="str">
        <f t="shared" si="74"/>
        <v/>
      </c>
      <c r="AB416" s="24" t="str">
        <f>IFERROR(AA416/MAX($J$3:AA416)-1,"")</f>
        <v/>
      </c>
      <c r="AG416" s="3">
        <v>43921</v>
      </c>
      <c r="AH416">
        <v>10377449.025742505</v>
      </c>
      <c r="AI416" s="24">
        <f>AH416/MAX($AH$2:AH416)-1</f>
        <v>-2.8879553965882154E-2</v>
      </c>
      <c r="AJ416" s="27" t="str">
        <f t="shared" si="69"/>
        <v/>
      </c>
      <c r="AK416">
        <f t="shared" si="70"/>
        <v>1</v>
      </c>
      <c r="AL416" s="28" t="str">
        <f t="shared" si="75"/>
        <v/>
      </c>
      <c r="AM416" s="28">
        <f t="shared" si="71"/>
        <v>1384</v>
      </c>
      <c r="AN416" s="29" t="str">
        <f t="shared" ca="1" si="72"/>
        <v/>
      </c>
      <c r="AP416" s="7"/>
      <c r="AV416" s="7"/>
      <c r="AW416" s="7"/>
    </row>
    <row r="417" spans="1:49" x14ac:dyDescent="0.45">
      <c r="A417" t="s">
        <v>742</v>
      </c>
      <c r="B417" t="s">
        <v>30</v>
      </c>
      <c r="C417" s="6">
        <v>43816.520833333336</v>
      </c>
      <c r="D417">
        <v>45.5</v>
      </c>
      <c r="E417" s="6">
        <v>43817.388888888891</v>
      </c>
      <c r="F417">
        <v>52.1</v>
      </c>
      <c r="G417" s="7">
        <v>0.14510000000000001</v>
      </c>
      <c r="H417">
        <v>6716.55</v>
      </c>
      <c r="I417" s="7">
        <v>0.1236</v>
      </c>
      <c r="J417">
        <v>1194.2650000000001</v>
      </c>
      <c r="K417">
        <v>54339.06</v>
      </c>
      <c r="L417">
        <v>874529.38</v>
      </c>
      <c r="M417">
        <v>39</v>
      </c>
      <c r="N417">
        <v>172.22</v>
      </c>
      <c r="O417" s="7">
        <v>-0.20880000000000001</v>
      </c>
      <c r="P417" s="7">
        <v>0.42859999999999998</v>
      </c>
      <c r="Q417" t="s">
        <v>535</v>
      </c>
      <c r="S417" s="2">
        <f t="shared" si="73"/>
        <v>43816</v>
      </c>
      <c r="T417" t="s">
        <v>742</v>
      </c>
      <c r="U417">
        <v>45.5</v>
      </c>
      <c r="V417">
        <v>52.1</v>
      </c>
      <c r="W417">
        <f t="shared" si="78"/>
        <v>10330241.24901</v>
      </c>
      <c r="X417">
        <f t="shared" si="68"/>
        <v>25825.603122525001</v>
      </c>
      <c r="Y417">
        <f t="shared" si="76"/>
        <v>575</v>
      </c>
      <c r="Z417">
        <f t="shared" si="77"/>
        <v>3233.8000000000015</v>
      </c>
      <c r="AA417" s="5">
        <f t="shared" si="74"/>
        <v>10350761.549010001</v>
      </c>
      <c r="AB417" s="24">
        <f>IFERROR(AA417/MAX($J$3:AA417)-1,"")</f>
        <v>-3.1376964865584389E-2</v>
      </c>
      <c r="AG417" s="3">
        <v>43922</v>
      </c>
      <c r="AH417">
        <v>10357560.825742505</v>
      </c>
      <c r="AI417" s="24">
        <f>AH417/MAX($AH$2:AH417)-1</f>
        <v>-3.074068935733576E-2</v>
      </c>
      <c r="AJ417" s="27" t="str">
        <f t="shared" si="69"/>
        <v/>
      </c>
      <c r="AK417">
        <f t="shared" si="70"/>
        <v>1</v>
      </c>
      <c r="AL417" s="28" t="str">
        <f t="shared" si="75"/>
        <v/>
      </c>
      <c r="AM417" s="28">
        <f t="shared" si="71"/>
        <v>1384</v>
      </c>
      <c r="AN417" s="29" t="str">
        <f t="shared" ca="1" si="72"/>
        <v/>
      </c>
      <c r="AP417" s="7"/>
      <c r="AV417" s="7"/>
      <c r="AW417" s="7"/>
    </row>
    <row r="418" spans="1:49" x14ac:dyDescent="0.45">
      <c r="A418" t="s">
        <v>745</v>
      </c>
      <c r="B418" t="s">
        <v>30</v>
      </c>
      <c r="C418" s="6">
        <v>43817.59375</v>
      </c>
      <c r="D418">
        <v>39.15</v>
      </c>
      <c r="E418" s="6">
        <v>43818.388888888891</v>
      </c>
      <c r="F418">
        <v>26</v>
      </c>
      <c r="G418" s="7">
        <v>-0.33589999999999998</v>
      </c>
      <c r="H418">
        <v>-19167.919999999998</v>
      </c>
      <c r="I418" s="7">
        <v>-0.35249999999999998</v>
      </c>
      <c r="J418">
        <v>1388.829</v>
      </c>
      <c r="K418">
        <v>54372.65</v>
      </c>
      <c r="L418">
        <v>855361.46</v>
      </c>
      <c r="M418">
        <v>18</v>
      </c>
      <c r="N418">
        <v>-1064.8800000000001</v>
      </c>
      <c r="O418" s="7">
        <v>-0.4521</v>
      </c>
      <c r="P418" s="7">
        <v>0.28989999999999999</v>
      </c>
      <c r="Q418" t="s">
        <v>535</v>
      </c>
      <c r="S418" s="2">
        <f t="shared" si="73"/>
        <v>43817</v>
      </c>
      <c r="T418" t="s">
        <v>745</v>
      </c>
      <c r="U418">
        <v>39.15</v>
      </c>
      <c r="V418">
        <v>26</v>
      </c>
      <c r="W418">
        <f t="shared" si="78"/>
        <v>10350761.549010001</v>
      </c>
      <c r="X418">
        <f t="shared" si="68"/>
        <v>25876.903872525003</v>
      </c>
      <c r="Y418">
        <f t="shared" si="76"/>
        <v>650</v>
      </c>
      <c r="Z418">
        <f t="shared" si="77"/>
        <v>-8970.9750000000004</v>
      </c>
      <c r="AA418" s="5" t="str">
        <f t="shared" si="74"/>
        <v/>
      </c>
      <c r="AB418" s="24" t="str">
        <f>IFERROR(AA418/MAX($J$3:AA418)-1,"")</f>
        <v/>
      </c>
      <c r="AG418" s="3">
        <v>43923</v>
      </c>
      <c r="AH418">
        <v>10357560.825742505</v>
      </c>
      <c r="AI418" s="24">
        <f>AH418/MAX($AH$2:AH418)-1</f>
        <v>-3.074068935733576E-2</v>
      </c>
      <c r="AJ418" s="27" t="str">
        <f t="shared" si="69"/>
        <v/>
      </c>
      <c r="AK418">
        <f t="shared" si="70"/>
        <v>1</v>
      </c>
      <c r="AL418" s="28" t="str">
        <f t="shared" si="75"/>
        <v/>
      </c>
      <c r="AM418" s="28">
        <f t="shared" si="71"/>
        <v>1384</v>
      </c>
      <c r="AN418" s="29" t="str">
        <f t="shared" ca="1" si="72"/>
        <v/>
      </c>
      <c r="AP418" s="7"/>
      <c r="AV418" s="7"/>
      <c r="AW418" s="7"/>
    </row>
    <row r="419" spans="1:49" x14ac:dyDescent="0.45">
      <c r="A419" t="s">
        <v>743</v>
      </c>
      <c r="B419" t="s">
        <v>30</v>
      </c>
      <c r="C419" s="6">
        <v>43817.625</v>
      </c>
      <c r="D419">
        <v>18.100000000000001</v>
      </c>
      <c r="E419" s="6">
        <v>43818.388888888891</v>
      </c>
      <c r="F419">
        <v>7.3</v>
      </c>
      <c r="G419" s="7">
        <v>-0.59670000000000001</v>
      </c>
      <c r="H419">
        <v>-33218.79</v>
      </c>
      <c r="I419" s="7">
        <v>-0.61070000000000002</v>
      </c>
      <c r="J419">
        <v>3005.1370000000002</v>
      </c>
      <c r="K419">
        <v>54392.99</v>
      </c>
      <c r="L419">
        <v>822142.67</v>
      </c>
      <c r="M419">
        <v>9</v>
      </c>
      <c r="N419">
        <v>-3690.98</v>
      </c>
      <c r="O419" s="7">
        <v>-0.69340000000000002</v>
      </c>
      <c r="P419" s="7">
        <v>0.18229999999999999</v>
      </c>
      <c r="Q419" t="s">
        <v>535</v>
      </c>
      <c r="S419" s="2">
        <f t="shared" si="73"/>
        <v>43817</v>
      </c>
      <c r="T419" t="s">
        <v>743</v>
      </c>
      <c r="U419">
        <v>18.100000000000001</v>
      </c>
      <c r="V419">
        <v>7.3</v>
      </c>
      <c r="W419">
        <f t="shared" si="78"/>
        <v>10350761.549010001</v>
      </c>
      <c r="X419">
        <f t="shared" si="68"/>
        <v>25876.903872525003</v>
      </c>
      <c r="Y419">
        <f t="shared" si="76"/>
        <v>1425</v>
      </c>
      <c r="Z419">
        <f t="shared" si="77"/>
        <v>-15751.950000000003</v>
      </c>
      <c r="AA419" s="5" t="str">
        <f t="shared" si="74"/>
        <v/>
      </c>
      <c r="AB419" s="24" t="str">
        <f>IFERROR(AA419/MAX($J$3:AA419)-1,"")</f>
        <v/>
      </c>
      <c r="AG419" s="3">
        <v>43924</v>
      </c>
      <c r="AH419">
        <v>10357560.825742505</v>
      </c>
      <c r="AI419" s="24">
        <f>AH419/MAX($AH$2:AH419)-1</f>
        <v>-3.074068935733576E-2</v>
      </c>
      <c r="AJ419" s="27" t="str">
        <f t="shared" si="69"/>
        <v/>
      </c>
      <c r="AK419">
        <f t="shared" si="70"/>
        <v>1</v>
      </c>
      <c r="AL419" s="28" t="str">
        <f t="shared" si="75"/>
        <v/>
      </c>
      <c r="AM419" s="28">
        <f t="shared" si="71"/>
        <v>1384</v>
      </c>
      <c r="AN419" s="29" t="str">
        <f t="shared" ca="1" si="72"/>
        <v/>
      </c>
      <c r="AP419" s="7"/>
      <c r="AV419" s="7"/>
      <c r="AW419" s="7"/>
    </row>
    <row r="420" spans="1:49" x14ac:dyDescent="0.45">
      <c r="A420" t="s">
        <v>743</v>
      </c>
      <c r="B420" t="s">
        <v>30</v>
      </c>
      <c r="C420" s="6">
        <v>43817.625</v>
      </c>
      <c r="D420">
        <v>18.100000000000001</v>
      </c>
      <c r="E420" s="6">
        <v>43818.385416666664</v>
      </c>
      <c r="F420">
        <v>6.5</v>
      </c>
      <c r="G420" s="7">
        <v>-0.64090000000000003</v>
      </c>
      <c r="H420">
        <v>-32255.919999999998</v>
      </c>
      <c r="I420" s="7">
        <v>-0.65449999999999997</v>
      </c>
      <c r="J420">
        <v>2722.9380000000001</v>
      </c>
      <c r="K420">
        <v>49285.18</v>
      </c>
      <c r="L420">
        <v>-175220.18</v>
      </c>
      <c r="M420">
        <v>8</v>
      </c>
      <c r="N420">
        <v>-4031.99</v>
      </c>
      <c r="O420" s="7">
        <v>-0.64090000000000003</v>
      </c>
      <c r="P420" s="7">
        <v>0.18229999999999999</v>
      </c>
      <c r="Q420" t="s">
        <v>535</v>
      </c>
      <c r="S420" s="2">
        <f t="shared" si="73"/>
        <v>43817</v>
      </c>
      <c r="T420" t="s">
        <v>743</v>
      </c>
      <c r="U420">
        <v>18.100000000000001</v>
      </c>
      <c r="V420">
        <v>6.5</v>
      </c>
      <c r="W420">
        <f t="shared" si="78"/>
        <v>10350761.549010001</v>
      </c>
      <c r="X420">
        <f t="shared" si="68"/>
        <v>25876.903872525003</v>
      </c>
      <c r="Y420">
        <f t="shared" si="76"/>
        <v>1425</v>
      </c>
      <c r="Z420">
        <f t="shared" si="77"/>
        <v>-16880.550000000007</v>
      </c>
      <c r="AA420" s="5">
        <f t="shared" si="74"/>
        <v>10309158.074010001</v>
      </c>
      <c r="AB420" s="24">
        <f>IFERROR(AA420/MAX($J$3:AA420)-1,"")</f>
        <v>-3.5270213109767301E-2</v>
      </c>
      <c r="AG420" s="3">
        <v>43925</v>
      </c>
      <c r="AH420">
        <v>10357560.825742505</v>
      </c>
      <c r="AI420" s="24">
        <f>AH420/MAX($AH$2:AH420)-1</f>
        <v>-3.074068935733576E-2</v>
      </c>
      <c r="AJ420" s="27" t="str">
        <f t="shared" si="69"/>
        <v/>
      </c>
      <c r="AK420">
        <f t="shared" si="70"/>
        <v>1</v>
      </c>
      <c r="AL420" s="28" t="str">
        <f t="shared" si="75"/>
        <v/>
      </c>
      <c r="AM420" s="28">
        <f t="shared" si="71"/>
        <v>1384</v>
      </c>
      <c r="AN420" s="29" t="str">
        <f t="shared" ca="1" si="72"/>
        <v/>
      </c>
      <c r="AP420" s="7"/>
      <c r="AV420" s="7"/>
      <c r="AW420" s="7"/>
    </row>
    <row r="421" spans="1:49" x14ac:dyDescent="0.45">
      <c r="A421" t="s">
        <v>744</v>
      </c>
      <c r="B421" t="s">
        <v>30</v>
      </c>
      <c r="C421" s="6">
        <v>43825.545138888891</v>
      </c>
      <c r="D421">
        <v>21.25</v>
      </c>
      <c r="E421" s="6">
        <v>43825.635416666664</v>
      </c>
      <c r="F421">
        <v>71.400000000000006</v>
      </c>
      <c r="G421" s="7">
        <v>2.36</v>
      </c>
      <c r="H421">
        <v>113790.6</v>
      </c>
      <c r="I421" s="7">
        <v>2.3163999999999998</v>
      </c>
      <c r="J421">
        <v>2311.7130000000002</v>
      </c>
      <c r="K421">
        <v>49123.9</v>
      </c>
      <c r="L421">
        <v>-61429.58</v>
      </c>
      <c r="M421">
        <v>27</v>
      </c>
      <c r="N421">
        <v>4214.47</v>
      </c>
      <c r="O421" s="7">
        <v>-0.4471</v>
      </c>
      <c r="P421" s="7">
        <v>2.4140999999999999</v>
      </c>
      <c r="Q421" t="s">
        <v>535</v>
      </c>
      <c r="S421" s="2">
        <f t="shared" si="73"/>
        <v>43825</v>
      </c>
      <c r="T421" t="s">
        <v>744</v>
      </c>
      <c r="U421">
        <v>21.25</v>
      </c>
      <c r="V421">
        <v>71.400000000000006</v>
      </c>
      <c r="W421">
        <f t="shared" si="78"/>
        <v>10309158.074010001</v>
      </c>
      <c r="X421">
        <f t="shared" si="68"/>
        <v>25772.895185025005</v>
      </c>
      <c r="Y421">
        <f t="shared" si="76"/>
        <v>1225</v>
      </c>
      <c r="Z421">
        <f t="shared" si="77"/>
        <v>60298.787500000013</v>
      </c>
      <c r="AA421" s="5">
        <f t="shared" si="74"/>
        <v>10369456.861510001</v>
      </c>
      <c r="AB421" s="24">
        <f>IFERROR(AA421/MAX($J$3:AA421)-1,"")</f>
        <v>-2.9627459744556051E-2</v>
      </c>
      <c r="AG421" s="3">
        <v>43926</v>
      </c>
      <c r="AH421">
        <v>10357560.825742505</v>
      </c>
      <c r="AI421" s="24">
        <f>AH421/MAX($AH$2:AH421)-1</f>
        <v>-3.074068935733576E-2</v>
      </c>
      <c r="AJ421" s="27" t="str">
        <f t="shared" si="69"/>
        <v/>
      </c>
      <c r="AK421">
        <f t="shared" si="70"/>
        <v>1</v>
      </c>
      <c r="AL421" s="28" t="str">
        <f t="shared" si="75"/>
        <v/>
      </c>
      <c r="AM421" s="28">
        <f t="shared" si="71"/>
        <v>1384</v>
      </c>
      <c r="AN421" s="29" t="str">
        <f t="shared" ca="1" si="72"/>
        <v/>
      </c>
      <c r="AP421" s="7"/>
      <c r="AV421" s="7"/>
      <c r="AW421" s="7"/>
    </row>
    <row r="422" spans="1:49" x14ac:dyDescent="0.45">
      <c r="A422" t="s">
        <v>745</v>
      </c>
      <c r="B422" t="s">
        <v>30</v>
      </c>
      <c r="C422" s="6">
        <v>43826.451388888891</v>
      </c>
      <c r="D422">
        <v>76.150000000000006</v>
      </c>
      <c r="E422" s="6">
        <v>43831.385416666664</v>
      </c>
      <c r="F422">
        <v>39.549999999999997</v>
      </c>
      <c r="G422" s="7">
        <v>-0.48060000000000003</v>
      </c>
      <c r="H422">
        <v>-24638.91</v>
      </c>
      <c r="I422" s="7">
        <v>-0.49580000000000002</v>
      </c>
      <c r="J422">
        <v>652.56539999999995</v>
      </c>
      <c r="K422">
        <v>49692.86</v>
      </c>
      <c r="L422">
        <v>-86068.49</v>
      </c>
      <c r="M422">
        <v>58</v>
      </c>
      <c r="N422">
        <v>-424.81</v>
      </c>
      <c r="O422" s="7">
        <v>-0.53249999999999997</v>
      </c>
      <c r="P422" s="7">
        <v>0.2974</v>
      </c>
      <c r="Q422" t="s">
        <v>535</v>
      </c>
      <c r="S422" s="2">
        <f t="shared" si="73"/>
        <v>43826</v>
      </c>
      <c r="T422" t="s">
        <v>745</v>
      </c>
      <c r="U422">
        <v>76.150000000000006</v>
      </c>
      <c r="V422">
        <v>39.549999999999997</v>
      </c>
      <c r="W422">
        <f t="shared" si="78"/>
        <v>10369456.861510001</v>
      </c>
      <c r="X422">
        <f t="shared" si="68"/>
        <v>25923.642153775003</v>
      </c>
      <c r="Y422">
        <f t="shared" si="76"/>
        <v>350</v>
      </c>
      <c r="Z422">
        <f t="shared" si="77"/>
        <v>-13214.950000000003</v>
      </c>
      <c r="AA422" s="5" t="str">
        <f t="shared" si="74"/>
        <v/>
      </c>
      <c r="AB422" s="24" t="str">
        <f>IFERROR(AA422/MAX($J$3:AA422)-1,"")</f>
        <v/>
      </c>
      <c r="AG422" s="3">
        <v>43927</v>
      </c>
      <c r="AH422">
        <v>10357560.825742505</v>
      </c>
      <c r="AI422" s="24">
        <f>AH422/MAX($AH$2:AH422)-1</f>
        <v>-3.074068935733576E-2</v>
      </c>
      <c r="AJ422" s="27" t="str">
        <f t="shared" si="69"/>
        <v/>
      </c>
      <c r="AK422">
        <f t="shared" si="70"/>
        <v>1</v>
      </c>
      <c r="AL422" s="28" t="str">
        <f t="shared" si="75"/>
        <v/>
      </c>
      <c r="AM422" s="28">
        <f t="shared" si="71"/>
        <v>1384</v>
      </c>
      <c r="AN422" s="29" t="str">
        <f t="shared" ca="1" si="72"/>
        <v/>
      </c>
      <c r="AP422" s="7"/>
      <c r="AV422" s="7"/>
      <c r="AW422" s="7"/>
    </row>
    <row r="423" spans="1:49" x14ac:dyDescent="0.45">
      <c r="A423" t="s">
        <v>745</v>
      </c>
      <c r="B423" t="s">
        <v>30</v>
      </c>
      <c r="C423" s="6">
        <v>43826.520833333336</v>
      </c>
      <c r="D423">
        <v>80.55</v>
      </c>
      <c r="E423" s="6">
        <v>43831.388888888891</v>
      </c>
      <c r="F423">
        <v>40</v>
      </c>
      <c r="G423" s="7">
        <v>-0.50339999999999996</v>
      </c>
      <c r="H423">
        <v>-28049.9</v>
      </c>
      <c r="I423" s="7">
        <v>-0.51839999999999997</v>
      </c>
      <c r="J423">
        <v>671.76549999999997</v>
      </c>
      <c r="K423">
        <v>54110.71</v>
      </c>
      <c r="L423">
        <v>794092.77</v>
      </c>
      <c r="M423">
        <v>39</v>
      </c>
      <c r="N423">
        <v>-719.23</v>
      </c>
      <c r="O423" s="7">
        <v>-0.57789999999999997</v>
      </c>
      <c r="P423" s="7">
        <v>0.2266</v>
      </c>
      <c r="Q423" t="s">
        <v>535</v>
      </c>
      <c r="S423" s="2">
        <f t="shared" si="73"/>
        <v>43826</v>
      </c>
      <c r="T423" t="s">
        <v>745</v>
      </c>
      <c r="U423">
        <v>80.55</v>
      </c>
      <c r="V423">
        <v>40</v>
      </c>
      <c r="W423">
        <f t="shared" si="78"/>
        <v>10369456.861510001</v>
      </c>
      <c r="X423">
        <f t="shared" si="68"/>
        <v>25923.642153775003</v>
      </c>
      <c r="Y423">
        <f t="shared" si="76"/>
        <v>325</v>
      </c>
      <c r="Z423">
        <f t="shared" si="77"/>
        <v>-13570.537499999997</v>
      </c>
      <c r="AA423" s="5" t="str">
        <f t="shared" si="74"/>
        <v/>
      </c>
      <c r="AB423" s="24" t="str">
        <f>IFERROR(AA423/MAX($J$3:AA423)-1,"")</f>
        <v/>
      </c>
      <c r="AG423" s="3">
        <v>43928</v>
      </c>
      <c r="AH423">
        <v>10380634.338242505</v>
      </c>
      <c r="AI423" s="24">
        <f>AH423/MAX($AH$2:AH423)-1</f>
        <v>-2.8581472800840113E-2</v>
      </c>
      <c r="AJ423" s="27" t="str">
        <f t="shared" si="69"/>
        <v/>
      </c>
      <c r="AK423">
        <f t="shared" si="70"/>
        <v>1</v>
      </c>
      <c r="AL423" s="28" t="str">
        <f t="shared" si="75"/>
        <v/>
      </c>
      <c r="AM423" s="28">
        <f t="shared" si="71"/>
        <v>1384</v>
      </c>
      <c r="AN423" s="29" t="str">
        <f t="shared" ca="1" si="72"/>
        <v/>
      </c>
      <c r="AP423" s="7"/>
      <c r="AV423" s="7"/>
      <c r="AW423" s="7"/>
    </row>
    <row r="424" spans="1:49" x14ac:dyDescent="0.45">
      <c r="A424" t="s">
        <v>743</v>
      </c>
      <c r="B424" t="s">
        <v>30</v>
      </c>
      <c r="C424" s="6">
        <v>43826.552083333336</v>
      </c>
      <c r="D424">
        <v>57.3</v>
      </c>
      <c r="E424" s="6">
        <v>43831.388888888891</v>
      </c>
      <c r="F424">
        <v>19.2</v>
      </c>
      <c r="G424" s="7">
        <v>-0.66490000000000005</v>
      </c>
      <c r="H424">
        <v>-36701.85</v>
      </c>
      <c r="I424" s="7">
        <v>-0.67830000000000001</v>
      </c>
      <c r="J424">
        <v>944.34190000000001</v>
      </c>
      <c r="K424">
        <v>54110.79</v>
      </c>
      <c r="L424">
        <v>757390.92</v>
      </c>
      <c r="M424">
        <v>30</v>
      </c>
      <c r="N424">
        <v>-1223.3900000000001</v>
      </c>
      <c r="O424" s="7">
        <v>-0.71289999999999998</v>
      </c>
      <c r="P424" s="7">
        <v>0.12039999999999999</v>
      </c>
      <c r="Q424" t="s">
        <v>535</v>
      </c>
      <c r="S424" s="2">
        <f t="shared" si="73"/>
        <v>43826</v>
      </c>
      <c r="T424" t="s">
        <v>743</v>
      </c>
      <c r="U424">
        <v>57.3</v>
      </c>
      <c r="V424">
        <v>19.2</v>
      </c>
      <c r="W424">
        <f t="shared" si="78"/>
        <v>10369456.861510001</v>
      </c>
      <c r="X424">
        <f t="shared" si="68"/>
        <v>25923.642153775003</v>
      </c>
      <c r="Y424">
        <f t="shared" si="76"/>
        <v>450</v>
      </c>
      <c r="Z424">
        <f t="shared" si="77"/>
        <v>-17489.249999999996</v>
      </c>
      <c r="AA424" s="5" t="str">
        <f t="shared" si="74"/>
        <v/>
      </c>
      <c r="AB424" s="24" t="str">
        <f>IFERROR(AA424/MAX($J$3:AA424)-1,"")</f>
        <v/>
      </c>
      <c r="AG424" s="3">
        <v>43929</v>
      </c>
      <c r="AH424">
        <v>10354987.200742505</v>
      </c>
      <c r="AI424" s="24">
        <f>AH424/MAX($AH$2:AH424)-1</f>
        <v>-3.0981528878852527E-2</v>
      </c>
      <c r="AJ424" s="27" t="str">
        <f t="shared" si="69"/>
        <v/>
      </c>
      <c r="AK424">
        <f t="shared" si="70"/>
        <v>1</v>
      </c>
      <c r="AL424" s="28" t="str">
        <f t="shared" si="75"/>
        <v/>
      </c>
      <c r="AM424" s="28">
        <f t="shared" si="71"/>
        <v>1384</v>
      </c>
      <c r="AN424" s="29" t="str">
        <f t="shared" ca="1" si="72"/>
        <v/>
      </c>
      <c r="AP424" s="7"/>
      <c r="AV424" s="7"/>
      <c r="AW424" s="7"/>
    </row>
    <row r="425" spans="1:49" x14ac:dyDescent="0.45">
      <c r="A425" t="s">
        <v>743</v>
      </c>
      <c r="B425" t="s">
        <v>30</v>
      </c>
      <c r="C425" s="6">
        <v>43826.552083333336</v>
      </c>
      <c r="D425">
        <v>57.3</v>
      </c>
      <c r="E425" s="6">
        <v>43831.385416666664</v>
      </c>
      <c r="F425">
        <v>19.600000000000001</v>
      </c>
      <c r="G425" s="7">
        <v>-0.65790000000000004</v>
      </c>
      <c r="H425">
        <v>-33371.64</v>
      </c>
      <c r="I425" s="7">
        <v>-0.6714</v>
      </c>
      <c r="J425">
        <v>867.49429999999995</v>
      </c>
      <c r="K425">
        <v>49707.43</v>
      </c>
      <c r="L425">
        <v>-119440.13</v>
      </c>
      <c r="M425">
        <v>29</v>
      </c>
      <c r="N425">
        <v>-1150.75</v>
      </c>
      <c r="O425" s="7">
        <v>-0.65790000000000004</v>
      </c>
      <c r="P425" s="7">
        <v>0.12039999999999999</v>
      </c>
      <c r="Q425" t="s">
        <v>535</v>
      </c>
      <c r="S425" s="2">
        <f t="shared" si="73"/>
        <v>43826</v>
      </c>
      <c r="T425" t="s">
        <v>743</v>
      </c>
      <c r="U425">
        <v>57.3</v>
      </c>
      <c r="V425">
        <v>19.600000000000001</v>
      </c>
      <c r="W425">
        <f t="shared" si="78"/>
        <v>10369456.861510001</v>
      </c>
      <c r="X425">
        <f t="shared" si="68"/>
        <v>25923.642153775003</v>
      </c>
      <c r="Y425">
        <f t="shared" si="76"/>
        <v>450</v>
      </c>
      <c r="Z425">
        <f t="shared" si="77"/>
        <v>-17311.049999999996</v>
      </c>
      <c r="AA425" s="5">
        <f t="shared" si="74"/>
        <v>10307871.074010001</v>
      </c>
      <c r="AB425" s="24">
        <f>IFERROR(AA425/MAX($J$3:AA425)-1,"")</f>
        <v>-3.5390650416753378E-2</v>
      </c>
      <c r="AG425" s="3">
        <v>43930</v>
      </c>
      <c r="AH425">
        <v>10366221.663242506</v>
      </c>
      <c r="AI425" s="24">
        <f>AH425/MAX($AH$2:AH425)-1</f>
        <v>-2.9930209213789305E-2</v>
      </c>
      <c r="AJ425" s="27" t="str">
        <f t="shared" si="69"/>
        <v/>
      </c>
      <c r="AK425">
        <f t="shared" si="70"/>
        <v>1</v>
      </c>
      <c r="AL425" s="28" t="str">
        <f t="shared" si="75"/>
        <v/>
      </c>
      <c r="AM425" s="28">
        <f t="shared" si="71"/>
        <v>1384</v>
      </c>
      <c r="AN425" s="29" t="str">
        <f t="shared" ca="1" si="72"/>
        <v/>
      </c>
      <c r="AP425" s="7"/>
      <c r="AV425" s="7"/>
      <c r="AW425" s="7"/>
    </row>
    <row r="426" spans="1:49" x14ac:dyDescent="0.45">
      <c r="A426" t="s">
        <v>743</v>
      </c>
      <c r="B426" t="s">
        <v>30</v>
      </c>
      <c r="C426" s="6">
        <v>43832.427083333336</v>
      </c>
      <c r="D426">
        <v>8.4499999999999993</v>
      </c>
      <c r="E426" s="6">
        <v>43832.635416666664</v>
      </c>
      <c r="F426">
        <v>33.65</v>
      </c>
      <c r="G426" s="7">
        <v>2.9822000000000002</v>
      </c>
      <c r="H426">
        <v>144870.06</v>
      </c>
      <c r="I426" s="7">
        <v>2.9323999999999999</v>
      </c>
      <c r="J426">
        <v>5846.4849999999997</v>
      </c>
      <c r="K426">
        <v>49402.8</v>
      </c>
      <c r="L426">
        <v>25429.93</v>
      </c>
      <c r="M426">
        <v>61</v>
      </c>
      <c r="N426">
        <v>2374.92</v>
      </c>
      <c r="O426" s="7">
        <v>-0.17749999999999999</v>
      </c>
      <c r="P426" s="7">
        <v>3.0710000000000002</v>
      </c>
      <c r="Q426" t="s">
        <v>535</v>
      </c>
      <c r="S426" s="2">
        <f t="shared" si="73"/>
        <v>43832</v>
      </c>
      <c r="T426" t="s">
        <v>743</v>
      </c>
      <c r="U426">
        <v>8.4499999999999993</v>
      </c>
      <c r="V426">
        <v>33.65</v>
      </c>
      <c r="W426">
        <f t="shared" si="78"/>
        <v>10307871.074010001</v>
      </c>
      <c r="X426">
        <f t="shared" si="68"/>
        <v>25769.677685025003</v>
      </c>
      <c r="Y426">
        <f t="shared" si="76"/>
        <v>3050</v>
      </c>
      <c r="Z426">
        <f t="shared" si="77"/>
        <v>75575.949999999983</v>
      </c>
      <c r="AA426" s="5" t="str">
        <f t="shared" si="74"/>
        <v/>
      </c>
      <c r="AB426" s="24" t="str">
        <f>IFERROR(AA426/MAX($J$3:AA426)-1,"")</f>
        <v/>
      </c>
      <c r="AG426" s="3">
        <v>43931</v>
      </c>
      <c r="AH426">
        <v>10366221.663242506</v>
      </c>
      <c r="AI426" s="24">
        <f>AH426/MAX($AH$2:AH426)-1</f>
        <v>-2.9930209213789305E-2</v>
      </c>
      <c r="AJ426" s="27" t="str">
        <f t="shared" si="69"/>
        <v/>
      </c>
      <c r="AK426">
        <f t="shared" si="70"/>
        <v>1</v>
      </c>
      <c r="AL426" s="28" t="str">
        <f t="shared" si="75"/>
        <v/>
      </c>
      <c r="AM426" s="28">
        <f t="shared" si="71"/>
        <v>1384</v>
      </c>
      <c r="AN426" s="29" t="str">
        <f t="shared" ca="1" si="72"/>
        <v/>
      </c>
      <c r="AP426" s="7"/>
      <c r="AV426" s="7"/>
      <c r="AW426" s="7"/>
    </row>
    <row r="427" spans="1:49" x14ac:dyDescent="0.45">
      <c r="A427" t="s">
        <v>931</v>
      </c>
      <c r="B427" t="s">
        <v>30</v>
      </c>
      <c r="C427" s="6">
        <v>43832.520833333336</v>
      </c>
      <c r="D427">
        <v>83.35</v>
      </c>
      <c r="E427" s="6">
        <v>43833.388888888891</v>
      </c>
      <c r="F427">
        <v>55.6</v>
      </c>
      <c r="G427" s="7">
        <v>-0.33289999999999997</v>
      </c>
      <c r="H427">
        <v>-18804.14</v>
      </c>
      <c r="I427" s="7">
        <v>-0.34960000000000002</v>
      </c>
      <c r="J427">
        <v>645.31439999999998</v>
      </c>
      <c r="K427">
        <v>53786.95</v>
      </c>
      <c r="L427">
        <v>738586.78</v>
      </c>
      <c r="M427">
        <v>39</v>
      </c>
      <c r="N427">
        <v>-482.16</v>
      </c>
      <c r="O427" s="7">
        <v>-0.3881</v>
      </c>
      <c r="P427" s="7">
        <v>8.5199999999999998E-2</v>
      </c>
      <c r="Q427" t="s">
        <v>535</v>
      </c>
      <c r="S427" s="2">
        <f t="shared" si="73"/>
        <v>43832</v>
      </c>
      <c r="T427" t="s">
        <v>931</v>
      </c>
      <c r="U427">
        <v>83.35</v>
      </c>
      <c r="V427">
        <v>55.6</v>
      </c>
      <c r="W427">
        <f t="shared" si="78"/>
        <v>10307871.074010001</v>
      </c>
      <c r="X427">
        <f t="shared" si="68"/>
        <v>25769.677685025003</v>
      </c>
      <c r="Y427">
        <f t="shared" si="76"/>
        <v>300</v>
      </c>
      <c r="Z427">
        <f t="shared" si="77"/>
        <v>-8741.8499999999967</v>
      </c>
      <c r="AA427" s="5">
        <f t="shared" si="74"/>
        <v>10374705.174010001</v>
      </c>
      <c r="AB427" s="24">
        <f>IFERROR(AA427/MAX($J$3:AA427)-1,"")</f>
        <v>-2.913632328478799E-2</v>
      </c>
      <c r="AG427" s="3">
        <v>43932</v>
      </c>
      <c r="AH427">
        <v>10366221.663242506</v>
      </c>
      <c r="AI427" s="24">
        <f>AH427/MAX($AH$2:AH427)-1</f>
        <v>-2.9930209213789305E-2</v>
      </c>
      <c r="AJ427" s="27" t="str">
        <f t="shared" si="69"/>
        <v/>
      </c>
      <c r="AK427">
        <f t="shared" si="70"/>
        <v>1</v>
      </c>
      <c r="AL427" s="28" t="str">
        <f t="shared" si="75"/>
        <v/>
      </c>
      <c r="AM427" s="28">
        <f t="shared" si="71"/>
        <v>1384</v>
      </c>
      <c r="AN427" s="29" t="str">
        <f t="shared" ca="1" si="72"/>
        <v/>
      </c>
      <c r="AP427" s="7"/>
      <c r="AV427" s="7"/>
      <c r="AW427" s="7"/>
    </row>
    <row r="428" spans="1:49" x14ac:dyDescent="0.45">
      <c r="A428" t="s">
        <v>746</v>
      </c>
      <c r="B428" t="s">
        <v>30</v>
      </c>
      <c r="C428" s="6">
        <v>43833.416666666664</v>
      </c>
      <c r="D428">
        <v>72.8</v>
      </c>
      <c r="E428" s="6">
        <v>43836.385416666664</v>
      </c>
      <c r="F428">
        <v>128.69999999999999</v>
      </c>
      <c r="G428" s="7">
        <v>0.76790000000000003</v>
      </c>
      <c r="H428">
        <v>37103.040000000001</v>
      </c>
      <c r="I428" s="7">
        <v>0.74019999999999997</v>
      </c>
      <c r="J428">
        <v>688.55970000000002</v>
      </c>
      <c r="K428">
        <v>50127.15</v>
      </c>
      <c r="L428">
        <v>62532.97</v>
      </c>
      <c r="M428">
        <v>68</v>
      </c>
      <c r="N428">
        <v>545.63</v>
      </c>
      <c r="O428" s="7">
        <v>-0.114</v>
      </c>
      <c r="P428" s="7">
        <v>0.76790000000000003</v>
      </c>
      <c r="Q428" t="s">
        <v>535</v>
      </c>
      <c r="S428" s="2">
        <f t="shared" si="73"/>
        <v>43833</v>
      </c>
      <c r="T428" t="s">
        <v>746</v>
      </c>
      <c r="U428">
        <v>72.8</v>
      </c>
      <c r="V428">
        <v>128.69999999999999</v>
      </c>
      <c r="W428">
        <f t="shared" si="78"/>
        <v>10374705.174010001</v>
      </c>
      <c r="X428">
        <f t="shared" si="68"/>
        <v>25936.762935025003</v>
      </c>
      <c r="Y428">
        <f t="shared" si="76"/>
        <v>350</v>
      </c>
      <c r="Z428">
        <f t="shared" si="77"/>
        <v>18859.749999999996</v>
      </c>
      <c r="AA428" s="5" t="str">
        <f t="shared" si="74"/>
        <v/>
      </c>
      <c r="AB428" s="24" t="str">
        <f>IFERROR(AA428/MAX($J$3:AA428)-1,"")</f>
        <v/>
      </c>
      <c r="AG428" s="3">
        <v>43933</v>
      </c>
      <c r="AH428">
        <v>10366221.663242506</v>
      </c>
      <c r="AI428" s="24">
        <f>AH428/MAX($AH$2:AH428)-1</f>
        <v>-2.9930209213789305E-2</v>
      </c>
      <c r="AJ428" s="27" t="str">
        <f t="shared" si="69"/>
        <v/>
      </c>
      <c r="AK428">
        <f t="shared" si="70"/>
        <v>1</v>
      </c>
      <c r="AL428" s="28" t="str">
        <f t="shared" si="75"/>
        <v/>
      </c>
      <c r="AM428" s="28">
        <f t="shared" si="71"/>
        <v>1384</v>
      </c>
      <c r="AN428" s="29" t="str">
        <f t="shared" ca="1" si="72"/>
        <v/>
      </c>
      <c r="AP428" s="7"/>
      <c r="AV428" s="7"/>
      <c r="AW428" s="7"/>
    </row>
    <row r="429" spans="1:49" x14ac:dyDescent="0.45">
      <c r="A429" t="s">
        <v>744</v>
      </c>
      <c r="B429" t="s">
        <v>30</v>
      </c>
      <c r="C429" s="6">
        <v>43833.496527777781</v>
      </c>
      <c r="D429">
        <v>57.85</v>
      </c>
      <c r="E429" s="6">
        <v>43836.385416666664</v>
      </c>
      <c r="F429">
        <v>93.3</v>
      </c>
      <c r="G429" s="7">
        <v>0.61280000000000001</v>
      </c>
      <c r="H429">
        <v>29423.64</v>
      </c>
      <c r="I429" s="7">
        <v>0.5867</v>
      </c>
      <c r="J429">
        <v>866.96939999999995</v>
      </c>
      <c r="K429">
        <v>50154.18</v>
      </c>
      <c r="L429">
        <v>91956.61</v>
      </c>
      <c r="M429">
        <v>45</v>
      </c>
      <c r="N429">
        <v>653.86</v>
      </c>
      <c r="O429" s="7">
        <v>-0.18060000000000001</v>
      </c>
      <c r="P429" s="7">
        <v>0.61280000000000001</v>
      </c>
      <c r="Q429" t="s">
        <v>535</v>
      </c>
      <c r="S429" s="2">
        <f t="shared" si="73"/>
        <v>43833</v>
      </c>
      <c r="T429" t="s">
        <v>744</v>
      </c>
      <c r="U429">
        <v>57.85</v>
      </c>
      <c r="V429">
        <v>93.3</v>
      </c>
      <c r="W429">
        <f t="shared" si="78"/>
        <v>10374705.174010001</v>
      </c>
      <c r="X429">
        <f t="shared" si="68"/>
        <v>25936.762935025003</v>
      </c>
      <c r="Y429">
        <f t="shared" si="76"/>
        <v>450</v>
      </c>
      <c r="Z429">
        <f t="shared" si="77"/>
        <v>15272.324999999995</v>
      </c>
      <c r="AA429" s="5">
        <f t="shared" si="74"/>
        <v>10408837.24901</v>
      </c>
      <c r="AB429" s="24">
        <f>IFERROR(AA429/MAX($J$3:AA429)-1,"")</f>
        <v>-2.5942247764316084E-2</v>
      </c>
      <c r="AG429" s="3">
        <v>43934</v>
      </c>
      <c r="AH429">
        <v>10366221.663242506</v>
      </c>
      <c r="AI429" s="24">
        <f>AH429/MAX($AH$2:AH429)-1</f>
        <v>-2.9930209213789305E-2</v>
      </c>
      <c r="AJ429" s="27" t="str">
        <f t="shared" si="69"/>
        <v/>
      </c>
      <c r="AK429">
        <f t="shared" si="70"/>
        <v>1</v>
      </c>
      <c r="AL429" s="28" t="str">
        <f t="shared" si="75"/>
        <v/>
      </c>
      <c r="AM429" s="28">
        <f t="shared" si="71"/>
        <v>1384</v>
      </c>
      <c r="AN429" s="29" t="str">
        <f t="shared" ca="1" si="72"/>
        <v/>
      </c>
      <c r="AP429" s="7"/>
      <c r="AV429" s="7"/>
      <c r="AW429" s="7"/>
    </row>
    <row r="430" spans="1:49" x14ac:dyDescent="0.45">
      <c r="A430" t="s">
        <v>747</v>
      </c>
      <c r="B430" t="s">
        <v>30</v>
      </c>
      <c r="C430" s="6">
        <v>43836.416666666664</v>
      </c>
      <c r="D430">
        <v>78</v>
      </c>
      <c r="E430" s="6">
        <v>43837.385416666664</v>
      </c>
      <c r="F430">
        <v>43.6</v>
      </c>
      <c r="G430" s="7">
        <v>-0.441</v>
      </c>
      <c r="H430">
        <v>-23040.71</v>
      </c>
      <c r="I430" s="7">
        <v>-0.45660000000000001</v>
      </c>
      <c r="J430">
        <v>646.9203</v>
      </c>
      <c r="K430">
        <v>50459.78</v>
      </c>
      <c r="L430">
        <v>68915.899999999994</v>
      </c>
      <c r="M430">
        <v>68</v>
      </c>
      <c r="N430">
        <v>-338.83</v>
      </c>
      <c r="O430" s="7">
        <v>-0.441</v>
      </c>
      <c r="P430" s="7">
        <v>0.76919999999999999</v>
      </c>
      <c r="Q430" t="s">
        <v>535</v>
      </c>
      <c r="S430" s="2">
        <f t="shared" si="73"/>
        <v>43836</v>
      </c>
      <c r="T430" t="s">
        <v>747</v>
      </c>
      <c r="U430">
        <v>78</v>
      </c>
      <c r="V430">
        <v>43.6</v>
      </c>
      <c r="W430">
        <f t="shared" si="78"/>
        <v>10408837.24901</v>
      </c>
      <c r="X430">
        <f t="shared" si="68"/>
        <v>26022.093122525002</v>
      </c>
      <c r="Y430">
        <f t="shared" si="76"/>
        <v>325</v>
      </c>
      <c r="Z430">
        <f t="shared" si="77"/>
        <v>-11575.2</v>
      </c>
      <c r="AA430" s="5" t="str">
        <f t="shared" si="74"/>
        <v/>
      </c>
      <c r="AB430" s="24" t="str">
        <f>IFERROR(AA430/MAX($J$3:AA430)-1,"")</f>
        <v/>
      </c>
      <c r="AG430" s="3">
        <v>43935</v>
      </c>
      <c r="AH430">
        <v>10366221.663242506</v>
      </c>
      <c r="AI430" s="24">
        <f>AH430/MAX($AH$2:AH430)-1</f>
        <v>-2.9930209213789305E-2</v>
      </c>
      <c r="AJ430" s="27" t="str">
        <f t="shared" si="69"/>
        <v/>
      </c>
      <c r="AK430">
        <f t="shared" si="70"/>
        <v>1</v>
      </c>
      <c r="AL430" s="28" t="str">
        <f t="shared" si="75"/>
        <v/>
      </c>
      <c r="AM430" s="28">
        <f t="shared" si="71"/>
        <v>1384</v>
      </c>
      <c r="AN430" s="29" t="str">
        <f t="shared" ca="1" si="72"/>
        <v/>
      </c>
      <c r="AP430" s="7"/>
      <c r="AV430" s="7"/>
      <c r="AW430" s="7"/>
    </row>
    <row r="431" spans="1:49" x14ac:dyDescent="0.45">
      <c r="A431" t="s">
        <v>726</v>
      </c>
      <c r="B431" t="s">
        <v>30</v>
      </c>
      <c r="C431" s="6">
        <v>43836.458333333336</v>
      </c>
      <c r="D431">
        <v>62.2</v>
      </c>
      <c r="E431" s="6">
        <v>43837.385416666664</v>
      </c>
      <c r="F431">
        <v>24.45</v>
      </c>
      <c r="G431" s="7">
        <v>-0.6069</v>
      </c>
      <c r="H431">
        <v>-31336.05</v>
      </c>
      <c r="I431" s="7">
        <v>-0.62080000000000002</v>
      </c>
      <c r="J431">
        <v>811.46799999999996</v>
      </c>
      <c r="K431">
        <v>50473.31</v>
      </c>
      <c r="L431">
        <v>37579.839999999997</v>
      </c>
      <c r="M431">
        <v>56</v>
      </c>
      <c r="N431">
        <v>-559.57000000000005</v>
      </c>
      <c r="O431" s="7">
        <v>-0.6069</v>
      </c>
      <c r="P431" s="7">
        <v>0.64549999999999996</v>
      </c>
      <c r="Q431" t="s">
        <v>535</v>
      </c>
      <c r="S431" s="2">
        <f t="shared" si="73"/>
        <v>43836</v>
      </c>
      <c r="T431" t="s">
        <v>726</v>
      </c>
      <c r="U431">
        <v>62.2</v>
      </c>
      <c r="V431">
        <v>24.45</v>
      </c>
      <c r="W431">
        <f t="shared" si="78"/>
        <v>10408837.24901</v>
      </c>
      <c r="X431">
        <f t="shared" si="68"/>
        <v>26022.093122525002</v>
      </c>
      <c r="Y431">
        <f t="shared" si="76"/>
        <v>425</v>
      </c>
      <c r="Z431">
        <f t="shared" si="77"/>
        <v>-16412.012500000001</v>
      </c>
      <c r="AA431" s="5" t="str">
        <f t="shared" si="74"/>
        <v/>
      </c>
      <c r="AB431" s="24" t="str">
        <f>IFERROR(AA431/MAX($J$3:AA431)-1,"")</f>
        <v/>
      </c>
      <c r="AG431" s="3">
        <v>43936</v>
      </c>
      <c r="AH431">
        <v>10379815.950742505</v>
      </c>
      <c r="AI431" s="24">
        <f>AH431/MAX($AH$2:AH431)-1</f>
        <v>-2.8658057405790305E-2</v>
      </c>
      <c r="AJ431" s="27" t="str">
        <f t="shared" si="69"/>
        <v/>
      </c>
      <c r="AK431">
        <f t="shared" si="70"/>
        <v>1</v>
      </c>
      <c r="AL431" s="28" t="str">
        <f t="shared" si="75"/>
        <v/>
      </c>
      <c r="AM431" s="28">
        <f t="shared" si="71"/>
        <v>1384</v>
      </c>
      <c r="AN431" s="29" t="str">
        <f t="shared" ca="1" si="72"/>
        <v/>
      </c>
      <c r="AP431" s="7"/>
      <c r="AV431" s="7"/>
      <c r="AW431" s="7"/>
    </row>
    <row r="432" spans="1:49" x14ac:dyDescent="0.45">
      <c r="A432" t="s">
        <v>726</v>
      </c>
      <c r="B432" t="s">
        <v>30</v>
      </c>
      <c r="C432" s="6">
        <v>43836.520833333336</v>
      </c>
      <c r="D432">
        <v>78.900000000000006</v>
      </c>
      <c r="E432" s="6">
        <v>43837.388888888891</v>
      </c>
      <c r="F432">
        <v>21.7</v>
      </c>
      <c r="G432" s="7">
        <v>-0.72499999999999998</v>
      </c>
      <c r="H432">
        <v>-39610.28</v>
      </c>
      <c r="I432" s="7">
        <v>-0.73770000000000002</v>
      </c>
      <c r="J432">
        <v>680.51880000000006</v>
      </c>
      <c r="K432">
        <v>53692.93</v>
      </c>
      <c r="L432">
        <v>698976.51</v>
      </c>
      <c r="M432">
        <v>39</v>
      </c>
      <c r="N432">
        <v>-1015.65</v>
      </c>
      <c r="O432" s="7">
        <v>-0.72499999999999998</v>
      </c>
      <c r="P432" s="7">
        <v>0.29720000000000002</v>
      </c>
      <c r="Q432" t="s">
        <v>535</v>
      </c>
      <c r="S432" s="2">
        <f t="shared" si="73"/>
        <v>43836</v>
      </c>
      <c r="T432" t="s">
        <v>726</v>
      </c>
      <c r="U432">
        <v>78.900000000000006</v>
      </c>
      <c r="V432">
        <v>21.7</v>
      </c>
      <c r="W432">
        <f t="shared" si="78"/>
        <v>10408837.24901</v>
      </c>
      <c r="X432">
        <f t="shared" si="68"/>
        <v>26022.093122525002</v>
      </c>
      <c r="Y432">
        <f t="shared" si="76"/>
        <v>325</v>
      </c>
      <c r="Z432">
        <f t="shared" si="77"/>
        <v>-18916.95</v>
      </c>
      <c r="AA432" s="5" t="str">
        <f t="shared" si="74"/>
        <v/>
      </c>
      <c r="AB432" s="24" t="str">
        <f>IFERROR(AA432/MAX($J$3:AA432)-1,"")</f>
        <v/>
      </c>
      <c r="AG432" s="3">
        <v>43937</v>
      </c>
      <c r="AH432">
        <v>10376835.072030006</v>
      </c>
      <c r="AI432" s="24">
        <f>AH432/MAX($AH$2:AH432)-1</f>
        <v>-2.8937007681303695E-2</v>
      </c>
      <c r="AJ432" s="27" t="str">
        <f t="shared" si="69"/>
        <v/>
      </c>
      <c r="AK432">
        <f t="shared" si="70"/>
        <v>1</v>
      </c>
      <c r="AL432" s="28" t="str">
        <f t="shared" si="75"/>
        <v/>
      </c>
      <c r="AM432" s="28">
        <f t="shared" si="71"/>
        <v>1384</v>
      </c>
      <c r="AN432" s="29" t="str">
        <f t="shared" ca="1" si="72"/>
        <v/>
      </c>
      <c r="AP432" s="7"/>
      <c r="AV432" s="7"/>
      <c r="AW432" s="7"/>
    </row>
    <row r="433" spans="1:49" x14ac:dyDescent="0.45">
      <c r="A433" t="s">
        <v>725</v>
      </c>
      <c r="B433" t="s">
        <v>30</v>
      </c>
      <c r="C433" s="6">
        <v>43836.527777777781</v>
      </c>
      <c r="D433">
        <v>59.55</v>
      </c>
      <c r="E433" s="6">
        <v>43837.388888888891</v>
      </c>
      <c r="F433">
        <v>12.3</v>
      </c>
      <c r="G433" s="7">
        <v>-0.79349999999999998</v>
      </c>
      <c r="H433">
        <v>-43248.66</v>
      </c>
      <c r="I433" s="7">
        <v>-0.80549999999999999</v>
      </c>
      <c r="J433">
        <v>901.60530000000006</v>
      </c>
      <c r="K433">
        <v>53690.6</v>
      </c>
      <c r="L433">
        <v>655727.85</v>
      </c>
      <c r="M433">
        <v>37</v>
      </c>
      <c r="N433">
        <v>-1168.8800000000001</v>
      </c>
      <c r="O433" s="7">
        <v>-0.79349999999999998</v>
      </c>
      <c r="P433" s="7">
        <v>0.25940000000000002</v>
      </c>
      <c r="Q433" t="s">
        <v>535</v>
      </c>
      <c r="S433" s="2">
        <f t="shared" si="73"/>
        <v>43836</v>
      </c>
      <c r="T433" t="s">
        <v>725</v>
      </c>
      <c r="U433">
        <v>59.55</v>
      </c>
      <c r="V433">
        <v>12.3</v>
      </c>
      <c r="W433">
        <f t="shared" si="78"/>
        <v>10408837.24901</v>
      </c>
      <c r="X433">
        <f t="shared" si="68"/>
        <v>26022.093122525002</v>
      </c>
      <c r="Y433">
        <f t="shared" si="76"/>
        <v>425</v>
      </c>
      <c r="Z433">
        <f t="shared" si="77"/>
        <v>-20386.612499999999</v>
      </c>
      <c r="AA433" s="5">
        <f t="shared" si="74"/>
        <v>10341546.47401</v>
      </c>
      <c r="AB433" s="24">
        <f>IFERROR(AA433/MAX($J$3:AA433)-1,"")</f>
        <v>-3.2239310488486494E-2</v>
      </c>
      <c r="AG433" s="3">
        <v>43938</v>
      </c>
      <c r="AH433">
        <v>10328450.259530006</v>
      </c>
      <c r="AI433" s="24">
        <f>AH433/MAX($AH$2:AH433)-1</f>
        <v>-3.346485268249022E-2</v>
      </c>
      <c r="AJ433" s="27" t="str">
        <f t="shared" si="69"/>
        <v/>
      </c>
      <c r="AK433">
        <f t="shared" si="70"/>
        <v>1</v>
      </c>
      <c r="AL433" s="28" t="str">
        <f t="shared" si="75"/>
        <v/>
      </c>
      <c r="AM433" s="28">
        <f t="shared" si="71"/>
        <v>1384</v>
      </c>
      <c r="AN433" s="29" t="str">
        <f t="shared" ca="1" si="72"/>
        <v/>
      </c>
      <c r="AP433" s="7"/>
      <c r="AV433" s="7"/>
      <c r="AW433" s="7"/>
    </row>
    <row r="434" spans="1:49" x14ac:dyDescent="0.45">
      <c r="A434" t="s">
        <v>741</v>
      </c>
      <c r="B434" t="s">
        <v>30</v>
      </c>
      <c r="C434" s="6">
        <v>43837.416666666664</v>
      </c>
      <c r="D434">
        <v>68.400000000000006</v>
      </c>
      <c r="E434" s="6">
        <v>43838.385416666664</v>
      </c>
      <c r="F434">
        <v>7.75</v>
      </c>
      <c r="G434" s="7">
        <v>-0.88670000000000004</v>
      </c>
      <c r="H434">
        <v>-45060.15</v>
      </c>
      <c r="I434" s="7">
        <v>-0.89780000000000004</v>
      </c>
      <c r="J434">
        <v>733.74120000000005</v>
      </c>
      <c r="K434">
        <v>50187.9</v>
      </c>
      <c r="L434">
        <v>-7480.31</v>
      </c>
      <c r="M434">
        <v>68</v>
      </c>
      <c r="N434">
        <v>-662.65</v>
      </c>
      <c r="O434" s="7">
        <v>-0.88670000000000004</v>
      </c>
      <c r="P434" s="7">
        <v>6.4299999999999996E-2</v>
      </c>
      <c r="Q434" t="s">
        <v>535</v>
      </c>
      <c r="S434" s="2">
        <f t="shared" si="73"/>
        <v>43837</v>
      </c>
      <c r="T434" t="s">
        <v>741</v>
      </c>
      <c r="U434">
        <v>68.400000000000006</v>
      </c>
      <c r="V434">
        <v>7.75</v>
      </c>
      <c r="W434">
        <f t="shared" si="78"/>
        <v>10341546.47401</v>
      </c>
      <c r="X434">
        <f t="shared" si="68"/>
        <v>25853.866185024999</v>
      </c>
      <c r="Y434">
        <f t="shared" si="76"/>
        <v>375</v>
      </c>
      <c r="Z434">
        <f t="shared" si="77"/>
        <v>-23029.3125</v>
      </c>
      <c r="AA434" s="5" t="str">
        <f t="shared" si="74"/>
        <v/>
      </c>
      <c r="AB434" s="24" t="str">
        <f>IFERROR(AA434/MAX($J$3:AA434)-1,"")</f>
        <v/>
      </c>
      <c r="AG434" s="3">
        <v>43939</v>
      </c>
      <c r="AH434">
        <v>10328450.259530006</v>
      </c>
      <c r="AI434" s="24">
        <f>AH434/MAX($AH$2:AH434)-1</f>
        <v>-3.346485268249022E-2</v>
      </c>
      <c r="AJ434" s="27" t="str">
        <f t="shared" si="69"/>
        <v/>
      </c>
      <c r="AK434">
        <f t="shared" si="70"/>
        <v>1</v>
      </c>
      <c r="AL434" s="28" t="str">
        <f t="shared" si="75"/>
        <v/>
      </c>
      <c r="AM434" s="28">
        <f t="shared" si="71"/>
        <v>1384</v>
      </c>
      <c r="AN434" s="29" t="str">
        <f t="shared" ca="1" si="72"/>
        <v/>
      </c>
      <c r="AP434" s="7"/>
      <c r="AV434" s="7"/>
      <c r="AW434" s="7"/>
    </row>
    <row r="435" spans="1:49" x14ac:dyDescent="0.45">
      <c r="A435" t="s">
        <v>742</v>
      </c>
      <c r="B435" t="s">
        <v>30</v>
      </c>
      <c r="C435" s="6">
        <v>43837.423611111109</v>
      </c>
      <c r="D435">
        <v>45.8</v>
      </c>
      <c r="E435" s="6">
        <v>43838.385416666664</v>
      </c>
      <c r="F435">
        <v>3.95</v>
      </c>
      <c r="G435" s="7">
        <v>-0.91379999999999995</v>
      </c>
      <c r="H435">
        <v>-46399.15</v>
      </c>
      <c r="I435" s="7">
        <v>-0.92459999999999998</v>
      </c>
      <c r="J435">
        <v>1095.6759999999999</v>
      </c>
      <c r="K435">
        <v>50181.97</v>
      </c>
      <c r="L435">
        <v>-53879.46</v>
      </c>
      <c r="M435">
        <v>66</v>
      </c>
      <c r="N435">
        <v>-703.02</v>
      </c>
      <c r="O435" s="7">
        <v>-0.91379999999999995</v>
      </c>
      <c r="P435" s="7">
        <v>8.6999999999999994E-3</v>
      </c>
      <c r="Q435" t="s">
        <v>535</v>
      </c>
      <c r="S435" s="2">
        <f t="shared" si="73"/>
        <v>43837</v>
      </c>
      <c r="T435" t="s">
        <v>742</v>
      </c>
      <c r="U435">
        <v>45.8</v>
      </c>
      <c r="V435">
        <v>3.95</v>
      </c>
      <c r="W435">
        <f t="shared" si="78"/>
        <v>10341546.47401</v>
      </c>
      <c r="X435">
        <f t="shared" si="68"/>
        <v>25853.866185024999</v>
      </c>
      <c r="Y435">
        <f t="shared" si="76"/>
        <v>575</v>
      </c>
      <c r="Z435">
        <f t="shared" si="77"/>
        <v>-24349.812499999996</v>
      </c>
      <c r="AA435" s="5" t="str">
        <f t="shared" si="74"/>
        <v/>
      </c>
      <c r="AB435" s="24" t="str">
        <f>IFERROR(AA435/MAX($J$3:AA435)-1,"")</f>
        <v/>
      </c>
      <c r="AG435" s="3">
        <v>43940</v>
      </c>
      <c r="AH435">
        <v>10328450.259530006</v>
      </c>
      <c r="AI435" s="24">
        <f>AH435/MAX($AH$2:AH435)-1</f>
        <v>-3.346485268249022E-2</v>
      </c>
      <c r="AJ435" s="27" t="str">
        <f t="shared" si="69"/>
        <v/>
      </c>
      <c r="AK435">
        <f t="shared" si="70"/>
        <v>1</v>
      </c>
      <c r="AL435" s="28" t="str">
        <f t="shared" si="75"/>
        <v/>
      </c>
      <c r="AM435" s="28">
        <f t="shared" si="71"/>
        <v>1384</v>
      </c>
      <c r="AN435" s="29" t="str">
        <f t="shared" ca="1" si="72"/>
        <v/>
      </c>
      <c r="AP435" s="7"/>
      <c r="AV435" s="7"/>
      <c r="AW435" s="7"/>
    </row>
    <row r="436" spans="1:49" x14ac:dyDescent="0.45">
      <c r="A436" t="s">
        <v>726</v>
      </c>
      <c r="B436" t="s">
        <v>30</v>
      </c>
      <c r="C436" s="6">
        <v>43837.520833333336</v>
      </c>
      <c r="D436">
        <v>42.85</v>
      </c>
      <c r="E436" s="6">
        <v>43838.388888888891</v>
      </c>
      <c r="F436">
        <v>104</v>
      </c>
      <c r="G436" s="7">
        <v>1.4271</v>
      </c>
      <c r="H436">
        <v>74206.509999999995</v>
      </c>
      <c r="I436" s="7">
        <v>1.3928</v>
      </c>
      <c r="J436">
        <v>1243.375</v>
      </c>
      <c r="K436">
        <v>53278.64</v>
      </c>
      <c r="L436">
        <v>729934.36</v>
      </c>
      <c r="M436">
        <v>39</v>
      </c>
      <c r="N436">
        <v>1902.73</v>
      </c>
      <c r="O436" s="7">
        <v>-0.22989999999999999</v>
      </c>
      <c r="P436" s="7">
        <v>2.5005999999999999</v>
      </c>
      <c r="Q436" t="s">
        <v>535</v>
      </c>
      <c r="S436" s="2">
        <f t="shared" si="73"/>
        <v>43837</v>
      </c>
      <c r="T436" t="s">
        <v>726</v>
      </c>
      <c r="U436">
        <v>42.85</v>
      </c>
      <c r="V436">
        <v>104</v>
      </c>
      <c r="W436">
        <f t="shared" si="78"/>
        <v>10341546.47401</v>
      </c>
      <c r="X436">
        <f t="shared" si="68"/>
        <v>25853.866185024999</v>
      </c>
      <c r="Y436">
        <f t="shared" si="76"/>
        <v>600</v>
      </c>
      <c r="Z436">
        <f t="shared" si="77"/>
        <v>35808.899999999994</v>
      </c>
      <c r="AA436" s="5" t="str">
        <f t="shared" si="74"/>
        <v/>
      </c>
      <c r="AB436" s="24" t="str">
        <f>IFERROR(AA436/MAX($J$3:AA436)-1,"")</f>
        <v/>
      </c>
      <c r="AG436" s="3">
        <v>43941</v>
      </c>
      <c r="AH436">
        <v>10328450.259530006</v>
      </c>
      <c r="AI436" s="24">
        <f>AH436/MAX($AH$2:AH436)-1</f>
        <v>-3.346485268249022E-2</v>
      </c>
      <c r="AJ436" s="27" t="str">
        <f t="shared" si="69"/>
        <v/>
      </c>
      <c r="AK436">
        <f t="shared" si="70"/>
        <v>1</v>
      </c>
      <c r="AL436" s="28" t="str">
        <f t="shared" si="75"/>
        <v/>
      </c>
      <c r="AM436" s="28">
        <f t="shared" si="71"/>
        <v>1384</v>
      </c>
      <c r="AN436" s="29" t="str">
        <f t="shared" ca="1" si="72"/>
        <v/>
      </c>
      <c r="AP436" s="7"/>
      <c r="AV436" s="7"/>
      <c r="AW436" s="7"/>
    </row>
    <row r="437" spans="1:49" x14ac:dyDescent="0.45">
      <c r="A437" t="s">
        <v>725</v>
      </c>
      <c r="B437" t="s">
        <v>30</v>
      </c>
      <c r="C437" s="6">
        <v>43837.559027777781</v>
      </c>
      <c r="D437">
        <v>58</v>
      </c>
      <c r="E437" s="6">
        <v>43838.388888888891</v>
      </c>
      <c r="F437">
        <v>74.2</v>
      </c>
      <c r="G437" s="7">
        <v>0.27929999999999999</v>
      </c>
      <c r="H437">
        <v>13702.47</v>
      </c>
      <c r="I437" s="7">
        <v>0.25650000000000001</v>
      </c>
      <c r="J437">
        <v>920.98850000000004</v>
      </c>
      <c r="K437">
        <v>53417.33</v>
      </c>
      <c r="L437">
        <v>743636.83</v>
      </c>
      <c r="M437">
        <v>28</v>
      </c>
      <c r="N437">
        <v>489.37</v>
      </c>
      <c r="O437" s="7">
        <v>-0.60089999999999999</v>
      </c>
      <c r="P437" s="7">
        <v>0.72409999999999997</v>
      </c>
      <c r="Q437" t="s">
        <v>535</v>
      </c>
      <c r="S437" s="2">
        <f t="shared" si="73"/>
        <v>43837</v>
      </c>
      <c r="T437" t="s">
        <v>725</v>
      </c>
      <c r="U437">
        <v>58</v>
      </c>
      <c r="V437">
        <v>74.2</v>
      </c>
      <c r="W437">
        <f t="shared" si="78"/>
        <v>10341546.47401</v>
      </c>
      <c r="X437">
        <f t="shared" si="68"/>
        <v>25853.866185024999</v>
      </c>
      <c r="Y437">
        <f t="shared" si="76"/>
        <v>450</v>
      </c>
      <c r="Z437">
        <f t="shared" si="77"/>
        <v>6695.1</v>
      </c>
      <c r="AA437" s="5">
        <f t="shared" si="74"/>
        <v>10336671.34901</v>
      </c>
      <c r="AB437" s="24">
        <f>IFERROR(AA437/MAX($J$3:AA437)-1,"")</f>
        <v>-3.2695524106373552E-2</v>
      </c>
      <c r="AG437" s="3">
        <v>43942</v>
      </c>
      <c r="AH437">
        <v>10286646.409530006</v>
      </c>
      <c r="AI437" s="24">
        <f>AH437/MAX($AH$2:AH437)-1</f>
        <v>-3.7376851995350124E-2</v>
      </c>
      <c r="AJ437" s="27" t="str">
        <f t="shared" si="69"/>
        <v/>
      </c>
      <c r="AK437">
        <f t="shared" si="70"/>
        <v>1</v>
      </c>
      <c r="AL437" s="28" t="str">
        <f t="shared" si="75"/>
        <v/>
      </c>
      <c r="AM437" s="28">
        <f t="shared" si="71"/>
        <v>1384</v>
      </c>
      <c r="AN437" s="29" t="str">
        <f t="shared" ca="1" si="72"/>
        <v/>
      </c>
      <c r="AP437" s="7"/>
      <c r="AV437" s="7"/>
      <c r="AW437" s="7"/>
    </row>
    <row r="438" spans="1:49" x14ac:dyDescent="0.45">
      <c r="A438" t="s">
        <v>723</v>
      </c>
      <c r="B438" t="s">
        <v>30</v>
      </c>
      <c r="C438" s="6">
        <v>43838.524305555555</v>
      </c>
      <c r="D438">
        <v>57.5</v>
      </c>
      <c r="E438" s="6">
        <v>43839.388888888891</v>
      </c>
      <c r="F438">
        <v>157.69999999999999</v>
      </c>
      <c r="G438" s="7">
        <v>1.7425999999999999</v>
      </c>
      <c r="H438">
        <v>91599.32</v>
      </c>
      <c r="I438" s="7">
        <v>1.7052</v>
      </c>
      <c r="J438">
        <v>934.22929999999997</v>
      </c>
      <c r="K438">
        <v>53718.18</v>
      </c>
      <c r="L438">
        <v>835236.15</v>
      </c>
      <c r="M438">
        <v>38</v>
      </c>
      <c r="N438">
        <v>2410.5100000000002</v>
      </c>
      <c r="O438" s="7">
        <v>-0.29039999999999999</v>
      </c>
      <c r="P438" s="7">
        <v>1.7669999999999999</v>
      </c>
      <c r="Q438" t="s">
        <v>535</v>
      </c>
      <c r="S438" s="2">
        <f t="shared" si="73"/>
        <v>43838</v>
      </c>
      <c r="T438" t="s">
        <v>723</v>
      </c>
      <c r="U438">
        <v>57.5</v>
      </c>
      <c r="V438">
        <v>157.69999999999999</v>
      </c>
      <c r="W438">
        <f t="shared" si="78"/>
        <v>10336671.34901</v>
      </c>
      <c r="X438">
        <f t="shared" si="68"/>
        <v>25841.678372524999</v>
      </c>
      <c r="Y438">
        <f t="shared" si="76"/>
        <v>450</v>
      </c>
      <c r="Z438">
        <f t="shared" si="77"/>
        <v>44121.599999999991</v>
      </c>
      <c r="AA438" s="5" t="str">
        <f t="shared" si="74"/>
        <v/>
      </c>
      <c r="AB438" s="24" t="str">
        <f>IFERROR(AA438/MAX($J$3:AA438)-1,"")</f>
        <v/>
      </c>
      <c r="AG438" s="3">
        <v>43943</v>
      </c>
      <c r="AH438">
        <v>10300085.209530007</v>
      </c>
      <c r="AI438" s="24">
        <f>AH438/MAX($AH$2:AH438)-1</f>
        <v>-3.6119250689114812E-2</v>
      </c>
      <c r="AJ438" s="27" t="str">
        <f t="shared" si="69"/>
        <v/>
      </c>
      <c r="AK438">
        <f t="shared" si="70"/>
        <v>1</v>
      </c>
      <c r="AL438" s="28" t="str">
        <f t="shared" si="75"/>
        <v/>
      </c>
      <c r="AM438" s="28">
        <f t="shared" si="71"/>
        <v>1384</v>
      </c>
      <c r="AN438" s="29" t="str">
        <f t="shared" ca="1" si="72"/>
        <v/>
      </c>
      <c r="AP438" s="7"/>
      <c r="AV438" s="7"/>
      <c r="AW438" s="7"/>
    </row>
    <row r="439" spans="1:49" x14ac:dyDescent="0.45">
      <c r="A439" t="s">
        <v>740</v>
      </c>
      <c r="B439" t="s">
        <v>30</v>
      </c>
      <c r="C439" s="6">
        <v>43838.621527777781</v>
      </c>
      <c r="D439">
        <v>33.9</v>
      </c>
      <c r="E439" s="6">
        <v>43839.388888888891</v>
      </c>
      <c r="F439">
        <v>108.75</v>
      </c>
      <c r="G439" s="7">
        <v>2.2080000000000002</v>
      </c>
      <c r="H439">
        <v>116353.29</v>
      </c>
      <c r="I439" s="7">
        <v>2.1659000000000002</v>
      </c>
      <c r="J439">
        <v>1584.6869999999999</v>
      </c>
      <c r="K439">
        <v>53720.91</v>
      </c>
      <c r="L439">
        <v>951589.44</v>
      </c>
      <c r="M439">
        <v>10</v>
      </c>
      <c r="N439">
        <v>11635.33</v>
      </c>
      <c r="O439" s="7">
        <v>-0.28470000000000001</v>
      </c>
      <c r="P439" s="7">
        <v>3.2772999999999999</v>
      </c>
      <c r="Q439" t="s">
        <v>535</v>
      </c>
      <c r="S439" s="2">
        <f t="shared" si="73"/>
        <v>43838</v>
      </c>
      <c r="T439" t="s">
        <v>740</v>
      </c>
      <c r="U439">
        <v>33.9</v>
      </c>
      <c r="V439">
        <v>108.75</v>
      </c>
      <c r="W439">
        <f t="shared" si="78"/>
        <v>10336671.34901</v>
      </c>
      <c r="X439">
        <f t="shared" si="68"/>
        <v>25841.678372524999</v>
      </c>
      <c r="Y439">
        <f t="shared" si="76"/>
        <v>750</v>
      </c>
      <c r="Z439">
        <f t="shared" si="77"/>
        <v>55067.624999999993</v>
      </c>
      <c r="AA439" s="5">
        <f t="shared" si="74"/>
        <v>10435860.57401</v>
      </c>
      <c r="AB439" s="24">
        <f>IFERROR(AA439/MAX($J$3:AA439)-1,"")</f>
        <v>-2.3413408223671217E-2</v>
      </c>
      <c r="AG439" s="3">
        <v>43944</v>
      </c>
      <c r="AH439">
        <v>10310520.709530007</v>
      </c>
      <c r="AI439" s="24">
        <f>AH439/MAX($AH$2:AH439)-1</f>
        <v>-3.5142697839811499E-2</v>
      </c>
      <c r="AJ439" s="27" t="str">
        <f t="shared" si="69"/>
        <v/>
      </c>
      <c r="AK439">
        <f t="shared" si="70"/>
        <v>1</v>
      </c>
      <c r="AL439" s="28" t="str">
        <f t="shared" si="75"/>
        <v/>
      </c>
      <c r="AM439" s="28">
        <f t="shared" si="71"/>
        <v>1384</v>
      </c>
      <c r="AN439" s="29" t="str">
        <f t="shared" ca="1" si="72"/>
        <v/>
      </c>
      <c r="AP439" s="7"/>
      <c r="AV439" s="7"/>
      <c r="AW439" s="7"/>
    </row>
    <row r="440" spans="1:49" x14ac:dyDescent="0.45">
      <c r="A440" t="s">
        <v>745</v>
      </c>
      <c r="B440" t="s">
        <v>30</v>
      </c>
      <c r="C440" s="6">
        <v>43839.552083333336</v>
      </c>
      <c r="D440">
        <v>21.4</v>
      </c>
      <c r="E440" s="6">
        <v>43839.635416666664</v>
      </c>
      <c r="F440">
        <v>15.5</v>
      </c>
      <c r="G440" s="7">
        <v>-0.2757</v>
      </c>
      <c r="H440">
        <v>-14568.28</v>
      </c>
      <c r="I440" s="7">
        <v>-0.29289999999999999</v>
      </c>
      <c r="J440">
        <v>2323.86</v>
      </c>
      <c r="K440">
        <v>49730.6</v>
      </c>
      <c r="L440">
        <v>-68447.740000000005</v>
      </c>
      <c r="M440">
        <v>25</v>
      </c>
      <c r="N440">
        <v>-582.73</v>
      </c>
      <c r="O440" s="7">
        <v>-0.73129999999999995</v>
      </c>
      <c r="P440" s="7">
        <v>0.1449</v>
      </c>
      <c r="Q440" t="s">
        <v>535</v>
      </c>
      <c r="S440" s="2">
        <f t="shared" si="73"/>
        <v>43839</v>
      </c>
      <c r="T440" t="s">
        <v>745</v>
      </c>
      <c r="U440">
        <v>21.4</v>
      </c>
      <c r="V440">
        <v>15.5</v>
      </c>
      <c r="W440">
        <f t="shared" si="78"/>
        <v>10435860.57401</v>
      </c>
      <c r="X440">
        <f t="shared" si="68"/>
        <v>26089.651435025</v>
      </c>
      <c r="Y440">
        <f t="shared" si="76"/>
        <v>1225</v>
      </c>
      <c r="Z440">
        <f t="shared" si="77"/>
        <v>-7679.524999999996</v>
      </c>
      <c r="AA440" s="5">
        <f t="shared" si="74"/>
        <v>10428181.049009999</v>
      </c>
      <c r="AB440" s="24">
        <f>IFERROR(AA440/MAX($J$3:AA440)-1,"")</f>
        <v>-2.4132057260137785E-2</v>
      </c>
      <c r="AG440" s="3">
        <v>43945</v>
      </c>
      <c r="AH440">
        <v>10310520.709530007</v>
      </c>
      <c r="AI440" s="24">
        <f>AH440/MAX($AH$2:AH440)-1</f>
        <v>-3.5142697839811499E-2</v>
      </c>
      <c r="AJ440" s="27" t="str">
        <f t="shared" si="69"/>
        <v/>
      </c>
      <c r="AK440">
        <f t="shared" si="70"/>
        <v>1</v>
      </c>
      <c r="AL440" s="28" t="str">
        <f t="shared" si="75"/>
        <v/>
      </c>
      <c r="AM440" s="28">
        <f t="shared" si="71"/>
        <v>1384</v>
      </c>
      <c r="AN440" s="29" t="str">
        <f t="shared" ca="1" si="72"/>
        <v/>
      </c>
      <c r="AP440" s="7"/>
      <c r="AV440" s="7"/>
      <c r="AW440" s="7"/>
    </row>
    <row r="441" spans="1:49" x14ac:dyDescent="0.45">
      <c r="A441" t="s">
        <v>748</v>
      </c>
      <c r="B441" t="s">
        <v>30</v>
      </c>
      <c r="C441" s="6">
        <v>43840.46875</v>
      </c>
      <c r="D441">
        <v>72.900000000000006</v>
      </c>
      <c r="E441" s="6">
        <v>43843.385416666664</v>
      </c>
      <c r="F441">
        <v>81.75</v>
      </c>
      <c r="G441" s="7">
        <v>0.12139999999999999</v>
      </c>
      <c r="H441">
        <v>4974.97</v>
      </c>
      <c r="I441" s="7">
        <v>0.1002</v>
      </c>
      <c r="J441">
        <v>681.17639999999994</v>
      </c>
      <c r="K441">
        <v>49657.760000000002</v>
      </c>
      <c r="L441">
        <v>-63472.76</v>
      </c>
      <c r="M441">
        <v>53</v>
      </c>
      <c r="N441">
        <v>93.87</v>
      </c>
      <c r="O441" s="7">
        <v>-0.45540000000000003</v>
      </c>
      <c r="P441" s="7">
        <v>0.23180000000000001</v>
      </c>
      <c r="Q441" t="s">
        <v>535</v>
      </c>
      <c r="S441" s="2">
        <f t="shared" si="73"/>
        <v>43840</v>
      </c>
      <c r="T441" t="s">
        <v>748</v>
      </c>
      <c r="U441">
        <v>72.900000000000006</v>
      </c>
      <c r="V441">
        <v>81.75</v>
      </c>
      <c r="W441">
        <f t="shared" si="78"/>
        <v>10428181.049009999</v>
      </c>
      <c r="X441">
        <f t="shared" si="68"/>
        <v>26070.452622524997</v>
      </c>
      <c r="Y441">
        <f t="shared" si="76"/>
        <v>350</v>
      </c>
      <c r="Z441">
        <f t="shared" si="77"/>
        <v>2556.2249999999999</v>
      </c>
      <c r="AA441" s="5" t="str">
        <f t="shared" si="74"/>
        <v/>
      </c>
      <c r="AB441" s="24" t="str">
        <f>IFERROR(AA441/MAX($J$3:AA441)-1,"")</f>
        <v/>
      </c>
      <c r="AG441" s="3">
        <v>43946</v>
      </c>
      <c r="AH441">
        <v>10310520.709530007</v>
      </c>
      <c r="AI441" s="24">
        <f>AH441/MAX($AH$2:AH441)-1</f>
        <v>-3.5142697839811499E-2</v>
      </c>
      <c r="AJ441" s="27" t="str">
        <f t="shared" si="69"/>
        <v/>
      </c>
      <c r="AK441">
        <f t="shared" si="70"/>
        <v>1</v>
      </c>
      <c r="AL441" s="28" t="str">
        <f t="shared" si="75"/>
        <v/>
      </c>
      <c r="AM441" s="28">
        <f t="shared" si="71"/>
        <v>1384</v>
      </c>
      <c r="AN441" s="29" t="str">
        <f t="shared" ca="1" si="72"/>
        <v/>
      </c>
      <c r="AP441" s="7"/>
      <c r="AV441" s="7"/>
      <c r="AW441" s="7"/>
    </row>
    <row r="442" spans="1:49" x14ac:dyDescent="0.45">
      <c r="A442" t="s">
        <v>748</v>
      </c>
      <c r="B442" t="s">
        <v>30</v>
      </c>
      <c r="C442" s="6">
        <v>43840.520833333336</v>
      </c>
      <c r="D442">
        <v>81.400000000000006</v>
      </c>
      <c r="E442" s="6">
        <v>43843.388888888891</v>
      </c>
      <c r="F442">
        <v>84.7</v>
      </c>
      <c r="G442" s="7">
        <v>4.0500000000000001E-2</v>
      </c>
      <c r="H442">
        <v>1102.56</v>
      </c>
      <c r="I442" s="7">
        <v>2.01E-2</v>
      </c>
      <c r="J442">
        <v>672.702</v>
      </c>
      <c r="K442">
        <v>54757.95</v>
      </c>
      <c r="L442">
        <v>952692</v>
      </c>
      <c r="M442">
        <v>39</v>
      </c>
      <c r="N442">
        <v>28.27</v>
      </c>
      <c r="O442" s="7">
        <v>-0.51229999999999998</v>
      </c>
      <c r="P442" s="7">
        <v>4.0500000000000001E-2</v>
      </c>
      <c r="Q442" t="s">
        <v>535</v>
      </c>
      <c r="S442" s="2">
        <f t="shared" si="73"/>
        <v>43840</v>
      </c>
      <c r="T442" t="s">
        <v>748</v>
      </c>
      <c r="U442">
        <v>81.400000000000006</v>
      </c>
      <c r="V442">
        <v>84.7</v>
      </c>
      <c r="W442">
        <f t="shared" si="78"/>
        <v>10428181.049009999</v>
      </c>
      <c r="X442">
        <f t="shared" si="68"/>
        <v>26070.452622524997</v>
      </c>
      <c r="Y442">
        <f t="shared" si="76"/>
        <v>325</v>
      </c>
      <c r="Z442">
        <f t="shared" si="77"/>
        <v>532.67499999999859</v>
      </c>
      <c r="AA442" s="5" t="str">
        <f t="shared" si="74"/>
        <v/>
      </c>
      <c r="AB442" s="24" t="str">
        <f>IFERROR(AA442/MAX($J$3:AA442)-1,"")</f>
        <v/>
      </c>
      <c r="AG442" s="3">
        <v>43947</v>
      </c>
      <c r="AH442">
        <v>10310520.709530007</v>
      </c>
      <c r="AI442" s="24">
        <f>AH442/MAX($AH$2:AH442)-1</f>
        <v>-3.5142697839811499E-2</v>
      </c>
      <c r="AJ442" s="27" t="str">
        <f t="shared" si="69"/>
        <v/>
      </c>
      <c r="AK442">
        <f t="shared" si="70"/>
        <v>1</v>
      </c>
      <c r="AL442" s="28" t="str">
        <f t="shared" si="75"/>
        <v/>
      </c>
      <c r="AM442" s="28">
        <f t="shared" si="71"/>
        <v>1384</v>
      </c>
      <c r="AN442" s="29" t="str">
        <f t="shared" ca="1" si="72"/>
        <v/>
      </c>
      <c r="AP442" s="7"/>
      <c r="AV442" s="7"/>
      <c r="AW442" s="7"/>
    </row>
    <row r="443" spans="1:49" x14ac:dyDescent="0.45">
      <c r="A443" t="s">
        <v>743</v>
      </c>
      <c r="B443" t="s">
        <v>30</v>
      </c>
      <c r="C443" s="6">
        <v>43840.5625</v>
      </c>
      <c r="D443">
        <v>94.2</v>
      </c>
      <c r="E443" s="6">
        <v>43843.385416666664</v>
      </c>
      <c r="F443">
        <v>114.9</v>
      </c>
      <c r="G443" s="7">
        <v>0.21970000000000001</v>
      </c>
      <c r="H443">
        <v>9806.77</v>
      </c>
      <c r="I443" s="7">
        <v>0.19750000000000001</v>
      </c>
      <c r="J443">
        <v>526.99059999999997</v>
      </c>
      <c r="K443">
        <v>49642.51</v>
      </c>
      <c r="L443">
        <v>-53666</v>
      </c>
      <c r="M443">
        <v>26</v>
      </c>
      <c r="N443">
        <v>377.18</v>
      </c>
      <c r="O443" s="7">
        <v>-0.3705</v>
      </c>
      <c r="P443" s="7">
        <v>0.21970000000000001</v>
      </c>
      <c r="Q443" t="s">
        <v>535</v>
      </c>
      <c r="S443" s="2">
        <f t="shared" si="73"/>
        <v>43840</v>
      </c>
      <c r="T443" t="s">
        <v>743</v>
      </c>
      <c r="U443">
        <v>94.2</v>
      </c>
      <c r="V443">
        <v>114.9</v>
      </c>
      <c r="W443">
        <f t="shared" si="78"/>
        <v>10428181.049009999</v>
      </c>
      <c r="X443">
        <f t="shared" si="68"/>
        <v>26070.452622524997</v>
      </c>
      <c r="Y443">
        <f t="shared" si="76"/>
        <v>275</v>
      </c>
      <c r="Z443">
        <f t="shared" si="77"/>
        <v>5117.4749999999985</v>
      </c>
      <c r="AA443" s="5">
        <f t="shared" si="74"/>
        <v>10436387.424009999</v>
      </c>
      <c r="AB443" s="24">
        <f>IFERROR(AA443/MAX($J$3:AA443)-1,"")</f>
        <v>-2.3364105663309487E-2</v>
      </c>
      <c r="AG443" s="3">
        <v>43948</v>
      </c>
      <c r="AH443">
        <v>10302593.159530006</v>
      </c>
      <c r="AI443" s="24">
        <f>AH443/MAX($AH$2:AH443)-1</f>
        <v>-3.5884557026289898E-2</v>
      </c>
      <c r="AJ443" s="27" t="str">
        <f t="shared" si="69"/>
        <v/>
      </c>
      <c r="AK443">
        <f t="shared" si="70"/>
        <v>1</v>
      </c>
      <c r="AL443" s="28" t="str">
        <f t="shared" si="75"/>
        <v/>
      </c>
      <c r="AM443" s="28">
        <f t="shared" si="71"/>
        <v>1384</v>
      </c>
      <c r="AN443" s="29" t="str">
        <f t="shared" ca="1" si="72"/>
        <v/>
      </c>
      <c r="AP443" s="7"/>
      <c r="AV443" s="7"/>
      <c r="AW443" s="7"/>
    </row>
    <row r="444" spans="1:49" x14ac:dyDescent="0.45">
      <c r="A444" t="s">
        <v>750</v>
      </c>
      <c r="B444" t="s">
        <v>30</v>
      </c>
      <c r="C444" s="6">
        <v>43844.611111111109</v>
      </c>
      <c r="D444">
        <v>51.4</v>
      </c>
      <c r="E444" s="6">
        <v>43845.388888888891</v>
      </c>
      <c r="F444">
        <v>22.65</v>
      </c>
      <c r="G444" s="7">
        <v>-0.55930000000000002</v>
      </c>
      <c r="H444">
        <v>-31420.27</v>
      </c>
      <c r="I444" s="7">
        <v>-0.57369999999999999</v>
      </c>
      <c r="J444">
        <v>1065.4369999999999</v>
      </c>
      <c r="K444">
        <v>54763.46</v>
      </c>
      <c r="L444">
        <v>921271.73</v>
      </c>
      <c r="M444">
        <v>13</v>
      </c>
      <c r="N444">
        <v>-2416.94</v>
      </c>
      <c r="O444" s="7">
        <v>-0.56910000000000005</v>
      </c>
      <c r="P444" s="7">
        <v>0.18290000000000001</v>
      </c>
      <c r="Q444" t="s">
        <v>535</v>
      </c>
      <c r="S444" s="2">
        <f t="shared" si="73"/>
        <v>43844</v>
      </c>
      <c r="T444" t="s">
        <v>750</v>
      </c>
      <c r="U444">
        <v>51.4</v>
      </c>
      <c r="V444">
        <v>22.65</v>
      </c>
      <c r="W444">
        <f t="shared" si="78"/>
        <v>10436387.424009999</v>
      </c>
      <c r="X444">
        <f t="shared" si="68"/>
        <v>26090.968560024998</v>
      </c>
      <c r="Y444">
        <f t="shared" si="76"/>
        <v>500</v>
      </c>
      <c r="Z444">
        <f t="shared" si="77"/>
        <v>-14745.250000000002</v>
      </c>
      <c r="AA444" s="5">
        <f t="shared" si="74"/>
        <v>10421642.174009999</v>
      </c>
      <c r="AB444" s="24">
        <f>IFERROR(AA444/MAX($J$3:AA444)-1,"")</f>
        <v>-2.4743964405218422E-2</v>
      </c>
      <c r="AG444" s="3">
        <v>43949</v>
      </c>
      <c r="AH444">
        <v>10282835.034530006</v>
      </c>
      <c r="AI444" s="24">
        <f>AH444/MAX($AH$2:AH444)-1</f>
        <v>-3.7733520014708422E-2</v>
      </c>
      <c r="AJ444" s="27" t="str">
        <f t="shared" si="69"/>
        <v/>
      </c>
      <c r="AK444">
        <f t="shared" si="70"/>
        <v>1</v>
      </c>
      <c r="AL444" s="28" t="str">
        <f t="shared" si="75"/>
        <v/>
      </c>
      <c r="AM444" s="28">
        <f t="shared" si="71"/>
        <v>1384</v>
      </c>
      <c r="AN444" s="29" t="str">
        <f t="shared" ca="1" si="72"/>
        <v/>
      </c>
      <c r="AP444" s="7"/>
      <c r="AV444" s="7"/>
      <c r="AW444" s="7"/>
    </row>
    <row r="445" spans="1:49" x14ac:dyDescent="0.45">
      <c r="A445" t="s">
        <v>749</v>
      </c>
      <c r="B445" t="s">
        <v>30</v>
      </c>
      <c r="C445" s="6">
        <v>43845.420138888891</v>
      </c>
      <c r="D445">
        <v>41.8</v>
      </c>
      <c r="E445" s="6">
        <v>43846.385416666664</v>
      </c>
      <c r="F445">
        <v>4.2</v>
      </c>
      <c r="G445" s="7">
        <v>-0.89949999999999997</v>
      </c>
      <c r="H445">
        <v>-45282</v>
      </c>
      <c r="I445" s="7">
        <v>-0.91049999999999998</v>
      </c>
      <c r="J445">
        <v>1189.7529999999999</v>
      </c>
      <c r="K445">
        <v>49731.67</v>
      </c>
      <c r="L445">
        <v>-98947.99</v>
      </c>
      <c r="M445">
        <v>67</v>
      </c>
      <c r="N445">
        <v>-675.85</v>
      </c>
      <c r="O445" s="7">
        <v>-0.89949999999999997</v>
      </c>
      <c r="P445" s="7">
        <v>7.6600000000000001E-2</v>
      </c>
      <c r="Q445" t="s">
        <v>535</v>
      </c>
      <c r="S445" s="2">
        <f t="shared" si="73"/>
        <v>43845</v>
      </c>
      <c r="T445" t="s">
        <v>749</v>
      </c>
      <c r="U445">
        <v>41.8</v>
      </c>
      <c r="V445">
        <v>4.2</v>
      </c>
      <c r="W445">
        <f t="shared" si="78"/>
        <v>10421642.174009999</v>
      </c>
      <c r="X445">
        <f t="shared" si="68"/>
        <v>26054.105435024998</v>
      </c>
      <c r="Y445">
        <f t="shared" si="76"/>
        <v>625</v>
      </c>
      <c r="Z445">
        <f t="shared" si="77"/>
        <v>-23787.499999999996</v>
      </c>
      <c r="AA445" s="5">
        <f t="shared" si="74"/>
        <v>10397854.674009999</v>
      </c>
      <c r="AB445" s="24">
        <f>IFERROR(AA445/MAX($J$3:AA445)-1,"")</f>
        <v>-2.696999582707682E-2</v>
      </c>
      <c r="AG445" s="3">
        <v>43950</v>
      </c>
      <c r="AH445">
        <v>10582607.834530007</v>
      </c>
      <c r="AI445" s="24">
        <f>AH445/MAX($AH$2:AH445)-1</f>
        <v>-9.6808170312728814E-3</v>
      </c>
      <c r="AJ445" s="27" t="str">
        <f t="shared" si="69"/>
        <v/>
      </c>
      <c r="AK445">
        <f t="shared" si="70"/>
        <v>1</v>
      </c>
      <c r="AL445" s="28" t="str">
        <f t="shared" si="75"/>
        <v/>
      </c>
      <c r="AM445" s="28">
        <f t="shared" si="71"/>
        <v>1384</v>
      </c>
      <c r="AN445" s="29" t="str">
        <f t="shared" ca="1" si="72"/>
        <v/>
      </c>
      <c r="AP445" s="7"/>
      <c r="AV445" s="7"/>
      <c r="AW445" s="7"/>
    </row>
    <row r="446" spans="1:49" x14ac:dyDescent="0.45">
      <c r="A446" t="s">
        <v>750</v>
      </c>
      <c r="B446" t="s">
        <v>30</v>
      </c>
      <c r="C446" s="6">
        <v>43846.423611111109</v>
      </c>
      <c r="D446">
        <v>32.1</v>
      </c>
      <c r="E446" s="6">
        <v>43846.635416666664</v>
      </c>
      <c r="F446">
        <v>6.1</v>
      </c>
      <c r="G446" s="7">
        <v>-0.81</v>
      </c>
      <c r="H446">
        <v>-40686.85</v>
      </c>
      <c r="I446" s="7">
        <v>-0.82189999999999996</v>
      </c>
      <c r="J446">
        <v>1542.22</v>
      </c>
      <c r="K446">
        <v>49505.26</v>
      </c>
      <c r="L446">
        <v>-139634.84</v>
      </c>
      <c r="M446">
        <v>62</v>
      </c>
      <c r="N446">
        <v>-656.24</v>
      </c>
      <c r="O446" s="7">
        <v>-0.92059999999999997</v>
      </c>
      <c r="P446" s="7">
        <v>5.2999999999999999E-2</v>
      </c>
      <c r="Q446" t="s">
        <v>535</v>
      </c>
      <c r="S446" s="2">
        <f t="shared" si="73"/>
        <v>43846</v>
      </c>
      <c r="T446" t="s">
        <v>750</v>
      </c>
      <c r="U446">
        <v>32.1</v>
      </c>
      <c r="V446">
        <v>6.1</v>
      </c>
      <c r="W446">
        <f t="shared" si="78"/>
        <v>10397854.674009999</v>
      </c>
      <c r="X446">
        <f t="shared" si="68"/>
        <v>25994.636685024998</v>
      </c>
      <c r="Y446">
        <f t="shared" si="76"/>
        <v>800</v>
      </c>
      <c r="Z446">
        <f t="shared" si="77"/>
        <v>-21105.599999999999</v>
      </c>
      <c r="AA446" s="5">
        <f t="shared" si="74"/>
        <v>10376749.07401</v>
      </c>
      <c r="AB446" s="24">
        <f>IFERROR(AA446/MAX($J$3:AA446)-1,"")</f>
        <v>-2.8945055365791394E-2</v>
      </c>
      <c r="AG446" s="3">
        <v>43951</v>
      </c>
      <c r="AH446">
        <v>10543063.284530006</v>
      </c>
      <c r="AI446" s="24">
        <f>AH446/MAX($AH$2:AH446)-1</f>
        <v>-1.3381391318745384E-2</v>
      </c>
      <c r="AJ446" s="27" t="str">
        <f t="shared" si="69"/>
        <v/>
      </c>
      <c r="AK446">
        <f t="shared" si="70"/>
        <v>1</v>
      </c>
      <c r="AL446" s="28" t="str">
        <f t="shared" si="75"/>
        <v/>
      </c>
      <c r="AM446" s="28">
        <f t="shared" si="71"/>
        <v>1384</v>
      </c>
      <c r="AN446" s="29" t="str">
        <f t="shared" ca="1" si="72"/>
        <v/>
      </c>
      <c r="AP446" s="7"/>
      <c r="AV446" s="7"/>
      <c r="AW446" s="7"/>
    </row>
    <row r="447" spans="1:49" x14ac:dyDescent="0.45">
      <c r="A447" t="s">
        <v>750</v>
      </c>
      <c r="B447" t="s">
        <v>30</v>
      </c>
      <c r="C447" s="6">
        <v>43847.416666666664</v>
      </c>
      <c r="D447">
        <v>81.55</v>
      </c>
      <c r="E447" s="6">
        <v>43850.385416666664</v>
      </c>
      <c r="F447">
        <v>73.900000000000006</v>
      </c>
      <c r="G447" s="7">
        <v>-9.3799999999999994E-2</v>
      </c>
      <c r="H447">
        <v>-5564.67</v>
      </c>
      <c r="I447" s="7">
        <v>-0.1129</v>
      </c>
      <c r="J447">
        <v>604.55939999999998</v>
      </c>
      <c r="K447">
        <v>49301.82</v>
      </c>
      <c r="L447">
        <v>-145199.51</v>
      </c>
      <c r="M447">
        <v>68</v>
      </c>
      <c r="N447">
        <v>-81.83</v>
      </c>
      <c r="O447" s="7">
        <v>-0.2661</v>
      </c>
      <c r="P447" s="7">
        <v>0.16980000000000001</v>
      </c>
      <c r="Q447" t="s">
        <v>535</v>
      </c>
      <c r="S447" s="2">
        <f t="shared" si="73"/>
        <v>43847</v>
      </c>
      <c r="T447" t="s">
        <v>750</v>
      </c>
      <c r="U447">
        <v>81.55</v>
      </c>
      <c r="V447">
        <v>73.900000000000006</v>
      </c>
      <c r="W447">
        <f t="shared" si="78"/>
        <v>10376749.07401</v>
      </c>
      <c r="X447">
        <f t="shared" si="68"/>
        <v>25941.872685024999</v>
      </c>
      <c r="Y447">
        <f t="shared" si="76"/>
        <v>325</v>
      </c>
      <c r="Z447">
        <f t="shared" si="77"/>
        <v>-2991.4624999999987</v>
      </c>
      <c r="AA447" s="5">
        <f t="shared" si="74"/>
        <v>10373757.611509999</v>
      </c>
      <c r="AB447" s="24">
        <f>IFERROR(AA447/MAX($J$3:AA447)-1,"")</f>
        <v>-2.9224996070880693E-2</v>
      </c>
      <c r="AG447" s="3">
        <v>43952</v>
      </c>
      <c r="AH447">
        <v>10543063.284530006</v>
      </c>
      <c r="AI447" s="24">
        <f>AH447/MAX($AH$2:AH447)-1</f>
        <v>-1.3381391318745384E-2</v>
      </c>
      <c r="AJ447" s="27" t="str">
        <f t="shared" si="69"/>
        <v/>
      </c>
      <c r="AK447">
        <f t="shared" si="70"/>
        <v>1</v>
      </c>
      <c r="AL447" s="28" t="str">
        <f t="shared" si="75"/>
        <v/>
      </c>
      <c r="AM447" s="28">
        <f t="shared" si="71"/>
        <v>1384</v>
      </c>
      <c r="AN447" s="29" t="str">
        <f t="shared" ca="1" si="72"/>
        <v/>
      </c>
      <c r="AP447" s="7"/>
      <c r="AV447" s="7"/>
      <c r="AW447" s="7"/>
    </row>
    <row r="448" spans="1:49" x14ac:dyDescent="0.45">
      <c r="A448" t="s">
        <v>749</v>
      </c>
      <c r="B448" t="s">
        <v>30</v>
      </c>
      <c r="C448" s="6">
        <v>43850.416666666664</v>
      </c>
      <c r="D448">
        <v>54.25</v>
      </c>
      <c r="E448" s="6">
        <v>43851.385416666664</v>
      </c>
      <c r="F448">
        <v>127.5</v>
      </c>
      <c r="G448" s="7">
        <v>1.3502000000000001</v>
      </c>
      <c r="H448">
        <v>64880.46</v>
      </c>
      <c r="I448" s="7">
        <v>1.3167</v>
      </c>
      <c r="J448">
        <v>908.27660000000003</v>
      </c>
      <c r="K448">
        <v>49274</v>
      </c>
      <c r="L448">
        <v>-80319.039999999994</v>
      </c>
      <c r="M448">
        <v>68</v>
      </c>
      <c r="N448">
        <v>954.12</v>
      </c>
      <c r="O448" s="7">
        <v>-0.18340000000000001</v>
      </c>
      <c r="P448" s="7">
        <v>1.3502000000000001</v>
      </c>
      <c r="Q448" t="s">
        <v>535</v>
      </c>
      <c r="S448" s="2">
        <f t="shared" si="73"/>
        <v>43850</v>
      </c>
      <c r="T448" t="s">
        <v>749</v>
      </c>
      <c r="U448">
        <v>54.25</v>
      </c>
      <c r="V448">
        <v>127.5</v>
      </c>
      <c r="W448">
        <f t="shared" si="78"/>
        <v>10373757.611509999</v>
      </c>
      <c r="X448">
        <f t="shared" si="68"/>
        <v>25934.394028774997</v>
      </c>
      <c r="Y448">
        <f t="shared" si="76"/>
        <v>475</v>
      </c>
      <c r="Z448">
        <f t="shared" si="77"/>
        <v>33930.437499999993</v>
      </c>
      <c r="AA448" s="5" t="str">
        <f t="shared" si="74"/>
        <v/>
      </c>
      <c r="AB448" s="24" t="str">
        <f>IFERROR(AA448/MAX($J$3:AA448)-1,"")</f>
        <v/>
      </c>
      <c r="AG448" s="3">
        <v>43953</v>
      </c>
      <c r="AH448">
        <v>10543063.284530006</v>
      </c>
      <c r="AI448" s="24">
        <f>AH448/MAX($AH$2:AH448)-1</f>
        <v>-1.3381391318745384E-2</v>
      </c>
      <c r="AJ448" s="27" t="str">
        <f t="shared" si="69"/>
        <v/>
      </c>
      <c r="AK448">
        <f t="shared" si="70"/>
        <v>1</v>
      </c>
      <c r="AL448" s="28" t="str">
        <f t="shared" si="75"/>
        <v/>
      </c>
      <c r="AM448" s="28">
        <f t="shared" si="71"/>
        <v>1384</v>
      </c>
      <c r="AN448" s="29" t="str">
        <f t="shared" ca="1" si="72"/>
        <v/>
      </c>
      <c r="AP448" s="7"/>
      <c r="AV448" s="7"/>
      <c r="AW448" s="7"/>
    </row>
    <row r="449" spans="1:49" x14ac:dyDescent="0.45">
      <c r="A449" t="s">
        <v>749</v>
      </c>
      <c r="B449" t="s">
        <v>30</v>
      </c>
      <c r="C449" s="6">
        <v>43850.520833333336</v>
      </c>
      <c r="D449">
        <v>60.3</v>
      </c>
      <c r="E449" s="6">
        <v>43851.388888888891</v>
      </c>
      <c r="F449">
        <v>129</v>
      </c>
      <c r="G449" s="7">
        <v>1.1393</v>
      </c>
      <c r="H449">
        <v>60498.96</v>
      </c>
      <c r="I449" s="7">
        <v>1.1079000000000001</v>
      </c>
      <c r="J449">
        <v>905.57809999999995</v>
      </c>
      <c r="K449">
        <v>54606.36</v>
      </c>
      <c r="L449">
        <v>981770.69</v>
      </c>
      <c r="M449">
        <v>39</v>
      </c>
      <c r="N449">
        <v>1551.26</v>
      </c>
      <c r="O449" s="7">
        <v>-3.32E-2</v>
      </c>
      <c r="P449" s="7">
        <v>1.4113</v>
      </c>
      <c r="Q449" t="s">
        <v>535</v>
      </c>
      <c r="S449" s="2">
        <f t="shared" si="73"/>
        <v>43850</v>
      </c>
      <c r="T449" t="s">
        <v>749</v>
      </c>
      <c r="U449">
        <v>60.3</v>
      </c>
      <c r="V449">
        <v>129</v>
      </c>
      <c r="W449">
        <f t="shared" si="78"/>
        <v>10373757.611509999</v>
      </c>
      <c r="X449">
        <f t="shared" si="68"/>
        <v>25934.394028774997</v>
      </c>
      <c r="Y449">
        <f t="shared" si="76"/>
        <v>425</v>
      </c>
      <c r="Z449">
        <f t="shared" si="77"/>
        <v>28392.974999999995</v>
      </c>
      <c r="AA449" s="5" t="str">
        <f t="shared" si="74"/>
        <v/>
      </c>
      <c r="AB449" s="24" t="str">
        <f>IFERROR(AA449/MAX($J$3:AA449)-1,"")</f>
        <v/>
      </c>
      <c r="AG449" s="3">
        <v>43954</v>
      </c>
      <c r="AH449">
        <v>10543063.284530006</v>
      </c>
      <c r="AI449" s="24">
        <f>AH449/MAX($AH$2:AH449)-1</f>
        <v>-1.3381391318745384E-2</v>
      </c>
      <c r="AJ449" s="27" t="str">
        <f t="shared" si="69"/>
        <v/>
      </c>
      <c r="AK449">
        <f t="shared" si="70"/>
        <v>1</v>
      </c>
      <c r="AL449" s="28" t="str">
        <f t="shared" si="75"/>
        <v/>
      </c>
      <c r="AM449" s="28">
        <f t="shared" si="71"/>
        <v>1384</v>
      </c>
      <c r="AN449" s="29" t="str">
        <f t="shared" ca="1" si="72"/>
        <v/>
      </c>
      <c r="AP449" s="7"/>
      <c r="AV449" s="7"/>
      <c r="AW449" s="7"/>
    </row>
    <row r="450" spans="1:49" x14ac:dyDescent="0.45">
      <c r="A450" t="s">
        <v>746</v>
      </c>
      <c r="B450" t="s">
        <v>30</v>
      </c>
      <c r="C450" s="6">
        <v>43850.538194444445</v>
      </c>
      <c r="D450">
        <v>45.45</v>
      </c>
      <c r="E450" s="6">
        <v>43851.388888888891</v>
      </c>
      <c r="F450">
        <v>90.5</v>
      </c>
      <c r="G450" s="7">
        <v>0.99119999999999997</v>
      </c>
      <c r="H450">
        <v>52516.87</v>
      </c>
      <c r="I450" s="7">
        <v>0.96130000000000004</v>
      </c>
      <c r="J450">
        <v>1202.02</v>
      </c>
      <c r="K450">
        <v>54631.83</v>
      </c>
      <c r="L450">
        <v>1034287.56</v>
      </c>
      <c r="M450">
        <v>34</v>
      </c>
      <c r="N450">
        <v>1544.61</v>
      </c>
      <c r="O450" s="7">
        <v>-9.2399999999999996E-2</v>
      </c>
      <c r="P450" s="7">
        <v>1.319</v>
      </c>
      <c r="Q450" t="s">
        <v>535</v>
      </c>
      <c r="S450" s="2">
        <f t="shared" si="73"/>
        <v>43850</v>
      </c>
      <c r="T450" t="s">
        <v>746</v>
      </c>
      <c r="U450">
        <v>45.45</v>
      </c>
      <c r="V450">
        <v>90.5</v>
      </c>
      <c r="W450">
        <f t="shared" si="78"/>
        <v>10373757.611509999</v>
      </c>
      <c r="X450">
        <f t="shared" ref="X450:X513" si="79">W450*0.25%</f>
        <v>25934.394028774997</v>
      </c>
      <c r="Y450">
        <f t="shared" si="76"/>
        <v>575</v>
      </c>
      <c r="Z450">
        <f t="shared" si="77"/>
        <v>25122.037499999995</v>
      </c>
      <c r="AA450" s="5" t="str">
        <f t="shared" si="74"/>
        <v/>
      </c>
      <c r="AB450" s="24" t="str">
        <f>IFERROR(AA450/MAX($J$3:AA450)-1,"")</f>
        <v/>
      </c>
      <c r="AG450" s="3">
        <v>43955</v>
      </c>
      <c r="AH450">
        <v>10521194.184530007</v>
      </c>
      <c r="AI450" s="24">
        <f>AH450/MAX($AH$2:AH450)-1</f>
        <v>-1.542789909668596E-2</v>
      </c>
      <c r="AJ450" s="27" t="str">
        <f t="shared" ref="AJ450:AJ513" si="80">IF(AG450=$AP$3,1,IF(AJ449=1,1,""))</f>
        <v/>
      </c>
      <c r="AK450">
        <f t="shared" ref="AK450:AK513" si="81">IF(AG450=$AP$4,1,IF(AK451=1,1,""))</f>
        <v>1</v>
      </c>
      <c r="AL450" s="28" t="str">
        <f t="shared" si="75"/>
        <v/>
      </c>
      <c r="AM450" s="28">
        <f t="shared" ref="AM450:AM513" si="82">IF(AND(AK450=1,AK451&lt;&gt;1),ROW(),IF(AND(AK450="",AK451=""),"",AM451))</f>
        <v>1384</v>
      </c>
      <c r="AN450" s="29" t="str">
        <f t="shared" ref="AN450:AN513" ca="1" si="83">IF(AM450="","",IF(AJ450=1,AH450/MAX(INDIRECT("AH"&amp;AL450&amp;":"&amp;"AJ"&amp;ROW(AN450)))-1,""))</f>
        <v/>
      </c>
      <c r="AP450" s="7"/>
      <c r="AV450" s="7"/>
      <c r="AW450" s="7"/>
    </row>
    <row r="451" spans="1:49" x14ac:dyDescent="0.45">
      <c r="A451" t="s">
        <v>746</v>
      </c>
      <c r="B451" t="s">
        <v>30</v>
      </c>
      <c r="C451" s="6">
        <v>43850.538194444445</v>
      </c>
      <c r="D451">
        <v>45.45</v>
      </c>
      <c r="E451" s="6">
        <v>43851.385416666664</v>
      </c>
      <c r="F451">
        <v>88.85</v>
      </c>
      <c r="G451" s="7">
        <v>0.95489999999999997</v>
      </c>
      <c r="H451">
        <v>45644.84</v>
      </c>
      <c r="I451" s="7">
        <v>0.92530000000000001</v>
      </c>
      <c r="J451">
        <v>1085.309</v>
      </c>
      <c r="K451">
        <v>49327.3</v>
      </c>
      <c r="L451">
        <v>-34674.199999999997</v>
      </c>
      <c r="M451">
        <v>33</v>
      </c>
      <c r="N451">
        <v>1383.18</v>
      </c>
      <c r="O451" s="7">
        <v>-9.2399999999999996E-2</v>
      </c>
      <c r="P451" s="7">
        <v>0.95489999999999997</v>
      </c>
      <c r="Q451" t="s">
        <v>535</v>
      </c>
      <c r="S451" s="2">
        <f t="shared" ref="S451:S514" si="84">DATE(YEAR(C451),MONTH(C451),DAY(C451))</f>
        <v>43850</v>
      </c>
      <c r="T451" t="s">
        <v>746</v>
      </c>
      <c r="U451">
        <v>45.45</v>
      </c>
      <c r="V451">
        <v>88.85</v>
      </c>
      <c r="W451">
        <f t="shared" si="78"/>
        <v>10373757.611509999</v>
      </c>
      <c r="X451">
        <f t="shared" si="79"/>
        <v>25934.394028774997</v>
      </c>
      <c r="Y451">
        <f t="shared" si="76"/>
        <v>575</v>
      </c>
      <c r="Z451">
        <f t="shared" si="77"/>
        <v>24182.774999999991</v>
      </c>
      <c r="AA451" s="5">
        <f t="shared" ref="AA451:AA514" si="85">IF(S451&lt;&gt;S452,W451+SUMIF($S$2:$S$3590,S451,$Z$2:$Z$3590),"")</f>
        <v>10485385.836509999</v>
      </c>
      <c r="AB451" s="24">
        <f>IFERROR(AA451/MAX($J$3:AA451)-1,"")</f>
        <v>-1.8778840047074974E-2</v>
      </c>
      <c r="AG451" s="3">
        <v>43956</v>
      </c>
      <c r="AH451">
        <v>10531282.434530007</v>
      </c>
      <c r="AI451" s="24">
        <f>AH451/MAX($AH$2:AH451)-1</f>
        <v>-1.4483841861097413E-2</v>
      </c>
      <c r="AJ451" s="27" t="str">
        <f t="shared" si="80"/>
        <v/>
      </c>
      <c r="AK451">
        <f t="shared" si="81"/>
        <v>1</v>
      </c>
      <c r="AL451" s="28" t="str">
        <f t="shared" ref="AL451:AL514" si="86">IF(AND(AJ451=1,AJ450&lt;&gt;1),ROW(),IF(AND(AJ451="",AJ450=""),"",AL450))</f>
        <v/>
      </c>
      <c r="AM451" s="28">
        <f t="shared" si="82"/>
        <v>1384</v>
      </c>
      <c r="AN451" s="29" t="str">
        <f t="shared" ca="1" si="83"/>
        <v/>
      </c>
      <c r="AP451" s="7"/>
      <c r="AV451" s="7"/>
      <c r="AW451" s="7"/>
    </row>
    <row r="452" spans="1:49" x14ac:dyDescent="0.45">
      <c r="A452" t="s">
        <v>744</v>
      </c>
      <c r="B452" t="s">
        <v>30</v>
      </c>
      <c r="C452" s="6">
        <v>43851.427083333336</v>
      </c>
      <c r="D452">
        <v>57.2</v>
      </c>
      <c r="E452" s="6">
        <v>43852.385416666664</v>
      </c>
      <c r="F452">
        <v>36.35</v>
      </c>
      <c r="G452" s="7">
        <v>-0.36449999999999999</v>
      </c>
      <c r="H452">
        <v>-18977.240000000002</v>
      </c>
      <c r="I452" s="7">
        <v>-0.38090000000000002</v>
      </c>
      <c r="J452">
        <v>871.09490000000005</v>
      </c>
      <c r="K452">
        <v>49826.63</v>
      </c>
      <c r="L452">
        <v>-53651.44</v>
      </c>
      <c r="M452">
        <v>65</v>
      </c>
      <c r="N452">
        <v>-291.95999999999998</v>
      </c>
      <c r="O452" s="7">
        <v>-0.44490000000000002</v>
      </c>
      <c r="P452" s="7">
        <v>0.2273</v>
      </c>
      <c r="Q452" t="s">
        <v>535</v>
      </c>
      <c r="S452" s="2">
        <f t="shared" si="84"/>
        <v>43851</v>
      </c>
      <c r="T452" t="s">
        <v>744</v>
      </c>
      <c r="U452">
        <v>57.2</v>
      </c>
      <c r="V452">
        <v>36.35</v>
      </c>
      <c r="W452">
        <f t="shared" si="78"/>
        <v>10485385.836509999</v>
      </c>
      <c r="X452">
        <f t="shared" si="79"/>
        <v>26213.464591274998</v>
      </c>
      <c r="Y452">
        <f t="shared" ref="Y452:Y515" si="87">MROUND(X452/U452,25)</f>
        <v>450</v>
      </c>
      <c r="Z452">
        <f t="shared" ref="Z452:Z515" si="88">Y452*((V452*0.99)-(U452*1.01))</f>
        <v>-9803.4750000000022</v>
      </c>
      <c r="AA452" s="5" t="str">
        <f t="shared" si="85"/>
        <v/>
      </c>
      <c r="AB452" s="24" t="str">
        <f>IFERROR(AA452/MAX($J$3:AA452)-1,"")</f>
        <v/>
      </c>
      <c r="AG452" s="3">
        <v>43957</v>
      </c>
      <c r="AH452">
        <v>10476051.747030007</v>
      </c>
      <c r="AI452" s="24">
        <f>AH452/MAX($AH$2:AH452)-1</f>
        <v>-1.9652323030864838E-2</v>
      </c>
      <c r="AJ452" s="27" t="str">
        <f t="shared" si="80"/>
        <v/>
      </c>
      <c r="AK452">
        <f t="shared" si="81"/>
        <v>1</v>
      </c>
      <c r="AL452" s="28" t="str">
        <f t="shared" si="86"/>
        <v/>
      </c>
      <c r="AM452" s="28">
        <f t="shared" si="82"/>
        <v>1384</v>
      </c>
      <c r="AN452" s="29" t="str">
        <f t="shared" ca="1" si="83"/>
        <v/>
      </c>
      <c r="AP452" s="7"/>
      <c r="AV452" s="7"/>
      <c r="AW452" s="7"/>
    </row>
    <row r="453" spans="1:49" x14ac:dyDescent="0.45">
      <c r="A453" t="s">
        <v>751</v>
      </c>
      <c r="B453" t="s">
        <v>30</v>
      </c>
      <c r="C453" s="6">
        <v>43851.451388888891</v>
      </c>
      <c r="D453">
        <v>39.5</v>
      </c>
      <c r="E453" s="6">
        <v>43852.385416666664</v>
      </c>
      <c r="F453">
        <v>17.95</v>
      </c>
      <c r="G453" s="7">
        <v>-0.54559999999999997</v>
      </c>
      <c r="H453">
        <v>-27916.91</v>
      </c>
      <c r="I453" s="7">
        <v>-0.56010000000000004</v>
      </c>
      <c r="J453">
        <v>1261.81</v>
      </c>
      <c r="K453">
        <v>49841.48</v>
      </c>
      <c r="L453">
        <v>-81568.350000000006</v>
      </c>
      <c r="M453">
        <v>58</v>
      </c>
      <c r="N453">
        <v>-481.33</v>
      </c>
      <c r="O453" s="7">
        <v>-0.54559999999999997</v>
      </c>
      <c r="P453" s="7">
        <v>7.9699999999999993E-2</v>
      </c>
      <c r="Q453" t="s">
        <v>535</v>
      </c>
      <c r="S453" s="2">
        <f t="shared" si="84"/>
        <v>43851</v>
      </c>
      <c r="T453" t="s">
        <v>751</v>
      </c>
      <c r="U453">
        <v>39.5</v>
      </c>
      <c r="V453">
        <v>17.95</v>
      </c>
      <c r="W453">
        <f t="shared" ref="W453:W516" si="89">IF(S453&lt;&gt;S452,AA452,W452)</f>
        <v>10485385.836509999</v>
      </c>
      <c r="X453">
        <f t="shared" si="79"/>
        <v>26213.464591274998</v>
      </c>
      <c r="Y453">
        <f t="shared" si="87"/>
        <v>675</v>
      </c>
      <c r="Z453">
        <f t="shared" si="88"/>
        <v>-14934.037500000004</v>
      </c>
      <c r="AA453" s="5">
        <f t="shared" si="85"/>
        <v>10460648.32401</v>
      </c>
      <c r="AB453" s="24">
        <f>IFERROR(AA453/MAX($J$3:AA453)-1,"")</f>
        <v>-2.1093773525734494E-2</v>
      </c>
      <c r="AG453" s="3">
        <v>43958</v>
      </c>
      <c r="AH453">
        <v>10476051.747030007</v>
      </c>
      <c r="AI453" s="24">
        <f>AH453/MAX($AH$2:AH453)-1</f>
        <v>-1.9652323030864838E-2</v>
      </c>
      <c r="AJ453" s="27" t="str">
        <f t="shared" si="80"/>
        <v/>
      </c>
      <c r="AK453">
        <f t="shared" si="81"/>
        <v>1</v>
      </c>
      <c r="AL453" s="28" t="str">
        <f t="shared" si="86"/>
        <v/>
      </c>
      <c r="AM453" s="28">
        <f t="shared" si="82"/>
        <v>1384</v>
      </c>
      <c r="AN453" s="29" t="str">
        <f t="shared" ca="1" si="83"/>
        <v/>
      </c>
      <c r="AP453" s="7"/>
      <c r="AV453" s="7"/>
      <c r="AW453" s="7"/>
    </row>
    <row r="454" spans="1:49" x14ac:dyDescent="0.45">
      <c r="A454" t="s">
        <v>751</v>
      </c>
      <c r="B454" t="s">
        <v>30</v>
      </c>
      <c r="C454" s="6">
        <v>43852.430555555555</v>
      </c>
      <c r="D454">
        <v>45.8</v>
      </c>
      <c r="E454" s="6">
        <v>43853.385416666664</v>
      </c>
      <c r="F454">
        <v>54.25</v>
      </c>
      <c r="G454" s="7">
        <v>0.1845</v>
      </c>
      <c r="H454">
        <v>8066.31</v>
      </c>
      <c r="I454" s="7">
        <v>0.16270000000000001</v>
      </c>
      <c r="J454">
        <v>1082.798</v>
      </c>
      <c r="K454">
        <v>49592.160000000003</v>
      </c>
      <c r="L454">
        <v>-73502.039999999994</v>
      </c>
      <c r="M454">
        <v>64</v>
      </c>
      <c r="N454">
        <v>126.04</v>
      </c>
      <c r="O454" s="7">
        <v>-0.45519999999999999</v>
      </c>
      <c r="P454" s="7">
        <v>0.69210000000000005</v>
      </c>
      <c r="Q454" t="s">
        <v>535</v>
      </c>
      <c r="S454" s="2">
        <f t="shared" si="84"/>
        <v>43852</v>
      </c>
      <c r="T454" t="s">
        <v>751</v>
      </c>
      <c r="U454">
        <v>45.8</v>
      </c>
      <c r="V454">
        <v>54.25</v>
      </c>
      <c r="W454">
        <f t="shared" si="89"/>
        <v>10460648.32401</v>
      </c>
      <c r="X454">
        <f t="shared" si="79"/>
        <v>26151.620810025001</v>
      </c>
      <c r="Y454">
        <f t="shared" si="87"/>
        <v>575</v>
      </c>
      <c r="Z454">
        <f t="shared" si="88"/>
        <v>4283.4625000000005</v>
      </c>
      <c r="AA454" s="5" t="str">
        <f t="shared" si="85"/>
        <v/>
      </c>
      <c r="AB454" s="24" t="str">
        <f>IFERROR(AA454/MAX($J$3:AA454)-1,"")</f>
        <v/>
      </c>
      <c r="AG454" s="3">
        <v>43959</v>
      </c>
      <c r="AH454">
        <v>10463231.247030007</v>
      </c>
      <c r="AI454" s="24">
        <f>AH454/MAX($AH$2:AH454)-1</f>
        <v>-2.0852063896610873E-2</v>
      </c>
      <c r="AJ454" s="27" t="str">
        <f t="shared" si="80"/>
        <v/>
      </c>
      <c r="AK454">
        <f t="shared" si="81"/>
        <v>1</v>
      </c>
      <c r="AL454" s="28" t="str">
        <f t="shared" si="86"/>
        <v/>
      </c>
      <c r="AM454" s="28">
        <f t="shared" si="82"/>
        <v>1384</v>
      </c>
      <c r="AN454" s="29" t="str">
        <f t="shared" ca="1" si="83"/>
        <v/>
      </c>
      <c r="AP454" s="7"/>
      <c r="AV454" s="7"/>
      <c r="AW454" s="7"/>
    </row>
    <row r="455" spans="1:49" x14ac:dyDescent="0.45">
      <c r="A455" t="s">
        <v>747</v>
      </c>
      <c r="B455" t="s">
        <v>30</v>
      </c>
      <c r="C455" s="6">
        <v>43852.493055555555</v>
      </c>
      <c r="D455">
        <v>24.75</v>
      </c>
      <c r="E455" s="6">
        <v>43853.385416666664</v>
      </c>
      <c r="F455">
        <v>21.5</v>
      </c>
      <c r="G455" s="7">
        <v>-0.1313</v>
      </c>
      <c r="H455">
        <v>-7441.13</v>
      </c>
      <c r="I455" s="7">
        <v>-0.15</v>
      </c>
      <c r="J455">
        <v>2004.346</v>
      </c>
      <c r="K455">
        <v>49607.57</v>
      </c>
      <c r="L455">
        <v>-80943.17</v>
      </c>
      <c r="M455">
        <v>46</v>
      </c>
      <c r="N455">
        <v>-161.76</v>
      </c>
      <c r="O455" s="7">
        <v>-0.35149999999999998</v>
      </c>
      <c r="P455" s="7">
        <v>0.72529999999999994</v>
      </c>
      <c r="Q455" t="s">
        <v>535</v>
      </c>
      <c r="S455" s="2">
        <f t="shared" si="84"/>
        <v>43852</v>
      </c>
      <c r="T455" t="s">
        <v>747</v>
      </c>
      <c r="U455">
        <v>24.75</v>
      </c>
      <c r="V455">
        <v>21.5</v>
      </c>
      <c r="W455">
        <f t="shared" si="89"/>
        <v>10460648.32401</v>
      </c>
      <c r="X455">
        <f t="shared" si="79"/>
        <v>26151.620810025001</v>
      </c>
      <c r="Y455">
        <f t="shared" si="87"/>
        <v>1050</v>
      </c>
      <c r="Z455">
        <f t="shared" si="88"/>
        <v>-3898.1249999999986</v>
      </c>
      <c r="AA455" s="5" t="str">
        <f t="shared" si="85"/>
        <v/>
      </c>
      <c r="AB455" s="24" t="str">
        <f>IFERROR(AA455/MAX($J$3:AA455)-1,"")</f>
        <v/>
      </c>
      <c r="AG455" s="3">
        <v>43960</v>
      </c>
      <c r="AH455">
        <v>10463231.247030007</v>
      </c>
      <c r="AI455" s="24">
        <f>AH455/MAX($AH$2:AH455)-1</f>
        <v>-2.0852063896610873E-2</v>
      </c>
      <c r="AJ455" s="27" t="str">
        <f t="shared" si="80"/>
        <v/>
      </c>
      <c r="AK455">
        <f t="shared" si="81"/>
        <v>1</v>
      </c>
      <c r="AL455" s="28" t="str">
        <f t="shared" si="86"/>
        <v/>
      </c>
      <c r="AM455" s="28">
        <f t="shared" si="82"/>
        <v>1384</v>
      </c>
      <c r="AN455" s="29" t="str">
        <f t="shared" ca="1" si="83"/>
        <v/>
      </c>
      <c r="AP455" s="7"/>
      <c r="AV455" s="7"/>
      <c r="AW455" s="7"/>
    </row>
    <row r="456" spans="1:49" x14ac:dyDescent="0.45">
      <c r="A456" t="s">
        <v>751</v>
      </c>
      <c r="B456" t="s">
        <v>30</v>
      </c>
      <c r="C456" s="6">
        <v>43852.520833333336</v>
      </c>
      <c r="D456">
        <v>43.65</v>
      </c>
      <c r="E456" s="6">
        <v>43853.388888888891</v>
      </c>
      <c r="F456">
        <v>35.799999999999997</v>
      </c>
      <c r="G456" s="7">
        <v>-0.17979999999999999</v>
      </c>
      <c r="H456">
        <v>-10926.22</v>
      </c>
      <c r="I456" s="7">
        <v>-0.19800000000000001</v>
      </c>
      <c r="J456">
        <v>1263.95</v>
      </c>
      <c r="K456">
        <v>55171.44</v>
      </c>
      <c r="L456">
        <v>1023361.34</v>
      </c>
      <c r="M456">
        <v>39</v>
      </c>
      <c r="N456">
        <v>-280.16000000000003</v>
      </c>
      <c r="O456" s="7">
        <v>-0.28060000000000002</v>
      </c>
      <c r="P456" s="7">
        <v>0.77549999999999997</v>
      </c>
      <c r="Q456" t="s">
        <v>535</v>
      </c>
      <c r="S456" s="2">
        <f t="shared" si="84"/>
        <v>43852</v>
      </c>
      <c r="T456" t="s">
        <v>751</v>
      </c>
      <c r="U456">
        <v>43.65</v>
      </c>
      <c r="V456">
        <v>35.799999999999997</v>
      </c>
      <c r="W456">
        <f t="shared" si="89"/>
        <v>10460648.32401</v>
      </c>
      <c r="X456">
        <f t="shared" si="79"/>
        <v>26151.620810025001</v>
      </c>
      <c r="Y456">
        <f t="shared" si="87"/>
        <v>600</v>
      </c>
      <c r="Z456">
        <f t="shared" si="88"/>
        <v>-5186.7000000000007</v>
      </c>
      <c r="AA456" s="5" t="str">
        <f t="shared" si="85"/>
        <v/>
      </c>
      <c r="AB456" s="24" t="str">
        <f>IFERROR(AA456/MAX($J$3:AA456)-1,"")</f>
        <v/>
      </c>
      <c r="AG456" s="3">
        <v>43961</v>
      </c>
      <c r="AH456">
        <v>10463231.247030007</v>
      </c>
      <c r="AI456" s="24">
        <f>AH456/MAX($AH$2:AH456)-1</f>
        <v>-2.0852063896610873E-2</v>
      </c>
      <c r="AJ456" s="27" t="str">
        <f t="shared" si="80"/>
        <v/>
      </c>
      <c r="AK456">
        <f t="shared" si="81"/>
        <v>1</v>
      </c>
      <c r="AL456" s="28" t="str">
        <f t="shared" si="86"/>
        <v/>
      </c>
      <c r="AM456" s="28">
        <f t="shared" si="82"/>
        <v>1384</v>
      </c>
      <c r="AN456" s="29" t="str">
        <f t="shared" ca="1" si="83"/>
        <v/>
      </c>
      <c r="AP456" s="7"/>
      <c r="AV456" s="7"/>
      <c r="AW456" s="7"/>
    </row>
    <row r="457" spans="1:49" x14ac:dyDescent="0.45">
      <c r="A457" t="s">
        <v>747</v>
      </c>
      <c r="B457" t="s">
        <v>30</v>
      </c>
      <c r="C457" s="6">
        <v>43852.572916666664</v>
      </c>
      <c r="D457">
        <v>23.7</v>
      </c>
      <c r="E457" s="6">
        <v>43853.388888888891</v>
      </c>
      <c r="F457">
        <v>12.7</v>
      </c>
      <c r="G457" s="7">
        <v>-0.46410000000000001</v>
      </c>
      <c r="H457">
        <v>-26457.26</v>
      </c>
      <c r="I457" s="7">
        <v>-0.47949999999999998</v>
      </c>
      <c r="J457">
        <v>2328.1640000000002</v>
      </c>
      <c r="K457">
        <v>55177.5</v>
      </c>
      <c r="L457">
        <v>996904.08</v>
      </c>
      <c r="M457">
        <v>24</v>
      </c>
      <c r="N457">
        <v>-1102.3900000000001</v>
      </c>
      <c r="O457" s="7">
        <v>-0.46410000000000001</v>
      </c>
      <c r="P457" s="7">
        <v>0.80169999999999997</v>
      </c>
      <c r="Q457" t="s">
        <v>535</v>
      </c>
      <c r="S457" s="2">
        <f t="shared" si="84"/>
        <v>43852</v>
      </c>
      <c r="T457" t="s">
        <v>747</v>
      </c>
      <c r="U457">
        <v>23.7</v>
      </c>
      <c r="V457">
        <v>12.7</v>
      </c>
      <c r="W457">
        <f t="shared" si="89"/>
        <v>10460648.32401</v>
      </c>
      <c r="X457">
        <f t="shared" si="79"/>
        <v>26151.620810025001</v>
      </c>
      <c r="Y457">
        <f t="shared" si="87"/>
        <v>1100</v>
      </c>
      <c r="Z457">
        <f t="shared" si="88"/>
        <v>-12500.400000000003</v>
      </c>
      <c r="AA457" s="5">
        <f t="shared" si="85"/>
        <v>10443346.56151</v>
      </c>
      <c r="AB457" s="24">
        <f>IFERROR(AA457/MAX($J$3:AA457)-1,"")</f>
        <v>-2.2712870403444607E-2</v>
      </c>
      <c r="AG457" s="3">
        <v>43962</v>
      </c>
      <c r="AH457">
        <v>10473562.247030007</v>
      </c>
      <c r="AI457" s="24">
        <f>AH457/MAX($AH$2:AH457)-1</f>
        <v>-1.9885290144883383E-2</v>
      </c>
      <c r="AJ457" s="27" t="str">
        <f t="shared" si="80"/>
        <v/>
      </c>
      <c r="AK457">
        <f t="shared" si="81"/>
        <v>1</v>
      </c>
      <c r="AL457" s="28" t="str">
        <f t="shared" si="86"/>
        <v/>
      </c>
      <c r="AM457" s="28">
        <f t="shared" si="82"/>
        <v>1384</v>
      </c>
      <c r="AN457" s="29" t="str">
        <f t="shared" ca="1" si="83"/>
        <v/>
      </c>
      <c r="AP457" s="7"/>
      <c r="AV457" s="7"/>
      <c r="AW457" s="7"/>
    </row>
    <row r="458" spans="1:49" x14ac:dyDescent="0.45">
      <c r="A458" t="s">
        <v>742</v>
      </c>
      <c r="B458" t="s">
        <v>30</v>
      </c>
      <c r="C458" s="6">
        <v>43853.416666666664</v>
      </c>
      <c r="D458">
        <v>30.5</v>
      </c>
      <c r="E458" s="6">
        <v>43853.635416666664</v>
      </c>
      <c r="F458">
        <v>29.65</v>
      </c>
      <c r="G458" s="7">
        <v>-2.7900000000000001E-2</v>
      </c>
      <c r="H458">
        <v>-2360.25</v>
      </c>
      <c r="I458" s="7">
        <v>-4.7600000000000003E-2</v>
      </c>
      <c r="J458">
        <v>1626.075</v>
      </c>
      <c r="K458">
        <v>49595.28</v>
      </c>
      <c r="L458">
        <v>-83303.42</v>
      </c>
      <c r="M458">
        <v>64</v>
      </c>
      <c r="N458">
        <v>-36.880000000000003</v>
      </c>
      <c r="O458" s="7">
        <v>-0.84260000000000002</v>
      </c>
      <c r="P458" s="7">
        <v>0.52459999999999996</v>
      </c>
      <c r="Q458" t="s">
        <v>535</v>
      </c>
      <c r="S458" s="2">
        <f t="shared" si="84"/>
        <v>43853</v>
      </c>
      <c r="T458" t="s">
        <v>742</v>
      </c>
      <c r="U458">
        <v>30.5</v>
      </c>
      <c r="V458">
        <v>29.65</v>
      </c>
      <c r="W458">
        <f t="shared" si="89"/>
        <v>10443346.56151</v>
      </c>
      <c r="X458">
        <f t="shared" si="79"/>
        <v>26108.366403775002</v>
      </c>
      <c r="Y458">
        <f t="shared" si="87"/>
        <v>850</v>
      </c>
      <c r="Z458">
        <f t="shared" si="88"/>
        <v>-1233.7750000000024</v>
      </c>
      <c r="AA458" s="5" t="str">
        <f t="shared" si="85"/>
        <v/>
      </c>
      <c r="AB458" s="24" t="str">
        <f>IFERROR(AA458/MAX($J$3:AA458)-1,"")</f>
        <v/>
      </c>
      <c r="AG458" s="3">
        <v>43963</v>
      </c>
      <c r="AH458">
        <v>10550078.309530007</v>
      </c>
      <c r="AI458" s="24">
        <f>AH458/MAX($AH$2:AH458)-1</f>
        <v>-1.2724926113275137E-2</v>
      </c>
      <c r="AJ458" s="27" t="str">
        <f t="shared" si="80"/>
        <v/>
      </c>
      <c r="AK458">
        <f t="shared" si="81"/>
        <v>1</v>
      </c>
      <c r="AL458" s="28" t="str">
        <f t="shared" si="86"/>
        <v/>
      </c>
      <c r="AM458" s="28">
        <f t="shared" si="82"/>
        <v>1384</v>
      </c>
      <c r="AN458" s="29" t="str">
        <f t="shared" ca="1" si="83"/>
        <v/>
      </c>
      <c r="AP458" s="7"/>
      <c r="AV458" s="7"/>
      <c r="AW458" s="7"/>
    </row>
    <row r="459" spans="1:49" x14ac:dyDescent="0.45">
      <c r="A459" t="s">
        <v>741</v>
      </c>
      <c r="B459" t="s">
        <v>30</v>
      </c>
      <c r="C459" s="6">
        <v>43853.461805555555</v>
      </c>
      <c r="D459">
        <v>30.7</v>
      </c>
      <c r="E459" s="6">
        <v>43853.635416666664</v>
      </c>
      <c r="F459">
        <v>79.8</v>
      </c>
      <c r="G459" s="7">
        <v>1.5992999999999999</v>
      </c>
      <c r="H459">
        <v>77251.08</v>
      </c>
      <c r="I459" s="7">
        <v>1.5633999999999999</v>
      </c>
      <c r="J459">
        <v>1609.5650000000001</v>
      </c>
      <c r="K459">
        <v>49413.65</v>
      </c>
      <c r="L459">
        <v>-6052.35</v>
      </c>
      <c r="M459">
        <v>51</v>
      </c>
      <c r="N459">
        <v>1514.73</v>
      </c>
      <c r="O459" s="7">
        <v>-0.31919999999999998</v>
      </c>
      <c r="P459" s="7">
        <v>2.1661000000000001</v>
      </c>
      <c r="Q459" t="s">
        <v>535</v>
      </c>
      <c r="S459" s="2">
        <f t="shared" si="84"/>
        <v>43853</v>
      </c>
      <c r="T459" t="s">
        <v>741</v>
      </c>
      <c r="U459">
        <v>30.7</v>
      </c>
      <c r="V459">
        <v>79.8</v>
      </c>
      <c r="W459">
        <f t="shared" si="89"/>
        <v>10443346.56151</v>
      </c>
      <c r="X459">
        <f t="shared" si="79"/>
        <v>26108.366403775002</v>
      </c>
      <c r="Y459">
        <f t="shared" si="87"/>
        <v>850</v>
      </c>
      <c r="Z459">
        <f t="shared" si="88"/>
        <v>40795.75</v>
      </c>
      <c r="AA459" s="5">
        <f t="shared" si="85"/>
        <v>10482908.53651</v>
      </c>
      <c r="AB459" s="24">
        <f>IFERROR(AA459/MAX($J$3:AA459)-1,"")</f>
        <v>-1.9010665486543954E-2</v>
      </c>
      <c r="AG459" s="3">
        <v>43964</v>
      </c>
      <c r="AH459">
        <v>10585567.272030007</v>
      </c>
      <c r="AI459" s="24">
        <f>AH459/MAX($AH$2:AH459)-1</f>
        <v>-9.4038732218760801E-3</v>
      </c>
      <c r="AJ459" s="27" t="str">
        <f t="shared" si="80"/>
        <v/>
      </c>
      <c r="AK459">
        <f t="shared" si="81"/>
        <v>1</v>
      </c>
      <c r="AL459" s="28" t="str">
        <f t="shared" si="86"/>
        <v/>
      </c>
      <c r="AM459" s="28">
        <f t="shared" si="82"/>
        <v>1384</v>
      </c>
      <c r="AN459" s="29" t="str">
        <f t="shared" ca="1" si="83"/>
        <v/>
      </c>
      <c r="AP459" s="7"/>
      <c r="AV459" s="7"/>
      <c r="AW459" s="7"/>
    </row>
    <row r="460" spans="1:49" x14ac:dyDescent="0.45">
      <c r="A460" t="s">
        <v>743</v>
      </c>
      <c r="B460" t="s">
        <v>30</v>
      </c>
      <c r="C460" s="6">
        <v>43854.427083333336</v>
      </c>
      <c r="D460">
        <v>70.2</v>
      </c>
      <c r="E460" s="6">
        <v>43857.385416666664</v>
      </c>
      <c r="F460">
        <v>32.799999999999997</v>
      </c>
      <c r="G460" s="7">
        <v>-0.53280000000000005</v>
      </c>
      <c r="H460">
        <v>-27355.23</v>
      </c>
      <c r="I460" s="7">
        <v>-0.5474</v>
      </c>
      <c r="J460">
        <v>711.81960000000004</v>
      </c>
      <c r="K460">
        <v>49969.74</v>
      </c>
      <c r="L460">
        <v>-33407.58</v>
      </c>
      <c r="M460">
        <v>65</v>
      </c>
      <c r="N460">
        <v>-420.85</v>
      </c>
      <c r="O460" s="7">
        <v>-0.53280000000000005</v>
      </c>
      <c r="P460" s="7">
        <v>0.24929999999999999</v>
      </c>
      <c r="Q460" t="s">
        <v>535</v>
      </c>
      <c r="S460" s="2">
        <f t="shared" si="84"/>
        <v>43854</v>
      </c>
      <c r="T460" t="s">
        <v>743</v>
      </c>
      <c r="U460">
        <v>70.2</v>
      </c>
      <c r="V460">
        <v>32.799999999999997</v>
      </c>
      <c r="W460">
        <f t="shared" si="89"/>
        <v>10482908.53651</v>
      </c>
      <c r="X460">
        <f t="shared" si="79"/>
        <v>26207.271341275002</v>
      </c>
      <c r="Y460">
        <f t="shared" si="87"/>
        <v>375</v>
      </c>
      <c r="Z460">
        <f t="shared" si="88"/>
        <v>-14411.250000000002</v>
      </c>
      <c r="AA460" s="5" t="str">
        <f t="shared" si="85"/>
        <v/>
      </c>
      <c r="AB460" s="24" t="str">
        <f>IFERROR(AA460/MAX($J$3:AA460)-1,"")</f>
        <v/>
      </c>
      <c r="AG460" s="3">
        <v>43965</v>
      </c>
      <c r="AH460">
        <v>10585567.272030007</v>
      </c>
      <c r="AI460" s="24">
        <f>AH460/MAX($AH$2:AH460)-1</f>
        <v>-9.4038732218760801E-3</v>
      </c>
      <c r="AJ460" s="27" t="str">
        <f t="shared" si="80"/>
        <v/>
      </c>
      <c r="AK460">
        <f t="shared" si="81"/>
        <v>1</v>
      </c>
      <c r="AL460" s="28" t="str">
        <f t="shared" si="86"/>
        <v/>
      </c>
      <c r="AM460" s="28">
        <f t="shared" si="82"/>
        <v>1384</v>
      </c>
      <c r="AN460" s="29" t="str">
        <f t="shared" ca="1" si="83"/>
        <v/>
      </c>
      <c r="AP460" s="7"/>
      <c r="AV460" s="7"/>
      <c r="AW460" s="7"/>
    </row>
    <row r="461" spans="1:49" x14ac:dyDescent="0.45">
      <c r="A461" t="s">
        <v>743</v>
      </c>
      <c r="B461" t="s">
        <v>30</v>
      </c>
      <c r="C461" s="6">
        <v>43854.520833333336</v>
      </c>
      <c r="D461">
        <v>67.05</v>
      </c>
      <c r="E461" s="6">
        <v>43857.388888888891</v>
      </c>
      <c r="F461">
        <v>27.85</v>
      </c>
      <c r="G461" s="7">
        <v>-0.58460000000000001</v>
      </c>
      <c r="H461">
        <v>-32924.29</v>
      </c>
      <c r="I461" s="7">
        <v>-0.5988</v>
      </c>
      <c r="J461">
        <v>820.05250000000001</v>
      </c>
      <c r="K461">
        <v>54984.52</v>
      </c>
      <c r="L461">
        <v>963979.79</v>
      </c>
      <c r="M461">
        <v>39</v>
      </c>
      <c r="N461">
        <v>-844.21</v>
      </c>
      <c r="O461" s="7">
        <v>-0.58460000000000001</v>
      </c>
      <c r="P461" s="7">
        <v>0.308</v>
      </c>
      <c r="Q461" t="s">
        <v>535</v>
      </c>
      <c r="S461" s="2">
        <f t="shared" si="84"/>
        <v>43854</v>
      </c>
      <c r="T461" t="s">
        <v>743</v>
      </c>
      <c r="U461">
        <v>67.05</v>
      </c>
      <c r="V461">
        <v>27.85</v>
      </c>
      <c r="W461">
        <f t="shared" si="89"/>
        <v>10482908.53651</v>
      </c>
      <c r="X461">
        <f t="shared" si="79"/>
        <v>26207.271341275002</v>
      </c>
      <c r="Y461">
        <f t="shared" si="87"/>
        <v>400</v>
      </c>
      <c r="Z461">
        <f t="shared" si="88"/>
        <v>-16059.6</v>
      </c>
      <c r="AA461" s="5">
        <f t="shared" si="85"/>
        <v>10452437.68651</v>
      </c>
      <c r="AB461" s="24">
        <f>IFERROR(AA461/MAX($J$3:AA461)-1,"")</f>
        <v>-2.1862124006805983E-2</v>
      </c>
      <c r="AG461" s="3">
        <v>43966</v>
      </c>
      <c r="AH461">
        <v>10584595.947030008</v>
      </c>
      <c r="AI461" s="24">
        <f>AH461/MAX($AH$2:AH461)-1</f>
        <v>-9.4947696998933795E-3</v>
      </c>
      <c r="AJ461" s="27" t="str">
        <f t="shared" si="80"/>
        <v/>
      </c>
      <c r="AK461">
        <f t="shared" si="81"/>
        <v>1</v>
      </c>
      <c r="AL461" s="28" t="str">
        <f t="shared" si="86"/>
        <v/>
      </c>
      <c r="AM461" s="28">
        <f t="shared" si="82"/>
        <v>1384</v>
      </c>
      <c r="AN461" s="29" t="str">
        <f t="shared" ca="1" si="83"/>
        <v/>
      </c>
      <c r="AP461" s="7"/>
      <c r="AV461" s="7"/>
      <c r="AW461" s="7"/>
    </row>
    <row r="462" spans="1:49" x14ac:dyDescent="0.45">
      <c r="A462" t="s">
        <v>751</v>
      </c>
      <c r="B462" t="s">
        <v>30</v>
      </c>
      <c r="C462" s="6">
        <v>43857.614583333336</v>
      </c>
      <c r="D462">
        <v>71</v>
      </c>
      <c r="E462" s="6">
        <v>43858.385416666664</v>
      </c>
      <c r="F462">
        <v>81.95</v>
      </c>
      <c r="G462" s="7">
        <v>0.1542</v>
      </c>
      <c r="H462">
        <v>6611.99</v>
      </c>
      <c r="I462" s="7">
        <v>0.13270000000000001</v>
      </c>
      <c r="J462">
        <v>701.87270000000001</v>
      </c>
      <c r="K462">
        <v>49832.959999999999</v>
      </c>
      <c r="L462">
        <v>-26795.58</v>
      </c>
      <c r="M462">
        <v>11</v>
      </c>
      <c r="N462">
        <v>601.09</v>
      </c>
      <c r="O462" s="7">
        <v>-0.11269999999999999</v>
      </c>
      <c r="P462" s="7">
        <v>0.1542</v>
      </c>
      <c r="Q462" t="s">
        <v>535</v>
      </c>
      <c r="S462" s="2">
        <f t="shared" si="84"/>
        <v>43857</v>
      </c>
      <c r="T462" t="s">
        <v>751</v>
      </c>
      <c r="U462">
        <v>71</v>
      </c>
      <c r="V462">
        <v>81.95</v>
      </c>
      <c r="W462">
        <f t="shared" si="89"/>
        <v>10452437.68651</v>
      </c>
      <c r="X462">
        <f t="shared" si="79"/>
        <v>26131.094216275</v>
      </c>
      <c r="Y462">
        <f t="shared" si="87"/>
        <v>375</v>
      </c>
      <c r="Z462">
        <f t="shared" si="88"/>
        <v>3532.6875000000014</v>
      </c>
      <c r="AA462" s="5">
        <f t="shared" si="85"/>
        <v>10455970.37401</v>
      </c>
      <c r="AB462" s="24">
        <f>IFERROR(AA462/MAX($J$3:AA462)-1,"")</f>
        <v>-2.1531535530563972E-2</v>
      </c>
      <c r="AG462" s="3">
        <v>43967</v>
      </c>
      <c r="AH462">
        <v>10584595.947030008</v>
      </c>
      <c r="AI462" s="24">
        <f>AH462/MAX($AH$2:AH462)-1</f>
        <v>-9.4947696998933795E-3</v>
      </c>
      <c r="AJ462" s="27" t="str">
        <f t="shared" si="80"/>
        <v/>
      </c>
      <c r="AK462">
        <f t="shared" si="81"/>
        <v>1</v>
      </c>
      <c r="AL462" s="28" t="str">
        <f t="shared" si="86"/>
        <v/>
      </c>
      <c r="AM462" s="28">
        <f t="shared" si="82"/>
        <v>1384</v>
      </c>
      <c r="AN462" s="29" t="str">
        <f t="shared" ca="1" si="83"/>
        <v/>
      </c>
      <c r="AP462" s="7"/>
      <c r="AV462" s="7"/>
      <c r="AW462" s="7"/>
    </row>
    <row r="463" spans="1:49" x14ac:dyDescent="0.45">
      <c r="A463" t="s">
        <v>726</v>
      </c>
      <c r="B463" t="s">
        <v>30</v>
      </c>
      <c r="C463" s="6">
        <v>43858.583333333336</v>
      </c>
      <c r="D463">
        <v>42</v>
      </c>
      <c r="E463" s="6">
        <v>43859.385416666664</v>
      </c>
      <c r="F463">
        <v>19.5</v>
      </c>
      <c r="G463" s="7">
        <v>-0.53569999999999995</v>
      </c>
      <c r="H463">
        <v>-27444.12</v>
      </c>
      <c r="I463" s="7">
        <v>-0.5504</v>
      </c>
      <c r="J463">
        <v>1187.2860000000001</v>
      </c>
      <c r="K463">
        <v>49866.02</v>
      </c>
      <c r="L463">
        <v>-54239.71</v>
      </c>
      <c r="M463">
        <v>20</v>
      </c>
      <c r="N463">
        <v>-1372.21</v>
      </c>
      <c r="O463" s="7">
        <v>-0.53569999999999995</v>
      </c>
      <c r="P463" s="7">
        <v>0.46550000000000002</v>
      </c>
      <c r="Q463" t="s">
        <v>535</v>
      </c>
      <c r="S463" s="2">
        <f t="shared" si="84"/>
        <v>43858</v>
      </c>
      <c r="T463" t="s">
        <v>726</v>
      </c>
      <c r="U463">
        <v>42</v>
      </c>
      <c r="V463">
        <v>19.5</v>
      </c>
      <c r="W463">
        <f t="shared" si="89"/>
        <v>10455970.37401</v>
      </c>
      <c r="X463">
        <f t="shared" si="79"/>
        <v>26139.925935025003</v>
      </c>
      <c r="Y463">
        <f t="shared" si="87"/>
        <v>625</v>
      </c>
      <c r="Z463">
        <f t="shared" si="88"/>
        <v>-14446.875000000002</v>
      </c>
      <c r="AA463" s="5" t="str">
        <f t="shared" si="85"/>
        <v/>
      </c>
      <c r="AB463" s="24" t="str">
        <f>IFERROR(AA463/MAX($J$3:AA463)-1,"")</f>
        <v/>
      </c>
      <c r="AG463" s="3">
        <v>43968</v>
      </c>
      <c r="AH463">
        <v>10584595.947030008</v>
      </c>
      <c r="AI463" s="24">
        <f>AH463/MAX($AH$2:AH463)-1</f>
        <v>-9.4947696998933795E-3</v>
      </c>
      <c r="AJ463" s="27" t="str">
        <f t="shared" si="80"/>
        <v/>
      </c>
      <c r="AK463">
        <f t="shared" si="81"/>
        <v>1</v>
      </c>
      <c r="AL463" s="28" t="str">
        <f t="shared" si="86"/>
        <v/>
      </c>
      <c r="AM463" s="28">
        <f t="shared" si="82"/>
        <v>1384</v>
      </c>
      <c r="AN463" s="29" t="str">
        <f t="shared" ca="1" si="83"/>
        <v/>
      </c>
      <c r="AP463" s="7"/>
      <c r="AV463" s="7"/>
      <c r="AW463" s="7"/>
    </row>
    <row r="464" spans="1:49" x14ac:dyDescent="0.45">
      <c r="A464" t="s">
        <v>726</v>
      </c>
      <c r="B464" t="s">
        <v>30</v>
      </c>
      <c r="C464" s="6">
        <v>43858.614583333336</v>
      </c>
      <c r="D464">
        <v>57.2</v>
      </c>
      <c r="E464" s="6">
        <v>43859.388888888891</v>
      </c>
      <c r="F464">
        <v>16.5</v>
      </c>
      <c r="G464" s="7">
        <v>-0.71150000000000002</v>
      </c>
      <c r="H464">
        <v>-39712.800000000003</v>
      </c>
      <c r="I464" s="7">
        <v>-0.72440000000000004</v>
      </c>
      <c r="J464">
        <v>958.38980000000004</v>
      </c>
      <c r="K464">
        <v>54819.9</v>
      </c>
      <c r="L464">
        <v>924267</v>
      </c>
      <c r="M464">
        <v>12</v>
      </c>
      <c r="N464">
        <v>-3309.4</v>
      </c>
      <c r="O464" s="7">
        <v>-0.71150000000000002</v>
      </c>
      <c r="P464" s="7">
        <v>7.5999999999999998E-2</v>
      </c>
      <c r="Q464" t="s">
        <v>535</v>
      </c>
      <c r="S464" s="2">
        <f t="shared" si="84"/>
        <v>43858</v>
      </c>
      <c r="T464" t="s">
        <v>726</v>
      </c>
      <c r="U464">
        <v>57.2</v>
      </c>
      <c r="V464">
        <v>16.5</v>
      </c>
      <c r="W464">
        <f t="shared" si="89"/>
        <v>10455970.37401</v>
      </c>
      <c r="X464">
        <f t="shared" si="79"/>
        <v>26139.925935025003</v>
      </c>
      <c r="Y464">
        <f t="shared" si="87"/>
        <v>450</v>
      </c>
      <c r="Z464">
        <f t="shared" si="88"/>
        <v>-18646.650000000001</v>
      </c>
      <c r="AA464" s="5">
        <f t="shared" si="85"/>
        <v>10422876.84901</v>
      </c>
      <c r="AB464" s="24">
        <f>IFERROR(AA464/MAX($J$3:AA464)-1,"")</f>
        <v>-2.4628423665511212E-2</v>
      </c>
      <c r="AG464" s="3">
        <v>43969</v>
      </c>
      <c r="AH464">
        <v>10561053.384530008</v>
      </c>
      <c r="AI464" s="24">
        <f>AH464/MAX($AH$2:AH464)-1</f>
        <v>-1.1697879899622787E-2</v>
      </c>
      <c r="AJ464" s="27" t="str">
        <f t="shared" si="80"/>
        <v/>
      </c>
      <c r="AK464">
        <f t="shared" si="81"/>
        <v>1</v>
      </c>
      <c r="AL464" s="28" t="str">
        <f t="shared" si="86"/>
        <v/>
      </c>
      <c r="AM464" s="28">
        <f t="shared" si="82"/>
        <v>1384</v>
      </c>
      <c r="AN464" s="29" t="str">
        <f t="shared" ca="1" si="83"/>
        <v/>
      </c>
      <c r="AP464" s="7"/>
      <c r="AV464" s="7"/>
      <c r="AW464" s="7"/>
    </row>
    <row r="465" spans="1:49" x14ac:dyDescent="0.45">
      <c r="A465" t="s">
        <v>742</v>
      </c>
      <c r="B465" t="s">
        <v>30</v>
      </c>
      <c r="C465" s="6">
        <v>43859.416666666664</v>
      </c>
      <c r="D465">
        <v>40.6</v>
      </c>
      <c r="E465" s="6">
        <v>43860.385416666664</v>
      </c>
      <c r="F465">
        <v>6.95</v>
      </c>
      <c r="G465" s="7">
        <v>-0.82879999999999998</v>
      </c>
      <c r="H465">
        <v>-41798.53</v>
      </c>
      <c r="I465" s="7">
        <v>-0.84050000000000002</v>
      </c>
      <c r="J465">
        <v>1224.847</v>
      </c>
      <c r="K465">
        <v>49728.800000000003</v>
      </c>
      <c r="L465">
        <v>-96038.24</v>
      </c>
      <c r="M465">
        <v>68</v>
      </c>
      <c r="N465">
        <v>-614.67999999999995</v>
      </c>
      <c r="O465" s="7">
        <v>-0.82879999999999998</v>
      </c>
      <c r="P465" s="7">
        <v>0.42359999999999998</v>
      </c>
      <c r="Q465" t="s">
        <v>535</v>
      </c>
      <c r="S465" s="2">
        <f t="shared" si="84"/>
        <v>43859</v>
      </c>
      <c r="T465" t="s">
        <v>742</v>
      </c>
      <c r="U465">
        <v>40.6</v>
      </c>
      <c r="V465">
        <v>6.95</v>
      </c>
      <c r="W465">
        <f t="shared" si="89"/>
        <v>10422876.84901</v>
      </c>
      <c r="X465">
        <f t="shared" si="79"/>
        <v>26057.192122525001</v>
      </c>
      <c r="Y465">
        <f t="shared" si="87"/>
        <v>650</v>
      </c>
      <c r="Z465">
        <f t="shared" si="88"/>
        <v>-22181.575000000001</v>
      </c>
      <c r="AA465" s="5" t="str">
        <f t="shared" si="85"/>
        <v/>
      </c>
      <c r="AB465" s="24" t="str">
        <f>IFERROR(AA465/MAX($J$3:AA465)-1,"")</f>
        <v/>
      </c>
      <c r="AG465" s="3">
        <v>43970</v>
      </c>
      <c r="AH465">
        <v>10561053.384530008</v>
      </c>
      <c r="AI465" s="24">
        <f>AH465/MAX($AH$2:AH465)-1</f>
        <v>-1.1697879899622787E-2</v>
      </c>
      <c r="AJ465" s="27" t="str">
        <f t="shared" si="80"/>
        <v/>
      </c>
      <c r="AK465">
        <f t="shared" si="81"/>
        <v>1</v>
      </c>
      <c r="AL465" s="28" t="str">
        <f t="shared" si="86"/>
        <v/>
      </c>
      <c r="AM465" s="28">
        <f t="shared" si="82"/>
        <v>1384</v>
      </c>
      <c r="AN465" s="29" t="str">
        <f t="shared" ca="1" si="83"/>
        <v/>
      </c>
      <c r="AP465" s="7"/>
      <c r="AV465" s="7"/>
      <c r="AW465" s="7"/>
    </row>
    <row r="466" spans="1:49" x14ac:dyDescent="0.45">
      <c r="A466" t="s">
        <v>742</v>
      </c>
      <c r="B466" t="s">
        <v>30</v>
      </c>
      <c r="C466" s="6">
        <v>43859.576388888891</v>
      </c>
      <c r="D466">
        <v>56.25</v>
      </c>
      <c r="E466" s="6">
        <v>43860.388888888891</v>
      </c>
      <c r="F466">
        <v>5.5</v>
      </c>
      <c r="G466" s="7">
        <v>-0.9022</v>
      </c>
      <c r="H466">
        <v>-49880.2</v>
      </c>
      <c r="I466" s="7">
        <v>-0.91320000000000001</v>
      </c>
      <c r="J466">
        <v>971.04600000000005</v>
      </c>
      <c r="K466">
        <v>54621.34</v>
      </c>
      <c r="L466">
        <v>874386.79</v>
      </c>
      <c r="M466">
        <v>23</v>
      </c>
      <c r="N466">
        <v>-2168.6999999999998</v>
      </c>
      <c r="O466" s="7">
        <v>-0.9022</v>
      </c>
      <c r="P466" s="7">
        <v>2.76E-2</v>
      </c>
      <c r="Q466" t="s">
        <v>535</v>
      </c>
      <c r="S466" s="2">
        <f t="shared" si="84"/>
        <v>43859</v>
      </c>
      <c r="T466" t="s">
        <v>742</v>
      </c>
      <c r="U466">
        <v>56.25</v>
      </c>
      <c r="V466">
        <v>5.5</v>
      </c>
      <c r="W466">
        <f t="shared" si="89"/>
        <v>10422876.84901</v>
      </c>
      <c r="X466">
        <f t="shared" si="79"/>
        <v>26057.192122525001</v>
      </c>
      <c r="Y466">
        <f t="shared" si="87"/>
        <v>475</v>
      </c>
      <c r="Z466">
        <f t="shared" si="88"/>
        <v>-24399.5625</v>
      </c>
      <c r="AA466" s="5">
        <f t="shared" si="85"/>
        <v>10376295.711510001</v>
      </c>
      <c r="AB466" s="24">
        <f>IFERROR(AA466/MAX($J$3:AA466)-1,"")</f>
        <v>-2.8987480974640101E-2</v>
      </c>
      <c r="AG466" s="3">
        <v>43971</v>
      </c>
      <c r="AH466">
        <v>10565412.709530007</v>
      </c>
      <c r="AI466" s="24">
        <f>AH466/MAX($AH$2:AH466)-1</f>
        <v>-1.1289934784411426E-2</v>
      </c>
      <c r="AJ466" s="27" t="str">
        <f t="shared" si="80"/>
        <v/>
      </c>
      <c r="AK466">
        <f t="shared" si="81"/>
        <v>1</v>
      </c>
      <c r="AL466" s="28" t="str">
        <f t="shared" si="86"/>
        <v/>
      </c>
      <c r="AM466" s="28">
        <f t="shared" si="82"/>
        <v>1384</v>
      </c>
      <c r="AN466" s="29" t="str">
        <f t="shared" ca="1" si="83"/>
        <v/>
      </c>
      <c r="AP466" s="7"/>
      <c r="AV466" s="7"/>
      <c r="AW466" s="7"/>
    </row>
    <row r="467" spans="1:49" x14ac:dyDescent="0.45">
      <c r="A467" t="s">
        <v>726</v>
      </c>
      <c r="B467" t="s">
        <v>30</v>
      </c>
      <c r="C467" s="6">
        <v>43860.416666666664</v>
      </c>
      <c r="D467">
        <v>20.05</v>
      </c>
      <c r="E467" s="6">
        <v>43860.635416666664</v>
      </c>
      <c r="F467">
        <v>12.7</v>
      </c>
      <c r="G467" s="7">
        <v>-0.36659999999999998</v>
      </c>
      <c r="H467">
        <v>-18962.009999999998</v>
      </c>
      <c r="I467" s="7">
        <v>-0.38290000000000002</v>
      </c>
      <c r="J467">
        <v>2469.8159999999998</v>
      </c>
      <c r="K467">
        <v>49519.81</v>
      </c>
      <c r="L467">
        <v>-115000.25</v>
      </c>
      <c r="M467">
        <v>64</v>
      </c>
      <c r="N467">
        <v>-296.27999999999997</v>
      </c>
      <c r="O467" s="7">
        <v>-0.95009999999999994</v>
      </c>
      <c r="P467" s="7">
        <v>1.2693000000000001</v>
      </c>
      <c r="Q467" t="s">
        <v>535</v>
      </c>
      <c r="S467" s="2">
        <f t="shared" si="84"/>
        <v>43860</v>
      </c>
      <c r="T467" t="s">
        <v>726</v>
      </c>
      <c r="U467">
        <v>20.05</v>
      </c>
      <c r="V467">
        <v>12.7</v>
      </c>
      <c r="W467">
        <f t="shared" si="89"/>
        <v>10376295.711510001</v>
      </c>
      <c r="X467">
        <f t="shared" si="79"/>
        <v>25940.739278775003</v>
      </c>
      <c r="Y467">
        <f t="shared" si="87"/>
        <v>1300</v>
      </c>
      <c r="Z467">
        <f t="shared" si="88"/>
        <v>-9980.7500000000055</v>
      </c>
      <c r="AA467" s="5" t="str">
        <f t="shared" si="85"/>
        <v/>
      </c>
      <c r="AB467" s="24" t="str">
        <f>IFERROR(AA467/MAX($J$3:AA467)-1,"")</f>
        <v/>
      </c>
      <c r="AG467" s="3">
        <v>43972</v>
      </c>
      <c r="AH467">
        <v>10539024.259530008</v>
      </c>
      <c r="AI467" s="24">
        <f>AH467/MAX($AH$2:AH467)-1</f>
        <v>-1.37593627980378E-2</v>
      </c>
      <c r="AJ467" s="27" t="str">
        <f t="shared" si="80"/>
        <v/>
      </c>
      <c r="AK467">
        <f t="shared" si="81"/>
        <v>1</v>
      </c>
      <c r="AL467" s="28" t="str">
        <f t="shared" si="86"/>
        <v/>
      </c>
      <c r="AM467" s="28">
        <f t="shared" si="82"/>
        <v>1384</v>
      </c>
      <c r="AN467" s="29" t="str">
        <f t="shared" ca="1" si="83"/>
        <v/>
      </c>
      <c r="AP467" s="7"/>
      <c r="AV467" s="7"/>
      <c r="AW467" s="7"/>
    </row>
    <row r="468" spans="1:49" x14ac:dyDescent="0.45">
      <c r="A468" t="s">
        <v>725</v>
      </c>
      <c r="B468" t="s">
        <v>30</v>
      </c>
      <c r="C468" s="6">
        <v>43860.583333333336</v>
      </c>
      <c r="D468">
        <v>10.050000000000001</v>
      </c>
      <c r="E468" s="6">
        <v>43860.635416666664</v>
      </c>
      <c r="F468">
        <v>0.05</v>
      </c>
      <c r="G468" s="7">
        <v>-0.995</v>
      </c>
      <c r="H468">
        <v>-49942.45</v>
      </c>
      <c r="I468" s="7">
        <v>-1.0051000000000001</v>
      </c>
      <c r="J468">
        <v>4944.308</v>
      </c>
      <c r="K468">
        <v>49690.29</v>
      </c>
      <c r="L468">
        <v>-164942.70000000001</v>
      </c>
      <c r="M468">
        <v>16</v>
      </c>
      <c r="N468">
        <v>-3121.4</v>
      </c>
      <c r="O468" s="7">
        <v>-0.995</v>
      </c>
      <c r="P468" s="7">
        <v>0.12939999999999999</v>
      </c>
      <c r="Q468" t="s">
        <v>535</v>
      </c>
      <c r="S468" s="2">
        <f t="shared" si="84"/>
        <v>43860</v>
      </c>
      <c r="T468" t="s">
        <v>725</v>
      </c>
      <c r="U468">
        <v>10.050000000000001</v>
      </c>
      <c r="V468">
        <v>0.05</v>
      </c>
      <c r="W468">
        <f t="shared" si="89"/>
        <v>10376295.711510001</v>
      </c>
      <c r="X468">
        <f t="shared" si="79"/>
        <v>25940.739278775003</v>
      </c>
      <c r="Y468">
        <f t="shared" si="87"/>
        <v>2575</v>
      </c>
      <c r="Z468">
        <f t="shared" si="88"/>
        <v>-26010.075000000001</v>
      </c>
      <c r="AA468" s="5">
        <f t="shared" si="85"/>
        <v>10340304.886510001</v>
      </c>
      <c r="AB468" s="24">
        <f>IFERROR(AA468/MAX($J$3:AA468)-1,"")</f>
        <v>-3.2355498099121638E-2</v>
      </c>
      <c r="AG468" s="3">
        <v>43973</v>
      </c>
      <c r="AH468">
        <v>10540337.259530008</v>
      </c>
      <c r="AI468" s="24">
        <f>AH468/MAX($AH$2:AH468)-1</f>
        <v>-1.3636492414142887E-2</v>
      </c>
      <c r="AJ468" s="27" t="str">
        <f t="shared" si="80"/>
        <v/>
      </c>
      <c r="AK468">
        <f t="shared" si="81"/>
        <v>1</v>
      </c>
      <c r="AL468" s="28" t="str">
        <f t="shared" si="86"/>
        <v/>
      </c>
      <c r="AM468" s="28">
        <f t="shared" si="82"/>
        <v>1384</v>
      </c>
      <c r="AN468" s="29" t="str">
        <f t="shared" ca="1" si="83"/>
        <v/>
      </c>
      <c r="AP468" s="7"/>
      <c r="AV468" s="7"/>
      <c r="AW468" s="7"/>
    </row>
    <row r="469" spans="1:49" x14ac:dyDescent="0.45">
      <c r="A469" t="s">
        <v>725</v>
      </c>
      <c r="B469" t="s">
        <v>30</v>
      </c>
      <c r="C469" s="6">
        <v>43861.434027777781</v>
      </c>
      <c r="D469">
        <v>140.69999999999999</v>
      </c>
      <c r="E469" s="6">
        <v>43862.385416666664</v>
      </c>
      <c r="F469">
        <v>202.55</v>
      </c>
      <c r="G469" s="7">
        <v>0.43959999999999999</v>
      </c>
      <c r="H469">
        <v>20417.18</v>
      </c>
      <c r="I469" s="7">
        <v>0.41520000000000001</v>
      </c>
      <c r="J469">
        <v>349.50450000000001</v>
      </c>
      <c r="K469">
        <v>49175.29</v>
      </c>
      <c r="L469">
        <v>-144525.51999999999</v>
      </c>
      <c r="M469">
        <v>63</v>
      </c>
      <c r="N469">
        <v>324.08</v>
      </c>
      <c r="O469" s="7">
        <v>-0.20039999999999999</v>
      </c>
      <c r="P469" s="7">
        <v>0.43959999999999999</v>
      </c>
      <c r="Q469" t="s">
        <v>535</v>
      </c>
      <c r="S469" s="2">
        <f t="shared" si="84"/>
        <v>43861</v>
      </c>
      <c r="T469" t="s">
        <v>725</v>
      </c>
      <c r="U469">
        <v>140.69999999999999</v>
      </c>
      <c r="V469">
        <v>202.55</v>
      </c>
      <c r="W469">
        <f t="shared" si="89"/>
        <v>10340304.886510001</v>
      </c>
      <c r="X469">
        <f t="shared" si="79"/>
        <v>25850.762216275005</v>
      </c>
      <c r="Y469">
        <f t="shared" si="87"/>
        <v>175</v>
      </c>
      <c r="Z469">
        <f t="shared" si="88"/>
        <v>10223.062500000004</v>
      </c>
      <c r="AA469" s="5" t="str">
        <f t="shared" si="85"/>
        <v/>
      </c>
      <c r="AB469" s="24" t="str">
        <f>IFERROR(AA469/MAX($J$3:AA469)-1,"")</f>
        <v/>
      </c>
      <c r="AG469" s="3">
        <v>43974</v>
      </c>
      <c r="AH469">
        <v>10540337.259530008</v>
      </c>
      <c r="AI469" s="24">
        <f>AH469/MAX($AH$2:AH469)-1</f>
        <v>-1.3636492414142887E-2</v>
      </c>
      <c r="AJ469" s="27" t="str">
        <f t="shared" si="80"/>
        <v/>
      </c>
      <c r="AK469">
        <f t="shared" si="81"/>
        <v>1</v>
      </c>
      <c r="AL469" s="28" t="str">
        <f t="shared" si="86"/>
        <v/>
      </c>
      <c r="AM469" s="28">
        <f t="shared" si="82"/>
        <v>1384</v>
      </c>
      <c r="AN469" s="29" t="str">
        <f t="shared" ca="1" si="83"/>
        <v/>
      </c>
      <c r="AP469" s="7"/>
      <c r="AV469" s="7"/>
      <c r="AW469" s="7"/>
    </row>
    <row r="470" spans="1:49" x14ac:dyDescent="0.45">
      <c r="A470" t="s">
        <v>724</v>
      </c>
      <c r="B470" t="s">
        <v>30</v>
      </c>
      <c r="C470" s="6">
        <v>43861.482638888891</v>
      </c>
      <c r="D470">
        <v>142.05000000000001</v>
      </c>
      <c r="E470" s="6">
        <v>43862.385416666664</v>
      </c>
      <c r="F470">
        <v>171</v>
      </c>
      <c r="G470" s="7">
        <v>0.20380000000000001</v>
      </c>
      <c r="H470">
        <v>8945.33</v>
      </c>
      <c r="I470" s="7">
        <v>0.18179999999999999</v>
      </c>
      <c r="J470">
        <v>346.45650000000001</v>
      </c>
      <c r="K470">
        <v>49214.14</v>
      </c>
      <c r="L470">
        <v>-135580.19</v>
      </c>
      <c r="M470">
        <v>49</v>
      </c>
      <c r="N470">
        <v>182.56</v>
      </c>
      <c r="O470" s="7">
        <v>-0.35020000000000001</v>
      </c>
      <c r="P470" s="7">
        <v>0.20380000000000001</v>
      </c>
      <c r="Q470" t="s">
        <v>535</v>
      </c>
      <c r="S470" s="2">
        <f t="shared" si="84"/>
        <v>43861</v>
      </c>
      <c r="T470" t="s">
        <v>724</v>
      </c>
      <c r="U470">
        <v>142.05000000000001</v>
      </c>
      <c r="V470">
        <v>171</v>
      </c>
      <c r="W470">
        <f t="shared" si="89"/>
        <v>10340304.886510001</v>
      </c>
      <c r="X470">
        <f t="shared" si="79"/>
        <v>25850.762216275005</v>
      </c>
      <c r="Y470">
        <f t="shared" si="87"/>
        <v>175</v>
      </c>
      <c r="Z470">
        <f t="shared" si="88"/>
        <v>4518.4124999999958</v>
      </c>
      <c r="AA470" s="5">
        <f t="shared" si="85"/>
        <v>10355046.361510001</v>
      </c>
      <c r="AB470" s="24">
        <f>IFERROR(AA470/MAX($J$3:AA470)-1,"")</f>
        <v>-3.0975992621264048E-2</v>
      </c>
      <c r="AG470" s="3">
        <v>43975</v>
      </c>
      <c r="AH470">
        <v>10540337.259530008</v>
      </c>
      <c r="AI470" s="24">
        <f>AH470/MAX($AH$2:AH470)-1</f>
        <v>-1.3636492414142887E-2</v>
      </c>
      <c r="AJ470" s="27" t="str">
        <f t="shared" si="80"/>
        <v/>
      </c>
      <c r="AK470">
        <f t="shared" si="81"/>
        <v>1</v>
      </c>
      <c r="AL470" s="28" t="str">
        <f t="shared" si="86"/>
        <v/>
      </c>
      <c r="AM470" s="28">
        <f t="shared" si="82"/>
        <v>1384</v>
      </c>
      <c r="AN470" s="29" t="str">
        <f t="shared" ca="1" si="83"/>
        <v/>
      </c>
      <c r="AP470" s="7"/>
      <c r="AV470" s="7"/>
      <c r="AW470" s="7"/>
    </row>
    <row r="471" spans="1:49" x14ac:dyDescent="0.45">
      <c r="A471" t="s">
        <v>716</v>
      </c>
      <c r="B471" t="s">
        <v>30</v>
      </c>
      <c r="C471" s="6">
        <v>43862.569444444445</v>
      </c>
      <c r="D471">
        <v>113.95</v>
      </c>
      <c r="E471" s="6">
        <v>43864.385416666664</v>
      </c>
      <c r="F471">
        <v>129.44999999999999</v>
      </c>
      <c r="G471" s="7">
        <v>0.13600000000000001</v>
      </c>
      <c r="H471">
        <v>5655.49</v>
      </c>
      <c r="I471" s="7">
        <v>0.1147</v>
      </c>
      <c r="J471">
        <v>432.83980000000003</v>
      </c>
      <c r="K471">
        <v>49322.1</v>
      </c>
      <c r="L471">
        <v>-129924.7</v>
      </c>
      <c r="M471">
        <v>24</v>
      </c>
      <c r="N471">
        <v>235.65</v>
      </c>
      <c r="O471" s="7">
        <v>-0.40539999999999998</v>
      </c>
      <c r="P471" s="7">
        <v>0.62309999999999999</v>
      </c>
      <c r="Q471" t="s">
        <v>535</v>
      </c>
      <c r="S471" s="2">
        <f t="shared" si="84"/>
        <v>43862</v>
      </c>
      <c r="T471" t="s">
        <v>716</v>
      </c>
      <c r="U471">
        <v>113.95</v>
      </c>
      <c r="V471">
        <v>129.44999999999999</v>
      </c>
      <c r="W471">
        <f t="shared" si="89"/>
        <v>10355046.361510001</v>
      </c>
      <c r="X471">
        <f t="shared" si="79"/>
        <v>25887.615903775004</v>
      </c>
      <c r="Y471">
        <f t="shared" si="87"/>
        <v>225</v>
      </c>
      <c r="Z471">
        <f t="shared" si="88"/>
        <v>2939.8499999999972</v>
      </c>
      <c r="AA471" s="5" t="str">
        <f t="shared" si="85"/>
        <v/>
      </c>
      <c r="AB471" s="24" t="str">
        <f>IFERROR(AA471/MAX($J$3:AA471)-1,"")</f>
        <v/>
      </c>
      <c r="AG471" s="3">
        <v>43976</v>
      </c>
      <c r="AH471">
        <v>10540337.259530008</v>
      </c>
      <c r="AI471" s="24">
        <f>AH471/MAX($AH$2:AH471)-1</f>
        <v>-1.3636492414142887E-2</v>
      </c>
      <c r="AJ471" s="27" t="str">
        <f t="shared" si="80"/>
        <v/>
      </c>
      <c r="AK471">
        <f t="shared" si="81"/>
        <v>1</v>
      </c>
      <c r="AL471" s="28" t="str">
        <f t="shared" si="86"/>
        <v/>
      </c>
      <c r="AM471" s="28">
        <f t="shared" si="82"/>
        <v>1384</v>
      </c>
      <c r="AN471" s="29" t="str">
        <f t="shared" ca="1" si="83"/>
        <v/>
      </c>
      <c r="AP471" s="7"/>
      <c r="AV471" s="7"/>
      <c r="AW471" s="7"/>
    </row>
    <row r="472" spans="1:49" x14ac:dyDescent="0.45">
      <c r="A472" t="s">
        <v>716</v>
      </c>
      <c r="B472" t="s">
        <v>30</v>
      </c>
      <c r="C472" s="6">
        <v>43862.572916666664</v>
      </c>
      <c r="D472">
        <v>123.2</v>
      </c>
      <c r="E472" s="6">
        <v>43864.388888888891</v>
      </c>
      <c r="F472">
        <v>128.65</v>
      </c>
      <c r="G472" s="7">
        <v>4.4200000000000003E-2</v>
      </c>
      <c r="H472">
        <v>1293.76</v>
      </c>
      <c r="I472" s="7">
        <v>2.3800000000000002E-2</v>
      </c>
      <c r="J472">
        <v>441.33069999999998</v>
      </c>
      <c r="K472">
        <v>54371.94</v>
      </c>
      <c r="L472">
        <v>875680.55</v>
      </c>
      <c r="M472">
        <v>24</v>
      </c>
      <c r="N472">
        <v>53.91</v>
      </c>
      <c r="O472" s="7">
        <v>-0.4501</v>
      </c>
      <c r="P472" s="7">
        <v>0.50119999999999998</v>
      </c>
      <c r="Q472" t="s">
        <v>535</v>
      </c>
      <c r="S472" s="2">
        <f t="shared" si="84"/>
        <v>43862</v>
      </c>
      <c r="T472" t="s">
        <v>716</v>
      </c>
      <c r="U472">
        <v>123.2</v>
      </c>
      <c r="V472">
        <v>128.65</v>
      </c>
      <c r="W472">
        <f t="shared" si="89"/>
        <v>10355046.361510001</v>
      </c>
      <c r="X472">
        <f t="shared" si="79"/>
        <v>25887.615903775004</v>
      </c>
      <c r="Y472">
        <f t="shared" si="87"/>
        <v>200</v>
      </c>
      <c r="Z472">
        <f t="shared" si="88"/>
        <v>586.29999999999995</v>
      </c>
      <c r="AA472" s="5" t="str">
        <f t="shared" si="85"/>
        <v/>
      </c>
      <c r="AB472" s="24" t="str">
        <f>IFERROR(AA472/MAX($J$3:AA472)-1,"")</f>
        <v/>
      </c>
      <c r="AG472" s="3">
        <v>43977</v>
      </c>
      <c r="AH472">
        <v>10520977.872030009</v>
      </c>
      <c r="AI472" s="24">
        <f>AH472/MAX($AH$2:AH472)-1</f>
        <v>-1.5448141594717968E-2</v>
      </c>
      <c r="AJ472" s="27" t="str">
        <f t="shared" si="80"/>
        <v/>
      </c>
      <c r="AK472">
        <f t="shared" si="81"/>
        <v>1</v>
      </c>
      <c r="AL472" s="28" t="str">
        <f t="shared" si="86"/>
        <v/>
      </c>
      <c r="AM472" s="28">
        <f t="shared" si="82"/>
        <v>1384</v>
      </c>
      <c r="AN472" s="29" t="str">
        <f t="shared" ca="1" si="83"/>
        <v/>
      </c>
      <c r="AP472" s="7"/>
      <c r="AV472" s="7"/>
      <c r="AW472" s="7"/>
    </row>
    <row r="473" spans="1:49" x14ac:dyDescent="0.45">
      <c r="A473" t="s">
        <v>709</v>
      </c>
      <c r="B473" t="s">
        <v>30</v>
      </c>
      <c r="C473" s="6">
        <v>43862.621527777781</v>
      </c>
      <c r="D473">
        <v>102.75</v>
      </c>
      <c r="E473" s="6">
        <v>43864.388888888891</v>
      </c>
      <c r="F473">
        <v>99.4</v>
      </c>
      <c r="G473" s="7">
        <v>-3.2599999999999997E-2</v>
      </c>
      <c r="H473">
        <v>-2840.99</v>
      </c>
      <c r="I473" s="7">
        <v>-5.2299999999999999E-2</v>
      </c>
      <c r="J473">
        <v>528.90060000000005</v>
      </c>
      <c r="K473">
        <v>54344.54</v>
      </c>
      <c r="L473">
        <v>872839.56</v>
      </c>
      <c r="M473">
        <v>10</v>
      </c>
      <c r="N473">
        <v>-284.10000000000002</v>
      </c>
      <c r="O473" s="7">
        <v>-0.16400000000000001</v>
      </c>
      <c r="P473" s="7">
        <v>0.41120000000000001</v>
      </c>
      <c r="Q473" t="s">
        <v>535</v>
      </c>
      <c r="S473" s="2">
        <f t="shared" si="84"/>
        <v>43862</v>
      </c>
      <c r="T473" t="s">
        <v>709</v>
      </c>
      <c r="U473">
        <v>102.75</v>
      </c>
      <c r="V473">
        <v>99.4</v>
      </c>
      <c r="W473">
        <f t="shared" si="89"/>
        <v>10355046.361510001</v>
      </c>
      <c r="X473">
        <f t="shared" si="79"/>
        <v>25887.615903775004</v>
      </c>
      <c r="Y473">
        <f t="shared" si="87"/>
        <v>250</v>
      </c>
      <c r="Z473">
        <f t="shared" si="88"/>
        <v>-1342.8749999999993</v>
      </c>
      <c r="AA473" s="5" t="str">
        <f t="shared" si="85"/>
        <v/>
      </c>
      <c r="AB473" s="24" t="str">
        <f>IFERROR(AA473/MAX($J$3:AA473)-1,"")</f>
        <v/>
      </c>
      <c r="AG473" s="3">
        <v>43978</v>
      </c>
      <c r="AH473">
        <v>10704528.372030009</v>
      </c>
      <c r="AI473" s="24">
        <f>AH473/MAX($AH$2:AH473)-1</f>
        <v>0</v>
      </c>
      <c r="AJ473" s="27" t="str">
        <f t="shared" si="80"/>
        <v/>
      </c>
      <c r="AK473">
        <f t="shared" si="81"/>
        <v>1</v>
      </c>
      <c r="AL473" s="28" t="str">
        <f t="shared" si="86"/>
        <v/>
      </c>
      <c r="AM473" s="28">
        <f t="shared" si="82"/>
        <v>1384</v>
      </c>
      <c r="AN473" s="29" t="str">
        <f t="shared" ca="1" si="83"/>
        <v/>
      </c>
      <c r="AP473" s="7"/>
      <c r="AV473" s="7"/>
      <c r="AW473" s="7"/>
    </row>
    <row r="474" spans="1:49" x14ac:dyDescent="0.45">
      <c r="A474" t="s">
        <v>709</v>
      </c>
      <c r="B474" t="s">
        <v>30</v>
      </c>
      <c r="C474" s="6">
        <v>43862.621527777781</v>
      </c>
      <c r="D474">
        <v>102.75</v>
      </c>
      <c r="E474" s="6">
        <v>43864.385416666664</v>
      </c>
      <c r="F474">
        <v>100.05</v>
      </c>
      <c r="G474" s="7">
        <v>-2.63E-2</v>
      </c>
      <c r="H474">
        <v>-2269.23</v>
      </c>
      <c r="I474" s="7">
        <v>-4.5999999999999999E-2</v>
      </c>
      <c r="J474">
        <v>479.95569999999998</v>
      </c>
      <c r="K474">
        <v>49315.45</v>
      </c>
      <c r="L474">
        <v>-132193.93</v>
      </c>
      <c r="M474">
        <v>9</v>
      </c>
      <c r="N474">
        <v>-252.14</v>
      </c>
      <c r="O474" s="7">
        <v>-0.16400000000000001</v>
      </c>
      <c r="P474" s="7">
        <v>0.41120000000000001</v>
      </c>
      <c r="Q474" t="s">
        <v>535</v>
      </c>
      <c r="S474" s="2">
        <f t="shared" si="84"/>
        <v>43862</v>
      </c>
      <c r="T474" t="s">
        <v>709</v>
      </c>
      <c r="U474">
        <v>102.75</v>
      </c>
      <c r="V474">
        <v>100.05</v>
      </c>
      <c r="W474">
        <f t="shared" si="89"/>
        <v>10355046.361510001</v>
      </c>
      <c r="X474">
        <f t="shared" si="79"/>
        <v>25887.615903775004</v>
      </c>
      <c r="Y474">
        <f t="shared" si="87"/>
        <v>250</v>
      </c>
      <c r="Z474">
        <f t="shared" si="88"/>
        <v>-1182.0000000000023</v>
      </c>
      <c r="AA474" s="5">
        <f t="shared" si="85"/>
        <v>10356047.636510001</v>
      </c>
      <c r="AB474" s="24">
        <f>IFERROR(AA474/MAX($J$3:AA474)-1,"")</f>
        <v>-3.0882293425807505E-2</v>
      </c>
      <c r="AG474" s="3">
        <v>43979</v>
      </c>
      <c r="AH474">
        <v>10790404.022030009</v>
      </c>
      <c r="AI474" s="24">
        <f>AH474/MAX($AH$2:AH474)-1</f>
        <v>0</v>
      </c>
      <c r="AJ474" s="27" t="str">
        <f t="shared" si="80"/>
        <v/>
      </c>
      <c r="AK474">
        <f t="shared" si="81"/>
        <v>1</v>
      </c>
      <c r="AL474" s="28" t="str">
        <f t="shared" si="86"/>
        <v/>
      </c>
      <c r="AM474" s="28">
        <f t="shared" si="82"/>
        <v>1384</v>
      </c>
      <c r="AN474" s="29" t="str">
        <f t="shared" ca="1" si="83"/>
        <v/>
      </c>
      <c r="AP474" s="7"/>
      <c r="AV474" s="7"/>
      <c r="AW474" s="7"/>
    </row>
    <row r="475" spans="1:49" x14ac:dyDescent="0.45">
      <c r="A475" t="s">
        <v>717</v>
      </c>
      <c r="B475" t="s">
        <v>30</v>
      </c>
      <c r="C475" s="6">
        <v>43864.420138888891</v>
      </c>
      <c r="D475">
        <v>71.900000000000006</v>
      </c>
      <c r="E475" s="6">
        <v>43865.385416666664</v>
      </c>
      <c r="F475">
        <v>96.25</v>
      </c>
      <c r="G475" s="7">
        <v>0.3387</v>
      </c>
      <c r="H475">
        <v>15555.52</v>
      </c>
      <c r="I475" s="7">
        <v>0.31530000000000002</v>
      </c>
      <c r="J475">
        <v>686.21730000000002</v>
      </c>
      <c r="K475">
        <v>49339.03</v>
      </c>
      <c r="L475">
        <v>-116638.41</v>
      </c>
      <c r="M475">
        <v>67</v>
      </c>
      <c r="N475">
        <v>232.17</v>
      </c>
      <c r="O475" s="7">
        <v>-0.34910000000000002</v>
      </c>
      <c r="P475" s="7">
        <v>0.36159999999999998</v>
      </c>
      <c r="Q475" t="s">
        <v>535</v>
      </c>
      <c r="S475" s="2">
        <f t="shared" si="84"/>
        <v>43864</v>
      </c>
      <c r="T475" t="s">
        <v>717</v>
      </c>
      <c r="U475">
        <v>71.900000000000006</v>
      </c>
      <c r="V475">
        <v>96.25</v>
      </c>
      <c r="W475">
        <f t="shared" si="89"/>
        <v>10356047.636510001</v>
      </c>
      <c r="X475">
        <f t="shared" si="79"/>
        <v>25890.119091275003</v>
      </c>
      <c r="Y475">
        <f t="shared" si="87"/>
        <v>350</v>
      </c>
      <c r="Z475">
        <f t="shared" si="88"/>
        <v>7933.9749999999985</v>
      </c>
      <c r="AA475" s="5" t="str">
        <f t="shared" si="85"/>
        <v/>
      </c>
      <c r="AB475" s="24" t="str">
        <f>IFERROR(AA475/MAX($J$3:AA475)-1,"")</f>
        <v/>
      </c>
      <c r="AG475" s="3">
        <v>43980</v>
      </c>
      <c r="AH475">
        <v>10906151.684530009</v>
      </c>
      <c r="AI475" s="24">
        <f>AH475/MAX($AH$2:AH475)-1</f>
        <v>0</v>
      </c>
      <c r="AJ475" s="27" t="str">
        <f t="shared" si="80"/>
        <v/>
      </c>
      <c r="AK475">
        <f t="shared" si="81"/>
        <v>1</v>
      </c>
      <c r="AL475" s="28" t="str">
        <f t="shared" si="86"/>
        <v/>
      </c>
      <c r="AM475" s="28">
        <f t="shared" si="82"/>
        <v>1384</v>
      </c>
      <c r="AN475" s="29" t="str">
        <f t="shared" ca="1" si="83"/>
        <v/>
      </c>
      <c r="AP475" s="7"/>
      <c r="AV475" s="7"/>
      <c r="AW475" s="7"/>
    </row>
    <row r="476" spans="1:49" x14ac:dyDescent="0.45">
      <c r="A476" t="s">
        <v>715</v>
      </c>
      <c r="B476" t="s">
        <v>30</v>
      </c>
      <c r="C476" s="6">
        <v>43864.434027777781</v>
      </c>
      <c r="D476">
        <v>59.05</v>
      </c>
      <c r="E476" s="6">
        <v>43865.385416666664</v>
      </c>
      <c r="F476">
        <v>66.55</v>
      </c>
      <c r="G476" s="7">
        <v>0.127</v>
      </c>
      <c r="H476">
        <v>5218.2700000000004</v>
      </c>
      <c r="I476" s="7">
        <v>0.1057</v>
      </c>
      <c r="J476">
        <v>835.72490000000005</v>
      </c>
      <c r="K476">
        <v>49349.55</v>
      </c>
      <c r="L476">
        <v>-111420.15</v>
      </c>
      <c r="M476">
        <v>63</v>
      </c>
      <c r="N476">
        <v>82.83</v>
      </c>
      <c r="O476" s="7">
        <v>-0.46489999999999998</v>
      </c>
      <c r="P476" s="7">
        <v>0.21340000000000001</v>
      </c>
      <c r="Q476" t="s">
        <v>535</v>
      </c>
      <c r="S476" s="2">
        <f t="shared" si="84"/>
        <v>43864</v>
      </c>
      <c r="T476" t="s">
        <v>715</v>
      </c>
      <c r="U476">
        <v>59.05</v>
      </c>
      <c r="V476">
        <v>66.55</v>
      </c>
      <c r="W476">
        <f t="shared" si="89"/>
        <v>10356047.636510001</v>
      </c>
      <c r="X476">
        <f t="shared" si="79"/>
        <v>25890.119091275003</v>
      </c>
      <c r="Y476">
        <f t="shared" si="87"/>
        <v>450</v>
      </c>
      <c r="Z476">
        <f t="shared" si="88"/>
        <v>2809.8000000000029</v>
      </c>
      <c r="AA476" s="5">
        <f t="shared" si="85"/>
        <v>10366791.411510002</v>
      </c>
      <c r="AB476" s="24">
        <f>IFERROR(AA476/MAX($J$3:AA476)-1,"")</f>
        <v>-2.9876892238655528E-2</v>
      </c>
      <c r="AG476" s="3">
        <v>43981</v>
      </c>
      <c r="AH476">
        <v>10906151.684530009</v>
      </c>
      <c r="AI476" s="24">
        <f>AH476/MAX($AH$2:AH476)-1</f>
        <v>0</v>
      </c>
      <c r="AJ476" s="27" t="str">
        <f t="shared" si="80"/>
        <v/>
      </c>
      <c r="AK476">
        <f t="shared" si="81"/>
        <v>1</v>
      </c>
      <c r="AL476" s="28" t="str">
        <f t="shared" si="86"/>
        <v/>
      </c>
      <c r="AM476" s="28">
        <f t="shared" si="82"/>
        <v>1384</v>
      </c>
      <c r="AN476" s="29" t="str">
        <f t="shared" ca="1" si="83"/>
        <v/>
      </c>
      <c r="AP476" s="7"/>
      <c r="AV476" s="7"/>
      <c r="AW476" s="7"/>
    </row>
    <row r="477" spans="1:49" x14ac:dyDescent="0.45">
      <c r="A477" t="s">
        <v>721</v>
      </c>
      <c r="B477" t="s">
        <v>30</v>
      </c>
      <c r="C477" s="6">
        <v>43865.416666666664</v>
      </c>
      <c r="D477">
        <v>39</v>
      </c>
      <c r="E477" s="6">
        <v>43866.385416666664</v>
      </c>
      <c r="F477">
        <v>117.95</v>
      </c>
      <c r="G477" s="7">
        <v>2.0244</v>
      </c>
      <c r="H477">
        <v>98100.41</v>
      </c>
      <c r="I477" s="7">
        <v>1.9841</v>
      </c>
      <c r="J477">
        <v>1267.7670000000001</v>
      </c>
      <c r="K477">
        <v>49442.9</v>
      </c>
      <c r="L477">
        <v>-13319.73</v>
      </c>
      <c r="M477">
        <v>68</v>
      </c>
      <c r="N477">
        <v>1442.65</v>
      </c>
      <c r="O477" s="7">
        <v>-5.3800000000000001E-2</v>
      </c>
      <c r="P477" s="7">
        <v>2.2614999999999998</v>
      </c>
      <c r="Q477" t="s">
        <v>535</v>
      </c>
      <c r="S477" s="2">
        <f t="shared" si="84"/>
        <v>43865</v>
      </c>
      <c r="T477" t="s">
        <v>721</v>
      </c>
      <c r="U477">
        <v>39</v>
      </c>
      <c r="V477">
        <v>117.95</v>
      </c>
      <c r="W477">
        <f t="shared" si="89"/>
        <v>10366791.411510002</v>
      </c>
      <c r="X477">
        <f t="shared" si="79"/>
        <v>25916.978528775006</v>
      </c>
      <c r="Y477">
        <f t="shared" si="87"/>
        <v>675</v>
      </c>
      <c r="Z477">
        <f t="shared" si="88"/>
        <v>52231.837500000001</v>
      </c>
      <c r="AA477" s="5" t="str">
        <f t="shared" si="85"/>
        <v/>
      </c>
      <c r="AB477" s="24" t="str">
        <f>IFERROR(AA477/MAX($J$3:AA477)-1,"")</f>
        <v/>
      </c>
      <c r="AG477" s="3">
        <v>43982</v>
      </c>
      <c r="AH477">
        <v>10906151.684530009</v>
      </c>
      <c r="AI477" s="24">
        <f>AH477/MAX($AH$2:AH477)-1</f>
        <v>0</v>
      </c>
      <c r="AJ477" s="27" t="str">
        <f t="shared" si="80"/>
        <v/>
      </c>
      <c r="AK477">
        <f t="shared" si="81"/>
        <v>1</v>
      </c>
      <c r="AL477" s="28" t="str">
        <f t="shared" si="86"/>
        <v/>
      </c>
      <c r="AM477" s="28">
        <f t="shared" si="82"/>
        <v>1384</v>
      </c>
      <c r="AN477" s="29" t="str">
        <f t="shared" ca="1" si="83"/>
        <v/>
      </c>
      <c r="AP477" s="7"/>
      <c r="AV477" s="7"/>
      <c r="AW477" s="7"/>
    </row>
    <row r="478" spans="1:49" x14ac:dyDescent="0.45">
      <c r="A478" t="s">
        <v>728</v>
      </c>
      <c r="B478" t="s">
        <v>30</v>
      </c>
      <c r="C478" s="6">
        <v>43865.434027777781</v>
      </c>
      <c r="D478">
        <v>27.45</v>
      </c>
      <c r="E478" s="6">
        <v>43866.385416666664</v>
      </c>
      <c r="F478">
        <v>80.5</v>
      </c>
      <c r="G478" s="7">
        <v>1.9326000000000001</v>
      </c>
      <c r="H478">
        <v>93678.24</v>
      </c>
      <c r="I478" s="7">
        <v>1.8933</v>
      </c>
      <c r="J478">
        <v>1802.527</v>
      </c>
      <c r="K478">
        <v>49479.38</v>
      </c>
      <c r="L478">
        <v>80358.509999999995</v>
      </c>
      <c r="M478">
        <v>63</v>
      </c>
      <c r="N478">
        <v>1486.96</v>
      </c>
      <c r="O478" s="7">
        <v>-6.3799999999999996E-2</v>
      </c>
      <c r="P478" s="7">
        <v>2.2713999999999999</v>
      </c>
      <c r="Q478" t="s">
        <v>535</v>
      </c>
      <c r="S478" s="2">
        <f t="shared" si="84"/>
        <v>43865</v>
      </c>
      <c r="T478" t="s">
        <v>728</v>
      </c>
      <c r="U478">
        <v>27.45</v>
      </c>
      <c r="V478">
        <v>80.5</v>
      </c>
      <c r="W478">
        <f t="shared" si="89"/>
        <v>10366791.411510002</v>
      </c>
      <c r="X478">
        <f t="shared" si="79"/>
        <v>25916.978528775006</v>
      </c>
      <c r="Y478">
        <f t="shared" si="87"/>
        <v>950</v>
      </c>
      <c r="Z478">
        <f t="shared" si="88"/>
        <v>49371.974999999991</v>
      </c>
      <c r="AA478" s="5" t="str">
        <f t="shared" si="85"/>
        <v/>
      </c>
      <c r="AB478" s="24" t="str">
        <f>IFERROR(AA478/MAX($J$3:AA478)-1,"")</f>
        <v/>
      </c>
      <c r="AG478" s="3">
        <v>43983</v>
      </c>
      <c r="AH478">
        <v>10885104.472030008</v>
      </c>
      <c r="AI478" s="24">
        <f>AH478/MAX($AH$2:AH478)-1</f>
        <v>-1.9298477692966109E-3</v>
      </c>
      <c r="AJ478" s="27" t="str">
        <f t="shared" si="80"/>
        <v/>
      </c>
      <c r="AK478">
        <f t="shared" si="81"/>
        <v>1</v>
      </c>
      <c r="AL478" s="28" t="str">
        <f t="shared" si="86"/>
        <v/>
      </c>
      <c r="AM478" s="28">
        <f t="shared" si="82"/>
        <v>1384</v>
      </c>
      <c r="AN478" s="29" t="str">
        <f t="shared" ca="1" si="83"/>
        <v/>
      </c>
      <c r="AP478" s="7"/>
      <c r="AV478" s="7"/>
      <c r="AW478" s="7"/>
    </row>
    <row r="479" spans="1:49" x14ac:dyDescent="0.45">
      <c r="A479" t="s">
        <v>722</v>
      </c>
      <c r="B479" t="s">
        <v>30</v>
      </c>
      <c r="C479" s="6">
        <v>43865.520833333336</v>
      </c>
      <c r="D479">
        <v>39.700000000000003</v>
      </c>
      <c r="E479" s="6">
        <v>43866.388888888891</v>
      </c>
      <c r="F479">
        <v>62.2</v>
      </c>
      <c r="G479" s="7">
        <v>0.56679999999999997</v>
      </c>
      <c r="H479">
        <v>29415.55</v>
      </c>
      <c r="I479" s="7">
        <v>0.54110000000000003</v>
      </c>
      <c r="J479">
        <v>1369.375</v>
      </c>
      <c r="K479">
        <v>54364.2</v>
      </c>
      <c r="L479">
        <v>902255.11</v>
      </c>
      <c r="M479">
        <v>39</v>
      </c>
      <c r="N479">
        <v>754.24</v>
      </c>
      <c r="O479" s="7">
        <v>-0.16880000000000001</v>
      </c>
      <c r="P479" s="7">
        <v>0.83120000000000005</v>
      </c>
      <c r="Q479" t="s">
        <v>535</v>
      </c>
      <c r="S479" s="2">
        <f t="shared" si="84"/>
        <v>43865</v>
      </c>
      <c r="T479" t="s">
        <v>722</v>
      </c>
      <c r="U479">
        <v>39.700000000000003</v>
      </c>
      <c r="V479">
        <v>62.2</v>
      </c>
      <c r="W479">
        <f t="shared" si="89"/>
        <v>10366791.411510002</v>
      </c>
      <c r="X479">
        <f t="shared" si="79"/>
        <v>25916.978528775006</v>
      </c>
      <c r="Y479">
        <f t="shared" si="87"/>
        <v>650</v>
      </c>
      <c r="Z479">
        <f t="shared" si="88"/>
        <v>13962.650000000001</v>
      </c>
      <c r="AA479" s="5" t="str">
        <f t="shared" si="85"/>
        <v/>
      </c>
      <c r="AB479" s="24" t="str">
        <f>IFERROR(AA479/MAX($J$3:AA479)-1,"")</f>
        <v/>
      </c>
      <c r="AG479" s="3">
        <v>43984</v>
      </c>
      <c r="AH479">
        <v>11009930.234530007</v>
      </c>
      <c r="AI479" s="24">
        <f>AH479/MAX($AH$2:AH479)-1</f>
        <v>0</v>
      </c>
      <c r="AJ479" s="27" t="str">
        <f t="shared" si="80"/>
        <v/>
      </c>
      <c r="AK479">
        <f t="shared" si="81"/>
        <v>1</v>
      </c>
      <c r="AL479" s="28" t="str">
        <f t="shared" si="86"/>
        <v/>
      </c>
      <c r="AM479" s="28">
        <f t="shared" si="82"/>
        <v>1384</v>
      </c>
      <c r="AN479" s="29" t="str">
        <f t="shared" ca="1" si="83"/>
        <v/>
      </c>
      <c r="AP479" s="7"/>
      <c r="AV479" s="7"/>
      <c r="AW479" s="7"/>
    </row>
    <row r="480" spans="1:49" x14ac:dyDescent="0.45">
      <c r="A480" t="s">
        <v>728</v>
      </c>
      <c r="B480" t="s">
        <v>30</v>
      </c>
      <c r="C480" s="6">
        <v>43865.53125</v>
      </c>
      <c r="D480">
        <v>54.85</v>
      </c>
      <c r="E480" s="6">
        <v>43866.388888888891</v>
      </c>
      <c r="F480">
        <v>95.95</v>
      </c>
      <c r="G480" s="7">
        <v>0.74929999999999997</v>
      </c>
      <c r="H480">
        <v>39239.370000000003</v>
      </c>
      <c r="I480" s="7">
        <v>0.7218</v>
      </c>
      <c r="J480">
        <v>991.09339999999997</v>
      </c>
      <c r="K480">
        <v>54361.47</v>
      </c>
      <c r="L480">
        <v>941494.48</v>
      </c>
      <c r="M480">
        <v>36</v>
      </c>
      <c r="N480">
        <v>1089.98</v>
      </c>
      <c r="O480" s="7">
        <v>-2.92E-2</v>
      </c>
      <c r="P480" s="7">
        <v>0.74929999999999997</v>
      </c>
      <c r="Q480" t="s">
        <v>535</v>
      </c>
      <c r="S480" s="2">
        <f t="shared" si="84"/>
        <v>43865</v>
      </c>
      <c r="T480" t="s">
        <v>728</v>
      </c>
      <c r="U480">
        <v>54.85</v>
      </c>
      <c r="V480">
        <v>95.95</v>
      </c>
      <c r="W480">
        <f t="shared" si="89"/>
        <v>10366791.411510002</v>
      </c>
      <c r="X480">
        <f t="shared" si="79"/>
        <v>25916.978528775006</v>
      </c>
      <c r="Y480">
        <f t="shared" si="87"/>
        <v>475</v>
      </c>
      <c r="Z480">
        <f t="shared" si="88"/>
        <v>18806.2</v>
      </c>
      <c r="AA480" s="5">
        <f t="shared" si="85"/>
        <v>10501164.074010001</v>
      </c>
      <c r="AB480" s="24">
        <f>IFERROR(AA480/MAX($J$3:AA480)-1,"")</f>
        <v>-1.7302314457729784E-2</v>
      </c>
      <c r="AG480" s="3">
        <v>43985</v>
      </c>
      <c r="AH480">
        <v>10990585.297030007</v>
      </c>
      <c r="AI480" s="24">
        <f>AH480/MAX($AH$2:AH480)-1</f>
        <v>-1.7570445123556988E-3</v>
      </c>
      <c r="AJ480" s="27" t="str">
        <f t="shared" si="80"/>
        <v/>
      </c>
      <c r="AK480">
        <f t="shared" si="81"/>
        <v>1</v>
      </c>
      <c r="AL480" s="28" t="str">
        <f t="shared" si="86"/>
        <v/>
      </c>
      <c r="AM480" s="28">
        <f t="shared" si="82"/>
        <v>1384</v>
      </c>
      <c r="AN480" s="29" t="str">
        <f t="shared" ca="1" si="83"/>
        <v/>
      </c>
      <c r="AP480" s="7"/>
      <c r="AV480" s="7"/>
      <c r="AW480" s="7"/>
    </row>
    <row r="481" spans="1:49" x14ac:dyDescent="0.45">
      <c r="A481" t="s">
        <v>740</v>
      </c>
      <c r="B481" t="s">
        <v>30</v>
      </c>
      <c r="C481" s="6">
        <v>43866.579861111109</v>
      </c>
      <c r="D481">
        <v>28.8</v>
      </c>
      <c r="E481" s="6">
        <v>43867.388888888891</v>
      </c>
      <c r="F481">
        <v>83</v>
      </c>
      <c r="G481" s="7">
        <v>1.8818999999999999</v>
      </c>
      <c r="H481">
        <v>100832.71</v>
      </c>
      <c r="I481" s="7">
        <v>1.8431</v>
      </c>
      <c r="J481">
        <v>1899.5650000000001</v>
      </c>
      <c r="K481">
        <v>54707.47</v>
      </c>
      <c r="L481">
        <v>1042327.2</v>
      </c>
      <c r="M481">
        <v>22</v>
      </c>
      <c r="N481">
        <v>4583.3100000000004</v>
      </c>
      <c r="O481" s="7">
        <v>-0.23780000000000001</v>
      </c>
      <c r="P481" s="7">
        <v>1.8818999999999999</v>
      </c>
      <c r="Q481" t="s">
        <v>535</v>
      </c>
      <c r="S481" s="2">
        <f t="shared" si="84"/>
        <v>43866</v>
      </c>
      <c r="T481" t="s">
        <v>740</v>
      </c>
      <c r="U481">
        <v>28.8</v>
      </c>
      <c r="V481">
        <v>83</v>
      </c>
      <c r="W481">
        <f t="shared" si="89"/>
        <v>10501164.074010001</v>
      </c>
      <c r="X481">
        <f t="shared" si="79"/>
        <v>26252.910185025004</v>
      </c>
      <c r="Y481">
        <f t="shared" si="87"/>
        <v>900</v>
      </c>
      <c r="Z481">
        <f t="shared" si="88"/>
        <v>47773.8</v>
      </c>
      <c r="AA481" s="5" t="str">
        <f t="shared" si="85"/>
        <v/>
      </c>
      <c r="AB481" s="24" t="str">
        <f>IFERROR(AA481/MAX($J$3:AA481)-1,"")</f>
        <v/>
      </c>
      <c r="AG481" s="3">
        <v>43986</v>
      </c>
      <c r="AH481">
        <v>10921925.309530007</v>
      </c>
      <c r="AI481" s="24">
        <f>AH481/MAX($AH$2:AH481)-1</f>
        <v>-7.9932318484630116E-3</v>
      </c>
      <c r="AJ481" s="27" t="str">
        <f t="shared" si="80"/>
        <v/>
      </c>
      <c r="AK481">
        <f t="shared" si="81"/>
        <v>1</v>
      </c>
      <c r="AL481" s="28" t="str">
        <f t="shared" si="86"/>
        <v/>
      </c>
      <c r="AM481" s="28">
        <f t="shared" si="82"/>
        <v>1384</v>
      </c>
      <c r="AN481" s="29" t="str">
        <f t="shared" ca="1" si="83"/>
        <v/>
      </c>
      <c r="AP481" s="7"/>
      <c r="AV481" s="7"/>
      <c r="AW481" s="7"/>
    </row>
    <row r="482" spans="1:49" x14ac:dyDescent="0.45">
      <c r="A482" t="s">
        <v>740</v>
      </c>
      <c r="B482" t="s">
        <v>30</v>
      </c>
      <c r="C482" s="6">
        <v>43866.586805555555</v>
      </c>
      <c r="D482">
        <v>44.25</v>
      </c>
      <c r="E482" s="6">
        <v>43867.385416666664</v>
      </c>
      <c r="F482">
        <v>75.95</v>
      </c>
      <c r="G482" s="7">
        <v>0.71640000000000004</v>
      </c>
      <c r="H482">
        <v>34737.94</v>
      </c>
      <c r="I482" s="7">
        <v>0.68920000000000003</v>
      </c>
      <c r="J482">
        <v>1139.0239999999999</v>
      </c>
      <c r="K482">
        <v>50401.79</v>
      </c>
      <c r="L482">
        <v>115096.45</v>
      </c>
      <c r="M482">
        <v>19</v>
      </c>
      <c r="N482">
        <v>1828.31</v>
      </c>
      <c r="O482" s="7">
        <v>-0.24629999999999999</v>
      </c>
      <c r="P482" s="7">
        <v>0.71640000000000004</v>
      </c>
      <c r="Q482" t="s">
        <v>535</v>
      </c>
      <c r="S482" s="2">
        <f t="shared" si="84"/>
        <v>43866</v>
      </c>
      <c r="T482" t="s">
        <v>740</v>
      </c>
      <c r="U482">
        <v>44.25</v>
      </c>
      <c r="V482">
        <v>75.95</v>
      </c>
      <c r="W482">
        <f t="shared" si="89"/>
        <v>10501164.074010001</v>
      </c>
      <c r="X482">
        <f t="shared" si="79"/>
        <v>26252.910185025004</v>
      </c>
      <c r="Y482">
        <f t="shared" si="87"/>
        <v>600</v>
      </c>
      <c r="Z482">
        <f t="shared" si="88"/>
        <v>18298.8</v>
      </c>
      <c r="AA482" s="5" t="str">
        <f t="shared" si="85"/>
        <v/>
      </c>
      <c r="AB482" s="24" t="str">
        <f>IFERROR(AA482/MAX($J$3:AA482)-1,"")</f>
        <v/>
      </c>
      <c r="AG482" s="3">
        <v>43987</v>
      </c>
      <c r="AH482">
        <v>10937912.347030006</v>
      </c>
      <c r="AI482" s="24">
        <f>AH482/MAX($AH$2:AH482)-1</f>
        <v>-6.5411756447042446E-3</v>
      </c>
      <c r="AJ482" s="27" t="str">
        <f t="shared" si="80"/>
        <v/>
      </c>
      <c r="AK482">
        <f t="shared" si="81"/>
        <v>1</v>
      </c>
      <c r="AL482" s="28" t="str">
        <f t="shared" si="86"/>
        <v/>
      </c>
      <c r="AM482" s="28">
        <f t="shared" si="82"/>
        <v>1384</v>
      </c>
      <c r="AN482" s="29" t="str">
        <f t="shared" ca="1" si="83"/>
        <v/>
      </c>
      <c r="AP482" s="7"/>
      <c r="AV482" s="7"/>
      <c r="AW482" s="7"/>
    </row>
    <row r="483" spans="1:49" x14ac:dyDescent="0.45">
      <c r="A483" t="s">
        <v>741</v>
      </c>
      <c r="B483" t="s">
        <v>30</v>
      </c>
      <c r="C483" s="6">
        <v>43866.600694444445</v>
      </c>
      <c r="D483">
        <v>32</v>
      </c>
      <c r="E483" s="6">
        <v>43867.388888888891</v>
      </c>
      <c r="F483">
        <v>46.05</v>
      </c>
      <c r="G483" s="7">
        <v>0.43909999999999999</v>
      </c>
      <c r="H483">
        <v>22760.58</v>
      </c>
      <c r="I483" s="7">
        <v>0.41470000000000001</v>
      </c>
      <c r="J483">
        <v>1715.2560000000001</v>
      </c>
      <c r="K483">
        <v>54888.18</v>
      </c>
      <c r="L483">
        <v>1065087.78</v>
      </c>
      <c r="M483">
        <v>16</v>
      </c>
      <c r="N483">
        <v>1422.54</v>
      </c>
      <c r="O483" s="7">
        <v>-0.2109</v>
      </c>
      <c r="P483" s="7">
        <v>0.43909999999999999</v>
      </c>
      <c r="Q483" t="s">
        <v>535</v>
      </c>
      <c r="S483" s="2">
        <f t="shared" si="84"/>
        <v>43866</v>
      </c>
      <c r="T483" t="s">
        <v>741</v>
      </c>
      <c r="U483">
        <v>32</v>
      </c>
      <c r="V483">
        <v>46.05</v>
      </c>
      <c r="W483">
        <f t="shared" si="89"/>
        <v>10501164.074010001</v>
      </c>
      <c r="X483">
        <f t="shared" si="79"/>
        <v>26252.910185025004</v>
      </c>
      <c r="Y483">
        <f t="shared" si="87"/>
        <v>825</v>
      </c>
      <c r="Z483">
        <f t="shared" si="88"/>
        <v>10947.337499999994</v>
      </c>
      <c r="AA483" s="5" t="str">
        <f t="shared" si="85"/>
        <v/>
      </c>
      <c r="AB483" s="24" t="str">
        <f>IFERROR(AA483/MAX($J$3:AA483)-1,"")</f>
        <v/>
      </c>
      <c r="AG483" s="3">
        <v>43988</v>
      </c>
      <c r="AH483">
        <v>10937912.347030006</v>
      </c>
      <c r="AI483" s="24">
        <f>AH483/MAX($AH$2:AH483)-1</f>
        <v>-6.5411756447042446E-3</v>
      </c>
      <c r="AJ483" s="27" t="str">
        <f t="shared" si="80"/>
        <v/>
      </c>
      <c r="AK483">
        <f t="shared" si="81"/>
        <v>1</v>
      </c>
      <c r="AL483" s="28" t="str">
        <f t="shared" si="86"/>
        <v/>
      </c>
      <c r="AM483" s="28">
        <f t="shared" si="82"/>
        <v>1384</v>
      </c>
      <c r="AN483" s="29" t="str">
        <f t="shared" ca="1" si="83"/>
        <v/>
      </c>
      <c r="AP483" s="7"/>
      <c r="AV483" s="7"/>
      <c r="AW483" s="7"/>
    </row>
    <row r="484" spans="1:49" x14ac:dyDescent="0.45">
      <c r="A484" t="s">
        <v>741</v>
      </c>
      <c r="B484" t="s">
        <v>30</v>
      </c>
      <c r="C484" s="6">
        <v>43866.600694444445</v>
      </c>
      <c r="D484">
        <v>32</v>
      </c>
      <c r="E484" s="6">
        <v>43867.385416666664</v>
      </c>
      <c r="F484">
        <v>40.75</v>
      </c>
      <c r="G484" s="7">
        <v>0.27339999999999998</v>
      </c>
      <c r="H484">
        <v>12640.77</v>
      </c>
      <c r="I484" s="7">
        <v>0.25069999999999998</v>
      </c>
      <c r="J484">
        <v>1575.665</v>
      </c>
      <c r="K484">
        <v>50421.279999999999</v>
      </c>
      <c r="L484">
        <v>127737.22</v>
      </c>
      <c r="M484">
        <v>15</v>
      </c>
      <c r="N484">
        <v>842.72</v>
      </c>
      <c r="O484" s="7">
        <v>-0.2109</v>
      </c>
      <c r="P484" s="7">
        <v>0.41560000000000002</v>
      </c>
      <c r="Q484" t="s">
        <v>535</v>
      </c>
      <c r="S484" s="2">
        <f t="shared" si="84"/>
        <v>43866</v>
      </c>
      <c r="T484" t="s">
        <v>741</v>
      </c>
      <c r="U484">
        <v>32</v>
      </c>
      <c r="V484">
        <v>40.75</v>
      </c>
      <c r="W484">
        <f t="shared" si="89"/>
        <v>10501164.074010001</v>
      </c>
      <c r="X484">
        <f t="shared" si="79"/>
        <v>26252.910185025004</v>
      </c>
      <c r="Y484">
        <f t="shared" si="87"/>
        <v>825</v>
      </c>
      <c r="Z484">
        <f t="shared" si="88"/>
        <v>6618.5625000000009</v>
      </c>
      <c r="AA484" s="5">
        <f t="shared" si="85"/>
        <v>10584802.574010001</v>
      </c>
      <c r="AB484" s="24">
        <f>IFERROR(AA484/MAX($J$3:AA484)-1,"")</f>
        <v>-9.4754335716717986E-3</v>
      </c>
      <c r="AG484" s="3">
        <v>43989</v>
      </c>
      <c r="AH484">
        <v>10937912.347030006</v>
      </c>
      <c r="AI484" s="24">
        <f>AH484/MAX($AH$2:AH484)-1</f>
        <v>-6.5411756447042446E-3</v>
      </c>
      <c r="AJ484" s="27" t="str">
        <f t="shared" si="80"/>
        <v/>
      </c>
      <c r="AK484">
        <f t="shared" si="81"/>
        <v>1</v>
      </c>
      <c r="AL484" s="28" t="str">
        <f t="shared" si="86"/>
        <v/>
      </c>
      <c r="AM484" s="28">
        <f t="shared" si="82"/>
        <v>1384</v>
      </c>
      <c r="AN484" s="29" t="str">
        <f t="shared" ca="1" si="83"/>
        <v/>
      </c>
      <c r="AP484" s="7"/>
      <c r="AV484" s="7"/>
      <c r="AW484" s="7"/>
    </row>
    <row r="485" spans="1:49" x14ac:dyDescent="0.45">
      <c r="A485" t="s">
        <v>725</v>
      </c>
      <c r="B485" t="s">
        <v>30</v>
      </c>
      <c r="C485" s="6">
        <v>43871.416666666664</v>
      </c>
      <c r="D485">
        <v>60.4</v>
      </c>
      <c r="E485" s="6">
        <v>43872.385416666664</v>
      </c>
      <c r="F485">
        <v>13.5</v>
      </c>
      <c r="G485" s="7">
        <v>-0.77649999999999997</v>
      </c>
      <c r="H485">
        <v>-39940</v>
      </c>
      <c r="I485" s="7">
        <v>-0.78869999999999996</v>
      </c>
      <c r="J485">
        <v>838.38879999999995</v>
      </c>
      <c r="K485">
        <v>50638.68</v>
      </c>
      <c r="L485">
        <v>87797.21</v>
      </c>
      <c r="M485">
        <v>68</v>
      </c>
      <c r="N485">
        <v>-587.35</v>
      </c>
      <c r="O485" s="7">
        <v>-0.77649999999999997</v>
      </c>
      <c r="P485" s="7">
        <v>0.29139999999999999</v>
      </c>
      <c r="Q485" t="s">
        <v>535</v>
      </c>
      <c r="S485" s="2">
        <f t="shared" si="84"/>
        <v>43871</v>
      </c>
      <c r="T485" t="s">
        <v>725</v>
      </c>
      <c r="U485">
        <v>60.4</v>
      </c>
      <c r="V485">
        <v>13.5</v>
      </c>
      <c r="W485">
        <f t="shared" si="89"/>
        <v>10584802.574010001</v>
      </c>
      <c r="X485">
        <f t="shared" si="79"/>
        <v>26462.006435025003</v>
      </c>
      <c r="Y485">
        <f t="shared" si="87"/>
        <v>450</v>
      </c>
      <c r="Z485">
        <f t="shared" si="88"/>
        <v>-21437.55</v>
      </c>
      <c r="AA485" s="5" t="str">
        <f t="shared" si="85"/>
        <v/>
      </c>
      <c r="AB485" s="24" t="str">
        <f>IFERROR(AA485/MAX($J$3:AA485)-1,"")</f>
        <v/>
      </c>
      <c r="AG485" s="3">
        <v>43990</v>
      </c>
      <c r="AH485">
        <v>10937566.634530006</v>
      </c>
      <c r="AI485" s="24">
        <f>AH485/MAX($AH$2:AH485)-1</f>
        <v>-6.5725757074327484E-3</v>
      </c>
      <c r="AJ485" s="27" t="str">
        <f t="shared" si="80"/>
        <v/>
      </c>
      <c r="AK485">
        <f t="shared" si="81"/>
        <v>1</v>
      </c>
      <c r="AL485" s="28" t="str">
        <f t="shared" si="86"/>
        <v/>
      </c>
      <c r="AM485" s="28">
        <f t="shared" si="82"/>
        <v>1384</v>
      </c>
      <c r="AN485" s="29" t="str">
        <f t="shared" ca="1" si="83"/>
        <v/>
      </c>
      <c r="AP485" s="7"/>
      <c r="AV485" s="7"/>
      <c r="AW485" s="7"/>
    </row>
    <row r="486" spans="1:49" x14ac:dyDescent="0.45">
      <c r="A486" t="s">
        <v>726</v>
      </c>
      <c r="B486" t="s">
        <v>30</v>
      </c>
      <c r="C486" s="6">
        <v>43871.420138888891</v>
      </c>
      <c r="D486">
        <v>86.75</v>
      </c>
      <c r="E486" s="6">
        <v>43872.385416666664</v>
      </c>
      <c r="F486">
        <v>22.95</v>
      </c>
      <c r="G486" s="7">
        <v>-0.73540000000000005</v>
      </c>
      <c r="H486">
        <v>-37878.620000000003</v>
      </c>
      <c r="I486" s="7">
        <v>-0.74809999999999999</v>
      </c>
      <c r="J486">
        <v>583.67290000000003</v>
      </c>
      <c r="K486">
        <v>50633.62</v>
      </c>
      <c r="L486">
        <v>49918.6</v>
      </c>
      <c r="M486">
        <v>67</v>
      </c>
      <c r="N486">
        <v>-565.35</v>
      </c>
      <c r="O486" s="7">
        <v>-0.73540000000000005</v>
      </c>
      <c r="P486" s="7">
        <v>0.25530000000000003</v>
      </c>
      <c r="Q486" t="s">
        <v>535</v>
      </c>
      <c r="S486" s="2">
        <f t="shared" si="84"/>
        <v>43871</v>
      </c>
      <c r="T486" t="s">
        <v>726</v>
      </c>
      <c r="U486">
        <v>86.75</v>
      </c>
      <c r="V486">
        <v>22.95</v>
      </c>
      <c r="W486">
        <f t="shared" si="89"/>
        <v>10584802.574010001</v>
      </c>
      <c r="X486">
        <f t="shared" si="79"/>
        <v>26462.006435025003</v>
      </c>
      <c r="Y486">
        <f t="shared" si="87"/>
        <v>300</v>
      </c>
      <c r="Z486">
        <f t="shared" si="88"/>
        <v>-19469.100000000002</v>
      </c>
      <c r="AA486" s="5" t="str">
        <f t="shared" si="85"/>
        <v/>
      </c>
      <c r="AB486" s="24" t="str">
        <f>IFERROR(AA486/MAX($J$3:AA486)-1,"")</f>
        <v/>
      </c>
      <c r="AG486" s="3">
        <v>43991</v>
      </c>
      <c r="AH486">
        <v>10881932.859530006</v>
      </c>
      <c r="AI486" s="24">
        <f>AH486/MAX($AH$2:AH486)-1</f>
        <v>-1.1625629978886609E-2</v>
      </c>
      <c r="AJ486" s="27" t="str">
        <f t="shared" si="80"/>
        <v/>
      </c>
      <c r="AK486">
        <f t="shared" si="81"/>
        <v>1</v>
      </c>
      <c r="AL486" s="28" t="str">
        <f t="shared" si="86"/>
        <v/>
      </c>
      <c r="AM486" s="28">
        <f t="shared" si="82"/>
        <v>1384</v>
      </c>
      <c r="AN486" s="29" t="str">
        <f t="shared" ca="1" si="83"/>
        <v/>
      </c>
      <c r="AP486" s="7"/>
      <c r="AV486" s="7"/>
      <c r="AW486" s="7"/>
    </row>
    <row r="487" spans="1:49" x14ac:dyDescent="0.45">
      <c r="A487" t="s">
        <v>725</v>
      </c>
      <c r="B487" t="s">
        <v>30</v>
      </c>
      <c r="C487" s="6">
        <v>43871.572916666664</v>
      </c>
      <c r="D487">
        <v>64.8</v>
      </c>
      <c r="E487" s="6">
        <v>43872.388888888891</v>
      </c>
      <c r="F487">
        <v>12.75</v>
      </c>
      <c r="G487" s="7">
        <v>-0.80320000000000003</v>
      </c>
      <c r="H487">
        <v>-45101.760000000002</v>
      </c>
      <c r="I487" s="7">
        <v>-0.81520000000000004</v>
      </c>
      <c r="J487">
        <v>853.7876</v>
      </c>
      <c r="K487">
        <v>55325.440000000002</v>
      </c>
      <c r="L487">
        <v>1019986.02</v>
      </c>
      <c r="M487">
        <v>24</v>
      </c>
      <c r="N487">
        <v>-1879.24</v>
      </c>
      <c r="O487" s="7">
        <v>-0.80320000000000003</v>
      </c>
      <c r="P487" s="7">
        <v>5.8599999999999999E-2</v>
      </c>
      <c r="Q487" t="s">
        <v>535</v>
      </c>
      <c r="S487" s="2">
        <f t="shared" si="84"/>
        <v>43871</v>
      </c>
      <c r="T487" t="s">
        <v>725</v>
      </c>
      <c r="U487">
        <v>64.8</v>
      </c>
      <c r="V487">
        <v>12.75</v>
      </c>
      <c r="W487">
        <f t="shared" si="89"/>
        <v>10584802.574010001</v>
      </c>
      <c r="X487">
        <f t="shared" si="79"/>
        <v>26462.006435025003</v>
      </c>
      <c r="Y487">
        <f t="shared" si="87"/>
        <v>400</v>
      </c>
      <c r="Z487">
        <f t="shared" si="88"/>
        <v>-21130.199999999997</v>
      </c>
      <c r="AA487" s="5">
        <f t="shared" si="85"/>
        <v>10522765.724010002</v>
      </c>
      <c r="AB487" s="24">
        <f>IFERROR(AA487/MAX($J$3:AA487)-1,"")</f>
        <v>-1.5280834618991435E-2</v>
      </c>
      <c r="AG487" s="3">
        <v>43992</v>
      </c>
      <c r="AH487">
        <v>10840927.622030005</v>
      </c>
      <c r="AI487" s="24">
        <f>AH487/MAX($AH$2:AH487)-1</f>
        <v>-1.5350016657686538E-2</v>
      </c>
      <c r="AJ487" s="27" t="str">
        <f t="shared" si="80"/>
        <v/>
      </c>
      <c r="AK487">
        <f t="shared" si="81"/>
        <v>1</v>
      </c>
      <c r="AL487" s="28" t="str">
        <f t="shared" si="86"/>
        <v/>
      </c>
      <c r="AM487" s="28">
        <f t="shared" si="82"/>
        <v>1384</v>
      </c>
      <c r="AN487" s="29" t="str">
        <f t="shared" ca="1" si="83"/>
        <v/>
      </c>
      <c r="AP487" s="7"/>
      <c r="AV487" s="7"/>
      <c r="AW487" s="7"/>
    </row>
    <row r="488" spans="1:49" x14ac:dyDescent="0.45">
      <c r="A488" t="s">
        <v>742</v>
      </c>
      <c r="B488" t="s">
        <v>30</v>
      </c>
      <c r="C488" s="6">
        <v>43872.416666666664</v>
      </c>
      <c r="D488">
        <v>56.45</v>
      </c>
      <c r="E488" s="6">
        <v>43873.385416666664</v>
      </c>
      <c r="F488">
        <v>46.75</v>
      </c>
      <c r="G488" s="7">
        <v>-0.17180000000000001</v>
      </c>
      <c r="H488">
        <v>-9553.2099999999991</v>
      </c>
      <c r="I488" s="7">
        <v>-0.19009999999999999</v>
      </c>
      <c r="J488">
        <v>890.16110000000003</v>
      </c>
      <c r="K488">
        <v>50249.59</v>
      </c>
      <c r="L488">
        <v>40365.39</v>
      </c>
      <c r="M488">
        <v>68</v>
      </c>
      <c r="N488">
        <v>-140.49</v>
      </c>
      <c r="O488" s="7">
        <v>-0.56069999999999998</v>
      </c>
      <c r="P488" s="7">
        <v>8.4099999999999994E-2</v>
      </c>
      <c r="Q488" t="s">
        <v>535</v>
      </c>
      <c r="S488" s="2">
        <f t="shared" si="84"/>
        <v>43872</v>
      </c>
      <c r="T488" t="s">
        <v>742</v>
      </c>
      <c r="U488">
        <v>56.45</v>
      </c>
      <c r="V488">
        <v>46.75</v>
      </c>
      <c r="W488">
        <f t="shared" si="89"/>
        <v>10522765.724010002</v>
      </c>
      <c r="X488">
        <f t="shared" si="79"/>
        <v>26306.914310025004</v>
      </c>
      <c r="Y488">
        <f t="shared" si="87"/>
        <v>475</v>
      </c>
      <c r="Z488">
        <f t="shared" si="88"/>
        <v>-5097.7000000000035</v>
      </c>
      <c r="AA488" s="5" t="str">
        <f t="shared" si="85"/>
        <v/>
      </c>
      <c r="AB488" s="24" t="str">
        <f>IFERROR(AA488/MAX($J$3:AA488)-1,"")</f>
        <v/>
      </c>
      <c r="AG488" s="3">
        <v>43993</v>
      </c>
      <c r="AH488">
        <v>10991592.397030005</v>
      </c>
      <c r="AI488" s="24">
        <f>AH488/MAX($AH$2:AH488)-1</f>
        <v>-1.6655725430929635E-3</v>
      </c>
      <c r="AJ488" s="27" t="str">
        <f t="shared" si="80"/>
        <v/>
      </c>
      <c r="AK488">
        <f t="shared" si="81"/>
        <v>1</v>
      </c>
      <c r="AL488" s="28" t="str">
        <f t="shared" si="86"/>
        <v/>
      </c>
      <c r="AM488" s="28">
        <f t="shared" si="82"/>
        <v>1384</v>
      </c>
      <c r="AN488" s="29" t="str">
        <f t="shared" ca="1" si="83"/>
        <v/>
      </c>
      <c r="AP488" s="7"/>
      <c r="AV488" s="7"/>
      <c r="AW488" s="7"/>
    </row>
    <row r="489" spans="1:49" x14ac:dyDescent="0.45">
      <c r="A489" t="s">
        <v>741</v>
      </c>
      <c r="B489" t="s">
        <v>30</v>
      </c>
      <c r="C489" s="6">
        <v>43872.503472222219</v>
      </c>
      <c r="D489">
        <v>70.25</v>
      </c>
      <c r="E489" s="6">
        <v>43873.385416666664</v>
      </c>
      <c r="F489">
        <v>80.45</v>
      </c>
      <c r="G489" s="7">
        <v>0.1452</v>
      </c>
      <c r="H489">
        <v>6211.54</v>
      </c>
      <c r="I489" s="7">
        <v>0.1237</v>
      </c>
      <c r="J489">
        <v>714.54459999999995</v>
      </c>
      <c r="K489">
        <v>50196.76</v>
      </c>
      <c r="L489">
        <v>46576.93</v>
      </c>
      <c r="M489">
        <v>43</v>
      </c>
      <c r="N489">
        <v>144.44999999999999</v>
      </c>
      <c r="O489" s="7">
        <v>-0.35520000000000002</v>
      </c>
      <c r="P489" s="7">
        <v>0.34379999999999999</v>
      </c>
      <c r="Q489" t="s">
        <v>535</v>
      </c>
      <c r="S489" s="2">
        <f t="shared" si="84"/>
        <v>43872</v>
      </c>
      <c r="T489" t="s">
        <v>741</v>
      </c>
      <c r="U489">
        <v>70.25</v>
      </c>
      <c r="V489">
        <v>80.45</v>
      </c>
      <c r="W489">
        <f t="shared" si="89"/>
        <v>10522765.724010002</v>
      </c>
      <c r="X489">
        <f t="shared" si="79"/>
        <v>26306.914310025004</v>
      </c>
      <c r="Y489">
        <f t="shared" si="87"/>
        <v>375</v>
      </c>
      <c r="Z489">
        <f t="shared" si="88"/>
        <v>3259.8749999999991</v>
      </c>
      <c r="AA489" s="5">
        <f t="shared" si="85"/>
        <v>10520927.899010003</v>
      </c>
      <c r="AB489" s="24">
        <f>IFERROR(AA489/MAX($J$3:AA489)-1,"")</f>
        <v>-1.5452818063988794E-2</v>
      </c>
      <c r="AG489" s="3">
        <v>43994</v>
      </c>
      <c r="AH489">
        <v>11023773.497030005</v>
      </c>
      <c r="AI489" s="24">
        <f>AH489/MAX($AH$2:AH489)-1</f>
        <v>0</v>
      </c>
      <c r="AJ489" s="27" t="str">
        <f t="shared" si="80"/>
        <v/>
      </c>
      <c r="AK489">
        <f t="shared" si="81"/>
        <v>1</v>
      </c>
      <c r="AL489" s="28" t="str">
        <f t="shared" si="86"/>
        <v/>
      </c>
      <c r="AM489" s="28">
        <f t="shared" si="82"/>
        <v>1384</v>
      </c>
      <c r="AN489" s="29" t="str">
        <f t="shared" ca="1" si="83"/>
        <v/>
      </c>
      <c r="AP489" s="7"/>
      <c r="AV489" s="7"/>
      <c r="AW489" s="7"/>
    </row>
    <row r="490" spans="1:49" x14ac:dyDescent="0.45">
      <c r="A490" t="s">
        <v>745</v>
      </c>
      <c r="B490" t="s">
        <v>30</v>
      </c>
      <c r="C490" s="6">
        <v>43873.416666666664</v>
      </c>
      <c r="D490">
        <v>36.15</v>
      </c>
      <c r="E490" s="6">
        <v>43874.385416666664</v>
      </c>
      <c r="F490">
        <v>15.5</v>
      </c>
      <c r="G490" s="7">
        <v>-0.57120000000000004</v>
      </c>
      <c r="H490">
        <v>-29412.29</v>
      </c>
      <c r="I490" s="7">
        <v>-0.58550000000000002</v>
      </c>
      <c r="J490">
        <v>1389.568</v>
      </c>
      <c r="K490">
        <v>50232.89</v>
      </c>
      <c r="L490">
        <v>17164.63</v>
      </c>
      <c r="M490">
        <v>68</v>
      </c>
      <c r="N490">
        <v>-432.53</v>
      </c>
      <c r="O490" s="7">
        <v>-0.57120000000000004</v>
      </c>
      <c r="P490" s="7">
        <v>0.43569999999999998</v>
      </c>
      <c r="Q490" t="s">
        <v>535</v>
      </c>
      <c r="S490" s="2">
        <f t="shared" si="84"/>
        <v>43873</v>
      </c>
      <c r="T490" t="s">
        <v>745</v>
      </c>
      <c r="U490">
        <v>36.15</v>
      </c>
      <c r="V490">
        <v>15.5</v>
      </c>
      <c r="W490">
        <f t="shared" si="89"/>
        <v>10520927.899010003</v>
      </c>
      <c r="X490">
        <f t="shared" si="79"/>
        <v>26302.319747525005</v>
      </c>
      <c r="Y490">
        <f t="shared" si="87"/>
        <v>725</v>
      </c>
      <c r="Z490">
        <f t="shared" si="88"/>
        <v>-15345.7125</v>
      </c>
      <c r="AA490" s="5" t="str">
        <f t="shared" si="85"/>
        <v/>
      </c>
      <c r="AB490" s="24" t="str">
        <f>IFERROR(AA490/MAX($J$3:AA490)-1,"")</f>
        <v/>
      </c>
      <c r="AG490" s="3">
        <v>43995</v>
      </c>
      <c r="AH490">
        <v>11023773.497030005</v>
      </c>
      <c r="AI490" s="24">
        <f>AH490/MAX($AH$2:AH490)-1</f>
        <v>0</v>
      </c>
      <c r="AJ490" s="27" t="str">
        <f t="shared" si="80"/>
        <v/>
      </c>
      <c r="AK490">
        <f t="shared" si="81"/>
        <v>1</v>
      </c>
      <c r="AL490" s="28" t="str">
        <f t="shared" si="86"/>
        <v/>
      </c>
      <c r="AM490" s="28">
        <f t="shared" si="82"/>
        <v>1384</v>
      </c>
      <c r="AN490" s="29" t="str">
        <f t="shared" ca="1" si="83"/>
        <v/>
      </c>
      <c r="AP490" s="7"/>
      <c r="AV490" s="7"/>
      <c r="AW490" s="7"/>
    </row>
    <row r="491" spans="1:49" x14ac:dyDescent="0.45">
      <c r="A491" t="s">
        <v>743</v>
      </c>
      <c r="B491" t="s">
        <v>30</v>
      </c>
      <c r="C491" s="6">
        <v>43873.4375</v>
      </c>
      <c r="D491">
        <v>20.149999999999999</v>
      </c>
      <c r="E491" s="6">
        <v>43874.385416666664</v>
      </c>
      <c r="F491">
        <v>4.05</v>
      </c>
      <c r="G491" s="7">
        <v>-0.79900000000000004</v>
      </c>
      <c r="H491">
        <v>-40751.29</v>
      </c>
      <c r="I491" s="7">
        <v>-0.81100000000000005</v>
      </c>
      <c r="J491">
        <v>2493.654</v>
      </c>
      <c r="K491">
        <v>50247.12</v>
      </c>
      <c r="L491">
        <v>-23586.65</v>
      </c>
      <c r="M491">
        <v>62</v>
      </c>
      <c r="N491">
        <v>-657.28</v>
      </c>
      <c r="O491" s="7">
        <v>-0.79900000000000004</v>
      </c>
      <c r="P491" s="7">
        <v>0.2258</v>
      </c>
      <c r="Q491" t="s">
        <v>535</v>
      </c>
      <c r="S491" s="2">
        <f t="shared" si="84"/>
        <v>43873</v>
      </c>
      <c r="T491" t="s">
        <v>743</v>
      </c>
      <c r="U491">
        <v>20.149999999999999</v>
      </c>
      <c r="V491">
        <v>4.05</v>
      </c>
      <c r="W491">
        <f t="shared" si="89"/>
        <v>10520927.899010003</v>
      </c>
      <c r="X491">
        <f t="shared" si="79"/>
        <v>26302.319747525005</v>
      </c>
      <c r="Y491">
        <f t="shared" si="87"/>
        <v>1300</v>
      </c>
      <c r="Z491">
        <f t="shared" si="88"/>
        <v>-21244.6</v>
      </c>
      <c r="AA491" s="5" t="str">
        <f t="shared" si="85"/>
        <v/>
      </c>
      <c r="AB491" s="24" t="str">
        <f>IFERROR(AA491/MAX($J$3:AA491)-1,"")</f>
        <v/>
      </c>
      <c r="AG491" s="3">
        <v>43996</v>
      </c>
      <c r="AH491">
        <v>11023773.497030005</v>
      </c>
      <c r="AI491" s="24">
        <f>AH491/MAX($AH$2:AH491)-1</f>
        <v>0</v>
      </c>
      <c r="AJ491" s="27" t="str">
        <f t="shared" si="80"/>
        <v/>
      </c>
      <c r="AK491">
        <f t="shared" si="81"/>
        <v>1</v>
      </c>
      <c r="AL491" s="28" t="str">
        <f t="shared" si="86"/>
        <v/>
      </c>
      <c r="AM491" s="28">
        <f t="shared" si="82"/>
        <v>1384</v>
      </c>
      <c r="AN491" s="29" t="str">
        <f t="shared" ca="1" si="83"/>
        <v/>
      </c>
      <c r="AP491" s="7"/>
      <c r="AV491" s="7"/>
      <c r="AW491" s="7"/>
    </row>
    <row r="492" spans="1:49" x14ac:dyDescent="0.45">
      <c r="A492" t="s">
        <v>745</v>
      </c>
      <c r="B492" t="s">
        <v>30</v>
      </c>
      <c r="C492" s="6">
        <v>43873.524305555555</v>
      </c>
      <c r="D492">
        <v>36.299999999999997</v>
      </c>
      <c r="E492" s="6">
        <v>43874.388888888891</v>
      </c>
      <c r="F492">
        <v>13.95</v>
      </c>
      <c r="G492" s="7">
        <v>-0.61570000000000003</v>
      </c>
      <c r="H492">
        <v>-34687.910000000003</v>
      </c>
      <c r="I492" s="7">
        <v>-0.62949999999999995</v>
      </c>
      <c r="J492">
        <v>1517.904</v>
      </c>
      <c r="K492">
        <v>55099.93</v>
      </c>
      <c r="L492">
        <v>985298.11</v>
      </c>
      <c r="M492">
        <v>38</v>
      </c>
      <c r="N492">
        <v>-912.84</v>
      </c>
      <c r="O492" s="7">
        <v>-0.61570000000000003</v>
      </c>
      <c r="P492" s="7">
        <v>0.42980000000000002</v>
      </c>
      <c r="Q492" t="s">
        <v>535</v>
      </c>
      <c r="S492" s="2">
        <f t="shared" si="84"/>
        <v>43873</v>
      </c>
      <c r="T492" t="s">
        <v>745</v>
      </c>
      <c r="U492">
        <v>36.299999999999997</v>
      </c>
      <c r="V492">
        <v>13.95</v>
      </c>
      <c r="W492">
        <f t="shared" si="89"/>
        <v>10520927.899010003</v>
      </c>
      <c r="X492">
        <f t="shared" si="79"/>
        <v>26302.319747525005</v>
      </c>
      <c r="Y492">
        <f t="shared" si="87"/>
        <v>725</v>
      </c>
      <c r="Z492">
        <f t="shared" si="88"/>
        <v>-16568.0625</v>
      </c>
      <c r="AA492" s="5">
        <f t="shared" si="85"/>
        <v>10467769.524010003</v>
      </c>
      <c r="AB492" s="24">
        <f>IFERROR(AA492/MAX($J$3:AA492)-1,"")</f>
        <v>-2.0427372476387373E-2</v>
      </c>
      <c r="AG492" s="3">
        <v>43997</v>
      </c>
      <c r="AH492">
        <v>10936868.784530004</v>
      </c>
      <c r="AI492" s="24">
        <f>AH492/MAX($AH$2:AH492)-1</f>
        <v>-7.8833906124262665E-3</v>
      </c>
      <c r="AJ492" s="27" t="str">
        <f t="shared" si="80"/>
        <v/>
      </c>
      <c r="AK492">
        <f t="shared" si="81"/>
        <v>1</v>
      </c>
      <c r="AL492" s="28" t="str">
        <f t="shared" si="86"/>
        <v/>
      </c>
      <c r="AM492" s="28">
        <f t="shared" si="82"/>
        <v>1384</v>
      </c>
      <c r="AN492" s="29" t="str">
        <f t="shared" ca="1" si="83"/>
        <v/>
      </c>
      <c r="AP492" s="7"/>
      <c r="AV492" s="7"/>
      <c r="AW492" s="7"/>
    </row>
    <row r="493" spans="1:49" x14ac:dyDescent="0.45">
      <c r="A493" t="s">
        <v>751</v>
      </c>
      <c r="B493" t="s">
        <v>30</v>
      </c>
      <c r="C493" s="6">
        <v>43874.416666666664</v>
      </c>
      <c r="D493">
        <v>17.649999999999999</v>
      </c>
      <c r="E493" s="6">
        <v>43874.635416666664</v>
      </c>
      <c r="F493">
        <v>0.1</v>
      </c>
      <c r="G493" s="7">
        <v>-0.99429999999999996</v>
      </c>
      <c r="H493">
        <v>-50101.1</v>
      </c>
      <c r="I493" s="7">
        <v>-1.0044</v>
      </c>
      <c r="J493">
        <v>2826.1790000000001</v>
      </c>
      <c r="K493">
        <v>49882.07</v>
      </c>
      <c r="L493">
        <v>-73687.75</v>
      </c>
      <c r="M493">
        <v>64</v>
      </c>
      <c r="N493">
        <v>-782.83</v>
      </c>
      <c r="O493" s="7">
        <v>-0.99719999999999998</v>
      </c>
      <c r="P493" s="7">
        <v>0.26629999999999998</v>
      </c>
      <c r="Q493" t="s">
        <v>535</v>
      </c>
      <c r="S493" s="2">
        <f t="shared" si="84"/>
        <v>43874</v>
      </c>
      <c r="T493" t="s">
        <v>751</v>
      </c>
      <c r="U493">
        <v>17.649999999999999</v>
      </c>
      <c r="V493">
        <v>0.1</v>
      </c>
      <c r="W493">
        <f t="shared" si="89"/>
        <v>10467769.524010003</v>
      </c>
      <c r="X493">
        <f t="shared" si="79"/>
        <v>26169.423810025008</v>
      </c>
      <c r="Y493">
        <f t="shared" si="87"/>
        <v>1475</v>
      </c>
      <c r="Z493">
        <f t="shared" si="88"/>
        <v>-26148.0625</v>
      </c>
      <c r="AA493" s="5">
        <f t="shared" si="85"/>
        <v>10441621.461510003</v>
      </c>
      <c r="AB493" s="24">
        <f>IFERROR(AA493/MAX($J$3:AA493)-1,"")</f>
        <v>-2.2874305056343913E-2</v>
      </c>
      <c r="AG493" s="3">
        <v>43998</v>
      </c>
      <c r="AH493">
        <v>10967132.734530004</v>
      </c>
      <c r="AI493" s="24">
        <f>AH493/MAX($AH$2:AH493)-1</f>
        <v>-5.1380557225038093E-3</v>
      </c>
      <c r="AJ493" s="27" t="str">
        <f t="shared" si="80"/>
        <v/>
      </c>
      <c r="AK493">
        <f t="shared" si="81"/>
        <v>1</v>
      </c>
      <c r="AL493" s="28" t="str">
        <f t="shared" si="86"/>
        <v/>
      </c>
      <c r="AM493" s="28">
        <f t="shared" si="82"/>
        <v>1384</v>
      </c>
      <c r="AN493" s="29" t="str">
        <f t="shared" ca="1" si="83"/>
        <v/>
      </c>
      <c r="AP493" s="7"/>
      <c r="AV493" s="7"/>
      <c r="AW493" s="7"/>
    </row>
    <row r="494" spans="1:49" x14ac:dyDescent="0.45">
      <c r="A494" t="s">
        <v>751</v>
      </c>
      <c r="B494" t="s">
        <v>30</v>
      </c>
      <c r="C494" s="6">
        <v>43875.454861111109</v>
      </c>
      <c r="D494">
        <v>83.25</v>
      </c>
      <c r="E494" s="6">
        <v>43878.385416666664</v>
      </c>
      <c r="F494">
        <v>65.75</v>
      </c>
      <c r="G494" s="7">
        <v>-0.2102</v>
      </c>
      <c r="H494">
        <v>-11321.36</v>
      </c>
      <c r="I494" s="7">
        <v>-0.2281</v>
      </c>
      <c r="J494">
        <v>596.17489999999998</v>
      </c>
      <c r="K494">
        <v>49631.56</v>
      </c>
      <c r="L494">
        <v>-85009.11</v>
      </c>
      <c r="M494">
        <v>57</v>
      </c>
      <c r="N494">
        <v>-198.62</v>
      </c>
      <c r="O494" s="7">
        <v>-0.439</v>
      </c>
      <c r="P494" s="7">
        <v>0.2492</v>
      </c>
      <c r="Q494" t="s">
        <v>535</v>
      </c>
      <c r="S494" s="2">
        <f t="shared" si="84"/>
        <v>43875</v>
      </c>
      <c r="T494" t="s">
        <v>751</v>
      </c>
      <c r="U494">
        <v>83.25</v>
      </c>
      <c r="V494">
        <v>65.75</v>
      </c>
      <c r="W494">
        <f t="shared" si="89"/>
        <v>10441621.461510003</v>
      </c>
      <c r="X494">
        <f t="shared" si="79"/>
        <v>26104.053653775009</v>
      </c>
      <c r="Y494">
        <f t="shared" si="87"/>
        <v>325</v>
      </c>
      <c r="Z494">
        <f t="shared" si="88"/>
        <v>-6171.7499999999982</v>
      </c>
      <c r="AA494" s="5" t="str">
        <f t="shared" si="85"/>
        <v/>
      </c>
      <c r="AB494" s="24" t="str">
        <f>IFERROR(AA494/MAX($J$3:AA494)-1,"")</f>
        <v/>
      </c>
      <c r="AG494" s="3">
        <v>43999</v>
      </c>
      <c r="AH494">
        <v>10891493.022030003</v>
      </c>
      <c r="AI494" s="24">
        <f>AH494/MAX($AH$2:AH494)-1</f>
        <v>-1.1999563945652603E-2</v>
      </c>
      <c r="AJ494" s="27" t="str">
        <f t="shared" si="80"/>
        <v/>
      </c>
      <c r="AK494">
        <f t="shared" si="81"/>
        <v>1</v>
      </c>
      <c r="AL494" s="28" t="str">
        <f t="shared" si="86"/>
        <v/>
      </c>
      <c r="AM494" s="28">
        <f t="shared" si="82"/>
        <v>1384</v>
      </c>
      <c r="AN494" s="29" t="str">
        <f t="shared" ca="1" si="83"/>
        <v/>
      </c>
      <c r="AP494" s="7"/>
      <c r="AV494" s="7"/>
      <c r="AW494" s="7"/>
    </row>
    <row r="495" spans="1:49" x14ac:dyDescent="0.45">
      <c r="A495" t="s">
        <v>747</v>
      </c>
      <c r="B495" t="s">
        <v>30</v>
      </c>
      <c r="C495" s="6">
        <v>43875.461805555555</v>
      </c>
      <c r="D495">
        <v>66.25</v>
      </c>
      <c r="E495" s="6">
        <v>43878.385416666664</v>
      </c>
      <c r="F495">
        <v>44.95</v>
      </c>
      <c r="G495" s="7">
        <v>-0.32150000000000001</v>
      </c>
      <c r="H495">
        <v>-16789</v>
      </c>
      <c r="I495" s="7">
        <v>-0.33829999999999999</v>
      </c>
      <c r="J495">
        <v>749.10749999999996</v>
      </c>
      <c r="K495">
        <v>49628.37</v>
      </c>
      <c r="L495">
        <v>-101798.11</v>
      </c>
      <c r="M495">
        <v>55</v>
      </c>
      <c r="N495">
        <v>-305.25</v>
      </c>
      <c r="O495" s="7">
        <v>-0.52680000000000005</v>
      </c>
      <c r="P495" s="7">
        <v>0.1396</v>
      </c>
      <c r="Q495" t="s">
        <v>535</v>
      </c>
      <c r="S495" s="2">
        <f t="shared" si="84"/>
        <v>43875</v>
      </c>
      <c r="T495" t="s">
        <v>747</v>
      </c>
      <c r="U495">
        <v>66.25</v>
      </c>
      <c r="V495">
        <v>44.95</v>
      </c>
      <c r="W495">
        <f t="shared" si="89"/>
        <v>10441621.461510003</v>
      </c>
      <c r="X495">
        <f t="shared" si="79"/>
        <v>26104.053653775009</v>
      </c>
      <c r="Y495">
        <f t="shared" si="87"/>
        <v>400</v>
      </c>
      <c r="Z495">
        <f t="shared" si="88"/>
        <v>-8964.7999999999975</v>
      </c>
      <c r="AA495" s="5" t="str">
        <f t="shared" si="85"/>
        <v/>
      </c>
      <c r="AB495" s="24" t="str">
        <f>IFERROR(AA495/MAX($J$3:AA495)-1,"")</f>
        <v/>
      </c>
      <c r="AG495" s="3">
        <v>44000</v>
      </c>
      <c r="AH495">
        <v>11141328.972030003</v>
      </c>
      <c r="AI495" s="24">
        <f>AH495/MAX($AH$2:AH495)-1</f>
        <v>0</v>
      </c>
      <c r="AJ495" s="27" t="str">
        <f t="shared" si="80"/>
        <v/>
      </c>
      <c r="AK495">
        <f t="shared" si="81"/>
        <v>1</v>
      </c>
      <c r="AL495" s="28" t="str">
        <f t="shared" si="86"/>
        <v/>
      </c>
      <c r="AM495" s="28">
        <f t="shared" si="82"/>
        <v>1384</v>
      </c>
      <c r="AN495" s="29" t="str">
        <f t="shared" ca="1" si="83"/>
        <v/>
      </c>
      <c r="AP495" s="7"/>
      <c r="AV495" s="7"/>
      <c r="AW495" s="7"/>
    </row>
    <row r="496" spans="1:49" x14ac:dyDescent="0.45">
      <c r="A496" t="s">
        <v>751</v>
      </c>
      <c r="B496" t="s">
        <v>30</v>
      </c>
      <c r="C496" s="6">
        <v>43875.520833333336</v>
      </c>
      <c r="D496">
        <v>61.75</v>
      </c>
      <c r="E496" s="6">
        <v>43878.388888888891</v>
      </c>
      <c r="F496">
        <v>102.45</v>
      </c>
      <c r="G496" s="7">
        <v>0.65910000000000002</v>
      </c>
      <c r="H496">
        <v>34742.01</v>
      </c>
      <c r="I496" s="7">
        <v>0.63249999999999995</v>
      </c>
      <c r="J496">
        <v>889.49779999999998</v>
      </c>
      <c r="K496">
        <v>54926.49</v>
      </c>
      <c r="L496">
        <v>1020040.12</v>
      </c>
      <c r="M496">
        <v>39</v>
      </c>
      <c r="N496">
        <v>890.82</v>
      </c>
      <c r="O496" s="7">
        <v>-6.7199999999999996E-2</v>
      </c>
      <c r="P496" s="7">
        <v>0.68420000000000003</v>
      </c>
      <c r="Q496" t="s">
        <v>535</v>
      </c>
      <c r="S496" s="2">
        <f t="shared" si="84"/>
        <v>43875</v>
      </c>
      <c r="T496" t="s">
        <v>751</v>
      </c>
      <c r="U496">
        <v>61.75</v>
      </c>
      <c r="V496">
        <v>102.45</v>
      </c>
      <c r="W496">
        <f t="shared" si="89"/>
        <v>10441621.461510003</v>
      </c>
      <c r="X496">
        <f t="shared" si="79"/>
        <v>26104.053653775009</v>
      </c>
      <c r="Y496">
        <f t="shared" si="87"/>
        <v>425</v>
      </c>
      <c r="Z496">
        <f t="shared" si="88"/>
        <v>16599.650000000001</v>
      </c>
      <c r="AA496" s="5" t="str">
        <f t="shared" si="85"/>
        <v/>
      </c>
      <c r="AB496" s="24" t="str">
        <f>IFERROR(AA496/MAX($J$3:AA496)-1,"")</f>
        <v/>
      </c>
      <c r="AG496" s="3">
        <v>44001</v>
      </c>
      <c r="AH496">
        <v>11149192.247030003</v>
      </c>
      <c r="AI496" s="24">
        <f>AH496/MAX($AH$2:AH496)-1</f>
        <v>0</v>
      </c>
      <c r="AJ496" s="27" t="str">
        <f t="shared" si="80"/>
        <v/>
      </c>
      <c r="AK496">
        <f t="shared" si="81"/>
        <v>1</v>
      </c>
      <c r="AL496" s="28" t="str">
        <f t="shared" si="86"/>
        <v/>
      </c>
      <c r="AM496" s="28">
        <f t="shared" si="82"/>
        <v>1384</v>
      </c>
      <c r="AN496" s="29" t="str">
        <f t="shared" ca="1" si="83"/>
        <v/>
      </c>
      <c r="AP496" s="7"/>
      <c r="AV496" s="7"/>
      <c r="AW496" s="7"/>
    </row>
    <row r="497" spans="1:49" x14ac:dyDescent="0.45">
      <c r="A497" t="s">
        <v>747</v>
      </c>
      <c r="B497" t="s">
        <v>30</v>
      </c>
      <c r="C497" s="6">
        <v>43875.565972222219</v>
      </c>
      <c r="D497">
        <v>54</v>
      </c>
      <c r="E497" s="6">
        <v>43878.388888888891</v>
      </c>
      <c r="F497">
        <v>73.150000000000006</v>
      </c>
      <c r="G497" s="7">
        <v>0.35460000000000003</v>
      </c>
      <c r="H497">
        <v>18199.39</v>
      </c>
      <c r="I497" s="7">
        <v>0.33110000000000001</v>
      </c>
      <c r="J497">
        <v>1017.948</v>
      </c>
      <c r="K497">
        <v>54969.21</v>
      </c>
      <c r="L497">
        <v>1038239.51</v>
      </c>
      <c r="M497">
        <v>26</v>
      </c>
      <c r="N497">
        <v>699.98</v>
      </c>
      <c r="O497" s="7">
        <v>-0.26669999999999999</v>
      </c>
      <c r="P497" s="7">
        <v>0.39810000000000001</v>
      </c>
      <c r="Q497" t="s">
        <v>535</v>
      </c>
      <c r="S497" s="2">
        <f t="shared" si="84"/>
        <v>43875</v>
      </c>
      <c r="T497" t="s">
        <v>747</v>
      </c>
      <c r="U497">
        <v>54</v>
      </c>
      <c r="V497">
        <v>73.150000000000006</v>
      </c>
      <c r="W497">
        <f t="shared" si="89"/>
        <v>10441621.461510003</v>
      </c>
      <c r="X497">
        <f t="shared" si="79"/>
        <v>26104.053653775009</v>
      </c>
      <c r="Y497">
        <f t="shared" si="87"/>
        <v>475</v>
      </c>
      <c r="Z497">
        <f t="shared" si="88"/>
        <v>8492.287500000004</v>
      </c>
      <c r="AA497" s="5">
        <f t="shared" si="85"/>
        <v>10451576.849010002</v>
      </c>
      <c r="AB497" s="24">
        <f>IFERROR(AA497/MAX($J$3:AA497)-1,"")</f>
        <v>-2.1942681077709247E-2</v>
      </c>
      <c r="AG497" s="3">
        <v>44002</v>
      </c>
      <c r="AH497">
        <v>11149192.247030003</v>
      </c>
      <c r="AI497" s="24">
        <f>AH497/MAX($AH$2:AH497)-1</f>
        <v>0</v>
      </c>
      <c r="AJ497" s="27" t="str">
        <f t="shared" si="80"/>
        <v/>
      </c>
      <c r="AK497">
        <f t="shared" si="81"/>
        <v>1</v>
      </c>
      <c r="AL497" s="28" t="str">
        <f t="shared" si="86"/>
        <v/>
      </c>
      <c r="AM497" s="28">
        <f t="shared" si="82"/>
        <v>1384</v>
      </c>
      <c r="AN497" s="29" t="str">
        <f t="shared" ca="1" si="83"/>
        <v/>
      </c>
      <c r="AP497" s="7"/>
      <c r="AV497" s="7"/>
      <c r="AW497" s="7"/>
    </row>
    <row r="498" spans="1:49" x14ac:dyDescent="0.45">
      <c r="A498" t="s">
        <v>726</v>
      </c>
      <c r="B498" t="s">
        <v>30</v>
      </c>
      <c r="C498" s="6">
        <v>43878.513888888891</v>
      </c>
      <c r="D498">
        <v>57.45</v>
      </c>
      <c r="E498" s="6">
        <v>43879.385416666664</v>
      </c>
      <c r="F498">
        <v>90.35</v>
      </c>
      <c r="G498" s="7">
        <v>0.57269999999999999</v>
      </c>
      <c r="H498">
        <v>27068.87</v>
      </c>
      <c r="I498" s="7">
        <v>0.54690000000000005</v>
      </c>
      <c r="J498">
        <v>861.46230000000003</v>
      </c>
      <c r="K498">
        <v>49491.01</v>
      </c>
      <c r="L498">
        <v>-74729.240000000005</v>
      </c>
      <c r="M498">
        <v>40</v>
      </c>
      <c r="N498">
        <v>676.72</v>
      </c>
      <c r="O498" s="7">
        <v>-0.27239999999999998</v>
      </c>
      <c r="P498" s="7">
        <v>0.57269999999999999</v>
      </c>
      <c r="Q498" t="s">
        <v>535</v>
      </c>
      <c r="S498" s="2">
        <f t="shared" si="84"/>
        <v>43878</v>
      </c>
      <c r="T498" t="s">
        <v>726</v>
      </c>
      <c r="U498">
        <v>57.45</v>
      </c>
      <c r="V498">
        <v>90.35</v>
      </c>
      <c r="W498">
        <f t="shared" si="89"/>
        <v>10451576.849010002</v>
      </c>
      <c r="X498">
        <f t="shared" si="79"/>
        <v>26128.942122525004</v>
      </c>
      <c r="Y498">
        <f t="shared" si="87"/>
        <v>450</v>
      </c>
      <c r="Z498">
        <f t="shared" si="88"/>
        <v>14139.899999999998</v>
      </c>
      <c r="AA498" s="5" t="str">
        <f t="shared" si="85"/>
        <v/>
      </c>
      <c r="AB498" s="24" t="str">
        <f>IFERROR(AA498/MAX($J$3:AA498)-1,"")</f>
        <v/>
      </c>
      <c r="AG498" s="3">
        <v>44003</v>
      </c>
      <c r="AH498">
        <v>11149192.247030003</v>
      </c>
      <c r="AI498" s="24">
        <f>AH498/MAX($AH$2:AH498)-1</f>
        <v>0</v>
      </c>
      <c r="AJ498" s="27" t="str">
        <f t="shared" si="80"/>
        <v/>
      </c>
      <c r="AK498">
        <f t="shared" si="81"/>
        <v>1</v>
      </c>
      <c r="AL498" s="28" t="str">
        <f t="shared" si="86"/>
        <v/>
      </c>
      <c r="AM498" s="28">
        <f t="shared" si="82"/>
        <v>1384</v>
      </c>
      <c r="AN498" s="29" t="str">
        <f t="shared" ca="1" si="83"/>
        <v/>
      </c>
      <c r="AP498" s="7"/>
      <c r="AV498" s="7"/>
      <c r="AW498" s="7"/>
    </row>
    <row r="499" spans="1:49" x14ac:dyDescent="0.45">
      <c r="A499" t="s">
        <v>726</v>
      </c>
      <c r="B499" t="s">
        <v>30</v>
      </c>
      <c r="C499" s="6">
        <v>43878.520833333336</v>
      </c>
      <c r="D499">
        <v>55.9</v>
      </c>
      <c r="E499" s="6">
        <v>43879.388888888891</v>
      </c>
      <c r="F499">
        <v>107.2</v>
      </c>
      <c r="G499" s="7">
        <v>0.91769999999999996</v>
      </c>
      <c r="H499">
        <v>49039.199999999997</v>
      </c>
      <c r="I499" s="7">
        <v>0.88849999999999996</v>
      </c>
      <c r="J499">
        <v>987.32010000000002</v>
      </c>
      <c r="K499">
        <v>55191.199999999997</v>
      </c>
      <c r="L499">
        <v>1087278.71</v>
      </c>
      <c r="M499">
        <v>39</v>
      </c>
      <c r="N499">
        <v>1257.42</v>
      </c>
      <c r="O499" s="7">
        <v>-0.25219999999999998</v>
      </c>
      <c r="P499" s="7">
        <v>0.91769999999999996</v>
      </c>
      <c r="Q499" t="s">
        <v>535</v>
      </c>
      <c r="S499" s="2">
        <f t="shared" si="84"/>
        <v>43878</v>
      </c>
      <c r="T499" t="s">
        <v>726</v>
      </c>
      <c r="U499">
        <v>55.9</v>
      </c>
      <c r="V499">
        <v>107.2</v>
      </c>
      <c r="W499">
        <f t="shared" si="89"/>
        <v>10451576.849010002</v>
      </c>
      <c r="X499">
        <f t="shared" si="79"/>
        <v>26128.942122525004</v>
      </c>
      <c r="Y499">
        <f t="shared" si="87"/>
        <v>475</v>
      </c>
      <c r="Z499">
        <f t="shared" si="88"/>
        <v>23592.775000000001</v>
      </c>
      <c r="AA499" s="5" t="str">
        <f t="shared" si="85"/>
        <v/>
      </c>
      <c r="AB499" s="24" t="str">
        <f>IFERROR(AA499/MAX($J$3:AA499)-1,"")</f>
        <v/>
      </c>
      <c r="AG499" s="3">
        <v>44004</v>
      </c>
      <c r="AH499">
        <v>11137262.022030003</v>
      </c>
      <c r="AI499" s="24">
        <f>AH499/MAX($AH$2:AH499)-1</f>
        <v>-1.070052855459358E-3</v>
      </c>
      <c r="AJ499" s="27" t="str">
        <f t="shared" si="80"/>
        <v/>
      </c>
      <c r="AK499">
        <f t="shared" si="81"/>
        <v>1</v>
      </c>
      <c r="AL499" s="28" t="str">
        <f t="shared" si="86"/>
        <v/>
      </c>
      <c r="AM499" s="28">
        <f t="shared" si="82"/>
        <v>1384</v>
      </c>
      <c r="AN499" s="29" t="str">
        <f t="shared" ca="1" si="83"/>
        <v/>
      </c>
      <c r="AP499" s="7"/>
      <c r="AV499" s="7"/>
      <c r="AW499" s="7"/>
    </row>
    <row r="500" spans="1:49" x14ac:dyDescent="0.45">
      <c r="A500" t="s">
        <v>747</v>
      </c>
      <c r="B500" t="s">
        <v>30</v>
      </c>
      <c r="C500" s="6">
        <v>43878.524305555555</v>
      </c>
      <c r="D500">
        <v>78.55</v>
      </c>
      <c r="E500" s="6">
        <v>43879.388888888891</v>
      </c>
      <c r="F500">
        <v>147.35</v>
      </c>
      <c r="G500" s="7">
        <v>0.87590000000000001</v>
      </c>
      <c r="H500">
        <v>46748.7</v>
      </c>
      <c r="I500" s="7">
        <v>0.84709999999999996</v>
      </c>
      <c r="J500">
        <v>702.55470000000003</v>
      </c>
      <c r="K500">
        <v>55185.68</v>
      </c>
      <c r="L500">
        <v>1134027.4099999999</v>
      </c>
      <c r="M500">
        <v>38</v>
      </c>
      <c r="N500">
        <v>1230.23</v>
      </c>
      <c r="O500" s="7">
        <v>-0.16550000000000001</v>
      </c>
      <c r="P500" s="7">
        <v>0.87590000000000001</v>
      </c>
      <c r="Q500" t="s">
        <v>535</v>
      </c>
      <c r="S500" s="2">
        <f t="shared" si="84"/>
        <v>43878</v>
      </c>
      <c r="T500" t="s">
        <v>747</v>
      </c>
      <c r="U500">
        <v>78.55</v>
      </c>
      <c r="V500">
        <v>147.35</v>
      </c>
      <c r="W500">
        <f t="shared" si="89"/>
        <v>10451576.849010002</v>
      </c>
      <c r="X500">
        <f t="shared" si="79"/>
        <v>26128.942122525004</v>
      </c>
      <c r="Y500">
        <f t="shared" si="87"/>
        <v>325</v>
      </c>
      <c r="Z500">
        <f t="shared" si="88"/>
        <v>21625.825000000001</v>
      </c>
      <c r="AA500" s="5" t="str">
        <f t="shared" si="85"/>
        <v/>
      </c>
      <c r="AB500" s="24" t="str">
        <f>IFERROR(AA500/MAX($J$3:AA500)-1,"")</f>
        <v/>
      </c>
      <c r="AG500" s="3">
        <v>44005</v>
      </c>
      <c r="AH500">
        <v>11170563.622030003</v>
      </c>
      <c r="AI500" s="24">
        <f>AH500/MAX($AH$2:AH500)-1</f>
        <v>0</v>
      </c>
      <c r="AJ500" s="27" t="str">
        <f t="shared" si="80"/>
        <v/>
      </c>
      <c r="AK500">
        <f t="shared" si="81"/>
        <v>1</v>
      </c>
      <c r="AL500" s="28" t="str">
        <f t="shared" si="86"/>
        <v/>
      </c>
      <c r="AM500" s="28">
        <f t="shared" si="82"/>
        <v>1384</v>
      </c>
      <c r="AN500" s="29" t="str">
        <f t="shared" ca="1" si="83"/>
        <v/>
      </c>
      <c r="AP500" s="7"/>
      <c r="AV500" s="7"/>
      <c r="AW500" s="7"/>
    </row>
    <row r="501" spans="1:49" x14ac:dyDescent="0.45">
      <c r="A501" t="s">
        <v>747</v>
      </c>
      <c r="B501" t="s">
        <v>30</v>
      </c>
      <c r="C501" s="6">
        <v>43878.524305555555</v>
      </c>
      <c r="D501">
        <v>78.55</v>
      </c>
      <c r="E501" s="6">
        <v>43879.385416666664</v>
      </c>
      <c r="F501">
        <v>127.15</v>
      </c>
      <c r="G501" s="7">
        <v>0.61870000000000003</v>
      </c>
      <c r="H501">
        <v>29317.91</v>
      </c>
      <c r="I501" s="7">
        <v>0.59250000000000003</v>
      </c>
      <c r="J501">
        <v>629.91020000000003</v>
      </c>
      <c r="K501">
        <v>49479.45</v>
      </c>
      <c r="L501">
        <v>-45411.33</v>
      </c>
      <c r="M501">
        <v>37</v>
      </c>
      <c r="N501">
        <v>792.38</v>
      </c>
      <c r="O501" s="7">
        <v>-0.16550000000000001</v>
      </c>
      <c r="P501" s="7">
        <v>0.61870000000000003</v>
      </c>
      <c r="Q501" t="s">
        <v>535</v>
      </c>
      <c r="S501" s="2">
        <f t="shared" si="84"/>
        <v>43878</v>
      </c>
      <c r="T501" t="s">
        <v>747</v>
      </c>
      <c r="U501">
        <v>78.55</v>
      </c>
      <c r="V501">
        <v>127.15</v>
      </c>
      <c r="W501">
        <f t="shared" si="89"/>
        <v>10451576.849010002</v>
      </c>
      <c r="X501">
        <f t="shared" si="79"/>
        <v>26128.942122525004</v>
      </c>
      <c r="Y501">
        <f t="shared" si="87"/>
        <v>325</v>
      </c>
      <c r="Z501">
        <f t="shared" si="88"/>
        <v>15126.475000000002</v>
      </c>
      <c r="AA501" s="5">
        <f t="shared" si="85"/>
        <v>10526061.824010001</v>
      </c>
      <c r="AB501" s="24">
        <f>IFERROR(AA501/MAX($J$3:AA501)-1,"")</f>
        <v>-1.4972385972871094E-2</v>
      </c>
      <c r="AG501" s="3">
        <v>44006</v>
      </c>
      <c r="AH501">
        <v>11355953.884530002</v>
      </c>
      <c r="AI501" s="24">
        <f>AH501/MAX($AH$2:AH501)-1</f>
        <v>0</v>
      </c>
      <c r="AJ501" s="27" t="str">
        <f t="shared" si="80"/>
        <v/>
      </c>
      <c r="AK501">
        <f t="shared" si="81"/>
        <v>1</v>
      </c>
      <c r="AL501" s="28" t="str">
        <f t="shared" si="86"/>
        <v/>
      </c>
      <c r="AM501" s="28">
        <f t="shared" si="82"/>
        <v>1384</v>
      </c>
      <c r="AN501" s="29" t="str">
        <f t="shared" ca="1" si="83"/>
        <v/>
      </c>
      <c r="AP501" s="7"/>
      <c r="AV501" s="7"/>
      <c r="AW501" s="7"/>
    </row>
    <row r="502" spans="1:49" x14ac:dyDescent="0.45">
      <c r="A502" t="s">
        <v>724</v>
      </c>
      <c r="B502" t="s">
        <v>30</v>
      </c>
      <c r="C502" s="6">
        <v>43879.416666666664</v>
      </c>
      <c r="D502">
        <v>46.9</v>
      </c>
      <c r="E502" s="6">
        <v>43880.385416666664</v>
      </c>
      <c r="F502">
        <v>4.6500000000000004</v>
      </c>
      <c r="G502" s="7">
        <v>-0.90090000000000003</v>
      </c>
      <c r="H502">
        <v>-45385.17</v>
      </c>
      <c r="I502" s="7">
        <v>-0.91180000000000005</v>
      </c>
      <c r="J502">
        <v>1061.2570000000001</v>
      </c>
      <c r="K502">
        <v>49772.94</v>
      </c>
      <c r="L502">
        <v>-90796.5</v>
      </c>
      <c r="M502">
        <v>68</v>
      </c>
      <c r="N502">
        <v>-667.43</v>
      </c>
      <c r="O502" s="7">
        <v>-0.90090000000000003</v>
      </c>
      <c r="P502" s="7">
        <v>0.46700000000000003</v>
      </c>
      <c r="Q502" t="s">
        <v>535</v>
      </c>
      <c r="S502" s="2">
        <f t="shared" si="84"/>
        <v>43879</v>
      </c>
      <c r="T502" t="s">
        <v>724</v>
      </c>
      <c r="U502">
        <v>46.9</v>
      </c>
      <c r="V502">
        <v>4.6500000000000004</v>
      </c>
      <c r="W502">
        <f t="shared" si="89"/>
        <v>10526061.824010001</v>
      </c>
      <c r="X502">
        <f t="shared" si="79"/>
        <v>26315.154560025003</v>
      </c>
      <c r="Y502">
        <f t="shared" si="87"/>
        <v>550</v>
      </c>
      <c r="Z502">
        <f t="shared" si="88"/>
        <v>-23521.025000000001</v>
      </c>
      <c r="AA502" s="5" t="str">
        <f t="shared" si="85"/>
        <v/>
      </c>
      <c r="AB502" s="24" t="str">
        <f>IFERROR(AA502/MAX($J$3:AA502)-1,"")</f>
        <v/>
      </c>
      <c r="AG502" s="3">
        <v>44007</v>
      </c>
      <c r="AH502">
        <v>11320155.109530002</v>
      </c>
      <c r="AI502" s="24">
        <f>AH502/MAX($AH$2:AH502)-1</f>
        <v>-3.1524234215822844E-3</v>
      </c>
      <c r="AJ502" s="27" t="str">
        <f t="shared" si="80"/>
        <v/>
      </c>
      <c r="AK502">
        <f t="shared" si="81"/>
        <v>1</v>
      </c>
      <c r="AL502" s="28" t="str">
        <f t="shared" si="86"/>
        <v/>
      </c>
      <c r="AM502" s="28">
        <f t="shared" si="82"/>
        <v>1384</v>
      </c>
      <c r="AN502" s="29" t="str">
        <f t="shared" ca="1" si="83"/>
        <v/>
      </c>
      <c r="AP502" s="7"/>
      <c r="AV502" s="7"/>
      <c r="AW502" s="7"/>
    </row>
    <row r="503" spans="1:49" x14ac:dyDescent="0.45">
      <c r="A503" t="s">
        <v>727</v>
      </c>
      <c r="B503" t="s">
        <v>30</v>
      </c>
      <c r="C503" s="6">
        <v>43879.503472222219</v>
      </c>
      <c r="D503">
        <v>34.5</v>
      </c>
      <c r="E503" s="6">
        <v>43880.385416666664</v>
      </c>
      <c r="F503">
        <v>2.8</v>
      </c>
      <c r="G503" s="7">
        <v>-0.91879999999999995</v>
      </c>
      <c r="H503">
        <v>-46306.21</v>
      </c>
      <c r="I503" s="7">
        <v>-0.92969999999999997</v>
      </c>
      <c r="J503">
        <v>1443.7760000000001</v>
      </c>
      <c r="K503">
        <v>49810.25</v>
      </c>
      <c r="L503">
        <v>-137102.71</v>
      </c>
      <c r="M503">
        <v>43</v>
      </c>
      <c r="N503">
        <v>-1076.8900000000001</v>
      </c>
      <c r="O503" s="7">
        <v>-0.91879999999999995</v>
      </c>
      <c r="P503" s="7">
        <v>0.23910000000000001</v>
      </c>
      <c r="Q503" t="s">
        <v>535</v>
      </c>
      <c r="S503" s="2">
        <f t="shared" si="84"/>
        <v>43879</v>
      </c>
      <c r="T503" t="s">
        <v>727</v>
      </c>
      <c r="U503">
        <v>34.5</v>
      </c>
      <c r="V503">
        <v>2.8</v>
      </c>
      <c r="W503">
        <f t="shared" si="89"/>
        <v>10526061.824010001</v>
      </c>
      <c r="X503">
        <f t="shared" si="79"/>
        <v>26315.154560025003</v>
      </c>
      <c r="Y503">
        <f t="shared" si="87"/>
        <v>775</v>
      </c>
      <c r="Z503">
        <f t="shared" si="88"/>
        <v>-24856.575000000001</v>
      </c>
      <c r="AA503" s="5" t="str">
        <f t="shared" si="85"/>
        <v/>
      </c>
      <c r="AB503" s="24" t="str">
        <f>IFERROR(AA503/MAX($J$3:AA503)-1,"")</f>
        <v/>
      </c>
      <c r="AG503" s="3">
        <v>44008</v>
      </c>
      <c r="AH503">
        <v>11320155.109530002</v>
      </c>
      <c r="AI503" s="24">
        <f>AH503/MAX($AH$2:AH503)-1</f>
        <v>-3.1524234215822844E-3</v>
      </c>
      <c r="AJ503" s="27" t="str">
        <f t="shared" si="80"/>
        <v/>
      </c>
      <c r="AK503">
        <f t="shared" si="81"/>
        <v>1</v>
      </c>
      <c r="AL503" s="28" t="str">
        <f t="shared" si="86"/>
        <v/>
      </c>
      <c r="AM503" s="28">
        <f t="shared" si="82"/>
        <v>1384</v>
      </c>
      <c r="AN503" s="29" t="str">
        <f t="shared" ca="1" si="83"/>
        <v/>
      </c>
      <c r="AP503" s="7"/>
      <c r="AV503" s="7"/>
      <c r="AW503" s="7"/>
    </row>
    <row r="504" spans="1:49" x14ac:dyDescent="0.45">
      <c r="A504" t="s">
        <v>727</v>
      </c>
      <c r="B504" t="s">
        <v>30</v>
      </c>
      <c r="C504" s="6">
        <v>43879.520833333336</v>
      </c>
      <c r="D504">
        <v>36.9</v>
      </c>
      <c r="E504" s="6">
        <v>43880.388888888891</v>
      </c>
      <c r="F504">
        <v>3.1</v>
      </c>
      <c r="G504" s="7">
        <v>-0.91600000000000004</v>
      </c>
      <c r="H504">
        <v>-51596.71</v>
      </c>
      <c r="I504" s="7">
        <v>-0.92679999999999996</v>
      </c>
      <c r="J504">
        <v>1508.6759999999999</v>
      </c>
      <c r="K504">
        <v>55670.14</v>
      </c>
      <c r="L504">
        <v>1082430.7</v>
      </c>
      <c r="M504">
        <v>39</v>
      </c>
      <c r="N504">
        <v>-1322.99</v>
      </c>
      <c r="O504" s="7">
        <v>-0.93500000000000005</v>
      </c>
      <c r="P504" s="7">
        <v>0.1585</v>
      </c>
      <c r="Q504" t="s">
        <v>535</v>
      </c>
      <c r="S504" s="2">
        <f t="shared" si="84"/>
        <v>43879</v>
      </c>
      <c r="T504" t="s">
        <v>727</v>
      </c>
      <c r="U504">
        <v>36.9</v>
      </c>
      <c r="V504">
        <v>3.1</v>
      </c>
      <c r="W504">
        <f t="shared" si="89"/>
        <v>10526061.824010001</v>
      </c>
      <c r="X504">
        <f t="shared" si="79"/>
        <v>26315.154560025003</v>
      </c>
      <c r="Y504">
        <f t="shared" si="87"/>
        <v>725</v>
      </c>
      <c r="Z504">
        <f t="shared" si="88"/>
        <v>-24794.999999999996</v>
      </c>
      <c r="AA504" s="5" t="str">
        <f t="shared" si="85"/>
        <v/>
      </c>
      <c r="AB504" s="24" t="str">
        <f>IFERROR(AA504/MAX($J$3:AA504)-1,"")</f>
        <v/>
      </c>
      <c r="AG504" s="3">
        <v>44009</v>
      </c>
      <c r="AH504">
        <v>11320155.109530002</v>
      </c>
      <c r="AI504" s="24">
        <f>AH504/MAX($AH$2:AH504)-1</f>
        <v>-3.1524234215822844E-3</v>
      </c>
      <c r="AJ504" s="27" t="str">
        <f t="shared" si="80"/>
        <v/>
      </c>
      <c r="AK504">
        <f t="shared" si="81"/>
        <v>1</v>
      </c>
      <c r="AL504" s="28" t="str">
        <f t="shared" si="86"/>
        <v/>
      </c>
      <c r="AM504" s="28">
        <f t="shared" si="82"/>
        <v>1384</v>
      </c>
      <c r="AN504" s="29" t="str">
        <f t="shared" ca="1" si="83"/>
        <v/>
      </c>
      <c r="AP504" s="7"/>
      <c r="AV504" s="7"/>
      <c r="AW504" s="7"/>
    </row>
    <row r="505" spans="1:49" x14ac:dyDescent="0.45">
      <c r="A505" t="s">
        <v>724</v>
      </c>
      <c r="B505" t="s">
        <v>30</v>
      </c>
      <c r="C505" s="6">
        <v>43879.541666666664</v>
      </c>
      <c r="D505">
        <v>58.3</v>
      </c>
      <c r="E505" s="6">
        <v>43880.388888888891</v>
      </c>
      <c r="F505">
        <v>4.4000000000000004</v>
      </c>
      <c r="G505" s="7">
        <v>-0.92449999999999999</v>
      </c>
      <c r="H505">
        <v>-52028.25</v>
      </c>
      <c r="I505" s="7">
        <v>-0.93530000000000002</v>
      </c>
      <c r="J505">
        <v>954.17409999999995</v>
      </c>
      <c r="K505">
        <v>55628.35</v>
      </c>
      <c r="L505">
        <v>1030402.44</v>
      </c>
      <c r="M505">
        <v>33</v>
      </c>
      <c r="N505">
        <v>-1576.61</v>
      </c>
      <c r="O505" s="7">
        <v>-0.94169999999999998</v>
      </c>
      <c r="P505" s="7">
        <v>0.18010000000000001</v>
      </c>
      <c r="Q505" t="s">
        <v>535</v>
      </c>
      <c r="S505" s="2">
        <f t="shared" si="84"/>
        <v>43879</v>
      </c>
      <c r="T505" t="s">
        <v>724</v>
      </c>
      <c r="U505">
        <v>58.3</v>
      </c>
      <c r="V505">
        <v>4.4000000000000004</v>
      </c>
      <c r="W505">
        <f t="shared" si="89"/>
        <v>10526061.824010001</v>
      </c>
      <c r="X505">
        <f t="shared" si="79"/>
        <v>26315.154560025003</v>
      </c>
      <c r="Y505">
        <f t="shared" si="87"/>
        <v>450</v>
      </c>
      <c r="Z505">
        <f t="shared" si="88"/>
        <v>-24537.149999999998</v>
      </c>
      <c r="AA505" s="5">
        <f t="shared" si="85"/>
        <v>10428352.074010001</v>
      </c>
      <c r="AB505" s="24">
        <f>IFERROR(AA505/MAX($J$3:AA505)-1,"")</f>
        <v>-2.4116052760971063E-2</v>
      </c>
      <c r="AG505" s="3">
        <v>44010</v>
      </c>
      <c r="AH505">
        <v>11320155.109530002</v>
      </c>
      <c r="AI505" s="24">
        <f>AH505/MAX($AH$2:AH505)-1</f>
        <v>-3.1524234215822844E-3</v>
      </c>
      <c r="AJ505" s="27" t="str">
        <f t="shared" si="80"/>
        <v/>
      </c>
      <c r="AK505">
        <f t="shared" si="81"/>
        <v>1</v>
      </c>
      <c r="AL505" s="28" t="str">
        <f t="shared" si="86"/>
        <v/>
      </c>
      <c r="AM505" s="28">
        <f t="shared" si="82"/>
        <v>1384</v>
      </c>
      <c r="AN505" s="29" t="str">
        <f t="shared" ca="1" si="83"/>
        <v/>
      </c>
      <c r="AP505" s="7"/>
      <c r="AV505" s="7"/>
      <c r="AW505" s="7"/>
    </row>
    <row r="506" spans="1:49" x14ac:dyDescent="0.45">
      <c r="A506" t="s">
        <v>726</v>
      </c>
      <c r="B506" t="s">
        <v>30</v>
      </c>
      <c r="C506" s="6">
        <v>43880.420138888891</v>
      </c>
      <c r="D506">
        <v>30.25</v>
      </c>
      <c r="E506" s="6">
        <v>43881.385416666664</v>
      </c>
      <c r="F506">
        <v>4.8499999999999996</v>
      </c>
      <c r="G506" s="7">
        <v>-0.8397</v>
      </c>
      <c r="H506">
        <v>-41980.08</v>
      </c>
      <c r="I506" s="7">
        <v>-0.85129999999999995</v>
      </c>
      <c r="J506">
        <v>1630.231</v>
      </c>
      <c r="K506">
        <v>49314.49</v>
      </c>
      <c r="L506">
        <v>-179082.79</v>
      </c>
      <c r="M506">
        <v>67</v>
      </c>
      <c r="N506">
        <v>-626.57000000000005</v>
      </c>
      <c r="O506" s="7">
        <v>-0.8397</v>
      </c>
      <c r="P506" s="7">
        <v>0.44629999999999997</v>
      </c>
      <c r="Q506" t="s">
        <v>535</v>
      </c>
      <c r="S506" s="2">
        <f t="shared" si="84"/>
        <v>43880</v>
      </c>
      <c r="T506" t="s">
        <v>726</v>
      </c>
      <c r="U506">
        <v>30.25</v>
      </c>
      <c r="V506">
        <v>4.8499999999999996</v>
      </c>
      <c r="W506">
        <f t="shared" si="89"/>
        <v>10428352.074010001</v>
      </c>
      <c r="X506">
        <f t="shared" si="79"/>
        <v>26070.880185025006</v>
      </c>
      <c r="Y506">
        <f t="shared" si="87"/>
        <v>850</v>
      </c>
      <c r="Z506">
        <f t="shared" si="88"/>
        <v>-21888.350000000002</v>
      </c>
      <c r="AA506" s="5">
        <f t="shared" si="85"/>
        <v>10406463.724010002</v>
      </c>
      <c r="AB506" s="24">
        <f>IFERROR(AA506/MAX($J$3:AA506)-1,"")</f>
        <v>-2.6164361951623083E-2</v>
      </c>
      <c r="AG506" s="3">
        <v>44011</v>
      </c>
      <c r="AH506">
        <v>11303649.609530002</v>
      </c>
      <c r="AI506" s="24">
        <f>AH506/MAX($AH$2:AH506)-1</f>
        <v>-4.6058900495583588E-3</v>
      </c>
      <c r="AJ506" s="27" t="str">
        <f t="shared" si="80"/>
        <v/>
      </c>
      <c r="AK506">
        <f t="shared" si="81"/>
        <v>1</v>
      </c>
      <c r="AL506" s="28" t="str">
        <f t="shared" si="86"/>
        <v/>
      </c>
      <c r="AM506" s="28">
        <f t="shared" si="82"/>
        <v>1384</v>
      </c>
      <c r="AN506" s="29" t="str">
        <f t="shared" ca="1" si="83"/>
        <v/>
      </c>
      <c r="AP506" s="7"/>
      <c r="AV506" s="7"/>
      <c r="AW506" s="7"/>
    </row>
    <row r="507" spans="1:49" x14ac:dyDescent="0.45">
      <c r="A507" t="s">
        <v>742</v>
      </c>
      <c r="B507" t="s">
        <v>30</v>
      </c>
      <c r="C507" s="6">
        <v>43881.489583333336</v>
      </c>
      <c r="D507">
        <v>17.95</v>
      </c>
      <c r="E507" s="6">
        <v>43881.635416666664</v>
      </c>
      <c r="F507">
        <v>0.1</v>
      </c>
      <c r="G507" s="7">
        <v>-0.99439999999999995</v>
      </c>
      <c r="H507">
        <v>-49324.800000000003</v>
      </c>
      <c r="I507" s="7">
        <v>-1.0044999999999999</v>
      </c>
      <c r="J507">
        <v>2735.6309999999999</v>
      </c>
      <c r="K507">
        <v>49104.59</v>
      </c>
      <c r="L507">
        <v>-228407.59</v>
      </c>
      <c r="M507">
        <v>43</v>
      </c>
      <c r="N507">
        <v>-1147.0899999999999</v>
      </c>
      <c r="O507" s="7">
        <v>-0.99719999999999998</v>
      </c>
      <c r="P507" s="7">
        <v>0.1031</v>
      </c>
      <c r="Q507" t="s">
        <v>535</v>
      </c>
      <c r="S507" s="2">
        <f t="shared" si="84"/>
        <v>43881</v>
      </c>
      <c r="T507" t="s">
        <v>742</v>
      </c>
      <c r="U507">
        <v>17.95</v>
      </c>
      <c r="V507">
        <v>0.1</v>
      </c>
      <c r="W507">
        <f t="shared" si="89"/>
        <v>10406463.724010002</v>
      </c>
      <c r="X507">
        <f t="shared" si="79"/>
        <v>26016.159310025007</v>
      </c>
      <c r="Y507">
        <f t="shared" si="87"/>
        <v>1450</v>
      </c>
      <c r="Z507">
        <f t="shared" si="88"/>
        <v>-26144.224999999999</v>
      </c>
      <c r="AA507" s="5">
        <f t="shared" si="85"/>
        <v>10380319.499010002</v>
      </c>
      <c r="AB507" s="24">
        <f>IFERROR(AA507/MAX($J$3:AA507)-1,"")</f>
        <v>-2.8610935418785788E-2</v>
      </c>
      <c r="AG507" s="3">
        <v>44012</v>
      </c>
      <c r="AH507">
        <v>11264221.057055002</v>
      </c>
      <c r="AI507" s="24">
        <f>AH507/MAX($AH$2:AH507)-1</f>
        <v>-8.0779499818123268E-3</v>
      </c>
      <c r="AJ507" s="27" t="str">
        <f t="shared" si="80"/>
        <v/>
      </c>
      <c r="AK507">
        <f t="shared" si="81"/>
        <v>1</v>
      </c>
      <c r="AL507" s="28" t="str">
        <f t="shared" si="86"/>
        <v/>
      </c>
      <c r="AM507" s="28">
        <f t="shared" si="82"/>
        <v>1384</v>
      </c>
      <c r="AN507" s="29" t="str">
        <f t="shared" ca="1" si="83"/>
        <v/>
      </c>
      <c r="AP507" s="7"/>
      <c r="AV507" s="7"/>
      <c r="AW507" s="7"/>
    </row>
    <row r="508" spans="1:49" x14ac:dyDescent="0.45">
      <c r="A508" t="s">
        <v>724</v>
      </c>
      <c r="B508" t="s">
        <v>30</v>
      </c>
      <c r="C508" s="6">
        <v>43885.565972222219</v>
      </c>
      <c r="D508">
        <v>93.65</v>
      </c>
      <c r="E508" s="6">
        <v>43886.385416666664</v>
      </c>
      <c r="F508">
        <v>147.19999999999999</v>
      </c>
      <c r="G508" s="7">
        <v>0.57179999999999997</v>
      </c>
      <c r="H508">
        <v>26680.93</v>
      </c>
      <c r="I508" s="7">
        <v>0.54610000000000003</v>
      </c>
      <c r="J508">
        <v>521.70809999999994</v>
      </c>
      <c r="K508">
        <v>48857.96</v>
      </c>
      <c r="L508">
        <v>-201726.66</v>
      </c>
      <c r="M508">
        <v>25</v>
      </c>
      <c r="N508">
        <v>1067.24</v>
      </c>
      <c r="O508" s="7">
        <v>-7.7399999999999997E-2</v>
      </c>
      <c r="P508" s="7">
        <v>0.81210000000000004</v>
      </c>
      <c r="Q508" t="s">
        <v>535</v>
      </c>
      <c r="S508" s="2">
        <f t="shared" si="84"/>
        <v>43885</v>
      </c>
      <c r="T508" t="s">
        <v>724</v>
      </c>
      <c r="U508">
        <v>93.65</v>
      </c>
      <c r="V508">
        <v>147.19999999999999</v>
      </c>
      <c r="W508">
        <f t="shared" si="89"/>
        <v>10380319.499010002</v>
      </c>
      <c r="X508">
        <f t="shared" si="79"/>
        <v>25950.798747525005</v>
      </c>
      <c r="Y508">
        <f t="shared" si="87"/>
        <v>275</v>
      </c>
      <c r="Z508">
        <f t="shared" si="88"/>
        <v>14063.912499999995</v>
      </c>
      <c r="AA508" s="5" t="str">
        <f t="shared" si="85"/>
        <v/>
      </c>
      <c r="AB508" s="24" t="str">
        <f>IFERROR(AA508/MAX($J$3:AA508)-1,"")</f>
        <v/>
      </c>
      <c r="AG508" s="3">
        <v>44013</v>
      </c>
      <c r="AH508">
        <v>11307652.369555002</v>
      </c>
      <c r="AI508" s="24">
        <f>AH508/MAX($AH$2:AH508)-1</f>
        <v>-4.2534088695799221E-3</v>
      </c>
      <c r="AJ508" s="27" t="str">
        <f t="shared" si="80"/>
        <v/>
      </c>
      <c r="AK508">
        <f t="shared" si="81"/>
        <v>1</v>
      </c>
      <c r="AL508" s="28" t="str">
        <f t="shared" si="86"/>
        <v/>
      </c>
      <c r="AM508" s="28">
        <f t="shared" si="82"/>
        <v>1384</v>
      </c>
      <c r="AN508" s="29" t="str">
        <f t="shared" ca="1" si="83"/>
        <v/>
      </c>
      <c r="AP508" s="7"/>
      <c r="AV508" s="7"/>
      <c r="AW508" s="7"/>
    </row>
    <row r="509" spans="1:49" x14ac:dyDescent="0.45">
      <c r="A509" t="s">
        <v>727</v>
      </c>
      <c r="B509" t="s">
        <v>30</v>
      </c>
      <c r="C509" s="6">
        <v>43885.576388888891</v>
      </c>
      <c r="D509">
        <v>73.900000000000006</v>
      </c>
      <c r="E509" s="6">
        <v>43886.385416666664</v>
      </c>
      <c r="F509">
        <v>115.2</v>
      </c>
      <c r="G509" s="7">
        <v>0.55889999999999995</v>
      </c>
      <c r="H509">
        <v>26061.13</v>
      </c>
      <c r="I509" s="7">
        <v>0.5333</v>
      </c>
      <c r="J509">
        <v>661.29899999999998</v>
      </c>
      <c r="K509">
        <v>48869.99</v>
      </c>
      <c r="L509">
        <v>-175665.53</v>
      </c>
      <c r="M509">
        <v>22</v>
      </c>
      <c r="N509">
        <v>1184.5999999999999</v>
      </c>
      <c r="O509" s="7">
        <v>-0.10829999999999999</v>
      </c>
      <c r="P509" s="7">
        <v>0.8518</v>
      </c>
      <c r="Q509" t="s">
        <v>535</v>
      </c>
      <c r="S509" s="2">
        <f t="shared" si="84"/>
        <v>43885</v>
      </c>
      <c r="T509" t="s">
        <v>727</v>
      </c>
      <c r="U509">
        <v>73.900000000000006</v>
      </c>
      <c r="V509">
        <v>115.2</v>
      </c>
      <c r="W509">
        <f t="shared" si="89"/>
        <v>10380319.499010002</v>
      </c>
      <c r="X509">
        <f t="shared" si="79"/>
        <v>25950.798747525005</v>
      </c>
      <c r="Y509">
        <f t="shared" si="87"/>
        <v>350</v>
      </c>
      <c r="Z509">
        <f t="shared" si="88"/>
        <v>13793.149999999998</v>
      </c>
      <c r="AA509" s="5" t="str">
        <f t="shared" si="85"/>
        <v/>
      </c>
      <c r="AB509" s="24" t="str">
        <f>IFERROR(AA509/MAX($J$3:AA509)-1,"")</f>
        <v/>
      </c>
      <c r="AG509" s="3">
        <v>44014</v>
      </c>
      <c r="AH509">
        <v>11250660.807055002</v>
      </c>
      <c r="AI509" s="24">
        <f>AH509/MAX($AH$2:AH509)-1</f>
        <v>-9.2720592691415415E-3</v>
      </c>
      <c r="AJ509" s="27" t="str">
        <f t="shared" si="80"/>
        <v/>
      </c>
      <c r="AK509">
        <f t="shared" si="81"/>
        <v>1</v>
      </c>
      <c r="AL509" s="28" t="str">
        <f t="shared" si="86"/>
        <v/>
      </c>
      <c r="AM509" s="28">
        <f t="shared" si="82"/>
        <v>1384</v>
      </c>
      <c r="AN509" s="29" t="str">
        <f t="shared" ca="1" si="83"/>
        <v/>
      </c>
      <c r="AP509" s="7"/>
      <c r="AV509" s="7"/>
      <c r="AW509" s="7"/>
    </row>
    <row r="510" spans="1:49" x14ac:dyDescent="0.45">
      <c r="A510" t="s">
        <v>727</v>
      </c>
      <c r="B510" t="s">
        <v>30</v>
      </c>
      <c r="C510" s="6">
        <v>43885.600694444445</v>
      </c>
      <c r="D510">
        <v>93.95</v>
      </c>
      <c r="E510" s="6">
        <v>43886.388888888891</v>
      </c>
      <c r="F510">
        <v>103.5</v>
      </c>
      <c r="G510" s="7">
        <v>0.1016</v>
      </c>
      <c r="H510">
        <v>4447.09</v>
      </c>
      <c r="I510" s="7">
        <v>8.0600000000000005E-2</v>
      </c>
      <c r="J510">
        <v>587.03579999999999</v>
      </c>
      <c r="K510">
        <v>55152.02</v>
      </c>
      <c r="L510">
        <v>1034849.53</v>
      </c>
      <c r="M510">
        <v>16</v>
      </c>
      <c r="N510">
        <v>277.94</v>
      </c>
      <c r="O510" s="7">
        <v>-0.2006</v>
      </c>
      <c r="P510" s="7">
        <v>0.45660000000000001</v>
      </c>
      <c r="Q510" t="s">
        <v>535</v>
      </c>
      <c r="S510" s="2">
        <f t="shared" si="84"/>
        <v>43885</v>
      </c>
      <c r="T510" t="s">
        <v>727</v>
      </c>
      <c r="U510">
        <v>93.95</v>
      </c>
      <c r="V510">
        <v>103.5</v>
      </c>
      <c r="W510">
        <f t="shared" si="89"/>
        <v>10380319.499010002</v>
      </c>
      <c r="X510">
        <f t="shared" si="79"/>
        <v>25950.798747525005</v>
      </c>
      <c r="Y510">
        <f t="shared" si="87"/>
        <v>275</v>
      </c>
      <c r="Z510">
        <f t="shared" si="88"/>
        <v>2083.2625000000016</v>
      </c>
      <c r="AA510" s="5" t="str">
        <f t="shared" si="85"/>
        <v/>
      </c>
      <c r="AB510" s="24" t="str">
        <f>IFERROR(AA510/MAX($J$3:AA510)-1,"")</f>
        <v/>
      </c>
      <c r="AG510" s="3">
        <v>44015</v>
      </c>
      <c r="AH510">
        <v>11250660.807055002</v>
      </c>
      <c r="AI510" s="24">
        <f>AH510/MAX($AH$2:AH510)-1</f>
        <v>-9.2720592691415415E-3</v>
      </c>
      <c r="AJ510" s="27" t="str">
        <f t="shared" si="80"/>
        <v/>
      </c>
      <c r="AK510">
        <f t="shared" si="81"/>
        <v>1</v>
      </c>
      <c r="AL510" s="28" t="str">
        <f t="shared" si="86"/>
        <v/>
      </c>
      <c r="AM510" s="28">
        <f t="shared" si="82"/>
        <v>1384</v>
      </c>
      <c r="AN510" s="29" t="str">
        <f t="shared" ca="1" si="83"/>
        <v/>
      </c>
      <c r="AP510" s="7"/>
      <c r="AV510" s="7"/>
      <c r="AW510" s="7"/>
    </row>
    <row r="511" spans="1:49" x14ac:dyDescent="0.45">
      <c r="A511" t="s">
        <v>730</v>
      </c>
      <c r="B511" t="s">
        <v>30</v>
      </c>
      <c r="C511" s="6">
        <v>43885.607638888891</v>
      </c>
      <c r="D511">
        <v>89.05</v>
      </c>
      <c r="E511" s="6">
        <v>43886.388888888891</v>
      </c>
      <c r="F511">
        <v>78</v>
      </c>
      <c r="G511" s="7">
        <v>-0.1241</v>
      </c>
      <c r="H511">
        <v>-7883.41</v>
      </c>
      <c r="I511" s="7">
        <v>-0.14280000000000001</v>
      </c>
      <c r="J511">
        <v>619.74059999999997</v>
      </c>
      <c r="K511">
        <v>55187.9</v>
      </c>
      <c r="L511">
        <v>1026966.12</v>
      </c>
      <c r="M511">
        <v>14</v>
      </c>
      <c r="N511">
        <v>-563.1</v>
      </c>
      <c r="O511" s="7">
        <v>-0.26279999999999998</v>
      </c>
      <c r="P511" s="7">
        <v>0.1903</v>
      </c>
      <c r="Q511" t="s">
        <v>535</v>
      </c>
      <c r="S511" s="2">
        <f t="shared" si="84"/>
        <v>43885</v>
      </c>
      <c r="T511" t="s">
        <v>730</v>
      </c>
      <c r="U511">
        <v>89.05</v>
      </c>
      <c r="V511">
        <v>78</v>
      </c>
      <c r="W511">
        <f t="shared" si="89"/>
        <v>10380319.499010002</v>
      </c>
      <c r="X511">
        <f t="shared" si="79"/>
        <v>25950.798747525005</v>
      </c>
      <c r="Y511">
        <f t="shared" si="87"/>
        <v>300</v>
      </c>
      <c r="Z511">
        <f t="shared" si="88"/>
        <v>-3816.1500000000005</v>
      </c>
      <c r="AA511" s="5">
        <f t="shared" si="85"/>
        <v>10406443.674010003</v>
      </c>
      <c r="AB511" s="24">
        <f>IFERROR(AA511/MAX($J$3:AA511)-1,"")</f>
        <v>-2.6166238228239158E-2</v>
      </c>
      <c r="AG511" s="3">
        <v>44016</v>
      </c>
      <c r="AH511">
        <v>11250660.807055002</v>
      </c>
      <c r="AI511" s="24">
        <f>AH511/MAX($AH$2:AH511)-1</f>
        <v>-9.2720592691415415E-3</v>
      </c>
      <c r="AJ511" s="27" t="str">
        <f t="shared" si="80"/>
        <v/>
      </c>
      <c r="AK511">
        <f t="shared" si="81"/>
        <v>1</v>
      </c>
      <c r="AL511" s="28" t="str">
        <f t="shared" si="86"/>
        <v/>
      </c>
      <c r="AM511" s="28">
        <f t="shared" si="82"/>
        <v>1384</v>
      </c>
      <c r="AN511" s="29" t="str">
        <f t="shared" ca="1" si="83"/>
        <v/>
      </c>
      <c r="AP511" s="7"/>
      <c r="AV511" s="7"/>
      <c r="AW511" s="7"/>
    </row>
    <row r="512" spans="1:49" x14ac:dyDescent="0.45">
      <c r="A512" t="s">
        <v>709</v>
      </c>
      <c r="B512" t="s">
        <v>30</v>
      </c>
      <c r="C512" s="6">
        <v>43887.604166666664</v>
      </c>
      <c r="D512">
        <v>62.25</v>
      </c>
      <c r="E512" s="6">
        <v>43888.388888888891</v>
      </c>
      <c r="F512">
        <v>76.599999999999994</v>
      </c>
      <c r="G512" s="7">
        <v>0.23050000000000001</v>
      </c>
      <c r="H512">
        <v>11480</v>
      </c>
      <c r="I512" s="7">
        <v>0.2082</v>
      </c>
      <c r="J512">
        <v>885.70010000000002</v>
      </c>
      <c r="K512">
        <v>55134.83</v>
      </c>
      <c r="L512">
        <v>1038446.12</v>
      </c>
      <c r="M512">
        <v>15</v>
      </c>
      <c r="N512">
        <v>765.33</v>
      </c>
      <c r="O512" s="7">
        <v>-0.37269999999999998</v>
      </c>
      <c r="P512" s="7">
        <v>0.50680000000000003</v>
      </c>
      <c r="Q512" t="s">
        <v>535</v>
      </c>
      <c r="S512" s="2">
        <f t="shared" si="84"/>
        <v>43887</v>
      </c>
      <c r="T512" t="s">
        <v>709</v>
      </c>
      <c r="U512">
        <v>62.25</v>
      </c>
      <c r="V512">
        <v>76.599999999999994</v>
      </c>
      <c r="W512">
        <f t="shared" si="89"/>
        <v>10406443.674010003</v>
      </c>
      <c r="X512">
        <f t="shared" si="79"/>
        <v>26016.109185025009</v>
      </c>
      <c r="Y512">
        <f t="shared" si="87"/>
        <v>425</v>
      </c>
      <c r="Z512">
        <f t="shared" si="88"/>
        <v>5508.6374999999944</v>
      </c>
      <c r="AA512" s="5" t="str">
        <f t="shared" si="85"/>
        <v/>
      </c>
      <c r="AB512" s="24" t="str">
        <f>IFERROR(AA512/MAX($J$3:AA512)-1,"")</f>
        <v/>
      </c>
      <c r="AG512" s="3">
        <v>44017</v>
      </c>
      <c r="AH512">
        <v>11250660.807055002</v>
      </c>
      <c r="AI512" s="24">
        <f>AH512/MAX($AH$2:AH512)-1</f>
        <v>-9.2720592691415415E-3</v>
      </c>
      <c r="AJ512" s="27" t="str">
        <f t="shared" si="80"/>
        <v/>
      </c>
      <c r="AK512">
        <f t="shared" si="81"/>
        <v>1</v>
      </c>
      <c r="AL512" s="28" t="str">
        <f t="shared" si="86"/>
        <v/>
      </c>
      <c r="AM512" s="28">
        <f t="shared" si="82"/>
        <v>1384</v>
      </c>
      <c r="AN512" s="29" t="str">
        <f t="shared" ca="1" si="83"/>
        <v/>
      </c>
      <c r="AP512" s="7"/>
      <c r="AV512" s="7"/>
      <c r="AW512" s="7"/>
    </row>
    <row r="513" spans="1:49" x14ac:dyDescent="0.45">
      <c r="A513" t="s">
        <v>709</v>
      </c>
      <c r="B513" t="s">
        <v>30</v>
      </c>
      <c r="C513" s="6">
        <v>43887.604166666664</v>
      </c>
      <c r="D513">
        <v>62.25</v>
      </c>
      <c r="E513" s="6">
        <v>43888.385416666664</v>
      </c>
      <c r="F513">
        <v>68.900000000000006</v>
      </c>
      <c r="G513" s="7">
        <v>0.10680000000000001</v>
      </c>
      <c r="H513">
        <v>4212.63</v>
      </c>
      <c r="I513" s="7">
        <v>8.5800000000000001E-2</v>
      </c>
      <c r="J513">
        <v>789.10310000000004</v>
      </c>
      <c r="K513">
        <v>49121.67</v>
      </c>
      <c r="L513">
        <v>-171452.9</v>
      </c>
      <c r="M513">
        <v>14</v>
      </c>
      <c r="N513">
        <v>300.89999999999998</v>
      </c>
      <c r="O513" s="7">
        <v>-0.37269999999999998</v>
      </c>
      <c r="P513" s="7">
        <v>0.50680000000000003</v>
      </c>
      <c r="Q513" t="s">
        <v>535</v>
      </c>
      <c r="S513" s="2">
        <f t="shared" si="84"/>
        <v>43887</v>
      </c>
      <c r="T513" t="s">
        <v>709</v>
      </c>
      <c r="U513">
        <v>62.25</v>
      </c>
      <c r="V513">
        <v>68.900000000000006</v>
      </c>
      <c r="W513">
        <f t="shared" si="89"/>
        <v>10406443.674010003</v>
      </c>
      <c r="X513">
        <f t="shared" si="79"/>
        <v>26016.109185025009</v>
      </c>
      <c r="Y513">
        <f t="shared" si="87"/>
        <v>425</v>
      </c>
      <c r="Z513">
        <f t="shared" si="88"/>
        <v>2268.8624999999984</v>
      </c>
      <c r="AA513" s="5" t="str">
        <f t="shared" si="85"/>
        <v/>
      </c>
      <c r="AB513" s="24" t="str">
        <f>IFERROR(AA513/MAX($J$3:AA513)-1,"")</f>
        <v/>
      </c>
      <c r="AG513" s="3">
        <v>44018</v>
      </c>
      <c r="AH513">
        <v>11242943.057055002</v>
      </c>
      <c r="AI513" s="24">
        <f>AH513/MAX($AH$2:AH513)-1</f>
        <v>-9.9516807327786339E-3</v>
      </c>
      <c r="AJ513" s="27" t="str">
        <f t="shared" si="80"/>
        <v/>
      </c>
      <c r="AK513">
        <f t="shared" si="81"/>
        <v>1</v>
      </c>
      <c r="AL513" s="28" t="str">
        <f t="shared" si="86"/>
        <v/>
      </c>
      <c r="AM513" s="28">
        <f t="shared" si="82"/>
        <v>1384</v>
      </c>
      <c r="AN513" s="29" t="str">
        <f t="shared" ca="1" si="83"/>
        <v/>
      </c>
      <c r="AP513" s="7"/>
      <c r="AV513" s="7"/>
      <c r="AW513" s="7"/>
    </row>
    <row r="514" spans="1:49" x14ac:dyDescent="0.45">
      <c r="A514" t="s">
        <v>710</v>
      </c>
      <c r="B514" t="s">
        <v>30</v>
      </c>
      <c r="C514" s="6">
        <v>43887.607638888891</v>
      </c>
      <c r="D514">
        <v>52.1</v>
      </c>
      <c r="E514" s="6">
        <v>43888.388888888891</v>
      </c>
      <c r="F514">
        <v>40.35</v>
      </c>
      <c r="G514" s="7">
        <v>-0.22550000000000001</v>
      </c>
      <c r="H514">
        <v>-13411.45</v>
      </c>
      <c r="I514" s="7">
        <v>-0.24329999999999999</v>
      </c>
      <c r="J514">
        <v>1058.144</v>
      </c>
      <c r="K514">
        <v>55129.32</v>
      </c>
      <c r="L514">
        <v>1025034.67</v>
      </c>
      <c r="M514">
        <v>14</v>
      </c>
      <c r="N514">
        <v>-957.96</v>
      </c>
      <c r="O514" s="7">
        <v>-0.60360000000000003</v>
      </c>
      <c r="P514" s="7">
        <v>0.21310000000000001</v>
      </c>
      <c r="Q514" t="s">
        <v>535</v>
      </c>
      <c r="S514" s="2">
        <f t="shared" si="84"/>
        <v>43887</v>
      </c>
      <c r="T514" t="s">
        <v>710</v>
      </c>
      <c r="U514">
        <v>52.1</v>
      </c>
      <c r="V514">
        <v>40.35</v>
      </c>
      <c r="W514">
        <f t="shared" si="89"/>
        <v>10406443.674010003</v>
      </c>
      <c r="X514">
        <f t="shared" ref="X514:X577" si="90">W514*0.25%</f>
        <v>26016.109185025009</v>
      </c>
      <c r="Y514">
        <f t="shared" si="87"/>
        <v>500</v>
      </c>
      <c r="Z514">
        <f t="shared" si="88"/>
        <v>-6337.2500000000009</v>
      </c>
      <c r="AA514" s="5" t="str">
        <f t="shared" si="85"/>
        <v/>
      </c>
      <c r="AB514" s="24" t="str">
        <f>IFERROR(AA514/MAX($J$3:AA514)-1,"")</f>
        <v/>
      </c>
      <c r="AG514" s="3">
        <v>44019</v>
      </c>
      <c r="AH514">
        <v>11224920.994555002</v>
      </c>
      <c r="AI514" s="24">
        <f>AH514/MAX($AH$2:AH514)-1</f>
        <v>-1.1538695146825484E-2</v>
      </c>
      <c r="AJ514" s="27" t="str">
        <f t="shared" ref="AJ514:AJ577" si="91">IF(AG514=$AP$3,1,IF(AJ513=1,1,""))</f>
        <v/>
      </c>
      <c r="AK514">
        <f t="shared" ref="AK514:AK577" si="92">IF(AG514=$AP$4,1,IF(AK515=1,1,""))</f>
        <v>1</v>
      </c>
      <c r="AL514" s="28" t="str">
        <f t="shared" si="86"/>
        <v/>
      </c>
      <c r="AM514" s="28">
        <f t="shared" ref="AM514:AM577" si="93">IF(AND(AK514=1,AK515&lt;&gt;1),ROW(),IF(AND(AK514="",AK515=""),"",AM515))</f>
        <v>1384</v>
      </c>
      <c r="AN514" s="29" t="str">
        <f t="shared" ref="AN514:AN577" ca="1" si="94">IF(AM514="","",IF(AJ514=1,AH514/MAX(INDIRECT("AH"&amp;AL514&amp;":"&amp;"AJ"&amp;ROW(AN514)))-1,""))</f>
        <v/>
      </c>
      <c r="AP514" s="7"/>
      <c r="AV514" s="7"/>
      <c r="AW514" s="7"/>
    </row>
    <row r="515" spans="1:49" x14ac:dyDescent="0.45">
      <c r="A515" t="s">
        <v>710</v>
      </c>
      <c r="B515" t="s">
        <v>30</v>
      </c>
      <c r="C515" s="6">
        <v>43887.607638888891</v>
      </c>
      <c r="D515">
        <v>52.1</v>
      </c>
      <c r="E515" s="6">
        <v>43888.385416666664</v>
      </c>
      <c r="F515">
        <v>35</v>
      </c>
      <c r="G515" s="7">
        <v>-0.32819999999999999</v>
      </c>
      <c r="H515">
        <v>-16941.98</v>
      </c>
      <c r="I515" s="7">
        <v>-0.34489999999999998</v>
      </c>
      <c r="J515">
        <v>942.74019999999996</v>
      </c>
      <c r="K515">
        <v>49116.76</v>
      </c>
      <c r="L515">
        <v>-188394.89</v>
      </c>
      <c r="M515">
        <v>13</v>
      </c>
      <c r="N515">
        <v>-1303.23</v>
      </c>
      <c r="O515" s="7">
        <v>-0.58830000000000005</v>
      </c>
      <c r="P515" s="7">
        <v>0.21310000000000001</v>
      </c>
      <c r="Q515" t="s">
        <v>535</v>
      </c>
      <c r="S515" s="2">
        <f t="shared" ref="S515:S578" si="95">DATE(YEAR(C515),MONTH(C515),DAY(C515))</f>
        <v>43887</v>
      </c>
      <c r="T515" t="s">
        <v>710</v>
      </c>
      <c r="U515">
        <v>52.1</v>
      </c>
      <c r="V515">
        <v>35</v>
      </c>
      <c r="W515">
        <f t="shared" si="89"/>
        <v>10406443.674010003</v>
      </c>
      <c r="X515">
        <f t="shared" si="90"/>
        <v>26016.109185025009</v>
      </c>
      <c r="Y515">
        <f t="shared" si="87"/>
        <v>500</v>
      </c>
      <c r="Z515">
        <f t="shared" si="88"/>
        <v>-8985.5000000000018</v>
      </c>
      <c r="AA515" s="5">
        <f t="shared" ref="AA515:AA578" si="96">IF(S515&lt;&gt;S516,W515+SUMIF($S$2:$S$3590,S515,$Z$2:$Z$3590),"")</f>
        <v>10398898.424010003</v>
      </c>
      <c r="AB515" s="24">
        <f>IFERROR(AA515/MAX($J$3:AA515)-1,"")</f>
        <v>-2.6872321826169832E-2</v>
      </c>
      <c r="AG515" s="3">
        <v>44020</v>
      </c>
      <c r="AH515">
        <v>11191027.994555002</v>
      </c>
      <c r="AI515" s="24">
        <f>AH515/MAX($AH$2:AH515)-1</f>
        <v>-1.4523296911206685E-2</v>
      </c>
      <c r="AJ515" s="27" t="str">
        <f t="shared" si="91"/>
        <v/>
      </c>
      <c r="AK515">
        <f t="shared" si="92"/>
        <v>1</v>
      </c>
      <c r="AL515" s="28" t="str">
        <f t="shared" ref="AL515:AL578" si="97">IF(AND(AJ515=1,AJ514&lt;&gt;1),ROW(),IF(AND(AJ515="",AJ514=""),"",AL514))</f>
        <v/>
      </c>
      <c r="AM515" s="28">
        <f t="shared" si="93"/>
        <v>1384</v>
      </c>
      <c r="AN515" s="29" t="str">
        <f t="shared" ca="1" si="94"/>
        <v/>
      </c>
      <c r="AP515" s="7"/>
      <c r="AV515" s="7"/>
      <c r="AW515" s="7"/>
    </row>
    <row r="516" spans="1:49" x14ac:dyDescent="0.45">
      <c r="A516" t="s">
        <v>712</v>
      </c>
      <c r="B516" t="s">
        <v>30</v>
      </c>
      <c r="C516" s="6">
        <v>43888.416666666664</v>
      </c>
      <c r="D516">
        <v>15.5</v>
      </c>
      <c r="E516" s="6">
        <v>43888.635416666664</v>
      </c>
      <c r="F516">
        <v>0.05</v>
      </c>
      <c r="G516" s="7">
        <v>-0.99680000000000002</v>
      </c>
      <c r="H516">
        <v>-49391.94</v>
      </c>
      <c r="I516" s="7">
        <v>-1.0067999999999999</v>
      </c>
      <c r="J516">
        <v>3165.0340000000001</v>
      </c>
      <c r="K516">
        <v>49058.03</v>
      </c>
      <c r="L516">
        <v>-237786.82</v>
      </c>
      <c r="M516">
        <v>64</v>
      </c>
      <c r="N516">
        <v>-771.75</v>
      </c>
      <c r="O516" s="7">
        <v>-0.99680000000000002</v>
      </c>
      <c r="P516" s="7">
        <v>1.5934999999999999</v>
      </c>
      <c r="Q516" t="s">
        <v>535</v>
      </c>
      <c r="S516" s="2">
        <f t="shared" si="95"/>
        <v>43888</v>
      </c>
      <c r="T516" t="s">
        <v>712</v>
      </c>
      <c r="U516">
        <v>15.5</v>
      </c>
      <c r="V516">
        <v>0.05</v>
      </c>
      <c r="W516">
        <f t="shared" si="89"/>
        <v>10398898.424010003</v>
      </c>
      <c r="X516">
        <f t="shared" si="90"/>
        <v>25997.246060025009</v>
      </c>
      <c r="Y516">
        <f t="shared" ref="Y516:Y579" si="98">MROUND(X516/U516,25)</f>
        <v>1675</v>
      </c>
      <c r="Z516">
        <f t="shared" ref="Z516:Z579" si="99">Y516*((V516*0.99)-(U516*1.01))</f>
        <v>-26139.212499999998</v>
      </c>
      <c r="AA516" s="5" t="str">
        <f t="shared" si="96"/>
        <v/>
      </c>
      <c r="AB516" s="24" t="str">
        <f>IFERROR(AA516/MAX($J$3:AA516)-1,"")</f>
        <v/>
      </c>
      <c r="AG516" s="3">
        <v>44021</v>
      </c>
      <c r="AH516">
        <v>11191027.994555002</v>
      </c>
      <c r="AI516" s="24">
        <f>AH516/MAX($AH$2:AH516)-1</f>
        <v>-1.4523296911206685E-2</v>
      </c>
      <c r="AJ516" s="27" t="str">
        <f t="shared" si="91"/>
        <v/>
      </c>
      <c r="AK516">
        <f t="shared" si="92"/>
        <v>1</v>
      </c>
      <c r="AL516" s="28" t="str">
        <f t="shared" si="97"/>
        <v/>
      </c>
      <c r="AM516" s="28">
        <f t="shared" si="93"/>
        <v>1384</v>
      </c>
      <c r="AN516" s="29" t="str">
        <f t="shared" ca="1" si="94"/>
        <v/>
      </c>
      <c r="AP516" s="7"/>
      <c r="AV516" s="7"/>
      <c r="AW516" s="7"/>
    </row>
    <row r="517" spans="1:49" x14ac:dyDescent="0.45">
      <c r="A517" t="s">
        <v>708</v>
      </c>
      <c r="B517" t="s">
        <v>30</v>
      </c>
      <c r="C517" s="6">
        <v>43888.472222222219</v>
      </c>
      <c r="D517">
        <v>43.2</v>
      </c>
      <c r="E517" s="6">
        <v>43888.635416666664</v>
      </c>
      <c r="F517">
        <v>0.1</v>
      </c>
      <c r="G517" s="7">
        <v>-0.99770000000000003</v>
      </c>
      <c r="H517">
        <v>-49521.23</v>
      </c>
      <c r="I517" s="7">
        <v>-1.0077</v>
      </c>
      <c r="J517">
        <v>1137.556</v>
      </c>
      <c r="K517">
        <v>49142.42</v>
      </c>
      <c r="L517">
        <v>-287308.05</v>
      </c>
      <c r="M517">
        <v>48</v>
      </c>
      <c r="N517">
        <v>-1031.69</v>
      </c>
      <c r="O517" s="7">
        <v>-0.99770000000000003</v>
      </c>
      <c r="P517" s="7">
        <v>0.31940000000000002</v>
      </c>
      <c r="Q517" t="s">
        <v>535</v>
      </c>
      <c r="S517" s="2">
        <f t="shared" si="95"/>
        <v>43888</v>
      </c>
      <c r="T517" t="s">
        <v>708</v>
      </c>
      <c r="U517">
        <v>43.2</v>
      </c>
      <c r="V517">
        <v>0.1</v>
      </c>
      <c r="W517">
        <f t="shared" ref="W517:W580" si="100">IF(S517&lt;&gt;S516,AA516,W516)</f>
        <v>10398898.424010003</v>
      </c>
      <c r="X517">
        <f t="shared" si="90"/>
        <v>25997.246060025009</v>
      </c>
      <c r="Y517">
        <f t="shared" si="98"/>
        <v>600</v>
      </c>
      <c r="Z517">
        <f t="shared" si="99"/>
        <v>-26119.800000000007</v>
      </c>
      <c r="AA517" s="5">
        <f t="shared" si="96"/>
        <v>10346639.411510004</v>
      </c>
      <c r="AB517" s="24">
        <f>IFERROR(AA517/MAX($J$3:AA517)-1,"")</f>
        <v>-3.1762714002745329E-2</v>
      </c>
      <c r="AG517" s="3">
        <v>44022</v>
      </c>
      <c r="AH517">
        <v>11191027.994555002</v>
      </c>
      <c r="AI517" s="24">
        <f>AH517/MAX($AH$2:AH517)-1</f>
        <v>-1.4523296911206685E-2</v>
      </c>
      <c r="AJ517" s="27" t="str">
        <f t="shared" si="91"/>
        <v/>
      </c>
      <c r="AK517">
        <f t="shared" si="92"/>
        <v>1</v>
      </c>
      <c r="AL517" s="28" t="str">
        <f t="shared" si="97"/>
        <v/>
      </c>
      <c r="AM517" s="28">
        <f t="shared" si="93"/>
        <v>1384</v>
      </c>
      <c r="AN517" s="29" t="str">
        <f t="shared" ca="1" si="94"/>
        <v/>
      </c>
      <c r="AP517" s="7"/>
      <c r="AV517" s="7"/>
      <c r="AW517" s="7"/>
    </row>
    <row r="518" spans="1:49" x14ac:dyDescent="0.45">
      <c r="A518" t="s">
        <v>731</v>
      </c>
      <c r="B518" t="s">
        <v>30</v>
      </c>
      <c r="C518" s="6">
        <v>43889.416666666664</v>
      </c>
      <c r="D518">
        <v>128.25</v>
      </c>
      <c r="E518" s="6">
        <v>43893.385416666664</v>
      </c>
      <c r="F518">
        <v>124.75</v>
      </c>
      <c r="G518" s="7">
        <v>-2.7300000000000001E-2</v>
      </c>
      <c r="H518">
        <v>-2283.33</v>
      </c>
      <c r="I518" s="7">
        <v>-4.7E-2</v>
      </c>
      <c r="J518">
        <v>378.66239999999999</v>
      </c>
      <c r="K518">
        <v>48563.46</v>
      </c>
      <c r="L518">
        <v>-299713.03000000003</v>
      </c>
      <c r="M518">
        <v>144</v>
      </c>
      <c r="N518">
        <v>-15.86</v>
      </c>
      <c r="O518" s="7">
        <v>-0.43780000000000002</v>
      </c>
      <c r="P518" s="7">
        <v>1.4616</v>
      </c>
      <c r="Q518" t="s">
        <v>535</v>
      </c>
      <c r="S518" s="2">
        <f t="shared" si="95"/>
        <v>43889</v>
      </c>
      <c r="T518" t="s">
        <v>731</v>
      </c>
      <c r="U518">
        <v>128.25</v>
      </c>
      <c r="V518">
        <v>124.75</v>
      </c>
      <c r="W518">
        <f t="shared" si="100"/>
        <v>10346639.411510004</v>
      </c>
      <c r="X518">
        <f t="shared" si="90"/>
        <v>25866.598528775008</v>
      </c>
      <c r="Y518">
        <f t="shared" si="98"/>
        <v>200</v>
      </c>
      <c r="Z518">
        <f t="shared" si="99"/>
        <v>-1206.0000000000002</v>
      </c>
      <c r="AA518" s="5" t="str">
        <f t="shared" si="96"/>
        <v/>
      </c>
      <c r="AB518" s="24" t="str">
        <f>IFERROR(AA518/MAX($J$3:AA518)-1,"")</f>
        <v/>
      </c>
      <c r="AG518" s="3">
        <v>44023</v>
      </c>
      <c r="AH518">
        <v>11191027.994555002</v>
      </c>
      <c r="AI518" s="24">
        <f>AH518/MAX($AH$2:AH518)-1</f>
        <v>-1.4523296911206685E-2</v>
      </c>
      <c r="AJ518" s="27" t="str">
        <f t="shared" si="91"/>
        <v/>
      </c>
      <c r="AK518">
        <f t="shared" si="92"/>
        <v>1</v>
      </c>
      <c r="AL518" s="28" t="str">
        <f t="shared" si="97"/>
        <v/>
      </c>
      <c r="AM518" s="28">
        <f t="shared" si="93"/>
        <v>1384</v>
      </c>
      <c r="AN518" s="29" t="str">
        <f t="shared" ca="1" si="94"/>
        <v/>
      </c>
      <c r="AP518" s="7"/>
      <c r="AV518" s="7"/>
      <c r="AW518" s="7"/>
    </row>
    <row r="519" spans="1:49" x14ac:dyDescent="0.45">
      <c r="A519" t="s">
        <v>732</v>
      </c>
      <c r="B519" t="s">
        <v>30</v>
      </c>
      <c r="C519" s="6">
        <v>43889.5</v>
      </c>
      <c r="D519">
        <v>148.9</v>
      </c>
      <c r="E519" s="6">
        <v>43892.385416666664</v>
      </c>
      <c r="F519">
        <v>120.6</v>
      </c>
      <c r="G519" s="7">
        <v>-0.19009999999999999</v>
      </c>
      <c r="H519">
        <v>-10121.65</v>
      </c>
      <c r="I519" s="7">
        <v>-0.2082</v>
      </c>
      <c r="J519">
        <v>326.55739999999997</v>
      </c>
      <c r="K519">
        <v>48624.39</v>
      </c>
      <c r="L519">
        <v>-297429.7</v>
      </c>
      <c r="M519">
        <v>44</v>
      </c>
      <c r="N519">
        <v>-230.04</v>
      </c>
      <c r="O519" s="7">
        <v>-0.19009999999999999</v>
      </c>
      <c r="P519" s="7">
        <v>0.47520000000000001</v>
      </c>
      <c r="Q519" t="s">
        <v>535</v>
      </c>
      <c r="S519" s="2">
        <f t="shared" si="95"/>
        <v>43889</v>
      </c>
      <c r="T519" t="s">
        <v>732</v>
      </c>
      <c r="U519">
        <v>148.9</v>
      </c>
      <c r="V519">
        <v>120.6</v>
      </c>
      <c r="W519">
        <f t="shared" si="100"/>
        <v>10346639.411510004</v>
      </c>
      <c r="X519">
        <f t="shared" si="90"/>
        <v>25866.598528775008</v>
      </c>
      <c r="Y519">
        <f t="shared" si="98"/>
        <v>175</v>
      </c>
      <c r="Z519">
        <f t="shared" si="99"/>
        <v>-5424.1250000000036</v>
      </c>
      <c r="AA519" s="5" t="str">
        <f t="shared" si="96"/>
        <v/>
      </c>
      <c r="AB519" s="24" t="str">
        <f>IFERROR(AA519/MAX($J$3:AA519)-1,"")</f>
        <v/>
      </c>
      <c r="AG519" s="3">
        <v>44024</v>
      </c>
      <c r="AH519">
        <v>11191027.994555002</v>
      </c>
      <c r="AI519" s="24">
        <f>AH519/MAX($AH$2:AH519)-1</f>
        <v>-1.4523296911206685E-2</v>
      </c>
      <c r="AJ519" s="27" t="str">
        <f t="shared" si="91"/>
        <v/>
      </c>
      <c r="AK519">
        <f t="shared" si="92"/>
        <v>1</v>
      </c>
      <c r="AL519" s="28" t="str">
        <f t="shared" si="97"/>
        <v/>
      </c>
      <c r="AM519" s="28">
        <f t="shared" si="93"/>
        <v>1384</v>
      </c>
      <c r="AN519" s="29" t="str">
        <f t="shared" ca="1" si="94"/>
        <v/>
      </c>
      <c r="AP519" s="7"/>
      <c r="AV519" s="7"/>
      <c r="AW519" s="7"/>
    </row>
    <row r="520" spans="1:49" x14ac:dyDescent="0.45">
      <c r="A520" t="s">
        <v>720</v>
      </c>
      <c r="B520" t="s">
        <v>30</v>
      </c>
      <c r="C520" s="6">
        <v>43889.618055555555</v>
      </c>
      <c r="D520">
        <v>165.75</v>
      </c>
      <c r="E520" s="6">
        <v>43892.388888888891</v>
      </c>
      <c r="F520">
        <v>80.849999999999994</v>
      </c>
      <c r="G520" s="7">
        <v>-0.51219999999999999</v>
      </c>
      <c r="H520">
        <v>-29056.2</v>
      </c>
      <c r="I520" s="7">
        <v>-0.52710000000000001</v>
      </c>
      <c r="J520">
        <v>332.58019999999999</v>
      </c>
      <c r="K520">
        <v>55125.17</v>
      </c>
      <c r="L520">
        <v>995978.47</v>
      </c>
      <c r="M520">
        <v>11</v>
      </c>
      <c r="N520">
        <v>-2641.47</v>
      </c>
      <c r="O520" s="7">
        <v>-0.64400000000000002</v>
      </c>
      <c r="P520" s="7">
        <v>0.18579999999999999</v>
      </c>
      <c r="Q520" t="s">
        <v>535</v>
      </c>
      <c r="S520" s="2">
        <f t="shared" si="95"/>
        <v>43889</v>
      </c>
      <c r="T520" t="s">
        <v>720</v>
      </c>
      <c r="U520">
        <v>165.75</v>
      </c>
      <c r="V520">
        <v>80.849999999999994</v>
      </c>
      <c r="W520">
        <f t="shared" si="100"/>
        <v>10346639.411510004</v>
      </c>
      <c r="X520">
        <f t="shared" si="90"/>
        <v>25866.598528775008</v>
      </c>
      <c r="Y520">
        <f t="shared" si="98"/>
        <v>150</v>
      </c>
      <c r="Z520">
        <f t="shared" si="99"/>
        <v>-13104.9</v>
      </c>
      <c r="AA520" s="5">
        <f t="shared" si="96"/>
        <v>10326904.386510003</v>
      </c>
      <c r="AB520" s="24">
        <f>IFERROR(AA520/MAX($J$3:AA520)-1,"")</f>
        <v>-3.3609515295910275E-2</v>
      </c>
      <c r="AG520" s="3">
        <v>44025</v>
      </c>
      <c r="AH520">
        <v>11194987.632055001</v>
      </c>
      <c r="AI520" s="24">
        <f>AH520/MAX($AH$2:AH520)-1</f>
        <v>-1.4174613080657372E-2</v>
      </c>
      <c r="AJ520" s="27" t="str">
        <f t="shared" si="91"/>
        <v/>
      </c>
      <c r="AK520">
        <f t="shared" si="92"/>
        <v>1</v>
      </c>
      <c r="AL520" s="28" t="str">
        <f t="shared" si="97"/>
        <v/>
      </c>
      <c r="AM520" s="28">
        <f t="shared" si="93"/>
        <v>1384</v>
      </c>
      <c r="AN520" s="29" t="str">
        <f t="shared" ca="1" si="94"/>
        <v/>
      </c>
      <c r="AP520" s="7"/>
      <c r="AV520" s="7"/>
      <c r="AW520" s="7"/>
    </row>
    <row r="521" spans="1:49" x14ac:dyDescent="0.45">
      <c r="A521" t="s">
        <v>701</v>
      </c>
      <c r="B521" t="s">
        <v>30</v>
      </c>
      <c r="C521" s="6">
        <v>43892.5</v>
      </c>
      <c r="D521">
        <v>106.9</v>
      </c>
      <c r="E521" s="6">
        <v>43893.385416666664</v>
      </c>
      <c r="F521">
        <v>60.8</v>
      </c>
      <c r="G521" s="7">
        <v>-0.43120000000000003</v>
      </c>
      <c r="H521">
        <v>-21649.06</v>
      </c>
      <c r="I521" s="7">
        <v>-0.44690000000000002</v>
      </c>
      <c r="J521">
        <v>453.12720000000002</v>
      </c>
      <c r="K521">
        <v>48439.3</v>
      </c>
      <c r="L521">
        <v>-321362.09000000003</v>
      </c>
      <c r="M521">
        <v>44</v>
      </c>
      <c r="N521">
        <v>-492.02</v>
      </c>
      <c r="O521" s="7">
        <v>-0.78810000000000002</v>
      </c>
      <c r="P521" s="7">
        <v>0.1857</v>
      </c>
      <c r="Q521" t="s">
        <v>535</v>
      </c>
      <c r="S521" s="2">
        <f t="shared" si="95"/>
        <v>43892</v>
      </c>
      <c r="T521" t="s">
        <v>701</v>
      </c>
      <c r="U521">
        <v>106.9</v>
      </c>
      <c r="V521">
        <v>60.8</v>
      </c>
      <c r="W521">
        <f t="shared" si="100"/>
        <v>10326904.386510003</v>
      </c>
      <c r="X521">
        <f t="shared" si="90"/>
        <v>25817.260966275007</v>
      </c>
      <c r="Y521">
        <f t="shared" si="98"/>
        <v>250</v>
      </c>
      <c r="Z521">
        <f t="shared" si="99"/>
        <v>-11944.250000000002</v>
      </c>
      <c r="AA521" s="5" t="str">
        <f t="shared" si="96"/>
        <v/>
      </c>
      <c r="AB521" s="24" t="str">
        <f>IFERROR(AA521/MAX($J$3:AA521)-1,"")</f>
        <v/>
      </c>
      <c r="AG521" s="3">
        <v>44026</v>
      </c>
      <c r="AH521">
        <v>11153221.982055001</v>
      </c>
      <c r="AI521" s="24">
        <f>AH521/MAX($AH$2:AH521)-1</f>
        <v>-1.785247673039414E-2</v>
      </c>
      <c r="AJ521" s="27" t="str">
        <f t="shared" si="91"/>
        <v/>
      </c>
      <c r="AK521">
        <f t="shared" si="92"/>
        <v>1</v>
      </c>
      <c r="AL521" s="28" t="str">
        <f t="shared" si="97"/>
        <v/>
      </c>
      <c r="AM521" s="28">
        <f t="shared" si="93"/>
        <v>1384</v>
      </c>
      <c r="AN521" s="29" t="str">
        <f t="shared" ca="1" si="94"/>
        <v/>
      </c>
      <c r="AP521" s="7"/>
      <c r="AV521" s="7"/>
      <c r="AW521" s="7"/>
    </row>
    <row r="522" spans="1:49" x14ac:dyDescent="0.45">
      <c r="A522" t="s">
        <v>718</v>
      </c>
      <c r="B522" t="s">
        <v>30</v>
      </c>
      <c r="C522" s="6">
        <v>43892.625</v>
      </c>
      <c r="D522">
        <v>162.25</v>
      </c>
      <c r="E522" s="6">
        <v>43893.388888888891</v>
      </c>
      <c r="F522">
        <v>72.150000000000006</v>
      </c>
      <c r="G522" s="7">
        <v>-0.55530000000000002</v>
      </c>
      <c r="H522">
        <v>-31325.49</v>
      </c>
      <c r="I522" s="7">
        <v>-0.56979999999999997</v>
      </c>
      <c r="J522">
        <v>338.85910000000001</v>
      </c>
      <c r="K522">
        <v>54979.89</v>
      </c>
      <c r="L522">
        <v>964652.98</v>
      </c>
      <c r="M522">
        <v>9</v>
      </c>
      <c r="N522">
        <v>-3480.61</v>
      </c>
      <c r="O522" s="7">
        <v>-0.61880000000000002</v>
      </c>
      <c r="P522" s="7">
        <v>0.4012</v>
      </c>
      <c r="Q522" t="s">
        <v>535</v>
      </c>
      <c r="S522" s="2">
        <f t="shared" si="95"/>
        <v>43892</v>
      </c>
      <c r="T522" t="s">
        <v>718</v>
      </c>
      <c r="U522">
        <v>162.25</v>
      </c>
      <c r="V522">
        <v>72.150000000000006</v>
      </c>
      <c r="W522">
        <f t="shared" si="100"/>
        <v>10326904.386510003</v>
      </c>
      <c r="X522">
        <f t="shared" si="90"/>
        <v>25817.260966275007</v>
      </c>
      <c r="Y522">
        <f t="shared" si="98"/>
        <v>150</v>
      </c>
      <c r="Z522">
        <f t="shared" si="99"/>
        <v>-13866.6</v>
      </c>
      <c r="AA522" s="5" t="str">
        <f t="shared" si="96"/>
        <v/>
      </c>
      <c r="AB522" s="24" t="str">
        <f>IFERROR(AA522/MAX($J$3:AA522)-1,"")</f>
        <v/>
      </c>
      <c r="AG522" s="3">
        <v>44027</v>
      </c>
      <c r="AH522">
        <v>11048812.957055001</v>
      </c>
      <c r="AI522" s="24">
        <f>AH522/MAX($AH$2:AH522)-1</f>
        <v>-2.7046686751115989E-2</v>
      </c>
      <c r="AJ522" s="27" t="str">
        <f t="shared" si="91"/>
        <v/>
      </c>
      <c r="AK522">
        <f t="shared" si="92"/>
        <v>1</v>
      </c>
      <c r="AL522" s="28" t="str">
        <f t="shared" si="97"/>
        <v/>
      </c>
      <c r="AM522" s="28">
        <f t="shared" si="93"/>
        <v>1384</v>
      </c>
      <c r="AN522" s="29" t="str">
        <f t="shared" ca="1" si="94"/>
        <v/>
      </c>
      <c r="AP522" s="7"/>
      <c r="AV522" s="7"/>
      <c r="AW522" s="7"/>
    </row>
    <row r="523" spans="1:49" x14ac:dyDescent="0.45">
      <c r="A523" t="s">
        <v>823</v>
      </c>
      <c r="B523" t="s">
        <v>30</v>
      </c>
      <c r="C523" s="6">
        <v>43892.628472222219</v>
      </c>
      <c r="D523">
        <v>156</v>
      </c>
      <c r="E523" s="6">
        <v>43893.388888888891</v>
      </c>
      <c r="F523">
        <v>60.5</v>
      </c>
      <c r="G523" s="7">
        <v>-0.61219999999999997</v>
      </c>
      <c r="H523">
        <v>-34417.14</v>
      </c>
      <c r="I523" s="7">
        <v>-0.62609999999999999</v>
      </c>
      <c r="J523">
        <v>352.4</v>
      </c>
      <c r="K523">
        <v>54974.39</v>
      </c>
      <c r="L523">
        <v>930235.83</v>
      </c>
      <c r="M523">
        <v>8</v>
      </c>
      <c r="N523">
        <v>-4302.1400000000003</v>
      </c>
      <c r="O523" s="7">
        <v>-0.66890000000000005</v>
      </c>
      <c r="P523" s="7">
        <v>0.31309999999999999</v>
      </c>
      <c r="Q523" t="s">
        <v>535</v>
      </c>
      <c r="S523" s="2">
        <f t="shared" si="95"/>
        <v>43892</v>
      </c>
      <c r="T523" t="s">
        <v>823</v>
      </c>
      <c r="U523">
        <v>156</v>
      </c>
      <c r="V523">
        <v>60.5</v>
      </c>
      <c r="W523">
        <f t="shared" si="100"/>
        <v>10326904.386510003</v>
      </c>
      <c r="X523">
        <f t="shared" si="90"/>
        <v>25817.260966275007</v>
      </c>
      <c r="Y523">
        <f t="shared" si="98"/>
        <v>175</v>
      </c>
      <c r="Z523">
        <f t="shared" si="99"/>
        <v>-17091.375</v>
      </c>
      <c r="AA523" s="5">
        <f t="shared" si="96"/>
        <v>10284002.161510004</v>
      </c>
      <c r="AB523" s="24">
        <f>IFERROR(AA523/MAX($J$3:AA523)-1,"")</f>
        <v>-3.762430041068221E-2</v>
      </c>
      <c r="AG523" s="3">
        <v>44028</v>
      </c>
      <c r="AH523">
        <v>11021424.494555</v>
      </c>
      <c r="AI523" s="24">
        <f>AH523/MAX($AH$2:AH523)-1</f>
        <v>-2.9458501978484208E-2</v>
      </c>
      <c r="AJ523" s="27" t="str">
        <f t="shared" si="91"/>
        <v/>
      </c>
      <c r="AK523">
        <f t="shared" si="92"/>
        <v>1</v>
      </c>
      <c r="AL523" s="28" t="str">
        <f t="shared" si="97"/>
        <v/>
      </c>
      <c r="AM523" s="28">
        <f t="shared" si="93"/>
        <v>1384</v>
      </c>
      <c r="AN523" s="29" t="str">
        <f t="shared" ca="1" si="94"/>
        <v/>
      </c>
      <c r="AP523" s="7"/>
      <c r="AV523" s="7"/>
      <c r="AW523" s="7"/>
    </row>
    <row r="524" spans="1:49" x14ac:dyDescent="0.45">
      <c r="A524" t="s">
        <v>718</v>
      </c>
      <c r="B524" t="s">
        <v>30</v>
      </c>
      <c r="C524" s="6">
        <v>43893.482638888891</v>
      </c>
      <c r="D524">
        <v>147.69999999999999</v>
      </c>
      <c r="E524" s="6">
        <v>43894.385416666664</v>
      </c>
      <c r="F524">
        <v>52.650010000000002</v>
      </c>
      <c r="G524" s="7">
        <v>-0.64349999999999996</v>
      </c>
      <c r="H524">
        <v>-31799.11</v>
      </c>
      <c r="I524" s="7">
        <v>-0.65710000000000002</v>
      </c>
      <c r="J524">
        <v>327.64519999999999</v>
      </c>
      <c r="K524">
        <v>48393.19</v>
      </c>
      <c r="L524">
        <v>-353161.2</v>
      </c>
      <c r="M524">
        <v>49</v>
      </c>
      <c r="N524">
        <v>-648.96</v>
      </c>
      <c r="O524" s="7">
        <v>-0.69530000000000003</v>
      </c>
      <c r="P524" s="7">
        <v>6.2600000000000003E-2</v>
      </c>
      <c r="Q524" t="s">
        <v>535</v>
      </c>
      <c r="S524" s="2">
        <f t="shared" si="95"/>
        <v>43893</v>
      </c>
      <c r="T524" t="s">
        <v>718</v>
      </c>
      <c r="U524">
        <v>147.69999999999999</v>
      </c>
      <c r="V524">
        <v>52.650010000000002</v>
      </c>
      <c r="W524">
        <f t="shared" si="100"/>
        <v>10284002.161510004</v>
      </c>
      <c r="X524">
        <f t="shared" si="90"/>
        <v>25710.005403775009</v>
      </c>
      <c r="Y524">
        <f t="shared" si="98"/>
        <v>175</v>
      </c>
      <c r="Z524">
        <f t="shared" si="99"/>
        <v>-16984.360767499998</v>
      </c>
      <c r="AA524" s="5" t="str">
        <f t="shared" si="96"/>
        <v/>
      </c>
      <c r="AB524" s="24" t="str">
        <f>IFERROR(AA524/MAX($J$3:AA524)-1,"")</f>
        <v/>
      </c>
      <c r="AG524" s="3">
        <v>44029</v>
      </c>
      <c r="AH524">
        <v>11070093.607055001</v>
      </c>
      <c r="AI524" s="24">
        <f>AH524/MAX($AH$2:AH524)-1</f>
        <v>-2.5172722642386125E-2</v>
      </c>
      <c r="AJ524" s="27" t="str">
        <f t="shared" si="91"/>
        <v/>
      </c>
      <c r="AK524">
        <f t="shared" si="92"/>
        <v>1</v>
      </c>
      <c r="AL524" s="28" t="str">
        <f t="shared" si="97"/>
        <v/>
      </c>
      <c r="AM524" s="28">
        <f t="shared" si="93"/>
        <v>1384</v>
      </c>
      <c r="AN524" s="29" t="str">
        <f t="shared" ca="1" si="94"/>
        <v/>
      </c>
      <c r="AP524" s="7"/>
      <c r="AV524" s="7"/>
      <c r="AW524" s="7"/>
    </row>
    <row r="525" spans="1:49" x14ac:dyDescent="0.45">
      <c r="A525" t="s">
        <v>720</v>
      </c>
      <c r="B525" t="s">
        <v>30</v>
      </c>
      <c r="C525" s="6">
        <v>43893.524305555555</v>
      </c>
      <c r="D525">
        <v>134</v>
      </c>
      <c r="E525" s="6">
        <v>43894.388888888891</v>
      </c>
      <c r="F525">
        <v>76.849999999999994</v>
      </c>
      <c r="G525" s="7">
        <v>-0.42649999999999999</v>
      </c>
      <c r="H525">
        <v>-24168.26</v>
      </c>
      <c r="I525" s="7">
        <v>-0.44219999999999998</v>
      </c>
      <c r="J525">
        <v>407.84460000000001</v>
      </c>
      <c r="K525">
        <v>54651.18</v>
      </c>
      <c r="L525">
        <v>906067.57</v>
      </c>
      <c r="M525">
        <v>38</v>
      </c>
      <c r="N525">
        <v>-636.01</v>
      </c>
      <c r="O525" s="7">
        <v>-0.69369999999999998</v>
      </c>
      <c r="P525" s="7">
        <v>0.24890000000000001</v>
      </c>
      <c r="Q525" t="s">
        <v>535</v>
      </c>
      <c r="S525" s="2">
        <f t="shared" si="95"/>
        <v>43893</v>
      </c>
      <c r="T525" t="s">
        <v>720</v>
      </c>
      <c r="U525">
        <v>134</v>
      </c>
      <c r="V525">
        <v>76.849999999999994</v>
      </c>
      <c r="W525">
        <f t="shared" si="100"/>
        <v>10284002.161510004</v>
      </c>
      <c r="X525">
        <f t="shared" si="90"/>
        <v>25710.005403775009</v>
      </c>
      <c r="Y525">
        <f t="shared" si="98"/>
        <v>200</v>
      </c>
      <c r="Z525">
        <f t="shared" si="99"/>
        <v>-11851.700000000003</v>
      </c>
      <c r="AA525" s="5">
        <f t="shared" si="96"/>
        <v>10255166.100742504</v>
      </c>
      <c r="AB525" s="24">
        <f>IFERROR(AA525/MAX($J$3:AA525)-1,"")</f>
        <v>-4.0322775548930156E-2</v>
      </c>
      <c r="AG525" s="3">
        <v>44030</v>
      </c>
      <c r="AH525">
        <v>11070093.607055001</v>
      </c>
      <c r="AI525" s="24">
        <f>AH525/MAX($AH$2:AH525)-1</f>
        <v>-2.5172722642386125E-2</v>
      </c>
      <c r="AJ525" s="27" t="str">
        <f t="shared" si="91"/>
        <v/>
      </c>
      <c r="AK525">
        <f t="shared" si="92"/>
        <v>1</v>
      </c>
      <c r="AL525" s="28" t="str">
        <f t="shared" si="97"/>
        <v/>
      </c>
      <c r="AM525" s="28">
        <f t="shared" si="93"/>
        <v>1384</v>
      </c>
      <c r="AN525" s="29" t="str">
        <f t="shared" ca="1" si="94"/>
        <v/>
      </c>
      <c r="AP525" s="7"/>
      <c r="AV525" s="7"/>
      <c r="AW525" s="7"/>
    </row>
    <row r="526" spans="1:49" x14ac:dyDescent="0.45">
      <c r="A526" t="s">
        <v>720</v>
      </c>
      <c r="B526" t="s">
        <v>30</v>
      </c>
      <c r="C526" s="6">
        <v>43894.545138888891</v>
      </c>
      <c r="D526">
        <v>104.55</v>
      </c>
      <c r="E526" s="6">
        <v>43895.388888888891</v>
      </c>
      <c r="F526">
        <v>16.350000000000001</v>
      </c>
      <c r="G526" s="7">
        <v>-0.84360000000000002</v>
      </c>
      <c r="H526">
        <v>-46633.22</v>
      </c>
      <c r="I526" s="7">
        <v>-0.85519999999999996</v>
      </c>
      <c r="J526">
        <v>521.57180000000005</v>
      </c>
      <c r="K526">
        <v>54530.34</v>
      </c>
      <c r="L526">
        <v>859434.36</v>
      </c>
      <c r="M526">
        <v>32</v>
      </c>
      <c r="N526">
        <v>-1457.29</v>
      </c>
      <c r="O526" s="7">
        <v>-0.90149999999999997</v>
      </c>
      <c r="P526" s="7">
        <v>0.55910000000000004</v>
      </c>
      <c r="Q526" t="s">
        <v>535</v>
      </c>
      <c r="S526" s="2">
        <f t="shared" si="95"/>
        <v>43894</v>
      </c>
      <c r="T526" t="s">
        <v>720</v>
      </c>
      <c r="U526">
        <v>104.55</v>
      </c>
      <c r="V526">
        <v>16.350000000000001</v>
      </c>
      <c r="W526">
        <f t="shared" si="100"/>
        <v>10255166.100742504</v>
      </c>
      <c r="X526">
        <f t="shared" si="90"/>
        <v>25637.915251856262</v>
      </c>
      <c r="Y526">
        <f t="shared" si="98"/>
        <v>250</v>
      </c>
      <c r="Z526">
        <f t="shared" si="99"/>
        <v>-22352.249999999996</v>
      </c>
      <c r="AA526" s="5" t="str">
        <f t="shared" si="96"/>
        <v/>
      </c>
      <c r="AB526" s="24" t="str">
        <f>IFERROR(AA526/MAX($J$3:AA526)-1,"")</f>
        <v/>
      </c>
      <c r="AG526" s="3">
        <v>44031</v>
      </c>
      <c r="AH526">
        <v>11070093.607055001</v>
      </c>
      <c r="AI526" s="24">
        <f>AH526/MAX($AH$2:AH526)-1</f>
        <v>-2.5172722642386125E-2</v>
      </c>
      <c r="AJ526" s="27" t="str">
        <f t="shared" si="91"/>
        <v/>
      </c>
      <c r="AK526">
        <f t="shared" si="92"/>
        <v>1</v>
      </c>
      <c r="AL526" s="28" t="str">
        <f t="shared" si="97"/>
        <v/>
      </c>
      <c r="AM526" s="28">
        <f t="shared" si="93"/>
        <v>1384</v>
      </c>
      <c r="AN526" s="29" t="str">
        <f t="shared" ca="1" si="94"/>
        <v/>
      </c>
      <c r="AP526" s="7"/>
      <c r="AV526" s="7"/>
      <c r="AW526" s="7"/>
    </row>
    <row r="527" spans="1:49" x14ac:dyDescent="0.45">
      <c r="A527" t="s">
        <v>720</v>
      </c>
      <c r="B527" t="s">
        <v>30</v>
      </c>
      <c r="C527" s="6">
        <v>43894.545138888891</v>
      </c>
      <c r="D527">
        <v>104.55</v>
      </c>
      <c r="E527" s="6">
        <v>43895.385416666664</v>
      </c>
      <c r="F527">
        <v>13.9</v>
      </c>
      <c r="G527" s="7">
        <v>-0.86699999999999999</v>
      </c>
      <c r="H527">
        <v>-42367.89</v>
      </c>
      <c r="I527" s="7">
        <v>-0.87839999999999996</v>
      </c>
      <c r="J527">
        <v>461.35050000000001</v>
      </c>
      <c r="K527">
        <v>48234.2</v>
      </c>
      <c r="L527">
        <v>-395529.09</v>
      </c>
      <c r="M527">
        <v>31</v>
      </c>
      <c r="N527">
        <v>-1366.71</v>
      </c>
      <c r="O527" s="7">
        <v>-0.86699999999999999</v>
      </c>
      <c r="P527" s="7">
        <v>0.55910000000000004</v>
      </c>
      <c r="Q527" t="s">
        <v>535</v>
      </c>
      <c r="S527" s="2">
        <f t="shared" si="95"/>
        <v>43894</v>
      </c>
      <c r="T527" t="s">
        <v>720</v>
      </c>
      <c r="U527">
        <v>104.55</v>
      </c>
      <c r="V527">
        <v>13.9</v>
      </c>
      <c r="W527">
        <f t="shared" si="100"/>
        <v>10255166.100742504</v>
      </c>
      <c r="X527">
        <f t="shared" si="90"/>
        <v>25637.915251856262</v>
      </c>
      <c r="Y527">
        <f t="shared" si="98"/>
        <v>250</v>
      </c>
      <c r="Z527">
        <f t="shared" si="99"/>
        <v>-22958.625</v>
      </c>
      <c r="AA527" s="5" t="str">
        <f t="shared" si="96"/>
        <v/>
      </c>
      <c r="AB527" s="24" t="str">
        <f>IFERROR(AA527/MAX($J$3:AA527)-1,"")</f>
        <v/>
      </c>
      <c r="AG527" s="3">
        <v>44032</v>
      </c>
      <c r="AH527">
        <v>11070093.607055001</v>
      </c>
      <c r="AI527" s="24">
        <f>AH527/MAX($AH$2:AH527)-1</f>
        <v>-2.5172722642386125E-2</v>
      </c>
      <c r="AJ527" s="27" t="str">
        <f t="shared" si="91"/>
        <v/>
      </c>
      <c r="AK527">
        <f t="shared" si="92"/>
        <v>1</v>
      </c>
      <c r="AL527" s="28" t="str">
        <f t="shared" si="97"/>
        <v/>
      </c>
      <c r="AM527" s="28">
        <f t="shared" si="93"/>
        <v>1384</v>
      </c>
      <c r="AN527" s="29" t="str">
        <f t="shared" ca="1" si="94"/>
        <v/>
      </c>
      <c r="AP527" s="7"/>
      <c r="AV527" s="7"/>
      <c r="AW527" s="7"/>
    </row>
    <row r="528" spans="1:49" x14ac:dyDescent="0.45">
      <c r="A528" t="s">
        <v>718</v>
      </c>
      <c r="B528" t="s">
        <v>30</v>
      </c>
      <c r="C528" s="6">
        <v>43894.548611111109</v>
      </c>
      <c r="D528">
        <v>86.95</v>
      </c>
      <c r="E528" s="6">
        <v>43895.388888888891</v>
      </c>
      <c r="F528">
        <v>7.6</v>
      </c>
      <c r="G528" s="7">
        <v>-0.91259999999999997</v>
      </c>
      <c r="H528">
        <v>-50351.96</v>
      </c>
      <c r="I528" s="7">
        <v>-0.92349999999999999</v>
      </c>
      <c r="J528">
        <v>627.08330000000001</v>
      </c>
      <c r="K528">
        <v>54524.89</v>
      </c>
      <c r="L528">
        <v>809082.39</v>
      </c>
      <c r="M528">
        <v>31</v>
      </c>
      <c r="N528">
        <v>-1624.26</v>
      </c>
      <c r="O528" s="7">
        <v>-0.95740000000000003</v>
      </c>
      <c r="P528" s="7">
        <v>0.50829999999999997</v>
      </c>
      <c r="Q528" t="s">
        <v>535</v>
      </c>
      <c r="S528" s="2">
        <f t="shared" si="95"/>
        <v>43894</v>
      </c>
      <c r="T528" t="s">
        <v>718</v>
      </c>
      <c r="U528">
        <v>86.95</v>
      </c>
      <c r="V528">
        <v>7.6</v>
      </c>
      <c r="W528">
        <f t="shared" si="100"/>
        <v>10255166.100742504</v>
      </c>
      <c r="X528">
        <f t="shared" si="90"/>
        <v>25637.915251856262</v>
      </c>
      <c r="Y528">
        <f t="shared" si="98"/>
        <v>300</v>
      </c>
      <c r="Z528">
        <f t="shared" si="99"/>
        <v>-24088.65</v>
      </c>
      <c r="AA528" s="5" t="str">
        <f t="shared" si="96"/>
        <v/>
      </c>
      <c r="AB528" s="24" t="str">
        <f>IFERROR(AA528/MAX($J$3:AA528)-1,"")</f>
        <v/>
      </c>
      <c r="AG528" s="3">
        <v>44033</v>
      </c>
      <c r="AH528">
        <v>11052649.444555001</v>
      </c>
      <c r="AI528" s="24">
        <f>AH528/MAX($AH$2:AH528)-1</f>
        <v>-2.6708847452100559E-2</v>
      </c>
      <c r="AJ528" s="27" t="str">
        <f t="shared" si="91"/>
        <v/>
      </c>
      <c r="AK528">
        <f t="shared" si="92"/>
        <v>1</v>
      </c>
      <c r="AL528" s="28" t="str">
        <f t="shared" si="97"/>
        <v/>
      </c>
      <c r="AM528" s="28">
        <f t="shared" si="93"/>
        <v>1384</v>
      </c>
      <c r="AN528" s="29" t="str">
        <f t="shared" ca="1" si="94"/>
        <v/>
      </c>
      <c r="AP528" s="7"/>
      <c r="AV528" s="7"/>
      <c r="AW528" s="7"/>
    </row>
    <row r="529" spans="1:49" x14ac:dyDescent="0.45">
      <c r="A529" t="s">
        <v>718</v>
      </c>
      <c r="B529" t="s">
        <v>30</v>
      </c>
      <c r="C529" s="6">
        <v>43894.548611111109</v>
      </c>
      <c r="D529">
        <v>86.95</v>
      </c>
      <c r="E529" s="6">
        <v>43895.385416666664</v>
      </c>
      <c r="F529">
        <v>6.15</v>
      </c>
      <c r="G529" s="7">
        <v>-0.92930000000000001</v>
      </c>
      <c r="H529">
        <v>-45334.5</v>
      </c>
      <c r="I529" s="7">
        <v>-0.94</v>
      </c>
      <c r="J529">
        <v>554.67939999999999</v>
      </c>
      <c r="K529">
        <v>48229.37</v>
      </c>
      <c r="L529">
        <v>-440863.59</v>
      </c>
      <c r="M529">
        <v>30</v>
      </c>
      <c r="N529">
        <v>-1511.15</v>
      </c>
      <c r="O529" s="7">
        <v>-0.92930000000000001</v>
      </c>
      <c r="P529" s="7">
        <v>0.50829999999999997</v>
      </c>
      <c r="Q529" t="s">
        <v>535</v>
      </c>
      <c r="S529" s="2">
        <f t="shared" si="95"/>
        <v>43894</v>
      </c>
      <c r="T529" t="s">
        <v>718</v>
      </c>
      <c r="U529">
        <v>86.95</v>
      </c>
      <c r="V529">
        <v>6.15</v>
      </c>
      <c r="W529">
        <f t="shared" si="100"/>
        <v>10255166.100742504</v>
      </c>
      <c r="X529">
        <f t="shared" si="90"/>
        <v>25637.915251856262</v>
      </c>
      <c r="Y529">
        <f t="shared" si="98"/>
        <v>300</v>
      </c>
      <c r="Z529">
        <f t="shared" si="99"/>
        <v>-24519.300000000003</v>
      </c>
      <c r="AA529" s="5">
        <f t="shared" si="96"/>
        <v>10161247.275742505</v>
      </c>
      <c r="AB529" s="24">
        <f>IFERROR(AA529/MAX($J$3:AA529)-1,"")</f>
        <v>-4.9111688026240441E-2</v>
      </c>
      <c r="AG529" s="3">
        <v>44034</v>
      </c>
      <c r="AH529">
        <v>11014181.469555002</v>
      </c>
      <c r="AI529" s="24">
        <f>AH529/MAX($AH$2:AH529)-1</f>
        <v>-3.0096319380143899E-2</v>
      </c>
      <c r="AJ529" s="27" t="str">
        <f t="shared" si="91"/>
        <v/>
      </c>
      <c r="AK529">
        <f t="shared" si="92"/>
        <v>1</v>
      </c>
      <c r="AL529" s="28" t="str">
        <f t="shared" si="97"/>
        <v/>
      </c>
      <c r="AM529" s="28">
        <f t="shared" si="93"/>
        <v>1384</v>
      </c>
      <c r="AN529" s="29" t="str">
        <f t="shared" ca="1" si="94"/>
        <v/>
      </c>
      <c r="AP529" s="7"/>
      <c r="AV529" s="7"/>
      <c r="AW529" s="7"/>
    </row>
    <row r="530" spans="1:49" x14ac:dyDescent="0.45">
      <c r="A530" t="s">
        <v>752</v>
      </c>
      <c r="B530" t="s">
        <v>30</v>
      </c>
      <c r="C530" s="6">
        <v>43899.416666666664</v>
      </c>
      <c r="D530">
        <v>118</v>
      </c>
      <c r="E530" s="6">
        <v>43901.385416666664</v>
      </c>
      <c r="F530">
        <v>163.25</v>
      </c>
      <c r="G530" s="7">
        <v>0.38350000000000001</v>
      </c>
      <c r="H530">
        <v>17189.23</v>
      </c>
      <c r="I530" s="7">
        <v>0.35959999999999998</v>
      </c>
      <c r="J530">
        <v>405.04820000000001</v>
      </c>
      <c r="K530">
        <v>47795.68</v>
      </c>
      <c r="L530">
        <v>-423674.36</v>
      </c>
      <c r="M530">
        <v>68</v>
      </c>
      <c r="N530">
        <v>252.78</v>
      </c>
      <c r="O530" s="7">
        <v>-0.12709999999999999</v>
      </c>
      <c r="P530" s="7">
        <v>1.8733</v>
      </c>
      <c r="Q530" t="s">
        <v>535</v>
      </c>
      <c r="S530" s="2">
        <f t="shared" si="95"/>
        <v>43899</v>
      </c>
      <c r="T530" t="s">
        <v>752</v>
      </c>
      <c r="U530">
        <v>118</v>
      </c>
      <c r="V530">
        <v>163.25</v>
      </c>
      <c r="W530">
        <f t="shared" si="100"/>
        <v>10161247.275742505</v>
      </c>
      <c r="X530">
        <f t="shared" si="90"/>
        <v>25403.118189356261</v>
      </c>
      <c r="Y530">
        <f t="shared" si="98"/>
        <v>225</v>
      </c>
      <c r="Z530">
        <f t="shared" si="99"/>
        <v>9548.4375</v>
      </c>
      <c r="AA530" s="5" t="str">
        <f t="shared" si="96"/>
        <v/>
      </c>
      <c r="AB530" s="24" t="str">
        <f>IFERROR(AA530/MAX($J$3:AA530)-1,"")</f>
        <v/>
      </c>
      <c r="AG530" s="3">
        <v>44035</v>
      </c>
      <c r="AH530">
        <v>11021035.207055002</v>
      </c>
      <c r="AI530" s="24">
        <f>AH530/MAX($AH$2:AH530)-1</f>
        <v>-2.9492782454079269E-2</v>
      </c>
      <c r="AJ530" s="27" t="str">
        <f t="shared" si="91"/>
        <v/>
      </c>
      <c r="AK530">
        <f t="shared" si="92"/>
        <v>1</v>
      </c>
      <c r="AL530" s="28" t="str">
        <f t="shared" si="97"/>
        <v/>
      </c>
      <c r="AM530" s="28">
        <f t="shared" si="93"/>
        <v>1384</v>
      </c>
      <c r="AN530" s="29" t="str">
        <f t="shared" ca="1" si="94"/>
        <v/>
      </c>
      <c r="AP530" s="7"/>
      <c r="AV530" s="7"/>
      <c r="AW530" s="7"/>
    </row>
    <row r="531" spans="1:49" x14ac:dyDescent="0.45">
      <c r="A531" t="s">
        <v>752</v>
      </c>
      <c r="B531" t="s">
        <v>30</v>
      </c>
      <c r="C531" s="6">
        <v>43899.520833333336</v>
      </c>
      <c r="D531">
        <v>143.75</v>
      </c>
      <c r="E531" s="6">
        <v>43901.388888888891</v>
      </c>
      <c r="F531">
        <v>149.65</v>
      </c>
      <c r="G531" s="7">
        <v>4.1000000000000002E-2</v>
      </c>
      <c r="H531">
        <v>1115.1199999999999</v>
      </c>
      <c r="I531" s="7">
        <v>2.06E-2</v>
      </c>
      <c r="J531">
        <v>375.96809999999999</v>
      </c>
      <c r="K531">
        <v>54045.41</v>
      </c>
      <c r="L531">
        <v>810197.51</v>
      </c>
      <c r="M531">
        <v>39</v>
      </c>
      <c r="N531">
        <v>28.59</v>
      </c>
      <c r="O531" s="7">
        <v>-3.9699999999999999E-2</v>
      </c>
      <c r="P531" s="7">
        <v>1.3586</v>
      </c>
      <c r="Q531" t="s">
        <v>535</v>
      </c>
      <c r="S531" s="2">
        <f t="shared" si="95"/>
        <v>43899</v>
      </c>
      <c r="T531" t="s">
        <v>752</v>
      </c>
      <c r="U531">
        <v>143.75</v>
      </c>
      <c r="V531">
        <v>149.65</v>
      </c>
      <c r="W531">
        <f t="shared" si="100"/>
        <v>10161247.275742505</v>
      </c>
      <c r="X531">
        <f t="shared" si="90"/>
        <v>25403.118189356261</v>
      </c>
      <c r="Y531">
        <f t="shared" si="98"/>
        <v>175</v>
      </c>
      <c r="Z531">
        <f t="shared" si="99"/>
        <v>519.05000000000143</v>
      </c>
      <c r="AA531" s="5" t="str">
        <f t="shared" si="96"/>
        <v/>
      </c>
      <c r="AB531" s="24" t="str">
        <f>IFERROR(AA531/MAX($J$3:AA531)-1,"")</f>
        <v/>
      </c>
      <c r="AG531" s="3">
        <v>44036</v>
      </c>
      <c r="AH531">
        <v>11021035.207055002</v>
      </c>
      <c r="AI531" s="24">
        <f>AH531/MAX($AH$2:AH531)-1</f>
        <v>-2.9492782454079269E-2</v>
      </c>
      <c r="AJ531" s="27" t="str">
        <f t="shared" si="91"/>
        <v/>
      </c>
      <c r="AK531">
        <f t="shared" si="92"/>
        <v>1</v>
      </c>
      <c r="AL531" s="28" t="str">
        <f t="shared" si="97"/>
        <v/>
      </c>
      <c r="AM531" s="28">
        <f t="shared" si="93"/>
        <v>1384</v>
      </c>
      <c r="AN531" s="29" t="str">
        <f t="shared" ca="1" si="94"/>
        <v/>
      </c>
      <c r="AP531" s="7"/>
      <c r="AV531" s="7"/>
      <c r="AW531" s="7"/>
    </row>
    <row r="532" spans="1:49" x14ac:dyDescent="0.45">
      <c r="A532" t="s">
        <v>753</v>
      </c>
      <c r="B532" t="s">
        <v>30</v>
      </c>
      <c r="C532" s="6">
        <v>43899.524305555555</v>
      </c>
      <c r="D532">
        <v>140.55000000000001</v>
      </c>
      <c r="E532" s="6">
        <v>43901.388888888891</v>
      </c>
      <c r="F532">
        <v>124.2</v>
      </c>
      <c r="G532" s="7">
        <v>-0.1163</v>
      </c>
      <c r="H532">
        <v>-7304.34</v>
      </c>
      <c r="I532" s="7">
        <v>-0.13519999999999999</v>
      </c>
      <c r="J532">
        <v>384.4896</v>
      </c>
      <c r="K532">
        <v>54040.01</v>
      </c>
      <c r="L532">
        <v>802893.17</v>
      </c>
      <c r="M532">
        <v>38</v>
      </c>
      <c r="N532">
        <v>-192.22</v>
      </c>
      <c r="O532" s="7">
        <v>-0.16039999999999999</v>
      </c>
      <c r="P532" s="7">
        <v>1.1660999999999999</v>
      </c>
      <c r="Q532" t="s">
        <v>535</v>
      </c>
      <c r="S532" s="2">
        <f t="shared" si="95"/>
        <v>43899</v>
      </c>
      <c r="T532" t="s">
        <v>753</v>
      </c>
      <c r="U532">
        <v>140.55000000000001</v>
      </c>
      <c r="V532">
        <v>124.2</v>
      </c>
      <c r="W532">
        <f t="shared" si="100"/>
        <v>10161247.275742505</v>
      </c>
      <c r="X532">
        <f t="shared" si="90"/>
        <v>25403.118189356261</v>
      </c>
      <c r="Y532">
        <f t="shared" si="98"/>
        <v>175</v>
      </c>
      <c r="Z532">
        <f t="shared" si="99"/>
        <v>-3324.5625000000005</v>
      </c>
      <c r="AA532" s="5" t="str">
        <f t="shared" si="96"/>
        <v/>
      </c>
      <c r="AB532" s="24" t="str">
        <f>IFERROR(AA532/MAX($J$3:AA532)-1,"")</f>
        <v/>
      </c>
      <c r="AG532" s="3">
        <v>44037</v>
      </c>
      <c r="AH532">
        <v>11021035.207055002</v>
      </c>
      <c r="AI532" s="24">
        <f>AH532/MAX($AH$2:AH532)-1</f>
        <v>-2.9492782454079269E-2</v>
      </c>
      <c r="AJ532" s="27" t="str">
        <f t="shared" si="91"/>
        <v/>
      </c>
      <c r="AK532">
        <f t="shared" si="92"/>
        <v>1</v>
      </c>
      <c r="AL532" s="28" t="str">
        <f t="shared" si="97"/>
        <v/>
      </c>
      <c r="AM532" s="28">
        <f t="shared" si="93"/>
        <v>1384</v>
      </c>
      <c r="AN532" s="29" t="str">
        <f t="shared" ca="1" si="94"/>
        <v/>
      </c>
      <c r="AP532" s="7"/>
      <c r="AV532" s="7"/>
      <c r="AW532" s="7"/>
    </row>
    <row r="533" spans="1:49" x14ac:dyDescent="0.45">
      <c r="A533" t="s">
        <v>753</v>
      </c>
      <c r="B533" t="s">
        <v>30</v>
      </c>
      <c r="C533" s="6">
        <v>43899.524305555555</v>
      </c>
      <c r="D533">
        <v>140.55000000000001</v>
      </c>
      <c r="E533" s="6">
        <v>43901.385416666664</v>
      </c>
      <c r="F533">
        <v>136.5</v>
      </c>
      <c r="G533" s="7">
        <v>-2.8799999999999999E-2</v>
      </c>
      <c r="H533">
        <v>-2321.66</v>
      </c>
      <c r="I533" s="7">
        <v>-4.8500000000000001E-2</v>
      </c>
      <c r="J533">
        <v>340.39510000000001</v>
      </c>
      <c r="K533">
        <v>47842.53</v>
      </c>
      <c r="L533">
        <v>-425996.03</v>
      </c>
      <c r="M533">
        <v>37</v>
      </c>
      <c r="N533">
        <v>-62.75</v>
      </c>
      <c r="O533" s="7">
        <v>-0.16039999999999999</v>
      </c>
      <c r="P533" s="7">
        <v>1.1660999999999999</v>
      </c>
      <c r="Q533" t="s">
        <v>535</v>
      </c>
      <c r="S533" s="2">
        <f t="shared" si="95"/>
        <v>43899</v>
      </c>
      <c r="T533" t="s">
        <v>753</v>
      </c>
      <c r="U533">
        <v>140.55000000000001</v>
      </c>
      <c r="V533">
        <v>136.5</v>
      </c>
      <c r="W533">
        <f t="shared" si="100"/>
        <v>10161247.275742505</v>
      </c>
      <c r="X533">
        <f t="shared" si="90"/>
        <v>25403.118189356261</v>
      </c>
      <c r="Y533">
        <f t="shared" si="98"/>
        <v>175</v>
      </c>
      <c r="Z533">
        <f t="shared" si="99"/>
        <v>-1193.5875000000017</v>
      </c>
      <c r="AA533" s="5">
        <f t="shared" si="96"/>
        <v>10166796.613242505</v>
      </c>
      <c r="AB533" s="24">
        <f>IFERROR(AA533/MAX($J$3:AA533)-1,"")</f>
        <v>-4.8592381682761809E-2</v>
      </c>
      <c r="AG533" s="3">
        <v>44038</v>
      </c>
      <c r="AH533">
        <v>11021035.207055002</v>
      </c>
      <c r="AI533" s="24">
        <f>AH533/MAX($AH$2:AH533)-1</f>
        <v>-2.9492782454079269E-2</v>
      </c>
      <c r="AJ533" s="27" t="str">
        <f t="shared" si="91"/>
        <v/>
      </c>
      <c r="AK533">
        <f t="shared" si="92"/>
        <v>1</v>
      </c>
      <c r="AL533" s="28" t="str">
        <f t="shared" si="97"/>
        <v/>
      </c>
      <c r="AM533" s="28">
        <f t="shared" si="93"/>
        <v>1384</v>
      </c>
      <c r="AN533" s="29" t="str">
        <f t="shared" ca="1" si="94"/>
        <v/>
      </c>
      <c r="AP533" s="7"/>
      <c r="AV533" s="7"/>
      <c r="AW533" s="7"/>
    </row>
    <row r="534" spans="1:49" x14ac:dyDescent="0.45">
      <c r="A534" t="s">
        <v>754</v>
      </c>
      <c r="B534" t="s">
        <v>30</v>
      </c>
      <c r="C534" s="6">
        <v>43902.416666666664</v>
      </c>
      <c r="D534">
        <v>67.400000000000006</v>
      </c>
      <c r="E534" s="6">
        <v>43902.635416666664</v>
      </c>
      <c r="F534">
        <v>325</v>
      </c>
      <c r="G534" s="7">
        <v>3.8220000000000001</v>
      </c>
      <c r="H534">
        <v>180170.25</v>
      </c>
      <c r="I534" s="7">
        <v>3.7637</v>
      </c>
      <c r="J534">
        <v>710.23770000000002</v>
      </c>
      <c r="K534">
        <v>47870.02</v>
      </c>
      <c r="L534">
        <v>-245825.77</v>
      </c>
      <c r="M534">
        <v>64</v>
      </c>
      <c r="N534">
        <v>2815.16</v>
      </c>
      <c r="O534" s="7">
        <v>-0.2893</v>
      </c>
      <c r="P534" s="7">
        <v>5.1936</v>
      </c>
      <c r="Q534" t="s">
        <v>535</v>
      </c>
      <c r="S534" s="2">
        <f t="shared" si="95"/>
        <v>43902</v>
      </c>
      <c r="T534" t="s">
        <v>754</v>
      </c>
      <c r="U534">
        <v>67.400000000000006</v>
      </c>
      <c r="V534">
        <v>325</v>
      </c>
      <c r="W534">
        <f t="shared" si="100"/>
        <v>10166796.613242505</v>
      </c>
      <c r="X534">
        <f t="shared" si="90"/>
        <v>25416.991533106262</v>
      </c>
      <c r="Y534">
        <f t="shared" si="98"/>
        <v>375</v>
      </c>
      <c r="Z534">
        <f t="shared" si="99"/>
        <v>95128.5</v>
      </c>
      <c r="AA534" s="5" t="str">
        <f t="shared" si="96"/>
        <v/>
      </c>
      <c r="AB534" s="24" t="str">
        <f>IFERROR(AA534/MAX($J$3:AA534)-1,"")</f>
        <v/>
      </c>
      <c r="AG534" s="3">
        <v>44039</v>
      </c>
      <c r="AH534">
        <v>10996504.582055002</v>
      </c>
      <c r="AI534" s="24">
        <f>AH534/MAX($AH$2:AH534)-1</f>
        <v>-3.1652937844760975E-2</v>
      </c>
      <c r="AJ534" s="27" t="str">
        <f t="shared" si="91"/>
        <v/>
      </c>
      <c r="AK534">
        <f t="shared" si="92"/>
        <v>1</v>
      </c>
      <c r="AL534" s="28" t="str">
        <f t="shared" si="97"/>
        <v/>
      </c>
      <c r="AM534" s="28">
        <f t="shared" si="93"/>
        <v>1384</v>
      </c>
      <c r="AN534" s="29" t="str">
        <f t="shared" ca="1" si="94"/>
        <v/>
      </c>
      <c r="AP534" s="7"/>
      <c r="AV534" s="7"/>
      <c r="AW534" s="7"/>
    </row>
    <row r="535" spans="1:49" x14ac:dyDescent="0.45">
      <c r="A535" t="s">
        <v>755</v>
      </c>
      <c r="B535" t="s">
        <v>30</v>
      </c>
      <c r="C535" s="6">
        <v>43902.444444444445</v>
      </c>
      <c r="D535">
        <v>55.15</v>
      </c>
      <c r="E535" s="6">
        <v>43902.635416666664</v>
      </c>
      <c r="F535">
        <v>274.5</v>
      </c>
      <c r="G535" s="7">
        <v>3.9773000000000001</v>
      </c>
      <c r="H535">
        <v>187526.68</v>
      </c>
      <c r="I535" s="7">
        <v>3.9176000000000002</v>
      </c>
      <c r="J535">
        <v>867.96410000000003</v>
      </c>
      <c r="K535">
        <v>47868.22</v>
      </c>
      <c r="L535">
        <v>-58299.09</v>
      </c>
      <c r="M535">
        <v>56</v>
      </c>
      <c r="N535">
        <v>3348.69</v>
      </c>
      <c r="O535" s="7">
        <v>-0.1822</v>
      </c>
      <c r="P535" s="7">
        <v>5.6355000000000004</v>
      </c>
      <c r="Q535" t="s">
        <v>535</v>
      </c>
      <c r="S535" s="2">
        <f t="shared" si="95"/>
        <v>43902</v>
      </c>
      <c r="T535" t="s">
        <v>755</v>
      </c>
      <c r="U535">
        <v>55.15</v>
      </c>
      <c r="V535">
        <v>274.5</v>
      </c>
      <c r="W535">
        <f t="shared" si="100"/>
        <v>10166796.613242505</v>
      </c>
      <c r="X535">
        <f t="shared" si="90"/>
        <v>25416.991533106262</v>
      </c>
      <c r="Y535">
        <f t="shared" si="98"/>
        <v>450</v>
      </c>
      <c r="Z535">
        <f t="shared" si="99"/>
        <v>97224.074999999997</v>
      </c>
      <c r="AA535" s="5" t="str">
        <f t="shared" si="96"/>
        <v/>
      </c>
      <c r="AB535" s="24" t="str">
        <f>IFERROR(AA535/MAX($J$3:AA535)-1,"")</f>
        <v/>
      </c>
      <c r="AG535" s="3">
        <v>44040</v>
      </c>
      <c r="AH535">
        <v>11045423.902600002</v>
      </c>
      <c r="AI535" s="24">
        <f>AH535/MAX($AH$2:AH535)-1</f>
        <v>-2.7345125304975904E-2</v>
      </c>
      <c r="AJ535" s="27" t="str">
        <f t="shared" si="91"/>
        <v/>
      </c>
      <c r="AK535">
        <f t="shared" si="92"/>
        <v>1</v>
      </c>
      <c r="AL535" s="28" t="str">
        <f t="shared" si="97"/>
        <v/>
      </c>
      <c r="AM535" s="28">
        <f t="shared" si="93"/>
        <v>1384</v>
      </c>
      <c r="AN535" s="29" t="str">
        <f t="shared" ca="1" si="94"/>
        <v/>
      </c>
      <c r="AP535" s="7"/>
      <c r="AV535" s="7"/>
      <c r="AW535" s="7"/>
    </row>
    <row r="536" spans="1:49" x14ac:dyDescent="0.45">
      <c r="A536" t="s">
        <v>932</v>
      </c>
      <c r="B536" t="s">
        <v>30</v>
      </c>
      <c r="C536" s="6">
        <v>43902.520833333336</v>
      </c>
      <c r="D536">
        <v>258.35000000000002</v>
      </c>
      <c r="E536" s="6">
        <v>43903.388888888891</v>
      </c>
      <c r="F536">
        <v>40.65</v>
      </c>
      <c r="G536" s="7">
        <v>-0.8427</v>
      </c>
      <c r="H536">
        <v>-46140.71</v>
      </c>
      <c r="I536" s="7">
        <v>-0.85419999999999996</v>
      </c>
      <c r="J536">
        <v>209.07480000000001</v>
      </c>
      <c r="K536">
        <v>54014.47</v>
      </c>
      <c r="L536">
        <v>756752.46</v>
      </c>
      <c r="M536">
        <v>39</v>
      </c>
      <c r="N536">
        <v>-1183.0999999999999</v>
      </c>
      <c r="O536" s="7">
        <v>-0.92300000000000004</v>
      </c>
      <c r="P536" s="7">
        <v>7.0800000000000002E-2</v>
      </c>
      <c r="Q536" t="s">
        <v>535</v>
      </c>
      <c r="S536" s="2">
        <f t="shared" si="95"/>
        <v>43902</v>
      </c>
      <c r="T536" t="s">
        <v>932</v>
      </c>
      <c r="U536">
        <v>258.35000000000002</v>
      </c>
      <c r="V536">
        <v>40.65</v>
      </c>
      <c r="W536">
        <f t="shared" si="100"/>
        <v>10166796.613242505</v>
      </c>
      <c r="X536">
        <f t="shared" si="90"/>
        <v>25416.991533106262</v>
      </c>
      <c r="Y536">
        <f t="shared" si="98"/>
        <v>100</v>
      </c>
      <c r="Z536">
        <f t="shared" si="99"/>
        <v>-22069.000000000007</v>
      </c>
      <c r="AA536" s="5" t="str">
        <f t="shared" si="96"/>
        <v/>
      </c>
      <c r="AB536" s="24" t="str">
        <f>IFERROR(AA536/MAX($J$3:AA536)-1,"")</f>
        <v/>
      </c>
      <c r="AG536" s="3">
        <v>44041</v>
      </c>
      <c r="AH536">
        <v>10962283.952600002</v>
      </c>
      <c r="AI536" s="24">
        <f>AH536/MAX($AH$2:AH536)-1</f>
        <v>-3.4666390506066458E-2</v>
      </c>
      <c r="AJ536" s="27" t="str">
        <f t="shared" si="91"/>
        <v/>
      </c>
      <c r="AK536">
        <f t="shared" si="92"/>
        <v>1</v>
      </c>
      <c r="AL536" s="28" t="str">
        <f t="shared" si="97"/>
        <v/>
      </c>
      <c r="AM536" s="28">
        <f t="shared" si="93"/>
        <v>1384</v>
      </c>
      <c r="AN536" s="29" t="str">
        <f t="shared" ca="1" si="94"/>
        <v/>
      </c>
      <c r="AP536" s="7"/>
      <c r="AV536" s="7"/>
      <c r="AW536" s="7"/>
    </row>
    <row r="537" spans="1:49" x14ac:dyDescent="0.45">
      <c r="A537" t="s">
        <v>933</v>
      </c>
      <c r="B537" t="s">
        <v>30</v>
      </c>
      <c r="C537" s="6">
        <v>43902.520833333336</v>
      </c>
      <c r="D537">
        <v>285.85000000000002</v>
      </c>
      <c r="E537" s="6">
        <v>43903.388888888891</v>
      </c>
      <c r="F537">
        <v>1332.45</v>
      </c>
      <c r="G537" s="7">
        <v>3.6614</v>
      </c>
      <c r="H537">
        <v>194708.5</v>
      </c>
      <c r="I537" s="7">
        <v>3.6046999999999998</v>
      </c>
      <c r="J537">
        <v>188.96090000000001</v>
      </c>
      <c r="K537">
        <v>54014.47</v>
      </c>
      <c r="L537">
        <v>951460.96</v>
      </c>
      <c r="M537">
        <v>39</v>
      </c>
      <c r="N537">
        <v>4992.53</v>
      </c>
      <c r="O537" s="7">
        <v>-6.0499999999999998E-2</v>
      </c>
      <c r="P537" s="7">
        <v>3.6614</v>
      </c>
      <c r="Q537" t="s">
        <v>535</v>
      </c>
      <c r="S537" s="2">
        <f t="shared" si="95"/>
        <v>43902</v>
      </c>
      <c r="T537" t="s">
        <v>933</v>
      </c>
      <c r="U537">
        <v>285.85000000000002</v>
      </c>
      <c r="V537">
        <v>1332.45</v>
      </c>
      <c r="W537">
        <f t="shared" si="100"/>
        <v>10166796.613242505</v>
      </c>
      <c r="X537">
        <f t="shared" si="90"/>
        <v>25416.991533106262</v>
      </c>
      <c r="Y537">
        <f t="shared" si="98"/>
        <v>100</v>
      </c>
      <c r="Z537">
        <f t="shared" si="99"/>
        <v>103041.70000000001</v>
      </c>
      <c r="AA537" s="5">
        <f t="shared" si="96"/>
        <v>10440121.888242505</v>
      </c>
      <c r="AB537" s="24">
        <f>IFERROR(AA537/MAX($J$3:AA537)-1,"")</f>
        <v>-2.3014634944429235E-2</v>
      </c>
      <c r="AG537" s="3">
        <v>44042</v>
      </c>
      <c r="AH537">
        <v>11036251.932427503</v>
      </c>
      <c r="AI537" s="24">
        <f>AH537/MAX($AH$2:AH537)-1</f>
        <v>-2.815280471841497E-2</v>
      </c>
      <c r="AJ537" s="27" t="str">
        <f t="shared" si="91"/>
        <v/>
      </c>
      <c r="AK537">
        <f t="shared" si="92"/>
        <v>1</v>
      </c>
      <c r="AL537" s="28" t="str">
        <f t="shared" si="97"/>
        <v/>
      </c>
      <c r="AM537" s="28">
        <f t="shared" si="93"/>
        <v>1384</v>
      </c>
      <c r="AN537" s="29" t="str">
        <f t="shared" ca="1" si="94"/>
        <v/>
      </c>
      <c r="AP537" s="7"/>
      <c r="AV537" s="7"/>
      <c r="AW537" s="7"/>
    </row>
    <row r="538" spans="1:49" x14ac:dyDescent="0.45">
      <c r="A538" t="s">
        <v>756</v>
      </c>
      <c r="B538" t="s">
        <v>30</v>
      </c>
      <c r="C538" s="6">
        <v>43903.430555555555</v>
      </c>
      <c r="D538">
        <v>373.75</v>
      </c>
      <c r="E538" s="6">
        <v>43906.385416666664</v>
      </c>
      <c r="F538">
        <v>621.15</v>
      </c>
      <c r="G538" s="7">
        <v>0.66190000000000004</v>
      </c>
      <c r="H538">
        <v>31580.83</v>
      </c>
      <c r="I538" s="7">
        <v>0.63529999999999998</v>
      </c>
      <c r="J538">
        <v>132.99930000000001</v>
      </c>
      <c r="K538">
        <v>49708.5</v>
      </c>
      <c r="L538">
        <v>-26718.26</v>
      </c>
      <c r="M538">
        <v>64</v>
      </c>
      <c r="N538">
        <v>493.45</v>
      </c>
      <c r="O538" s="7">
        <v>-0.50219999999999998</v>
      </c>
      <c r="P538" s="7">
        <v>2.0369000000000002</v>
      </c>
      <c r="Q538" t="s">
        <v>535</v>
      </c>
      <c r="S538" s="2">
        <f t="shared" si="95"/>
        <v>43903</v>
      </c>
      <c r="T538" t="s">
        <v>756</v>
      </c>
      <c r="U538">
        <v>373.75</v>
      </c>
      <c r="V538">
        <v>621.15</v>
      </c>
      <c r="W538">
        <f t="shared" si="100"/>
        <v>10440121.888242505</v>
      </c>
      <c r="X538">
        <f t="shared" si="90"/>
        <v>26100.304720606266</v>
      </c>
      <c r="Y538">
        <f t="shared" si="98"/>
        <v>75</v>
      </c>
      <c r="Z538">
        <f t="shared" si="99"/>
        <v>17808.824999999997</v>
      </c>
      <c r="AA538" s="5" t="str">
        <f t="shared" si="96"/>
        <v/>
      </c>
      <c r="AB538" s="24" t="str">
        <f>IFERROR(AA538/MAX($J$3:AA538)-1,"")</f>
        <v/>
      </c>
      <c r="AG538" s="3">
        <v>44043</v>
      </c>
      <c r="AH538">
        <v>11036251.932427503</v>
      </c>
      <c r="AI538" s="24">
        <f>AH538/MAX($AH$2:AH538)-1</f>
        <v>-2.815280471841497E-2</v>
      </c>
      <c r="AJ538" s="27" t="str">
        <f t="shared" si="91"/>
        <v/>
      </c>
      <c r="AK538">
        <f t="shared" si="92"/>
        <v>1</v>
      </c>
      <c r="AL538" s="28" t="str">
        <f t="shared" si="97"/>
        <v/>
      </c>
      <c r="AM538" s="28">
        <f t="shared" si="93"/>
        <v>1384</v>
      </c>
      <c r="AN538" s="29" t="str">
        <f t="shared" ca="1" si="94"/>
        <v/>
      </c>
      <c r="AP538" s="7"/>
      <c r="AV538" s="7"/>
      <c r="AW538" s="7"/>
    </row>
    <row r="539" spans="1:49" x14ac:dyDescent="0.45">
      <c r="A539" t="s">
        <v>757</v>
      </c>
      <c r="B539" t="s">
        <v>30</v>
      </c>
      <c r="C539" s="6">
        <v>43903.434027777781</v>
      </c>
      <c r="D539">
        <v>530.25</v>
      </c>
      <c r="E539" s="6">
        <v>43906.385416666664</v>
      </c>
      <c r="F539">
        <v>259.3</v>
      </c>
      <c r="G539" s="7">
        <v>-0.51100000000000001</v>
      </c>
      <c r="H539">
        <v>-26137.87</v>
      </c>
      <c r="I539" s="7">
        <v>-0.52590000000000003</v>
      </c>
      <c r="J539">
        <v>93.736040000000003</v>
      </c>
      <c r="K539">
        <v>49703.54</v>
      </c>
      <c r="L539">
        <v>-52856.14</v>
      </c>
      <c r="M539">
        <v>63</v>
      </c>
      <c r="N539">
        <v>-414.89</v>
      </c>
      <c r="O539" s="7">
        <v>-0.82169999999999999</v>
      </c>
      <c r="P539" s="7">
        <v>0.1201</v>
      </c>
      <c r="Q539" t="s">
        <v>535</v>
      </c>
      <c r="S539" s="2">
        <f t="shared" si="95"/>
        <v>43903</v>
      </c>
      <c r="T539" t="s">
        <v>757</v>
      </c>
      <c r="U539">
        <v>530.25</v>
      </c>
      <c r="V539">
        <v>259.3</v>
      </c>
      <c r="W539">
        <f t="shared" si="100"/>
        <v>10440121.888242505</v>
      </c>
      <c r="X539">
        <f t="shared" si="90"/>
        <v>26100.304720606266</v>
      </c>
      <c r="Y539">
        <f t="shared" si="98"/>
        <v>50</v>
      </c>
      <c r="Z539">
        <f t="shared" si="99"/>
        <v>-13942.275000000001</v>
      </c>
      <c r="AA539" s="5" t="str">
        <f t="shared" si="96"/>
        <v/>
      </c>
      <c r="AB539" s="24" t="str">
        <f>IFERROR(AA539/MAX($J$3:AA539)-1,"")</f>
        <v/>
      </c>
      <c r="AG539" s="3">
        <v>44044</v>
      </c>
      <c r="AH539">
        <v>11036251.932427503</v>
      </c>
      <c r="AI539" s="24">
        <f>AH539/MAX($AH$2:AH539)-1</f>
        <v>-2.815280471841497E-2</v>
      </c>
      <c r="AJ539" s="27" t="str">
        <f t="shared" si="91"/>
        <v/>
      </c>
      <c r="AK539">
        <f t="shared" si="92"/>
        <v>1</v>
      </c>
      <c r="AL539" s="28" t="str">
        <f t="shared" si="97"/>
        <v/>
      </c>
      <c r="AM539" s="28">
        <f t="shared" si="93"/>
        <v>1384</v>
      </c>
      <c r="AN539" s="29" t="str">
        <f t="shared" ca="1" si="94"/>
        <v/>
      </c>
      <c r="AP539" s="7"/>
      <c r="AV539" s="7"/>
      <c r="AW539" s="7"/>
    </row>
    <row r="540" spans="1:49" x14ac:dyDescent="0.45">
      <c r="A540" t="s">
        <v>790</v>
      </c>
      <c r="B540" t="s">
        <v>30</v>
      </c>
      <c r="C540" s="6">
        <v>43903.520833333336</v>
      </c>
      <c r="D540">
        <v>321</v>
      </c>
      <c r="E540" s="6">
        <v>43906.388888888891</v>
      </c>
      <c r="F540">
        <v>135.05000000000001</v>
      </c>
      <c r="G540" s="7">
        <v>-0.57930000000000004</v>
      </c>
      <c r="H540">
        <v>-32497.95</v>
      </c>
      <c r="I540" s="7">
        <v>-0.59350000000000003</v>
      </c>
      <c r="J540">
        <v>170.58349999999999</v>
      </c>
      <c r="K540">
        <v>54757.31</v>
      </c>
      <c r="L540">
        <v>918963.01</v>
      </c>
      <c r="M540">
        <v>39</v>
      </c>
      <c r="N540">
        <v>-833.28</v>
      </c>
      <c r="O540" s="7">
        <v>-0.60299999999999998</v>
      </c>
      <c r="P540" s="7">
        <v>0.56040000000000001</v>
      </c>
      <c r="Q540" t="s">
        <v>535</v>
      </c>
      <c r="S540" s="2">
        <f t="shared" si="95"/>
        <v>43903</v>
      </c>
      <c r="T540" t="s">
        <v>790</v>
      </c>
      <c r="U540">
        <v>321</v>
      </c>
      <c r="V540">
        <v>135.05000000000001</v>
      </c>
      <c r="W540">
        <f t="shared" si="100"/>
        <v>10440121.888242505</v>
      </c>
      <c r="X540">
        <f t="shared" si="90"/>
        <v>26100.304720606266</v>
      </c>
      <c r="Y540">
        <f t="shared" si="98"/>
        <v>75</v>
      </c>
      <c r="Z540">
        <f t="shared" si="99"/>
        <v>-14288.287499999999</v>
      </c>
      <c r="AA540" s="5" t="str">
        <f t="shared" si="96"/>
        <v/>
      </c>
      <c r="AB540" s="24" t="str">
        <f>IFERROR(AA540/MAX($J$3:AA540)-1,"")</f>
        <v/>
      </c>
      <c r="AG540" s="3">
        <v>44045</v>
      </c>
      <c r="AH540">
        <v>11036251.932427503</v>
      </c>
      <c r="AI540" s="24">
        <f>AH540/MAX($AH$2:AH540)-1</f>
        <v>-2.815280471841497E-2</v>
      </c>
      <c r="AJ540" s="27" t="str">
        <f t="shared" si="91"/>
        <v/>
      </c>
      <c r="AK540">
        <f t="shared" si="92"/>
        <v>1</v>
      </c>
      <c r="AL540" s="28" t="str">
        <f t="shared" si="97"/>
        <v/>
      </c>
      <c r="AM540" s="28">
        <f t="shared" si="93"/>
        <v>1384</v>
      </c>
      <c r="AN540" s="29" t="str">
        <f t="shared" ca="1" si="94"/>
        <v/>
      </c>
      <c r="AP540" s="7"/>
      <c r="AV540" s="7"/>
      <c r="AW540" s="7"/>
    </row>
    <row r="541" spans="1:49" x14ac:dyDescent="0.45">
      <c r="A541" t="s">
        <v>800</v>
      </c>
      <c r="B541" t="s">
        <v>30</v>
      </c>
      <c r="C541" s="6">
        <v>43903.527777777781</v>
      </c>
      <c r="D541">
        <v>294.85000000000002</v>
      </c>
      <c r="E541" s="6">
        <v>43906.388888888891</v>
      </c>
      <c r="F541">
        <v>155.44999999999999</v>
      </c>
      <c r="G541" s="7">
        <v>-0.4728</v>
      </c>
      <c r="H541">
        <v>-26721.08</v>
      </c>
      <c r="I541" s="7">
        <v>-0.48809999999999998</v>
      </c>
      <c r="J541">
        <v>185.68809999999999</v>
      </c>
      <c r="K541">
        <v>54750.14</v>
      </c>
      <c r="L541">
        <v>892241.94</v>
      </c>
      <c r="M541">
        <v>37</v>
      </c>
      <c r="N541">
        <v>-722.19</v>
      </c>
      <c r="O541" s="7">
        <v>-0.48010000000000003</v>
      </c>
      <c r="P541" s="7">
        <v>0.86539999999999995</v>
      </c>
      <c r="Q541" t="s">
        <v>535</v>
      </c>
      <c r="S541" s="2">
        <f t="shared" si="95"/>
        <v>43903</v>
      </c>
      <c r="T541" t="s">
        <v>800</v>
      </c>
      <c r="U541">
        <v>294.85000000000002</v>
      </c>
      <c r="V541">
        <v>155.44999999999999</v>
      </c>
      <c r="W541">
        <f t="shared" si="100"/>
        <v>10440121.888242505</v>
      </c>
      <c r="X541">
        <f t="shared" si="90"/>
        <v>26100.304720606266</v>
      </c>
      <c r="Y541">
        <f t="shared" si="98"/>
        <v>100</v>
      </c>
      <c r="Z541">
        <f t="shared" si="99"/>
        <v>-14390.300000000005</v>
      </c>
      <c r="AA541" s="5">
        <f t="shared" si="96"/>
        <v>10415309.850742506</v>
      </c>
      <c r="AB541" s="24">
        <f>IFERROR(AA541/MAX($J$3:AA541)-1,"")</f>
        <v>-2.5336542463728295E-2</v>
      </c>
      <c r="AG541" s="3">
        <v>44046</v>
      </c>
      <c r="AH541">
        <v>11036251.932427503</v>
      </c>
      <c r="AI541" s="24">
        <f>AH541/MAX($AH$2:AH541)-1</f>
        <v>-2.815280471841497E-2</v>
      </c>
      <c r="AJ541" s="27" t="str">
        <f t="shared" si="91"/>
        <v/>
      </c>
      <c r="AK541">
        <f t="shared" si="92"/>
        <v>1</v>
      </c>
      <c r="AL541" s="28" t="str">
        <f t="shared" si="97"/>
        <v/>
      </c>
      <c r="AM541" s="28">
        <f t="shared" si="93"/>
        <v>1384</v>
      </c>
      <c r="AN541" s="29" t="str">
        <f t="shared" ca="1" si="94"/>
        <v/>
      </c>
      <c r="AP541" s="7"/>
      <c r="AV541" s="7"/>
      <c r="AW541" s="7"/>
    </row>
    <row r="542" spans="1:49" x14ac:dyDescent="0.45">
      <c r="A542" t="s">
        <v>758</v>
      </c>
      <c r="B542" t="s">
        <v>30</v>
      </c>
      <c r="C542" s="6">
        <v>43906.586805555555</v>
      </c>
      <c r="D542">
        <v>403.6</v>
      </c>
      <c r="E542" s="6">
        <v>43907.385416666664</v>
      </c>
      <c r="F542">
        <v>470.05</v>
      </c>
      <c r="G542" s="7">
        <v>0.1646</v>
      </c>
      <c r="H542">
        <v>7112.05</v>
      </c>
      <c r="I542" s="7">
        <v>0.14299999999999999</v>
      </c>
      <c r="J542">
        <v>123.2302</v>
      </c>
      <c r="K542">
        <v>49735.72</v>
      </c>
      <c r="L542">
        <v>-45744.09</v>
      </c>
      <c r="M542">
        <v>19</v>
      </c>
      <c r="N542">
        <v>374.32</v>
      </c>
      <c r="O542" s="7">
        <v>-5.1200000000000002E-2</v>
      </c>
      <c r="P542" s="7">
        <v>0.23599999999999999</v>
      </c>
      <c r="Q542" t="s">
        <v>535</v>
      </c>
      <c r="S542" s="2">
        <f t="shared" si="95"/>
        <v>43906</v>
      </c>
      <c r="T542" t="s">
        <v>758</v>
      </c>
      <c r="U542">
        <v>403.6</v>
      </c>
      <c r="V542">
        <v>470.05</v>
      </c>
      <c r="W542">
        <f t="shared" si="100"/>
        <v>10415309.850742506</v>
      </c>
      <c r="X542">
        <f t="shared" si="90"/>
        <v>26038.274626856266</v>
      </c>
      <c r="Y542">
        <f t="shared" si="98"/>
        <v>75</v>
      </c>
      <c r="Z542">
        <f t="shared" si="99"/>
        <v>4328.5125000000007</v>
      </c>
      <c r="AA542" s="5" t="str">
        <f t="shared" si="96"/>
        <v/>
      </c>
      <c r="AB542" s="24" t="str">
        <f>IFERROR(AA542/MAX($J$3:AA542)-1,"")</f>
        <v/>
      </c>
      <c r="AG542" s="3">
        <v>44047</v>
      </c>
      <c r="AH542">
        <v>11121840.257427502</v>
      </c>
      <c r="AI542" s="24">
        <f>AH542/MAX($AH$2:AH542)-1</f>
        <v>-2.0615936757318876E-2</v>
      </c>
      <c r="AJ542" s="27" t="str">
        <f t="shared" si="91"/>
        <v/>
      </c>
      <c r="AK542">
        <f t="shared" si="92"/>
        <v>1</v>
      </c>
      <c r="AL542" s="28" t="str">
        <f t="shared" si="97"/>
        <v/>
      </c>
      <c r="AM542" s="28">
        <f t="shared" si="93"/>
        <v>1384</v>
      </c>
      <c r="AN542" s="29" t="str">
        <f t="shared" ca="1" si="94"/>
        <v/>
      </c>
      <c r="AP542" s="7"/>
      <c r="AV542" s="7"/>
      <c r="AW542" s="7"/>
    </row>
    <row r="543" spans="1:49" x14ac:dyDescent="0.45">
      <c r="A543" t="s">
        <v>759</v>
      </c>
      <c r="B543" t="s">
        <v>30</v>
      </c>
      <c r="C543" s="6">
        <v>43906.590277777781</v>
      </c>
      <c r="D543">
        <v>421.55</v>
      </c>
      <c r="E543" s="6">
        <v>43907.385416666664</v>
      </c>
      <c r="F543">
        <v>443.55</v>
      </c>
      <c r="G543" s="7">
        <v>5.2200000000000003E-2</v>
      </c>
      <c r="H543">
        <v>1574.8</v>
      </c>
      <c r="I543" s="7">
        <v>3.1699999999999999E-2</v>
      </c>
      <c r="J543">
        <v>117.9712</v>
      </c>
      <c r="K543">
        <v>49730.75</v>
      </c>
      <c r="L543">
        <v>-44169.29</v>
      </c>
      <c r="M543">
        <v>18</v>
      </c>
      <c r="N543">
        <v>87.49</v>
      </c>
      <c r="O543" s="7">
        <v>-0.32519999999999999</v>
      </c>
      <c r="P543" s="7">
        <v>0.1222</v>
      </c>
      <c r="Q543" t="s">
        <v>535</v>
      </c>
      <c r="S543" s="2">
        <f t="shared" si="95"/>
        <v>43906</v>
      </c>
      <c r="T543" t="s">
        <v>759</v>
      </c>
      <c r="U543">
        <v>421.55</v>
      </c>
      <c r="V543">
        <v>443.55</v>
      </c>
      <c r="W543">
        <f t="shared" si="100"/>
        <v>10415309.850742506</v>
      </c>
      <c r="X543">
        <f t="shared" si="90"/>
        <v>26038.274626856266</v>
      </c>
      <c r="Y543">
        <f t="shared" si="98"/>
        <v>50</v>
      </c>
      <c r="Z543">
        <f t="shared" si="99"/>
        <v>667.44999999999948</v>
      </c>
      <c r="AA543" s="5" t="str">
        <f t="shared" si="96"/>
        <v/>
      </c>
      <c r="AB543" s="24" t="str">
        <f>IFERROR(AA543/MAX($J$3:AA543)-1,"")</f>
        <v/>
      </c>
      <c r="AG543" s="3">
        <v>44048</v>
      </c>
      <c r="AH543">
        <v>11048024.144927502</v>
      </c>
      <c r="AI543" s="24">
        <f>AH543/MAX($AH$2:AH543)-1</f>
        <v>-2.71161491789772E-2</v>
      </c>
      <c r="AJ543" s="27" t="str">
        <f t="shared" si="91"/>
        <v/>
      </c>
      <c r="AK543">
        <f t="shared" si="92"/>
        <v>1</v>
      </c>
      <c r="AL543" s="28" t="str">
        <f t="shared" si="97"/>
        <v/>
      </c>
      <c r="AM543" s="28">
        <f t="shared" si="93"/>
        <v>1384</v>
      </c>
      <c r="AN543" s="29" t="str">
        <f t="shared" ca="1" si="94"/>
        <v/>
      </c>
      <c r="AP543" s="7"/>
      <c r="AV543" s="7"/>
      <c r="AW543" s="7"/>
    </row>
    <row r="544" spans="1:49" x14ac:dyDescent="0.45">
      <c r="A544" t="s">
        <v>759</v>
      </c>
      <c r="B544" t="s">
        <v>30</v>
      </c>
      <c r="C544" s="6">
        <v>43906.597222222219</v>
      </c>
      <c r="D544">
        <v>455.35</v>
      </c>
      <c r="E544" s="6">
        <v>43907.388888888891</v>
      </c>
      <c r="F544">
        <v>460.55</v>
      </c>
      <c r="G544" s="7">
        <v>1.14E-2</v>
      </c>
      <c r="H544">
        <v>-473.51</v>
      </c>
      <c r="I544" s="7">
        <v>-8.6999999999999994E-3</v>
      </c>
      <c r="J544">
        <v>119.60299999999999</v>
      </c>
      <c r="K544">
        <v>54461.21</v>
      </c>
      <c r="L544">
        <v>891768.43</v>
      </c>
      <c r="M544">
        <v>17</v>
      </c>
      <c r="N544">
        <v>-27.85</v>
      </c>
      <c r="O544" s="7">
        <v>-0.37530000000000002</v>
      </c>
      <c r="P544" s="7">
        <v>0.14199999999999999</v>
      </c>
      <c r="Q544" t="s">
        <v>535</v>
      </c>
      <c r="S544" s="2">
        <f t="shared" si="95"/>
        <v>43906</v>
      </c>
      <c r="T544" t="s">
        <v>759</v>
      </c>
      <c r="U544">
        <v>455.35</v>
      </c>
      <c r="V544">
        <v>460.55</v>
      </c>
      <c r="W544">
        <f t="shared" si="100"/>
        <v>10415309.850742506</v>
      </c>
      <c r="X544">
        <f t="shared" si="90"/>
        <v>26038.274626856266</v>
      </c>
      <c r="Y544">
        <f t="shared" si="98"/>
        <v>50</v>
      </c>
      <c r="Z544">
        <f t="shared" si="99"/>
        <v>-197.95000000000016</v>
      </c>
      <c r="AA544" s="5">
        <f t="shared" si="96"/>
        <v>10420107.863242505</v>
      </c>
      <c r="AB544" s="24">
        <f>IFERROR(AA544/MAX($J$3:AA544)-1,"")</f>
        <v>-2.4887545024423363E-2</v>
      </c>
      <c r="AG544" s="3">
        <v>44049</v>
      </c>
      <c r="AH544">
        <v>11009040.582427502</v>
      </c>
      <c r="AI544" s="24">
        <f>AH544/MAX($AH$2:AH544)-1</f>
        <v>-3.0549023501679984E-2</v>
      </c>
      <c r="AJ544" s="27" t="str">
        <f t="shared" si="91"/>
        <v/>
      </c>
      <c r="AK544">
        <f t="shared" si="92"/>
        <v>1</v>
      </c>
      <c r="AL544" s="28" t="str">
        <f t="shared" si="97"/>
        <v/>
      </c>
      <c r="AM544" s="28">
        <f t="shared" si="93"/>
        <v>1384</v>
      </c>
      <c r="AN544" s="29" t="str">
        <f t="shared" ca="1" si="94"/>
        <v/>
      </c>
      <c r="AP544" s="7"/>
      <c r="AV544" s="7"/>
      <c r="AW544" s="7"/>
    </row>
    <row r="545" spans="1:49" x14ac:dyDescent="0.45">
      <c r="A545" t="s">
        <v>760</v>
      </c>
      <c r="B545" t="s">
        <v>30</v>
      </c>
      <c r="C545" s="6">
        <v>43908.489583333336</v>
      </c>
      <c r="D545">
        <v>241</v>
      </c>
      <c r="E545" s="6">
        <v>43909.385416666664</v>
      </c>
      <c r="F545">
        <v>775</v>
      </c>
      <c r="G545" s="7">
        <v>2.2158000000000002</v>
      </c>
      <c r="H545">
        <v>108200.46</v>
      </c>
      <c r="I545" s="7">
        <v>2.1736</v>
      </c>
      <c r="J545">
        <v>206.55250000000001</v>
      </c>
      <c r="K545">
        <v>49779.15</v>
      </c>
      <c r="L545">
        <v>64031.17</v>
      </c>
      <c r="M545">
        <v>47</v>
      </c>
      <c r="N545">
        <v>2302.14</v>
      </c>
      <c r="O545" s="7">
        <v>-9.8100000000000007E-2</v>
      </c>
      <c r="P545" s="7">
        <v>2.2158000000000002</v>
      </c>
      <c r="Q545" t="s">
        <v>535</v>
      </c>
      <c r="S545" s="2">
        <f t="shared" si="95"/>
        <v>43908</v>
      </c>
      <c r="T545" t="s">
        <v>760</v>
      </c>
      <c r="U545">
        <v>241</v>
      </c>
      <c r="V545">
        <v>775</v>
      </c>
      <c r="W545">
        <f t="shared" si="100"/>
        <v>10420107.863242505</v>
      </c>
      <c r="X545">
        <f t="shared" si="90"/>
        <v>26050.269658106263</v>
      </c>
      <c r="Y545">
        <f t="shared" si="98"/>
        <v>100</v>
      </c>
      <c r="Z545">
        <f t="shared" si="99"/>
        <v>52384</v>
      </c>
      <c r="AA545" s="5" t="str">
        <f t="shared" si="96"/>
        <v/>
      </c>
      <c r="AB545" s="24" t="str">
        <f>IFERROR(AA545/MAX($J$3:AA545)-1,"")</f>
        <v/>
      </c>
      <c r="AG545" s="3">
        <v>44050</v>
      </c>
      <c r="AH545">
        <v>11009040.582427502</v>
      </c>
      <c r="AI545" s="24">
        <f>AH545/MAX($AH$2:AH545)-1</f>
        <v>-3.0549023501679984E-2</v>
      </c>
      <c r="AJ545" s="27" t="str">
        <f t="shared" si="91"/>
        <v/>
      </c>
      <c r="AK545">
        <f t="shared" si="92"/>
        <v>1</v>
      </c>
      <c r="AL545" s="28" t="str">
        <f t="shared" si="97"/>
        <v/>
      </c>
      <c r="AM545" s="28">
        <f t="shared" si="93"/>
        <v>1384</v>
      </c>
      <c r="AN545" s="29" t="str">
        <f t="shared" ca="1" si="94"/>
        <v/>
      </c>
      <c r="AP545" s="7"/>
      <c r="AV545" s="7"/>
      <c r="AW545" s="7"/>
    </row>
    <row r="546" spans="1:49" x14ac:dyDescent="0.45">
      <c r="A546" t="s">
        <v>761</v>
      </c>
      <c r="B546" t="s">
        <v>30</v>
      </c>
      <c r="C546" s="6">
        <v>43908.493055555555</v>
      </c>
      <c r="D546">
        <v>217.5</v>
      </c>
      <c r="E546" s="6">
        <v>43909.385416666664</v>
      </c>
      <c r="F546">
        <v>746.55</v>
      </c>
      <c r="G546" s="7">
        <v>2.4323999999999999</v>
      </c>
      <c r="H546">
        <v>118865.2</v>
      </c>
      <c r="I546" s="7">
        <v>2.3881000000000001</v>
      </c>
      <c r="J546">
        <v>228.8468</v>
      </c>
      <c r="K546">
        <v>49774.18</v>
      </c>
      <c r="L546">
        <v>182896.37</v>
      </c>
      <c r="M546">
        <v>46</v>
      </c>
      <c r="N546">
        <v>2584.0300000000002</v>
      </c>
      <c r="O546" s="7">
        <v>-8.0500000000000002E-2</v>
      </c>
      <c r="P546" s="7">
        <v>2.4323999999999999</v>
      </c>
      <c r="Q546" t="s">
        <v>535</v>
      </c>
      <c r="S546" s="2">
        <f t="shared" si="95"/>
        <v>43908</v>
      </c>
      <c r="T546" t="s">
        <v>761</v>
      </c>
      <c r="U546">
        <v>217.5</v>
      </c>
      <c r="V546">
        <v>746.55</v>
      </c>
      <c r="W546">
        <f t="shared" si="100"/>
        <v>10420107.863242505</v>
      </c>
      <c r="X546">
        <f t="shared" si="90"/>
        <v>26050.269658106263</v>
      </c>
      <c r="Y546">
        <f t="shared" si="98"/>
        <v>125</v>
      </c>
      <c r="Z546">
        <f t="shared" si="99"/>
        <v>64926.1875</v>
      </c>
      <c r="AA546" s="5" t="str">
        <f t="shared" si="96"/>
        <v/>
      </c>
      <c r="AB546" s="24" t="str">
        <f>IFERROR(AA546/MAX($J$3:AA546)-1,"")</f>
        <v/>
      </c>
      <c r="AG546" s="3">
        <v>44051</v>
      </c>
      <c r="AH546">
        <v>11009040.582427502</v>
      </c>
      <c r="AI546" s="24">
        <f>AH546/MAX($AH$2:AH546)-1</f>
        <v>-3.0549023501679984E-2</v>
      </c>
      <c r="AJ546" s="27" t="str">
        <f t="shared" si="91"/>
        <v/>
      </c>
      <c r="AK546">
        <f t="shared" si="92"/>
        <v>1</v>
      </c>
      <c r="AL546" s="28" t="str">
        <f t="shared" si="97"/>
        <v/>
      </c>
      <c r="AM546" s="28">
        <f t="shared" si="93"/>
        <v>1384</v>
      </c>
      <c r="AN546" s="29" t="str">
        <f t="shared" ca="1" si="94"/>
        <v/>
      </c>
      <c r="AP546" s="7"/>
      <c r="AV546" s="7"/>
      <c r="AW546" s="7"/>
    </row>
    <row r="547" spans="1:49" x14ac:dyDescent="0.45">
      <c r="A547" t="s">
        <v>934</v>
      </c>
      <c r="B547" t="s">
        <v>30</v>
      </c>
      <c r="C547" s="6">
        <v>43908.520833333336</v>
      </c>
      <c r="D547">
        <v>243.5</v>
      </c>
      <c r="E547" s="6">
        <v>43909.388888888891</v>
      </c>
      <c r="F547">
        <v>760</v>
      </c>
      <c r="G547" s="7">
        <v>2.1211000000000002</v>
      </c>
      <c r="H547">
        <v>113271.03</v>
      </c>
      <c r="I547" s="7">
        <v>2.0798999999999999</v>
      </c>
      <c r="J547">
        <v>223.65029999999999</v>
      </c>
      <c r="K547">
        <v>54458.84</v>
      </c>
      <c r="L547">
        <v>1005039.46</v>
      </c>
      <c r="M547">
        <v>39</v>
      </c>
      <c r="N547">
        <v>2904.39</v>
      </c>
      <c r="O547" s="7">
        <v>-0.14169999999999999</v>
      </c>
      <c r="P547" s="7">
        <v>2.1211000000000002</v>
      </c>
      <c r="Q547" t="s">
        <v>535</v>
      </c>
      <c r="S547" s="2">
        <f t="shared" si="95"/>
        <v>43908</v>
      </c>
      <c r="T547" t="s">
        <v>934</v>
      </c>
      <c r="U547">
        <v>243.5</v>
      </c>
      <c r="V547">
        <v>760</v>
      </c>
      <c r="W547">
        <f t="shared" si="100"/>
        <v>10420107.863242505</v>
      </c>
      <c r="X547">
        <f t="shared" si="90"/>
        <v>26050.269658106263</v>
      </c>
      <c r="Y547">
        <f t="shared" si="98"/>
        <v>100</v>
      </c>
      <c r="Z547">
        <f t="shared" si="99"/>
        <v>50646.5</v>
      </c>
      <c r="AA547" s="5" t="str">
        <f t="shared" si="96"/>
        <v/>
      </c>
      <c r="AB547" s="24" t="str">
        <f>IFERROR(AA547/MAX($J$3:AA547)-1,"")</f>
        <v/>
      </c>
      <c r="AG547" s="3">
        <v>44052</v>
      </c>
      <c r="AH547">
        <v>11009040.582427502</v>
      </c>
      <c r="AI547" s="24">
        <f>AH547/MAX($AH$2:AH547)-1</f>
        <v>-3.0549023501679984E-2</v>
      </c>
      <c r="AJ547" s="27" t="str">
        <f t="shared" si="91"/>
        <v/>
      </c>
      <c r="AK547">
        <f t="shared" si="92"/>
        <v>1</v>
      </c>
      <c r="AL547" s="28" t="str">
        <f t="shared" si="97"/>
        <v/>
      </c>
      <c r="AM547" s="28">
        <f t="shared" si="93"/>
        <v>1384</v>
      </c>
      <c r="AN547" s="29" t="str">
        <f t="shared" ca="1" si="94"/>
        <v/>
      </c>
      <c r="AP547" s="7"/>
      <c r="AV547" s="7"/>
      <c r="AW547" s="7"/>
    </row>
    <row r="548" spans="1:49" x14ac:dyDescent="0.45">
      <c r="A548" t="s">
        <v>935</v>
      </c>
      <c r="B548" t="s">
        <v>30</v>
      </c>
      <c r="C548" s="6">
        <v>43908.524305555555</v>
      </c>
      <c r="D548">
        <v>224.7</v>
      </c>
      <c r="E548" s="6">
        <v>43909.388888888891</v>
      </c>
      <c r="F548">
        <v>729.45</v>
      </c>
      <c r="G548" s="7">
        <v>2.2463000000000002</v>
      </c>
      <c r="H548">
        <v>120007.94</v>
      </c>
      <c r="I548" s="7">
        <v>2.2039</v>
      </c>
      <c r="J548">
        <v>242.3382</v>
      </c>
      <c r="K548">
        <v>54453.39</v>
      </c>
      <c r="L548">
        <v>1125047.3999999999</v>
      </c>
      <c r="M548">
        <v>38</v>
      </c>
      <c r="N548">
        <v>3158.1</v>
      </c>
      <c r="O548" s="7">
        <v>-0.16930000000000001</v>
      </c>
      <c r="P548" s="7">
        <v>2.2463000000000002</v>
      </c>
      <c r="Q548" t="s">
        <v>535</v>
      </c>
      <c r="S548" s="2">
        <f t="shared" si="95"/>
        <v>43908</v>
      </c>
      <c r="T548" t="s">
        <v>935</v>
      </c>
      <c r="U548">
        <v>224.7</v>
      </c>
      <c r="V548">
        <v>729.45</v>
      </c>
      <c r="W548">
        <f t="shared" si="100"/>
        <v>10420107.863242505</v>
      </c>
      <c r="X548">
        <f t="shared" si="90"/>
        <v>26050.269658106263</v>
      </c>
      <c r="Y548">
        <f t="shared" si="98"/>
        <v>125</v>
      </c>
      <c r="Z548">
        <f t="shared" si="99"/>
        <v>61901.062500000007</v>
      </c>
      <c r="AA548" s="5">
        <f t="shared" si="96"/>
        <v>10649965.613242505</v>
      </c>
      <c r="AB548" s="24">
        <f>IFERROR(AA548/MAX($J$3:AA548)-1,"")</f>
        <v>-3.3774841076531503E-3</v>
      </c>
      <c r="AG548" s="3">
        <v>44053</v>
      </c>
      <c r="AH548">
        <v>11011634.182427501</v>
      </c>
      <c r="AI548" s="24">
        <f>AH548/MAX($AH$2:AH548)-1</f>
        <v>-3.0320632295941397E-2</v>
      </c>
      <c r="AJ548" s="27" t="str">
        <f t="shared" si="91"/>
        <v/>
      </c>
      <c r="AK548">
        <f t="shared" si="92"/>
        <v>1</v>
      </c>
      <c r="AL548" s="28" t="str">
        <f t="shared" si="97"/>
        <v/>
      </c>
      <c r="AM548" s="28">
        <f t="shared" si="93"/>
        <v>1384</v>
      </c>
      <c r="AN548" s="29" t="str">
        <f t="shared" ca="1" si="94"/>
        <v/>
      </c>
      <c r="AP548" s="7"/>
      <c r="AV548" s="7"/>
      <c r="AW548" s="7"/>
    </row>
    <row r="549" spans="1:49" x14ac:dyDescent="0.45">
      <c r="A549" t="s">
        <v>762</v>
      </c>
      <c r="B549" t="s">
        <v>30</v>
      </c>
      <c r="C549" s="6">
        <v>43909.465277777781</v>
      </c>
      <c r="D549">
        <v>162</v>
      </c>
      <c r="E549" s="6">
        <v>43909.635416666664</v>
      </c>
      <c r="F549">
        <v>0.25</v>
      </c>
      <c r="G549" s="7">
        <v>-0.99850000000000005</v>
      </c>
      <c r="H549">
        <v>-51345.84</v>
      </c>
      <c r="I549" s="7">
        <v>-1.0085</v>
      </c>
      <c r="J549">
        <v>314.2869</v>
      </c>
      <c r="K549">
        <v>50914.48</v>
      </c>
      <c r="L549">
        <v>131550.53</v>
      </c>
      <c r="M549">
        <v>50</v>
      </c>
      <c r="N549">
        <v>-1026.92</v>
      </c>
      <c r="O549" s="7">
        <v>-0.99880000000000002</v>
      </c>
      <c r="P549" s="7">
        <v>0.42070000000000002</v>
      </c>
      <c r="Q549" t="s">
        <v>535</v>
      </c>
      <c r="S549" s="2">
        <f t="shared" si="95"/>
        <v>43909</v>
      </c>
      <c r="T549" t="s">
        <v>762</v>
      </c>
      <c r="U549">
        <v>162</v>
      </c>
      <c r="V549">
        <v>0.25</v>
      </c>
      <c r="W549">
        <f t="shared" si="100"/>
        <v>10649965.613242505</v>
      </c>
      <c r="X549">
        <f t="shared" si="90"/>
        <v>26624.914033106263</v>
      </c>
      <c r="Y549">
        <f t="shared" si="98"/>
        <v>175</v>
      </c>
      <c r="Z549">
        <f t="shared" si="99"/>
        <v>-28590.1875</v>
      </c>
      <c r="AA549" s="5" t="str">
        <f t="shared" si="96"/>
        <v/>
      </c>
      <c r="AB549" s="24" t="str">
        <f>IFERROR(AA549/MAX($J$3:AA549)-1,"")</f>
        <v/>
      </c>
      <c r="AG549" s="3">
        <v>44054</v>
      </c>
      <c r="AH549">
        <v>11011634.182427501</v>
      </c>
      <c r="AI549" s="24">
        <f>AH549/MAX($AH$2:AH549)-1</f>
        <v>-3.0320632295941397E-2</v>
      </c>
      <c r="AJ549" s="27" t="str">
        <f t="shared" si="91"/>
        <v/>
      </c>
      <c r="AK549">
        <f t="shared" si="92"/>
        <v>1</v>
      </c>
      <c r="AL549" s="28" t="str">
        <f t="shared" si="97"/>
        <v/>
      </c>
      <c r="AM549" s="28">
        <f t="shared" si="93"/>
        <v>1384</v>
      </c>
      <c r="AN549" s="29" t="str">
        <f t="shared" ca="1" si="94"/>
        <v/>
      </c>
      <c r="AP549" s="7"/>
      <c r="AV549" s="7"/>
      <c r="AW549" s="7"/>
    </row>
    <row r="550" spans="1:49" x14ac:dyDescent="0.45">
      <c r="A550" t="s">
        <v>763</v>
      </c>
      <c r="B550" t="s">
        <v>30</v>
      </c>
      <c r="C550" s="6">
        <v>43909.46875</v>
      </c>
      <c r="D550">
        <v>129.94999999999999</v>
      </c>
      <c r="E550" s="6">
        <v>43909.635416666664</v>
      </c>
      <c r="F550">
        <v>2.5</v>
      </c>
      <c r="G550" s="7">
        <v>-0.98080000000000001</v>
      </c>
      <c r="H550">
        <v>-50448.88</v>
      </c>
      <c r="I550" s="7">
        <v>-0.99099999999999999</v>
      </c>
      <c r="J550">
        <v>391.76139999999998</v>
      </c>
      <c r="K550">
        <v>50909.39</v>
      </c>
      <c r="L550">
        <v>81101.649999999994</v>
      </c>
      <c r="M550">
        <v>49</v>
      </c>
      <c r="N550">
        <v>-1029.57</v>
      </c>
      <c r="O550" s="7">
        <v>-0.98080000000000001</v>
      </c>
      <c r="P550" s="7">
        <v>1.4810000000000001</v>
      </c>
      <c r="Q550" t="s">
        <v>535</v>
      </c>
      <c r="S550" s="2">
        <f t="shared" si="95"/>
        <v>43909</v>
      </c>
      <c r="T550" t="s">
        <v>763</v>
      </c>
      <c r="U550">
        <v>129.94999999999999</v>
      </c>
      <c r="V550">
        <v>2.5</v>
      </c>
      <c r="W550">
        <f t="shared" si="100"/>
        <v>10649965.613242505</v>
      </c>
      <c r="X550">
        <f t="shared" si="90"/>
        <v>26624.914033106263</v>
      </c>
      <c r="Y550">
        <f t="shared" si="98"/>
        <v>200</v>
      </c>
      <c r="Z550">
        <f t="shared" si="99"/>
        <v>-25754.899999999998</v>
      </c>
      <c r="AA550" s="5" t="str">
        <f t="shared" si="96"/>
        <v/>
      </c>
      <c r="AB550" s="24" t="str">
        <f>IFERROR(AA550/MAX($J$3:AA550)-1,"")</f>
        <v/>
      </c>
      <c r="AG550" s="3">
        <v>44055</v>
      </c>
      <c r="AH550">
        <v>11013686.419927502</v>
      </c>
      <c r="AI550" s="24">
        <f>AH550/MAX($AH$2:AH550)-1</f>
        <v>-3.0139913219334624E-2</v>
      </c>
      <c r="AJ550" s="27" t="str">
        <f t="shared" si="91"/>
        <v/>
      </c>
      <c r="AK550">
        <f t="shared" si="92"/>
        <v>1</v>
      </c>
      <c r="AL550" s="28" t="str">
        <f t="shared" si="97"/>
        <v/>
      </c>
      <c r="AM550" s="28">
        <f t="shared" si="93"/>
        <v>1384</v>
      </c>
      <c r="AN550" s="29" t="str">
        <f t="shared" ca="1" si="94"/>
        <v/>
      </c>
      <c r="AP550" s="7"/>
      <c r="AV550" s="7"/>
      <c r="AW550" s="7"/>
    </row>
    <row r="551" spans="1:49" x14ac:dyDescent="0.45">
      <c r="A551" t="s">
        <v>936</v>
      </c>
      <c r="B551" t="s">
        <v>30</v>
      </c>
      <c r="C551" s="6">
        <v>43909.520833333336</v>
      </c>
      <c r="D551">
        <v>473.8</v>
      </c>
      <c r="E551" s="6">
        <v>43910.388888888891</v>
      </c>
      <c r="F551">
        <v>525.65</v>
      </c>
      <c r="G551" s="7">
        <v>0.1094</v>
      </c>
      <c r="H551">
        <v>4913.93</v>
      </c>
      <c r="I551" s="7">
        <v>8.8300000000000003E-2</v>
      </c>
      <c r="J551">
        <v>117.4024</v>
      </c>
      <c r="K551">
        <v>55625.23</v>
      </c>
      <c r="L551">
        <v>1129961.3400000001</v>
      </c>
      <c r="M551">
        <v>39</v>
      </c>
      <c r="N551">
        <v>126</v>
      </c>
      <c r="O551" s="7">
        <v>-0.18940000000000001</v>
      </c>
      <c r="P551" s="7">
        <v>0.36980000000000002</v>
      </c>
      <c r="Q551" t="s">
        <v>535</v>
      </c>
      <c r="S551" s="2">
        <f t="shared" si="95"/>
        <v>43909</v>
      </c>
      <c r="T551" t="s">
        <v>936</v>
      </c>
      <c r="U551">
        <v>473.8</v>
      </c>
      <c r="V551">
        <v>525.65</v>
      </c>
      <c r="W551">
        <f t="shared" si="100"/>
        <v>10649965.613242505</v>
      </c>
      <c r="X551">
        <f t="shared" si="90"/>
        <v>26624.914033106263</v>
      </c>
      <c r="Y551">
        <f t="shared" si="98"/>
        <v>50</v>
      </c>
      <c r="Z551">
        <f t="shared" si="99"/>
        <v>2092.7750000000005</v>
      </c>
      <c r="AA551" s="5" t="str">
        <f t="shared" si="96"/>
        <v/>
      </c>
      <c r="AB551" s="24" t="str">
        <f>IFERROR(AA551/MAX($J$3:AA551)-1,"")</f>
        <v/>
      </c>
      <c r="AG551" s="3">
        <v>44056</v>
      </c>
      <c r="AH551">
        <v>10986508.557427501</v>
      </c>
      <c r="AI551" s="24">
        <f>AH551/MAX($AH$2:AH551)-1</f>
        <v>-3.2533183108975905E-2</v>
      </c>
      <c r="AJ551" s="27" t="str">
        <f t="shared" si="91"/>
        <v/>
      </c>
      <c r="AK551">
        <f t="shared" si="92"/>
        <v>1</v>
      </c>
      <c r="AL551" s="28" t="str">
        <f t="shared" si="97"/>
        <v/>
      </c>
      <c r="AM551" s="28">
        <f t="shared" si="93"/>
        <v>1384</v>
      </c>
      <c r="AN551" s="29" t="str">
        <f t="shared" ca="1" si="94"/>
        <v/>
      </c>
      <c r="AP551" s="7"/>
      <c r="AV551" s="7"/>
      <c r="AW551" s="7"/>
    </row>
    <row r="552" spans="1:49" x14ac:dyDescent="0.45">
      <c r="A552" t="s">
        <v>937</v>
      </c>
      <c r="B552" t="s">
        <v>30</v>
      </c>
      <c r="C552" s="6">
        <v>43909.534722222219</v>
      </c>
      <c r="D552">
        <v>450</v>
      </c>
      <c r="E552" s="6">
        <v>43910.388888888891</v>
      </c>
      <c r="F552">
        <v>497.85</v>
      </c>
      <c r="G552" s="7">
        <v>0.10630000000000001</v>
      </c>
      <c r="H552">
        <v>4741.59</v>
      </c>
      <c r="I552" s="7">
        <v>8.5300000000000001E-2</v>
      </c>
      <c r="J552">
        <v>123.5707</v>
      </c>
      <c r="K552">
        <v>55606.83</v>
      </c>
      <c r="L552">
        <v>1134702.93</v>
      </c>
      <c r="M552">
        <v>35</v>
      </c>
      <c r="N552">
        <v>135.47</v>
      </c>
      <c r="O552" s="7">
        <v>-0.19689999999999999</v>
      </c>
      <c r="P552" s="7">
        <v>0.38700000000000001</v>
      </c>
      <c r="Q552" t="s">
        <v>535</v>
      </c>
      <c r="S552" s="2">
        <f t="shared" si="95"/>
        <v>43909</v>
      </c>
      <c r="T552" t="s">
        <v>937</v>
      </c>
      <c r="U552">
        <v>450</v>
      </c>
      <c r="V552">
        <v>497.85</v>
      </c>
      <c r="W552">
        <f t="shared" si="100"/>
        <v>10649965.613242505</v>
      </c>
      <c r="X552">
        <f t="shared" si="90"/>
        <v>26624.914033106263</v>
      </c>
      <c r="Y552">
        <f t="shared" si="98"/>
        <v>50</v>
      </c>
      <c r="Z552">
        <f t="shared" si="99"/>
        <v>1918.5750000000012</v>
      </c>
      <c r="AA552" s="5">
        <f t="shared" si="96"/>
        <v>10599631.875742504</v>
      </c>
      <c r="AB552" s="24">
        <f>IFERROR(AA552/MAX($J$3:AA552)-1,"")</f>
        <v>-8.0877092786283411E-3</v>
      </c>
      <c r="AG552" s="3">
        <v>44057</v>
      </c>
      <c r="AH552">
        <v>10973399.369927501</v>
      </c>
      <c r="AI552" s="24">
        <f>AH552/MAX($AH$2:AH552)-1</f>
        <v>-3.3687572043036185E-2</v>
      </c>
      <c r="AJ552" s="27" t="str">
        <f t="shared" si="91"/>
        <v/>
      </c>
      <c r="AK552">
        <f t="shared" si="92"/>
        <v>1</v>
      </c>
      <c r="AL552" s="28" t="str">
        <f t="shared" si="97"/>
        <v/>
      </c>
      <c r="AM552" s="28">
        <f t="shared" si="93"/>
        <v>1384</v>
      </c>
      <c r="AN552" s="29" t="str">
        <f t="shared" ca="1" si="94"/>
        <v/>
      </c>
      <c r="AP552" s="7"/>
      <c r="AV552" s="7"/>
      <c r="AW552" s="7"/>
    </row>
    <row r="553" spans="1:49" x14ac:dyDescent="0.45">
      <c r="A553" t="s">
        <v>764</v>
      </c>
      <c r="B553" t="s">
        <v>30</v>
      </c>
      <c r="C553" s="6">
        <v>43910.506944444445</v>
      </c>
      <c r="D553">
        <v>346.55</v>
      </c>
      <c r="E553" s="6">
        <v>43913.385416666664</v>
      </c>
      <c r="F553">
        <v>166.05</v>
      </c>
      <c r="G553" s="7">
        <v>-0.52080000000000004</v>
      </c>
      <c r="H553">
        <v>-26999.200000000001</v>
      </c>
      <c r="I553" s="7">
        <v>-0.53559999999999997</v>
      </c>
      <c r="J553">
        <v>145.4495</v>
      </c>
      <c r="K553">
        <v>50405.51</v>
      </c>
      <c r="L553">
        <v>54102.45</v>
      </c>
      <c r="M553">
        <v>42</v>
      </c>
      <c r="N553">
        <v>-642.84</v>
      </c>
      <c r="O553" s="7">
        <v>-0.74029999999999996</v>
      </c>
      <c r="P553" s="7">
        <v>0.65780000000000005</v>
      </c>
      <c r="Q553" t="s">
        <v>535</v>
      </c>
      <c r="S553" s="2">
        <f t="shared" si="95"/>
        <v>43910</v>
      </c>
      <c r="T553" t="s">
        <v>764</v>
      </c>
      <c r="U553">
        <v>346.55</v>
      </c>
      <c r="V553">
        <v>166.05</v>
      </c>
      <c r="W553">
        <f t="shared" si="100"/>
        <v>10599631.875742504</v>
      </c>
      <c r="X553">
        <f t="shared" si="90"/>
        <v>26499.079689356262</v>
      </c>
      <c r="Y553">
        <f t="shared" si="98"/>
        <v>75</v>
      </c>
      <c r="Z553">
        <f t="shared" si="99"/>
        <v>-13921.950000000003</v>
      </c>
      <c r="AA553" s="5" t="str">
        <f t="shared" si="96"/>
        <v/>
      </c>
      <c r="AB553" s="24" t="str">
        <f>IFERROR(AA553/MAX($J$3:AA553)-1,"")</f>
        <v/>
      </c>
      <c r="AG553" s="3">
        <v>44058</v>
      </c>
      <c r="AH553">
        <v>10973399.369927501</v>
      </c>
      <c r="AI553" s="24">
        <f>AH553/MAX($AH$2:AH553)-1</f>
        <v>-3.3687572043036185E-2</v>
      </c>
      <c r="AJ553" s="27" t="str">
        <f t="shared" si="91"/>
        <v/>
      </c>
      <c r="AK553">
        <f t="shared" si="92"/>
        <v>1</v>
      </c>
      <c r="AL553" s="28" t="str">
        <f t="shared" si="97"/>
        <v/>
      </c>
      <c r="AM553" s="28">
        <f t="shared" si="93"/>
        <v>1384</v>
      </c>
      <c r="AN553" s="29" t="str">
        <f t="shared" ca="1" si="94"/>
        <v/>
      </c>
      <c r="AP553" s="7"/>
      <c r="AV553" s="7"/>
      <c r="AW553" s="7"/>
    </row>
    <row r="554" spans="1:49" x14ac:dyDescent="0.45">
      <c r="A554" t="s">
        <v>765</v>
      </c>
      <c r="B554" t="s">
        <v>30</v>
      </c>
      <c r="C554" s="6">
        <v>43910.510416666664</v>
      </c>
      <c r="D554">
        <v>371.75</v>
      </c>
      <c r="E554" s="6">
        <v>43913.385416666664</v>
      </c>
      <c r="F554">
        <v>59.05</v>
      </c>
      <c r="G554" s="7">
        <v>-0.84119999999999995</v>
      </c>
      <c r="H554">
        <v>-42978.76</v>
      </c>
      <c r="I554" s="7">
        <v>-0.85270000000000001</v>
      </c>
      <c r="J554">
        <v>135.5762</v>
      </c>
      <c r="K554">
        <v>50400.47</v>
      </c>
      <c r="L554">
        <v>11123.69</v>
      </c>
      <c r="M554">
        <v>41</v>
      </c>
      <c r="N554">
        <v>-1048.26</v>
      </c>
      <c r="O554" s="7">
        <v>-0.84119999999999995</v>
      </c>
      <c r="P554" s="7">
        <v>0.45579999999999998</v>
      </c>
      <c r="Q554" t="s">
        <v>535</v>
      </c>
      <c r="S554" s="2">
        <f t="shared" si="95"/>
        <v>43910</v>
      </c>
      <c r="T554" t="s">
        <v>765</v>
      </c>
      <c r="U554">
        <v>371.75</v>
      </c>
      <c r="V554">
        <v>59.05</v>
      </c>
      <c r="W554">
        <f t="shared" si="100"/>
        <v>10599631.875742504</v>
      </c>
      <c r="X554">
        <f t="shared" si="90"/>
        <v>26499.079689356262</v>
      </c>
      <c r="Y554">
        <f t="shared" si="98"/>
        <v>75</v>
      </c>
      <c r="Z554">
        <f t="shared" si="99"/>
        <v>-23775.600000000002</v>
      </c>
      <c r="AA554" s="5" t="str">
        <f t="shared" si="96"/>
        <v/>
      </c>
      <c r="AB554" s="24" t="str">
        <f>IFERROR(AA554/MAX($J$3:AA554)-1,"")</f>
        <v/>
      </c>
      <c r="AG554" s="3">
        <v>44059</v>
      </c>
      <c r="AH554">
        <v>10973399.369927501</v>
      </c>
      <c r="AI554" s="24">
        <f>AH554/MAX($AH$2:AH554)-1</f>
        <v>-3.3687572043036185E-2</v>
      </c>
      <c r="AJ554" s="27" t="str">
        <f t="shared" si="91"/>
        <v/>
      </c>
      <c r="AK554">
        <f t="shared" si="92"/>
        <v>1</v>
      </c>
      <c r="AL554" s="28" t="str">
        <f t="shared" si="97"/>
        <v/>
      </c>
      <c r="AM554" s="28">
        <f t="shared" si="93"/>
        <v>1384</v>
      </c>
      <c r="AN554" s="29" t="str">
        <f t="shared" ca="1" si="94"/>
        <v/>
      </c>
      <c r="AP554" s="7"/>
      <c r="AV554" s="7"/>
      <c r="AW554" s="7"/>
    </row>
    <row r="555" spans="1:49" x14ac:dyDescent="0.45">
      <c r="A555" t="s">
        <v>772</v>
      </c>
      <c r="B555" t="s">
        <v>30</v>
      </c>
      <c r="C555" s="6">
        <v>43910.534722222219</v>
      </c>
      <c r="D555">
        <v>381</v>
      </c>
      <c r="E555" s="6">
        <v>43913.388888888891</v>
      </c>
      <c r="F555">
        <v>124.25</v>
      </c>
      <c r="G555" s="7">
        <v>-0.67390000000000005</v>
      </c>
      <c r="H555">
        <v>-38255.81</v>
      </c>
      <c r="I555" s="7">
        <v>-0.68710000000000004</v>
      </c>
      <c r="J555">
        <v>146.12469999999999</v>
      </c>
      <c r="K555">
        <v>55673.52</v>
      </c>
      <c r="L555">
        <v>1096447.1200000001</v>
      </c>
      <c r="M555">
        <v>35</v>
      </c>
      <c r="N555">
        <v>-1093.02</v>
      </c>
      <c r="O555" s="7">
        <v>-0.84250000000000003</v>
      </c>
      <c r="P555" s="7">
        <v>0.35410000000000003</v>
      </c>
      <c r="Q555" t="s">
        <v>535</v>
      </c>
      <c r="S555" s="2">
        <f t="shared" si="95"/>
        <v>43910</v>
      </c>
      <c r="T555" t="s">
        <v>772</v>
      </c>
      <c r="U555">
        <v>381</v>
      </c>
      <c r="V555">
        <v>124.25</v>
      </c>
      <c r="W555">
        <f t="shared" si="100"/>
        <v>10599631.875742504</v>
      </c>
      <c r="X555">
        <f t="shared" si="90"/>
        <v>26499.079689356262</v>
      </c>
      <c r="Y555">
        <f t="shared" si="98"/>
        <v>75</v>
      </c>
      <c r="Z555">
        <f t="shared" si="99"/>
        <v>-19635.1875</v>
      </c>
      <c r="AA555" s="5" t="str">
        <f t="shared" si="96"/>
        <v/>
      </c>
      <c r="AB555" s="24" t="str">
        <f>IFERROR(AA555/MAX($J$3:AA555)-1,"")</f>
        <v/>
      </c>
      <c r="AG555" s="3">
        <v>44060</v>
      </c>
      <c r="AH555">
        <v>10973399.369927501</v>
      </c>
      <c r="AI555" s="24">
        <f>AH555/MAX($AH$2:AH555)-1</f>
        <v>-3.3687572043036185E-2</v>
      </c>
      <c r="AJ555" s="27" t="str">
        <f t="shared" si="91"/>
        <v/>
      </c>
      <c r="AK555">
        <f t="shared" si="92"/>
        <v>1</v>
      </c>
      <c r="AL555" s="28" t="str">
        <f t="shared" si="97"/>
        <v/>
      </c>
      <c r="AM555" s="28">
        <f t="shared" si="93"/>
        <v>1384</v>
      </c>
      <c r="AN555" s="29" t="str">
        <f t="shared" ca="1" si="94"/>
        <v/>
      </c>
      <c r="AP555" s="7"/>
      <c r="AV555" s="7"/>
      <c r="AW555" s="7"/>
    </row>
    <row r="556" spans="1:49" x14ac:dyDescent="0.45">
      <c r="A556" t="s">
        <v>938</v>
      </c>
      <c r="B556" t="s">
        <v>30</v>
      </c>
      <c r="C556" s="6">
        <v>43910.555555555555</v>
      </c>
      <c r="D556">
        <v>377.55</v>
      </c>
      <c r="E556" s="6">
        <v>43913.388888888891</v>
      </c>
      <c r="F556">
        <v>112.7</v>
      </c>
      <c r="G556" s="7">
        <v>-0.70150000000000001</v>
      </c>
      <c r="H556">
        <v>-39779.949999999997</v>
      </c>
      <c r="I556" s="7">
        <v>-0.71450000000000002</v>
      </c>
      <c r="J556">
        <v>147.4683</v>
      </c>
      <c r="K556">
        <v>55676.66</v>
      </c>
      <c r="L556">
        <v>1056667.17</v>
      </c>
      <c r="M556">
        <v>29</v>
      </c>
      <c r="N556">
        <v>-1371.72</v>
      </c>
      <c r="O556" s="7">
        <v>-0.89659999999999995</v>
      </c>
      <c r="P556" s="7">
        <v>0.28789999999999999</v>
      </c>
      <c r="Q556" t="s">
        <v>535</v>
      </c>
      <c r="S556" s="2">
        <f t="shared" si="95"/>
        <v>43910</v>
      </c>
      <c r="T556" t="s">
        <v>938</v>
      </c>
      <c r="U556">
        <v>377.55</v>
      </c>
      <c r="V556">
        <v>112.7</v>
      </c>
      <c r="W556">
        <f t="shared" si="100"/>
        <v>10599631.875742504</v>
      </c>
      <c r="X556">
        <f t="shared" si="90"/>
        <v>26499.079689356262</v>
      </c>
      <c r="Y556">
        <f t="shared" si="98"/>
        <v>75</v>
      </c>
      <c r="Z556">
        <f t="shared" si="99"/>
        <v>-20231.437500000004</v>
      </c>
      <c r="AA556" s="5">
        <f t="shared" si="96"/>
        <v>10522067.700742504</v>
      </c>
      <c r="AB556" s="24">
        <f>IFERROR(AA556/MAX($J$3:AA556)-1,"")</f>
        <v>-1.5346155553374596E-2</v>
      </c>
      <c r="AG556" s="3">
        <v>44061</v>
      </c>
      <c r="AH556">
        <v>11022797.387130002</v>
      </c>
      <c r="AI556" s="24">
        <f>AH556/MAX($AH$2:AH556)-1</f>
        <v>-2.9337605698967595E-2</v>
      </c>
      <c r="AJ556" s="27" t="str">
        <f t="shared" si="91"/>
        <v/>
      </c>
      <c r="AK556">
        <f t="shared" si="92"/>
        <v>1</v>
      </c>
      <c r="AL556" s="28" t="str">
        <f t="shared" si="97"/>
        <v/>
      </c>
      <c r="AM556" s="28">
        <f t="shared" si="93"/>
        <v>1384</v>
      </c>
      <c r="AN556" s="29" t="str">
        <f t="shared" ca="1" si="94"/>
        <v/>
      </c>
      <c r="AP556" s="7"/>
      <c r="AV556" s="7"/>
      <c r="AW556" s="7"/>
    </row>
    <row r="557" spans="1:49" x14ac:dyDescent="0.45">
      <c r="A557" t="s">
        <v>766</v>
      </c>
      <c r="B557" t="s">
        <v>30</v>
      </c>
      <c r="C557" s="6">
        <v>43913.454861111109</v>
      </c>
      <c r="D557">
        <v>431</v>
      </c>
      <c r="E557" s="6">
        <v>43914.385416666664</v>
      </c>
      <c r="F557">
        <v>275.7</v>
      </c>
      <c r="G557" s="7">
        <v>-0.36030000000000001</v>
      </c>
      <c r="H557">
        <v>-18857.03</v>
      </c>
      <c r="I557" s="7">
        <v>-0.37669999999999998</v>
      </c>
      <c r="J557">
        <v>116.1383</v>
      </c>
      <c r="K557">
        <v>50055.62</v>
      </c>
      <c r="L557">
        <v>-7733.34</v>
      </c>
      <c r="M557">
        <v>57</v>
      </c>
      <c r="N557">
        <v>-330.83</v>
      </c>
      <c r="O557" s="7">
        <v>-0.37009999999999998</v>
      </c>
      <c r="P557" s="7">
        <v>0.1986</v>
      </c>
      <c r="Q557" t="s">
        <v>535</v>
      </c>
      <c r="S557" s="2">
        <f t="shared" si="95"/>
        <v>43913</v>
      </c>
      <c r="T557" t="s">
        <v>766</v>
      </c>
      <c r="U557">
        <v>431</v>
      </c>
      <c r="V557">
        <v>275.7</v>
      </c>
      <c r="W557">
        <f t="shared" si="100"/>
        <v>10522067.700742504</v>
      </c>
      <c r="X557">
        <f t="shared" si="90"/>
        <v>26305.16925185626</v>
      </c>
      <c r="Y557">
        <f t="shared" si="98"/>
        <v>50</v>
      </c>
      <c r="Z557">
        <f t="shared" si="99"/>
        <v>-8118.3500000000013</v>
      </c>
      <c r="AA557" s="5" t="str">
        <f t="shared" si="96"/>
        <v/>
      </c>
      <c r="AB557" s="24" t="str">
        <f>IFERROR(AA557/MAX($J$3:AA557)-1,"")</f>
        <v/>
      </c>
      <c r="AG557" s="3">
        <v>44062</v>
      </c>
      <c r="AH557">
        <v>11022797.387130002</v>
      </c>
      <c r="AI557" s="24">
        <f>AH557/MAX($AH$2:AH557)-1</f>
        <v>-2.9337605698967595E-2</v>
      </c>
      <c r="AJ557" s="27" t="str">
        <f t="shared" si="91"/>
        <v/>
      </c>
      <c r="AK557">
        <f t="shared" si="92"/>
        <v>1</v>
      </c>
      <c r="AL557" s="28" t="str">
        <f t="shared" si="97"/>
        <v/>
      </c>
      <c r="AM557" s="28">
        <f t="shared" si="93"/>
        <v>1384</v>
      </c>
      <c r="AN557" s="29" t="str">
        <f t="shared" ca="1" si="94"/>
        <v/>
      </c>
      <c r="AP557" s="7"/>
      <c r="AV557" s="7"/>
      <c r="AW557" s="7"/>
    </row>
    <row r="558" spans="1:49" x14ac:dyDescent="0.45">
      <c r="A558" t="s">
        <v>767</v>
      </c>
      <c r="B558" t="s">
        <v>30</v>
      </c>
      <c r="C558" s="6">
        <v>43913.458333333336</v>
      </c>
      <c r="D558">
        <v>386.15</v>
      </c>
      <c r="E558" s="6">
        <v>43914.385416666664</v>
      </c>
      <c r="F558">
        <v>293.10000000000002</v>
      </c>
      <c r="G558" s="7">
        <v>-0.24099999999999999</v>
      </c>
      <c r="H558">
        <v>-12941.03</v>
      </c>
      <c r="I558" s="7">
        <v>-0.2586</v>
      </c>
      <c r="J558">
        <v>129.61439999999999</v>
      </c>
      <c r="K558">
        <v>50050.62</v>
      </c>
      <c r="L558">
        <v>-20674.37</v>
      </c>
      <c r="M558">
        <v>56</v>
      </c>
      <c r="N558">
        <v>-231.09</v>
      </c>
      <c r="O558" s="7">
        <v>-0.24099999999999999</v>
      </c>
      <c r="P558" s="7">
        <v>0.4234</v>
      </c>
      <c r="Q558" t="s">
        <v>535</v>
      </c>
      <c r="S558" s="2">
        <f t="shared" si="95"/>
        <v>43913</v>
      </c>
      <c r="T558" t="s">
        <v>767</v>
      </c>
      <c r="U558">
        <v>386.15</v>
      </c>
      <c r="V558">
        <v>293.10000000000002</v>
      </c>
      <c r="W558">
        <f t="shared" si="100"/>
        <v>10522067.700742504</v>
      </c>
      <c r="X558">
        <f t="shared" si="90"/>
        <v>26305.16925185626</v>
      </c>
      <c r="Y558">
        <f t="shared" si="98"/>
        <v>75</v>
      </c>
      <c r="Z558">
        <f t="shared" si="99"/>
        <v>-7488.1874999999936</v>
      </c>
      <c r="AA558" s="5" t="str">
        <f t="shared" si="96"/>
        <v/>
      </c>
      <c r="AB558" s="24" t="str">
        <f>IFERROR(AA558/MAX($J$3:AA558)-1,"")</f>
        <v/>
      </c>
      <c r="AG558" s="3">
        <v>44063</v>
      </c>
      <c r="AH558">
        <v>11022797.387130002</v>
      </c>
      <c r="AI558" s="24">
        <f>AH558/MAX($AH$2:AH558)-1</f>
        <v>-2.9337605698967595E-2</v>
      </c>
      <c r="AJ558" s="27" t="str">
        <f t="shared" si="91"/>
        <v/>
      </c>
      <c r="AK558">
        <f t="shared" si="92"/>
        <v>1</v>
      </c>
      <c r="AL558" s="28" t="str">
        <f t="shared" si="97"/>
        <v/>
      </c>
      <c r="AM558" s="28">
        <f t="shared" si="93"/>
        <v>1384</v>
      </c>
      <c r="AN558" s="29" t="str">
        <f t="shared" ca="1" si="94"/>
        <v/>
      </c>
      <c r="AP558" s="7"/>
      <c r="AV558" s="7"/>
      <c r="AW558" s="7"/>
    </row>
    <row r="559" spans="1:49" x14ac:dyDescent="0.45">
      <c r="A559" t="s">
        <v>939</v>
      </c>
      <c r="B559" t="s">
        <v>30</v>
      </c>
      <c r="C559" s="6">
        <v>43913.520833333336</v>
      </c>
      <c r="D559">
        <v>375.3</v>
      </c>
      <c r="E559" s="6">
        <v>43914.388888888891</v>
      </c>
      <c r="F559">
        <v>288.95</v>
      </c>
      <c r="G559" s="7">
        <v>-0.2301</v>
      </c>
      <c r="H559">
        <v>-13698.2</v>
      </c>
      <c r="I559" s="7">
        <v>-0.24779999999999999</v>
      </c>
      <c r="J559">
        <v>147.30439999999999</v>
      </c>
      <c r="K559">
        <v>55283.34</v>
      </c>
      <c r="L559">
        <v>1042968.97</v>
      </c>
      <c r="M559">
        <v>39</v>
      </c>
      <c r="N559">
        <v>-351.24</v>
      </c>
      <c r="O559" s="7">
        <v>-0.48649999999999999</v>
      </c>
      <c r="P559" s="7">
        <v>0.23619999999999999</v>
      </c>
      <c r="Q559" t="s">
        <v>535</v>
      </c>
      <c r="S559" s="2">
        <f t="shared" si="95"/>
        <v>43913</v>
      </c>
      <c r="T559" t="s">
        <v>939</v>
      </c>
      <c r="U559">
        <v>375.3</v>
      </c>
      <c r="V559">
        <v>288.95</v>
      </c>
      <c r="W559">
        <f t="shared" si="100"/>
        <v>10522067.700742504</v>
      </c>
      <c r="X559">
        <f t="shared" si="90"/>
        <v>26305.16925185626</v>
      </c>
      <c r="Y559">
        <f t="shared" si="98"/>
        <v>75</v>
      </c>
      <c r="Z559">
        <f t="shared" si="99"/>
        <v>-6974.4375000000009</v>
      </c>
      <c r="AA559" s="5" t="str">
        <f t="shared" si="96"/>
        <v/>
      </c>
      <c r="AB559" s="24" t="str">
        <f>IFERROR(AA559/MAX($J$3:AA559)-1,"")</f>
        <v/>
      </c>
      <c r="AG559" s="3">
        <v>44064</v>
      </c>
      <c r="AH559">
        <v>11022797.387130002</v>
      </c>
      <c r="AI559" s="24">
        <f>AH559/MAX($AH$2:AH559)-1</f>
        <v>-2.9337605698967595E-2</v>
      </c>
      <c r="AJ559" s="27" t="str">
        <f t="shared" si="91"/>
        <v/>
      </c>
      <c r="AK559">
        <f t="shared" si="92"/>
        <v>1</v>
      </c>
      <c r="AL559" s="28" t="str">
        <f t="shared" si="97"/>
        <v/>
      </c>
      <c r="AM559" s="28">
        <f t="shared" si="93"/>
        <v>1384</v>
      </c>
      <c r="AN559" s="29" t="str">
        <f t="shared" ca="1" si="94"/>
        <v/>
      </c>
      <c r="AP559" s="7"/>
      <c r="AV559" s="7"/>
      <c r="AW559" s="7"/>
    </row>
    <row r="560" spans="1:49" x14ac:dyDescent="0.45">
      <c r="A560" t="s">
        <v>940</v>
      </c>
      <c r="B560" t="s">
        <v>30</v>
      </c>
      <c r="C560" s="6">
        <v>43913.5625</v>
      </c>
      <c r="D560">
        <v>427.75</v>
      </c>
      <c r="E560" s="6">
        <v>43914.388888888891</v>
      </c>
      <c r="F560">
        <v>304.64999999999998</v>
      </c>
      <c r="G560" s="7">
        <v>-0.2878</v>
      </c>
      <c r="H560">
        <v>-16855.189999999999</v>
      </c>
      <c r="I560" s="7">
        <v>-0.3049</v>
      </c>
      <c r="J560">
        <v>129.2338</v>
      </c>
      <c r="K560">
        <v>55279.78</v>
      </c>
      <c r="L560">
        <v>1026113.77</v>
      </c>
      <c r="M560">
        <v>27</v>
      </c>
      <c r="N560">
        <v>-624.27</v>
      </c>
      <c r="O560" s="7">
        <v>-0.46160000000000001</v>
      </c>
      <c r="P560" s="7">
        <v>0.14549999999999999</v>
      </c>
      <c r="Q560" t="s">
        <v>535</v>
      </c>
      <c r="S560" s="2">
        <f t="shared" si="95"/>
        <v>43913</v>
      </c>
      <c r="T560" t="s">
        <v>940</v>
      </c>
      <c r="U560">
        <v>427.75</v>
      </c>
      <c r="V560">
        <v>304.64999999999998</v>
      </c>
      <c r="W560">
        <f t="shared" si="100"/>
        <v>10522067.700742504</v>
      </c>
      <c r="X560">
        <f t="shared" si="90"/>
        <v>26305.16925185626</v>
      </c>
      <c r="Y560">
        <f t="shared" si="98"/>
        <v>50</v>
      </c>
      <c r="Z560">
        <f t="shared" si="99"/>
        <v>-6521.2000000000016</v>
      </c>
      <c r="AA560" s="5">
        <f t="shared" si="96"/>
        <v>10492965.525742503</v>
      </c>
      <c r="AB560" s="24">
        <f>IFERROR(AA560/MAX($J$3:AA560)-1,"")</f>
        <v>-1.8069533629861079E-2</v>
      </c>
      <c r="AG560" s="3">
        <v>44065</v>
      </c>
      <c r="AH560">
        <v>11022797.387130002</v>
      </c>
      <c r="AI560" s="24">
        <f>AH560/MAX($AH$2:AH560)-1</f>
        <v>-2.9337605698967595E-2</v>
      </c>
      <c r="AJ560" s="27" t="str">
        <f t="shared" si="91"/>
        <v/>
      </c>
      <c r="AK560">
        <f t="shared" si="92"/>
        <v>1</v>
      </c>
      <c r="AL560" s="28" t="str">
        <f t="shared" si="97"/>
        <v/>
      </c>
      <c r="AM560" s="28">
        <f t="shared" si="93"/>
        <v>1384</v>
      </c>
      <c r="AN560" s="29" t="str">
        <f t="shared" ca="1" si="94"/>
        <v/>
      </c>
      <c r="AP560" s="7"/>
      <c r="AV560" s="7"/>
      <c r="AW560" s="7"/>
    </row>
    <row r="561" spans="1:49" x14ac:dyDescent="0.45">
      <c r="A561" t="s">
        <v>768</v>
      </c>
      <c r="B561" t="s">
        <v>30</v>
      </c>
      <c r="C561" s="6">
        <v>43914.416666666664</v>
      </c>
      <c r="D561">
        <v>376.85</v>
      </c>
      <c r="E561" s="6">
        <v>43915.385416666664</v>
      </c>
      <c r="F561">
        <v>208.45</v>
      </c>
      <c r="G561" s="7">
        <v>-0.44690000000000002</v>
      </c>
      <c r="H561">
        <v>-23071.88</v>
      </c>
      <c r="I561" s="7">
        <v>-0.46239999999999998</v>
      </c>
      <c r="J561">
        <v>132.40450000000001</v>
      </c>
      <c r="K561">
        <v>49896.63</v>
      </c>
      <c r="L561">
        <v>-43746.239999999998</v>
      </c>
      <c r="M561">
        <v>68</v>
      </c>
      <c r="N561">
        <v>-339.29</v>
      </c>
      <c r="O561" s="7">
        <v>-0.4511</v>
      </c>
      <c r="P561" s="7">
        <v>4.9099999999999998E-2</v>
      </c>
      <c r="Q561" t="s">
        <v>535</v>
      </c>
      <c r="S561" s="2">
        <f t="shared" si="95"/>
        <v>43914</v>
      </c>
      <c r="T561" t="s">
        <v>768</v>
      </c>
      <c r="U561">
        <v>376.85</v>
      </c>
      <c r="V561">
        <v>208.45</v>
      </c>
      <c r="W561">
        <f t="shared" si="100"/>
        <v>10492965.525742503</v>
      </c>
      <c r="X561">
        <f t="shared" si="90"/>
        <v>26232.41381435626</v>
      </c>
      <c r="Y561">
        <f t="shared" si="98"/>
        <v>75</v>
      </c>
      <c r="Z561">
        <f t="shared" si="99"/>
        <v>-13068.975000000004</v>
      </c>
      <c r="AA561" s="5" t="str">
        <f t="shared" si="96"/>
        <v/>
      </c>
      <c r="AB561" s="24" t="str">
        <f>IFERROR(AA561/MAX($J$3:AA561)-1,"")</f>
        <v/>
      </c>
      <c r="AG561" s="3">
        <v>44066</v>
      </c>
      <c r="AH561">
        <v>11022797.387130002</v>
      </c>
      <c r="AI561" s="24">
        <f>AH561/MAX($AH$2:AH561)-1</f>
        <v>-2.9337605698967595E-2</v>
      </c>
      <c r="AJ561" s="27" t="str">
        <f t="shared" si="91"/>
        <v/>
      </c>
      <c r="AK561">
        <f t="shared" si="92"/>
        <v>1</v>
      </c>
      <c r="AL561" s="28" t="str">
        <f t="shared" si="97"/>
        <v/>
      </c>
      <c r="AM561" s="28">
        <f t="shared" si="93"/>
        <v>1384</v>
      </c>
      <c r="AN561" s="29" t="str">
        <f t="shared" ca="1" si="94"/>
        <v/>
      </c>
      <c r="AP561" s="7"/>
      <c r="AV561" s="7"/>
      <c r="AW561" s="7"/>
    </row>
    <row r="562" spans="1:49" x14ac:dyDescent="0.45">
      <c r="A562" t="s">
        <v>769</v>
      </c>
      <c r="B562" t="s">
        <v>30</v>
      </c>
      <c r="C562" s="6">
        <v>43914.427083333336</v>
      </c>
      <c r="D562">
        <v>364.5</v>
      </c>
      <c r="E562" s="6">
        <v>43915.385416666664</v>
      </c>
      <c r="F562">
        <v>194.3</v>
      </c>
      <c r="G562" s="7">
        <v>-0.46689999999999998</v>
      </c>
      <c r="H562">
        <v>-24058.1</v>
      </c>
      <c r="I562" s="7">
        <v>-0.48230000000000001</v>
      </c>
      <c r="J562">
        <v>136.8586</v>
      </c>
      <c r="K562">
        <v>49884.95</v>
      </c>
      <c r="L562">
        <v>-67804.34</v>
      </c>
      <c r="M562">
        <v>65</v>
      </c>
      <c r="N562">
        <v>-370.12</v>
      </c>
      <c r="O562" s="7">
        <v>-0.47610000000000002</v>
      </c>
      <c r="P562" s="7">
        <v>1.5100000000000001E-2</v>
      </c>
      <c r="Q562" t="s">
        <v>535</v>
      </c>
      <c r="S562" s="2">
        <f t="shared" si="95"/>
        <v>43914</v>
      </c>
      <c r="T562" t="s">
        <v>769</v>
      </c>
      <c r="U562">
        <v>364.5</v>
      </c>
      <c r="V562">
        <v>194.3</v>
      </c>
      <c r="W562">
        <f t="shared" si="100"/>
        <v>10492965.525742503</v>
      </c>
      <c r="X562">
        <f t="shared" si="90"/>
        <v>26232.41381435626</v>
      </c>
      <c r="Y562">
        <f t="shared" si="98"/>
        <v>75</v>
      </c>
      <c r="Z562">
        <f t="shared" si="99"/>
        <v>-13184.099999999999</v>
      </c>
      <c r="AA562" s="5">
        <f t="shared" si="96"/>
        <v>10466712.450742504</v>
      </c>
      <c r="AB562" s="24">
        <f>IFERROR(AA562/MAX($J$3:AA562)-1,"")</f>
        <v>-2.0526293267082441E-2</v>
      </c>
      <c r="AG562" s="3">
        <v>44067</v>
      </c>
      <c r="AH562">
        <v>11026118.749630002</v>
      </c>
      <c r="AI562" s="24">
        <f>AH562/MAX($AH$2:AH562)-1</f>
        <v>-2.9045128067077486E-2</v>
      </c>
      <c r="AJ562" s="27" t="str">
        <f t="shared" si="91"/>
        <v/>
      </c>
      <c r="AK562">
        <f t="shared" si="92"/>
        <v>1</v>
      </c>
      <c r="AL562" s="28" t="str">
        <f t="shared" si="97"/>
        <v/>
      </c>
      <c r="AM562" s="28">
        <f t="shared" si="93"/>
        <v>1384</v>
      </c>
      <c r="AN562" s="29" t="str">
        <f t="shared" ca="1" si="94"/>
        <v/>
      </c>
      <c r="AP562" s="7"/>
      <c r="AV562" s="7"/>
      <c r="AW562" s="7"/>
    </row>
    <row r="563" spans="1:49" x14ac:dyDescent="0.45">
      <c r="A563" t="s">
        <v>770</v>
      </c>
      <c r="B563" t="s">
        <v>30</v>
      </c>
      <c r="C563" s="6">
        <v>43915.524305555555</v>
      </c>
      <c r="D563">
        <v>243</v>
      </c>
      <c r="E563" s="6">
        <v>43916.385416666664</v>
      </c>
      <c r="F563">
        <v>341.55</v>
      </c>
      <c r="G563" s="7">
        <v>0.40560000000000002</v>
      </c>
      <c r="H563">
        <v>18945.66</v>
      </c>
      <c r="I563" s="7">
        <v>0.38150000000000001</v>
      </c>
      <c r="J563">
        <v>204.36619999999999</v>
      </c>
      <c r="K563">
        <v>49660.98</v>
      </c>
      <c r="L563">
        <v>-48858.68</v>
      </c>
      <c r="M563">
        <v>37</v>
      </c>
      <c r="N563">
        <v>512.04</v>
      </c>
      <c r="O563" s="7">
        <v>-0.18329999999999999</v>
      </c>
      <c r="P563" s="7">
        <v>1.0879000000000001</v>
      </c>
      <c r="Q563" t="s">
        <v>535</v>
      </c>
      <c r="S563" s="2">
        <f t="shared" si="95"/>
        <v>43915</v>
      </c>
      <c r="T563" t="s">
        <v>770</v>
      </c>
      <c r="U563">
        <v>243</v>
      </c>
      <c r="V563">
        <v>341.55</v>
      </c>
      <c r="W563">
        <f t="shared" si="100"/>
        <v>10466712.450742504</v>
      </c>
      <c r="X563">
        <f t="shared" si="90"/>
        <v>26166.781126856258</v>
      </c>
      <c r="Y563">
        <f t="shared" si="98"/>
        <v>100</v>
      </c>
      <c r="Z563">
        <f t="shared" si="99"/>
        <v>9270.4499999999989</v>
      </c>
      <c r="AA563" s="5" t="str">
        <f t="shared" si="96"/>
        <v/>
      </c>
      <c r="AB563" s="24" t="str">
        <f>IFERROR(AA563/MAX($J$3:AA563)-1,"")</f>
        <v/>
      </c>
      <c r="AG563" s="3">
        <v>44068</v>
      </c>
      <c r="AH563">
        <v>11000458.149630003</v>
      </c>
      <c r="AI563" s="24">
        <f>AH563/MAX($AH$2:AH563)-1</f>
        <v>-3.130478852897467E-2</v>
      </c>
      <c r="AJ563" s="27" t="str">
        <f t="shared" si="91"/>
        <v/>
      </c>
      <c r="AK563">
        <f t="shared" si="92"/>
        <v>1</v>
      </c>
      <c r="AL563" s="28" t="str">
        <f t="shared" si="97"/>
        <v/>
      </c>
      <c r="AM563" s="28">
        <f t="shared" si="93"/>
        <v>1384</v>
      </c>
      <c r="AN563" s="29" t="str">
        <f t="shared" ca="1" si="94"/>
        <v/>
      </c>
      <c r="AP563" s="7"/>
      <c r="AV563" s="7"/>
      <c r="AW563" s="7"/>
    </row>
    <row r="564" spans="1:49" x14ac:dyDescent="0.45">
      <c r="A564" t="s">
        <v>771</v>
      </c>
      <c r="B564" t="s">
        <v>30</v>
      </c>
      <c r="C564" s="6">
        <v>43915.527777777781</v>
      </c>
      <c r="D564">
        <v>256</v>
      </c>
      <c r="E564" s="6">
        <v>43916.385416666664</v>
      </c>
      <c r="F564">
        <v>310.14999999999998</v>
      </c>
      <c r="G564" s="7">
        <v>0.21149999999999999</v>
      </c>
      <c r="H564">
        <v>9405.26</v>
      </c>
      <c r="I564" s="7">
        <v>0.18940000000000001</v>
      </c>
      <c r="J564">
        <v>193.96879999999999</v>
      </c>
      <c r="K564">
        <v>49656.01</v>
      </c>
      <c r="L564">
        <v>-39453.42</v>
      </c>
      <c r="M564">
        <v>36</v>
      </c>
      <c r="N564">
        <v>261.26</v>
      </c>
      <c r="O564" s="7">
        <v>-0.1643</v>
      </c>
      <c r="P564" s="7">
        <v>0.79690000000000005</v>
      </c>
      <c r="Q564" t="s">
        <v>535</v>
      </c>
      <c r="S564" s="2">
        <f t="shared" si="95"/>
        <v>43915</v>
      </c>
      <c r="T564" t="s">
        <v>771</v>
      </c>
      <c r="U564">
        <v>256</v>
      </c>
      <c r="V564">
        <v>310.14999999999998</v>
      </c>
      <c r="W564">
        <f t="shared" si="100"/>
        <v>10466712.450742504</v>
      </c>
      <c r="X564">
        <f t="shared" si="90"/>
        <v>26166.781126856258</v>
      </c>
      <c r="Y564">
        <f t="shared" si="98"/>
        <v>100</v>
      </c>
      <c r="Z564">
        <f t="shared" si="99"/>
        <v>4848.8499999999985</v>
      </c>
      <c r="AA564" s="5" t="str">
        <f t="shared" si="96"/>
        <v/>
      </c>
      <c r="AB564" s="24" t="str">
        <f>IFERROR(AA564/MAX($J$3:AA564)-1,"")</f>
        <v/>
      </c>
      <c r="AG564" s="3">
        <v>44069</v>
      </c>
      <c r="AH564">
        <v>11024771.774630003</v>
      </c>
      <c r="AI564" s="24">
        <f>AH564/MAX($AH$2:AH564)-1</f>
        <v>-2.9163742057033426E-2</v>
      </c>
      <c r="AJ564" s="27" t="str">
        <f t="shared" si="91"/>
        <v/>
      </c>
      <c r="AK564">
        <f t="shared" si="92"/>
        <v>1</v>
      </c>
      <c r="AL564" s="28" t="str">
        <f t="shared" si="97"/>
        <v/>
      </c>
      <c r="AM564" s="28">
        <f t="shared" si="93"/>
        <v>1384</v>
      </c>
      <c r="AN564" s="29" t="str">
        <f t="shared" ca="1" si="94"/>
        <v/>
      </c>
      <c r="AP564" s="7"/>
      <c r="AV564" s="7"/>
      <c r="AW564" s="7"/>
    </row>
    <row r="565" spans="1:49" x14ac:dyDescent="0.45">
      <c r="A565" t="s">
        <v>763</v>
      </c>
      <c r="B565" t="s">
        <v>30</v>
      </c>
      <c r="C565" s="6">
        <v>43915.552083333336</v>
      </c>
      <c r="D565">
        <v>247.45</v>
      </c>
      <c r="E565" s="6">
        <v>43916.388888888891</v>
      </c>
      <c r="F565">
        <v>209.7</v>
      </c>
      <c r="G565" s="7">
        <v>-0.15260000000000001</v>
      </c>
      <c r="H565">
        <v>-9429.01</v>
      </c>
      <c r="I565" s="7">
        <v>-0.17100000000000001</v>
      </c>
      <c r="J565">
        <v>222.79480000000001</v>
      </c>
      <c r="K565">
        <v>55130.57</v>
      </c>
      <c r="L565">
        <v>1016684.76</v>
      </c>
      <c r="M565">
        <v>30</v>
      </c>
      <c r="N565">
        <v>-314.3</v>
      </c>
      <c r="O565" s="7">
        <v>-0.35139999999999999</v>
      </c>
      <c r="P565" s="7">
        <v>0.30130000000000001</v>
      </c>
      <c r="Q565" t="s">
        <v>535</v>
      </c>
      <c r="S565" s="2">
        <f t="shared" si="95"/>
        <v>43915</v>
      </c>
      <c r="T565" t="s">
        <v>763</v>
      </c>
      <c r="U565">
        <v>247.45</v>
      </c>
      <c r="V565">
        <v>209.7</v>
      </c>
      <c r="W565">
        <f t="shared" si="100"/>
        <v>10466712.450742504</v>
      </c>
      <c r="X565">
        <f t="shared" si="90"/>
        <v>26166.781126856258</v>
      </c>
      <c r="Y565">
        <f t="shared" si="98"/>
        <v>100</v>
      </c>
      <c r="Z565">
        <f t="shared" si="99"/>
        <v>-4232.1500000000015</v>
      </c>
      <c r="AA565" s="5" t="str">
        <f t="shared" si="96"/>
        <v/>
      </c>
      <c r="AB565" s="24" t="str">
        <f>IFERROR(AA565/MAX($J$3:AA565)-1,"")</f>
        <v/>
      </c>
      <c r="AG565" s="3">
        <v>44070</v>
      </c>
      <c r="AH565">
        <v>11024771.774630003</v>
      </c>
      <c r="AI565" s="24">
        <f>AH565/MAX($AH$2:AH565)-1</f>
        <v>-2.9163742057033426E-2</v>
      </c>
      <c r="AJ565" s="27" t="str">
        <f t="shared" si="91"/>
        <v/>
      </c>
      <c r="AK565">
        <f t="shared" si="92"/>
        <v>1</v>
      </c>
      <c r="AL565" s="28" t="str">
        <f t="shared" si="97"/>
        <v/>
      </c>
      <c r="AM565" s="28">
        <f t="shared" si="93"/>
        <v>1384</v>
      </c>
      <c r="AN565" s="29" t="str">
        <f t="shared" ca="1" si="94"/>
        <v/>
      </c>
      <c r="AP565" s="7"/>
      <c r="AV565" s="7"/>
      <c r="AW565" s="7"/>
    </row>
    <row r="566" spans="1:49" x14ac:dyDescent="0.45">
      <c r="A566" t="s">
        <v>941</v>
      </c>
      <c r="B566" t="s">
        <v>30</v>
      </c>
      <c r="C566" s="6">
        <v>43915.579861111109</v>
      </c>
      <c r="D566">
        <v>227.95</v>
      </c>
      <c r="E566" s="6">
        <v>43916.388888888891</v>
      </c>
      <c r="F566">
        <v>180.6</v>
      </c>
      <c r="G566" s="7">
        <v>-0.2077</v>
      </c>
      <c r="H566">
        <v>-12436.27</v>
      </c>
      <c r="I566" s="7">
        <v>-0.22559999999999999</v>
      </c>
      <c r="J566">
        <v>241.78389999999999</v>
      </c>
      <c r="K566">
        <v>55114.63</v>
      </c>
      <c r="L566">
        <v>1004248.49</v>
      </c>
      <c r="M566">
        <v>22</v>
      </c>
      <c r="N566">
        <v>-565.29</v>
      </c>
      <c r="O566" s="7">
        <v>-0.41189999999999999</v>
      </c>
      <c r="P566" s="7">
        <v>0.27160000000000001</v>
      </c>
      <c r="Q566" t="s">
        <v>535</v>
      </c>
      <c r="S566" s="2">
        <f t="shared" si="95"/>
        <v>43915</v>
      </c>
      <c r="T566" t="s">
        <v>941</v>
      </c>
      <c r="U566">
        <v>227.95</v>
      </c>
      <c r="V566">
        <v>180.6</v>
      </c>
      <c r="W566">
        <f t="shared" si="100"/>
        <v>10466712.450742504</v>
      </c>
      <c r="X566">
        <f t="shared" si="90"/>
        <v>26166.781126856258</v>
      </c>
      <c r="Y566">
        <f t="shared" si="98"/>
        <v>125</v>
      </c>
      <c r="Z566">
        <f t="shared" si="99"/>
        <v>-6429.4375000000027</v>
      </c>
      <c r="AA566" s="5">
        <f t="shared" si="96"/>
        <v>10470170.163242504</v>
      </c>
      <c r="AB566" s="24">
        <f>IFERROR(AA566/MAX($J$3:AA566)-1,"")</f>
        <v>-2.0202720942426478E-2</v>
      </c>
      <c r="AG566" s="3">
        <v>44071</v>
      </c>
      <c r="AH566">
        <v>11049538.974630002</v>
      </c>
      <c r="AI566" s="24">
        <f>AH566/MAX($AH$2:AH566)-1</f>
        <v>-2.69827539822457E-2</v>
      </c>
      <c r="AJ566" s="27" t="str">
        <f t="shared" si="91"/>
        <v/>
      </c>
      <c r="AK566">
        <f t="shared" si="92"/>
        <v>1</v>
      </c>
      <c r="AL566" s="28" t="str">
        <f t="shared" si="97"/>
        <v/>
      </c>
      <c r="AM566" s="28">
        <f t="shared" si="93"/>
        <v>1384</v>
      </c>
      <c r="AN566" s="29" t="str">
        <f t="shared" ca="1" si="94"/>
        <v/>
      </c>
      <c r="AP566" s="7"/>
      <c r="AV566" s="7"/>
      <c r="AW566" s="7"/>
    </row>
    <row r="567" spans="1:49" x14ac:dyDescent="0.45">
      <c r="A567" t="s">
        <v>772</v>
      </c>
      <c r="B567" t="s">
        <v>30</v>
      </c>
      <c r="C567" s="6">
        <v>43916.423611111109</v>
      </c>
      <c r="D567">
        <v>106.5</v>
      </c>
      <c r="E567" s="6">
        <v>43916.635416666664</v>
      </c>
      <c r="F567">
        <v>0.3</v>
      </c>
      <c r="G567" s="7">
        <v>-0.99719999999999998</v>
      </c>
      <c r="H567">
        <v>-50161.87</v>
      </c>
      <c r="I567" s="7">
        <v>-1.0072000000000001</v>
      </c>
      <c r="J567">
        <v>467.63130000000001</v>
      </c>
      <c r="K567">
        <v>49802.73</v>
      </c>
      <c r="L567">
        <v>-89615.29</v>
      </c>
      <c r="M567">
        <v>62</v>
      </c>
      <c r="N567">
        <v>-809.06</v>
      </c>
      <c r="O567" s="7">
        <v>-0.99719999999999998</v>
      </c>
      <c r="P567" s="7">
        <v>0.49580000000000002</v>
      </c>
      <c r="Q567" t="s">
        <v>535</v>
      </c>
      <c r="S567" s="2">
        <f t="shared" si="95"/>
        <v>43916</v>
      </c>
      <c r="T567" t="s">
        <v>772</v>
      </c>
      <c r="U567">
        <v>106.5</v>
      </c>
      <c r="V567">
        <v>0.3</v>
      </c>
      <c r="W567">
        <f t="shared" si="100"/>
        <v>10470170.163242504</v>
      </c>
      <c r="X567">
        <f t="shared" si="90"/>
        <v>26175.425408106261</v>
      </c>
      <c r="Y567">
        <f t="shared" si="98"/>
        <v>250</v>
      </c>
      <c r="Z567">
        <f t="shared" si="99"/>
        <v>-26817</v>
      </c>
      <c r="AA567" s="5" t="str">
        <f t="shared" si="96"/>
        <v/>
      </c>
      <c r="AB567" s="24" t="str">
        <f>IFERROR(AA567/MAX($J$3:AA567)-1,"")</f>
        <v/>
      </c>
      <c r="AG567" s="3">
        <v>44072</v>
      </c>
      <c r="AH567">
        <v>11049538.974630002</v>
      </c>
      <c r="AI567" s="24">
        <f>AH567/MAX($AH$2:AH567)-1</f>
        <v>-2.69827539822457E-2</v>
      </c>
      <c r="AJ567" s="27" t="str">
        <f t="shared" si="91"/>
        <v/>
      </c>
      <c r="AK567">
        <f t="shared" si="92"/>
        <v>1</v>
      </c>
      <c r="AL567" s="28" t="str">
        <f t="shared" si="97"/>
        <v/>
      </c>
      <c r="AM567" s="28">
        <f t="shared" si="93"/>
        <v>1384</v>
      </c>
      <c r="AN567" s="29" t="str">
        <f t="shared" ca="1" si="94"/>
        <v/>
      </c>
      <c r="AP567" s="7"/>
      <c r="AV567" s="7"/>
      <c r="AW567" s="7"/>
    </row>
    <row r="568" spans="1:49" x14ac:dyDescent="0.45">
      <c r="A568" t="s">
        <v>765</v>
      </c>
      <c r="B568" t="s">
        <v>30</v>
      </c>
      <c r="C568" s="6">
        <v>43916.434027777781</v>
      </c>
      <c r="D568">
        <v>128.9</v>
      </c>
      <c r="E568" s="6">
        <v>43916.635416666664</v>
      </c>
      <c r="F568">
        <v>0.65</v>
      </c>
      <c r="G568" s="7">
        <v>-0.995</v>
      </c>
      <c r="H568">
        <v>-50090.87</v>
      </c>
      <c r="I568" s="7">
        <v>-1.0049999999999999</v>
      </c>
      <c r="J568">
        <v>386.6662</v>
      </c>
      <c r="K568">
        <v>49841.27</v>
      </c>
      <c r="L568">
        <v>-139706.16</v>
      </c>
      <c r="M568">
        <v>59</v>
      </c>
      <c r="N568">
        <v>-849</v>
      </c>
      <c r="O568" s="7">
        <v>-0.995</v>
      </c>
      <c r="P568" s="7">
        <v>0.25679999999999997</v>
      </c>
      <c r="Q568" t="s">
        <v>535</v>
      </c>
      <c r="S568" s="2">
        <f t="shared" si="95"/>
        <v>43916</v>
      </c>
      <c r="T568" t="s">
        <v>765</v>
      </c>
      <c r="U568">
        <v>128.9</v>
      </c>
      <c r="V568">
        <v>0.65</v>
      </c>
      <c r="W568">
        <f t="shared" si="100"/>
        <v>10470170.163242504</v>
      </c>
      <c r="X568">
        <f t="shared" si="90"/>
        <v>26175.425408106261</v>
      </c>
      <c r="Y568">
        <f t="shared" si="98"/>
        <v>200</v>
      </c>
      <c r="Z568">
        <f t="shared" si="99"/>
        <v>-25909.100000000002</v>
      </c>
      <c r="AA568" s="5">
        <f t="shared" si="96"/>
        <v>10417444.063242504</v>
      </c>
      <c r="AB568" s="24">
        <f>IFERROR(AA568/MAX($J$3:AA568)-1,"")</f>
        <v>-2.5136823111719053E-2</v>
      </c>
      <c r="AG568" s="3">
        <v>44073</v>
      </c>
      <c r="AH568">
        <v>11049538.974630002</v>
      </c>
      <c r="AI568" s="24">
        <f>AH568/MAX($AH$2:AH568)-1</f>
        <v>-2.69827539822457E-2</v>
      </c>
      <c r="AJ568" s="27" t="str">
        <f t="shared" si="91"/>
        <v/>
      </c>
      <c r="AK568">
        <f t="shared" si="92"/>
        <v>1</v>
      </c>
      <c r="AL568" s="28" t="str">
        <f t="shared" si="97"/>
        <v/>
      </c>
      <c r="AM568" s="28">
        <f t="shared" si="93"/>
        <v>1384</v>
      </c>
      <c r="AN568" s="29" t="str">
        <f t="shared" ca="1" si="94"/>
        <v/>
      </c>
      <c r="AP568" s="7"/>
      <c r="AV568" s="7"/>
      <c r="AW568" s="7"/>
    </row>
    <row r="569" spans="1:49" x14ac:dyDescent="0.45">
      <c r="A569" t="s">
        <v>773</v>
      </c>
      <c r="B569" t="s">
        <v>30</v>
      </c>
      <c r="C569" s="6">
        <v>43917.4375</v>
      </c>
      <c r="D569">
        <v>434.35</v>
      </c>
      <c r="E569" s="6">
        <v>43920.385416666664</v>
      </c>
      <c r="F569">
        <v>512.79999999999995</v>
      </c>
      <c r="G569" s="7">
        <v>0.18060000000000001</v>
      </c>
      <c r="H569">
        <v>7829.5</v>
      </c>
      <c r="I569" s="7">
        <v>0.1588</v>
      </c>
      <c r="J569">
        <v>113.5063</v>
      </c>
      <c r="K569">
        <v>49301.47</v>
      </c>
      <c r="L569">
        <v>-131876.67000000001</v>
      </c>
      <c r="M569">
        <v>62</v>
      </c>
      <c r="N569">
        <v>126.28</v>
      </c>
      <c r="O569" s="7">
        <v>-0.1021</v>
      </c>
      <c r="P569" s="7">
        <v>0.28620000000000001</v>
      </c>
      <c r="Q569" t="s">
        <v>535</v>
      </c>
      <c r="S569" s="2">
        <f t="shared" si="95"/>
        <v>43917</v>
      </c>
      <c r="T569" t="s">
        <v>773</v>
      </c>
      <c r="U569">
        <v>434.35</v>
      </c>
      <c r="V569">
        <v>512.79999999999995</v>
      </c>
      <c r="W569">
        <f t="shared" si="100"/>
        <v>10417444.063242504</v>
      </c>
      <c r="X569">
        <f t="shared" si="90"/>
        <v>26043.610158106261</v>
      </c>
      <c r="Y569">
        <f t="shared" si="98"/>
        <v>50</v>
      </c>
      <c r="Z569">
        <f t="shared" si="99"/>
        <v>3448.924999999997</v>
      </c>
      <c r="AA569" s="5" t="str">
        <f t="shared" si="96"/>
        <v/>
      </c>
      <c r="AB569" s="24" t="str">
        <f>IFERROR(AA569/MAX($J$3:AA569)-1,"")</f>
        <v/>
      </c>
      <c r="AG569" s="3">
        <v>44074</v>
      </c>
      <c r="AH569">
        <v>11199292.299630001</v>
      </c>
      <c r="AI569" s="24">
        <f>AH569/MAX($AH$2:AH569)-1</f>
        <v>-1.3795546062706165E-2</v>
      </c>
      <c r="AJ569" s="27" t="str">
        <f t="shared" si="91"/>
        <v/>
      </c>
      <c r="AK569">
        <f t="shared" si="92"/>
        <v>1</v>
      </c>
      <c r="AL569" s="28" t="str">
        <f t="shared" si="97"/>
        <v/>
      </c>
      <c r="AM569" s="28">
        <f t="shared" si="93"/>
        <v>1384</v>
      </c>
      <c r="AN569" s="29" t="str">
        <f t="shared" ca="1" si="94"/>
        <v/>
      </c>
      <c r="AP569" s="7"/>
      <c r="AV569" s="7"/>
      <c r="AW569" s="7"/>
    </row>
    <row r="570" spans="1:49" x14ac:dyDescent="0.45">
      <c r="A570" t="s">
        <v>761</v>
      </c>
      <c r="B570" t="s">
        <v>30</v>
      </c>
      <c r="C570" s="6">
        <v>43917.451388888891</v>
      </c>
      <c r="D570">
        <v>410.95</v>
      </c>
      <c r="E570" s="6">
        <v>43920.385416666664</v>
      </c>
      <c r="F570">
        <v>450.6</v>
      </c>
      <c r="G570" s="7">
        <v>9.6500000000000002E-2</v>
      </c>
      <c r="H570">
        <v>3722.99</v>
      </c>
      <c r="I570" s="7">
        <v>7.5499999999999998E-2</v>
      </c>
      <c r="J570">
        <v>119.96299999999999</v>
      </c>
      <c r="K570">
        <v>49298.79</v>
      </c>
      <c r="L570">
        <v>-128153.67</v>
      </c>
      <c r="M570">
        <v>58</v>
      </c>
      <c r="N570">
        <v>64.19</v>
      </c>
      <c r="O570" s="7">
        <v>-0.1447</v>
      </c>
      <c r="P570" s="7">
        <v>0.224</v>
      </c>
      <c r="Q570" t="s">
        <v>535</v>
      </c>
      <c r="S570" s="2">
        <f t="shared" si="95"/>
        <v>43917</v>
      </c>
      <c r="T570" t="s">
        <v>761</v>
      </c>
      <c r="U570">
        <v>410.95</v>
      </c>
      <c r="V570">
        <v>450.6</v>
      </c>
      <c r="W570">
        <f t="shared" si="100"/>
        <v>10417444.063242504</v>
      </c>
      <c r="X570">
        <f t="shared" si="90"/>
        <v>26043.610158106261</v>
      </c>
      <c r="Y570">
        <f t="shared" si="98"/>
        <v>75</v>
      </c>
      <c r="Z570">
        <f t="shared" si="99"/>
        <v>2327.5874999999987</v>
      </c>
      <c r="AA570" s="5" t="str">
        <f t="shared" si="96"/>
        <v/>
      </c>
      <c r="AB570" s="24" t="str">
        <f>IFERROR(AA570/MAX($J$3:AA570)-1,"")</f>
        <v/>
      </c>
      <c r="AG570" s="3">
        <v>44075</v>
      </c>
      <c r="AH570">
        <v>11155111.24963</v>
      </c>
      <c r="AI570" s="24">
        <f>AH570/MAX($AH$2:AH570)-1</f>
        <v>-1.7686108709335846E-2</v>
      </c>
      <c r="AJ570" s="27" t="str">
        <f t="shared" si="91"/>
        <v/>
      </c>
      <c r="AK570">
        <f t="shared" si="92"/>
        <v>1</v>
      </c>
      <c r="AL570" s="28" t="str">
        <f t="shared" si="97"/>
        <v/>
      </c>
      <c r="AM570" s="28">
        <f t="shared" si="93"/>
        <v>1384</v>
      </c>
      <c r="AN570" s="29" t="str">
        <f t="shared" ca="1" si="94"/>
        <v/>
      </c>
      <c r="AP570" s="7"/>
      <c r="AV570" s="7"/>
      <c r="AW570" s="7"/>
    </row>
    <row r="571" spans="1:49" x14ac:dyDescent="0.45">
      <c r="A571" t="s">
        <v>934</v>
      </c>
      <c r="B571" t="s">
        <v>30</v>
      </c>
      <c r="C571" s="6">
        <v>43917.527777777781</v>
      </c>
      <c r="D571">
        <v>431.45</v>
      </c>
      <c r="E571" s="6">
        <v>43920.388888888891</v>
      </c>
      <c r="F571">
        <v>420</v>
      </c>
      <c r="G571" s="7">
        <v>-2.6499999999999999E-2</v>
      </c>
      <c r="H571">
        <v>-2546</v>
      </c>
      <c r="I571" s="7">
        <v>-4.6300000000000001E-2</v>
      </c>
      <c r="J571">
        <v>127.52630000000001</v>
      </c>
      <c r="K571">
        <v>55021.24</v>
      </c>
      <c r="L571">
        <v>1001702.49</v>
      </c>
      <c r="M571">
        <v>37</v>
      </c>
      <c r="N571">
        <v>-68.81</v>
      </c>
      <c r="O571" s="7">
        <v>-0.2235</v>
      </c>
      <c r="P571" s="7">
        <v>0.1012</v>
      </c>
      <c r="Q571" t="s">
        <v>535</v>
      </c>
      <c r="S571" s="2">
        <f t="shared" si="95"/>
        <v>43917</v>
      </c>
      <c r="T571" t="s">
        <v>934</v>
      </c>
      <c r="U571">
        <v>431.45</v>
      </c>
      <c r="V571">
        <v>420</v>
      </c>
      <c r="W571">
        <f t="shared" si="100"/>
        <v>10417444.063242504</v>
      </c>
      <c r="X571">
        <f t="shared" si="90"/>
        <v>26043.610158106261</v>
      </c>
      <c r="Y571">
        <f t="shared" si="98"/>
        <v>50</v>
      </c>
      <c r="Z571">
        <f t="shared" si="99"/>
        <v>-998.22499999999934</v>
      </c>
      <c r="AA571" s="5" t="str">
        <f t="shared" si="96"/>
        <v/>
      </c>
      <c r="AB571" s="24" t="str">
        <f>IFERROR(AA571/MAX($J$3:AA571)-1,"")</f>
        <v/>
      </c>
      <c r="AG571" s="3">
        <v>44076</v>
      </c>
      <c r="AH571">
        <v>11139876.62463</v>
      </c>
      <c r="AI571" s="24">
        <f>AH571/MAX($AH$2:AH571)-1</f>
        <v>-1.902766267784517E-2</v>
      </c>
      <c r="AJ571" s="27" t="str">
        <f t="shared" si="91"/>
        <v/>
      </c>
      <c r="AK571">
        <f t="shared" si="92"/>
        <v>1</v>
      </c>
      <c r="AL571" s="28" t="str">
        <f t="shared" si="97"/>
        <v/>
      </c>
      <c r="AM571" s="28">
        <f t="shared" si="93"/>
        <v>1384</v>
      </c>
      <c r="AN571" s="29" t="str">
        <f t="shared" ca="1" si="94"/>
        <v/>
      </c>
      <c r="AP571" s="7"/>
      <c r="AV571" s="7"/>
      <c r="AW571" s="7"/>
    </row>
    <row r="572" spans="1:49" x14ac:dyDescent="0.45">
      <c r="A572" t="s">
        <v>935</v>
      </c>
      <c r="B572" t="s">
        <v>30</v>
      </c>
      <c r="C572" s="6">
        <v>43917.53125</v>
      </c>
      <c r="D572">
        <v>421</v>
      </c>
      <c r="E572" s="6">
        <v>43920.388888888891</v>
      </c>
      <c r="F572">
        <v>393.85</v>
      </c>
      <c r="G572" s="7">
        <v>-6.4500000000000002E-2</v>
      </c>
      <c r="H572">
        <v>-4612.76</v>
      </c>
      <c r="I572" s="7">
        <v>-8.3799999999999999E-2</v>
      </c>
      <c r="J572">
        <v>130.67869999999999</v>
      </c>
      <c r="K572">
        <v>55015.74</v>
      </c>
      <c r="L572">
        <v>997089.72</v>
      </c>
      <c r="M572">
        <v>36</v>
      </c>
      <c r="N572">
        <v>-128.13</v>
      </c>
      <c r="O572" s="7">
        <v>-0.25359999999999999</v>
      </c>
      <c r="P572" s="7">
        <v>9.2600000000000002E-2</v>
      </c>
      <c r="Q572" t="s">
        <v>535</v>
      </c>
      <c r="S572" s="2">
        <f t="shared" si="95"/>
        <v>43917</v>
      </c>
      <c r="T572" t="s">
        <v>935</v>
      </c>
      <c r="U572">
        <v>421</v>
      </c>
      <c r="V572">
        <v>393.85</v>
      </c>
      <c r="W572">
        <f t="shared" si="100"/>
        <v>10417444.063242504</v>
      </c>
      <c r="X572">
        <f t="shared" si="90"/>
        <v>26043.610158106261</v>
      </c>
      <c r="Y572">
        <f t="shared" si="98"/>
        <v>50</v>
      </c>
      <c r="Z572">
        <f t="shared" si="99"/>
        <v>-1764.9249999999965</v>
      </c>
      <c r="AA572" s="5">
        <f t="shared" si="96"/>
        <v>10420457.425742505</v>
      </c>
      <c r="AB572" s="24">
        <f>IFERROR(AA572/MAX($J$3:AA572)-1,"")</f>
        <v>-2.4854833007233457E-2</v>
      </c>
      <c r="AG572" s="3">
        <v>44077</v>
      </c>
      <c r="AH572">
        <v>11139876.62463</v>
      </c>
      <c r="AI572" s="24">
        <f>AH572/MAX($AH$2:AH572)-1</f>
        <v>-1.902766267784517E-2</v>
      </c>
      <c r="AJ572" s="27" t="str">
        <f t="shared" si="91"/>
        <v/>
      </c>
      <c r="AK572">
        <f t="shared" si="92"/>
        <v>1</v>
      </c>
      <c r="AL572" s="28" t="str">
        <f t="shared" si="97"/>
        <v/>
      </c>
      <c r="AM572" s="28">
        <f t="shared" si="93"/>
        <v>1384</v>
      </c>
      <c r="AN572" s="29" t="str">
        <f t="shared" ca="1" si="94"/>
        <v/>
      </c>
      <c r="AP572" s="7"/>
      <c r="AV572" s="7"/>
      <c r="AW572" s="7"/>
    </row>
    <row r="573" spans="1:49" x14ac:dyDescent="0.45">
      <c r="A573" t="s">
        <v>764</v>
      </c>
      <c r="B573" t="s">
        <v>30</v>
      </c>
      <c r="C573" s="6">
        <v>43921.576388888891</v>
      </c>
      <c r="D573">
        <v>134.75</v>
      </c>
      <c r="E573" s="6">
        <v>43922.388888888891</v>
      </c>
      <c r="F573">
        <v>27.85</v>
      </c>
      <c r="G573" s="7">
        <v>-0.79330000000000001</v>
      </c>
      <c r="H573">
        <v>-44284.61</v>
      </c>
      <c r="I573" s="7">
        <v>-0.8054</v>
      </c>
      <c r="J573">
        <v>408.05529999999999</v>
      </c>
      <c r="K573">
        <v>54985.45</v>
      </c>
      <c r="L573">
        <v>952805.12</v>
      </c>
      <c r="M573">
        <v>23</v>
      </c>
      <c r="N573">
        <v>-1925.42</v>
      </c>
      <c r="O573" s="7">
        <v>-0.79330000000000001</v>
      </c>
      <c r="P573" s="7">
        <v>0.31950000000000001</v>
      </c>
      <c r="Q573" t="s">
        <v>535</v>
      </c>
      <c r="S573" s="2">
        <f t="shared" si="95"/>
        <v>43921</v>
      </c>
      <c r="T573" t="s">
        <v>764</v>
      </c>
      <c r="U573">
        <v>134.75</v>
      </c>
      <c r="V573">
        <v>27.85</v>
      </c>
      <c r="W573">
        <f t="shared" si="100"/>
        <v>10420457.425742505</v>
      </c>
      <c r="X573">
        <f t="shared" si="90"/>
        <v>26051.143564356262</v>
      </c>
      <c r="Y573">
        <f t="shared" si="98"/>
        <v>200</v>
      </c>
      <c r="Z573">
        <f t="shared" si="99"/>
        <v>-21705.200000000001</v>
      </c>
      <c r="AA573" s="5" t="str">
        <f t="shared" si="96"/>
        <v/>
      </c>
      <c r="AB573" s="24" t="str">
        <f>IFERROR(AA573/MAX($J$3:AA573)-1,"")</f>
        <v/>
      </c>
      <c r="AG573" s="3">
        <v>44078</v>
      </c>
      <c r="AH573">
        <v>11130833.49963</v>
      </c>
      <c r="AI573" s="24">
        <f>AH573/MAX($AH$2:AH573)-1</f>
        <v>-1.9823996045517545E-2</v>
      </c>
      <c r="AJ573" s="27" t="str">
        <f t="shared" si="91"/>
        <v/>
      </c>
      <c r="AK573">
        <f t="shared" si="92"/>
        <v>1</v>
      </c>
      <c r="AL573" s="28" t="str">
        <f t="shared" si="97"/>
        <v/>
      </c>
      <c r="AM573" s="28">
        <f t="shared" si="93"/>
        <v>1384</v>
      </c>
      <c r="AN573" s="29" t="str">
        <f t="shared" ca="1" si="94"/>
        <v/>
      </c>
      <c r="AP573" s="7"/>
      <c r="AV573" s="7"/>
      <c r="AW573" s="7"/>
    </row>
    <row r="574" spans="1:49" x14ac:dyDescent="0.45">
      <c r="A574" t="s">
        <v>765</v>
      </c>
      <c r="B574" t="s">
        <v>30</v>
      </c>
      <c r="C574" s="6">
        <v>43921.600694444445</v>
      </c>
      <c r="D574">
        <v>123.35</v>
      </c>
      <c r="E574" s="6">
        <v>43922.388888888891</v>
      </c>
      <c r="F574">
        <v>18.25</v>
      </c>
      <c r="G574" s="7">
        <v>-0.85199999999999998</v>
      </c>
      <c r="H574">
        <v>-47482.32</v>
      </c>
      <c r="I574" s="7">
        <v>-0.86350000000000005</v>
      </c>
      <c r="J574">
        <v>445.77640000000002</v>
      </c>
      <c r="K574">
        <v>54986.52</v>
      </c>
      <c r="L574">
        <v>905322.8</v>
      </c>
      <c r="M574">
        <v>16</v>
      </c>
      <c r="N574">
        <v>-2967.64</v>
      </c>
      <c r="O574" s="7">
        <v>-0.85199999999999998</v>
      </c>
      <c r="P574" s="7">
        <v>0.19939999999999999</v>
      </c>
      <c r="Q574" t="s">
        <v>535</v>
      </c>
      <c r="S574" s="2">
        <f t="shared" si="95"/>
        <v>43921</v>
      </c>
      <c r="T574" t="s">
        <v>765</v>
      </c>
      <c r="U574">
        <v>123.35</v>
      </c>
      <c r="V574">
        <v>18.25</v>
      </c>
      <c r="W574">
        <f t="shared" si="100"/>
        <v>10420457.425742505</v>
      </c>
      <c r="X574">
        <f t="shared" si="90"/>
        <v>26051.143564356262</v>
      </c>
      <c r="Y574">
        <f t="shared" si="98"/>
        <v>200</v>
      </c>
      <c r="Z574">
        <f t="shared" si="99"/>
        <v>-21303.200000000001</v>
      </c>
      <c r="AA574" s="5">
        <f t="shared" si="96"/>
        <v>10377449.025742505</v>
      </c>
      <c r="AB574" s="24">
        <f>IFERROR(AA574/MAX($J$3:AA574)-1,"")</f>
        <v>-2.8879553965882154E-2</v>
      </c>
      <c r="AG574" s="3">
        <v>44079</v>
      </c>
      <c r="AH574">
        <v>11130833.49963</v>
      </c>
      <c r="AI574" s="24">
        <f>AH574/MAX($AH$2:AH574)-1</f>
        <v>-1.9823996045517545E-2</v>
      </c>
      <c r="AJ574" s="27" t="str">
        <f t="shared" si="91"/>
        <v/>
      </c>
      <c r="AK574">
        <f t="shared" si="92"/>
        <v>1</v>
      </c>
      <c r="AL574" s="28" t="str">
        <f t="shared" si="97"/>
        <v/>
      </c>
      <c r="AM574" s="28">
        <f t="shared" si="93"/>
        <v>1384</v>
      </c>
      <c r="AN574" s="29" t="str">
        <f t="shared" ca="1" si="94"/>
        <v/>
      </c>
      <c r="AP574" s="7"/>
      <c r="AV574" s="7"/>
      <c r="AW574" s="7"/>
    </row>
    <row r="575" spans="1:49" x14ac:dyDescent="0.45">
      <c r="A575" t="s">
        <v>774</v>
      </c>
      <c r="B575" t="s">
        <v>30</v>
      </c>
      <c r="C575" s="6">
        <v>43922.440972222219</v>
      </c>
      <c r="D575">
        <v>79.2</v>
      </c>
      <c r="E575" s="6">
        <v>43922.635416666664</v>
      </c>
      <c r="F575">
        <v>97.55</v>
      </c>
      <c r="G575" s="7">
        <v>0.23169999999999999</v>
      </c>
      <c r="H575">
        <v>10334.59</v>
      </c>
      <c r="I575" s="7">
        <v>0.2094</v>
      </c>
      <c r="J575">
        <v>623.22270000000003</v>
      </c>
      <c r="K575">
        <v>49359.23</v>
      </c>
      <c r="L575">
        <v>-117819.08</v>
      </c>
      <c r="M575">
        <v>57</v>
      </c>
      <c r="N575">
        <v>181.31</v>
      </c>
      <c r="O575" s="7">
        <v>-0.2437</v>
      </c>
      <c r="P575" s="7">
        <v>1.2366999999999999</v>
      </c>
      <c r="Q575" t="s">
        <v>535</v>
      </c>
      <c r="S575" s="2">
        <f t="shared" si="95"/>
        <v>43922</v>
      </c>
      <c r="T575" t="s">
        <v>774</v>
      </c>
      <c r="U575">
        <v>79.2</v>
      </c>
      <c r="V575">
        <v>97.55</v>
      </c>
      <c r="W575">
        <f t="shared" si="100"/>
        <v>10377449.025742505</v>
      </c>
      <c r="X575">
        <f t="shared" si="90"/>
        <v>25943.622564356261</v>
      </c>
      <c r="Y575">
        <f t="shared" si="98"/>
        <v>325</v>
      </c>
      <c r="Z575">
        <f t="shared" si="99"/>
        <v>5389.3124999999991</v>
      </c>
      <c r="AA575" s="5" t="str">
        <f t="shared" si="96"/>
        <v/>
      </c>
      <c r="AB575" s="24" t="str">
        <f>IFERROR(AA575/MAX($J$3:AA575)-1,"")</f>
        <v/>
      </c>
      <c r="AG575" s="3">
        <v>44080</v>
      </c>
      <c r="AH575">
        <v>11130833.49963</v>
      </c>
      <c r="AI575" s="24">
        <f>AH575/MAX($AH$2:AH575)-1</f>
        <v>-1.9823996045517545E-2</v>
      </c>
      <c r="AJ575" s="27" t="str">
        <f t="shared" si="91"/>
        <v/>
      </c>
      <c r="AK575">
        <f t="shared" si="92"/>
        <v>1</v>
      </c>
      <c r="AL575" s="28" t="str">
        <f t="shared" si="97"/>
        <v/>
      </c>
      <c r="AM575" s="28">
        <f t="shared" si="93"/>
        <v>1384</v>
      </c>
      <c r="AN575" s="29" t="str">
        <f t="shared" ca="1" si="94"/>
        <v/>
      </c>
      <c r="AP575" s="7"/>
      <c r="AV575" s="7"/>
      <c r="AW575" s="7"/>
    </row>
    <row r="576" spans="1:49" x14ac:dyDescent="0.45">
      <c r="A576" t="s">
        <v>775</v>
      </c>
      <c r="B576" t="s">
        <v>30</v>
      </c>
      <c r="C576" s="6">
        <v>43922.465277777781</v>
      </c>
      <c r="D576">
        <v>60.75</v>
      </c>
      <c r="E576" s="6">
        <v>43922.635416666664</v>
      </c>
      <c r="F576">
        <v>1.9</v>
      </c>
      <c r="G576" s="7">
        <v>-0.96870000000000001</v>
      </c>
      <c r="H576">
        <v>-48403.95</v>
      </c>
      <c r="I576" s="7">
        <v>-0.97899999999999998</v>
      </c>
      <c r="J576">
        <v>813.83320000000003</v>
      </c>
      <c r="K576">
        <v>49440.37</v>
      </c>
      <c r="L576">
        <v>-166223.03</v>
      </c>
      <c r="M576">
        <v>50</v>
      </c>
      <c r="N576">
        <v>-968.08</v>
      </c>
      <c r="O576" s="7">
        <v>-0.96870000000000001</v>
      </c>
      <c r="P576" s="7">
        <v>0.43290000000000001</v>
      </c>
      <c r="Q576" t="s">
        <v>535</v>
      </c>
      <c r="S576" s="2">
        <f t="shared" si="95"/>
        <v>43922</v>
      </c>
      <c r="T576" t="s">
        <v>775</v>
      </c>
      <c r="U576">
        <v>60.75</v>
      </c>
      <c r="V576">
        <v>1.9</v>
      </c>
      <c r="W576">
        <f t="shared" si="100"/>
        <v>10377449.025742505</v>
      </c>
      <c r="X576">
        <f t="shared" si="90"/>
        <v>25943.622564356261</v>
      </c>
      <c r="Y576">
        <f t="shared" si="98"/>
        <v>425</v>
      </c>
      <c r="Z576">
        <f t="shared" si="99"/>
        <v>-25277.512500000001</v>
      </c>
      <c r="AA576" s="5">
        <f t="shared" si="96"/>
        <v>10357560.825742505</v>
      </c>
      <c r="AB576" s="24">
        <f>IFERROR(AA576/MAX($J$3:AA576)-1,"")</f>
        <v>-3.074068935733576E-2</v>
      </c>
      <c r="AG576" s="3">
        <v>44081</v>
      </c>
      <c r="AH576">
        <v>11130833.49963</v>
      </c>
      <c r="AI576" s="24">
        <f>AH576/MAX($AH$2:AH576)-1</f>
        <v>-1.9823996045517545E-2</v>
      </c>
      <c r="AJ576" s="27" t="str">
        <f t="shared" si="91"/>
        <v/>
      </c>
      <c r="AK576">
        <f t="shared" si="92"/>
        <v>1</v>
      </c>
      <c r="AL576" s="28" t="str">
        <f t="shared" si="97"/>
        <v/>
      </c>
      <c r="AM576" s="28">
        <f t="shared" si="93"/>
        <v>1384</v>
      </c>
      <c r="AN576" s="29" t="str">
        <f t="shared" ca="1" si="94"/>
        <v/>
      </c>
      <c r="AP576" s="7"/>
      <c r="AV576" s="7"/>
      <c r="AW576" s="7"/>
    </row>
    <row r="577" spans="1:49" x14ac:dyDescent="0.45">
      <c r="A577" t="s">
        <v>776</v>
      </c>
      <c r="B577" t="s">
        <v>30</v>
      </c>
      <c r="C577" s="6">
        <v>43928.475694444445</v>
      </c>
      <c r="D577">
        <v>142.44999999999999</v>
      </c>
      <c r="E577" s="6">
        <v>43929.385416666664</v>
      </c>
      <c r="F577">
        <v>250</v>
      </c>
      <c r="G577" s="7">
        <v>0.755</v>
      </c>
      <c r="H577">
        <v>35767.99</v>
      </c>
      <c r="I577" s="7">
        <v>0.72750000000000004</v>
      </c>
      <c r="J577">
        <v>345.16590000000002</v>
      </c>
      <c r="K577">
        <v>49168.89</v>
      </c>
      <c r="L577">
        <v>-130455.03999999999</v>
      </c>
      <c r="M577">
        <v>51</v>
      </c>
      <c r="N577">
        <v>701.33</v>
      </c>
      <c r="O577" s="7">
        <v>-0.1123</v>
      </c>
      <c r="P577" s="7">
        <v>1.6809000000000001</v>
      </c>
      <c r="Q577" t="s">
        <v>535</v>
      </c>
      <c r="S577" s="2">
        <f t="shared" si="95"/>
        <v>43928</v>
      </c>
      <c r="T577" t="s">
        <v>776</v>
      </c>
      <c r="U577">
        <v>142.44999999999999</v>
      </c>
      <c r="V577">
        <v>250</v>
      </c>
      <c r="W577">
        <f t="shared" si="100"/>
        <v>10357560.825742505</v>
      </c>
      <c r="X577">
        <f t="shared" si="90"/>
        <v>25893.902064356265</v>
      </c>
      <c r="Y577">
        <f t="shared" si="98"/>
        <v>175</v>
      </c>
      <c r="Z577">
        <f t="shared" si="99"/>
        <v>18134.462500000001</v>
      </c>
      <c r="AA577" s="5" t="str">
        <f t="shared" si="96"/>
        <v/>
      </c>
      <c r="AB577" s="24" t="str">
        <f>IFERROR(AA577/MAX($J$3:AA577)-1,"")</f>
        <v/>
      </c>
      <c r="AG577" s="3">
        <v>44082</v>
      </c>
      <c r="AH577">
        <v>11083206.237130001</v>
      </c>
      <c r="AI577" s="24">
        <f>AH577/MAX($AH$2:AH577)-1</f>
        <v>-2.4018030556777759E-2</v>
      </c>
      <c r="AJ577" s="27" t="str">
        <f t="shared" si="91"/>
        <v/>
      </c>
      <c r="AK577">
        <f t="shared" si="92"/>
        <v>1</v>
      </c>
      <c r="AL577" s="28" t="str">
        <f t="shared" si="97"/>
        <v/>
      </c>
      <c r="AM577" s="28">
        <f t="shared" si="93"/>
        <v>1384</v>
      </c>
      <c r="AN577" s="29" t="str">
        <f t="shared" ca="1" si="94"/>
        <v/>
      </c>
      <c r="AP577" s="7"/>
      <c r="AV577" s="7"/>
      <c r="AW577" s="7"/>
    </row>
    <row r="578" spans="1:49" x14ac:dyDescent="0.45">
      <c r="A578" t="s">
        <v>764</v>
      </c>
      <c r="B578" t="s">
        <v>30</v>
      </c>
      <c r="C578" s="6">
        <v>43928.520833333336</v>
      </c>
      <c r="D578">
        <v>167.35</v>
      </c>
      <c r="E578" s="6">
        <v>43929.388888888891</v>
      </c>
      <c r="F578">
        <v>183.85</v>
      </c>
      <c r="G578" s="7">
        <v>9.8599999999999993E-2</v>
      </c>
      <c r="H578">
        <v>4231.8</v>
      </c>
      <c r="I578" s="7">
        <v>7.7600000000000002E-2</v>
      </c>
      <c r="J578">
        <v>325.82380000000001</v>
      </c>
      <c r="K578">
        <v>54526.61</v>
      </c>
      <c r="L578">
        <v>909554.6</v>
      </c>
      <c r="M578">
        <v>39</v>
      </c>
      <c r="N578">
        <v>108.51</v>
      </c>
      <c r="O578" s="7">
        <v>-0.12820000000000001</v>
      </c>
      <c r="P578" s="7">
        <v>1.4705999999999999</v>
      </c>
      <c r="Q578" t="s">
        <v>535</v>
      </c>
      <c r="S578" s="2">
        <f t="shared" si="95"/>
        <v>43928</v>
      </c>
      <c r="T578" t="s">
        <v>764</v>
      </c>
      <c r="U578">
        <v>167.35</v>
      </c>
      <c r="V578">
        <v>183.85</v>
      </c>
      <c r="W578">
        <f t="shared" si="100"/>
        <v>10357560.825742505</v>
      </c>
      <c r="X578">
        <f t="shared" ref="X578:X641" si="101">W578*0.25%</f>
        <v>25893.902064356265</v>
      </c>
      <c r="Y578">
        <f t="shared" si="98"/>
        <v>150</v>
      </c>
      <c r="Z578">
        <f t="shared" si="99"/>
        <v>1948.1999999999998</v>
      </c>
      <c r="AA578" s="5" t="str">
        <f t="shared" si="96"/>
        <v/>
      </c>
      <c r="AB578" s="24" t="str">
        <f>IFERROR(AA578/MAX($J$3:AA578)-1,"")</f>
        <v/>
      </c>
      <c r="AG578" s="3">
        <v>44083</v>
      </c>
      <c r="AH578">
        <v>11083206.237130001</v>
      </c>
      <c r="AI578" s="24">
        <f>AH578/MAX($AH$2:AH578)-1</f>
        <v>-2.4018030556777759E-2</v>
      </c>
      <c r="AJ578" s="27" t="str">
        <f t="shared" ref="AJ578:AJ641" si="102">IF(AG578=$AP$3,1,IF(AJ577=1,1,""))</f>
        <v/>
      </c>
      <c r="AK578">
        <f t="shared" ref="AK578:AK641" si="103">IF(AG578=$AP$4,1,IF(AK579=1,1,""))</f>
        <v>1</v>
      </c>
      <c r="AL578" s="28" t="str">
        <f t="shared" si="97"/>
        <v/>
      </c>
      <c r="AM578" s="28">
        <f t="shared" ref="AM578:AM641" si="104">IF(AND(AK578=1,AK579&lt;&gt;1),ROW(),IF(AND(AK578="",AK579=""),"",AM579))</f>
        <v>1384</v>
      </c>
      <c r="AN578" s="29" t="str">
        <f t="shared" ref="AN578:AN641" ca="1" si="105">IF(AM578="","",IF(AJ578=1,AH578/MAX(INDIRECT("AH"&amp;AL578&amp;":"&amp;"AJ"&amp;ROW(AN578)))-1,""))</f>
        <v/>
      </c>
      <c r="AP578" s="7"/>
      <c r="AV578" s="7"/>
      <c r="AW578" s="7"/>
    </row>
    <row r="579" spans="1:49" x14ac:dyDescent="0.45">
      <c r="A579" t="s">
        <v>764</v>
      </c>
      <c r="B579" t="s">
        <v>30</v>
      </c>
      <c r="C579" s="6">
        <v>43928.520833333336</v>
      </c>
      <c r="D579">
        <v>167.35</v>
      </c>
      <c r="E579" s="6">
        <v>43929.385416666664</v>
      </c>
      <c r="F579">
        <v>206.5</v>
      </c>
      <c r="G579" s="7">
        <v>0.2339</v>
      </c>
      <c r="H579">
        <v>10414.450000000001</v>
      </c>
      <c r="I579" s="7">
        <v>0.21160000000000001</v>
      </c>
      <c r="J579">
        <v>294.09780000000001</v>
      </c>
      <c r="K579">
        <v>49217.27</v>
      </c>
      <c r="L579">
        <v>-120040.6</v>
      </c>
      <c r="M579">
        <v>38</v>
      </c>
      <c r="N579">
        <v>274.06</v>
      </c>
      <c r="O579" s="7">
        <v>-0.12820000000000001</v>
      </c>
      <c r="P579" s="7">
        <v>1.4705999999999999</v>
      </c>
      <c r="Q579" t="s">
        <v>535</v>
      </c>
      <c r="S579" s="2">
        <f t="shared" ref="S579:S642" si="106">DATE(YEAR(C579),MONTH(C579),DAY(C579))</f>
        <v>43928</v>
      </c>
      <c r="T579" t="s">
        <v>764</v>
      </c>
      <c r="U579">
        <v>167.35</v>
      </c>
      <c r="V579">
        <v>206.5</v>
      </c>
      <c r="W579">
        <f t="shared" si="100"/>
        <v>10357560.825742505</v>
      </c>
      <c r="X579">
        <f t="shared" si="101"/>
        <v>25893.902064356265</v>
      </c>
      <c r="Y579">
        <f t="shared" si="98"/>
        <v>150</v>
      </c>
      <c r="Z579">
        <f t="shared" si="99"/>
        <v>5311.7250000000031</v>
      </c>
      <c r="AA579" s="5" t="str">
        <f t="shared" ref="AA579:AA642" si="107">IF(S579&lt;&gt;S580,W579+SUMIF($S$2:$S$3590,S579,$Z$2:$Z$3590),"")</f>
        <v/>
      </c>
      <c r="AB579" s="24" t="str">
        <f>IFERROR(AA579/MAX($J$3:AA579)-1,"")</f>
        <v/>
      </c>
      <c r="AG579" s="3">
        <v>44084</v>
      </c>
      <c r="AH579">
        <v>11084651.087130001</v>
      </c>
      <c r="AI579" s="24">
        <f>AH579/MAX($AH$2:AH579)-1</f>
        <v>-2.3890797739993697E-2</v>
      </c>
      <c r="AJ579" s="27" t="str">
        <f t="shared" si="102"/>
        <v/>
      </c>
      <c r="AK579">
        <f t="shared" si="103"/>
        <v>1</v>
      </c>
      <c r="AL579" s="28" t="str">
        <f t="shared" ref="AL579:AL642" si="108">IF(AND(AJ579=1,AJ578&lt;&gt;1),ROW(),IF(AND(AJ579="",AJ578=""),"",AL578))</f>
        <v/>
      </c>
      <c r="AM579" s="28">
        <f t="shared" si="104"/>
        <v>1384</v>
      </c>
      <c r="AN579" s="29" t="str">
        <f t="shared" ca="1" si="105"/>
        <v/>
      </c>
      <c r="AP579" s="7"/>
      <c r="AV579" s="7"/>
      <c r="AW579" s="7"/>
    </row>
    <row r="580" spans="1:49" x14ac:dyDescent="0.45">
      <c r="A580" t="s">
        <v>765</v>
      </c>
      <c r="B580" t="s">
        <v>30</v>
      </c>
      <c r="C580" s="6">
        <v>43928.552083333336</v>
      </c>
      <c r="D580">
        <v>167.25</v>
      </c>
      <c r="E580" s="6">
        <v>43929.388888888891</v>
      </c>
      <c r="F580">
        <v>155</v>
      </c>
      <c r="G580" s="7">
        <v>-7.3200000000000001E-2</v>
      </c>
      <c r="H580">
        <v>-5047.5</v>
      </c>
      <c r="I580" s="7">
        <v>-9.2499999999999999E-2</v>
      </c>
      <c r="J580">
        <v>326.22370000000001</v>
      </c>
      <c r="K580">
        <v>54560.92</v>
      </c>
      <c r="L580">
        <v>904507.11</v>
      </c>
      <c r="M580">
        <v>30</v>
      </c>
      <c r="N580">
        <v>-168.25</v>
      </c>
      <c r="O580" s="7">
        <v>-0.1019</v>
      </c>
      <c r="P580" s="7">
        <v>0.72860000000000003</v>
      </c>
      <c r="Q580" t="s">
        <v>535</v>
      </c>
      <c r="S580" s="2">
        <f t="shared" si="106"/>
        <v>43928</v>
      </c>
      <c r="T580" t="s">
        <v>765</v>
      </c>
      <c r="U580">
        <v>167.25</v>
      </c>
      <c r="V580">
        <v>155</v>
      </c>
      <c r="W580">
        <f t="shared" si="100"/>
        <v>10357560.825742505</v>
      </c>
      <c r="X580">
        <f t="shared" si="101"/>
        <v>25893.902064356265</v>
      </c>
      <c r="Y580">
        <f t="shared" ref="Y580:Y643" si="109">MROUND(X580/U580,25)</f>
        <v>150</v>
      </c>
      <c r="Z580">
        <f t="shared" ref="Z580:Z643" si="110">Y580*((V580*0.99)-(U580*1.01))</f>
        <v>-2320.8750000000036</v>
      </c>
      <c r="AA580" s="5">
        <f t="shared" si="107"/>
        <v>10380634.338242505</v>
      </c>
      <c r="AB580" s="24">
        <f>IFERROR(AA580/MAX($J$3:AA580)-1,"")</f>
        <v>-2.8581472800840113E-2</v>
      </c>
      <c r="AG580" s="3">
        <v>44085</v>
      </c>
      <c r="AH580">
        <v>11084651.087130001</v>
      </c>
      <c r="AI580" s="24">
        <f>AH580/MAX($AH$2:AH580)-1</f>
        <v>-2.3890797739993697E-2</v>
      </c>
      <c r="AJ580" s="27" t="str">
        <f t="shared" si="102"/>
        <v/>
      </c>
      <c r="AK580">
        <f t="shared" si="103"/>
        <v>1</v>
      </c>
      <c r="AL580" s="28" t="str">
        <f t="shared" si="108"/>
        <v/>
      </c>
      <c r="AM580" s="28">
        <f t="shared" si="104"/>
        <v>1384</v>
      </c>
      <c r="AN580" s="29" t="str">
        <f t="shared" ca="1" si="105"/>
        <v/>
      </c>
      <c r="AP580" s="7"/>
      <c r="AV580" s="7"/>
      <c r="AW580" s="7"/>
    </row>
    <row r="581" spans="1:49" x14ac:dyDescent="0.45">
      <c r="A581" t="s">
        <v>777</v>
      </c>
      <c r="B581" t="s">
        <v>30</v>
      </c>
      <c r="C581" s="6">
        <v>43929.416666666664</v>
      </c>
      <c r="D581">
        <v>148.1</v>
      </c>
      <c r="E581" s="6">
        <v>43930.385416666664</v>
      </c>
      <c r="F581">
        <v>81</v>
      </c>
      <c r="G581" s="7">
        <v>-0.4531</v>
      </c>
      <c r="H581">
        <v>-23145.86</v>
      </c>
      <c r="I581" s="7">
        <v>-0.46850000000000003</v>
      </c>
      <c r="J581">
        <v>333.55700000000002</v>
      </c>
      <c r="K581">
        <v>49399.8</v>
      </c>
      <c r="L581">
        <v>-143186.45000000001</v>
      </c>
      <c r="M581">
        <v>68</v>
      </c>
      <c r="N581">
        <v>-340.38</v>
      </c>
      <c r="O581" s="7">
        <v>-0.81399999999999995</v>
      </c>
      <c r="P581" s="7">
        <v>0.7016</v>
      </c>
      <c r="Q581" t="s">
        <v>535</v>
      </c>
      <c r="S581" s="2">
        <f t="shared" si="106"/>
        <v>43929</v>
      </c>
      <c r="T581" t="s">
        <v>777</v>
      </c>
      <c r="U581">
        <v>148.1</v>
      </c>
      <c r="V581">
        <v>81</v>
      </c>
      <c r="W581">
        <f t="shared" ref="W581:W644" si="111">IF(S581&lt;&gt;S580,AA580,W580)</f>
        <v>10380634.338242505</v>
      </c>
      <c r="X581">
        <f t="shared" si="101"/>
        <v>25951.585845606263</v>
      </c>
      <c r="Y581">
        <f t="shared" si="109"/>
        <v>175</v>
      </c>
      <c r="Z581">
        <f t="shared" si="110"/>
        <v>-12143.424999999999</v>
      </c>
      <c r="AA581" s="5" t="str">
        <f t="shared" si="107"/>
        <v/>
      </c>
      <c r="AB581" s="24" t="str">
        <f>IFERROR(AA581/MAX($J$3:AA581)-1,"")</f>
        <v/>
      </c>
      <c r="AG581" s="3">
        <v>44086</v>
      </c>
      <c r="AH581">
        <v>11084651.087130001</v>
      </c>
      <c r="AI581" s="24">
        <f>AH581/MAX($AH$2:AH581)-1</f>
        <v>-2.3890797739993697E-2</v>
      </c>
      <c r="AJ581" s="27" t="str">
        <f t="shared" si="102"/>
        <v/>
      </c>
      <c r="AK581">
        <f t="shared" si="103"/>
        <v>1</v>
      </c>
      <c r="AL581" s="28" t="str">
        <f t="shared" si="108"/>
        <v/>
      </c>
      <c r="AM581" s="28">
        <f t="shared" si="104"/>
        <v>1384</v>
      </c>
      <c r="AN581" s="29" t="str">
        <f t="shared" ca="1" si="105"/>
        <v/>
      </c>
      <c r="AP581" s="7"/>
      <c r="AV581" s="7"/>
      <c r="AW581" s="7"/>
    </row>
    <row r="582" spans="1:49" x14ac:dyDescent="0.45">
      <c r="A582" t="s">
        <v>778</v>
      </c>
      <c r="B582" t="s">
        <v>30</v>
      </c>
      <c r="C582" s="6">
        <v>43929.423611111109</v>
      </c>
      <c r="D582">
        <v>132.9</v>
      </c>
      <c r="E582" s="6">
        <v>43930.385416666664</v>
      </c>
      <c r="F582">
        <v>62.75</v>
      </c>
      <c r="G582" s="7">
        <v>-0.52780000000000005</v>
      </c>
      <c r="H582">
        <v>-26797.9</v>
      </c>
      <c r="I582" s="7">
        <v>-0.54259999999999997</v>
      </c>
      <c r="J582">
        <v>371.64330000000001</v>
      </c>
      <c r="K582">
        <v>49391.39</v>
      </c>
      <c r="L582">
        <v>-169984.35</v>
      </c>
      <c r="M582">
        <v>66</v>
      </c>
      <c r="N582">
        <v>-406.03</v>
      </c>
      <c r="O582" s="7">
        <v>-0.83450000000000002</v>
      </c>
      <c r="P582" s="7">
        <v>0.65539999999999998</v>
      </c>
      <c r="Q582" t="s">
        <v>535</v>
      </c>
      <c r="S582" s="2">
        <f t="shared" si="106"/>
        <v>43929</v>
      </c>
      <c r="T582" t="s">
        <v>778</v>
      </c>
      <c r="U582">
        <v>132.9</v>
      </c>
      <c r="V582">
        <v>62.75</v>
      </c>
      <c r="W582">
        <f t="shared" si="111"/>
        <v>10380634.338242505</v>
      </c>
      <c r="X582">
        <f t="shared" si="101"/>
        <v>25951.585845606263</v>
      </c>
      <c r="Y582">
        <f t="shared" si="109"/>
        <v>200</v>
      </c>
      <c r="Z582">
        <f t="shared" si="110"/>
        <v>-14421.300000000003</v>
      </c>
      <c r="AA582" s="5" t="str">
        <f t="shared" si="107"/>
        <v/>
      </c>
      <c r="AB582" s="24" t="str">
        <f>IFERROR(AA582/MAX($J$3:AA582)-1,"")</f>
        <v/>
      </c>
      <c r="AG582" s="3">
        <v>44087</v>
      </c>
      <c r="AH582">
        <v>11084651.087130001</v>
      </c>
      <c r="AI582" s="24">
        <f>AH582/MAX($AH$2:AH582)-1</f>
        <v>-2.3890797739993697E-2</v>
      </c>
      <c r="AJ582" s="27" t="str">
        <f t="shared" si="102"/>
        <v/>
      </c>
      <c r="AK582">
        <f t="shared" si="103"/>
        <v>1</v>
      </c>
      <c r="AL582" s="28" t="str">
        <f t="shared" si="108"/>
        <v/>
      </c>
      <c r="AM582" s="28">
        <f t="shared" si="104"/>
        <v>1384</v>
      </c>
      <c r="AN582" s="29" t="str">
        <f t="shared" ca="1" si="105"/>
        <v/>
      </c>
      <c r="AP582" s="7"/>
      <c r="AV582" s="7"/>
      <c r="AW582" s="7"/>
    </row>
    <row r="583" spans="1:49" x14ac:dyDescent="0.45">
      <c r="A583" t="s">
        <v>781</v>
      </c>
      <c r="B583" t="s">
        <v>30</v>
      </c>
      <c r="C583" s="6">
        <v>43929.520833333336</v>
      </c>
      <c r="D583">
        <v>106.35</v>
      </c>
      <c r="E583" s="6">
        <v>43930.388888888891</v>
      </c>
      <c r="F583">
        <v>103.65</v>
      </c>
      <c r="G583" s="7">
        <v>-2.5399999999999999E-2</v>
      </c>
      <c r="H583">
        <v>-2460.8200000000002</v>
      </c>
      <c r="I583" s="7">
        <v>-4.5100000000000001E-2</v>
      </c>
      <c r="J583">
        <v>512.67079999999999</v>
      </c>
      <c r="K583">
        <v>54522.54</v>
      </c>
      <c r="L583">
        <v>902046.29</v>
      </c>
      <c r="M583">
        <v>39</v>
      </c>
      <c r="N583">
        <v>-63.1</v>
      </c>
      <c r="O583" s="7">
        <v>-0.67090000000000005</v>
      </c>
      <c r="P583" s="7">
        <v>0.1923</v>
      </c>
      <c r="Q583" t="s">
        <v>535</v>
      </c>
      <c r="S583" s="2">
        <f t="shared" si="106"/>
        <v>43929</v>
      </c>
      <c r="T583" t="s">
        <v>781</v>
      </c>
      <c r="U583">
        <v>106.35</v>
      </c>
      <c r="V583">
        <v>103.65</v>
      </c>
      <c r="W583">
        <f t="shared" si="111"/>
        <v>10380634.338242505</v>
      </c>
      <c r="X583">
        <f t="shared" si="101"/>
        <v>25951.585845606263</v>
      </c>
      <c r="Y583">
        <f t="shared" si="109"/>
        <v>250</v>
      </c>
      <c r="Z583">
        <f t="shared" si="110"/>
        <v>-1199.9999999999993</v>
      </c>
      <c r="AA583" s="5" t="str">
        <f t="shared" si="107"/>
        <v/>
      </c>
      <c r="AB583" s="24" t="str">
        <f>IFERROR(AA583/MAX($J$3:AA583)-1,"")</f>
        <v/>
      </c>
      <c r="AG583" s="3">
        <v>44088</v>
      </c>
      <c r="AH583">
        <v>11040505.040595001</v>
      </c>
      <c r="AI583" s="24">
        <f>AH583/MAX($AH$2:AH583)-1</f>
        <v>-2.7778277997829059E-2</v>
      </c>
      <c r="AJ583" s="27" t="str">
        <f t="shared" si="102"/>
        <v/>
      </c>
      <c r="AK583">
        <f t="shared" si="103"/>
        <v>1</v>
      </c>
      <c r="AL583" s="28" t="str">
        <f t="shared" si="108"/>
        <v/>
      </c>
      <c r="AM583" s="28">
        <f t="shared" si="104"/>
        <v>1384</v>
      </c>
      <c r="AN583" s="29" t="str">
        <f t="shared" ca="1" si="105"/>
        <v/>
      </c>
      <c r="AP583" s="7"/>
      <c r="AV583" s="7"/>
      <c r="AW583" s="7"/>
    </row>
    <row r="584" spans="1:49" x14ac:dyDescent="0.45">
      <c r="A584" t="s">
        <v>942</v>
      </c>
      <c r="B584" t="s">
        <v>30</v>
      </c>
      <c r="C584" s="6">
        <v>43929.524305555555</v>
      </c>
      <c r="D584">
        <v>120.95</v>
      </c>
      <c r="E584" s="6">
        <v>43930.388888888891</v>
      </c>
      <c r="F584">
        <v>132.9</v>
      </c>
      <c r="G584" s="7">
        <v>9.8799999999999999E-2</v>
      </c>
      <c r="H584">
        <v>4242.1499999999996</v>
      </c>
      <c r="I584" s="7">
        <v>7.7799999999999994E-2</v>
      </c>
      <c r="J584">
        <v>450.7407</v>
      </c>
      <c r="K584">
        <v>54517.08</v>
      </c>
      <c r="L584">
        <v>906288.43</v>
      </c>
      <c r="M584">
        <v>38</v>
      </c>
      <c r="N584">
        <v>111.64</v>
      </c>
      <c r="O584" s="7">
        <v>-0.61309999999999998</v>
      </c>
      <c r="P584" s="7">
        <v>0.29139999999999999</v>
      </c>
      <c r="Q584" t="s">
        <v>535</v>
      </c>
      <c r="S584" s="2">
        <f t="shared" si="106"/>
        <v>43929</v>
      </c>
      <c r="T584" t="s">
        <v>942</v>
      </c>
      <c r="U584">
        <v>120.95</v>
      </c>
      <c r="V584">
        <v>132.9</v>
      </c>
      <c r="W584">
        <f t="shared" si="111"/>
        <v>10380634.338242505</v>
      </c>
      <c r="X584">
        <f t="shared" si="101"/>
        <v>25951.585845606263</v>
      </c>
      <c r="Y584">
        <f t="shared" si="109"/>
        <v>225</v>
      </c>
      <c r="Z584">
        <f t="shared" si="110"/>
        <v>2117.5874999999978</v>
      </c>
      <c r="AA584" s="5">
        <f t="shared" si="107"/>
        <v>10354987.200742505</v>
      </c>
      <c r="AB584" s="24">
        <f>IFERROR(AA584/MAX($J$3:AA584)-1,"")</f>
        <v>-3.0981528878852527E-2</v>
      </c>
      <c r="AG584" s="3">
        <v>44089</v>
      </c>
      <c r="AH584">
        <v>11040505.040595001</v>
      </c>
      <c r="AI584" s="24">
        <f>AH584/MAX($AH$2:AH584)-1</f>
        <v>-2.7778277997829059E-2</v>
      </c>
      <c r="AJ584" s="27" t="str">
        <f t="shared" si="102"/>
        <v/>
      </c>
      <c r="AK584">
        <f t="shared" si="103"/>
        <v>1</v>
      </c>
      <c r="AL584" s="28" t="str">
        <f t="shared" si="108"/>
        <v/>
      </c>
      <c r="AM584" s="28">
        <f t="shared" si="104"/>
        <v>1384</v>
      </c>
      <c r="AN584" s="29" t="str">
        <f t="shared" ca="1" si="105"/>
        <v/>
      </c>
      <c r="AP584" s="7"/>
      <c r="AV584" s="7"/>
      <c r="AW584" s="7"/>
    </row>
    <row r="585" spans="1:49" x14ac:dyDescent="0.45">
      <c r="A585" t="s">
        <v>778</v>
      </c>
      <c r="B585" t="s">
        <v>30</v>
      </c>
      <c r="C585" s="6">
        <v>43930.416666666664</v>
      </c>
      <c r="D585">
        <v>78.75</v>
      </c>
      <c r="E585" s="6">
        <v>43930.635416666664</v>
      </c>
      <c r="F585">
        <v>107.8</v>
      </c>
      <c r="G585" s="7">
        <v>0.36890000000000001</v>
      </c>
      <c r="H585">
        <v>16966.61</v>
      </c>
      <c r="I585" s="7">
        <v>0.34520000000000001</v>
      </c>
      <c r="J585">
        <v>624.12800000000004</v>
      </c>
      <c r="K585">
        <v>49150.080000000002</v>
      </c>
      <c r="L585">
        <v>-153017.74</v>
      </c>
      <c r="M585">
        <v>64</v>
      </c>
      <c r="N585">
        <v>265.10000000000002</v>
      </c>
      <c r="O585" s="7">
        <v>-0.73329999999999995</v>
      </c>
      <c r="P585" s="7">
        <v>0.4889</v>
      </c>
      <c r="Q585" t="s">
        <v>535</v>
      </c>
      <c r="S585" s="2">
        <f t="shared" si="106"/>
        <v>43930</v>
      </c>
      <c r="T585" t="s">
        <v>778</v>
      </c>
      <c r="U585">
        <v>78.75</v>
      </c>
      <c r="V585">
        <v>107.8</v>
      </c>
      <c r="W585">
        <f t="shared" si="111"/>
        <v>10354987.200742505</v>
      </c>
      <c r="X585">
        <f t="shared" si="101"/>
        <v>25887.468001856265</v>
      </c>
      <c r="Y585">
        <f t="shared" si="109"/>
        <v>325</v>
      </c>
      <c r="Z585">
        <f t="shared" si="110"/>
        <v>8834.9624999999996</v>
      </c>
      <c r="AA585" s="5" t="str">
        <f t="shared" si="107"/>
        <v/>
      </c>
      <c r="AB585" s="24" t="str">
        <f>IFERROR(AA585/MAX($J$3:AA585)-1,"")</f>
        <v/>
      </c>
      <c r="AG585" s="3">
        <v>44090</v>
      </c>
      <c r="AH585">
        <v>10997695.428095</v>
      </c>
      <c r="AI585" s="24">
        <f>AH585/MAX($AH$2:AH585)-1</f>
        <v>-3.1548072498167712E-2</v>
      </c>
      <c r="AJ585" s="27" t="str">
        <f t="shared" si="102"/>
        <v/>
      </c>
      <c r="AK585">
        <f t="shared" si="103"/>
        <v>1</v>
      </c>
      <c r="AL585" s="28" t="str">
        <f t="shared" si="108"/>
        <v/>
      </c>
      <c r="AM585" s="28">
        <f t="shared" si="104"/>
        <v>1384</v>
      </c>
      <c r="AN585" s="29" t="str">
        <f t="shared" ca="1" si="105"/>
        <v/>
      </c>
      <c r="AP585" s="7"/>
      <c r="AV585" s="7"/>
      <c r="AW585" s="7"/>
    </row>
    <row r="586" spans="1:49" x14ac:dyDescent="0.45">
      <c r="A586" t="s">
        <v>779</v>
      </c>
      <c r="B586" t="s">
        <v>30</v>
      </c>
      <c r="C586" s="6">
        <v>43930.482638888891</v>
      </c>
      <c r="D586">
        <v>52.1</v>
      </c>
      <c r="E586" s="6">
        <v>43930.635416666664</v>
      </c>
      <c r="F586">
        <v>58</v>
      </c>
      <c r="G586" s="7">
        <v>0.1132</v>
      </c>
      <c r="H586">
        <v>4520.92</v>
      </c>
      <c r="I586" s="7">
        <v>9.2100000000000001E-2</v>
      </c>
      <c r="J586">
        <v>942.05489999999998</v>
      </c>
      <c r="K586">
        <v>49081.06</v>
      </c>
      <c r="L586">
        <v>-148496.82</v>
      </c>
      <c r="M586">
        <v>45</v>
      </c>
      <c r="N586">
        <v>100.46</v>
      </c>
      <c r="O586" s="7">
        <v>-0.86850000000000005</v>
      </c>
      <c r="P586" s="7">
        <v>0.30520000000000003</v>
      </c>
      <c r="Q586" t="s">
        <v>535</v>
      </c>
      <c r="S586" s="2">
        <f t="shared" si="106"/>
        <v>43930</v>
      </c>
      <c r="T586" t="s">
        <v>779</v>
      </c>
      <c r="U586">
        <v>52.1</v>
      </c>
      <c r="V586">
        <v>58</v>
      </c>
      <c r="W586">
        <f t="shared" si="111"/>
        <v>10354987.200742505</v>
      </c>
      <c r="X586">
        <f t="shared" si="101"/>
        <v>25887.468001856265</v>
      </c>
      <c r="Y586">
        <f t="shared" si="109"/>
        <v>500</v>
      </c>
      <c r="Z586">
        <f t="shared" si="110"/>
        <v>2399.4999999999995</v>
      </c>
      <c r="AA586" s="5">
        <f t="shared" si="107"/>
        <v>10366221.663242506</v>
      </c>
      <c r="AB586" s="24">
        <f>IFERROR(AA586/MAX($J$3:AA586)-1,"")</f>
        <v>-2.9930209213789305E-2</v>
      </c>
      <c r="AG586" s="3">
        <v>44091</v>
      </c>
      <c r="AH586">
        <v>10970039.778094999</v>
      </c>
      <c r="AI586" s="24">
        <f>AH586/MAX($AH$2:AH586)-1</f>
        <v>-3.3983416132107203E-2</v>
      </c>
      <c r="AJ586" s="27" t="str">
        <f t="shared" si="102"/>
        <v/>
      </c>
      <c r="AK586">
        <f t="shared" si="103"/>
        <v>1</v>
      </c>
      <c r="AL586" s="28" t="str">
        <f t="shared" si="108"/>
        <v/>
      </c>
      <c r="AM586" s="28">
        <f t="shared" si="104"/>
        <v>1384</v>
      </c>
      <c r="AN586" s="29" t="str">
        <f t="shared" ca="1" si="105"/>
        <v/>
      </c>
      <c r="AP586" s="7"/>
      <c r="AV586" s="7"/>
      <c r="AW586" s="7"/>
    </row>
    <row r="587" spans="1:49" x14ac:dyDescent="0.45">
      <c r="A587" t="s">
        <v>780</v>
      </c>
      <c r="B587" t="s">
        <v>30</v>
      </c>
      <c r="C587" s="6">
        <v>43936.586805555555</v>
      </c>
      <c r="D587">
        <v>140.19999999999999</v>
      </c>
      <c r="E587" s="6">
        <v>43937.388888888891</v>
      </c>
      <c r="F587">
        <v>178.55</v>
      </c>
      <c r="G587" s="7">
        <v>0.27350000000000002</v>
      </c>
      <c r="H587">
        <v>13676.62</v>
      </c>
      <c r="I587" s="7">
        <v>0.25080000000000002</v>
      </c>
      <c r="J587">
        <v>388.9547</v>
      </c>
      <c r="K587">
        <v>54531.44</v>
      </c>
      <c r="L587">
        <v>919965.05</v>
      </c>
      <c r="M587">
        <v>20</v>
      </c>
      <c r="N587">
        <v>683.83</v>
      </c>
      <c r="O587" s="7">
        <v>-0.21929999999999999</v>
      </c>
      <c r="P587" s="7">
        <v>0.56130000000000002</v>
      </c>
      <c r="Q587" t="s">
        <v>535</v>
      </c>
      <c r="S587" s="2">
        <f t="shared" si="106"/>
        <v>43936</v>
      </c>
      <c r="T587" t="s">
        <v>780</v>
      </c>
      <c r="U587">
        <v>140.19999999999999</v>
      </c>
      <c r="V587">
        <v>178.55</v>
      </c>
      <c r="W587">
        <f t="shared" si="111"/>
        <v>10366221.663242506</v>
      </c>
      <c r="X587">
        <f t="shared" si="101"/>
        <v>25915.554158106264</v>
      </c>
      <c r="Y587">
        <f t="shared" si="109"/>
        <v>175</v>
      </c>
      <c r="Z587">
        <f t="shared" si="110"/>
        <v>6153.4374999999991</v>
      </c>
      <c r="AA587" s="5" t="str">
        <f t="shared" si="107"/>
        <v/>
      </c>
      <c r="AB587" s="24" t="str">
        <f>IFERROR(AA587/MAX($J$3:AA587)-1,"")</f>
        <v/>
      </c>
      <c r="AG587" s="3">
        <v>44092</v>
      </c>
      <c r="AH587">
        <v>10959474.228094999</v>
      </c>
      <c r="AI587" s="24">
        <f>AH587/MAX($AH$2:AH587)-1</f>
        <v>-3.4913813534864779E-2</v>
      </c>
      <c r="AJ587" s="27" t="str">
        <f t="shared" si="102"/>
        <v/>
      </c>
      <c r="AK587">
        <f t="shared" si="103"/>
        <v>1</v>
      </c>
      <c r="AL587" s="28" t="str">
        <f t="shared" si="108"/>
        <v/>
      </c>
      <c r="AM587" s="28">
        <f t="shared" si="104"/>
        <v>1384</v>
      </c>
      <c r="AN587" s="29" t="str">
        <f t="shared" ca="1" si="105"/>
        <v/>
      </c>
      <c r="AP587" s="7"/>
      <c r="AV587" s="7"/>
      <c r="AW587" s="7"/>
    </row>
    <row r="588" spans="1:49" x14ac:dyDescent="0.45">
      <c r="A588" t="s">
        <v>780</v>
      </c>
      <c r="B588" t="s">
        <v>30</v>
      </c>
      <c r="C588" s="6">
        <v>43936.586805555555</v>
      </c>
      <c r="D588">
        <v>140.19999999999999</v>
      </c>
      <c r="E588" s="6">
        <v>43937.385416666664</v>
      </c>
      <c r="F588">
        <v>182</v>
      </c>
      <c r="G588" s="7">
        <v>0.29809999999999998</v>
      </c>
      <c r="H588">
        <v>13553.9</v>
      </c>
      <c r="I588" s="7">
        <v>0.2752</v>
      </c>
      <c r="J588">
        <v>351.33749999999998</v>
      </c>
      <c r="K588">
        <v>49257.52</v>
      </c>
      <c r="L588">
        <v>-134942.92000000001</v>
      </c>
      <c r="M588">
        <v>19</v>
      </c>
      <c r="N588">
        <v>713.36</v>
      </c>
      <c r="O588" s="7">
        <v>-0.21929999999999999</v>
      </c>
      <c r="P588" s="7">
        <v>0.56130000000000002</v>
      </c>
      <c r="Q588" t="s">
        <v>535</v>
      </c>
      <c r="S588" s="2">
        <f t="shared" si="106"/>
        <v>43936</v>
      </c>
      <c r="T588" t="s">
        <v>780</v>
      </c>
      <c r="U588">
        <v>140.19999999999999</v>
      </c>
      <c r="V588">
        <v>182</v>
      </c>
      <c r="W588">
        <f t="shared" si="111"/>
        <v>10366221.663242506</v>
      </c>
      <c r="X588">
        <f t="shared" si="101"/>
        <v>25915.554158106264</v>
      </c>
      <c r="Y588">
        <f t="shared" si="109"/>
        <v>175</v>
      </c>
      <c r="Z588">
        <f t="shared" si="110"/>
        <v>6751.1500000000005</v>
      </c>
      <c r="AA588" s="5" t="str">
        <f t="shared" si="107"/>
        <v/>
      </c>
      <c r="AB588" s="24" t="str">
        <f>IFERROR(AA588/MAX($J$3:AA588)-1,"")</f>
        <v/>
      </c>
      <c r="AG588" s="3">
        <v>44093</v>
      </c>
      <c r="AH588">
        <v>10959474.228094999</v>
      </c>
      <c r="AI588" s="24">
        <f>AH588/MAX($AH$2:AH588)-1</f>
        <v>-3.4913813534864779E-2</v>
      </c>
      <c r="AJ588" s="27" t="str">
        <f t="shared" si="102"/>
        <v/>
      </c>
      <c r="AK588">
        <f t="shared" si="103"/>
        <v>1</v>
      </c>
      <c r="AL588" s="28" t="str">
        <f t="shared" si="108"/>
        <v/>
      </c>
      <c r="AM588" s="28">
        <f t="shared" si="104"/>
        <v>1384</v>
      </c>
      <c r="AN588" s="29" t="str">
        <f t="shared" ca="1" si="105"/>
        <v/>
      </c>
      <c r="AP588" s="7"/>
      <c r="AV588" s="7"/>
      <c r="AW588" s="7"/>
    </row>
    <row r="589" spans="1:49" x14ac:dyDescent="0.45">
      <c r="A589" t="s">
        <v>784</v>
      </c>
      <c r="B589" t="s">
        <v>30</v>
      </c>
      <c r="C589" s="6">
        <v>43936.590277777781</v>
      </c>
      <c r="D589">
        <v>132</v>
      </c>
      <c r="E589" s="6">
        <v>43937.388888888891</v>
      </c>
      <c r="F589">
        <v>138.15</v>
      </c>
      <c r="G589" s="7">
        <v>4.6600000000000003E-2</v>
      </c>
      <c r="H589">
        <v>1424.49</v>
      </c>
      <c r="I589" s="7">
        <v>2.6100000000000002E-2</v>
      </c>
      <c r="J589">
        <v>413.07569999999998</v>
      </c>
      <c r="K589">
        <v>54525.99</v>
      </c>
      <c r="L589">
        <v>921389.54</v>
      </c>
      <c r="M589">
        <v>19</v>
      </c>
      <c r="N589">
        <v>74.97</v>
      </c>
      <c r="O589" s="7">
        <v>-0.1996</v>
      </c>
      <c r="P589" s="7">
        <v>0.40910000000000002</v>
      </c>
      <c r="Q589" t="s">
        <v>535</v>
      </c>
      <c r="S589" s="2">
        <f t="shared" si="106"/>
        <v>43936</v>
      </c>
      <c r="T589" t="s">
        <v>784</v>
      </c>
      <c r="U589">
        <v>132</v>
      </c>
      <c r="V589">
        <v>138.15</v>
      </c>
      <c r="W589">
        <f t="shared" si="111"/>
        <v>10366221.663242506</v>
      </c>
      <c r="X589">
        <f t="shared" si="101"/>
        <v>25915.554158106264</v>
      </c>
      <c r="Y589">
        <f t="shared" si="109"/>
        <v>200</v>
      </c>
      <c r="Z589">
        <f t="shared" si="110"/>
        <v>689.70000000000482</v>
      </c>
      <c r="AA589" s="5">
        <f t="shared" si="107"/>
        <v>10379815.950742505</v>
      </c>
      <c r="AB589" s="24">
        <f>IFERROR(AA589/MAX($J$3:AA589)-1,"")</f>
        <v>-2.8658057405790305E-2</v>
      </c>
      <c r="AG589" s="3">
        <v>44094</v>
      </c>
      <c r="AH589">
        <v>10959474.228094999</v>
      </c>
      <c r="AI589" s="24">
        <f>AH589/MAX($AH$2:AH589)-1</f>
        <v>-3.4913813534864779E-2</v>
      </c>
      <c r="AJ589" s="27" t="str">
        <f t="shared" si="102"/>
        <v/>
      </c>
      <c r="AK589">
        <f t="shared" si="103"/>
        <v>1</v>
      </c>
      <c r="AL589" s="28" t="str">
        <f t="shared" si="108"/>
        <v/>
      </c>
      <c r="AM589" s="28">
        <f t="shared" si="104"/>
        <v>1384</v>
      </c>
      <c r="AN589" s="29" t="str">
        <f t="shared" ca="1" si="105"/>
        <v/>
      </c>
      <c r="AP589" s="7"/>
      <c r="AV589" s="7"/>
      <c r="AW589" s="7"/>
    </row>
    <row r="590" spans="1:49" x14ac:dyDescent="0.45">
      <c r="A590" t="s">
        <v>781</v>
      </c>
      <c r="B590" t="s">
        <v>30</v>
      </c>
      <c r="C590" s="6">
        <v>43937.420138888891</v>
      </c>
      <c r="D590">
        <v>68.900000000000006</v>
      </c>
      <c r="E590" s="6">
        <v>43937.635416666664</v>
      </c>
      <c r="F590">
        <v>93.999989999999997</v>
      </c>
      <c r="G590" s="7">
        <v>0.36430000000000001</v>
      </c>
      <c r="H590">
        <v>16802.810000000001</v>
      </c>
      <c r="I590" s="7">
        <v>0.3407</v>
      </c>
      <c r="J590">
        <v>715.89670000000001</v>
      </c>
      <c r="K590">
        <v>49325.29</v>
      </c>
      <c r="L590">
        <v>-118140.11</v>
      </c>
      <c r="M590">
        <v>63</v>
      </c>
      <c r="N590">
        <v>266.70999999999998</v>
      </c>
      <c r="O590" s="7">
        <v>-0.26490000000000002</v>
      </c>
      <c r="P590" s="7">
        <v>1.2285999999999999</v>
      </c>
      <c r="Q590" t="s">
        <v>535</v>
      </c>
      <c r="S590" s="2">
        <f t="shared" si="106"/>
        <v>43937</v>
      </c>
      <c r="T590" t="s">
        <v>781</v>
      </c>
      <c r="U590">
        <v>68.900000000000006</v>
      </c>
      <c r="V590">
        <v>93.999989999999997</v>
      </c>
      <c r="W590">
        <f t="shared" si="111"/>
        <v>10379815.950742505</v>
      </c>
      <c r="X590">
        <f t="shared" si="101"/>
        <v>25949.539876856263</v>
      </c>
      <c r="Y590">
        <f t="shared" si="109"/>
        <v>375</v>
      </c>
      <c r="Z590">
        <f t="shared" si="110"/>
        <v>8801.6212874999928</v>
      </c>
      <c r="AA590" s="5" t="str">
        <f t="shared" si="107"/>
        <v/>
      </c>
      <c r="AB590" s="24" t="str">
        <f>IFERROR(AA590/MAX($J$3:AA590)-1,"")</f>
        <v/>
      </c>
      <c r="AG590" s="3">
        <v>44095</v>
      </c>
      <c r="AH590">
        <v>11069472.015594998</v>
      </c>
      <c r="AI590" s="24">
        <f>AH590/MAX($AH$2:AH590)-1</f>
        <v>-2.522745969629836E-2</v>
      </c>
      <c r="AJ590" s="27" t="str">
        <f t="shared" si="102"/>
        <v/>
      </c>
      <c r="AK590">
        <f t="shared" si="103"/>
        <v>1</v>
      </c>
      <c r="AL590" s="28" t="str">
        <f t="shared" si="108"/>
        <v/>
      </c>
      <c r="AM590" s="28">
        <f t="shared" si="104"/>
        <v>1384</v>
      </c>
      <c r="AN590" s="29" t="str">
        <f t="shared" ca="1" si="105"/>
        <v/>
      </c>
      <c r="AP590" s="7"/>
      <c r="AV590" s="7"/>
      <c r="AW590" s="7"/>
    </row>
    <row r="591" spans="1:49" x14ac:dyDescent="0.45">
      <c r="A591" t="s">
        <v>778</v>
      </c>
      <c r="B591" t="s">
        <v>30</v>
      </c>
      <c r="C591" s="6">
        <v>43937.475694444445</v>
      </c>
      <c r="D591">
        <v>52.55</v>
      </c>
      <c r="E591" s="6">
        <v>43937.635416666664</v>
      </c>
      <c r="F591">
        <v>1.55</v>
      </c>
      <c r="G591" s="7">
        <v>-0.97050000000000003</v>
      </c>
      <c r="H591">
        <v>-48503.360000000001</v>
      </c>
      <c r="I591" s="7">
        <v>-0.98080000000000001</v>
      </c>
      <c r="J591">
        <v>941.06349999999998</v>
      </c>
      <c r="K591">
        <v>49452.89</v>
      </c>
      <c r="L591">
        <v>-166643.47</v>
      </c>
      <c r="M591">
        <v>47</v>
      </c>
      <c r="N591">
        <v>-1031.99</v>
      </c>
      <c r="O591" s="7">
        <v>-0.98670000000000002</v>
      </c>
      <c r="P591" s="7">
        <v>0.2797</v>
      </c>
      <c r="Q591" t="s">
        <v>535</v>
      </c>
      <c r="S591" s="2">
        <f t="shared" si="106"/>
        <v>43937</v>
      </c>
      <c r="T591" t="s">
        <v>778</v>
      </c>
      <c r="U591">
        <v>52.55</v>
      </c>
      <c r="V591">
        <v>1.55</v>
      </c>
      <c r="W591">
        <f t="shared" si="111"/>
        <v>10379815.950742505</v>
      </c>
      <c r="X591">
        <f t="shared" si="101"/>
        <v>25949.539876856263</v>
      </c>
      <c r="Y591">
        <f t="shared" si="109"/>
        <v>500</v>
      </c>
      <c r="Z591">
        <f t="shared" si="110"/>
        <v>-25770.5</v>
      </c>
      <c r="AA591" s="5" t="str">
        <f t="shared" si="107"/>
        <v/>
      </c>
      <c r="AB591" s="24" t="str">
        <f>IFERROR(AA591/MAX($J$3:AA591)-1,"")</f>
        <v/>
      </c>
      <c r="AG591" s="3">
        <v>44096</v>
      </c>
      <c r="AH591">
        <v>11002339.853094999</v>
      </c>
      <c r="AI591" s="24">
        <f>AH591/MAX($AH$2:AH591)-1</f>
        <v>-3.113908659991349E-2</v>
      </c>
      <c r="AJ591" s="27" t="str">
        <f t="shared" si="102"/>
        <v/>
      </c>
      <c r="AK591">
        <f t="shared" si="103"/>
        <v>1</v>
      </c>
      <c r="AL591" s="28" t="str">
        <f t="shared" si="108"/>
        <v/>
      </c>
      <c r="AM591" s="28">
        <f t="shared" si="104"/>
        <v>1384</v>
      </c>
      <c r="AN591" s="29" t="str">
        <f t="shared" ca="1" si="105"/>
        <v/>
      </c>
      <c r="AP591" s="7"/>
      <c r="AV591" s="7"/>
      <c r="AW591" s="7"/>
    </row>
    <row r="592" spans="1:49" x14ac:dyDescent="0.45">
      <c r="A592" t="s">
        <v>943</v>
      </c>
      <c r="B592" t="s">
        <v>30</v>
      </c>
      <c r="C592" s="6">
        <v>43937.538194444445</v>
      </c>
      <c r="D592">
        <v>233</v>
      </c>
      <c r="E592" s="6">
        <v>43938.388888888891</v>
      </c>
      <c r="F592">
        <v>379</v>
      </c>
      <c r="G592" s="7">
        <v>0.62660000000000005</v>
      </c>
      <c r="H592">
        <v>32782.92</v>
      </c>
      <c r="I592" s="7">
        <v>0.60029999999999994</v>
      </c>
      <c r="J592">
        <v>234.3646</v>
      </c>
      <c r="K592">
        <v>54606.95</v>
      </c>
      <c r="L592">
        <v>954172.46</v>
      </c>
      <c r="M592">
        <v>34</v>
      </c>
      <c r="N592">
        <v>964.2</v>
      </c>
      <c r="O592" s="7">
        <v>-0.17150000000000001</v>
      </c>
      <c r="P592" s="7">
        <v>0.82489999999999997</v>
      </c>
      <c r="Q592" t="s">
        <v>535</v>
      </c>
      <c r="S592" s="2">
        <f t="shared" si="106"/>
        <v>43937</v>
      </c>
      <c r="T592" t="s">
        <v>943</v>
      </c>
      <c r="U592">
        <v>233</v>
      </c>
      <c r="V592">
        <v>379</v>
      </c>
      <c r="W592">
        <f t="shared" si="111"/>
        <v>10379815.950742505</v>
      </c>
      <c r="X592">
        <f t="shared" si="101"/>
        <v>25949.539876856263</v>
      </c>
      <c r="Y592">
        <f t="shared" si="109"/>
        <v>100</v>
      </c>
      <c r="Z592">
        <f t="shared" si="110"/>
        <v>13987.999999999996</v>
      </c>
      <c r="AA592" s="5">
        <f t="shared" si="107"/>
        <v>10376835.072030006</v>
      </c>
      <c r="AB592" s="24">
        <f>IFERROR(AA592/MAX($J$3:AA592)-1,"")</f>
        <v>-2.8937007681303695E-2</v>
      </c>
      <c r="AG592" s="3">
        <v>44097</v>
      </c>
      <c r="AH592">
        <v>11207771.640594998</v>
      </c>
      <c r="AI592" s="24">
        <f>AH592/MAX($AH$2:AH592)-1</f>
        <v>-1.3048859254075507E-2</v>
      </c>
      <c r="AJ592" s="27" t="str">
        <f t="shared" si="102"/>
        <v/>
      </c>
      <c r="AK592">
        <f t="shared" si="103"/>
        <v>1</v>
      </c>
      <c r="AL592" s="28" t="str">
        <f t="shared" si="108"/>
        <v/>
      </c>
      <c r="AM592" s="28">
        <f t="shared" si="104"/>
        <v>1384</v>
      </c>
      <c r="AN592" s="29" t="str">
        <f t="shared" ca="1" si="105"/>
        <v/>
      </c>
      <c r="AP592" s="7"/>
      <c r="AV592" s="7"/>
      <c r="AW592" s="7"/>
    </row>
    <row r="593" spans="1:49" x14ac:dyDescent="0.45">
      <c r="A593" t="s">
        <v>782</v>
      </c>
      <c r="B593" t="s">
        <v>30</v>
      </c>
      <c r="C593" s="6">
        <v>43938.4375</v>
      </c>
      <c r="D593">
        <v>199</v>
      </c>
      <c r="E593" s="6">
        <v>43941.385416666664</v>
      </c>
      <c r="F593">
        <v>116</v>
      </c>
      <c r="G593" s="7">
        <v>-0.41710000000000003</v>
      </c>
      <c r="H593">
        <v>-21285.02</v>
      </c>
      <c r="I593" s="7">
        <v>-0.43290000000000001</v>
      </c>
      <c r="J593">
        <v>247.0693</v>
      </c>
      <c r="K593">
        <v>49166.78</v>
      </c>
      <c r="L593">
        <v>-187928.48</v>
      </c>
      <c r="M593">
        <v>62</v>
      </c>
      <c r="N593">
        <v>-343.31</v>
      </c>
      <c r="O593" s="7">
        <v>-0.59499999999999997</v>
      </c>
      <c r="P593" s="7">
        <v>0.1731</v>
      </c>
      <c r="Q593" t="s">
        <v>535</v>
      </c>
      <c r="S593" s="2">
        <f t="shared" si="106"/>
        <v>43938</v>
      </c>
      <c r="T593" t="s">
        <v>782</v>
      </c>
      <c r="U593">
        <v>199</v>
      </c>
      <c r="V593">
        <v>116</v>
      </c>
      <c r="W593">
        <f t="shared" si="111"/>
        <v>10376835.072030006</v>
      </c>
      <c r="X593">
        <f t="shared" si="101"/>
        <v>25942.087680075016</v>
      </c>
      <c r="Y593">
        <f t="shared" si="109"/>
        <v>125</v>
      </c>
      <c r="Z593">
        <f t="shared" si="110"/>
        <v>-10768.75</v>
      </c>
      <c r="AA593" s="5" t="str">
        <f t="shared" si="107"/>
        <v/>
      </c>
      <c r="AB593" s="24" t="str">
        <f>IFERROR(AA593/MAX($J$3:AA593)-1,"")</f>
        <v/>
      </c>
      <c r="AG593" s="3">
        <v>44098</v>
      </c>
      <c r="AH593">
        <v>11411313.703094998</v>
      </c>
      <c r="AI593" s="24">
        <f>AH593/MAX($AH$2:AH593)-1</f>
        <v>0</v>
      </c>
      <c r="AJ593" s="27" t="str">
        <f t="shared" si="102"/>
        <v/>
      </c>
      <c r="AK593">
        <f t="shared" si="103"/>
        <v>1</v>
      </c>
      <c r="AL593" s="28" t="str">
        <f t="shared" si="108"/>
        <v/>
      </c>
      <c r="AM593" s="28">
        <f t="shared" si="104"/>
        <v>1384</v>
      </c>
      <c r="AN593" s="29" t="str">
        <f t="shared" ca="1" si="105"/>
        <v/>
      </c>
      <c r="AP593" s="7"/>
      <c r="AV593" s="7"/>
      <c r="AW593" s="7"/>
    </row>
    <row r="594" spans="1:49" x14ac:dyDescent="0.45">
      <c r="A594" t="s">
        <v>757</v>
      </c>
      <c r="B594" t="s">
        <v>30</v>
      </c>
      <c r="C594" s="6">
        <v>43938.496527777781</v>
      </c>
      <c r="D594">
        <v>191.4</v>
      </c>
      <c r="E594" s="6">
        <v>43941.385416666664</v>
      </c>
      <c r="F594">
        <v>98.55</v>
      </c>
      <c r="G594" s="7">
        <v>-0.48509999999999998</v>
      </c>
      <c r="H594">
        <v>-24592.91</v>
      </c>
      <c r="I594" s="7">
        <v>-0.50029999999999997</v>
      </c>
      <c r="J594">
        <v>256.84640000000002</v>
      </c>
      <c r="K594">
        <v>49160.4</v>
      </c>
      <c r="L594">
        <v>-212521.4</v>
      </c>
      <c r="M594">
        <v>45</v>
      </c>
      <c r="N594">
        <v>-546.51</v>
      </c>
      <c r="O594" s="7">
        <v>-0.52949999999999997</v>
      </c>
      <c r="P594" s="7">
        <v>8.1500000000000003E-2</v>
      </c>
      <c r="Q594" t="s">
        <v>535</v>
      </c>
      <c r="S594" s="2">
        <f t="shared" si="106"/>
        <v>43938</v>
      </c>
      <c r="T594" t="s">
        <v>757</v>
      </c>
      <c r="U594">
        <v>191.4</v>
      </c>
      <c r="V594">
        <v>98.55</v>
      </c>
      <c r="W594">
        <f t="shared" si="111"/>
        <v>10376835.072030006</v>
      </c>
      <c r="X594">
        <f t="shared" si="101"/>
        <v>25942.087680075016</v>
      </c>
      <c r="Y594">
        <f t="shared" si="109"/>
        <v>125</v>
      </c>
      <c r="Z594">
        <f t="shared" si="110"/>
        <v>-11968.687500000004</v>
      </c>
      <c r="AA594" s="5" t="str">
        <f t="shared" si="107"/>
        <v/>
      </c>
      <c r="AB594" s="24" t="str">
        <f>IFERROR(AA594/MAX($J$3:AA594)-1,"")</f>
        <v/>
      </c>
      <c r="AG594" s="3">
        <v>44099</v>
      </c>
      <c r="AH594">
        <v>11442104.453094998</v>
      </c>
      <c r="AI594" s="24">
        <f>AH594/MAX($AH$2:AH594)-1</f>
        <v>0</v>
      </c>
      <c r="AJ594" s="27" t="str">
        <f t="shared" si="102"/>
        <v/>
      </c>
      <c r="AK594">
        <f t="shared" si="103"/>
        <v>1</v>
      </c>
      <c r="AL594" s="28" t="str">
        <f t="shared" si="108"/>
        <v/>
      </c>
      <c r="AM594" s="28">
        <f t="shared" si="104"/>
        <v>1384</v>
      </c>
      <c r="AN594" s="29" t="str">
        <f t="shared" ca="1" si="105"/>
        <v/>
      </c>
      <c r="AP594" s="7"/>
      <c r="AV594" s="7"/>
      <c r="AW594" s="7"/>
    </row>
    <row r="595" spans="1:49" x14ac:dyDescent="0.45">
      <c r="A595" t="s">
        <v>757</v>
      </c>
      <c r="B595" t="s">
        <v>30</v>
      </c>
      <c r="C595" s="6">
        <v>43938.520833333336</v>
      </c>
      <c r="D595">
        <v>189.45</v>
      </c>
      <c r="E595" s="6">
        <v>43941.388888888891</v>
      </c>
      <c r="F595">
        <v>91.35</v>
      </c>
      <c r="G595" s="7">
        <v>-0.51780000000000004</v>
      </c>
      <c r="H595">
        <v>-29172.97</v>
      </c>
      <c r="I595" s="7">
        <v>-0.53259999999999996</v>
      </c>
      <c r="J595">
        <v>289.1046</v>
      </c>
      <c r="K595">
        <v>54770.86</v>
      </c>
      <c r="L595">
        <v>924999.49</v>
      </c>
      <c r="M595">
        <v>39</v>
      </c>
      <c r="N595">
        <v>-748.02</v>
      </c>
      <c r="O595" s="7">
        <v>-0.63100000000000001</v>
      </c>
      <c r="P595" s="7">
        <v>2.69E-2</v>
      </c>
      <c r="Q595" t="s">
        <v>535</v>
      </c>
      <c r="S595" s="2">
        <f t="shared" si="106"/>
        <v>43938</v>
      </c>
      <c r="T595" t="s">
        <v>757</v>
      </c>
      <c r="U595">
        <v>189.45</v>
      </c>
      <c r="V595">
        <v>91.35</v>
      </c>
      <c r="W595">
        <f t="shared" si="111"/>
        <v>10376835.072030006</v>
      </c>
      <c r="X595">
        <f t="shared" si="101"/>
        <v>25942.087680075016</v>
      </c>
      <c r="Y595">
        <f t="shared" si="109"/>
        <v>125</v>
      </c>
      <c r="Z595">
        <f t="shared" si="110"/>
        <v>-12613.499999999998</v>
      </c>
      <c r="AA595" s="5" t="str">
        <f t="shared" si="107"/>
        <v/>
      </c>
      <c r="AB595" s="24" t="str">
        <f>IFERROR(AA595/MAX($J$3:AA595)-1,"")</f>
        <v/>
      </c>
      <c r="AG595" s="3">
        <v>44100</v>
      </c>
      <c r="AH595">
        <v>11442104.453094998</v>
      </c>
      <c r="AI595" s="24">
        <f>AH595/MAX($AH$2:AH595)-1</f>
        <v>0</v>
      </c>
      <c r="AJ595" s="27" t="str">
        <f t="shared" si="102"/>
        <v/>
      </c>
      <c r="AK595">
        <f t="shared" si="103"/>
        <v>1</v>
      </c>
      <c r="AL595" s="28" t="str">
        <f t="shared" si="108"/>
        <v/>
      </c>
      <c r="AM595" s="28">
        <f t="shared" si="104"/>
        <v>1384</v>
      </c>
      <c r="AN595" s="29" t="str">
        <f t="shared" ca="1" si="105"/>
        <v/>
      </c>
      <c r="AP595" s="7"/>
      <c r="AV595" s="7"/>
      <c r="AW595" s="7"/>
    </row>
    <row r="596" spans="1:49" x14ac:dyDescent="0.45">
      <c r="A596" t="s">
        <v>782</v>
      </c>
      <c r="B596" t="s">
        <v>30</v>
      </c>
      <c r="C596" s="6">
        <v>43938.524305555555</v>
      </c>
      <c r="D596">
        <v>209.1</v>
      </c>
      <c r="E596" s="6">
        <v>43941.388888888891</v>
      </c>
      <c r="F596">
        <v>108</v>
      </c>
      <c r="G596" s="7">
        <v>-0.48349999999999999</v>
      </c>
      <c r="H596">
        <v>-27309.62</v>
      </c>
      <c r="I596" s="7">
        <v>-0.49869999999999998</v>
      </c>
      <c r="J596">
        <v>261.91000000000003</v>
      </c>
      <c r="K596">
        <v>54765.38</v>
      </c>
      <c r="L596">
        <v>897689.88</v>
      </c>
      <c r="M596">
        <v>38</v>
      </c>
      <c r="N596">
        <v>-718.67</v>
      </c>
      <c r="O596" s="7">
        <v>-0.62480000000000002</v>
      </c>
      <c r="P596" s="7">
        <v>5.0900000000000001E-2</v>
      </c>
      <c r="Q596" t="s">
        <v>535</v>
      </c>
      <c r="S596" s="2">
        <f t="shared" si="106"/>
        <v>43938</v>
      </c>
      <c r="T596" t="s">
        <v>782</v>
      </c>
      <c r="U596">
        <v>209.1</v>
      </c>
      <c r="V596">
        <v>108</v>
      </c>
      <c r="W596">
        <f t="shared" si="111"/>
        <v>10376835.072030006</v>
      </c>
      <c r="X596">
        <f t="shared" si="101"/>
        <v>25942.087680075016</v>
      </c>
      <c r="Y596">
        <f t="shared" si="109"/>
        <v>125</v>
      </c>
      <c r="Z596">
        <f t="shared" si="110"/>
        <v>-13033.875</v>
      </c>
      <c r="AA596" s="5">
        <f t="shared" si="107"/>
        <v>10328450.259530006</v>
      </c>
      <c r="AB596" s="24">
        <f>IFERROR(AA596/MAX($J$3:AA596)-1,"")</f>
        <v>-3.346485268249022E-2</v>
      </c>
      <c r="AG596" s="3">
        <v>44101</v>
      </c>
      <c r="AH596">
        <v>11442104.453094998</v>
      </c>
      <c r="AI596" s="24">
        <f>AH596/MAX($AH$2:AH596)-1</f>
        <v>0</v>
      </c>
      <c r="AJ596" s="27" t="str">
        <f t="shared" si="102"/>
        <v/>
      </c>
      <c r="AK596">
        <f t="shared" si="103"/>
        <v>1</v>
      </c>
      <c r="AL596" s="28" t="str">
        <f t="shared" si="108"/>
        <v/>
      </c>
      <c r="AM596" s="28">
        <f t="shared" si="104"/>
        <v>1384</v>
      </c>
      <c r="AN596" s="29" t="str">
        <f t="shared" ca="1" si="105"/>
        <v/>
      </c>
      <c r="AP596" s="7"/>
      <c r="AV596" s="7"/>
      <c r="AW596" s="7"/>
    </row>
    <row r="597" spans="1:49" x14ac:dyDescent="0.45">
      <c r="A597" t="s">
        <v>783</v>
      </c>
      <c r="B597" t="s">
        <v>30</v>
      </c>
      <c r="C597" s="6">
        <v>43942.538194444445</v>
      </c>
      <c r="D597">
        <v>132.19999999999999</v>
      </c>
      <c r="E597" s="6">
        <v>43943.388888888891</v>
      </c>
      <c r="F597">
        <v>85</v>
      </c>
      <c r="G597" s="7">
        <v>-0.35699999999999998</v>
      </c>
      <c r="H597">
        <v>-20349.5</v>
      </c>
      <c r="I597" s="7">
        <v>-0.3735</v>
      </c>
      <c r="J597">
        <v>412.16680000000002</v>
      </c>
      <c r="K597">
        <v>54488.45</v>
      </c>
      <c r="L597">
        <v>877340.38</v>
      </c>
      <c r="M597">
        <v>34</v>
      </c>
      <c r="N597">
        <v>-598.51</v>
      </c>
      <c r="O597" s="7">
        <v>-0.41489999999999999</v>
      </c>
      <c r="P597" s="7">
        <v>6.3899999999999998E-2</v>
      </c>
      <c r="Q597" t="s">
        <v>535</v>
      </c>
      <c r="S597" s="2">
        <f t="shared" si="106"/>
        <v>43942</v>
      </c>
      <c r="T597" t="s">
        <v>783</v>
      </c>
      <c r="U597">
        <v>132.19999999999999</v>
      </c>
      <c r="V597">
        <v>85</v>
      </c>
      <c r="W597">
        <f t="shared" si="111"/>
        <v>10328450.259530006</v>
      </c>
      <c r="X597">
        <f t="shared" si="101"/>
        <v>25821.125648825015</v>
      </c>
      <c r="Y597">
        <f t="shared" si="109"/>
        <v>200</v>
      </c>
      <c r="Z597">
        <f t="shared" si="110"/>
        <v>-9874.3999999999978</v>
      </c>
      <c r="AA597" s="5" t="str">
        <f t="shared" si="107"/>
        <v/>
      </c>
      <c r="AB597" s="24" t="str">
        <f>IFERROR(AA597/MAX($J$3:AA597)-1,"")</f>
        <v/>
      </c>
      <c r="AG597" s="3">
        <v>44102</v>
      </c>
      <c r="AH597">
        <v>11489315.728094999</v>
      </c>
      <c r="AI597" s="24">
        <f>AH597/MAX($AH$2:AH597)-1</f>
        <v>0</v>
      </c>
      <c r="AJ597" s="27" t="str">
        <f t="shared" si="102"/>
        <v/>
      </c>
      <c r="AK597">
        <f t="shared" si="103"/>
        <v>1</v>
      </c>
      <c r="AL597" s="28" t="str">
        <f t="shared" si="108"/>
        <v/>
      </c>
      <c r="AM597" s="28">
        <f t="shared" si="104"/>
        <v>1384</v>
      </c>
      <c r="AN597" s="29" t="str">
        <f t="shared" ca="1" si="105"/>
        <v/>
      </c>
      <c r="AP597" s="7"/>
      <c r="AV597" s="7"/>
      <c r="AW597" s="7"/>
    </row>
    <row r="598" spans="1:49" x14ac:dyDescent="0.45">
      <c r="A598" t="s">
        <v>783</v>
      </c>
      <c r="B598" t="s">
        <v>30</v>
      </c>
      <c r="C598" s="6">
        <v>43942.538194444445</v>
      </c>
      <c r="D598">
        <v>132.19999999999999</v>
      </c>
      <c r="E598" s="6">
        <v>43943.385416666664</v>
      </c>
      <c r="F598">
        <v>78.099999999999994</v>
      </c>
      <c r="G598" s="7">
        <v>-0.40920000000000001</v>
      </c>
      <c r="H598">
        <v>-20805.060000000001</v>
      </c>
      <c r="I598" s="7">
        <v>-0.42509999999999998</v>
      </c>
      <c r="J598">
        <v>370.17700000000002</v>
      </c>
      <c r="K598">
        <v>48937.39</v>
      </c>
      <c r="L598">
        <v>-233326.46</v>
      </c>
      <c r="M598">
        <v>33</v>
      </c>
      <c r="N598">
        <v>-630.46</v>
      </c>
      <c r="O598" s="7">
        <v>-0.40920000000000001</v>
      </c>
      <c r="P598" s="7">
        <v>6.3899999999999998E-2</v>
      </c>
      <c r="Q598" t="s">
        <v>535</v>
      </c>
      <c r="S598" s="2">
        <f t="shared" si="106"/>
        <v>43942</v>
      </c>
      <c r="T598" t="s">
        <v>783</v>
      </c>
      <c r="U598">
        <v>132.19999999999999</v>
      </c>
      <c r="V598">
        <v>78.099999999999994</v>
      </c>
      <c r="W598">
        <f t="shared" si="111"/>
        <v>10328450.259530006</v>
      </c>
      <c r="X598">
        <f t="shared" si="101"/>
        <v>25821.125648825015</v>
      </c>
      <c r="Y598">
        <f t="shared" si="109"/>
        <v>200</v>
      </c>
      <c r="Z598">
        <f t="shared" si="110"/>
        <v>-11240.6</v>
      </c>
      <c r="AA598" s="5" t="str">
        <f t="shared" si="107"/>
        <v/>
      </c>
      <c r="AB598" s="24" t="str">
        <f>IFERROR(AA598/MAX($J$3:AA598)-1,"")</f>
        <v/>
      </c>
      <c r="AG598" s="3">
        <v>44103</v>
      </c>
      <c r="AH598">
        <v>11474359.740594998</v>
      </c>
      <c r="AI598" s="24">
        <f>AH598/MAX($AH$2:AH598)-1</f>
        <v>-1.3017300467623727E-3</v>
      </c>
      <c r="AJ598" s="27" t="str">
        <f t="shared" si="102"/>
        <v/>
      </c>
      <c r="AK598">
        <f t="shared" si="103"/>
        <v>1</v>
      </c>
      <c r="AL598" s="28" t="str">
        <f t="shared" si="108"/>
        <v/>
      </c>
      <c r="AM598" s="28">
        <f t="shared" si="104"/>
        <v>1384</v>
      </c>
      <c r="AN598" s="29" t="str">
        <f t="shared" ca="1" si="105"/>
        <v/>
      </c>
      <c r="AP598" s="7"/>
      <c r="AV598" s="7"/>
      <c r="AW598" s="7"/>
    </row>
    <row r="599" spans="1:49" x14ac:dyDescent="0.45">
      <c r="A599" t="s">
        <v>784</v>
      </c>
      <c r="B599" t="s">
        <v>30</v>
      </c>
      <c r="C599" s="6">
        <v>43942.545138888891</v>
      </c>
      <c r="D599">
        <v>158.80000000000001</v>
      </c>
      <c r="E599" s="6">
        <v>43943.388888888891</v>
      </c>
      <c r="F599">
        <v>107</v>
      </c>
      <c r="G599" s="7">
        <v>-0.32619999999999999</v>
      </c>
      <c r="H599">
        <v>-18684.349999999999</v>
      </c>
      <c r="I599" s="7">
        <v>-0.34289999999999998</v>
      </c>
      <c r="J599">
        <v>343.09640000000002</v>
      </c>
      <c r="K599">
        <v>54483.71</v>
      </c>
      <c r="L599">
        <v>858656.03</v>
      </c>
      <c r="M599">
        <v>32</v>
      </c>
      <c r="N599">
        <v>-583.89</v>
      </c>
      <c r="O599" s="7">
        <v>-0.39290000000000003</v>
      </c>
      <c r="P599" s="7">
        <v>5.0700000000000002E-2</v>
      </c>
      <c r="Q599" t="s">
        <v>535</v>
      </c>
      <c r="S599" s="2">
        <f t="shared" si="106"/>
        <v>43942</v>
      </c>
      <c r="T599" t="s">
        <v>784</v>
      </c>
      <c r="U599">
        <v>158.80000000000001</v>
      </c>
      <c r="V599">
        <v>107</v>
      </c>
      <c r="W599">
        <f t="shared" si="111"/>
        <v>10328450.259530006</v>
      </c>
      <c r="X599">
        <f t="shared" si="101"/>
        <v>25821.125648825015</v>
      </c>
      <c r="Y599">
        <f t="shared" si="109"/>
        <v>175</v>
      </c>
      <c r="Z599">
        <f t="shared" si="110"/>
        <v>-9530.1500000000015</v>
      </c>
      <c r="AA599" s="5" t="str">
        <f t="shared" si="107"/>
        <v/>
      </c>
      <c r="AB599" s="24" t="str">
        <f>IFERROR(AA599/MAX($J$3:AA599)-1,"")</f>
        <v/>
      </c>
      <c r="AG599" s="3">
        <v>44104</v>
      </c>
      <c r="AH599">
        <v>11501472.940594997</v>
      </c>
      <c r="AI599" s="24">
        <f>AH599/MAX($AH$2:AH599)-1</f>
        <v>0</v>
      </c>
      <c r="AJ599" s="27" t="str">
        <f t="shared" si="102"/>
        <v/>
      </c>
      <c r="AK599">
        <f t="shared" si="103"/>
        <v>1</v>
      </c>
      <c r="AL599" s="28" t="str">
        <f t="shared" si="108"/>
        <v/>
      </c>
      <c r="AM599" s="28">
        <f t="shared" si="104"/>
        <v>1384</v>
      </c>
      <c r="AN599" s="29" t="str">
        <f t="shared" ca="1" si="105"/>
        <v/>
      </c>
      <c r="AP599" s="7"/>
      <c r="AV599" s="7"/>
      <c r="AW599" s="7"/>
    </row>
    <row r="600" spans="1:49" x14ac:dyDescent="0.45">
      <c r="A600" t="s">
        <v>784</v>
      </c>
      <c r="B600" t="s">
        <v>30</v>
      </c>
      <c r="C600" s="6">
        <v>43942.545138888891</v>
      </c>
      <c r="D600">
        <v>158.80000000000001</v>
      </c>
      <c r="E600" s="6">
        <v>43943.385416666664</v>
      </c>
      <c r="F600">
        <v>97.6</v>
      </c>
      <c r="G600" s="7">
        <v>-0.38540000000000002</v>
      </c>
      <c r="H600">
        <v>-19648.439999999999</v>
      </c>
      <c r="I600" s="7">
        <v>-0.40150000000000002</v>
      </c>
      <c r="J600">
        <v>308.14319999999998</v>
      </c>
      <c r="K600">
        <v>48933.14</v>
      </c>
      <c r="L600">
        <v>-252974.9</v>
      </c>
      <c r="M600">
        <v>31</v>
      </c>
      <c r="N600">
        <v>-633.82000000000005</v>
      </c>
      <c r="O600" s="7">
        <v>-0.3926</v>
      </c>
      <c r="P600" s="7">
        <v>5.0700000000000002E-2</v>
      </c>
      <c r="Q600" t="s">
        <v>535</v>
      </c>
      <c r="S600" s="2">
        <f t="shared" si="106"/>
        <v>43942</v>
      </c>
      <c r="T600" t="s">
        <v>784</v>
      </c>
      <c r="U600">
        <v>158.80000000000001</v>
      </c>
      <c r="V600">
        <v>97.6</v>
      </c>
      <c r="W600">
        <f t="shared" si="111"/>
        <v>10328450.259530006</v>
      </c>
      <c r="X600">
        <f t="shared" si="101"/>
        <v>25821.125648825015</v>
      </c>
      <c r="Y600">
        <f t="shared" si="109"/>
        <v>175</v>
      </c>
      <c r="Z600">
        <f t="shared" si="110"/>
        <v>-11158.700000000003</v>
      </c>
      <c r="AA600" s="5">
        <f t="shared" si="107"/>
        <v>10286646.409530006</v>
      </c>
      <c r="AB600" s="24">
        <f>IFERROR(AA600/MAX($J$3:AA600)-1,"")</f>
        <v>-3.7376851995350124E-2</v>
      </c>
      <c r="AG600" s="3">
        <v>44105</v>
      </c>
      <c r="AH600">
        <v>11495719.128094997</v>
      </c>
      <c r="AI600" s="24">
        <f>AH600/MAX($AH$2:AH600)-1</f>
        <v>-5.0026744658870914E-4</v>
      </c>
      <c r="AJ600" s="27" t="str">
        <f t="shared" si="102"/>
        <v/>
      </c>
      <c r="AK600">
        <f t="shared" si="103"/>
        <v>1</v>
      </c>
      <c r="AL600" s="28" t="str">
        <f t="shared" si="108"/>
        <v/>
      </c>
      <c r="AM600" s="28">
        <f t="shared" si="104"/>
        <v>1384</v>
      </c>
      <c r="AN600" s="29" t="str">
        <f t="shared" ca="1" si="105"/>
        <v/>
      </c>
      <c r="AP600" s="7"/>
      <c r="AV600" s="7"/>
      <c r="AW600" s="7"/>
    </row>
    <row r="601" spans="1:49" x14ac:dyDescent="0.45">
      <c r="A601" t="s">
        <v>778</v>
      </c>
      <c r="B601" t="s">
        <v>30</v>
      </c>
      <c r="C601" s="6">
        <v>43943.4375</v>
      </c>
      <c r="D601">
        <v>99.3</v>
      </c>
      <c r="E601" s="6">
        <v>43944.385416666664</v>
      </c>
      <c r="F601">
        <v>193.2</v>
      </c>
      <c r="G601" s="7">
        <v>0.9456</v>
      </c>
      <c r="H601">
        <v>44649.32</v>
      </c>
      <c r="I601" s="7">
        <v>0.91620000000000001</v>
      </c>
      <c r="J601">
        <v>490.7867</v>
      </c>
      <c r="K601">
        <v>48735.13</v>
      </c>
      <c r="L601">
        <v>-208325.57</v>
      </c>
      <c r="M601">
        <v>62</v>
      </c>
      <c r="N601">
        <v>720.15</v>
      </c>
      <c r="O601" s="7">
        <v>-0.1007</v>
      </c>
      <c r="P601" s="7">
        <v>1.2659</v>
      </c>
      <c r="Q601" t="s">
        <v>535</v>
      </c>
      <c r="S601" s="2">
        <f t="shared" si="106"/>
        <v>43943</v>
      </c>
      <c r="T601" t="s">
        <v>778</v>
      </c>
      <c r="U601">
        <v>99.3</v>
      </c>
      <c r="V601">
        <v>193.2</v>
      </c>
      <c r="W601">
        <f t="shared" si="111"/>
        <v>10286646.409530006</v>
      </c>
      <c r="X601">
        <f t="shared" si="101"/>
        <v>25716.616023825016</v>
      </c>
      <c r="Y601">
        <f t="shared" si="109"/>
        <v>250</v>
      </c>
      <c r="Z601">
        <f t="shared" si="110"/>
        <v>22743.750000000004</v>
      </c>
      <c r="AA601" s="5" t="str">
        <f t="shared" si="107"/>
        <v/>
      </c>
      <c r="AB601" s="24" t="str">
        <f>IFERROR(AA601/MAX($J$3:AA601)-1,"")</f>
        <v/>
      </c>
      <c r="AG601" s="3">
        <v>44106</v>
      </c>
      <c r="AH601">
        <v>11495719.128094997</v>
      </c>
      <c r="AI601" s="24">
        <f>AH601/MAX($AH$2:AH601)-1</f>
        <v>-5.0026744658870914E-4</v>
      </c>
      <c r="AJ601" s="27" t="str">
        <f t="shared" si="102"/>
        <v/>
      </c>
      <c r="AK601">
        <f t="shared" si="103"/>
        <v>1</v>
      </c>
      <c r="AL601" s="28" t="str">
        <f t="shared" si="108"/>
        <v/>
      </c>
      <c r="AM601" s="28">
        <f t="shared" si="104"/>
        <v>1384</v>
      </c>
      <c r="AN601" s="29" t="str">
        <f t="shared" ca="1" si="105"/>
        <v/>
      </c>
      <c r="AP601" s="7"/>
      <c r="AV601" s="7"/>
      <c r="AW601" s="7"/>
    </row>
    <row r="602" spans="1:49" x14ac:dyDescent="0.45">
      <c r="A602" t="s">
        <v>756</v>
      </c>
      <c r="B602" t="s">
        <v>30</v>
      </c>
      <c r="C602" s="6">
        <v>43943.46875</v>
      </c>
      <c r="D602">
        <v>101.05</v>
      </c>
      <c r="E602" s="6">
        <v>43944.385416666664</v>
      </c>
      <c r="F602">
        <v>110.15</v>
      </c>
      <c r="G602" s="7">
        <v>9.01E-2</v>
      </c>
      <c r="H602">
        <v>3378.11</v>
      </c>
      <c r="I602" s="7">
        <v>6.9199999999999998E-2</v>
      </c>
      <c r="J602">
        <v>483.41579999999999</v>
      </c>
      <c r="K602">
        <v>48849.17</v>
      </c>
      <c r="L602">
        <v>-204947.46</v>
      </c>
      <c r="M602">
        <v>53</v>
      </c>
      <c r="N602">
        <v>63.74</v>
      </c>
      <c r="O602" s="7">
        <v>-0.27710000000000001</v>
      </c>
      <c r="P602" s="7">
        <v>0.45319999999999999</v>
      </c>
      <c r="Q602" t="s">
        <v>535</v>
      </c>
      <c r="S602" s="2">
        <f t="shared" si="106"/>
        <v>43943</v>
      </c>
      <c r="T602" t="s">
        <v>756</v>
      </c>
      <c r="U602">
        <v>101.05</v>
      </c>
      <c r="V602">
        <v>110.15</v>
      </c>
      <c r="W602">
        <f t="shared" si="111"/>
        <v>10286646.409530006</v>
      </c>
      <c r="X602">
        <f t="shared" si="101"/>
        <v>25716.616023825016</v>
      </c>
      <c r="Y602">
        <f t="shared" si="109"/>
        <v>250</v>
      </c>
      <c r="Z602">
        <f t="shared" si="110"/>
        <v>1747</v>
      </c>
      <c r="AA602" s="5" t="str">
        <f t="shared" si="107"/>
        <v/>
      </c>
      <c r="AB602" s="24" t="str">
        <f>IFERROR(AA602/MAX($J$3:AA602)-1,"")</f>
        <v/>
      </c>
      <c r="AG602" s="3">
        <v>44107</v>
      </c>
      <c r="AH602">
        <v>11495719.128094997</v>
      </c>
      <c r="AI602" s="24">
        <f>AH602/MAX($AH$2:AH602)-1</f>
        <v>-5.0026744658870914E-4</v>
      </c>
      <c r="AJ602" s="27" t="str">
        <f t="shared" si="102"/>
        <v/>
      </c>
      <c r="AK602">
        <f t="shared" si="103"/>
        <v>1</v>
      </c>
      <c r="AL602" s="28" t="str">
        <f t="shared" si="108"/>
        <v/>
      </c>
      <c r="AM602" s="28">
        <f t="shared" si="104"/>
        <v>1384</v>
      </c>
      <c r="AN602" s="29" t="str">
        <f t="shared" ca="1" si="105"/>
        <v/>
      </c>
      <c r="AP602" s="7"/>
      <c r="AV602" s="7"/>
      <c r="AW602" s="7"/>
    </row>
    <row r="603" spans="1:49" x14ac:dyDescent="0.45">
      <c r="A603" t="s">
        <v>798</v>
      </c>
      <c r="B603" t="s">
        <v>30</v>
      </c>
      <c r="C603" s="6">
        <v>43943.520833333336</v>
      </c>
      <c r="D603">
        <v>79.5</v>
      </c>
      <c r="E603" s="6">
        <v>43944.388888888891</v>
      </c>
      <c r="F603">
        <v>74</v>
      </c>
      <c r="G603" s="7">
        <v>-6.9199999999999998E-2</v>
      </c>
      <c r="H603">
        <v>-4804.4399999999996</v>
      </c>
      <c r="I603" s="7">
        <v>-8.8499999999999995E-2</v>
      </c>
      <c r="J603">
        <v>682.93430000000001</v>
      </c>
      <c r="K603">
        <v>54293.279999999999</v>
      </c>
      <c r="L603">
        <v>853851.59</v>
      </c>
      <c r="M603">
        <v>39</v>
      </c>
      <c r="N603">
        <v>-123.19</v>
      </c>
      <c r="O603" s="7">
        <v>-0.30690000000000001</v>
      </c>
      <c r="P603" s="7">
        <v>0.42580000000000001</v>
      </c>
      <c r="Q603" t="s">
        <v>535</v>
      </c>
      <c r="S603" s="2">
        <f t="shared" si="106"/>
        <v>43943</v>
      </c>
      <c r="T603" t="s">
        <v>798</v>
      </c>
      <c r="U603">
        <v>79.5</v>
      </c>
      <c r="V603">
        <v>74</v>
      </c>
      <c r="W603">
        <f t="shared" si="111"/>
        <v>10286646.409530006</v>
      </c>
      <c r="X603">
        <f t="shared" si="101"/>
        <v>25716.616023825016</v>
      </c>
      <c r="Y603">
        <f t="shared" si="109"/>
        <v>325</v>
      </c>
      <c r="Z603">
        <f t="shared" si="110"/>
        <v>-2286.3749999999991</v>
      </c>
      <c r="AA603" s="5" t="str">
        <f t="shared" si="107"/>
        <v/>
      </c>
      <c r="AB603" s="24" t="str">
        <f>IFERROR(AA603/MAX($J$3:AA603)-1,"")</f>
        <v/>
      </c>
      <c r="AG603" s="3">
        <v>44108</v>
      </c>
      <c r="AH603">
        <v>11495719.128094997</v>
      </c>
      <c r="AI603" s="24">
        <f>AH603/MAX($AH$2:AH603)-1</f>
        <v>-5.0026744658870914E-4</v>
      </c>
      <c r="AJ603" s="27" t="str">
        <f t="shared" si="102"/>
        <v/>
      </c>
      <c r="AK603">
        <f t="shared" si="103"/>
        <v>1</v>
      </c>
      <c r="AL603" s="28" t="str">
        <f t="shared" si="108"/>
        <v/>
      </c>
      <c r="AM603" s="28">
        <f t="shared" si="104"/>
        <v>1384</v>
      </c>
      <c r="AN603" s="29" t="str">
        <f t="shared" ca="1" si="105"/>
        <v/>
      </c>
      <c r="AP603" s="7"/>
      <c r="AV603" s="7"/>
      <c r="AW603" s="7"/>
    </row>
    <row r="604" spans="1:49" x14ac:dyDescent="0.45">
      <c r="A604" t="s">
        <v>795</v>
      </c>
      <c r="B604" t="s">
        <v>30</v>
      </c>
      <c r="C604" s="6">
        <v>43943.604166666664</v>
      </c>
      <c r="D604">
        <v>71.650000000000006</v>
      </c>
      <c r="E604" s="6">
        <v>43944.388888888891</v>
      </c>
      <c r="F604">
        <v>47.8</v>
      </c>
      <c r="G604" s="7">
        <v>-0.33289999999999997</v>
      </c>
      <c r="H604">
        <v>-18984.189999999999</v>
      </c>
      <c r="I604" s="7">
        <v>-0.34949999999999998</v>
      </c>
      <c r="J604">
        <v>758.01840000000004</v>
      </c>
      <c r="K604">
        <v>54312.02</v>
      </c>
      <c r="L604">
        <v>834867.39</v>
      </c>
      <c r="M604">
        <v>15</v>
      </c>
      <c r="N604">
        <v>-1265.6099999999999</v>
      </c>
      <c r="O604" s="7">
        <v>-0.51849999999999996</v>
      </c>
      <c r="P604" s="7">
        <v>0.1835</v>
      </c>
      <c r="Q604" t="s">
        <v>535</v>
      </c>
      <c r="S604" s="2">
        <f t="shared" si="106"/>
        <v>43943</v>
      </c>
      <c r="T604" t="s">
        <v>795</v>
      </c>
      <c r="U604">
        <v>71.650000000000006</v>
      </c>
      <c r="V604">
        <v>47.8</v>
      </c>
      <c r="W604">
        <f t="shared" si="111"/>
        <v>10286646.409530006</v>
      </c>
      <c r="X604">
        <f t="shared" si="101"/>
        <v>25716.616023825016</v>
      </c>
      <c r="Y604">
        <f t="shared" si="109"/>
        <v>350</v>
      </c>
      <c r="Z604">
        <f t="shared" si="110"/>
        <v>-8765.5750000000025</v>
      </c>
      <c r="AA604" s="5">
        <f t="shared" si="107"/>
        <v>10300085.209530007</v>
      </c>
      <c r="AB604" s="24">
        <f>IFERROR(AA604/MAX($J$3:AA604)-1,"")</f>
        <v>-3.6119250689114812E-2</v>
      </c>
      <c r="AG604" s="3">
        <v>44109</v>
      </c>
      <c r="AH604">
        <v>11498786.390594997</v>
      </c>
      <c r="AI604" s="24">
        <f>AH604/MAX($AH$2:AH604)-1</f>
        <v>-2.3358312573329432E-4</v>
      </c>
      <c r="AJ604" s="27" t="str">
        <f t="shared" si="102"/>
        <v/>
      </c>
      <c r="AK604">
        <f t="shared" si="103"/>
        <v>1</v>
      </c>
      <c r="AL604" s="28" t="str">
        <f t="shared" si="108"/>
        <v/>
      </c>
      <c r="AM604" s="28">
        <f t="shared" si="104"/>
        <v>1384</v>
      </c>
      <c r="AN604" s="29" t="str">
        <f t="shared" ca="1" si="105"/>
        <v/>
      </c>
      <c r="AP604" s="7"/>
      <c r="AV604" s="7"/>
      <c r="AW604" s="7"/>
    </row>
    <row r="605" spans="1:49" x14ac:dyDescent="0.45">
      <c r="A605" t="s">
        <v>785</v>
      </c>
      <c r="B605" t="s">
        <v>30</v>
      </c>
      <c r="C605" s="6">
        <v>43944.416666666664</v>
      </c>
      <c r="D605">
        <v>43.65</v>
      </c>
      <c r="E605" s="6">
        <v>43944.635416666664</v>
      </c>
      <c r="F605">
        <v>62.1</v>
      </c>
      <c r="G605" s="7">
        <v>0.42270000000000002</v>
      </c>
      <c r="H605">
        <v>19514.37</v>
      </c>
      <c r="I605" s="7">
        <v>0.39850000000000002</v>
      </c>
      <c r="J605">
        <v>1121.999</v>
      </c>
      <c r="K605">
        <v>48975.27</v>
      </c>
      <c r="L605">
        <v>-185433.09</v>
      </c>
      <c r="M605">
        <v>64</v>
      </c>
      <c r="N605">
        <v>304.91000000000003</v>
      </c>
      <c r="O605" s="7">
        <v>-0.65180000000000005</v>
      </c>
      <c r="P605" s="7">
        <v>0.98970000000000002</v>
      </c>
      <c r="Q605" t="s">
        <v>535</v>
      </c>
      <c r="S605" s="2">
        <f t="shared" si="106"/>
        <v>43944</v>
      </c>
      <c r="T605" t="s">
        <v>785</v>
      </c>
      <c r="U605">
        <v>43.65</v>
      </c>
      <c r="V605">
        <v>62.1</v>
      </c>
      <c r="W605">
        <f t="shared" si="111"/>
        <v>10300085.209530007</v>
      </c>
      <c r="X605">
        <f t="shared" si="101"/>
        <v>25750.213023825017</v>
      </c>
      <c r="Y605">
        <f t="shared" si="109"/>
        <v>600</v>
      </c>
      <c r="Z605">
        <f t="shared" si="110"/>
        <v>10435.499999999998</v>
      </c>
      <c r="AA605" s="5">
        <f t="shared" si="107"/>
        <v>10310520.709530007</v>
      </c>
      <c r="AB605" s="24">
        <f>IFERROR(AA605/MAX($J$3:AA605)-1,"")</f>
        <v>-3.5142697839811499E-2</v>
      </c>
      <c r="AG605" s="3">
        <v>44110</v>
      </c>
      <c r="AH605">
        <v>11492768.390594997</v>
      </c>
      <c r="AI605" s="24">
        <f>AH605/MAX($AH$2:AH605)-1</f>
        <v>-7.5682045638503226E-4</v>
      </c>
      <c r="AJ605" s="27" t="str">
        <f t="shared" si="102"/>
        <v/>
      </c>
      <c r="AK605">
        <f t="shared" si="103"/>
        <v>1</v>
      </c>
      <c r="AL605" s="28" t="str">
        <f t="shared" si="108"/>
        <v/>
      </c>
      <c r="AM605" s="28">
        <f t="shared" si="104"/>
        <v>1384</v>
      </c>
      <c r="AN605" s="29" t="str">
        <f t="shared" ca="1" si="105"/>
        <v/>
      </c>
      <c r="AP605" s="7"/>
      <c r="AV605" s="7"/>
      <c r="AW605" s="7"/>
    </row>
    <row r="606" spans="1:49" x14ac:dyDescent="0.45">
      <c r="A606" t="s">
        <v>786</v>
      </c>
      <c r="B606" t="s">
        <v>30</v>
      </c>
      <c r="C606" s="6">
        <v>43948.416666666664</v>
      </c>
      <c r="D606">
        <v>131.15</v>
      </c>
      <c r="E606" s="6">
        <v>43949.385416666664</v>
      </c>
      <c r="F606">
        <v>120</v>
      </c>
      <c r="G606" s="7">
        <v>-8.5000000000000006E-2</v>
      </c>
      <c r="H606">
        <v>-5111.7700000000004</v>
      </c>
      <c r="I606" s="7">
        <v>-0.1042</v>
      </c>
      <c r="J606">
        <v>374.17340000000002</v>
      </c>
      <c r="K606">
        <v>49072.84</v>
      </c>
      <c r="L606">
        <v>-190544.86</v>
      </c>
      <c r="M606">
        <v>68</v>
      </c>
      <c r="N606">
        <v>-75.17</v>
      </c>
      <c r="O606" s="7">
        <v>-0.29849999999999999</v>
      </c>
      <c r="P606" s="7">
        <v>9.8000000000000004E-2</v>
      </c>
      <c r="Q606" t="s">
        <v>535</v>
      </c>
      <c r="S606" s="2">
        <f t="shared" si="106"/>
        <v>43948</v>
      </c>
      <c r="T606" t="s">
        <v>786</v>
      </c>
      <c r="U606">
        <v>131.15</v>
      </c>
      <c r="V606">
        <v>120</v>
      </c>
      <c r="W606">
        <f t="shared" si="111"/>
        <v>10310520.709530007</v>
      </c>
      <c r="X606">
        <f t="shared" si="101"/>
        <v>25776.30177382502</v>
      </c>
      <c r="Y606">
        <f t="shared" si="109"/>
        <v>200</v>
      </c>
      <c r="Z606">
        <f t="shared" si="110"/>
        <v>-2732.3000000000006</v>
      </c>
      <c r="AA606" s="5" t="str">
        <f t="shared" si="107"/>
        <v/>
      </c>
      <c r="AB606" s="24" t="str">
        <f>IFERROR(AA606/MAX($J$3:AA606)-1,"")</f>
        <v/>
      </c>
      <c r="AG606" s="3">
        <v>44111</v>
      </c>
      <c r="AH606">
        <v>11623369.778094996</v>
      </c>
      <c r="AI606" s="24">
        <f>AH606/MAX($AH$2:AH606)-1</f>
        <v>0</v>
      </c>
      <c r="AJ606" s="27" t="str">
        <f t="shared" si="102"/>
        <v/>
      </c>
      <c r="AK606">
        <f t="shared" si="103"/>
        <v>1</v>
      </c>
      <c r="AL606" s="28" t="str">
        <f t="shared" si="108"/>
        <v/>
      </c>
      <c r="AM606" s="28">
        <f t="shared" si="104"/>
        <v>1384</v>
      </c>
      <c r="AN606" s="29" t="str">
        <f t="shared" ca="1" si="105"/>
        <v/>
      </c>
      <c r="AP606" s="7"/>
      <c r="AV606" s="7"/>
      <c r="AW606" s="7"/>
    </row>
    <row r="607" spans="1:49" x14ac:dyDescent="0.45">
      <c r="A607" t="s">
        <v>787</v>
      </c>
      <c r="B607" t="s">
        <v>30</v>
      </c>
      <c r="C607" s="6">
        <v>43948.444444444445</v>
      </c>
      <c r="D607">
        <v>115</v>
      </c>
      <c r="E607" s="6">
        <v>43949.385416666664</v>
      </c>
      <c r="F607">
        <v>94</v>
      </c>
      <c r="G607" s="7">
        <v>-0.18260000000000001</v>
      </c>
      <c r="H607">
        <v>-9854.33</v>
      </c>
      <c r="I607" s="7">
        <v>-0.20080000000000001</v>
      </c>
      <c r="J607">
        <v>426.77910000000003</v>
      </c>
      <c r="K607">
        <v>49079.59</v>
      </c>
      <c r="L607">
        <v>-200399.19</v>
      </c>
      <c r="M607">
        <v>60</v>
      </c>
      <c r="N607">
        <v>-164.24</v>
      </c>
      <c r="O607" s="7">
        <v>-0.38169999999999998</v>
      </c>
      <c r="P607" s="7">
        <v>1.7399999999999999E-2</v>
      </c>
      <c r="Q607" t="s">
        <v>535</v>
      </c>
      <c r="S607" s="2">
        <f t="shared" si="106"/>
        <v>43948</v>
      </c>
      <c r="T607" t="s">
        <v>787</v>
      </c>
      <c r="U607">
        <v>115</v>
      </c>
      <c r="V607">
        <v>94</v>
      </c>
      <c r="W607">
        <f t="shared" si="111"/>
        <v>10310520.709530007</v>
      </c>
      <c r="X607">
        <f t="shared" si="101"/>
        <v>25776.30177382502</v>
      </c>
      <c r="Y607">
        <f t="shared" si="109"/>
        <v>225</v>
      </c>
      <c r="Z607">
        <f t="shared" si="110"/>
        <v>-5195.2500000000009</v>
      </c>
      <c r="AA607" s="5">
        <f t="shared" si="107"/>
        <v>10302593.159530006</v>
      </c>
      <c r="AB607" s="24">
        <f>IFERROR(AA607/MAX($J$3:AA607)-1,"")</f>
        <v>-3.5884557026289898E-2</v>
      </c>
      <c r="AG607" s="3">
        <v>44112</v>
      </c>
      <c r="AH607">
        <v>11565590.490594996</v>
      </c>
      <c r="AI607" s="24">
        <f>AH607/MAX($AH$2:AH607)-1</f>
        <v>-4.9709583884088859E-3</v>
      </c>
      <c r="AJ607" s="27" t="str">
        <f t="shared" si="102"/>
        <v/>
      </c>
      <c r="AK607">
        <f t="shared" si="103"/>
        <v>1</v>
      </c>
      <c r="AL607" s="28" t="str">
        <f t="shared" si="108"/>
        <v/>
      </c>
      <c r="AM607" s="28">
        <f t="shared" si="104"/>
        <v>1384</v>
      </c>
      <c r="AN607" s="29" t="str">
        <f t="shared" ca="1" si="105"/>
        <v/>
      </c>
      <c r="AP607" s="7"/>
      <c r="AV607" s="7"/>
      <c r="AW607" s="7"/>
    </row>
    <row r="608" spans="1:49" x14ac:dyDescent="0.45">
      <c r="A608" t="s">
        <v>759</v>
      </c>
      <c r="B608" t="s">
        <v>30</v>
      </c>
      <c r="C608" s="6">
        <v>43949.420138888891</v>
      </c>
      <c r="D608">
        <v>103</v>
      </c>
      <c r="E608" s="6">
        <v>43950.385416666664</v>
      </c>
      <c r="F608">
        <v>25.25</v>
      </c>
      <c r="G608" s="7">
        <v>-0.75490000000000002</v>
      </c>
      <c r="H608">
        <v>-37596.449999999997</v>
      </c>
      <c r="I608" s="7">
        <v>-0.76729999999999998</v>
      </c>
      <c r="J608">
        <v>475.7088</v>
      </c>
      <c r="K608">
        <v>48998</v>
      </c>
      <c r="L608">
        <v>-237995.65</v>
      </c>
      <c r="M608">
        <v>67</v>
      </c>
      <c r="N608">
        <v>-561.14</v>
      </c>
      <c r="O608" s="7">
        <v>-0.75490000000000002</v>
      </c>
      <c r="P608" s="7">
        <v>5.3400000000000003E-2</v>
      </c>
      <c r="Q608" t="s">
        <v>535</v>
      </c>
      <c r="S608" s="2">
        <f t="shared" si="106"/>
        <v>43949</v>
      </c>
      <c r="T608" t="s">
        <v>759</v>
      </c>
      <c r="U608">
        <v>103</v>
      </c>
      <c r="V608">
        <v>25.25</v>
      </c>
      <c r="W608">
        <f t="shared" si="111"/>
        <v>10302593.159530006</v>
      </c>
      <c r="X608">
        <f t="shared" si="101"/>
        <v>25756.482898825016</v>
      </c>
      <c r="Y608">
        <f t="shared" si="109"/>
        <v>250</v>
      </c>
      <c r="Z608">
        <f t="shared" si="110"/>
        <v>-19758.125</v>
      </c>
      <c r="AA608" s="5">
        <f t="shared" si="107"/>
        <v>10282835.034530006</v>
      </c>
      <c r="AB608" s="24">
        <f>IFERROR(AA608/MAX($J$3:AA608)-1,"")</f>
        <v>-3.7733520014708422E-2</v>
      </c>
      <c r="AG608" s="3">
        <v>44113</v>
      </c>
      <c r="AH608">
        <v>11565590.490594996</v>
      </c>
      <c r="AI608" s="24">
        <f>AH608/MAX($AH$2:AH608)-1</f>
        <v>-4.9709583884088859E-3</v>
      </c>
      <c r="AJ608" s="27" t="str">
        <f t="shared" si="102"/>
        <v/>
      </c>
      <c r="AK608">
        <f t="shared" si="103"/>
        <v>1</v>
      </c>
      <c r="AL608" s="28" t="str">
        <f t="shared" si="108"/>
        <v/>
      </c>
      <c r="AM608" s="28">
        <f t="shared" si="104"/>
        <v>1384</v>
      </c>
      <c r="AN608" s="29" t="str">
        <f t="shared" ca="1" si="105"/>
        <v/>
      </c>
      <c r="AP608" s="7"/>
      <c r="AV608" s="7"/>
      <c r="AW608" s="7"/>
    </row>
    <row r="609" spans="1:49" x14ac:dyDescent="0.45">
      <c r="A609" t="s">
        <v>788</v>
      </c>
      <c r="B609" t="s">
        <v>30</v>
      </c>
      <c r="C609" s="6">
        <v>43950.527777777781</v>
      </c>
      <c r="D609">
        <v>59.9</v>
      </c>
      <c r="E609" s="6">
        <v>43951.388888888891</v>
      </c>
      <c r="F609">
        <v>237.75</v>
      </c>
      <c r="G609" s="7">
        <v>2.9691000000000001</v>
      </c>
      <c r="H609">
        <v>158157.85999999999</v>
      </c>
      <c r="I609" s="7">
        <v>2.9194</v>
      </c>
      <c r="J609">
        <v>904.41300000000001</v>
      </c>
      <c r="K609">
        <v>54174.34</v>
      </c>
      <c r="L609">
        <v>993025.25</v>
      </c>
      <c r="M609">
        <v>37</v>
      </c>
      <c r="N609">
        <v>4274.54</v>
      </c>
      <c r="O609" s="7">
        <v>-0.13270000000000001</v>
      </c>
      <c r="P609" s="7">
        <v>3.0893000000000002</v>
      </c>
      <c r="Q609" t="s">
        <v>535</v>
      </c>
      <c r="S609" s="2">
        <f t="shared" si="106"/>
        <v>43950</v>
      </c>
      <c r="T609" t="s">
        <v>788</v>
      </c>
      <c r="U609">
        <v>59.9</v>
      </c>
      <c r="V609">
        <v>237.75</v>
      </c>
      <c r="W609">
        <f t="shared" si="111"/>
        <v>10282835.034530006</v>
      </c>
      <c r="X609">
        <f t="shared" si="101"/>
        <v>25707.087586325015</v>
      </c>
      <c r="Y609">
        <f t="shared" si="109"/>
        <v>425</v>
      </c>
      <c r="Z609">
        <f t="shared" si="110"/>
        <v>74321.237500000003</v>
      </c>
      <c r="AA609" s="5" t="str">
        <f t="shared" si="107"/>
        <v/>
      </c>
      <c r="AB609" s="24" t="str">
        <f>IFERROR(AA609/MAX($J$3:AA609)-1,"")</f>
        <v/>
      </c>
      <c r="AG609" s="3">
        <v>44114</v>
      </c>
      <c r="AH609">
        <v>11565590.490594996</v>
      </c>
      <c r="AI609" s="24">
        <f>AH609/MAX($AH$2:AH609)-1</f>
        <v>-4.9709583884088859E-3</v>
      </c>
      <c r="AJ609" s="27" t="str">
        <f t="shared" si="102"/>
        <v/>
      </c>
      <c r="AK609">
        <f t="shared" si="103"/>
        <v>1</v>
      </c>
      <c r="AL609" s="28" t="str">
        <f t="shared" si="108"/>
        <v/>
      </c>
      <c r="AM609" s="28">
        <f t="shared" si="104"/>
        <v>1384</v>
      </c>
      <c r="AN609" s="29" t="str">
        <f t="shared" ca="1" si="105"/>
        <v/>
      </c>
      <c r="AP609" s="7"/>
      <c r="AV609" s="7"/>
      <c r="AW609" s="7"/>
    </row>
    <row r="610" spans="1:49" x14ac:dyDescent="0.45">
      <c r="A610" t="s">
        <v>788</v>
      </c>
      <c r="B610" t="s">
        <v>30</v>
      </c>
      <c r="C610" s="6">
        <v>43950.527777777781</v>
      </c>
      <c r="D610">
        <v>59.9</v>
      </c>
      <c r="E610" s="6">
        <v>43951.385416666664</v>
      </c>
      <c r="F610">
        <v>218.05</v>
      </c>
      <c r="G610" s="7">
        <v>2.6402000000000001</v>
      </c>
      <c r="H610">
        <v>126604.97</v>
      </c>
      <c r="I610" s="7">
        <v>2.5937999999999999</v>
      </c>
      <c r="J610">
        <v>814.85850000000005</v>
      </c>
      <c r="K610">
        <v>48810.02</v>
      </c>
      <c r="L610">
        <v>-111390.68</v>
      </c>
      <c r="M610">
        <v>36</v>
      </c>
      <c r="N610">
        <v>3516.8</v>
      </c>
      <c r="O610" s="7">
        <v>-0.13270000000000001</v>
      </c>
      <c r="P610" s="7">
        <v>2.6402000000000001</v>
      </c>
      <c r="Q610" t="s">
        <v>535</v>
      </c>
      <c r="S610" s="2">
        <f t="shared" si="106"/>
        <v>43950</v>
      </c>
      <c r="T610" t="s">
        <v>788</v>
      </c>
      <c r="U610">
        <v>59.9</v>
      </c>
      <c r="V610">
        <v>218.05</v>
      </c>
      <c r="W610">
        <f t="shared" si="111"/>
        <v>10282835.034530006</v>
      </c>
      <c r="X610">
        <f t="shared" si="101"/>
        <v>25707.087586325015</v>
      </c>
      <c r="Y610">
        <f t="shared" si="109"/>
        <v>425</v>
      </c>
      <c r="Z610">
        <f t="shared" si="110"/>
        <v>66032.462500000009</v>
      </c>
      <c r="AA610" s="5" t="str">
        <f t="shared" si="107"/>
        <v/>
      </c>
      <c r="AB610" s="24" t="str">
        <f>IFERROR(AA610/MAX($J$3:AA610)-1,"")</f>
        <v/>
      </c>
      <c r="AG610" s="3">
        <v>44115</v>
      </c>
      <c r="AH610">
        <v>11565590.490594996</v>
      </c>
      <c r="AI610" s="24">
        <f>AH610/MAX($AH$2:AH610)-1</f>
        <v>-4.9709583884088859E-3</v>
      </c>
      <c r="AJ610" s="27" t="str">
        <f t="shared" si="102"/>
        <v/>
      </c>
      <c r="AK610">
        <f t="shared" si="103"/>
        <v>1</v>
      </c>
      <c r="AL610" s="28" t="str">
        <f t="shared" si="108"/>
        <v/>
      </c>
      <c r="AM610" s="28">
        <f t="shared" si="104"/>
        <v>1384</v>
      </c>
      <c r="AN610" s="29" t="str">
        <f t="shared" ca="1" si="105"/>
        <v/>
      </c>
      <c r="AP610" s="7"/>
      <c r="AV610" s="7"/>
      <c r="AW610" s="7"/>
    </row>
    <row r="611" spans="1:49" x14ac:dyDescent="0.45">
      <c r="A611" t="s">
        <v>789</v>
      </c>
      <c r="B611" t="s">
        <v>30</v>
      </c>
      <c r="C611" s="6">
        <v>43950.590277777781</v>
      </c>
      <c r="D611">
        <v>43.75</v>
      </c>
      <c r="E611" s="6">
        <v>43951.388888888891</v>
      </c>
      <c r="F611">
        <v>189.6</v>
      </c>
      <c r="G611" s="7">
        <v>3.3336999999999999</v>
      </c>
      <c r="H611">
        <v>177800.23</v>
      </c>
      <c r="I611" s="7">
        <v>3.2804000000000002</v>
      </c>
      <c r="J611">
        <v>1238.884</v>
      </c>
      <c r="K611">
        <v>54201.16</v>
      </c>
      <c r="L611">
        <v>1170825.49</v>
      </c>
      <c r="M611">
        <v>19</v>
      </c>
      <c r="N611">
        <v>9357.91</v>
      </c>
      <c r="O611" s="7">
        <v>-6.1699999999999998E-2</v>
      </c>
      <c r="P611" s="7">
        <v>3.3336999999999999</v>
      </c>
      <c r="Q611" t="s">
        <v>535</v>
      </c>
      <c r="S611" s="2">
        <f t="shared" si="106"/>
        <v>43950</v>
      </c>
      <c r="T611" t="s">
        <v>789</v>
      </c>
      <c r="U611">
        <v>43.75</v>
      </c>
      <c r="V611">
        <v>189.6</v>
      </c>
      <c r="W611">
        <f t="shared" si="111"/>
        <v>10282835.034530006</v>
      </c>
      <c r="X611">
        <f t="shared" si="101"/>
        <v>25707.087586325015</v>
      </c>
      <c r="Y611">
        <f t="shared" si="109"/>
        <v>600</v>
      </c>
      <c r="Z611">
        <f t="shared" si="110"/>
        <v>86109.9</v>
      </c>
      <c r="AA611" s="5" t="str">
        <f t="shared" si="107"/>
        <v/>
      </c>
      <c r="AB611" s="24" t="str">
        <f>IFERROR(AA611/MAX($J$3:AA611)-1,"")</f>
        <v/>
      </c>
      <c r="AG611" s="3">
        <v>44116</v>
      </c>
      <c r="AH611">
        <v>11539486.203094997</v>
      </c>
      <c r="AI611" s="24">
        <f>AH611/MAX($AH$2:AH611)-1</f>
        <v>-7.2168034400904579E-3</v>
      </c>
      <c r="AJ611" s="27" t="str">
        <f t="shared" si="102"/>
        <v/>
      </c>
      <c r="AK611">
        <f t="shared" si="103"/>
        <v>1</v>
      </c>
      <c r="AL611" s="28" t="str">
        <f t="shared" si="108"/>
        <v/>
      </c>
      <c r="AM611" s="28">
        <f t="shared" si="104"/>
        <v>1384</v>
      </c>
      <c r="AN611" s="29" t="str">
        <f t="shared" ca="1" si="105"/>
        <v/>
      </c>
      <c r="AP611" s="7"/>
      <c r="AV611" s="7"/>
      <c r="AW611" s="7"/>
    </row>
    <row r="612" spans="1:49" x14ac:dyDescent="0.45">
      <c r="A612" t="s">
        <v>789</v>
      </c>
      <c r="B612" t="s">
        <v>30</v>
      </c>
      <c r="C612" s="6">
        <v>43950.590277777781</v>
      </c>
      <c r="D612">
        <v>43.75</v>
      </c>
      <c r="E612" s="6">
        <v>43951.385416666664</v>
      </c>
      <c r="F612">
        <v>168.05</v>
      </c>
      <c r="G612" s="7">
        <v>2.8411</v>
      </c>
      <c r="H612">
        <v>136380.75</v>
      </c>
      <c r="I612" s="7">
        <v>2.7927</v>
      </c>
      <c r="J612">
        <v>1116.21</v>
      </c>
      <c r="K612">
        <v>48834.18</v>
      </c>
      <c r="L612">
        <v>24990.07</v>
      </c>
      <c r="M612">
        <v>18</v>
      </c>
      <c r="N612">
        <v>7576.71</v>
      </c>
      <c r="O612" s="7">
        <v>-6.1699999999999998E-2</v>
      </c>
      <c r="P612" s="7">
        <v>2.8411</v>
      </c>
      <c r="Q612" t="s">
        <v>535</v>
      </c>
      <c r="S612" s="2">
        <f t="shared" si="106"/>
        <v>43950</v>
      </c>
      <c r="T612" t="s">
        <v>789</v>
      </c>
      <c r="U612">
        <v>43.75</v>
      </c>
      <c r="V612">
        <v>168.05</v>
      </c>
      <c r="W612">
        <f t="shared" si="111"/>
        <v>10282835.034530006</v>
      </c>
      <c r="X612">
        <f t="shared" si="101"/>
        <v>25707.087586325015</v>
      </c>
      <c r="Y612">
        <f t="shared" si="109"/>
        <v>600</v>
      </c>
      <c r="Z612">
        <f t="shared" si="110"/>
        <v>73309.200000000012</v>
      </c>
      <c r="AA612" s="5">
        <f t="shared" si="107"/>
        <v>10582607.834530007</v>
      </c>
      <c r="AB612" s="24">
        <f>IFERROR(AA612/MAX($J$3:AA612)-1,"")</f>
        <v>-9.6808170312728814E-3</v>
      </c>
      <c r="AG612" s="3">
        <v>44117</v>
      </c>
      <c r="AH612">
        <v>11539486.203094997</v>
      </c>
      <c r="AI612" s="24">
        <f>AH612/MAX($AH$2:AH612)-1</f>
        <v>-7.2168034400904579E-3</v>
      </c>
      <c r="AJ612" s="27" t="str">
        <f t="shared" si="102"/>
        <v/>
      </c>
      <c r="AK612">
        <f t="shared" si="103"/>
        <v>1</v>
      </c>
      <c r="AL612" s="28" t="str">
        <f t="shared" si="108"/>
        <v/>
      </c>
      <c r="AM612" s="28">
        <f t="shared" si="104"/>
        <v>1384</v>
      </c>
      <c r="AN612" s="29" t="str">
        <f t="shared" ca="1" si="105"/>
        <v/>
      </c>
      <c r="AP612" s="7"/>
      <c r="AV612" s="7"/>
      <c r="AW612" s="7"/>
    </row>
    <row r="613" spans="1:49" x14ac:dyDescent="0.45">
      <c r="A613" t="s">
        <v>790</v>
      </c>
      <c r="B613" t="s">
        <v>30</v>
      </c>
      <c r="C613" s="6">
        <v>43951.416666666664</v>
      </c>
      <c r="D613">
        <v>28.85</v>
      </c>
      <c r="E613" s="6">
        <v>43951.635416666664</v>
      </c>
      <c r="F613">
        <v>15.5</v>
      </c>
      <c r="G613" s="7">
        <v>-0.4627</v>
      </c>
      <c r="H613">
        <v>-23965.29</v>
      </c>
      <c r="I613" s="7">
        <v>-0.47810000000000002</v>
      </c>
      <c r="J613">
        <v>1737.433</v>
      </c>
      <c r="K613">
        <v>50124.95</v>
      </c>
      <c r="L613">
        <v>1024.79</v>
      </c>
      <c r="M613">
        <v>64</v>
      </c>
      <c r="N613">
        <v>-374.46</v>
      </c>
      <c r="O613" s="7">
        <v>-0.9879</v>
      </c>
      <c r="P613" s="7">
        <v>0.76600000000000001</v>
      </c>
      <c r="Q613" t="s">
        <v>535</v>
      </c>
      <c r="S613" s="2">
        <f t="shared" si="106"/>
        <v>43951</v>
      </c>
      <c r="T613" t="s">
        <v>790</v>
      </c>
      <c r="U613">
        <v>28.85</v>
      </c>
      <c r="V613">
        <v>15.5</v>
      </c>
      <c r="W613">
        <f t="shared" si="111"/>
        <v>10582607.834530007</v>
      </c>
      <c r="X613">
        <f t="shared" si="101"/>
        <v>26456.519586325019</v>
      </c>
      <c r="Y613">
        <f t="shared" si="109"/>
        <v>925</v>
      </c>
      <c r="Z613">
        <f t="shared" si="110"/>
        <v>-12758.987499999999</v>
      </c>
      <c r="AA613" s="5" t="str">
        <f t="shared" si="107"/>
        <v/>
      </c>
      <c r="AB613" s="24" t="str">
        <f>IFERROR(AA613/MAX($J$3:AA613)-1,"")</f>
        <v/>
      </c>
      <c r="AG613" s="3">
        <v>44118</v>
      </c>
      <c r="AH613">
        <v>11539486.203094997</v>
      </c>
      <c r="AI613" s="24">
        <f>AH613/MAX($AH$2:AH613)-1</f>
        <v>-7.2168034400904579E-3</v>
      </c>
      <c r="AJ613" s="27" t="str">
        <f t="shared" si="102"/>
        <v/>
      </c>
      <c r="AK613">
        <f t="shared" si="103"/>
        <v>1</v>
      </c>
      <c r="AL613" s="28" t="str">
        <f t="shared" si="108"/>
        <v/>
      </c>
      <c r="AM613" s="28">
        <f t="shared" si="104"/>
        <v>1384</v>
      </c>
      <c r="AN613" s="29" t="str">
        <f t="shared" ca="1" si="105"/>
        <v/>
      </c>
      <c r="AP613" s="7"/>
      <c r="AV613" s="7"/>
      <c r="AW613" s="7"/>
    </row>
    <row r="614" spans="1:49" x14ac:dyDescent="0.45">
      <c r="A614" t="s">
        <v>791</v>
      </c>
      <c r="B614" t="s">
        <v>30</v>
      </c>
      <c r="C614" s="6">
        <v>43951.513888888891</v>
      </c>
      <c r="D614">
        <v>23.5</v>
      </c>
      <c r="E614" s="6">
        <v>43951.635416666664</v>
      </c>
      <c r="F614">
        <v>0.25</v>
      </c>
      <c r="G614" s="7">
        <v>-0.98939999999999995</v>
      </c>
      <c r="H614">
        <v>-50173.22</v>
      </c>
      <c r="I614" s="7">
        <v>-0.99950000000000006</v>
      </c>
      <c r="J614">
        <v>2136.1669999999999</v>
      </c>
      <c r="K614">
        <v>50199.92</v>
      </c>
      <c r="L614">
        <v>-49148.43</v>
      </c>
      <c r="M614">
        <v>36</v>
      </c>
      <c r="N614">
        <v>-1393.7</v>
      </c>
      <c r="O614" s="7">
        <v>-0.99360000000000004</v>
      </c>
      <c r="P614" s="7">
        <v>0.10639999999999999</v>
      </c>
      <c r="Q614" t="s">
        <v>535</v>
      </c>
      <c r="S614" s="2">
        <f t="shared" si="106"/>
        <v>43951</v>
      </c>
      <c r="T614" t="s">
        <v>791</v>
      </c>
      <c r="U614">
        <v>23.5</v>
      </c>
      <c r="V614">
        <v>0.25</v>
      </c>
      <c r="W614">
        <f t="shared" si="111"/>
        <v>10582607.834530007</v>
      </c>
      <c r="X614">
        <f t="shared" si="101"/>
        <v>26456.519586325019</v>
      </c>
      <c r="Y614">
        <f t="shared" si="109"/>
        <v>1125</v>
      </c>
      <c r="Z614">
        <f t="shared" si="110"/>
        <v>-26423.4375</v>
      </c>
      <c r="AA614" s="5" t="str">
        <f t="shared" si="107"/>
        <v/>
      </c>
      <c r="AB614" s="24" t="str">
        <f>IFERROR(AA614/MAX($J$3:AA614)-1,"")</f>
        <v/>
      </c>
      <c r="AG614" s="3">
        <v>44119</v>
      </c>
      <c r="AH614">
        <v>11960240.565594997</v>
      </c>
      <c r="AI614" s="24">
        <f>AH614/MAX($AH$2:AH614)-1</f>
        <v>0</v>
      </c>
      <c r="AJ614" s="27" t="str">
        <f t="shared" si="102"/>
        <v/>
      </c>
      <c r="AK614">
        <f t="shared" si="103"/>
        <v>1</v>
      </c>
      <c r="AL614" s="28" t="str">
        <f t="shared" si="108"/>
        <v/>
      </c>
      <c r="AM614" s="28">
        <f t="shared" si="104"/>
        <v>1384</v>
      </c>
      <c r="AN614" s="29" t="str">
        <f t="shared" ca="1" si="105"/>
        <v/>
      </c>
      <c r="AP614" s="7"/>
      <c r="AV614" s="7"/>
      <c r="AW614" s="7"/>
    </row>
    <row r="615" spans="1:49" x14ac:dyDescent="0.45">
      <c r="A615" t="s">
        <v>944</v>
      </c>
      <c r="B615" t="s">
        <v>30</v>
      </c>
      <c r="C615" s="6">
        <v>43951.520833333336</v>
      </c>
      <c r="D615">
        <v>136.69999999999999</v>
      </c>
      <c r="E615" s="6">
        <v>43951.635416666664</v>
      </c>
      <c r="F615">
        <v>133.4</v>
      </c>
      <c r="G615" s="7">
        <v>-2.41E-2</v>
      </c>
      <c r="H615">
        <v>-2451.94</v>
      </c>
      <c r="I615" s="7">
        <v>-4.3900000000000002E-2</v>
      </c>
      <c r="J615">
        <v>408.58909999999997</v>
      </c>
      <c r="K615">
        <v>55854.13</v>
      </c>
      <c r="L615">
        <v>1168373.54</v>
      </c>
      <c r="M615">
        <v>34</v>
      </c>
      <c r="N615">
        <v>-72.12</v>
      </c>
      <c r="O615" s="7">
        <v>-0.31490000000000001</v>
      </c>
      <c r="P615" s="7">
        <v>0.1704</v>
      </c>
      <c r="Q615" t="s">
        <v>535</v>
      </c>
      <c r="S615" s="2">
        <f t="shared" si="106"/>
        <v>43951</v>
      </c>
      <c r="T615" t="s">
        <v>944</v>
      </c>
      <c r="U615">
        <v>136.69999999999999</v>
      </c>
      <c r="V615">
        <v>133.4</v>
      </c>
      <c r="W615">
        <f t="shared" si="111"/>
        <v>10582607.834530007</v>
      </c>
      <c r="X615">
        <f t="shared" si="101"/>
        <v>26456.519586325019</v>
      </c>
      <c r="Y615">
        <f t="shared" si="109"/>
        <v>200</v>
      </c>
      <c r="Z615">
        <f t="shared" si="110"/>
        <v>-1200.1999999999953</v>
      </c>
      <c r="AA615" s="5" t="str">
        <f t="shared" si="107"/>
        <v/>
      </c>
      <c r="AB615" s="24" t="str">
        <f>IFERROR(AA615/MAX($J$3:AA615)-1,"")</f>
        <v/>
      </c>
      <c r="AG615" s="3">
        <v>44120</v>
      </c>
      <c r="AH615">
        <v>11961953.953094997</v>
      </c>
      <c r="AI615" s="24">
        <f>AH615/MAX($AH$2:AH615)-1</f>
        <v>0</v>
      </c>
      <c r="AJ615" s="27" t="str">
        <f t="shared" si="102"/>
        <v/>
      </c>
      <c r="AK615">
        <f t="shared" si="103"/>
        <v>1</v>
      </c>
      <c r="AL615" s="28" t="str">
        <f t="shared" si="108"/>
        <v/>
      </c>
      <c r="AM615" s="28">
        <f t="shared" si="104"/>
        <v>1384</v>
      </c>
      <c r="AN615" s="29" t="str">
        <f t="shared" ca="1" si="105"/>
        <v/>
      </c>
      <c r="AP615" s="7"/>
      <c r="AV615" s="7"/>
      <c r="AW615" s="7"/>
    </row>
    <row r="616" spans="1:49" x14ac:dyDescent="0.45">
      <c r="A616" t="s">
        <v>932</v>
      </c>
      <c r="B616" t="s">
        <v>30</v>
      </c>
      <c r="C616" s="6">
        <v>43951.534722222219</v>
      </c>
      <c r="D616">
        <v>151.6</v>
      </c>
      <c r="E616" s="6">
        <v>43951.635416666664</v>
      </c>
      <c r="F616">
        <v>159.5</v>
      </c>
      <c r="G616" s="7">
        <v>5.21E-2</v>
      </c>
      <c r="H616">
        <v>1764.09</v>
      </c>
      <c r="I616" s="7">
        <v>3.1600000000000003E-2</v>
      </c>
      <c r="J616">
        <v>368.36270000000002</v>
      </c>
      <c r="K616">
        <v>55843.79</v>
      </c>
      <c r="L616">
        <v>1170137.6299999999</v>
      </c>
      <c r="M616">
        <v>30</v>
      </c>
      <c r="N616">
        <v>58.8</v>
      </c>
      <c r="O616" s="7">
        <v>-0.2487</v>
      </c>
      <c r="P616" s="7">
        <v>6.1699999999999998E-2</v>
      </c>
      <c r="Q616" t="s">
        <v>535</v>
      </c>
      <c r="S616" s="2">
        <f t="shared" si="106"/>
        <v>43951</v>
      </c>
      <c r="T616" t="s">
        <v>932</v>
      </c>
      <c r="U616">
        <v>151.6</v>
      </c>
      <c r="V616">
        <v>159.5</v>
      </c>
      <c r="W616">
        <f t="shared" si="111"/>
        <v>10582607.834530007</v>
      </c>
      <c r="X616">
        <f t="shared" si="101"/>
        <v>26456.519586325019</v>
      </c>
      <c r="Y616">
        <f t="shared" si="109"/>
        <v>175</v>
      </c>
      <c r="Z616">
        <f t="shared" si="110"/>
        <v>838.07500000000277</v>
      </c>
      <c r="AA616" s="5">
        <f t="shared" si="107"/>
        <v>10543063.284530006</v>
      </c>
      <c r="AB616" s="24">
        <f>IFERROR(AA616/MAX($J$3:AA616)-1,"")</f>
        <v>-1.3381391318745384E-2</v>
      </c>
      <c r="AG616" s="3">
        <v>44121</v>
      </c>
      <c r="AH616">
        <v>11961953.953094997</v>
      </c>
      <c r="AI616" s="24">
        <f>AH616/MAX($AH$2:AH616)-1</f>
        <v>0</v>
      </c>
      <c r="AJ616" s="27" t="str">
        <f t="shared" si="102"/>
        <v/>
      </c>
      <c r="AK616">
        <f t="shared" si="103"/>
        <v>1</v>
      </c>
      <c r="AL616" s="28" t="str">
        <f t="shared" si="108"/>
        <v/>
      </c>
      <c r="AM616" s="28">
        <f t="shared" si="104"/>
        <v>1384</v>
      </c>
      <c r="AN616" s="29" t="str">
        <f t="shared" ca="1" si="105"/>
        <v/>
      </c>
      <c r="AP616" s="7"/>
      <c r="AV616" s="7"/>
      <c r="AW616" s="7"/>
    </row>
    <row r="617" spans="1:49" x14ac:dyDescent="0.45">
      <c r="A617" t="s">
        <v>792</v>
      </c>
      <c r="B617" t="s">
        <v>30</v>
      </c>
      <c r="C617" s="6">
        <v>43955.416666666664</v>
      </c>
      <c r="D617">
        <v>183.55</v>
      </c>
      <c r="E617" s="6">
        <v>43956.385416666664</v>
      </c>
      <c r="F617">
        <v>122.9</v>
      </c>
      <c r="G617" s="7">
        <v>-0.33040000000000003</v>
      </c>
      <c r="H617">
        <v>-17270.87</v>
      </c>
      <c r="I617" s="7">
        <v>-0.34710000000000002</v>
      </c>
      <c r="J617">
        <v>271.06650000000002</v>
      </c>
      <c r="K617">
        <v>49754.26</v>
      </c>
      <c r="L617">
        <v>-66419.3</v>
      </c>
      <c r="M617">
        <v>68</v>
      </c>
      <c r="N617">
        <v>-253.98</v>
      </c>
      <c r="O617" s="7">
        <v>-0.33040000000000003</v>
      </c>
      <c r="P617" s="7">
        <v>0.28060000000000002</v>
      </c>
      <c r="Q617" t="s">
        <v>535</v>
      </c>
      <c r="S617" s="2">
        <f t="shared" si="106"/>
        <v>43955</v>
      </c>
      <c r="T617" t="s">
        <v>792</v>
      </c>
      <c r="U617">
        <v>183.55</v>
      </c>
      <c r="V617">
        <v>122.9</v>
      </c>
      <c r="W617">
        <f t="shared" si="111"/>
        <v>10543063.284530006</v>
      </c>
      <c r="X617">
        <f t="shared" si="101"/>
        <v>26357.658211325015</v>
      </c>
      <c r="Y617">
        <f t="shared" si="109"/>
        <v>150</v>
      </c>
      <c r="Z617">
        <f t="shared" si="110"/>
        <v>-9557.1749999999993</v>
      </c>
      <c r="AA617" s="5" t="str">
        <f t="shared" si="107"/>
        <v/>
      </c>
      <c r="AB617" s="24" t="str">
        <f>IFERROR(AA617/MAX($J$3:AA617)-1,"")</f>
        <v/>
      </c>
      <c r="AG617" s="3">
        <v>44122</v>
      </c>
      <c r="AH617">
        <v>11961953.953094997</v>
      </c>
      <c r="AI617" s="24">
        <f>AH617/MAX($AH$2:AH617)-1</f>
        <v>0</v>
      </c>
      <c r="AJ617" s="27" t="str">
        <f t="shared" si="102"/>
        <v/>
      </c>
      <c r="AK617">
        <f t="shared" si="103"/>
        <v>1</v>
      </c>
      <c r="AL617" s="28" t="str">
        <f t="shared" si="108"/>
        <v/>
      </c>
      <c r="AM617" s="28">
        <f t="shared" si="104"/>
        <v>1384</v>
      </c>
      <c r="AN617" s="29" t="str">
        <f t="shared" ca="1" si="105"/>
        <v/>
      </c>
      <c r="AP617" s="7"/>
      <c r="AV617" s="7"/>
      <c r="AW617" s="7"/>
    </row>
    <row r="618" spans="1:49" x14ac:dyDescent="0.45">
      <c r="A618" t="s">
        <v>758</v>
      </c>
      <c r="B618" t="s">
        <v>30</v>
      </c>
      <c r="C618" s="6">
        <v>43955.583333333336</v>
      </c>
      <c r="D618">
        <v>181.1</v>
      </c>
      <c r="E618" s="6">
        <v>43956.385416666664</v>
      </c>
      <c r="F618">
        <v>101.85</v>
      </c>
      <c r="G618" s="7">
        <v>-0.43759999999999999</v>
      </c>
      <c r="H618">
        <v>-22555.34</v>
      </c>
      <c r="I618" s="7">
        <v>-0.45319999999999999</v>
      </c>
      <c r="J618">
        <v>274.7987</v>
      </c>
      <c r="K618">
        <v>49766.05</v>
      </c>
      <c r="L618">
        <v>-88974.64</v>
      </c>
      <c r="M618">
        <v>20</v>
      </c>
      <c r="N618">
        <v>-1127.77</v>
      </c>
      <c r="O618" s="7">
        <v>-0.43759999999999999</v>
      </c>
      <c r="P618" s="7">
        <v>0.1502</v>
      </c>
      <c r="Q618" t="s">
        <v>535</v>
      </c>
      <c r="S618" s="2">
        <f t="shared" si="106"/>
        <v>43955</v>
      </c>
      <c r="T618" t="s">
        <v>758</v>
      </c>
      <c r="U618">
        <v>181.1</v>
      </c>
      <c r="V618">
        <v>101.85</v>
      </c>
      <c r="W618">
        <f t="shared" si="111"/>
        <v>10543063.284530006</v>
      </c>
      <c r="X618">
        <f t="shared" si="101"/>
        <v>26357.658211325015</v>
      </c>
      <c r="Y618">
        <f t="shared" si="109"/>
        <v>150</v>
      </c>
      <c r="Z618">
        <f t="shared" si="110"/>
        <v>-12311.925000000001</v>
      </c>
      <c r="AA618" s="5">
        <f t="shared" si="107"/>
        <v>10521194.184530007</v>
      </c>
      <c r="AB618" s="24">
        <f>IFERROR(AA618/MAX($J$3:AA618)-1,"")</f>
        <v>-1.542789909668596E-2</v>
      </c>
      <c r="AG618" s="3">
        <v>44123</v>
      </c>
      <c r="AH618">
        <v>11961953.953094997</v>
      </c>
      <c r="AI618" s="24">
        <f>AH618/MAX($AH$2:AH618)-1</f>
        <v>0</v>
      </c>
      <c r="AJ618" s="27" t="str">
        <f t="shared" si="102"/>
        <v/>
      </c>
      <c r="AK618">
        <f t="shared" si="103"/>
        <v>1</v>
      </c>
      <c r="AL618" s="28" t="str">
        <f t="shared" si="108"/>
        <v/>
      </c>
      <c r="AM618" s="28">
        <f t="shared" si="104"/>
        <v>1384</v>
      </c>
      <c r="AN618" s="29" t="str">
        <f t="shared" ca="1" si="105"/>
        <v/>
      </c>
      <c r="AP618" s="7"/>
      <c r="AV618" s="7"/>
      <c r="AW618" s="7"/>
    </row>
    <row r="619" spans="1:49" x14ac:dyDescent="0.45">
      <c r="A619" t="s">
        <v>758</v>
      </c>
      <c r="B619" t="s">
        <v>30</v>
      </c>
      <c r="C619" s="6">
        <v>43956.600694444445</v>
      </c>
      <c r="D619">
        <v>159</v>
      </c>
      <c r="E619" s="6">
        <v>43957.388888888891</v>
      </c>
      <c r="F619">
        <v>200.35</v>
      </c>
      <c r="G619" s="7">
        <v>0.2601</v>
      </c>
      <c r="H619">
        <v>13262.43</v>
      </c>
      <c r="I619" s="7">
        <v>0.23749999999999999</v>
      </c>
      <c r="J619">
        <v>351.26220000000001</v>
      </c>
      <c r="K619">
        <v>55850.69</v>
      </c>
      <c r="L619">
        <v>1183400.06</v>
      </c>
      <c r="M619">
        <v>16</v>
      </c>
      <c r="N619">
        <v>828.9</v>
      </c>
      <c r="O619" s="7">
        <v>-0.1368</v>
      </c>
      <c r="P619" s="7">
        <v>0.31230000000000002</v>
      </c>
      <c r="Q619" t="s">
        <v>535</v>
      </c>
      <c r="S619" s="2">
        <f t="shared" si="106"/>
        <v>43956</v>
      </c>
      <c r="T619" t="s">
        <v>758</v>
      </c>
      <c r="U619">
        <v>159</v>
      </c>
      <c r="V619">
        <v>200.35</v>
      </c>
      <c r="W619">
        <f t="shared" si="111"/>
        <v>10521194.184530007</v>
      </c>
      <c r="X619">
        <f t="shared" si="101"/>
        <v>26302.985461325017</v>
      </c>
      <c r="Y619">
        <f t="shared" si="109"/>
        <v>175</v>
      </c>
      <c r="Z619">
        <f t="shared" si="110"/>
        <v>6607.387499999998</v>
      </c>
      <c r="AA619" s="5" t="str">
        <f t="shared" si="107"/>
        <v/>
      </c>
      <c r="AB619" s="24" t="str">
        <f>IFERROR(AA619/MAX($J$3:AA619)-1,"")</f>
        <v/>
      </c>
      <c r="AG619" s="3">
        <v>44124</v>
      </c>
      <c r="AH619">
        <v>11965506.953094997</v>
      </c>
      <c r="AI619" s="24">
        <f>AH619/MAX($AH$2:AH619)-1</f>
        <v>0</v>
      </c>
      <c r="AJ619" s="27" t="str">
        <f t="shared" si="102"/>
        <v/>
      </c>
      <c r="AK619">
        <f t="shared" si="103"/>
        <v>1</v>
      </c>
      <c r="AL619" s="28" t="str">
        <f t="shared" si="108"/>
        <v/>
      </c>
      <c r="AM619" s="28">
        <f t="shared" si="104"/>
        <v>1384</v>
      </c>
      <c r="AN619" s="29" t="str">
        <f t="shared" ca="1" si="105"/>
        <v/>
      </c>
      <c r="AP619" s="7"/>
      <c r="AV619" s="7"/>
      <c r="AW619" s="7"/>
    </row>
    <row r="620" spans="1:49" x14ac:dyDescent="0.45">
      <c r="A620" t="s">
        <v>759</v>
      </c>
      <c r="B620" t="s">
        <v>30</v>
      </c>
      <c r="C620" s="6">
        <v>43956.604166666664</v>
      </c>
      <c r="D620">
        <v>137.9</v>
      </c>
      <c r="E620" s="6">
        <v>43957.388888888891</v>
      </c>
      <c r="F620">
        <v>167.4</v>
      </c>
      <c r="G620" s="7">
        <v>0.21390000000000001</v>
      </c>
      <c r="H620">
        <v>10710.19</v>
      </c>
      <c r="I620" s="7">
        <v>0.1918</v>
      </c>
      <c r="J620">
        <v>404.96809999999999</v>
      </c>
      <c r="K620">
        <v>55845.11</v>
      </c>
      <c r="L620">
        <v>1194110.25</v>
      </c>
      <c r="M620">
        <v>15</v>
      </c>
      <c r="N620">
        <v>714.01</v>
      </c>
      <c r="O620" s="7">
        <v>-5.8000000000000003E-2</v>
      </c>
      <c r="P620" s="7">
        <v>0.26900000000000002</v>
      </c>
      <c r="Q620" t="s">
        <v>535</v>
      </c>
      <c r="S620" s="2">
        <f t="shared" si="106"/>
        <v>43956</v>
      </c>
      <c r="T620" t="s">
        <v>759</v>
      </c>
      <c r="U620">
        <v>137.9</v>
      </c>
      <c r="V620">
        <v>167.4</v>
      </c>
      <c r="W620">
        <f t="shared" si="111"/>
        <v>10521194.184530007</v>
      </c>
      <c r="X620">
        <f t="shared" si="101"/>
        <v>26302.985461325017</v>
      </c>
      <c r="Y620">
        <f t="shared" si="109"/>
        <v>200</v>
      </c>
      <c r="Z620">
        <f t="shared" si="110"/>
        <v>5289.4000000000005</v>
      </c>
      <c r="AA620" s="5" t="str">
        <f t="shared" si="107"/>
        <v/>
      </c>
      <c r="AB620" s="24" t="str">
        <f>IFERROR(AA620/MAX($J$3:AA620)-1,"")</f>
        <v/>
      </c>
      <c r="AG620" s="3">
        <v>44125</v>
      </c>
      <c r="AH620">
        <v>11903137.940594997</v>
      </c>
      <c r="AI620" s="24">
        <f>AH620/MAX($AH$2:AH620)-1</f>
        <v>-5.2124003391152973E-3</v>
      </c>
      <c r="AJ620" s="27" t="str">
        <f t="shared" si="102"/>
        <v/>
      </c>
      <c r="AK620">
        <f t="shared" si="103"/>
        <v>1</v>
      </c>
      <c r="AL620" s="28" t="str">
        <f t="shared" si="108"/>
        <v/>
      </c>
      <c r="AM620" s="28">
        <f t="shared" si="104"/>
        <v>1384</v>
      </c>
      <c r="AN620" s="29" t="str">
        <f t="shared" ca="1" si="105"/>
        <v/>
      </c>
      <c r="AP620" s="7"/>
      <c r="AV620" s="7"/>
      <c r="AW620" s="7"/>
    </row>
    <row r="621" spans="1:49" x14ac:dyDescent="0.45">
      <c r="A621" t="s">
        <v>793</v>
      </c>
      <c r="B621" t="s">
        <v>30</v>
      </c>
      <c r="C621" s="6">
        <v>43956.625</v>
      </c>
      <c r="D621">
        <v>143</v>
      </c>
      <c r="E621" s="6">
        <v>43957.385416666664</v>
      </c>
      <c r="F621">
        <v>135.44999999999999</v>
      </c>
      <c r="G621" s="7">
        <v>-5.28E-2</v>
      </c>
      <c r="H621">
        <v>-3581.31</v>
      </c>
      <c r="I621" s="7">
        <v>-7.2300000000000003E-2</v>
      </c>
      <c r="J621">
        <v>346.53930000000003</v>
      </c>
      <c r="K621">
        <v>49555.13</v>
      </c>
      <c r="L621">
        <v>-92555.95</v>
      </c>
      <c r="M621">
        <v>8</v>
      </c>
      <c r="N621">
        <v>-447.66</v>
      </c>
      <c r="O621" s="7">
        <v>-0.19650000000000001</v>
      </c>
      <c r="P621" s="7">
        <v>2.8299999999999999E-2</v>
      </c>
      <c r="Q621" t="s">
        <v>535</v>
      </c>
      <c r="S621" s="2">
        <f t="shared" si="106"/>
        <v>43956</v>
      </c>
      <c r="T621" t="s">
        <v>793</v>
      </c>
      <c r="U621">
        <v>143</v>
      </c>
      <c r="V621">
        <v>135.44999999999999</v>
      </c>
      <c r="W621">
        <f t="shared" si="111"/>
        <v>10521194.184530007</v>
      </c>
      <c r="X621">
        <f t="shared" si="101"/>
        <v>26302.985461325017</v>
      </c>
      <c r="Y621">
        <f t="shared" si="109"/>
        <v>175</v>
      </c>
      <c r="Z621">
        <f t="shared" si="110"/>
        <v>-1808.5375000000035</v>
      </c>
      <c r="AA621" s="5">
        <f t="shared" si="107"/>
        <v>10531282.434530007</v>
      </c>
      <c r="AB621" s="24">
        <f>IFERROR(AA621/MAX($J$3:AA621)-1,"")</f>
        <v>-1.4483841861097413E-2</v>
      </c>
      <c r="AG621" s="3">
        <v>44126</v>
      </c>
      <c r="AH621">
        <v>11873583.403094998</v>
      </c>
      <c r="AI621" s="24">
        <f>AH621/MAX($AH$2:AH621)-1</f>
        <v>-7.6823782193551349E-3</v>
      </c>
      <c r="AJ621" s="27" t="str">
        <f t="shared" si="102"/>
        <v/>
      </c>
      <c r="AK621">
        <f t="shared" si="103"/>
        <v>1</v>
      </c>
      <c r="AL621" s="28" t="str">
        <f t="shared" si="108"/>
        <v/>
      </c>
      <c r="AM621" s="28">
        <f t="shared" si="104"/>
        <v>1384</v>
      </c>
      <c r="AN621" s="29" t="str">
        <f t="shared" ca="1" si="105"/>
        <v/>
      </c>
      <c r="AP621" s="7"/>
      <c r="AV621" s="7"/>
      <c r="AW621" s="7"/>
    </row>
    <row r="622" spans="1:49" x14ac:dyDescent="0.45">
      <c r="A622" t="s">
        <v>786</v>
      </c>
      <c r="B622" t="s">
        <v>30</v>
      </c>
      <c r="C622" s="6">
        <v>43957.454861111109</v>
      </c>
      <c r="D622">
        <v>100.45</v>
      </c>
      <c r="E622" s="6">
        <v>43958.385416666664</v>
      </c>
      <c r="F622">
        <v>10</v>
      </c>
      <c r="G622" s="7">
        <v>-0.90039999999999998</v>
      </c>
      <c r="H622">
        <v>-45150.38</v>
      </c>
      <c r="I622" s="7">
        <v>-0.91139999999999999</v>
      </c>
      <c r="J622">
        <v>493.15300000000002</v>
      </c>
      <c r="K622">
        <v>49537.22</v>
      </c>
      <c r="L622">
        <v>-137706.32999999999</v>
      </c>
      <c r="M622">
        <v>57</v>
      </c>
      <c r="N622">
        <v>-792.11</v>
      </c>
      <c r="O622" s="7">
        <v>-0.90039999999999998</v>
      </c>
      <c r="P622" s="7">
        <v>8.9599999999999999E-2</v>
      </c>
      <c r="Q622" t="s">
        <v>535</v>
      </c>
      <c r="S622" s="2">
        <f t="shared" si="106"/>
        <v>43957</v>
      </c>
      <c r="T622" t="s">
        <v>786</v>
      </c>
      <c r="U622">
        <v>100.45</v>
      </c>
      <c r="V622">
        <v>10</v>
      </c>
      <c r="W622">
        <f t="shared" si="111"/>
        <v>10531282.434530007</v>
      </c>
      <c r="X622">
        <f t="shared" si="101"/>
        <v>26328.206086325019</v>
      </c>
      <c r="Y622">
        <f t="shared" si="109"/>
        <v>250</v>
      </c>
      <c r="Z622">
        <f t="shared" si="110"/>
        <v>-22888.625</v>
      </c>
      <c r="AA622" s="5" t="str">
        <f t="shared" si="107"/>
        <v/>
      </c>
      <c r="AB622" s="24" t="str">
        <f>IFERROR(AA622/MAX($J$3:AA622)-1,"")</f>
        <v/>
      </c>
      <c r="AG622" s="3">
        <v>44127</v>
      </c>
      <c r="AH622">
        <v>11873583.403094998</v>
      </c>
      <c r="AI622" s="24">
        <f>AH622/MAX($AH$2:AH622)-1</f>
        <v>-7.6823782193551349E-3</v>
      </c>
      <c r="AJ622" s="27" t="str">
        <f t="shared" si="102"/>
        <v/>
      </c>
      <c r="AK622">
        <f t="shared" si="103"/>
        <v>1</v>
      </c>
      <c r="AL622" s="28" t="str">
        <f t="shared" si="108"/>
        <v/>
      </c>
      <c r="AM622" s="28">
        <f t="shared" si="104"/>
        <v>1384</v>
      </c>
      <c r="AN622" s="29" t="str">
        <f t="shared" ca="1" si="105"/>
        <v/>
      </c>
      <c r="AP622" s="7"/>
      <c r="AV622" s="7"/>
      <c r="AW622" s="7"/>
    </row>
    <row r="623" spans="1:49" x14ac:dyDescent="0.45">
      <c r="A623" t="s">
        <v>945</v>
      </c>
      <c r="B623" t="s">
        <v>30</v>
      </c>
      <c r="C623" s="6">
        <v>43957.520833333336</v>
      </c>
      <c r="D623">
        <v>99</v>
      </c>
      <c r="E623" s="6">
        <v>43958.388888888891</v>
      </c>
      <c r="F623">
        <v>30.95</v>
      </c>
      <c r="G623" s="7">
        <v>-0.68740000000000001</v>
      </c>
      <c r="H623">
        <v>-39207.370000000003</v>
      </c>
      <c r="I623" s="7">
        <v>-0.70050000000000001</v>
      </c>
      <c r="J623">
        <v>565.35910000000001</v>
      </c>
      <c r="K623">
        <v>55970.55</v>
      </c>
      <c r="L623">
        <v>1154902.8799999999</v>
      </c>
      <c r="M623">
        <v>39</v>
      </c>
      <c r="N623">
        <v>-1005.32</v>
      </c>
      <c r="O623" s="7">
        <v>-0.86570000000000003</v>
      </c>
      <c r="P623" s="7">
        <v>0.1177</v>
      </c>
      <c r="Q623" t="s">
        <v>535</v>
      </c>
      <c r="S623" s="2">
        <f t="shared" si="106"/>
        <v>43957</v>
      </c>
      <c r="T623" t="s">
        <v>945</v>
      </c>
      <c r="U623">
        <v>99</v>
      </c>
      <c r="V623">
        <v>30.95</v>
      </c>
      <c r="W623">
        <f t="shared" si="111"/>
        <v>10531282.434530007</v>
      </c>
      <c r="X623">
        <f t="shared" si="101"/>
        <v>26328.206086325019</v>
      </c>
      <c r="Y623">
        <f t="shared" si="109"/>
        <v>275</v>
      </c>
      <c r="Z623">
        <f t="shared" si="110"/>
        <v>-19071.112499999999</v>
      </c>
      <c r="AA623" s="5" t="str">
        <f t="shared" si="107"/>
        <v/>
      </c>
      <c r="AB623" s="24" t="str">
        <f>IFERROR(AA623/MAX($J$3:AA623)-1,"")</f>
        <v/>
      </c>
      <c r="AG623" s="3">
        <v>44128</v>
      </c>
      <c r="AH623">
        <v>11873583.403094998</v>
      </c>
      <c r="AI623" s="24">
        <f>AH623/MAX($AH$2:AH623)-1</f>
        <v>-7.6823782193551349E-3</v>
      </c>
      <c r="AJ623" s="27" t="str">
        <f t="shared" si="102"/>
        <v/>
      </c>
      <c r="AK623">
        <f t="shared" si="103"/>
        <v>1</v>
      </c>
      <c r="AL623" s="28" t="str">
        <f t="shared" si="108"/>
        <v/>
      </c>
      <c r="AM623" s="28">
        <f t="shared" si="104"/>
        <v>1384</v>
      </c>
      <c r="AN623" s="29" t="str">
        <f t="shared" ca="1" si="105"/>
        <v/>
      </c>
      <c r="AP623" s="7"/>
      <c r="AV623" s="7"/>
      <c r="AW623" s="7"/>
    </row>
    <row r="624" spans="1:49" x14ac:dyDescent="0.45">
      <c r="A624" t="s">
        <v>785</v>
      </c>
      <c r="B624" t="s">
        <v>30</v>
      </c>
      <c r="C624" s="6">
        <v>43957.548611111109</v>
      </c>
      <c r="D624">
        <v>96.3</v>
      </c>
      <c r="E624" s="6">
        <v>43958.388888888891</v>
      </c>
      <c r="F624">
        <v>49.5</v>
      </c>
      <c r="G624" s="7">
        <v>-0.48599999999999999</v>
      </c>
      <c r="H624">
        <v>-28024.76</v>
      </c>
      <c r="I624" s="7">
        <v>-0.50109999999999999</v>
      </c>
      <c r="J624">
        <v>580.7278</v>
      </c>
      <c r="K624">
        <v>55924.09</v>
      </c>
      <c r="L624">
        <v>1126878.1200000001</v>
      </c>
      <c r="M624">
        <v>31</v>
      </c>
      <c r="N624">
        <v>-904.02</v>
      </c>
      <c r="O624" s="7">
        <v>-0.75229999999999997</v>
      </c>
      <c r="P624" s="7">
        <v>0.4642</v>
      </c>
      <c r="Q624" t="s">
        <v>535</v>
      </c>
      <c r="S624" s="2">
        <f t="shared" si="106"/>
        <v>43957</v>
      </c>
      <c r="T624" t="s">
        <v>785</v>
      </c>
      <c r="U624">
        <v>96.3</v>
      </c>
      <c r="V624">
        <v>49.5</v>
      </c>
      <c r="W624">
        <f t="shared" si="111"/>
        <v>10531282.434530007</v>
      </c>
      <c r="X624">
        <f t="shared" si="101"/>
        <v>26328.206086325019</v>
      </c>
      <c r="Y624">
        <f t="shared" si="109"/>
        <v>275</v>
      </c>
      <c r="Z624">
        <f t="shared" si="110"/>
        <v>-13270.949999999997</v>
      </c>
      <c r="AA624" s="5">
        <f t="shared" si="107"/>
        <v>10476051.747030007</v>
      </c>
      <c r="AB624" s="24">
        <f>IFERROR(AA624/MAX($J$3:AA624)-1,"")</f>
        <v>-1.9652323030864838E-2</v>
      </c>
      <c r="AG624" s="3">
        <v>44129</v>
      </c>
      <c r="AH624">
        <v>11873583.403094998</v>
      </c>
      <c r="AI624" s="24">
        <f>AH624/MAX($AH$2:AH624)-1</f>
        <v>-7.6823782193551349E-3</v>
      </c>
      <c r="AJ624" s="27" t="str">
        <f t="shared" si="102"/>
        <v/>
      </c>
      <c r="AK624">
        <f t="shared" si="103"/>
        <v>1</v>
      </c>
      <c r="AL624" s="28" t="str">
        <f t="shared" si="108"/>
        <v/>
      </c>
      <c r="AM624" s="28">
        <f t="shared" si="104"/>
        <v>1384</v>
      </c>
      <c r="AN624" s="29" t="str">
        <f t="shared" ca="1" si="105"/>
        <v/>
      </c>
      <c r="AP624" s="7"/>
      <c r="AV624" s="7"/>
      <c r="AW624" s="7"/>
    </row>
    <row r="625" spans="1:49" x14ac:dyDescent="0.45">
      <c r="A625" t="s">
        <v>759</v>
      </c>
      <c r="B625" t="s">
        <v>30</v>
      </c>
      <c r="C625" s="6">
        <v>43959.607638888891</v>
      </c>
      <c r="D625">
        <v>165</v>
      </c>
      <c r="E625" s="6">
        <v>43962.385416666664</v>
      </c>
      <c r="F625">
        <v>82</v>
      </c>
      <c r="G625" s="7">
        <v>-0.503</v>
      </c>
      <c r="H625">
        <v>-25543.34</v>
      </c>
      <c r="I625" s="7">
        <v>-0.51800000000000002</v>
      </c>
      <c r="J625">
        <v>298.85739999999998</v>
      </c>
      <c r="K625">
        <v>49311.47</v>
      </c>
      <c r="L625">
        <v>-163249.67000000001</v>
      </c>
      <c r="M625">
        <v>13</v>
      </c>
      <c r="N625">
        <v>-1964.87</v>
      </c>
      <c r="O625" s="7">
        <v>-0.503</v>
      </c>
      <c r="P625" s="7">
        <v>6.8500000000000005E-2</v>
      </c>
      <c r="Q625" t="s">
        <v>535</v>
      </c>
      <c r="S625" s="2">
        <f t="shared" si="106"/>
        <v>43959</v>
      </c>
      <c r="T625" t="s">
        <v>759</v>
      </c>
      <c r="U625">
        <v>165</v>
      </c>
      <c r="V625">
        <v>82</v>
      </c>
      <c r="W625">
        <f t="shared" si="111"/>
        <v>10476051.747030007</v>
      </c>
      <c r="X625">
        <f t="shared" si="101"/>
        <v>26190.129367575017</v>
      </c>
      <c r="Y625">
        <f t="shared" si="109"/>
        <v>150</v>
      </c>
      <c r="Z625">
        <f t="shared" si="110"/>
        <v>-12820.500000000002</v>
      </c>
      <c r="AA625" s="5">
        <f t="shared" si="107"/>
        <v>10463231.247030007</v>
      </c>
      <c r="AB625" s="24">
        <f>IFERROR(AA625/MAX($J$3:AA625)-1,"")</f>
        <v>-2.0852063896610873E-2</v>
      </c>
      <c r="AG625" s="3">
        <v>44130</v>
      </c>
      <c r="AH625">
        <v>11888526.590594998</v>
      </c>
      <c r="AI625" s="24">
        <f>AH625/MAX($AH$2:AH625)-1</f>
        <v>-6.4335228588110471E-3</v>
      </c>
      <c r="AJ625" s="27" t="str">
        <f t="shared" si="102"/>
        <v/>
      </c>
      <c r="AK625">
        <f t="shared" si="103"/>
        <v>1</v>
      </c>
      <c r="AL625" s="28" t="str">
        <f t="shared" si="108"/>
        <v/>
      </c>
      <c r="AM625" s="28">
        <f t="shared" si="104"/>
        <v>1384</v>
      </c>
      <c r="AN625" s="29" t="str">
        <f t="shared" ca="1" si="105"/>
        <v/>
      </c>
      <c r="AP625" s="7"/>
      <c r="AV625" s="7"/>
      <c r="AW625" s="7"/>
    </row>
    <row r="626" spans="1:49" x14ac:dyDescent="0.45">
      <c r="A626" t="s">
        <v>759</v>
      </c>
      <c r="B626" t="s">
        <v>30</v>
      </c>
      <c r="C626" s="6">
        <v>43962.621527777781</v>
      </c>
      <c r="D626">
        <v>134.80000000000001</v>
      </c>
      <c r="E626" s="6">
        <v>43963.388888888891</v>
      </c>
      <c r="F626">
        <v>189.7</v>
      </c>
      <c r="G626" s="7">
        <v>0.4073</v>
      </c>
      <c r="H626">
        <v>21318.95</v>
      </c>
      <c r="I626" s="7">
        <v>0.38319999999999999</v>
      </c>
      <c r="J626">
        <v>412.71800000000002</v>
      </c>
      <c r="K626">
        <v>55634.39</v>
      </c>
      <c r="L626">
        <v>1148197.07</v>
      </c>
      <c r="M626">
        <v>10</v>
      </c>
      <c r="N626">
        <v>2131.89</v>
      </c>
      <c r="O626" s="7">
        <v>-0.10199999999999999</v>
      </c>
      <c r="P626" s="7">
        <v>0.43359999999999999</v>
      </c>
      <c r="Q626" t="s">
        <v>535</v>
      </c>
      <c r="S626" s="2">
        <f t="shared" si="106"/>
        <v>43962</v>
      </c>
      <c r="T626" t="s">
        <v>759</v>
      </c>
      <c r="U626">
        <v>134.80000000000001</v>
      </c>
      <c r="V626">
        <v>189.7</v>
      </c>
      <c r="W626">
        <f t="shared" si="111"/>
        <v>10463231.247030007</v>
      </c>
      <c r="X626">
        <f t="shared" si="101"/>
        <v>26158.078117575016</v>
      </c>
      <c r="Y626">
        <f t="shared" si="109"/>
        <v>200</v>
      </c>
      <c r="Z626">
        <f t="shared" si="110"/>
        <v>10330.999999999995</v>
      </c>
      <c r="AA626" s="5">
        <f t="shared" si="107"/>
        <v>10473562.247030007</v>
      </c>
      <c r="AB626" s="24">
        <f>IFERROR(AA626/MAX($J$3:AA626)-1,"")</f>
        <v>-1.9885290144883383E-2</v>
      </c>
      <c r="AG626" s="3">
        <v>44131</v>
      </c>
      <c r="AH626">
        <v>11888512.440594997</v>
      </c>
      <c r="AI626" s="24">
        <f>AH626/MAX($AH$2:AH626)-1</f>
        <v>-6.4347054246693958E-3</v>
      </c>
      <c r="AJ626" s="27" t="str">
        <f t="shared" si="102"/>
        <v/>
      </c>
      <c r="AK626">
        <f t="shared" si="103"/>
        <v>1</v>
      </c>
      <c r="AL626" s="28" t="str">
        <f t="shared" si="108"/>
        <v/>
      </c>
      <c r="AM626" s="28">
        <f t="shared" si="104"/>
        <v>1384</v>
      </c>
      <c r="AN626" s="29" t="str">
        <f t="shared" ca="1" si="105"/>
        <v/>
      </c>
      <c r="AP626" s="7"/>
      <c r="AV626" s="7"/>
      <c r="AW626" s="7"/>
    </row>
    <row r="627" spans="1:49" x14ac:dyDescent="0.45">
      <c r="A627" t="s">
        <v>794</v>
      </c>
      <c r="B627" t="s">
        <v>30</v>
      </c>
      <c r="C627" s="6">
        <v>43963.416666666664</v>
      </c>
      <c r="D627">
        <v>116.2</v>
      </c>
      <c r="E627" s="6">
        <v>43964.385416666664</v>
      </c>
      <c r="F627">
        <v>11.5</v>
      </c>
      <c r="G627" s="7">
        <v>-0.90100000000000002</v>
      </c>
      <c r="H627">
        <v>-44856.68</v>
      </c>
      <c r="I627" s="7">
        <v>-0.91200000000000003</v>
      </c>
      <c r="J627">
        <v>423.2681</v>
      </c>
      <c r="K627">
        <v>49183.75</v>
      </c>
      <c r="L627">
        <v>-208106.35</v>
      </c>
      <c r="M627">
        <v>68</v>
      </c>
      <c r="N627">
        <v>-659.66</v>
      </c>
      <c r="O627" s="7">
        <v>-0.97460000000000002</v>
      </c>
      <c r="P627" s="7">
        <v>7.2300000000000003E-2</v>
      </c>
      <c r="Q627" t="s">
        <v>535</v>
      </c>
      <c r="S627" s="2">
        <f t="shared" si="106"/>
        <v>43963</v>
      </c>
      <c r="T627" t="s">
        <v>794</v>
      </c>
      <c r="U627">
        <v>116.2</v>
      </c>
      <c r="V627">
        <v>11.5</v>
      </c>
      <c r="W627">
        <f t="shared" si="111"/>
        <v>10473562.247030007</v>
      </c>
      <c r="X627">
        <f t="shared" si="101"/>
        <v>26183.905617575016</v>
      </c>
      <c r="Y627">
        <f t="shared" si="109"/>
        <v>225</v>
      </c>
      <c r="Z627">
        <f t="shared" si="110"/>
        <v>-23844.825000000001</v>
      </c>
      <c r="AA627" s="5" t="str">
        <f t="shared" si="107"/>
        <v/>
      </c>
      <c r="AB627" s="24" t="str">
        <f>IFERROR(AA627/MAX($J$3:AA627)-1,"")</f>
        <v/>
      </c>
      <c r="AG627" s="3">
        <v>44132</v>
      </c>
      <c r="AH627">
        <v>12028335.615594998</v>
      </c>
      <c r="AI627" s="24">
        <f>AH627/MAX($AH$2:AH627)-1</f>
        <v>0</v>
      </c>
      <c r="AJ627" s="27" t="str">
        <f t="shared" si="102"/>
        <v/>
      </c>
      <c r="AK627">
        <f t="shared" si="103"/>
        <v>1</v>
      </c>
      <c r="AL627" s="28" t="str">
        <f t="shared" si="108"/>
        <v/>
      </c>
      <c r="AM627" s="28">
        <f t="shared" si="104"/>
        <v>1384</v>
      </c>
      <c r="AN627" s="29" t="str">
        <f t="shared" ca="1" si="105"/>
        <v/>
      </c>
      <c r="AP627" s="7"/>
      <c r="AV627" s="7"/>
      <c r="AW627" s="7"/>
    </row>
    <row r="628" spans="1:49" x14ac:dyDescent="0.45">
      <c r="A628" t="s">
        <v>795</v>
      </c>
      <c r="B628" t="s">
        <v>30</v>
      </c>
      <c r="C628" s="6">
        <v>43963.600694444445</v>
      </c>
      <c r="D628">
        <v>107.1</v>
      </c>
      <c r="E628" s="6">
        <v>43964.388888888891</v>
      </c>
      <c r="F628">
        <v>282</v>
      </c>
      <c r="G628" s="7">
        <v>1.6331</v>
      </c>
      <c r="H628">
        <v>89002.9</v>
      </c>
      <c r="I628" s="7">
        <v>1.5967</v>
      </c>
      <c r="J628">
        <v>520.45740000000001</v>
      </c>
      <c r="K628">
        <v>55740.99</v>
      </c>
      <c r="L628">
        <v>1237199.96</v>
      </c>
      <c r="M628">
        <v>16</v>
      </c>
      <c r="N628">
        <v>5562.68</v>
      </c>
      <c r="O628" s="7">
        <v>-5.1799999999999999E-2</v>
      </c>
      <c r="P628" s="7">
        <v>2.5419999999999998</v>
      </c>
      <c r="Q628" t="s">
        <v>535</v>
      </c>
      <c r="S628" s="2">
        <f t="shared" si="106"/>
        <v>43963</v>
      </c>
      <c r="T628" t="s">
        <v>795</v>
      </c>
      <c r="U628">
        <v>107.1</v>
      </c>
      <c r="V628">
        <v>282</v>
      </c>
      <c r="W628">
        <f t="shared" si="111"/>
        <v>10473562.247030007</v>
      </c>
      <c r="X628">
        <f t="shared" si="101"/>
        <v>26183.905617575016</v>
      </c>
      <c r="Y628">
        <f t="shared" si="109"/>
        <v>250</v>
      </c>
      <c r="Z628">
        <f t="shared" si="110"/>
        <v>42752.25</v>
      </c>
      <c r="AA628" s="5" t="str">
        <f t="shared" si="107"/>
        <v/>
      </c>
      <c r="AB628" s="24" t="str">
        <f>IFERROR(AA628/MAX($J$3:AA628)-1,"")</f>
        <v/>
      </c>
      <c r="AG628" s="3">
        <v>44133</v>
      </c>
      <c r="AH628">
        <v>11997723.015594998</v>
      </c>
      <c r="AI628" s="24">
        <f>AH628/MAX($AH$2:AH628)-1</f>
        <v>-2.5450403928128917E-3</v>
      </c>
      <c r="AJ628" s="27" t="str">
        <f t="shared" si="102"/>
        <v/>
      </c>
      <c r="AK628">
        <f t="shared" si="103"/>
        <v>1</v>
      </c>
      <c r="AL628" s="28" t="str">
        <f t="shared" si="108"/>
        <v/>
      </c>
      <c r="AM628" s="28">
        <f t="shared" si="104"/>
        <v>1384</v>
      </c>
      <c r="AN628" s="29" t="str">
        <f t="shared" ca="1" si="105"/>
        <v/>
      </c>
      <c r="AP628" s="7"/>
      <c r="AV628" s="7"/>
      <c r="AW628" s="7"/>
    </row>
    <row r="629" spans="1:49" x14ac:dyDescent="0.45">
      <c r="A629" t="s">
        <v>795</v>
      </c>
      <c r="B629" t="s">
        <v>30</v>
      </c>
      <c r="C629" s="6">
        <v>43963.618055555555</v>
      </c>
      <c r="D629">
        <v>136.30000000000001</v>
      </c>
      <c r="E629" s="6">
        <v>43964.385416666664</v>
      </c>
      <c r="F629">
        <v>295</v>
      </c>
      <c r="G629" s="7">
        <v>1.1642999999999999</v>
      </c>
      <c r="H629">
        <v>55563.65</v>
      </c>
      <c r="I629" s="7">
        <v>1.1327</v>
      </c>
      <c r="J629">
        <v>359.89850000000001</v>
      </c>
      <c r="K629">
        <v>49054.17</v>
      </c>
      <c r="L629">
        <v>-152542.70000000001</v>
      </c>
      <c r="M629">
        <v>10</v>
      </c>
      <c r="N629">
        <v>5556.37</v>
      </c>
      <c r="O629" s="7">
        <v>-0.21609999999999999</v>
      </c>
      <c r="P629" s="7">
        <v>1.1642999999999999</v>
      </c>
      <c r="Q629" t="s">
        <v>535</v>
      </c>
      <c r="S629" s="2">
        <f t="shared" si="106"/>
        <v>43963</v>
      </c>
      <c r="T629" t="s">
        <v>795</v>
      </c>
      <c r="U629">
        <v>136.30000000000001</v>
      </c>
      <c r="V629">
        <v>295</v>
      </c>
      <c r="W629">
        <f t="shared" si="111"/>
        <v>10473562.247030007</v>
      </c>
      <c r="X629">
        <f t="shared" si="101"/>
        <v>26183.905617575016</v>
      </c>
      <c r="Y629">
        <f t="shared" si="109"/>
        <v>200</v>
      </c>
      <c r="Z629">
        <f t="shared" si="110"/>
        <v>30877.4</v>
      </c>
      <c r="AA629" s="5" t="str">
        <f t="shared" si="107"/>
        <v/>
      </c>
      <c r="AB629" s="24" t="str">
        <f>IFERROR(AA629/MAX($J$3:AA629)-1,"")</f>
        <v/>
      </c>
      <c r="AG629" s="3">
        <v>44134</v>
      </c>
      <c r="AH629">
        <v>11969831.578094998</v>
      </c>
      <c r="AI629" s="24">
        <f>AH629/MAX($AH$2:AH629)-1</f>
        <v>-4.8638514396079913E-3</v>
      </c>
      <c r="AJ629" s="27" t="str">
        <f t="shared" si="102"/>
        <v/>
      </c>
      <c r="AK629">
        <f t="shared" si="103"/>
        <v>1</v>
      </c>
      <c r="AL629" s="28" t="str">
        <f t="shared" si="108"/>
        <v/>
      </c>
      <c r="AM629" s="28">
        <f t="shared" si="104"/>
        <v>1384</v>
      </c>
      <c r="AN629" s="29" t="str">
        <f t="shared" ca="1" si="105"/>
        <v/>
      </c>
      <c r="AP629" s="7"/>
      <c r="AV629" s="7"/>
      <c r="AW629" s="7"/>
    </row>
    <row r="630" spans="1:49" x14ac:dyDescent="0.45">
      <c r="A630" t="s">
        <v>785</v>
      </c>
      <c r="B630" t="s">
        <v>30</v>
      </c>
      <c r="C630" s="6">
        <v>43963.621527777781</v>
      </c>
      <c r="D630">
        <v>121</v>
      </c>
      <c r="E630" s="6">
        <v>43964.388888888891</v>
      </c>
      <c r="F630">
        <v>243.45</v>
      </c>
      <c r="G630" s="7">
        <v>1.012</v>
      </c>
      <c r="H630">
        <v>54798.44</v>
      </c>
      <c r="I630" s="7">
        <v>0.9819</v>
      </c>
      <c r="J630">
        <v>461.24489999999997</v>
      </c>
      <c r="K630">
        <v>55810.64</v>
      </c>
      <c r="L630">
        <v>1291998.3999999999</v>
      </c>
      <c r="M630">
        <v>10</v>
      </c>
      <c r="N630">
        <v>5479.84</v>
      </c>
      <c r="O630" s="7">
        <v>-0.28599999999999998</v>
      </c>
      <c r="P630" s="7">
        <v>2.0156999999999998</v>
      </c>
      <c r="Q630" t="s">
        <v>535</v>
      </c>
      <c r="S630" s="2">
        <f t="shared" si="106"/>
        <v>43963</v>
      </c>
      <c r="T630" t="s">
        <v>785</v>
      </c>
      <c r="U630">
        <v>121</v>
      </c>
      <c r="V630">
        <v>243.45</v>
      </c>
      <c r="W630">
        <f t="shared" si="111"/>
        <v>10473562.247030007</v>
      </c>
      <c r="X630">
        <f t="shared" si="101"/>
        <v>26183.905617575016</v>
      </c>
      <c r="Y630">
        <f t="shared" si="109"/>
        <v>225</v>
      </c>
      <c r="Z630">
        <f t="shared" si="110"/>
        <v>26731.237499999992</v>
      </c>
      <c r="AA630" s="5">
        <f t="shared" si="107"/>
        <v>10550078.309530007</v>
      </c>
      <c r="AB630" s="24">
        <f>IFERROR(AA630/MAX($J$3:AA630)-1,"")</f>
        <v>-1.2724926113275137E-2</v>
      </c>
      <c r="AG630" s="3">
        <v>44135</v>
      </c>
      <c r="AH630">
        <v>11969831.578094998</v>
      </c>
      <c r="AI630" s="24">
        <f>AH630/MAX($AH$2:AH630)-1</f>
        <v>-4.8638514396079913E-3</v>
      </c>
      <c r="AJ630" s="27" t="str">
        <f t="shared" si="102"/>
        <v/>
      </c>
      <c r="AK630">
        <f t="shared" si="103"/>
        <v>1</v>
      </c>
      <c r="AL630" s="28" t="str">
        <f t="shared" si="108"/>
        <v/>
      </c>
      <c r="AM630" s="28">
        <f t="shared" si="104"/>
        <v>1384</v>
      </c>
      <c r="AN630" s="29" t="str">
        <f t="shared" ca="1" si="105"/>
        <v/>
      </c>
      <c r="AP630" s="7"/>
      <c r="AV630" s="7"/>
      <c r="AW630" s="7"/>
    </row>
    <row r="631" spans="1:49" x14ac:dyDescent="0.45">
      <c r="A631" t="s">
        <v>796</v>
      </c>
      <c r="B631" t="s">
        <v>30</v>
      </c>
      <c r="C631" s="6">
        <v>43964.416666666664</v>
      </c>
      <c r="D631">
        <v>106.1</v>
      </c>
      <c r="E631" s="6">
        <v>43965.385416666664</v>
      </c>
      <c r="F631">
        <v>166</v>
      </c>
      <c r="G631" s="7">
        <v>0.56459999999999999</v>
      </c>
      <c r="H631">
        <v>26534.77</v>
      </c>
      <c r="I631" s="7">
        <v>0.53890000000000005</v>
      </c>
      <c r="J631">
        <v>464.06490000000002</v>
      </c>
      <c r="K631">
        <v>49237.29</v>
      </c>
      <c r="L631">
        <v>-126007.93</v>
      </c>
      <c r="M631">
        <v>68</v>
      </c>
      <c r="N631">
        <v>390.22</v>
      </c>
      <c r="O631" s="7">
        <v>-0.2271</v>
      </c>
      <c r="P631" s="7">
        <v>0.88500000000000001</v>
      </c>
      <c r="Q631" t="s">
        <v>535</v>
      </c>
      <c r="S631" s="2">
        <f t="shared" si="106"/>
        <v>43964</v>
      </c>
      <c r="T631" t="s">
        <v>796</v>
      </c>
      <c r="U631">
        <v>106.1</v>
      </c>
      <c r="V631">
        <v>166</v>
      </c>
      <c r="W631">
        <f t="shared" si="111"/>
        <v>10550078.309530007</v>
      </c>
      <c r="X631">
        <f t="shared" si="101"/>
        <v>26375.195773825017</v>
      </c>
      <c r="Y631">
        <f t="shared" si="109"/>
        <v>250</v>
      </c>
      <c r="Z631">
        <f t="shared" si="110"/>
        <v>14294.75</v>
      </c>
      <c r="AA631" s="5" t="str">
        <f t="shared" si="107"/>
        <v/>
      </c>
      <c r="AB631" s="24" t="str">
        <f>IFERROR(AA631/MAX($J$3:AA631)-1,"")</f>
        <v/>
      </c>
      <c r="AG631" s="3">
        <v>44136</v>
      </c>
      <c r="AH631">
        <v>11969831.578094998</v>
      </c>
      <c r="AI631" s="24">
        <f>AH631/MAX($AH$2:AH631)-1</f>
        <v>-4.8638514396079913E-3</v>
      </c>
      <c r="AJ631" s="27" t="str">
        <f t="shared" si="102"/>
        <v/>
      </c>
      <c r="AK631">
        <f t="shared" si="103"/>
        <v>1</v>
      </c>
      <c r="AL631" s="28" t="str">
        <f t="shared" si="108"/>
        <v/>
      </c>
      <c r="AM631" s="28">
        <f t="shared" si="104"/>
        <v>1384</v>
      </c>
      <c r="AN631" s="29" t="str">
        <f t="shared" ca="1" si="105"/>
        <v/>
      </c>
      <c r="AP631" s="7"/>
      <c r="AV631" s="7"/>
      <c r="AW631" s="7"/>
    </row>
    <row r="632" spans="1:49" x14ac:dyDescent="0.45">
      <c r="A632" t="s">
        <v>797</v>
      </c>
      <c r="B632" t="s">
        <v>30</v>
      </c>
      <c r="C632" s="6">
        <v>43964.440972222219</v>
      </c>
      <c r="D632">
        <v>118.9</v>
      </c>
      <c r="E632" s="6">
        <v>43965.385416666664</v>
      </c>
      <c r="F632">
        <v>216.45</v>
      </c>
      <c r="G632" s="7">
        <v>0.82040000000000002</v>
      </c>
      <c r="H632">
        <v>38998.86</v>
      </c>
      <c r="I632" s="7">
        <v>0.79220000000000002</v>
      </c>
      <c r="J632">
        <v>414.01600000000002</v>
      </c>
      <c r="K632">
        <v>49226.5</v>
      </c>
      <c r="L632">
        <v>-87009.07</v>
      </c>
      <c r="M632">
        <v>61</v>
      </c>
      <c r="N632">
        <v>639.33000000000004</v>
      </c>
      <c r="O632" s="7">
        <v>-0.10299999999999999</v>
      </c>
      <c r="P632" s="7">
        <v>1.0125999999999999</v>
      </c>
      <c r="Q632" t="s">
        <v>535</v>
      </c>
      <c r="S632" s="2">
        <f t="shared" si="106"/>
        <v>43964</v>
      </c>
      <c r="T632" t="s">
        <v>797</v>
      </c>
      <c r="U632">
        <v>118.9</v>
      </c>
      <c r="V632">
        <v>216.45</v>
      </c>
      <c r="W632">
        <f t="shared" si="111"/>
        <v>10550078.309530007</v>
      </c>
      <c r="X632">
        <f t="shared" si="101"/>
        <v>26375.195773825017</v>
      </c>
      <c r="Y632">
        <f t="shared" si="109"/>
        <v>225</v>
      </c>
      <c r="Z632">
        <f t="shared" si="110"/>
        <v>21194.212499999994</v>
      </c>
      <c r="AA632" s="5">
        <f t="shared" si="107"/>
        <v>10585567.272030007</v>
      </c>
      <c r="AB632" s="24">
        <f>IFERROR(AA632/MAX($J$3:AA632)-1,"")</f>
        <v>-9.4038732218760801E-3</v>
      </c>
      <c r="AG632" s="3">
        <v>44137</v>
      </c>
      <c r="AH632">
        <v>11958044.078094998</v>
      </c>
      <c r="AI632" s="24">
        <f>AH632/MAX($AH$2:AH632)-1</f>
        <v>-5.8438290837898865E-3</v>
      </c>
      <c r="AJ632" s="27" t="str">
        <f t="shared" si="102"/>
        <v/>
      </c>
      <c r="AK632">
        <f t="shared" si="103"/>
        <v>1</v>
      </c>
      <c r="AL632" s="28" t="str">
        <f t="shared" si="108"/>
        <v/>
      </c>
      <c r="AM632" s="28">
        <f t="shared" si="104"/>
        <v>1384</v>
      </c>
      <c r="AN632" s="29" t="str">
        <f t="shared" ca="1" si="105"/>
        <v/>
      </c>
      <c r="AP632" s="7"/>
      <c r="AV632" s="7"/>
      <c r="AW632" s="7"/>
    </row>
    <row r="633" spans="1:49" x14ac:dyDescent="0.45">
      <c r="A633" t="s">
        <v>782</v>
      </c>
      <c r="B633" t="s">
        <v>30</v>
      </c>
      <c r="C633" s="6">
        <v>43966.590277777781</v>
      </c>
      <c r="D633">
        <v>177.75</v>
      </c>
      <c r="E633" s="6">
        <v>43969.385416666664</v>
      </c>
      <c r="F633">
        <v>174.8</v>
      </c>
      <c r="G633" s="7">
        <v>-1.66E-2</v>
      </c>
      <c r="H633">
        <v>-1805.67</v>
      </c>
      <c r="I633" s="7">
        <v>-3.6400000000000002E-2</v>
      </c>
      <c r="J633">
        <v>278.84640000000002</v>
      </c>
      <c r="K633">
        <v>49564.95</v>
      </c>
      <c r="L633">
        <v>-88814.74</v>
      </c>
      <c r="M633">
        <v>18</v>
      </c>
      <c r="N633">
        <v>-100.32</v>
      </c>
      <c r="O633" s="7">
        <v>-8.3500000000000005E-2</v>
      </c>
      <c r="P633" s="7">
        <v>0.1032</v>
      </c>
      <c r="Q633" t="s">
        <v>535</v>
      </c>
      <c r="S633" s="2">
        <f t="shared" si="106"/>
        <v>43966</v>
      </c>
      <c r="T633" t="s">
        <v>782</v>
      </c>
      <c r="U633">
        <v>177.75</v>
      </c>
      <c r="V633">
        <v>174.8</v>
      </c>
      <c r="W633">
        <f t="shared" si="111"/>
        <v>10585567.272030007</v>
      </c>
      <c r="X633">
        <f t="shared" si="101"/>
        <v>26463.918180075019</v>
      </c>
      <c r="Y633">
        <f t="shared" si="109"/>
        <v>150</v>
      </c>
      <c r="Z633">
        <f t="shared" si="110"/>
        <v>-971.32499999999732</v>
      </c>
      <c r="AA633" s="5">
        <f t="shared" si="107"/>
        <v>10584595.947030008</v>
      </c>
      <c r="AB633" s="24">
        <f>IFERROR(AA633/MAX($J$3:AA633)-1,"")</f>
        <v>-9.4947696998933795E-3</v>
      </c>
      <c r="AG633" s="3">
        <v>44138</v>
      </c>
      <c r="AH633">
        <v>11961027.915594999</v>
      </c>
      <c r="AI633" s="24">
        <f>AH633/MAX($AH$2:AH633)-1</f>
        <v>-5.5957617205769639E-3</v>
      </c>
      <c r="AJ633" s="27" t="str">
        <f t="shared" si="102"/>
        <v/>
      </c>
      <c r="AK633">
        <f t="shared" si="103"/>
        <v>1</v>
      </c>
      <c r="AL633" s="28" t="str">
        <f t="shared" si="108"/>
        <v/>
      </c>
      <c r="AM633" s="28">
        <f t="shared" si="104"/>
        <v>1384</v>
      </c>
      <c r="AN633" s="29" t="str">
        <f t="shared" ca="1" si="105"/>
        <v/>
      </c>
      <c r="AP633" s="7"/>
      <c r="AV633" s="7"/>
      <c r="AW633" s="7"/>
    </row>
    <row r="634" spans="1:49" x14ac:dyDescent="0.45">
      <c r="A634" t="s">
        <v>784</v>
      </c>
      <c r="B634" t="s">
        <v>30</v>
      </c>
      <c r="C634" s="6">
        <v>43969.416666666664</v>
      </c>
      <c r="D634">
        <v>167.05</v>
      </c>
      <c r="E634" s="6">
        <v>43970.385416666664</v>
      </c>
      <c r="F634">
        <v>144.1</v>
      </c>
      <c r="G634" s="7">
        <v>-0.13739999999999999</v>
      </c>
      <c r="H634">
        <v>-7731.23</v>
      </c>
      <c r="I634" s="7">
        <v>-0.156</v>
      </c>
      <c r="J634">
        <v>296.6533</v>
      </c>
      <c r="K634">
        <v>49555.93</v>
      </c>
      <c r="L634">
        <v>-96545.97</v>
      </c>
      <c r="M634">
        <v>68</v>
      </c>
      <c r="N634">
        <v>-113.69</v>
      </c>
      <c r="O634" s="7">
        <v>-0.16220000000000001</v>
      </c>
      <c r="P634" s="7">
        <v>0.37440000000000001</v>
      </c>
      <c r="Q634" t="s">
        <v>535</v>
      </c>
      <c r="S634" s="2">
        <f t="shared" si="106"/>
        <v>43969</v>
      </c>
      <c r="T634" t="s">
        <v>784</v>
      </c>
      <c r="U634">
        <v>167.05</v>
      </c>
      <c r="V634">
        <v>144.1</v>
      </c>
      <c r="W634">
        <f t="shared" si="111"/>
        <v>10584595.947030008</v>
      </c>
      <c r="X634">
        <f t="shared" si="101"/>
        <v>26461.489867575019</v>
      </c>
      <c r="Y634">
        <f t="shared" si="109"/>
        <v>150</v>
      </c>
      <c r="Z634">
        <f t="shared" si="110"/>
        <v>-3909.2250000000035</v>
      </c>
      <c r="AA634" s="5" t="str">
        <f t="shared" si="107"/>
        <v/>
      </c>
      <c r="AB634" s="24" t="str">
        <f>IFERROR(AA634/MAX($J$3:AA634)-1,"")</f>
        <v/>
      </c>
      <c r="AG634" s="3">
        <v>44139</v>
      </c>
      <c r="AH634">
        <v>11961027.915594999</v>
      </c>
      <c r="AI634" s="24">
        <f>AH634/MAX($AH$2:AH634)-1</f>
        <v>-5.5957617205769639E-3</v>
      </c>
      <c r="AJ634" s="27" t="str">
        <f t="shared" si="102"/>
        <v/>
      </c>
      <c r="AK634">
        <f t="shared" si="103"/>
        <v>1</v>
      </c>
      <c r="AL634" s="28" t="str">
        <f t="shared" si="108"/>
        <v/>
      </c>
      <c r="AM634" s="28">
        <f t="shared" si="104"/>
        <v>1384</v>
      </c>
      <c r="AN634" s="29" t="str">
        <f t="shared" ca="1" si="105"/>
        <v/>
      </c>
      <c r="AP634" s="7"/>
      <c r="AV634" s="7"/>
      <c r="AW634" s="7"/>
    </row>
    <row r="635" spans="1:49" x14ac:dyDescent="0.45">
      <c r="A635" t="s">
        <v>783</v>
      </c>
      <c r="B635" t="s">
        <v>30</v>
      </c>
      <c r="C635" s="6">
        <v>43969.4375</v>
      </c>
      <c r="D635">
        <v>148.69999999999999</v>
      </c>
      <c r="E635" s="6">
        <v>43970.385416666664</v>
      </c>
      <c r="F635">
        <v>118.9</v>
      </c>
      <c r="G635" s="7">
        <v>-0.20039999999999999</v>
      </c>
      <c r="H635">
        <v>-10822.53</v>
      </c>
      <c r="I635" s="7">
        <v>-0.21840000000000001</v>
      </c>
      <c r="J635">
        <v>333.24700000000001</v>
      </c>
      <c r="K635">
        <v>49553.83</v>
      </c>
      <c r="L635">
        <v>-107368.5</v>
      </c>
      <c r="M635">
        <v>62</v>
      </c>
      <c r="N635">
        <v>-174.56</v>
      </c>
      <c r="O635" s="7">
        <v>-0.20039999999999999</v>
      </c>
      <c r="P635" s="7">
        <v>0.33150000000000002</v>
      </c>
      <c r="Q635" t="s">
        <v>535</v>
      </c>
      <c r="S635" s="2">
        <f t="shared" si="106"/>
        <v>43969</v>
      </c>
      <c r="T635" t="s">
        <v>783</v>
      </c>
      <c r="U635">
        <v>148.69999999999999</v>
      </c>
      <c r="V635">
        <v>118.9</v>
      </c>
      <c r="W635">
        <f t="shared" si="111"/>
        <v>10584595.947030008</v>
      </c>
      <c r="X635">
        <f t="shared" si="101"/>
        <v>26461.489867575019</v>
      </c>
      <c r="Y635">
        <f t="shared" si="109"/>
        <v>175</v>
      </c>
      <c r="Z635">
        <f t="shared" si="110"/>
        <v>-5683.2999999999975</v>
      </c>
      <c r="AA635" s="5" t="str">
        <f t="shared" si="107"/>
        <v/>
      </c>
      <c r="AB635" s="24" t="str">
        <f>IFERROR(AA635/MAX($J$3:AA635)-1,"")</f>
        <v/>
      </c>
      <c r="AG635" s="3">
        <v>44140</v>
      </c>
      <c r="AH635">
        <v>11961027.915594999</v>
      </c>
      <c r="AI635" s="24">
        <f>AH635/MAX($AH$2:AH635)-1</f>
        <v>-5.5957617205769639E-3</v>
      </c>
      <c r="AJ635" s="27" t="str">
        <f t="shared" si="102"/>
        <v/>
      </c>
      <c r="AK635">
        <f t="shared" si="103"/>
        <v>1</v>
      </c>
      <c r="AL635" s="28" t="str">
        <f t="shared" si="108"/>
        <v/>
      </c>
      <c r="AM635" s="28">
        <f t="shared" si="104"/>
        <v>1384</v>
      </c>
      <c r="AN635" s="29" t="str">
        <f t="shared" ca="1" si="105"/>
        <v/>
      </c>
      <c r="AP635" s="7"/>
      <c r="AV635" s="7"/>
      <c r="AW635" s="7"/>
    </row>
    <row r="636" spans="1:49" x14ac:dyDescent="0.45">
      <c r="A636" t="s">
        <v>783</v>
      </c>
      <c r="B636" t="s">
        <v>30</v>
      </c>
      <c r="C636" s="6">
        <v>43969.520833333336</v>
      </c>
      <c r="D636">
        <v>156</v>
      </c>
      <c r="E636" s="6">
        <v>43970.388888888891</v>
      </c>
      <c r="F636">
        <v>127.45</v>
      </c>
      <c r="G636" s="7">
        <v>-0.183</v>
      </c>
      <c r="H636">
        <v>-11358.77</v>
      </c>
      <c r="I636" s="7">
        <v>-0.20119999999999999</v>
      </c>
      <c r="J636">
        <v>361.923</v>
      </c>
      <c r="K636">
        <v>56459.99</v>
      </c>
      <c r="L636">
        <v>1280639.6299999999</v>
      </c>
      <c r="M636">
        <v>39</v>
      </c>
      <c r="N636">
        <v>-291.25</v>
      </c>
      <c r="O636" s="7">
        <v>-0.35799999999999998</v>
      </c>
      <c r="P636" s="7">
        <v>0.26919999999999999</v>
      </c>
      <c r="Q636" t="s">
        <v>535</v>
      </c>
      <c r="S636" s="2">
        <f t="shared" si="106"/>
        <v>43969</v>
      </c>
      <c r="T636" t="s">
        <v>783</v>
      </c>
      <c r="U636">
        <v>156</v>
      </c>
      <c r="V636">
        <v>127.45</v>
      </c>
      <c r="W636">
        <f t="shared" si="111"/>
        <v>10584595.947030008</v>
      </c>
      <c r="X636">
        <f t="shared" si="101"/>
        <v>26461.489867575019</v>
      </c>
      <c r="Y636">
        <f t="shared" si="109"/>
        <v>175</v>
      </c>
      <c r="Z636">
        <f t="shared" si="110"/>
        <v>-5492.2875000000004</v>
      </c>
      <c r="AA636" s="5" t="str">
        <f t="shared" si="107"/>
        <v/>
      </c>
      <c r="AB636" s="24" t="str">
        <f>IFERROR(AA636/MAX($J$3:AA636)-1,"")</f>
        <v/>
      </c>
      <c r="AG636" s="3">
        <v>44141</v>
      </c>
      <c r="AH636">
        <v>11988897.378094999</v>
      </c>
      <c r="AI636" s="24">
        <f>AH636/MAX($AH$2:AH636)-1</f>
        <v>-3.2787776098354149E-3</v>
      </c>
      <c r="AJ636" s="27" t="str">
        <f t="shared" si="102"/>
        <v/>
      </c>
      <c r="AK636">
        <f t="shared" si="103"/>
        <v>1</v>
      </c>
      <c r="AL636" s="28" t="str">
        <f t="shared" si="108"/>
        <v/>
      </c>
      <c r="AM636" s="28">
        <f t="shared" si="104"/>
        <v>1384</v>
      </c>
      <c r="AN636" s="29" t="str">
        <f t="shared" ca="1" si="105"/>
        <v/>
      </c>
      <c r="AP636" s="7"/>
      <c r="AV636" s="7"/>
      <c r="AW636" s="7"/>
    </row>
    <row r="637" spans="1:49" x14ac:dyDescent="0.45">
      <c r="A637" t="s">
        <v>946</v>
      </c>
      <c r="B637" t="s">
        <v>30</v>
      </c>
      <c r="C637" s="6">
        <v>43969.559027777781</v>
      </c>
      <c r="D637">
        <v>149.4</v>
      </c>
      <c r="E637" s="6">
        <v>43970.388888888891</v>
      </c>
      <c r="F637">
        <v>103.6</v>
      </c>
      <c r="G637" s="7">
        <v>-0.30659999999999998</v>
      </c>
      <c r="H637">
        <v>-18270.5</v>
      </c>
      <c r="I637" s="7">
        <v>-0.32350000000000001</v>
      </c>
      <c r="J637">
        <v>378.03629999999998</v>
      </c>
      <c r="K637">
        <v>56478.63</v>
      </c>
      <c r="L637">
        <v>1262369.1299999999</v>
      </c>
      <c r="M637">
        <v>28</v>
      </c>
      <c r="N637">
        <v>-652.52</v>
      </c>
      <c r="O637" s="7">
        <v>-0.60740000000000005</v>
      </c>
      <c r="P637" s="7">
        <v>0.1245</v>
      </c>
      <c r="Q637" t="s">
        <v>535</v>
      </c>
      <c r="S637" s="2">
        <f t="shared" si="106"/>
        <v>43969</v>
      </c>
      <c r="T637" t="s">
        <v>946</v>
      </c>
      <c r="U637">
        <v>149.4</v>
      </c>
      <c r="V637">
        <v>103.6</v>
      </c>
      <c r="W637">
        <f t="shared" si="111"/>
        <v>10584595.947030008</v>
      </c>
      <c r="X637">
        <f t="shared" si="101"/>
        <v>26461.489867575019</v>
      </c>
      <c r="Y637">
        <f t="shared" si="109"/>
        <v>175</v>
      </c>
      <c r="Z637">
        <f t="shared" si="110"/>
        <v>-8457.7500000000018</v>
      </c>
      <c r="AA637" s="5">
        <f t="shared" si="107"/>
        <v>10561053.384530008</v>
      </c>
      <c r="AB637" s="24">
        <f>IFERROR(AA637/MAX($J$3:AA637)-1,"")</f>
        <v>-1.1697879899622787E-2</v>
      </c>
      <c r="AG637" s="3">
        <v>44142</v>
      </c>
      <c r="AH637">
        <v>11988897.378094999</v>
      </c>
      <c r="AI637" s="24">
        <f>AH637/MAX($AH$2:AH637)-1</f>
        <v>-3.2787776098354149E-3</v>
      </c>
      <c r="AJ637" s="27" t="str">
        <f t="shared" si="102"/>
        <v/>
      </c>
      <c r="AK637">
        <f t="shared" si="103"/>
        <v>1</v>
      </c>
      <c r="AL637" s="28" t="str">
        <f t="shared" si="108"/>
        <v/>
      </c>
      <c r="AM637" s="28">
        <f t="shared" si="104"/>
        <v>1384</v>
      </c>
      <c r="AN637" s="29" t="str">
        <f t="shared" ca="1" si="105"/>
        <v/>
      </c>
      <c r="AP637" s="7"/>
      <c r="AV637" s="7"/>
      <c r="AW637" s="7"/>
    </row>
    <row r="638" spans="1:49" x14ac:dyDescent="0.45">
      <c r="A638" t="s">
        <v>777</v>
      </c>
      <c r="B638" t="s">
        <v>30</v>
      </c>
      <c r="C638" s="6">
        <v>43971.420138888891</v>
      </c>
      <c r="D638">
        <v>98</v>
      </c>
      <c r="E638" s="6">
        <v>43972.385416666664</v>
      </c>
      <c r="F638">
        <v>153.30000000000001</v>
      </c>
      <c r="G638" s="7">
        <v>0.56430000000000002</v>
      </c>
      <c r="H638">
        <v>26642.98</v>
      </c>
      <c r="I638" s="7">
        <v>0.53859999999999997</v>
      </c>
      <c r="J638">
        <v>504.72609999999997</v>
      </c>
      <c r="K638">
        <v>49463.16</v>
      </c>
      <c r="L638">
        <v>-80725.52</v>
      </c>
      <c r="M638">
        <v>67</v>
      </c>
      <c r="N638">
        <v>397.66</v>
      </c>
      <c r="O638" s="7">
        <v>-0.39800000000000002</v>
      </c>
      <c r="P638" s="7">
        <v>0.75770000000000004</v>
      </c>
      <c r="Q638" t="s">
        <v>535</v>
      </c>
      <c r="S638" s="2">
        <f t="shared" si="106"/>
        <v>43971</v>
      </c>
      <c r="T638" t="s">
        <v>777</v>
      </c>
      <c r="U638">
        <v>98</v>
      </c>
      <c r="V638">
        <v>153.30000000000001</v>
      </c>
      <c r="W638">
        <f t="shared" si="111"/>
        <v>10561053.384530008</v>
      </c>
      <c r="X638">
        <f t="shared" si="101"/>
        <v>26402.633461325022</v>
      </c>
      <c r="Y638">
        <f t="shared" si="109"/>
        <v>275</v>
      </c>
      <c r="Z638">
        <f t="shared" si="110"/>
        <v>14516.424999999997</v>
      </c>
      <c r="AA638" s="5" t="str">
        <f t="shared" si="107"/>
        <v/>
      </c>
      <c r="AB638" s="24" t="str">
        <f>IFERROR(AA638/MAX($J$3:AA638)-1,"")</f>
        <v/>
      </c>
      <c r="AG638" s="3">
        <v>44143</v>
      </c>
      <c r="AH638">
        <v>11988897.378094999</v>
      </c>
      <c r="AI638" s="24">
        <f>AH638/MAX($AH$2:AH638)-1</f>
        <v>-3.2787776098354149E-3</v>
      </c>
      <c r="AJ638" s="27" t="str">
        <f t="shared" si="102"/>
        <v/>
      </c>
      <c r="AK638">
        <f t="shared" si="103"/>
        <v>1</v>
      </c>
      <c r="AL638" s="28" t="str">
        <f t="shared" si="108"/>
        <v/>
      </c>
      <c r="AM638" s="28">
        <f t="shared" si="104"/>
        <v>1384</v>
      </c>
      <c r="AN638" s="29" t="str">
        <f t="shared" ca="1" si="105"/>
        <v/>
      </c>
      <c r="AP638" s="7"/>
      <c r="AV638" s="7"/>
      <c r="AW638" s="7"/>
    </row>
    <row r="639" spans="1:49" x14ac:dyDescent="0.45">
      <c r="A639" t="s">
        <v>779</v>
      </c>
      <c r="B639" t="s">
        <v>30</v>
      </c>
      <c r="C639" s="6">
        <v>43971.597222222219</v>
      </c>
      <c r="D639">
        <v>72.45</v>
      </c>
      <c r="E639" s="6">
        <v>43972.385416666664</v>
      </c>
      <c r="F639">
        <v>69</v>
      </c>
      <c r="G639" s="7">
        <v>-4.7600000000000003E-2</v>
      </c>
      <c r="H639">
        <v>-3321.7</v>
      </c>
      <c r="I639" s="7">
        <v>-6.7100000000000007E-2</v>
      </c>
      <c r="J639">
        <v>682.84439999999995</v>
      </c>
      <c r="K639">
        <v>49472.08</v>
      </c>
      <c r="L639">
        <v>-84047.22</v>
      </c>
      <c r="M639">
        <v>16</v>
      </c>
      <c r="N639">
        <v>-207.61</v>
      </c>
      <c r="O639" s="7">
        <v>-0.31190000000000001</v>
      </c>
      <c r="P639" s="7">
        <v>0.37609999999999999</v>
      </c>
      <c r="Q639" t="s">
        <v>535</v>
      </c>
      <c r="S639" s="2">
        <f t="shared" si="106"/>
        <v>43971</v>
      </c>
      <c r="T639" t="s">
        <v>779</v>
      </c>
      <c r="U639">
        <v>72.45</v>
      </c>
      <c r="V639">
        <v>69</v>
      </c>
      <c r="W639">
        <f t="shared" si="111"/>
        <v>10561053.384530008</v>
      </c>
      <c r="X639">
        <f t="shared" si="101"/>
        <v>26402.633461325022</v>
      </c>
      <c r="Y639">
        <f t="shared" si="109"/>
        <v>375</v>
      </c>
      <c r="Z639">
        <f t="shared" si="110"/>
        <v>-1824.1875000000025</v>
      </c>
      <c r="AA639" s="5" t="str">
        <f t="shared" si="107"/>
        <v/>
      </c>
      <c r="AB639" s="24" t="str">
        <f>IFERROR(AA639/MAX($J$3:AA639)-1,"")</f>
        <v/>
      </c>
      <c r="AG639" s="3">
        <v>44144</v>
      </c>
      <c r="AH639">
        <v>12012110.178095</v>
      </c>
      <c r="AI639" s="24">
        <f>AH639/MAX($AH$2:AH639)-1</f>
        <v>-1.3489345507587958E-3</v>
      </c>
      <c r="AJ639" s="27" t="str">
        <f t="shared" si="102"/>
        <v/>
      </c>
      <c r="AK639">
        <f t="shared" si="103"/>
        <v>1</v>
      </c>
      <c r="AL639" s="28" t="str">
        <f t="shared" si="108"/>
        <v/>
      </c>
      <c r="AM639" s="28">
        <f t="shared" si="104"/>
        <v>1384</v>
      </c>
      <c r="AN639" s="29" t="str">
        <f t="shared" ca="1" si="105"/>
        <v/>
      </c>
      <c r="AP639" s="7"/>
      <c r="AV639" s="7"/>
      <c r="AW639" s="7"/>
    </row>
    <row r="640" spans="1:49" x14ac:dyDescent="0.45">
      <c r="A640" t="s">
        <v>779</v>
      </c>
      <c r="B640" t="s">
        <v>30</v>
      </c>
      <c r="C640" s="6">
        <v>43971.604166666664</v>
      </c>
      <c r="D640">
        <v>91.95</v>
      </c>
      <c r="E640" s="6">
        <v>43972.388888888891</v>
      </c>
      <c r="F640">
        <v>63.2</v>
      </c>
      <c r="G640" s="7">
        <v>-0.31269999999999998</v>
      </c>
      <c r="H640">
        <v>-18557.189999999999</v>
      </c>
      <c r="I640" s="7">
        <v>-0.32950000000000002</v>
      </c>
      <c r="J640">
        <v>612.41819999999996</v>
      </c>
      <c r="K640">
        <v>56311.85</v>
      </c>
      <c r="L640">
        <v>1243811.94</v>
      </c>
      <c r="M640">
        <v>15</v>
      </c>
      <c r="N640">
        <v>-1237.1500000000001</v>
      </c>
      <c r="O640" s="7">
        <v>-0.54490000000000005</v>
      </c>
      <c r="P640" s="7">
        <v>8.43E-2</v>
      </c>
      <c r="Q640" t="s">
        <v>535</v>
      </c>
      <c r="S640" s="2">
        <f t="shared" si="106"/>
        <v>43971</v>
      </c>
      <c r="T640" t="s">
        <v>779</v>
      </c>
      <c r="U640">
        <v>91.95</v>
      </c>
      <c r="V640">
        <v>63.2</v>
      </c>
      <c r="W640">
        <f t="shared" si="111"/>
        <v>10561053.384530008</v>
      </c>
      <c r="X640">
        <f t="shared" si="101"/>
        <v>26402.633461325022</v>
      </c>
      <c r="Y640">
        <f t="shared" si="109"/>
        <v>275</v>
      </c>
      <c r="Z640">
        <f t="shared" si="110"/>
        <v>-8332.9124999999985</v>
      </c>
      <c r="AA640" s="5">
        <f t="shared" si="107"/>
        <v>10565412.709530007</v>
      </c>
      <c r="AB640" s="24">
        <f>IFERROR(AA640/MAX($J$3:AA640)-1,"")</f>
        <v>-1.1289934784411426E-2</v>
      </c>
      <c r="AG640" s="3">
        <v>44145</v>
      </c>
      <c r="AH640">
        <v>12068452.840594999</v>
      </c>
      <c r="AI640" s="24">
        <f>AH640/MAX($AH$2:AH640)-1</f>
        <v>0</v>
      </c>
      <c r="AJ640" s="27" t="str">
        <f t="shared" si="102"/>
        <v/>
      </c>
      <c r="AK640">
        <f t="shared" si="103"/>
        <v>1</v>
      </c>
      <c r="AL640" s="28" t="str">
        <f t="shared" si="108"/>
        <v/>
      </c>
      <c r="AM640" s="28">
        <f t="shared" si="104"/>
        <v>1384</v>
      </c>
      <c r="AN640" s="29" t="str">
        <f t="shared" ca="1" si="105"/>
        <v/>
      </c>
      <c r="AP640" s="7"/>
      <c r="AV640" s="7"/>
      <c r="AW640" s="7"/>
    </row>
    <row r="641" spans="1:49" x14ac:dyDescent="0.45">
      <c r="A641" t="s">
        <v>798</v>
      </c>
      <c r="B641" t="s">
        <v>30</v>
      </c>
      <c r="C641" s="6">
        <v>43972.545138888891</v>
      </c>
      <c r="D641">
        <v>23.85</v>
      </c>
      <c r="E641" s="6">
        <v>43972.635416666664</v>
      </c>
      <c r="F641">
        <v>0.1</v>
      </c>
      <c r="G641" s="7">
        <v>-0.99580000000000002</v>
      </c>
      <c r="H641">
        <v>-49869.760000000002</v>
      </c>
      <c r="I641" s="7">
        <v>-1.0058</v>
      </c>
      <c r="J641">
        <v>2078.8159999999998</v>
      </c>
      <c r="K641">
        <v>49579.77</v>
      </c>
      <c r="L641">
        <v>-133916.98000000001</v>
      </c>
      <c r="M641">
        <v>27</v>
      </c>
      <c r="N641">
        <v>-1847.03</v>
      </c>
      <c r="O641" s="7">
        <v>-0.99790000000000001</v>
      </c>
      <c r="P641" s="7">
        <v>0.46750000000000003</v>
      </c>
      <c r="Q641" t="s">
        <v>535</v>
      </c>
      <c r="S641" s="2">
        <f t="shared" si="106"/>
        <v>43972</v>
      </c>
      <c r="T641" t="s">
        <v>798</v>
      </c>
      <c r="U641">
        <v>23.85</v>
      </c>
      <c r="V641">
        <v>0.1</v>
      </c>
      <c r="W641">
        <f t="shared" si="111"/>
        <v>10565412.709530007</v>
      </c>
      <c r="X641">
        <f t="shared" si="101"/>
        <v>26413.53177382502</v>
      </c>
      <c r="Y641">
        <f t="shared" si="109"/>
        <v>1100</v>
      </c>
      <c r="Z641">
        <f t="shared" si="110"/>
        <v>-26388.450000000004</v>
      </c>
      <c r="AA641" s="5">
        <f t="shared" si="107"/>
        <v>10539024.259530008</v>
      </c>
      <c r="AB641" s="24">
        <f>IFERROR(AA641/MAX($J$3:AA641)-1,"")</f>
        <v>-1.37593627980378E-2</v>
      </c>
      <c r="AG641" s="3">
        <v>44146</v>
      </c>
      <c r="AH641">
        <v>11975120.003094999</v>
      </c>
      <c r="AI641" s="24">
        <f>AH641/MAX($AH$2:AH641)-1</f>
        <v>-7.7336207658743605E-3</v>
      </c>
      <c r="AJ641" s="27" t="str">
        <f t="shared" si="102"/>
        <v/>
      </c>
      <c r="AK641">
        <f t="shared" si="103"/>
        <v>1</v>
      </c>
      <c r="AL641" s="28" t="str">
        <f t="shared" si="108"/>
        <v/>
      </c>
      <c r="AM641" s="28">
        <f t="shared" si="104"/>
        <v>1384</v>
      </c>
      <c r="AN641" s="29" t="str">
        <f t="shared" ca="1" si="105"/>
        <v/>
      </c>
      <c r="AP641" s="7"/>
      <c r="AV641" s="7"/>
      <c r="AW641" s="7"/>
    </row>
    <row r="642" spans="1:49" x14ac:dyDescent="0.45">
      <c r="A642" t="s">
        <v>756</v>
      </c>
      <c r="B642" t="s">
        <v>30</v>
      </c>
      <c r="C642" s="6">
        <v>43973.420138888891</v>
      </c>
      <c r="D642">
        <v>107.8</v>
      </c>
      <c r="E642" s="6">
        <v>43977.385416666664</v>
      </c>
      <c r="F642">
        <v>108.8</v>
      </c>
      <c r="G642" s="7">
        <v>9.2999999999999992E-3</v>
      </c>
      <c r="H642">
        <v>-533.57000000000005</v>
      </c>
      <c r="I642" s="7">
        <v>-1.0800000000000001E-2</v>
      </c>
      <c r="J642">
        <v>457.6105</v>
      </c>
      <c r="K642">
        <v>49330.41</v>
      </c>
      <c r="L642">
        <v>-134450.54999999999</v>
      </c>
      <c r="M642">
        <v>67</v>
      </c>
      <c r="N642">
        <v>-7.96</v>
      </c>
      <c r="O642" s="7">
        <v>-0.39979999999999999</v>
      </c>
      <c r="P642" s="7">
        <v>0.35849999999999999</v>
      </c>
      <c r="Q642" t="s">
        <v>535</v>
      </c>
      <c r="S642" s="2">
        <f t="shared" si="106"/>
        <v>43973</v>
      </c>
      <c r="T642" t="s">
        <v>756</v>
      </c>
      <c r="U642">
        <v>107.8</v>
      </c>
      <c r="V642">
        <v>108.8</v>
      </c>
      <c r="W642">
        <f t="shared" si="111"/>
        <v>10539024.259530008</v>
      </c>
      <c r="X642">
        <f t="shared" ref="X642:X705" si="112">W642*0.25%</f>
        <v>26347.56064882502</v>
      </c>
      <c r="Y642">
        <f t="shared" si="109"/>
        <v>250</v>
      </c>
      <c r="Z642">
        <f t="shared" si="110"/>
        <v>-291.4999999999992</v>
      </c>
      <c r="AA642" s="5" t="str">
        <f t="shared" si="107"/>
        <v/>
      </c>
      <c r="AB642" s="24" t="str">
        <f>IFERROR(AA642/MAX($J$3:AA642)-1,"")</f>
        <v/>
      </c>
      <c r="AG642" s="3">
        <v>44147</v>
      </c>
      <c r="AH642">
        <v>11975120.003094999</v>
      </c>
      <c r="AI642" s="24">
        <f>AH642/MAX($AH$2:AH642)-1</f>
        <v>-7.7336207658743605E-3</v>
      </c>
      <c r="AJ642" s="27" t="str">
        <f t="shared" ref="AJ642:AJ705" si="113">IF(AG642=$AP$3,1,IF(AJ641=1,1,""))</f>
        <v/>
      </c>
      <c r="AK642">
        <f t="shared" ref="AK642:AK705" si="114">IF(AG642=$AP$4,1,IF(AK643=1,1,""))</f>
        <v>1</v>
      </c>
      <c r="AL642" s="28" t="str">
        <f t="shared" si="108"/>
        <v/>
      </c>
      <c r="AM642" s="28">
        <f t="shared" ref="AM642:AM705" si="115">IF(AND(AK642=1,AK643&lt;&gt;1),ROW(),IF(AND(AK642="",AK643=""),"",AM643))</f>
        <v>1384</v>
      </c>
      <c r="AN642" s="29" t="str">
        <f t="shared" ref="AN642:AN705" ca="1" si="116">IF(AM642="","",IF(AJ642=1,AH642/MAX(INDIRECT("AH"&amp;AL642&amp;":"&amp;"AJ"&amp;ROW(AN642)))-1,""))</f>
        <v/>
      </c>
      <c r="AP642" s="7"/>
      <c r="AV642" s="7"/>
      <c r="AW642" s="7"/>
    </row>
    <row r="643" spans="1:49" x14ac:dyDescent="0.45">
      <c r="A643" t="s">
        <v>779</v>
      </c>
      <c r="B643" t="s">
        <v>30</v>
      </c>
      <c r="C643" s="6">
        <v>43973.423611111109</v>
      </c>
      <c r="D643">
        <v>131</v>
      </c>
      <c r="E643" s="6">
        <v>43977.385416666664</v>
      </c>
      <c r="F643">
        <v>141.75</v>
      </c>
      <c r="G643" s="7">
        <v>8.2100000000000006E-2</v>
      </c>
      <c r="H643">
        <v>3020.72</v>
      </c>
      <c r="I643" s="7">
        <v>6.1199999999999997E-2</v>
      </c>
      <c r="J643">
        <v>376.53039999999999</v>
      </c>
      <c r="K643">
        <v>49325.48</v>
      </c>
      <c r="L643">
        <v>-131429.84</v>
      </c>
      <c r="M643">
        <v>66</v>
      </c>
      <c r="N643">
        <v>45.77</v>
      </c>
      <c r="O643" s="7">
        <v>-0.36559999999999998</v>
      </c>
      <c r="P643" s="7">
        <v>8.2100000000000006E-2</v>
      </c>
      <c r="Q643" t="s">
        <v>535</v>
      </c>
      <c r="S643" s="2">
        <f t="shared" ref="S643:S706" si="117">DATE(YEAR(C643),MONTH(C643),DAY(C643))</f>
        <v>43973</v>
      </c>
      <c r="T643" t="s">
        <v>779</v>
      </c>
      <c r="U643">
        <v>131</v>
      </c>
      <c r="V643">
        <v>141.75</v>
      </c>
      <c r="W643">
        <f t="shared" si="111"/>
        <v>10539024.259530008</v>
      </c>
      <c r="X643">
        <f t="shared" si="112"/>
        <v>26347.56064882502</v>
      </c>
      <c r="Y643">
        <f t="shared" si="109"/>
        <v>200</v>
      </c>
      <c r="Z643">
        <f t="shared" si="110"/>
        <v>1604.5000000000016</v>
      </c>
      <c r="AA643" s="5">
        <f t="shared" ref="AA643:AA706" si="118">IF(S643&lt;&gt;S644,W643+SUMIF($S$2:$S$3590,S643,$Z$2:$Z$3590),"")</f>
        <v>10540337.259530008</v>
      </c>
      <c r="AB643" s="24">
        <f>IFERROR(AA643/MAX($J$3:AA643)-1,"")</f>
        <v>-1.3636492414142887E-2</v>
      </c>
      <c r="AG643" s="3">
        <v>44148</v>
      </c>
      <c r="AH643">
        <v>12023592.940594999</v>
      </c>
      <c r="AI643" s="24">
        <f>AH643/MAX($AH$2:AH643)-1</f>
        <v>-3.7171210421524936E-3</v>
      </c>
      <c r="AJ643" s="27" t="str">
        <f t="shared" si="113"/>
        <v/>
      </c>
      <c r="AK643">
        <f t="shared" si="114"/>
        <v>1</v>
      </c>
      <c r="AL643" s="28" t="str">
        <f t="shared" ref="AL643:AL706" si="119">IF(AND(AJ643=1,AJ642&lt;&gt;1),ROW(),IF(AND(AJ643="",AJ642=""),"",AL642))</f>
        <v/>
      </c>
      <c r="AM643" s="28">
        <f t="shared" si="115"/>
        <v>1384</v>
      </c>
      <c r="AN643" s="29" t="str">
        <f t="shared" ca="1" si="116"/>
        <v/>
      </c>
      <c r="AP643" s="7"/>
      <c r="AV643" s="7"/>
      <c r="AW643" s="7"/>
    </row>
    <row r="644" spans="1:49" x14ac:dyDescent="0.45">
      <c r="A644" t="s">
        <v>794</v>
      </c>
      <c r="B644" t="s">
        <v>30</v>
      </c>
      <c r="C644" s="6">
        <v>43977.548611111109</v>
      </c>
      <c r="D644">
        <v>81.849999999999994</v>
      </c>
      <c r="E644" s="6">
        <v>43978.388888888891</v>
      </c>
      <c r="F644">
        <v>83.5</v>
      </c>
      <c r="G644" s="7">
        <v>2.0199999999999999E-2</v>
      </c>
      <c r="H644">
        <v>-2.4</v>
      </c>
      <c r="I644" s="7">
        <v>0</v>
      </c>
      <c r="J644">
        <v>686.85469999999998</v>
      </c>
      <c r="K644">
        <v>56219.06</v>
      </c>
      <c r="L644">
        <v>1243809.54</v>
      </c>
      <c r="M644">
        <v>31</v>
      </c>
      <c r="N644">
        <v>-0.08</v>
      </c>
      <c r="O644" s="7">
        <v>-0.32500000000000001</v>
      </c>
      <c r="P644" s="7">
        <v>0.57609999999999995</v>
      </c>
      <c r="Q644" t="s">
        <v>535</v>
      </c>
      <c r="S644" s="2">
        <f t="shared" si="117"/>
        <v>43977</v>
      </c>
      <c r="T644" t="s">
        <v>794</v>
      </c>
      <c r="U644">
        <v>81.849999999999994</v>
      </c>
      <c r="V644">
        <v>83.5</v>
      </c>
      <c r="W644">
        <f t="shared" si="111"/>
        <v>10540337.259530008</v>
      </c>
      <c r="X644">
        <f t="shared" si="112"/>
        <v>26350.843148825021</v>
      </c>
      <c r="Y644">
        <f t="shared" ref="Y644:Y707" si="120">MROUND(X644/U644,25)</f>
        <v>325</v>
      </c>
      <c r="Z644">
        <f t="shared" ref="Z644:Z707" si="121">Y644*((V644*0.99)-(U644*1.01))</f>
        <v>-1.1374999999961943</v>
      </c>
      <c r="AA644" s="5" t="str">
        <f t="shared" si="118"/>
        <v/>
      </c>
      <c r="AB644" s="24" t="str">
        <f>IFERROR(AA644/MAX($J$3:AA644)-1,"")</f>
        <v/>
      </c>
      <c r="AG644" s="3">
        <v>44149</v>
      </c>
      <c r="AH644">
        <v>12023592.940594999</v>
      </c>
      <c r="AI644" s="24">
        <f>AH644/MAX($AH$2:AH644)-1</f>
        <v>-3.7171210421524936E-3</v>
      </c>
      <c r="AJ644" s="27" t="str">
        <f t="shared" si="113"/>
        <v/>
      </c>
      <c r="AK644">
        <f t="shared" si="114"/>
        <v>1</v>
      </c>
      <c r="AL644" s="28" t="str">
        <f t="shared" si="119"/>
        <v/>
      </c>
      <c r="AM644" s="28">
        <f t="shared" si="115"/>
        <v>1384</v>
      </c>
      <c r="AN644" s="29" t="str">
        <f t="shared" ca="1" si="116"/>
        <v/>
      </c>
      <c r="AP644" s="7"/>
      <c r="AV644" s="7"/>
      <c r="AW644" s="7"/>
    </row>
    <row r="645" spans="1:49" x14ac:dyDescent="0.45">
      <c r="A645" t="s">
        <v>780</v>
      </c>
      <c r="B645" t="s">
        <v>30</v>
      </c>
      <c r="C645" s="6">
        <v>43977.586805555555</v>
      </c>
      <c r="D645">
        <v>87.35</v>
      </c>
      <c r="E645" s="6">
        <v>43978.388888888891</v>
      </c>
      <c r="F645">
        <v>59</v>
      </c>
      <c r="G645" s="7">
        <v>-0.3246</v>
      </c>
      <c r="H645">
        <v>-19198.03</v>
      </c>
      <c r="I645" s="7">
        <v>-0.34129999999999999</v>
      </c>
      <c r="J645">
        <v>643.93759999999997</v>
      </c>
      <c r="K645">
        <v>56247.95</v>
      </c>
      <c r="L645">
        <v>1224611.51</v>
      </c>
      <c r="M645">
        <v>20</v>
      </c>
      <c r="N645">
        <v>-959.9</v>
      </c>
      <c r="O645" s="7">
        <v>-0.65659999999999996</v>
      </c>
      <c r="P645" s="7">
        <v>0.13339999999999999</v>
      </c>
      <c r="Q645" t="s">
        <v>535</v>
      </c>
      <c r="S645" s="2">
        <f t="shared" si="117"/>
        <v>43977</v>
      </c>
      <c r="T645" t="s">
        <v>780</v>
      </c>
      <c r="U645">
        <v>87.35</v>
      </c>
      <c r="V645">
        <v>59</v>
      </c>
      <c r="W645">
        <f t="shared" ref="W645:W708" si="122">IF(S645&lt;&gt;S644,AA644,W644)</f>
        <v>10540337.259530008</v>
      </c>
      <c r="X645">
        <f t="shared" si="112"/>
        <v>26350.843148825021</v>
      </c>
      <c r="Y645">
        <f t="shared" si="120"/>
        <v>300</v>
      </c>
      <c r="Z645">
        <f t="shared" si="121"/>
        <v>-8944.0500000000011</v>
      </c>
      <c r="AA645" s="5" t="str">
        <f t="shared" si="118"/>
        <v/>
      </c>
      <c r="AB645" s="24" t="str">
        <f>IFERROR(AA645/MAX($J$3:AA645)-1,"")</f>
        <v/>
      </c>
      <c r="AG645" s="3">
        <v>44150</v>
      </c>
      <c r="AH645">
        <v>12023592.940594999</v>
      </c>
      <c r="AI645" s="24">
        <f>AH645/MAX($AH$2:AH645)-1</f>
        <v>-3.7171210421524936E-3</v>
      </c>
      <c r="AJ645" s="27" t="str">
        <f t="shared" si="113"/>
        <v/>
      </c>
      <c r="AK645">
        <f t="shared" si="114"/>
        <v>1</v>
      </c>
      <c r="AL645" s="28" t="str">
        <f t="shared" si="119"/>
        <v/>
      </c>
      <c r="AM645" s="28">
        <f t="shared" si="115"/>
        <v>1384</v>
      </c>
      <c r="AN645" s="29" t="str">
        <f t="shared" ca="1" si="116"/>
        <v/>
      </c>
      <c r="AP645" s="7"/>
      <c r="AV645" s="7"/>
      <c r="AW645" s="7"/>
    </row>
    <row r="646" spans="1:49" x14ac:dyDescent="0.45">
      <c r="A646" t="s">
        <v>780</v>
      </c>
      <c r="B646" t="s">
        <v>30</v>
      </c>
      <c r="C646" s="6">
        <v>43977.586805555555</v>
      </c>
      <c r="D646">
        <v>87.35</v>
      </c>
      <c r="E646" s="6">
        <v>43978.385416666664</v>
      </c>
      <c r="F646">
        <v>54.05</v>
      </c>
      <c r="G646" s="7">
        <v>-0.38119999999999998</v>
      </c>
      <c r="H646">
        <v>-19609.48</v>
      </c>
      <c r="I646" s="7">
        <v>-0.39739999999999998</v>
      </c>
      <c r="J646">
        <v>564.88670000000002</v>
      </c>
      <c r="K646">
        <v>49342.85</v>
      </c>
      <c r="L646">
        <v>-151039.31</v>
      </c>
      <c r="M646">
        <v>19</v>
      </c>
      <c r="N646">
        <v>-1032.08</v>
      </c>
      <c r="O646" s="7">
        <v>-0.38869999999999999</v>
      </c>
      <c r="P646" s="7">
        <v>0.13339999999999999</v>
      </c>
      <c r="Q646" t="s">
        <v>535</v>
      </c>
      <c r="S646" s="2">
        <f t="shared" si="117"/>
        <v>43977</v>
      </c>
      <c r="T646" t="s">
        <v>780</v>
      </c>
      <c r="U646">
        <v>87.35</v>
      </c>
      <c r="V646">
        <v>54.05</v>
      </c>
      <c r="W646">
        <f t="shared" si="122"/>
        <v>10540337.259530008</v>
      </c>
      <c r="X646">
        <f t="shared" si="112"/>
        <v>26350.843148825021</v>
      </c>
      <c r="Y646">
        <f t="shared" si="120"/>
        <v>300</v>
      </c>
      <c r="Z646">
        <f t="shared" si="121"/>
        <v>-10414.200000000003</v>
      </c>
      <c r="AA646" s="5">
        <f t="shared" si="118"/>
        <v>10520977.872030009</v>
      </c>
      <c r="AB646" s="24">
        <f>IFERROR(AA646/MAX($J$3:AA646)-1,"")</f>
        <v>-1.5448141594717968E-2</v>
      </c>
      <c r="AG646" s="3">
        <v>44151</v>
      </c>
      <c r="AH646">
        <v>12023592.940594999</v>
      </c>
      <c r="AI646" s="24">
        <f>AH646/MAX($AH$2:AH646)-1</f>
        <v>-3.7171210421524936E-3</v>
      </c>
      <c r="AJ646" s="27" t="str">
        <f t="shared" si="113"/>
        <v/>
      </c>
      <c r="AK646">
        <f t="shared" si="114"/>
        <v>1</v>
      </c>
      <c r="AL646" s="28" t="str">
        <f t="shared" si="119"/>
        <v/>
      </c>
      <c r="AM646" s="28">
        <f t="shared" si="115"/>
        <v>1384</v>
      </c>
      <c r="AN646" s="29" t="str">
        <f t="shared" ca="1" si="116"/>
        <v/>
      </c>
      <c r="AP646" s="7"/>
      <c r="AV646" s="7"/>
      <c r="AW646" s="7"/>
    </row>
    <row r="647" spans="1:49" x14ac:dyDescent="0.45">
      <c r="A647" t="s">
        <v>794</v>
      </c>
      <c r="B647" t="s">
        <v>30</v>
      </c>
      <c r="C647" s="6">
        <v>43978.420138888891</v>
      </c>
      <c r="D647">
        <v>84.95</v>
      </c>
      <c r="E647" s="6">
        <v>43979.385416666664</v>
      </c>
      <c r="F647">
        <v>0.8</v>
      </c>
      <c r="G647" s="7">
        <v>-0.99060000000000004</v>
      </c>
      <c r="H647">
        <v>-49278.14</v>
      </c>
      <c r="I647" s="7">
        <v>-1.0006999999999999</v>
      </c>
      <c r="J647">
        <v>579.69169999999997</v>
      </c>
      <c r="K647">
        <v>49244.800000000003</v>
      </c>
      <c r="L647">
        <v>-200317.45</v>
      </c>
      <c r="M647">
        <v>67</v>
      </c>
      <c r="N647">
        <v>-735.49</v>
      </c>
      <c r="O647" s="7">
        <v>-0.99060000000000004</v>
      </c>
      <c r="P647" s="7">
        <v>7.1199999999999999E-2</v>
      </c>
      <c r="Q647" t="s">
        <v>535</v>
      </c>
      <c r="S647" s="2">
        <f t="shared" si="117"/>
        <v>43978</v>
      </c>
      <c r="T647" t="s">
        <v>794</v>
      </c>
      <c r="U647">
        <v>84.95</v>
      </c>
      <c r="V647">
        <v>0.8</v>
      </c>
      <c r="W647">
        <f t="shared" si="122"/>
        <v>10520977.872030009</v>
      </c>
      <c r="X647">
        <f t="shared" si="112"/>
        <v>26302.444680075023</v>
      </c>
      <c r="Y647">
        <f t="shared" si="120"/>
        <v>300</v>
      </c>
      <c r="Z647">
        <f t="shared" si="121"/>
        <v>-25502.250000000004</v>
      </c>
      <c r="AA647" s="5" t="str">
        <f t="shared" si="118"/>
        <v/>
      </c>
      <c r="AB647" s="24" t="str">
        <f>IFERROR(AA647/MAX($J$3:AA647)-1,"")</f>
        <v/>
      </c>
      <c r="AG647" s="3">
        <v>44152</v>
      </c>
      <c r="AH647">
        <v>12004825.365595</v>
      </c>
      <c r="AI647" s="24">
        <f>AH647/MAX($AH$2:AH647)-1</f>
        <v>-5.2722147437137545E-3</v>
      </c>
      <c r="AJ647" s="27" t="str">
        <f t="shared" si="113"/>
        <v/>
      </c>
      <c r="AK647">
        <f t="shared" si="114"/>
        <v>1</v>
      </c>
      <c r="AL647" s="28" t="str">
        <f t="shared" si="119"/>
        <v/>
      </c>
      <c r="AM647" s="28">
        <f t="shared" si="115"/>
        <v>1384</v>
      </c>
      <c r="AN647" s="29" t="str">
        <f t="shared" ca="1" si="116"/>
        <v/>
      </c>
      <c r="AP647" s="7"/>
      <c r="AV647" s="7"/>
      <c r="AW647" s="7"/>
    </row>
    <row r="648" spans="1:49" x14ac:dyDescent="0.45">
      <c r="A648" t="s">
        <v>798</v>
      </c>
      <c r="B648" t="s">
        <v>30</v>
      </c>
      <c r="C648" s="6">
        <v>43978.520833333336</v>
      </c>
      <c r="D648">
        <v>54.9</v>
      </c>
      <c r="E648" s="6">
        <v>43979.388888888891</v>
      </c>
      <c r="F648">
        <v>218.15</v>
      </c>
      <c r="G648" s="7">
        <v>2.9735999999999998</v>
      </c>
      <c r="H648">
        <v>164095.54</v>
      </c>
      <c r="I648" s="7">
        <v>2.9239000000000002</v>
      </c>
      <c r="J648">
        <v>1022.278</v>
      </c>
      <c r="K648">
        <v>56123.06</v>
      </c>
      <c r="L648">
        <v>1388707.04</v>
      </c>
      <c r="M648">
        <v>39</v>
      </c>
      <c r="N648">
        <v>4207.58</v>
      </c>
      <c r="O648" s="7">
        <v>-0.17030000000000001</v>
      </c>
      <c r="P648" s="7">
        <v>3.1166</v>
      </c>
      <c r="Q648" t="s">
        <v>535</v>
      </c>
      <c r="S648" s="2">
        <f t="shared" si="117"/>
        <v>43978</v>
      </c>
      <c r="T648" t="s">
        <v>798</v>
      </c>
      <c r="U648">
        <v>54.9</v>
      </c>
      <c r="V648">
        <v>218.15</v>
      </c>
      <c r="W648">
        <f t="shared" si="122"/>
        <v>10520977.872030009</v>
      </c>
      <c r="X648">
        <f t="shared" si="112"/>
        <v>26302.444680075023</v>
      </c>
      <c r="Y648">
        <f t="shared" si="120"/>
        <v>475</v>
      </c>
      <c r="Z648">
        <f t="shared" si="121"/>
        <v>76246.762499999997</v>
      </c>
      <c r="AA648" s="5" t="str">
        <f t="shared" si="118"/>
        <v/>
      </c>
      <c r="AB648" s="24" t="str">
        <f>IFERROR(AA648/MAX($J$3:AA648)-1,"")</f>
        <v/>
      </c>
      <c r="AG648" s="3">
        <v>44153</v>
      </c>
      <c r="AH648">
        <v>11961412.115595</v>
      </c>
      <c r="AI648" s="24">
        <f>AH648/MAX($AH$2:AH648)-1</f>
        <v>-8.8694654081875601E-3</v>
      </c>
      <c r="AJ648" s="27" t="str">
        <f t="shared" si="113"/>
        <v/>
      </c>
      <c r="AK648">
        <f t="shared" si="114"/>
        <v>1</v>
      </c>
      <c r="AL648" s="28" t="str">
        <f t="shared" si="119"/>
        <v/>
      </c>
      <c r="AM648" s="28">
        <f t="shared" si="115"/>
        <v>1384</v>
      </c>
      <c r="AN648" s="29" t="str">
        <f t="shared" ca="1" si="116"/>
        <v/>
      </c>
      <c r="AP648" s="7"/>
      <c r="AV648" s="7"/>
      <c r="AW648" s="7"/>
    </row>
    <row r="649" spans="1:49" x14ac:dyDescent="0.45">
      <c r="A649" t="s">
        <v>798</v>
      </c>
      <c r="B649" t="s">
        <v>30</v>
      </c>
      <c r="C649" s="6">
        <v>43978.538194444445</v>
      </c>
      <c r="D649">
        <v>59.2</v>
      </c>
      <c r="E649" s="6">
        <v>43979.385416666664</v>
      </c>
      <c r="F649">
        <v>221.15</v>
      </c>
      <c r="G649" s="7">
        <v>2.7355999999999998</v>
      </c>
      <c r="H649">
        <v>131955.45000000001</v>
      </c>
      <c r="I649" s="7">
        <v>2.6882999999999999</v>
      </c>
      <c r="J649">
        <v>829.14449999999999</v>
      </c>
      <c r="K649">
        <v>49085.36</v>
      </c>
      <c r="L649">
        <v>-68362</v>
      </c>
      <c r="M649">
        <v>33</v>
      </c>
      <c r="N649">
        <v>3998.65</v>
      </c>
      <c r="O649" s="7">
        <v>-0.13339999999999999</v>
      </c>
      <c r="P649" s="7">
        <v>2.7355999999999998</v>
      </c>
      <c r="Q649" t="s">
        <v>535</v>
      </c>
      <c r="S649" s="2">
        <f t="shared" si="117"/>
        <v>43978</v>
      </c>
      <c r="T649" t="s">
        <v>798</v>
      </c>
      <c r="U649">
        <v>59.2</v>
      </c>
      <c r="V649">
        <v>221.15</v>
      </c>
      <c r="W649">
        <f t="shared" si="122"/>
        <v>10520977.872030009</v>
      </c>
      <c r="X649">
        <f t="shared" si="112"/>
        <v>26302.444680075023</v>
      </c>
      <c r="Y649">
        <f t="shared" si="120"/>
        <v>450</v>
      </c>
      <c r="Z649">
        <f t="shared" si="121"/>
        <v>71615.925000000003</v>
      </c>
      <c r="AA649" s="5" t="str">
        <f t="shared" si="118"/>
        <v/>
      </c>
      <c r="AB649" s="24" t="str">
        <f>IFERROR(AA649/MAX($J$3:AA649)-1,"")</f>
        <v/>
      </c>
      <c r="AG649" s="3">
        <v>44154</v>
      </c>
      <c r="AH649">
        <v>11888356.228095001</v>
      </c>
      <c r="AI649" s="24">
        <f>AH649/MAX($AH$2:AH649)-1</f>
        <v>-1.4922924659754422E-2</v>
      </c>
      <c r="AJ649" s="27" t="str">
        <f t="shared" si="113"/>
        <v/>
      </c>
      <c r="AK649">
        <f t="shared" si="114"/>
        <v>1</v>
      </c>
      <c r="AL649" s="28" t="str">
        <f t="shared" si="119"/>
        <v/>
      </c>
      <c r="AM649" s="28">
        <f t="shared" si="115"/>
        <v>1384</v>
      </c>
      <c r="AN649" s="29" t="str">
        <f t="shared" ca="1" si="116"/>
        <v/>
      </c>
      <c r="AP649" s="7"/>
      <c r="AV649" s="7"/>
      <c r="AW649" s="7"/>
    </row>
    <row r="650" spans="1:49" x14ac:dyDescent="0.45">
      <c r="A650" t="s">
        <v>795</v>
      </c>
      <c r="B650" t="s">
        <v>30</v>
      </c>
      <c r="C650" s="6">
        <v>43978.548611111109</v>
      </c>
      <c r="D650">
        <v>50.5</v>
      </c>
      <c r="E650" s="6">
        <v>43979.388888888891</v>
      </c>
      <c r="F650">
        <v>169.25</v>
      </c>
      <c r="G650" s="7">
        <v>2.3515000000000001</v>
      </c>
      <c r="H650">
        <v>129661.04</v>
      </c>
      <c r="I650" s="7">
        <v>2.3079999999999998</v>
      </c>
      <c r="J650">
        <v>1112.4690000000001</v>
      </c>
      <c r="K650">
        <v>56179.68</v>
      </c>
      <c r="L650">
        <v>1518368.08</v>
      </c>
      <c r="M650">
        <v>31</v>
      </c>
      <c r="N650">
        <v>4182.6099999999997</v>
      </c>
      <c r="O650" s="7">
        <v>-0.1782</v>
      </c>
      <c r="P650" s="7">
        <v>2.5247999999999999</v>
      </c>
      <c r="Q650" t="s">
        <v>535</v>
      </c>
      <c r="S650" s="2">
        <f t="shared" si="117"/>
        <v>43978</v>
      </c>
      <c r="T650" t="s">
        <v>795</v>
      </c>
      <c r="U650">
        <v>50.5</v>
      </c>
      <c r="V650">
        <v>169.25</v>
      </c>
      <c r="W650">
        <f t="shared" si="122"/>
        <v>10520977.872030009</v>
      </c>
      <c r="X650">
        <f t="shared" si="112"/>
        <v>26302.444680075023</v>
      </c>
      <c r="Y650">
        <f t="shared" si="120"/>
        <v>525</v>
      </c>
      <c r="Z650">
        <f t="shared" si="121"/>
        <v>61190.062500000007</v>
      </c>
      <c r="AA650" s="5">
        <f t="shared" si="118"/>
        <v>10704528.372030009</v>
      </c>
      <c r="AB650" s="24">
        <f>IFERROR(AA650/MAX($J$3:AA650)-1,"")</f>
        <v>0</v>
      </c>
      <c r="AG650" s="3">
        <v>44155</v>
      </c>
      <c r="AH650">
        <v>11891336.128095001</v>
      </c>
      <c r="AI650" s="24">
        <f>AH650/MAX($AH$2:AH650)-1</f>
        <v>-1.4676008171008115E-2</v>
      </c>
      <c r="AJ650" s="27" t="str">
        <f t="shared" si="113"/>
        <v/>
      </c>
      <c r="AK650">
        <f t="shared" si="114"/>
        <v>1</v>
      </c>
      <c r="AL650" s="28" t="str">
        <f t="shared" si="119"/>
        <v/>
      </c>
      <c r="AM650" s="28">
        <f t="shared" si="115"/>
        <v>1384</v>
      </c>
      <c r="AN650" s="29" t="str">
        <f t="shared" ca="1" si="116"/>
        <v/>
      </c>
      <c r="AP650" s="7"/>
      <c r="AV650" s="7"/>
      <c r="AW650" s="7"/>
    </row>
    <row r="651" spans="1:49" x14ac:dyDescent="0.45">
      <c r="A651" t="s">
        <v>787</v>
      </c>
      <c r="B651" t="s">
        <v>30</v>
      </c>
      <c r="C651" s="6">
        <v>43979.420138888891</v>
      </c>
      <c r="D651">
        <v>31.55</v>
      </c>
      <c r="E651" s="6">
        <v>43979.635416666664</v>
      </c>
      <c r="F651">
        <v>91.2</v>
      </c>
      <c r="G651" s="7">
        <v>1.8907</v>
      </c>
      <c r="H651">
        <v>91954.22</v>
      </c>
      <c r="I651" s="7">
        <v>1.8516999999999999</v>
      </c>
      <c r="J651">
        <v>1573.952</v>
      </c>
      <c r="K651">
        <v>49658.19</v>
      </c>
      <c r="L651">
        <v>23592.22</v>
      </c>
      <c r="M651">
        <v>63</v>
      </c>
      <c r="N651">
        <v>1459.59</v>
      </c>
      <c r="O651" s="7">
        <v>-0.1759</v>
      </c>
      <c r="P651" s="7">
        <v>1.8906000000000001</v>
      </c>
      <c r="Q651" t="s">
        <v>535</v>
      </c>
      <c r="S651" s="2">
        <f t="shared" si="117"/>
        <v>43979</v>
      </c>
      <c r="T651" t="s">
        <v>787</v>
      </c>
      <c r="U651">
        <v>31.55</v>
      </c>
      <c r="V651">
        <v>91.2</v>
      </c>
      <c r="W651">
        <f t="shared" si="122"/>
        <v>10704528.372030009</v>
      </c>
      <c r="X651">
        <f t="shared" si="112"/>
        <v>26761.32093007502</v>
      </c>
      <c r="Y651">
        <f t="shared" si="120"/>
        <v>850</v>
      </c>
      <c r="Z651">
        <f t="shared" si="121"/>
        <v>49659.125</v>
      </c>
      <c r="AA651" s="5" t="str">
        <f t="shared" si="118"/>
        <v/>
      </c>
      <c r="AB651" s="24" t="str">
        <f>IFERROR(AA651/MAX($J$3:AA651)-1,"")</f>
        <v/>
      </c>
      <c r="AG651" s="3">
        <v>44156</v>
      </c>
      <c r="AH651">
        <v>11891336.128095001</v>
      </c>
      <c r="AI651" s="24">
        <f>AH651/MAX($AH$2:AH651)-1</f>
        <v>-1.4676008171008115E-2</v>
      </c>
      <c r="AJ651" s="27" t="str">
        <f t="shared" si="113"/>
        <v/>
      </c>
      <c r="AK651">
        <f t="shared" si="114"/>
        <v>1</v>
      </c>
      <c r="AL651" s="28" t="str">
        <f t="shared" si="119"/>
        <v/>
      </c>
      <c r="AM651" s="28">
        <f t="shared" si="115"/>
        <v>1384</v>
      </c>
      <c r="AN651" s="29" t="str">
        <f t="shared" ca="1" si="116"/>
        <v/>
      </c>
      <c r="AP651" s="7"/>
      <c r="AV651" s="7"/>
      <c r="AW651" s="7"/>
    </row>
    <row r="652" spans="1:49" x14ac:dyDescent="0.45">
      <c r="A652" t="s">
        <v>799</v>
      </c>
      <c r="B652" t="s">
        <v>30</v>
      </c>
      <c r="C652" s="6">
        <v>43979.454861111109</v>
      </c>
      <c r="D652">
        <v>17.25</v>
      </c>
      <c r="E652" s="6">
        <v>43979.635416666664</v>
      </c>
      <c r="F652">
        <v>41.2</v>
      </c>
      <c r="G652" s="7">
        <v>1.3884000000000001</v>
      </c>
      <c r="H652">
        <v>67322.33</v>
      </c>
      <c r="I652" s="7">
        <v>1.3545</v>
      </c>
      <c r="J652">
        <v>2881.2710000000002</v>
      </c>
      <c r="K652">
        <v>49701.919999999998</v>
      </c>
      <c r="L652">
        <v>90914.54</v>
      </c>
      <c r="M652">
        <v>53</v>
      </c>
      <c r="N652">
        <v>1270.23</v>
      </c>
      <c r="O652" s="7">
        <v>-0.43190000000000001</v>
      </c>
      <c r="P652" s="7">
        <v>1.4754</v>
      </c>
      <c r="Q652" t="s">
        <v>535</v>
      </c>
      <c r="S652" s="2">
        <f t="shared" si="117"/>
        <v>43979</v>
      </c>
      <c r="T652" t="s">
        <v>799</v>
      </c>
      <c r="U652">
        <v>17.25</v>
      </c>
      <c r="V652">
        <v>41.2</v>
      </c>
      <c r="W652">
        <f t="shared" si="122"/>
        <v>10704528.372030009</v>
      </c>
      <c r="X652">
        <f t="shared" si="112"/>
        <v>26761.32093007502</v>
      </c>
      <c r="Y652">
        <f t="shared" si="120"/>
        <v>1550</v>
      </c>
      <c r="Z652">
        <f t="shared" si="121"/>
        <v>36216.525000000009</v>
      </c>
      <c r="AA652" s="5">
        <f t="shared" si="118"/>
        <v>10790404.022030009</v>
      </c>
      <c r="AB652" s="24">
        <f>IFERROR(AA652/MAX($J$3:AA652)-1,"")</f>
        <v>0</v>
      </c>
      <c r="AG652" s="3">
        <v>44157</v>
      </c>
      <c r="AH652">
        <v>11891336.128095001</v>
      </c>
      <c r="AI652" s="24">
        <f>AH652/MAX($AH$2:AH652)-1</f>
        <v>-1.4676008171008115E-2</v>
      </c>
      <c r="AJ652" s="27" t="str">
        <f t="shared" si="113"/>
        <v/>
      </c>
      <c r="AK652">
        <f t="shared" si="114"/>
        <v>1</v>
      </c>
      <c r="AL652" s="28" t="str">
        <f t="shared" si="119"/>
        <v/>
      </c>
      <c r="AM652" s="28">
        <f t="shared" si="115"/>
        <v>1384</v>
      </c>
      <c r="AN652" s="29" t="str">
        <f t="shared" ca="1" si="116"/>
        <v/>
      </c>
      <c r="AP652" s="7"/>
      <c r="AV652" s="7"/>
      <c r="AW652" s="7"/>
    </row>
    <row r="653" spans="1:49" x14ac:dyDescent="0.45">
      <c r="A653" t="s">
        <v>788</v>
      </c>
      <c r="B653" t="s">
        <v>30</v>
      </c>
      <c r="C653" s="6">
        <v>43980.479166666664</v>
      </c>
      <c r="D653">
        <v>113.7</v>
      </c>
      <c r="E653" s="6">
        <v>43983.385416666664</v>
      </c>
      <c r="F653">
        <v>284.64999999999998</v>
      </c>
      <c r="G653" s="7">
        <v>1.5035000000000001</v>
      </c>
      <c r="H653">
        <v>74091.67</v>
      </c>
      <c r="I653" s="7">
        <v>1.4684999999999999</v>
      </c>
      <c r="J653">
        <v>443.75170000000003</v>
      </c>
      <c r="K653">
        <v>50454.57</v>
      </c>
      <c r="L653">
        <v>165006.22</v>
      </c>
      <c r="M653">
        <v>50</v>
      </c>
      <c r="N653">
        <v>1481.83</v>
      </c>
      <c r="O653" s="7">
        <v>-0.26960000000000001</v>
      </c>
      <c r="P653" s="7">
        <v>1.5035000000000001</v>
      </c>
      <c r="Q653" t="s">
        <v>535</v>
      </c>
      <c r="S653" s="2">
        <f t="shared" si="117"/>
        <v>43980</v>
      </c>
      <c r="T653" t="s">
        <v>788</v>
      </c>
      <c r="U653">
        <v>113.7</v>
      </c>
      <c r="V653">
        <v>284.64999999999998</v>
      </c>
      <c r="W653">
        <f t="shared" si="122"/>
        <v>10790404.022030009</v>
      </c>
      <c r="X653">
        <f t="shared" si="112"/>
        <v>26976.010055075021</v>
      </c>
      <c r="Y653">
        <f t="shared" si="120"/>
        <v>225</v>
      </c>
      <c r="Z653">
        <f t="shared" si="121"/>
        <v>37567.462500000001</v>
      </c>
      <c r="AA653" s="5" t="str">
        <f t="shared" si="118"/>
        <v/>
      </c>
      <c r="AB653" s="24" t="str">
        <f>IFERROR(AA653/MAX($J$3:AA653)-1,"")</f>
        <v/>
      </c>
      <c r="AG653" s="3">
        <v>44158</v>
      </c>
      <c r="AH653">
        <v>11857377.315595001</v>
      </c>
      <c r="AI653" s="24">
        <f>AH653/MAX($AH$2:AH653)-1</f>
        <v>-1.7489857878882131E-2</v>
      </c>
      <c r="AJ653" s="27" t="str">
        <f t="shared" si="113"/>
        <v/>
      </c>
      <c r="AK653">
        <f t="shared" si="114"/>
        <v>1</v>
      </c>
      <c r="AL653" s="28" t="str">
        <f t="shared" si="119"/>
        <v/>
      </c>
      <c r="AM653" s="28">
        <f t="shared" si="115"/>
        <v>1384</v>
      </c>
      <c r="AN653" s="29" t="str">
        <f t="shared" ca="1" si="116"/>
        <v/>
      </c>
      <c r="AP653" s="7"/>
      <c r="AV653" s="7"/>
      <c r="AW653" s="7"/>
    </row>
    <row r="654" spans="1:49" x14ac:dyDescent="0.45">
      <c r="A654" t="s">
        <v>789</v>
      </c>
      <c r="B654" t="s">
        <v>30</v>
      </c>
      <c r="C654" s="6">
        <v>43980.586805555555</v>
      </c>
      <c r="D654">
        <v>95.05</v>
      </c>
      <c r="E654" s="6">
        <v>43983.385416666664</v>
      </c>
      <c r="F654">
        <v>243.25</v>
      </c>
      <c r="G654" s="7">
        <v>1.5591999999999999</v>
      </c>
      <c r="H654">
        <v>76845.19</v>
      </c>
      <c r="I654" s="7">
        <v>1.5236000000000001</v>
      </c>
      <c r="J654">
        <v>530.63649999999996</v>
      </c>
      <c r="K654">
        <v>50437</v>
      </c>
      <c r="L654">
        <v>241851.41</v>
      </c>
      <c r="M654">
        <v>19</v>
      </c>
      <c r="N654">
        <v>4044.48</v>
      </c>
      <c r="O654" s="7">
        <v>-0.18990000000000001</v>
      </c>
      <c r="P654" s="7">
        <v>1.5591999999999999</v>
      </c>
      <c r="Q654" t="s">
        <v>535</v>
      </c>
      <c r="S654" s="2">
        <f t="shared" si="117"/>
        <v>43980</v>
      </c>
      <c r="T654" t="s">
        <v>789</v>
      </c>
      <c r="U654">
        <v>95.05</v>
      </c>
      <c r="V654">
        <v>243.25</v>
      </c>
      <c r="W654">
        <f t="shared" si="122"/>
        <v>10790404.022030009</v>
      </c>
      <c r="X654">
        <f t="shared" si="112"/>
        <v>26976.010055075021</v>
      </c>
      <c r="Y654">
        <f t="shared" si="120"/>
        <v>275</v>
      </c>
      <c r="Z654">
        <f t="shared" si="121"/>
        <v>39824.675000000003</v>
      </c>
      <c r="AA654" s="5" t="str">
        <f t="shared" si="118"/>
        <v/>
      </c>
      <c r="AB654" s="24" t="str">
        <f>IFERROR(AA654/MAX($J$3:AA654)-1,"")</f>
        <v/>
      </c>
      <c r="AG654" s="3">
        <v>44159</v>
      </c>
      <c r="AH654">
        <v>11868010.490595002</v>
      </c>
      <c r="AI654" s="24">
        <f>AH654/MAX($AH$2:AH654)-1</f>
        <v>-1.6608785951896299E-2</v>
      </c>
      <c r="AJ654" s="27" t="str">
        <f t="shared" si="113"/>
        <v/>
      </c>
      <c r="AK654">
        <f t="shared" si="114"/>
        <v>1</v>
      </c>
      <c r="AL654" s="28" t="str">
        <f t="shared" si="119"/>
        <v/>
      </c>
      <c r="AM654" s="28">
        <f t="shared" si="115"/>
        <v>1384</v>
      </c>
      <c r="AN654" s="29" t="str">
        <f t="shared" ca="1" si="116"/>
        <v/>
      </c>
      <c r="AP654" s="7"/>
      <c r="AV654" s="7"/>
      <c r="AW654" s="7"/>
    </row>
    <row r="655" spans="1:49" x14ac:dyDescent="0.45">
      <c r="A655" t="s">
        <v>947</v>
      </c>
      <c r="B655" t="s">
        <v>30</v>
      </c>
      <c r="C655" s="6">
        <v>43980.625</v>
      </c>
      <c r="D655">
        <v>83.7</v>
      </c>
      <c r="E655" s="6">
        <v>43983.388888888891</v>
      </c>
      <c r="F655">
        <v>204.6</v>
      </c>
      <c r="G655" s="7">
        <v>1.4443999999999999</v>
      </c>
      <c r="H655">
        <v>81204.5</v>
      </c>
      <c r="I655" s="7">
        <v>1.41</v>
      </c>
      <c r="J655">
        <v>688.07460000000003</v>
      </c>
      <c r="K655">
        <v>57591.839999999997</v>
      </c>
      <c r="L655">
        <v>1599572.58</v>
      </c>
      <c r="M655">
        <v>9</v>
      </c>
      <c r="N655">
        <v>9022.7199999999993</v>
      </c>
      <c r="O655" s="7">
        <v>-0.1517</v>
      </c>
      <c r="P655" s="7">
        <v>1.4910000000000001</v>
      </c>
      <c r="Q655" t="s">
        <v>535</v>
      </c>
      <c r="S655" s="2">
        <f t="shared" si="117"/>
        <v>43980</v>
      </c>
      <c r="T655" t="s">
        <v>947</v>
      </c>
      <c r="U655">
        <v>83.7</v>
      </c>
      <c r="V655">
        <v>204.6</v>
      </c>
      <c r="W655">
        <f t="shared" si="122"/>
        <v>10790404.022030009</v>
      </c>
      <c r="X655">
        <f t="shared" si="112"/>
        <v>26976.010055075021</v>
      </c>
      <c r="Y655">
        <f t="shared" si="120"/>
        <v>325</v>
      </c>
      <c r="Z655">
        <f t="shared" si="121"/>
        <v>38355.525000000001</v>
      </c>
      <c r="AA655" s="5">
        <f t="shared" si="118"/>
        <v>10906151.684530009</v>
      </c>
      <c r="AB655" s="24">
        <f>IFERROR(AA655/MAX($J$3:AA655)-1,"")</f>
        <v>0</v>
      </c>
      <c r="AG655" s="3">
        <v>44160</v>
      </c>
      <c r="AH655">
        <v>12051835.890595002</v>
      </c>
      <c r="AI655" s="24">
        <f>AH655/MAX($AH$2:AH655)-1</f>
        <v>-1.3768914888661055E-3</v>
      </c>
      <c r="AJ655" s="27" t="str">
        <f t="shared" si="113"/>
        <v/>
      </c>
      <c r="AK655">
        <f t="shared" si="114"/>
        <v>1</v>
      </c>
      <c r="AL655" s="28" t="str">
        <f t="shared" si="119"/>
        <v/>
      </c>
      <c r="AM655" s="28">
        <f t="shared" si="115"/>
        <v>1384</v>
      </c>
      <c r="AN655" s="29" t="str">
        <f t="shared" ca="1" si="116"/>
        <v/>
      </c>
      <c r="AP655" s="7"/>
      <c r="AV655" s="7"/>
      <c r="AW655" s="7"/>
    </row>
    <row r="656" spans="1:49" x14ac:dyDescent="0.45">
      <c r="A656" t="s">
        <v>800</v>
      </c>
      <c r="B656" t="s">
        <v>30</v>
      </c>
      <c r="C656" s="6">
        <v>43983.427083333336</v>
      </c>
      <c r="D656">
        <v>107</v>
      </c>
      <c r="E656" s="6">
        <v>43984.385416666664</v>
      </c>
      <c r="F656">
        <v>108.45</v>
      </c>
      <c r="G656" s="7">
        <v>1.3599999999999999E-2</v>
      </c>
      <c r="H656">
        <v>-337.17</v>
      </c>
      <c r="I656" s="7">
        <v>-6.6E-3</v>
      </c>
      <c r="J656">
        <v>478.59120000000001</v>
      </c>
      <c r="K656">
        <v>51209.26</v>
      </c>
      <c r="L656">
        <v>241514.23999999999</v>
      </c>
      <c r="M656">
        <v>65</v>
      </c>
      <c r="N656">
        <v>-5.19</v>
      </c>
      <c r="O656" s="7">
        <v>-6.0299999999999999E-2</v>
      </c>
      <c r="P656" s="7">
        <v>0.9607</v>
      </c>
      <c r="Q656" t="s">
        <v>535</v>
      </c>
      <c r="S656" s="2">
        <f t="shared" si="117"/>
        <v>43983</v>
      </c>
      <c r="T656" t="s">
        <v>800</v>
      </c>
      <c r="U656">
        <v>107</v>
      </c>
      <c r="V656">
        <v>108.45</v>
      </c>
      <c r="W656">
        <f t="shared" si="122"/>
        <v>10906151.684530009</v>
      </c>
      <c r="X656">
        <f t="shared" si="112"/>
        <v>27265.379211325024</v>
      </c>
      <c r="Y656">
        <f t="shared" si="120"/>
        <v>250</v>
      </c>
      <c r="Z656">
        <f t="shared" si="121"/>
        <v>-176.12500000000253</v>
      </c>
      <c r="AA656" s="5" t="str">
        <f t="shared" si="118"/>
        <v/>
      </c>
      <c r="AB656" s="24" t="str">
        <f>IFERROR(AA656/MAX($J$3:AA656)-1,"")</f>
        <v/>
      </c>
      <c r="AG656" s="3">
        <v>44161</v>
      </c>
      <c r="AH656">
        <v>12021421.440595003</v>
      </c>
      <c r="AI656" s="24">
        <f>AH656/MAX($AH$2:AH656)-1</f>
        <v>-3.8970529711808144E-3</v>
      </c>
      <c r="AJ656" s="27" t="str">
        <f t="shared" si="113"/>
        <v/>
      </c>
      <c r="AK656">
        <f t="shared" si="114"/>
        <v>1</v>
      </c>
      <c r="AL656" s="28" t="str">
        <f t="shared" si="119"/>
        <v/>
      </c>
      <c r="AM656" s="28">
        <f t="shared" si="115"/>
        <v>1384</v>
      </c>
      <c r="AN656" s="29" t="str">
        <f t="shared" ca="1" si="116"/>
        <v/>
      </c>
      <c r="AP656" s="7"/>
      <c r="AV656" s="7"/>
      <c r="AW656" s="7"/>
    </row>
    <row r="657" spans="1:49" x14ac:dyDescent="0.45">
      <c r="A657" t="s">
        <v>790</v>
      </c>
      <c r="B657" t="s">
        <v>30</v>
      </c>
      <c r="C657" s="6">
        <v>43983.461805555555</v>
      </c>
      <c r="D657">
        <v>103.25</v>
      </c>
      <c r="E657" s="6">
        <v>43984.385416666664</v>
      </c>
      <c r="F657">
        <v>84.2</v>
      </c>
      <c r="G657" s="7">
        <v>-0.1845</v>
      </c>
      <c r="H657">
        <v>-10384.02</v>
      </c>
      <c r="I657" s="7">
        <v>-0.20269999999999999</v>
      </c>
      <c r="J657">
        <v>496.2611</v>
      </c>
      <c r="K657">
        <v>51238.96</v>
      </c>
      <c r="L657">
        <v>231130.23</v>
      </c>
      <c r="M657">
        <v>55</v>
      </c>
      <c r="N657">
        <v>-188.8</v>
      </c>
      <c r="O657" s="7">
        <v>-0.22520000000000001</v>
      </c>
      <c r="P657" s="7">
        <v>0.73370000000000002</v>
      </c>
      <c r="Q657" t="s">
        <v>535</v>
      </c>
      <c r="S657" s="2">
        <f t="shared" si="117"/>
        <v>43983</v>
      </c>
      <c r="T657" t="s">
        <v>790</v>
      </c>
      <c r="U657">
        <v>103.25</v>
      </c>
      <c r="V657">
        <v>84.2</v>
      </c>
      <c r="W657">
        <f t="shared" si="122"/>
        <v>10906151.684530009</v>
      </c>
      <c r="X657">
        <f t="shared" si="112"/>
        <v>27265.379211325024</v>
      </c>
      <c r="Y657">
        <f t="shared" si="120"/>
        <v>275</v>
      </c>
      <c r="Z657">
        <f t="shared" si="121"/>
        <v>-5754.2374999999984</v>
      </c>
      <c r="AA657" s="5" t="str">
        <f t="shared" si="118"/>
        <v/>
      </c>
      <c r="AB657" s="24" t="str">
        <f>IFERROR(AA657/MAX($J$3:AA657)-1,"")</f>
        <v/>
      </c>
      <c r="AG657" s="3">
        <v>44162</v>
      </c>
      <c r="AH657">
        <v>12021421.440595003</v>
      </c>
      <c r="AI657" s="24">
        <f>AH657/MAX($AH$2:AH657)-1</f>
        <v>-3.8970529711808144E-3</v>
      </c>
      <c r="AJ657" s="27" t="str">
        <f t="shared" si="113"/>
        <v/>
      </c>
      <c r="AK657">
        <f t="shared" si="114"/>
        <v>1</v>
      </c>
      <c r="AL657" s="28" t="str">
        <f t="shared" si="119"/>
        <v/>
      </c>
      <c r="AM657" s="28">
        <f t="shared" si="115"/>
        <v>1384</v>
      </c>
      <c r="AN657" s="29" t="str">
        <f t="shared" ca="1" si="116"/>
        <v/>
      </c>
      <c r="AP657" s="7"/>
      <c r="AV657" s="7"/>
      <c r="AW657" s="7"/>
    </row>
    <row r="658" spans="1:49" x14ac:dyDescent="0.45">
      <c r="A658" t="s">
        <v>791</v>
      </c>
      <c r="B658" t="s">
        <v>30</v>
      </c>
      <c r="C658" s="6">
        <v>43983.520833333336</v>
      </c>
      <c r="D658">
        <v>128.15</v>
      </c>
      <c r="E658" s="6">
        <v>43984.388888888891</v>
      </c>
      <c r="F658">
        <v>82.2</v>
      </c>
      <c r="G658" s="7">
        <v>-0.35859999999999997</v>
      </c>
      <c r="H658">
        <v>-21747.96</v>
      </c>
      <c r="I658" s="7">
        <v>-0.375</v>
      </c>
      <c r="J658">
        <v>452.57799999999997</v>
      </c>
      <c r="K658">
        <v>57997.86</v>
      </c>
      <c r="L658">
        <v>1577824.63</v>
      </c>
      <c r="M658">
        <v>39</v>
      </c>
      <c r="N658">
        <v>-557.64</v>
      </c>
      <c r="O658" s="7">
        <v>-0.55359999999999998</v>
      </c>
      <c r="P658" s="7">
        <v>5.7700000000000001E-2</v>
      </c>
      <c r="Q658" t="s">
        <v>535</v>
      </c>
      <c r="S658" s="2">
        <f t="shared" si="117"/>
        <v>43983</v>
      </c>
      <c r="T658" t="s">
        <v>791</v>
      </c>
      <c r="U658">
        <v>128.15</v>
      </c>
      <c r="V658">
        <v>82.2</v>
      </c>
      <c r="W658">
        <f t="shared" si="122"/>
        <v>10906151.684530009</v>
      </c>
      <c r="X658">
        <f t="shared" si="112"/>
        <v>27265.379211325024</v>
      </c>
      <c r="Y658">
        <f t="shared" si="120"/>
        <v>225</v>
      </c>
      <c r="Z658">
        <f t="shared" si="121"/>
        <v>-10812.0375</v>
      </c>
      <c r="AA658" s="5" t="str">
        <f t="shared" si="118"/>
        <v/>
      </c>
      <c r="AB658" s="24" t="str">
        <f>IFERROR(AA658/MAX($J$3:AA658)-1,"")</f>
        <v/>
      </c>
      <c r="AG658" s="3">
        <v>44163</v>
      </c>
      <c r="AH658">
        <v>12021421.440595003</v>
      </c>
      <c r="AI658" s="24">
        <f>AH658/MAX($AH$2:AH658)-1</f>
        <v>-3.8970529711808144E-3</v>
      </c>
      <c r="AJ658" s="27" t="str">
        <f t="shared" si="113"/>
        <v/>
      </c>
      <c r="AK658">
        <f t="shared" si="114"/>
        <v>1</v>
      </c>
      <c r="AL658" s="28" t="str">
        <f t="shared" si="119"/>
        <v/>
      </c>
      <c r="AM658" s="28">
        <f t="shared" si="115"/>
        <v>1384</v>
      </c>
      <c r="AN658" s="29" t="str">
        <f t="shared" ca="1" si="116"/>
        <v/>
      </c>
      <c r="AP658" s="7"/>
      <c r="AV658" s="7"/>
      <c r="AW658" s="7"/>
    </row>
    <row r="659" spans="1:49" x14ac:dyDescent="0.45">
      <c r="A659" t="s">
        <v>790</v>
      </c>
      <c r="B659" t="s">
        <v>30</v>
      </c>
      <c r="C659" s="6">
        <v>43983.565972222219</v>
      </c>
      <c r="D659">
        <v>122.55</v>
      </c>
      <c r="E659" s="6">
        <v>43984.388888888891</v>
      </c>
      <c r="F659">
        <v>105.7</v>
      </c>
      <c r="G659" s="7">
        <v>-0.13750000000000001</v>
      </c>
      <c r="H659">
        <v>-9053.1200000000008</v>
      </c>
      <c r="I659" s="7">
        <v>-0.15609999999999999</v>
      </c>
      <c r="J659">
        <v>473.18040000000002</v>
      </c>
      <c r="K659">
        <v>57988.25</v>
      </c>
      <c r="L659">
        <v>1568771.5</v>
      </c>
      <c r="M659">
        <v>26</v>
      </c>
      <c r="N659">
        <v>-348.2</v>
      </c>
      <c r="O659" s="7">
        <v>-0.39489999999999997</v>
      </c>
      <c r="P659" s="7">
        <v>0.25090000000000001</v>
      </c>
      <c r="Q659" t="s">
        <v>535</v>
      </c>
      <c r="S659" s="2">
        <f t="shared" si="117"/>
        <v>43983</v>
      </c>
      <c r="T659" t="s">
        <v>790</v>
      </c>
      <c r="U659">
        <v>122.55</v>
      </c>
      <c r="V659">
        <v>105.7</v>
      </c>
      <c r="W659">
        <f t="shared" si="122"/>
        <v>10906151.684530009</v>
      </c>
      <c r="X659">
        <f t="shared" si="112"/>
        <v>27265.379211325024</v>
      </c>
      <c r="Y659">
        <f t="shared" si="120"/>
        <v>225</v>
      </c>
      <c r="Z659">
        <f t="shared" si="121"/>
        <v>-4304.8124999999982</v>
      </c>
      <c r="AA659" s="5">
        <f t="shared" si="118"/>
        <v>10885104.472030008</v>
      </c>
      <c r="AB659" s="24">
        <f>IFERROR(AA659/MAX($J$3:AA659)-1,"")</f>
        <v>-1.9298477692966109E-3</v>
      </c>
      <c r="AG659" s="3">
        <v>44164</v>
      </c>
      <c r="AH659">
        <v>12021421.440595003</v>
      </c>
      <c r="AI659" s="24">
        <f>AH659/MAX($AH$2:AH659)-1</f>
        <v>-3.8970529711808144E-3</v>
      </c>
      <c r="AJ659" s="27" t="str">
        <f t="shared" si="113"/>
        <v/>
      </c>
      <c r="AK659">
        <f t="shared" si="114"/>
        <v>1</v>
      </c>
      <c r="AL659" s="28" t="str">
        <f t="shared" si="119"/>
        <v/>
      </c>
      <c r="AM659" s="28">
        <f t="shared" si="115"/>
        <v>1384</v>
      </c>
      <c r="AN659" s="29" t="str">
        <f t="shared" ca="1" si="116"/>
        <v/>
      </c>
      <c r="AP659" s="7"/>
      <c r="AV659" s="7"/>
      <c r="AW659" s="7"/>
    </row>
    <row r="660" spans="1:49" x14ac:dyDescent="0.45">
      <c r="A660" t="s">
        <v>801</v>
      </c>
      <c r="B660" t="s">
        <v>30</v>
      </c>
      <c r="C660" s="6">
        <v>43984.527777777781</v>
      </c>
      <c r="D660">
        <v>84.9</v>
      </c>
      <c r="E660" s="6">
        <v>43985.388888888891</v>
      </c>
      <c r="F660">
        <v>184.7</v>
      </c>
      <c r="G660" s="7">
        <v>1.1755</v>
      </c>
      <c r="H660">
        <v>66158.649999999994</v>
      </c>
      <c r="I660" s="7">
        <v>1.1436999999999999</v>
      </c>
      <c r="J660">
        <v>681.3175</v>
      </c>
      <c r="K660">
        <v>57843.86</v>
      </c>
      <c r="L660">
        <v>1634930.16</v>
      </c>
      <c r="M660">
        <v>37</v>
      </c>
      <c r="N660">
        <v>1788.07</v>
      </c>
      <c r="O660" s="7">
        <v>-0.1578</v>
      </c>
      <c r="P660" s="7">
        <v>1.3132999999999999</v>
      </c>
      <c r="Q660" t="s">
        <v>535</v>
      </c>
      <c r="S660" s="2">
        <f t="shared" si="117"/>
        <v>43984</v>
      </c>
      <c r="T660" t="s">
        <v>801</v>
      </c>
      <c r="U660">
        <v>84.9</v>
      </c>
      <c r="V660">
        <v>184.7</v>
      </c>
      <c r="W660">
        <f t="shared" si="122"/>
        <v>10885104.472030008</v>
      </c>
      <c r="X660">
        <f t="shared" si="112"/>
        <v>27212.76118007502</v>
      </c>
      <c r="Y660">
        <f t="shared" si="120"/>
        <v>325</v>
      </c>
      <c r="Z660">
        <f t="shared" si="121"/>
        <v>31558.799999999992</v>
      </c>
      <c r="AA660" s="5" t="str">
        <f t="shared" si="118"/>
        <v/>
      </c>
      <c r="AB660" s="24" t="str">
        <f>IFERROR(AA660/MAX($J$3:AA660)-1,"")</f>
        <v/>
      </c>
      <c r="AG660" s="3">
        <v>44165</v>
      </c>
      <c r="AH660">
        <v>12021421.440595003</v>
      </c>
      <c r="AI660" s="24">
        <f>AH660/MAX($AH$2:AH660)-1</f>
        <v>-3.8970529711808144E-3</v>
      </c>
      <c r="AJ660" s="27" t="str">
        <f t="shared" si="113"/>
        <v/>
      </c>
      <c r="AK660">
        <f t="shared" si="114"/>
        <v>1</v>
      </c>
      <c r="AL660" s="28" t="str">
        <f t="shared" si="119"/>
        <v/>
      </c>
      <c r="AM660" s="28">
        <f t="shared" si="115"/>
        <v>1384</v>
      </c>
      <c r="AN660" s="29" t="str">
        <f t="shared" ca="1" si="116"/>
        <v/>
      </c>
      <c r="AP660" s="7"/>
      <c r="AV660" s="7"/>
      <c r="AW660" s="7"/>
    </row>
    <row r="661" spans="1:49" x14ac:dyDescent="0.45">
      <c r="A661" t="s">
        <v>801</v>
      </c>
      <c r="B661" t="s">
        <v>30</v>
      </c>
      <c r="C661" s="6">
        <v>43984.527777777781</v>
      </c>
      <c r="D661">
        <v>84.9</v>
      </c>
      <c r="E661" s="6">
        <v>43985.385416666664</v>
      </c>
      <c r="F661">
        <v>196.4</v>
      </c>
      <c r="G661" s="7">
        <v>1.3132999999999999</v>
      </c>
      <c r="H661">
        <v>65488.27</v>
      </c>
      <c r="I661" s="7">
        <v>1.2802</v>
      </c>
      <c r="J661">
        <v>602.54</v>
      </c>
      <c r="K661">
        <v>51155.65</v>
      </c>
      <c r="L661">
        <v>296618.5</v>
      </c>
      <c r="M661">
        <v>36</v>
      </c>
      <c r="N661">
        <v>1819.12</v>
      </c>
      <c r="O661" s="7">
        <v>-0.1578</v>
      </c>
      <c r="P661" s="7">
        <v>1.3132999999999999</v>
      </c>
      <c r="Q661" t="s">
        <v>535</v>
      </c>
      <c r="S661" s="2">
        <f t="shared" si="117"/>
        <v>43984</v>
      </c>
      <c r="T661" t="s">
        <v>801</v>
      </c>
      <c r="U661">
        <v>84.9</v>
      </c>
      <c r="V661">
        <v>196.4</v>
      </c>
      <c r="W661">
        <f t="shared" si="122"/>
        <v>10885104.472030008</v>
      </c>
      <c r="X661">
        <f t="shared" si="112"/>
        <v>27212.76118007502</v>
      </c>
      <c r="Y661">
        <f t="shared" si="120"/>
        <v>325</v>
      </c>
      <c r="Z661">
        <f t="shared" si="121"/>
        <v>35323.275000000001</v>
      </c>
      <c r="AA661" s="5" t="str">
        <f t="shared" si="118"/>
        <v/>
      </c>
      <c r="AB661" s="24" t="str">
        <f>IFERROR(AA661/MAX($J$3:AA661)-1,"")</f>
        <v/>
      </c>
      <c r="AG661" s="3">
        <v>44166</v>
      </c>
      <c r="AH661">
        <v>12016208.365595004</v>
      </c>
      <c r="AI661" s="24">
        <f>AH661/MAX($AH$2:AH661)-1</f>
        <v>-4.3290118203270778E-3</v>
      </c>
      <c r="AJ661" s="27" t="str">
        <f t="shared" si="113"/>
        <v/>
      </c>
      <c r="AK661">
        <f t="shared" si="114"/>
        <v>1</v>
      </c>
      <c r="AL661" s="28" t="str">
        <f t="shared" si="119"/>
        <v/>
      </c>
      <c r="AM661" s="28">
        <f t="shared" si="115"/>
        <v>1384</v>
      </c>
      <c r="AN661" s="29" t="str">
        <f t="shared" ca="1" si="116"/>
        <v/>
      </c>
      <c r="AP661" s="7"/>
      <c r="AV661" s="7"/>
      <c r="AW661" s="7"/>
    </row>
    <row r="662" spans="1:49" x14ac:dyDescent="0.45">
      <c r="A662" t="s">
        <v>802</v>
      </c>
      <c r="B662" t="s">
        <v>30</v>
      </c>
      <c r="C662" s="6">
        <v>43984.621527777781</v>
      </c>
      <c r="D662">
        <v>71.099999999999994</v>
      </c>
      <c r="E662" s="6">
        <v>43985.388888888891</v>
      </c>
      <c r="F662">
        <v>145.35</v>
      </c>
      <c r="G662" s="7">
        <v>1.0443</v>
      </c>
      <c r="H662">
        <v>58656.17</v>
      </c>
      <c r="I662" s="7">
        <v>1.0139</v>
      </c>
      <c r="J662">
        <v>813.70270000000005</v>
      </c>
      <c r="K662">
        <v>57854.26</v>
      </c>
      <c r="L662">
        <v>1693586.33</v>
      </c>
      <c r="M662">
        <v>10</v>
      </c>
      <c r="N662">
        <v>5865.62</v>
      </c>
      <c r="O662" s="7">
        <v>-9.9900000000000003E-2</v>
      </c>
      <c r="P662" s="7">
        <v>1.3889</v>
      </c>
      <c r="Q662" t="s">
        <v>535</v>
      </c>
      <c r="S662" s="2">
        <f t="shared" si="117"/>
        <v>43984</v>
      </c>
      <c r="T662" t="s">
        <v>802</v>
      </c>
      <c r="U662">
        <v>71.099999999999994</v>
      </c>
      <c r="V662">
        <v>145.35</v>
      </c>
      <c r="W662">
        <f t="shared" si="122"/>
        <v>10885104.472030008</v>
      </c>
      <c r="X662">
        <f t="shared" si="112"/>
        <v>27212.76118007502</v>
      </c>
      <c r="Y662">
        <f t="shared" si="120"/>
        <v>375</v>
      </c>
      <c r="Z662">
        <f t="shared" si="121"/>
        <v>27032.062500000004</v>
      </c>
      <c r="AA662" s="5" t="str">
        <f t="shared" si="118"/>
        <v/>
      </c>
      <c r="AB662" s="24" t="str">
        <f>IFERROR(AA662/MAX($J$3:AA662)-1,"")</f>
        <v/>
      </c>
      <c r="AG662" s="3">
        <v>44167</v>
      </c>
      <c r="AH662">
        <v>11934814.928095004</v>
      </c>
      <c r="AI662" s="24">
        <f>AH662/MAX($AH$2:AH662)-1</f>
        <v>-1.1073325990094918E-2</v>
      </c>
      <c r="AJ662" s="27" t="str">
        <f t="shared" si="113"/>
        <v/>
      </c>
      <c r="AK662">
        <f t="shared" si="114"/>
        <v>1</v>
      </c>
      <c r="AL662" s="28" t="str">
        <f t="shared" si="119"/>
        <v/>
      </c>
      <c r="AM662" s="28">
        <f t="shared" si="115"/>
        <v>1384</v>
      </c>
      <c r="AN662" s="29" t="str">
        <f t="shared" ca="1" si="116"/>
        <v/>
      </c>
      <c r="AP662" s="7"/>
      <c r="AV662" s="7"/>
      <c r="AW662" s="7"/>
    </row>
    <row r="663" spans="1:49" x14ac:dyDescent="0.45">
      <c r="A663" t="s">
        <v>802</v>
      </c>
      <c r="B663" t="s">
        <v>30</v>
      </c>
      <c r="C663" s="6">
        <v>43984.621527777781</v>
      </c>
      <c r="D663">
        <v>71.099999999999994</v>
      </c>
      <c r="E663" s="6">
        <v>43985.385416666664</v>
      </c>
      <c r="F663">
        <v>155.80000000000001</v>
      </c>
      <c r="G663" s="7">
        <v>1.1913</v>
      </c>
      <c r="H663">
        <v>59318.84</v>
      </c>
      <c r="I663" s="7">
        <v>1.1594</v>
      </c>
      <c r="J663">
        <v>719.6182</v>
      </c>
      <c r="K663">
        <v>51164.85</v>
      </c>
      <c r="L663">
        <v>355937.34</v>
      </c>
      <c r="M663">
        <v>9</v>
      </c>
      <c r="N663">
        <v>6590.98</v>
      </c>
      <c r="O663" s="7">
        <v>-9.9900000000000003E-2</v>
      </c>
      <c r="P663" s="7">
        <v>1.3882000000000001</v>
      </c>
      <c r="Q663" t="s">
        <v>535</v>
      </c>
      <c r="S663" s="2">
        <f t="shared" si="117"/>
        <v>43984</v>
      </c>
      <c r="T663" t="s">
        <v>802</v>
      </c>
      <c r="U663">
        <v>71.099999999999994</v>
      </c>
      <c r="V663">
        <v>155.80000000000001</v>
      </c>
      <c r="W663">
        <f t="shared" si="122"/>
        <v>10885104.472030008</v>
      </c>
      <c r="X663">
        <f t="shared" si="112"/>
        <v>27212.76118007502</v>
      </c>
      <c r="Y663">
        <f t="shared" si="120"/>
        <v>375</v>
      </c>
      <c r="Z663">
        <f t="shared" si="121"/>
        <v>30911.625000000011</v>
      </c>
      <c r="AA663" s="5">
        <f t="shared" si="118"/>
        <v>11009930.234530007</v>
      </c>
      <c r="AB663" s="24">
        <f>IFERROR(AA663/MAX($J$3:AA663)-1,"")</f>
        <v>0</v>
      </c>
      <c r="AG663" s="3">
        <v>44168</v>
      </c>
      <c r="AH663">
        <v>11904813.528095003</v>
      </c>
      <c r="AI663" s="24">
        <f>AH663/MAX($AH$2:AH663)-1</f>
        <v>-1.3559261875686124E-2</v>
      </c>
      <c r="AJ663" s="27" t="str">
        <f t="shared" si="113"/>
        <v/>
      </c>
      <c r="AK663">
        <f t="shared" si="114"/>
        <v>1</v>
      </c>
      <c r="AL663" s="28" t="str">
        <f t="shared" si="119"/>
        <v/>
      </c>
      <c r="AM663" s="28">
        <f t="shared" si="115"/>
        <v>1384</v>
      </c>
      <c r="AN663" s="29" t="str">
        <f t="shared" ca="1" si="116"/>
        <v/>
      </c>
      <c r="AP663" s="7"/>
      <c r="AV663" s="7"/>
      <c r="AW663" s="7"/>
    </row>
    <row r="664" spans="1:49" x14ac:dyDescent="0.45">
      <c r="A664" t="s">
        <v>803</v>
      </c>
      <c r="B664" t="s">
        <v>30</v>
      </c>
      <c r="C664" s="6">
        <v>43985.59375</v>
      </c>
      <c r="D664">
        <v>72.150000000000006</v>
      </c>
      <c r="E664" s="6">
        <v>43986.385416666664</v>
      </c>
      <c r="F664">
        <v>21.5</v>
      </c>
      <c r="G664" s="7">
        <v>-0.70199999999999996</v>
      </c>
      <c r="H664">
        <v>-37021.94</v>
      </c>
      <c r="I664" s="7">
        <v>-0.71499999999999997</v>
      </c>
      <c r="J664">
        <v>717.66719999999998</v>
      </c>
      <c r="K664">
        <v>51779.69</v>
      </c>
      <c r="L664">
        <v>318915.40000000002</v>
      </c>
      <c r="M664">
        <v>17</v>
      </c>
      <c r="N664">
        <v>-2177.7600000000002</v>
      </c>
      <c r="O664" s="7">
        <v>-0.78590000000000004</v>
      </c>
      <c r="P664" s="7">
        <v>0.21759999999999999</v>
      </c>
      <c r="Q664" t="s">
        <v>535</v>
      </c>
      <c r="S664" s="2">
        <f t="shared" si="117"/>
        <v>43985</v>
      </c>
      <c r="T664" t="s">
        <v>803</v>
      </c>
      <c r="U664">
        <v>72.150000000000006</v>
      </c>
      <c r="V664">
        <v>21.5</v>
      </c>
      <c r="W664">
        <f t="shared" si="122"/>
        <v>11009930.234530007</v>
      </c>
      <c r="X664">
        <f t="shared" si="112"/>
        <v>27524.82558632502</v>
      </c>
      <c r="Y664">
        <f t="shared" si="120"/>
        <v>375</v>
      </c>
      <c r="Z664">
        <f t="shared" si="121"/>
        <v>-19344.937500000007</v>
      </c>
      <c r="AA664" s="5">
        <f t="shared" si="118"/>
        <v>10990585.297030007</v>
      </c>
      <c r="AB664" s="24">
        <f>IFERROR(AA664/MAX($J$3:AA664)-1,"")</f>
        <v>-1.7570445123556988E-3</v>
      </c>
      <c r="AG664" s="3">
        <v>44169</v>
      </c>
      <c r="AH664">
        <v>11904813.528095003</v>
      </c>
      <c r="AI664" s="24">
        <f>AH664/MAX($AH$2:AH664)-1</f>
        <v>-1.3559261875686124E-2</v>
      </c>
      <c r="AJ664" s="27" t="str">
        <f t="shared" si="113"/>
        <v/>
      </c>
      <c r="AK664">
        <f t="shared" si="114"/>
        <v>1</v>
      </c>
      <c r="AL664" s="28" t="str">
        <f t="shared" si="119"/>
        <v/>
      </c>
      <c r="AM664" s="28">
        <f t="shared" si="115"/>
        <v>1384</v>
      </c>
      <c r="AN664" s="29" t="str">
        <f t="shared" ca="1" si="116"/>
        <v/>
      </c>
      <c r="AP664" s="7"/>
      <c r="AV664" s="7"/>
      <c r="AW664" s="7"/>
    </row>
    <row r="665" spans="1:49" x14ac:dyDescent="0.45">
      <c r="A665" t="s">
        <v>804</v>
      </c>
      <c r="B665" t="s">
        <v>30</v>
      </c>
      <c r="C665" s="6">
        <v>43986.513888888891</v>
      </c>
      <c r="D665">
        <v>27</v>
      </c>
      <c r="E665" s="6">
        <v>43986.635416666664</v>
      </c>
      <c r="F665">
        <v>0.05</v>
      </c>
      <c r="G665" s="7">
        <v>-0.99809999999999999</v>
      </c>
      <c r="H665">
        <v>-52015.93</v>
      </c>
      <c r="I665" s="7">
        <v>-1.0082</v>
      </c>
      <c r="J665">
        <v>1910.91</v>
      </c>
      <c r="K665">
        <v>51594.58</v>
      </c>
      <c r="L665">
        <v>266899.46999999997</v>
      </c>
      <c r="M665">
        <v>36</v>
      </c>
      <c r="N665">
        <v>-1444.89</v>
      </c>
      <c r="O665" s="7">
        <v>-0.99809999999999999</v>
      </c>
      <c r="P665" s="7">
        <v>0.27960000000000002</v>
      </c>
      <c r="Q665" t="s">
        <v>535</v>
      </c>
      <c r="S665" s="2">
        <f t="shared" si="117"/>
        <v>43986</v>
      </c>
      <c r="T665" t="s">
        <v>804</v>
      </c>
      <c r="U665">
        <v>27</v>
      </c>
      <c r="V665">
        <v>0.05</v>
      </c>
      <c r="W665">
        <f t="shared" si="122"/>
        <v>10990585.297030007</v>
      </c>
      <c r="X665">
        <f t="shared" si="112"/>
        <v>27476.463242575021</v>
      </c>
      <c r="Y665">
        <f t="shared" si="120"/>
        <v>1025</v>
      </c>
      <c r="Z665">
        <f t="shared" si="121"/>
        <v>-27901.012500000001</v>
      </c>
      <c r="AA665" s="5" t="str">
        <f t="shared" si="118"/>
        <v/>
      </c>
      <c r="AB665" s="24" t="str">
        <f>IFERROR(AA665/MAX($J$3:AA665)-1,"")</f>
        <v/>
      </c>
      <c r="AG665" s="3">
        <v>44170</v>
      </c>
      <c r="AH665">
        <v>11904813.528095003</v>
      </c>
      <c r="AI665" s="24">
        <f>AH665/MAX($AH$2:AH665)-1</f>
        <v>-1.3559261875686124E-2</v>
      </c>
      <c r="AJ665" s="27" t="str">
        <f t="shared" si="113"/>
        <v/>
      </c>
      <c r="AK665">
        <f t="shared" si="114"/>
        <v>1</v>
      </c>
      <c r="AL665" s="28" t="str">
        <f t="shared" si="119"/>
        <v/>
      </c>
      <c r="AM665" s="28">
        <f t="shared" si="115"/>
        <v>1384</v>
      </c>
      <c r="AN665" s="29" t="str">
        <f t="shared" ca="1" si="116"/>
        <v/>
      </c>
      <c r="AP665" s="7"/>
      <c r="AV665" s="7"/>
      <c r="AW665" s="7"/>
    </row>
    <row r="666" spans="1:49" x14ac:dyDescent="0.45">
      <c r="A666" t="s">
        <v>805</v>
      </c>
      <c r="B666" t="s">
        <v>30</v>
      </c>
      <c r="C666" s="6">
        <v>43986.527777777781</v>
      </c>
      <c r="D666">
        <v>46.15</v>
      </c>
      <c r="E666" s="6">
        <v>43986.635416666664</v>
      </c>
      <c r="F666">
        <v>0.1</v>
      </c>
      <c r="G666" s="7">
        <v>-0.99780000000000002</v>
      </c>
      <c r="H666">
        <v>-51930.29</v>
      </c>
      <c r="I666" s="7">
        <v>-1.0079</v>
      </c>
      <c r="J666">
        <v>1116.48</v>
      </c>
      <c r="K666">
        <v>51525.57</v>
      </c>
      <c r="L666">
        <v>214969.18</v>
      </c>
      <c r="M666">
        <v>32</v>
      </c>
      <c r="N666">
        <v>-1622.82</v>
      </c>
      <c r="O666" s="7">
        <v>-0.99780000000000002</v>
      </c>
      <c r="P666" s="7">
        <v>0.4269</v>
      </c>
      <c r="Q666" t="s">
        <v>535</v>
      </c>
      <c r="S666" s="2">
        <f t="shared" si="117"/>
        <v>43986</v>
      </c>
      <c r="T666" t="s">
        <v>805</v>
      </c>
      <c r="U666">
        <v>46.15</v>
      </c>
      <c r="V666">
        <v>0.1</v>
      </c>
      <c r="W666">
        <f t="shared" si="122"/>
        <v>10990585.297030007</v>
      </c>
      <c r="X666">
        <f t="shared" si="112"/>
        <v>27476.463242575021</v>
      </c>
      <c r="Y666">
        <f t="shared" si="120"/>
        <v>600</v>
      </c>
      <c r="Z666">
        <f t="shared" si="121"/>
        <v>-27907.5</v>
      </c>
      <c r="AA666" s="5" t="str">
        <f t="shared" si="118"/>
        <v/>
      </c>
      <c r="AB666" s="24" t="str">
        <f>IFERROR(AA666/MAX($J$3:AA666)-1,"")</f>
        <v/>
      </c>
      <c r="AG666" s="3">
        <v>44171</v>
      </c>
      <c r="AH666">
        <v>11904813.528095003</v>
      </c>
      <c r="AI666" s="24">
        <f>AH666/MAX($AH$2:AH666)-1</f>
        <v>-1.3559261875686124E-2</v>
      </c>
      <c r="AJ666" s="27" t="str">
        <f t="shared" si="113"/>
        <v/>
      </c>
      <c r="AK666">
        <f t="shared" si="114"/>
        <v>1</v>
      </c>
      <c r="AL666" s="28" t="str">
        <f t="shared" si="119"/>
        <v/>
      </c>
      <c r="AM666" s="28">
        <f t="shared" si="115"/>
        <v>1384</v>
      </c>
      <c r="AN666" s="29" t="str">
        <f t="shared" ca="1" si="116"/>
        <v/>
      </c>
      <c r="AP666" s="7"/>
      <c r="AV666" s="7"/>
      <c r="AW666" s="7"/>
    </row>
    <row r="667" spans="1:49" x14ac:dyDescent="0.45">
      <c r="A667" t="s">
        <v>948</v>
      </c>
      <c r="B667" t="s">
        <v>30</v>
      </c>
      <c r="C667" s="6">
        <v>43986.548611111109</v>
      </c>
      <c r="D667">
        <v>162.30000000000001</v>
      </c>
      <c r="E667" s="6">
        <v>43987.388888888891</v>
      </c>
      <c r="F667">
        <v>91.4</v>
      </c>
      <c r="G667" s="7">
        <v>-0.43680000000000002</v>
      </c>
      <c r="H667">
        <v>-26455.39</v>
      </c>
      <c r="I667" s="7">
        <v>-0.45250000000000001</v>
      </c>
      <c r="J667">
        <v>360.24599999999998</v>
      </c>
      <c r="K667">
        <v>58467.93</v>
      </c>
      <c r="L667">
        <v>1667130.94</v>
      </c>
      <c r="M667">
        <v>31</v>
      </c>
      <c r="N667">
        <v>-853.4</v>
      </c>
      <c r="O667" s="7">
        <v>-0.46579999999999999</v>
      </c>
      <c r="P667" s="7">
        <v>3.4500000000000003E-2</v>
      </c>
      <c r="Q667" t="s">
        <v>535</v>
      </c>
      <c r="S667" s="2">
        <f t="shared" si="117"/>
        <v>43986</v>
      </c>
      <c r="T667" t="s">
        <v>948</v>
      </c>
      <c r="U667">
        <v>162.30000000000001</v>
      </c>
      <c r="V667">
        <v>91.4</v>
      </c>
      <c r="W667">
        <f t="shared" si="122"/>
        <v>10990585.297030007</v>
      </c>
      <c r="X667">
        <f t="shared" si="112"/>
        <v>27476.463242575021</v>
      </c>
      <c r="Y667">
        <f t="shared" si="120"/>
        <v>175</v>
      </c>
      <c r="Z667">
        <f t="shared" si="121"/>
        <v>-12851.475</v>
      </c>
      <c r="AA667" s="5">
        <f t="shared" si="118"/>
        <v>10921925.309530007</v>
      </c>
      <c r="AB667" s="24">
        <f>IFERROR(AA667/MAX($J$3:AA667)-1,"")</f>
        <v>-7.9932318484630116E-3</v>
      </c>
      <c r="AG667" s="3">
        <v>44172</v>
      </c>
      <c r="AH667">
        <v>11931391.403095003</v>
      </c>
      <c r="AI667" s="24">
        <f>AH667/MAX($AH$2:AH667)-1</f>
        <v>-1.1357001540326594E-2</v>
      </c>
      <c r="AJ667" s="27" t="str">
        <f t="shared" si="113"/>
        <v/>
      </c>
      <c r="AK667">
        <f t="shared" si="114"/>
        <v>1</v>
      </c>
      <c r="AL667" s="28" t="str">
        <f t="shared" si="119"/>
        <v/>
      </c>
      <c r="AM667" s="28">
        <f t="shared" si="115"/>
        <v>1384</v>
      </c>
      <c r="AN667" s="29" t="str">
        <f t="shared" ca="1" si="116"/>
        <v/>
      </c>
      <c r="AP667" s="7"/>
      <c r="AV667" s="7"/>
      <c r="AW667" s="7"/>
    </row>
    <row r="668" spans="1:49" x14ac:dyDescent="0.45">
      <c r="A668" t="s">
        <v>803</v>
      </c>
      <c r="B668" t="s">
        <v>30</v>
      </c>
      <c r="C668" s="6">
        <v>43987.555555555555</v>
      </c>
      <c r="D668">
        <v>127.65</v>
      </c>
      <c r="E668" s="6">
        <v>43990.385416666664</v>
      </c>
      <c r="F668">
        <v>202</v>
      </c>
      <c r="G668" s="7">
        <v>0.58250000000000002</v>
      </c>
      <c r="H668">
        <v>28429.66</v>
      </c>
      <c r="I668" s="7">
        <v>0.55659999999999998</v>
      </c>
      <c r="J668">
        <v>400.11630000000002</v>
      </c>
      <c r="K668">
        <v>51074.85</v>
      </c>
      <c r="L668">
        <v>243398.84</v>
      </c>
      <c r="M668">
        <v>28</v>
      </c>
      <c r="N668">
        <v>1015.35</v>
      </c>
      <c r="O668" s="7">
        <v>-0.1195</v>
      </c>
      <c r="P668" s="7">
        <v>0.80179999999999996</v>
      </c>
      <c r="Q668" t="s">
        <v>535</v>
      </c>
      <c r="S668" s="2">
        <f t="shared" si="117"/>
        <v>43987</v>
      </c>
      <c r="T668" t="s">
        <v>803</v>
      </c>
      <c r="U668">
        <v>127.65</v>
      </c>
      <c r="V668">
        <v>202</v>
      </c>
      <c r="W668">
        <f t="shared" si="122"/>
        <v>10921925.309530007</v>
      </c>
      <c r="X668">
        <f t="shared" si="112"/>
        <v>27304.813273825017</v>
      </c>
      <c r="Y668">
        <f t="shared" si="120"/>
        <v>225</v>
      </c>
      <c r="Z668">
        <f t="shared" si="121"/>
        <v>15987.037499999997</v>
      </c>
      <c r="AA668" s="5">
        <f t="shared" si="118"/>
        <v>10937912.347030006</v>
      </c>
      <c r="AB668" s="24">
        <f>IFERROR(AA668/MAX($J$3:AA668)-1,"")</f>
        <v>-6.5411756447042446E-3</v>
      </c>
      <c r="AG668" s="3">
        <v>44173</v>
      </c>
      <c r="AH668">
        <v>11930124.978095002</v>
      </c>
      <c r="AI668" s="24">
        <f>AH668/MAX($AH$2:AH668)-1</f>
        <v>-1.1461938355072254E-2</v>
      </c>
      <c r="AJ668" s="27" t="str">
        <f t="shared" si="113"/>
        <v/>
      </c>
      <c r="AK668">
        <f t="shared" si="114"/>
        <v>1</v>
      </c>
      <c r="AL668" s="28" t="str">
        <f t="shared" si="119"/>
        <v/>
      </c>
      <c r="AM668" s="28">
        <f t="shared" si="115"/>
        <v>1384</v>
      </c>
      <c r="AN668" s="29" t="str">
        <f t="shared" ca="1" si="116"/>
        <v/>
      </c>
      <c r="AP668" s="7"/>
      <c r="AV668" s="7"/>
      <c r="AW668" s="7"/>
    </row>
    <row r="669" spans="1:49" x14ac:dyDescent="0.45">
      <c r="A669" t="s">
        <v>806</v>
      </c>
      <c r="B669" t="s">
        <v>30</v>
      </c>
      <c r="C669" s="6">
        <v>43990.520833333336</v>
      </c>
      <c r="D669">
        <v>128.05000000000001</v>
      </c>
      <c r="E669" s="6">
        <v>43991.385416666664</v>
      </c>
      <c r="F669">
        <v>148.1</v>
      </c>
      <c r="G669" s="7">
        <v>0.15659999999999999</v>
      </c>
      <c r="H669">
        <v>6914.99</v>
      </c>
      <c r="I669" s="7">
        <v>0.13500000000000001</v>
      </c>
      <c r="J669">
        <v>399.97649999999999</v>
      </c>
      <c r="K669">
        <v>51217</v>
      </c>
      <c r="L669">
        <v>250313.83</v>
      </c>
      <c r="M669">
        <v>38</v>
      </c>
      <c r="N669">
        <v>181.97</v>
      </c>
      <c r="O669" s="7">
        <v>-7.46E-2</v>
      </c>
      <c r="P669" s="7">
        <v>0.51029999999999998</v>
      </c>
      <c r="Q669" t="s">
        <v>535</v>
      </c>
      <c r="S669" s="2">
        <f t="shared" si="117"/>
        <v>43990</v>
      </c>
      <c r="T669" t="s">
        <v>806</v>
      </c>
      <c r="U669">
        <v>128.05000000000001</v>
      </c>
      <c r="V669">
        <v>148.1</v>
      </c>
      <c r="W669">
        <f t="shared" si="122"/>
        <v>10937912.347030006</v>
      </c>
      <c r="X669">
        <f t="shared" si="112"/>
        <v>27344.780867575017</v>
      </c>
      <c r="Y669">
        <f t="shared" si="120"/>
        <v>225</v>
      </c>
      <c r="Z669">
        <f t="shared" si="121"/>
        <v>3889.9124999999999</v>
      </c>
      <c r="AA669" s="5" t="str">
        <f t="shared" si="118"/>
        <v/>
      </c>
      <c r="AB669" s="24" t="str">
        <f>IFERROR(AA669/MAX($J$3:AA669)-1,"")</f>
        <v/>
      </c>
      <c r="AG669" s="3">
        <v>44174</v>
      </c>
      <c r="AH669">
        <v>11866203.490595002</v>
      </c>
      <c r="AI669" s="24">
        <f>AH669/MAX($AH$2:AH669)-1</f>
        <v>-1.6758515169374988E-2</v>
      </c>
      <c r="AJ669" s="27" t="str">
        <f t="shared" si="113"/>
        <v/>
      </c>
      <c r="AK669">
        <f t="shared" si="114"/>
        <v>1</v>
      </c>
      <c r="AL669" s="28" t="str">
        <f t="shared" si="119"/>
        <v/>
      </c>
      <c r="AM669" s="28">
        <f t="shared" si="115"/>
        <v>1384</v>
      </c>
      <c r="AN669" s="29" t="str">
        <f t="shared" ca="1" si="116"/>
        <v/>
      </c>
      <c r="AP669" s="7"/>
      <c r="AV669" s="7"/>
      <c r="AW669" s="7"/>
    </row>
    <row r="670" spans="1:49" x14ac:dyDescent="0.45">
      <c r="A670" t="s">
        <v>807</v>
      </c>
      <c r="B670" t="s">
        <v>30</v>
      </c>
      <c r="C670" s="6">
        <v>43990.53125</v>
      </c>
      <c r="D670">
        <v>123.55</v>
      </c>
      <c r="E670" s="6">
        <v>43991.388888888891</v>
      </c>
      <c r="F670">
        <v>131</v>
      </c>
      <c r="G670" s="7">
        <v>6.0299999999999999E-2</v>
      </c>
      <c r="H670">
        <v>2315.7199999999998</v>
      </c>
      <c r="I670" s="7">
        <v>3.9699999999999999E-2</v>
      </c>
      <c r="J670">
        <v>472.16230000000002</v>
      </c>
      <c r="K670">
        <v>58335.66</v>
      </c>
      <c r="L670">
        <v>1669446.66</v>
      </c>
      <c r="M670">
        <v>36</v>
      </c>
      <c r="N670">
        <v>64.33</v>
      </c>
      <c r="O670" s="7">
        <v>-0.3493</v>
      </c>
      <c r="P670" s="7">
        <v>0.30840000000000001</v>
      </c>
      <c r="Q670" t="s">
        <v>535</v>
      </c>
      <c r="S670" s="2">
        <f t="shared" si="117"/>
        <v>43990</v>
      </c>
      <c r="T670" t="s">
        <v>807</v>
      </c>
      <c r="U670">
        <v>123.55</v>
      </c>
      <c r="V670">
        <v>131</v>
      </c>
      <c r="W670">
        <f t="shared" si="122"/>
        <v>10937912.347030006</v>
      </c>
      <c r="X670">
        <f t="shared" si="112"/>
        <v>27344.780867575017</v>
      </c>
      <c r="Y670">
        <f t="shared" si="120"/>
        <v>225</v>
      </c>
      <c r="Z670">
        <f t="shared" si="121"/>
        <v>1103.5124999999998</v>
      </c>
      <c r="AA670" s="5" t="str">
        <f t="shared" si="118"/>
        <v/>
      </c>
      <c r="AB670" s="24" t="str">
        <f>IFERROR(AA670/MAX($J$3:AA670)-1,"")</f>
        <v/>
      </c>
      <c r="AG670" s="3">
        <v>44175</v>
      </c>
      <c r="AH670">
        <v>11806354.590595001</v>
      </c>
      <c r="AI670" s="24">
        <f>AH670/MAX($AH$2:AH670)-1</f>
        <v>-2.1717634684569553E-2</v>
      </c>
      <c r="AJ670" s="27" t="str">
        <f t="shared" si="113"/>
        <v/>
      </c>
      <c r="AK670">
        <f t="shared" si="114"/>
        <v>1</v>
      </c>
      <c r="AL670" s="28" t="str">
        <f t="shared" si="119"/>
        <v/>
      </c>
      <c r="AM670" s="28">
        <f t="shared" si="115"/>
        <v>1384</v>
      </c>
      <c r="AN670" s="29" t="str">
        <f t="shared" ca="1" si="116"/>
        <v/>
      </c>
      <c r="AP670" s="7"/>
      <c r="AV670" s="7"/>
      <c r="AW670" s="7"/>
    </row>
    <row r="671" spans="1:49" x14ac:dyDescent="0.45">
      <c r="A671" t="s">
        <v>807</v>
      </c>
      <c r="B671" t="s">
        <v>30</v>
      </c>
      <c r="C671" s="6">
        <v>43990.53125</v>
      </c>
      <c r="D671">
        <v>123.55</v>
      </c>
      <c r="E671" s="6">
        <v>43991.385416666664</v>
      </c>
      <c r="F671">
        <v>120.3</v>
      </c>
      <c r="G671" s="7">
        <v>-2.63E-2</v>
      </c>
      <c r="H671">
        <v>-2358.33</v>
      </c>
      <c r="I671" s="7">
        <v>-4.5999999999999999E-2</v>
      </c>
      <c r="J671">
        <v>414.57850000000002</v>
      </c>
      <c r="K671">
        <v>51221.18</v>
      </c>
      <c r="L671">
        <v>247955.5</v>
      </c>
      <c r="M671">
        <v>35</v>
      </c>
      <c r="N671">
        <v>-67.38</v>
      </c>
      <c r="O671" s="7">
        <v>-0.12180000000000001</v>
      </c>
      <c r="P671" s="7">
        <v>0.30840000000000001</v>
      </c>
      <c r="Q671" t="s">
        <v>535</v>
      </c>
      <c r="S671" s="2">
        <f t="shared" si="117"/>
        <v>43990</v>
      </c>
      <c r="T671" t="s">
        <v>807</v>
      </c>
      <c r="U671">
        <v>123.55</v>
      </c>
      <c r="V671">
        <v>120.3</v>
      </c>
      <c r="W671">
        <f t="shared" si="122"/>
        <v>10937912.347030006</v>
      </c>
      <c r="X671">
        <f t="shared" si="112"/>
        <v>27344.780867575017</v>
      </c>
      <c r="Y671">
        <f t="shared" si="120"/>
        <v>225</v>
      </c>
      <c r="Z671">
        <f t="shared" si="121"/>
        <v>-1279.912500000001</v>
      </c>
      <c r="AA671" s="5" t="str">
        <f t="shared" si="118"/>
        <v/>
      </c>
      <c r="AB671" s="24" t="str">
        <f>IFERROR(AA671/MAX($J$3:AA671)-1,"")</f>
        <v/>
      </c>
      <c r="AG671" s="3">
        <v>44176</v>
      </c>
      <c r="AH671">
        <v>11730372.940595001</v>
      </c>
      <c r="AI671" s="24">
        <f>AH671/MAX($AH$2:AH671)-1</f>
        <v>-2.8013524555756564E-2</v>
      </c>
      <c r="AJ671" s="27" t="str">
        <f t="shared" si="113"/>
        <v/>
      </c>
      <c r="AK671">
        <f t="shared" si="114"/>
        <v>1</v>
      </c>
      <c r="AL671" s="28" t="str">
        <f t="shared" si="119"/>
        <v/>
      </c>
      <c r="AM671" s="28">
        <f t="shared" si="115"/>
        <v>1384</v>
      </c>
      <c r="AN671" s="29" t="str">
        <f t="shared" ca="1" si="116"/>
        <v/>
      </c>
      <c r="AP671" s="7"/>
      <c r="AV671" s="7"/>
      <c r="AW671" s="7"/>
    </row>
    <row r="672" spans="1:49" x14ac:dyDescent="0.45">
      <c r="A672" t="s">
        <v>949</v>
      </c>
      <c r="B672" t="s">
        <v>30</v>
      </c>
      <c r="C672" s="6">
        <v>43990.559027777781</v>
      </c>
      <c r="D672">
        <v>119.95</v>
      </c>
      <c r="E672" s="6">
        <v>43991.388888888891</v>
      </c>
      <c r="F672">
        <v>104.15</v>
      </c>
      <c r="G672" s="7">
        <v>-0.13170000000000001</v>
      </c>
      <c r="H672">
        <v>-8778.3799999999992</v>
      </c>
      <c r="I672" s="7">
        <v>-0.15040000000000001</v>
      </c>
      <c r="J672">
        <v>486.5797</v>
      </c>
      <c r="K672">
        <v>58365.23</v>
      </c>
      <c r="L672">
        <v>1660668.27</v>
      </c>
      <c r="M672">
        <v>28</v>
      </c>
      <c r="N672">
        <v>-313.51</v>
      </c>
      <c r="O672" s="7">
        <v>-0.41599999999999998</v>
      </c>
      <c r="P672" s="7">
        <v>0.10299999999999999</v>
      </c>
      <c r="Q672" t="s">
        <v>535</v>
      </c>
      <c r="S672" s="2">
        <f t="shared" si="117"/>
        <v>43990</v>
      </c>
      <c r="T672" t="s">
        <v>949</v>
      </c>
      <c r="U672">
        <v>119.95</v>
      </c>
      <c r="V672">
        <v>104.15</v>
      </c>
      <c r="W672">
        <f t="shared" si="122"/>
        <v>10937912.347030006</v>
      </c>
      <c r="X672">
        <f t="shared" si="112"/>
        <v>27344.780867575017</v>
      </c>
      <c r="Y672">
        <f t="shared" si="120"/>
        <v>225</v>
      </c>
      <c r="Z672">
        <f t="shared" si="121"/>
        <v>-4059.2249999999995</v>
      </c>
      <c r="AA672" s="5">
        <f t="shared" si="118"/>
        <v>10937566.634530006</v>
      </c>
      <c r="AB672" s="24">
        <f>IFERROR(AA672/MAX($J$3:AA672)-1,"")</f>
        <v>-6.5725757074327484E-3</v>
      </c>
      <c r="AG672" s="3">
        <v>44177</v>
      </c>
      <c r="AH672">
        <v>11730372.940595001</v>
      </c>
      <c r="AI672" s="24">
        <f>AH672/MAX($AH$2:AH672)-1</f>
        <v>-2.8013524555756564E-2</v>
      </c>
      <c r="AJ672" s="27" t="str">
        <f t="shared" si="113"/>
        <v/>
      </c>
      <c r="AK672">
        <f t="shared" si="114"/>
        <v>1</v>
      </c>
      <c r="AL672" s="28" t="str">
        <f t="shared" si="119"/>
        <v/>
      </c>
      <c r="AM672" s="28">
        <f t="shared" si="115"/>
        <v>1384</v>
      </c>
      <c r="AN672" s="29" t="str">
        <f t="shared" ca="1" si="116"/>
        <v/>
      </c>
      <c r="AP672" s="7"/>
      <c r="AV672" s="7"/>
      <c r="AW672" s="7"/>
    </row>
    <row r="673" spans="1:49" x14ac:dyDescent="0.45">
      <c r="A673" t="s">
        <v>808</v>
      </c>
      <c r="B673" t="s">
        <v>30</v>
      </c>
      <c r="C673" s="6">
        <v>43991.420138888891</v>
      </c>
      <c r="D673">
        <v>111.1</v>
      </c>
      <c r="E673" s="6">
        <v>43992.385416666664</v>
      </c>
      <c r="F673">
        <v>28.2</v>
      </c>
      <c r="G673" s="7">
        <v>-0.74619999999999997</v>
      </c>
      <c r="H673">
        <v>-38876.28</v>
      </c>
      <c r="I673" s="7">
        <v>-0.75870000000000004</v>
      </c>
      <c r="J673">
        <v>461.20409999999998</v>
      </c>
      <c r="K673">
        <v>51239.78</v>
      </c>
      <c r="L673">
        <v>209079.22</v>
      </c>
      <c r="M673">
        <v>67</v>
      </c>
      <c r="N673">
        <v>-580.24</v>
      </c>
      <c r="O673" s="7">
        <v>-0.83799999999999997</v>
      </c>
      <c r="P673" s="7">
        <v>0.11840000000000001</v>
      </c>
      <c r="Q673" t="s">
        <v>535</v>
      </c>
      <c r="S673" s="2">
        <f t="shared" si="117"/>
        <v>43991</v>
      </c>
      <c r="T673" t="s">
        <v>808</v>
      </c>
      <c r="U673">
        <v>111.1</v>
      </c>
      <c r="V673">
        <v>28.2</v>
      </c>
      <c r="W673">
        <f t="shared" si="122"/>
        <v>10937566.634530006</v>
      </c>
      <c r="X673">
        <f t="shared" si="112"/>
        <v>27343.916586325016</v>
      </c>
      <c r="Y673">
        <f t="shared" si="120"/>
        <v>250</v>
      </c>
      <c r="Z673">
        <f t="shared" si="121"/>
        <v>-21073.25</v>
      </c>
      <c r="AA673" s="5" t="str">
        <f t="shared" si="118"/>
        <v/>
      </c>
      <c r="AB673" s="24" t="str">
        <f>IFERROR(AA673/MAX($J$3:AA673)-1,"")</f>
        <v/>
      </c>
      <c r="AG673" s="3">
        <v>44178</v>
      </c>
      <c r="AH673">
        <v>11730372.940595001</v>
      </c>
      <c r="AI673" s="24">
        <f>AH673/MAX($AH$2:AH673)-1</f>
        <v>-2.8013524555756564E-2</v>
      </c>
      <c r="AJ673" s="27" t="str">
        <f t="shared" si="113"/>
        <v/>
      </c>
      <c r="AK673">
        <f t="shared" si="114"/>
        <v>1</v>
      </c>
      <c r="AL673" s="28" t="str">
        <f t="shared" si="119"/>
        <v/>
      </c>
      <c r="AM673" s="28">
        <f t="shared" si="115"/>
        <v>1384</v>
      </c>
      <c r="AN673" s="29" t="str">
        <f t="shared" ca="1" si="116"/>
        <v/>
      </c>
      <c r="AP673" s="7"/>
      <c r="AV673" s="7"/>
      <c r="AW673" s="7"/>
    </row>
    <row r="674" spans="1:49" x14ac:dyDescent="0.45">
      <c r="A674" t="s">
        <v>809</v>
      </c>
      <c r="B674" t="s">
        <v>30</v>
      </c>
      <c r="C674" s="6">
        <v>43991.493055555555</v>
      </c>
      <c r="D674">
        <v>91.3</v>
      </c>
      <c r="E674" s="6">
        <v>43992.385416666664</v>
      </c>
      <c r="F674">
        <v>20.05</v>
      </c>
      <c r="G674" s="7">
        <v>-0.78039999999999998</v>
      </c>
      <c r="H674">
        <v>-40595.97</v>
      </c>
      <c r="I674" s="7">
        <v>-0.79259999999999997</v>
      </c>
      <c r="J674">
        <v>561.00059999999996</v>
      </c>
      <c r="K674">
        <v>51219.360000000001</v>
      </c>
      <c r="L674">
        <v>168483.26</v>
      </c>
      <c r="M674">
        <v>46</v>
      </c>
      <c r="N674">
        <v>-882.52</v>
      </c>
      <c r="O674" s="7">
        <v>-0.85650000000000004</v>
      </c>
      <c r="P674" s="7">
        <v>6.5699999999999995E-2</v>
      </c>
      <c r="Q674" t="s">
        <v>535</v>
      </c>
      <c r="S674" s="2">
        <f t="shared" si="117"/>
        <v>43991</v>
      </c>
      <c r="T674" t="s">
        <v>809</v>
      </c>
      <c r="U674">
        <v>91.3</v>
      </c>
      <c r="V674">
        <v>20.05</v>
      </c>
      <c r="W674">
        <f t="shared" si="122"/>
        <v>10937566.634530006</v>
      </c>
      <c r="X674">
        <f t="shared" si="112"/>
        <v>27343.916586325016</v>
      </c>
      <c r="Y674">
        <f t="shared" si="120"/>
        <v>300</v>
      </c>
      <c r="Z674">
        <f t="shared" si="121"/>
        <v>-21709.049999999996</v>
      </c>
      <c r="AA674" s="5" t="str">
        <f t="shared" si="118"/>
        <v/>
      </c>
      <c r="AB674" s="24" t="str">
        <f>IFERROR(AA674/MAX($J$3:AA674)-1,"")</f>
        <v/>
      </c>
      <c r="AG674" s="3">
        <v>44179</v>
      </c>
      <c r="AH674">
        <v>11724251.578095</v>
      </c>
      <c r="AI674" s="24">
        <f>AH674/MAX($AH$2:AH674)-1</f>
        <v>-2.852074470906496E-2</v>
      </c>
      <c r="AJ674" s="27" t="str">
        <f t="shared" si="113"/>
        <v/>
      </c>
      <c r="AK674">
        <f t="shared" si="114"/>
        <v>1</v>
      </c>
      <c r="AL674" s="28" t="str">
        <f t="shared" si="119"/>
        <v/>
      </c>
      <c r="AM674" s="28">
        <f t="shared" si="115"/>
        <v>1384</v>
      </c>
      <c r="AN674" s="29" t="str">
        <f t="shared" ca="1" si="116"/>
        <v/>
      </c>
      <c r="AP674" s="7"/>
      <c r="AV674" s="7"/>
      <c r="AW674" s="7"/>
    </row>
    <row r="675" spans="1:49" x14ac:dyDescent="0.45">
      <c r="A675" t="s">
        <v>950</v>
      </c>
      <c r="B675" t="s">
        <v>30</v>
      </c>
      <c r="C675" s="6">
        <v>43991.604166666664</v>
      </c>
      <c r="D675">
        <v>114.75</v>
      </c>
      <c r="E675" s="6">
        <v>43992.388888888891</v>
      </c>
      <c r="F675">
        <v>92.7</v>
      </c>
      <c r="G675" s="7">
        <v>-0.19220000000000001</v>
      </c>
      <c r="H675">
        <v>-12257.42</v>
      </c>
      <c r="I675" s="7">
        <v>-0.2102</v>
      </c>
      <c r="J675">
        <v>508.09010000000001</v>
      </c>
      <c r="K675">
        <v>58303.34</v>
      </c>
      <c r="L675">
        <v>1648410.85</v>
      </c>
      <c r="M675">
        <v>15</v>
      </c>
      <c r="N675">
        <v>-817.16</v>
      </c>
      <c r="O675" s="7">
        <v>-0.32240000000000002</v>
      </c>
      <c r="P675" s="7">
        <v>0.2026</v>
      </c>
      <c r="Q675" t="s">
        <v>535</v>
      </c>
      <c r="S675" s="2">
        <f t="shared" si="117"/>
        <v>43991</v>
      </c>
      <c r="T675" t="s">
        <v>950</v>
      </c>
      <c r="U675">
        <v>114.75</v>
      </c>
      <c r="V675">
        <v>92.7</v>
      </c>
      <c r="W675">
        <f t="shared" si="122"/>
        <v>10937566.634530006</v>
      </c>
      <c r="X675">
        <f t="shared" si="112"/>
        <v>27343.916586325016</v>
      </c>
      <c r="Y675">
        <f t="shared" si="120"/>
        <v>250</v>
      </c>
      <c r="Z675">
        <f t="shared" si="121"/>
        <v>-6031.1250000000027</v>
      </c>
      <c r="AA675" s="5" t="str">
        <f t="shared" si="118"/>
        <v/>
      </c>
      <c r="AB675" s="24" t="str">
        <f>IFERROR(AA675/MAX($J$3:AA675)-1,"")</f>
        <v/>
      </c>
      <c r="AG675" s="3">
        <v>44180</v>
      </c>
      <c r="AH675">
        <v>11675391.815595001</v>
      </c>
      <c r="AI675" s="24">
        <f>AH675/MAX($AH$2:AH675)-1</f>
        <v>-3.2569297008631315E-2</v>
      </c>
      <c r="AJ675" s="27" t="str">
        <f t="shared" si="113"/>
        <v/>
      </c>
      <c r="AK675">
        <f t="shared" si="114"/>
        <v>1</v>
      </c>
      <c r="AL675" s="28" t="str">
        <f t="shared" si="119"/>
        <v/>
      </c>
      <c r="AM675" s="28">
        <f t="shared" si="115"/>
        <v>1384</v>
      </c>
      <c r="AN675" s="29" t="str">
        <f t="shared" ca="1" si="116"/>
        <v/>
      </c>
      <c r="AP675" s="7"/>
      <c r="AV675" s="7"/>
      <c r="AW675" s="7"/>
    </row>
    <row r="676" spans="1:49" x14ac:dyDescent="0.45">
      <c r="A676" t="s">
        <v>811</v>
      </c>
      <c r="B676" t="s">
        <v>30</v>
      </c>
      <c r="C676" s="6">
        <v>43991.607638888891</v>
      </c>
      <c r="D676">
        <v>89.8</v>
      </c>
      <c r="E676" s="6">
        <v>43992.388888888891</v>
      </c>
      <c r="F676">
        <v>68.650000000000006</v>
      </c>
      <c r="G676" s="7">
        <v>-0.23549999999999999</v>
      </c>
      <c r="H676">
        <v>-14759.07</v>
      </c>
      <c r="I676" s="7">
        <v>-0.25319999999999998</v>
      </c>
      <c r="J676">
        <v>649.19269999999995</v>
      </c>
      <c r="K676">
        <v>58297.51</v>
      </c>
      <c r="L676">
        <v>1633651.78</v>
      </c>
      <c r="M676">
        <v>14</v>
      </c>
      <c r="N676">
        <v>-1054.22</v>
      </c>
      <c r="O676" s="7">
        <v>-0.37969999999999998</v>
      </c>
      <c r="P676" s="7">
        <v>0.191</v>
      </c>
      <c r="Q676" t="s">
        <v>535</v>
      </c>
      <c r="S676" s="2">
        <f t="shared" si="117"/>
        <v>43991</v>
      </c>
      <c r="T676" t="s">
        <v>811</v>
      </c>
      <c r="U676">
        <v>89.8</v>
      </c>
      <c r="V676">
        <v>68.650000000000006</v>
      </c>
      <c r="W676">
        <f t="shared" si="122"/>
        <v>10937566.634530006</v>
      </c>
      <c r="X676">
        <f t="shared" si="112"/>
        <v>27343.916586325016</v>
      </c>
      <c r="Y676">
        <f t="shared" si="120"/>
        <v>300</v>
      </c>
      <c r="Z676">
        <f t="shared" si="121"/>
        <v>-6820.3499999999949</v>
      </c>
      <c r="AA676" s="5">
        <f t="shared" si="118"/>
        <v>10881932.859530006</v>
      </c>
      <c r="AB676" s="24">
        <f>IFERROR(AA676/MAX($J$3:AA676)-1,"")</f>
        <v>-1.1625629978886609E-2</v>
      </c>
      <c r="AG676" s="3">
        <v>44181</v>
      </c>
      <c r="AH676">
        <v>11675391.815595001</v>
      </c>
      <c r="AI676" s="24">
        <f>AH676/MAX($AH$2:AH676)-1</f>
        <v>-3.2569297008631315E-2</v>
      </c>
      <c r="AJ676" s="27" t="str">
        <f t="shared" si="113"/>
        <v/>
      </c>
      <c r="AK676">
        <f t="shared" si="114"/>
        <v>1</v>
      </c>
      <c r="AL676" s="28" t="str">
        <f t="shared" si="119"/>
        <v/>
      </c>
      <c r="AM676" s="28">
        <f t="shared" si="115"/>
        <v>1384</v>
      </c>
      <c r="AN676" s="29" t="str">
        <f t="shared" ca="1" si="116"/>
        <v/>
      </c>
      <c r="AP676" s="7"/>
      <c r="AV676" s="7"/>
      <c r="AW676" s="7"/>
    </row>
    <row r="677" spans="1:49" x14ac:dyDescent="0.45">
      <c r="A677" t="s">
        <v>810</v>
      </c>
      <c r="B677" t="s">
        <v>30</v>
      </c>
      <c r="C677" s="6">
        <v>43992.4375</v>
      </c>
      <c r="D677">
        <v>95.15</v>
      </c>
      <c r="E677" s="6">
        <v>43993.385416666664</v>
      </c>
      <c r="F677">
        <v>26.6</v>
      </c>
      <c r="G677" s="7">
        <v>-0.72040000000000004</v>
      </c>
      <c r="H677">
        <v>-37279.54</v>
      </c>
      <c r="I677" s="7">
        <v>-0.73319999999999996</v>
      </c>
      <c r="J677">
        <v>534.33960000000002</v>
      </c>
      <c r="K677">
        <v>50842.41</v>
      </c>
      <c r="L677">
        <v>131203.72</v>
      </c>
      <c r="M677">
        <v>62</v>
      </c>
      <c r="N677">
        <v>-601.28</v>
      </c>
      <c r="O677" s="7">
        <v>-0.72040000000000004</v>
      </c>
      <c r="P677" s="7">
        <v>0.1245</v>
      </c>
      <c r="Q677" t="s">
        <v>535</v>
      </c>
      <c r="S677" s="2">
        <f t="shared" si="117"/>
        <v>43992</v>
      </c>
      <c r="T677" t="s">
        <v>810</v>
      </c>
      <c r="U677">
        <v>95.15</v>
      </c>
      <c r="V677">
        <v>26.6</v>
      </c>
      <c r="W677">
        <f t="shared" si="122"/>
        <v>10881932.859530006</v>
      </c>
      <c r="X677">
        <f t="shared" si="112"/>
        <v>27204.832148825015</v>
      </c>
      <c r="Y677">
        <f t="shared" si="120"/>
        <v>275</v>
      </c>
      <c r="Z677">
        <f t="shared" si="121"/>
        <v>-19186.0625</v>
      </c>
      <c r="AA677" s="5" t="str">
        <f t="shared" si="118"/>
        <v/>
      </c>
      <c r="AB677" s="24" t="str">
        <f>IFERROR(AA677/MAX($J$3:AA677)-1,"")</f>
        <v/>
      </c>
      <c r="AG677" s="3">
        <v>44182</v>
      </c>
      <c r="AH677">
        <v>11646001.265595</v>
      </c>
      <c r="AI677" s="24">
        <f>AH677/MAX($AH$2:AH677)-1</f>
        <v>-3.5004617458419096E-2</v>
      </c>
      <c r="AJ677" s="27" t="str">
        <f t="shared" si="113"/>
        <v/>
      </c>
      <c r="AK677">
        <f t="shared" si="114"/>
        <v>1</v>
      </c>
      <c r="AL677" s="28" t="str">
        <f t="shared" si="119"/>
        <v/>
      </c>
      <c r="AM677" s="28">
        <f t="shared" si="115"/>
        <v>1384</v>
      </c>
      <c r="AN677" s="29" t="str">
        <f t="shared" ca="1" si="116"/>
        <v/>
      </c>
      <c r="AP677" s="7"/>
      <c r="AV677" s="7"/>
      <c r="AW677" s="7"/>
    </row>
    <row r="678" spans="1:49" x14ac:dyDescent="0.45">
      <c r="A678" t="s">
        <v>803</v>
      </c>
      <c r="B678" t="s">
        <v>30</v>
      </c>
      <c r="C678" s="6">
        <v>43992.440972222219</v>
      </c>
      <c r="D678">
        <v>75.25</v>
      </c>
      <c r="E678" s="6">
        <v>43993.385416666664</v>
      </c>
      <c r="F678">
        <v>13.8</v>
      </c>
      <c r="G678" s="7">
        <v>-0.81659999999999999</v>
      </c>
      <c r="H678">
        <v>-42115.94</v>
      </c>
      <c r="I678" s="7">
        <v>-0.82840000000000003</v>
      </c>
      <c r="J678">
        <v>675.57920000000001</v>
      </c>
      <c r="K678">
        <v>50837.33</v>
      </c>
      <c r="L678">
        <v>89087.78</v>
      </c>
      <c r="M678">
        <v>61</v>
      </c>
      <c r="N678">
        <v>-690.43</v>
      </c>
      <c r="O678" s="7">
        <v>-0.81659999999999999</v>
      </c>
      <c r="P678" s="7">
        <v>7.1800000000000003E-2</v>
      </c>
      <c r="Q678" t="s">
        <v>535</v>
      </c>
      <c r="S678" s="2">
        <f t="shared" si="117"/>
        <v>43992</v>
      </c>
      <c r="T678" t="s">
        <v>803</v>
      </c>
      <c r="U678">
        <v>75.25</v>
      </c>
      <c r="V678">
        <v>13.8</v>
      </c>
      <c r="W678">
        <f t="shared" si="122"/>
        <v>10881932.859530006</v>
      </c>
      <c r="X678">
        <f t="shared" si="112"/>
        <v>27204.832148825015</v>
      </c>
      <c r="Y678">
        <f t="shared" si="120"/>
        <v>350</v>
      </c>
      <c r="Z678">
        <f t="shared" si="121"/>
        <v>-21819.174999999999</v>
      </c>
      <c r="AA678" s="5">
        <f t="shared" si="118"/>
        <v>10840927.622030005</v>
      </c>
      <c r="AB678" s="24">
        <f>IFERROR(AA678/MAX($J$3:AA678)-1,"")</f>
        <v>-1.5350016657686538E-2</v>
      </c>
      <c r="AG678" s="3">
        <v>44183</v>
      </c>
      <c r="AH678">
        <v>11646001.265595</v>
      </c>
      <c r="AI678" s="24">
        <f>AH678/MAX($AH$2:AH678)-1</f>
        <v>-3.5004617458419096E-2</v>
      </c>
      <c r="AJ678" s="27" t="str">
        <f t="shared" si="113"/>
        <v/>
      </c>
      <c r="AK678">
        <f t="shared" si="114"/>
        <v>1</v>
      </c>
      <c r="AL678" s="28" t="str">
        <f t="shared" si="119"/>
        <v/>
      </c>
      <c r="AM678" s="28">
        <f t="shared" si="115"/>
        <v>1384</v>
      </c>
      <c r="AN678" s="29" t="str">
        <f t="shared" ca="1" si="116"/>
        <v/>
      </c>
      <c r="AP678" s="7"/>
      <c r="AV678" s="7"/>
      <c r="AW678" s="7"/>
    </row>
    <row r="679" spans="1:49" x14ac:dyDescent="0.45">
      <c r="A679" t="s">
        <v>811</v>
      </c>
      <c r="B679" t="s">
        <v>30</v>
      </c>
      <c r="C679" s="6">
        <v>43993.447916666664</v>
      </c>
      <c r="D679">
        <v>50.7</v>
      </c>
      <c r="E679" s="6">
        <v>43993.635416666664</v>
      </c>
      <c r="F679">
        <v>146.44999999999999</v>
      </c>
      <c r="G679" s="7">
        <v>1.8886000000000001</v>
      </c>
      <c r="H679">
        <v>93307.64</v>
      </c>
      <c r="I679" s="7">
        <v>1.8496999999999999</v>
      </c>
      <c r="J679">
        <v>994.97910000000002</v>
      </c>
      <c r="K679">
        <v>50445.440000000002</v>
      </c>
      <c r="L679">
        <v>182395.42</v>
      </c>
      <c r="M679">
        <v>55</v>
      </c>
      <c r="N679">
        <v>1696.5</v>
      </c>
      <c r="O679" s="7">
        <v>-0.22090000000000001</v>
      </c>
      <c r="P679" s="7">
        <v>2.0345</v>
      </c>
      <c r="Q679" t="s">
        <v>535</v>
      </c>
      <c r="S679" s="2">
        <f t="shared" si="117"/>
        <v>43993</v>
      </c>
      <c r="T679" t="s">
        <v>811</v>
      </c>
      <c r="U679">
        <v>50.7</v>
      </c>
      <c r="V679">
        <v>146.44999999999999</v>
      </c>
      <c r="W679">
        <f t="shared" si="122"/>
        <v>10840927.622030005</v>
      </c>
      <c r="X679">
        <f t="shared" si="112"/>
        <v>27102.319055075011</v>
      </c>
      <c r="Y679">
        <f t="shared" si="120"/>
        <v>525</v>
      </c>
      <c r="Z679">
        <f t="shared" si="121"/>
        <v>49233.712499999987</v>
      </c>
      <c r="AA679" s="5" t="str">
        <f t="shared" si="118"/>
        <v/>
      </c>
      <c r="AB679" s="24" t="str">
        <f>IFERROR(AA679/MAX($J$3:AA679)-1,"")</f>
        <v/>
      </c>
      <c r="AG679" s="3">
        <v>44184</v>
      </c>
      <c r="AH679">
        <v>11646001.265595</v>
      </c>
      <c r="AI679" s="24">
        <f>AH679/MAX($AH$2:AH679)-1</f>
        <v>-3.5004617458419096E-2</v>
      </c>
      <c r="AJ679" s="27" t="str">
        <f t="shared" si="113"/>
        <v/>
      </c>
      <c r="AK679">
        <f t="shared" si="114"/>
        <v>1</v>
      </c>
      <c r="AL679" s="28" t="str">
        <f t="shared" si="119"/>
        <v/>
      </c>
      <c r="AM679" s="28">
        <f t="shared" si="115"/>
        <v>1384</v>
      </c>
      <c r="AN679" s="29" t="str">
        <f t="shared" ca="1" si="116"/>
        <v/>
      </c>
      <c r="AP679" s="7"/>
      <c r="AV679" s="7"/>
      <c r="AW679" s="7"/>
    </row>
    <row r="680" spans="1:49" x14ac:dyDescent="0.45">
      <c r="A680" t="s">
        <v>805</v>
      </c>
      <c r="B680" t="s">
        <v>30</v>
      </c>
      <c r="C680" s="6">
        <v>43993.465277777781</v>
      </c>
      <c r="D680">
        <v>34.1</v>
      </c>
      <c r="E680" s="6">
        <v>43993.635416666664</v>
      </c>
      <c r="F680">
        <v>96.95</v>
      </c>
      <c r="G680" s="7">
        <v>1.8431</v>
      </c>
      <c r="H680">
        <v>91087.31</v>
      </c>
      <c r="I680" s="7">
        <v>1.8047</v>
      </c>
      <c r="J680">
        <v>1480.144</v>
      </c>
      <c r="K680">
        <v>50472.9</v>
      </c>
      <c r="L680">
        <v>273482.73</v>
      </c>
      <c r="M680">
        <v>50</v>
      </c>
      <c r="N680">
        <v>1821.75</v>
      </c>
      <c r="O680" s="7">
        <v>-0.52490000000000003</v>
      </c>
      <c r="P680" s="7">
        <v>2.0528</v>
      </c>
      <c r="Q680" t="s">
        <v>535</v>
      </c>
      <c r="S680" s="2">
        <f t="shared" si="117"/>
        <v>43993</v>
      </c>
      <c r="T680" t="s">
        <v>805</v>
      </c>
      <c r="U680">
        <v>34.1</v>
      </c>
      <c r="V680">
        <v>96.95</v>
      </c>
      <c r="W680">
        <f t="shared" si="122"/>
        <v>10840927.622030005</v>
      </c>
      <c r="X680">
        <f t="shared" si="112"/>
        <v>27102.319055075011</v>
      </c>
      <c r="Y680">
        <f t="shared" si="120"/>
        <v>800</v>
      </c>
      <c r="Z680">
        <f t="shared" si="121"/>
        <v>49231.600000000006</v>
      </c>
      <c r="AA680" s="5" t="str">
        <f t="shared" si="118"/>
        <v/>
      </c>
      <c r="AB680" s="24" t="str">
        <f>IFERROR(AA680/MAX($J$3:AA680)-1,"")</f>
        <v/>
      </c>
      <c r="AG680" s="3">
        <v>44185</v>
      </c>
      <c r="AH680">
        <v>11646001.265595</v>
      </c>
      <c r="AI680" s="24">
        <f>AH680/MAX($AH$2:AH680)-1</f>
        <v>-3.5004617458419096E-2</v>
      </c>
      <c r="AJ680" s="27" t="str">
        <f t="shared" si="113"/>
        <v/>
      </c>
      <c r="AK680">
        <f t="shared" si="114"/>
        <v>1</v>
      </c>
      <c r="AL680" s="28" t="str">
        <f t="shared" si="119"/>
        <v/>
      </c>
      <c r="AM680" s="28">
        <f t="shared" si="115"/>
        <v>1384</v>
      </c>
      <c r="AN680" s="29" t="str">
        <f t="shared" ca="1" si="116"/>
        <v/>
      </c>
      <c r="AP680" s="7"/>
      <c r="AV680" s="7"/>
      <c r="AW680" s="7"/>
    </row>
    <row r="681" spans="1:49" x14ac:dyDescent="0.45">
      <c r="A681" t="s">
        <v>948</v>
      </c>
      <c r="B681" t="s">
        <v>30</v>
      </c>
      <c r="C681" s="6">
        <v>43993.597222222219</v>
      </c>
      <c r="D681">
        <v>175.75</v>
      </c>
      <c r="E681" s="6">
        <v>43994.388888888891</v>
      </c>
      <c r="F681">
        <v>349</v>
      </c>
      <c r="G681" s="7">
        <v>0.98580000000000001</v>
      </c>
      <c r="H681">
        <v>55604.05</v>
      </c>
      <c r="I681" s="7">
        <v>0.95589999999999997</v>
      </c>
      <c r="J681">
        <v>330.97160000000002</v>
      </c>
      <c r="K681">
        <v>58168.26</v>
      </c>
      <c r="L681">
        <v>1689255.83</v>
      </c>
      <c r="M681">
        <v>17</v>
      </c>
      <c r="N681">
        <v>3270.83</v>
      </c>
      <c r="O681" s="7">
        <v>-4.5499999999999999E-2</v>
      </c>
      <c r="P681" s="7">
        <v>1.3752</v>
      </c>
      <c r="Q681" t="s">
        <v>535</v>
      </c>
      <c r="S681" s="2">
        <f t="shared" si="117"/>
        <v>43993</v>
      </c>
      <c r="T681" t="s">
        <v>948</v>
      </c>
      <c r="U681">
        <v>175.75</v>
      </c>
      <c r="V681">
        <v>349</v>
      </c>
      <c r="W681">
        <f t="shared" si="122"/>
        <v>10840927.622030005</v>
      </c>
      <c r="X681">
        <f t="shared" si="112"/>
        <v>27102.319055075011</v>
      </c>
      <c r="Y681">
        <f t="shared" si="120"/>
        <v>150</v>
      </c>
      <c r="Z681">
        <f t="shared" si="121"/>
        <v>25200.375</v>
      </c>
      <c r="AA681" s="5" t="str">
        <f t="shared" si="118"/>
        <v/>
      </c>
      <c r="AB681" s="24" t="str">
        <f>IFERROR(AA681/MAX($J$3:AA681)-1,"")</f>
        <v/>
      </c>
      <c r="AG681" s="3">
        <v>44186</v>
      </c>
      <c r="AH681">
        <v>11824495.690595001</v>
      </c>
      <c r="AI681" s="24">
        <f>AH681/MAX($AH$2:AH681)-1</f>
        <v>-2.0214451116666199E-2</v>
      </c>
      <c r="AJ681" s="27" t="str">
        <f t="shared" si="113"/>
        <v/>
      </c>
      <c r="AK681">
        <f t="shared" si="114"/>
        <v>1</v>
      </c>
      <c r="AL681" s="28" t="str">
        <f t="shared" si="119"/>
        <v/>
      </c>
      <c r="AM681" s="28">
        <f t="shared" si="115"/>
        <v>1384</v>
      </c>
      <c r="AN681" s="29" t="str">
        <f t="shared" ca="1" si="116"/>
        <v/>
      </c>
      <c r="AP681" s="7"/>
      <c r="AV681" s="7"/>
      <c r="AW681" s="7"/>
    </row>
    <row r="682" spans="1:49" x14ac:dyDescent="0.45">
      <c r="A682" t="s">
        <v>951</v>
      </c>
      <c r="B682" t="s">
        <v>30</v>
      </c>
      <c r="C682" s="6">
        <v>43993.607638888891</v>
      </c>
      <c r="D682">
        <v>154</v>
      </c>
      <c r="E682" s="6">
        <v>43994.388888888891</v>
      </c>
      <c r="F682">
        <v>312.95</v>
      </c>
      <c r="G682" s="7">
        <v>1.0321</v>
      </c>
      <c r="H682">
        <v>58256.65</v>
      </c>
      <c r="I682" s="7">
        <v>1.0018</v>
      </c>
      <c r="J682">
        <v>377.60210000000001</v>
      </c>
      <c r="K682">
        <v>58150.73</v>
      </c>
      <c r="L682">
        <v>1747512.48</v>
      </c>
      <c r="M682">
        <v>14</v>
      </c>
      <c r="N682">
        <v>4161.1899999999996</v>
      </c>
      <c r="O682" s="7">
        <v>-6.2300000000000001E-2</v>
      </c>
      <c r="P682" s="7">
        <v>1.4075</v>
      </c>
      <c r="Q682" t="s">
        <v>535</v>
      </c>
      <c r="S682" s="2">
        <f t="shared" si="117"/>
        <v>43993</v>
      </c>
      <c r="T682" t="s">
        <v>951</v>
      </c>
      <c r="U682">
        <v>154</v>
      </c>
      <c r="V682">
        <v>312.95</v>
      </c>
      <c r="W682">
        <f t="shared" si="122"/>
        <v>10840927.622030005</v>
      </c>
      <c r="X682">
        <f t="shared" si="112"/>
        <v>27102.319055075011</v>
      </c>
      <c r="Y682">
        <f t="shared" si="120"/>
        <v>175</v>
      </c>
      <c r="Z682">
        <f t="shared" si="121"/>
        <v>26999.087499999998</v>
      </c>
      <c r="AA682" s="5">
        <f t="shared" si="118"/>
        <v>10991592.397030005</v>
      </c>
      <c r="AB682" s="24">
        <f>IFERROR(AA682/MAX($J$3:AA682)-1,"")</f>
        <v>-1.6655725430929635E-3</v>
      </c>
      <c r="AG682" s="3">
        <v>44187</v>
      </c>
      <c r="AH682">
        <v>11742229.553095002</v>
      </c>
      <c r="AI682" s="24">
        <f>AH682/MAX($AH$2:AH682)-1</f>
        <v>-2.7031077786762503E-2</v>
      </c>
      <c r="AJ682" s="27" t="str">
        <f t="shared" si="113"/>
        <v/>
      </c>
      <c r="AK682">
        <f t="shared" si="114"/>
        <v>1</v>
      </c>
      <c r="AL682" s="28" t="str">
        <f t="shared" si="119"/>
        <v/>
      </c>
      <c r="AM682" s="28">
        <f t="shared" si="115"/>
        <v>1384</v>
      </c>
      <c r="AN682" s="29" t="str">
        <f t="shared" ca="1" si="116"/>
        <v/>
      </c>
      <c r="AP682" s="7"/>
      <c r="AV682" s="7"/>
      <c r="AW682" s="7"/>
    </row>
    <row r="683" spans="1:49" x14ac:dyDescent="0.45">
      <c r="A683" t="s">
        <v>812</v>
      </c>
      <c r="B683" t="s">
        <v>30</v>
      </c>
      <c r="C683" s="6">
        <v>43994.416666666664</v>
      </c>
      <c r="D683">
        <v>162</v>
      </c>
      <c r="E683" s="6">
        <v>43997.385416666664</v>
      </c>
      <c r="F683">
        <v>253.5</v>
      </c>
      <c r="G683" s="7">
        <v>0.56479999999999997</v>
      </c>
      <c r="H683">
        <v>27695.599999999999</v>
      </c>
      <c r="I683" s="7">
        <v>0.53920000000000001</v>
      </c>
      <c r="J683">
        <v>317.08280000000002</v>
      </c>
      <c r="K683">
        <v>51367.41</v>
      </c>
      <c r="L683">
        <v>301178.33</v>
      </c>
      <c r="M683">
        <v>68</v>
      </c>
      <c r="N683">
        <v>407.29</v>
      </c>
      <c r="O683" s="7">
        <v>-6.4199999999999993E-2</v>
      </c>
      <c r="P683" s="7">
        <v>1.0981000000000001</v>
      </c>
      <c r="Q683" t="s">
        <v>535</v>
      </c>
      <c r="S683" s="2">
        <f t="shared" si="117"/>
        <v>43994</v>
      </c>
      <c r="T683" t="s">
        <v>812</v>
      </c>
      <c r="U683">
        <v>162</v>
      </c>
      <c r="V683">
        <v>253.5</v>
      </c>
      <c r="W683">
        <f t="shared" si="122"/>
        <v>10991592.397030005</v>
      </c>
      <c r="X683">
        <f t="shared" si="112"/>
        <v>27478.980992575012</v>
      </c>
      <c r="Y683">
        <f t="shared" si="120"/>
        <v>175</v>
      </c>
      <c r="Z683">
        <f t="shared" si="121"/>
        <v>15285.375</v>
      </c>
      <c r="AA683" s="5" t="str">
        <f t="shared" si="118"/>
        <v/>
      </c>
      <c r="AB683" s="24" t="str">
        <f>IFERROR(AA683/MAX($J$3:AA683)-1,"")</f>
        <v/>
      </c>
      <c r="AG683" s="3">
        <v>44188</v>
      </c>
      <c r="AH683">
        <v>11872247.465595001</v>
      </c>
      <c r="AI683" s="24">
        <f>AH683/MAX($AH$2:AH683)-1</f>
        <v>-1.6257707395600618E-2</v>
      </c>
      <c r="AJ683" s="27" t="str">
        <f t="shared" si="113"/>
        <v/>
      </c>
      <c r="AK683">
        <f t="shared" si="114"/>
        <v>1</v>
      </c>
      <c r="AL683" s="28" t="str">
        <f t="shared" si="119"/>
        <v/>
      </c>
      <c r="AM683" s="28">
        <f t="shared" si="115"/>
        <v>1384</v>
      </c>
      <c r="AN683" s="29" t="str">
        <f t="shared" ca="1" si="116"/>
        <v/>
      </c>
      <c r="AP683" s="7"/>
      <c r="AV683" s="7"/>
      <c r="AW683" s="7"/>
    </row>
    <row r="684" spans="1:49" x14ac:dyDescent="0.45">
      <c r="A684" t="s">
        <v>813</v>
      </c>
      <c r="B684" t="s">
        <v>30</v>
      </c>
      <c r="C684" s="6">
        <v>43994.440972222219</v>
      </c>
      <c r="D684">
        <v>151.30000000000001</v>
      </c>
      <c r="E684" s="6">
        <v>43997.385416666664</v>
      </c>
      <c r="F684">
        <v>219.1</v>
      </c>
      <c r="G684" s="7">
        <v>0.4481</v>
      </c>
      <c r="H684">
        <v>21762.02</v>
      </c>
      <c r="I684" s="7">
        <v>0.42359999999999998</v>
      </c>
      <c r="J684">
        <v>339.52229999999997</v>
      </c>
      <c r="K684">
        <v>51369.73</v>
      </c>
      <c r="L684">
        <v>322940.34999999998</v>
      </c>
      <c r="M684">
        <v>61</v>
      </c>
      <c r="N684">
        <v>356.75</v>
      </c>
      <c r="O684" s="7">
        <v>-0.13350000000000001</v>
      </c>
      <c r="P684" s="7">
        <v>0.98280000000000001</v>
      </c>
      <c r="Q684" t="s">
        <v>535</v>
      </c>
      <c r="S684" s="2">
        <f t="shared" si="117"/>
        <v>43994</v>
      </c>
      <c r="T684" t="s">
        <v>813</v>
      </c>
      <c r="U684">
        <v>151.30000000000001</v>
      </c>
      <c r="V684">
        <v>219.1</v>
      </c>
      <c r="W684">
        <f t="shared" si="122"/>
        <v>10991592.397030005</v>
      </c>
      <c r="X684">
        <f t="shared" si="112"/>
        <v>27478.980992575012</v>
      </c>
      <c r="Y684">
        <f t="shared" si="120"/>
        <v>175</v>
      </c>
      <c r="Z684">
        <f t="shared" si="121"/>
        <v>11216.799999999996</v>
      </c>
      <c r="AA684" s="5" t="str">
        <f t="shared" si="118"/>
        <v/>
      </c>
      <c r="AB684" s="24" t="str">
        <f>IFERROR(AA684/MAX($J$3:AA684)-1,"")</f>
        <v/>
      </c>
      <c r="AG684" s="3">
        <v>44189</v>
      </c>
      <c r="AH684">
        <v>11855778.903095001</v>
      </c>
      <c r="AI684" s="24">
        <f>AH684/MAX($AH$2:AH684)-1</f>
        <v>-1.7622303397882177E-2</v>
      </c>
      <c r="AJ684" s="27" t="str">
        <f t="shared" si="113"/>
        <v/>
      </c>
      <c r="AK684">
        <f t="shared" si="114"/>
        <v>1</v>
      </c>
      <c r="AL684" s="28" t="str">
        <f t="shared" si="119"/>
        <v/>
      </c>
      <c r="AM684" s="28">
        <f t="shared" si="115"/>
        <v>1384</v>
      </c>
      <c r="AN684" s="29" t="str">
        <f t="shared" ca="1" si="116"/>
        <v/>
      </c>
      <c r="AP684" s="7"/>
      <c r="AV684" s="7"/>
      <c r="AW684" s="7"/>
    </row>
    <row r="685" spans="1:49" x14ac:dyDescent="0.45">
      <c r="A685" t="s">
        <v>800</v>
      </c>
      <c r="B685" t="s">
        <v>30</v>
      </c>
      <c r="C685" s="6">
        <v>43994.565972222219</v>
      </c>
      <c r="D685">
        <v>153.35</v>
      </c>
      <c r="E685" s="6">
        <v>43997.388888888891</v>
      </c>
      <c r="F685">
        <v>186.15</v>
      </c>
      <c r="G685" s="7">
        <v>0.21390000000000001</v>
      </c>
      <c r="H685">
        <v>11262.98</v>
      </c>
      <c r="I685" s="7">
        <v>0.1918</v>
      </c>
      <c r="J685">
        <v>383.02940000000001</v>
      </c>
      <c r="K685">
        <v>58737.56</v>
      </c>
      <c r="L685">
        <v>1758775.46</v>
      </c>
      <c r="M685">
        <v>26</v>
      </c>
      <c r="N685">
        <v>433.19</v>
      </c>
      <c r="O685" s="7">
        <v>-4.7899999999999998E-2</v>
      </c>
      <c r="P685" s="7">
        <v>0.72119999999999995</v>
      </c>
      <c r="Q685" t="s">
        <v>535</v>
      </c>
      <c r="S685" s="2">
        <f t="shared" si="117"/>
        <v>43994</v>
      </c>
      <c r="T685" t="s">
        <v>800</v>
      </c>
      <c r="U685">
        <v>153.35</v>
      </c>
      <c r="V685">
        <v>186.15</v>
      </c>
      <c r="W685">
        <f t="shared" si="122"/>
        <v>10991592.397030005</v>
      </c>
      <c r="X685">
        <f t="shared" si="112"/>
        <v>27478.980992575012</v>
      </c>
      <c r="Y685">
        <f t="shared" si="120"/>
        <v>175</v>
      </c>
      <c r="Z685">
        <f t="shared" si="121"/>
        <v>5145.875</v>
      </c>
      <c r="AA685" s="5" t="str">
        <f t="shared" si="118"/>
        <v/>
      </c>
      <c r="AB685" s="24" t="str">
        <f>IFERROR(AA685/MAX($J$3:AA685)-1,"")</f>
        <v/>
      </c>
      <c r="AG685" s="3">
        <v>44190</v>
      </c>
      <c r="AH685">
        <v>11855778.903095001</v>
      </c>
      <c r="AI685" s="24">
        <f>AH685/MAX($AH$2:AH685)-1</f>
        <v>-1.7622303397882177E-2</v>
      </c>
      <c r="AJ685" s="27" t="str">
        <f t="shared" si="113"/>
        <v/>
      </c>
      <c r="AK685">
        <f t="shared" si="114"/>
        <v>1</v>
      </c>
      <c r="AL685" s="28" t="str">
        <f t="shared" si="119"/>
        <v/>
      </c>
      <c r="AM685" s="28">
        <f t="shared" si="115"/>
        <v>1384</v>
      </c>
      <c r="AN685" s="29" t="str">
        <f t="shared" ca="1" si="116"/>
        <v/>
      </c>
      <c r="AP685" s="7"/>
      <c r="AV685" s="7"/>
      <c r="AW685" s="7"/>
    </row>
    <row r="686" spans="1:49" x14ac:dyDescent="0.45">
      <c r="A686" t="s">
        <v>790</v>
      </c>
      <c r="B686" t="s">
        <v>30</v>
      </c>
      <c r="C686" s="6">
        <v>43994.572916666664</v>
      </c>
      <c r="D686">
        <v>149.65</v>
      </c>
      <c r="E686" s="6">
        <v>43997.388888888891</v>
      </c>
      <c r="F686">
        <v>155.75</v>
      </c>
      <c r="G686" s="7">
        <v>4.0800000000000003E-2</v>
      </c>
      <c r="H686">
        <v>1195.43</v>
      </c>
      <c r="I686" s="7">
        <v>2.0400000000000001E-2</v>
      </c>
      <c r="J686">
        <v>392.4597</v>
      </c>
      <c r="K686">
        <v>58731.59</v>
      </c>
      <c r="L686">
        <v>1759970.89</v>
      </c>
      <c r="M686">
        <v>24</v>
      </c>
      <c r="N686">
        <v>49.81</v>
      </c>
      <c r="O686" s="7">
        <v>-0.14169999999999999</v>
      </c>
      <c r="P686" s="7">
        <v>0.54330000000000001</v>
      </c>
      <c r="Q686" t="s">
        <v>535</v>
      </c>
      <c r="S686" s="2">
        <f t="shared" si="117"/>
        <v>43994</v>
      </c>
      <c r="T686" t="s">
        <v>790</v>
      </c>
      <c r="U686">
        <v>149.65</v>
      </c>
      <c r="V686">
        <v>155.75</v>
      </c>
      <c r="W686">
        <f t="shared" si="122"/>
        <v>10991592.397030005</v>
      </c>
      <c r="X686">
        <f t="shared" si="112"/>
        <v>27478.980992575012</v>
      </c>
      <c r="Y686">
        <f t="shared" si="120"/>
        <v>175</v>
      </c>
      <c r="Z686">
        <f t="shared" si="121"/>
        <v>533.04999999999859</v>
      </c>
      <c r="AA686" s="5">
        <f t="shared" si="118"/>
        <v>11023773.497030005</v>
      </c>
      <c r="AB686" s="24">
        <f>IFERROR(AA686/MAX($J$3:AA686)-1,"")</f>
        <v>0</v>
      </c>
      <c r="AG686" s="3">
        <v>44191</v>
      </c>
      <c r="AH686">
        <v>11855778.903095001</v>
      </c>
      <c r="AI686" s="24">
        <f>AH686/MAX($AH$2:AH686)-1</f>
        <v>-1.7622303397882177E-2</v>
      </c>
      <c r="AJ686" s="27" t="str">
        <f t="shared" si="113"/>
        <v/>
      </c>
      <c r="AK686">
        <f t="shared" si="114"/>
        <v>1</v>
      </c>
      <c r="AL686" s="28" t="str">
        <f t="shared" si="119"/>
        <v/>
      </c>
      <c r="AM686" s="28">
        <f t="shared" si="115"/>
        <v>1384</v>
      </c>
      <c r="AN686" s="29" t="str">
        <f t="shared" ca="1" si="116"/>
        <v/>
      </c>
      <c r="AP686" s="7"/>
      <c r="AV686" s="7"/>
      <c r="AW686" s="7"/>
    </row>
    <row r="687" spans="1:49" x14ac:dyDescent="0.45">
      <c r="A687" t="s">
        <v>755</v>
      </c>
      <c r="B687" t="s">
        <v>30</v>
      </c>
      <c r="C687" s="6">
        <v>43997.416666666664</v>
      </c>
      <c r="D687">
        <v>148.75</v>
      </c>
      <c r="E687" s="6">
        <v>43998.385416666664</v>
      </c>
      <c r="F687">
        <v>37.75</v>
      </c>
      <c r="G687" s="7">
        <v>-0.74619999999999997</v>
      </c>
      <c r="H687">
        <v>-39162.980000000003</v>
      </c>
      <c r="I687" s="7">
        <v>-0.75880000000000003</v>
      </c>
      <c r="J687">
        <v>346.9896</v>
      </c>
      <c r="K687">
        <v>51614.7</v>
      </c>
      <c r="L687">
        <v>283777.37</v>
      </c>
      <c r="M687">
        <v>68</v>
      </c>
      <c r="N687">
        <v>-575.92999999999995</v>
      </c>
      <c r="O687" s="7">
        <v>-0.74619999999999997</v>
      </c>
      <c r="P687" s="7">
        <v>0.60740000000000005</v>
      </c>
      <c r="Q687" t="s">
        <v>535</v>
      </c>
      <c r="S687" s="2">
        <f t="shared" si="117"/>
        <v>43997</v>
      </c>
      <c r="T687" t="s">
        <v>755</v>
      </c>
      <c r="U687">
        <v>148.75</v>
      </c>
      <c r="V687">
        <v>37.75</v>
      </c>
      <c r="W687">
        <f t="shared" si="122"/>
        <v>11023773.497030005</v>
      </c>
      <c r="X687">
        <f t="shared" si="112"/>
        <v>27559.433742575013</v>
      </c>
      <c r="Y687">
        <f t="shared" si="120"/>
        <v>175</v>
      </c>
      <c r="Z687">
        <f t="shared" si="121"/>
        <v>-19751.375</v>
      </c>
      <c r="AA687" s="5" t="str">
        <f t="shared" si="118"/>
        <v/>
      </c>
      <c r="AB687" s="24" t="str">
        <f>IFERROR(AA687/MAX($J$3:AA687)-1,"")</f>
        <v/>
      </c>
      <c r="AG687" s="3">
        <v>44192</v>
      </c>
      <c r="AH687">
        <v>11855778.903095001</v>
      </c>
      <c r="AI687" s="24">
        <f>AH687/MAX($AH$2:AH687)-1</f>
        <v>-1.7622303397882177E-2</v>
      </c>
      <c r="AJ687" s="27" t="str">
        <f t="shared" si="113"/>
        <v/>
      </c>
      <c r="AK687">
        <f t="shared" si="114"/>
        <v>1</v>
      </c>
      <c r="AL687" s="28" t="str">
        <f t="shared" si="119"/>
        <v/>
      </c>
      <c r="AM687" s="28">
        <f t="shared" si="115"/>
        <v>1384</v>
      </c>
      <c r="AN687" s="29" t="str">
        <f t="shared" ca="1" si="116"/>
        <v/>
      </c>
      <c r="AP687" s="7"/>
      <c r="AV687" s="7"/>
      <c r="AW687" s="7"/>
    </row>
    <row r="688" spans="1:49" x14ac:dyDescent="0.45">
      <c r="A688" t="s">
        <v>754</v>
      </c>
      <c r="B688" t="s">
        <v>30</v>
      </c>
      <c r="C688" s="6">
        <v>43997.420138888891</v>
      </c>
      <c r="D688">
        <v>169.25</v>
      </c>
      <c r="E688" s="6">
        <v>43998.385416666664</v>
      </c>
      <c r="F688">
        <v>49.75</v>
      </c>
      <c r="G688" s="7">
        <v>-0.70609999999999995</v>
      </c>
      <c r="H688">
        <v>-37107.03</v>
      </c>
      <c r="I688" s="7">
        <v>-0.71899999999999997</v>
      </c>
      <c r="J688">
        <v>304.93079999999998</v>
      </c>
      <c r="K688">
        <v>51609.54</v>
      </c>
      <c r="L688">
        <v>246670.34</v>
      </c>
      <c r="M688">
        <v>67</v>
      </c>
      <c r="N688">
        <v>-553.84</v>
      </c>
      <c r="O688" s="7">
        <v>-0.70609999999999995</v>
      </c>
      <c r="P688" s="7">
        <v>0.623</v>
      </c>
      <c r="Q688" t="s">
        <v>535</v>
      </c>
      <c r="S688" s="2">
        <f t="shared" si="117"/>
        <v>43997</v>
      </c>
      <c r="T688" t="s">
        <v>754</v>
      </c>
      <c r="U688">
        <v>169.25</v>
      </c>
      <c r="V688">
        <v>49.75</v>
      </c>
      <c r="W688">
        <f t="shared" si="122"/>
        <v>11023773.497030005</v>
      </c>
      <c r="X688">
        <f t="shared" si="112"/>
        <v>27559.433742575013</v>
      </c>
      <c r="Y688">
        <f t="shared" si="120"/>
        <v>175</v>
      </c>
      <c r="Z688">
        <f t="shared" si="121"/>
        <v>-21295.75</v>
      </c>
      <c r="AA688" s="5" t="str">
        <f t="shared" si="118"/>
        <v/>
      </c>
      <c r="AB688" s="24" t="str">
        <f>IFERROR(AA688/MAX($J$3:AA688)-1,"")</f>
        <v/>
      </c>
      <c r="AG688" s="3">
        <v>44193</v>
      </c>
      <c r="AH688">
        <v>11872117.303095002</v>
      </c>
      <c r="AI688" s="24">
        <f>AH688/MAX($AH$2:AH688)-1</f>
        <v>-1.6268492746607799E-2</v>
      </c>
      <c r="AJ688" s="27" t="str">
        <f t="shared" si="113"/>
        <v/>
      </c>
      <c r="AK688">
        <f t="shared" si="114"/>
        <v>1</v>
      </c>
      <c r="AL688" s="28" t="str">
        <f t="shared" si="119"/>
        <v/>
      </c>
      <c r="AM688" s="28">
        <f t="shared" si="115"/>
        <v>1384</v>
      </c>
      <c r="AN688" s="29" t="str">
        <f t="shared" ca="1" si="116"/>
        <v/>
      </c>
      <c r="AP688" s="7"/>
      <c r="AV688" s="7"/>
      <c r="AW688" s="7"/>
    </row>
    <row r="689" spans="1:49" x14ac:dyDescent="0.45">
      <c r="A689" t="s">
        <v>952</v>
      </c>
      <c r="B689" t="s">
        <v>30</v>
      </c>
      <c r="C689" s="6">
        <v>43997.520833333336</v>
      </c>
      <c r="D689">
        <v>163.65</v>
      </c>
      <c r="E689" s="6">
        <v>43998.388888888891</v>
      </c>
      <c r="F689">
        <v>26.1</v>
      </c>
      <c r="G689" s="7">
        <v>-0.84050000000000002</v>
      </c>
      <c r="H689">
        <v>-50103.839999999997</v>
      </c>
      <c r="I689" s="7">
        <v>-0.85209999999999997</v>
      </c>
      <c r="J689">
        <v>359.30250000000001</v>
      </c>
      <c r="K689">
        <v>58799.86</v>
      </c>
      <c r="L689">
        <v>1709867.06</v>
      </c>
      <c r="M689">
        <v>39</v>
      </c>
      <c r="N689">
        <v>-1284.71</v>
      </c>
      <c r="O689" s="7">
        <v>-0.88419999999999999</v>
      </c>
      <c r="P689" s="7">
        <v>6.1400000000000003E-2</v>
      </c>
      <c r="Q689" t="s">
        <v>535</v>
      </c>
      <c r="S689" s="2">
        <f t="shared" si="117"/>
        <v>43997</v>
      </c>
      <c r="T689" t="s">
        <v>952</v>
      </c>
      <c r="U689">
        <v>163.65</v>
      </c>
      <c r="V689">
        <v>26.1</v>
      </c>
      <c r="W689">
        <f t="shared" si="122"/>
        <v>11023773.497030005</v>
      </c>
      <c r="X689">
        <f t="shared" si="112"/>
        <v>27559.433742575013</v>
      </c>
      <c r="Y689">
        <f t="shared" si="120"/>
        <v>175</v>
      </c>
      <c r="Z689">
        <f t="shared" si="121"/>
        <v>-24403.312500000004</v>
      </c>
      <c r="AA689" s="5" t="str">
        <f t="shared" si="118"/>
        <v/>
      </c>
      <c r="AB689" s="24" t="str">
        <f>IFERROR(AA689/MAX($J$3:AA689)-1,"")</f>
        <v/>
      </c>
      <c r="AG689" s="3">
        <v>44194</v>
      </c>
      <c r="AH689">
        <v>11864636.053095002</v>
      </c>
      <c r="AI689" s="24">
        <f>AH689/MAX($AH$2:AH689)-1</f>
        <v>-1.6888394079348168E-2</v>
      </c>
      <c r="AJ689" s="27" t="str">
        <f t="shared" si="113"/>
        <v/>
      </c>
      <c r="AK689">
        <f t="shared" si="114"/>
        <v>1</v>
      </c>
      <c r="AL689" s="28" t="str">
        <f t="shared" si="119"/>
        <v/>
      </c>
      <c r="AM689" s="28">
        <f t="shared" si="115"/>
        <v>1384</v>
      </c>
      <c r="AN689" s="29" t="str">
        <f t="shared" ca="1" si="116"/>
        <v/>
      </c>
      <c r="AP689" s="7"/>
      <c r="AV689" s="7"/>
      <c r="AW689" s="7"/>
    </row>
    <row r="690" spans="1:49" x14ac:dyDescent="0.45">
      <c r="A690" t="s">
        <v>953</v>
      </c>
      <c r="B690" t="s">
        <v>30</v>
      </c>
      <c r="C690" s="6">
        <v>43997.534722222219</v>
      </c>
      <c r="D690">
        <v>174.4</v>
      </c>
      <c r="E690" s="6">
        <v>43998.388888888891</v>
      </c>
      <c r="F690">
        <v>33.450000000000003</v>
      </c>
      <c r="G690" s="7">
        <v>-0.80820000000000003</v>
      </c>
      <c r="H690">
        <v>-48209.36</v>
      </c>
      <c r="I690" s="7">
        <v>-0.82010000000000005</v>
      </c>
      <c r="J690">
        <v>337.06119999999999</v>
      </c>
      <c r="K690">
        <v>58783.48</v>
      </c>
      <c r="L690">
        <v>1661657.69</v>
      </c>
      <c r="M690">
        <v>35</v>
      </c>
      <c r="N690">
        <v>-1377.41</v>
      </c>
      <c r="O690" s="7">
        <v>-0.85319999999999996</v>
      </c>
      <c r="P690" s="7">
        <v>0.1178</v>
      </c>
      <c r="Q690" t="s">
        <v>535</v>
      </c>
      <c r="S690" s="2">
        <f t="shared" si="117"/>
        <v>43997</v>
      </c>
      <c r="T690" t="s">
        <v>953</v>
      </c>
      <c r="U690">
        <v>174.4</v>
      </c>
      <c r="V690">
        <v>33.450000000000003</v>
      </c>
      <c r="W690">
        <f t="shared" si="122"/>
        <v>11023773.497030005</v>
      </c>
      <c r="X690">
        <f t="shared" si="112"/>
        <v>27559.433742575013</v>
      </c>
      <c r="Y690">
        <f t="shared" si="120"/>
        <v>150</v>
      </c>
      <c r="Z690">
        <f t="shared" si="121"/>
        <v>-21454.275000000001</v>
      </c>
      <c r="AA690" s="5">
        <f t="shared" si="118"/>
        <v>10936868.784530004</v>
      </c>
      <c r="AB690" s="24">
        <f>IFERROR(AA690/MAX($J$3:AA690)-1,"")</f>
        <v>-7.8833906124262665E-3</v>
      </c>
      <c r="AG690" s="3">
        <v>44195</v>
      </c>
      <c r="AH690">
        <v>11870777.878095001</v>
      </c>
      <c r="AI690" s="24">
        <f>AH690/MAX($AH$2:AH690)-1</f>
        <v>-1.6379478389729751E-2</v>
      </c>
      <c r="AJ690" s="27" t="str">
        <f t="shared" si="113"/>
        <v/>
      </c>
      <c r="AK690">
        <f t="shared" si="114"/>
        <v>1</v>
      </c>
      <c r="AL690" s="28" t="str">
        <f t="shared" si="119"/>
        <v/>
      </c>
      <c r="AM690" s="28">
        <f t="shared" si="115"/>
        <v>1384</v>
      </c>
      <c r="AN690" s="29" t="str">
        <f t="shared" ca="1" si="116"/>
        <v/>
      </c>
      <c r="AP690" s="7"/>
      <c r="AV690" s="7"/>
      <c r="AW690" s="7"/>
    </row>
    <row r="691" spans="1:49" x14ac:dyDescent="0.45">
      <c r="A691" t="s">
        <v>754</v>
      </c>
      <c r="B691" t="s">
        <v>30</v>
      </c>
      <c r="C691" s="6">
        <v>43998.510416666664</v>
      </c>
      <c r="D691">
        <v>111.75</v>
      </c>
      <c r="E691" s="6">
        <v>43999.385416666664</v>
      </c>
      <c r="F691">
        <v>141.30000000000001</v>
      </c>
      <c r="G691" s="7">
        <v>0.26440000000000002</v>
      </c>
      <c r="H691">
        <v>12387.47</v>
      </c>
      <c r="I691" s="7">
        <v>0.24179999999999999</v>
      </c>
      <c r="J691">
        <v>458.464</v>
      </c>
      <c r="K691">
        <v>51233.35</v>
      </c>
      <c r="L691">
        <v>259057.81</v>
      </c>
      <c r="M691">
        <v>41</v>
      </c>
      <c r="N691">
        <v>302.13</v>
      </c>
      <c r="O691" s="7">
        <v>-0.2412</v>
      </c>
      <c r="P691" s="7">
        <v>1.2058</v>
      </c>
      <c r="Q691" t="s">
        <v>535</v>
      </c>
      <c r="S691" s="2">
        <f t="shared" si="117"/>
        <v>43998</v>
      </c>
      <c r="T691" t="s">
        <v>754</v>
      </c>
      <c r="U691">
        <v>111.75</v>
      </c>
      <c r="V691">
        <v>141.30000000000001</v>
      </c>
      <c r="W691">
        <f t="shared" si="122"/>
        <v>10936868.784530004</v>
      </c>
      <c r="X691">
        <f t="shared" si="112"/>
        <v>27342.171961325013</v>
      </c>
      <c r="Y691">
        <f t="shared" si="120"/>
        <v>250</v>
      </c>
      <c r="Z691">
        <f t="shared" si="121"/>
        <v>6754.8749999999982</v>
      </c>
      <c r="AA691" s="5" t="str">
        <f t="shared" si="118"/>
        <v/>
      </c>
      <c r="AB691" s="24" t="str">
        <f>IFERROR(AA691/MAX($J$3:AA691)-1,"")</f>
        <v/>
      </c>
      <c r="AG691" s="3">
        <v>44196</v>
      </c>
      <c r="AH691">
        <v>11870777.878095001</v>
      </c>
      <c r="AI691" s="24">
        <f>AH691/MAX($AH$2:AH691)-1</f>
        <v>-1.6379478389729751E-2</v>
      </c>
      <c r="AJ691" s="27" t="str">
        <f t="shared" si="113"/>
        <v/>
      </c>
      <c r="AK691">
        <f t="shared" si="114"/>
        <v>1</v>
      </c>
      <c r="AL691" s="28" t="str">
        <f t="shared" si="119"/>
        <v/>
      </c>
      <c r="AM691" s="28">
        <f t="shared" si="115"/>
        <v>1384</v>
      </c>
      <c r="AN691" s="29" t="str">
        <f t="shared" ca="1" si="116"/>
        <v/>
      </c>
      <c r="AP691" s="7"/>
      <c r="AV691" s="7"/>
      <c r="AW691" s="7"/>
    </row>
    <row r="692" spans="1:49" x14ac:dyDescent="0.45">
      <c r="A692" t="s">
        <v>754</v>
      </c>
      <c r="B692" t="s">
        <v>30</v>
      </c>
      <c r="C692" s="6">
        <v>43998.520833333336</v>
      </c>
      <c r="D692">
        <v>115.5</v>
      </c>
      <c r="E692" s="6">
        <v>43999.388888888891</v>
      </c>
      <c r="F692">
        <v>149.30000000000001</v>
      </c>
      <c r="G692" s="7">
        <v>0.29260000000000003</v>
      </c>
      <c r="H692">
        <v>15726.58</v>
      </c>
      <c r="I692" s="7">
        <v>0.2697</v>
      </c>
      <c r="J692">
        <v>504.83370000000002</v>
      </c>
      <c r="K692">
        <v>58308.29</v>
      </c>
      <c r="L692">
        <v>1677384.27</v>
      </c>
      <c r="M692">
        <v>39</v>
      </c>
      <c r="N692">
        <v>403.25</v>
      </c>
      <c r="O692" s="7">
        <v>-0.26579999999999998</v>
      </c>
      <c r="P692" s="7">
        <v>1.1342000000000001</v>
      </c>
      <c r="Q692" t="s">
        <v>535</v>
      </c>
      <c r="S692" s="2">
        <f t="shared" si="117"/>
        <v>43998</v>
      </c>
      <c r="T692" t="s">
        <v>754</v>
      </c>
      <c r="U692">
        <v>115.5</v>
      </c>
      <c r="V692">
        <v>149.30000000000001</v>
      </c>
      <c r="W692">
        <f t="shared" si="122"/>
        <v>10936868.784530004</v>
      </c>
      <c r="X692">
        <f t="shared" si="112"/>
        <v>27342.171961325013</v>
      </c>
      <c r="Y692">
        <f t="shared" si="120"/>
        <v>225</v>
      </c>
      <c r="Z692">
        <f t="shared" si="121"/>
        <v>7009.2000000000035</v>
      </c>
      <c r="AA692" s="5" t="str">
        <f t="shared" si="118"/>
        <v/>
      </c>
      <c r="AB692" s="24" t="str">
        <f>IFERROR(AA692/MAX($J$3:AA692)-1,"")</f>
        <v/>
      </c>
      <c r="AG692" s="3">
        <v>44197</v>
      </c>
      <c r="AH692">
        <v>11870777.878095001</v>
      </c>
      <c r="AI692" s="24">
        <f>AH692/MAX($AH$2:AH692)-1</f>
        <v>-1.6379478389729751E-2</v>
      </c>
      <c r="AJ692" s="27" t="str">
        <f t="shared" si="113"/>
        <v/>
      </c>
      <c r="AK692">
        <f t="shared" si="114"/>
        <v>1</v>
      </c>
      <c r="AL692" s="28" t="str">
        <f t="shared" si="119"/>
        <v/>
      </c>
      <c r="AM692" s="28">
        <f t="shared" si="115"/>
        <v>1384</v>
      </c>
      <c r="AN692" s="29" t="str">
        <f t="shared" ca="1" si="116"/>
        <v/>
      </c>
      <c r="AP692" s="7"/>
      <c r="AV692" s="7"/>
      <c r="AW692" s="7"/>
    </row>
    <row r="693" spans="1:49" x14ac:dyDescent="0.45">
      <c r="A693" t="s">
        <v>804</v>
      </c>
      <c r="B693" t="s">
        <v>30</v>
      </c>
      <c r="C693" s="6">
        <v>43998.534722222219</v>
      </c>
      <c r="D693">
        <v>112.7</v>
      </c>
      <c r="E693" s="6">
        <v>43999.388888888891</v>
      </c>
      <c r="F693">
        <v>183.3</v>
      </c>
      <c r="G693" s="7">
        <v>0.62639999999999996</v>
      </c>
      <c r="H693">
        <v>34986.42</v>
      </c>
      <c r="I693" s="7">
        <v>0.60019999999999996</v>
      </c>
      <c r="J693">
        <v>517.24459999999999</v>
      </c>
      <c r="K693">
        <v>58293.46</v>
      </c>
      <c r="L693">
        <v>1712370.69</v>
      </c>
      <c r="M693">
        <v>35</v>
      </c>
      <c r="N693">
        <v>999.61</v>
      </c>
      <c r="O693" s="7">
        <v>-3.9E-2</v>
      </c>
      <c r="P693" s="7">
        <v>1.5098</v>
      </c>
      <c r="Q693" t="s">
        <v>535</v>
      </c>
      <c r="S693" s="2">
        <f t="shared" si="117"/>
        <v>43998</v>
      </c>
      <c r="T693" t="s">
        <v>804</v>
      </c>
      <c r="U693">
        <v>112.7</v>
      </c>
      <c r="V693">
        <v>183.3</v>
      </c>
      <c r="W693">
        <f t="shared" si="122"/>
        <v>10936868.784530004</v>
      </c>
      <c r="X693">
        <f t="shared" si="112"/>
        <v>27342.171961325013</v>
      </c>
      <c r="Y693">
        <f t="shared" si="120"/>
        <v>250</v>
      </c>
      <c r="Z693">
        <f t="shared" si="121"/>
        <v>16910.000000000004</v>
      </c>
      <c r="AA693" s="5" t="str">
        <f t="shared" si="118"/>
        <v/>
      </c>
      <c r="AB693" s="24" t="str">
        <f>IFERROR(AA693/MAX($J$3:AA693)-1,"")</f>
        <v/>
      </c>
      <c r="AG693" s="3">
        <v>44198</v>
      </c>
      <c r="AH693">
        <v>11870777.878095001</v>
      </c>
      <c r="AI693" s="24">
        <f>AH693/MAX($AH$2:AH693)-1</f>
        <v>-1.6379478389729751E-2</v>
      </c>
      <c r="AJ693" s="27" t="str">
        <f t="shared" si="113"/>
        <v/>
      </c>
      <c r="AK693">
        <f t="shared" si="114"/>
        <v>1</v>
      </c>
      <c r="AL693" s="28" t="str">
        <f t="shared" si="119"/>
        <v/>
      </c>
      <c r="AM693" s="28">
        <f t="shared" si="115"/>
        <v>1384</v>
      </c>
      <c r="AN693" s="29" t="str">
        <f t="shared" ca="1" si="116"/>
        <v/>
      </c>
      <c r="AP693" s="7"/>
      <c r="AV693" s="7"/>
      <c r="AW693" s="7"/>
    </row>
    <row r="694" spans="1:49" x14ac:dyDescent="0.45">
      <c r="A694" t="s">
        <v>755</v>
      </c>
      <c r="B694" t="s">
        <v>30</v>
      </c>
      <c r="C694" s="6">
        <v>43998.541666666664</v>
      </c>
      <c r="D694">
        <v>114.2</v>
      </c>
      <c r="E694" s="6">
        <v>43999.385416666664</v>
      </c>
      <c r="F694">
        <v>114.85</v>
      </c>
      <c r="G694" s="7">
        <v>5.7000000000000002E-3</v>
      </c>
      <c r="H694">
        <v>-735.31</v>
      </c>
      <c r="I694" s="7">
        <v>-1.44E-2</v>
      </c>
      <c r="J694">
        <v>448.22480000000002</v>
      </c>
      <c r="K694">
        <v>51187.27</v>
      </c>
      <c r="L694">
        <v>258322.49</v>
      </c>
      <c r="M694">
        <v>32</v>
      </c>
      <c r="N694">
        <v>-22.98</v>
      </c>
      <c r="O694" s="7">
        <v>-0.39539999999999997</v>
      </c>
      <c r="P694" s="7">
        <v>0.86470000000000002</v>
      </c>
      <c r="Q694" t="s">
        <v>535</v>
      </c>
      <c r="S694" s="2">
        <f t="shared" si="117"/>
        <v>43998</v>
      </c>
      <c r="T694" t="s">
        <v>755</v>
      </c>
      <c r="U694">
        <v>114.2</v>
      </c>
      <c r="V694">
        <v>114.85</v>
      </c>
      <c r="W694">
        <f t="shared" si="122"/>
        <v>10936868.784530004</v>
      </c>
      <c r="X694">
        <f t="shared" si="112"/>
        <v>27342.171961325013</v>
      </c>
      <c r="Y694">
        <f t="shared" si="120"/>
        <v>250</v>
      </c>
      <c r="Z694">
        <f t="shared" si="121"/>
        <v>-410.12500000000074</v>
      </c>
      <c r="AA694" s="5">
        <f t="shared" si="118"/>
        <v>10967132.734530004</v>
      </c>
      <c r="AB694" s="24">
        <f>IFERROR(AA694/MAX($J$3:AA694)-1,"")</f>
        <v>-5.1380557225038093E-3</v>
      </c>
      <c r="AG694" s="3">
        <v>44199</v>
      </c>
      <c r="AH694">
        <v>11870777.878095001</v>
      </c>
      <c r="AI694" s="24">
        <f>AH694/MAX($AH$2:AH694)-1</f>
        <v>-1.6379478389729751E-2</v>
      </c>
      <c r="AJ694" s="27" t="str">
        <f t="shared" si="113"/>
        <v/>
      </c>
      <c r="AK694">
        <f t="shared" si="114"/>
        <v>1</v>
      </c>
      <c r="AL694" s="28" t="str">
        <f t="shared" si="119"/>
        <v/>
      </c>
      <c r="AM694" s="28">
        <f t="shared" si="115"/>
        <v>1384</v>
      </c>
      <c r="AN694" s="29" t="str">
        <f t="shared" ca="1" si="116"/>
        <v/>
      </c>
      <c r="AP694" s="7"/>
      <c r="AV694" s="7"/>
      <c r="AW694" s="7"/>
    </row>
    <row r="695" spans="1:49" x14ac:dyDescent="0.45">
      <c r="A695" t="s">
        <v>801</v>
      </c>
      <c r="B695" t="s">
        <v>30</v>
      </c>
      <c r="C695" s="6">
        <v>43999.520833333336</v>
      </c>
      <c r="D695">
        <v>78.349999999999994</v>
      </c>
      <c r="E695" s="6">
        <v>44000.388888888891</v>
      </c>
      <c r="F695">
        <v>10.95</v>
      </c>
      <c r="G695" s="7">
        <v>-0.86019999999999996</v>
      </c>
      <c r="H695">
        <v>-51044.86</v>
      </c>
      <c r="I695" s="7">
        <v>-0.87160000000000004</v>
      </c>
      <c r="J695">
        <v>747.43910000000005</v>
      </c>
      <c r="K695">
        <v>58561.85</v>
      </c>
      <c r="L695">
        <v>1661325.84</v>
      </c>
      <c r="M695">
        <v>39</v>
      </c>
      <c r="N695">
        <v>-1308.8399999999999</v>
      </c>
      <c r="O695" s="7">
        <v>-0.93300000000000005</v>
      </c>
      <c r="P695" s="7">
        <v>0.30759999999999998</v>
      </c>
      <c r="Q695" t="s">
        <v>535</v>
      </c>
      <c r="S695" s="2">
        <f t="shared" si="117"/>
        <v>43999</v>
      </c>
      <c r="T695" t="s">
        <v>801</v>
      </c>
      <c r="U695">
        <v>78.349999999999994</v>
      </c>
      <c r="V695">
        <v>10.95</v>
      </c>
      <c r="W695">
        <f t="shared" si="122"/>
        <v>10967132.734530004</v>
      </c>
      <c r="X695">
        <f t="shared" si="112"/>
        <v>27417.831836325011</v>
      </c>
      <c r="Y695">
        <f t="shared" si="120"/>
        <v>350</v>
      </c>
      <c r="Z695">
        <f t="shared" si="121"/>
        <v>-23902.550000000003</v>
      </c>
      <c r="AA695" s="5" t="str">
        <f t="shared" si="118"/>
        <v/>
      </c>
      <c r="AB695" s="24" t="str">
        <f>IFERROR(AA695/MAX($J$3:AA695)-1,"")</f>
        <v/>
      </c>
      <c r="AG695" s="3">
        <v>44200</v>
      </c>
      <c r="AH695">
        <v>11854503.128095001</v>
      </c>
      <c r="AI695" s="24">
        <f>AH695/MAX($AH$2:AH695)-1</f>
        <v>-1.7728014959824012E-2</v>
      </c>
      <c r="AJ695" s="27" t="str">
        <f t="shared" si="113"/>
        <v/>
      </c>
      <c r="AK695">
        <f t="shared" si="114"/>
        <v>1</v>
      </c>
      <c r="AL695" s="28" t="str">
        <f t="shared" si="119"/>
        <v/>
      </c>
      <c r="AM695" s="28">
        <f t="shared" si="115"/>
        <v>1384</v>
      </c>
      <c r="AN695" s="29" t="str">
        <f t="shared" ca="1" si="116"/>
        <v/>
      </c>
      <c r="AP695" s="7"/>
      <c r="AV695" s="7"/>
      <c r="AW695" s="7"/>
    </row>
    <row r="696" spans="1:49" x14ac:dyDescent="0.45">
      <c r="A696" t="s">
        <v>802</v>
      </c>
      <c r="B696" t="s">
        <v>30</v>
      </c>
      <c r="C696" s="6">
        <v>43999.545138888891</v>
      </c>
      <c r="D696">
        <v>64.7</v>
      </c>
      <c r="E696" s="6">
        <v>44000.388888888891</v>
      </c>
      <c r="F696">
        <v>4.75</v>
      </c>
      <c r="G696" s="7">
        <v>-0.92659999999999998</v>
      </c>
      <c r="H696">
        <v>-54926.36</v>
      </c>
      <c r="I696" s="7">
        <v>-0.93730000000000002</v>
      </c>
      <c r="J696">
        <v>905.7106</v>
      </c>
      <c r="K696">
        <v>58599.47</v>
      </c>
      <c r="L696">
        <v>1606399.47</v>
      </c>
      <c r="M696">
        <v>32</v>
      </c>
      <c r="N696">
        <v>-1716.45</v>
      </c>
      <c r="O696" s="7">
        <v>-0.95979999999999999</v>
      </c>
      <c r="P696" s="7">
        <v>0.11749999999999999</v>
      </c>
      <c r="Q696" t="s">
        <v>535</v>
      </c>
      <c r="S696" s="2">
        <f t="shared" si="117"/>
        <v>43999</v>
      </c>
      <c r="T696" t="s">
        <v>802</v>
      </c>
      <c r="U696">
        <v>64.7</v>
      </c>
      <c r="V696">
        <v>4.75</v>
      </c>
      <c r="W696">
        <f t="shared" si="122"/>
        <v>10967132.734530004</v>
      </c>
      <c r="X696">
        <f t="shared" si="112"/>
        <v>27417.831836325011</v>
      </c>
      <c r="Y696">
        <f t="shared" si="120"/>
        <v>425</v>
      </c>
      <c r="Z696">
        <f t="shared" si="121"/>
        <v>-25773.912500000002</v>
      </c>
      <c r="AA696" s="5" t="str">
        <f t="shared" si="118"/>
        <v/>
      </c>
      <c r="AB696" s="24" t="str">
        <f>IFERROR(AA696/MAX($J$3:AA696)-1,"")</f>
        <v/>
      </c>
      <c r="AG696" s="3">
        <v>44201</v>
      </c>
      <c r="AH696">
        <v>11881078.840595001</v>
      </c>
      <c r="AI696" s="24">
        <f>AH696/MAX($AH$2:AH696)-1</f>
        <v>-1.5525933810647485E-2</v>
      </c>
      <c r="AJ696" s="27" t="str">
        <f t="shared" si="113"/>
        <v/>
      </c>
      <c r="AK696">
        <f t="shared" si="114"/>
        <v>1</v>
      </c>
      <c r="AL696" s="28" t="str">
        <f t="shared" si="119"/>
        <v/>
      </c>
      <c r="AM696" s="28">
        <f t="shared" si="115"/>
        <v>1384</v>
      </c>
      <c r="AN696" s="29" t="str">
        <f t="shared" ca="1" si="116"/>
        <v/>
      </c>
      <c r="AP696" s="7"/>
      <c r="AV696" s="7"/>
      <c r="AW696" s="7"/>
    </row>
    <row r="697" spans="1:49" x14ac:dyDescent="0.45">
      <c r="A697" t="s">
        <v>802</v>
      </c>
      <c r="B697" t="s">
        <v>30</v>
      </c>
      <c r="C697" s="6">
        <v>43999.545138888891</v>
      </c>
      <c r="D697">
        <v>64.7</v>
      </c>
      <c r="E697" s="6">
        <v>44000.385416666664</v>
      </c>
      <c r="F697">
        <v>4.3</v>
      </c>
      <c r="G697" s="7">
        <v>-0.9335</v>
      </c>
      <c r="H697">
        <v>-48429.75</v>
      </c>
      <c r="I697" s="7">
        <v>-0.94420000000000004</v>
      </c>
      <c r="J697">
        <v>792.76070000000004</v>
      </c>
      <c r="K697">
        <v>51291.61</v>
      </c>
      <c r="L697">
        <v>209892.74</v>
      </c>
      <c r="M697">
        <v>31</v>
      </c>
      <c r="N697">
        <v>-1562.25</v>
      </c>
      <c r="O697" s="7">
        <v>-0.9335</v>
      </c>
      <c r="P697" s="7">
        <v>0.11749999999999999</v>
      </c>
      <c r="Q697" t="s">
        <v>535</v>
      </c>
      <c r="S697" s="2">
        <f t="shared" si="117"/>
        <v>43999</v>
      </c>
      <c r="T697" t="s">
        <v>802</v>
      </c>
      <c r="U697">
        <v>64.7</v>
      </c>
      <c r="V697">
        <v>4.3</v>
      </c>
      <c r="W697">
        <f t="shared" si="122"/>
        <v>10967132.734530004</v>
      </c>
      <c r="X697">
        <f t="shared" si="112"/>
        <v>27417.831836325011</v>
      </c>
      <c r="Y697">
        <f t="shared" si="120"/>
        <v>425</v>
      </c>
      <c r="Z697">
        <f t="shared" si="121"/>
        <v>-25963.250000000004</v>
      </c>
      <c r="AA697" s="5">
        <f t="shared" si="118"/>
        <v>10891493.022030003</v>
      </c>
      <c r="AB697" s="24">
        <f>IFERROR(AA697/MAX($J$3:AA697)-1,"")</f>
        <v>-1.1999563945652603E-2</v>
      </c>
      <c r="AG697" s="3">
        <v>44202</v>
      </c>
      <c r="AH697">
        <v>11773595.515595002</v>
      </c>
      <c r="AI697" s="24">
        <f>AH697/MAX($AH$2:AH697)-1</f>
        <v>-2.4432073348141015E-2</v>
      </c>
      <c r="AJ697" s="27" t="str">
        <f t="shared" si="113"/>
        <v/>
      </c>
      <c r="AK697">
        <f t="shared" si="114"/>
        <v>1</v>
      </c>
      <c r="AL697" s="28" t="str">
        <f t="shared" si="119"/>
        <v/>
      </c>
      <c r="AM697" s="28">
        <f t="shared" si="115"/>
        <v>1384</v>
      </c>
      <c r="AN697" s="29" t="str">
        <f t="shared" ca="1" si="116"/>
        <v/>
      </c>
      <c r="AP697" s="7"/>
      <c r="AV697" s="7"/>
      <c r="AW697" s="7"/>
    </row>
    <row r="698" spans="1:49" x14ac:dyDescent="0.45">
      <c r="A698" t="s">
        <v>791</v>
      </c>
      <c r="B698" t="s">
        <v>30</v>
      </c>
      <c r="C698" s="6">
        <v>44000.427083333336</v>
      </c>
      <c r="D698">
        <v>34.75</v>
      </c>
      <c r="E698" s="6">
        <v>44000.635416666664</v>
      </c>
      <c r="F698">
        <v>194</v>
      </c>
      <c r="G698" s="7">
        <v>4.5827</v>
      </c>
      <c r="H698">
        <v>230585.65</v>
      </c>
      <c r="I698" s="7">
        <v>4.5168999999999997</v>
      </c>
      <c r="J698">
        <v>1469.049</v>
      </c>
      <c r="K698">
        <v>51049.46</v>
      </c>
      <c r="L698">
        <v>440478.4</v>
      </c>
      <c r="M698">
        <v>61</v>
      </c>
      <c r="N698">
        <v>3780.09</v>
      </c>
      <c r="O698" s="7">
        <v>-0.34100000000000003</v>
      </c>
      <c r="P698" s="7">
        <v>4.9640000000000004</v>
      </c>
      <c r="Q698" t="s">
        <v>535</v>
      </c>
      <c r="S698" s="2">
        <f t="shared" si="117"/>
        <v>44000</v>
      </c>
      <c r="T698" t="s">
        <v>791</v>
      </c>
      <c r="U698">
        <v>34.75</v>
      </c>
      <c r="V698">
        <v>194</v>
      </c>
      <c r="W698">
        <f t="shared" si="122"/>
        <v>10891493.022030003</v>
      </c>
      <c r="X698">
        <f t="shared" si="112"/>
        <v>27228.73255507501</v>
      </c>
      <c r="Y698">
        <f t="shared" si="120"/>
        <v>775</v>
      </c>
      <c r="Z698">
        <f t="shared" si="121"/>
        <v>121645.9375</v>
      </c>
      <c r="AA698" s="5" t="str">
        <f t="shared" si="118"/>
        <v/>
      </c>
      <c r="AB698" s="24" t="str">
        <f>IFERROR(AA698/MAX($J$3:AA698)-1,"")</f>
        <v/>
      </c>
      <c r="AG698" s="3">
        <v>44203</v>
      </c>
      <c r="AH698">
        <v>11773595.515595002</v>
      </c>
      <c r="AI698" s="24">
        <f>AH698/MAX($AH$2:AH698)-1</f>
        <v>-2.4432073348141015E-2</v>
      </c>
      <c r="AJ698" s="27" t="str">
        <f t="shared" si="113"/>
        <v/>
      </c>
      <c r="AK698">
        <f t="shared" si="114"/>
        <v>1</v>
      </c>
      <c r="AL698" s="28" t="str">
        <f t="shared" si="119"/>
        <v/>
      </c>
      <c r="AM698" s="28">
        <f t="shared" si="115"/>
        <v>1384</v>
      </c>
      <c r="AN698" s="29" t="str">
        <f t="shared" ca="1" si="116"/>
        <v/>
      </c>
      <c r="AP698" s="7"/>
      <c r="AV698" s="7"/>
      <c r="AW698" s="7"/>
    </row>
    <row r="699" spans="1:49" x14ac:dyDescent="0.45">
      <c r="A699" t="s">
        <v>801</v>
      </c>
      <c r="B699" t="s">
        <v>30</v>
      </c>
      <c r="C699" s="6">
        <v>44000.496527777781</v>
      </c>
      <c r="D699">
        <v>26.75</v>
      </c>
      <c r="E699" s="6">
        <v>44000.635416666664</v>
      </c>
      <c r="F699">
        <v>144.4</v>
      </c>
      <c r="G699" s="7">
        <v>4.3981000000000003</v>
      </c>
      <c r="H699">
        <v>221522.27</v>
      </c>
      <c r="I699" s="7">
        <v>4.3341000000000003</v>
      </c>
      <c r="J699">
        <v>1910.6880000000001</v>
      </c>
      <c r="K699">
        <v>51110.9</v>
      </c>
      <c r="L699">
        <v>662000.67000000004</v>
      </c>
      <c r="M699">
        <v>41</v>
      </c>
      <c r="N699">
        <v>5402.98</v>
      </c>
      <c r="O699" s="7">
        <v>-0.29349999999999998</v>
      </c>
      <c r="P699" s="7">
        <v>4.8728999999999996</v>
      </c>
      <c r="Q699" t="s">
        <v>535</v>
      </c>
      <c r="S699" s="2">
        <f t="shared" si="117"/>
        <v>44000</v>
      </c>
      <c r="T699" t="s">
        <v>801</v>
      </c>
      <c r="U699">
        <v>26.75</v>
      </c>
      <c r="V699">
        <v>144.4</v>
      </c>
      <c r="W699">
        <f t="shared" si="122"/>
        <v>10891493.022030003</v>
      </c>
      <c r="X699">
        <f t="shared" si="112"/>
        <v>27228.73255507501</v>
      </c>
      <c r="Y699">
        <f t="shared" si="120"/>
        <v>1025</v>
      </c>
      <c r="Z699">
        <f t="shared" si="121"/>
        <v>118836.96250000002</v>
      </c>
      <c r="AA699" s="5" t="str">
        <f t="shared" si="118"/>
        <v/>
      </c>
      <c r="AB699" s="24" t="str">
        <f>IFERROR(AA699/MAX($J$3:AA699)-1,"")</f>
        <v/>
      </c>
      <c r="AG699" s="3">
        <v>44204</v>
      </c>
      <c r="AH699">
        <v>11812383.165595002</v>
      </c>
      <c r="AI699" s="24">
        <f>AH699/MAX($AH$2:AH699)-1</f>
        <v>-2.1218102965000485E-2</v>
      </c>
      <c r="AJ699" s="27" t="str">
        <f t="shared" si="113"/>
        <v/>
      </c>
      <c r="AK699">
        <f t="shared" si="114"/>
        <v>1</v>
      </c>
      <c r="AL699" s="28" t="str">
        <f t="shared" si="119"/>
        <v/>
      </c>
      <c r="AM699" s="28">
        <f t="shared" si="115"/>
        <v>1384</v>
      </c>
      <c r="AN699" s="29" t="str">
        <f t="shared" ca="1" si="116"/>
        <v/>
      </c>
      <c r="AP699" s="7"/>
      <c r="AV699" s="7"/>
      <c r="AW699" s="7"/>
    </row>
    <row r="700" spans="1:49" x14ac:dyDescent="0.45">
      <c r="A700" t="s">
        <v>954</v>
      </c>
      <c r="B700" t="s">
        <v>30</v>
      </c>
      <c r="C700" s="6">
        <v>44000.586805555555</v>
      </c>
      <c r="D700">
        <v>157.1</v>
      </c>
      <c r="E700" s="6">
        <v>44001.388888888891</v>
      </c>
      <c r="F700">
        <v>203.8</v>
      </c>
      <c r="G700" s="7">
        <v>0.29730000000000001</v>
      </c>
      <c r="H700">
        <v>15917.61</v>
      </c>
      <c r="I700" s="7">
        <v>0.27429999999999999</v>
      </c>
      <c r="J700">
        <v>369.39530000000002</v>
      </c>
      <c r="K700">
        <v>58032</v>
      </c>
      <c r="L700">
        <v>1622317.08</v>
      </c>
      <c r="M700">
        <v>20</v>
      </c>
      <c r="N700">
        <v>795.88</v>
      </c>
      <c r="O700" s="7">
        <v>-9.2600000000000002E-2</v>
      </c>
      <c r="P700" s="7">
        <v>0.317</v>
      </c>
      <c r="Q700" t="s">
        <v>535</v>
      </c>
      <c r="S700" s="2">
        <f t="shared" si="117"/>
        <v>44000</v>
      </c>
      <c r="T700" t="s">
        <v>954</v>
      </c>
      <c r="U700">
        <v>157.1</v>
      </c>
      <c r="V700">
        <v>203.8</v>
      </c>
      <c r="W700">
        <f t="shared" si="122"/>
        <v>10891493.022030003</v>
      </c>
      <c r="X700">
        <f t="shared" si="112"/>
        <v>27228.73255507501</v>
      </c>
      <c r="Y700">
        <f t="shared" si="120"/>
        <v>175</v>
      </c>
      <c r="Z700">
        <f t="shared" si="121"/>
        <v>7540.9250000000011</v>
      </c>
      <c r="AA700" s="5" t="str">
        <f t="shared" si="118"/>
        <v/>
      </c>
      <c r="AB700" s="24" t="str">
        <f>IFERROR(AA700/MAX($J$3:AA700)-1,"")</f>
        <v/>
      </c>
      <c r="AG700" s="3">
        <v>44205</v>
      </c>
      <c r="AH700">
        <v>11812383.165595002</v>
      </c>
      <c r="AI700" s="24">
        <f>AH700/MAX($AH$2:AH700)-1</f>
        <v>-2.1218102965000485E-2</v>
      </c>
      <c r="AJ700" s="27" t="str">
        <f t="shared" si="113"/>
        <v/>
      </c>
      <c r="AK700">
        <f t="shared" si="114"/>
        <v>1</v>
      </c>
      <c r="AL700" s="28" t="str">
        <f t="shared" si="119"/>
        <v/>
      </c>
      <c r="AM700" s="28">
        <f t="shared" si="115"/>
        <v>1384</v>
      </c>
      <c r="AN700" s="29" t="str">
        <f t="shared" ca="1" si="116"/>
        <v/>
      </c>
      <c r="AP700" s="7"/>
      <c r="AV700" s="7"/>
      <c r="AW700" s="7"/>
    </row>
    <row r="701" spans="1:49" x14ac:dyDescent="0.45">
      <c r="A701" t="s">
        <v>955</v>
      </c>
      <c r="B701" t="s">
        <v>30</v>
      </c>
      <c r="C701" s="6">
        <v>44000.597222222219</v>
      </c>
      <c r="D701">
        <v>160.4</v>
      </c>
      <c r="E701" s="6">
        <v>44001.388888888891</v>
      </c>
      <c r="F701">
        <v>174.1</v>
      </c>
      <c r="G701" s="7">
        <v>8.5400000000000004E-2</v>
      </c>
      <c r="H701">
        <v>3747.56</v>
      </c>
      <c r="I701" s="7">
        <v>6.4600000000000005E-2</v>
      </c>
      <c r="J701">
        <v>361.90809999999999</v>
      </c>
      <c r="K701">
        <v>58050.05</v>
      </c>
      <c r="L701">
        <v>1626064.64</v>
      </c>
      <c r="M701">
        <v>17</v>
      </c>
      <c r="N701">
        <v>220.44</v>
      </c>
      <c r="O701" s="7">
        <v>-0.1512</v>
      </c>
      <c r="P701" s="7">
        <v>0.1066</v>
      </c>
      <c r="Q701" t="s">
        <v>535</v>
      </c>
      <c r="S701" s="2">
        <f t="shared" si="117"/>
        <v>44000</v>
      </c>
      <c r="T701" t="s">
        <v>955</v>
      </c>
      <c r="U701">
        <v>160.4</v>
      </c>
      <c r="V701">
        <v>174.1</v>
      </c>
      <c r="W701">
        <f t="shared" si="122"/>
        <v>10891493.022030003</v>
      </c>
      <c r="X701">
        <f t="shared" si="112"/>
        <v>27228.73255507501</v>
      </c>
      <c r="Y701">
        <f t="shared" si="120"/>
        <v>175</v>
      </c>
      <c r="Z701">
        <f t="shared" si="121"/>
        <v>1812.1249999999932</v>
      </c>
      <c r="AA701" s="5">
        <f t="shared" si="118"/>
        <v>11141328.972030003</v>
      </c>
      <c r="AB701" s="24">
        <f>IFERROR(AA701/MAX($J$3:AA701)-1,"")</f>
        <v>0</v>
      </c>
      <c r="AG701" s="3">
        <v>44206</v>
      </c>
      <c r="AH701">
        <v>11812383.165595002</v>
      </c>
      <c r="AI701" s="24">
        <f>AH701/MAX($AH$2:AH701)-1</f>
        <v>-2.1218102965000485E-2</v>
      </c>
      <c r="AJ701" s="27" t="str">
        <f t="shared" si="113"/>
        <v/>
      </c>
      <c r="AK701">
        <f t="shared" si="114"/>
        <v>1</v>
      </c>
      <c r="AL701" s="28" t="str">
        <f t="shared" si="119"/>
        <v/>
      </c>
      <c r="AM701" s="28">
        <f t="shared" si="115"/>
        <v>1384</v>
      </c>
      <c r="AN701" s="29" t="str">
        <f t="shared" ca="1" si="116"/>
        <v/>
      </c>
      <c r="AP701" s="7"/>
      <c r="AV701" s="7"/>
      <c r="AW701" s="7"/>
    </row>
    <row r="702" spans="1:49" x14ac:dyDescent="0.45">
      <c r="A702" t="s">
        <v>814</v>
      </c>
      <c r="B702" t="s">
        <v>30</v>
      </c>
      <c r="C702" s="6">
        <v>44001.5</v>
      </c>
      <c r="D702">
        <v>149.6</v>
      </c>
      <c r="E702" s="6">
        <v>44004.385416666664</v>
      </c>
      <c r="F702">
        <v>179.45</v>
      </c>
      <c r="G702" s="7">
        <v>0.19950000000000001</v>
      </c>
      <c r="H702">
        <v>9464.49</v>
      </c>
      <c r="I702" s="7">
        <v>0.17749999999999999</v>
      </c>
      <c r="J702">
        <v>356.3503</v>
      </c>
      <c r="K702">
        <v>53310</v>
      </c>
      <c r="L702">
        <v>671465.15</v>
      </c>
      <c r="M702">
        <v>44</v>
      </c>
      <c r="N702">
        <v>215.1</v>
      </c>
      <c r="O702" s="7">
        <v>-0.26269999999999999</v>
      </c>
      <c r="P702" s="7">
        <v>0.19950000000000001</v>
      </c>
      <c r="Q702" t="s">
        <v>535</v>
      </c>
      <c r="S702" s="2">
        <f t="shared" si="117"/>
        <v>44001</v>
      </c>
      <c r="T702" t="s">
        <v>814</v>
      </c>
      <c r="U702">
        <v>149.6</v>
      </c>
      <c r="V702">
        <v>179.45</v>
      </c>
      <c r="W702">
        <f t="shared" si="122"/>
        <v>11141328.972030003</v>
      </c>
      <c r="X702">
        <f t="shared" si="112"/>
        <v>27853.322430075008</v>
      </c>
      <c r="Y702">
        <f t="shared" si="120"/>
        <v>175</v>
      </c>
      <c r="Z702">
        <f t="shared" si="121"/>
        <v>4647.9124999999976</v>
      </c>
      <c r="AA702" s="5" t="str">
        <f t="shared" si="118"/>
        <v/>
      </c>
      <c r="AB702" s="24" t="str">
        <f>IFERROR(AA702/MAX($J$3:AA702)-1,"")</f>
        <v/>
      </c>
      <c r="AG702" s="3">
        <v>44207</v>
      </c>
      <c r="AH702">
        <v>11798346.115595002</v>
      </c>
      <c r="AI702" s="24">
        <f>AH702/MAX($AH$2:AH702)-1</f>
        <v>-2.2381222230196118E-2</v>
      </c>
      <c r="AJ702" s="27" t="str">
        <f t="shared" si="113"/>
        <v/>
      </c>
      <c r="AK702">
        <f t="shared" si="114"/>
        <v>1</v>
      </c>
      <c r="AL702" s="28" t="str">
        <f t="shared" si="119"/>
        <v/>
      </c>
      <c r="AM702" s="28">
        <f t="shared" si="115"/>
        <v>1384</v>
      </c>
      <c r="AN702" s="29" t="str">
        <f t="shared" ca="1" si="116"/>
        <v/>
      </c>
      <c r="AP702" s="7"/>
      <c r="AV702" s="7"/>
      <c r="AW702" s="7"/>
    </row>
    <row r="703" spans="1:49" x14ac:dyDescent="0.45">
      <c r="A703" t="s">
        <v>808</v>
      </c>
      <c r="B703" t="s">
        <v>30</v>
      </c>
      <c r="C703" s="6">
        <v>44001.614583333336</v>
      </c>
      <c r="D703">
        <v>129.44999999999999</v>
      </c>
      <c r="E703" s="6">
        <v>44004.385416666664</v>
      </c>
      <c r="F703">
        <v>146.5</v>
      </c>
      <c r="G703" s="7">
        <v>0.13170000000000001</v>
      </c>
      <c r="H703">
        <v>5884.4</v>
      </c>
      <c r="I703" s="7">
        <v>0.1104</v>
      </c>
      <c r="J703">
        <v>411.76990000000001</v>
      </c>
      <c r="K703">
        <v>53303.62</v>
      </c>
      <c r="L703">
        <v>677349.55</v>
      </c>
      <c r="M703">
        <v>11</v>
      </c>
      <c r="N703">
        <v>534.95000000000005</v>
      </c>
      <c r="O703" s="7">
        <v>-6.1400000000000003E-2</v>
      </c>
      <c r="P703" s="7">
        <v>0.13170000000000001</v>
      </c>
      <c r="Q703" t="s">
        <v>535</v>
      </c>
      <c r="S703" s="2">
        <f t="shared" si="117"/>
        <v>44001</v>
      </c>
      <c r="T703" t="s">
        <v>808</v>
      </c>
      <c r="U703">
        <v>129.44999999999999</v>
      </c>
      <c r="V703">
        <v>146.5</v>
      </c>
      <c r="W703">
        <f t="shared" si="122"/>
        <v>11141328.972030003</v>
      </c>
      <c r="X703">
        <f t="shared" si="112"/>
        <v>27853.322430075008</v>
      </c>
      <c r="Y703">
        <f t="shared" si="120"/>
        <v>225</v>
      </c>
      <c r="Z703">
        <f t="shared" si="121"/>
        <v>3215.362500000002</v>
      </c>
      <c r="AA703" s="5">
        <f t="shared" si="118"/>
        <v>11149192.247030003</v>
      </c>
      <c r="AB703" s="24">
        <f>IFERROR(AA703/MAX($J$3:AA703)-1,"")</f>
        <v>0</v>
      </c>
      <c r="AG703" s="3">
        <v>44208</v>
      </c>
      <c r="AH703">
        <v>11826223.390595002</v>
      </c>
      <c r="AI703" s="24">
        <f>AH703/MAX($AH$2:AH703)-1</f>
        <v>-2.0071292749738623E-2</v>
      </c>
      <c r="AJ703" s="27" t="str">
        <f t="shared" si="113"/>
        <v/>
      </c>
      <c r="AK703">
        <f t="shared" si="114"/>
        <v>1</v>
      </c>
      <c r="AL703" s="28" t="str">
        <f t="shared" si="119"/>
        <v/>
      </c>
      <c r="AM703" s="28">
        <f t="shared" si="115"/>
        <v>1384</v>
      </c>
      <c r="AN703" s="29" t="str">
        <f t="shared" ca="1" si="116"/>
        <v/>
      </c>
      <c r="AP703" s="7"/>
      <c r="AV703" s="7"/>
      <c r="AW703" s="7"/>
    </row>
    <row r="704" spans="1:49" x14ac:dyDescent="0.45">
      <c r="A704" t="s">
        <v>815</v>
      </c>
      <c r="B704" t="s">
        <v>30</v>
      </c>
      <c r="C704" s="6">
        <v>44004.416666666664</v>
      </c>
      <c r="D704">
        <v>111.4</v>
      </c>
      <c r="E704" s="6">
        <v>44005.385416666664</v>
      </c>
      <c r="F704">
        <v>95.85</v>
      </c>
      <c r="G704" s="7">
        <v>-0.1396</v>
      </c>
      <c r="H704">
        <v>-8445.31</v>
      </c>
      <c r="I704" s="7">
        <v>-0.15820000000000001</v>
      </c>
      <c r="J704">
        <v>479.23469999999998</v>
      </c>
      <c r="K704">
        <v>53386.75</v>
      </c>
      <c r="L704">
        <v>668904.24</v>
      </c>
      <c r="M704">
        <v>68</v>
      </c>
      <c r="N704">
        <v>-124.2</v>
      </c>
      <c r="O704" s="7">
        <v>-0.36359999999999998</v>
      </c>
      <c r="P704" s="7">
        <v>0.1414</v>
      </c>
      <c r="Q704" t="s">
        <v>535</v>
      </c>
      <c r="S704" s="2">
        <f t="shared" si="117"/>
        <v>44004</v>
      </c>
      <c r="T704" t="s">
        <v>815</v>
      </c>
      <c r="U704">
        <v>111.4</v>
      </c>
      <c r="V704">
        <v>95.85</v>
      </c>
      <c r="W704">
        <f t="shared" si="122"/>
        <v>11149192.247030003</v>
      </c>
      <c r="X704">
        <f t="shared" si="112"/>
        <v>27872.980617575009</v>
      </c>
      <c r="Y704">
        <f t="shared" si="120"/>
        <v>250</v>
      </c>
      <c r="Z704">
        <f t="shared" si="121"/>
        <v>-4405.6250000000045</v>
      </c>
      <c r="AA704" s="5" t="str">
        <f t="shared" si="118"/>
        <v/>
      </c>
      <c r="AB704" s="24" t="str">
        <f>IFERROR(AA704/MAX($J$3:AA704)-1,"")</f>
        <v/>
      </c>
      <c r="AG704" s="3">
        <v>44209</v>
      </c>
      <c r="AH704">
        <v>11755412.065595003</v>
      </c>
      <c r="AI704" s="24">
        <f>AH704/MAX($AH$2:AH704)-1</f>
        <v>-2.5938766065109253E-2</v>
      </c>
      <c r="AJ704" s="27" t="str">
        <f t="shared" si="113"/>
        <v/>
      </c>
      <c r="AK704">
        <f t="shared" si="114"/>
        <v>1</v>
      </c>
      <c r="AL704" s="28" t="str">
        <f t="shared" si="119"/>
        <v/>
      </c>
      <c r="AM704" s="28">
        <f t="shared" si="115"/>
        <v>1384</v>
      </c>
      <c r="AN704" s="29" t="str">
        <f t="shared" ca="1" si="116"/>
        <v/>
      </c>
      <c r="AP704" s="7"/>
      <c r="AV704" s="7"/>
      <c r="AW704" s="7"/>
    </row>
    <row r="705" spans="1:49" x14ac:dyDescent="0.45">
      <c r="A705" t="s">
        <v>816</v>
      </c>
      <c r="B705" t="s">
        <v>30</v>
      </c>
      <c r="C705" s="6">
        <v>44004.59375</v>
      </c>
      <c r="D705">
        <v>95.8</v>
      </c>
      <c r="E705" s="6">
        <v>44005.385416666664</v>
      </c>
      <c r="F705">
        <v>72.400000000000006</v>
      </c>
      <c r="G705" s="7">
        <v>-0.24429999999999999</v>
      </c>
      <c r="H705">
        <v>-13981.49</v>
      </c>
      <c r="I705" s="7">
        <v>-0.26179999999999998</v>
      </c>
      <c r="J705">
        <v>557.43140000000005</v>
      </c>
      <c r="K705">
        <v>53401.93</v>
      </c>
      <c r="L705">
        <v>654922.74</v>
      </c>
      <c r="M705">
        <v>17</v>
      </c>
      <c r="N705">
        <v>-822.44</v>
      </c>
      <c r="O705" s="7">
        <v>-0.44990000000000002</v>
      </c>
      <c r="P705" s="7">
        <v>3.6499999999999998E-2</v>
      </c>
      <c r="Q705" t="s">
        <v>535</v>
      </c>
      <c r="S705" s="2">
        <f t="shared" si="117"/>
        <v>44004</v>
      </c>
      <c r="T705" t="s">
        <v>816</v>
      </c>
      <c r="U705">
        <v>95.8</v>
      </c>
      <c r="V705">
        <v>72.400000000000006</v>
      </c>
      <c r="W705">
        <f t="shared" si="122"/>
        <v>11149192.247030003</v>
      </c>
      <c r="X705">
        <f t="shared" si="112"/>
        <v>27872.980617575009</v>
      </c>
      <c r="Y705">
        <f t="shared" si="120"/>
        <v>300</v>
      </c>
      <c r="Z705">
        <f t="shared" si="121"/>
        <v>-7524.5999999999985</v>
      </c>
      <c r="AA705" s="5">
        <f t="shared" si="118"/>
        <v>11137262.022030003</v>
      </c>
      <c r="AB705" s="24">
        <f>IFERROR(AA705/MAX($J$3:AA705)-1,"")</f>
        <v>-1.070052855459358E-3</v>
      </c>
      <c r="AG705" s="3">
        <v>44210</v>
      </c>
      <c r="AH705">
        <v>11725777.765595002</v>
      </c>
      <c r="AI705" s="24">
        <f>AH705/MAX($AH$2:AH705)-1</f>
        <v>-2.8394283801427389E-2</v>
      </c>
      <c r="AJ705" s="27" t="str">
        <f t="shared" si="113"/>
        <v/>
      </c>
      <c r="AK705">
        <f t="shared" si="114"/>
        <v>1</v>
      </c>
      <c r="AL705" s="28" t="str">
        <f t="shared" si="119"/>
        <v/>
      </c>
      <c r="AM705" s="28">
        <f t="shared" si="115"/>
        <v>1384</v>
      </c>
      <c r="AN705" s="29" t="str">
        <f t="shared" ca="1" si="116"/>
        <v/>
      </c>
      <c r="AP705" s="7"/>
      <c r="AV705" s="7"/>
      <c r="AW705" s="7"/>
    </row>
    <row r="706" spans="1:49" x14ac:dyDescent="0.45">
      <c r="A706" t="s">
        <v>816</v>
      </c>
      <c r="B706" t="s">
        <v>30</v>
      </c>
      <c r="C706" s="6">
        <v>44005.493055555555</v>
      </c>
      <c r="D706">
        <v>84.8</v>
      </c>
      <c r="E706" s="6">
        <v>44006.385416666664</v>
      </c>
      <c r="F706">
        <v>133.30000000000001</v>
      </c>
      <c r="G706" s="7">
        <v>0.57189999999999996</v>
      </c>
      <c r="H706">
        <v>29099.37</v>
      </c>
      <c r="I706" s="7">
        <v>0.54620000000000002</v>
      </c>
      <c r="J706">
        <v>628.23829999999998</v>
      </c>
      <c r="K706">
        <v>53274.61</v>
      </c>
      <c r="L706">
        <v>684022.12</v>
      </c>
      <c r="M706">
        <v>46</v>
      </c>
      <c r="N706">
        <v>632.6</v>
      </c>
      <c r="O706" s="7">
        <v>-0.1651</v>
      </c>
      <c r="P706" s="7">
        <v>0.58309999999999995</v>
      </c>
      <c r="Q706" t="s">
        <v>535</v>
      </c>
      <c r="S706" s="2">
        <f t="shared" si="117"/>
        <v>44005</v>
      </c>
      <c r="T706" t="s">
        <v>816</v>
      </c>
      <c r="U706">
        <v>84.8</v>
      </c>
      <c r="V706">
        <v>133.30000000000001</v>
      </c>
      <c r="W706">
        <f t="shared" si="122"/>
        <v>11137262.022030003</v>
      </c>
      <c r="X706">
        <f t="shared" ref="X706:X769" si="123">W706*0.25%</f>
        <v>27843.155055075011</v>
      </c>
      <c r="Y706">
        <f t="shared" si="120"/>
        <v>325</v>
      </c>
      <c r="Z706">
        <f t="shared" si="121"/>
        <v>15053.675000000005</v>
      </c>
      <c r="AA706" s="5" t="str">
        <f t="shared" si="118"/>
        <v/>
      </c>
      <c r="AB706" s="24" t="str">
        <f>IFERROR(AA706/MAX($J$3:AA706)-1,"")</f>
        <v/>
      </c>
      <c r="AG706" s="3">
        <v>44211</v>
      </c>
      <c r="AH706">
        <v>11735759.928095002</v>
      </c>
      <c r="AI706" s="24">
        <f>AH706/MAX($AH$2:AH706)-1</f>
        <v>-2.7567155201610349E-2</v>
      </c>
      <c r="AJ706" s="27" t="str">
        <f t="shared" ref="AJ706:AJ769" si="124">IF(AG706=$AP$3,1,IF(AJ705=1,1,""))</f>
        <v/>
      </c>
      <c r="AK706">
        <f t="shared" ref="AK706:AK769" si="125">IF(AG706=$AP$4,1,IF(AK707=1,1,""))</f>
        <v>1</v>
      </c>
      <c r="AL706" s="28" t="str">
        <f t="shared" si="119"/>
        <v/>
      </c>
      <c r="AM706" s="28">
        <f t="shared" ref="AM706:AM769" si="126">IF(AND(AK706=1,AK707&lt;&gt;1),ROW(),IF(AND(AK706="",AK707=""),"",AM707))</f>
        <v>1384</v>
      </c>
      <c r="AN706" s="29" t="str">
        <f t="shared" ref="AN706:AN769" ca="1" si="127">IF(AM706="","",IF(AJ706=1,AH706/MAX(INDIRECT("AH"&amp;AL706&amp;":"&amp;"AJ"&amp;ROW(AN706)))-1,""))</f>
        <v/>
      </c>
      <c r="AP706" s="7"/>
      <c r="AV706" s="7"/>
      <c r="AW706" s="7"/>
    </row>
    <row r="707" spans="1:49" x14ac:dyDescent="0.45">
      <c r="A707" t="s">
        <v>817</v>
      </c>
      <c r="B707" t="s">
        <v>30</v>
      </c>
      <c r="C707" s="6">
        <v>44005.548611111109</v>
      </c>
      <c r="D707">
        <v>68.849999999999994</v>
      </c>
      <c r="E707" s="6">
        <v>44006.385416666664</v>
      </c>
      <c r="F707">
        <v>100.1</v>
      </c>
      <c r="G707" s="7">
        <v>0.45390000000000003</v>
      </c>
      <c r="H707">
        <v>22880.32</v>
      </c>
      <c r="I707" s="7">
        <v>0.42930000000000001</v>
      </c>
      <c r="J707">
        <v>774.01679999999999</v>
      </c>
      <c r="K707">
        <v>53291.05</v>
      </c>
      <c r="L707">
        <v>706902.44</v>
      </c>
      <c r="M707">
        <v>30</v>
      </c>
      <c r="N707">
        <v>762.68</v>
      </c>
      <c r="O707" s="7">
        <v>-0.1895</v>
      </c>
      <c r="P707" s="7">
        <v>0.45390000000000003</v>
      </c>
      <c r="Q707" t="s">
        <v>535</v>
      </c>
      <c r="S707" s="2">
        <f t="shared" ref="S707:S770" si="128">DATE(YEAR(C707),MONTH(C707),DAY(C707))</f>
        <v>44005</v>
      </c>
      <c r="T707" t="s">
        <v>817</v>
      </c>
      <c r="U707">
        <v>68.849999999999994</v>
      </c>
      <c r="V707">
        <v>100.1</v>
      </c>
      <c r="W707">
        <f t="shared" si="122"/>
        <v>11137262.022030003</v>
      </c>
      <c r="X707">
        <f t="shared" si="123"/>
        <v>27843.155055075011</v>
      </c>
      <c r="Y707">
        <f t="shared" si="120"/>
        <v>400</v>
      </c>
      <c r="Z707">
        <f t="shared" si="121"/>
        <v>11824.199999999997</v>
      </c>
      <c r="AA707" s="5" t="str">
        <f t="shared" ref="AA707:AA770" si="129">IF(S707&lt;&gt;S708,W707+SUMIF($S$2:$S$3590,S707,$Z$2:$Z$3590),"")</f>
        <v/>
      </c>
      <c r="AB707" s="24" t="str">
        <f>IFERROR(AA707/MAX($J$3:AA707)-1,"")</f>
        <v/>
      </c>
      <c r="AG707" s="3">
        <v>44212</v>
      </c>
      <c r="AH707">
        <v>11735759.928095002</v>
      </c>
      <c r="AI707" s="24">
        <f>AH707/MAX($AH$2:AH707)-1</f>
        <v>-2.7567155201610349E-2</v>
      </c>
      <c r="AJ707" s="27" t="str">
        <f t="shared" si="124"/>
        <v/>
      </c>
      <c r="AK707">
        <f t="shared" si="125"/>
        <v>1</v>
      </c>
      <c r="AL707" s="28" t="str">
        <f t="shared" ref="AL707:AL770" si="130">IF(AND(AJ707=1,AJ706&lt;&gt;1),ROW(),IF(AND(AJ707="",AJ706=""),"",AL706))</f>
        <v/>
      </c>
      <c r="AM707" s="28">
        <f t="shared" si="126"/>
        <v>1384</v>
      </c>
      <c r="AN707" s="29" t="str">
        <f t="shared" ca="1" si="127"/>
        <v/>
      </c>
      <c r="AP707" s="7"/>
      <c r="AV707" s="7"/>
      <c r="AW707" s="7"/>
    </row>
    <row r="708" spans="1:49" x14ac:dyDescent="0.45">
      <c r="A708" t="s">
        <v>817</v>
      </c>
      <c r="B708" t="s">
        <v>30</v>
      </c>
      <c r="C708" s="6">
        <v>44005.607638888891</v>
      </c>
      <c r="D708">
        <v>79.75</v>
      </c>
      <c r="E708" s="6">
        <v>44006.388888888891</v>
      </c>
      <c r="F708">
        <v>99.9</v>
      </c>
      <c r="G708" s="7">
        <v>0.25269999999999998</v>
      </c>
      <c r="H708">
        <v>13377.99</v>
      </c>
      <c r="I708" s="7">
        <v>0.2301</v>
      </c>
      <c r="J708">
        <v>728.90689999999995</v>
      </c>
      <c r="K708">
        <v>58130.32</v>
      </c>
      <c r="L708">
        <v>1639442.63</v>
      </c>
      <c r="M708">
        <v>14</v>
      </c>
      <c r="N708">
        <v>955.57</v>
      </c>
      <c r="O708" s="7">
        <v>-0.14729999999999999</v>
      </c>
      <c r="P708" s="7">
        <v>0.40820000000000001</v>
      </c>
      <c r="Q708" t="s">
        <v>535</v>
      </c>
      <c r="S708" s="2">
        <f t="shared" si="128"/>
        <v>44005</v>
      </c>
      <c r="T708" t="s">
        <v>817</v>
      </c>
      <c r="U708">
        <v>79.75</v>
      </c>
      <c r="V708">
        <v>99.9</v>
      </c>
      <c r="W708">
        <f t="shared" si="122"/>
        <v>11137262.022030003</v>
      </c>
      <c r="X708">
        <f t="shared" si="123"/>
        <v>27843.155055075011</v>
      </c>
      <c r="Y708">
        <f t="shared" ref="Y708:Y771" si="131">MROUND(X708/U708,25)</f>
        <v>350</v>
      </c>
      <c r="Z708">
        <f t="shared" ref="Z708:Z771" si="132">Y708*((V708*0.99)-(U708*1.01))</f>
        <v>6423.725000000004</v>
      </c>
      <c r="AA708" s="5">
        <f t="shared" si="129"/>
        <v>11170563.622030003</v>
      </c>
      <c r="AB708" s="24">
        <f>IFERROR(AA708/MAX($J$3:AA708)-1,"")</f>
        <v>0</v>
      </c>
      <c r="AG708" s="3">
        <v>44213</v>
      </c>
      <c r="AH708">
        <v>11735759.928095002</v>
      </c>
      <c r="AI708" s="24">
        <f>AH708/MAX($AH$2:AH708)-1</f>
        <v>-2.7567155201610349E-2</v>
      </c>
      <c r="AJ708" s="27" t="str">
        <f t="shared" si="124"/>
        <v/>
      </c>
      <c r="AK708">
        <f t="shared" si="125"/>
        <v>1</v>
      </c>
      <c r="AL708" s="28" t="str">
        <f t="shared" si="130"/>
        <v/>
      </c>
      <c r="AM708" s="28">
        <f t="shared" si="126"/>
        <v>1384</v>
      </c>
      <c r="AN708" s="29" t="str">
        <f t="shared" ca="1" si="127"/>
        <v/>
      </c>
      <c r="AP708" s="7"/>
      <c r="AV708" s="7"/>
      <c r="AW708" s="7"/>
    </row>
    <row r="709" spans="1:49" x14ac:dyDescent="0.45">
      <c r="A709" t="s">
        <v>818</v>
      </c>
      <c r="B709" t="s">
        <v>30</v>
      </c>
      <c r="C709" s="6">
        <v>44006.454861111109</v>
      </c>
      <c r="D709">
        <v>79.3</v>
      </c>
      <c r="E709" s="6">
        <v>44007.385416666664</v>
      </c>
      <c r="F709">
        <v>255.05</v>
      </c>
      <c r="G709" s="7">
        <v>2.2162999999999999</v>
      </c>
      <c r="H709">
        <v>116389.62</v>
      </c>
      <c r="I709" s="7">
        <v>2.1741000000000001</v>
      </c>
      <c r="J709">
        <v>675.08839999999998</v>
      </c>
      <c r="K709">
        <v>53534.51</v>
      </c>
      <c r="L709">
        <v>823292.06</v>
      </c>
      <c r="M709">
        <v>57</v>
      </c>
      <c r="N709">
        <v>2041.92</v>
      </c>
      <c r="O709" s="7">
        <v>-0.46339999999999998</v>
      </c>
      <c r="P709" s="7">
        <v>2.2162999999999999</v>
      </c>
      <c r="Q709" t="s">
        <v>535</v>
      </c>
      <c r="S709" s="2">
        <f t="shared" si="128"/>
        <v>44006</v>
      </c>
      <c r="T709" t="s">
        <v>818</v>
      </c>
      <c r="U709">
        <v>79.3</v>
      </c>
      <c r="V709">
        <v>255.05</v>
      </c>
      <c r="W709">
        <f t="shared" ref="W709:W772" si="133">IF(S709&lt;&gt;S708,AA708,W708)</f>
        <v>11170563.622030003</v>
      </c>
      <c r="X709">
        <f t="shared" si="123"/>
        <v>27926.409055075008</v>
      </c>
      <c r="Y709">
        <f t="shared" si="131"/>
        <v>350</v>
      </c>
      <c r="Z709">
        <f t="shared" si="132"/>
        <v>60342.275000000001</v>
      </c>
      <c r="AA709" s="5" t="str">
        <f t="shared" si="129"/>
        <v/>
      </c>
      <c r="AB709" s="24" t="str">
        <f>IFERROR(AA709/MAX($J$3:AA709)-1,"")</f>
        <v/>
      </c>
      <c r="AG709" s="3">
        <v>44214</v>
      </c>
      <c r="AH709">
        <v>11701788.478095002</v>
      </c>
      <c r="AI709" s="24">
        <f>AH709/MAX($AH$2:AH709)-1</f>
        <v>-3.038205206110911E-2</v>
      </c>
      <c r="AJ709" s="27" t="str">
        <f t="shared" si="124"/>
        <v/>
      </c>
      <c r="AK709">
        <f t="shared" si="125"/>
        <v>1</v>
      </c>
      <c r="AL709" s="28" t="str">
        <f t="shared" si="130"/>
        <v/>
      </c>
      <c r="AM709" s="28">
        <f t="shared" si="126"/>
        <v>1384</v>
      </c>
      <c r="AN709" s="29" t="str">
        <f t="shared" ca="1" si="127"/>
        <v/>
      </c>
      <c r="AP709" s="7"/>
      <c r="AV709" s="7"/>
      <c r="AW709" s="7"/>
    </row>
    <row r="710" spans="1:49" x14ac:dyDescent="0.45">
      <c r="A710" t="s">
        <v>818</v>
      </c>
      <c r="B710" t="s">
        <v>30</v>
      </c>
      <c r="C710" s="6">
        <v>44006.552083333336</v>
      </c>
      <c r="D710">
        <v>86.45</v>
      </c>
      <c r="E710" s="6">
        <v>44007.388888888891</v>
      </c>
      <c r="F710">
        <v>232.1</v>
      </c>
      <c r="G710" s="7">
        <v>1.6848000000000001</v>
      </c>
      <c r="H710">
        <v>95905.58</v>
      </c>
      <c r="I710" s="7">
        <v>1.6478999999999999</v>
      </c>
      <c r="J710">
        <v>673.1893</v>
      </c>
      <c r="K710">
        <v>58197.21</v>
      </c>
      <c r="L710">
        <v>1735348.21</v>
      </c>
      <c r="M710">
        <v>30</v>
      </c>
      <c r="N710">
        <v>3196.85</v>
      </c>
      <c r="O710" s="7">
        <v>-7.17E-2</v>
      </c>
      <c r="P710" s="7">
        <v>2.0347</v>
      </c>
      <c r="Q710" t="s">
        <v>535</v>
      </c>
      <c r="S710" s="2">
        <f t="shared" si="128"/>
        <v>44006</v>
      </c>
      <c r="T710" t="s">
        <v>818</v>
      </c>
      <c r="U710">
        <v>86.45</v>
      </c>
      <c r="V710">
        <v>232.1</v>
      </c>
      <c r="W710">
        <f t="shared" si="133"/>
        <v>11170563.622030003</v>
      </c>
      <c r="X710">
        <f t="shared" si="123"/>
        <v>27926.409055075008</v>
      </c>
      <c r="Y710">
        <f t="shared" si="131"/>
        <v>325</v>
      </c>
      <c r="Z710">
        <f t="shared" si="132"/>
        <v>46300.962499999994</v>
      </c>
      <c r="AA710" s="5" t="str">
        <f t="shared" si="129"/>
        <v/>
      </c>
      <c r="AB710" s="24" t="str">
        <f>IFERROR(AA710/MAX($J$3:AA710)-1,"")</f>
        <v/>
      </c>
      <c r="AG710" s="3">
        <v>44215</v>
      </c>
      <c r="AH710">
        <v>11727102.990595002</v>
      </c>
      <c r="AI710" s="24">
        <f>AH710/MAX($AH$2:AH710)-1</f>
        <v>-2.828447477971574E-2</v>
      </c>
      <c r="AJ710" s="27" t="str">
        <f t="shared" si="124"/>
        <v/>
      </c>
      <c r="AK710">
        <f t="shared" si="125"/>
        <v>1</v>
      </c>
      <c r="AL710" s="28" t="str">
        <f t="shared" si="130"/>
        <v/>
      </c>
      <c r="AM710" s="28">
        <f t="shared" si="126"/>
        <v>1384</v>
      </c>
      <c r="AN710" s="29" t="str">
        <f t="shared" ca="1" si="127"/>
        <v/>
      </c>
      <c r="AP710" s="7"/>
      <c r="AV710" s="7"/>
      <c r="AW710" s="7"/>
    </row>
    <row r="711" spans="1:49" x14ac:dyDescent="0.45">
      <c r="A711" t="s">
        <v>819</v>
      </c>
      <c r="B711" t="s">
        <v>30</v>
      </c>
      <c r="C711" s="6">
        <v>44006.565972222219</v>
      </c>
      <c r="D711">
        <v>78.849999999999994</v>
      </c>
      <c r="E711" s="6">
        <v>44007.388888888891</v>
      </c>
      <c r="F711">
        <v>183.5</v>
      </c>
      <c r="G711" s="7">
        <v>1.3271999999999999</v>
      </c>
      <c r="H711">
        <v>75331.25</v>
      </c>
      <c r="I711" s="7">
        <v>1.2939000000000001</v>
      </c>
      <c r="J711">
        <v>738.34990000000005</v>
      </c>
      <c r="K711">
        <v>58218.89</v>
      </c>
      <c r="L711">
        <v>1810679.46</v>
      </c>
      <c r="M711">
        <v>26</v>
      </c>
      <c r="N711">
        <v>2897.36</v>
      </c>
      <c r="O711" s="7">
        <v>-0.31519999999999998</v>
      </c>
      <c r="P711" s="7">
        <v>1.7126999999999999</v>
      </c>
      <c r="Q711" t="s">
        <v>535</v>
      </c>
      <c r="S711" s="2">
        <f t="shared" si="128"/>
        <v>44006</v>
      </c>
      <c r="T711" t="s">
        <v>819</v>
      </c>
      <c r="U711">
        <v>78.849999999999994</v>
      </c>
      <c r="V711">
        <v>183.5</v>
      </c>
      <c r="W711">
        <f t="shared" si="133"/>
        <v>11170563.622030003</v>
      </c>
      <c r="X711">
        <f t="shared" si="123"/>
        <v>27926.409055075008</v>
      </c>
      <c r="Y711">
        <f t="shared" si="131"/>
        <v>350</v>
      </c>
      <c r="Z711">
        <f t="shared" si="132"/>
        <v>35709.275000000001</v>
      </c>
      <c r="AA711" s="5" t="str">
        <f t="shared" si="129"/>
        <v/>
      </c>
      <c r="AB711" s="24" t="str">
        <f>IFERROR(AA711/MAX($J$3:AA711)-1,"")</f>
        <v/>
      </c>
      <c r="AG711" s="3">
        <v>44216</v>
      </c>
      <c r="AH711">
        <v>11770538.940595001</v>
      </c>
      <c r="AI711" s="24">
        <f>AH711/MAX($AH$2:AH711)-1</f>
        <v>-2.4685343178199037E-2</v>
      </c>
      <c r="AJ711" s="27" t="str">
        <f t="shared" si="124"/>
        <v/>
      </c>
      <c r="AK711">
        <f t="shared" si="125"/>
        <v>1</v>
      </c>
      <c r="AL711" s="28" t="str">
        <f t="shared" si="130"/>
        <v/>
      </c>
      <c r="AM711" s="28">
        <f t="shared" si="126"/>
        <v>1384</v>
      </c>
      <c r="AN711" s="29" t="str">
        <f t="shared" ca="1" si="127"/>
        <v/>
      </c>
      <c r="AP711" s="7"/>
      <c r="AV711" s="7"/>
      <c r="AW711" s="7"/>
    </row>
    <row r="712" spans="1:49" x14ac:dyDescent="0.45">
      <c r="A712" t="s">
        <v>819</v>
      </c>
      <c r="B712" t="s">
        <v>30</v>
      </c>
      <c r="C712" s="6">
        <v>44006.565972222219</v>
      </c>
      <c r="D712">
        <v>78.849999999999994</v>
      </c>
      <c r="E712" s="6">
        <v>44007.385416666664</v>
      </c>
      <c r="F712">
        <v>204.65</v>
      </c>
      <c r="G712" s="7">
        <v>1.5953999999999999</v>
      </c>
      <c r="H712">
        <v>83557.91</v>
      </c>
      <c r="I712" s="7">
        <v>1.5595000000000001</v>
      </c>
      <c r="J712">
        <v>679.52589999999998</v>
      </c>
      <c r="K712">
        <v>53580.62</v>
      </c>
      <c r="L712">
        <v>906849.97</v>
      </c>
      <c r="M712">
        <v>25</v>
      </c>
      <c r="N712">
        <v>3342.32</v>
      </c>
      <c r="O712" s="7">
        <v>-0.31519999999999998</v>
      </c>
      <c r="P712" s="7">
        <v>1.5953999999999999</v>
      </c>
      <c r="Q712" t="s">
        <v>535</v>
      </c>
      <c r="S712" s="2">
        <f t="shared" si="128"/>
        <v>44006</v>
      </c>
      <c r="T712" t="s">
        <v>819</v>
      </c>
      <c r="U712">
        <v>78.849999999999994</v>
      </c>
      <c r="V712">
        <v>204.65</v>
      </c>
      <c r="W712">
        <f t="shared" si="133"/>
        <v>11170563.622030003</v>
      </c>
      <c r="X712">
        <f t="shared" si="123"/>
        <v>27926.409055075008</v>
      </c>
      <c r="Y712">
        <f t="shared" si="131"/>
        <v>350</v>
      </c>
      <c r="Z712">
        <f t="shared" si="132"/>
        <v>43037.75</v>
      </c>
      <c r="AA712" s="5">
        <f t="shared" si="129"/>
        <v>11355953.884530002</v>
      </c>
      <c r="AB712" s="24">
        <f>IFERROR(AA712/MAX($J$3:AA712)-1,"")</f>
        <v>0</v>
      </c>
      <c r="AG712" s="3">
        <v>44217</v>
      </c>
      <c r="AH712">
        <v>11770538.940595001</v>
      </c>
      <c r="AI712" s="24">
        <f>AH712/MAX($AH$2:AH712)-1</f>
        <v>-2.4685343178199037E-2</v>
      </c>
      <c r="AJ712" s="27" t="str">
        <f t="shared" si="124"/>
        <v/>
      </c>
      <c r="AK712">
        <f t="shared" si="125"/>
        <v>1</v>
      </c>
      <c r="AL712" s="28" t="str">
        <f t="shared" si="130"/>
        <v/>
      </c>
      <c r="AM712" s="28">
        <f t="shared" si="126"/>
        <v>1384</v>
      </c>
      <c r="AN712" s="29" t="str">
        <f t="shared" ca="1" si="127"/>
        <v/>
      </c>
      <c r="AP712" s="7"/>
      <c r="AV712" s="7"/>
      <c r="AW712" s="7"/>
    </row>
    <row r="713" spans="1:49" x14ac:dyDescent="0.45">
      <c r="A713" t="s">
        <v>808</v>
      </c>
      <c r="B713" t="s">
        <v>30</v>
      </c>
      <c r="C713" s="6">
        <v>44007.416666666664</v>
      </c>
      <c r="D713">
        <v>48.6</v>
      </c>
      <c r="E713" s="6">
        <v>44007.635416666664</v>
      </c>
      <c r="F713">
        <v>37.5</v>
      </c>
      <c r="G713" s="7">
        <v>-0.22839999999999999</v>
      </c>
      <c r="H713">
        <v>-13421.48</v>
      </c>
      <c r="I713" s="7">
        <v>-0.24610000000000001</v>
      </c>
      <c r="J713">
        <v>1122.104</v>
      </c>
      <c r="K713">
        <v>54534.25</v>
      </c>
      <c r="L713">
        <v>893428.49</v>
      </c>
      <c r="M713">
        <v>64</v>
      </c>
      <c r="N713">
        <v>-209.71</v>
      </c>
      <c r="O713" s="7">
        <v>-0.751</v>
      </c>
      <c r="P713" s="7">
        <v>1.3663000000000001</v>
      </c>
      <c r="Q713" t="s">
        <v>535</v>
      </c>
      <c r="S713" s="2">
        <f t="shared" si="128"/>
        <v>44007</v>
      </c>
      <c r="T713" t="s">
        <v>808</v>
      </c>
      <c r="U713">
        <v>48.6</v>
      </c>
      <c r="V713">
        <v>37.5</v>
      </c>
      <c r="W713">
        <f t="shared" si="133"/>
        <v>11355953.884530002</v>
      </c>
      <c r="X713">
        <f t="shared" si="123"/>
        <v>28389.884711325005</v>
      </c>
      <c r="Y713">
        <f t="shared" si="131"/>
        <v>575</v>
      </c>
      <c r="Z713">
        <f t="shared" si="132"/>
        <v>-6877.5749999999989</v>
      </c>
      <c r="AA713" s="5" t="str">
        <f t="shared" si="129"/>
        <v/>
      </c>
      <c r="AB713" s="24" t="str">
        <f>IFERROR(AA713/MAX($J$3:AA713)-1,"")</f>
        <v/>
      </c>
      <c r="AG713" s="3">
        <v>44218</v>
      </c>
      <c r="AH713">
        <v>11749864.365595002</v>
      </c>
      <c r="AI713" s="24">
        <f>AH713/MAX($AH$2:AH713)-1</f>
        <v>-2.6398452163507891E-2</v>
      </c>
      <c r="AJ713" s="27" t="str">
        <f t="shared" si="124"/>
        <v/>
      </c>
      <c r="AK713">
        <f t="shared" si="125"/>
        <v>1</v>
      </c>
      <c r="AL713" s="28" t="str">
        <f t="shared" si="130"/>
        <v/>
      </c>
      <c r="AM713" s="28">
        <f t="shared" si="126"/>
        <v>1384</v>
      </c>
      <c r="AN713" s="29" t="str">
        <f t="shared" ca="1" si="127"/>
        <v/>
      </c>
      <c r="AP713" s="7"/>
      <c r="AV713" s="7"/>
      <c r="AW713" s="7"/>
    </row>
    <row r="714" spans="1:49" x14ac:dyDescent="0.45">
      <c r="A714" t="s">
        <v>809</v>
      </c>
      <c r="B714" t="s">
        <v>30</v>
      </c>
      <c r="C714" s="6">
        <v>44007.434027777781</v>
      </c>
      <c r="D714">
        <v>41.25</v>
      </c>
      <c r="E714" s="6">
        <v>44007.635416666664</v>
      </c>
      <c r="F714">
        <v>0.35</v>
      </c>
      <c r="G714" s="7">
        <v>-0.99150000000000005</v>
      </c>
      <c r="H714">
        <v>-54700.05</v>
      </c>
      <c r="I714" s="7">
        <v>-1.0016</v>
      </c>
      <c r="J714">
        <v>1323.943</v>
      </c>
      <c r="K714">
        <v>54612.67</v>
      </c>
      <c r="L714">
        <v>838728.44</v>
      </c>
      <c r="M714">
        <v>59</v>
      </c>
      <c r="N714">
        <v>-927.12</v>
      </c>
      <c r="O714" s="7">
        <v>-0.99150000000000005</v>
      </c>
      <c r="P714" s="7">
        <v>0.81820000000000004</v>
      </c>
      <c r="Q714" t="s">
        <v>535</v>
      </c>
      <c r="S714" s="2">
        <f t="shared" si="128"/>
        <v>44007</v>
      </c>
      <c r="T714" t="s">
        <v>809</v>
      </c>
      <c r="U714">
        <v>41.25</v>
      </c>
      <c r="V714">
        <v>0.35</v>
      </c>
      <c r="W714">
        <f t="shared" si="133"/>
        <v>11355953.884530002</v>
      </c>
      <c r="X714">
        <f t="shared" si="123"/>
        <v>28389.884711325005</v>
      </c>
      <c r="Y714">
        <f t="shared" si="131"/>
        <v>700</v>
      </c>
      <c r="Z714">
        <f t="shared" si="132"/>
        <v>-28921.200000000001</v>
      </c>
      <c r="AA714" s="5">
        <f t="shared" si="129"/>
        <v>11320155.109530002</v>
      </c>
      <c r="AB714" s="24">
        <f>IFERROR(AA714/MAX($J$3:AA714)-1,"")</f>
        <v>-3.1524234215822844E-3</v>
      </c>
      <c r="AG714" s="3">
        <v>44219</v>
      </c>
      <c r="AH714">
        <v>11749864.365595002</v>
      </c>
      <c r="AI714" s="24">
        <f>AH714/MAX($AH$2:AH714)-1</f>
        <v>-2.6398452163507891E-2</v>
      </c>
      <c r="AJ714" s="27" t="str">
        <f t="shared" si="124"/>
        <v/>
      </c>
      <c r="AK714">
        <f t="shared" si="125"/>
        <v>1</v>
      </c>
      <c r="AL714" s="28" t="str">
        <f t="shared" si="130"/>
        <v/>
      </c>
      <c r="AM714" s="28">
        <f t="shared" si="126"/>
        <v>1384</v>
      </c>
      <c r="AN714" s="29" t="str">
        <f t="shared" ca="1" si="127"/>
        <v/>
      </c>
      <c r="AP714" s="7"/>
      <c r="AV714" s="7"/>
      <c r="AW714" s="7"/>
    </row>
    <row r="715" spans="1:49" x14ac:dyDescent="0.45">
      <c r="A715" t="s">
        <v>806</v>
      </c>
      <c r="B715" t="s">
        <v>30</v>
      </c>
      <c r="C715" s="6">
        <v>44011.416666666664</v>
      </c>
      <c r="D715">
        <v>144.1</v>
      </c>
      <c r="E715" s="6">
        <v>44012.385416666664</v>
      </c>
      <c r="F715">
        <v>63.65</v>
      </c>
      <c r="G715" s="7">
        <v>-0.55830000000000002</v>
      </c>
      <c r="H715">
        <v>-31037.24</v>
      </c>
      <c r="I715" s="7">
        <v>-0.57269999999999999</v>
      </c>
      <c r="J715">
        <v>376.08359999999999</v>
      </c>
      <c r="K715">
        <v>54193.64</v>
      </c>
      <c r="L715">
        <v>807691.2</v>
      </c>
      <c r="M715">
        <v>68</v>
      </c>
      <c r="N715">
        <v>-456.43</v>
      </c>
      <c r="O715" s="7">
        <v>-0.56040000000000001</v>
      </c>
      <c r="P715" s="7">
        <v>0.12280000000000001</v>
      </c>
      <c r="Q715" t="s">
        <v>535</v>
      </c>
      <c r="S715" s="2">
        <f t="shared" si="128"/>
        <v>44011</v>
      </c>
      <c r="T715" t="s">
        <v>806</v>
      </c>
      <c r="U715">
        <v>144.1</v>
      </c>
      <c r="V715">
        <v>63.65</v>
      </c>
      <c r="W715">
        <f t="shared" si="133"/>
        <v>11320155.109530002</v>
      </c>
      <c r="X715">
        <f t="shared" si="123"/>
        <v>28300.387773825005</v>
      </c>
      <c r="Y715">
        <f t="shared" si="131"/>
        <v>200</v>
      </c>
      <c r="Z715">
        <f t="shared" si="132"/>
        <v>-16505.5</v>
      </c>
      <c r="AA715" s="5">
        <f t="shared" si="129"/>
        <v>11303649.609530002</v>
      </c>
      <c r="AB715" s="24">
        <f>IFERROR(AA715/MAX($J$3:AA715)-1,"")</f>
        <v>-4.6058900495583588E-3</v>
      </c>
      <c r="AG715" s="3">
        <v>44220</v>
      </c>
      <c r="AH715">
        <v>11749864.365595002</v>
      </c>
      <c r="AI715" s="24">
        <f>AH715/MAX($AH$2:AH715)-1</f>
        <v>-2.6398452163507891E-2</v>
      </c>
      <c r="AJ715" s="27" t="str">
        <f t="shared" si="124"/>
        <v/>
      </c>
      <c r="AK715">
        <f t="shared" si="125"/>
        <v>1</v>
      </c>
      <c r="AL715" s="28" t="str">
        <f t="shared" si="130"/>
        <v/>
      </c>
      <c r="AM715" s="28">
        <f t="shared" si="126"/>
        <v>1384</v>
      </c>
      <c r="AN715" s="29" t="str">
        <f t="shared" ca="1" si="127"/>
        <v/>
      </c>
      <c r="AP715" s="7"/>
      <c r="AV715" s="7"/>
      <c r="AW715" s="7"/>
    </row>
    <row r="716" spans="1:49" x14ac:dyDescent="0.45">
      <c r="A716" t="s">
        <v>820</v>
      </c>
      <c r="B716" t="s">
        <v>30</v>
      </c>
      <c r="C716" s="6">
        <v>44012.59375</v>
      </c>
      <c r="D716">
        <v>116.1</v>
      </c>
      <c r="E716" s="6">
        <v>44013.385416666664</v>
      </c>
      <c r="F716">
        <v>87.599990000000005</v>
      </c>
      <c r="G716" s="7">
        <v>-0.2455</v>
      </c>
      <c r="H716">
        <v>-14213.37</v>
      </c>
      <c r="I716" s="7">
        <v>-0.26300000000000001</v>
      </c>
      <c r="J716">
        <v>465.44749999999999</v>
      </c>
      <c r="K716">
        <v>54038.46</v>
      </c>
      <c r="L716">
        <v>793477.83</v>
      </c>
      <c r="M716">
        <v>17</v>
      </c>
      <c r="N716">
        <v>-836.08</v>
      </c>
      <c r="O716" s="7">
        <v>-0.2455</v>
      </c>
      <c r="P716" s="7">
        <v>0.33029999999999998</v>
      </c>
      <c r="Q716" t="s">
        <v>535</v>
      </c>
      <c r="S716" s="2">
        <f t="shared" si="128"/>
        <v>44012</v>
      </c>
      <c r="T716" t="s">
        <v>820</v>
      </c>
      <c r="U716">
        <v>116.1</v>
      </c>
      <c r="V716">
        <v>87.599990000000005</v>
      </c>
      <c r="W716">
        <f t="shared" si="133"/>
        <v>11303649.609530002</v>
      </c>
      <c r="X716">
        <f t="shared" si="123"/>
        <v>28259.124023825007</v>
      </c>
      <c r="Y716">
        <f t="shared" si="131"/>
        <v>250</v>
      </c>
      <c r="Z716">
        <f t="shared" si="132"/>
        <v>-7634.2524749999966</v>
      </c>
      <c r="AA716" s="5" t="str">
        <f t="shared" si="129"/>
        <v/>
      </c>
      <c r="AB716" s="24" t="str">
        <f>IFERROR(AA716/MAX($J$3:AA716)-1,"")</f>
        <v/>
      </c>
      <c r="AG716" s="3">
        <v>44221</v>
      </c>
      <c r="AH716">
        <v>11824286.890595002</v>
      </c>
      <c r="AI716" s="24">
        <f>AH716/MAX($AH$2:AH716)-1</f>
        <v>-2.0231752423035543E-2</v>
      </c>
      <c r="AJ716" s="27" t="str">
        <f t="shared" si="124"/>
        <v/>
      </c>
      <c r="AK716">
        <f t="shared" si="125"/>
        <v>1</v>
      </c>
      <c r="AL716" s="28" t="str">
        <f t="shared" si="130"/>
        <v/>
      </c>
      <c r="AM716" s="28">
        <f t="shared" si="126"/>
        <v>1384</v>
      </c>
      <c r="AN716" s="29" t="str">
        <f t="shared" ca="1" si="127"/>
        <v/>
      </c>
      <c r="AP716" s="7"/>
      <c r="AV716" s="7"/>
      <c r="AW716" s="7"/>
    </row>
    <row r="717" spans="1:49" x14ac:dyDescent="0.45">
      <c r="A717" t="s">
        <v>820</v>
      </c>
      <c r="B717" t="s">
        <v>30</v>
      </c>
      <c r="C717" s="6">
        <v>44012.597222222219</v>
      </c>
      <c r="D717">
        <v>123.8</v>
      </c>
      <c r="E717" s="6">
        <v>44013.388888888891</v>
      </c>
      <c r="F717">
        <v>92.45</v>
      </c>
      <c r="G717" s="7">
        <v>-0.25319999999999998</v>
      </c>
      <c r="H717">
        <v>-15985.68</v>
      </c>
      <c r="I717" s="7">
        <v>-0.2707</v>
      </c>
      <c r="J717">
        <v>477.00639999999999</v>
      </c>
      <c r="K717">
        <v>59053.4</v>
      </c>
      <c r="L717">
        <v>1794693.79</v>
      </c>
      <c r="M717">
        <v>17</v>
      </c>
      <c r="N717">
        <v>-940.33</v>
      </c>
      <c r="O717" s="7">
        <v>-0.31869999999999998</v>
      </c>
      <c r="P717" s="7">
        <v>0.24759999999999999</v>
      </c>
      <c r="Q717" t="s">
        <v>535</v>
      </c>
      <c r="S717" s="2">
        <f t="shared" si="128"/>
        <v>44012</v>
      </c>
      <c r="T717" t="s">
        <v>820</v>
      </c>
      <c r="U717">
        <v>123.8</v>
      </c>
      <c r="V717">
        <v>92.45</v>
      </c>
      <c r="W717">
        <f t="shared" si="133"/>
        <v>11303649.609530002</v>
      </c>
      <c r="X717">
        <f t="shared" si="123"/>
        <v>28259.124023825007</v>
      </c>
      <c r="Y717">
        <f t="shared" si="131"/>
        <v>225</v>
      </c>
      <c r="Z717">
        <f t="shared" si="132"/>
        <v>-7540.3124999999973</v>
      </c>
      <c r="AA717" s="5" t="str">
        <f t="shared" si="129"/>
        <v/>
      </c>
      <c r="AB717" s="24" t="str">
        <f>IFERROR(AA717/MAX($J$3:AA717)-1,"")</f>
        <v/>
      </c>
      <c r="AG717" s="3">
        <v>44222</v>
      </c>
      <c r="AH717">
        <v>11824286.890595002</v>
      </c>
      <c r="AI717" s="24">
        <f>AH717/MAX($AH$2:AH717)-1</f>
        <v>-2.0231752423035543E-2</v>
      </c>
      <c r="AJ717" s="27" t="str">
        <f t="shared" si="124"/>
        <v/>
      </c>
      <c r="AK717">
        <f t="shared" si="125"/>
        <v>1</v>
      </c>
      <c r="AL717" s="28" t="str">
        <f t="shared" si="130"/>
        <v/>
      </c>
      <c r="AM717" s="28">
        <f t="shared" si="126"/>
        <v>1384</v>
      </c>
      <c r="AN717" s="29" t="str">
        <f t="shared" ca="1" si="127"/>
        <v/>
      </c>
      <c r="AP717" s="7"/>
      <c r="AV717" s="7"/>
      <c r="AW717" s="7"/>
    </row>
    <row r="718" spans="1:49" x14ac:dyDescent="0.45">
      <c r="A718" t="s">
        <v>806</v>
      </c>
      <c r="B718" t="s">
        <v>30</v>
      </c>
      <c r="C718" s="6">
        <v>44012.604166666664</v>
      </c>
      <c r="D718">
        <v>119.65</v>
      </c>
      <c r="E718" s="6">
        <v>44013.388888888891</v>
      </c>
      <c r="F718">
        <v>69.2</v>
      </c>
      <c r="G718" s="7">
        <v>-0.42159999999999997</v>
      </c>
      <c r="H718">
        <v>-25842.98</v>
      </c>
      <c r="I718" s="7">
        <v>-0.43740000000000001</v>
      </c>
      <c r="J718">
        <v>493.76620000000003</v>
      </c>
      <c r="K718">
        <v>59079.13</v>
      </c>
      <c r="L718">
        <v>1768850.8</v>
      </c>
      <c r="M718">
        <v>15</v>
      </c>
      <c r="N718">
        <v>-1722.87</v>
      </c>
      <c r="O718" s="7">
        <v>-0.48520000000000002</v>
      </c>
      <c r="P718" s="7">
        <v>4.8500000000000001E-2</v>
      </c>
      <c r="Q718" t="s">
        <v>535</v>
      </c>
      <c r="S718" s="2">
        <f t="shared" si="128"/>
        <v>44012</v>
      </c>
      <c r="T718" t="s">
        <v>806</v>
      </c>
      <c r="U718">
        <v>119.65</v>
      </c>
      <c r="V718">
        <v>69.2</v>
      </c>
      <c r="W718">
        <f t="shared" si="133"/>
        <v>11303649.609530002</v>
      </c>
      <c r="X718">
        <f t="shared" si="123"/>
        <v>28259.124023825007</v>
      </c>
      <c r="Y718">
        <f t="shared" si="131"/>
        <v>225</v>
      </c>
      <c r="Z718">
        <f t="shared" si="132"/>
        <v>-11776.162500000002</v>
      </c>
      <c r="AA718" s="5" t="str">
        <f t="shared" si="129"/>
        <v/>
      </c>
      <c r="AB718" s="24" t="str">
        <f>IFERROR(AA718/MAX($J$3:AA718)-1,"")</f>
        <v/>
      </c>
      <c r="AG718" s="3">
        <v>44223</v>
      </c>
      <c r="AH718">
        <v>12100069.803095002</v>
      </c>
      <c r="AI718" s="24">
        <f>AH718/MAX($AH$2:AH718)-1</f>
        <v>0</v>
      </c>
      <c r="AJ718" s="27" t="str">
        <f t="shared" si="124"/>
        <v/>
      </c>
      <c r="AK718">
        <f t="shared" si="125"/>
        <v>1</v>
      </c>
      <c r="AL718" s="28" t="str">
        <f t="shared" si="130"/>
        <v/>
      </c>
      <c r="AM718" s="28">
        <f t="shared" si="126"/>
        <v>1384</v>
      </c>
      <c r="AN718" s="29" t="str">
        <f t="shared" ca="1" si="127"/>
        <v/>
      </c>
      <c r="AP718" s="7"/>
      <c r="AV718" s="7"/>
      <c r="AW718" s="7"/>
    </row>
    <row r="719" spans="1:49" x14ac:dyDescent="0.45">
      <c r="A719" t="s">
        <v>806</v>
      </c>
      <c r="B719" t="s">
        <v>30</v>
      </c>
      <c r="C719" s="6">
        <v>44012.604166666664</v>
      </c>
      <c r="D719">
        <v>119.65</v>
      </c>
      <c r="E719" s="6">
        <v>44013.385416666664</v>
      </c>
      <c r="F719">
        <v>66.05</v>
      </c>
      <c r="G719" s="7">
        <v>-0.44800000000000001</v>
      </c>
      <c r="H719">
        <v>-25066.5</v>
      </c>
      <c r="I719" s="7">
        <v>-0.46350000000000002</v>
      </c>
      <c r="J719">
        <v>451.99889999999999</v>
      </c>
      <c r="K719">
        <v>54081.66</v>
      </c>
      <c r="L719">
        <v>768411.33</v>
      </c>
      <c r="M719">
        <v>14</v>
      </c>
      <c r="N719">
        <v>-1790.46</v>
      </c>
      <c r="O719" s="7">
        <v>-0.44800000000000001</v>
      </c>
      <c r="P719" s="7">
        <v>4.8500000000000001E-2</v>
      </c>
      <c r="Q719" t="s">
        <v>535</v>
      </c>
      <c r="S719" s="2">
        <f t="shared" si="128"/>
        <v>44012</v>
      </c>
      <c r="T719" t="s">
        <v>806</v>
      </c>
      <c r="U719">
        <v>119.65</v>
      </c>
      <c r="V719">
        <v>66.05</v>
      </c>
      <c r="W719">
        <f t="shared" si="133"/>
        <v>11303649.609530002</v>
      </c>
      <c r="X719">
        <f t="shared" si="123"/>
        <v>28259.124023825007</v>
      </c>
      <c r="Y719">
        <f t="shared" si="131"/>
        <v>225</v>
      </c>
      <c r="Z719">
        <f t="shared" si="132"/>
        <v>-12477.825000000003</v>
      </c>
      <c r="AA719" s="5">
        <f t="shared" si="129"/>
        <v>11264221.057055002</v>
      </c>
      <c r="AB719" s="24">
        <f>IFERROR(AA719/MAX($J$3:AA719)-1,"")</f>
        <v>-8.0779499818123268E-3</v>
      </c>
      <c r="AG719" s="3">
        <v>44224</v>
      </c>
      <c r="AH719">
        <v>12100069.803095002</v>
      </c>
      <c r="AI719" s="24">
        <f>AH719/MAX($AH$2:AH719)-1</f>
        <v>0</v>
      </c>
      <c r="AJ719" s="27" t="str">
        <f t="shared" si="124"/>
        <v/>
      </c>
      <c r="AK719">
        <f t="shared" si="125"/>
        <v>1</v>
      </c>
      <c r="AL719" s="28" t="str">
        <f t="shared" si="130"/>
        <v/>
      </c>
      <c r="AM719" s="28">
        <f t="shared" si="126"/>
        <v>1384</v>
      </c>
      <c r="AN719" s="29" t="str">
        <f t="shared" ca="1" si="127"/>
        <v/>
      </c>
      <c r="AP719" s="7"/>
      <c r="AV719" s="7"/>
      <c r="AW719" s="7"/>
    </row>
    <row r="720" spans="1:49" x14ac:dyDescent="0.45">
      <c r="A720" t="s">
        <v>816</v>
      </c>
      <c r="B720" t="s">
        <v>30</v>
      </c>
      <c r="C720" s="6">
        <v>44013.527777777781</v>
      </c>
      <c r="D720">
        <v>66.5</v>
      </c>
      <c r="E720" s="6">
        <v>44014.385416666664</v>
      </c>
      <c r="F720">
        <v>109.25</v>
      </c>
      <c r="G720" s="7">
        <v>0.64290000000000003</v>
      </c>
      <c r="H720">
        <v>33189.78</v>
      </c>
      <c r="I720" s="7">
        <v>0.61639999999999995</v>
      </c>
      <c r="J720">
        <v>809.65499999999997</v>
      </c>
      <c r="K720">
        <v>53842.05</v>
      </c>
      <c r="L720">
        <v>801601.11</v>
      </c>
      <c r="M720">
        <v>36</v>
      </c>
      <c r="N720">
        <v>921.94</v>
      </c>
      <c r="O720" s="7">
        <v>-9.0200000000000002E-2</v>
      </c>
      <c r="P720" s="7">
        <v>0.64290000000000003</v>
      </c>
      <c r="Q720" t="s">
        <v>535</v>
      </c>
      <c r="S720" s="2">
        <f t="shared" si="128"/>
        <v>44013</v>
      </c>
      <c r="T720" t="s">
        <v>816</v>
      </c>
      <c r="U720">
        <v>66.5</v>
      </c>
      <c r="V720">
        <v>109.25</v>
      </c>
      <c r="W720">
        <f t="shared" si="133"/>
        <v>11264221.057055002</v>
      </c>
      <c r="X720">
        <f t="shared" si="123"/>
        <v>28160.552642637507</v>
      </c>
      <c r="Y720">
        <f t="shared" si="131"/>
        <v>425</v>
      </c>
      <c r="Z720">
        <f t="shared" si="132"/>
        <v>17421.812499999996</v>
      </c>
      <c r="AA720" s="5" t="str">
        <f t="shared" si="129"/>
        <v/>
      </c>
      <c r="AB720" s="24" t="str">
        <f>IFERROR(AA720/MAX($J$3:AA720)-1,"")</f>
        <v/>
      </c>
      <c r="AG720" s="3">
        <v>44225</v>
      </c>
      <c r="AH720">
        <v>12103430.440595001</v>
      </c>
      <c r="AI720" s="24">
        <f>AH720/MAX($AH$2:AH720)-1</f>
        <v>0</v>
      </c>
      <c r="AJ720" s="27" t="str">
        <f t="shared" si="124"/>
        <v/>
      </c>
      <c r="AK720">
        <f t="shared" si="125"/>
        <v>1</v>
      </c>
      <c r="AL720" s="28" t="str">
        <f t="shared" si="130"/>
        <v/>
      </c>
      <c r="AM720" s="28">
        <f t="shared" si="126"/>
        <v>1384</v>
      </c>
      <c r="AN720" s="29" t="str">
        <f t="shared" ca="1" si="127"/>
        <v/>
      </c>
      <c r="AP720" s="7"/>
      <c r="AV720" s="7"/>
      <c r="AW720" s="7"/>
    </row>
    <row r="721" spans="1:49" x14ac:dyDescent="0.45">
      <c r="A721" t="s">
        <v>816</v>
      </c>
      <c r="B721" t="s">
        <v>30</v>
      </c>
      <c r="C721" s="6">
        <v>44013.53125</v>
      </c>
      <c r="D721">
        <v>76.55</v>
      </c>
      <c r="E721" s="6">
        <v>44014.388888888891</v>
      </c>
      <c r="F721">
        <v>110.65</v>
      </c>
      <c r="G721" s="7">
        <v>0.44550000000000001</v>
      </c>
      <c r="H721">
        <v>24773.78</v>
      </c>
      <c r="I721" s="7">
        <v>0.42099999999999999</v>
      </c>
      <c r="J721">
        <v>768.70349999999996</v>
      </c>
      <c r="K721">
        <v>58844.25</v>
      </c>
      <c r="L721">
        <v>1793624.58</v>
      </c>
      <c r="M721">
        <v>36</v>
      </c>
      <c r="N721">
        <v>688.16</v>
      </c>
      <c r="O721" s="7">
        <v>-0.2097</v>
      </c>
      <c r="P721" s="7">
        <v>0.44550000000000001</v>
      </c>
      <c r="Q721" t="s">
        <v>535</v>
      </c>
      <c r="S721" s="2">
        <f t="shared" si="128"/>
        <v>44013</v>
      </c>
      <c r="T721" t="s">
        <v>816</v>
      </c>
      <c r="U721">
        <v>76.55</v>
      </c>
      <c r="V721">
        <v>110.65</v>
      </c>
      <c r="W721">
        <f t="shared" si="133"/>
        <v>11264221.057055002</v>
      </c>
      <c r="X721">
        <f t="shared" si="123"/>
        <v>28160.552642637507</v>
      </c>
      <c r="Y721">
        <f t="shared" si="131"/>
        <v>375</v>
      </c>
      <c r="Z721">
        <f t="shared" si="132"/>
        <v>12085.500000000004</v>
      </c>
      <c r="AA721" s="5" t="str">
        <f t="shared" si="129"/>
        <v/>
      </c>
      <c r="AB721" s="24" t="str">
        <f>IFERROR(AA721/MAX($J$3:AA721)-1,"")</f>
        <v/>
      </c>
      <c r="AG721" s="3">
        <v>44226</v>
      </c>
      <c r="AH721">
        <v>12103430.440595001</v>
      </c>
      <c r="AI721" s="24">
        <f>AH721/MAX($AH$2:AH721)-1</f>
        <v>0</v>
      </c>
      <c r="AJ721" s="27" t="str">
        <f t="shared" si="124"/>
        <v/>
      </c>
      <c r="AK721">
        <f t="shared" si="125"/>
        <v>1</v>
      </c>
      <c r="AL721" s="28" t="str">
        <f t="shared" si="130"/>
        <v/>
      </c>
      <c r="AM721" s="28">
        <f t="shared" si="126"/>
        <v>1384</v>
      </c>
      <c r="AN721" s="29" t="str">
        <f t="shared" ca="1" si="127"/>
        <v/>
      </c>
      <c r="AP721" s="7"/>
      <c r="AV721" s="7"/>
      <c r="AW721" s="7"/>
    </row>
    <row r="722" spans="1:49" x14ac:dyDescent="0.45">
      <c r="A722" t="s">
        <v>817</v>
      </c>
      <c r="B722" t="s">
        <v>30</v>
      </c>
      <c r="C722" s="6">
        <v>44013.538194444445</v>
      </c>
      <c r="D722">
        <v>56.2</v>
      </c>
      <c r="E722" s="6">
        <v>44014.388888888891</v>
      </c>
      <c r="F722">
        <v>71.8</v>
      </c>
      <c r="G722" s="7">
        <v>0.27760000000000001</v>
      </c>
      <c r="H722">
        <v>14995.13</v>
      </c>
      <c r="I722" s="7">
        <v>0.25480000000000003</v>
      </c>
      <c r="J722">
        <v>1047.146</v>
      </c>
      <c r="K722">
        <v>58849.59</v>
      </c>
      <c r="L722">
        <v>1808619.71</v>
      </c>
      <c r="M722">
        <v>34</v>
      </c>
      <c r="N722">
        <v>441.03</v>
      </c>
      <c r="O722" s="7">
        <v>-0.30430000000000001</v>
      </c>
      <c r="P722" s="7">
        <v>0.29720000000000002</v>
      </c>
      <c r="Q722" t="s">
        <v>535</v>
      </c>
      <c r="S722" s="2">
        <f t="shared" si="128"/>
        <v>44013</v>
      </c>
      <c r="T722" t="s">
        <v>817</v>
      </c>
      <c r="U722">
        <v>56.2</v>
      </c>
      <c r="V722">
        <v>71.8</v>
      </c>
      <c r="W722">
        <f t="shared" si="133"/>
        <v>11264221.057055002</v>
      </c>
      <c r="X722">
        <f t="shared" si="123"/>
        <v>28160.552642637507</v>
      </c>
      <c r="Y722">
        <f t="shared" si="131"/>
        <v>500</v>
      </c>
      <c r="Z722">
        <f t="shared" si="132"/>
        <v>7159.9999999999964</v>
      </c>
      <c r="AA722" s="5" t="str">
        <f t="shared" si="129"/>
        <v/>
      </c>
      <c r="AB722" s="24" t="str">
        <f>IFERROR(AA722/MAX($J$3:AA722)-1,"")</f>
        <v/>
      </c>
      <c r="AG722" s="3">
        <v>44227</v>
      </c>
      <c r="AH722">
        <v>12103430.440595001</v>
      </c>
      <c r="AI722" s="24">
        <f>AH722/MAX($AH$2:AH722)-1</f>
        <v>0</v>
      </c>
      <c r="AJ722" s="27" t="str">
        <f t="shared" si="124"/>
        <v/>
      </c>
      <c r="AK722">
        <f t="shared" si="125"/>
        <v>1</v>
      </c>
      <c r="AL722" s="28" t="str">
        <f t="shared" si="130"/>
        <v/>
      </c>
      <c r="AM722" s="28">
        <f t="shared" si="126"/>
        <v>1384</v>
      </c>
      <c r="AN722" s="29" t="str">
        <f t="shared" ca="1" si="127"/>
        <v/>
      </c>
      <c r="AP722" s="7"/>
      <c r="AV722" s="7"/>
      <c r="AW722" s="7"/>
    </row>
    <row r="723" spans="1:49" x14ac:dyDescent="0.45">
      <c r="A723" t="s">
        <v>817</v>
      </c>
      <c r="B723" t="s">
        <v>30</v>
      </c>
      <c r="C723" s="6">
        <v>44013.538194444445</v>
      </c>
      <c r="D723">
        <v>56.2</v>
      </c>
      <c r="E723" s="6">
        <v>44014.385416666664</v>
      </c>
      <c r="F723">
        <v>71</v>
      </c>
      <c r="G723" s="7">
        <v>0.26329999999999998</v>
      </c>
      <c r="H723">
        <v>12971.66</v>
      </c>
      <c r="I723" s="7">
        <v>0.2407</v>
      </c>
      <c r="J723">
        <v>958.87490000000003</v>
      </c>
      <c r="K723">
        <v>53888.77</v>
      </c>
      <c r="L723">
        <v>814572.77</v>
      </c>
      <c r="M723">
        <v>33</v>
      </c>
      <c r="N723">
        <v>393.08</v>
      </c>
      <c r="O723" s="7">
        <v>-0.30430000000000001</v>
      </c>
      <c r="P723" s="7">
        <v>0.26329999999999998</v>
      </c>
      <c r="Q723" t="s">
        <v>535</v>
      </c>
      <c r="S723" s="2">
        <f t="shared" si="128"/>
        <v>44013</v>
      </c>
      <c r="T723" t="s">
        <v>817</v>
      </c>
      <c r="U723">
        <v>56.2</v>
      </c>
      <c r="V723">
        <v>71</v>
      </c>
      <c r="W723">
        <f t="shared" si="133"/>
        <v>11264221.057055002</v>
      </c>
      <c r="X723">
        <f t="shared" si="123"/>
        <v>28160.552642637507</v>
      </c>
      <c r="Y723">
        <f t="shared" si="131"/>
        <v>500</v>
      </c>
      <c r="Z723">
        <f t="shared" si="132"/>
        <v>6764.0000000000027</v>
      </c>
      <c r="AA723" s="5">
        <f t="shared" si="129"/>
        <v>11307652.369555002</v>
      </c>
      <c r="AB723" s="24">
        <f>IFERROR(AA723/MAX($J$3:AA723)-1,"")</f>
        <v>-4.2534088695799221E-3</v>
      </c>
      <c r="AG723" s="3">
        <v>44228</v>
      </c>
      <c r="AH723">
        <v>12389656.940595001</v>
      </c>
      <c r="AI723" s="24">
        <f>AH723/MAX($AH$2:AH723)-1</f>
        <v>0</v>
      </c>
      <c r="AJ723" s="27" t="str">
        <f t="shared" si="124"/>
        <v/>
      </c>
      <c r="AK723">
        <f t="shared" si="125"/>
        <v>1</v>
      </c>
      <c r="AL723" s="28" t="str">
        <f t="shared" si="130"/>
        <v/>
      </c>
      <c r="AM723" s="28">
        <f t="shared" si="126"/>
        <v>1384</v>
      </c>
      <c r="AN723" s="29" t="str">
        <f t="shared" ca="1" si="127"/>
        <v/>
      </c>
      <c r="AP723" s="7"/>
      <c r="AV723" s="7"/>
      <c r="AW723" s="7"/>
    </row>
    <row r="724" spans="1:49" x14ac:dyDescent="0.45">
      <c r="A724" t="s">
        <v>821</v>
      </c>
      <c r="B724" t="s">
        <v>30</v>
      </c>
      <c r="C724" s="6">
        <v>44014.420138888891</v>
      </c>
      <c r="D724">
        <v>23.75</v>
      </c>
      <c r="E724" s="6">
        <v>44014.635416666664</v>
      </c>
      <c r="F724">
        <v>0.8</v>
      </c>
      <c r="G724" s="7">
        <v>-0.96630000000000005</v>
      </c>
      <c r="H724">
        <v>-52810.41</v>
      </c>
      <c r="I724" s="7">
        <v>-0.97670000000000001</v>
      </c>
      <c r="J724">
        <v>2276.752</v>
      </c>
      <c r="K724">
        <v>54072.86</v>
      </c>
      <c r="L724">
        <v>761762.37</v>
      </c>
      <c r="M724">
        <v>63</v>
      </c>
      <c r="N724">
        <v>-838.26</v>
      </c>
      <c r="O724" s="7">
        <v>-0.96630000000000005</v>
      </c>
      <c r="P724" s="7">
        <v>1.0337000000000001</v>
      </c>
      <c r="Q724" t="s">
        <v>535</v>
      </c>
      <c r="S724" s="2">
        <f t="shared" si="128"/>
        <v>44014</v>
      </c>
      <c r="T724" t="s">
        <v>821</v>
      </c>
      <c r="U724">
        <v>23.75</v>
      </c>
      <c r="V724">
        <v>0.8</v>
      </c>
      <c r="W724">
        <f t="shared" si="133"/>
        <v>11307652.369555002</v>
      </c>
      <c r="X724">
        <f t="shared" si="123"/>
        <v>28269.130923887507</v>
      </c>
      <c r="Y724">
        <f t="shared" si="131"/>
        <v>1200</v>
      </c>
      <c r="Z724">
        <f t="shared" si="132"/>
        <v>-27834.6</v>
      </c>
      <c r="AA724" s="5" t="str">
        <f t="shared" si="129"/>
        <v/>
      </c>
      <c r="AB724" s="24" t="str">
        <f>IFERROR(AA724/MAX($J$3:AA724)-1,"")</f>
        <v/>
      </c>
      <c r="AG724" s="3">
        <v>44229</v>
      </c>
      <c r="AH724">
        <v>12361420.790595001</v>
      </c>
      <c r="AI724" s="24">
        <f>AH724/MAX($AH$2:AH724)-1</f>
        <v>-2.2790098333944631E-3</v>
      </c>
      <c r="AJ724" s="27" t="str">
        <f t="shared" si="124"/>
        <v/>
      </c>
      <c r="AK724">
        <f t="shared" si="125"/>
        <v>1</v>
      </c>
      <c r="AL724" s="28" t="str">
        <f t="shared" si="130"/>
        <v/>
      </c>
      <c r="AM724" s="28">
        <f t="shared" si="126"/>
        <v>1384</v>
      </c>
      <c r="AN724" s="29" t="str">
        <f t="shared" ca="1" si="127"/>
        <v/>
      </c>
      <c r="AP724" s="7"/>
      <c r="AV724" s="7"/>
      <c r="AW724" s="7"/>
    </row>
    <row r="725" spans="1:49" x14ac:dyDescent="0.45">
      <c r="A725" t="s">
        <v>822</v>
      </c>
      <c r="B725" t="s">
        <v>30</v>
      </c>
      <c r="C725" s="6">
        <v>44014.572916666664</v>
      </c>
      <c r="D725">
        <v>14</v>
      </c>
      <c r="E725" s="6">
        <v>44014.635416666664</v>
      </c>
      <c r="F725">
        <v>0.1</v>
      </c>
      <c r="G725" s="7">
        <v>-0.9929</v>
      </c>
      <c r="H725">
        <v>-54325.26</v>
      </c>
      <c r="I725" s="7">
        <v>-1.0028999999999999</v>
      </c>
      <c r="J725">
        <v>3869.0450000000001</v>
      </c>
      <c r="K725">
        <v>54166.63</v>
      </c>
      <c r="L725">
        <v>707437.1</v>
      </c>
      <c r="M725">
        <v>19</v>
      </c>
      <c r="N725">
        <v>-2859.22</v>
      </c>
      <c r="O725" s="7">
        <v>-0.9929</v>
      </c>
      <c r="P725" s="7">
        <v>0.21429999999999999</v>
      </c>
      <c r="Q725" t="s">
        <v>535</v>
      </c>
      <c r="S725" s="2">
        <f t="shared" si="128"/>
        <v>44014</v>
      </c>
      <c r="T725" t="s">
        <v>822</v>
      </c>
      <c r="U725">
        <v>14</v>
      </c>
      <c r="V725">
        <v>0.1</v>
      </c>
      <c r="W725">
        <f t="shared" si="133"/>
        <v>11307652.369555002</v>
      </c>
      <c r="X725">
        <f t="shared" si="123"/>
        <v>28269.130923887507</v>
      </c>
      <c r="Y725">
        <f t="shared" si="131"/>
        <v>2025</v>
      </c>
      <c r="Z725">
        <f t="shared" si="132"/>
        <v>-28433.025000000001</v>
      </c>
      <c r="AA725" s="5" t="str">
        <f t="shared" si="129"/>
        <v/>
      </c>
      <c r="AB725" s="24" t="str">
        <f>IFERROR(AA725/MAX($J$3:AA725)-1,"")</f>
        <v/>
      </c>
      <c r="AG725" s="3">
        <v>44230</v>
      </c>
      <c r="AH725">
        <v>12299857.765595</v>
      </c>
      <c r="AI725" s="24">
        <f>AH725/MAX($AH$2:AH725)-1</f>
        <v>-7.2479145653961963E-3</v>
      </c>
      <c r="AJ725" s="27" t="str">
        <f t="shared" si="124"/>
        <v/>
      </c>
      <c r="AK725">
        <f t="shared" si="125"/>
        <v>1</v>
      </c>
      <c r="AL725" s="28" t="str">
        <f t="shared" si="130"/>
        <v/>
      </c>
      <c r="AM725" s="28">
        <f t="shared" si="126"/>
        <v>1384</v>
      </c>
      <c r="AN725" s="29" t="str">
        <f t="shared" ca="1" si="127"/>
        <v/>
      </c>
      <c r="AP725" s="7"/>
      <c r="AV725" s="7"/>
      <c r="AW725" s="7"/>
    </row>
    <row r="726" spans="1:49" x14ac:dyDescent="0.45">
      <c r="A726" t="s">
        <v>956</v>
      </c>
      <c r="B726" t="s">
        <v>30</v>
      </c>
      <c r="C726" s="6">
        <v>44014.590277777781</v>
      </c>
      <c r="D726">
        <v>123.75</v>
      </c>
      <c r="E726" s="6">
        <v>44015.388888888891</v>
      </c>
      <c r="F726">
        <v>123</v>
      </c>
      <c r="G726" s="7">
        <v>-6.1000000000000004E-3</v>
      </c>
      <c r="H726">
        <v>-1535.12</v>
      </c>
      <c r="I726" s="7">
        <v>-2.5999999999999999E-2</v>
      </c>
      <c r="J726">
        <v>477.11590000000001</v>
      </c>
      <c r="K726">
        <v>59043.1</v>
      </c>
      <c r="L726">
        <v>1807084.58</v>
      </c>
      <c r="M726">
        <v>19</v>
      </c>
      <c r="N726">
        <v>-80.8</v>
      </c>
      <c r="O726" s="7">
        <v>-0.2291</v>
      </c>
      <c r="P726" s="7">
        <v>3.4299999999999997E-2</v>
      </c>
      <c r="Q726" t="s">
        <v>535</v>
      </c>
      <c r="S726" s="2">
        <f t="shared" si="128"/>
        <v>44014</v>
      </c>
      <c r="T726" t="s">
        <v>956</v>
      </c>
      <c r="U726">
        <v>123.75</v>
      </c>
      <c r="V726">
        <v>123</v>
      </c>
      <c r="W726">
        <f t="shared" si="133"/>
        <v>11307652.369555002</v>
      </c>
      <c r="X726">
        <f t="shared" si="123"/>
        <v>28269.130923887507</v>
      </c>
      <c r="Y726">
        <f t="shared" si="131"/>
        <v>225</v>
      </c>
      <c r="Z726">
        <f t="shared" si="132"/>
        <v>-723.93750000000023</v>
      </c>
      <c r="AA726" s="5">
        <f t="shared" si="129"/>
        <v>11250660.807055002</v>
      </c>
      <c r="AB726" s="24">
        <f>IFERROR(AA726/MAX($J$3:AA726)-1,"")</f>
        <v>-9.2720592691415415E-3</v>
      </c>
      <c r="AG726" s="3">
        <v>44231</v>
      </c>
      <c r="AH726">
        <v>12290430.740595</v>
      </c>
      <c r="AI726" s="24">
        <f>AH726/MAX($AH$2:AH726)-1</f>
        <v>-8.0087931793240141E-3</v>
      </c>
      <c r="AJ726" s="27" t="str">
        <f t="shared" si="124"/>
        <v/>
      </c>
      <c r="AK726">
        <f t="shared" si="125"/>
        <v>1</v>
      </c>
      <c r="AL726" s="28" t="str">
        <f t="shared" si="130"/>
        <v/>
      </c>
      <c r="AM726" s="28">
        <f t="shared" si="126"/>
        <v>1384</v>
      </c>
      <c r="AN726" s="29" t="str">
        <f t="shared" ca="1" si="127"/>
        <v/>
      </c>
      <c r="AP726" s="7"/>
      <c r="AV726" s="7"/>
      <c r="AW726" s="7"/>
    </row>
    <row r="727" spans="1:49" x14ac:dyDescent="0.45">
      <c r="A727" t="s">
        <v>690</v>
      </c>
      <c r="B727" t="s">
        <v>30</v>
      </c>
      <c r="C727" s="6">
        <v>44018.46875</v>
      </c>
      <c r="D727">
        <v>77.75</v>
      </c>
      <c r="E727" s="6">
        <v>44019.385416666664</v>
      </c>
      <c r="F727">
        <v>86.85</v>
      </c>
      <c r="G727" s="7">
        <v>0.11700000000000001</v>
      </c>
      <c r="H727">
        <v>5132.68</v>
      </c>
      <c r="I727" s="7">
        <v>9.5899999999999999E-2</v>
      </c>
      <c r="J727">
        <v>688.58119999999997</v>
      </c>
      <c r="K727">
        <v>53537.19</v>
      </c>
      <c r="L727">
        <v>712569.79</v>
      </c>
      <c r="M727">
        <v>53</v>
      </c>
      <c r="N727">
        <v>96.84</v>
      </c>
      <c r="O727" s="7">
        <v>-1.29E-2</v>
      </c>
      <c r="P727" s="7">
        <v>0.54149999999999998</v>
      </c>
      <c r="Q727" t="s">
        <v>535</v>
      </c>
      <c r="S727" s="2">
        <f t="shared" si="128"/>
        <v>44018</v>
      </c>
      <c r="T727" t="s">
        <v>690</v>
      </c>
      <c r="U727">
        <v>77.75</v>
      </c>
      <c r="V727">
        <v>86.85</v>
      </c>
      <c r="W727">
        <f t="shared" si="133"/>
        <v>11250660.807055002</v>
      </c>
      <c r="X727">
        <f t="shared" si="123"/>
        <v>28126.652017637505</v>
      </c>
      <c r="Y727">
        <f t="shared" si="131"/>
        <v>350</v>
      </c>
      <c r="Z727">
        <f t="shared" si="132"/>
        <v>2608.8999999999978</v>
      </c>
      <c r="AA727" s="5" t="str">
        <f t="shared" si="129"/>
        <v/>
      </c>
      <c r="AB727" s="24" t="str">
        <f>IFERROR(AA727/MAX($J$3:AA727)-1,"")</f>
        <v/>
      </c>
      <c r="AG727" s="3">
        <v>44232</v>
      </c>
      <c r="AH727">
        <v>12290430.740595</v>
      </c>
      <c r="AI727" s="24">
        <f>AH727/MAX($AH$2:AH727)-1</f>
        <v>-8.0087931793240141E-3</v>
      </c>
      <c r="AJ727" s="27" t="str">
        <f t="shared" si="124"/>
        <v/>
      </c>
      <c r="AK727">
        <f t="shared" si="125"/>
        <v>1</v>
      </c>
      <c r="AL727" s="28" t="str">
        <f t="shared" si="130"/>
        <v/>
      </c>
      <c r="AM727" s="28">
        <f t="shared" si="126"/>
        <v>1384</v>
      </c>
      <c r="AN727" s="29" t="str">
        <f t="shared" ca="1" si="127"/>
        <v/>
      </c>
      <c r="AP727" s="7"/>
      <c r="AV727" s="7"/>
      <c r="AW727" s="7"/>
    </row>
    <row r="728" spans="1:49" x14ac:dyDescent="0.45">
      <c r="A728" t="s">
        <v>691</v>
      </c>
      <c r="B728" t="s">
        <v>30</v>
      </c>
      <c r="C728" s="6">
        <v>44018.527777777781</v>
      </c>
      <c r="D728">
        <v>71.8</v>
      </c>
      <c r="E728" s="6">
        <v>44019.388888888891</v>
      </c>
      <c r="F728">
        <v>64.650000000000006</v>
      </c>
      <c r="G728" s="7">
        <v>-9.9599999999999994E-2</v>
      </c>
      <c r="H728">
        <v>-7000.8</v>
      </c>
      <c r="I728" s="7">
        <v>-0.1186</v>
      </c>
      <c r="J728">
        <v>822.22029999999995</v>
      </c>
      <c r="K728">
        <v>59035.42</v>
      </c>
      <c r="L728">
        <v>1800083.79</v>
      </c>
      <c r="M728">
        <v>37</v>
      </c>
      <c r="N728">
        <v>-189.21</v>
      </c>
      <c r="O728" s="7">
        <v>-0.1804</v>
      </c>
      <c r="P728" s="7">
        <v>0.28270000000000001</v>
      </c>
      <c r="Q728" t="s">
        <v>535</v>
      </c>
      <c r="S728" s="2">
        <f t="shared" si="128"/>
        <v>44018</v>
      </c>
      <c r="T728" t="s">
        <v>691</v>
      </c>
      <c r="U728">
        <v>71.8</v>
      </c>
      <c r="V728">
        <v>64.650000000000006</v>
      </c>
      <c r="W728">
        <f t="shared" si="133"/>
        <v>11250660.807055002</v>
      </c>
      <c r="X728">
        <f t="shared" si="123"/>
        <v>28126.652017637505</v>
      </c>
      <c r="Y728">
        <f t="shared" si="131"/>
        <v>400</v>
      </c>
      <c r="Z728">
        <f t="shared" si="132"/>
        <v>-3405.7999999999993</v>
      </c>
      <c r="AA728" s="5" t="str">
        <f t="shared" si="129"/>
        <v/>
      </c>
      <c r="AB728" s="24" t="str">
        <f>IFERROR(AA728/MAX($J$3:AA728)-1,"")</f>
        <v/>
      </c>
      <c r="AG728" s="3">
        <v>44233</v>
      </c>
      <c r="AH728">
        <v>12290430.740595</v>
      </c>
      <c r="AI728" s="24">
        <f>AH728/MAX($AH$2:AH728)-1</f>
        <v>-8.0087931793240141E-3</v>
      </c>
      <c r="AJ728" s="27" t="str">
        <f t="shared" si="124"/>
        <v/>
      </c>
      <c r="AK728">
        <f t="shared" si="125"/>
        <v>1</v>
      </c>
      <c r="AL728" s="28" t="str">
        <f t="shared" si="130"/>
        <v/>
      </c>
      <c r="AM728" s="28">
        <f t="shared" si="126"/>
        <v>1384</v>
      </c>
      <c r="AN728" s="29" t="str">
        <f t="shared" ca="1" si="127"/>
        <v/>
      </c>
      <c r="AP728" s="7"/>
      <c r="AV728" s="7"/>
      <c r="AW728" s="7"/>
    </row>
    <row r="729" spans="1:49" x14ac:dyDescent="0.45">
      <c r="A729" t="s">
        <v>691</v>
      </c>
      <c r="B729" t="s">
        <v>30</v>
      </c>
      <c r="C729" s="6">
        <v>44018.527777777781</v>
      </c>
      <c r="D729">
        <v>71.8</v>
      </c>
      <c r="E729" s="6">
        <v>44019.385416666664</v>
      </c>
      <c r="F729">
        <v>64.5</v>
      </c>
      <c r="G729" s="7">
        <v>-0.1017</v>
      </c>
      <c r="H729">
        <v>-6465.63</v>
      </c>
      <c r="I729" s="7">
        <v>-0.1207</v>
      </c>
      <c r="J729">
        <v>746.34950000000003</v>
      </c>
      <c r="K729">
        <v>53587.9</v>
      </c>
      <c r="L729">
        <v>706104.16</v>
      </c>
      <c r="M729">
        <v>36</v>
      </c>
      <c r="N729">
        <v>-179.6</v>
      </c>
      <c r="O729" s="7">
        <v>-0.1017</v>
      </c>
      <c r="P729" s="7">
        <v>0.28270000000000001</v>
      </c>
      <c r="Q729" t="s">
        <v>535</v>
      </c>
      <c r="S729" s="2">
        <f t="shared" si="128"/>
        <v>44018</v>
      </c>
      <c r="T729" t="s">
        <v>691</v>
      </c>
      <c r="U729">
        <v>71.8</v>
      </c>
      <c r="V729">
        <v>64.5</v>
      </c>
      <c r="W729">
        <f t="shared" si="133"/>
        <v>11250660.807055002</v>
      </c>
      <c r="X729">
        <f t="shared" si="123"/>
        <v>28126.652017637505</v>
      </c>
      <c r="Y729">
        <f t="shared" si="131"/>
        <v>400</v>
      </c>
      <c r="Z729">
        <f t="shared" si="132"/>
        <v>-3465.2000000000016</v>
      </c>
      <c r="AA729" s="5" t="str">
        <f t="shared" si="129"/>
        <v/>
      </c>
      <c r="AB729" s="24" t="str">
        <f>IFERROR(AA729/MAX($J$3:AA729)-1,"")</f>
        <v/>
      </c>
      <c r="AG729" s="3">
        <v>44234</v>
      </c>
      <c r="AH729">
        <v>12290430.740595</v>
      </c>
      <c r="AI729" s="24">
        <f>AH729/MAX($AH$2:AH729)-1</f>
        <v>-8.0087931793240141E-3</v>
      </c>
      <c r="AJ729" s="27" t="str">
        <f t="shared" si="124"/>
        <v/>
      </c>
      <c r="AK729">
        <f t="shared" si="125"/>
        <v>1</v>
      </c>
      <c r="AL729" s="28" t="str">
        <f t="shared" si="130"/>
        <v/>
      </c>
      <c r="AM729" s="28">
        <f t="shared" si="126"/>
        <v>1384</v>
      </c>
      <c r="AN729" s="29" t="str">
        <f t="shared" ca="1" si="127"/>
        <v/>
      </c>
      <c r="AP729" s="7"/>
      <c r="AV729" s="7"/>
      <c r="AW729" s="7"/>
    </row>
    <row r="730" spans="1:49" x14ac:dyDescent="0.45">
      <c r="A730" t="s">
        <v>690</v>
      </c>
      <c r="B730" t="s">
        <v>30</v>
      </c>
      <c r="C730" s="6">
        <v>44018.576388888891</v>
      </c>
      <c r="D730">
        <v>98.65</v>
      </c>
      <c r="E730" s="6">
        <v>44019.388888888891</v>
      </c>
      <c r="F730">
        <v>87.95</v>
      </c>
      <c r="G730" s="7">
        <v>-0.1085</v>
      </c>
      <c r="H730">
        <v>-7522.48</v>
      </c>
      <c r="I730" s="7">
        <v>-0.12740000000000001</v>
      </c>
      <c r="J730">
        <v>598.63729999999998</v>
      </c>
      <c r="K730">
        <v>59055.57</v>
      </c>
      <c r="L730">
        <v>1792561.31</v>
      </c>
      <c r="M730">
        <v>23</v>
      </c>
      <c r="N730">
        <v>-327.06</v>
      </c>
      <c r="O730" s="7">
        <v>-0.1855</v>
      </c>
      <c r="P730" s="7">
        <v>9.7799999999999998E-2</v>
      </c>
      <c r="Q730" t="s">
        <v>535</v>
      </c>
      <c r="S730" s="2">
        <f t="shared" si="128"/>
        <v>44018</v>
      </c>
      <c r="T730" t="s">
        <v>690</v>
      </c>
      <c r="U730">
        <v>98.65</v>
      </c>
      <c r="V730">
        <v>87.95</v>
      </c>
      <c r="W730">
        <f t="shared" si="133"/>
        <v>11250660.807055002</v>
      </c>
      <c r="X730">
        <f t="shared" si="123"/>
        <v>28126.652017637505</v>
      </c>
      <c r="Y730">
        <f t="shared" si="131"/>
        <v>275</v>
      </c>
      <c r="Z730">
        <f t="shared" si="132"/>
        <v>-3455.6500000000046</v>
      </c>
      <c r="AA730" s="5">
        <f t="shared" si="129"/>
        <v>11242943.057055002</v>
      </c>
      <c r="AB730" s="24">
        <f>IFERROR(AA730/MAX($J$3:AA730)-1,"")</f>
        <v>-9.9516807327786339E-3</v>
      </c>
      <c r="AG730" s="3">
        <v>44235</v>
      </c>
      <c r="AH730">
        <v>12290430.740595</v>
      </c>
      <c r="AI730" s="24">
        <f>AH730/MAX($AH$2:AH730)-1</f>
        <v>-8.0087931793240141E-3</v>
      </c>
      <c r="AJ730" s="27" t="str">
        <f t="shared" si="124"/>
        <v/>
      </c>
      <c r="AK730">
        <f t="shared" si="125"/>
        <v>1</v>
      </c>
      <c r="AL730" s="28" t="str">
        <f t="shared" si="130"/>
        <v/>
      </c>
      <c r="AM730" s="28">
        <f t="shared" si="126"/>
        <v>1384</v>
      </c>
      <c r="AN730" s="29" t="str">
        <f t="shared" ca="1" si="127"/>
        <v/>
      </c>
      <c r="AP730" s="7"/>
      <c r="AV730" s="7"/>
      <c r="AW730" s="7"/>
    </row>
    <row r="731" spans="1:49" x14ac:dyDescent="0.45">
      <c r="A731" t="s">
        <v>687</v>
      </c>
      <c r="B731" t="s">
        <v>30</v>
      </c>
      <c r="C731" s="6">
        <v>44019.46875</v>
      </c>
      <c r="D731">
        <v>87.25</v>
      </c>
      <c r="E731" s="6">
        <v>44020.385416666664</v>
      </c>
      <c r="F731">
        <v>33</v>
      </c>
      <c r="G731" s="7">
        <v>-0.62180000000000002</v>
      </c>
      <c r="H731">
        <v>-34021.79</v>
      </c>
      <c r="I731" s="7">
        <v>-0.63560000000000005</v>
      </c>
      <c r="J731">
        <v>613.53030000000001</v>
      </c>
      <c r="K731">
        <v>53530.52</v>
      </c>
      <c r="L731">
        <v>672082.37</v>
      </c>
      <c r="M731">
        <v>53</v>
      </c>
      <c r="N731">
        <v>-641.91999999999996</v>
      </c>
      <c r="O731" s="7">
        <v>-0.62180000000000002</v>
      </c>
      <c r="P731" s="7">
        <v>0.14610000000000001</v>
      </c>
      <c r="Q731" t="s">
        <v>535</v>
      </c>
      <c r="S731" s="2">
        <f t="shared" si="128"/>
        <v>44019</v>
      </c>
      <c r="T731" t="s">
        <v>687</v>
      </c>
      <c r="U731">
        <v>87.25</v>
      </c>
      <c r="V731">
        <v>33</v>
      </c>
      <c r="W731">
        <f t="shared" si="133"/>
        <v>11242943.057055002</v>
      </c>
      <c r="X731">
        <f t="shared" si="123"/>
        <v>28107.357642637508</v>
      </c>
      <c r="Y731">
        <f t="shared" si="131"/>
        <v>325</v>
      </c>
      <c r="Z731">
        <f t="shared" si="132"/>
        <v>-18022.0625</v>
      </c>
      <c r="AA731" s="5">
        <f t="shared" si="129"/>
        <v>11224920.994555002</v>
      </c>
      <c r="AB731" s="24">
        <f>IFERROR(AA731/MAX($J$3:AA731)-1,"")</f>
        <v>-1.1538695146825484E-2</v>
      </c>
      <c r="AG731" s="3">
        <v>44236</v>
      </c>
      <c r="AH731">
        <v>12290430.740595</v>
      </c>
      <c r="AI731" s="24">
        <f>AH731/MAX($AH$2:AH731)-1</f>
        <v>-8.0087931793240141E-3</v>
      </c>
      <c r="AJ731" s="27" t="str">
        <f t="shared" si="124"/>
        <v/>
      </c>
      <c r="AK731">
        <f t="shared" si="125"/>
        <v>1</v>
      </c>
      <c r="AL731" s="28" t="str">
        <f t="shared" si="130"/>
        <v/>
      </c>
      <c r="AM731" s="28">
        <f t="shared" si="126"/>
        <v>1384</v>
      </c>
      <c r="AN731" s="29" t="str">
        <f t="shared" ca="1" si="127"/>
        <v/>
      </c>
      <c r="AP731" s="7"/>
      <c r="AV731" s="7"/>
      <c r="AW731" s="7"/>
    </row>
    <row r="732" spans="1:49" x14ac:dyDescent="0.45">
      <c r="A732" t="s">
        <v>687</v>
      </c>
      <c r="B732" t="s">
        <v>30</v>
      </c>
      <c r="C732" s="6">
        <v>44020.614583333336</v>
      </c>
      <c r="D732">
        <v>56.2</v>
      </c>
      <c r="E732" s="6">
        <v>44021.388888888891</v>
      </c>
      <c r="F732">
        <v>20.55</v>
      </c>
      <c r="G732" s="7">
        <v>-0.63429999999999997</v>
      </c>
      <c r="H732">
        <v>-38207.79</v>
      </c>
      <c r="I732" s="7">
        <v>-0.64800000000000002</v>
      </c>
      <c r="J732">
        <v>1049.1600000000001</v>
      </c>
      <c r="K732">
        <v>58962.81</v>
      </c>
      <c r="L732">
        <v>1754353.52</v>
      </c>
      <c r="M732">
        <v>12</v>
      </c>
      <c r="N732">
        <v>-3183.98</v>
      </c>
      <c r="O732" s="7">
        <v>-0.63429999999999997</v>
      </c>
      <c r="P732" s="7">
        <v>0.1459</v>
      </c>
      <c r="Q732" t="s">
        <v>535</v>
      </c>
      <c r="S732" s="2">
        <f t="shared" si="128"/>
        <v>44020</v>
      </c>
      <c r="T732" t="s">
        <v>687</v>
      </c>
      <c r="U732">
        <v>56.2</v>
      </c>
      <c r="V732">
        <v>20.55</v>
      </c>
      <c r="W732">
        <f t="shared" si="133"/>
        <v>11224920.994555002</v>
      </c>
      <c r="X732">
        <f t="shared" si="123"/>
        <v>28062.302486387507</v>
      </c>
      <c r="Y732">
        <f t="shared" si="131"/>
        <v>500</v>
      </c>
      <c r="Z732">
        <f t="shared" si="132"/>
        <v>-18208.750000000004</v>
      </c>
      <c r="AA732" s="5" t="str">
        <f t="shared" si="129"/>
        <v/>
      </c>
      <c r="AB732" s="24" t="str">
        <f>IFERROR(AA732/MAX($J$3:AA732)-1,"")</f>
        <v/>
      </c>
      <c r="AG732" s="3">
        <v>44237</v>
      </c>
      <c r="AH732">
        <v>12216122.315594999</v>
      </c>
      <c r="AI732" s="24">
        <f>AH732/MAX($AH$2:AH732)-1</f>
        <v>-1.4006410817672621E-2</v>
      </c>
      <c r="AJ732" s="27" t="str">
        <f t="shared" si="124"/>
        <v/>
      </c>
      <c r="AK732">
        <f t="shared" si="125"/>
        <v>1</v>
      </c>
      <c r="AL732" s="28" t="str">
        <f t="shared" si="130"/>
        <v/>
      </c>
      <c r="AM732" s="28">
        <f t="shared" si="126"/>
        <v>1384</v>
      </c>
      <c r="AN732" s="29" t="str">
        <f t="shared" ca="1" si="127"/>
        <v/>
      </c>
      <c r="AP732" s="7"/>
      <c r="AV732" s="7"/>
      <c r="AW732" s="7"/>
    </row>
    <row r="733" spans="1:49" x14ac:dyDescent="0.45">
      <c r="A733" t="s">
        <v>687</v>
      </c>
      <c r="B733" t="s">
        <v>30</v>
      </c>
      <c r="C733" s="6">
        <v>44020.614583333336</v>
      </c>
      <c r="D733">
        <v>56.2</v>
      </c>
      <c r="E733" s="6">
        <v>44021.385416666664</v>
      </c>
      <c r="F733">
        <v>25.65</v>
      </c>
      <c r="G733" s="7">
        <v>-0.54359999999999997</v>
      </c>
      <c r="H733">
        <v>-29783.56</v>
      </c>
      <c r="I733" s="7">
        <v>-0.55820000000000003</v>
      </c>
      <c r="J733">
        <v>949.47349999999994</v>
      </c>
      <c r="K733">
        <v>53360.41</v>
      </c>
      <c r="L733">
        <v>642298.81000000006</v>
      </c>
      <c r="M733">
        <v>11</v>
      </c>
      <c r="N733">
        <v>-2707.6</v>
      </c>
      <c r="O733" s="7">
        <v>-0.62629999999999997</v>
      </c>
      <c r="P733" s="7">
        <v>0.1459</v>
      </c>
      <c r="Q733" t="s">
        <v>535</v>
      </c>
      <c r="S733" s="2">
        <f t="shared" si="128"/>
        <v>44020</v>
      </c>
      <c r="T733" t="s">
        <v>687</v>
      </c>
      <c r="U733">
        <v>56.2</v>
      </c>
      <c r="V733">
        <v>25.65</v>
      </c>
      <c r="W733">
        <f t="shared" si="133"/>
        <v>11224920.994555002</v>
      </c>
      <c r="X733">
        <f t="shared" si="123"/>
        <v>28062.302486387507</v>
      </c>
      <c r="Y733">
        <f t="shared" si="131"/>
        <v>500</v>
      </c>
      <c r="Z733">
        <f t="shared" si="132"/>
        <v>-15684.25</v>
      </c>
      <c r="AA733" s="5">
        <f t="shared" si="129"/>
        <v>11191027.994555002</v>
      </c>
      <c r="AB733" s="24">
        <f>IFERROR(AA733/MAX($J$3:AA733)-1,"")</f>
        <v>-1.4523296911206685E-2</v>
      </c>
      <c r="AG733" s="3">
        <v>44238</v>
      </c>
      <c r="AH733">
        <v>12199691.278094999</v>
      </c>
      <c r="AI733" s="24">
        <f>AH733/MAX($AH$2:AH733)-1</f>
        <v>-1.5332600685461606E-2</v>
      </c>
      <c r="AJ733" s="27" t="str">
        <f t="shared" si="124"/>
        <v/>
      </c>
      <c r="AK733">
        <f t="shared" si="125"/>
        <v>1</v>
      </c>
      <c r="AL733" s="28" t="str">
        <f t="shared" si="130"/>
        <v/>
      </c>
      <c r="AM733" s="28">
        <f t="shared" si="126"/>
        <v>1384</v>
      </c>
      <c r="AN733" s="29" t="str">
        <f t="shared" ca="1" si="127"/>
        <v/>
      </c>
      <c r="AP733" s="7"/>
      <c r="AV733" s="7"/>
      <c r="AW733" s="7"/>
    </row>
    <row r="734" spans="1:49" x14ac:dyDescent="0.45">
      <c r="A734" t="s">
        <v>694</v>
      </c>
      <c r="B734" t="s">
        <v>30</v>
      </c>
      <c r="C734" s="6">
        <v>44025.572916666664</v>
      </c>
      <c r="D734">
        <v>86.3</v>
      </c>
      <c r="E734" s="6">
        <v>44026.388888888891</v>
      </c>
      <c r="F734">
        <v>100.35</v>
      </c>
      <c r="G734" s="7">
        <v>0.1628</v>
      </c>
      <c r="H734">
        <v>8297.17</v>
      </c>
      <c r="I734" s="7">
        <v>0.14119999999999999</v>
      </c>
      <c r="J734">
        <v>681.01700000000005</v>
      </c>
      <c r="K734">
        <v>58771.77</v>
      </c>
      <c r="L734">
        <v>1762650.69</v>
      </c>
      <c r="M734">
        <v>24</v>
      </c>
      <c r="N734">
        <v>345.72</v>
      </c>
      <c r="O734" s="7">
        <v>-0.42059999999999997</v>
      </c>
      <c r="P734" s="7">
        <v>0.1628</v>
      </c>
      <c r="Q734" t="s">
        <v>535</v>
      </c>
      <c r="S734" s="2">
        <f t="shared" si="128"/>
        <v>44025</v>
      </c>
      <c r="T734" t="s">
        <v>694</v>
      </c>
      <c r="U734">
        <v>86.3</v>
      </c>
      <c r="V734">
        <v>100.35</v>
      </c>
      <c r="W734">
        <f t="shared" si="133"/>
        <v>11191027.994555002</v>
      </c>
      <c r="X734">
        <f t="shared" si="123"/>
        <v>27977.569986387505</v>
      </c>
      <c r="Y734">
        <f t="shared" si="131"/>
        <v>325</v>
      </c>
      <c r="Z734">
        <f t="shared" si="132"/>
        <v>3959.6374999999985</v>
      </c>
      <c r="AA734" s="5">
        <f t="shared" si="129"/>
        <v>11194987.632055001</v>
      </c>
      <c r="AB734" s="24">
        <f>IFERROR(AA734/MAX($J$3:AA734)-1,"")</f>
        <v>-1.4174613080657372E-2</v>
      </c>
      <c r="AG734" s="3">
        <v>44239</v>
      </c>
      <c r="AH734">
        <v>12162321.178095</v>
      </c>
      <c r="AI734" s="24">
        <f>AH734/MAX($AH$2:AH734)-1</f>
        <v>-1.8348834321241791E-2</v>
      </c>
      <c r="AJ734" s="27" t="str">
        <f t="shared" si="124"/>
        <v/>
      </c>
      <c r="AK734">
        <f t="shared" si="125"/>
        <v>1</v>
      </c>
      <c r="AL734" s="28" t="str">
        <f t="shared" si="130"/>
        <v/>
      </c>
      <c r="AM734" s="28">
        <f t="shared" si="126"/>
        <v>1384</v>
      </c>
      <c r="AN734" s="29" t="str">
        <f t="shared" ca="1" si="127"/>
        <v/>
      </c>
      <c r="AP734" s="7"/>
      <c r="AV734" s="7"/>
      <c r="AW734" s="7"/>
    </row>
    <row r="735" spans="1:49" x14ac:dyDescent="0.45">
      <c r="A735" t="s">
        <v>687</v>
      </c>
      <c r="B735" t="s">
        <v>30</v>
      </c>
      <c r="C735" s="6">
        <v>44026.416666666664</v>
      </c>
      <c r="D735">
        <v>78.55</v>
      </c>
      <c r="E735" s="6">
        <v>44027.385416666664</v>
      </c>
      <c r="F735">
        <v>81.650000000000006</v>
      </c>
      <c r="G735" s="7">
        <v>3.95E-2</v>
      </c>
      <c r="H735">
        <v>1014.78</v>
      </c>
      <c r="I735" s="7">
        <v>1.9099999999999999E-2</v>
      </c>
      <c r="J735">
        <v>677.42190000000005</v>
      </c>
      <c r="K735">
        <v>53211.5</v>
      </c>
      <c r="L735">
        <v>643313.59</v>
      </c>
      <c r="M735">
        <v>68</v>
      </c>
      <c r="N735">
        <v>14.92</v>
      </c>
      <c r="O735" s="7">
        <v>-0.2132</v>
      </c>
      <c r="P735" s="7">
        <v>1.2724</v>
      </c>
      <c r="Q735" t="s">
        <v>535</v>
      </c>
      <c r="S735" s="2">
        <f t="shared" si="128"/>
        <v>44026</v>
      </c>
      <c r="T735" t="s">
        <v>687</v>
      </c>
      <c r="U735">
        <v>78.55</v>
      </c>
      <c r="V735">
        <v>81.650000000000006</v>
      </c>
      <c r="W735">
        <f t="shared" si="133"/>
        <v>11194987.632055001</v>
      </c>
      <c r="X735">
        <f t="shared" si="123"/>
        <v>27987.469080137504</v>
      </c>
      <c r="Y735">
        <f t="shared" si="131"/>
        <v>350</v>
      </c>
      <c r="Z735">
        <f t="shared" si="132"/>
        <v>524.30000000000166</v>
      </c>
      <c r="AA735" s="5" t="str">
        <f t="shared" si="129"/>
        <v/>
      </c>
      <c r="AB735" s="24" t="str">
        <f>IFERROR(AA735/MAX($J$3:AA735)-1,"")</f>
        <v/>
      </c>
      <c r="AG735" s="3">
        <v>44240</v>
      </c>
      <c r="AH735">
        <v>12162321.178095</v>
      </c>
      <c r="AI735" s="24">
        <f>AH735/MAX($AH$2:AH735)-1</f>
        <v>-1.8348834321241791E-2</v>
      </c>
      <c r="AJ735" s="27" t="str">
        <f t="shared" si="124"/>
        <v/>
      </c>
      <c r="AK735">
        <f t="shared" si="125"/>
        <v>1</v>
      </c>
      <c r="AL735" s="28" t="str">
        <f t="shared" si="130"/>
        <v/>
      </c>
      <c r="AM735" s="28">
        <f t="shared" si="126"/>
        <v>1384</v>
      </c>
      <c r="AN735" s="29" t="str">
        <f t="shared" ca="1" si="127"/>
        <v/>
      </c>
      <c r="AP735" s="7"/>
      <c r="AV735" s="7"/>
      <c r="AW735" s="7"/>
    </row>
    <row r="736" spans="1:49" x14ac:dyDescent="0.45">
      <c r="A736" t="s">
        <v>688</v>
      </c>
      <c r="B736" t="s">
        <v>30</v>
      </c>
      <c r="C736" s="6">
        <v>44026.440972222219</v>
      </c>
      <c r="D736">
        <v>75.2</v>
      </c>
      <c r="E736" s="6">
        <v>44027.385416666664</v>
      </c>
      <c r="F736">
        <v>57</v>
      </c>
      <c r="G736" s="7">
        <v>-0.24199999999999999</v>
      </c>
      <c r="H736">
        <v>-13824</v>
      </c>
      <c r="I736" s="7">
        <v>-0.2596</v>
      </c>
      <c r="J736">
        <v>708.12419999999997</v>
      </c>
      <c r="K736">
        <v>53250.94</v>
      </c>
      <c r="L736">
        <v>629489.59</v>
      </c>
      <c r="M736">
        <v>61</v>
      </c>
      <c r="N736">
        <v>-226.62</v>
      </c>
      <c r="O736" s="7">
        <v>-0.24199999999999999</v>
      </c>
      <c r="P736" s="7">
        <v>0.89490000000000003</v>
      </c>
      <c r="Q736" t="s">
        <v>535</v>
      </c>
      <c r="S736" s="2">
        <f t="shared" si="128"/>
        <v>44026</v>
      </c>
      <c r="T736" t="s">
        <v>688</v>
      </c>
      <c r="U736">
        <v>75.2</v>
      </c>
      <c r="V736">
        <v>57</v>
      </c>
      <c r="W736">
        <f t="shared" si="133"/>
        <v>11194987.632055001</v>
      </c>
      <c r="X736">
        <f t="shared" si="123"/>
        <v>27987.469080137504</v>
      </c>
      <c r="Y736">
        <f t="shared" si="131"/>
        <v>375</v>
      </c>
      <c r="Z736">
        <f t="shared" si="132"/>
        <v>-7320.7499999999991</v>
      </c>
      <c r="AA736" s="5" t="str">
        <f t="shared" si="129"/>
        <v/>
      </c>
      <c r="AB736" s="24" t="str">
        <f>IFERROR(AA736/MAX($J$3:AA736)-1,"")</f>
        <v/>
      </c>
      <c r="AG736" s="3">
        <v>44241</v>
      </c>
      <c r="AH736">
        <v>12162321.178095</v>
      </c>
      <c r="AI736" s="24">
        <f>AH736/MAX($AH$2:AH736)-1</f>
        <v>-1.8348834321241791E-2</v>
      </c>
      <c r="AJ736" s="27" t="str">
        <f t="shared" si="124"/>
        <v/>
      </c>
      <c r="AK736">
        <f t="shared" si="125"/>
        <v>1</v>
      </c>
      <c r="AL736" s="28" t="str">
        <f t="shared" si="130"/>
        <v/>
      </c>
      <c r="AM736" s="28">
        <f t="shared" si="126"/>
        <v>1384</v>
      </c>
      <c r="AN736" s="29" t="str">
        <f t="shared" ca="1" si="127"/>
        <v/>
      </c>
      <c r="AP736" s="7"/>
      <c r="AV736" s="7"/>
      <c r="AW736" s="7"/>
    </row>
    <row r="737" spans="1:49" x14ac:dyDescent="0.45">
      <c r="A737" t="s">
        <v>957</v>
      </c>
      <c r="B737" t="s">
        <v>30</v>
      </c>
      <c r="C737" s="6">
        <v>44026.520833333336</v>
      </c>
      <c r="D737">
        <v>79</v>
      </c>
      <c r="E737" s="6">
        <v>44027.388888888891</v>
      </c>
      <c r="F737">
        <v>37.6</v>
      </c>
      <c r="G737" s="7">
        <v>-0.52410000000000001</v>
      </c>
      <c r="H737">
        <v>-31689.18</v>
      </c>
      <c r="I737" s="7">
        <v>-0.53879999999999995</v>
      </c>
      <c r="J737">
        <v>744.47159999999997</v>
      </c>
      <c r="K737">
        <v>58813.25</v>
      </c>
      <c r="L737">
        <v>1730961.51</v>
      </c>
      <c r="M737">
        <v>39</v>
      </c>
      <c r="N737">
        <v>-812.54</v>
      </c>
      <c r="O737" s="7">
        <v>-0.56769999999999998</v>
      </c>
      <c r="P737" s="7">
        <v>0.40510000000000002</v>
      </c>
      <c r="Q737" t="s">
        <v>535</v>
      </c>
      <c r="S737" s="2">
        <f t="shared" si="128"/>
        <v>44026</v>
      </c>
      <c r="T737" t="s">
        <v>957</v>
      </c>
      <c r="U737">
        <v>79</v>
      </c>
      <c r="V737">
        <v>37.6</v>
      </c>
      <c r="W737">
        <f t="shared" si="133"/>
        <v>11194987.632055001</v>
      </c>
      <c r="X737">
        <f t="shared" si="123"/>
        <v>27987.469080137504</v>
      </c>
      <c r="Y737">
        <f t="shared" si="131"/>
        <v>350</v>
      </c>
      <c r="Z737">
        <f t="shared" si="132"/>
        <v>-14898.1</v>
      </c>
      <c r="AA737" s="5" t="str">
        <f t="shared" si="129"/>
        <v/>
      </c>
      <c r="AB737" s="24" t="str">
        <f>IFERROR(AA737/MAX($J$3:AA737)-1,"")</f>
        <v/>
      </c>
      <c r="AG737" s="3">
        <v>44242</v>
      </c>
      <c r="AH737">
        <v>12180154.903094999</v>
      </c>
      <c r="AI737" s="24">
        <f>AH737/MAX($AH$2:AH737)-1</f>
        <v>-1.690943005964618E-2</v>
      </c>
      <c r="AJ737" s="27" t="str">
        <f t="shared" si="124"/>
        <v/>
      </c>
      <c r="AK737">
        <f t="shared" si="125"/>
        <v>1</v>
      </c>
      <c r="AL737" s="28" t="str">
        <f t="shared" si="130"/>
        <v/>
      </c>
      <c r="AM737" s="28">
        <f t="shared" si="126"/>
        <v>1384</v>
      </c>
      <c r="AN737" s="29" t="str">
        <f t="shared" ca="1" si="127"/>
        <v/>
      </c>
      <c r="AP737" s="7"/>
      <c r="AV737" s="7"/>
      <c r="AW737" s="7"/>
    </row>
    <row r="738" spans="1:49" x14ac:dyDescent="0.45">
      <c r="A738" t="s">
        <v>752</v>
      </c>
      <c r="B738" t="s">
        <v>30</v>
      </c>
      <c r="C738" s="6">
        <v>44026.548611111109</v>
      </c>
      <c r="D738">
        <v>80.45</v>
      </c>
      <c r="E738" s="6">
        <v>44027.388888888891</v>
      </c>
      <c r="F738">
        <v>24.15</v>
      </c>
      <c r="G738" s="7">
        <v>-0.69979999999999998</v>
      </c>
      <c r="H738">
        <v>-41971.21</v>
      </c>
      <c r="I738" s="7">
        <v>-0.71279999999999999</v>
      </c>
      <c r="J738">
        <v>731.89419999999996</v>
      </c>
      <c r="K738">
        <v>58880.89</v>
      </c>
      <c r="L738">
        <v>1688990.31</v>
      </c>
      <c r="M738">
        <v>31</v>
      </c>
      <c r="N738">
        <v>-1353.91</v>
      </c>
      <c r="O738" s="7">
        <v>-0.85950000000000004</v>
      </c>
      <c r="P738" s="7">
        <v>5.0999999999999997E-2</v>
      </c>
      <c r="Q738" t="s">
        <v>535</v>
      </c>
      <c r="S738" s="2">
        <f t="shared" si="128"/>
        <v>44026</v>
      </c>
      <c r="T738" t="s">
        <v>752</v>
      </c>
      <c r="U738">
        <v>80.45</v>
      </c>
      <c r="V738">
        <v>24.15</v>
      </c>
      <c r="W738">
        <f t="shared" si="133"/>
        <v>11194987.632055001</v>
      </c>
      <c r="X738">
        <f t="shared" si="123"/>
        <v>27987.469080137504</v>
      </c>
      <c r="Y738">
        <f t="shared" si="131"/>
        <v>350</v>
      </c>
      <c r="Z738">
        <f t="shared" si="132"/>
        <v>-20071.100000000002</v>
      </c>
      <c r="AA738" s="5">
        <f t="shared" si="129"/>
        <v>11153221.982055001</v>
      </c>
      <c r="AB738" s="24">
        <f>IFERROR(AA738/MAX($J$3:AA738)-1,"")</f>
        <v>-1.785247673039414E-2</v>
      </c>
      <c r="AG738" s="3">
        <v>44243</v>
      </c>
      <c r="AH738">
        <v>12172324.8993825</v>
      </c>
      <c r="AI738" s="24">
        <f>AH738/MAX($AH$2:AH738)-1</f>
        <v>-1.754140911685842E-2</v>
      </c>
      <c r="AJ738" s="27" t="str">
        <f t="shared" si="124"/>
        <v/>
      </c>
      <c r="AK738">
        <f t="shared" si="125"/>
        <v>1</v>
      </c>
      <c r="AL738" s="28" t="str">
        <f t="shared" si="130"/>
        <v/>
      </c>
      <c r="AM738" s="28">
        <f t="shared" si="126"/>
        <v>1384</v>
      </c>
      <c r="AN738" s="29" t="str">
        <f t="shared" ca="1" si="127"/>
        <v/>
      </c>
      <c r="AP738" s="7"/>
      <c r="AV738" s="7"/>
      <c r="AW738" s="7"/>
    </row>
    <row r="739" spans="1:49" x14ac:dyDescent="0.45">
      <c r="A739" t="s">
        <v>690</v>
      </c>
      <c r="B739" t="s">
        <v>30</v>
      </c>
      <c r="C739" s="6">
        <v>44027.423611111109</v>
      </c>
      <c r="D739">
        <v>63.75</v>
      </c>
      <c r="E739" s="6">
        <v>44028.385416666664</v>
      </c>
      <c r="F739">
        <v>5.9</v>
      </c>
      <c r="G739" s="7">
        <v>-0.90749999999999997</v>
      </c>
      <c r="H739">
        <v>-48809.37</v>
      </c>
      <c r="I739" s="7">
        <v>-0.91839999999999999</v>
      </c>
      <c r="J739">
        <v>833.68550000000005</v>
      </c>
      <c r="K739">
        <v>53147.45</v>
      </c>
      <c r="L739">
        <v>580680.22</v>
      </c>
      <c r="M739">
        <v>66</v>
      </c>
      <c r="N739">
        <v>-739.54</v>
      </c>
      <c r="O739" s="7">
        <v>-0.90749999999999997</v>
      </c>
      <c r="P739" s="7">
        <v>0.66269999999999996</v>
      </c>
      <c r="Q739" t="s">
        <v>535</v>
      </c>
      <c r="S739" s="2">
        <f t="shared" si="128"/>
        <v>44027</v>
      </c>
      <c r="T739" t="s">
        <v>690</v>
      </c>
      <c r="U739">
        <v>63.75</v>
      </c>
      <c r="V739">
        <v>5.9</v>
      </c>
      <c r="W739">
        <f t="shared" si="133"/>
        <v>11153221.982055001</v>
      </c>
      <c r="X739">
        <f t="shared" si="123"/>
        <v>27883.054955137504</v>
      </c>
      <c r="Y739">
        <f t="shared" si="131"/>
        <v>425</v>
      </c>
      <c r="Z739">
        <f t="shared" si="132"/>
        <v>-24882.262500000001</v>
      </c>
      <c r="AA739" s="5" t="str">
        <f t="shared" si="129"/>
        <v/>
      </c>
      <c r="AB739" s="24" t="str">
        <f>IFERROR(AA739/MAX($J$3:AA739)-1,"")</f>
        <v/>
      </c>
      <c r="AG739" s="3">
        <v>44244</v>
      </c>
      <c r="AH739">
        <v>12138942.661882499</v>
      </c>
      <c r="AI739" s="24">
        <f>AH739/MAX($AH$2:AH739)-1</f>
        <v>-2.0235772460416634E-2</v>
      </c>
      <c r="AJ739" s="27" t="str">
        <f t="shared" si="124"/>
        <v/>
      </c>
      <c r="AK739">
        <f t="shared" si="125"/>
        <v>1</v>
      </c>
      <c r="AL739" s="28" t="str">
        <f t="shared" si="130"/>
        <v/>
      </c>
      <c r="AM739" s="28">
        <f t="shared" si="126"/>
        <v>1384</v>
      </c>
      <c r="AN739" s="29" t="str">
        <f t="shared" ca="1" si="127"/>
        <v/>
      </c>
      <c r="AP739" s="7"/>
      <c r="AV739" s="7"/>
      <c r="AW739" s="7"/>
    </row>
    <row r="740" spans="1:49" x14ac:dyDescent="0.45">
      <c r="A740" t="s">
        <v>691</v>
      </c>
      <c r="B740" t="s">
        <v>30</v>
      </c>
      <c r="C740" s="6">
        <v>44027.434027777781</v>
      </c>
      <c r="D740">
        <v>53.3</v>
      </c>
      <c r="E740" s="6">
        <v>44028.385416666664</v>
      </c>
      <c r="F740">
        <v>3</v>
      </c>
      <c r="G740" s="7">
        <v>-0.94369999999999998</v>
      </c>
      <c r="H740">
        <v>-50736.18</v>
      </c>
      <c r="I740" s="7">
        <v>-0.95430000000000004</v>
      </c>
      <c r="J740">
        <v>997.50660000000005</v>
      </c>
      <c r="K740">
        <v>53167.1</v>
      </c>
      <c r="L740">
        <v>529944.04</v>
      </c>
      <c r="M740">
        <v>63</v>
      </c>
      <c r="N740">
        <v>-805.34</v>
      </c>
      <c r="O740" s="7">
        <v>-0.94369999999999998</v>
      </c>
      <c r="P740" s="7">
        <v>0.39489999999999997</v>
      </c>
      <c r="Q740" t="s">
        <v>535</v>
      </c>
      <c r="S740" s="2">
        <f t="shared" si="128"/>
        <v>44027</v>
      </c>
      <c r="T740" t="s">
        <v>691</v>
      </c>
      <c r="U740">
        <v>53.3</v>
      </c>
      <c r="V740">
        <v>3</v>
      </c>
      <c r="W740">
        <f t="shared" si="133"/>
        <v>11153221.982055001</v>
      </c>
      <c r="X740">
        <f t="shared" si="123"/>
        <v>27883.054955137504</v>
      </c>
      <c r="Y740">
        <f t="shared" si="131"/>
        <v>525</v>
      </c>
      <c r="Z740">
        <f t="shared" si="132"/>
        <v>-26703.075000000001</v>
      </c>
      <c r="AA740" s="5" t="str">
        <f t="shared" si="129"/>
        <v/>
      </c>
      <c r="AB740" s="24" t="str">
        <f>IFERROR(AA740/MAX($J$3:AA740)-1,"")</f>
        <v/>
      </c>
      <c r="AG740" s="3">
        <v>44245</v>
      </c>
      <c r="AH740">
        <v>12100602.849382499</v>
      </c>
      <c r="AI740" s="24">
        <f>AH740/MAX($AH$2:AH740)-1</f>
        <v>-2.3330274001809426E-2</v>
      </c>
      <c r="AJ740" s="27" t="str">
        <f t="shared" si="124"/>
        <v/>
      </c>
      <c r="AK740">
        <f t="shared" si="125"/>
        <v>1</v>
      </c>
      <c r="AL740" s="28" t="str">
        <f t="shared" si="130"/>
        <v/>
      </c>
      <c r="AM740" s="28">
        <f t="shared" si="126"/>
        <v>1384</v>
      </c>
      <c r="AN740" s="29" t="str">
        <f t="shared" ca="1" si="127"/>
        <v/>
      </c>
      <c r="AP740" s="7"/>
      <c r="AV740" s="7"/>
      <c r="AW740" s="7"/>
    </row>
    <row r="741" spans="1:49" x14ac:dyDescent="0.45">
      <c r="A741" t="s">
        <v>691</v>
      </c>
      <c r="B741" t="s">
        <v>30</v>
      </c>
      <c r="C741" s="6">
        <v>44027.520833333336</v>
      </c>
      <c r="D741">
        <v>53.2</v>
      </c>
      <c r="E741" s="6">
        <v>44028.388888888891</v>
      </c>
      <c r="F741">
        <v>2.35</v>
      </c>
      <c r="G741" s="7">
        <v>-0.95579999999999998</v>
      </c>
      <c r="H741">
        <v>-56473.54</v>
      </c>
      <c r="I741" s="7">
        <v>-0.96630000000000005</v>
      </c>
      <c r="J741">
        <v>1098.5889999999999</v>
      </c>
      <c r="K741">
        <v>58444.95</v>
      </c>
      <c r="L741">
        <v>1632516.77</v>
      </c>
      <c r="M741">
        <v>39</v>
      </c>
      <c r="N741">
        <v>-1448.04</v>
      </c>
      <c r="O741" s="7">
        <v>-0.96799999999999997</v>
      </c>
      <c r="P741" s="7">
        <v>0.2049</v>
      </c>
      <c r="Q741" t="s">
        <v>535</v>
      </c>
      <c r="S741" s="2">
        <f t="shared" si="128"/>
        <v>44027</v>
      </c>
      <c r="T741" t="s">
        <v>691</v>
      </c>
      <c r="U741">
        <v>53.2</v>
      </c>
      <c r="V741">
        <v>2.35</v>
      </c>
      <c r="W741">
        <f t="shared" si="133"/>
        <v>11153221.982055001</v>
      </c>
      <c r="X741">
        <f t="shared" si="123"/>
        <v>27883.054955137504</v>
      </c>
      <c r="Y741">
        <f t="shared" si="131"/>
        <v>525</v>
      </c>
      <c r="Z741">
        <f t="shared" si="132"/>
        <v>-26987.887500000001</v>
      </c>
      <c r="AA741" s="5" t="str">
        <f t="shared" si="129"/>
        <v/>
      </c>
      <c r="AB741" s="24" t="str">
        <f>IFERROR(AA741/MAX($J$3:AA741)-1,"")</f>
        <v/>
      </c>
      <c r="AG741" s="3">
        <v>44246</v>
      </c>
      <c r="AH741">
        <v>12085099.849382499</v>
      </c>
      <c r="AI741" s="24">
        <f>AH741/MAX($AH$2:AH741)-1</f>
        <v>-2.4581559656798313E-2</v>
      </c>
      <c r="AJ741" s="27" t="str">
        <f t="shared" si="124"/>
        <v/>
      </c>
      <c r="AK741">
        <f t="shared" si="125"/>
        <v>1</v>
      </c>
      <c r="AL741" s="28" t="str">
        <f t="shared" si="130"/>
        <v/>
      </c>
      <c r="AM741" s="28">
        <f t="shared" si="126"/>
        <v>1384</v>
      </c>
      <c r="AN741" s="29" t="str">
        <f t="shared" ca="1" si="127"/>
        <v/>
      </c>
      <c r="AP741" s="7"/>
      <c r="AV741" s="7"/>
      <c r="AW741" s="7"/>
    </row>
    <row r="742" spans="1:49" x14ac:dyDescent="0.45">
      <c r="A742" t="s">
        <v>690</v>
      </c>
      <c r="B742" t="s">
        <v>30</v>
      </c>
      <c r="C742" s="6">
        <v>44027.527777777781</v>
      </c>
      <c r="D742">
        <v>68.900000000000006</v>
      </c>
      <c r="E742" s="6">
        <v>44028.388888888891</v>
      </c>
      <c r="F742">
        <v>5.05</v>
      </c>
      <c r="G742" s="7">
        <v>-0.92669999999999997</v>
      </c>
      <c r="H742">
        <v>-54755.28</v>
      </c>
      <c r="I742" s="7">
        <v>-0.93740000000000001</v>
      </c>
      <c r="J742">
        <v>847.74270000000001</v>
      </c>
      <c r="K742">
        <v>58409.47</v>
      </c>
      <c r="L742">
        <v>1577761.5</v>
      </c>
      <c r="M742">
        <v>37</v>
      </c>
      <c r="N742">
        <v>-1479.87</v>
      </c>
      <c r="O742" s="7">
        <v>-0.95069999999999999</v>
      </c>
      <c r="P742" s="7">
        <v>0.37809999999999999</v>
      </c>
      <c r="Q742" t="s">
        <v>535</v>
      </c>
      <c r="S742" s="2">
        <f t="shared" si="128"/>
        <v>44027</v>
      </c>
      <c r="T742" t="s">
        <v>690</v>
      </c>
      <c r="U742">
        <v>68.900000000000006</v>
      </c>
      <c r="V742">
        <v>5.05</v>
      </c>
      <c r="W742">
        <f t="shared" si="133"/>
        <v>11153221.982055001</v>
      </c>
      <c r="X742">
        <f t="shared" si="123"/>
        <v>27883.054955137504</v>
      </c>
      <c r="Y742">
        <f t="shared" si="131"/>
        <v>400</v>
      </c>
      <c r="Z742">
        <f t="shared" si="132"/>
        <v>-25835.800000000007</v>
      </c>
      <c r="AA742" s="5">
        <f t="shared" si="129"/>
        <v>11048812.957055001</v>
      </c>
      <c r="AB742" s="24">
        <f>IFERROR(AA742/MAX($J$3:AA742)-1,"")</f>
        <v>-2.7046686751115989E-2</v>
      </c>
      <c r="AG742" s="3">
        <v>44247</v>
      </c>
      <c r="AH742">
        <v>12085099.849382499</v>
      </c>
      <c r="AI742" s="24">
        <f>AH742/MAX($AH$2:AH742)-1</f>
        <v>-2.4581559656798313E-2</v>
      </c>
      <c r="AJ742" s="27" t="str">
        <f t="shared" si="124"/>
        <v/>
      </c>
      <c r="AK742">
        <f t="shared" si="125"/>
        <v>1</v>
      </c>
      <c r="AL742" s="28" t="str">
        <f t="shared" si="130"/>
        <v/>
      </c>
      <c r="AM742" s="28">
        <f t="shared" si="126"/>
        <v>1384</v>
      </c>
      <c r="AN742" s="29" t="str">
        <f t="shared" ca="1" si="127"/>
        <v/>
      </c>
      <c r="AP742" s="7"/>
      <c r="AV742" s="7"/>
      <c r="AW742" s="7"/>
    </row>
    <row r="743" spans="1:49" x14ac:dyDescent="0.45">
      <c r="A743" t="s">
        <v>688</v>
      </c>
      <c r="B743" t="s">
        <v>30</v>
      </c>
      <c r="C743" s="6">
        <v>44028.458333333336</v>
      </c>
      <c r="D743">
        <v>51.75</v>
      </c>
      <c r="E743" s="6">
        <v>44028.635416666664</v>
      </c>
      <c r="F743">
        <v>0.1</v>
      </c>
      <c r="G743" s="7">
        <v>-0.99809999999999999</v>
      </c>
      <c r="H743">
        <v>-53075.5</v>
      </c>
      <c r="I743" s="7">
        <v>-1.0081</v>
      </c>
      <c r="J743">
        <v>1017.386</v>
      </c>
      <c r="K743">
        <v>52649.72</v>
      </c>
      <c r="L743">
        <v>476868.54</v>
      </c>
      <c r="M743">
        <v>52</v>
      </c>
      <c r="N743">
        <v>-1020.68</v>
      </c>
      <c r="O743" s="7">
        <v>-0.999</v>
      </c>
      <c r="P743" s="7">
        <v>4.1500000000000002E-2</v>
      </c>
      <c r="Q743" t="s">
        <v>535</v>
      </c>
      <c r="S743" s="2">
        <f t="shared" si="128"/>
        <v>44028</v>
      </c>
      <c r="T743" t="s">
        <v>688</v>
      </c>
      <c r="U743">
        <v>51.75</v>
      </c>
      <c r="V743">
        <v>0.1</v>
      </c>
      <c r="W743">
        <f t="shared" si="133"/>
        <v>11048812.957055001</v>
      </c>
      <c r="X743">
        <f t="shared" si="123"/>
        <v>27622.032392637502</v>
      </c>
      <c r="Y743">
        <f t="shared" si="131"/>
        <v>525</v>
      </c>
      <c r="Z743">
        <f t="shared" si="132"/>
        <v>-27388.462500000001</v>
      </c>
      <c r="AA743" s="5">
        <f t="shared" si="129"/>
        <v>11021424.494555</v>
      </c>
      <c r="AB743" s="24">
        <f>IFERROR(AA743/MAX($J$3:AA743)-1,"")</f>
        <v>-2.9458501978484208E-2</v>
      </c>
      <c r="AG743" s="3">
        <v>44248</v>
      </c>
      <c r="AH743">
        <v>12085099.849382499</v>
      </c>
      <c r="AI743" s="24">
        <f>AH743/MAX($AH$2:AH743)-1</f>
        <v>-2.4581559656798313E-2</v>
      </c>
      <c r="AJ743" s="27" t="str">
        <f t="shared" si="124"/>
        <v/>
      </c>
      <c r="AK743">
        <f t="shared" si="125"/>
        <v>1</v>
      </c>
      <c r="AL743" s="28" t="str">
        <f t="shared" si="130"/>
        <v/>
      </c>
      <c r="AM743" s="28">
        <f t="shared" si="126"/>
        <v>1384</v>
      </c>
      <c r="AN743" s="29" t="str">
        <f t="shared" ca="1" si="127"/>
        <v/>
      </c>
      <c r="AP743" s="7"/>
      <c r="AV743" s="7"/>
      <c r="AW743" s="7"/>
    </row>
    <row r="744" spans="1:49" x14ac:dyDescent="0.45">
      <c r="A744" t="s">
        <v>692</v>
      </c>
      <c r="B744" t="s">
        <v>30</v>
      </c>
      <c r="C744" s="6">
        <v>44029.527777777781</v>
      </c>
      <c r="D744">
        <v>93</v>
      </c>
      <c r="E744" s="6">
        <v>44032.385416666664</v>
      </c>
      <c r="F744">
        <v>166.5</v>
      </c>
      <c r="G744" s="7">
        <v>0.7903</v>
      </c>
      <c r="H744">
        <v>39938.839999999997</v>
      </c>
      <c r="I744" s="7">
        <v>0.76239999999999997</v>
      </c>
      <c r="J744">
        <v>563.27250000000004</v>
      </c>
      <c r="K744">
        <v>52384.34</v>
      </c>
      <c r="L744">
        <v>516807.38</v>
      </c>
      <c r="M744">
        <v>36</v>
      </c>
      <c r="N744">
        <v>1109.4100000000001</v>
      </c>
      <c r="O744" s="7">
        <v>-0.18920000000000001</v>
      </c>
      <c r="P744" s="7">
        <v>0.80430000000000001</v>
      </c>
      <c r="Q744" t="s">
        <v>535</v>
      </c>
      <c r="S744" s="2">
        <f t="shared" si="128"/>
        <v>44029</v>
      </c>
      <c r="T744" t="s">
        <v>692</v>
      </c>
      <c r="U744">
        <v>93</v>
      </c>
      <c r="V744">
        <v>166.5</v>
      </c>
      <c r="W744">
        <f t="shared" si="133"/>
        <v>11021424.494555</v>
      </c>
      <c r="X744">
        <f t="shared" si="123"/>
        <v>27553.561236387501</v>
      </c>
      <c r="Y744">
        <f t="shared" si="131"/>
        <v>300</v>
      </c>
      <c r="Z744">
        <f t="shared" si="132"/>
        <v>21271.5</v>
      </c>
      <c r="AA744" s="5" t="str">
        <f t="shared" si="129"/>
        <v/>
      </c>
      <c r="AB744" s="24" t="str">
        <f>IFERROR(AA744/MAX($J$3:AA744)-1,"")</f>
        <v/>
      </c>
      <c r="AG744" s="3">
        <v>44249</v>
      </c>
      <c r="AH744">
        <v>12115168.474382499</v>
      </c>
      <c r="AI744" s="24">
        <f>AH744/MAX($AH$2:AH744)-1</f>
        <v>-2.2154646212449558E-2</v>
      </c>
      <c r="AJ744" s="27" t="str">
        <f t="shared" si="124"/>
        <v/>
      </c>
      <c r="AK744">
        <f t="shared" si="125"/>
        <v>1</v>
      </c>
      <c r="AL744" s="28" t="str">
        <f t="shared" si="130"/>
        <v/>
      </c>
      <c r="AM744" s="28">
        <f t="shared" si="126"/>
        <v>1384</v>
      </c>
      <c r="AN744" s="29" t="str">
        <f t="shared" ca="1" si="127"/>
        <v/>
      </c>
      <c r="AP744" s="7"/>
      <c r="AV744" s="7"/>
      <c r="AW744" s="7"/>
    </row>
    <row r="745" spans="1:49" x14ac:dyDescent="0.45">
      <c r="A745" t="s">
        <v>693</v>
      </c>
      <c r="B745" t="s">
        <v>30</v>
      </c>
      <c r="C745" s="6">
        <v>44029.614583333336</v>
      </c>
      <c r="D745">
        <v>86.85</v>
      </c>
      <c r="E745" s="6">
        <v>44032.385416666664</v>
      </c>
      <c r="F745">
        <v>133.5</v>
      </c>
      <c r="G745" s="7">
        <v>0.53710000000000002</v>
      </c>
      <c r="H745">
        <v>26827.74</v>
      </c>
      <c r="I745" s="7">
        <v>0.51180000000000003</v>
      </c>
      <c r="J745">
        <v>603.59609999999998</v>
      </c>
      <c r="K745">
        <v>52422.32</v>
      </c>
      <c r="L745">
        <v>543635.12</v>
      </c>
      <c r="M745">
        <v>11</v>
      </c>
      <c r="N745">
        <v>2438.89</v>
      </c>
      <c r="O745" s="7">
        <v>-7.9399999999999998E-2</v>
      </c>
      <c r="P745" s="7">
        <v>0.72599999999999998</v>
      </c>
      <c r="Q745" t="s">
        <v>535</v>
      </c>
      <c r="S745" s="2">
        <f t="shared" si="128"/>
        <v>44029</v>
      </c>
      <c r="T745" t="s">
        <v>693</v>
      </c>
      <c r="U745">
        <v>86.85</v>
      </c>
      <c r="V745">
        <v>133.5</v>
      </c>
      <c r="W745">
        <f t="shared" si="133"/>
        <v>11021424.494555</v>
      </c>
      <c r="X745">
        <f t="shared" si="123"/>
        <v>27553.561236387501</v>
      </c>
      <c r="Y745">
        <f t="shared" si="131"/>
        <v>325</v>
      </c>
      <c r="Z745">
        <f t="shared" si="132"/>
        <v>14445.112499999999</v>
      </c>
      <c r="AA745" s="5" t="str">
        <f t="shared" si="129"/>
        <v/>
      </c>
      <c r="AB745" s="24" t="str">
        <f>IFERROR(AA745/MAX($J$3:AA745)-1,"")</f>
        <v/>
      </c>
      <c r="AG745" s="3">
        <v>44250</v>
      </c>
      <c r="AH745">
        <v>12086955.1243825</v>
      </c>
      <c r="AI745" s="24">
        <f>AH745/MAX($AH$2:AH745)-1</f>
        <v>-2.4431815801185919E-2</v>
      </c>
      <c r="AJ745" s="27" t="str">
        <f t="shared" si="124"/>
        <v/>
      </c>
      <c r="AK745">
        <f t="shared" si="125"/>
        <v>1</v>
      </c>
      <c r="AL745" s="28" t="str">
        <f t="shared" si="130"/>
        <v/>
      </c>
      <c r="AM745" s="28">
        <f t="shared" si="126"/>
        <v>1384</v>
      </c>
      <c r="AN745" s="29" t="str">
        <f t="shared" ca="1" si="127"/>
        <v/>
      </c>
      <c r="AP745" s="7"/>
      <c r="AV745" s="7"/>
      <c r="AW745" s="7"/>
    </row>
    <row r="746" spans="1:49" x14ac:dyDescent="0.45">
      <c r="A746" t="s">
        <v>693</v>
      </c>
      <c r="B746" t="s">
        <v>30</v>
      </c>
      <c r="C746" s="6">
        <v>44029.625</v>
      </c>
      <c r="D746">
        <v>93.5</v>
      </c>
      <c r="E746" s="6">
        <v>44032.388888888891</v>
      </c>
      <c r="F746">
        <v>139</v>
      </c>
      <c r="G746" s="7">
        <v>0.48659999999999998</v>
      </c>
      <c r="H746">
        <v>26731.01</v>
      </c>
      <c r="I746" s="7">
        <v>0.46179999999999999</v>
      </c>
      <c r="J746">
        <v>619.13170000000002</v>
      </c>
      <c r="K746">
        <v>57888.81</v>
      </c>
      <c r="L746">
        <v>1604492.51</v>
      </c>
      <c r="M746">
        <v>9</v>
      </c>
      <c r="N746">
        <v>2970.11</v>
      </c>
      <c r="O746" s="7">
        <v>-7.9100000000000004E-2</v>
      </c>
      <c r="P746" s="7">
        <v>0.60319999999999996</v>
      </c>
      <c r="Q746" t="s">
        <v>535</v>
      </c>
      <c r="S746" s="2">
        <f t="shared" si="128"/>
        <v>44029</v>
      </c>
      <c r="T746" t="s">
        <v>693</v>
      </c>
      <c r="U746">
        <v>93.5</v>
      </c>
      <c r="V746">
        <v>139</v>
      </c>
      <c r="W746">
        <f t="shared" si="133"/>
        <v>11021424.494555</v>
      </c>
      <c r="X746">
        <f t="shared" si="123"/>
        <v>27553.561236387501</v>
      </c>
      <c r="Y746">
        <f t="shared" si="131"/>
        <v>300</v>
      </c>
      <c r="Z746">
        <f t="shared" si="132"/>
        <v>12952.499999999995</v>
      </c>
      <c r="AA746" s="5">
        <f t="shared" si="129"/>
        <v>11070093.607055001</v>
      </c>
      <c r="AB746" s="24">
        <f>IFERROR(AA746/MAX($J$3:AA746)-1,"")</f>
        <v>-2.5172722642386125E-2</v>
      </c>
      <c r="AG746" s="3">
        <v>44251</v>
      </c>
      <c r="AH746">
        <v>12168130.0493825</v>
      </c>
      <c r="AI746" s="24">
        <f>AH746/MAX($AH$2:AH746)-1</f>
        <v>-1.7879985884569738E-2</v>
      </c>
      <c r="AJ746" s="27" t="str">
        <f t="shared" si="124"/>
        <v/>
      </c>
      <c r="AK746">
        <f t="shared" si="125"/>
        <v>1</v>
      </c>
      <c r="AL746" s="28" t="str">
        <f t="shared" si="130"/>
        <v/>
      </c>
      <c r="AM746" s="28">
        <f t="shared" si="126"/>
        <v>1384</v>
      </c>
      <c r="AN746" s="29" t="str">
        <f t="shared" ca="1" si="127"/>
        <v/>
      </c>
      <c r="AP746" s="7"/>
      <c r="AV746" s="7"/>
      <c r="AW746" s="7"/>
    </row>
    <row r="747" spans="1:49" x14ac:dyDescent="0.45">
      <c r="A747" t="s">
        <v>697</v>
      </c>
      <c r="B747" t="s">
        <v>30</v>
      </c>
      <c r="C747" s="6">
        <v>44033.607638888891</v>
      </c>
      <c r="D747">
        <v>86.3</v>
      </c>
      <c r="E747" s="6">
        <v>44034.385416666664</v>
      </c>
      <c r="F747">
        <v>63.55</v>
      </c>
      <c r="G747" s="7">
        <v>-0.2636</v>
      </c>
      <c r="H747">
        <v>-14812.71</v>
      </c>
      <c r="I747" s="7">
        <v>-0.28100000000000003</v>
      </c>
      <c r="J747">
        <v>610.87109999999996</v>
      </c>
      <c r="K747">
        <v>52718.18</v>
      </c>
      <c r="L747">
        <v>528822.41</v>
      </c>
      <c r="M747">
        <v>13</v>
      </c>
      <c r="N747">
        <v>-1139.44</v>
      </c>
      <c r="O747" s="7">
        <v>-0.2636</v>
      </c>
      <c r="P747" s="7">
        <v>0.15870000000000001</v>
      </c>
      <c r="Q747" t="s">
        <v>535</v>
      </c>
      <c r="S747" s="2">
        <f t="shared" si="128"/>
        <v>44033</v>
      </c>
      <c r="T747" t="s">
        <v>697</v>
      </c>
      <c r="U747">
        <v>86.3</v>
      </c>
      <c r="V747">
        <v>63.55</v>
      </c>
      <c r="W747">
        <f t="shared" si="133"/>
        <v>11070093.607055001</v>
      </c>
      <c r="X747">
        <f t="shared" si="123"/>
        <v>27675.234017637504</v>
      </c>
      <c r="Y747">
        <f t="shared" si="131"/>
        <v>325</v>
      </c>
      <c r="Z747">
        <f t="shared" si="132"/>
        <v>-7880.7624999999998</v>
      </c>
      <c r="AA747" s="5" t="str">
        <f t="shared" si="129"/>
        <v/>
      </c>
      <c r="AB747" s="24" t="str">
        <f>IFERROR(AA747/MAX($J$3:AA747)-1,"")</f>
        <v/>
      </c>
      <c r="AG747" s="3">
        <v>44252</v>
      </c>
      <c r="AH747">
        <v>12107445.324382501</v>
      </c>
      <c r="AI747" s="24">
        <f>AH747/MAX($AH$2:AH747)-1</f>
        <v>-2.2778000840994017E-2</v>
      </c>
      <c r="AJ747" s="27" t="str">
        <f t="shared" si="124"/>
        <v/>
      </c>
      <c r="AK747">
        <f t="shared" si="125"/>
        <v>1</v>
      </c>
      <c r="AL747" s="28" t="str">
        <f t="shared" si="130"/>
        <v/>
      </c>
      <c r="AM747" s="28">
        <f t="shared" si="126"/>
        <v>1384</v>
      </c>
      <c r="AN747" s="29" t="str">
        <f t="shared" ca="1" si="127"/>
        <v/>
      </c>
      <c r="AP747" s="7"/>
      <c r="AV747" s="7"/>
      <c r="AW747" s="7"/>
    </row>
    <row r="748" spans="1:49" x14ac:dyDescent="0.45">
      <c r="A748" t="s">
        <v>719</v>
      </c>
      <c r="B748" t="s">
        <v>30</v>
      </c>
      <c r="C748" s="6">
        <v>44033.614583333336</v>
      </c>
      <c r="D748">
        <v>62.7</v>
      </c>
      <c r="E748" s="6">
        <v>44034.385416666664</v>
      </c>
      <c r="F748">
        <v>42.5</v>
      </c>
      <c r="G748" s="7">
        <v>-0.32219999999999999</v>
      </c>
      <c r="H748">
        <v>-17867.52</v>
      </c>
      <c r="I748" s="7">
        <v>-0.33889999999999998</v>
      </c>
      <c r="J748">
        <v>840.74509999999998</v>
      </c>
      <c r="K748">
        <v>52714.720000000001</v>
      </c>
      <c r="L748">
        <v>510954.89</v>
      </c>
      <c r="M748">
        <v>11</v>
      </c>
      <c r="N748">
        <v>-1624.32</v>
      </c>
      <c r="O748" s="7">
        <v>-0.32219999999999999</v>
      </c>
      <c r="P748" s="7">
        <v>6.7799999999999999E-2</v>
      </c>
      <c r="Q748" t="s">
        <v>535</v>
      </c>
      <c r="S748" s="2">
        <f t="shared" si="128"/>
        <v>44033</v>
      </c>
      <c r="T748" t="s">
        <v>719</v>
      </c>
      <c r="U748">
        <v>62.7</v>
      </c>
      <c r="V748">
        <v>42.5</v>
      </c>
      <c r="W748">
        <f t="shared" si="133"/>
        <v>11070093.607055001</v>
      </c>
      <c r="X748">
        <f t="shared" si="123"/>
        <v>27675.234017637504</v>
      </c>
      <c r="Y748">
        <f t="shared" si="131"/>
        <v>450</v>
      </c>
      <c r="Z748">
        <f t="shared" si="132"/>
        <v>-9563.4000000000015</v>
      </c>
      <c r="AA748" s="5">
        <f t="shared" si="129"/>
        <v>11052649.444555001</v>
      </c>
      <c r="AB748" s="24">
        <f>IFERROR(AA748/MAX($J$3:AA748)-1,"")</f>
        <v>-2.6708847452100559E-2</v>
      </c>
      <c r="AG748" s="3">
        <v>44253</v>
      </c>
      <c r="AH748">
        <v>12107318.874382501</v>
      </c>
      <c r="AI748" s="24">
        <f>AH748/MAX($AH$2:AH748)-1</f>
        <v>-2.2788206934722499E-2</v>
      </c>
      <c r="AJ748" s="27" t="str">
        <f t="shared" si="124"/>
        <v/>
      </c>
      <c r="AK748">
        <f t="shared" si="125"/>
        <v>1</v>
      </c>
      <c r="AL748" s="28" t="str">
        <f t="shared" si="130"/>
        <v/>
      </c>
      <c r="AM748" s="28">
        <f t="shared" si="126"/>
        <v>1384</v>
      </c>
      <c r="AN748" s="29" t="str">
        <f t="shared" ca="1" si="127"/>
        <v/>
      </c>
      <c r="AP748" s="7"/>
      <c r="AV748" s="7"/>
      <c r="AW748" s="7"/>
    </row>
    <row r="749" spans="1:49" x14ac:dyDescent="0.45">
      <c r="A749" t="s">
        <v>718</v>
      </c>
      <c r="B749" t="s">
        <v>30</v>
      </c>
      <c r="C749" s="6">
        <v>44034.416666666664</v>
      </c>
      <c r="D749">
        <v>87.95</v>
      </c>
      <c r="E749" s="6">
        <v>44035.385416666664</v>
      </c>
      <c r="F749">
        <v>35.75</v>
      </c>
      <c r="G749" s="7">
        <v>-0.59350000000000003</v>
      </c>
      <c r="H749">
        <v>-31931.43</v>
      </c>
      <c r="I749" s="7">
        <v>-0.60760000000000003</v>
      </c>
      <c r="J749">
        <v>597.55290000000002</v>
      </c>
      <c r="K749">
        <v>52554.77</v>
      </c>
      <c r="L749">
        <v>479023.46</v>
      </c>
      <c r="M749">
        <v>68</v>
      </c>
      <c r="N749">
        <v>-469.58</v>
      </c>
      <c r="O749" s="7">
        <v>-0.59350000000000003</v>
      </c>
      <c r="P749" s="7">
        <v>0.43890000000000001</v>
      </c>
      <c r="Q749" t="s">
        <v>535</v>
      </c>
      <c r="S749" s="2">
        <f t="shared" si="128"/>
        <v>44034</v>
      </c>
      <c r="T749" t="s">
        <v>718</v>
      </c>
      <c r="U749">
        <v>87.95</v>
      </c>
      <c r="V749">
        <v>35.75</v>
      </c>
      <c r="W749">
        <f t="shared" si="133"/>
        <v>11052649.444555001</v>
      </c>
      <c r="X749">
        <f t="shared" si="123"/>
        <v>27631.623611387506</v>
      </c>
      <c r="Y749">
        <f t="shared" si="131"/>
        <v>325</v>
      </c>
      <c r="Z749">
        <f t="shared" si="132"/>
        <v>-17367.025000000005</v>
      </c>
      <c r="AA749" s="5" t="str">
        <f t="shared" si="129"/>
        <v/>
      </c>
      <c r="AB749" s="24" t="str">
        <f>IFERROR(AA749/MAX($J$3:AA749)-1,"")</f>
        <v/>
      </c>
      <c r="AG749" s="3">
        <v>44254</v>
      </c>
      <c r="AH749">
        <v>12107318.874382501</v>
      </c>
      <c r="AI749" s="24">
        <f>AH749/MAX($AH$2:AH749)-1</f>
        <v>-2.2788206934722499E-2</v>
      </c>
      <c r="AJ749" s="27" t="str">
        <f t="shared" si="124"/>
        <v/>
      </c>
      <c r="AK749">
        <f t="shared" si="125"/>
        <v>1</v>
      </c>
      <c r="AL749" s="28" t="str">
        <f t="shared" si="130"/>
        <v/>
      </c>
      <c r="AM749" s="28">
        <f t="shared" si="126"/>
        <v>1384</v>
      </c>
      <c r="AN749" s="29" t="str">
        <f t="shared" ca="1" si="127"/>
        <v/>
      </c>
      <c r="AP749" s="7"/>
      <c r="AV749" s="7"/>
      <c r="AW749" s="7"/>
    </row>
    <row r="750" spans="1:49" x14ac:dyDescent="0.45">
      <c r="A750" t="s">
        <v>823</v>
      </c>
      <c r="B750" t="s">
        <v>30</v>
      </c>
      <c r="C750" s="6">
        <v>44034.552083333336</v>
      </c>
      <c r="D750">
        <v>62.6</v>
      </c>
      <c r="E750" s="6">
        <v>44035.385416666664</v>
      </c>
      <c r="F750">
        <v>16.5</v>
      </c>
      <c r="G750" s="7">
        <v>-0.73640000000000005</v>
      </c>
      <c r="H750">
        <v>-39341.9</v>
      </c>
      <c r="I750" s="7">
        <v>-0.74909999999999999</v>
      </c>
      <c r="J750">
        <v>839.00739999999996</v>
      </c>
      <c r="K750">
        <v>52521.86</v>
      </c>
      <c r="L750">
        <v>439681.57</v>
      </c>
      <c r="M750">
        <v>29</v>
      </c>
      <c r="N750">
        <v>-1356.62</v>
      </c>
      <c r="O750" s="7">
        <v>-0.73640000000000005</v>
      </c>
      <c r="P750" s="7">
        <v>0.43769999999999998</v>
      </c>
      <c r="Q750" t="s">
        <v>535</v>
      </c>
      <c r="S750" s="2">
        <f t="shared" si="128"/>
        <v>44034</v>
      </c>
      <c r="T750" t="s">
        <v>823</v>
      </c>
      <c r="U750">
        <v>62.6</v>
      </c>
      <c r="V750">
        <v>16.5</v>
      </c>
      <c r="W750">
        <f t="shared" si="133"/>
        <v>11052649.444555001</v>
      </c>
      <c r="X750">
        <f t="shared" si="123"/>
        <v>27631.623611387506</v>
      </c>
      <c r="Y750">
        <f t="shared" si="131"/>
        <v>450</v>
      </c>
      <c r="Z750">
        <f t="shared" si="132"/>
        <v>-21100.95</v>
      </c>
      <c r="AA750" s="5">
        <f t="shared" si="129"/>
        <v>11014181.469555002</v>
      </c>
      <c r="AB750" s="24">
        <f>IFERROR(AA750/MAX($J$3:AA750)-1,"")</f>
        <v>-3.0096319380143899E-2</v>
      </c>
      <c r="AG750" s="3">
        <v>44255</v>
      </c>
      <c r="AH750">
        <v>12107318.874382501</v>
      </c>
      <c r="AI750" s="24">
        <f>AH750/MAX($AH$2:AH750)-1</f>
        <v>-2.2788206934722499E-2</v>
      </c>
      <c r="AJ750" s="27" t="str">
        <f t="shared" si="124"/>
        <v/>
      </c>
      <c r="AK750">
        <f t="shared" si="125"/>
        <v>1</v>
      </c>
      <c r="AL750" s="28" t="str">
        <f t="shared" si="130"/>
        <v/>
      </c>
      <c r="AM750" s="28">
        <f t="shared" si="126"/>
        <v>1384</v>
      </c>
      <c r="AN750" s="29" t="str">
        <f t="shared" ca="1" si="127"/>
        <v/>
      </c>
      <c r="AP750" s="7"/>
      <c r="AV750" s="7"/>
      <c r="AW750" s="7"/>
    </row>
    <row r="751" spans="1:49" x14ac:dyDescent="0.45">
      <c r="A751" t="s">
        <v>697</v>
      </c>
      <c r="B751" t="s">
        <v>30</v>
      </c>
      <c r="C751" s="6">
        <v>44035.447916666664</v>
      </c>
      <c r="D751">
        <v>34.299999999999997</v>
      </c>
      <c r="E751" s="6">
        <v>44035.635416666664</v>
      </c>
      <c r="F751">
        <v>63.05</v>
      </c>
      <c r="G751" s="7">
        <v>0.83819999999999995</v>
      </c>
      <c r="H751">
        <v>42270.82</v>
      </c>
      <c r="I751" s="7">
        <v>0.80979999999999996</v>
      </c>
      <c r="J751">
        <v>1521.819</v>
      </c>
      <c r="K751">
        <v>52198.41</v>
      </c>
      <c r="L751">
        <v>481952.39</v>
      </c>
      <c r="M751">
        <v>55</v>
      </c>
      <c r="N751">
        <v>768.56</v>
      </c>
      <c r="O751" s="7">
        <v>-9.6199999999999994E-2</v>
      </c>
      <c r="P751" s="7">
        <v>1.4198</v>
      </c>
      <c r="Q751" t="s">
        <v>535</v>
      </c>
      <c r="S751" s="2">
        <f t="shared" si="128"/>
        <v>44035</v>
      </c>
      <c r="T751" t="s">
        <v>697</v>
      </c>
      <c r="U751">
        <v>34.299999999999997</v>
      </c>
      <c r="V751">
        <v>63.05</v>
      </c>
      <c r="W751">
        <f t="shared" si="133"/>
        <v>11014181.469555002</v>
      </c>
      <c r="X751">
        <f t="shared" si="123"/>
        <v>27535.453673887503</v>
      </c>
      <c r="Y751">
        <f t="shared" si="131"/>
        <v>800</v>
      </c>
      <c r="Z751">
        <f t="shared" si="132"/>
        <v>22221.199999999997</v>
      </c>
      <c r="AA751" s="5" t="str">
        <f t="shared" si="129"/>
        <v/>
      </c>
      <c r="AB751" s="24" t="str">
        <f>IFERROR(AA751/MAX($J$3:AA751)-1,"")</f>
        <v/>
      </c>
      <c r="AG751" s="3">
        <v>44256</v>
      </c>
      <c r="AH751">
        <v>12107318.874382501</v>
      </c>
      <c r="AI751" s="24">
        <f>AH751/MAX($AH$2:AH751)-1</f>
        <v>-2.2788206934722499E-2</v>
      </c>
      <c r="AJ751" s="27" t="str">
        <f t="shared" si="124"/>
        <v/>
      </c>
      <c r="AK751">
        <f t="shared" si="125"/>
        <v>1</v>
      </c>
      <c r="AL751" s="28" t="str">
        <f t="shared" si="130"/>
        <v/>
      </c>
      <c r="AM751" s="28">
        <f t="shared" si="126"/>
        <v>1384</v>
      </c>
      <c r="AN751" s="29" t="str">
        <f t="shared" ca="1" si="127"/>
        <v/>
      </c>
      <c r="AP751" s="7"/>
      <c r="AV751" s="7"/>
      <c r="AW751" s="7"/>
    </row>
    <row r="752" spans="1:49" x14ac:dyDescent="0.45">
      <c r="A752" t="s">
        <v>719</v>
      </c>
      <c r="B752" t="s">
        <v>30</v>
      </c>
      <c r="C752" s="6">
        <v>44035.482638888891</v>
      </c>
      <c r="D752">
        <v>28.25</v>
      </c>
      <c r="E752" s="6">
        <v>44035.635416666664</v>
      </c>
      <c r="F752">
        <v>12.9</v>
      </c>
      <c r="G752" s="7">
        <v>-0.54339999999999999</v>
      </c>
      <c r="H752">
        <v>-29196.18</v>
      </c>
      <c r="I752" s="7">
        <v>-0.55789999999999995</v>
      </c>
      <c r="J752">
        <v>1852.373</v>
      </c>
      <c r="K752">
        <v>52329.54</v>
      </c>
      <c r="L752">
        <v>452756.21</v>
      </c>
      <c r="M752">
        <v>45</v>
      </c>
      <c r="N752">
        <v>-648.79999999999995</v>
      </c>
      <c r="O752" s="7">
        <v>-0.84250000000000003</v>
      </c>
      <c r="P752" s="7">
        <v>0.30969999999999998</v>
      </c>
      <c r="Q752" t="s">
        <v>535</v>
      </c>
      <c r="S752" s="2">
        <f t="shared" si="128"/>
        <v>44035</v>
      </c>
      <c r="T752" t="s">
        <v>719</v>
      </c>
      <c r="U752">
        <v>28.25</v>
      </c>
      <c r="V752">
        <v>12.9</v>
      </c>
      <c r="W752">
        <f t="shared" si="133"/>
        <v>11014181.469555002</v>
      </c>
      <c r="X752">
        <f t="shared" si="123"/>
        <v>27535.453673887503</v>
      </c>
      <c r="Y752">
        <f t="shared" si="131"/>
        <v>975</v>
      </c>
      <c r="Z752">
        <f t="shared" si="132"/>
        <v>-15367.462499999998</v>
      </c>
      <c r="AA752" s="5">
        <f t="shared" si="129"/>
        <v>11021035.207055002</v>
      </c>
      <c r="AB752" s="24">
        <f>IFERROR(AA752/MAX($J$3:AA752)-1,"")</f>
        <v>-2.9492782454079269E-2</v>
      </c>
      <c r="AG752" s="3">
        <v>44257</v>
      </c>
      <c r="AH752">
        <v>12107318.874382501</v>
      </c>
      <c r="AI752" s="24">
        <f>AH752/MAX($AH$2:AH752)-1</f>
        <v>-2.2788206934722499E-2</v>
      </c>
      <c r="AJ752" s="27" t="str">
        <f t="shared" si="124"/>
        <v/>
      </c>
      <c r="AK752">
        <f t="shared" si="125"/>
        <v>1</v>
      </c>
      <c r="AL752" s="28" t="str">
        <f t="shared" si="130"/>
        <v/>
      </c>
      <c r="AM752" s="28">
        <f t="shared" si="126"/>
        <v>1384</v>
      </c>
      <c r="AN752" s="29" t="str">
        <f t="shared" ca="1" si="127"/>
        <v/>
      </c>
      <c r="AP752" s="7"/>
      <c r="AV752" s="7"/>
      <c r="AW752" s="7"/>
    </row>
    <row r="753" spans="1:49" x14ac:dyDescent="0.45">
      <c r="A753" t="s">
        <v>823</v>
      </c>
      <c r="B753" t="s">
        <v>30</v>
      </c>
      <c r="C753" s="6">
        <v>44039.416666666664</v>
      </c>
      <c r="D753">
        <v>110.6</v>
      </c>
      <c r="E753" s="6">
        <v>44040.385416666664</v>
      </c>
      <c r="F753">
        <v>58.65</v>
      </c>
      <c r="G753" s="7">
        <v>-0.46970000000000001</v>
      </c>
      <c r="H753">
        <v>-25348.639999999999</v>
      </c>
      <c r="I753" s="7">
        <v>-0.48499999999999999</v>
      </c>
      <c r="J753">
        <v>472.5478</v>
      </c>
      <c r="K753">
        <v>52263.78</v>
      </c>
      <c r="L753">
        <v>427407.57</v>
      </c>
      <c r="M753">
        <v>68</v>
      </c>
      <c r="N753">
        <v>-372.77</v>
      </c>
      <c r="O753" s="7">
        <v>-0.46970000000000001</v>
      </c>
      <c r="P753" s="7">
        <v>5.5199999999999999E-2</v>
      </c>
      <c r="Q753" t="s">
        <v>535</v>
      </c>
      <c r="S753" s="2">
        <f t="shared" si="128"/>
        <v>44039</v>
      </c>
      <c r="T753" t="s">
        <v>823</v>
      </c>
      <c r="U753">
        <v>110.6</v>
      </c>
      <c r="V753">
        <v>58.65</v>
      </c>
      <c r="W753">
        <f t="shared" si="133"/>
        <v>11021035.207055002</v>
      </c>
      <c r="X753">
        <f t="shared" si="123"/>
        <v>27552.588017637507</v>
      </c>
      <c r="Y753">
        <f t="shared" si="131"/>
        <v>250</v>
      </c>
      <c r="Z753">
        <f t="shared" si="132"/>
        <v>-13410.624999999998</v>
      </c>
      <c r="AA753" s="5" t="str">
        <f t="shared" si="129"/>
        <v/>
      </c>
      <c r="AB753" s="24" t="str">
        <f>IFERROR(AA753/MAX($J$3:AA753)-1,"")</f>
        <v/>
      </c>
      <c r="AG753" s="3">
        <v>44258</v>
      </c>
      <c r="AH753">
        <v>12047975.011882501</v>
      </c>
      <c r="AI753" s="24">
        <f>AH753/MAX($AH$2:AH753)-1</f>
        <v>-2.7577997546725519E-2</v>
      </c>
      <c r="AJ753" s="27" t="str">
        <f t="shared" si="124"/>
        <v/>
      </c>
      <c r="AK753">
        <f t="shared" si="125"/>
        <v>1</v>
      </c>
      <c r="AL753" s="28" t="str">
        <f t="shared" si="130"/>
        <v/>
      </c>
      <c r="AM753" s="28">
        <f t="shared" si="126"/>
        <v>1384</v>
      </c>
      <c r="AN753" s="29" t="str">
        <f t="shared" ca="1" si="127"/>
        <v/>
      </c>
      <c r="AP753" s="7"/>
      <c r="AV753" s="7"/>
      <c r="AW753" s="7"/>
    </row>
    <row r="754" spans="1:49" x14ac:dyDescent="0.45">
      <c r="A754" t="s">
        <v>718</v>
      </c>
      <c r="B754" t="s">
        <v>30</v>
      </c>
      <c r="C754" s="6">
        <v>44039.427083333336</v>
      </c>
      <c r="D754">
        <v>131.75</v>
      </c>
      <c r="E754" s="6">
        <v>44040.385416666664</v>
      </c>
      <c r="F754">
        <v>78.25</v>
      </c>
      <c r="G754" s="7">
        <v>-0.40610000000000002</v>
      </c>
      <c r="H754">
        <v>-22054.1</v>
      </c>
      <c r="I754" s="7">
        <v>-0.42199999999999999</v>
      </c>
      <c r="J754">
        <v>396.65649999999999</v>
      </c>
      <c r="K754">
        <v>52259.49</v>
      </c>
      <c r="L754">
        <v>405353.47</v>
      </c>
      <c r="M754">
        <v>65</v>
      </c>
      <c r="N754">
        <v>-339.29</v>
      </c>
      <c r="O754" s="7">
        <v>-0.40610000000000002</v>
      </c>
      <c r="P754" s="7">
        <v>7.7799999999999994E-2</v>
      </c>
      <c r="Q754" t="s">
        <v>535</v>
      </c>
      <c r="S754" s="2">
        <f t="shared" si="128"/>
        <v>44039</v>
      </c>
      <c r="T754" t="s">
        <v>718</v>
      </c>
      <c r="U754">
        <v>131.75</v>
      </c>
      <c r="V754">
        <v>78.25</v>
      </c>
      <c r="W754">
        <f t="shared" si="133"/>
        <v>11021035.207055002</v>
      </c>
      <c r="X754">
        <f t="shared" si="123"/>
        <v>27552.588017637507</v>
      </c>
      <c r="Y754">
        <f t="shared" si="131"/>
        <v>200</v>
      </c>
      <c r="Z754">
        <f t="shared" si="132"/>
        <v>-11119.999999999998</v>
      </c>
      <c r="AA754" s="5">
        <f t="shared" si="129"/>
        <v>10996504.582055002</v>
      </c>
      <c r="AB754" s="24">
        <f>IFERROR(AA754/MAX($J$3:AA754)-1,"")</f>
        <v>-3.1652937844760975E-2</v>
      </c>
      <c r="AG754" s="3">
        <v>44259</v>
      </c>
      <c r="AH754">
        <v>11990374.886882501</v>
      </c>
      <c r="AI754" s="24">
        <f>AH754/MAX($AH$2:AH754)-1</f>
        <v>-3.2227046771912127E-2</v>
      </c>
      <c r="AJ754" s="27" t="str">
        <f t="shared" si="124"/>
        <v/>
      </c>
      <c r="AK754">
        <f t="shared" si="125"/>
        <v>1</v>
      </c>
      <c r="AL754" s="28" t="str">
        <f t="shared" si="130"/>
        <v/>
      </c>
      <c r="AM754" s="28">
        <f t="shared" si="126"/>
        <v>1384</v>
      </c>
      <c r="AN754" s="29" t="str">
        <f t="shared" ca="1" si="127"/>
        <v/>
      </c>
      <c r="AP754" s="7"/>
      <c r="AV754" s="7"/>
      <c r="AW754" s="7"/>
    </row>
    <row r="755" spans="1:49" x14ac:dyDescent="0.45">
      <c r="A755" t="s">
        <v>699</v>
      </c>
      <c r="B755" t="s">
        <v>30</v>
      </c>
      <c r="C755" s="6">
        <v>44040.506944444445</v>
      </c>
      <c r="D755">
        <v>69.75</v>
      </c>
      <c r="E755" s="6">
        <v>44041.385416666664</v>
      </c>
      <c r="F755">
        <v>112.9</v>
      </c>
      <c r="G755" s="7">
        <v>0.61860000000000004</v>
      </c>
      <c r="H755">
        <v>30823.34</v>
      </c>
      <c r="I755" s="7">
        <v>0.59250000000000003</v>
      </c>
      <c r="J755">
        <v>745.90350000000001</v>
      </c>
      <c r="K755">
        <v>52026.77</v>
      </c>
      <c r="L755">
        <v>436176.81</v>
      </c>
      <c r="M755">
        <v>42</v>
      </c>
      <c r="N755">
        <v>733.89</v>
      </c>
      <c r="O755" s="7">
        <v>-0.1993</v>
      </c>
      <c r="P755" s="7">
        <v>0.61860000000000004</v>
      </c>
      <c r="Q755" t="s">
        <v>535</v>
      </c>
      <c r="S755" s="2">
        <f t="shared" si="128"/>
        <v>44040</v>
      </c>
      <c r="T755" t="s">
        <v>699</v>
      </c>
      <c r="U755">
        <v>69.75</v>
      </c>
      <c r="V755">
        <v>112.9</v>
      </c>
      <c r="W755">
        <f t="shared" si="133"/>
        <v>10996504.582055002</v>
      </c>
      <c r="X755">
        <f t="shared" si="123"/>
        <v>27491.261455137508</v>
      </c>
      <c r="Y755">
        <f t="shared" si="131"/>
        <v>400</v>
      </c>
      <c r="Z755">
        <f t="shared" si="132"/>
        <v>16529.399999999998</v>
      </c>
      <c r="AA755" s="5" t="str">
        <f t="shared" si="129"/>
        <v/>
      </c>
      <c r="AB755" s="24" t="str">
        <f>IFERROR(AA755/MAX($J$3:AA755)-1,"")</f>
        <v/>
      </c>
      <c r="AG755" s="3">
        <v>44260</v>
      </c>
      <c r="AH755">
        <v>11990374.886882501</v>
      </c>
      <c r="AI755" s="24">
        <f>AH755/MAX($AH$2:AH755)-1</f>
        <v>-3.2227046771912127E-2</v>
      </c>
      <c r="AJ755" s="27" t="str">
        <f t="shared" si="124"/>
        <v/>
      </c>
      <c r="AK755">
        <f t="shared" si="125"/>
        <v>1</v>
      </c>
      <c r="AL755" s="28" t="str">
        <f t="shared" si="130"/>
        <v/>
      </c>
      <c r="AM755" s="28">
        <f t="shared" si="126"/>
        <v>1384</v>
      </c>
      <c r="AN755" s="29" t="str">
        <f t="shared" ca="1" si="127"/>
        <v/>
      </c>
      <c r="AP755" s="7"/>
      <c r="AV755" s="7"/>
      <c r="AW755" s="7"/>
    </row>
    <row r="756" spans="1:49" x14ac:dyDescent="0.45">
      <c r="A756" t="s">
        <v>699</v>
      </c>
      <c r="B756" t="s">
        <v>30</v>
      </c>
      <c r="C756" s="6">
        <v>44040.524305555555</v>
      </c>
      <c r="D756">
        <v>78.55</v>
      </c>
      <c r="E756" s="6">
        <v>44041.388888888891</v>
      </c>
      <c r="F756">
        <v>119.35</v>
      </c>
      <c r="G756" s="7">
        <v>0.51939999999999997</v>
      </c>
      <c r="H756">
        <v>28675.87</v>
      </c>
      <c r="I756" s="7">
        <v>0.49419999999999997</v>
      </c>
      <c r="J756">
        <v>738.66909999999996</v>
      </c>
      <c r="K756">
        <v>58022.46</v>
      </c>
      <c r="L756">
        <v>1633168.38</v>
      </c>
      <c r="M756">
        <v>38</v>
      </c>
      <c r="N756">
        <v>754.63</v>
      </c>
      <c r="O756" s="7">
        <v>-0.17949999999999999</v>
      </c>
      <c r="P756" s="7">
        <v>0.51939999999999997</v>
      </c>
      <c r="Q756" t="s">
        <v>535</v>
      </c>
      <c r="S756" s="2">
        <f t="shared" si="128"/>
        <v>44040</v>
      </c>
      <c r="T756" t="s">
        <v>699</v>
      </c>
      <c r="U756">
        <v>78.55</v>
      </c>
      <c r="V756">
        <v>119.35</v>
      </c>
      <c r="W756">
        <f t="shared" si="133"/>
        <v>10996504.582055002</v>
      </c>
      <c r="X756">
        <f t="shared" si="123"/>
        <v>27491.261455137508</v>
      </c>
      <c r="Y756">
        <f t="shared" si="131"/>
        <v>350</v>
      </c>
      <c r="Z756">
        <f t="shared" si="132"/>
        <v>13587.349999999999</v>
      </c>
      <c r="AA756" s="5" t="str">
        <f t="shared" si="129"/>
        <v/>
      </c>
      <c r="AB756" s="24" t="str">
        <f>IFERROR(AA756/MAX($J$3:AA756)-1,"")</f>
        <v/>
      </c>
      <c r="AG756" s="3">
        <v>44261</v>
      </c>
      <c r="AH756">
        <v>11990374.886882501</v>
      </c>
      <c r="AI756" s="24">
        <f>AH756/MAX($AH$2:AH756)-1</f>
        <v>-3.2227046771912127E-2</v>
      </c>
      <c r="AJ756" s="27" t="str">
        <f t="shared" si="124"/>
        <v/>
      </c>
      <c r="AK756">
        <f t="shared" si="125"/>
        <v>1</v>
      </c>
      <c r="AL756" s="28" t="str">
        <f t="shared" si="130"/>
        <v/>
      </c>
      <c r="AM756" s="28">
        <f t="shared" si="126"/>
        <v>1384</v>
      </c>
      <c r="AN756" s="29" t="str">
        <f t="shared" ca="1" si="127"/>
        <v/>
      </c>
      <c r="AP756" s="7"/>
      <c r="AV756" s="7"/>
      <c r="AW756" s="7"/>
    </row>
    <row r="757" spans="1:49" x14ac:dyDescent="0.45">
      <c r="A757" t="s">
        <v>698</v>
      </c>
      <c r="B757" t="s">
        <v>30</v>
      </c>
      <c r="C757" s="6">
        <v>44040.600694444445</v>
      </c>
      <c r="D757">
        <v>60.5</v>
      </c>
      <c r="E757" s="6">
        <v>44041.388888888891</v>
      </c>
      <c r="F757">
        <v>85.4</v>
      </c>
      <c r="G757" s="7">
        <v>0.41160000000000002</v>
      </c>
      <c r="H757">
        <v>22486.26</v>
      </c>
      <c r="I757" s="7">
        <v>0.38750000000000001</v>
      </c>
      <c r="J757">
        <v>959.27030000000002</v>
      </c>
      <c r="K757">
        <v>58035.86</v>
      </c>
      <c r="L757">
        <v>1655654.64</v>
      </c>
      <c r="M757">
        <v>16</v>
      </c>
      <c r="N757">
        <v>1405.39</v>
      </c>
      <c r="O757" s="7">
        <v>-7.85E-2</v>
      </c>
      <c r="P757" s="7">
        <v>0.41160000000000002</v>
      </c>
      <c r="Q757" t="s">
        <v>535</v>
      </c>
      <c r="S757" s="2">
        <f t="shared" si="128"/>
        <v>44040</v>
      </c>
      <c r="T757" t="s">
        <v>698</v>
      </c>
      <c r="U757">
        <v>60.5</v>
      </c>
      <c r="V757">
        <v>85.4</v>
      </c>
      <c r="W757">
        <f t="shared" si="133"/>
        <v>10996504.582055002</v>
      </c>
      <c r="X757">
        <f t="shared" si="123"/>
        <v>27491.261455137508</v>
      </c>
      <c r="Y757">
        <f t="shared" si="131"/>
        <v>450</v>
      </c>
      <c r="Z757">
        <f t="shared" si="132"/>
        <v>10548.45</v>
      </c>
      <c r="AA757" s="5" t="str">
        <f t="shared" si="129"/>
        <v/>
      </c>
      <c r="AB757" s="24" t="str">
        <f>IFERROR(AA757/MAX($J$3:AA757)-1,"")</f>
        <v/>
      </c>
      <c r="AG757" s="3">
        <v>44262</v>
      </c>
      <c r="AH757">
        <v>11990374.886882501</v>
      </c>
      <c r="AI757" s="24">
        <f>AH757/MAX($AH$2:AH757)-1</f>
        <v>-3.2227046771912127E-2</v>
      </c>
      <c r="AJ757" s="27" t="str">
        <f t="shared" si="124"/>
        <v/>
      </c>
      <c r="AK757">
        <f t="shared" si="125"/>
        <v>1</v>
      </c>
      <c r="AL757" s="28" t="str">
        <f t="shared" si="130"/>
        <v/>
      </c>
      <c r="AM757" s="28">
        <f t="shared" si="126"/>
        <v>1384</v>
      </c>
      <c r="AN757" s="29" t="str">
        <f t="shared" ca="1" si="127"/>
        <v/>
      </c>
      <c r="AP757" s="7"/>
      <c r="AV757" s="7"/>
      <c r="AW757" s="7"/>
    </row>
    <row r="758" spans="1:49" x14ac:dyDescent="0.45">
      <c r="A758" t="s">
        <v>698</v>
      </c>
      <c r="B758" t="s">
        <v>30</v>
      </c>
      <c r="C758" s="6">
        <v>44040.600694444445</v>
      </c>
      <c r="D758">
        <v>60.5</v>
      </c>
      <c r="E758" s="6">
        <v>44041.385416666664</v>
      </c>
      <c r="F758">
        <v>80.249989999999997</v>
      </c>
      <c r="G758" s="7">
        <v>0.32640000000000002</v>
      </c>
      <c r="H758">
        <v>15787.72</v>
      </c>
      <c r="I758" s="7">
        <v>0.30320000000000003</v>
      </c>
      <c r="J758">
        <v>860.71799999999996</v>
      </c>
      <c r="K758">
        <v>52073.440000000002</v>
      </c>
      <c r="L758">
        <v>451964.53</v>
      </c>
      <c r="M758">
        <v>15</v>
      </c>
      <c r="N758">
        <v>1052.51</v>
      </c>
      <c r="O758" s="7">
        <v>-7.85E-2</v>
      </c>
      <c r="P758" s="7">
        <v>0.32640000000000002</v>
      </c>
      <c r="Q758" t="s">
        <v>535</v>
      </c>
      <c r="S758" s="2">
        <f t="shared" si="128"/>
        <v>44040</v>
      </c>
      <c r="T758" t="s">
        <v>698</v>
      </c>
      <c r="U758">
        <v>60.5</v>
      </c>
      <c r="V758">
        <v>80.249989999999997</v>
      </c>
      <c r="W758">
        <f t="shared" si="133"/>
        <v>10996504.582055002</v>
      </c>
      <c r="X758">
        <f t="shared" si="123"/>
        <v>27491.261455137508</v>
      </c>
      <c r="Y758">
        <f t="shared" si="131"/>
        <v>450</v>
      </c>
      <c r="Z758">
        <f t="shared" si="132"/>
        <v>8254.1205449999961</v>
      </c>
      <c r="AA758" s="5">
        <f t="shared" si="129"/>
        <v>11045423.902600002</v>
      </c>
      <c r="AB758" s="24">
        <f>IFERROR(AA758/MAX($J$3:AA758)-1,"")</f>
        <v>-2.7345125304975904E-2</v>
      </c>
      <c r="AG758" s="3">
        <v>44263</v>
      </c>
      <c r="AH758">
        <v>11990374.886882501</v>
      </c>
      <c r="AI758" s="24">
        <f>AH758/MAX($AH$2:AH758)-1</f>
        <v>-3.2227046771912127E-2</v>
      </c>
      <c r="AJ758" s="27" t="str">
        <f t="shared" si="124"/>
        <v/>
      </c>
      <c r="AK758">
        <f t="shared" si="125"/>
        <v>1</v>
      </c>
      <c r="AL758" s="28" t="str">
        <f t="shared" si="130"/>
        <v/>
      </c>
      <c r="AM758" s="28">
        <f t="shared" si="126"/>
        <v>1384</v>
      </c>
      <c r="AN758" s="29" t="str">
        <f t="shared" ca="1" si="127"/>
        <v/>
      </c>
      <c r="AP758" s="7"/>
      <c r="AV758" s="7"/>
      <c r="AW758" s="7"/>
    </row>
    <row r="759" spans="1:49" x14ac:dyDescent="0.45">
      <c r="A759" t="s">
        <v>732</v>
      </c>
      <c r="B759" t="s">
        <v>30</v>
      </c>
      <c r="C759" s="6">
        <v>44041.586805555555</v>
      </c>
      <c r="D759">
        <v>61.65</v>
      </c>
      <c r="E759" s="6">
        <v>44042.388888888891</v>
      </c>
      <c r="F759">
        <v>28.25</v>
      </c>
      <c r="G759" s="7">
        <v>-0.54179999999999995</v>
      </c>
      <c r="H759">
        <v>-32423.14</v>
      </c>
      <c r="I759" s="7">
        <v>-0.55640000000000001</v>
      </c>
      <c r="J759">
        <v>945.30849999999998</v>
      </c>
      <c r="K759">
        <v>58278.27</v>
      </c>
      <c r="L759">
        <v>1623231.5</v>
      </c>
      <c r="M759">
        <v>20</v>
      </c>
      <c r="N759">
        <v>-1621.16</v>
      </c>
      <c r="O759" s="7">
        <v>-0.55469999999999997</v>
      </c>
      <c r="P759" s="7">
        <v>0.70399999999999996</v>
      </c>
      <c r="Q759" t="s">
        <v>535</v>
      </c>
      <c r="S759" s="2">
        <f t="shared" si="128"/>
        <v>44041</v>
      </c>
      <c r="T759" t="s">
        <v>732</v>
      </c>
      <c r="U759">
        <v>61.65</v>
      </c>
      <c r="V759">
        <v>28.25</v>
      </c>
      <c r="W759">
        <f t="shared" si="133"/>
        <v>11045423.902600002</v>
      </c>
      <c r="X759">
        <f t="shared" si="123"/>
        <v>27613.559756500006</v>
      </c>
      <c r="Y759">
        <f t="shared" si="131"/>
        <v>450</v>
      </c>
      <c r="Z759">
        <f t="shared" si="132"/>
        <v>-15434.55</v>
      </c>
      <c r="AA759" s="5" t="str">
        <f t="shared" si="129"/>
        <v/>
      </c>
      <c r="AB759" s="24" t="str">
        <f>IFERROR(AA759/MAX($J$3:AA759)-1,"")</f>
        <v/>
      </c>
      <c r="AG759" s="3">
        <v>44264</v>
      </c>
      <c r="AH759">
        <v>11961191.0868825</v>
      </c>
      <c r="AI759" s="24">
        <f>AH759/MAX($AH$2:AH759)-1</f>
        <v>-3.4582543791718878E-2</v>
      </c>
      <c r="AJ759" s="27" t="str">
        <f t="shared" si="124"/>
        <v/>
      </c>
      <c r="AK759">
        <f t="shared" si="125"/>
        <v>1</v>
      </c>
      <c r="AL759" s="28" t="str">
        <f t="shared" si="130"/>
        <v/>
      </c>
      <c r="AM759" s="28">
        <f t="shared" si="126"/>
        <v>1384</v>
      </c>
      <c r="AN759" s="29" t="str">
        <f t="shared" ca="1" si="127"/>
        <v/>
      </c>
      <c r="AP759" s="7"/>
      <c r="AV759" s="7"/>
      <c r="AW759" s="7"/>
    </row>
    <row r="760" spans="1:49" x14ac:dyDescent="0.45">
      <c r="A760" t="s">
        <v>720</v>
      </c>
      <c r="B760" t="s">
        <v>30</v>
      </c>
      <c r="C760" s="6">
        <v>44041.590277777781</v>
      </c>
      <c r="D760">
        <v>45.5</v>
      </c>
      <c r="E760" s="6">
        <v>44042.388888888891</v>
      </c>
      <c r="F760">
        <v>11.85</v>
      </c>
      <c r="G760" s="7">
        <v>-0.73960000000000004</v>
      </c>
      <c r="H760">
        <v>-43830.49</v>
      </c>
      <c r="I760" s="7">
        <v>-0.75219999999999998</v>
      </c>
      <c r="J760">
        <v>1280.713</v>
      </c>
      <c r="K760">
        <v>58272.45</v>
      </c>
      <c r="L760">
        <v>1579401.01</v>
      </c>
      <c r="M760">
        <v>19</v>
      </c>
      <c r="N760">
        <v>-2306.87</v>
      </c>
      <c r="O760" s="7">
        <v>-0.74180000000000001</v>
      </c>
      <c r="P760" s="7">
        <v>0.60109999999999997</v>
      </c>
      <c r="Q760" t="s">
        <v>535</v>
      </c>
      <c r="S760" s="2">
        <f t="shared" si="128"/>
        <v>44041</v>
      </c>
      <c r="T760" t="s">
        <v>720</v>
      </c>
      <c r="U760">
        <v>45.5</v>
      </c>
      <c r="V760">
        <v>11.85</v>
      </c>
      <c r="W760">
        <f t="shared" si="133"/>
        <v>11045423.902600002</v>
      </c>
      <c r="X760">
        <f t="shared" si="123"/>
        <v>27613.559756500006</v>
      </c>
      <c r="Y760">
        <f t="shared" si="131"/>
        <v>600</v>
      </c>
      <c r="Z760">
        <f t="shared" si="132"/>
        <v>-20534.100000000002</v>
      </c>
      <c r="AA760" s="5" t="str">
        <f t="shared" si="129"/>
        <v/>
      </c>
      <c r="AB760" s="24" t="str">
        <f>IFERROR(AA760/MAX($J$3:AA760)-1,"")</f>
        <v/>
      </c>
      <c r="AG760" s="3">
        <v>44265</v>
      </c>
      <c r="AH760">
        <v>11961191.0868825</v>
      </c>
      <c r="AI760" s="24">
        <f>AH760/MAX($AH$2:AH760)-1</f>
        <v>-3.4582543791718878E-2</v>
      </c>
      <c r="AJ760" s="27" t="str">
        <f t="shared" si="124"/>
        <v/>
      </c>
      <c r="AK760">
        <f t="shared" si="125"/>
        <v>1</v>
      </c>
      <c r="AL760" s="28" t="str">
        <f t="shared" si="130"/>
        <v/>
      </c>
      <c r="AM760" s="28">
        <f t="shared" si="126"/>
        <v>1384</v>
      </c>
      <c r="AN760" s="29" t="str">
        <f t="shared" ca="1" si="127"/>
        <v/>
      </c>
      <c r="AP760" s="7"/>
      <c r="AV760" s="7"/>
      <c r="AW760" s="7"/>
    </row>
    <row r="761" spans="1:49" x14ac:dyDescent="0.45">
      <c r="A761" t="s">
        <v>720</v>
      </c>
      <c r="B761" t="s">
        <v>30</v>
      </c>
      <c r="C761" s="6">
        <v>44041.607638888891</v>
      </c>
      <c r="D761">
        <v>51.05</v>
      </c>
      <c r="E761" s="6">
        <v>44042.385416666664</v>
      </c>
      <c r="F761">
        <v>11.8</v>
      </c>
      <c r="G761" s="7">
        <v>-0.76890000000000003</v>
      </c>
      <c r="H761">
        <v>-40823.57</v>
      </c>
      <c r="I761" s="7">
        <v>-0.78120000000000001</v>
      </c>
      <c r="J761">
        <v>1023.699</v>
      </c>
      <c r="K761">
        <v>52259.82</v>
      </c>
      <c r="L761">
        <v>411140.96</v>
      </c>
      <c r="M761">
        <v>13</v>
      </c>
      <c r="N761">
        <v>-3140.27</v>
      </c>
      <c r="O761" s="7">
        <v>-0.76890000000000003</v>
      </c>
      <c r="P761" s="7">
        <v>0.42699999999999999</v>
      </c>
      <c r="Q761" t="s">
        <v>535</v>
      </c>
      <c r="S761" s="2">
        <f t="shared" si="128"/>
        <v>44041</v>
      </c>
      <c r="T761" t="s">
        <v>720</v>
      </c>
      <c r="U761">
        <v>51.05</v>
      </c>
      <c r="V761">
        <v>11.8</v>
      </c>
      <c r="W761">
        <f t="shared" si="133"/>
        <v>11045423.902600002</v>
      </c>
      <c r="X761">
        <f t="shared" si="123"/>
        <v>27613.559756500006</v>
      </c>
      <c r="Y761">
        <f t="shared" si="131"/>
        <v>550</v>
      </c>
      <c r="Z761">
        <f t="shared" si="132"/>
        <v>-21933.174999999999</v>
      </c>
      <c r="AA761" s="5" t="str">
        <f t="shared" si="129"/>
        <v/>
      </c>
      <c r="AB761" s="24" t="str">
        <f>IFERROR(AA761/MAX($J$3:AA761)-1,"")</f>
        <v/>
      </c>
      <c r="AG761" s="3">
        <v>44266</v>
      </c>
      <c r="AH761">
        <v>11961191.0868825</v>
      </c>
      <c r="AI761" s="24">
        <f>AH761/MAX($AH$2:AH761)-1</f>
        <v>-3.4582543791718878E-2</v>
      </c>
      <c r="AJ761" s="27" t="str">
        <f t="shared" si="124"/>
        <v/>
      </c>
      <c r="AK761">
        <f t="shared" si="125"/>
        <v>1</v>
      </c>
      <c r="AL761" s="28" t="str">
        <f t="shared" si="130"/>
        <v/>
      </c>
      <c r="AM761" s="28">
        <f t="shared" si="126"/>
        <v>1384</v>
      </c>
      <c r="AN761" s="29" t="str">
        <f t="shared" ca="1" si="127"/>
        <v/>
      </c>
      <c r="AP761" s="7"/>
      <c r="AV761" s="7"/>
      <c r="AW761" s="7"/>
    </row>
    <row r="762" spans="1:49" x14ac:dyDescent="0.45">
      <c r="A762" t="s">
        <v>718</v>
      </c>
      <c r="B762" t="s">
        <v>30</v>
      </c>
      <c r="C762" s="6">
        <v>44041.614583333336</v>
      </c>
      <c r="D762">
        <v>44</v>
      </c>
      <c r="E762" s="6">
        <v>44042.385416666664</v>
      </c>
      <c r="F762">
        <v>4.0999999999999996</v>
      </c>
      <c r="G762" s="7">
        <v>-0.90680000000000005</v>
      </c>
      <c r="H762">
        <v>-48012</v>
      </c>
      <c r="I762" s="7">
        <v>-0.91779999999999995</v>
      </c>
      <c r="J762">
        <v>1188.9749999999999</v>
      </c>
      <c r="K762">
        <v>52314.9</v>
      </c>
      <c r="L762">
        <v>363128.96</v>
      </c>
      <c r="M762">
        <v>11</v>
      </c>
      <c r="N762">
        <v>-4364.7299999999996</v>
      </c>
      <c r="O762" s="7">
        <v>-0.90680000000000005</v>
      </c>
      <c r="P762" s="7">
        <v>0.10680000000000001</v>
      </c>
      <c r="Q762" t="s">
        <v>535</v>
      </c>
      <c r="S762" s="2">
        <f t="shared" si="128"/>
        <v>44041</v>
      </c>
      <c r="T762" t="s">
        <v>718</v>
      </c>
      <c r="U762">
        <v>44</v>
      </c>
      <c r="V762">
        <v>4.0999999999999996</v>
      </c>
      <c r="W762">
        <f t="shared" si="133"/>
        <v>11045423.902600002</v>
      </c>
      <c r="X762">
        <f t="shared" si="123"/>
        <v>27613.559756500006</v>
      </c>
      <c r="Y762">
        <f t="shared" si="131"/>
        <v>625</v>
      </c>
      <c r="Z762">
        <f t="shared" si="132"/>
        <v>-25238.125</v>
      </c>
      <c r="AA762" s="5">
        <f t="shared" si="129"/>
        <v>10962283.952600002</v>
      </c>
      <c r="AB762" s="24">
        <f>IFERROR(AA762/MAX($J$3:AA762)-1,"")</f>
        <v>-3.4666390506066458E-2</v>
      </c>
      <c r="AG762" s="3">
        <v>44267</v>
      </c>
      <c r="AH762">
        <v>12053244.036882499</v>
      </c>
      <c r="AI762" s="24">
        <f>AH762/MAX($AH$2:AH762)-1</f>
        <v>-2.7152721445437011E-2</v>
      </c>
      <c r="AJ762" s="27" t="str">
        <f t="shared" si="124"/>
        <v/>
      </c>
      <c r="AK762">
        <f t="shared" si="125"/>
        <v>1</v>
      </c>
      <c r="AL762" s="28" t="str">
        <f t="shared" si="130"/>
        <v/>
      </c>
      <c r="AM762" s="28">
        <f t="shared" si="126"/>
        <v>1384</v>
      </c>
      <c r="AN762" s="29" t="str">
        <f t="shared" ca="1" si="127"/>
        <v/>
      </c>
      <c r="AP762" s="7"/>
      <c r="AV762" s="7"/>
      <c r="AW762" s="7"/>
    </row>
    <row r="763" spans="1:49" x14ac:dyDescent="0.45">
      <c r="A763" t="s">
        <v>720</v>
      </c>
      <c r="B763" t="s">
        <v>30</v>
      </c>
      <c r="C763" s="6">
        <v>44042.541666666664</v>
      </c>
      <c r="D763">
        <v>35.5</v>
      </c>
      <c r="E763" s="6">
        <v>44042.635416666664</v>
      </c>
      <c r="F763">
        <v>92.749989999999997</v>
      </c>
      <c r="G763" s="7">
        <v>1.6127</v>
      </c>
      <c r="H763">
        <v>81689.919999999998</v>
      </c>
      <c r="I763" s="7">
        <v>1.5765</v>
      </c>
      <c r="J763">
        <v>1459.596</v>
      </c>
      <c r="K763">
        <v>51815.64</v>
      </c>
      <c r="L763">
        <v>444818.88</v>
      </c>
      <c r="M763">
        <v>28</v>
      </c>
      <c r="N763">
        <v>2917.5</v>
      </c>
      <c r="O763" s="7">
        <v>-0.28589999999999999</v>
      </c>
      <c r="P763" s="7">
        <v>2.5731999999999999</v>
      </c>
      <c r="Q763" t="s">
        <v>535</v>
      </c>
      <c r="S763" s="2">
        <f t="shared" si="128"/>
        <v>44042</v>
      </c>
      <c r="T763" t="s">
        <v>720</v>
      </c>
      <c r="U763">
        <v>35.5</v>
      </c>
      <c r="V763">
        <v>92.749989999999997</v>
      </c>
      <c r="W763">
        <f t="shared" si="133"/>
        <v>10962283.952600002</v>
      </c>
      <c r="X763">
        <f t="shared" si="123"/>
        <v>27405.709881500006</v>
      </c>
      <c r="Y763">
        <f t="shared" si="131"/>
        <v>775</v>
      </c>
      <c r="Z763">
        <f t="shared" si="132"/>
        <v>43374.804827499996</v>
      </c>
      <c r="AA763" s="5" t="str">
        <f t="shared" si="129"/>
        <v/>
      </c>
      <c r="AB763" s="24" t="str">
        <f>IFERROR(AA763/MAX($J$3:AA763)-1,"")</f>
        <v/>
      </c>
      <c r="AG763" s="3">
        <v>44268</v>
      </c>
      <c r="AH763">
        <v>12053244.036882499</v>
      </c>
      <c r="AI763" s="24">
        <f>AH763/MAX($AH$2:AH763)-1</f>
        <v>-2.7152721445437011E-2</v>
      </c>
      <c r="AJ763" s="27" t="str">
        <f t="shared" si="124"/>
        <v/>
      </c>
      <c r="AK763">
        <f t="shared" si="125"/>
        <v>1</v>
      </c>
      <c r="AL763" s="28" t="str">
        <f t="shared" si="130"/>
        <v/>
      </c>
      <c r="AM763" s="28">
        <f t="shared" si="126"/>
        <v>1384</v>
      </c>
      <c r="AN763" s="29" t="str">
        <f t="shared" ca="1" si="127"/>
        <v/>
      </c>
      <c r="AP763" s="7"/>
      <c r="AV763" s="7"/>
      <c r="AW763" s="7"/>
    </row>
    <row r="764" spans="1:49" x14ac:dyDescent="0.45">
      <c r="A764" t="s">
        <v>958</v>
      </c>
      <c r="B764" t="s">
        <v>30</v>
      </c>
      <c r="C764" s="6">
        <v>44042.576388888891</v>
      </c>
      <c r="D764">
        <v>133</v>
      </c>
      <c r="E764" s="6">
        <v>44043.388888888891</v>
      </c>
      <c r="F764">
        <v>158.05000000000001</v>
      </c>
      <c r="G764" s="7">
        <v>0.1883</v>
      </c>
      <c r="H764">
        <v>9637.67</v>
      </c>
      <c r="I764" s="7">
        <v>0.16650000000000001</v>
      </c>
      <c r="J764">
        <v>435.31580000000002</v>
      </c>
      <c r="K764">
        <v>57897</v>
      </c>
      <c r="L764">
        <v>1589038.69</v>
      </c>
      <c r="M764">
        <v>23</v>
      </c>
      <c r="N764">
        <v>419.03</v>
      </c>
      <c r="O764" s="7">
        <v>-0.12180000000000001</v>
      </c>
      <c r="P764" s="7">
        <v>0.35039999999999999</v>
      </c>
      <c r="Q764" t="s">
        <v>535</v>
      </c>
      <c r="S764" s="2">
        <f t="shared" si="128"/>
        <v>44042</v>
      </c>
      <c r="T764" t="s">
        <v>958</v>
      </c>
      <c r="U764">
        <v>133</v>
      </c>
      <c r="V764">
        <v>158.05000000000001</v>
      </c>
      <c r="W764">
        <f t="shared" si="133"/>
        <v>10962283.952600002</v>
      </c>
      <c r="X764">
        <f t="shared" si="123"/>
        <v>27405.709881500006</v>
      </c>
      <c r="Y764">
        <f t="shared" si="131"/>
        <v>200</v>
      </c>
      <c r="Z764">
        <f t="shared" si="132"/>
        <v>4427.8999999999996</v>
      </c>
      <c r="AA764" s="5" t="str">
        <f t="shared" si="129"/>
        <v/>
      </c>
      <c r="AB764" s="24" t="str">
        <f>IFERROR(AA764/MAX($J$3:AA764)-1,"")</f>
        <v/>
      </c>
      <c r="AG764" s="3">
        <v>44269</v>
      </c>
      <c r="AH764">
        <v>12053244.036882499</v>
      </c>
      <c r="AI764" s="24">
        <f>AH764/MAX($AH$2:AH764)-1</f>
        <v>-2.7152721445437011E-2</v>
      </c>
      <c r="AJ764" s="27" t="str">
        <f t="shared" si="124"/>
        <v/>
      </c>
      <c r="AK764">
        <f t="shared" si="125"/>
        <v>1</v>
      </c>
      <c r="AL764" s="28" t="str">
        <f t="shared" si="130"/>
        <v/>
      </c>
      <c r="AM764" s="28">
        <f t="shared" si="126"/>
        <v>1384</v>
      </c>
      <c r="AN764" s="29" t="str">
        <f t="shared" ca="1" si="127"/>
        <v/>
      </c>
      <c r="AP764" s="7"/>
      <c r="AV764" s="7"/>
      <c r="AW764" s="7"/>
    </row>
    <row r="765" spans="1:49" x14ac:dyDescent="0.45">
      <c r="A765" t="s">
        <v>718</v>
      </c>
      <c r="B765" t="s">
        <v>30</v>
      </c>
      <c r="C765" s="6">
        <v>44042.576388888891</v>
      </c>
      <c r="D765">
        <v>20.3</v>
      </c>
      <c r="E765" s="6">
        <v>44042.635416666664</v>
      </c>
      <c r="F765">
        <v>42.85</v>
      </c>
      <c r="G765" s="7">
        <v>1.1108</v>
      </c>
      <c r="H765">
        <v>55887.44</v>
      </c>
      <c r="I765" s="7">
        <v>1.0797000000000001</v>
      </c>
      <c r="J765">
        <v>2549.7840000000001</v>
      </c>
      <c r="K765">
        <v>51760.61</v>
      </c>
      <c r="L765">
        <v>500706.31</v>
      </c>
      <c r="M765">
        <v>18</v>
      </c>
      <c r="N765">
        <v>3104.86</v>
      </c>
      <c r="O765" s="7">
        <v>-0.66010000000000002</v>
      </c>
      <c r="P765" s="7">
        <v>2.867</v>
      </c>
      <c r="Q765" t="s">
        <v>535</v>
      </c>
      <c r="S765" s="2">
        <f t="shared" si="128"/>
        <v>44042</v>
      </c>
      <c r="T765" t="s">
        <v>718</v>
      </c>
      <c r="U765">
        <v>20.3</v>
      </c>
      <c r="V765">
        <v>42.85</v>
      </c>
      <c r="W765">
        <f t="shared" si="133"/>
        <v>10962283.952600002</v>
      </c>
      <c r="X765">
        <f t="shared" si="123"/>
        <v>27405.709881500006</v>
      </c>
      <c r="Y765">
        <f t="shared" si="131"/>
        <v>1350</v>
      </c>
      <c r="Z765">
        <f t="shared" si="132"/>
        <v>29589.975000000002</v>
      </c>
      <c r="AA765" s="5" t="str">
        <f t="shared" si="129"/>
        <v/>
      </c>
      <c r="AB765" s="24" t="str">
        <f>IFERROR(AA765/MAX($J$3:AA765)-1,"")</f>
        <v/>
      </c>
      <c r="AG765" s="3">
        <v>44270</v>
      </c>
      <c r="AH765">
        <v>11981129.699382499</v>
      </c>
      <c r="AI765" s="24">
        <f>AH765/MAX($AH$2:AH765)-1</f>
        <v>-3.2973248829348378E-2</v>
      </c>
      <c r="AJ765" s="27" t="str">
        <f t="shared" si="124"/>
        <v/>
      </c>
      <c r="AK765">
        <f t="shared" si="125"/>
        <v>1</v>
      </c>
      <c r="AL765" s="28" t="str">
        <f t="shared" si="130"/>
        <v/>
      </c>
      <c r="AM765" s="28">
        <f t="shared" si="126"/>
        <v>1384</v>
      </c>
      <c r="AN765" s="29" t="str">
        <f t="shared" ca="1" si="127"/>
        <v/>
      </c>
      <c r="AP765" s="7"/>
      <c r="AV765" s="7"/>
      <c r="AW765" s="7"/>
    </row>
    <row r="766" spans="1:49" x14ac:dyDescent="0.45">
      <c r="A766" t="s">
        <v>959</v>
      </c>
      <c r="B766" t="s">
        <v>30</v>
      </c>
      <c r="C766" s="6">
        <v>44042.59375</v>
      </c>
      <c r="D766">
        <v>145.85</v>
      </c>
      <c r="E766" s="6">
        <v>44043.388888888891</v>
      </c>
      <c r="F766">
        <v>131.5</v>
      </c>
      <c r="G766" s="7">
        <v>-9.8400000000000001E-2</v>
      </c>
      <c r="H766">
        <v>-6801.88</v>
      </c>
      <c r="I766" s="7">
        <v>-0.1174</v>
      </c>
      <c r="J766">
        <v>397.2251</v>
      </c>
      <c r="K766">
        <v>57935.28</v>
      </c>
      <c r="L766">
        <v>1582236.8</v>
      </c>
      <c r="M766">
        <v>18</v>
      </c>
      <c r="N766">
        <v>-377.88</v>
      </c>
      <c r="O766" s="7">
        <v>-0.25230000000000002</v>
      </c>
      <c r="P766" s="7">
        <v>4.2200000000000001E-2</v>
      </c>
      <c r="Q766" t="s">
        <v>535</v>
      </c>
      <c r="S766" s="2">
        <f t="shared" si="128"/>
        <v>44042</v>
      </c>
      <c r="T766" t="s">
        <v>959</v>
      </c>
      <c r="U766">
        <v>145.85</v>
      </c>
      <c r="V766">
        <v>131.5</v>
      </c>
      <c r="W766">
        <f t="shared" si="133"/>
        <v>10962283.952600002</v>
      </c>
      <c r="X766">
        <f t="shared" si="123"/>
        <v>27405.709881500006</v>
      </c>
      <c r="Y766">
        <f t="shared" si="131"/>
        <v>200</v>
      </c>
      <c r="Z766">
        <f t="shared" si="132"/>
        <v>-3424.7000000000016</v>
      </c>
      <c r="AA766" s="5">
        <f t="shared" si="129"/>
        <v>11036251.932427503</v>
      </c>
      <c r="AB766" s="24">
        <f>IFERROR(AA766/MAX($J$3:AA766)-1,"")</f>
        <v>-2.815280471841497E-2</v>
      </c>
      <c r="AG766" s="3">
        <v>44271</v>
      </c>
      <c r="AH766">
        <v>11981129.699382499</v>
      </c>
      <c r="AI766" s="24">
        <f>AH766/MAX($AH$2:AH766)-1</f>
        <v>-3.2973248829348378E-2</v>
      </c>
      <c r="AJ766" s="27" t="str">
        <f t="shared" si="124"/>
        <v/>
      </c>
      <c r="AK766">
        <f t="shared" si="125"/>
        <v>1</v>
      </c>
      <c r="AL766" s="28" t="str">
        <f t="shared" si="130"/>
        <v/>
      </c>
      <c r="AM766" s="28">
        <f t="shared" si="126"/>
        <v>1384</v>
      </c>
      <c r="AN766" s="29" t="str">
        <f t="shared" ca="1" si="127"/>
        <v/>
      </c>
      <c r="AP766" s="7"/>
      <c r="AV766" s="7"/>
      <c r="AW766" s="7"/>
    </row>
    <row r="767" spans="1:49" x14ac:dyDescent="0.45">
      <c r="A767" t="s">
        <v>733</v>
      </c>
      <c r="B767" t="s">
        <v>30</v>
      </c>
      <c r="C767" s="6">
        <v>44047.482638888891</v>
      </c>
      <c r="D767">
        <v>73.400000000000006</v>
      </c>
      <c r="E767" s="6">
        <v>44048.385416666664</v>
      </c>
      <c r="F767">
        <v>137.9</v>
      </c>
      <c r="G767" s="7">
        <v>0.87870000000000004</v>
      </c>
      <c r="H767">
        <v>44625.85</v>
      </c>
      <c r="I767" s="7">
        <v>0.85</v>
      </c>
      <c r="J767">
        <v>715.30690000000004</v>
      </c>
      <c r="K767">
        <v>52503.53</v>
      </c>
      <c r="L767">
        <v>545332.17000000004</v>
      </c>
      <c r="M767">
        <v>49</v>
      </c>
      <c r="N767">
        <v>910.73</v>
      </c>
      <c r="O767" s="7">
        <v>-0.16209999999999999</v>
      </c>
      <c r="P767" s="7">
        <v>0.87870000000000004</v>
      </c>
      <c r="Q767" t="s">
        <v>535</v>
      </c>
      <c r="S767" s="2">
        <f t="shared" si="128"/>
        <v>44047</v>
      </c>
      <c r="T767" t="s">
        <v>733</v>
      </c>
      <c r="U767">
        <v>73.400000000000006</v>
      </c>
      <c r="V767">
        <v>137.9</v>
      </c>
      <c r="W767">
        <f t="shared" si="133"/>
        <v>11036251.932427503</v>
      </c>
      <c r="X767">
        <f t="shared" si="123"/>
        <v>27590.62983106876</v>
      </c>
      <c r="Y767">
        <f t="shared" si="131"/>
        <v>375</v>
      </c>
      <c r="Z767">
        <f t="shared" si="132"/>
        <v>23395.125000000007</v>
      </c>
      <c r="AA767" s="5" t="str">
        <f t="shared" si="129"/>
        <v/>
      </c>
      <c r="AB767" s="24" t="str">
        <f>IFERROR(AA767/MAX($J$3:AA767)-1,"")</f>
        <v/>
      </c>
      <c r="AG767" s="3">
        <v>44272</v>
      </c>
      <c r="AH767">
        <v>11931464.695917498</v>
      </c>
      <c r="AI767" s="24">
        <f>AH767/MAX($AH$2:AH767)-1</f>
        <v>-3.6981834676650727E-2</v>
      </c>
      <c r="AJ767" s="27" t="str">
        <f t="shared" si="124"/>
        <v/>
      </c>
      <c r="AK767">
        <f t="shared" si="125"/>
        <v>1</v>
      </c>
      <c r="AL767" s="28" t="str">
        <f t="shared" si="130"/>
        <v/>
      </c>
      <c r="AM767" s="28">
        <f t="shared" si="126"/>
        <v>1384</v>
      </c>
      <c r="AN767" s="29" t="str">
        <f t="shared" ca="1" si="127"/>
        <v/>
      </c>
      <c r="AP767" s="7"/>
      <c r="AV767" s="7"/>
      <c r="AW767" s="7"/>
    </row>
    <row r="768" spans="1:49" x14ac:dyDescent="0.45">
      <c r="A768" t="s">
        <v>733</v>
      </c>
      <c r="B768" t="s">
        <v>30</v>
      </c>
      <c r="C768" s="6">
        <v>44047.520833333336</v>
      </c>
      <c r="D768">
        <v>79.650000000000006</v>
      </c>
      <c r="E768" s="6">
        <v>44048.388888888891</v>
      </c>
      <c r="F768">
        <v>144.9</v>
      </c>
      <c r="G768" s="7">
        <v>0.81920000000000004</v>
      </c>
      <c r="H768">
        <v>45808.73</v>
      </c>
      <c r="I768" s="7">
        <v>0.79100000000000004</v>
      </c>
      <c r="J768">
        <v>727.07069999999999</v>
      </c>
      <c r="K768">
        <v>57911.18</v>
      </c>
      <c r="L768">
        <v>1628045.53</v>
      </c>
      <c r="M768">
        <v>39</v>
      </c>
      <c r="N768">
        <v>1174.58</v>
      </c>
      <c r="O768" s="7">
        <v>-0.22789999999999999</v>
      </c>
      <c r="P768" s="7">
        <v>0.81920000000000004</v>
      </c>
      <c r="Q768" t="s">
        <v>535</v>
      </c>
      <c r="S768" s="2">
        <f t="shared" si="128"/>
        <v>44047</v>
      </c>
      <c r="T768" t="s">
        <v>733</v>
      </c>
      <c r="U768">
        <v>79.650000000000006</v>
      </c>
      <c r="V768">
        <v>144.9</v>
      </c>
      <c r="W768">
        <f t="shared" si="133"/>
        <v>11036251.932427503</v>
      </c>
      <c r="X768">
        <f t="shared" si="123"/>
        <v>27590.62983106876</v>
      </c>
      <c r="Y768">
        <f t="shared" si="131"/>
        <v>350</v>
      </c>
      <c r="Z768">
        <f t="shared" si="132"/>
        <v>22051.574999999997</v>
      </c>
      <c r="AA768" s="5" t="str">
        <f t="shared" si="129"/>
        <v/>
      </c>
      <c r="AB768" s="24" t="str">
        <f>IFERROR(AA768/MAX($J$3:AA768)-1,"")</f>
        <v/>
      </c>
      <c r="AG768" s="3">
        <v>44273</v>
      </c>
      <c r="AH768">
        <v>12215980.108417498</v>
      </c>
      <c r="AI768" s="24">
        <f>AH768/MAX($AH$2:AH768)-1</f>
        <v>-1.4017888712353876E-2</v>
      </c>
      <c r="AJ768" s="27" t="str">
        <f t="shared" si="124"/>
        <v/>
      </c>
      <c r="AK768">
        <f t="shared" si="125"/>
        <v>1</v>
      </c>
      <c r="AL768" s="28" t="str">
        <f t="shared" si="130"/>
        <v/>
      </c>
      <c r="AM768" s="28">
        <f t="shared" si="126"/>
        <v>1384</v>
      </c>
      <c r="AN768" s="29" t="str">
        <f t="shared" ca="1" si="127"/>
        <v/>
      </c>
      <c r="AP768" s="7"/>
      <c r="AV768" s="7"/>
      <c r="AW768" s="7"/>
    </row>
    <row r="769" spans="1:49" x14ac:dyDescent="0.45">
      <c r="A769" t="s">
        <v>734</v>
      </c>
      <c r="B769" t="s">
        <v>30</v>
      </c>
      <c r="C769" s="6">
        <v>44047.604166666664</v>
      </c>
      <c r="D769">
        <v>56.2</v>
      </c>
      <c r="E769" s="6">
        <v>44048.388888888891</v>
      </c>
      <c r="F769">
        <v>106.05</v>
      </c>
      <c r="G769" s="7">
        <v>0.88700000000000001</v>
      </c>
      <c r="H769">
        <v>49678.15</v>
      </c>
      <c r="I769" s="7">
        <v>0.85809999999999997</v>
      </c>
      <c r="J769">
        <v>1030.079</v>
      </c>
      <c r="K769">
        <v>57890.46</v>
      </c>
      <c r="L769">
        <v>1677723.68</v>
      </c>
      <c r="M769">
        <v>15</v>
      </c>
      <c r="N769">
        <v>3311.88</v>
      </c>
      <c r="O769" s="7">
        <v>-8.9899999999999994E-2</v>
      </c>
      <c r="P769" s="7">
        <v>0.88700000000000001</v>
      </c>
      <c r="Q769" t="s">
        <v>535</v>
      </c>
      <c r="S769" s="2">
        <f t="shared" si="128"/>
        <v>44047</v>
      </c>
      <c r="T769" t="s">
        <v>734</v>
      </c>
      <c r="U769">
        <v>56.2</v>
      </c>
      <c r="V769">
        <v>106.05</v>
      </c>
      <c r="W769">
        <f t="shared" si="133"/>
        <v>11036251.932427503</v>
      </c>
      <c r="X769">
        <f t="shared" si="123"/>
        <v>27590.62983106876</v>
      </c>
      <c r="Y769">
        <f t="shared" si="131"/>
        <v>500</v>
      </c>
      <c r="Z769">
        <f t="shared" si="132"/>
        <v>24113.749999999996</v>
      </c>
      <c r="AA769" s="5" t="str">
        <f t="shared" si="129"/>
        <v/>
      </c>
      <c r="AB769" s="24" t="str">
        <f>IFERROR(AA769/MAX($J$3:AA769)-1,"")</f>
        <v/>
      </c>
      <c r="AG769" s="3">
        <v>44274</v>
      </c>
      <c r="AH769">
        <v>12209324.983417498</v>
      </c>
      <c r="AI769" s="24">
        <f>AH769/MAX($AH$2:AH769)-1</f>
        <v>-1.4555040389104046E-2</v>
      </c>
      <c r="AJ769" s="27" t="str">
        <f t="shared" si="124"/>
        <v/>
      </c>
      <c r="AK769">
        <f t="shared" si="125"/>
        <v>1</v>
      </c>
      <c r="AL769" s="28" t="str">
        <f t="shared" si="130"/>
        <v/>
      </c>
      <c r="AM769" s="28">
        <f t="shared" si="126"/>
        <v>1384</v>
      </c>
      <c r="AN769" s="29" t="str">
        <f t="shared" ca="1" si="127"/>
        <v/>
      </c>
      <c r="AP769" s="7"/>
      <c r="AV769" s="7"/>
      <c r="AW769" s="7"/>
    </row>
    <row r="770" spans="1:49" x14ac:dyDescent="0.45">
      <c r="A770" t="s">
        <v>734</v>
      </c>
      <c r="B770" t="s">
        <v>30</v>
      </c>
      <c r="C770" s="6">
        <v>44047.607638888891</v>
      </c>
      <c r="D770">
        <v>63</v>
      </c>
      <c r="E770" s="6">
        <v>44048.385416666664</v>
      </c>
      <c r="F770">
        <v>100.25</v>
      </c>
      <c r="G770" s="7">
        <v>0.59130000000000005</v>
      </c>
      <c r="H770">
        <v>29697.49</v>
      </c>
      <c r="I770" s="7">
        <v>0.56540000000000001</v>
      </c>
      <c r="J770">
        <v>833.7894</v>
      </c>
      <c r="K770">
        <v>52528.73</v>
      </c>
      <c r="L770">
        <v>575029.66</v>
      </c>
      <c r="M770">
        <v>13</v>
      </c>
      <c r="N770">
        <v>2284.42</v>
      </c>
      <c r="O770" s="7">
        <v>-0.1167</v>
      </c>
      <c r="P770" s="7">
        <v>0.59130000000000005</v>
      </c>
      <c r="Q770" t="s">
        <v>535</v>
      </c>
      <c r="S770" s="2">
        <f t="shared" si="128"/>
        <v>44047</v>
      </c>
      <c r="T770" t="s">
        <v>734</v>
      </c>
      <c r="U770">
        <v>63</v>
      </c>
      <c r="V770">
        <v>100.25</v>
      </c>
      <c r="W770">
        <f t="shared" si="133"/>
        <v>11036251.932427503</v>
      </c>
      <c r="X770">
        <f t="shared" ref="X770:X833" si="134">W770*0.25%</f>
        <v>27590.62983106876</v>
      </c>
      <c r="Y770">
        <f t="shared" si="131"/>
        <v>450</v>
      </c>
      <c r="Z770">
        <f t="shared" si="132"/>
        <v>16027.875</v>
      </c>
      <c r="AA770" s="5">
        <f t="shared" si="129"/>
        <v>11121840.257427502</v>
      </c>
      <c r="AB770" s="24">
        <f>IFERROR(AA770/MAX($J$3:AA770)-1,"")</f>
        <v>-2.0615936757318876E-2</v>
      </c>
      <c r="AG770" s="3">
        <v>44275</v>
      </c>
      <c r="AH770">
        <v>12209324.983417498</v>
      </c>
      <c r="AI770" s="24">
        <f>AH770/MAX($AH$2:AH770)-1</f>
        <v>-1.4555040389104046E-2</v>
      </c>
      <c r="AJ770" s="27" t="str">
        <f t="shared" ref="AJ770:AJ833" si="135">IF(AG770=$AP$3,1,IF(AJ769=1,1,""))</f>
        <v/>
      </c>
      <c r="AK770">
        <f t="shared" ref="AK770:AK833" si="136">IF(AG770=$AP$4,1,IF(AK771=1,1,""))</f>
        <v>1</v>
      </c>
      <c r="AL770" s="28" t="str">
        <f t="shared" si="130"/>
        <v/>
      </c>
      <c r="AM770" s="28">
        <f t="shared" ref="AM770:AM833" si="137">IF(AND(AK770=1,AK771&lt;&gt;1),ROW(),IF(AND(AK770="",AK771=""),"",AM771))</f>
        <v>1384</v>
      </c>
      <c r="AN770" s="29" t="str">
        <f t="shared" ref="AN770:AN833" ca="1" si="138">IF(AM770="","",IF(AJ770=1,AH770/MAX(INDIRECT("AH"&amp;AL770&amp;":"&amp;"AJ"&amp;ROW(AN770)))-1,""))</f>
        <v/>
      </c>
      <c r="AP770" s="7"/>
      <c r="AV770" s="7"/>
      <c r="AW770" s="7"/>
    </row>
    <row r="771" spans="1:49" x14ac:dyDescent="0.45">
      <c r="A771" t="s">
        <v>719</v>
      </c>
      <c r="B771" t="s">
        <v>30</v>
      </c>
      <c r="C771" s="6">
        <v>44048.416666666664</v>
      </c>
      <c r="D771">
        <v>59.55</v>
      </c>
      <c r="E771" s="6">
        <v>44049.385416666664</v>
      </c>
      <c r="F771">
        <v>22.2</v>
      </c>
      <c r="G771" s="7">
        <v>-0.62719999999999998</v>
      </c>
      <c r="H771">
        <v>-33889.370000000003</v>
      </c>
      <c r="I771" s="7">
        <v>-0.64090000000000003</v>
      </c>
      <c r="J771">
        <v>887.91179999999997</v>
      </c>
      <c r="K771">
        <v>52875.15</v>
      </c>
      <c r="L771">
        <v>541140.29</v>
      </c>
      <c r="M771">
        <v>68</v>
      </c>
      <c r="N771">
        <v>-498.37</v>
      </c>
      <c r="O771" s="7">
        <v>-0.74560000000000004</v>
      </c>
      <c r="P771" s="7">
        <v>9.1499999999999998E-2</v>
      </c>
      <c r="Q771" t="s">
        <v>535</v>
      </c>
      <c r="S771" s="2">
        <f t="shared" ref="S771:S834" si="139">DATE(YEAR(C771),MONTH(C771),DAY(C771))</f>
        <v>44048</v>
      </c>
      <c r="T771" t="s">
        <v>719</v>
      </c>
      <c r="U771">
        <v>59.55</v>
      </c>
      <c r="V771">
        <v>22.2</v>
      </c>
      <c r="W771">
        <f t="shared" si="133"/>
        <v>11121840.257427502</v>
      </c>
      <c r="X771">
        <f t="shared" si="134"/>
        <v>27804.600643568756</v>
      </c>
      <c r="Y771">
        <f t="shared" si="131"/>
        <v>475</v>
      </c>
      <c r="Z771">
        <f t="shared" si="132"/>
        <v>-18129.562500000004</v>
      </c>
      <c r="AA771" s="5" t="str">
        <f t="shared" ref="AA771:AA834" si="140">IF(S771&lt;&gt;S772,W771+SUMIF($S$2:$S$3590,S771,$Z$2:$Z$3590),"")</f>
        <v/>
      </c>
      <c r="AB771" s="24" t="str">
        <f>IFERROR(AA771/MAX($J$3:AA771)-1,"")</f>
        <v/>
      </c>
      <c r="AG771" s="3">
        <v>44276</v>
      </c>
      <c r="AH771">
        <v>12209324.983417498</v>
      </c>
      <c r="AI771" s="24">
        <f>AH771/MAX($AH$2:AH771)-1</f>
        <v>-1.4555040389104046E-2</v>
      </c>
      <c r="AJ771" s="27" t="str">
        <f t="shared" si="135"/>
        <v/>
      </c>
      <c r="AK771">
        <f t="shared" si="136"/>
        <v>1</v>
      </c>
      <c r="AL771" s="28" t="str">
        <f t="shared" ref="AL771:AL834" si="141">IF(AND(AJ771=1,AJ770&lt;&gt;1),ROW(),IF(AND(AJ771="",AJ770=""),"",AL770))</f>
        <v/>
      </c>
      <c r="AM771" s="28">
        <f t="shared" si="137"/>
        <v>1384</v>
      </c>
      <c r="AN771" s="29" t="str">
        <f t="shared" ca="1" si="138"/>
        <v/>
      </c>
      <c r="AP771" s="7"/>
      <c r="AV771" s="7"/>
      <c r="AW771" s="7"/>
    </row>
    <row r="772" spans="1:49" x14ac:dyDescent="0.45">
      <c r="A772" t="s">
        <v>738</v>
      </c>
      <c r="B772" t="s">
        <v>30</v>
      </c>
      <c r="C772" s="6">
        <v>44048.496527777781</v>
      </c>
      <c r="D772">
        <v>59.75</v>
      </c>
      <c r="E772" s="6">
        <v>44049.385416666664</v>
      </c>
      <c r="F772">
        <v>13.7</v>
      </c>
      <c r="G772" s="7">
        <v>-0.77070000000000005</v>
      </c>
      <c r="H772">
        <v>-41282.550000000003</v>
      </c>
      <c r="I772" s="7">
        <v>-0.78300000000000003</v>
      </c>
      <c r="J772">
        <v>882.39800000000002</v>
      </c>
      <c r="K772">
        <v>52723.28</v>
      </c>
      <c r="L772">
        <v>499857.74</v>
      </c>
      <c r="M772">
        <v>45</v>
      </c>
      <c r="N772">
        <v>-917.39</v>
      </c>
      <c r="O772" s="7">
        <v>-0.77070000000000005</v>
      </c>
      <c r="P772" s="7">
        <v>0.13719999999999999</v>
      </c>
      <c r="Q772" t="s">
        <v>535</v>
      </c>
      <c r="S772" s="2">
        <f t="shared" si="139"/>
        <v>44048</v>
      </c>
      <c r="T772" t="s">
        <v>738</v>
      </c>
      <c r="U772">
        <v>59.75</v>
      </c>
      <c r="V772">
        <v>13.7</v>
      </c>
      <c r="W772">
        <f t="shared" si="133"/>
        <v>11121840.257427502</v>
      </c>
      <c r="X772">
        <f t="shared" si="134"/>
        <v>27804.600643568756</v>
      </c>
      <c r="Y772">
        <f t="shared" ref="Y772:Y835" si="142">MROUND(X772/U772,25)</f>
        <v>475</v>
      </c>
      <c r="Z772">
        <f t="shared" ref="Z772:Z835" si="143">Y772*((V772*0.99)-(U772*1.01))</f>
        <v>-22222.637500000004</v>
      </c>
      <c r="AA772" s="5" t="str">
        <f t="shared" si="140"/>
        <v/>
      </c>
      <c r="AB772" s="24" t="str">
        <f>IFERROR(AA772/MAX($J$3:AA772)-1,"")</f>
        <v/>
      </c>
      <c r="AG772" s="3">
        <v>44277</v>
      </c>
      <c r="AH772">
        <v>12192470.883417498</v>
      </c>
      <c r="AI772" s="24">
        <f>AH772/MAX($AH$2:AH772)-1</f>
        <v>-1.5915376682579363E-2</v>
      </c>
      <c r="AJ772" s="27" t="str">
        <f t="shared" si="135"/>
        <v/>
      </c>
      <c r="AK772">
        <f t="shared" si="136"/>
        <v>1</v>
      </c>
      <c r="AL772" s="28" t="str">
        <f t="shared" si="141"/>
        <v/>
      </c>
      <c r="AM772" s="28">
        <f t="shared" si="137"/>
        <v>1384</v>
      </c>
      <c r="AN772" s="29" t="str">
        <f t="shared" ca="1" si="138"/>
        <v/>
      </c>
      <c r="AP772" s="7"/>
      <c r="AV772" s="7"/>
      <c r="AW772" s="7"/>
    </row>
    <row r="773" spans="1:49" x14ac:dyDescent="0.45">
      <c r="A773" t="s">
        <v>823</v>
      </c>
      <c r="B773" t="s">
        <v>30</v>
      </c>
      <c r="C773" s="6">
        <v>44048.520833333336</v>
      </c>
      <c r="D773">
        <v>53</v>
      </c>
      <c r="E773" s="6">
        <v>44049.388888888891</v>
      </c>
      <c r="F773">
        <v>27.5</v>
      </c>
      <c r="G773" s="7">
        <v>-0.48110000000000003</v>
      </c>
      <c r="H773">
        <v>-28979.48</v>
      </c>
      <c r="I773" s="7">
        <v>-0.49630000000000002</v>
      </c>
      <c r="J773">
        <v>1101.672</v>
      </c>
      <c r="K773">
        <v>58388.62</v>
      </c>
      <c r="L773">
        <v>1648744.2</v>
      </c>
      <c r="M773">
        <v>39</v>
      </c>
      <c r="N773">
        <v>-743.06</v>
      </c>
      <c r="O773" s="7">
        <v>-0.64910000000000001</v>
      </c>
      <c r="P773" s="7">
        <v>0.48680000000000001</v>
      </c>
      <c r="Q773" t="s">
        <v>535</v>
      </c>
      <c r="S773" s="2">
        <f t="shared" si="139"/>
        <v>44048</v>
      </c>
      <c r="T773" t="s">
        <v>823</v>
      </c>
      <c r="U773">
        <v>53</v>
      </c>
      <c r="V773">
        <v>27.5</v>
      </c>
      <c r="W773">
        <f t="shared" ref="W773:W836" si="144">IF(S773&lt;&gt;S772,AA772,W772)</f>
        <v>11121840.257427502</v>
      </c>
      <c r="X773">
        <f t="shared" si="134"/>
        <v>27804.600643568756</v>
      </c>
      <c r="Y773">
        <f t="shared" si="142"/>
        <v>525</v>
      </c>
      <c r="Z773">
        <f t="shared" si="143"/>
        <v>-13810.125</v>
      </c>
      <c r="AA773" s="5" t="str">
        <f t="shared" si="140"/>
        <v/>
      </c>
      <c r="AB773" s="24" t="str">
        <f>IFERROR(AA773/MAX($J$3:AA773)-1,"")</f>
        <v/>
      </c>
      <c r="AG773" s="3">
        <v>44278</v>
      </c>
      <c r="AH773">
        <v>12173187.133417498</v>
      </c>
      <c r="AI773" s="24">
        <f>AH773/MAX($AH$2:AH773)-1</f>
        <v>-1.7471816065240175E-2</v>
      </c>
      <c r="AJ773" s="27" t="str">
        <f t="shared" si="135"/>
        <v/>
      </c>
      <c r="AK773">
        <f t="shared" si="136"/>
        <v>1</v>
      </c>
      <c r="AL773" s="28" t="str">
        <f t="shared" si="141"/>
        <v/>
      </c>
      <c r="AM773" s="28">
        <f t="shared" si="137"/>
        <v>1384</v>
      </c>
      <c r="AN773" s="29" t="str">
        <f t="shared" ca="1" si="138"/>
        <v/>
      </c>
      <c r="AP773" s="7"/>
      <c r="AV773" s="7"/>
      <c r="AW773" s="7"/>
    </row>
    <row r="774" spans="1:49" x14ac:dyDescent="0.45">
      <c r="A774" t="s">
        <v>738</v>
      </c>
      <c r="B774" t="s">
        <v>30</v>
      </c>
      <c r="C774" s="6">
        <v>44048.576388888891</v>
      </c>
      <c r="D774">
        <v>48.3</v>
      </c>
      <c r="E774" s="6">
        <v>44049.388888888891</v>
      </c>
      <c r="F774">
        <v>14.75</v>
      </c>
      <c r="G774" s="7">
        <v>-0.6946</v>
      </c>
      <c r="H774">
        <v>-41381.78</v>
      </c>
      <c r="I774" s="7">
        <v>-0.7077</v>
      </c>
      <c r="J774">
        <v>1210.684</v>
      </c>
      <c r="K774">
        <v>58476.03</v>
      </c>
      <c r="L774">
        <v>1607362.42</v>
      </c>
      <c r="M774">
        <v>23</v>
      </c>
      <c r="N774">
        <v>-1799.21</v>
      </c>
      <c r="O774" s="7">
        <v>-0.79920000000000002</v>
      </c>
      <c r="P774" s="7">
        <v>0.10249999999999999</v>
      </c>
      <c r="Q774" t="s">
        <v>535</v>
      </c>
      <c r="S774" s="2">
        <f t="shared" si="139"/>
        <v>44048</v>
      </c>
      <c r="T774" t="s">
        <v>738</v>
      </c>
      <c r="U774">
        <v>48.3</v>
      </c>
      <c r="V774">
        <v>14.75</v>
      </c>
      <c r="W774">
        <f t="shared" si="144"/>
        <v>11121840.257427502</v>
      </c>
      <c r="X774">
        <f t="shared" si="134"/>
        <v>27804.600643568756</v>
      </c>
      <c r="Y774">
        <f t="shared" si="142"/>
        <v>575</v>
      </c>
      <c r="Z774">
        <f t="shared" si="143"/>
        <v>-19653.787499999999</v>
      </c>
      <c r="AA774" s="5">
        <f t="shared" si="140"/>
        <v>11048024.144927502</v>
      </c>
      <c r="AB774" s="24">
        <f>IFERROR(AA774/MAX($J$3:AA774)-1,"")</f>
        <v>-2.71161491789772E-2</v>
      </c>
      <c r="AG774" s="3">
        <v>44279</v>
      </c>
      <c r="AH774">
        <v>12270604.883417498</v>
      </c>
      <c r="AI774" s="24">
        <f>AH774/MAX($AH$2:AH774)-1</f>
        <v>-9.6089873794185099E-3</v>
      </c>
      <c r="AJ774" s="27" t="str">
        <f t="shared" si="135"/>
        <v/>
      </c>
      <c r="AK774">
        <f t="shared" si="136"/>
        <v>1</v>
      </c>
      <c r="AL774" s="28" t="str">
        <f t="shared" si="141"/>
        <v/>
      </c>
      <c r="AM774" s="28">
        <f t="shared" si="137"/>
        <v>1384</v>
      </c>
      <c r="AN774" s="29" t="str">
        <f t="shared" ca="1" si="138"/>
        <v/>
      </c>
      <c r="AP774" s="7"/>
      <c r="AV774" s="7"/>
      <c r="AW774" s="7"/>
    </row>
    <row r="775" spans="1:49" x14ac:dyDescent="0.45">
      <c r="A775" t="s">
        <v>960</v>
      </c>
      <c r="B775" t="s">
        <v>30</v>
      </c>
      <c r="C775" s="6">
        <v>44049.534722222219</v>
      </c>
      <c r="D775">
        <v>120</v>
      </c>
      <c r="E775" s="6">
        <v>44050.388888888891</v>
      </c>
      <c r="F775">
        <v>73.25</v>
      </c>
      <c r="G775" s="7">
        <v>-0.3896</v>
      </c>
      <c r="H775">
        <v>-23544.81</v>
      </c>
      <c r="I775" s="7">
        <v>-0.40570000000000001</v>
      </c>
      <c r="J775">
        <v>483.64010000000002</v>
      </c>
      <c r="K775">
        <v>58036.81</v>
      </c>
      <c r="L775">
        <v>1583817.61</v>
      </c>
      <c r="M775">
        <v>35</v>
      </c>
      <c r="N775">
        <v>-672.71</v>
      </c>
      <c r="O775" s="7">
        <v>-0.49080000000000001</v>
      </c>
      <c r="P775" s="7">
        <v>5.7099999999999998E-2</v>
      </c>
      <c r="Q775" t="s">
        <v>535</v>
      </c>
      <c r="S775" s="2">
        <f t="shared" si="139"/>
        <v>44049</v>
      </c>
      <c r="T775" t="s">
        <v>960</v>
      </c>
      <c r="U775">
        <v>120</v>
      </c>
      <c r="V775">
        <v>73.25</v>
      </c>
      <c r="W775">
        <f t="shared" si="144"/>
        <v>11048024.144927502</v>
      </c>
      <c r="X775">
        <f t="shared" si="134"/>
        <v>27620.060362318756</v>
      </c>
      <c r="Y775">
        <f t="shared" si="142"/>
        <v>225</v>
      </c>
      <c r="Z775">
        <f t="shared" si="143"/>
        <v>-10953.562500000002</v>
      </c>
      <c r="AA775" s="5" t="str">
        <f t="shared" si="140"/>
        <v/>
      </c>
      <c r="AB775" s="24" t="str">
        <f>IFERROR(AA775/MAX($J$3:AA775)-1,"")</f>
        <v/>
      </c>
      <c r="AG775" s="3">
        <v>44280</v>
      </c>
      <c r="AH775">
        <v>12256955.220917499</v>
      </c>
      <c r="AI775" s="24">
        <f>AH775/MAX($AH$2:AH775)-1</f>
        <v>-1.0710685559234601E-2</v>
      </c>
      <c r="AJ775" s="27" t="str">
        <f t="shared" si="135"/>
        <v/>
      </c>
      <c r="AK775">
        <f t="shared" si="136"/>
        <v>1</v>
      </c>
      <c r="AL775" s="28" t="str">
        <f t="shared" si="141"/>
        <v/>
      </c>
      <c r="AM775" s="28">
        <f t="shared" si="137"/>
        <v>1384</v>
      </c>
      <c r="AN775" s="29" t="str">
        <f t="shared" ca="1" si="138"/>
        <v/>
      </c>
      <c r="AP775" s="7"/>
      <c r="AV775" s="7"/>
      <c r="AW775" s="7"/>
    </row>
    <row r="776" spans="1:49" x14ac:dyDescent="0.45">
      <c r="A776" t="s">
        <v>699</v>
      </c>
      <c r="B776" t="s">
        <v>30</v>
      </c>
      <c r="C776" s="6">
        <v>44049.534722222219</v>
      </c>
      <c r="D776">
        <v>22.3</v>
      </c>
      <c r="E776" s="6">
        <v>44049.635416666664</v>
      </c>
      <c r="F776">
        <v>0.1</v>
      </c>
      <c r="G776" s="7">
        <v>-0.99550000000000005</v>
      </c>
      <c r="H776">
        <v>-52791.21</v>
      </c>
      <c r="I776" s="7">
        <v>-1.0056</v>
      </c>
      <c r="J776">
        <v>2354.2280000000001</v>
      </c>
      <c r="K776">
        <v>52499.29</v>
      </c>
      <c r="L776">
        <v>447066.52</v>
      </c>
      <c r="M776">
        <v>30</v>
      </c>
      <c r="N776">
        <v>-1759.71</v>
      </c>
      <c r="O776" s="7">
        <v>-0.99550000000000005</v>
      </c>
      <c r="P776" s="7">
        <v>0.15920000000000001</v>
      </c>
      <c r="Q776" t="s">
        <v>535</v>
      </c>
      <c r="S776" s="2">
        <f t="shared" si="139"/>
        <v>44049</v>
      </c>
      <c r="T776" t="s">
        <v>699</v>
      </c>
      <c r="U776">
        <v>22.3</v>
      </c>
      <c r="V776">
        <v>0.1</v>
      </c>
      <c r="W776">
        <f t="shared" si="144"/>
        <v>11048024.144927502</v>
      </c>
      <c r="X776">
        <f t="shared" si="134"/>
        <v>27620.060362318756</v>
      </c>
      <c r="Y776">
        <f t="shared" si="142"/>
        <v>1250</v>
      </c>
      <c r="Z776">
        <f t="shared" si="143"/>
        <v>-28030</v>
      </c>
      <c r="AA776" s="5">
        <f t="shared" si="140"/>
        <v>11009040.582427502</v>
      </c>
      <c r="AB776" s="24">
        <f>IFERROR(AA776/MAX($J$3:AA776)-1,"")</f>
        <v>-3.0549023501679984E-2</v>
      </c>
      <c r="AG776" s="3">
        <v>44281</v>
      </c>
      <c r="AH776">
        <v>12256955.220917499</v>
      </c>
      <c r="AI776" s="24">
        <f>AH776/MAX($AH$2:AH776)-1</f>
        <v>-1.0710685559234601E-2</v>
      </c>
      <c r="AJ776" s="27" t="str">
        <f t="shared" si="135"/>
        <v/>
      </c>
      <c r="AK776">
        <f t="shared" si="136"/>
        <v>1</v>
      </c>
      <c r="AL776" s="28" t="str">
        <f t="shared" si="141"/>
        <v/>
      </c>
      <c r="AM776" s="28">
        <f t="shared" si="137"/>
        <v>1384</v>
      </c>
      <c r="AN776" s="29" t="str">
        <f t="shared" ca="1" si="138"/>
        <v/>
      </c>
      <c r="AP776" s="7"/>
      <c r="AV776" s="7"/>
      <c r="AW776" s="7"/>
    </row>
    <row r="777" spans="1:49" x14ac:dyDescent="0.45">
      <c r="A777" t="s">
        <v>700</v>
      </c>
      <c r="B777" t="s">
        <v>30</v>
      </c>
      <c r="C777" s="6">
        <v>44053.465277777781</v>
      </c>
      <c r="D777">
        <v>66.849999999999994</v>
      </c>
      <c r="E777" s="6">
        <v>44054.385416666664</v>
      </c>
      <c r="F777">
        <v>74.75</v>
      </c>
      <c r="G777" s="7">
        <v>0.1182</v>
      </c>
      <c r="H777">
        <v>5066.4799999999996</v>
      </c>
      <c r="I777" s="7">
        <v>9.7000000000000003E-2</v>
      </c>
      <c r="J777">
        <v>781.38120000000004</v>
      </c>
      <c r="K777">
        <v>52235.33</v>
      </c>
      <c r="L777">
        <v>452133</v>
      </c>
      <c r="M777">
        <v>54</v>
      </c>
      <c r="N777">
        <v>93.82</v>
      </c>
      <c r="O777" s="7">
        <v>-0.45700000000000002</v>
      </c>
      <c r="P777" s="7">
        <v>0.1182</v>
      </c>
      <c r="Q777" t="s">
        <v>535</v>
      </c>
      <c r="S777" s="2">
        <f t="shared" si="139"/>
        <v>44053</v>
      </c>
      <c r="T777" t="s">
        <v>700</v>
      </c>
      <c r="U777">
        <v>66.849999999999994</v>
      </c>
      <c r="V777">
        <v>74.75</v>
      </c>
      <c r="W777">
        <f t="shared" si="144"/>
        <v>11009040.582427502</v>
      </c>
      <c r="X777">
        <f t="shared" si="134"/>
        <v>27522.601456068754</v>
      </c>
      <c r="Y777">
        <f t="shared" si="142"/>
        <v>400</v>
      </c>
      <c r="Z777">
        <f t="shared" si="143"/>
        <v>2593.6000000000035</v>
      </c>
      <c r="AA777" s="5">
        <f t="shared" si="140"/>
        <v>11011634.182427501</v>
      </c>
      <c r="AB777" s="24">
        <f>IFERROR(AA777/MAX($J$3:AA777)-1,"")</f>
        <v>-3.0320632295941397E-2</v>
      </c>
      <c r="AG777" s="3">
        <v>44282</v>
      </c>
      <c r="AH777">
        <v>12256955.220917499</v>
      </c>
      <c r="AI777" s="24">
        <f>AH777/MAX($AH$2:AH777)-1</f>
        <v>-1.0710685559234601E-2</v>
      </c>
      <c r="AJ777" s="27" t="str">
        <f t="shared" si="135"/>
        <v/>
      </c>
      <c r="AK777">
        <f t="shared" si="136"/>
        <v>1</v>
      </c>
      <c r="AL777" s="28" t="str">
        <f t="shared" si="141"/>
        <v/>
      </c>
      <c r="AM777" s="28">
        <f t="shared" si="137"/>
        <v>1384</v>
      </c>
      <c r="AN777" s="29" t="str">
        <f t="shared" ca="1" si="138"/>
        <v/>
      </c>
      <c r="AP777" s="7"/>
      <c r="AV777" s="7"/>
      <c r="AW777" s="7"/>
    </row>
    <row r="778" spans="1:49" x14ac:dyDescent="0.45">
      <c r="A778" t="s">
        <v>698</v>
      </c>
      <c r="B778" t="s">
        <v>30</v>
      </c>
      <c r="C778" s="6">
        <v>44055.520833333336</v>
      </c>
      <c r="D778">
        <v>58.7</v>
      </c>
      <c r="E778" s="6">
        <v>44056.388888888891</v>
      </c>
      <c r="F778">
        <v>64.25</v>
      </c>
      <c r="G778" s="7">
        <v>9.4500000000000001E-2</v>
      </c>
      <c r="H778">
        <v>4263.0200000000004</v>
      </c>
      <c r="I778" s="7">
        <v>7.3599999999999999E-2</v>
      </c>
      <c r="J778">
        <v>986.69650000000001</v>
      </c>
      <c r="K778">
        <v>57919.09</v>
      </c>
      <c r="L778">
        <v>1588080.6399999999</v>
      </c>
      <c r="M778">
        <v>39</v>
      </c>
      <c r="N778">
        <v>109.31</v>
      </c>
      <c r="O778" s="7">
        <v>-0.23419999999999999</v>
      </c>
      <c r="P778" s="7">
        <v>0.1925</v>
      </c>
      <c r="Q778" t="s">
        <v>535</v>
      </c>
      <c r="S778" s="2">
        <f t="shared" si="139"/>
        <v>44055</v>
      </c>
      <c r="T778" t="s">
        <v>698</v>
      </c>
      <c r="U778">
        <v>58.7</v>
      </c>
      <c r="V778">
        <v>64.25</v>
      </c>
      <c r="W778">
        <f t="shared" si="144"/>
        <v>11011634.182427501</v>
      </c>
      <c r="X778">
        <f t="shared" si="134"/>
        <v>27529.085456068755</v>
      </c>
      <c r="Y778">
        <f t="shared" si="142"/>
        <v>475</v>
      </c>
      <c r="Z778">
        <f t="shared" si="143"/>
        <v>2052.2374999999979</v>
      </c>
      <c r="AA778" s="5">
        <f t="shared" si="140"/>
        <v>11013686.419927502</v>
      </c>
      <c r="AB778" s="24">
        <f>IFERROR(AA778/MAX($J$3:AA778)-1,"")</f>
        <v>-3.0139913219334624E-2</v>
      </c>
      <c r="AG778" s="3">
        <v>44283</v>
      </c>
      <c r="AH778">
        <v>12256955.220917499</v>
      </c>
      <c r="AI778" s="24">
        <f>AH778/MAX($AH$2:AH778)-1</f>
        <v>-1.0710685559234601E-2</v>
      </c>
      <c r="AJ778" s="27" t="str">
        <f t="shared" si="135"/>
        <v/>
      </c>
      <c r="AK778">
        <f t="shared" si="136"/>
        <v>1</v>
      </c>
      <c r="AL778" s="28" t="str">
        <f t="shared" si="141"/>
        <v/>
      </c>
      <c r="AM778" s="28">
        <f t="shared" si="137"/>
        <v>1384</v>
      </c>
      <c r="AN778" s="29" t="str">
        <f t="shared" ca="1" si="138"/>
        <v/>
      </c>
      <c r="AP778" s="7"/>
      <c r="AV778" s="7"/>
      <c r="AW778" s="7"/>
    </row>
    <row r="779" spans="1:49" x14ac:dyDescent="0.45">
      <c r="A779" t="s">
        <v>731</v>
      </c>
      <c r="B779" t="s">
        <v>30</v>
      </c>
      <c r="C779" s="6">
        <v>44056.510416666664</v>
      </c>
      <c r="D779">
        <v>40.6</v>
      </c>
      <c r="E779" s="6">
        <v>44056.635416666664</v>
      </c>
      <c r="F779">
        <v>0.75</v>
      </c>
      <c r="G779" s="7">
        <v>-0.98150000000000004</v>
      </c>
      <c r="H779">
        <v>-51827.519999999997</v>
      </c>
      <c r="I779" s="7">
        <v>-0.99170000000000003</v>
      </c>
      <c r="J779">
        <v>1287.2080000000001</v>
      </c>
      <c r="K779">
        <v>52260.66</v>
      </c>
      <c r="L779">
        <v>400305.48</v>
      </c>
      <c r="M779">
        <v>37</v>
      </c>
      <c r="N779">
        <v>-1400.74</v>
      </c>
      <c r="O779" s="7">
        <v>-0.98150000000000004</v>
      </c>
      <c r="P779" s="7">
        <v>0.1502</v>
      </c>
      <c r="Q779" t="s">
        <v>535</v>
      </c>
      <c r="S779" s="2">
        <f t="shared" si="139"/>
        <v>44056</v>
      </c>
      <c r="T779" t="s">
        <v>731</v>
      </c>
      <c r="U779">
        <v>40.6</v>
      </c>
      <c r="V779">
        <v>0.75</v>
      </c>
      <c r="W779">
        <f t="shared" si="144"/>
        <v>11013686.419927502</v>
      </c>
      <c r="X779">
        <f t="shared" si="134"/>
        <v>27534.216049818755</v>
      </c>
      <c r="Y779">
        <f t="shared" si="142"/>
        <v>675</v>
      </c>
      <c r="Z779">
        <f t="shared" si="143"/>
        <v>-27177.862499999999</v>
      </c>
      <c r="AA779" s="5">
        <f t="shared" si="140"/>
        <v>10986508.557427501</v>
      </c>
      <c r="AB779" s="24">
        <f>IFERROR(AA779/MAX($J$3:AA779)-1,"")</f>
        <v>-3.2533183108975905E-2</v>
      </c>
      <c r="AG779" s="3">
        <v>44284</v>
      </c>
      <c r="AH779">
        <v>12256955.220917499</v>
      </c>
      <c r="AI779" s="24">
        <f>AH779/MAX($AH$2:AH779)-1</f>
        <v>-1.0710685559234601E-2</v>
      </c>
      <c r="AJ779" s="27" t="str">
        <f t="shared" si="135"/>
        <v/>
      </c>
      <c r="AK779">
        <f t="shared" si="136"/>
        <v>1</v>
      </c>
      <c r="AL779" s="28" t="str">
        <f t="shared" si="141"/>
        <v/>
      </c>
      <c r="AM779" s="28">
        <f t="shared" si="137"/>
        <v>1384</v>
      </c>
      <c r="AN779" s="29" t="str">
        <f t="shared" ca="1" si="138"/>
        <v/>
      </c>
      <c r="AP779" s="7"/>
      <c r="AV779" s="7"/>
      <c r="AW779" s="7"/>
    </row>
    <row r="780" spans="1:49" x14ac:dyDescent="0.45">
      <c r="A780" t="s">
        <v>732</v>
      </c>
      <c r="B780" t="s">
        <v>30</v>
      </c>
      <c r="C780" s="6">
        <v>44057.572916666664</v>
      </c>
      <c r="D780">
        <v>109.1</v>
      </c>
      <c r="E780" s="6">
        <v>44060.388888888891</v>
      </c>
      <c r="F780">
        <v>111.45</v>
      </c>
      <c r="G780" s="7">
        <v>2.1499999999999998E-2</v>
      </c>
      <c r="H780">
        <v>76.739999999999995</v>
      </c>
      <c r="I780" s="7">
        <v>1.2999999999999999E-3</v>
      </c>
      <c r="J780">
        <v>531.0761</v>
      </c>
      <c r="K780">
        <v>57940.4</v>
      </c>
      <c r="L780">
        <v>1588157.38</v>
      </c>
      <c r="M780">
        <v>24</v>
      </c>
      <c r="N780">
        <v>3.2</v>
      </c>
      <c r="O780" s="7">
        <v>-0.45</v>
      </c>
      <c r="P780" s="7">
        <v>0.86019999999999996</v>
      </c>
      <c r="Q780" t="s">
        <v>535</v>
      </c>
      <c r="S780" s="2">
        <f t="shared" si="139"/>
        <v>44057</v>
      </c>
      <c r="T780" t="s">
        <v>732</v>
      </c>
      <c r="U780">
        <v>109.1</v>
      </c>
      <c r="V780">
        <v>111.45</v>
      </c>
      <c r="W780">
        <f t="shared" si="144"/>
        <v>10986508.557427501</v>
      </c>
      <c r="X780">
        <f t="shared" si="134"/>
        <v>27466.271393568753</v>
      </c>
      <c r="Y780">
        <f t="shared" si="142"/>
        <v>250</v>
      </c>
      <c r="Z780">
        <f t="shared" si="143"/>
        <v>36.125000000001961</v>
      </c>
      <c r="AA780" s="5" t="str">
        <f t="shared" si="140"/>
        <v/>
      </c>
      <c r="AB780" s="24" t="str">
        <f>IFERROR(AA780/MAX($J$3:AA780)-1,"")</f>
        <v/>
      </c>
      <c r="AG780" s="3">
        <v>44285</v>
      </c>
      <c r="AH780">
        <v>12252969.120917499</v>
      </c>
      <c r="AI780" s="24">
        <f>AH780/MAX($AH$2:AH780)-1</f>
        <v>-1.103241359570184E-2</v>
      </c>
      <c r="AJ780" s="27" t="str">
        <f t="shared" si="135"/>
        <v/>
      </c>
      <c r="AK780">
        <f t="shared" si="136"/>
        <v>1</v>
      </c>
      <c r="AL780" s="28" t="str">
        <f t="shared" si="141"/>
        <v/>
      </c>
      <c r="AM780" s="28">
        <f t="shared" si="137"/>
        <v>1384</v>
      </c>
      <c r="AN780" s="29" t="str">
        <f t="shared" ca="1" si="138"/>
        <v/>
      </c>
      <c r="AP780" s="7"/>
      <c r="AV780" s="7"/>
      <c r="AW780" s="7"/>
    </row>
    <row r="781" spans="1:49" x14ac:dyDescent="0.45">
      <c r="A781" t="s">
        <v>732</v>
      </c>
      <c r="B781" t="s">
        <v>30</v>
      </c>
      <c r="C781" s="6">
        <v>44057.572916666664</v>
      </c>
      <c r="D781">
        <v>109.1</v>
      </c>
      <c r="E781" s="6">
        <v>44060.385416666664</v>
      </c>
      <c r="F781">
        <v>103.7</v>
      </c>
      <c r="G781" s="7">
        <v>-4.9500000000000002E-2</v>
      </c>
      <c r="H781">
        <v>-3588.15</v>
      </c>
      <c r="I781" s="7">
        <v>-6.9000000000000006E-2</v>
      </c>
      <c r="J781">
        <v>476.64100000000002</v>
      </c>
      <c r="K781">
        <v>52001.53</v>
      </c>
      <c r="L781">
        <v>396717.33</v>
      </c>
      <c r="M781">
        <v>23</v>
      </c>
      <c r="N781">
        <v>-156.01</v>
      </c>
      <c r="O781" s="7">
        <v>-0.18970000000000001</v>
      </c>
      <c r="P781" s="7">
        <v>0.86019999999999996</v>
      </c>
      <c r="Q781" t="s">
        <v>535</v>
      </c>
      <c r="S781" s="2">
        <f t="shared" si="139"/>
        <v>44057</v>
      </c>
      <c r="T781" t="s">
        <v>732</v>
      </c>
      <c r="U781">
        <v>109.1</v>
      </c>
      <c r="V781">
        <v>103.7</v>
      </c>
      <c r="W781">
        <f t="shared" si="144"/>
        <v>10986508.557427501</v>
      </c>
      <c r="X781">
        <f t="shared" si="134"/>
        <v>27466.271393568753</v>
      </c>
      <c r="Y781">
        <f t="shared" si="142"/>
        <v>250</v>
      </c>
      <c r="Z781">
        <f t="shared" si="143"/>
        <v>-1881.999999999998</v>
      </c>
      <c r="AA781" s="5" t="str">
        <f t="shared" si="140"/>
        <v/>
      </c>
      <c r="AB781" s="24" t="str">
        <f>IFERROR(AA781/MAX($J$3:AA781)-1,"")</f>
        <v/>
      </c>
      <c r="AG781" s="3">
        <v>44286</v>
      </c>
      <c r="AH781">
        <v>12207243.820917498</v>
      </c>
      <c r="AI781" s="24">
        <f>AH781/MAX($AH$2:AH781)-1</f>
        <v>-1.4723016186172333E-2</v>
      </c>
      <c r="AJ781" s="27" t="str">
        <f t="shared" si="135"/>
        <v/>
      </c>
      <c r="AK781">
        <f t="shared" si="136"/>
        <v>1</v>
      </c>
      <c r="AL781" s="28" t="str">
        <f t="shared" si="141"/>
        <v/>
      </c>
      <c r="AM781" s="28">
        <f t="shared" si="137"/>
        <v>1384</v>
      </c>
      <c r="AN781" s="29" t="str">
        <f t="shared" ca="1" si="138"/>
        <v/>
      </c>
      <c r="AP781" s="7"/>
      <c r="AV781" s="7"/>
      <c r="AW781" s="7"/>
    </row>
    <row r="782" spans="1:49" x14ac:dyDescent="0.45">
      <c r="A782" t="s">
        <v>720</v>
      </c>
      <c r="B782" t="s">
        <v>30</v>
      </c>
      <c r="C782" s="6">
        <v>44057.576388888891</v>
      </c>
      <c r="D782">
        <v>102</v>
      </c>
      <c r="E782" s="6">
        <v>44060.388888888891</v>
      </c>
      <c r="F782">
        <v>87</v>
      </c>
      <c r="G782" s="7">
        <v>-0.14710000000000001</v>
      </c>
      <c r="H782">
        <v>-9593.2900000000009</v>
      </c>
      <c r="I782" s="7">
        <v>-0.1656</v>
      </c>
      <c r="J782">
        <v>567.9864</v>
      </c>
      <c r="K782">
        <v>57934.61</v>
      </c>
      <c r="L782">
        <v>1578564.09</v>
      </c>
      <c r="M782">
        <v>23</v>
      </c>
      <c r="N782">
        <v>-417.1</v>
      </c>
      <c r="O782" s="7">
        <v>-0.43140000000000001</v>
      </c>
      <c r="P782" s="7">
        <v>0.68330000000000002</v>
      </c>
      <c r="Q782" t="s">
        <v>535</v>
      </c>
      <c r="S782" s="2">
        <f t="shared" si="139"/>
        <v>44057</v>
      </c>
      <c r="T782" t="s">
        <v>720</v>
      </c>
      <c r="U782">
        <v>102</v>
      </c>
      <c r="V782">
        <v>87</v>
      </c>
      <c r="W782">
        <f t="shared" si="144"/>
        <v>10986508.557427501</v>
      </c>
      <c r="X782">
        <f t="shared" si="134"/>
        <v>27466.271393568753</v>
      </c>
      <c r="Y782">
        <f t="shared" si="142"/>
        <v>275</v>
      </c>
      <c r="Z782">
        <f t="shared" si="143"/>
        <v>-4644.75</v>
      </c>
      <c r="AA782" s="5" t="str">
        <f t="shared" si="140"/>
        <v/>
      </c>
      <c r="AB782" s="24" t="str">
        <f>IFERROR(AA782/MAX($J$3:AA782)-1,"")</f>
        <v/>
      </c>
      <c r="AG782" s="3">
        <v>44287</v>
      </c>
      <c r="AH782">
        <v>12146501.233417498</v>
      </c>
      <c r="AI782" s="24">
        <f>AH782/MAX($AH$2:AH782)-1</f>
        <v>-1.9625701368760073E-2</v>
      </c>
      <c r="AJ782" s="27" t="str">
        <f t="shared" si="135"/>
        <v/>
      </c>
      <c r="AK782">
        <f t="shared" si="136"/>
        <v>1</v>
      </c>
      <c r="AL782" s="28" t="str">
        <f t="shared" si="141"/>
        <v/>
      </c>
      <c r="AM782" s="28">
        <f t="shared" si="137"/>
        <v>1384</v>
      </c>
      <c r="AN782" s="29" t="str">
        <f t="shared" ca="1" si="138"/>
        <v/>
      </c>
      <c r="AP782" s="7"/>
      <c r="AV782" s="7"/>
      <c r="AW782" s="7"/>
    </row>
    <row r="783" spans="1:49" x14ac:dyDescent="0.45">
      <c r="A783" t="s">
        <v>720</v>
      </c>
      <c r="B783" t="s">
        <v>30</v>
      </c>
      <c r="C783" s="6">
        <v>44057.576388888891</v>
      </c>
      <c r="D783">
        <v>102</v>
      </c>
      <c r="E783" s="6">
        <v>44060.385416666664</v>
      </c>
      <c r="F783">
        <v>79.75</v>
      </c>
      <c r="G783" s="7">
        <v>-0.21809999999999999</v>
      </c>
      <c r="H783">
        <v>-12268.84</v>
      </c>
      <c r="I783" s="7">
        <v>-0.23599999999999999</v>
      </c>
      <c r="J783">
        <v>509.7679</v>
      </c>
      <c r="K783">
        <v>51996.33</v>
      </c>
      <c r="L783">
        <v>384448.49</v>
      </c>
      <c r="M783">
        <v>22</v>
      </c>
      <c r="N783">
        <v>-557.66999999999996</v>
      </c>
      <c r="O783" s="7">
        <v>-0.3387</v>
      </c>
      <c r="P783" s="7">
        <v>0.68330000000000002</v>
      </c>
      <c r="Q783" t="s">
        <v>535</v>
      </c>
      <c r="S783" s="2">
        <f t="shared" si="139"/>
        <v>44057</v>
      </c>
      <c r="T783" t="s">
        <v>720</v>
      </c>
      <c r="U783">
        <v>102</v>
      </c>
      <c r="V783">
        <v>79.75</v>
      </c>
      <c r="W783">
        <f t="shared" si="144"/>
        <v>10986508.557427501</v>
      </c>
      <c r="X783">
        <f t="shared" si="134"/>
        <v>27466.271393568753</v>
      </c>
      <c r="Y783">
        <f t="shared" si="142"/>
        <v>275</v>
      </c>
      <c r="Z783">
        <f t="shared" si="143"/>
        <v>-6618.5624999999991</v>
      </c>
      <c r="AA783" s="5">
        <f t="shared" si="140"/>
        <v>10973399.369927501</v>
      </c>
      <c r="AB783" s="24">
        <f>IFERROR(AA783/MAX($J$3:AA783)-1,"")</f>
        <v>-3.3687572043036185E-2</v>
      </c>
      <c r="AG783" s="3">
        <v>44288</v>
      </c>
      <c r="AH783">
        <v>12146501.233417498</v>
      </c>
      <c r="AI783" s="24">
        <f>AH783/MAX($AH$2:AH783)-1</f>
        <v>-1.9625701368760073E-2</v>
      </c>
      <c r="AJ783" s="27" t="str">
        <f t="shared" si="135"/>
        <v/>
      </c>
      <c r="AK783">
        <f t="shared" si="136"/>
        <v>1</v>
      </c>
      <c r="AL783" s="28" t="str">
        <f t="shared" si="141"/>
        <v/>
      </c>
      <c r="AM783" s="28">
        <f t="shared" si="137"/>
        <v>1384</v>
      </c>
      <c r="AN783" s="29" t="str">
        <f t="shared" ca="1" si="138"/>
        <v/>
      </c>
      <c r="AP783" s="7"/>
      <c r="AV783" s="7"/>
      <c r="AW783" s="7"/>
    </row>
    <row r="784" spans="1:49" x14ac:dyDescent="0.45">
      <c r="A784" t="s">
        <v>700</v>
      </c>
      <c r="B784" t="s">
        <v>30</v>
      </c>
      <c r="C784" s="6">
        <v>44061.576388888891</v>
      </c>
      <c r="D784">
        <v>55.25</v>
      </c>
      <c r="E784" s="6">
        <v>44062.385416666664</v>
      </c>
      <c r="F784">
        <v>109.85</v>
      </c>
      <c r="G784" s="7">
        <v>0.98819999999999997</v>
      </c>
      <c r="H784">
        <v>49759.83</v>
      </c>
      <c r="I784" s="7">
        <v>0.95840000000000003</v>
      </c>
      <c r="J784">
        <v>939.76909999999998</v>
      </c>
      <c r="K784">
        <v>51922.239999999998</v>
      </c>
      <c r="L784">
        <v>434208.32</v>
      </c>
      <c r="M784">
        <v>22</v>
      </c>
      <c r="N784">
        <v>2261.81</v>
      </c>
      <c r="O784" s="7">
        <v>-9.3200000000000005E-2</v>
      </c>
      <c r="P784" s="7">
        <v>0.98819999999999997</v>
      </c>
      <c r="Q784" t="s">
        <v>535</v>
      </c>
      <c r="S784" s="2">
        <f t="shared" si="139"/>
        <v>44061</v>
      </c>
      <c r="T784" t="s">
        <v>700</v>
      </c>
      <c r="U784">
        <v>55.25</v>
      </c>
      <c r="V784">
        <v>109.85</v>
      </c>
      <c r="W784">
        <f t="shared" si="144"/>
        <v>10973399.369927501</v>
      </c>
      <c r="X784">
        <f t="shared" si="134"/>
        <v>27433.498424818754</v>
      </c>
      <c r="Y784">
        <f t="shared" si="142"/>
        <v>500</v>
      </c>
      <c r="Z784">
        <f t="shared" si="143"/>
        <v>26474.499999999996</v>
      </c>
      <c r="AA784" s="5" t="str">
        <f t="shared" si="140"/>
        <v/>
      </c>
      <c r="AB784" s="24" t="str">
        <f>IFERROR(AA784/MAX($J$3:AA784)-1,"")</f>
        <v/>
      </c>
      <c r="AG784" s="3">
        <v>44289</v>
      </c>
      <c r="AH784">
        <v>12146501.233417498</v>
      </c>
      <c r="AI784" s="24">
        <f>AH784/MAX($AH$2:AH784)-1</f>
        <v>-1.9625701368760073E-2</v>
      </c>
      <c r="AJ784" s="27" t="str">
        <f t="shared" si="135"/>
        <v/>
      </c>
      <c r="AK784">
        <f t="shared" si="136"/>
        <v>1</v>
      </c>
      <c r="AL784" s="28" t="str">
        <f t="shared" si="141"/>
        <v/>
      </c>
      <c r="AM784" s="28">
        <f t="shared" si="137"/>
        <v>1384</v>
      </c>
      <c r="AN784" s="29" t="str">
        <f t="shared" ca="1" si="138"/>
        <v/>
      </c>
      <c r="AP784" s="7"/>
      <c r="AV784" s="7"/>
      <c r="AW784" s="7"/>
    </row>
    <row r="785" spans="1:49" x14ac:dyDescent="0.45">
      <c r="A785" t="s">
        <v>700</v>
      </c>
      <c r="B785" t="s">
        <v>30</v>
      </c>
      <c r="C785" s="6">
        <v>44061.583333333336</v>
      </c>
      <c r="D785">
        <v>76.849999999999994</v>
      </c>
      <c r="E785" s="6">
        <v>44062.388888888891</v>
      </c>
      <c r="F785">
        <v>105.25</v>
      </c>
      <c r="G785" s="7">
        <v>0.36959999999999998</v>
      </c>
      <c r="H785">
        <v>20022.55</v>
      </c>
      <c r="I785" s="7">
        <v>0.34589999999999999</v>
      </c>
      <c r="J785">
        <v>753.32230000000004</v>
      </c>
      <c r="K785">
        <v>57892.82</v>
      </c>
      <c r="L785">
        <v>1598586.64</v>
      </c>
      <c r="M785">
        <v>21</v>
      </c>
      <c r="N785">
        <v>953.45</v>
      </c>
      <c r="O785" s="7">
        <v>-0.2908</v>
      </c>
      <c r="P785" s="7">
        <v>0.51139999999999997</v>
      </c>
      <c r="Q785" t="s">
        <v>535</v>
      </c>
      <c r="S785" s="2">
        <f t="shared" si="139"/>
        <v>44061</v>
      </c>
      <c r="T785" t="s">
        <v>700</v>
      </c>
      <c r="U785">
        <v>76.849999999999994</v>
      </c>
      <c r="V785">
        <v>105.25</v>
      </c>
      <c r="W785">
        <f t="shared" si="144"/>
        <v>10973399.369927501</v>
      </c>
      <c r="X785">
        <f t="shared" si="134"/>
        <v>27433.498424818754</v>
      </c>
      <c r="Y785">
        <f t="shared" si="142"/>
        <v>350</v>
      </c>
      <c r="Z785">
        <f t="shared" si="143"/>
        <v>9302.6500000000033</v>
      </c>
      <c r="AA785" s="5" t="str">
        <f t="shared" si="140"/>
        <v/>
      </c>
      <c r="AB785" s="24" t="str">
        <f>IFERROR(AA785/MAX($J$3:AA785)-1,"")</f>
        <v/>
      </c>
      <c r="AG785" s="3">
        <v>44290</v>
      </c>
      <c r="AH785">
        <v>12146501.233417498</v>
      </c>
      <c r="AI785" s="24">
        <f>AH785/MAX($AH$2:AH785)-1</f>
        <v>-1.9625701368760073E-2</v>
      </c>
      <c r="AJ785" s="27" t="str">
        <f t="shared" si="135"/>
        <v/>
      </c>
      <c r="AK785">
        <f t="shared" si="136"/>
        <v>1</v>
      </c>
      <c r="AL785" s="28" t="str">
        <f t="shared" si="141"/>
        <v/>
      </c>
      <c r="AM785" s="28">
        <f t="shared" si="137"/>
        <v>1384</v>
      </c>
      <c r="AN785" s="29" t="str">
        <f t="shared" ca="1" si="138"/>
        <v/>
      </c>
      <c r="AP785" s="7"/>
      <c r="AV785" s="7"/>
      <c r="AW785" s="7"/>
    </row>
    <row r="786" spans="1:49" x14ac:dyDescent="0.45">
      <c r="A786" t="s">
        <v>701</v>
      </c>
      <c r="B786" t="s">
        <v>30</v>
      </c>
      <c r="C786" s="6">
        <v>44061.59375</v>
      </c>
      <c r="D786">
        <v>56.55</v>
      </c>
      <c r="E786" s="6">
        <v>44062.388888888891</v>
      </c>
      <c r="F786">
        <v>70.599999999999994</v>
      </c>
      <c r="G786" s="7">
        <v>0.2485</v>
      </c>
      <c r="H786">
        <v>13080.29</v>
      </c>
      <c r="I786" s="7">
        <v>0.22600000000000001</v>
      </c>
      <c r="J786">
        <v>1023.617</v>
      </c>
      <c r="K786">
        <v>57885.54</v>
      </c>
      <c r="L786">
        <v>1611666.93</v>
      </c>
      <c r="M786">
        <v>18</v>
      </c>
      <c r="N786">
        <v>726.68</v>
      </c>
      <c r="O786" s="7">
        <v>-0.13089999999999999</v>
      </c>
      <c r="P786" s="7">
        <v>0.43590000000000001</v>
      </c>
      <c r="Q786" t="s">
        <v>535</v>
      </c>
      <c r="S786" s="2">
        <f t="shared" si="139"/>
        <v>44061</v>
      </c>
      <c r="T786" t="s">
        <v>701</v>
      </c>
      <c r="U786">
        <v>56.55</v>
      </c>
      <c r="V786">
        <v>70.599999999999994</v>
      </c>
      <c r="W786">
        <f t="shared" si="144"/>
        <v>10973399.369927501</v>
      </c>
      <c r="X786">
        <f t="shared" si="134"/>
        <v>27433.498424818754</v>
      </c>
      <c r="Y786">
        <f t="shared" si="142"/>
        <v>475</v>
      </c>
      <c r="Z786">
        <f t="shared" si="143"/>
        <v>6069.7874999999967</v>
      </c>
      <c r="AA786" s="5" t="str">
        <f t="shared" si="140"/>
        <v/>
      </c>
      <c r="AB786" s="24" t="str">
        <f>IFERROR(AA786/MAX($J$3:AA786)-1,"")</f>
        <v/>
      </c>
      <c r="AG786" s="3">
        <v>44291</v>
      </c>
      <c r="AH786">
        <v>12117231.645917498</v>
      </c>
      <c r="AI786" s="24">
        <f>AH786/MAX($AH$2:AH786)-1</f>
        <v>-2.1988122510874009E-2</v>
      </c>
      <c r="AJ786" s="27" t="str">
        <f t="shared" si="135"/>
        <v/>
      </c>
      <c r="AK786">
        <f t="shared" si="136"/>
        <v>1</v>
      </c>
      <c r="AL786" s="28" t="str">
        <f t="shared" si="141"/>
        <v/>
      </c>
      <c r="AM786" s="28">
        <f t="shared" si="137"/>
        <v>1384</v>
      </c>
      <c r="AN786" s="29" t="str">
        <f t="shared" ca="1" si="138"/>
        <v/>
      </c>
      <c r="AP786" s="7"/>
      <c r="AV786" s="7"/>
      <c r="AW786" s="7"/>
    </row>
    <row r="787" spans="1:49" x14ac:dyDescent="0.45">
      <c r="A787" t="s">
        <v>701</v>
      </c>
      <c r="B787" t="s">
        <v>30</v>
      </c>
      <c r="C787" s="6">
        <v>44061.59375</v>
      </c>
      <c r="D787">
        <v>56.55</v>
      </c>
      <c r="E787" s="6">
        <v>44062.385416666664</v>
      </c>
      <c r="F787">
        <v>73.750010000000003</v>
      </c>
      <c r="G787" s="7">
        <v>0.30420000000000003</v>
      </c>
      <c r="H787">
        <v>14622.34</v>
      </c>
      <c r="I787" s="7">
        <v>0.28110000000000002</v>
      </c>
      <c r="J787">
        <v>919.81730000000005</v>
      </c>
      <c r="K787">
        <v>52015.67</v>
      </c>
      <c r="L787">
        <v>448830.66</v>
      </c>
      <c r="M787">
        <v>17</v>
      </c>
      <c r="N787">
        <v>860.14</v>
      </c>
      <c r="O787" s="7">
        <v>-0.13089999999999999</v>
      </c>
      <c r="P787" s="7">
        <v>0.30420000000000003</v>
      </c>
      <c r="Q787" t="s">
        <v>535</v>
      </c>
      <c r="S787" s="2">
        <f t="shared" si="139"/>
        <v>44061</v>
      </c>
      <c r="T787" t="s">
        <v>701</v>
      </c>
      <c r="U787">
        <v>56.55</v>
      </c>
      <c r="V787">
        <v>73.750010000000003</v>
      </c>
      <c r="W787">
        <f t="shared" si="144"/>
        <v>10973399.369927501</v>
      </c>
      <c r="X787">
        <f t="shared" si="134"/>
        <v>27433.498424818754</v>
      </c>
      <c r="Y787">
        <f t="shared" si="142"/>
        <v>475</v>
      </c>
      <c r="Z787">
        <f t="shared" si="143"/>
        <v>7551.0797025000002</v>
      </c>
      <c r="AA787" s="5">
        <f t="shared" si="140"/>
        <v>11022797.387130002</v>
      </c>
      <c r="AB787" s="24">
        <f>IFERROR(AA787/MAX($J$3:AA787)-1,"")</f>
        <v>-2.9337605698967595E-2</v>
      </c>
      <c r="AG787" s="3">
        <v>44292</v>
      </c>
      <c r="AH787">
        <v>12109947.858417498</v>
      </c>
      <c r="AI787" s="24">
        <f>AH787/MAX($AH$2:AH787)-1</f>
        <v>-2.2576015100226887E-2</v>
      </c>
      <c r="AJ787" s="27" t="str">
        <f t="shared" si="135"/>
        <v/>
      </c>
      <c r="AK787">
        <f t="shared" si="136"/>
        <v>1</v>
      </c>
      <c r="AL787" s="28" t="str">
        <f t="shared" si="141"/>
        <v/>
      </c>
      <c r="AM787" s="28">
        <f t="shared" si="137"/>
        <v>1384</v>
      </c>
      <c r="AN787" s="29" t="str">
        <f t="shared" ca="1" si="138"/>
        <v/>
      </c>
      <c r="AP787" s="7"/>
      <c r="AV787" s="7"/>
      <c r="AW787" s="7"/>
    </row>
    <row r="788" spans="1:49" x14ac:dyDescent="0.45">
      <c r="A788" t="s">
        <v>702</v>
      </c>
      <c r="B788" t="s">
        <v>30</v>
      </c>
      <c r="C788" s="6">
        <v>44067.510416666664</v>
      </c>
      <c r="D788">
        <v>90.35</v>
      </c>
      <c r="E788" s="6">
        <v>44068.385416666664</v>
      </c>
      <c r="F788">
        <v>98</v>
      </c>
      <c r="G788" s="7">
        <v>8.4699999999999998E-2</v>
      </c>
      <c r="H788">
        <v>3334.43</v>
      </c>
      <c r="I788" s="7">
        <v>6.3799999999999996E-2</v>
      </c>
      <c r="J788">
        <v>578.24189999999999</v>
      </c>
      <c r="K788">
        <v>52244.15</v>
      </c>
      <c r="L788">
        <v>452165.09</v>
      </c>
      <c r="M788">
        <v>41</v>
      </c>
      <c r="N788">
        <v>81.33</v>
      </c>
      <c r="O788" s="7">
        <v>-0.23630000000000001</v>
      </c>
      <c r="P788" s="7">
        <v>0.32150000000000001</v>
      </c>
      <c r="Q788" t="s">
        <v>535</v>
      </c>
      <c r="S788" s="2">
        <f t="shared" si="139"/>
        <v>44067</v>
      </c>
      <c r="T788" t="s">
        <v>702</v>
      </c>
      <c r="U788">
        <v>90.35</v>
      </c>
      <c r="V788">
        <v>98</v>
      </c>
      <c r="W788">
        <f t="shared" si="144"/>
        <v>11022797.387130002</v>
      </c>
      <c r="X788">
        <f t="shared" si="134"/>
        <v>27556.993467825003</v>
      </c>
      <c r="Y788">
        <f t="shared" si="142"/>
        <v>300</v>
      </c>
      <c r="Z788">
        <f t="shared" si="143"/>
        <v>1729.9500000000023</v>
      </c>
      <c r="AA788" s="5" t="str">
        <f t="shared" si="140"/>
        <v/>
      </c>
      <c r="AB788" s="24" t="str">
        <f>IFERROR(AA788/MAX($J$3:AA788)-1,"")</f>
        <v/>
      </c>
      <c r="AG788" s="3">
        <v>44293</v>
      </c>
      <c r="AH788">
        <v>12143528.020917498</v>
      </c>
      <c r="AI788" s="24">
        <f>AH788/MAX($AH$2:AH788)-1</f>
        <v>-1.9865676738074711E-2</v>
      </c>
      <c r="AJ788" s="27" t="str">
        <f t="shared" si="135"/>
        <v/>
      </c>
      <c r="AK788">
        <f t="shared" si="136"/>
        <v>1</v>
      </c>
      <c r="AL788" s="28" t="str">
        <f t="shared" si="141"/>
        <v/>
      </c>
      <c r="AM788" s="28">
        <f t="shared" si="137"/>
        <v>1384</v>
      </c>
      <c r="AN788" s="29" t="str">
        <f t="shared" ca="1" si="138"/>
        <v/>
      </c>
      <c r="AP788" s="7"/>
      <c r="AV788" s="7"/>
      <c r="AW788" s="7"/>
    </row>
    <row r="789" spans="1:49" x14ac:dyDescent="0.45">
      <c r="A789" t="s">
        <v>706</v>
      </c>
      <c r="B789" t="s">
        <v>30</v>
      </c>
      <c r="C789" s="6">
        <v>44067.527777777781</v>
      </c>
      <c r="D789">
        <v>63.55</v>
      </c>
      <c r="E789" s="6">
        <v>44068.388888888891</v>
      </c>
      <c r="F789">
        <v>66.95</v>
      </c>
      <c r="G789" s="7">
        <v>5.3499999999999999E-2</v>
      </c>
      <c r="H789">
        <v>1913.96</v>
      </c>
      <c r="I789" s="7">
        <v>3.3000000000000002E-2</v>
      </c>
      <c r="J789">
        <v>913.58510000000001</v>
      </c>
      <c r="K789">
        <v>58058.34</v>
      </c>
      <c r="L789">
        <v>1613580.89</v>
      </c>
      <c r="M789">
        <v>37</v>
      </c>
      <c r="N789">
        <v>51.73</v>
      </c>
      <c r="O789" s="7">
        <v>-0.16289999999999999</v>
      </c>
      <c r="P789" s="7">
        <v>0.27379999999999999</v>
      </c>
      <c r="Q789" t="s">
        <v>535</v>
      </c>
      <c r="S789" s="2">
        <f t="shared" si="139"/>
        <v>44067</v>
      </c>
      <c r="T789" t="s">
        <v>706</v>
      </c>
      <c r="U789">
        <v>63.55</v>
      </c>
      <c r="V789">
        <v>66.95</v>
      </c>
      <c r="W789">
        <f t="shared" si="144"/>
        <v>11022797.387130002</v>
      </c>
      <c r="X789">
        <f t="shared" si="134"/>
        <v>27556.993467825003</v>
      </c>
      <c r="Y789">
        <f t="shared" si="142"/>
        <v>425</v>
      </c>
      <c r="Z789">
        <f t="shared" si="143"/>
        <v>890.37499999999955</v>
      </c>
      <c r="AA789" s="5" t="str">
        <f t="shared" si="140"/>
        <v/>
      </c>
      <c r="AB789" s="24" t="str">
        <f>IFERROR(AA789/MAX($J$3:AA789)-1,"")</f>
        <v/>
      </c>
      <c r="AG789" s="3">
        <v>44294</v>
      </c>
      <c r="AH789">
        <v>12113234.045917498</v>
      </c>
      <c r="AI789" s="24">
        <f>AH789/MAX($AH$2:AH789)-1</f>
        <v>-2.2310778740918691E-2</v>
      </c>
      <c r="AJ789" s="27" t="str">
        <f t="shared" si="135"/>
        <v/>
      </c>
      <c r="AK789">
        <f t="shared" si="136"/>
        <v>1</v>
      </c>
      <c r="AL789" s="28" t="str">
        <f t="shared" si="141"/>
        <v/>
      </c>
      <c r="AM789" s="28">
        <f t="shared" si="137"/>
        <v>1384</v>
      </c>
      <c r="AN789" s="29" t="str">
        <f t="shared" ca="1" si="138"/>
        <v/>
      </c>
      <c r="AP789" s="7"/>
      <c r="AV789" s="7"/>
      <c r="AW789" s="7"/>
    </row>
    <row r="790" spans="1:49" x14ac:dyDescent="0.45">
      <c r="A790" t="s">
        <v>706</v>
      </c>
      <c r="B790" t="s">
        <v>30</v>
      </c>
      <c r="C790" s="6">
        <v>44067.527777777781</v>
      </c>
      <c r="D790">
        <v>63.55</v>
      </c>
      <c r="E790" s="6">
        <v>44068.385416666664</v>
      </c>
      <c r="F790">
        <v>66.5</v>
      </c>
      <c r="G790" s="7">
        <v>4.6399999999999997E-2</v>
      </c>
      <c r="H790">
        <v>1355.98</v>
      </c>
      <c r="I790" s="7">
        <v>2.5999999999999999E-2</v>
      </c>
      <c r="J790">
        <v>822.05579999999998</v>
      </c>
      <c r="K790">
        <v>52241.65</v>
      </c>
      <c r="L790">
        <v>453521.07</v>
      </c>
      <c r="M790">
        <v>36</v>
      </c>
      <c r="N790">
        <v>37.67</v>
      </c>
      <c r="O790" s="7">
        <v>-0.16289999999999999</v>
      </c>
      <c r="P790" s="7">
        <v>0.27379999999999999</v>
      </c>
      <c r="Q790" t="s">
        <v>535</v>
      </c>
      <c r="S790" s="2">
        <f t="shared" si="139"/>
        <v>44067</v>
      </c>
      <c r="T790" t="s">
        <v>706</v>
      </c>
      <c r="U790">
        <v>63.55</v>
      </c>
      <c r="V790">
        <v>66.5</v>
      </c>
      <c r="W790">
        <f t="shared" si="144"/>
        <v>11022797.387130002</v>
      </c>
      <c r="X790">
        <f t="shared" si="134"/>
        <v>27556.993467825003</v>
      </c>
      <c r="Y790">
        <f t="shared" si="142"/>
        <v>425</v>
      </c>
      <c r="Z790">
        <f t="shared" si="143"/>
        <v>701.03749999999536</v>
      </c>
      <c r="AA790" s="5">
        <f t="shared" si="140"/>
        <v>11026118.749630002</v>
      </c>
      <c r="AB790" s="24">
        <f>IFERROR(AA790/MAX($J$3:AA790)-1,"")</f>
        <v>-2.9045128067077486E-2</v>
      </c>
      <c r="AG790" s="3">
        <v>44295</v>
      </c>
      <c r="AH790">
        <v>12113234.045917498</v>
      </c>
      <c r="AI790" s="24">
        <f>AH790/MAX($AH$2:AH790)-1</f>
        <v>-2.2310778740918691E-2</v>
      </c>
      <c r="AJ790" s="27" t="str">
        <f t="shared" si="135"/>
        <v/>
      </c>
      <c r="AK790">
        <f t="shared" si="136"/>
        <v>1</v>
      </c>
      <c r="AL790" s="28" t="str">
        <f t="shared" si="141"/>
        <v/>
      </c>
      <c r="AM790" s="28">
        <f t="shared" si="137"/>
        <v>1384</v>
      </c>
      <c r="AN790" s="29" t="str">
        <f t="shared" ca="1" si="138"/>
        <v/>
      </c>
      <c r="AP790" s="7"/>
      <c r="AV790" s="7"/>
      <c r="AW790" s="7"/>
    </row>
    <row r="791" spans="1:49" x14ac:dyDescent="0.45">
      <c r="A791" t="s">
        <v>703</v>
      </c>
      <c r="B791" t="s">
        <v>30</v>
      </c>
      <c r="C791" s="6">
        <v>44068.440972222219</v>
      </c>
      <c r="D791">
        <v>69</v>
      </c>
      <c r="E791" s="6">
        <v>44069.385416666664</v>
      </c>
      <c r="F791">
        <v>36.799999999999997</v>
      </c>
      <c r="G791" s="7">
        <v>-0.4667</v>
      </c>
      <c r="H791">
        <v>-25192.99</v>
      </c>
      <c r="I791" s="7">
        <v>-0.48199999999999998</v>
      </c>
      <c r="J791">
        <v>757.50149999999996</v>
      </c>
      <c r="K791">
        <v>52267.61</v>
      </c>
      <c r="L791">
        <v>428328.09</v>
      </c>
      <c r="M791">
        <v>61</v>
      </c>
      <c r="N791">
        <v>-413</v>
      </c>
      <c r="O791" s="7">
        <v>-0.50939999999999996</v>
      </c>
      <c r="P791" s="7">
        <v>0.15939999999999999</v>
      </c>
      <c r="Q791" t="s">
        <v>535</v>
      </c>
      <c r="S791" s="2">
        <f t="shared" si="139"/>
        <v>44068</v>
      </c>
      <c r="T791" t="s">
        <v>703</v>
      </c>
      <c r="U791">
        <v>69</v>
      </c>
      <c r="V791">
        <v>36.799999999999997</v>
      </c>
      <c r="W791">
        <f t="shared" si="144"/>
        <v>11026118.749630002</v>
      </c>
      <c r="X791">
        <f t="shared" si="134"/>
        <v>27565.296874075008</v>
      </c>
      <c r="Y791">
        <f t="shared" si="142"/>
        <v>400</v>
      </c>
      <c r="Z791">
        <f t="shared" si="143"/>
        <v>-13303.2</v>
      </c>
      <c r="AA791" s="5" t="str">
        <f t="shared" si="140"/>
        <v/>
      </c>
      <c r="AB791" s="24" t="str">
        <f>IFERROR(AA791/MAX($J$3:AA791)-1,"")</f>
        <v/>
      </c>
      <c r="AG791" s="3">
        <v>44296</v>
      </c>
      <c r="AH791">
        <v>12113234.045917498</v>
      </c>
      <c r="AI791" s="24">
        <f>AH791/MAX($AH$2:AH791)-1</f>
        <v>-2.2310778740918691E-2</v>
      </c>
      <c r="AJ791" s="27" t="str">
        <f t="shared" si="135"/>
        <v/>
      </c>
      <c r="AK791">
        <f t="shared" si="136"/>
        <v>1</v>
      </c>
      <c r="AL791" s="28" t="str">
        <f t="shared" si="141"/>
        <v/>
      </c>
      <c r="AM791" s="28">
        <f t="shared" si="137"/>
        <v>1384</v>
      </c>
      <c r="AN791" s="29" t="str">
        <f t="shared" ca="1" si="138"/>
        <v/>
      </c>
      <c r="AP791" s="7"/>
      <c r="AV791" s="7"/>
      <c r="AW791" s="7"/>
    </row>
    <row r="792" spans="1:49" x14ac:dyDescent="0.45">
      <c r="A792" t="s">
        <v>703</v>
      </c>
      <c r="B792" t="s">
        <v>30</v>
      </c>
      <c r="C792" s="6">
        <v>44068.586805555555</v>
      </c>
      <c r="D792">
        <v>67.099999999999994</v>
      </c>
      <c r="E792" s="6">
        <v>44069.388888888891</v>
      </c>
      <c r="F792">
        <v>37.25</v>
      </c>
      <c r="G792" s="7">
        <v>-0.44490000000000002</v>
      </c>
      <c r="H792">
        <v>-26735.040000000001</v>
      </c>
      <c r="I792" s="7">
        <v>-0.46039999999999998</v>
      </c>
      <c r="J792">
        <v>865.39359999999999</v>
      </c>
      <c r="K792">
        <v>58067.91</v>
      </c>
      <c r="L792">
        <v>1586845.85</v>
      </c>
      <c r="M792">
        <v>20</v>
      </c>
      <c r="N792">
        <v>-1336.75</v>
      </c>
      <c r="O792" s="7">
        <v>-0.497</v>
      </c>
      <c r="P792" s="7">
        <v>0.18629999999999999</v>
      </c>
      <c r="Q792" t="s">
        <v>535</v>
      </c>
      <c r="S792" s="2">
        <f t="shared" si="139"/>
        <v>44068</v>
      </c>
      <c r="T792" t="s">
        <v>703</v>
      </c>
      <c r="U792">
        <v>67.099999999999994</v>
      </c>
      <c r="V792">
        <v>37.25</v>
      </c>
      <c r="W792">
        <f t="shared" si="144"/>
        <v>11026118.749630002</v>
      </c>
      <c r="X792">
        <f t="shared" si="134"/>
        <v>27565.296874075008</v>
      </c>
      <c r="Y792">
        <f t="shared" si="142"/>
        <v>400</v>
      </c>
      <c r="Z792">
        <f t="shared" si="143"/>
        <v>-12357.400000000001</v>
      </c>
      <c r="AA792" s="5">
        <f t="shared" si="140"/>
        <v>11000458.149630003</v>
      </c>
      <c r="AB792" s="24">
        <f>IFERROR(AA792/MAX($J$3:AA792)-1,"")</f>
        <v>-3.130478852897467E-2</v>
      </c>
      <c r="AG792" s="3">
        <v>44297</v>
      </c>
      <c r="AH792">
        <v>12113234.045917498</v>
      </c>
      <c r="AI792" s="24">
        <f>AH792/MAX($AH$2:AH792)-1</f>
        <v>-2.2310778740918691E-2</v>
      </c>
      <c r="AJ792" s="27" t="str">
        <f t="shared" si="135"/>
        <v/>
      </c>
      <c r="AK792">
        <f t="shared" si="136"/>
        <v>1</v>
      </c>
      <c r="AL792" s="28" t="str">
        <f t="shared" si="141"/>
        <v/>
      </c>
      <c r="AM792" s="28">
        <f t="shared" si="137"/>
        <v>1384</v>
      </c>
      <c r="AN792" s="29" t="str">
        <f t="shared" ca="1" si="138"/>
        <v/>
      </c>
      <c r="AP792" s="7"/>
      <c r="AV792" s="7"/>
      <c r="AW792" s="7"/>
    </row>
    <row r="793" spans="1:49" x14ac:dyDescent="0.45">
      <c r="A793" t="s">
        <v>707</v>
      </c>
      <c r="B793" t="s">
        <v>30</v>
      </c>
      <c r="C793" s="6">
        <v>44069.604166666664</v>
      </c>
      <c r="D793">
        <v>37</v>
      </c>
      <c r="E793" s="6">
        <v>44070.388888888891</v>
      </c>
      <c r="F793">
        <v>62.1</v>
      </c>
      <c r="G793" s="7">
        <v>0.6784</v>
      </c>
      <c r="H793">
        <v>37749.629999999997</v>
      </c>
      <c r="I793" s="7">
        <v>0.65159999999999996</v>
      </c>
      <c r="J793">
        <v>1565.79</v>
      </c>
      <c r="K793">
        <v>57934.23</v>
      </c>
      <c r="L793">
        <v>1624595.49</v>
      </c>
      <c r="M793">
        <v>15</v>
      </c>
      <c r="N793">
        <v>2516.64</v>
      </c>
      <c r="O793" s="7">
        <v>-0.2203</v>
      </c>
      <c r="P793" s="7">
        <v>0.6784</v>
      </c>
      <c r="Q793" t="s">
        <v>535</v>
      </c>
      <c r="S793" s="2">
        <f t="shared" si="139"/>
        <v>44069</v>
      </c>
      <c r="T793" t="s">
        <v>707</v>
      </c>
      <c r="U793">
        <v>37</v>
      </c>
      <c r="V793">
        <v>62.1</v>
      </c>
      <c r="W793">
        <f t="shared" si="144"/>
        <v>11000458.149630003</v>
      </c>
      <c r="X793">
        <f t="shared" si="134"/>
        <v>27501.145374075008</v>
      </c>
      <c r="Y793">
        <f t="shared" si="142"/>
        <v>750</v>
      </c>
      <c r="Z793">
        <f t="shared" si="143"/>
        <v>18081.75</v>
      </c>
      <c r="AA793" s="5" t="str">
        <f t="shared" si="140"/>
        <v/>
      </c>
      <c r="AB793" s="24" t="str">
        <f>IFERROR(AA793/MAX($J$3:AA793)-1,"")</f>
        <v/>
      </c>
      <c r="AG793" s="3">
        <v>44298</v>
      </c>
      <c r="AH793">
        <v>12118263.533417499</v>
      </c>
      <c r="AI793" s="24">
        <f>AH793/MAX($AH$2:AH793)-1</f>
        <v>-2.1904836306506192E-2</v>
      </c>
      <c r="AJ793" s="27" t="str">
        <f t="shared" si="135"/>
        <v/>
      </c>
      <c r="AK793">
        <f t="shared" si="136"/>
        <v>1</v>
      </c>
      <c r="AL793" s="28" t="str">
        <f t="shared" si="141"/>
        <v/>
      </c>
      <c r="AM793" s="28">
        <f t="shared" si="137"/>
        <v>1384</v>
      </c>
      <c r="AN793" s="29" t="str">
        <f t="shared" ca="1" si="138"/>
        <v/>
      </c>
      <c r="AP793" s="7"/>
      <c r="AV793" s="7"/>
      <c r="AW793" s="7"/>
    </row>
    <row r="794" spans="1:49" x14ac:dyDescent="0.45">
      <c r="A794" t="s">
        <v>707</v>
      </c>
      <c r="B794" t="s">
        <v>30</v>
      </c>
      <c r="C794" s="6">
        <v>44069.607638888891</v>
      </c>
      <c r="D794">
        <v>42.85</v>
      </c>
      <c r="E794" s="6">
        <v>44070.385416666664</v>
      </c>
      <c r="F794">
        <v>53.4</v>
      </c>
      <c r="G794" s="7">
        <v>0.2462</v>
      </c>
      <c r="H794">
        <v>11666.46</v>
      </c>
      <c r="I794" s="7">
        <v>0.22370000000000001</v>
      </c>
      <c r="J794">
        <v>1216.8409999999999</v>
      </c>
      <c r="K794">
        <v>52141.64</v>
      </c>
      <c r="L794">
        <v>439994.55</v>
      </c>
      <c r="M794">
        <v>13</v>
      </c>
      <c r="N794">
        <v>897.42</v>
      </c>
      <c r="O794" s="7">
        <v>-0.19139999999999999</v>
      </c>
      <c r="P794" s="7">
        <v>0.2462</v>
      </c>
      <c r="Q794" t="s">
        <v>535</v>
      </c>
      <c r="S794" s="2">
        <f t="shared" si="139"/>
        <v>44069</v>
      </c>
      <c r="T794" t="s">
        <v>707</v>
      </c>
      <c r="U794">
        <v>42.85</v>
      </c>
      <c r="V794">
        <v>53.4</v>
      </c>
      <c r="W794">
        <f t="shared" si="144"/>
        <v>11000458.149630003</v>
      </c>
      <c r="X794">
        <f t="shared" si="134"/>
        <v>27501.145374075008</v>
      </c>
      <c r="Y794">
        <f t="shared" si="142"/>
        <v>650</v>
      </c>
      <c r="Z794">
        <f t="shared" si="143"/>
        <v>6231.8749999999991</v>
      </c>
      <c r="AA794" s="5">
        <f t="shared" si="140"/>
        <v>11024771.774630003</v>
      </c>
      <c r="AB794" s="24">
        <f>IFERROR(AA794/MAX($J$3:AA794)-1,"")</f>
        <v>-2.9163742057033426E-2</v>
      </c>
      <c r="AG794" s="3">
        <v>44299</v>
      </c>
      <c r="AH794">
        <v>12135654.387377499</v>
      </c>
      <c r="AI794" s="24">
        <f>AH794/MAX($AH$2:AH794)-1</f>
        <v>-2.0501177267084558E-2</v>
      </c>
      <c r="AJ794" s="27" t="str">
        <f t="shared" si="135"/>
        <v/>
      </c>
      <c r="AK794">
        <f t="shared" si="136"/>
        <v>1</v>
      </c>
      <c r="AL794" s="28" t="str">
        <f t="shared" si="141"/>
        <v/>
      </c>
      <c r="AM794" s="28">
        <f t="shared" si="137"/>
        <v>1384</v>
      </c>
      <c r="AN794" s="29" t="str">
        <f t="shared" ca="1" si="138"/>
        <v/>
      </c>
      <c r="AP794" s="7"/>
      <c r="AV794" s="7"/>
      <c r="AW794" s="7"/>
    </row>
    <row r="795" spans="1:49" x14ac:dyDescent="0.45">
      <c r="A795" t="s">
        <v>711</v>
      </c>
      <c r="B795" t="s">
        <v>30</v>
      </c>
      <c r="C795" s="6">
        <v>44071.482638888891</v>
      </c>
      <c r="D795">
        <v>102.1</v>
      </c>
      <c r="E795" s="6">
        <v>44074.385416666664</v>
      </c>
      <c r="F795">
        <v>150</v>
      </c>
      <c r="G795" s="7">
        <v>0.46910000000000002</v>
      </c>
      <c r="H795">
        <v>23200.61</v>
      </c>
      <c r="I795" s="7">
        <v>0.44450000000000001</v>
      </c>
      <c r="J795">
        <v>511.26319999999998</v>
      </c>
      <c r="K795">
        <v>52199.97</v>
      </c>
      <c r="L795">
        <v>463195.16</v>
      </c>
      <c r="M795">
        <v>49</v>
      </c>
      <c r="N795">
        <v>473.48</v>
      </c>
      <c r="O795" s="7">
        <v>-0.29430000000000001</v>
      </c>
      <c r="P795" s="7">
        <v>0.46910000000000002</v>
      </c>
      <c r="Q795" t="s">
        <v>535</v>
      </c>
      <c r="S795" s="2">
        <f t="shared" si="139"/>
        <v>44071</v>
      </c>
      <c r="T795" t="s">
        <v>711</v>
      </c>
      <c r="U795">
        <v>102.1</v>
      </c>
      <c r="V795">
        <v>150</v>
      </c>
      <c r="W795">
        <f t="shared" si="144"/>
        <v>11024771.774630003</v>
      </c>
      <c r="X795">
        <f t="shared" si="134"/>
        <v>27561.929436575007</v>
      </c>
      <c r="Y795">
        <f t="shared" si="142"/>
        <v>275</v>
      </c>
      <c r="Z795">
        <f t="shared" si="143"/>
        <v>12479.225000000002</v>
      </c>
      <c r="AA795" s="5" t="str">
        <f t="shared" si="140"/>
        <v/>
      </c>
      <c r="AB795" s="24" t="str">
        <f>IFERROR(AA795/MAX($J$3:AA795)-1,"")</f>
        <v/>
      </c>
      <c r="AG795" s="3">
        <v>44300</v>
      </c>
      <c r="AH795">
        <v>12135654.387377499</v>
      </c>
      <c r="AI795" s="24">
        <f>AH795/MAX($AH$2:AH795)-1</f>
        <v>-2.0501177267084558E-2</v>
      </c>
      <c r="AJ795" s="27" t="str">
        <f t="shared" si="135"/>
        <v/>
      </c>
      <c r="AK795">
        <f t="shared" si="136"/>
        <v>1</v>
      </c>
      <c r="AL795" s="28" t="str">
        <f t="shared" si="141"/>
        <v/>
      </c>
      <c r="AM795" s="28">
        <f t="shared" si="137"/>
        <v>1384</v>
      </c>
      <c r="AN795" s="29" t="str">
        <f t="shared" ca="1" si="138"/>
        <v/>
      </c>
      <c r="AP795" s="7"/>
      <c r="AV795" s="7"/>
      <c r="AW795" s="7"/>
    </row>
    <row r="796" spans="1:49" x14ac:dyDescent="0.45">
      <c r="A796" t="s">
        <v>717</v>
      </c>
      <c r="B796" t="s">
        <v>30</v>
      </c>
      <c r="C796" s="6">
        <v>44071.486111111109</v>
      </c>
      <c r="D796">
        <v>78.55</v>
      </c>
      <c r="E796" s="6">
        <v>44074.385416666664</v>
      </c>
      <c r="F796">
        <v>115.6</v>
      </c>
      <c r="G796" s="7">
        <v>0.47170000000000001</v>
      </c>
      <c r="H796">
        <v>23328.83</v>
      </c>
      <c r="I796" s="7">
        <v>0.44700000000000001</v>
      </c>
      <c r="J796">
        <v>664.47799999999995</v>
      </c>
      <c r="K796">
        <v>52194.75</v>
      </c>
      <c r="L796">
        <v>486523.99</v>
      </c>
      <c r="M796">
        <v>48</v>
      </c>
      <c r="N796">
        <v>486.02</v>
      </c>
      <c r="O796" s="7">
        <v>-0.36030000000000001</v>
      </c>
      <c r="P796" s="7">
        <v>0.83199999999999996</v>
      </c>
      <c r="Q796" t="s">
        <v>535</v>
      </c>
      <c r="S796" s="2">
        <f t="shared" si="139"/>
        <v>44071</v>
      </c>
      <c r="T796" t="s">
        <v>717</v>
      </c>
      <c r="U796">
        <v>78.55</v>
      </c>
      <c r="V796">
        <v>115.6</v>
      </c>
      <c r="W796">
        <f t="shared" si="144"/>
        <v>11024771.774630003</v>
      </c>
      <c r="X796">
        <f t="shared" si="134"/>
        <v>27561.929436575007</v>
      </c>
      <c r="Y796">
        <f t="shared" si="142"/>
        <v>350</v>
      </c>
      <c r="Z796">
        <f t="shared" si="143"/>
        <v>12287.974999999997</v>
      </c>
      <c r="AA796" s="5">
        <f t="shared" si="140"/>
        <v>11049538.974630002</v>
      </c>
      <c r="AB796" s="24">
        <f>IFERROR(AA796/MAX($J$3:AA796)-1,"")</f>
        <v>-2.69827539822457E-2</v>
      </c>
      <c r="AG796" s="3">
        <v>44301</v>
      </c>
      <c r="AH796">
        <v>12073423.662377499</v>
      </c>
      <c r="AI796" s="24">
        <f>AH796/MAX($AH$2:AH796)-1</f>
        <v>-2.5523973725322113E-2</v>
      </c>
      <c r="AJ796" s="27" t="str">
        <f t="shared" si="135"/>
        <v/>
      </c>
      <c r="AK796">
        <f t="shared" si="136"/>
        <v>1</v>
      </c>
      <c r="AL796" s="28" t="str">
        <f t="shared" si="141"/>
        <v/>
      </c>
      <c r="AM796" s="28">
        <f t="shared" si="137"/>
        <v>1384</v>
      </c>
      <c r="AN796" s="29" t="str">
        <f t="shared" ca="1" si="138"/>
        <v/>
      </c>
      <c r="AP796" s="7"/>
      <c r="AV796" s="7"/>
      <c r="AW796" s="7"/>
    </row>
    <row r="797" spans="1:49" x14ac:dyDescent="0.45">
      <c r="A797" t="s">
        <v>709</v>
      </c>
      <c r="B797" t="s">
        <v>30</v>
      </c>
      <c r="C797" s="6">
        <v>44074.461805555555</v>
      </c>
      <c r="D797">
        <v>95.8</v>
      </c>
      <c r="E797" s="6">
        <v>44075.385416666664</v>
      </c>
      <c r="F797">
        <v>296.55</v>
      </c>
      <c r="G797" s="7">
        <v>2.0954999999999999</v>
      </c>
      <c r="H797">
        <v>107725.77</v>
      </c>
      <c r="I797" s="7">
        <v>2.0546000000000002</v>
      </c>
      <c r="J797">
        <v>547.3134</v>
      </c>
      <c r="K797">
        <v>52432.62</v>
      </c>
      <c r="L797">
        <v>594249.76</v>
      </c>
      <c r="M797">
        <v>55</v>
      </c>
      <c r="N797">
        <v>1958.65</v>
      </c>
      <c r="O797" s="7">
        <v>-6.9400000000000003E-2</v>
      </c>
      <c r="P797" s="7">
        <v>2.8831000000000002</v>
      </c>
      <c r="Q797" t="s">
        <v>535</v>
      </c>
      <c r="S797" s="2">
        <f t="shared" si="139"/>
        <v>44074</v>
      </c>
      <c r="T797" t="s">
        <v>709</v>
      </c>
      <c r="U797">
        <v>95.8</v>
      </c>
      <c r="V797">
        <v>296.55</v>
      </c>
      <c r="W797">
        <f t="shared" si="144"/>
        <v>11049538.974630002</v>
      </c>
      <c r="X797">
        <f t="shared" si="134"/>
        <v>27623.847436575004</v>
      </c>
      <c r="Y797">
        <f t="shared" si="142"/>
        <v>300</v>
      </c>
      <c r="Z797">
        <f t="shared" si="143"/>
        <v>59047.950000000004</v>
      </c>
      <c r="AA797" s="5" t="str">
        <f t="shared" si="140"/>
        <v/>
      </c>
      <c r="AB797" s="24" t="str">
        <f>IFERROR(AA797/MAX($J$3:AA797)-1,"")</f>
        <v/>
      </c>
      <c r="AG797" s="3">
        <v>44302</v>
      </c>
      <c r="AH797">
        <v>12073423.662377499</v>
      </c>
      <c r="AI797" s="24">
        <f>AH797/MAX($AH$2:AH797)-1</f>
        <v>-2.5523973725322113E-2</v>
      </c>
      <c r="AJ797" s="27" t="str">
        <f t="shared" si="135"/>
        <v/>
      </c>
      <c r="AK797">
        <f t="shared" si="136"/>
        <v>1</v>
      </c>
      <c r="AL797" s="28" t="str">
        <f t="shared" si="141"/>
        <v/>
      </c>
      <c r="AM797" s="28">
        <f t="shared" si="137"/>
        <v>1384</v>
      </c>
      <c r="AN797" s="29" t="str">
        <f t="shared" ca="1" si="138"/>
        <v/>
      </c>
      <c r="AP797" s="7"/>
      <c r="AV797" s="7"/>
      <c r="AW797" s="7"/>
    </row>
    <row r="798" spans="1:49" x14ac:dyDescent="0.45">
      <c r="A798" t="s">
        <v>710</v>
      </c>
      <c r="B798" t="s">
        <v>30</v>
      </c>
      <c r="C798" s="6">
        <v>44074.465277777781</v>
      </c>
      <c r="D798">
        <v>90</v>
      </c>
      <c r="E798" s="6">
        <v>44075.385416666664</v>
      </c>
      <c r="F798">
        <v>258.5</v>
      </c>
      <c r="G798" s="7">
        <v>1.8722000000000001</v>
      </c>
      <c r="H798">
        <v>96125.6</v>
      </c>
      <c r="I798" s="7">
        <v>1.8334999999999999</v>
      </c>
      <c r="J798">
        <v>582.52639999999997</v>
      </c>
      <c r="K798">
        <v>52427.38</v>
      </c>
      <c r="L798">
        <v>690375.36</v>
      </c>
      <c r="M798">
        <v>54</v>
      </c>
      <c r="N798">
        <v>1780.1</v>
      </c>
      <c r="O798" s="7">
        <v>-0.20219999999999999</v>
      </c>
      <c r="P798" s="7">
        <v>2.6333000000000002</v>
      </c>
      <c r="Q798" t="s">
        <v>535</v>
      </c>
      <c r="S798" s="2">
        <f t="shared" si="139"/>
        <v>44074</v>
      </c>
      <c r="T798" t="s">
        <v>710</v>
      </c>
      <c r="U798">
        <v>90</v>
      </c>
      <c r="V798">
        <v>258.5</v>
      </c>
      <c r="W798">
        <f t="shared" si="144"/>
        <v>11049538.974630002</v>
      </c>
      <c r="X798">
        <f t="shared" si="134"/>
        <v>27623.847436575004</v>
      </c>
      <c r="Y798">
        <f t="shared" si="142"/>
        <v>300</v>
      </c>
      <c r="Z798">
        <f t="shared" si="143"/>
        <v>49504.499999999993</v>
      </c>
      <c r="AA798" s="5" t="str">
        <f t="shared" si="140"/>
        <v/>
      </c>
      <c r="AB798" s="24" t="str">
        <f>IFERROR(AA798/MAX($J$3:AA798)-1,"")</f>
        <v/>
      </c>
      <c r="AG798" s="3">
        <v>44303</v>
      </c>
      <c r="AH798">
        <v>12073423.662377499</v>
      </c>
      <c r="AI798" s="24">
        <f>AH798/MAX($AH$2:AH798)-1</f>
        <v>-2.5523973725322113E-2</v>
      </c>
      <c r="AJ798" s="27" t="str">
        <f t="shared" si="135"/>
        <v/>
      </c>
      <c r="AK798">
        <f t="shared" si="136"/>
        <v>1</v>
      </c>
      <c r="AL798" s="28" t="str">
        <f t="shared" si="141"/>
        <v/>
      </c>
      <c r="AM798" s="28">
        <f t="shared" si="137"/>
        <v>1384</v>
      </c>
      <c r="AN798" s="29" t="str">
        <f t="shared" ca="1" si="138"/>
        <v/>
      </c>
      <c r="AP798" s="7"/>
      <c r="AV798" s="7"/>
      <c r="AW798" s="7"/>
    </row>
    <row r="799" spans="1:49" x14ac:dyDescent="0.45">
      <c r="A799" t="s">
        <v>708</v>
      </c>
      <c r="B799" t="s">
        <v>30</v>
      </c>
      <c r="C799" s="6">
        <v>44074.520833333336</v>
      </c>
      <c r="D799">
        <v>105.6</v>
      </c>
      <c r="E799" s="6">
        <v>44075.388888888891</v>
      </c>
      <c r="F799">
        <v>195.75</v>
      </c>
      <c r="G799" s="7">
        <v>0.85370000000000001</v>
      </c>
      <c r="H799">
        <v>47960.54</v>
      </c>
      <c r="I799" s="7">
        <v>0.82520000000000004</v>
      </c>
      <c r="J799">
        <v>550.40700000000004</v>
      </c>
      <c r="K799">
        <v>58122.98</v>
      </c>
      <c r="L799">
        <v>1672556.02</v>
      </c>
      <c r="M799">
        <v>39</v>
      </c>
      <c r="N799">
        <v>1229.76</v>
      </c>
      <c r="O799" s="7">
        <v>-2.8400000000000002E-2</v>
      </c>
      <c r="P799" s="7">
        <v>1.6989000000000001</v>
      </c>
      <c r="Q799" t="s">
        <v>535</v>
      </c>
      <c r="S799" s="2">
        <f t="shared" si="139"/>
        <v>44074</v>
      </c>
      <c r="T799" t="s">
        <v>708</v>
      </c>
      <c r="U799">
        <v>105.6</v>
      </c>
      <c r="V799">
        <v>195.75</v>
      </c>
      <c r="W799">
        <f t="shared" si="144"/>
        <v>11049538.974630002</v>
      </c>
      <c r="X799">
        <f t="shared" si="134"/>
        <v>27623.847436575004</v>
      </c>
      <c r="Y799">
        <f t="shared" si="142"/>
        <v>250</v>
      </c>
      <c r="Z799">
        <f t="shared" si="143"/>
        <v>21784.125</v>
      </c>
      <c r="AA799" s="5" t="str">
        <f t="shared" si="140"/>
        <v/>
      </c>
      <c r="AB799" s="24" t="str">
        <f>IFERROR(AA799/MAX($J$3:AA799)-1,"")</f>
        <v/>
      </c>
      <c r="AG799" s="3">
        <v>44304</v>
      </c>
      <c r="AH799">
        <v>12073423.662377499</v>
      </c>
      <c r="AI799" s="24">
        <f>AH799/MAX($AH$2:AH799)-1</f>
        <v>-2.5523973725322113E-2</v>
      </c>
      <c r="AJ799" s="27" t="str">
        <f t="shared" si="135"/>
        <v/>
      </c>
      <c r="AK799">
        <f t="shared" si="136"/>
        <v>1</v>
      </c>
      <c r="AL799" s="28" t="str">
        <f t="shared" si="141"/>
        <v/>
      </c>
      <c r="AM799" s="28">
        <f t="shared" si="137"/>
        <v>1384</v>
      </c>
      <c r="AN799" s="29" t="str">
        <f t="shared" ca="1" si="138"/>
        <v/>
      </c>
      <c r="AP799" s="7"/>
      <c r="AV799" s="7"/>
      <c r="AW799" s="7"/>
    </row>
    <row r="800" spans="1:49" x14ac:dyDescent="0.45">
      <c r="A800" t="s">
        <v>712</v>
      </c>
      <c r="B800" t="s">
        <v>30</v>
      </c>
      <c r="C800" s="6">
        <v>44074.53125</v>
      </c>
      <c r="D800">
        <v>92.75</v>
      </c>
      <c r="E800" s="6">
        <v>44075.388888888891</v>
      </c>
      <c r="F800">
        <v>160</v>
      </c>
      <c r="G800" s="7">
        <v>0.72509999999999997</v>
      </c>
      <c r="H800">
        <v>40558.550000000003</v>
      </c>
      <c r="I800" s="7">
        <v>0.69779999999999998</v>
      </c>
      <c r="J800">
        <v>626.65300000000002</v>
      </c>
      <c r="K800">
        <v>58122.07</v>
      </c>
      <c r="L800">
        <v>1713114.57</v>
      </c>
      <c r="M800">
        <v>36</v>
      </c>
      <c r="N800">
        <v>1126.6300000000001</v>
      </c>
      <c r="O800" s="7">
        <v>-0.1008</v>
      </c>
      <c r="P800" s="7">
        <v>1.6419999999999999</v>
      </c>
      <c r="Q800" t="s">
        <v>535</v>
      </c>
      <c r="S800" s="2">
        <f t="shared" si="139"/>
        <v>44074</v>
      </c>
      <c r="T800" t="s">
        <v>712</v>
      </c>
      <c r="U800">
        <v>92.75</v>
      </c>
      <c r="V800">
        <v>160</v>
      </c>
      <c r="W800">
        <f t="shared" si="144"/>
        <v>11049538.974630002</v>
      </c>
      <c r="X800">
        <f t="shared" si="134"/>
        <v>27623.847436575004</v>
      </c>
      <c r="Y800">
        <f t="shared" si="142"/>
        <v>300</v>
      </c>
      <c r="Z800">
        <f t="shared" si="143"/>
        <v>19416.750000000004</v>
      </c>
      <c r="AA800" s="5">
        <f t="shared" si="140"/>
        <v>11199292.299630001</v>
      </c>
      <c r="AB800" s="24">
        <f>IFERROR(AA800/MAX($J$3:AA800)-1,"")</f>
        <v>-1.3795546062706165E-2</v>
      </c>
      <c r="AG800" s="3">
        <v>44305</v>
      </c>
      <c r="AH800">
        <v>12073423.662377499</v>
      </c>
      <c r="AI800" s="24">
        <f>AH800/MAX($AH$2:AH800)-1</f>
        <v>-2.5523973725322113E-2</v>
      </c>
      <c r="AJ800" s="27" t="str">
        <f t="shared" si="135"/>
        <v/>
      </c>
      <c r="AK800">
        <f t="shared" si="136"/>
        <v>1</v>
      </c>
      <c r="AL800" s="28" t="str">
        <f t="shared" si="141"/>
        <v/>
      </c>
      <c r="AM800" s="28">
        <f t="shared" si="137"/>
        <v>1384</v>
      </c>
      <c r="AN800" s="29" t="str">
        <f t="shared" ca="1" si="138"/>
        <v/>
      </c>
      <c r="AP800" s="7"/>
      <c r="AV800" s="7"/>
      <c r="AW800" s="7"/>
    </row>
    <row r="801" spans="1:49" x14ac:dyDescent="0.45">
      <c r="A801" t="s">
        <v>706</v>
      </c>
      <c r="B801" t="s">
        <v>30</v>
      </c>
      <c r="C801" s="6">
        <v>44075.53125</v>
      </c>
      <c r="D801">
        <v>94.35</v>
      </c>
      <c r="E801" s="6">
        <v>44076.385416666664</v>
      </c>
      <c r="F801">
        <v>50</v>
      </c>
      <c r="G801" s="7">
        <v>-0.47010000000000002</v>
      </c>
      <c r="H801">
        <v>-25943.279999999999</v>
      </c>
      <c r="I801" s="7">
        <v>-0.4854</v>
      </c>
      <c r="J801">
        <v>566.52760000000001</v>
      </c>
      <c r="K801">
        <v>53451.88</v>
      </c>
      <c r="L801">
        <v>664432.07999999996</v>
      </c>
      <c r="M801">
        <v>35</v>
      </c>
      <c r="N801">
        <v>-741.24</v>
      </c>
      <c r="O801" s="7">
        <v>-0.50929999999999997</v>
      </c>
      <c r="P801" s="7">
        <v>0.35349999999999998</v>
      </c>
      <c r="Q801" t="s">
        <v>535</v>
      </c>
      <c r="S801" s="2">
        <f t="shared" si="139"/>
        <v>44075</v>
      </c>
      <c r="T801" t="s">
        <v>706</v>
      </c>
      <c r="U801">
        <v>94.35</v>
      </c>
      <c r="V801">
        <v>50</v>
      </c>
      <c r="W801">
        <f t="shared" si="144"/>
        <v>11199292.299630001</v>
      </c>
      <c r="X801">
        <f t="shared" si="134"/>
        <v>27998.230749075003</v>
      </c>
      <c r="Y801">
        <f t="shared" si="142"/>
        <v>300</v>
      </c>
      <c r="Z801">
        <f t="shared" si="143"/>
        <v>-13738.05</v>
      </c>
      <c r="AA801" s="5" t="str">
        <f t="shared" si="140"/>
        <v/>
      </c>
      <c r="AB801" s="24" t="str">
        <f>IFERROR(AA801/MAX($J$3:AA801)-1,"")</f>
        <v/>
      </c>
      <c r="AG801" s="3">
        <v>44306</v>
      </c>
      <c r="AH801">
        <v>12176735.437377499</v>
      </c>
      <c r="AI801" s="24">
        <f>AH801/MAX($AH$2:AH801)-1</f>
        <v>-1.7185423635085462E-2</v>
      </c>
      <c r="AJ801" s="27" t="str">
        <f t="shared" si="135"/>
        <v/>
      </c>
      <c r="AK801">
        <f t="shared" si="136"/>
        <v>1</v>
      </c>
      <c r="AL801" s="28" t="str">
        <f t="shared" si="141"/>
        <v/>
      </c>
      <c r="AM801" s="28">
        <f t="shared" si="137"/>
        <v>1384</v>
      </c>
      <c r="AN801" s="29" t="str">
        <f t="shared" ca="1" si="138"/>
        <v/>
      </c>
      <c r="AP801" s="7"/>
      <c r="AV801" s="7"/>
      <c r="AW801" s="7"/>
    </row>
    <row r="802" spans="1:49" x14ac:dyDescent="0.45">
      <c r="A802" t="s">
        <v>707</v>
      </c>
      <c r="B802" t="s">
        <v>30</v>
      </c>
      <c r="C802" s="6">
        <v>44075.534722222219</v>
      </c>
      <c r="D802">
        <v>83.1</v>
      </c>
      <c r="E802" s="6">
        <v>44076.388888888891</v>
      </c>
      <c r="F802">
        <v>32.9</v>
      </c>
      <c r="G802" s="7">
        <v>-0.60409999999999997</v>
      </c>
      <c r="H802">
        <v>-36196.480000000003</v>
      </c>
      <c r="I802" s="7">
        <v>-0.61809999999999998</v>
      </c>
      <c r="J802">
        <v>704.76020000000005</v>
      </c>
      <c r="K802">
        <v>58565.57</v>
      </c>
      <c r="L802">
        <v>1676918.09</v>
      </c>
      <c r="M802">
        <v>35</v>
      </c>
      <c r="N802">
        <v>-1034.19</v>
      </c>
      <c r="O802" s="7">
        <v>-0.63360000000000005</v>
      </c>
      <c r="P802" s="7">
        <v>0.13900000000000001</v>
      </c>
      <c r="Q802" t="s">
        <v>535</v>
      </c>
      <c r="S802" s="2">
        <f t="shared" si="139"/>
        <v>44075</v>
      </c>
      <c r="T802" t="s">
        <v>707</v>
      </c>
      <c r="U802">
        <v>83.1</v>
      </c>
      <c r="V802">
        <v>32.9</v>
      </c>
      <c r="W802">
        <f t="shared" si="144"/>
        <v>11199292.299630001</v>
      </c>
      <c r="X802">
        <f t="shared" si="134"/>
        <v>27998.230749075003</v>
      </c>
      <c r="Y802">
        <f t="shared" si="142"/>
        <v>325</v>
      </c>
      <c r="Z802">
        <f t="shared" si="143"/>
        <v>-16692</v>
      </c>
      <c r="AA802" s="5" t="str">
        <f t="shared" si="140"/>
        <v/>
      </c>
      <c r="AB802" s="24" t="str">
        <f>IFERROR(AA802/MAX($J$3:AA802)-1,"")</f>
        <v/>
      </c>
      <c r="AG802" s="3">
        <v>44307</v>
      </c>
      <c r="AH802">
        <v>12176735.437377499</v>
      </c>
      <c r="AI802" s="24">
        <f>AH802/MAX($AH$2:AH802)-1</f>
        <v>-1.7185423635085462E-2</v>
      </c>
      <c r="AJ802" s="27" t="str">
        <f t="shared" si="135"/>
        <v/>
      </c>
      <c r="AK802">
        <f t="shared" si="136"/>
        <v>1</v>
      </c>
      <c r="AL802" s="28" t="str">
        <f t="shared" si="141"/>
        <v/>
      </c>
      <c r="AM802" s="28">
        <f t="shared" si="137"/>
        <v>1384</v>
      </c>
      <c r="AN802" s="29" t="str">
        <f t="shared" ca="1" si="138"/>
        <v/>
      </c>
      <c r="AP802" s="7"/>
      <c r="AV802" s="7"/>
      <c r="AW802" s="7"/>
    </row>
    <row r="803" spans="1:49" x14ac:dyDescent="0.45">
      <c r="A803" t="s">
        <v>706</v>
      </c>
      <c r="B803" t="s">
        <v>30</v>
      </c>
      <c r="C803" s="6">
        <v>44075.538194444445</v>
      </c>
      <c r="D803">
        <v>106.9</v>
      </c>
      <c r="E803" s="6">
        <v>44076.388888888891</v>
      </c>
      <c r="F803">
        <v>53.5</v>
      </c>
      <c r="G803" s="7">
        <v>-0.4995</v>
      </c>
      <c r="H803">
        <v>-30131.14</v>
      </c>
      <c r="I803" s="7">
        <v>-0.51449999999999996</v>
      </c>
      <c r="J803">
        <v>547.79899999999998</v>
      </c>
      <c r="K803">
        <v>58559.71</v>
      </c>
      <c r="L803">
        <v>1646786.95</v>
      </c>
      <c r="M803">
        <v>34</v>
      </c>
      <c r="N803">
        <v>-886.21</v>
      </c>
      <c r="O803" s="7">
        <v>-0.56689999999999996</v>
      </c>
      <c r="P803" s="7">
        <v>0.1946</v>
      </c>
      <c r="Q803" t="s">
        <v>535</v>
      </c>
      <c r="S803" s="2">
        <f t="shared" si="139"/>
        <v>44075</v>
      </c>
      <c r="T803" t="s">
        <v>706</v>
      </c>
      <c r="U803">
        <v>106.9</v>
      </c>
      <c r="V803">
        <v>53.5</v>
      </c>
      <c r="W803">
        <f t="shared" si="144"/>
        <v>11199292.299630001</v>
      </c>
      <c r="X803">
        <f t="shared" si="134"/>
        <v>27998.230749075003</v>
      </c>
      <c r="Y803">
        <f t="shared" si="142"/>
        <v>250</v>
      </c>
      <c r="Z803">
        <f t="shared" si="143"/>
        <v>-13751.000000000004</v>
      </c>
      <c r="AA803" s="5">
        <f t="shared" si="140"/>
        <v>11155111.24963</v>
      </c>
      <c r="AB803" s="24">
        <f>IFERROR(AA803/MAX($J$3:AA803)-1,"")</f>
        <v>-1.7686108709335846E-2</v>
      </c>
      <c r="AG803" s="3">
        <v>44308</v>
      </c>
      <c r="AH803">
        <v>12246652.624877499</v>
      </c>
      <c r="AI803" s="24">
        <f>AH803/MAX($AH$2:AH803)-1</f>
        <v>-1.1542233687596659E-2</v>
      </c>
      <c r="AJ803" s="27" t="str">
        <f t="shared" si="135"/>
        <v/>
      </c>
      <c r="AK803">
        <f t="shared" si="136"/>
        <v>1</v>
      </c>
      <c r="AL803" s="28" t="str">
        <f t="shared" si="141"/>
        <v/>
      </c>
      <c r="AM803" s="28">
        <f t="shared" si="137"/>
        <v>1384</v>
      </c>
      <c r="AN803" s="29" t="str">
        <f t="shared" ca="1" si="138"/>
        <v/>
      </c>
      <c r="AP803" s="7"/>
      <c r="AV803" s="7"/>
      <c r="AW803" s="7"/>
    </row>
    <row r="804" spans="1:49" x14ac:dyDescent="0.45">
      <c r="A804" t="s">
        <v>707</v>
      </c>
      <c r="B804" t="s">
        <v>30</v>
      </c>
      <c r="C804" s="6">
        <v>44076.59375</v>
      </c>
      <c r="D804">
        <v>53.5</v>
      </c>
      <c r="E804" s="6">
        <v>44077.388888888891</v>
      </c>
      <c r="F804">
        <v>33.700000000000003</v>
      </c>
      <c r="G804" s="7">
        <v>-0.37009999999999998</v>
      </c>
      <c r="H804">
        <v>-22501.16</v>
      </c>
      <c r="I804" s="7">
        <v>-0.38640000000000002</v>
      </c>
      <c r="J804">
        <v>1088.4849999999999</v>
      </c>
      <c r="K804">
        <v>58233.93</v>
      </c>
      <c r="L804">
        <v>1624285.8</v>
      </c>
      <c r="M804">
        <v>17</v>
      </c>
      <c r="N804">
        <v>-1323.6</v>
      </c>
      <c r="O804" s="7">
        <v>-0.37009999999999998</v>
      </c>
      <c r="P804" s="7">
        <v>8.0399999999999999E-2</v>
      </c>
      <c r="Q804" t="s">
        <v>535</v>
      </c>
      <c r="S804" s="2">
        <f t="shared" si="139"/>
        <v>44076</v>
      </c>
      <c r="T804" t="s">
        <v>707</v>
      </c>
      <c r="U804">
        <v>53.5</v>
      </c>
      <c r="V804">
        <v>33.700000000000003</v>
      </c>
      <c r="W804">
        <f t="shared" si="144"/>
        <v>11155111.24963</v>
      </c>
      <c r="X804">
        <f t="shared" si="134"/>
        <v>27887.778124075001</v>
      </c>
      <c r="Y804">
        <f t="shared" si="142"/>
        <v>525</v>
      </c>
      <c r="Z804">
        <f t="shared" si="143"/>
        <v>-10852.800000000003</v>
      </c>
      <c r="AA804" s="5" t="str">
        <f t="shared" si="140"/>
        <v/>
      </c>
      <c r="AB804" s="24" t="str">
        <f>IFERROR(AA804/MAX($J$3:AA804)-1,"")</f>
        <v/>
      </c>
      <c r="AG804" s="3">
        <v>44309</v>
      </c>
      <c r="AH804">
        <v>12246652.624877499</v>
      </c>
      <c r="AI804" s="24">
        <f>AH804/MAX($AH$2:AH804)-1</f>
        <v>-1.1542233687596659E-2</v>
      </c>
      <c r="AJ804" s="27" t="str">
        <f t="shared" si="135"/>
        <v/>
      </c>
      <c r="AK804">
        <f t="shared" si="136"/>
        <v>1</v>
      </c>
      <c r="AL804" s="28" t="str">
        <f t="shared" si="141"/>
        <v/>
      </c>
      <c r="AM804" s="28">
        <f t="shared" si="137"/>
        <v>1384</v>
      </c>
      <c r="AN804" s="29" t="str">
        <f t="shared" ca="1" si="138"/>
        <v/>
      </c>
      <c r="AP804" s="7"/>
      <c r="AV804" s="7"/>
      <c r="AW804" s="7"/>
    </row>
    <row r="805" spans="1:49" x14ac:dyDescent="0.45">
      <c r="A805" t="s">
        <v>706</v>
      </c>
      <c r="B805" t="s">
        <v>30</v>
      </c>
      <c r="C805" s="6">
        <v>44076.597222222219</v>
      </c>
      <c r="D805">
        <v>79</v>
      </c>
      <c r="E805" s="6">
        <v>44077.388888888891</v>
      </c>
      <c r="F805">
        <v>67.95</v>
      </c>
      <c r="G805" s="7">
        <v>-0.1399</v>
      </c>
      <c r="H805">
        <v>-9227.68</v>
      </c>
      <c r="I805" s="7">
        <v>-0.1585</v>
      </c>
      <c r="J805">
        <v>737.06470000000002</v>
      </c>
      <c r="K805">
        <v>58228.11</v>
      </c>
      <c r="L805">
        <v>1615058.12</v>
      </c>
      <c r="M805">
        <v>16</v>
      </c>
      <c r="N805">
        <v>-576.73</v>
      </c>
      <c r="O805" s="7">
        <v>-0.24049999999999999</v>
      </c>
      <c r="P805" s="7">
        <v>0.1646</v>
      </c>
      <c r="Q805" t="s">
        <v>535</v>
      </c>
      <c r="S805" s="2">
        <f t="shared" si="139"/>
        <v>44076</v>
      </c>
      <c r="T805" t="s">
        <v>706</v>
      </c>
      <c r="U805">
        <v>79</v>
      </c>
      <c r="V805">
        <v>67.95</v>
      </c>
      <c r="W805">
        <f t="shared" si="144"/>
        <v>11155111.24963</v>
      </c>
      <c r="X805">
        <f t="shared" si="134"/>
        <v>27887.778124075001</v>
      </c>
      <c r="Y805">
        <f t="shared" si="142"/>
        <v>350</v>
      </c>
      <c r="Z805">
        <f t="shared" si="143"/>
        <v>-4381.8250000000025</v>
      </c>
      <c r="AA805" s="5">
        <f t="shared" si="140"/>
        <v>11139876.62463</v>
      </c>
      <c r="AB805" s="24">
        <f>IFERROR(AA805/MAX($J$3:AA805)-1,"")</f>
        <v>-1.902766267784517E-2</v>
      </c>
      <c r="AG805" s="3">
        <v>44310</v>
      </c>
      <c r="AH805">
        <v>12246652.624877499</v>
      </c>
      <c r="AI805" s="24">
        <f>AH805/MAX($AH$2:AH805)-1</f>
        <v>-1.1542233687596659E-2</v>
      </c>
      <c r="AJ805" s="27" t="str">
        <f t="shared" si="135"/>
        <v/>
      </c>
      <c r="AK805">
        <f t="shared" si="136"/>
        <v>1</v>
      </c>
      <c r="AL805" s="28" t="str">
        <f t="shared" si="141"/>
        <v/>
      </c>
      <c r="AM805" s="28">
        <f t="shared" si="137"/>
        <v>1384</v>
      </c>
      <c r="AN805" s="29" t="str">
        <f t="shared" ca="1" si="138"/>
        <v/>
      </c>
      <c r="AP805" s="7"/>
      <c r="AV805" s="7"/>
      <c r="AW805" s="7"/>
    </row>
    <row r="806" spans="1:49" x14ac:dyDescent="0.45">
      <c r="A806" t="s">
        <v>731</v>
      </c>
      <c r="B806" t="s">
        <v>30</v>
      </c>
      <c r="C806" s="6">
        <v>44078.614583333336</v>
      </c>
      <c r="D806">
        <v>113.25</v>
      </c>
      <c r="E806" s="6">
        <v>44081.385416666664</v>
      </c>
      <c r="F806">
        <v>79</v>
      </c>
      <c r="G806" s="7">
        <v>-0.3024</v>
      </c>
      <c r="H806">
        <v>-17031.310000000001</v>
      </c>
      <c r="I806" s="7">
        <v>-0.31940000000000002</v>
      </c>
      <c r="J806">
        <v>470.83580000000001</v>
      </c>
      <c r="K806">
        <v>53322.16</v>
      </c>
      <c r="L806">
        <v>647400.77</v>
      </c>
      <c r="M806">
        <v>11</v>
      </c>
      <c r="N806">
        <v>-1548.3</v>
      </c>
      <c r="O806" s="7">
        <v>-0.3024</v>
      </c>
      <c r="P806" s="7">
        <v>8.7900000000000006E-2</v>
      </c>
      <c r="Q806" t="s">
        <v>535</v>
      </c>
      <c r="S806" s="2">
        <f t="shared" si="139"/>
        <v>44078</v>
      </c>
      <c r="T806" t="s">
        <v>731</v>
      </c>
      <c r="U806">
        <v>113.25</v>
      </c>
      <c r="V806">
        <v>79</v>
      </c>
      <c r="W806">
        <f t="shared" si="144"/>
        <v>11139876.62463</v>
      </c>
      <c r="X806">
        <f t="shared" si="134"/>
        <v>27849.691561575</v>
      </c>
      <c r="Y806">
        <f t="shared" si="142"/>
        <v>250</v>
      </c>
      <c r="Z806">
        <f t="shared" si="143"/>
        <v>-9043.1250000000036</v>
      </c>
      <c r="AA806" s="5">
        <f t="shared" si="140"/>
        <v>11130833.49963</v>
      </c>
      <c r="AB806" s="24">
        <f>IFERROR(AA806/MAX($J$3:AA806)-1,"")</f>
        <v>-1.9823996045517545E-2</v>
      </c>
      <c r="AG806" s="3">
        <v>44311</v>
      </c>
      <c r="AH806">
        <v>12246652.624877499</v>
      </c>
      <c r="AI806" s="24">
        <f>AH806/MAX($AH$2:AH806)-1</f>
        <v>-1.1542233687596659E-2</v>
      </c>
      <c r="AJ806" s="27" t="str">
        <f t="shared" si="135"/>
        <v/>
      </c>
      <c r="AK806">
        <f t="shared" si="136"/>
        <v>1</v>
      </c>
      <c r="AL806" s="28" t="str">
        <f t="shared" si="141"/>
        <v/>
      </c>
      <c r="AM806" s="28">
        <f t="shared" si="137"/>
        <v>1384</v>
      </c>
      <c r="AN806" s="29" t="str">
        <f t="shared" ca="1" si="138"/>
        <v/>
      </c>
      <c r="AP806" s="7"/>
      <c r="AV806" s="7"/>
      <c r="AW806" s="7"/>
    </row>
    <row r="807" spans="1:49" x14ac:dyDescent="0.45">
      <c r="A807" t="s">
        <v>702</v>
      </c>
      <c r="B807" t="s">
        <v>30</v>
      </c>
      <c r="C807" s="6">
        <v>44082.520833333336</v>
      </c>
      <c r="D807">
        <v>59.4</v>
      </c>
      <c r="E807" s="6">
        <v>44083.388888888891</v>
      </c>
      <c r="F807">
        <v>8.25</v>
      </c>
      <c r="G807" s="7">
        <v>-0.86109999999999998</v>
      </c>
      <c r="H807">
        <v>-50670.69</v>
      </c>
      <c r="I807" s="7">
        <v>-0.87250000000000005</v>
      </c>
      <c r="J807">
        <v>977.69849999999997</v>
      </c>
      <c r="K807">
        <v>58075.29</v>
      </c>
      <c r="L807">
        <v>1564387.43</v>
      </c>
      <c r="M807">
        <v>39</v>
      </c>
      <c r="N807">
        <v>-1299.25</v>
      </c>
      <c r="O807" s="7">
        <v>-0.87709999999999999</v>
      </c>
      <c r="P807" s="7">
        <v>0.1111</v>
      </c>
      <c r="Q807" t="s">
        <v>535</v>
      </c>
      <c r="S807" s="2">
        <f t="shared" si="139"/>
        <v>44082</v>
      </c>
      <c r="T807" t="s">
        <v>702</v>
      </c>
      <c r="U807">
        <v>59.4</v>
      </c>
      <c r="V807">
        <v>8.25</v>
      </c>
      <c r="W807">
        <f t="shared" si="144"/>
        <v>11130833.49963</v>
      </c>
      <c r="X807">
        <f t="shared" si="134"/>
        <v>27827.083749075002</v>
      </c>
      <c r="Y807">
        <f t="shared" si="142"/>
        <v>475</v>
      </c>
      <c r="Z807">
        <f t="shared" si="143"/>
        <v>-24617.587499999998</v>
      </c>
      <c r="AA807" s="5" t="str">
        <f t="shared" si="140"/>
        <v/>
      </c>
      <c r="AB807" s="24" t="str">
        <f>IFERROR(AA807/MAX($J$3:AA807)-1,"")</f>
        <v/>
      </c>
      <c r="AG807" s="3">
        <v>44312</v>
      </c>
      <c r="AH807">
        <v>12231567.437377499</v>
      </c>
      <c r="AI807" s="24">
        <f>AH807/MAX($AH$2:AH807)-1</f>
        <v>-1.2759796657445532E-2</v>
      </c>
      <c r="AJ807" s="27" t="str">
        <f t="shared" si="135"/>
        <v/>
      </c>
      <c r="AK807">
        <f t="shared" si="136"/>
        <v>1</v>
      </c>
      <c r="AL807" s="28" t="str">
        <f t="shared" si="141"/>
        <v/>
      </c>
      <c r="AM807" s="28">
        <f t="shared" si="137"/>
        <v>1384</v>
      </c>
      <c r="AN807" s="29" t="str">
        <f t="shared" ca="1" si="138"/>
        <v/>
      </c>
      <c r="AP807" s="7"/>
      <c r="AV807" s="7"/>
      <c r="AW807" s="7"/>
    </row>
    <row r="808" spans="1:49" x14ac:dyDescent="0.45">
      <c r="A808" t="s">
        <v>701</v>
      </c>
      <c r="B808" t="s">
        <v>30</v>
      </c>
      <c r="C808" s="6">
        <v>44082.538194444445</v>
      </c>
      <c r="D808">
        <v>84.85</v>
      </c>
      <c r="E808" s="6">
        <v>44083.388888888891</v>
      </c>
      <c r="F808">
        <v>15.05</v>
      </c>
      <c r="G808" s="7">
        <v>-0.8226</v>
      </c>
      <c r="H808">
        <v>-48449.25</v>
      </c>
      <c r="I808" s="7">
        <v>-0.83440000000000003</v>
      </c>
      <c r="J808">
        <v>684.3211</v>
      </c>
      <c r="K808">
        <v>58064.639999999999</v>
      </c>
      <c r="L808">
        <v>1515938.18</v>
      </c>
      <c r="M808">
        <v>34</v>
      </c>
      <c r="N808">
        <v>-1424.98</v>
      </c>
      <c r="O808" s="7">
        <v>-0.84379999999999999</v>
      </c>
      <c r="P808" s="7">
        <v>2.6499999999999999E-2</v>
      </c>
      <c r="Q808" t="s">
        <v>535</v>
      </c>
      <c r="S808" s="2">
        <f t="shared" si="139"/>
        <v>44082</v>
      </c>
      <c r="T808" t="s">
        <v>701</v>
      </c>
      <c r="U808">
        <v>84.85</v>
      </c>
      <c r="V808">
        <v>15.05</v>
      </c>
      <c r="W808">
        <f t="shared" si="144"/>
        <v>11130833.49963</v>
      </c>
      <c r="X808">
        <f t="shared" si="134"/>
        <v>27827.083749075002</v>
      </c>
      <c r="Y808">
        <f t="shared" si="142"/>
        <v>325</v>
      </c>
      <c r="Z808">
        <f t="shared" si="143"/>
        <v>-23009.674999999999</v>
      </c>
      <c r="AA808" s="5">
        <f t="shared" si="140"/>
        <v>11083206.237130001</v>
      </c>
      <c r="AB808" s="24">
        <f>IFERROR(AA808/MAX($J$3:AA808)-1,"")</f>
        <v>-2.4018030556777759E-2</v>
      </c>
      <c r="AG808" s="3">
        <v>44313</v>
      </c>
      <c r="AH808">
        <v>12277259.749877499</v>
      </c>
      <c r="AI808" s="24">
        <f>AH808/MAX($AH$2:AH808)-1</f>
        <v>-9.0718565700741438E-3</v>
      </c>
      <c r="AJ808" s="27" t="str">
        <f t="shared" si="135"/>
        <v/>
      </c>
      <c r="AK808">
        <f t="shared" si="136"/>
        <v>1</v>
      </c>
      <c r="AL808" s="28" t="str">
        <f t="shared" si="141"/>
        <v/>
      </c>
      <c r="AM808" s="28">
        <f t="shared" si="137"/>
        <v>1384</v>
      </c>
      <c r="AN808" s="29" t="str">
        <f t="shared" ca="1" si="138"/>
        <v/>
      </c>
      <c r="AP808" s="7"/>
      <c r="AV808" s="7"/>
      <c r="AW808" s="7"/>
    </row>
    <row r="809" spans="1:49" x14ac:dyDescent="0.45">
      <c r="A809" t="s">
        <v>961</v>
      </c>
      <c r="B809" t="s">
        <v>30</v>
      </c>
      <c r="C809" s="6">
        <v>44084.527777777781</v>
      </c>
      <c r="D809">
        <v>103.6</v>
      </c>
      <c r="E809" s="6">
        <v>44085.388888888891</v>
      </c>
      <c r="F809">
        <v>111</v>
      </c>
      <c r="G809" s="7">
        <v>7.1400000000000005E-2</v>
      </c>
      <c r="H809">
        <v>2920.11</v>
      </c>
      <c r="I809" s="7">
        <v>5.0700000000000002E-2</v>
      </c>
      <c r="J809">
        <v>555.7885</v>
      </c>
      <c r="K809">
        <v>57579.69</v>
      </c>
      <c r="L809">
        <v>1518858.29</v>
      </c>
      <c r="M809">
        <v>37</v>
      </c>
      <c r="N809">
        <v>78.92</v>
      </c>
      <c r="O809" s="7">
        <v>-0.35759999999999997</v>
      </c>
      <c r="P809" s="7">
        <v>0.11</v>
      </c>
      <c r="Q809" t="s">
        <v>535</v>
      </c>
      <c r="S809" s="2">
        <f t="shared" si="139"/>
        <v>44084</v>
      </c>
      <c r="T809" t="s">
        <v>961</v>
      </c>
      <c r="U809">
        <v>103.6</v>
      </c>
      <c r="V809">
        <v>111</v>
      </c>
      <c r="W809">
        <f t="shared" si="144"/>
        <v>11083206.237130001</v>
      </c>
      <c r="X809">
        <f t="shared" si="134"/>
        <v>27708.015592825002</v>
      </c>
      <c r="Y809">
        <f t="shared" si="142"/>
        <v>275</v>
      </c>
      <c r="Z809">
        <f t="shared" si="143"/>
        <v>1444.8500000000013</v>
      </c>
      <c r="AA809" s="5">
        <f t="shared" si="140"/>
        <v>11084651.087130001</v>
      </c>
      <c r="AB809" s="24">
        <f>IFERROR(AA809/MAX($J$3:AA809)-1,"")</f>
        <v>-2.3890797739993697E-2</v>
      </c>
      <c r="AG809" s="3">
        <v>44314</v>
      </c>
      <c r="AH809">
        <v>12556251.162377499</v>
      </c>
      <c r="AI809" s="24">
        <f>AH809/MAX($AH$2:AH809)-1</f>
        <v>0</v>
      </c>
      <c r="AJ809" s="27" t="str">
        <f t="shared" si="135"/>
        <v/>
      </c>
      <c r="AK809">
        <f t="shared" si="136"/>
        <v>1</v>
      </c>
      <c r="AL809" s="28" t="str">
        <f t="shared" si="141"/>
        <v/>
      </c>
      <c r="AM809" s="28">
        <f t="shared" si="137"/>
        <v>1384</v>
      </c>
      <c r="AN809" s="29" t="str">
        <f t="shared" ca="1" si="138"/>
        <v/>
      </c>
      <c r="AP809" s="7"/>
      <c r="AV809" s="7"/>
      <c r="AW809" s="7"/>
    </row>
    <row r="810" spans="1:49" x14ac:dyDescent="0.45">
      <c r="A810" t="s">
        <v>703</v>
      </c>
      <c r="B810" t="s">
        <v>30</v>
      </c>
      <c r="C810" s="6">
        <v>44088.586805555555</v>
      </c>
      <c r="D810">
        <v>95.9</v>
      </c>
      <c r="E810" s="6">
        <v>44089.388888888891</v>
      </c>
      <c r="F810">
        <v>62.35</v>
      </c>
      <c r="G810" s="7">
        <v>-0.3498</v>
      </c>
      <c r="H810">
        <v>-21099.39</v>
      </c>
      <c r="I810" s="7">
        <v>-0.36630000000000001</v>
      </c>
      <c r="J810">
        <v>600.56610000000001</v>
      </c>
      <c r="K810">
        <v>57594.29</v>
      </c>
      <c r="L810">
        <v>1497758.9</v>
      </c>
      <c r="M810">
        <v>20</v>
      </c>
      <c r="N810">
        <v>-1054.97</v>
      </c>
      <c r="O810" s="7">
        <v>-0.37380000000000002</v>
      </c>
      <c r="P810" s="7">
        <v>0.26329999999999998</v>
      </c>
      <c r="Q810" t="s">
        <v>535</v>
      </c>
      <c r="S810" s="2">
        <f t="shared" si="139"/>
        <v>44088</v>
      </c>
      <c r="T810" t="s">
        <v>703</v>
      </c>
      <c r="U810">
        <v>95.9</v>
      </c>
      <c r="V810">
        <v>62.35</v>
      </c>
      <c r="W810">
        <f t="shared" si="144"/>
        <v>11084651.087130001</v>
      </c>
      <c r="X810">
        <f t="shared" si="134"/>
        <v>27711.627717825002</v>
      </c>
      <c r="Y810">
        <f t="shared" si="142"/>
        <v>300</v>
      </c>
      <c r="Z810">
        <f t="shared" si="143"/>
        <v>-10539.750000000002</v>
      </c>
      <c r="AA810" s="5" t="str">
        <f t="shared" si="140"/>
        <v/>
      </c>
      <c r="AB810" s="24" t="str">
        <f>IFERROR(AA810/MAX($J$3:AA810)-1,"")</f>
        <v/>
      </c>
      <c r="AG810" s="3">
        <v>44315</v>
      </c>
      <c r="AH810">
        <v>12503937.874877499</v>
      </c>
      <c r="AI810" s="24">
        <f>AH810/MAX($AH$2:AH810)-1</f>
        <v>-4.1663141986795216E-3</v>
      </c>
      <c r="AJ810" s="27" t="str">
        <f t="shared" si="135"/>
        <v/>
      </c>
      <c r="AK810">
        <f t="shared" si="136"/>
        <v>1</v>
      </c>
      <c r="AL810" s="28" t="str">
        <f t="shared" si="141"/>
        <v/>
      </c>
      <c r="AM810" s="28">
        <f t="shared" si="137"/>
        <v>1384</v>
      </c>
      <c r="AN810" s="29" t="str">
        <f t="shared" ca="1" si="138"/>
        <v/>
      </c>
      <c r="AP810" s="7"/>
      <c r="AV810" s="7"/>
      <c r="AW810" s="7"/>
    </row>
    <row r="811" spans="1:49" x14ac:dyDescent="0.45">
      <c r="A811" t="s">
        <v>703</v>
      </c>
      <c r="B811" t="s">
        <v>30</v>
      </c>
      <c r="C811" s="6">
        <v>44088.586805555555</v>
      </c>
      <c r="D811">
        <v>95.9</v>
      </c>
      <c r="E811" s="6">
        <v>44089.385416666664</v>
      </c>
      <c r="F811">
        <v>63.35</v>
      </c>
      <c r="G811" s="7">
        <v>-0.33939999999999998</v>
      </c>
      <c r="H811">
        <v>-18953.54</v>
      </c>
      <c r="I811" s="7">
        <v>-0.35599999999999998</v>
      </c>
      <c r="J811">
        <v>555.13040000000001</v>
      </c>
      <c r="K811">
        <v>53237</v>
      </c>
      <c r="L811">
        <v>628447.23</v>
      </c>
      <c r="M811">
        <v>19</v>
      </c>
      <c r="N811">
        <v>-997.55</v>
      </c>
      <c r="O811" s="7">
        <v>-0.33939999999999998</v>
      </c>
      <c r="P811" s="7">
        <v>0.26329999999999998</v>
      </c>
      <c r="Q811" t="s">
        <v>535</v>
      </c>
      <c r="S811" s="2">
        <f t="shared" si="139"/>
        <v>44088</v>
      </c>
      <c r="T811" t="s">
        <v>703</v>
      </c>
      <c r="U811">
        <v>95.9</v>
      </c>
      <c r="V811">
        <v>63.35</v>
      </c>
      <c r="W811">
        <f t="shared" si="144"/>
        <v>11084651.087130001</v>
      </c>
      <c r="X811">
        <f t="shared" si="134"/>
        <v>27711.627717825002</v>
      </c>
      <c r="Y811">
        <f t="shared" si="142"/>
        <v>300</v>
      </c>
      <c r="Z811">
        <f t="shared" si="143"/>
        <v>-10242.750000000002</v>
      </c>
      <c r="AA811" s="5" t="str">
        <f t="shared" si="140"/>
        <v/>
      </c>
      <c r="AB811" s="24" t="str">
        <f>IFERROR(AA811/MAX($J$3:AA811)-1,"")</f>
        <v/>
      </c>
      <c r="AG811" s="3">
        <v>44316</v>
      </c>
      <c r="AH811">
        <v>12503937.874877499</v>
      </c>
      <c r="AI811" s="24">
        <f>AH811/MAX($AH$2:AH811)-1</f>
        <v>-4.1663141986795216E-3</v>
      </c>
      <c r="AJ811" s="27" t="str">
        <f t="shared" si="135"/>
        <v/>
      </c>
      <c r="AK811">
        <f t="shared" si="136"/>
        <v>1</v>
      </c>
      <c r="AL811" s="28" t="str">
        <f t="shared" si="141"/>
        <v/>
      </c>
      <c r="AM811" s="28">
        <f t="shared" si="137"/>
        <v>1384</v>
      </c>
      <c r="AN811" s="29" t="str">
        <f t="shared" ca="1" si="138"/>
        <v/>
      </c>
      <c r="AP811" s="7"/>
      <c r="AV811" s="7"/>
      <c r="AW811" s="7"/>
    </row>
    <row r="812" spans="1:49" x14ac:dyDescent="0.45">
      <c r="A812" t="s">
        <v>739</v>
      </c>
      <c r="B812" t="s">
        <v>30</v>
      </c>
      <c r="C812" s="6">
        <v>44088.59375</v>
      </c>
      <c r="D812">
        <v>77.400000000000006</v>
      </c>
      <c r="E812" s="6">
        <v>44089.388888888891</v>
      </c>
      <c r="F812">
        <v>44.900010000000002</v>
      </c>
      <c r="G812" s="7">
        <v>-0.4199</v>
      </c>
      <c r="H812">
        <v>-25086.59</v>
      </c>
      <c r="I812" s="7">
        <v>-0.43569999999999998</v>
      </c>
      <c r="J812">
        <v>743.90150000000006</v>
      </c>
      <c r="K812">
        <v>57577.98</v>
      </c>
      <c r="L812">
        <v>1472672.31</v>
      </c>
      <c r="M812">
        <v>18</v>
      </c>
      <c r="N812">
        <v>-1393.7</v>
      </c>
      <c r="O812" s="7">
        <v>-0.4748</v>
      </c>
      <c r="P812" s="7">
        <v>0.22739999999999999</v>
      </c>
      <c r="Q812" t="s">
        <v>535</v>
      </c>
      <c r="S812" s="2">
        <f t="shared" si="139"/>
        <v>44088</v>
      </c>
      <c r="T812" t="s">
        <v>739</v>
      </c>
      <c r="U812">
        <v>77.400000000000006</v>
      </c>
      <c r="V812">
        <v>44.900010000000002</v>
      </c>
      <c r="W812">
        <f t="shared" si="144"/>
        <v>11084651.087130001</v>
      </c>
      <c r="X812">
        <f t="shared" si="134"/>
        <v>27711.627717825002</v>
      </c>
      <c r="Y812">
        <f t="shared" si="142"/>
        <v>350</v>
      </c>
      <c r="Z812">
        <f t="shared" si="143"/>
        <v>-11803.046535000001</v>
      </c>
      <c r="AA812" s="5" t="str">
        <f t="shared" si="140"/>
        <v/>
      </c>
      <c r="AB812" s="24" t="str">
        <f>IFERROR(AA812/MAX($J$3:AA812)-1,"")</f>
        <v/>
      </c>
      <c r="AG812" s="3">
        <v>44317</v>
      </c>
      <c r="AH812">
        <v>12503937.874877499</v>
      </c>
      <c r="AI812" s="24">
        <f>AH812/MAX($AH$2:AH812)-1</f>
        <v>-4.1663141986795216E-3</v>
      </c>
      <c r="AJ812" s="27" t="str">
        <f t="shared" si="135"/>
        <v/>
      </c>
      <c r="AK812">
        <f t="shared" si="136"/>
        <v>1</v>
      </c>
      <c r="AL812" s="28" t="str">
        <f t="shared" si="141"/>
        <v/>
      </c>
      <c r="AM812" s="28">
        <f t="shared" si="137"/>
        <v>1384</v>
      </c>
      <c r="AN812" s="29" t="str">
        <f t="shared" ca="1" si="138"/>
        <v/>
      </c>
      <c r="AP812" s="7"/>
      <c r="AV812" s="7"/>
      <c r="AW812" s="7"/>
    </row>
    <row r="813" spans="1:49" x14ac:dyDescent="0.45">
      <c r="A813" t="s">
        <v>739</v>
      </c>
      <c r="B813" t="s">
        <v>30</v>
      </c>
      <c r="C813" s="6">
        <v>44088.59375</v>
      </c>
      <c r="D813">
        <v>77.400000000000006</v>
      </c>
      <c r="E813" s="6">
        <v>44089.385416666664</v>
      </c>
      <c r="F813">
        <v>45.6</v>
      </c>
      <c r="G813" s="7">
        <v>-0.41089999999999999</v>
      </c>
      <c r="H813">
        <v>-22712.15</v>
      </c>
      <c r="I813" s="7">
        <v>-0.42670000000000002</v>
      </c>
      <c r="J813">
        <v>687.62180000000001</v>
      </c>
      <c r="K813">
        <v>53221.93</v>
      </c>
      <c r="L813">
        <v>605735.07999999996</v>
      </c>
      <c r="M813">
        <v>17</v>
      </c>
      <c r="N813">
        <v>-1336.01</v>
      </c>
      <c r="O813" s="7">
        <v>-0.4748</v>
      </c>
      <c r="P813" s="7">
        <v>0.22739999999999999</v>
      </c>
      <c r="Q813" t="s">
        <v>535</v>
      </c>
      <c r="S813" s="2">
        <f t="shared" si="139"/>
        <v>44088</v>
      </c>
      <c r="T813" t="s">
        <v>739</v>
      </c>
      <c r="U813">
        <v>77.400000000000006</v>
      </c>
      <c r="V813">
        <v>45.6</v>
      </c>
      <c r="W813">
        <f t="shared" si="144"/>
        <v>11084651.087130001</v>
      </c>
      <c r="X813">
        <f t="shared" si="134"/>
        <v>27711.627717825002</v>
      </c>
      <c r="Y813">
        <f t="shared" si="142"/>
        <v>350</v>
      </c>
      <c r="Z813">
        <f t="shared" si="143"/>
        <v>-11560.500000000004</v>
      </c>
      <c r="AA813" s="5">
        <f t="shared" si="140"/>
        <v>11040505.040595001</v>
      </c>
      <c r="AB813" s="24">
        <f>IFERROR(AA813/MAX($J$3:AA813)-1,"")</f>
        <v>-2.7778277997829059E-2</v>
      </c>
      <c r="AG813" s="3">
        <v>44318</v>
      </c>
      <c r="AH813">
        <v>12503937.874877499</v>
      </c>
      <c r="AI813" s="24">
        <f>AH813/MAX($AH$2:AH813)-1</f>
        <v>-4.1663141986795216E-3</v>
      </c>
      <c r="AJ813" s="27" t="str">
        <f t="shared" si="135"/>
        <v/>
      </c>
      <c r="AK813">
        <f t="shared" si="136"/>
        <v>1</v>
      </c>
      <c r="AL813" s="28" t="str">
        <f t="shared" si="141"/>
        <v/>
      </c>
      <c r="AM813" s="28">
        <f t="shared" si="137"/>
        <v>1384</v>
      </c>
      <c r="AN813" s="29" t="str">
        <f t="shared" ca="1" si="138"/>
        <v/>
      </c>
      <c r="AP813" s="7"/>
      <c r="AV813" s="7"/>
      <c r="AW813" s="7"/>
    </row>
    <row r="814" spans="1:49" x14ac:dyDescent="0.45">
      <c r="A814" t="s">
        <v>713</v>
      </c>
      <c r="B814" t="s">
        <v>30</v>
      </c>
      <c r="C814" s="6">
        <v>44090.569444444445</v>
      </c>
      <c r="D814">
        <v>34.9</v>
      </c>
      <c r="E814" s="6">
        <v>44091.385416666664</v>
      </c>
      <c r="F814">
        <v>9.1999999999999993</v>
      </c>
      <c r="G814" s="7">
        <v>-0.73640000000000005</v>
      </c>
      <c r="H814">
        <v>-39719.839999999997</v>
      </c>
      <c r="I814" s="7">
        <v>-0.749</v>
      </c>
      <c r="J814">
        <v>1519.4459999999999</v>
      </c>
      <c r="K814">
        <v>53028.67</v>
      </c>
      <c r="L814">
        <v>566015.24</v>
      </c>
      <c r="M814">
        <v>24</v>
      </c>
      <c r="N814">
        <v>-1654.99</v>
      </c>
      <c r="O814" s="7">
        <v>-0.73640000000000005</v>
      </c>
      <c r="P814" s="7">
        <v>0.43269999999999997</v>
      </c>
      <c r="Q814" t="s">
        <v>535</v>
      </c>
      <c r="S814" s="2">
        <f t="shared" si="139"/>
        <v>44090</v>
      </c>
      <c r="T814" t="s">
        <v>713</v>
      </c>
      <c r="U814">
        <v>34.9</v>
      </c>
      <c r="V814">
        <v>9.1999999999999993</v>
      </c>
      <c r="W814">
        <f t="shared" si="144"/>
        <v>11040505.040595001</v>
      </c>
      <c r="X814">
        <f t="shared" si="134"/>
        <v>27601.262601487502</v>
      </c>
      <c r="Y814">
        <f t="shared" si="142"/>
        <v>800</v>
      </c>
      <c r="Z814">
        <f t="shared" si="143"/>
        <v>-20912.800000000003</v>
      </c>
      <c r="AA814" s="5" t="str">
        <f t="shared" si="140"/>
        <v/>
      </c>
      <c r="AB814" s="24" t="str">
        <f>IFERROR(AA814/MAX($J$3:AA814)-1,"")</f>
        <v/>
      </c>
      <c r="AG814" s="3">
        <v>44319</v>
      </c>
      <c r="AH814">
        <v>12502576.2748775</v>
      </c>
      <c r="AI814" s="24">
        <f>AH814/MAX($AH$2:AH814)-1</f>
        <v>-4.2747542085511681E-3</v>
      </c>
      <c r="AJ814" s="27" t="str">
        <f t="shared" si="135"/>
        <v/>
      </c>
      <c r="AK814">
        <f t="shared" si="136"/>
        <v>1</v>
      </c>
      <c r="AL814" s="28" t="str">
        <f t="shared" si="141"/>
        <v/>
      </c>
      <c r="AM814" s="28">
        <f t="shared" si="137"/>
        <v>1384</v>
      </c>
      <c r="AN814" s="29" t="str">
        <f t="shared" ca="1" si="138"/>
        <v/>
      </c>
      <c r="AP814" s="7"/>
      <c r="AV814" s="7"/>
      <c r="AW814" s="7"/>
    </row>
    <row r="815" spans="1:49" x14ac:dyDescent="0.45">
      <c r="A815" t="s">
        <v>713</v>
      </c>
      <c r="B815" t="s">
        <v>30</v>
      </c>
      <c r="C815" s="6">
        <v>44090.572916666664</v>
      </c>
      <c r="D815">
        <v>37.5</v>
      </c>
      <c r="E815" s="6">
        <v>44091.388888888891</v>
      </c>
      <c r="F815">
        <v>7.75</v>
      </c>
      <c r="G815" s="7">
        <v>-0.79330000000000001</v>
      </c>
      <c r="H815">
        <v>-46200.45</v>
      </c>
      <c r="I815" s="7">
        <v>-0.8054</v>
      </c>
      <c r="J815">
        <v>1529.69</v>
      </c>
      <c r="K815">
        <v>57363.360000000001</v>
      </c>
      <c r="L815">
        <v>1426471.86</v>
      </c>
      <c r="M815">
        <v>24</v>
      </c>
      <c r="N815">
        <v>-1925.02</v>
      </c>
      <c r="O815" s="7">
        <v>-0.83330000000000004</v>
      </c>
      <c r="P815" s="7">
        <v>0.33329999999999999</v>
      </c>
      <c r="Q815" t="s">
        <v>535</v>
      </c>
      <c r="S815" s="2">
        <f t="shared" si="139"/>
        <v>44090</v>
      </c>
      <c r="T815" t="s">
        <v>713</v>
      </c>
      <c r="U815">
        <v>37.5</v>
      </c>
      <c r="V815">
        <v>7.75</v>
      </c>
      <c r="W815">
        <f t="shared" si="144"/>
        <v>11040505.040595001</v>
      </c>
      <c r="X815">
        <f t="shared" si="134"/>
        <v>27601.262601487502</v>
      </c>
      <c r="Y815">
        <f t="shared" si="142"/>
        <v>725</v>
      </c>
      <c r="Z815">
        <f t="shared" si="143"/>
        <v>-21896.8125</v>
      </c>
      <c r="AA815" s="5">
        <f t="shared" si="140"/>
        <v>10997695.428095</v>
      </c>
      <c r="AB815" s="24">
        <f>IFERROR(AA815/MAX($J$3:AA815)-1,"")</f>
        <v>-3.1548072498167712E-2</v>
      </c>
      <c r="AG815" s="3">
        <v>44320</v>
      </c>
      <c r="AH815">
        <v>12487897.1748775</v>
      </c>
      <c r="AI815" s="24">
        <f>AH815/MAX($AH$2:AH815)-1</f>
        <v>-5.4438212979371903E-3</v>
      </c>
      <c r="AJ815" s="27" t="str">
        <f t="shared" si="135"/>
        <v/>
      </c>
      <c r="AK815">
        <f t="shared" si="136"/>
        <v>1</v>
      </c>
      <c r="AL815" s="28" t="str">
        <f t="shared" si="141"/>
        <v/>
      </c>
      <c r="AM815" s="28">
        <f t="shared" si="137"/>
        <v>1384</v>
      </c>
      <c r="AN815" s="29" t="str">
        <f t="shared" ca="1" si="138"/>
        <v/>
      </c>
      <c r="AP815" s="7"/>
      <c r="AV815" s="7"/>
      <c r="AW815" s="7"/>
    </row>
    <row r="816" spans="1:49" x14ac:dyDescent="0.45">
      <c r="A816" t="s">
        <v>713</v>
      </c>
      <c r="B816" t="s">
        <v>30</v>
      </c>
      <c r="C816" s="6">
        <v>44091.444444444445</v>
      </c>
      <c r="D816">
        <v>14.85</v>
      </c>
      <c r="E816" s="6">
        <v>44091.635416666664</v>
      </c>
      <c r="F816">
        <v>0.05</v>
      </c>
      <c r="G816" s="7">
        <v>-0.99660000000000004</v>
      </c>
      <c r="H816">
        <v>-53182.28</v>
      </c>
      <c r="I816" s="7">
        <v>-1.0066999999999999</v>
      </c>
      <c r="J816">
        <v>3557.5810000000001</v>
      </c>
      <c r="K816">
        <v>52830.080000000002</v>
      </c>
      <c r="L816">
        <v>512832.97</v>
      </c>
      <c r="M816">
        <v>56</v>
      </c>
      <c r="N816">
        <v>-949.68</v>
      </c>
      <c r="O816" s="7">
        <v>-0.99660000000000004</v>
      </c>
      <c r="P816" s="7">
        <v>0.19189999999999999</v>
      </c>
      <c r="Q816" t="s">
        <v>535</v>
      </c>
      <c r="S816" s="2">
        <f t="shared" si="139"/>
        <v>44091</v>
      </c>
      <c r="T816" t="s">
        <v>713</v>
      </c>
      <c r="U816">
        <v>14.85</v>
      </c>
      <c r="V816">
        <v>0.05</v>
      </c>
      <c r="W816">
        <f t="shared" si="144"/>
        <v>10997695.428095</v>
      </c>
      <c r="X816">
        <f t="shared" si="134"/>
        <v>27494.2385702375</v>
      </c>
      <c r="Y816">
        <f t="shared" si="142"/>
        <v>1850</v>
      </c>
      <c r="Z816">
        <f t="shared" si="143"/>
        <v>-27655.65</v>
      </c>
      <c r="AA816" s="5">
        <f t="shared" si="140"/>
        <v>10970039.778094999</v>
      </c>
      <c r="AB816" s="24">
        <f>IFERROR(AA816/MAX($J$3:AA816)-1,"")</f>
        <v>-3.3983416132107203E-2</v>
      </c>
      <c r="AG816" s="3">
        <v>44321</v>
      </c>
      <c r="AH816">
        <v>12461881.412377501</v>
      </c>
      <c r="AI816" s="24">
        <f>AH816/MAX($AH$2:AH816)-1</f>
        <v>-7.5157583883603829E-3</v>
      </c>
      <c r="AJ816" s="27" t="str">
        <f t="shared" si="135"/>
        <v/>
      </c>
      <c r="AK816">
        <f t="shared" si="136"/>
        <v>1</v>
      </c>
      <c r="AL816" s="28" t="str">
        <f t="shared" si="141"/>
        <v/>
      </c>
      <c r="AM816" s="28">
        <f t="shared" si="137"/>
        <v>1384</v>
      </c>
      <c r="AN816" s="29" t="str">
        <f t="shared" ca="1" si="138"/>
        <v/>
      </c>
      <c r="AP816" s="7"/>
      <c r="AV816" s="7"/>
      <c r="AW816" s="7"/>
    </row>
    <row r="817" spans="1:49" x14ac:dyDescent="0.45">
      <c r="A817" t="s">
        <v>703</v>
      </c>
      <c r="B817" t="s">
        <v>30</v>
      </c>
      <c r="C817" s="6">
        <v>44092.604166666664</v>
      </c>
      <c r="D817">
        <v>95.25</v>
      </c>
      <c r="E817" s="6">
        <v>44095.388888888891</v>
      </c>
      <c r="F817">
        <v>61.6</v>
      </c>
      <c r="G817" s="7">
        <v>-0.3533</v>
      </c>
      <c r="H817">
        <v>-21124.58</v>
      </c>
      <c r="I817" s="7">
        <v>-0.36969999999999997</v>
      </c>
      <c r="J817">
        <v>599.81479999999999</v>
      </c>
      <c r="K817">
        <v>57132.36</v>
      </c>
      <c r="L817">
        <v>1405347.28</v>
      </c>
      <c r="M817">
        <v>15</v>
      </c>
      <c r="N817">
        <v>-1408.31</v>
      </c>
      <c r="O817" s="7">
        <v>-0.3533</v>
      </c>
      <c r="P817" s="7">
        <v>0.1444</v>
      </c>
      <c r="Q817" t="s">
        <v>535</v>
      </c>
      <c r="S817" s="2">
        <f t="shared" si="139"/>
        <v>44092</v>
      </c>
      <c r="T817" t="s">
        <v>703</v>
      </c>
      <c r="U817">
        <v>95.25</v>
      </c>
      <c r="V817">
        <v>61.6</v>
      </c>
      <c r="W817">
        <f t="shared" si="144"/>
        <v>10970039.778094999</v>
      </c>
      <c r="X817">
        <f t="shared" si="134"/>
        <v>27425.099445237498</v>
      </c>
      <c r="Y817">
        <f t="shared" si="142"/>
        <v>300</v>
      </c>
      <c r="Z817">
        <f t="shared" si="143"/>
        <v>-10565.55</v>
      </c>
      <c r="AA817" s="5">
        <f t="shared" si="140"/>
        <v>10959474.228094999</v>
      </c>
      <c r="AB817" s="24">
        <f>IFERROR(AA817/MAX($J$3:AA817)-1,"")</f>
        <v>-3.4913813534864779E-2</v>
      </c>
      <c r="AG817" s="3">
        <v>44322</v>
      </c>
      <c r="AH817">
        <v>12461881.412377501</v>
      </c>
      <c r="AI817" s="24">
        <f>AH817/MAX($AH$2:AH817)-1</f>
        <v>-7.5157583883603829E-3</v>
      </c>
      <c r="AJ817" s="27" t="str">
        <f t="shared" si="135"/>
        <v/>
      </c>
      <c r="AK817">
        <f t="shared" si="136"/>
        <v>1</v>
      </c>
      <c r="AL817" s="28" t="str">
        <f t="shared" si="141"/>
        <v/>
      </c>
      <c r="AM817" s="28">
        <f t="shared" si="137"/>
        <v>1384</v>
      </c>
      <c r="AN817" s="29" t="str">
        <f t="shared" ca="1" si="138"/>
        <v/>
      </c>
      <c r="AP817" s="7"/>
      <c r="AV817" s="7"/>
      <c r="AW817" s="7"/>
    </row>
    <row r="818" spans="1:49" x14ac:dyDescent="0.45">
      <c r="A818" t="s">
        <v>703</v>
      </c>
      <c r="B818" t="s">
        <v>30</v>
      </c>
      <c r="C818" s="6">
        <v>44095.552083333336</v>
      </c>
      <c r="D818">
        <v>98.7</v>
      </c>
      <c r="E818" s="6">
        <v>44096.385416666664</v>
      </c>
      <c r="F818">
        <v>203.45</v>
      </c>
      <c r="G818" s="7">
        <v>1.0612999999999999</v>
      </c>
      <c r="H818">
        <v>54177.04</v>
      </c>
      <c r="I818" s="7">
        <v>1.0306999999999999</v>
      </c>
      <c r="J818">
        <v>532.56500000000005</v>
      </c>
      <c r="K818">
        <v>52564.160000000003</v>
      </c>
      <c r="L818">
        <v>567010.01</v>
      </c>
      <c r="M818">
        <v>29</v>
      </c>
      <c r="N818">
        <v>1868.17</v>
      </c>
      <c r="O818" s="7">
        <v>-7.3999999999999996E-2</v>
      </c>
      <c r="P818" s="7">
        <v>1.4959</v>
      </c>
      <c r="Q818" t="s">
        <v>535</v>
      </c>
      <c r="S818" s="2">
        <f t="shared" si="139"/>
        <v>44095</v>
      </c>
      <c r="T818" t="s">
        <v>703</v>
      </c>
      <c r="U818">
        <v>98.7</v>
      </c>
      <c r="V818">
        <v>203.45</v>
      </c>
      <c r="W818">
        <f t="shared" si="144"/>
        <v>10959474.228094999</v>
      </c>
      <c r="X818">
        <f t="shared" si="134"/>
        <v>27398.685570237496</v>
      </c>
      <c r="Y818">
        <f t="shared" si="142"/>
        <v>275</v>
      </c>
      <c r="Z818">
        <f t="shared" si="143"/>
        <v>27975.337499999994</v>
      </c>
      <c r="AA818" s="5" t="str">
        <f t="shared" si="140"/>
        <v/>
      </c>
      <c r="AB818" s="24" t="str">
        <f>IFERROR(AA818/MAX($J$3:AA818)-1,"")</f>
        <v/>
      </c>
      <c r="AG818" s="3">
        <v>44323</v>
      </c>
      <c r="AH818">
        <v>12461881.412377501</v>
      </c>
      <c r="AI818" s="24">
        <f>AH818/MAX($AH$2:AH818)-1</f>
        <v>-7.5157583883603829E-3</v>
      </c>
      <c r="AJ818" s="27" t="str">
        <f t="shared" si="135"/>
        <v/>
      </c>
      <c r="AK818">
        <f t="shared" si="136"/>
        <v>1</v>
      </c>
      <c r="AL818" s="28" t="str">
        <f t="shared" si="141"/>
        <v/>
      </c>
      <c r="AM818" s="28">
        <f t="shared" si="137"/>
        <v>1384</v>
      </c>
      <c r="AN818" s="29" t="str">
        <f t="shared" ca="1" si="138"/>
        <v/>
      </c>
      <c r="AP818" s="7"/>
      <c r="AV818" s="7"/>
      <c r="AW818" s="7"/>
    </row>
    <row r="819" spans="1:49" x14ac:dyDescent="0.45">
      <c r="A819" t="s">
        <v>739</v>
      </c>
      <c r="B819" t="s">
        <v>30</v>
      </c>
      <c r="C819" s="6">
        <v>44095.565972222219</v>
      </c>
      <c r="D819">
        <v>85.6</v>
      </c>
      <c r="E819" s="6">
        <v>44096.388888888891</v>
      </c>
      <c r="F819">
        <v>201.25</v>
      </c>
      <c r="G819" s="7">
        <v>1.3511</v>
      </c>
      <c r="H819">
        <v>75135.06</v>
      </c>
      <c r="I819" s="7">
        <v>1.3174999999999999</v>
      </c>
      <c r="J819">
        <v>666.2002</v>
      </c>
      <c r="K819">
        <v>57026.73</v>
      </c>
      <c r="L819">
        <v>1480482.34</v>
      </c>
      <c r="M819">
        <v>26</v>
      </c>
      <c r="N819">
        <v>2889.81</v>
      </c>
      <c r="O819" s="7">
        <v>-0.1273</v>
      </c>
      <c r="P819" s="7">
        <v>1.4474</v>
      </c>
      <c r="Q819" t="s">
        <v>535</v>
      </c>
      <c r="S819" s="2">
        <f t="shared" si="139"/>
        <v>44095</v>
      </c>
      <c r="T819" t="s">
        <v>739</v>
      </c>
      <c r="U819">
        <v>85.6</v>
      </c>
      <c r="V819">
        <v>201.25</v>
      </c>
      <c r="W819">
        <f t="shared" si="144"/>
        <v>10959474.228094999</v>
      </c>
      <c r="X819">
        <f t="shared" si="134"/>
        <v>27398.685570237496</v>
      </c>
      <c r="Y819">
        <f t="shared" si="142"/>
        <v>325</v>
      </c>
      <c r="Z819">
        <f t="shared" si="143"/>
        <v>36653.98750000001</v>
      </c>
      <c r="AA819" s="5" t="str">
        <f t="shared" si="140"/>
        <v/>
      </c>
      <c r="AB819" s="24" t="str">
        <f>IFERROR(AA819/MAX($J$3:AA819)-1,"")</f>
        <v/>
      </c>
      <c r="AG819" s="3">
        <v>44324</v>
      </c>
      <c r="AH819">
        <v>12461881.412377501</v>
      </c>
      <c r="AI819" s="24">
        <f>AH819/MAX($AH$2:AH819)-1</f>
        <v>-7.5157583883603829E-3</v>
      </c>
      <c r="AJ819" s="27" t="str">
        <f t="shared" si="135"/>
        <v/>
      </c>
      <c r="AK819">
        <f t="shared" si="136"/>
        <v>1</v>
      </c>
      <c r="AL819" s="28" t="str">
        <f t="shared" si="141"/>
        <v/>
      </c>
      <c r="AM819" s="28">
        <f t="shared" si="137"/>
        <v>1384</v>
      </c>
      <c r="AN819" s="29" t="str">
        <f t="shared" ca="1" si="138"/>
        <v/>
      </c>
      <c r="AP819" s="7"/>
      <c r="AV819" s="7"/>
      <c r="AW819" s="7"/>
    </row>
    <row r="820" spans="1:49" x14ac:dyDescent="0.45">
      <c r="A820" t="s">
        <v>739</v>
      </c>
      <c r="B820" t="s">
        <v>30</v>
      </c>
      <c r="C820" s="6">
        <v>44095.565972222219</v>
      </c>
      <c r="D820">
        <v>85.6</v>
      </c>
      <c r="E820" s="6">
        <v>44096.385416666664</v>
      </c>
      <c r="F820">
        <v>164.55</v>
      </c>
      <c r="G820" s="7">
        <v>0.92230000000000001</v>
      </c>
      <c r="H820">
        <v>46948.66</v>
      </c>
      <c r="I820" s="7">
        <v>0.8931</v>
      </c>
      <c r="J820">
        <v>614.12149999999997</v>
      </c>
      <c r="K820">
        <v>52568.800000000003</v>
      </c>
      <c r="L820">
        <v>613958.67000000004</v>
      </c>
      <c r="M820">
        <v>25</v>
      </c>
      <c r="N820">
        <v>1877.95</v>
      </c>
      <c r="O820" s="7">
        <v>-0.1273</v>
      </c>
      <c r="P820" s="7">
        <v>1.4474</v>
      </c>
      <c r="Q820" t="s">
        <v>535</v>
      </c>
      <c r="S820" s="2">
        <f t="shared" si="139"/>
        <v>44095</v>
      </c>
      <c r="T820" t="s">
        <v>739</v>
      </c>
      <c r="U820">
        <v>85.6</v>
      </c>
      <c r="V820">
        <v>164.55</v>
      </c>
      <c r="W820">
        <f t="shared" si="144"/>
        <v>10959474.228094999</v>
      </c>
      <c r="X820">
        <f t="shared" si="134"/>
        <v>27398.685570237496</v>
      </c>
      <c r="Y820">
        <f t="shared" si="142"/>
        <v>325</v>
      </c>
      <c r="Z820">
        <f t="shared" si="143"/>
        <v>24845.762500000008</v>
      </c>
      <c r="AA820" s="5" t="str">
        <f t="shared" si="140"/>
        <v/>
      </c>
      <c r="AB820" s="24" t="str">
        <f>IFERROR(AA820/MAX($J$3:AA820)-1,"")</f>
        <v/>
      </c>
      <c r="AG820" s="3">
        <v>44325</v>
      </c>
      <c r="AH820">
        <v>12461881.412377501</v>
      </c>
      <c r="AI820" s="24">
        <f>AH820/MAX($AH$2:AH820)-1</f>
        <v>-7.5157583883603829E-3</v>
      </c>
      <c r="AJ820" s="27" t="str">
        <f t="shared" si="135"/>
        <v/>
      </c>
      <c r="AK820">
        <f t="shared" si="136"/>
        <v>1</v>
      </c>
      <c r="AL820" s="28" t="str">
        <f t="shared" si="141"/>
        <v/>
      </c>
      <c r="AM820" s="28">
        <f t="shared" si="137"/>
        <v>1384</v>
      </c>
      <c r="AN820" s="29" t="str">
        <f t="shared" ca="1" si="138"/>
        <v/>
      </c>
      <c r="AP820" s="7"/>
      <c r="AV820" s="7"/>
      <c r="AW820" s="7"/>
    </row>
    <row r="821" spans="1:49" x14ac:dyDescent="0.45">
      <c r="A821" t="s">
        <v>705</v>
      </c>
      <c r="B821" t="s">
        <v>30</v>
      </c>
      <c r="C821" s="6">
        <v>44095.586805555555</v>
      </c>
      <c r="D821">
        <v>94.05</v>
      </c>
      <c r="E821" s="6">
        <v>44096.388888888891</v>
      </c>
      <c r="F821">
        <v>165.05</v>
      </c>
      <c r="G821" s="7">
        <v>0.75490000000000002</v>
      </c>
      <c r="H821">
        <v>41517.99</v>
      </c>
      <c r="I821" s="7">
        <v>0.72740000000000005</v>
      </c>
      <c r="J821">
        <v>606.90830000000005</v>
      </c>
      <c r="K821">
        <v>57079.73</v>
      </c>
      <c r="L821">
        <v>1522000.33</v>
      </c>
      <c r="M821">
        <v>20</v>
      </c>
      <c r="N821">
        <v>2075.9</v>
      </c>
      <c r="O821" s="7">
        <v>-0.1754</v>
      </c>
      <c r="P821" s="7">
        <v>0.85960000000000003</v>
      </c>
      <c r="Q821" t="s">
        <v>535</v>
      </c>
      <c r="S821" s="2">
        <f t="shared" si="139"/>
        <v>44095</v>
      </c>
      <c r="T821" t="s">
        <v>705</v>
      </c>
      <c r="U821">
        <v>94.05</v>
      </c>
      <c r="V821">
        <v>165.05</v>
      </c>
      <c r="W821">
        <f t="shared" si="144"/>
        <v>10959474.228094999</v>
      </c>
      <c r="X821">
        <f t="shared" si="134"/>
        <v>27398.685570237496</v>
      </c>
      <c r="Y821">
        <f t="shared" si="142"/>
        <v>300</v>
      </c>
      <c r="Z821">
        <f t="shared" si="143"/>
        <v>20522.700000000004</v>
      </c>
      <c r="AA821" s="5">
        <f t="shared" si="140"/>
        <v>11069472.015594998</v>
      </c>
      <c r="AB821" s="24">
        <f>IFERROR(AA821/MAX($J$3:AA821)-1,"")</f>
        <v>-2.522745969629836E-2</v>
      </c>
      <c r="AG821" s="3">
        <v>44326</v>
      </c>
      <c r="AH821">
        <v>12461881.412377501</v>
      </c>
      <c r="AI821" s="24">
        <f>AH821/MAX($AH$2:AH821)-1</f>
        <v>-7.5157583883603829E-3</v>
      </c>
      <c r="AJ821" s="27" t="str">
        <f t="shared" si="135"/>
        <v/>
      </c>
      <c r="AK821">
        <f t="shared" si="136"/>
        <v>1</v>
      </c>
      <c r="AL821" s="28" t="str">
        <f t="shared" si="141"/>
        <v/>
      </c>
      <c r="AM821" s="28">
        <f t="shared" si="137"/>
        <v>1384</v>
      </c>
      <c r="AN821" s="29" t="str">
        <f t="shared" ca="1" si="138"/>
        <v/>
      </c>
      <c r="AP821" s="7"/>
      <c r="AV821" s="7"/>
      <c r="AW821" s="7"/>
    </row>
    <row r="822" spans="1:49" x14ac:dyDescent="0.45">
      <c r="A822" t="s">
        <v>718</v>
      </c>
      <c r="B822" t="s">
        <v>30</v>
      </c>
      <c r="C822" s="6">
        <v>44096.416666666664</v>
      </c>
      <c r="D822">
        <v>89.15</v>
      </c>
      <c r="E822" s="6">
        <v>44097.385416666664</v>
      </c>
      <c r="F822">
        <v>25.7</v>
      </c>
      <c r="G822" s="7">
        <v>-0.7117</v>
      </c>
      <c r="H822">
        <v>-38454.61</v>
      </c>
      <c r="I822" s="7">
        <v>-0.72460000000000002</v>
      </c>
      <c r="J822">
        <v>595.28650000000005</v>
      </c>
      <c r="K822">
        <v>53069.79</v>
      </c>
      <c r="L822">
        <v>575504.06000000006</v>
      </c>
      <c r="M822">
        <v>68</v>
      </c>
      <c r="N822">
        <v>-565.51</v>
      </c>
      <c r="O822" s="7">
        <v>-0.7117</v>
      </c>
      <c r="P822" s="7">
        <v>0.20979999999999999</v>
      </c>
      <c r="Q822" t="s">
        <v>535</v>
      </c>
      <c r="S822" s="2">
        <f t="shared" si="139"/>
        <v>44096</v>
      </c>
      <c r="T822" t="s">
        <v>718</v>
      </c>
      <c r="U822">
        <v>89.15</v>
      </c>
      <c r="V822">
        <v>25.7</v>
      </c>
      <c r="W822">
        <f t="shared" si="144"/>
        <v>11069472.015594998</v>
      </c>
      <c r="X822">
        <f t="shared" si="134"/>
        <v>27673.680038987495</v>
      </c>
      <c r="Y822">
        <f t="shared" si="142"/>
        <v>300</v>
      </c>
      <c r="Z822">
        <f t="shared" si="143"/>
        <v>-19379.550000000003</v>
      </c>
      <c r="AA822" s="5" t="str">
        <f t="shared" si="140"/>
        <v/>
      </c>
      <c r="AB822" s="24" t="str">
        <f>IFERROR(AA822/MAX($J$3:AA822)-1,"")</f>
        <v/>
      </c>
      <c r="AG822" s="3">
        <v>44327</v>
      </c>
      <c r="AH822">
        <v>12409978.062377501</v>
      </c>
      <c r="AI822" s="24">
        <f>AH822/MAX($AH$2:AH822)-1</f>
        <v>-1.1649424506438577E-2</v>
      </c>
      <c r="AJ822" s="27" t="str">
        <f t="shared" si="135"/>
        <v/>
      </c>
      <c r="AK822">
        <f t="shared" si="136"/>
        <v>1</v>
      </c>
      <c r="AL822" s="28" t="str">
        <f t="shared" si="141"/>
        <v/>
      </c>
      <c r="AM822" s="28">
        <f t="shared" si="137"/>
        <v>1384</v>
      </c>
      <c r="AN822" s="29" t="str">
        <f t="shared" ca="1" si="138"/>
        <v/>
      </c>
      <c r="AP822" s="7"/>
      <c r="AV822" s="7"/>
      <c r="AW822" s="7"/>
    </row>
    <row r="823" spans="1:49" x14ac:dyDescent="0.45">
      <c r="A823" t="s">
        <v>720</v>
      </c>
      <c r="B823" t="s">
        <v>30</v>
      </c>
      <c r="C823" s="6">
        <v>44096.430555555555</v>
      </c>
      <c r="D823">
        <v>103.95</v>
      </c>
      <c r="E823" s="6">
        <v>44097.385416666664</v>
      </c>
      <c r="F823">
        <v>41.4</v>
      </c>
      <c r="G823" s="7">
        <v>-0.60170000000000001</v>
      </c>
      <c r="H823">
        <v>-32672.560000000001</v>
      </c>
      <c r="I823" s="7">
        <v>-0.61570000000000003</v>
      </c>
      <c r="J823">
        <v>510.48090000000002</v>
      </c>
      <c r="K823">
        <v>53064.49</v>
      </c>
      <c r="L823">
        <v>542831.49</v>
      </c>
      <c r="M823">
        <v>64</v>
      </c>
      <c r="N823">
        <v>-510.51</v>
      </c>
      <c r="O823" s="7">
        <v>-0.60170000000000001</v>
      </c>
      <c r="P823" s="7">
        <v>0.25159999999999999</v>
      </c>
      <c r="Q823" t="s">
        <v>535</v>
      </c>
      <c r="S823" s="2">
        <f t="shared" si="139"/>
        <v>44096</v>
      </c>
      <c r="T823" t="s">
        <v>720</v>
      </c>
      <c r="U823">
        <v>103.95</v>
      </c>
      <c r="V823">
        <v>41.4</v>
      </c>
      <c r="W823">
        <f t="shared" si="144"/>
        <v>11069472.015594998</v>
      </c>
      <c r="X823">
        <f t="shared" si="134"/>
        <v>27673.680038987495</v>
      </c>
      <c r="Y823">
        <f t="shared" si="142"/>
        <v>275</v>
      </c>
      <c r="Z823">
        <f t="shared" si="143"/>
        <v>-17600.962500000001</v>
      </c>
      <c r="AA823" s="5" t="str">
        <f t="shared" si="140"/>
        <v/>
      </c>
      <c r="AB823" s="24" t="str">
        <f>IFERROR(AA823/MAX($J$3:AA823)-1,"")</f>
        <v/>
      </c>
      <c r="AG823" s="3">
        <v>44328</v>
      </c>
      <c r="AH823">
        <v>12410847.437377501</v>
      </c>
      <c r="AI823" s="24">
        <f>AH823/MAX($AH$2:AH823)-1</f>
        <v>-1.158018608577005E-2</v>
      </c>
      <c r="AJ823" s="27" t="str">
        <f t="shared" si="135"/>
        <v/>
      </c>
      <c r="AK823">
        <f t="shared" si="136"/>
        <v>1</v>
      </c>
      <c r="AL823" s="28" t="str">
        <f t="shared" si="141"/>
        <v/>
      </c>
      <c r="AM823" s="28">
        <f t="shared" si="137"/>
        <v>1384</v>
      </c>
      <c r="AN823" s="29" t="str">
        <f t="shared" ca="1" si="138"/>
        <v/>
      </c>
      <c r="AP823" s="7"/>
      <c r="AV823" s="7"/>
      <c r="AW823" s="7"/>
    </row>
    <row r="824" spans="1:49" x14ac:dyDescent="0.45">
      <c r="A824" t="s">
        <v>720</v>
      </c>
      <c r="B824" t="s">
        <v>30</v>
      </c>
      <c r="C824" s="6">
        <v>44096.520833333336</v>
      </c>
      <c r="D824">
        <v>93.9</v>
      </c>
      <c r="E824" s="6">
        <v>44097.388888888891</v>
      </c>
      <c r="F824">
        <v>49.15</v>
      </c>
      <c r="G824" s="7">
        <v>-0.47660000000000002</v>
      </c>
      <c r="H824">
        <v>-28332.89</v>
      </c>
      <c r="I824" s="7">
        <v>-0.49180000000000001</v>
      </c>
      <c r="J824">
        <v>613.52499999999998</v>
      </c>
      <c r="K824">
        <v>57610</v>
      </c>
      <c r="L824">
        <v>1493667.44</v>
      </c>
      <c r="M824">
        <v>39</v>
      </c>
      <c r="N824">
        <v>-726.48</v>
      </c>
      <c r="O824" s="7">
        <v>-0.57140000000000002</v>
      </c>
      <c r="P824" s="7">
        <v>0.31359999999999999</v>
      </c>
      <c r="Q824" t="s">
        <v>535</v>
      </c>
      <c r="S824" s="2">
        <f t="shared" si="139"/>
        <v>44096</v>
      </c>
      <c r="T824" t="s">
        <v>720</v>
      </c>
      <c r="U824">
        <v>93.9</v>
      </c>
      <c r="V824">
        <v>49.15</v>
      </c>
      <c r="W824">
        <f t="shared" si="144"/>
        <v>11069472.015594998</v>
      </c>
      <c r="X824">
        <f t="shared" si="134"/>
        <v>27673.680038987495</v>
      </c>
      <c r="Y824">
        <f t="shared" si="142"/>
        <v>300</v>
      </c>
      <c r="Z824">
        <f t="shared" si="143"/>
        <v>-13854.150000000005</v>
      </c>
      <c r="AA824" s="5" t="str">
        <f t="shared" si="140"/>
        <v/>
      </c>
      <c r="AB824" s="24" t="str">
        <f>IFERROR(AA824/MAX($J$3:AA824)-1,"")</f>
        <v/>
      </c>
      <c r="AG824" s="3">
        <v>44329</v>
      </c>
      <c r="AH824">
        <v>12410847.437377501</v>
      </c>
      <c r="AI824" s="24">
        <f>AH824/MAX($AH$2:AH824)-1</f>
        <v>-1.158018608577005E-2</v>
      </c>
      <c r="AJ824" s="27" t="str">
        <f t="shared" si="135"/>
        <v/>
      </c>
      <c r="AK824">
        <f t="shared" si="136"/>
        <v>1</v>
      </c>
      <c r="AL824" s="28" t="str">
        <f t="shared" si="141"/>
        <v/>
      </c>
      <c r="AM824" s="28">
        <f t="shared" si="137"/>
        <v>1384</v>
      </c>
      <c r="AN824" s="29" t="str">
        <f t="shared" ca="1" si="138"/>
        <v/>
      </c>
      <c r="AP824" s="7"/>
      <c r="AV824" s="7"/>
      <c r="AW824" s="7"/>
    </row>
    <row r="825" spans="1:49" x14ac:dyDescent="0.45">
      <c r="A825" t="s">
        <v>718</v>
      </c>
      <c r="B825" t="s">
        <v>30</v>
      </c>
      <c r="C825" s="6">
        <v>44096.586805555555</v>
      </c>
      <c r="D825">
        <v>74.2</v>
      </c>
      <c r="E825" s="6">
        <v>44097.388888888891</v>
      </c>
      <c r="F825">
        <v>31.8</v>
      </c>
      <c r="G825" s="7">
        <v>-0.57140000000000002</v>
      </c>
      <c r="H825">
        <v>-33733.94</v>
      </c>
      <c r="I825" s="7">
        <v>-0.5857</v>
      </c>
      <c r="J825">
        <v>776.20650000000001</v>
      </c>
      <c r="K825">
        <v>57594.52</v>
      </c>
      <c r="L825">
        <v>1459933.5</v>
      </c>
      <c r="M825">
        <v>20</v>
      </c>
      <c r="N825">
        <v>-1686.7</v>
      </c>
      <c r="O825" s="7">
        <v>-0.66310000000000002</v>
      </c>
      <c r="P825" s="7">
        <v>0.28439999999999999</v>
      </c>
      <c r="Q825" t="s">
        <v>535</v>
      </c>
      <c r="S825" s="2">
        <f t="shared" si="139"/>
        <v>44096</v>
      </c>
      <c r="T825" t="s">
        <v>718</v>
      </c>
      <c r="U825">
        <v>74.2</v>
      </c>
      <c r="V825">
        <v>31.8</v>
      </c>
      <c r="W825">
        <f t="shared" si="144"/>
        <v>11069472.015594998</v>
      </c>
      <c r="X825">
        <f t="shared" si="134"/>
        <v>27673.680038987495</v>
      </c>
      <c r="Y825">
        <f t="shared" si="142"/>
        <v>375</v>
      </c>
      <c r="Z825">
        <f t="shared" si="143"/>
        <v>-16297.500000000004</v>
      </c>
      <c r="AA825" s="5">
        <f t="shared" si="140"/>
        <v>11002339.853094999</v>
      </c>
      <c r="AB825" s="24">
        <f>IFERROR(AA825/MAX($J$3:AA825)-1,"")</f>
        <v>-3.113908659991349E-2</v>
      </c>
      <c r="AG825" s="3">
        <v>44330</v>
      </c>
      <c r="AH825">
        <v>12410847.437377501</v>
      </c>
      <c r="AI825" s="24">
        <f>AH825/MAX($AH$2:AH825)-1</f>
        <v>-1.158018608577005E-2</v>
      </c>
      <c r="AJ825" s="27" t="str">
        <f t="shared" si="135"/>
        <v/>
      </c>
      <c r="AK825">
        <f t="shared" si="136"/>
        <v>1</v>
      </c>
      <c r="AL825" s="28" t="str">
        <f t="shared" si="141"/>
        <v/>
      </c>
      <c r="AM825" s="28">
        <f t="shared" si="137"/>
        <v>1384</v>
      </c>
      <c r="AN825" s="29" t="str">
        <f t="shared" ca="1" si="138"/>
        <v/>
      </c>
      <c r="AP825" s="7"/>
      <c r="AV825" s="7"/>
      <c r="AW825" s="7"/>
    </row>
    <row r="826" spans="1:49" x14ac:dyDescent="0.45">
      <c r="A826" t="s">
        <v>718</v>
      </c>
      <c r="B826" t="s">
        <v>30</v>
      </c>
      <c r="C826" s="6">
        <v>44097.506944444445</v>
      </c>
      <c r="D826">
        <v>62.4</v>
      </c>
      <c r="E826" s="6">
        <v>44098.385416666664</v>
      </c>
      <c r="F826">
        <v>160.05000000000001</v>
      </c>
      <c r="G826" s="7">
        <v>1.5649</v>
      </c>
      <c r="H826">
        <v>80613.38</v>
      </c>
      <c r="I826" s="7">
        <v>1.5293000000000001</v>
      </c>
      <c r="J826">
        <v>844.77809999999999</v>
      </c>
      <c r="K826">
        <v>52714.16</v>
      </c>
      <c r="L826">
        <v>623444.87</v>
      </c>
      <c r="M826">
        <v>42</v>
      </c>
      <c r="N826">
        <v>1919.37</v>
      </c>
      <c r="O826" s="7">
        <v>-0.41349999999999998</v>
      </c>
      <c r="P826" s="7">
        <v>1.5649</v>
      </c>
      <c r="Q826" t="s">
        <v>535</v>
      </c>
      <c r="S826" s="2">
        <f t="shared" si="139"/>
        <v>44097</v>
      </c>
      <c r="T826" t="s">
        <v>718</v>
      </c>
      <c r="U826">
        <v>62.4</v>
      </c>
      <c r="V826">
        <v>160.05000000000001</v>
      </c>
      <c r="W826">
        <f t="shared" si="144"/>
        <v>11002339.853094999</v>
      </c>
      <c r="X826">
        <f t="shared" si="134"/>
        <v>27505.849632737496</v>
      </c>
      <c r="Y826">
        <f t="shared" si="142"/>
        <v>450</v>
      </c>
      <c r="Z826">
        <f t="shared" si="143"/>
        <v>42941.474999999999</v>
      </c>
      <c r="AA826" s="5" t="str">
        <f t="shared" si="140"/>
        <v/>
      </c>
      <c r="AB826" s="24" t="str">
        <f>IFERROR(AA826/MAX($J$3:AA826)-1,"")</f>
        <v/>
      </c>
      <c r="AG826" s="3">
        <v>44331</v>
      </c>
      <c r="AH826">
        <v>12410847.437377501</v>
      </c>
      <c r="AI826" s="24">
        <f>AH826/MAX($AH$2:AH826)-1</f>
        <v>-1.158018608577005E-2</v>
      </c>
      <c r="AJ826" s="27" t="str">
        <f t="shared" si="135"/>
        <v/>
      </c>
      <c r="AK826">
        <f t="shared" si="136"/>
        <v>1</v>
      </c>
      <c r="AL826" s="28" t="str">
        <f t="shared" si="141"/>
        <v/>
      </c>
      <c r="AM826" s="28">
        <f t="shared" si="137"/>
        <v>1384</v>
      </c>
      <c r="AN826" s="29" t="str">
        <f t="shared" ca="1" si="138"/>
        <v/>
      </c>
      <c r="AP826" s="7"/>
      <c r="AV826" s="7"/>
      <c r="AW826" s="7"/>
    </row>
    <row r="827" spans="1:49" x14ac:dyDescent="0.45">
      <c r="A827" t="s">
        <v>718</v>
      </c>
      <c r="B827" t="s">
        <v>30</v>
      </c>
      <c r="C827" s="6">
        <v>44097.520833333336</v>
      </c>
      <c r="D827">
        <v>52.25</v>
      </c>
      <c r="E827" s="6">
        <v>44098.388888888891</v>
      </c>
      <c r="F827">
        <v>183.7</v>
      </c>
      <c r="G827" s="7">
        <v>2.5158</v>
      </c>
      <c r="H827">
        <v>141566.38</v>
      </c>
      <c r="I827" s="7">
        <v>2.4706000000000001</v>
      </c>
      <c r="J827">
        <v>1096.644</v>
      </c>
      <c r="K827">
        <v>57299.67</v>
      </c>
      <c r="L827">
        <v>1601499.87</v>
      </c>
      <c r="M827">
        <v>39</v>
      </c>
      <c r="N827">
        <v>3629.91</v>
      </c>
      <c r="O827" s="7">
        <v>-0.29949999999999999</v>
      </c>
      <c r="P827" s="7">
        <v>2.5158</v>
      </c>
      <c r="Q827" t="s">
        <v>535</v>
      </c>
      <c r="S827" s="2">
        <f t="shared" si="139"/>
        <v>44097</v>
      </c>
      <c r="T827" t="s">
        <v>718</v>
      </c>
      <c r="U827">
        <v>52.25</v>
      </c>
      <c r="V827">
        <v>183.7</v>
      </c>
      <c r="W827">
        <f t="shared" si="144"/>
        <v>11002339.853094999</v>
      </c>
      <c r="X827">
        <f t="shared" si="134"/>
        <v>27505.849632737496</v>
      </c>
      <c r="Y827">
        <f t="shared" si="142"/>
        <v>525</v>
      </c>
      <c r="Z827">
        <f t="shared" si="143"/>
        <v>67772.512499999997</v>
      </c>
      <c r="AA827" s="5" t="str">
        <f t="shared" si="140"/>
        <v/>
      </c>
      <c r="AB827" s="24" t="str">
        <f>IFERROR(AA827/MAX($J$3:AA827)-1,"")</f>
        <v/>
      </c>
      <c r="AG827" s="3">
        <v>44332</v>
      </c>
      <c r="AH827">
        <v>12410847.437377501</v>
      </c>
      <c r="AI827" s="24">
        <f>AH827/MAX($AH$2:AH827)-1</f>
        <v>-1.158018608577005E-2</v>
      </c>
      <c r="AJ827" s="27" t="str">
        <f t="shared" si="135"/>
        <v/>
      </c>
      <c r="AK827">
        <f t="shared" si="136"/>
        <v>1</v>
      </c>
      <c r="AL827" s="28" t="str">
        <f t="shared" si="141"/>
        <v/>
      </c>
      <c r="AM827" s="28">
        <f t="shared" si="137"/>
        <v>1384</v>
      </c>
      <c r="AN827" s="29" t="str">
        <f t="shared" ca="1" si="138"/>
        <v/>
      </c>
      <c r="AP827" s="7"/>
      <c r="AV827" s="7"/>
      <c r="AW827" s="7"/>
    </row>
    <row r="828" spans="1:49" x14ac:dyDescent="0.45">
      <c r="A828" t="s">
        <v>823</v>
      </c>
      <c r="B828" t="s">
        <v>30</v>
      </c>
      <c r="C828" s="6">
        <v>44097.527777777781</v>
      </c>
      <c r="D828">
        <v>45.6</v>
      </c>
      <c r="E828" s="6">
        <v>44098.388888888891</v>
      </c>
      <c r="F828">
        <v>137.44999999999999</v>
      </c>
      <c r="G828" s="7">
        <v>2.0143</v>
      </c>
      <c r="H828">
        <v>113140.54</v>
      </c>
      <c r="I828" s="7">
        <v>1.9741</v>
      </c>
      <c r="J828">
        <v>1256.845</v>
      </c>
      <c r="K828">
        <v>57312.13</v>
      </c>
      <c r="L828">
        <v>1714640.42</v>
      </c>
      <c r="M828">
        <v>37</v>
      </c>
      <c r="N828">
        <v>3057.85</v>
      </c>
      <c r="O828" s="7">
        <v>-0.56140000000000001</v>
      </c>
      <c r="P828" s="7">
        <v>2.0143</v>
      </c>
      <c r="Q828" t="s">
        <v>535</v>
      </c>
      <c r="S828" s="2">
        <f t="shared" si="139"/>
        <v>44097</v>
      </c>
      <c r="T828" t="s">
        <v>823</v>
      </c>
      <c r="U828">
        <v>45.6</v>
      </c>
      <c r="V828">
        <v>137.44999999999999</v>
      </c>
      <c r="W828">
        <f t="shared" si="144"/>
        <v>11002339.853094999</v>
      </c>
      <c r="X828">
        <f t="shared" si="134"/>
        <v>27505.849632737496</v>
      </c>
      <c r="Y828">
        <f t="shared" si="142"/>
        <v>600</v>
      </c>
      <c r="Z828">
        <f t="shared" si="143"/>
        <v>54011.699999999983</v>
      </c>
      <c r="AA828" s="5" t="str">
        <f t="shared" si="140"/>
        <v/>
      </c>
      <c r="AB828" s="24" t="str">
        <f>IFERROR(AA828/MAX($J$3:AA828)-1,"")</f>
        <v/>
      </c>
      <c r="AG828" s="3">
        <v>44333</v>
      </c>
      <c r="AH828">
        <v>12588438.474877501</v>
      </c>
      <c r="AI828" s="24">
        <f>AH828/MAX($AH$2:AH828)-1</f>
        <v>0</v>
      </c>
      <c r="AJ828" s="27" t="str">
        <f t="shared" si="135"/>
        <v/>
      </c>
      <c r="AK828">
        <f t="shared" si="136"/>
        <v>1</v>
      </c>
      <c r="AL828" s="28" t="str">
        <f t="shared" si="141"/>
        <v/>
      </c>
      <c r="AM828" s="28">
        <f t="shared" si="137"/>
        <v>1384</v>
      </c>
      <c r="AN828" s="29" t="str">
        <f t="shared" ca="1" si="138"/>
        <v/>
      </c>
      <c r="AP828" s="7"/>
      <c r="AV828" s="7"/>
      <c r="AW828" s="7"/>
    </row>
    <row r="829" spans="1:49" x14ac:dyDescent="0.45">
      <c r="A829" t="s">
        <v>823</v>
      </c>
      <c r="B829" t="s">
        <v>30</v>
      </c>
      <c r="C829" s="6">
        <v>44097.527777777781</v>
      </c>
      <c r="D829">
        <v>45.6</v>
      </c>
      <c r="E829" s="6">
        <v>44098.385416666664</v>
      </c>
      <c r="F829">
        <v>115.05</v>
      </c>
      <c r="G829" s="7">
        <v>1.5229999999999999</v>
      </c>
      <c r="H829">
        <v>78377.77</v>
      </c>
      <c r="I829" s="7">
        <v>1.4878</v>
      </c>
      <c r="J829">
        <v>1155.2729999999999</v>
      </c>
      <c r="K829">
        <v>52680.45</v>
      </c>
      <c r="L829">
        <v>701822.64</v>
      </c>
      <c r="M829">
        <v>36</v>
      </c>
      <c r="N829">
        <v>2177.16</v>
      </c>
      <c r="O829" s="7">
        <v>-0.56140000000000001</v>
      </c>
      <c r="P829" s="7">
        <v>1.5229999999999999</v>
      </c>
      <c r="Q829" t="s">
        <v>535</v>
      </c>
      <c r="S829" s="2">
        <f t="shared" si="139"/>
        <v>44097</v>
      </c>
      <c r="T829" t="s">
        <v>823</v>
      </c>
      <c r="U829">
        <v>45.6</v>
      </c>
      <c r="V829">
        <v>115.05</v>
      </c>
      <c r="W829">
        <f t="shared" si="144"/>
        <v>11002339.853094999</v>
      </c>
      <c r="X829">
        <f t="shared" si="134"/>
        <v>27505.849632737496</v>
      </c>
      <c r="Y829">
        <f t="shared" si="142"/>
        <v>600</v>
      </c>
      <c r="Z829">
        <f t="shared" si="143"/>
        <v>40706.099999999984</v>
      </c>
      <c r="AA829" s="5">
        <f t="shared" si="140"/>
        <v>11207771.640594998</v>
      </c>
      <c r="AB829" s="24">
        <f>IFERROR(AA829/MAX($J$3:AA829)-1,"")</f>
        <v>-1.3048859254075507E-2</v>
      </c>
      <c r="AG829" s="3">
        <v>44334</v>
      </c>
      <c r="AH829">
        <v>12588438.474877501</v>
      </c>
      <c r="AI829" s="24">
        <f>AH829/MAX($AH$2:AH829)-1</f>
        <v>0</v>
      </c>
      <c r="AJ829" s="27" t="str">
        <f t="shared" si="135"/>
        <v/>
      </c>
      <c r="AK829">
        <f t="shared" si="136"/>
        <v>1</v>
      </c>
      <c r="AL829" s="28" t="str">
        <f t="shared" si="141"/>
        <v/>
      </c>
      <c r="AM829" s="28">
        <f t="shared" si="137"/>
        <v>1384</v>
      </c>
      <c r="AN829" s="29" t="str">
        <f t="shared" ca="1" si="138"/>
        <v/>
      </c>
      <c r="AP829" s="7"/>
      <c r="AV829" s="7"/>
      <c r="AW829" s="7"/>
    </row>
    <row r="830" spans="1:49" x14ac:dyDescent="0.45">
      <c r="A830" t="s">
        <v>736</v>
      </c>
      <c r="B830" t="s">
        <v>30</v>
      </c>
      <c r="C830" s="6">
        <v>44098.416666666664</v>
      </c>
      <c r="D830">
        <v>25.8</v>
      </c>
      <c r="E830" s="6">
        <v>44098.635416666664</v>
      </c>
      <c r="F830">
        <v>145.75</v>
      </c>
      <c r="G830" s="7">
        <v>4.6492000000000004</v>
      </c>
      <c r="H830">
        <v>245217.95</v>
      </c>
      <c r="I830" s="7">
        <v>4.5827</v>
      </c>
      <c r="J830">
        <v>2073.9969999999998</v>
      </c>
      <c r="K830">
        <v>53509.11</v>
      </c>
      <c r="L830">
        <v>947040.58</v>
      </c>
      <c r="M830">
        <v>64</v>
      </c>
      <c r="N830">
        <v>3831.53</v>
      </c>
      <c r="O830" s="7">
        <v>-0.18990000000000001</v>
      </c>
      <c r="P830" s="7">
        <v>4.8566000000000003</v>
      </c>
      <c r="Q830" t="s">
        <v>535</v>
      </c>
      <c r="S830" s="2">
        <f t="shared" si="139"/>
        <v>44098</v>
      </c>
      <c r="T830" t="s">
        <v>736</v>
      </c>
      <c r="U830">
        <v>25.8</v>
      </c>
      <c r="V830">
        <v>145.75</v>
      </c>
      <c r="W830">
        <f t="shared" si="144"/>
        <v>11207771.640594998</v>
      </c>
      <c r="X830">
        <f t="shared" si="134"/>
        <v>28019.429101487498</v>
      </c>
      <c r="Y830">
        <f t="shared" si="142"/>
        <v>1075</v>
      </c>
      <c r="Z830">
        <f t="shared" si="143"/>
        <v>127102.08749999999</v>
      </c>
      <c r="AA830" s="5" t="str">
        <f t="shared" si="140"/>
        <v/>
      </c>
      <c r="AB830" s="24" t="str">
        <f>IFERROR(AA830/MAX($J$3:AA830)-1,"")</f>
        <v/>
      </c>
      <c r="AG830" s="3">
        <v>44335</v>
      </c>
      <c r="AH830">
        <v>12588438.474877501</v>
      </c>
      <c r="AI830" s="24">
        <f>AH830/MAX($AH$2:AH830)-1</f>
        <v>0</v>
      </c>
      <c r="AJ830" s="27" t="str">
        <f t="shared" si="135"/>
        <v/>
      </c>
      <c r="AK830">
        <f t="shared" si="136"/>
        <v>1</v>
      </c>
      <c r="AL830" s="28" t="str">
        <f t="shared" si="141"/>
        <v/>
      </c>
      <c r="AM830" s="28">
        <f t="shared" si="137"/>
        <v>1384</v>
      </c>
      <c r="AN830" s="29" t="str">
        <f t="shared" ca="1" si="138"/>
        <v/>
      </c>
      <c r="AP830" s="7"/>
      <c r="AV830" s="7"/>
      <c r="AW830" s="7"/>
    </row>
    <row r="831" spans="1:49" x14ac:dyDescent="0.45">
      <c r="A831" t="s">
        <v>735</v>
      </c>
      <c r="B831" t="s">
        <v>30</v>
      </c>
      <c r="C831" s="6">
        <v>44098.423611111109</v>
      </c>
      <c r="D831">
        <v>48.4</v>
      </c>
      <c r="E831" s="6">
        <v>44098.635416666664</v>
      </c>
      <c r="F831">
        <v>196</v>
      </c>
      <c r="G831" s="7">
        <v>3.0495999999999999</v>
      </c>
      <c r="H831">
        <v>160450.32999999999</v>
      </c>
      <c r="I831" s="7">
        <v>2.9990999999999999</v>
      </c>
      <c r="J831">
        <v>1105.365</v>
      </c>
      <c r="K831">
        <v>53499.66</v>
      </c>
      <c r="L831">
        <v>1107490.9099999999</v>
      </c>
      <c r="M831">
        <v>62</v>
      </c>
      <c r="N831">
        <v>2587.91</v>
      </c>
      <c r="O831" s="7">
        <v>-3.3099999999999997E-2</v>
      </c>
      <c r="P831" s="7">
        <v>3.1528999999999998</v>
      </c>
      <c r="Q831" t="s">
        <v>535</v>
      </c>
      <c r="S831" s="2">
        <f t="shared" si="139"/>
        <v>44098</v>
      </c>
      <c r="T831" t="s">
        <v>735</v>
      </c>
      <c r="U831">
        <v>48.4</v>
      </c>
      <c r="V831">
        <v>196</v>
      </c>
      <c r="W831">
        <f t="shared" si="144"/>
        <v>11207771.640594998</v>
      </c>
      <c r="X831">
        <f t="shared" si="134"/>
        <v>28019.429101487498</v>
      </c>
      <c r="Y831">
        <f t="shared" si="142"/>
        <v>575</v>
      </c>
      <c r="Z831">
        <f t="shared" si="143"/>
        <v>83464.7</v>
      </c>
      <c r="AA831" s="5" t="str">
        <f t="shared" si="140"/>
        <v/>
      </c>
      <c r="AB831" s="24" t="str">
        <f>IFERROR(AA831/MAX($J$3:AA831)-1,"")</f>
        <v/>
      </c>
      <c r="AG831" s="3">
        <v>44336</v>
      </c>
      <c r="AH831">
        <v>12576906.662377501</v>
      </c>
      <c r="AI831" s="24">
        <f>AH831/MAX($AH$2:AH831)-1</f>
        <v>-9.1606377733133293E-4</v>
      </c>
      <c r="AJ831" s="27" t="str">
        <f t="shared" si="135"/>
        <v/>
      </c>
      <c r="AK831">
        <f t="shared" si="136"/>
        <v>1</v>
      </c>
      <c r="AL831" s="28" t="str">
        <f t="shared" si="141"/>
        <v/>
      </c>
      <c r="AM831" s="28">
        <f t="shared" si="137"/>
        <v>1384</v>
      </c>
      <c r="AN831" s="29" t="str">
        <f t="shared" ca="1" si="138"/>
        <v/>
      </c>
      <c r="AP831" s="7"/>
      <c r="AV831" s="7"/>
      <c r="AW831" s="7"/>
    </row>
    <row r="832" spans="1:49" x14ac:dyDescent="0.45">
      <c r="A832" t="s">
        <v>921</v>
      </c>
      <c r="B832" t="s">
        <v>30</v>
      </c>
      <c r="C832" s="6">
        <v>44098.520833333336</v>
      </c>
      <c r="D832">
        <v>126.05</v>
      </c>
      <c r="E832" s="6">
        <v>44099.388888888891</v>
      </c>
      <c r="F832">
        <v>121.45</v>
      </c>
      <c r="G832" s="7">
        <v>-3.6499999999999998E-2</v>
      </c>
      <c r="H832">
        <v>-3287.63</v>
      </c>
      <c r="I832" s="7">
        <v>-5.6099999999999997E-2</v>
      </c>
      <c r="J832">
        <v>464.6823</v>
      </c>
      <c r="K832">
        <v>58573.2</v>
      </c>
      <c r="L832">
        <v>1711352.79</v>
      </c>
      <c r="M832">
        <v>39</v>
      </c>
      <c r="N832">
        <v>-84.3</v>
      </c>
      <c r="O832" s="7">
        <v>-0.2051</v>
      </c>
      <c r="P832" s="7">
        <v>0.51729999999999998</v>
      </c>
      <c r="Q832" t="s">
        <v>535</v>
      </c>
      <c r="S832" s="2">
        <f t="shared" si="139"/>
        <v>44098</v>
      </c>
      <c r="T832" t="s">
        <v>921</v>
      </c>
      <c r="U832">
        <v>126.05</v>
      </c>
      <c r="V832">
        <v>121.45</v>
      </c>
      <c r="W832">
        <f t="shared" si="144"/>
        <v>11207771.640594998</v>
      </c>
      <c r="X832">
        <f t="shared" si="134"/>
        <v>28019.429101487498</v>
      </c>
      <c r="Y832">
        <f t="shared" si="142"/>
        <v>225</v>
      </c>
      <c r="Z832">
        <f t="shared" si="143"/>
        <v>-1591.8750000000007</v>
      </c>
      <c r="AA832" s="5" t="str">
        <f t="shared" si="140"/>
        <v/>
      </c>
      <c r="AB832" s="24" t="str">
        <f>IFERROR(AA832/MAX($J$3:AA832)-1,"")</f>
        <v/>
      </c>
      <c r="AG832" s="3">
        <v>44337</v>
      </c>
      <c r="AH832">
        <v>12633076.274877502</v>
      </c>
      <c r="AI832" s="24">
        <f>AH832/MAX($AH$2:AH832)-1</f>
        <v>0</v>
      </c>
      <c r="AJ832" s="27" t="str">
        <f t="shared" si="135"/>
        <v/>
      </c>
      <c r="AK832">
        <f t="shared" si="136"/>
        <v>1</v>
      </c>
      <c r="AL832" s="28" t="str">
        <f t="shared" si="141"/>
        <v/>
      </c>
      <c r="AM832" s="28">
        <f t="shared" si="137"/>
        <v>1384</v>
      </c>
      <c r="AN832" s="29" t="str">
        <f t="shared" ca="1" si="138"/>
        <v/>
      </c>
      <c r="AP832" s="7"/>
      <c r="AV832" s="7"/>
      <c r="AW832" s="7"/>
    </row>
    <row r="833" spans="1:49" x14ac:dyDescent="0.45">
      <c r="A833" t="s">
        <v>926</v>
      </c>
      <c r="B833" t="s">
        <v>30</v>
      </c>
      <c r="C833" s="6">
        <v>44098.604166666664</v>
      </c>
      <c r="D833">
        <v>123.25</v>
      </c>
      <c r="E833" s="6">
        <v>44099.388888888891</v>
      </c>
      <c r="F833">
        <v>101.35</v>
      </c>
      <c r="G833" s="7">
        <v>-0.1777</v>
      </c>
      <c r="H833">
        <v>-11473.97</v>
      </c>
      <c r="I833" s="7">
        <v>-0.19589999999999999</v>
      </c>
      <c r="J833">
        <v>475.19139999999999</v>
      </c>
      <c r="K833">
        <v>58567.34</v>
      </c>
      <c r="L833">
        <v>1699878.82</v>
      </c>
      <c r="M833">
        <v>15</v>
      </c>
      <c r="N833">
        <v>-764.93</v>
      </c>
      <c r="O833" s="7">
        <v>-0.1777</v>
      </c>
      <c r="P833" s="7">
        <v>0.33629999999999999</v>
      </c>
      <c r="Q833" t="s">
        <v>535</v>
      </c>
      <c r="S833" s="2">
        <f t="shared" si="139"/>
        <v>44098</v>
      </c>
      <c r="T833" t="s">
        <v>926</v>
      </c>
      <c r="U833">
        <v>123.25</v>
      </c>
      <c r="V833">
        <v>101.35</v>
      </c>
      <c r="W833">
        <f t="shared" si="144"/>
        <v>11207771.640594998</v>
      </c>
      <c r="X833">
        <f t="shared" si="134"/>
        <v>28019.429101487498</v>
      </c>
      <c r="Y833">
        <f t="shared" si="142"/>
        <v>225</v>
      </c>
      <c r="Z833">
        <f t="shared" si="143"/>
        <v>-5432.8500000000031</v>
      </c>
      <c r="AA833" s="5">
        <f t="shared" si="140"/>
        <v>11411313.703094998</v>
      </c>
      <c r="AB833" s="24">
        <f>IFERROR(AA833/MAX($J$3:AA833)-1,"")</f>
        <v>0</v>
      </c>
      <c r="AG833" s="3">
        <v>44338</v>
      </c>
      <c r="AH833">
        <v>12633076.274877502</v>
      </c>
      <c r="AI833" s="24">
        <f>AH833/MAX($AH$2:AH833)-1</f>
        <v>0</v>
      </c>
      <c r="AJ833" s="27" t="str">
        <f t="shared" si="135"/>
        <v/>
      </c>
      <c r="AK833">
        <f t="shared" si="136"/>
        <v>1</v>
      </c>
      <c r="AL833" s="28" t="str">
        <f t="shared" si="141"/>
        <v/>
      </c>
      <c r="AM833" s="28">
        <f t="shared" si="137"/>
        <v>1384</v>
      </c>
      <c r="AN833" s="29" t="str">
        <f t="shared" ca="1" si="138"/>
        <v/>
      </c>
      <c r="AP833" s="7"/>
      <c r="AV833" s="7"/>
      <c r="AW833" s="7"/>
    </row>
    <row r="834" spans="1:49" x14ac:dyDescent="0.45">
      <c r="A834" t="s">
        <v>696</v>
      </c>
      <c r="B834" t="s">
        <v>30</v>
      </c>
      <c r="C834" s="6">
        <v>44099.517361111109</v>
      </c>
      <c r="D834">
        <v>114.95</v>
      </c>
      <c r="E834" s="6">
        <v>44102.385416666664</v>
      </c>
      <c r="F834">
        <v>156.94999999999999</v>
      </c>
      <c r="G834" s="7">
        <v>0.3654</v>
      </c>
      <c r="H834">
        <v>18978.400000000001</v>
      </c>
      <c r="I834" s="7">
        <v>0.3417</v>
      </c>
      <c r="J834">
        <v>483.14449999999999</v>
      </c>
      <c r="K834">
        <v>55537.46</v>
      </c>
      <c r="L834">
        <v>1126469.31</v>
      </c>
      <c r="M834">
        <v>39</v>
      </c>
      <c r="N834">
        <v>486.63</v>
      </c>
      <c r="O834" s="7">
        <v>-0.17829999999999999</v>
      </c>
      <c r="P834" s="7">
        <v>0.3654</v>
      </c>
      <c r="Q834" t="s">
        <v>535</v>
      </c>
      <c r="S834" s="2">
        <f t="shared" si="139"/>
        <v>44099</v>
      </c>
      <c r="T834" t="s">
        <v>696</v>
      </c>
      <c r="U834">
        <v>114.95</v>
      </c>
      <c r="V834">
        <v>156.94999999999999</v>
      </c>
      <c r="W834">
        <f t="shared" si="144"/>
        <v>11411313.703094998</v>
      </c>
      <c r="X834">
        <f t="shared" ref="X834:X897" si="145">W834*0.25%</f>
        <v>28528.284257737498</v>
      </c>
      <c r="Y834">
        <f t="shared" si="142"/>
        <v>250</v>
      </c>
      <c r="Z834">
        <f t="shared" si="143"/>
        <v>9820.2499999999945</v>
      </c>
      <c r="AA834" s="5" t="str">
        <f t="shared" si="140"/>
        <v/>
      </c>
      <c r="AB834" s="24" t="str">
        <f>IFERROR(AA834/MAX($J$3:AA834)-1,"")</f>
        <v/>
      </c>
      <c r="AG834" s="3">
        <v>44339</v>
      </c>
      <c r="AH834">
        <v>12633076.274877502</v>
      </c>
      <c r="AI834" s="24">
        <f>AH834/MAX($AH$2:AH834)-1</f>
        <v>0</v>
      </c>
      <c r="AJ834" s="27" t="str">
        <f t="shared" ref="AJ834:AJ897" si="146">IF(AG834=$AP$3,1,IF(AJ833=1,1,""))</f>
        <v/>
      </c>
      <c r="AK834">
        <f t="shared" ref="AK834:AK897" si="147">IF(AG834=$AP$4,1,IF(AK835=1,1,""))</f>
        <v>1</v>
      </c>
      <c r="AL834" s="28" t="str">
        <f t="shared" si="141"/>
        <v/>
      </c>
      <c r="AM834" s="28">
        <f t="shared" ref="AM834:AM897" si="148">IF(AND(AK834=1,AK835&lt;&gt;1),ROW(),IF(AND(AK834="",AK835=""),"",AM835))</f>
        <v>1384</v>
      </c>
      <c r="AN834" s="29" t="str">
        <f t="shared" ref="AN834:AN897" ca="1" si="149">IF(AM834="","",IF(AJ834=1,AH834/MAX(INDIRECT("AH"&amp;AL834&amp;":"&amp;"AJ"&amp;ROW(AN834)))-1,""))</f>
        <v/>
      </c>
      <c r="AP834" s="7"/>
      <c r="AV834" s="7"/>
      <c r="AW834" s="7"/>
    </row>
    <row r="835" spans="1:49" x14ac:dyDescent="0.45">
      <c r="A835" t="s">
        <v>696</v>
      </c>
      <c r="B835" t="s">
        <v>30</v>
      </c>
      <c r="C835" s="6">
        <v>44099.590277777781</v>
      </c>
      <c r="D835">
        <v>126.6</v>
      </c>
      <c r="E835" s="6">
        <v>44102.388888888891</v>
      </c>
      <c r="F835">
        <v>164.75</v>
      </c>
      <c r="G835" s="7">
        <v>0.30130000000000001</v>
      </c>
      <c r="H835">
        <v>16282.1</v>
      </c>
      <c r="I835" s="7">
        <v>0.27829999999999999</v>
      </c>
      <c r="J835">
        <v>462.08049999999997</v>
      </c>
      <c r="K835">
        <v>58499.39</v>
      </c>
      <c r="L835">
        <v>1716160.92</v>
      </c>
      <c r="M835">
        <v>19</v>
      </c>
      <c r="N835">
        <v>856.95</v>
      </c>
      <c r="O835" s="7">
        <v>-0.1406</v>
      </c>
      <c r="P835" s="7">
        <v>0.30130000000000001</v>
      </c>
      <c r="Q835" t="s">
        <v>535</v>
      </c>
      <c r="S835" s="2">
        <f t="shared" ref="S835:S898" si="150">DATE(YEAR(C835),MONTH(C835),DAY(C835))</f>
        <v>44099</v>
      </c>
      <c r="T835" t="s">
        <v>696</v>
      </c>
      <c r="U835">
        <v>126.6</v>
      </c>
      <c r="V835">
        <v>164.75</v>
      </c>
      <c r="W835">
        <f t="shared" si="144"/>
        <v>11411313.703094998</v>
      </c>
      <c r="X835">
        <f t="shared" si="145"/>
        <v>28528.284257737498</v>
      </c>
      <c r="Y835">
        <f t="shared" si="142"/>
        <v>225</v>
      </c>
      <c r="Z835">
        <f t="shared" si="143"/>
        <v>7928.2124999999987</v>
      </c>
      <c r="AA835" s="5" t="str">
        <f t="shared" ref="AA835:AA898" si="151">IF(S835&lt;&gt;S836,W835+SUMIF($S$2:$S$3590,S835,$Z$2:$Z$3590),"")</f>
        <v/>
      </c>
      <c r="AB835" s="24" t="str">
        <f>IFERROR(AA835/MAX($J$3:AA835)-1,"")</f>
        <v/>
      </c>
      <c r="AG835" s="3">
        <v>44340</v>
      </c>
      <c r="AH835">
        <v>12611253.824877502</v>
      </c>
      <c r="AI835" s="24">
        <f>AH835/MAX($AH$2:AH835)-1</f>
        <v>-1.7274058610250442E-3</v>
      </c>
      <c r="AJ835" s="27" t="str">
        <f t="shared" si="146"/>
        <v/>
      </c>
      <c r="AK835">
        <f t="shared" si="147"/>
        <v>1</v>
      </c>
      <c r="AL835" s="28" t="str">
        <f t="shared" ref="AL835:AL898" si="152">IF(AND(AJ835=1,AJ834&lt;&gt;1),ROW(),IF(AND(AJ835="",AJ834=""),"",AL834))</f>
        <v/>
      </c>
      <c r="AM835" s="28">
        <f t="shared" si="148"/>
        <v>1384</v>
      </c>
      <c r="AN835" s="29" t="str">
        <f t="shared" ca="1" si="149"/>
        <v/>
      </c>
      <c r="AP835" s="7"/>
      <c r="AV835" s="7"/>
      <c r="AW835" s="7"/>
    </row>
    <row r="836" spans="1:49" x14ac:dyDescent="0.45">
      <c r="A836" t="s">
        <v>733</v>
      </c>
      <c r="B836" t="s">
        <v>30</v>
      </c>
      <c r="C836" s="6">
        <v>44099.597222222219</v>
      </c>
      <c r="D836">
        <v>100.1</v>
      </c>
      <c r="E836" s="6">
        <v>44102.388888888891</v>
      </c>
      <c r="F836">
        <v>129.15</v>
      </c>
      <c r="G836" s="7">
        <v>0.29020000000000001</v>
      </c>
      <c r="H836">
        <v>15634.7</v>
      </c>
      <c r="I836" s="7">
        <v>0.26729999999999998</v>
      </c>
      <c r="J836">
        <v>584.31110000000001</v>
      </c>
      <c r="K836">
        <v>58489.54</v>
      </c>
      <c r="L836">
        <v>1731795.62</v>
      </c>
      <c r="M836">
        <v>17</v>
      </c>
      <c r="N836">
        <v>919.69</v>
      </c>
      <c r="O836" s="7">
        <v>-0.12089999999999999</v>
      </c>
      <c r="P836" s="7">
        <v>0.29020000000000001</v>
      </c>
      <c r="Q836" t="s">
        <v>535</v>
      </c>
      <c r="S836" s="2">
        <f t="shared" si="150"/>
        <v>44099</v>
      </c>
      <c r="T836" t="s">
        <v>733</v>
      </c>
      <c r="U836">
        <v>100.1</v>
      </c>
      <c r="V836">
        <v>129.15</v>
      </c>
      <c r="W836">
        <f t="shared" si="144"/>
        <v>11411313.703094998</v>
      </c>
      <c r="X836">
        <f t="shared" si="145"/>
        <v>28528.284257737498</v>
      </c>
      <c r="Y836">
        <f t="shared" ref="Y836:Y899" si="153">MROUND(X836/U836,25)</f>
        <v>275</v>
      </c>
      <c r="Z836">
        <f t="shared" ref="Z836:Z899" si="154">Y836*((V836*0.99)-(U836*1.01))</f>
        <v>7358.3125000000018</v>
      </c>
      <c r="AA836" s="5" t="str">
        <f t="shared" si="151"/>
        <v/>
      </c>
      <c r="AB836" s="24" t="str">
        <f>IFERROR(AA836/MAX($J$3:AA836)-1,"")</f>
        <v/>
      </c>
      <c r="AG836" s="3">
        <v>44341</v>
      </c>
      <c r="AH836">
        <v>12569119.112377502</v>
      </c>
      <c r="AI836" s="24">
        <f>AH836/MAX($AH$2:AH836)-1</f>
        <v>-5.0626752430195099E-3</v>
      </c>
      <c r="AJ836" s="27" t="str">
        <f t="shared" si="146"/>
        <v/>
      </c>
      <c r="AK836">
        <f t="shared" si="147"/>
        <v>1</v>
      </c>
      <c r="AL836" s="28" t="str">
        <f t="shared" si="152"/>
        <v/>
      </c>
      <c r="AM836" s="28">
        <f t="shared" si="148"/>
        <v>1384</v>
      </c>
      <c r="AN836" s="29" t="str">
        <f t="shared" ca="1" si="149"/>
        <v/>
      </c>
      <c r="AP836" s="7"/>
      <c r="AV836" s="7"/>
      <c r="AW836" s="7"/>
    </row>
    <row r="837" spans="1:49" x14ac:dyDescent="0.45">
      <c r="A837" t="s">
        <v>733</v>
      </c>
      <c r="B837" t="s">
        <v>30</v>
      </c>
      <c r="C837" s="6">
        <v>44099.597222222219</v>
      </c>
      <c r="D837">
        <v>100.1</v>
      </c>
      <c r="E837" s="6">
        <v>44102.385416666664</v>
      </c>
      <c r="F837">
        <v>123</v>
      </c>
      <c r="G837" s="7">
        <v>0.2288</v>
      </c>
      <c r="H837">
        <v>11471.31</v>
      </c>
      <c r="I837" s="7">
        <v>0.20649999999999999</v>
      </c>
      <c r="J837">
        <v>555.00080000000003</v>
      </c>
      <c r="K837">
        <v>55555.58</v>
      </c>
      <c r="L837">
        <v>1137940.6200000001</v>
      </c>
      <c r="M837">
        <v>16</v>
      </c>
      <c r="N837">
        <v>716.96</v>
      </c>
      <c r="O837" s="7">
        <v>-0.12089999999999999</v>
      </c>
      <c r="P837" s="7">
        <v>0.2288</v>
      </c>
      <c r="Q837" t="s">
        <v>535</v>
      </c>
      <c r="S837" s="2">
        <f t="shared" si="150"/>
        <v>44099</v>
      </c>
      <c r="T837" t="s">
        <v>733</v>
      </c>
      <c r="U837">
        <v>100.1</v>
      </c>
      <c r="V837">
        <v>123</v>
      </c>
      <c r="W837">
        <f t="shared" ref="W837:W900" si="155">IF(S837&lt;&gt;S836,AA836,W836)</f>
        <v>11411313.703094998</v>
      </c>
      <c r="X837">
        <f t="shared" si="145"/>
        <v>28528.284257737498</v>
      </c>
      <c r="Y837">
        <f t="shared" si="153"/>
        <v>275</v>
      </c>
      <c r="Z837">
        <f t="shared" si="154"/>
        <v>5683.9749999999995</v>
      </c>
      <c r="AA837" s="5">
        <f t="shared" si="151"/>
        <v>11442104.453094998</v>
      </c>
      <c r="AB837" s="24">
        <f>IFERROR(AA837/MAX($J$3:AA837)-1,"")</f>
        <v>0</v>
      </c>
      <c r="AG837" s="3">
        <v>44342</v>
      </c>
      <c r="AH837">
        <v>12543979.024877502</v>
      </c>
      <c r="AI837" s="24">
        <f>AH837/MAX($AH$2:AH837)-1</f>
        <v>-7.0526962761383594E-3</v>
      </c>
      <c r="AJ837" s="27" t="str">
        <f t="shared" si="146"/>
        <v/>
      </c>
      <c r="AK837">
        <f t="shared" si="147"/>
        <v>1</v>
      </c>
      <c r="AL837" s="28" t="str">
        <f t="shared" si="152"/>
        <v/>
      </c>
      <c r="AM837" s="28">
        <f t="shared" si="148"/>
        <v>1384</v>
      </c>
      <c r="AN837" s="29" t="str">
        <f t="shared" ca="1" si="149"/>
        <v/>
      </c>
      <c r="AP837" s="7"/>
      <c r="AV837" s="7"/>
      <c r="AW837" s="7"/>
    </row>
    <row r="838" spans="1:49" x14ac:dyDescent="0.45">
      <c r="A838" t="s">
        <v>697</v>
      </c>
      <c r="B838" t="s">
        <v>30</v>
      </c>
      <c r="C838" s="6">
        <v>44102.420138888891</v>
      </c>
      <c r="D838">
        <v>100.5</v>
      </c>
      <c r="E838" s="6">
        <v>44103.385416666664</v>
      </c>
      <c r="F838">
        <v>157.05000000000001</v>
      </c>
      <c r="G838" s="7">
        <v>0.56269999999999998</v>
      </c>
      <c r="H838">
        <v>29908.7</v>
      </c>
      <c r="I838" s="7">
        <v>0.53710000000000002</v>
      </c>
      <c r="J838">
        <v>554.12639999999999</v>
      </c>
      <c r="K838">
        <v>55689.7</v>
      </c>
      <c r="L838">
        <v>1167849.32</v>
      </c>
      <c r="M838">
        <v>67</v>
      </c>
      <c r="N838">
        <v>446.4</v>
      </c>
      <c r="O838" s="7">
        <v>-7.46E-2</v>
      </c>
      <c r="P838" s="7">
        <v>0.56269999999999998</v>
      </c>
      <c r="Q838" t="s">
        <v>535</v>
      </c>
      <c r="S838" s="2">
        <f t="shared" si="150"/>
        <v>44102</v>
      </c>
      <c r="T838" t="s">
        <v>697</v>
      </c>
      <c r="U838">
        <v>100.5</v>
      </c>
      <c r="V838">
        <v>157.05000000000001</v>
      </c>
      <c r="W838">
        <f t="shared" si="155"/>
        <v>11442104.453094998</v>
      </c>
      <c r="X838">
        <f t="shared" si="145"/>
        <v>28605.261132737498</v>
      </c>
      <c r="Y838">
        <f t="shared" si="153"/>
        <v>275</v>
      </c>
      <c r="Z838">
        <f t="shared" si="154"/>
        <v>14842.987500000001</v>
      </c>
      <c r="AA838" s="5" t="str">
        <f t="shared" si="151"/>
        <v/>
      </c>
      <c r="AB838" s="24" t="str">
        <f>IFERROR(AA838/MAX($J$3:AA838)-1,"")</f>
        <v/>
      </c>
      <c r="AG838" s="3">
        <v>44343</v>
      </c>
      <c r="AH838">
        <v>12543979.024877502</v>
      </c>
      <c r="AI838" s="24">
        <f>AH838/MAX($AH$2:AH838)-1</f>
        <v>-7.0526962761383594E-3</v>
      </c>
      <c r="AJ838" s="27" t="str">
        <f t="shared" si="146"/>
        <v/>
      </c>
      <c r="AK838">
        <f t="shared" si="147"/>
        <v>1</v>
      </c>
      <c r="AL838" s="28" t="str">
        <f t="shared" si="152"/>
        <v/>
      </c>
      <c r="AM838" s="28">
        <f t="shared" si="148"/>
        <v>1384</v>
      </c>
      <c r="AN838" s="29" t="str">
        <f t="shared" ca="1" si="149"/>
        <v/>
      </c>
      <c r="AP838" s="7"/>
      <c r="AV838" s="7"/>
      <c r="AW838" s="7"/>
    </row>
    <row r="839" spans="1:49" x14ac:dyDescent="0.45">
      <c r="A839" t="s">
        <v>719</v>
      </c>
      <c r="B839" t="s">
        <v>30</v>
      </c>
      <c r="C839" s="6">
        <v>44102.440972222219</v>
      </c>
      <c r="D839">
        <v>79.849999999999994</v>
      </c>
      <c r="E839" s="6">
        <v>44103.385416666664</v>
      </c>
      <c r="F839">
        <v>120</v>
      </c>
      <c r="G839" s="7">
        <v>0.50280000000000002</v>
      </c>
      <c r="H839">
        <v>26600.45</v>
      </c>
      <c r="I839" s="7">
        <v>0.4778</v>
      </c>
      <c r="J839">
        <v>697.23209999999995</v>
      </c>
      <c r="K839">
        <v>55673.98</v>
      </c>
      <c r="L839">
        <v>1194449.77</v>
      </c>
      <c r="M839">
        <v>61</v>
      </c>
      <c r="N839">
        <v>436.07</v>
      </c>
      <c r="O839" s="7">
        <v>-0.1077</v>
      </c>
      <c r="P839" s="7">
        <v>0.50280000000000002</v>
      </c>
      <c r="Q839" t="s">
        <v>535</v>
      </c>
      <c r="S839" s="2">
        <f t="shared" si="150"/>
        <v>44102</v>
      </c>
      <c r="T839" t="s">
        <v>719</v>
      </c>
      <c r="U839">
        <v>79.849999999999994</v>
      </c>
      <c r="V839">
        <v>120</v>
      </c>
      <c r="W839">
        <f t="shared" si="155"/>
        <v>11442104.453094998</v>
      </c>
      <c r="X839">
        <f t="shared" si="145"/>
        <v>28605.261132737498</v>
      </c>
      <c r="Y839">
        <f t="shared" si="153"/>
        <v>350</v>
      </c>
      <c r="Z839">
        <f t="shared" si="154"/>
        <v>13353.025</v>
      </c>
      <c r="AA839" s="5" t="str">
        <f t="shared" si="151"/>
        <v/>
      </c>
      <c r="AB839" s="24" t="str">
        <f>IFERROR(AA839/MAX($J$3:AA839)-1,"")</f>
        <v/>
      </c>
      <c r="AG839" s="3">
        <v>44344</v>
      </c>
      <c r="AH839">
        <v>12543979.024877502</v>
      </c>
      <c r="AI839" s="24">
        <f>AH839/MAX($AH$2:AH839)-1</f>
        <v>-7.0526962761383594E-3</v>
      </c>
      <c r="AJ839" s="27" t="str">
        <f t="shared" si="146"/>
        <v/>
      </c>
      <c r="AK839">
        <f t="shared" si="147"/>
        <v>1</v>
      </c>
      <c r="AL839" s="28" t="str">
        <f t="shared" si="152"/>
        <v/>
      </c>
      <c r="AM839" s="28">
        <f t="shared" si="148"/>
        <v>1384</v>
      </c>
      <c r="AN839" s="29" t="str">
        <f t="shared" ca="1" si="149"/>
        <v/>
      </c>
      <c r="AP839" s="7"/>
      <c r="AV839" s="7"/>
      <c r="AW839" s="7"/>
    </row>
    <row r="840" spans="1:49" x14ac:dyDescent="0.45">
      <c r="A840" t="s">
        <v>719</v>
      </c>
      <c r="B840" t="s">
        <v>30</v>
      </c>
      <c r="C840" s="6">
        <v>44102.520833333336</v>
      </c>
      <c r="D840">
        <v>83</v>
      </c>
      <c r="E840" s="6">
        <v>44103.388888888891</v>
      </c>
      <c r="F840">
        <v>119.05</v>
      </c>
      <c r="G840" s="7">
        <v>0.43430000000000002</v>
      </c>
      <c r="H840">
        <v>24049.83</v>
      </c>
      <c r="I840" s="7">
        <v>0.41</v>
      </c>
      <c r="J840">
        <v>706.73469999999998</v>
      </c>
      <c r="K840">
        <v>58658.98</v>
      </c>
      <c r="L840">
        <v>1755845.45</v>
      </c>
      <c r="M840">
        <v>39</v>
      </c>
      <c r="N840">
        <v>616.66</v>
      </c>
      <c r="O840" s="7">
        <v>-0.1096</v>
      </c>
      <c r="P840" s="7">
        <v>0.49399999999999999</v>
      </c>
      <c r="Q840" t="s">
        <v>535</v>
      </c>
      <c r="S840" s="2">
        <f t="shared" si="150"/>
        <v>44102</v>
      </c>
      <c r="T840" t="s">
        <v>719</v>
      </c>
      <c r="U840">
        <v>83</v>
      </c>
      <c r="V840">
        <v>119.05</v>
      </c>
      <c r="W840">
        <f t="shared" si="155"/>
        <v>11442104.453094998</v>
      </c>
      <c r="X840">
        <f t="shared" si="145"/>
        <v>28605.261132737498</v>
      </c>
      <c r="Y840">
        <f t="shared" si="153"/>
        <v>350</v>
      </c>
      <c r="Z840">
        <f t="shared" si="154"/>
        <v>11910.324999999999</v>
      </c>
      <c r="AA840" s="5" t="str">
        <f t="shared" si="151"/>
        <v/>
      </c>
      <c r="AB840" s="24" t="str">
        <f>IFERROR(AA840/MAX($J$3:AA840)-1,"")</f>
        <v/>
      </c>
      <c r="AG840" s="3">
        <v>44345</v>
      </c>
      <c r="AH840">
        <v>12543979.024877502</v>
      </c>
      <c r="AI840" s="24">
        <f>AH840/MAX($AH$2:AH840)-1</f>
        <v>-7.0526962761383594E-3</v>
      </c>
      <c r="AJ840" s="27" t="str">
        <f t="shared" si="146"/>
        <v/>
      </c>
      <c r="AK840">
        <f t="shared" si="147"/>
        <v>1</v>
      </c>
      <c r="AL840" s="28" t="str">
        <f t="shared" si="152"/>
        <v/>
      </c>
      <c r="AM840" s="28">
        <f t="shared" si="148"/>
        <v>1384</v>
      </c>
      <c r="AN840" s="29" t="str">
        <f t="shared" ca="1" si="149"/>
        <v/>
      </c>
      <c r="AP840" s="7"/>
      <c r="AV840" s="7"/>
      <c r="AW840" s="7"/>
    </row>
    <row r="841" spans="1:49" x14ac:dyDescent="0.45">
      <c r="A841" t="s">
        <v>699</v>
      </c>
      <c r="B841" t="s">
        <v>30</v>
      </c>
      <c r="C841" s="6">
        <v>44102.579861111109</v>
      </c>
      <c r="D841">
        <v>67.5</v>
      </c>
      <c r="E841" s="6">
        <v>44103.388888888891</v>
      </c>
      <c r="F841">
        <v>85.75</v>
      </c>
      <c r="G841" s="7">
        <v>0.27039999999999997</v>
      </c>
      <c r="H841">
        <v>14534.96</v>
      </c>
      <c r="I841" s="7">
        <v>0.2477</v>
      </c>
      <c r="J841">
        <v>869.44550000000004</v>
      </c>
      <c r="K841">
        <v>58687.57</v>
      </c>
      <c r="L841">
        <v>1770380.41</v>
      </c>
      <c r="M841">
        <v>22</v>
      </c>
      <c r="N841">
        <v>660.68</v>
      </c>
      <c r="O841" s="7">
        <v>-0.1741</v>
      </c>
      <c r="P841" s="7">
        <v>0.46589999999999998</v>
      </c>
      <c r="Q841" t="s">
        <v>535</v>
      </c>
      <c r="S841" s="2">
        <f t="shared" si="150"/>
        <v>44102</v>
      </c>
      <c r="T841" t="s">
        <v>699</v>
      </c>
      <c r="U841">
        <v>67.5</v>
      </c>
      <c r="V841">
        <v>85.75</v>
      </c>
      <c r="W841">
        <f t="shared" si="155"/>
        <v>11442104.453094998</v>
      </c>
      <c r="X841">
        <f t="shared" si="145"/>
        <v>28605.261132737498</v>
      </c>
      <c r="Y841">
        <f t="shared" si="153"/>
        <v>425</v>
      </c>
      <c r="Z841">
        <f t="shared" si="154"/>
        <v>7104.9375000000009</v>
      </c>
      <c r="AA841" s="5">
        <f t="shared" si="151"/>
        <v>11489315.728094999</v>
      </c>
      <c r="AB841" s="24">
        <f>IFERROR(AA841/MAX($J$3:AA841)-1,"")</f>
        <v>0</v>
      </c>
      <c r="AG841" s="3">
        <v>44346</v>
      </c>
      <c r="AH841">
        <v>12543979.024877502</v>
      </c>
      <c r="AI841" s="24">
        <f>AH841/MAX($AH$2:AH841)-1</f>
        <v>-7.0526962761383594E-3</v>
      </c>
      <c r="AJ841" s="27" t="str">
        <f t="shared" si="146"/>
        <v/>
      </c>
      <c r="AK841">
        <f t="shared" si="147"/>
        <v>1</v>
      </c>
      <c r="AL841" s="28" t="str">
        <f t="shared" si="152"/>
        <v/>
      </c>
      <c r="AM841" s="28">
        <f t="shared" si="148"/>
        <v>1384</v>
      </c>
      <c r="AN841" s="29" t="str">
        <f t="shared" ca="1" si="149"/>
        <v/>
      </c>
      <c r="AP841" s="7"/>
      <c r="AV841" s="7"/>
      <c r="AW841" s="7"/>
    </row>
    <row r="842" spans="1:49" x14ac:dyDescent="0.45">
      <c r="A842" t="s">
        <v>720</v>
      </c>
      <c r="B842" t="s">
        <v>30</v>
      </c>
      <c r="C842" s="6">
        <v>44103.461805555555</v>
      </c>
      <c r="D842">
        <v>75.5</v>
      </c>
      <c r="E842" s="6">
        <v>44104.385416666664</v>
      </c>
      <c r="F842">
        <v>55.75</v>
      </c>
      <c r="G842" s="7">
        <v>-0.2616</v>
      </c>
      <c r="H842">
        <v>-15614.78</v>
      </c>
      <c r="I842" s="7">
        <v>-0.27900000000000003</v>
      </c>
      <c r="J842">
        <v>741.35429999999997</v>
      </c>
      <c r="K842">
        <v>55972.25</v>
      </c>
      <c r="L842">
        <v>1178834.99</v>
      </c>
      <c r="M842">
        <v>55</v>
      </c>
      <c r="N842">
        <v>-283.91000000000003</v>
      </c>
      <c r="O842" s="7">
        <v>-0.59470000000000001</v>
      </c>
      <c r="P842" s="7">
        <v>0.11260000000000001</v>
      </c>
      <c r="Q842" t="s">
        <v>535</v>
      </c>
      <c r="S842" s="2">
        <f t="shared" si="150"/>
        <v>44103</v>
      </c>
      <c r="T842" t="s">
        <v>720</v>
      </c>
      <c r="U842">
        <v>75.5</v>
      </c>
      <c r="V842">
        <v>55.75</v>
      </c>
      <c r="W842">
        <f t="shared" si="155"/>
        <v>11489315.728094999</v>
      </c>
      <c r="X842">
        <f t="shared" si="145"/>
        <v>28723.289320237498</v>
      </c>
      <c r="Y842">
        <f t="shared" si="153"/>
        <v>375</v>
      </c>
      <c r="Z842">
        <f t="shared" si="154"/>
        <v>-7898.4374999999973</v>
      </c>
      <c r="AA842" s="5" t="str">
        <f t="shared" si="151"/>
        <v/>
      </c>
      <c r="AB842" s="24" t="str">
        <f>IFERROR(AA842/MAX($J$3:AA842)-1,"")</f>
        <v/>
      </c>
      <c r="AG842" s="3">
        <v>44347</v>
      </c>
      <c r="AH842">
        <v>12585633.674877502</v>
      </c>
      <c r="AI842" s="24">
        <f>AH842/MAX($AH$2:AH842)-1</f>
        <v>-3.7554273375476344E-3</v>
      </c>
      <c r="AJ842" s="27" t="str">
        <f t="shared" si="146"/>
        <v/>
      </c>
      <c r="AK842">
        <f t="shared" si="147"/>
        <v>1</v>
      </c>
      <c r="AL842" s="28" t="str">
        <f t="shared" si="152"/>
        <v/>
      </c>
      <c r="AM842" s="28">
        <f t="shared" si="148"/>
        <v>1384</v>
      </c>
      <c r="AN842" s="29" t="str">
        <f t="shared" ca="1" si="149"/>
        <v/>
      </c>
      <c r="AP842" s="7"/>
      <c r="AV842" s="7"/>
      <c r="AW842" s="7"/>
    </row>
    <row r="843" spans="1:49" x14ac:dyDescent="0.45">
      <c r="A843" t="s">
        <v>720</v>
      </c>
      <c r="B843" t="s">
        <v>30</v>
      </c>
      <c r="C843" s="6">
        <v>44103.524305555555</v>
      </c>
      <c r="D843">
        <v>68</v>
      </c>
      <c r="E843" s="6">
        <v>44104.388888888891</v>
      </c>
      <c r="F843">
        <v>52.6</v>
      </c>
      <c r="G843" s="7">
        <v>-0.22650000000000001</v>
      </c>
      <c r="H843">
        <v>-14371.98</v>
      </c>
      <c r="I843" s="7">
        <v>-0.2442</v>
      </c>
      <c r="J843">
        <v>865.4692</v>
      </c>
      <c r="K843">
        <v>58851.9</v>
      </c>
      <c r="L843">
        <v>1756008.43</v>
      </c>
      <c r="M843">
        <v>38</v>
      </c>
      <c r="N843">
        <v>-378.21</v>
      </c>
      <c r="O843" s="7">
        <v>-0.55000000000000004</v>
      </c>
      <c r="P843" s="7">
        <v>0.23530000000000001</v>
      </c>
      <c r="Q843" t="s">
        <v>535</v>
      </c>
      <c r="S843" s="2">
        <f t="shared" si="150"/>
        <v>44103</v>
      </c>
      <c r="T843" t="s">
        <v>720</v>
      </c>
      <c r="U843">
        <v>68</v>
      </c>
      <c r="V843">
        <v>52.6</v>
      </c>
      <c r="W843">
        <f t="shared" si="155"/>
        <v>11489315.728094999</v>
      </c>
      <c r="X843">
        <f t="shared" si="145"/>
        <v>28723.289320237498</v>
      </c>
      <c r="Y843">
        <f t="shared" si="153"/>
        <v>425</v>
      </c>
      <c r="Z843">
        <f t="shared" si="154"/>
        <v>-7057.5500000000038</v>
      </c>
      <c r="AA843" s="5">
        <f t="shared" si="151"/>
        <v>11474359.740594998</v>
      </c>
      <c r="AB843" s="24">
        <f>IFERROR(AA843/MAX($J$3:AA843)-1,"")</f>
        <v>-1.3017300467623727E-3</v>
      </c>
      <c r="AG843" s="3">
        <v>44348</v>
      </c>
      <c r="AH843">
        <v>12585633.674877502</v>
      </c>
      <c r="AI843" s="24">
        <f>AH843/MAX($AH$2:AH843)-1</f>
        <v>-3.7554273375476344E-3</v>
      </c>
      <c r="AJ843" s="27" t="str">
        <f t="shared" si="146"/>
        <v/>
      </c>
      <c r="AK843">
        <f t="shared" si="147"/>
        <v>1</v>
      </c>
      <c r="AL843" s="28" t="str">
        <f t="shared" si="152"/>
        <v/>
      </c>
      <c r="AM843" s="28">
        <f t="shared" si="148"/>
        <v>1384</v>
      </c>
      <c r="AN843" s="29" t="str">
        <f t="shared" ca="1" si="149"/>
        <v/>
      </c>
      <c r="AP843" s="7"/>
      <c r="AV843" s="7"/>
      <c r="AW843" s="7"/>
    </row>
    <row r="844" spans="1:49" x14ac:dyDescent="0.45">
      <c r="A844" t="s">
        <v>698</v>
      </c>
      <c r="B844" t="s">
        <v>30</v>
      </c>
      <c r="C844" s="6">
        <v>44104.586805555555</v>
      </c>
      <c r="D844">
        <v>35.450000000000003</v>
      </c>
      <c r="E844" s="6">
        <v>44105.388888888891</v>
      </c>
      <c r="F844">
        <v>70.400000000000006</v>
      </c>
      <c r="G844" s="7">
        <v>0.9859</v>
      </c>
      <c r="H844">
        <v>56195.88</v>
      </c>
      <c r="I844" s="7">
        <v>0.95599999999999996</v>
      </c>
      <c r="J844">
        <v>1658.1110000000001</v>
      </c>
      <c r="K844">
        <v>58780.04</v>
      </c>
      <c r="L844">
        <v>1812204.3</v>
      </c>
      <c r="M844">
        <v>20</v>
      </c>
      <c r="N844">
        <v>2809.79</v>
      </c>
      <c r="O844" s="7">
        <v>-0.57689999999999997</v>
      </c>
      <c r="P844" s="7">
        <v>0.9859</v>
      </c>
      <c r="Q844" t="s">
        <v>535</v>
      </c>
      <c r="S844" s="2">
        <f t="shared" si="150"/>
        <v>44104</v>
      </c>
      <c r="T844" t="s">
        <v>698</v>
      </c>
      <c r="U844">
        <v>35.450000000000003</v>
      </c>
      <c r="V844">
        <v>70.400000000000006</v>
      </c>
      <c r="W844">
        <f t="shared" si="155"/>
        <v>11474359.740594998</v>
      </c>
      <c r="X844">
        <f t="shared" si="145"/>
        <v>28685.899351487496</v>
      </c>
      <c r="Y844">
        <f t="shared" si="153"/>
        <v>800</v>
      </c>
      <c r="Z844">
        <f t="shared" si="154"/>
        <v>27113.199999999993</v>
      </c>
      <c r="AA844" s="5">
        <f t="shared" si="151"/>
        <v>11501472.940594997</v>
      </c>
      <c r="AB844" s="24">
        <f>IFERROR(AA844/MAX($J$3:AA844)-1,"")</f>
        <v>0</v>
      </c>
      <c r="AG844" s="3">
        <v>44349</v>
      </c>
      <c r="AH844">
        <v>12526384.424877502</v>
      </c>
      <c r="AI844" s="24">
        <f>AH844/MAX($AH$2:AH844)-1</f>
        <v>-8.4454370161739512E-3</v>
      </c>
      <c r="AJ844" s="27" t="str">
        <f t="shared" si="146"/>
        <v/>
      </c>
      <c r="AK844">
        <f t="shared" si="147"/>
        <v>1</v>
      </c>
      <c r="AL844" s="28" t="str">
        <f t="shared" si="152"/>
        <v/>
      </c>
      <c r="AM844" s="28">
        <f t="shared" si="148"/>
        <v>1384</v>
      </c>
      <c r="AN844" s="29" t="str">
        <f t="shared" ca="1" si="149"/>
        <v/>
      </c>
      <c r="AP844" s="7"/>
      <c r="AV844" s="7"/>
      <c r="AW844" s="7"/>
    </row>
    <row r="845" spans="1:49" x14ac:dyDescent="0.45">
      <c r="A845" t="s">
        <v>701</v>
      </c>
      <c r="B845" t="s">
        <v>30</v>
      </c>
      <c r="C845" s="6">
        <v>44105.416666666664</v>
      </c>
      <c r="D845">
        <v>21.6</v>
      </c>
      <c r="E845" s="6">
        <v>44105.635416666664</v>
      </c>
      <c r="F845">
        <v>17.649999999999999</v>
      </c>
      <c r="G845" s="7">
        <v>-0.18290000000000001</v>
      </c>
      <c r="H845">
        <v>-11237.06</v>
      </c>
      <c r="I845" s="7">
        <v>-0.20100000000000001</v>
      </c>
      <c r="J845">
        <v>2587.6930000000002</v>
      </c>
      <c r="K845">
        <v>55894.18</v>
      </c>
      <c r="L845">
        <v>1167597.93</v>
      </c>
      <c r="M845">
        <v>64</v>
      </c>
      <c r="N845">
        <v>-175.58</v>
      </c>
      <c r="O845" s="7">
        <v>-0.67589999999999995</v>
      </c>
      <c r="P845" s="7">
        <v>0.79400000000000004</v>
      </c>
      <c r="Q845" t="s">
        <v>535</v>
      </c>
      <c r="S845" s="2">
        <f t="shared" si="150"/>
        <v>44105</v>
      </c>
      <c r="T845" t="s">
        <v>701</v>
      </c>
      <c r="U845">
        <v>21.6</v>
      </c>
      <c r="V845">
        <v>17.649999999999999</v>
      </c>
      <c r="W845">
        <f t="shared" si="155"/>
        <v>11501472.940594997</v>
      </c>
      <c r="X845">
        <f t="shared" si="145"/>
        <v>28753.682351487492</v>
      </c>
      <c r="Y845">
        <f t="shared" si="153"/>
        <v>1325</v>
      </c>
      <c r="Z845">
        <f t="shared" si="154"/>
        <v>-5753.8125000000064</v>
      </c>
      <c r="AA845" s="5">
        <f t="shared" si="151"/>
        <v>11495719.128094997</v>
      </c>
      <c r="AB845" s="24">
        <f>IFERROR(AA845/MAX($J$3:AA845)-1,"")</f>
        <v>-5.0026744658870914E-4</v>
      </c>
      <c r="AG845" s="3">
        <v>44350</v>
      </c>
      <c r="AH845">
        <v>12526384.424877502</v>
      </c>
      <c r="AI845" s="24">
        <f>AH845/MAX($AH$2:AH845)-1</f>
        <v>-8.4454370161739512E-3</v>
      </c>
      <c r="AJ845" s="27" t="str">
        <f t="shared" si="146"/>
        <v/>
      </c>
      <c r="AK845">
        <f t="shared" si="147"/>
        <v>1</v>
      </c>
      <c r="AL845" s="28" t="str">
        <f t="shared" si="152"/>
        <v/>
      </c>
      <c r="AM845" s="28">
        <f t="shared" si="148"/>
        <v>1384</v>
      </c>
      <c r="AN845" s="29" t="str">
        <f t="shared" ca="1" si="149"/>
        <v/>
      </c>
      <c r="AP845" s="7"/>
      <c r="AV845" s="7"/>
      <c r="AW845" s="7"/>
    </row>
    <row r="846" spans="1:49" x14ac:dyDescent="0.45">
      <c r="A846" t="s">
        <v>707</v>
      </c>
      <c r="B846" t="s">
        <v>30</v>
      </c>
      <c r="C846" s="6">
        <v>44109.416666666664</v>
      </c>
      <c r="D846">
        <v>82.1</v>
      </c>
      <c r="E846" s="6">
        <v>44110.385416666664</v>
      </c>
      <c r="F846">
        <v>82.85</v>
      </c>
      <c r="G846" s="7">
        <v>9.1000000000000004E-3</v>
      </c>
      <c r="H846">
        <v>-611.77</v>
      </c>
      <c r="I846" s="7">
        <v>-1.0999999999999999E-2</v>
      </c>
      <c r="J846">
        <v>680.12170000000003</v>
      </c>
      <c r="K846">
        <v>55837.99</v>
      </c>
      <c r="L846">
        <v>1166986.1599999999</v>
      </c>
      <c r="M846">
        <v>68</v>
      </c>
      <c r="N846">
        <v>-9</v>
      </c>
      <c r="O846" s="7">
        <v>-0.46949999999999997</v>
      </c>
      <c r="P846" s="7">
        <v>0.26550000000000001</v>
      </c>
      <c r="Q846" t="s">
        <v>535</v>
      </c>
      <c r="S846" s="2">
        <f t="shared" si="150"/>
        <v>44109</v>
      </c>
      <c r="T846" t="s">
        <v>707</v>
      </c>
      <c r="U846">
        <v>82.1</v>
      </c>
      <c r="V846">
        <v>82.85</v>
      </c>
      <c r="W846">
        <f t="shared" si="155"/>
        <v>11495719.128094997</v>
      </c>
      <c r="X846">
        <f t="shared" si="145"/>
        <v>28739.297820237494</v>
      </c>
      <c r="Y846">
        <f t="shared" si="153"/>
        <v>350</v>
      </c>
      <c r="Z846">
        <f t="shared" si="154"/>
        <v>-314.82500000000118</v>
      </c>
      <c r="AA846" s="5" t="str">
        <f t="shared" si="151"/>
        <v/>
      </c>
      <c r="AB846" s="24" t="str">
        <f>IFERROR(AA846/MAX($J$3:AA846)-1,"")</f>
        <v/>
      </c>
      <c r="AG846" s="3">
        <v>44351</v>
      </c>
      <c r="AH846">
        <v>12526384.424877502</v>
      </c>
      <c r="AI846" s="24">
        <f>AH846/MAX($AH$2:AH846)-1</f>
        <v>-8.4454370161739512E-3</v>
      </c>
      <c r="AJ846" s="27" t="str">
        <f t="shared" si="146"/>
        <v/>
      </c>
      <c r="AK846">
        <f t="shared" si="147"/>
        <v>1</v>
      </c>
      <c r="AL846" s="28" t="str">
        <f t="shared" si="152"/>
        <v/>
      </c>
      <c r="AM846" s="28">
        <f t="shared" si="148"/>
        <v>1384</v>
      </c>
      <c r="AN846" s="29" t="str">
        <f t="shared" ca="1" si="149"/>
        <v/>
      </c>
      <c r="AP846" s="7"/>
      <c r="AV846" s="7"/>
      <c r="AW846" s="7"/>
    </row>
    <row r="847" spans="1:49" x14ac:dyDescent="0.45">
      <c r="A847" t="s">
        <v>706</v>
      </c>
      <c r="B847" t="s">
        <v>30</v>
      </c>
      <c r="C847" s="6">
        <v>44109.489583333336</v>
      </c>
      <c r="D847">
        <v>100.35</v>
      </c>
      <c r="E847" s="6">
        <v>44110.385416666664</v>
      </c>
      <c r="F847">
        <v>114.8</v>
      </c>
      <c r="G847" s="7">
        <v>0.14399999999999999</v>
      </c>
      <c r="H847">
        <v>6839.3</v>
      </c>
      <c r="I847" s="7">
        <v>0.1226</v>
      </c>
      <c r="J847">
        <v>556.10829999999999</v>
      </c>
      <c r="K847">
        <v>55805.47</v>
      </c>
      <c r="L847">
        <v>1173825.46</v>
      </c>
      <c r="M847">
        <v>47</v>
      </c>
      <c r="N847">
        <v>145.52000000000001</v>
      </c>
      <c r="O847" s="7">
        <v>-0.36670000000000003</v>
      </c>
      <c r="P847" s="7">
        <v>0.24660000000000001</v>
      </c>
      <c r="Q847" t="s">
        <v>535</v>
      </c>
      <c r="S847" s="2">
        <f t="shared" si="150"/>
        <v>44109</v>
      </c>
      <c r="T847" t="s">
        <v>706</v>
      </c>
      <c r="U847">
        <v>100.35</v>
      </c>
      <c r="V847">
        <v>114.8</v>
      </c>
      <c r="W847">
        <f t="shared" si="155"/>
        <v>11495719.128094997</v>
      </c>
      <c r="X847">
        <f t="shared" si="145"/>
        <v>28739.297820237494</v>
      </c>
      <c r="Y847">
        <f t="shared" si="153"/>
        <v>275</v>
      </c>
      <c r="Z847">
        <f t="shared" si="154"/>
        <v>3382.087500000001</v>
      </c>
      <c r="AA847" s="5">
        <f t="shared" si="151"/>
        <v>11498786.390594997</v>
      </c>
      <c r="AB847" s="24">
        <f>IFERROR(AA847/MAX($J$3:AA847)-1,"")</f>
        <v>-2.3358312573329432E-4</v>
      </c>
      <c r="AG847" s="3">
        <v>44352</v>
      </c>
      <c r="AH847">
        <v>12526384.424877502</v>
      </c>
      <c r="AI847" s="24">
        <f>AH847/MAX($AH$2:AH847)-1</f>
        <v>-8.4454370161739512E-3</v>
      </c>
      <c r="AJ847" s="27" t="str">
        <f t="shared" si="146"/>
        <v/>
      </c>
      <c r="AK847">
        <f t="shared" si="147"/>
        <v>1</v>
      </c>
      <c r="AL847" s="28" t="str">
        <f t="shared" si="152"/>
        <v/>
      </c>
      <c r="AM847" s="28">
        <f t="shared" si="148"/>
        <v>1384</v>
      </c>
      <c r="AN847" s="29" t="str">
        <f t="shared" ca="1" si="149"/>
        <v/>
      </c>
      <c r="AP847" s="7"/>
      <c r="AV847" s="7"/>
      <c r="AW847" s="7"/>
    </row>
    <row r="848" spans="1:49" x14ac:dyDescent="0.45">
      <c r="A848" t="s">
        <v>711</v>
      </c>
      <c r="B848" t="s">
        <v>30</v>
      </c>
      <c r="C848" s="6">
        <v>44110.604166666664</v>
      </c>
      <c r="D848">
        <v>58.35</v>
      </c>
      <c r="E848" s="6">
        <v>44111.388888888891</v>
      </c>
      <c r="F848">
        <v>54</v>
      </c>
      <c r="G848" s="7">
        <v>-7.46E-2</v>
      </c>
      <c r="H848">
        <v>-5540.2</v>
      </c>
      <c r="I848" s="7">
        <v>-9.3799999999999994E-2</v>
      </c>
      <c r="J848">
        <v>1012.1849999999999</v>
      </c>
      <c r="K848">
        <v>59061.02</v>
      </c>
      <c r="L848">
        <v>1806664.1</v>
      </c>
      <c r="M848">
        <v>15</v>
      </c>
      <c r="N848">
        <v>-369.35</v>
      </c>
      <c r="O848" s="7">
        <v>-0.31190000000000001</v>
      </c>
      <c r="P848" s="7">
        <v>0.29820000000000002</v>
      </c>
      <c r="Q848" t="s">
        <v>535</v>
      </c>
      <c r="S848" s="2">
        <f t="shared" si="150"/>
        <v>44110</v>
      </c>
      <c r="T848" t="s">
        <v>711</v>
      </c>
      <c r="U848">
        <v>58.35</v>
      </c>
      <c r="V848">
        <v>54</v>
      </c>
      <c r="W848">
        <f t="shared" si="155"/>
        <v>11498786.390594997</v>
      </c>
      <c r="X848">
        <f t="shared" si="145"/>
        <v>28746.965976487492</v>
      </c>
      <c r="Y848">
        <f t="shared" si="153"/>
        <v>500</v>
      </c>
      <c r="Z848">
        <f t="shared" si="154"/>
        <v>-2736.7500000000009</v>
      </c>
      <c r="AA848" s="5" t="str">
        <f t="shared" si="151"/>
        <v/>
      </c>
      <c r="AB848" s="24" t="str">
        <f>IFERROR(AA848/MAX($J$3:AA848)-1,"")</f>
        <v/>
      </c>
      <c r="AG848" s="3">
        <v>44353</v>
      </c>
      <c r="AH848">
        <v>12526384.424877502</v>
      </c>
      <c r="AI848" s="24">
        <f>AH848/MAX($AH$2:AH848)-1</f>
        <v>-8.4454370161739512E-3</v>
      </c>
      <c r="AJ848" s="27" t="str">
        <f t="shared" si="146"/>
        <v/>
      </c>
      <c r="AK848">
        <f t="shared" si="147"/>
        <v>1</v>
      </c>
      <c r="AL848" s="28" t="str">
        <f t="shared" si="152"/>
        <v/>
      </c>
      <c r="AM848" s="28">
        <f t="shared" si="148"/>
        <v>1384</v>
      </c>
      <c r="AN848" s="29" t="str">
        <f t="shared" ca="1" si="149"/>
        <v/>
      </c>
      <c r="AP848" s="7"/>
      <c r="AV848" s="7"/>
      <c r="AW848" s="7"/>
    </row>
    <row r="849" spans="1:49" x14ac:dyDescent="0.45">
      <c r="A849" t="s">
        <v>711</v>
      </c>
      <c r="B849" t="s">
        <v>30</v>
      </c>
      <c r="C849" s="6">
        <v>44110.604166666664</v>
      </c>
      <c r="D849">
        <v>58.35</v>
      </c>
      <c r="E849" s="6">
        <v>44111.385416666664</v>
      </c>
      <c r="F849">
        <v>52.9</v>
      </c>
      <c r="G849" s="7">
        <v>-9.3399999999999997E-2</v>
      </c>
      <c r="H849">
        <v>-6283.48</v>
      </c>
      <c r="I849" s="7">
        <v>-0.1125</v>
      </c>
      <c r="J849">
        <v>957.48289999999997</v>
      </c>
      <c r="K849">
        <v>55869.13</v>
      </c>
      <c r="L849">
        <v>1167541.98</v>
      </c>
      <c r="M849">
        <v>14</v>
      </c>
      <c r="N849">
        <v>-448.82</v>
      </c>
      <c r="O849" s="7">
        <v>-0.31190000000000001</v>
      </c>
      <c r="P849" s="7">
        <v>0.29820000000000002</v>
      </c>
      <c r="Q849" t="s">
        <v>535</v>
      </c>
      <c r="S849" s="2">
        <f t="shared" si="150"/>
        <v>44110</v>
      </c>
      <c r="T849" t="s">
        <v>711</v>
      </c>
      <c r="U849">
        <v>58.35</v>
      </c>
      <c r="V849">
        <v>52.9</v>
      </c>
      <c r="W849">
        <f t="shared" si="155"/>
        <v>11498786.390594997</v>
      </c>
      <c r="X849">
        <f t="shared" si="145"/>
        <v>28746.965976487492</v>
      </c>
      <c r="Y849">
        <f t="shared" si="153"/>
        <v>500</v>
      </c>
      <c r="Z849">
        <f t="shared" si="154"/>
        <v>-3281.2500000000036</v>
      </c>
      <c r="AA849" s="5">
        <f t="shared" si="151"/>
        <v>11492768.390594997</v>
      </c>
      <c r="AB849" s="24">
        <f>IFERROR(AA849/MAX($J$3:AA849)-1,"")</f>
        <v>-7.5682045638503226E-4</v>
      </c>
      <c r="AG849" s="3">
        <v>44354</v>
      </c>
      <c r="AH849">
        <v>12526384.424877502</v>
      </c>
      <c r="AI849" s="24">
        <f>AH849/MAX($AH$2:AH849)-1</f>
        <v>-8.4454370161739512E-3</v>
      </c>
      <c r="AJ849" s="27" t="str">
        <f t="shared" si="146"/>
        <v/>
      </c>
      <c r="AK849">
        <f t="shared" si="147"/>
        <v>1</v>
      </c>
      <c r="AL849" s="28" t="str">
        <f t="shared" si="152"/>
        <v/>
      </c>
      <c r="AM849" s="28">
        <f t="shared" si="148"/>
        <v>1384</v>
      </c>
      <c r="AN849" s="29" t="str">
        <f t="shared" ca="1" si="149"/>
        <v/>
      </c>
      <c r="AP849" s="7"/>
      <c r="AV849" s="7"/>
      <c r="AW849" s="7"/>
    </row>
    <row r="850" spans="1:49" x14ac:dyDescent="0.45">
      <c r="A850" t="s">
        <v>715</v>
      </c>
      <c r="B850" t="s">
        <v>30</v>
      </c>
      <c r="C850" s="6">
        <v>44111.416666666664</v>
      </c>
      <c r="D850">
        <v>41.8</v>
      </c>
      <c r="E850" s="6">
        <v>44112.385416666664</v>
      </c>
      <c r="F850">
        <v>90.25</v>
      </c>
      <c r="G850" s="7">
        <v>1.1591</v>
      </c>
      <c r="H850">
        <v>62957.02</v>
      </c>
      <c r="I850" s="7">
        <v>1.1274999999999999</v>
      </c>
      <c r="J850">
        <v>1335.83</v>
      </c>
      <c r="K850">
        <v>55837.71</v>
      </c>
      <c r="L850">
        <v>1230499</v>
      </c>
      <c r="M850">
        <v>68</v>
      </c>
      <c r="N850">
        <v>925.84</v>
      </c>
      <c r="O850" s="7">
        <v>-0.2883</v>
      </c>
      <c r="P850" s="7">
        <v>1.1591</v>
      </c>
      <c r="Q850" t="s">
        <v>535</v>
      </c>
      <c r="S850" s="2">
        <f t="shared" si="150"/>
        <v>44111</v>
      </c>
      <c r="T850" t="s">
        <v>715</v>
      </c>
      <c r="U850">
        <v>41.8</v>
      </c>
      <c r="V850">
        <v>90.25</v>
      </c>
      <c r="W850">
        <f t="shared" si="155"/>
        <v>11492768.390594997</v>
      </c>
      <c r="X850">
        <f t="shared" si="145"/>
        <v>28731.92097648749</v>
      </c>
      <c r="Y850">
        <f t="shared" si="153"/>
        <v>675</v>
      </c>
      <c r="Z850">
        <f t="shared" si="154"/>
        <v>31812.412499999999</v>
      </c>
      <c r="AA850" s="5" t="str">
        <f t="shared" si="151"/>
        <v/>
      </c>
      <c r="AB850" s="24" t="str">
        <f>IFERROR(AA850/MAX($J$3:AA850)-1,"")</f>
        <v/>
      </c>
      <c r="AG850" s="3">
        <v>44355</v>
      </c>
      <c r="AH850">
        <v>12526384.424877502</v>
      </c>
      <c r="AI850" s="24">
        <f>AH850/MAX($AH$2:AH850)-1</f>
        <v>-8.4454370161739512E-3</v>
      </c>
      <c r="AJ850" s="27" t="str">
        <f t="shared" si="146"/>
        <v/>
      </c>
      <c r="AK850">
        <f t="shared" si="147"/>
        <v>1</v>
      </c>
      <c r="AL850" s="28" t="str">
        <f t="shared" si="152"/>
        <v/>
      </c>
      <c r="AM850" s="28">
        <f t="shared" si="148"/>
        <v>1384</v>
      </c>
      <c r="AN850" s="29" t="str">
        <f t="shared" ca="1" si="149"/>
        <v/>
      </c>
      <c r="AP850" s="7"/>
      <c r="AV850" s="7"/>
      <c r="AW850" s="7"/>
    </row>
    <row r="851" spans="1:49" x14ac:dyDescent="0.45">
      <c r="A851" t="s">
        <v>717</v>
      </c>
      <c r="B851" t="s">
        <v>30</v>
      </c>
      <c r="C851" s="6">
        <v>44111.451388888891</v>
      </c>
      <c r="D851">
        <v>67.5</v>
      </c>
      <c r="E851" s="6">
        <v>44112.385416666664</v>
      </c>
      <c r="F851">
        <v>137</v>
      </c>
      <c r="G851" s="7">
        <v>1.0296000000000001</v>
      </c>
      <c r="H851">
        <v>55825.96</v>
      </c>
      <c r="I851" s="7">
        <v>0.99929999999999997</v>
      </c>
      <c r="J851">
        <v>827.60299999999995</v>
      </c>
      <c r="K851">
        <v>55863.199999999997</v>
      </c>
      <c r="L851">
        <v>1286324.96</v>
      </c>
      <c r="M851">
        <v>58</v>
      </c>
      <c r="N851">
        <v>962.52</v>
      </c>
      <c r="O851" s="7">
        <v>-0.25850000000000001</v>
      </c>
      <c r="P851" s="7">
        <v>1.0296000000000001</v>
      </c>
      <c r="Q851" t="s">
        <v>535</v>
      </c>
      <c r="S851" s="2">
        <f t="shared" si="150"/>
        <v>44111</v>
      </c>
      <c r="T851" t="s">
        <v>717</v>
      </c>
      <c r="U851">
        <v>67.5</v>
      </c>
      <c r="V851">
        <v>137</v>
      </c>
      <c r="W851">
        <f t="shared" si="155"/>
        <v>11492768.390594997</v>
      </c>
      <c r="X851">
        <f t="shared" si="145"/>
        <v>28731.92097648749</v>
      </c>
      <c r="Y851">
        <f t="shared" si="153"/>
        <v>425</v>
      </c>
      <c r="Z851">
        <f t="shared" si="154"/>
        <v>28668.375</v>
      </c>
      <c r="AA851" s="5" t="str">
        <f t="shared" si="151"/>
        <v/>
      </c>
      <c r="AB851" s="24" t="str">
        <f>IFERROR(AA851/MAX($J$3:AA851)-1,"")</f>
        <v/>
      </c>
      <c r="AG851" s="3">
        <v>44356</v>
      </c>
      <c r="AH851">
        <v>12469680.987377502</v>
      </c>
      <c r="AI851" s="24">
        <f>AH851/MAX($AH$2:AH851)-1</f>
        <v>-1.2933927093033759E-2</v>
      </c>
      <c r="AJ851" s="27" t="str">
        <f t="shared" si="146"/>
        <v/>
      </c>
      <c r="AK851">
        <f t="shared" si="147"/>
        <v>1</v>
      </c>
      <c r="AL851" s="28" t="str">
        <f t="shared" si="152"/>
        <v/>
      </c>
      <c r="AM851" s="28">
        <f t="shared" si="148"/>
        <v>1384</v>
      </c>
      <c r="AN851" s="29" t="str">
        <f t="shared" ca="1" si="149"/>
        <v/>
      </c>
      <c r="AP851" s="7"/>
      <c r="AV851" s="7"/>
      <c r="AW851" s="7"/>
    </row>
    <row r="852" spans="1:49" x14ac:dyDescent="0.45">
      <c r="A852" t="s">
        <v>715</v>
      </c>
      <c r="B852" t="s">
        <v>30</v>
      </c>
      <c r="C852" s="6">
        <v>44111.520833333336</v>
      </c>
      <c r="D852">
        <v>42.35</v>
      </c>
      <c r="E852" s="6">
        <v>44112.388888888891</v>
      </c>
      <c r="F852">
        <v>99.25</v>
      </c>
      <c r="G852" s="7">
        <v>1.3435999999999999</v>
      </c>
      <c r="H852">
        <v>77341.320000000007</v>
      </c>
      <c r="I852" s="7">
        <v>1.3101</v>
      </c>
      <c r="J852">
        <v>1393.9390000000001</v>
      </c>
      <c r="K852">
        <v>59033.32</v>
      </c>
      <c r="L852">
        <v>1884005.42</v>
      </c>
      <c r="M852">
        <v>39</v>
      </c>
      <c r="N852">
        <v>1983.11</v>
      </c>
      <c r="O852" s="7">
        <v>-0.22309999999999999</v>
      </c>
      <c r="P852" s="7">
        <v>1.3435999999999999</v>
      </c>
      <c r="Q852" t="s">
        <v>535</v>
      </c>
      <c r="S852" s="2">
        <f t="shared" si="150"/>
        <v>44111</v>
      </c>
      <c r="T852" t="s">
        <v>715</v>
      </c>
      <c r="U852">
        <v>42.35</v>
      </c>
      <c r="V852">
        <v>99.25</v>
      </c>
      <c r="W852">
        <f t="shared" si="155"/>
        <v>11492768.390594997</v>
      </c>
      <c r="X852">
        <f t="shared" si="145"/>
        <v>28731.92097648749</v>
      </c>
      <c r="Y852">
        <f t="shared" si="153"/>
        <v>675</v>
      </c>
      <c r="Z852">
        <f t="shared" si="154"/>
        <v>37451.699999999997</v>
      </c>
      <c r="AA852" s="5" t="str">
        <f t="shared" si="151"/>
        <v/>
      </c>
      <c r="AB852" s="24" t="str">
        <f>IFERROR(AA852/MAX($J$3:AA852)-1,"")</f>
        <v/>
      </c>
      <c r="AG852" s="3">
        <v>44357</v>
      </c>
      <c r="AH852">
        <v>12468281.374877501</v>
      </c>
      <c r="AI852" s="24">
        <f>AH852/MAX($AH$2:AH852)-1</f>
        <v>-1.3044716616467888E-2</v>
      </c>
      <c r="AJ852" s="27" t="str">
        <f t="shared" si="146"/>
        <v/>
      </c>
      <c r="AK852">
        <f t="shared" si="147"/>
        <v>1</v>
      </c>
      <c r="AL852" s="28" t="str">
        <f t="shared" si="152"/>
        <v/>
      </c>
      <c r="AM852" s="28">
        <f t="shared" si="148"/>
        <v>1384</v>
      </c>
      <c r="AN852" s="29" t="str">
        <f t="shared" ca="1" si="149"/>
        <v/>
      </c>
      <c r="AP852" s="7"/>
      <c r="AV852" s="7"/>
      <c r="AW852" s="7"/>
    </row>
    <row r="853" spans="1:49" x14ac:dyDescent="0.45">
      <c r="A853" t="s">
        <v>717</v>
      </c>
      <c r="B853" t="s">
        <v>30</v>
      </c>
      <c r="C853" s="6">
        <v>44111.618055555555</v>
      </c>
      <c r="D853">
        <v>67.099999999999994</v>
      </c>
      <c r="E853" s="6">
        <v>44112.388888888891</v>
      </c>
      <c r="F853">
        <v>146.1</v>
      </c>
      <c r="G853" s="7">
        <v>1.1773</v>
      </c>
      <c r="H853">
        <v>67615.12</v>
      </c>
      <c r="I853" s="7">
        <v>1.1456</v>
      </c>
      <c r="J853">
        <v>879.62639999999999</v>
      </c>
      <c r="K853">
        <v>59022.93</v>
      </c>
      <c r="L853">
        <v>1951620.54</v>
      </c>
      <c r="M853">
        <v>11</v>
      </c>
      <c r="N853">
        <v>6146.83</v>
      </c>
      <c r="O853" s="7">
        <v>-6.5600000000000006E-2</v>
      </c>
      <c r="P853" s="7">
        <v>1.2452000000000001</v>
      </c>
      <c r="Q853" t="s">
        <v>535</v>
      </c>
      <c r="S853" s="2">
        <f t="shared" si="150"/>
        <v>44111</v>
      </c>
      <c r="T853" t="s">
        <v>717</v>
      </c>
      <c r="U853">
        <v>67.099999999999994</v>
      </c>
      <c r="V853">
        <v>146.1</v>
      </c>
      <c r="W853">
        <f t="shared" si="155"/>
        <v>11492768.390594997</v>
      </c>
      <c r="X853">
        <f t="shared" si="145"/>
        <v>28731.92097648749</v>
      </c>
      <c r="Y853">
        <f t="shared" si="153"/>
        <v>425</v>
      </c>
      <c r="Z853">
        <f t="shared" si="154"/>
        <v>32668.899999999991</v>
      </c>
      <c r="AA853" s="5">
        <f t="shared" si="151"/>
        <v>11623369.778094996</v>
      </c>
      <c r="AB853" s="24">
        <f>IFERROR(AA853/MAX($J$3:AA853)-1,"")</f>
        <v>0</v>
      </c>
      <c r="AG853" s="3">
        <v>44358</v>
      </c>
      <c r="AH853">
        <v>12468281.374877501</v>
      </c>
      <c r="AI853" s="24">
        <f>AH853/MAX($AH$2:AH853)-1</f>
        <v>-1.3044716616467888E-2</v>
      </c>
      <c r="AJ853" s="27" t="str">
        <f t="shared" si="146"/>
        <v/>
      </c>
      <c r="AK853">
        <f t="shared" si="147"/>
        <v>1</v>
      </c>
      <c r="AL853" s="28" t="str">
        <f t="shared" si="152"/>
        <v/>
      </c>
      <c r="AM853" s="28">
        <f t="shared" si="148"/>
        <v>1384</v>
      </c>
      <c r="AN853" s="29" t="str">
        <f t="shared" ca="1" si="149"/>
        <v/>
      </c>
      <c r="AP853" s="7"/>
      <c r="AV853" s="7"/>
      <c r="AW853" s="7"/>
    </row>
    <row r="854" spans="1:49" x14ac:dyDescent="0.45">
      <c r="A854" t="s">
        <v>721</v>
      </c>
      <c r="B854" t="s">
        <v>30</v>
      </c>
      <c r="C854" s="6">
        <v>44112.416666666664</v>
      </c>
      <c r="D854">
        <v>34.75</v>
      </c>
      <c r="E854" s="6">
        <v>44112.635416666664</v>
      </c>
      <c r="F854">
        <v>0.15</v>
      </c>
      <c r="G854" s="7">
        <v>-0.99570000000000003</v>
      </c>
      <c r="H854">
        <v>-56754.79</v>
      </c>
      <c r="I854" s="7">
        <v>-1.0057</v>
      </c>
      <c r="J854">
        <v>1623.932</v>
      </c>
      <c r="K854">
        <v>56431.63</v>
      </c>
      <c r="L854">
        <v>1229570.18</v>
      </c>
      <c r="M854">
        <v>64</v>
      </c>
      <c r="N854">
        <v>-886.79</v>
      </c>
      <c r="O854" s="7">
        <v>-0.99570000000000003</v>
      </c>
      <c r="P854" s="7">
        <v>0.92810000000000004</v>
      </c>
      <c r="Q854" t="s">
        <v>535</v>
      </c>
      <c r="S854" s="2">
        <f t="shared" si="150"/>
        <v>44112</v>
      </c>
      <c r="T854" t="s">
        <v>721</v>
      </c>
      <c r="U854">
        <v>34.75</v>
      </c>
      <c r="V854">
        <v>0.15</v>
      </c>
      <c r="W854">
        <f t="shared" si="155"/>
        <v>11623369.778094996</v>
      </c>
      <c r="X854">
        <f t="shared" si="145"/>
        <v>29058.424445237491</v>
      </c>
      <c r="Y854">
        <f t="shared" si="153"/>
        <v>825</v>
      </c>
      <c r="Z854">
        <f t="shared" si="154"/>
        <v>-28832.925000000003</v>
      </c>
      <c r="AA854" s="5" t="str">
        <f t="shared" si="151"/>
        <v/>
      </c>
      <c r="AB854" s="24" t="str">
        <f>IFERROR(AA854/MAX($J$3:AA854)-1,"")</f>
        <v/>
      </c>
      <c r="AG854" s="3">
        <v>44359</v>
      </c>
      <c r="AH854">
        <v>12468281.374877501</v>
      </c>
      <c r="AI854" s="24">
        <f>AH854/MAX($AH$2:AH854)-1</f>
        <v>-1.3044716616467888E-2</v>
      </c>
      <c r="AJ854" s="27" t="str">
        <f t="shared" si="146"/>
        <v/>
      </c>
      <c r="AK854">
        <f t="shared" si="147"/>
        <v>1</v>
      </c>
      <c r="AL854" s="28" t="str">
        <f t="shared" si="152"/>
        <v/>
      </c>
      <c r="AM854" s="28">
        <f t="shared" si="148"/>
        <v>1384</v>
      </c>
      <c r="AN854" s="29" t="str">
        <f t="shared" ca="1" si="149"/>
        <v/>
      </c>
      <c r="AP854" s="7"/>
      <c r="AV854" s="7"/>
      <c r="AW854" s="7"/>
    </row>
    <row r="855" spans="1:49" x14ac:dyDescent="0.45">
      <c r="A855" t="s">
        <v>728</v>
      </c>
      <c r="B855" t="s">
        <v>30</v>
      </c>
      <c r="C855" s="6">
        <v>44112.440972222219</v>
      </c>
      <c r="D855">
        <v>14.3</v>
      </c>
      <c r="E855" s="6">
        <v>44112.635416666664</v>
      </c>
      <c r="F855">
        <v>0.15</v>
      </c>
      <c r="G855" s="7">
        <v>-0.98950000000000005</v>
      </c>
      <c r="H855">
        <v>-56417.54</v>
      </c>
      <c r="I855" s="7">
        <v>-0.99960000000000004</v>
      </c>
      <c r="J855">
        <v>3946.8</v>
      </c>
      <c r="K855">
        <v>56439.25</v>
      </c>
      <c r="L855">
        <v>1173152.6399999999</v>
      </c>
      <c r="M855">
        <v>57</v>
      </c>
      <c r="N855">
        <v>-989.78</v>
      </c>
      <c r="O855" s="7">
        <v>-0.99299999999999999</v>
      </c>
      <c r="P855" s="7">
        <v>0.74129999999999996</v>
      </c>
      <c r="Q855" t="s">
        <v>535</v>
      </c>
      <c r="S855" s="2">
        <f t="shared" si="150"/>
        <v>44112</v>
      </c>
      <c r="T855" t="s">
        <v>728</v>
      </c>
      <c r="U855">
        <v>14.3</v>
      </c>
      <c r="V855">
        <v>0.15</v>
      </c>
      <c r="W855">
        <f t="shared" si="155"/>
        <v>11623369.778094996</v>
      </c>
      <c r="X855">
        <f t="shared" si="145"/>
        <v>29058.424445237491</v>
      </c>
      <c r="Y855">
        <f t="shared" si="153"/>
        <v>2025</v>
      </c>
      <c r="Z855">
        <f t="shared" si="154"/>
        <v>-28946.362500000003</v>
      </c>
      <c r="AA855" s="5">
        <f t="shared" si="151"/>
        <v>11565590.490594996</v>
      </c>
      <c r="AB855" s="24">
        <f>IFERROR(AA855/MAX($J$3:AA855)-1,"")</f>
        <v>-4.9709583884088859E-3</v>
      </c>
      <c r="AG855" s="3">
        <v>44360</v>
      </c>
      <c r="AH855">
        <v>12468281.374877501</v>
      </c>
      <c r="AI855" s="24">
        <f>AH855/MAX($AH$2:AH855)-1</f>
        <v>-1.3044716616467888E-2</v>
      </c>
      <c r="AJ855" s="27" t="str">
        <f t="shared" si="146"/>
        <v/>
      </c>
      <c r="AK855">
        <f t="shared" si="147"/>
        <v>1</v>
      </c>
      <c r="AL855" s="28" t="str">
        <f t="shared" si="152"/>
        <v/>
      </c>
      <c r="AM855" s="28">
        <f t="shared" si="148"/>
        <v>1384</v>
      </c>
      <c r="AN855" s="29" t="str">
        <f t="shared" ca="1" si="149"/>
        <v/>
      </c>
      <c r="AP855" s="7"/>
      <c r="AV855" s="7"/>
      <c r="AW855" s="7"/>
    </row>
    <row r="856" spans="1:49" x14ac:dyDescent="0.45">
      <c r="A856" t="s">
        <v>727</v>
      </c>
      <c r="B856" t="s">
        <v>30</v>
      </c>
      <c r="C856" s="6">
        <v>44116.506944444445</v>
      </c>
      <c r="D856">
        <v>102.25</v>
      </c>
      <c r="E856" s="6">
        <v>44117.385416666664</v>
      </c>
      <c r="F856">
        <v>93.9</v>
      </c>
      <c r="G856" s="7">
        <v>-8.1699999999999995E-2</v>
      </c>
      <c r="H856">
        <v>-5633.84</v>
      </c>
      <c r="I856" s="7">
        <v>-0.1008</v>
      </c>
      <c r="J856">
        <v>546.36440000000005</v>
      </c>
      <c r="K856">
        <v>55865.77</v>
      </c>
      <c r="L856">
        <v>1167518.8</v>
      </c>
      <c r="M856">
        <v>42</v>
      </c>
      <c r="N856">
        <v>-134.13999999999999</v>
      </c>
      <c r="O856" s="7">
        <v>-0.24399999999999999</v>
      </c>
      <c r="P856" s="7">
        <v>0.26650000000000001</v>
      </c>
      <c r="Q856" t="s">
        <v>535</v>
      </c>
      <c r="S856" s="2">
        <f t="shared" si="150"/>
        <v>44116</v>
      </c>
      <c r="T856" t="s">
        <v>727</v>
      </c>
      <c r="U856">
        <v>102.25</v>
      </c>
      <c r="V856">
        <v>93.9</v>
      </c>
      <c r="W856">
        <f t="shared" si="155"/>
        <v>11565590.490594996</v>
      </c>
      <c r="X856">
        <f t="shared" si="145"/>
        <v>28913.976226487492</v>
      </c>
      <c r="Y856">
        <f t="shared" si="153"/>
        <v>275</v>
      </c>
      <c r="Z856">
        <f t="shared" si="154"/>
        <v>-2835.6625000000026</v>
      </c>
      <c r="AA856" s="5" t="str">
        <f t="shared" si="151"/>
        <v/>
      </c>
      <c r="AB856" s="24" t="str">
        <f>IFERROR(AA856/MAX($J$3:AA856)-1,"")</f>
        <v/>
      </c>
      <c r="AG856" s="3">
        <v>44361</v>
      </c>
      <c r="AH856">
        <v>12444369.899877502</v>
      </c>
      <c r="AI856" s="24">
        <f>AH856/MAX($AH$2:AH856)-1</f>
        <v>-1.4937484021628755E-2</v>
      </c>
      <c r="AJ856" s="27" t="str">
        <f t="shared" si="146"/>
        <v/>
      </c>
      <c r="AK856">
        <f t="shared" si="147"/>
        <v>1</v>
      </c>
      <c r="AL856" s="28" t="str">
        <f t="shared" si="152"/>
        <v/>
      </c>
      <c r="AM856" s="28">
        <f t="shared" si="148"/>
        <v>1384</v>
      </c>
      <c r="AN856" s="29" t="str">
        <f t="shared" ca="1" si="149"/>
        <v/>
      </c>
      <c r="AP856" s="7"/>
      <c r="AV856" s="7"/>
      <c r="AW856" s="7"/>
    </row>
    <row r="857" spans="1:49" x14ac:dyDescent="0.45">
      <c r="A857" t="s">
        <v>727</v>
      </c>
      <c r="B857" t="s">
        <v>30</v>
      </c>
      <c r="C857" s="6">
        <v>44116.552083333336</v>
      </c>
      <c r="D857">
        <v>114.8</v>
      </c>
      <c r="E857" s="6">
        <v>44117.388888888891</v>
      </c>
      <c r="F857">
        <v>92.95</v>
      </c>
      <c r="G857" s="7">
        <v>-0.1903</v>
      </c>
      <c r="H857">
        <v>-12455.24</v>
      </c>
      <c r="I857" s="7">
        <v>-0.2084</v>
      </c>
      <c r="J857">
        <v>520.54100000000005</v>
      </c>
      <c r="K857">
        <v>59758.1</v>
      </c>
      <c r="L857">
        <v>1939165.3</v>
      </c>
      <c r="M857">
        <v>30</v>
      </c>
      <c r="N857">
        <v>-415.17</v>
      </c>
      <c r="O857" s="7">
        <v>-0.32669999999999999</v>
      </c>
      <c r="P857" s="7">
        <v>0.128</v>
      </c>
      <c r="Q857" t="s">
        <v>535</v>
      </c>
      <c r="S857" s="2">
        <f t="shared" si="150"/>
        <v>44116</v>
      </c>
      <c r="T857" t="s">
        <v>727</v>
      </c>
      <c r="U857">
        <v>114.8</v>
      </c>
      <c r="V857">
        <v>92.95</v>
      </c>
      <c r="W857">
        <f t="shared" si="155"/>
        <v>11565590.490594996</v>
      </c>
      <c r="X857">
        <f t="shared" si="145"/>
        <v>28913.976226487492</v>
      </c>
      <c r="Y857">
        <f t="shared" si="153"/>
        <v>250</v>
      </c>
      <c r="Z857">
        <f t="shared" si="154"/>
        <v>-5981.8749999999991</v>
      </c>
      <c r="AA857" s="5" t="str">
        <f t="shared" si="151"/>
        <v/>
      </c>
      <c r="AB857" s="24" t="str">
        <f>IFERROR(AA857/MAX($J$3:AA857)-1,"")</f>
        <v/>
      </c>
      <c r="AG857" s="3">
        <v>44362</v>
      </c>
      <c r="AH857">
        <v>12444369.899877502</v>
      </c>
      <c r="AI857" s="24">
        <f>AH857/MAX($AH$2:AH857)-1</f>
        <v>-1.4937484021628755E-2</v>
      </c>
      <c r="AJ857" s="27" t="str">
        <f t="shared" si="146"/>
        <v/>
      </c>
      <c r="AK857">
        <f t="shared" si="147"/>
        <v>1</v>
      </c>
      <c r="AL857" s="28" t="str">
        <f t="shared" si="152"/>
        <v/>
      </c>
      <c r="AM857" s="28">
        <f t="shared" si="148"/>
        <v>1384</v>
      </c>
      <c r="AN857" s="29" t="str">
        <f t="shared" ca="1" si="149"/>
        <v/>
      </c>
      <c r="AP857" s="7"/>
      <c r="AV857" s="7"/>
      <c r="AW857" s="7"/>
    </row>
    <row r="858" spans="1:49" x14ac:dyDescent="0.45">
      <c r="A858" t="s">
        <v>730</v>
      </c>
      <c r="B858" t="s">
        <v>30</v>
      </c>
      <c r="C858" s="6">
        <v>44116.559027777781</v>
      </c>
      <c r="D858">
        <v>100.35</v>
      </c>
      <c r="E858" s="6">
        <v>44117.388888888891</v>
      </c>
      <c r="F858">
        <v>72.75</v>
      </c>
      <c r="G858" s="7">
        <v>-0.27500000000000002</v>
      </c>
      <c r="H858">
        <v>-17464.32</v>
      </c>
      <c r="I858" s="7">
        <v>-0.2923</v>
      </c>
      <c r="J858">
        <v>595.42179999999996</v>
      </c>
      <c r="K858">
        <v>59750.58</v>
      </c>
      <c r="L858">
        <v>1921700.98</v>
      </c>
      <c r="M858">
        <v>28</v>
      </c>
      <c r="N858">
        <v>-623.73</v>
      </c>
      <c r="O858" s="7">
        <v>-0.40810000000000002</v>
      </c>
      <c r="P858" s="7">
        <v>5.0299999999999997E-2</v>
      </c>
      <c r="Q858" t="s">
        <v>535</v>
      </c>
      <c r="S858" s="2">
        <f t="shared" si="150"/>
        <v>44116</v>
      </c>
      <c r="T858" t="s">
        <v>730</v>
      </c>
      <c r="U858">
        <v>100.35</v>
      </c>
      <c r="V858">
        <v>72.75</v>
      </c>
      <c r="W858">
        <f t="shared" si="155"/>
        <v>11565590.490594996</v>
      </c>
      <c r="X858">
        <f t="shared" si="145"/>
        <v>28913.976226487492</v>
      </c>
      <c r="Y858">
        <f t="shared" si="153"/>
        <v>300</v>
      </c>
      <c r="Z858">
        <f t="shared" si="154"/>
        <v>-8799.3000000000011</v>
      </c>
      <c r="AA858" s="5" t="str">
        <f t="shared" si="151"/>
        <v/>
      </c>
      <c r="AB858" s="24" t="str">
        <f>IFERROR(AA858/MAX($J$3:AA858)-1,"")</f>
        <v/>
      </c>
      <c r="AG858" s="3">
        <v>44363</v>
      </c>
      <c r="AH858">
        <v>12473372.649877502</v>
      </c>
      <c r="AI858" s="24">
        <f>AH858/MAX($AH$2:AH858)-1</f>
        <v>-1.2641705117983904E-2</v>
      </c>
      <c r="AJ858" s="27" t="str">
        <f t="shared" si="146"/>
        <v/>
      </c>
      <c r="AK858">
        <f t="shared" si="147"/>
        <v>1</v>
      </c>
      <c r="AL858" s="28" t="str">
        <f t="shared" si="152"/>
        <v/>
      </c>
      <c r="AM858" s="28">
        <f t="shared" si="148"/>
        <v>1384</v>
      </c>
      <c r="AN858" s="29" t="str">
        <f t="shared" ca="1" si="149"/>
        <v/>
      </c>
      <c r="AP858" s="7"/>
      <c r="AV858" s="7"/>
      <c r="AW858" s="7"/>
    </row>
    <row r="859" spans="1:49" x14ac:dyDescent="0.45">
      <c r="A859" t="s">
        <v>730</v>
      </c>
      <c r="B859" t="s">
        <v>30</v>
      </c>
      <c r="C859" s="6">
        <v>44116.559027777781</v>
      </c>
      <c r="D859">
        <v>100.35</v>
      </c>
      <c r="E859" s="6">
        <v>44117.385416666664</v>
      </c>
      <c r="F859">
        <v>73.8</v>
      </c>
      <c r="G859" s="7">
        <v>-0.2646</v>
      </c>
      <c r="H859">
        <v>-15757.67</v>
      </c>
      <c r="I859" s="7">
        <v>-0.28189999999999998</v>
      </c>
      <c r="J859">
        <v>556.97550000000001</v>
      </c>
      <c r="K859">
        <v>55892.49</v>
      </c>
      <c r="L859">
        <v>1151761.1299999999</v>
      </c>
      <c r="M859">
        <v>27</v>
      </c>
      <c r="N859">
        <v>-583.62</v>
      </c>
      <c r="O859" s="7">
        <v>-0.40810000000000002</v>
      </c>
      <c r="P859" s="7">
        <v>5.0299999999999997E-2</v>
      </c>
      <c r="Q859" t="s">
        <v>535</v>
      </c>
      <c r="S859" s="2">
        <f t="shared" si="150"/>
        <v>44116</v>
      </c>
      <c r="T859" t="s">
        <v>730</v>
      </c>
      <c r="U859">
        <v>100.35</v>
      </c>
      <c r="V859">
        <v>73.8</v>
      </c>
      <c r="W859">
        <f t="shared" si="155"/>
        <v>11565590.490594996</v>
      </c>
      <c r="X859">
        <f t="shared" si="145"/>
        <v>28913.976226487492</v>
      </c>
      <c r="Y859">
        <f t="shared" si="153"/>
        <v>300</v>
      </c>
      <c r="Z859">
        <f t="shared" si="154"/>
        <v>-8487.4499999999989</v>
      </c>
      <c r="AA859" s="5">
        <f t="shared" si="151"/>
        <v>11539486.203094997</v>
      </c>
      <c r="AB859" s="24">
        <f>IFERROR(AA859/MAX($J$3:AA859)-1,"")</f>
        <v>-7.2168034400904579E-3</v>
      </c>
      <c r="AG859" s="3">
        <v>44364</v>
      </c>
      <c r="AH859">
        <v>12473372.649877502</v>
      </c>
      <c r="AI859" s="24">
        <f>AH859/MAX($AH$2:AH859)-1</f>
        <v>-1.2641705117983904E-2</v>
      </c>
      <c r="AJ859" s="27" t="str">
        <f t="shared" si="146"/>
        <v/>
      </c>
      <c r="AK859">
        <f t="shared" si="147"/>
        <v>1</v>
      </c>
      <c r="AL859" s="28" t="str">
        <f t="shared" si="152"/>
        <v/>
      </c>
      <c r="AM859" s="28">
        <f t="shared" si="148"/>
        <v>1384</v>
      </c>
      <c r="AN859" s="29" t="str">
        <f t="shared" ca="1" si="149"/>
        <v/>
      </c>
      <c r="AP859" s="7"/>
      <c r="AV859" s="7"/>
      <c r="AW859" s="7"/>
    </row>
    <row r="860" spans="1:49" x14ac:dyDescent="0.45">
      <c r="A860" t="s">
        <v>724</v>
      </c>
      <c r="B860" t="s">
        <v>30</v>
      </c>
      <c r="C860" s="6">
        <v>44119.434027777781</v>
      </c>
      <c r="D860">
        <v>42.1</v>
      </c>
      <c r="E860" s="6">
        <v>44119.635416666664</v>
      </c>
      <c r="F860">
        <v>268.35000000000002</v>
      </c>
      <c r="G860" s="7">
        <v>5.3741000000000003</v>
      </c>
      <c r="H860">
        <v>295542.21000000002</v>
      </c>
      <c r="I860" s="7">
        <v>5.3003999999999998</v>
      </c>
      <c r="J860">
        <v>1324.4369999999999</v>
      </c>
      <c r="K860">
        <v>55758.8</v>
      </c>
      <c r="L860">
        <v>1447303.34</v>
      </c>
      <c r="M860">
        <v>59</v>
      </c>
      <c r="N860">
        <v>5009.1899999999996</v>
      </c>
      <c r="O860" s="7">
        <v>-0.20549999999999999</v>
      </c>
      <c r="P860" s="7">
        <v>5.6139999999999999</v>
      </c>
      <c r="Q860" t="s">
        <v>535</v>
      </c>
      <c r="S860" s="2">
        <f t="shared" si="150"/>
        <v>44119</v>
      </c>
      <c r="T860" t="s">
        <v>724</v>
      </c>
      <c r="U860">
        <v>42.1</v>
      </c>
      <c r="V860">
        <v>268.35000000000002</v>
      </c>
      <c r="W860">
        <f t="shared" si="155"/>
        <v>11539486.203094997</v>
      </c>
      <c r="X860">
        <f t="shared" si="145"/>
        <v>28848.715507737492</v>
      </c>
      <c r="Y860">
        <f t="shared" si="153"/>
        <v>675</v>
      </c>
      <c r="Z860">
        <f t="shared" si="154"/>
        <v>150623.21250000002</v>
      </c>
      <c r="AA860" s="5" t="str">
        <f t="shared" si="151"/>
        <v/>
      </c>
      <c r="AB860" s="24" t="str">
        <f>IFERROR(AA860/MAX($J$3:AA860)-1,"")</f>
        <v/>
      </c>
      <c r="AG860" s="3">
        <v>44365</v>
      </c>
      <c r="AH860">
        <v>12477545.874877501</v>
      </c>
      <c r="AI860" s="24">
        <f>AH860/MAX($AH$2:AH860)-1</f>
        <v>-1.2311363963604993E-2</v>
      </c>
      <c r="AJ860" s="27" t="str">
        <f t="shared" si="146"/>
        <v/>
      </c>
      <c r="AK860">
        <f t="shared" si="147"/>
        <v>1</v>
      </c>
      <c r="AL860" s="28" t="str">
        <f t="shared" si="152"/>
        <v/>
      </c>
      <c r="AM860" s="28">
        <f t="shared" si="148"/>
        <v>1384</v>
      </c>
      <c r="AN860" s="29" t="str">
        <f t="shared" ca="1" si="149"/>
        <v/>
      </c>
      <c r="AP860" s="7"/>
      <c r="AV860" s="7"/>
      <c r="AW860" s="7"/>
    </row>
    <row r="861" spans="1:49" x14ac:dyDescent="0.45">
      <c r="A861" t="s">
        <v>727</v>
      </c>
      <c r="B861" t="s">
        <v>30</v>
      </c>
      <c r="C861" s="6">
        <v>44119.444444444445</v>
      </c>
      <c r="D861">
        <v>22.05</v>
      </c>
      <c r="E861" s="6">
        <v>44119.635416666664</v>
      </c>
      <c r="F861">
        <v>218.45</v>
      </c>
      <c r="G861" s="7">
        <v>8.907</v>
      </c>
      <c r="H861">
        <v>490416.61</v>
      </c>
      <c r="I861" s="7">
        <v>8.798</v>
      </c>
      <c r="J861">
        <v>2527.9859999999999</v>
      </c>
      <c r="K861">
        <v>55742.09</v>
      </c>
      <c r="L861">
        <v>1937719.96</v>
      </c>
      <c r="M861">
        <v>56</v>
      </c>
      <c r="N861">
        <v>8757.44</v>
      </c>
      <c r="O861" s="7">
        <v>-0.33110000000000001</v>
      </c>
      <c r="P861" s="7">
        <v>9.3605</v>
      </c>
      <c r="Q861" t="s">
        <v>535</v>
      </c>
      <c r="S861" s="2">
        <f t="shared" si="150"/>
        <v>44119</v>
      </c>
      <c r="T861" t="s">
        <v>727</v>
      </c>
      <c r="U861">
        <v>22.05</v>
      </c>
      <c r="V861">
        <v>218.45</v>
      </c>
      <c r="W861">
        <f t="shared" si="155"/>
        <v>11539486.203094997</v>
      </c>
      <c r="X861">
        <f t="shared" si="145"/>
        <v>28848.715507737492</v>
      </c>
      <c r="Y861">
        <f t="shared" si="153"/>
        <v>1300</v>
      </c>
      <c r="Z861">
        <f t="shared" si="154"/>
        <v>252193.49999999997</v>
      </c>
      <c r="AA861" s="5" t="str">
        <f t="shared" si="151"/>
        <v/>
      </c>
      <c r="AB861" s="24" t="str">
        <f>IFERROR(AA861/MAX($J$3:AA861)-1,"")</f>
        <v/>
      </c>
      <c r="AG861" s="3">
        <v>44366</v>
      </c>
      <c r="AH861">
        <v>12477545.874877501</v>
      </c>
      <c r="AI861" s="24">
        <f>AH861/MAX($AH$2:AH861)-1</f>
        <v>-1.2311363963604993E-2</v>
      </c>
      <c r="AJ861" s="27" t="str">
        <f t="shared" si="146"/>
        <v/>
      </c>
      <c r="AK861">
        <f t="shared" si="147"/>
        <v>1</v>
      </c>
      <c r="AL861" s="28" t="str">
        <f t="shared" si="152"/>
        <v/>
      </c>
      <c r="AM861" s="28">
        <f t="shared" si="148"/>
        <v>1384</v>
      </c>
      <c r="AN861" s="29" t="str">
        <f t="shared" ca="1" si="149"/>
        <v/>
      </c>
      <c r="AP861" s="7"/>
      <c r="AV861" s="7"/>
      <c r="AW861" s="7"/>
    </row>
    <row r="862" spans="1:49" x14ac:dyDescent="0.45">
      <c r="A862" t="s">
        <v>917</v>
      </c>
      <c r="B862" t="s">
        <v>30</v>
      </c>
      <c r="C862" s="6">
        <v>44119.545138888891</v>
      </c>
      <c r="D862">
        <v>123.25</v>
      </c>
      <c r="E862" s="6">
        <v>44120.388888888891</v>
      </c>
      <c r="F862">
        <v>172.85</v>
      </c>
      <c r="G862" s="7">
        <v>0.40239999999999998</v>
      </c>
      <c r="H862">
        <v>22556.44</v>
      </c>
      <c r="I862" s="7">
        <v>0.37840000000000001</v>
      </c>
      <c r="J862">
        <v>483.63900000000001</v>
      </c>
      <c r="K862">
        <v>59608.5</v>
      </c>
      <c r="L862">
        <v>1944257.42</v>
      </c>
      <c r="M862">
        <v>32</v>
      </c>
      <c r="N862">
        <v>704.89</v>
      </c>
      <c r="O862" s="7">
        <v>-7.7100000000000002E-2</v>
      </c>
      <c r="P862" s="7">
        <v>0.94930000000000003</v>
      </c>
      <c r="Q862" t="s">
        <v>535</v>
      </c>
      <c r="S862" s="2">
        <f t="shared" si="150"/>
        <v>44119</v>
      </c>
      <c r="T862" t="s">
        <v>917</v>
      </c>
      <c r="U862">
        <v>123.25</v>
      </c>
      <c r="V862">
        <v>172.85</v>
      </c>
      <c r="W862">
        <f t="shared" si="155"/>
        <v>11539486.203094997</v>
      </c>
      <c r="X862">
        <f t="shared" si="145"/>
        <v>28848.715507737492</v>
      </c>
      <c r="Y862">
        <f t="shared" si="153"/>
        <v>225</v>
      </c>
      <c r="Z862">
        <f t="shared" si="154"/>
        <v>10493.775</v>
      </c>
      <c r="AA862" s="5" t="str">
        <f t="shared" si="151"/>
        <v/>
      </c>
      <c r="AB862" s="24" t="str">
        <f>IFERROR(AA862/MAX($J$3:AA862)-1,"")</f>
        <v/>
      </c>
      <c r="AG862" s="3">
        <v>44367</v>
      </c>
      <c r="AH862">
        <v>12477545.874877501</v>
      </c>
      <c r="AI862" s="24">
        <f>AH862/MAX($AH$2:AH862)-1</f>
        <v>-1.2311363963604993E-2</v>
      </c>
      <c r="AJ862" s="27" t="str">
        <f t="shared" si="146"/>
        <v/>
      </c>
      <c r="AK862">
        <f t="shared" si="147"/>
        <v>1</v>
      </c>
      <c r="AL862" s="28" t="str">
        <f t="shared" si="152"/>
        <v/>
      </c>
      <c r="AM862" s="28">
        <f t="shared" si="148"/>
        <v>1384</v>
      </c>
      <c r="AN862" s="29" t="str">
        <f t="shared" ca="1" si="149"/>
        <v/>
      </c>
      <c r="AP862" s="7"/>
      <c r="AV862" s="7"/>
      <c r="AW862" s="7"/>
    </row>
    <row r="863" spans="1:49" x14ac:dyDescent="0.45">
      <c r="A863" t="s">
        <v>962</v>
      </c>
      <c r="B863" t="s">
        <v>30</v>
      </c>
      <c r="C863" s="6">
        <v>44119.565972222219</v>
      </c>
      <c r="D863">
        <v>112.55</v>
      </c>
      <c r="E863" s="6">
        <v>44120.388888888891</v>
      </c>
      <c r="F863">
        <v>144.9</v>
      </c>
      <c r="G863" s="7">
        <v>0.28739999999999999</v>
      </c>
      <c r="H863">
        <v>15774.17</v>
      </c>
      <c r="I863" s="7">
        <v>0.2646</v>
      </c>
      <c r="J863">
        <v>529.77030000000002</v>
      </c>
      <c r="K863">
        <v>59625.64</v>
      </c>
      <c r="L863">
        <v>1960031.6</v>
      </c>
      <c r="M863">
        <v>26</v>
      </c>
      <c r="N863">
        <v>606.70000000000005</v>
      </c>
      <c r="O863" s="7">
        <v>-6.4399999999999999E-2</v>
      </c>
      <c r="P863" s="7">
        <v>0.83609999999999995</v>
      </c>
      <c r="Q863" t="s">
        <v>535</v>
      </c>
      <c r="S863" s="2">
        <f t="shared" si="150"/>
        <v>44119</v>
      </c>
      <c r="T863" t="s">
        <v>962</v>
      </c>
      <c r="U863">
        <v>112.55</v>
      </c>
      <c r="V863">
        <v>144.9</v>
      </c>
      <c r="W863">
        <f t="shared" si="155"/>
        <v>11539486.203094997</v>
      </c>
      <c r="X863">
        <f t="shared" si="145"/>
        <v>28848.715507737492</v>
      </c>
      <c r="Y863">
        <f t="shared" si="153"/>
        <v>250</v>
      </c>
      <c r="Z863">
        <f t="shared" si="154"/>
        <v>7443.8749999999982</v>
      </c>
      <c r="AA863" s="5">
        <f t="shared" si="151"/>
        <v>11960240.565594997</v>
      </c>
      <c r="AB863" s="24">
        <f>IFERROR(AA863/MAX($J$3:AA863)-1,"")</f>
        <v>0</v>
      </c>
      <c r="AG863" s="3">
        <v>44368</v>
      </c>
      <c r="AH863">
        <v>12600240.974877501</v>
      </c>
      <c r="AI863" s="24">
        <f>AH863/MAX($AH$2:AH863)-1</f>
        <v>-2.5991531504719889E-3</v>
      </c>
      <c r="AJ863" s="27" t="str">
        <f t="shared" si="146"/>
        <v/>
      </c>
      <c r="AK863">
        <f t="shared" si="147"/>
        <v>1</v>
      </c>
      <c r="AL863" s="28" t="str">
        <f t="shared" si="152"/>
        <v/>
      </c>
      <c r="AM863" s="28">
        <f t="shared" si="148"/>
        <v>1384</v>
      </c>
      <c r="AN863" s="29" t="str">
        <f t="shared" ca="1" si="149"/>
        <v/>
      </c>
      <c r="AP863" s="7"/>
      <c r="AV863" s="7"/>
      <c r="AW863" s="7"/>
    </row>
    <row r="864" spans="1:49" x14ac:dyDescent="0.45">
      <c r="A864" t="s">
        <v>714</v>
      </c>
      <c r="B864" t="s">
        <v>30</v>
      </c>
      <c r="C864" s="6">
        <v>44120.552083333336</v>
      </c>
      <c r="D864">
        <v>111.7</v>
      </c>
      <c r="E864" s="6">
        <v>44123.385416666664</v>
      </c>
      <c r="F864">
        <v>120.25</v>
      </c>
      <c r="G864" s="7">
        <v>7.6499999999999999E-2</v>
      </c>
      <c r="H864">
        <v>3329.36</v>
      </c>
      <c r="I864" s="7">
        <v>5.5800000000000002E-2</v>
      </c>
      <c r="J864">
        <v>534.36530000000005</v>
      </c>
      <c r="K864">
        <v>59688.6</v>
      </c>
      <c r="L864">
        <v>1941049.32</v>
      </c>
      <c r="M864">
        <v>29</v>
      </c>
      <c r="N864">
        <v>114.81</v>
      </c>
      <c r="O864" s="7">
        <v>-0.23319999999999999</v>
      </c>
      <c r="P864" s="7">
        <v>0.46910000000000002</v>
      </c>
      <c r="Q864" t="s">
        <v>535</v>
      </c>
      <c r="S864" s="2">
        <f t="shared" si="150"/>
        <v>44120</v>
      </c>
      <c r="T864" t="s">
        <v>714</v>
      </c>
      <c r="U864">
        <v>111.7</v>
      </c>
      <c r="V864">
        <v>120.25</v>
      </c>
      <c r="W864">
        <f t="shared" si="155"/>
        <v>11960240.565594997</v>
      </c>
      <c r="X864">
        <f t="shared" si="145"/>
        <v>29900.601413987493</v>
      </c>
      <c r="Y864">
        <f t="shared" si="153"/>
        <v>275</v>
      </c>
      <c r="Z864">
        <f t="shared" si="154"/>
        <v>1713.3874999999978</v>
      </c>
      <c r="AA864" s="5">
        <f t="shared" si="151"/>
        <v>11961953.953094997</v>
      </c>
      <c r="AB864" s="24">
        <f>IFERROR(AA864/MAX($J$3:AA864)-1,"")</f>
        <v>0</v>
      </c>
      <c r="AG864" s="3">
        <v>44369</v>
      </c>
      <c r="AH864">
        <v>12572829.449877501</v>
      </c>
      <c r="AI864" s="24">
        <f>AH864/MAX($AH$2:AH864)-1</f>
        <v>-4.7689750057007263E-3</v>
      </c>
      <c r="AJ864" s="27" t="str">
        <f t="shared" si="146"/>
        <v/>
      </c>
      <c r="AK864">
        <f t="shared" si="147"/>
        <v>1</v>
      </c>
      <c r="AL864" s="28" t="str">
        <f t="shared" si="152"/>
        <v/>
      </c>
      <c r="AM864" s="28">
        <f t="shared" si="148"/>
        <v>1384</v>
      </c>
      <c r="AN864" s="29" t="str">
        <f t="shared" ca="1" si="149"/>
        <v/>
      </c>
      <c r="AP864" s="7"/>
      <c r="AV864" s="7"/>
      <c r="AW864" s="7"/>
    </row>
    <row r="865" spans="1:49" x14ac:dyDescent="0.45">
      <c r="A865" t="s">
        <v>722</v>
      </c>
      <c r="B865" t="s">
        <v>30</v>
      </c>
      <c r="C865" s="6">
        <v>44124.496527777781</v>
      </c>
      <c r="D865">
        <v>72.45</v>
      </c>
      <c r="E865" s="6">
        <v>44125.385416666664</v>
      </c>
      <c r="F865">
        <v>73.849999999999994</v>
      </c>
      <c r="G865" s="7">
        <v>1.9300000000000001E-2</v>
      </c>
      <c r="H865">
        <v>-51.92</v>
      </c>
      <c r="I865" s="7">
        <v>-8.9999999999999998E-4</v>
      </c>
      <c r="J865">
        <v>824.08900000000006</v>
      </c>
      <c r="K865">
        <v>59705.25</v>
      </c>
      <c r="L865">
        <v>1940997.4</v>
      </c>
      <c r="M865">
        <v>45</v>
      </c>
      <c r="N865">
        <v>-1.1499999999999999</v>
      </c>
      <c r="O865" s="7">
        <v>-0.25740000000000002</v>
      </c>
      <c r="P865" s="7">
        <v>3.1099999999999999E-2</v>
      </c>
      <c r="Q865" t="s">
        <v>535</v>
      </c>
      <c r="S865" s="2">
        <f t="shared" si="150"/>
        <v>44124</v>
      </c>
      <c r="T865" t="s">
        <v>722</v>
      </c>
      <c r="U865">
        <v>72.45</v>
      </c>
      <c r="V865">
        <v>73.849999999999994</v>
      </c>
      <c r="W865">
        <f t="shared" si="155"/>
        <v>11961953.953094997</v>
      </c>
      <c r="X865">
        <f t="shared" si="145"/>
        <v>29904.884882737493</v>
      </c>
      <c r="Y865">
        <f t="shared" si="153"/>
        <v>425</v>
      </c>
      <c r="Z865">
        <f t="shared" si="154"/>
        <v>-26.775000000007054</v>
      </c>
      <c r="AA865" s="5" t="str">
        <f t="shared" si="151"/>
        <v/>
      </c>
      <c r="AB865" s="24" t="str">
        <f>IFERROR(AA865/MAX($J$3:AA865)-1,"")</f>
        <v/>
      </c>
      <c r="AG865" s="3">
        <v>44370</v>
      </c>
      <c r="AH865">
        <v>12554785.2373775</v>
      </c>
      <c r="AI865" s="24">
        <f>AH865/MAX($AH$2:AH865)-1</f>
        <v>-6.1973058498581146E-3</v>
      </c>
      <c r="AJ865" s="27" t="str">
        <f t="shared" si="146"/>
        <v/>
      </c>
      <c r="AK865">
        <f t="shared" si="147"/>
        <v>1</v>
      </c>
      <c r="AL865" s="28" t="str">
        <f t="shared" si="152"/>
        <v/>
      </c>
      <c r="AM865" s="28">
        <f t="shared" si="148"/>
        <v>1384</v>
      </c>
      <c r="AN865" s="29" t="str">
        <f t="shared" ca="1" si="149"/>
        <v/>
      </c>
      <c r="AP865" s="7"/>
      <c r="AV865" s="7"/>
      <c r="AW865" s="7"/>
    </row>
    <row r="866" spans="1:49" x14ac:dyDescent="0.45">
      <c r="A866" t="s">
        <v>722</v>
      </c>
      <c r="B866" t="s">
        <v>30</v>
      </c>
      <c r="C866" s="6">
        <v>44124.520833333336</v>
      </c>
      <c r="D866">
        <v>68.900000000000006</v>
      </c>
      <c r="E866" s="6">
        <v>44125.388888888891</v>
      </c>
      <c r="F866">
        <v>78.8</v>
      </c>
      <c r="G866" s="7">
        <v>0.14369999999999999</v>
      </c>
      <c r="H866">
        <v>7310.55</v>
      </c>
      <c r="I866" s="7">
        <v>0.1222</v>
      </c>
      <c r="J866">
        <v>867.92679999999996</v>
      </c>
      <c r="K866">
        <v>59800.160000000003</v>
      </c>
      <c r="L866">
        <v>1967342.14</v>
      </c>
      <c r="M866">
        <v>39</v>
      </c>
      <c r="N866">
        <v>187.45</v>
      </c>
      <c r="O866" s="7">
        <v>-0.21920000000000001</v>
      </c>
      <c r="P866" s="7">
        <v>0.14369999999999999</v>
      </c>
      <c r="Q866" t="s">
        <v>535</v>
      </c>
      <c r="S866" s="2">
        <f t="shared" si="150"/>
        <v>44124</v>
      </c>
      <c r="T866" t="s">
        <v>722</v>
      </c>
      <c r="U866">
        <v>68.900000000000006</v>
      </c>
      <c r="V866">
        <v>78.8</v>
      </c>
      <c r="W866">
        <f t="shared" si="155"/>
        <v>11961953.953094997</v>
      </c>
      <c r="X866">
        <f t="shared" si="145"/>
        <v>29904.884882737493</v>
      </c>
      <c r="Y866">
        <f t="shared" si="153"/>
        <v>425</v>
      </c>
      <c r="Z866">
        <f t="shared" si="154"/>
        <v>3579.7749999999946</v>
      </c>
      <c r="AA866" s="5">
        <f t="shared" si="151"/>
        <v>11965506.953094997</v>
      </c>
      <c r="AB866" s="24">
        <f>IFERROR(AA866/MAX($J$3:AA866)-1,"")</f>
        <v>0</v>
      </c>
      <c r="AG866" s="3">
        <v>44371</v>
      </c>
      <c r="AH866">
        <v>12517618.162377501</v>
      </c>
      <c r="AI866" s="24">
        <f>AH866/MAX($AH$2:AH866)-1</f>
        <v>-9.1393505420056531E-3</v>
      </c>
      <c r="AJ866" s="27" t="str">
        <f t="shared" si="146"/>
        <v/>
      </c>
      <c r="AK866">
        <f t="shared" si="147"/>
        <v>1</v>
      </c>
      <c r="AL866" s="28" t="str">
        <f t="shared" si="152"/>
        <v/>
      </c>
      <c r="AM866" s="28">
        <f t="shared" si="148"/>
        <v>1384</v>
      </c>
      <c r="AN866" s="29" t="str">
        <f t="shared" ca="1" si="149"/>
        <v/>
      </c>
      <c r="AP866" s="7"/>
      <c r="AV866" s="7"/>
      <c r="AW866" s="7"/>
    </row>
    <row r="867" spans="1:49" x14ac:dyDescent="0.45">
      <c r="A867" t="s">
        <v>723</v>
      </c>
      <c r="B867" t="s">
        <v>30</v>
      </c>
      <c r="C867" s="6">
        <v>44125.506944444445</v>
      </c>
      <c r="D867">
        <v>64.55</v>
      </c>
      <c r="E867" s="6">
        <v>44126.385416666664</v>
      </c>
      <c r="F867">
        <v>18.5</v>
      </c>
      <c r="G867" s="7">
        <v>-0.71340000000000003</v>
      </c>
      <c r="H867">
        <v>-43361.73</v>
      </c>
      <c r="I867" s="7">
        <v>-0.72629999999999995</v>
      </c>
      <c r="J867">
        <v>924.94169999999997</v>
      </c>
      <c r="K867">
        <v>59704.99</v>
      </c>
      <c r="L867">
        <v>1897635.67</v>
      </c>
      <c r="M867">
        <v>42</v>
      </c>
      <c r="N867">
        <v>-1032.42</v>
      </c>
      <c r="O867" s="7">
        <v>-0.88690000000000002</v>
      </c>
      <c r="P867" s="7">
        <v>4.5699999999999998E-2</v>
      </c>
      <c r="Q867" t="s">
        <v>535</v>
      </c>
      <c r="S867" s="2">
        <f t="shared" si="150"/>
        <v>44125</v>
      </c>
      <c r="T867" t="s">
        <v>723</v>
      </c>
      <c r="U867">
        <v>64.55</v>
      </c>
      <c r="V867">
        <v>18.5</v>
      </c>
      <c r="W867">
        <f t="shared" si="155"/>
        <v>11965506.953094997</v>
      </c>
      <c r="X867">
        <f t="shared" si="145"/>
        <v>29913.767382737493</v>
      </c>
      <c r="Y867">
        <f t="shared" si="153"/>
        <v>475</v>
      </c>
      <c r="Z867">
        <f t="shared" si="154"/>
        <v>-22268.237499999999</v>
      </c>
      <c r="AA867" s="5" t="str">
        <f t="shared" si="151"/>
        <v/>
      </c>
      <c r="AB867" s="24" t="str">
        <f>IFERROR(AA867/MAX($J$3:AA867)-1,"")</f>
        <v/>
      </c>
      <c r="AG867" s="3">
        <v>44372</v>
      </c>
      <c r="AH867">
        <v>12517618.162377501</v>
      </c>
      <c r="AI867" s="24">
        <f>AH867/MAX($AH$2:AH867)-1</f>
        <v>-9.1393505420056531E-3</v>
      </c>
      <c r="AJ867" s="27" t="str">
        <f t="shared" si="146"/>
        <v/>
      </c>
      <c r="AK867">
        <f t="shared" si="147"/>
        <v>1</v>
      </c>
      <c r="AL867" s="28" t="str">
        <f t="shared" si="152"/>
        <v/>
      </c>
      <c r="AM867" s="28">
        <f t="shared" si="148"/>
        <v>1384</v>
      </c>
      <c r="AN867" s="29" t="str">
        <f t="shared" ca="1" si="149"/>
        <v/>
      </c>
      <c r="AP867" s="7"/>
      <c r="AV867" s="7"/>
      <c r="AW867" s="7"/>
    </row>
    <row r="868" spans="1:49" x14ac:dyDescent="0.45">
      <c r="A868" t="s">
        <v>727</v>
      </c>
      <c r="B868" t="s">
        <v>30</v>
      </c>
      <c r="C868" s="6">
        <v>44125.555555555555</v>
      </c>
      <c r="D868">
        <v>49.4</v>
      </c>
      <c r="E868" s="6">
        <v>44126.388888888891</v>
      </c>
      <c r="F868">
        <v>45.8</v>
      </c>
      <c r="G868" s="7">
        <v>-7.2900000000000006E-2</v>
      </c>
      <c r="H868">
        <v>-5513.7</v>
      </c>
      <c r="I868" s="7">
        <v>-9.2100000000000001E-2</v>
      </c>
      <c r="J868">
        <v>1211.269</v>
      </c>
      <c r="K868">
        <v>59836.71</v>
      </c>
      <c r="L868">
        <v>1961828.44</v>
      </c>
      <c r="M868">
        <v>29</v>
      </c>
      <c r="N868">
        <v>-190.13</v>
      </c>
      <c r="O868" s="7">
        <v>-0.41299999999999998</v>
      </c>
      <c r="P868" s="7">
        <v>1.9179999999999999</v>
      </c>
      <c r="Q868" t="s">
        <v>535</v>
      </c>
      <c r="S868" s="2">
        <f t="shared" si="150"/>
        <v>44125</v>
      </c>
      <c r="T868" t="s">
        <v>727</v>
      </c>
      <c r="U868">
        <v>49.4</v>
      </c>
      <c r="V868">
        <v>45.8</v>
      </c>
      <c r="W868">
        <f t="shared" si="155"/>
        <v>11965506.953094997</v>
      </c>
      <c r="X868">
        <f t="shared" si="145"/>
        <v>29913.767382737493</v>
      </c>
      <c r="Y868">
        <f t="shared" si="153"/>
        <v>600</v>
      </c>
      <c r="Z868">
        <f t="shared" si="154"/>
        <v>-2731.2</v>
      </c>
      <c r="AA868" s="5" t="str">
        <f t="shared" si="151"/>
        <v/>
      </c>
      <c r="AB868" s="24" t="str">
        <f>IFERROR(AA868/MAX($J$3:AA868)-1,"")</f>
        <v/>
      </c>
      <c r="AG868" s="3">
        <v>44373</v>
      </c>
      <c r="AH868">
        <v>12517618.162377501</v>
      </c>
      <c r="AI868" s="24">
        <f>AH868/MAX($AH$2:AH868)-1</f>
        <v>-9.1393505420056531E-3</v>
      </c>
      <c r="AJ868" s="27" t="str">
        <f t="shared" si="146"/>
        <v/>
      </c>
      <c r="AK868">
        <f t="shared" si="147"/>
        <v>1</v>
      </c>
      <c r="AL868" s="28" t="str">
        <f t="shared" si="152"/>
        <v/>
      </c>
      <c r="AM868" s="28">
        <f t="shared" si="148"/>
        <v>1384</v>
      </c>
      <c r="AN868" s="29" t="str">
        <f t="shared" ca="1" si="149"/>
        <v/>
      </c>
      <c r="AP868" s="7"/>
      <c r="AV868" s="7"/>
      <c r="AW868" s="7"/>
    </row>
    <row r="869" spans="1:49" x14ac:dyDescent="0.45">
      <c r="A869" t="s">
        <v>730</v>
      </c>
      <c r="B869" t="s">
        <v>30</v>
      </c>
      <c r="C869" s="6">
        <v>44125.5625</v>
      </c>
      <c r="D869">
        <v>65.150000000000006</v>
      </c>
      <c r="E869" s="6">
        <v>44126.388888888891</v>
      </c>
      <c r="F869">
        <v>27.5</v>
      </c>
      <c r="G869" s="7">
        <v>-0.57789999999999997</v>
      </c>
      <c r="H869">
        <v>-35460.94</v>
      </c>
      <c r="I869" s="7">
        <v>-0.59209999999999996</v>
      </c>
      <c r="J869">
        <v>919.23689999999999</v>
      </c>
      <c r="K869">
        <v>59888.29</v>
      </c>
      <c r="L869">
        <v>1926367.5</v>
      </c>
      <c r="M869">
        <v>27</v>
      </c>
      <c r="N869">
        <v>-1313.37</v>
      </c>
      <c r="O869" s="7">
        <v>-0.73370000000000002</v>
      </c>
      <c r="P869" s="7">
        <v>0.64239999999999997</v>
      </c>
      <c r="Q869" t="s">
        <v>535</v>
      </c>
      <c r="S869" s="2">
        <f t="shared" si="150"/>
        <v>44125</v>
      </c>
      <c r="T869" t="s">
        <v>730</v>
      </c>
      <c r="U869">
        <v>65.150000000000006</v>
      </c>
      <c r="V869">
        <v>27.5</v>
      </c>
      <c r="W869">
        <f t="shared" si="155"/>
        <v>11965506.953094997</v>
      </c>
      <c r="X869">
        <f t="shared" si="145"/>
        <v>29913.767382737493</v>
      </c>
      <c r="Y869">
        <f t="shared" si="153"/>
        <v>450</v>
      </c>
      <c r="Z869">
        <f t="shared" si="154"/>
        <v>-17359.425000000003</v>
      </c>
      <c r="AA869" s="5" t="str">
        <f t="shared" si="151"/>
        <v/>
      </c>
      <c r="AB869" s="24" t="str">
        <f>IFERROR(AA869/MAX($J$3:AA869)-1,"")</f>
        <v/>
      </c>
      <c r="AG869" s="3">
        <v>44374</v>
      </c>
      <c r="AH869">
        <v>12517618.162377501</v>
      </c>
      <c r="AI869" s="24">
        <f>AH869/MAX($AH$2:AH869)-1</f>
        <v>-9.1393505420056531E-3</v>
      </c>
      <c r="AJ869" s="27" t="str">
        <f t="shared" si="146"/>
        <v/>
      </c>
      <c r="AK869">
        <f t="shared" si="147"/>
        <v>1</v>
      </c>
      <c r="AL869" s="28" t="str">
        <f t="shared" si="152"/>
        <v/>
      </c>
      <c r="AM869" s="28">
        <f t="shared" si="148"/>
        <v>1384</v>
      </c>
      <c r="AN869" s="29" t="str">
        <f t="shared" ca="1" si="149"/>
        <v/>
      </c>
      <c r="AP869" s="7"/>
      <c r="AV869" s="7"/>
      <c r="AW869" s="7"/>
    </row>
    <row r="870" spans="1:49" x14ac:dyDescent="0.45">
      <c r="A870" t="s">
        <v>730</v>
      </c>
      <c r="B870" t="s">
        <v>30</v>
      </c>
      <c r="C870" s="6">
        <v>44125.5625</v>
      </c>
      <c r="D870">
        <v>65.150000000000006</v>
      </c>
      <c r="E870" s="6">
        <v>44126.385416666664</v>
      </c>
      <c r="F870">
        <v>21.55</v>
      </c>
      <c r="G870" s="7">
        <v>-0.66920000000000002</v>
      </c>
      <c r="H870">
        <v>-40621.53</v>
      </c>
      <c r="I870" s="7">
        <v>-0.6825</v>
      </c>
      <c r="J870">
        <v>913.52080000000001</v>
      </c>
      <c r="K870">
        <v>59515.88</v>
      </c>
      <c r="L870">
        <v>1857014.15</v>
      </c>
      <c r="M870">
        <v>26</v>
      </c>
      <c r="N870">
        <v>-1562.37</v>
      </c>
      <c r="O870" s="7">
        <v>-0.73370000000000002</v>
      </c>
      <c r="P870" s="7">
        <v>0.64239999999999997</v>
      </c>
      <c r="Q870" t="s">
        <v>535</v>
      </c>
      <c r="S870" s="2">
        <f t="shared" si="150"/>
        <v>44125</v>
      </c>
      <c r="T870" t="s">
        <v>730</v>
      </c>
      <c r="U870">
        <v>65.150000000000006</v>
      </c>
      <c r="V870">
        <v>21.55</v>
      </c>
      <c r="W870">
        <f t="shared" si="155"/>
        <v>11965506.953094997</v>
      </c>
      <c r="X870">
        <f t="shared" si="145"/>
        <v>29913.767382737493</v>
      </c>
      <c r="Y870">
        <f t="shared" si="153"/>
        <v>450</v>
      </c>
      <c r="Z870">
        <f t="shared" si="154"/>
        <v>-20010.149999999998</v>
      </c>
      <c r="AA870" s="5">
        <f t="shared" si="151"/>
        <v>11903137.940594997</v>
      </c>
      <c r="AB870" s="24">
        <f>IFERROR(AA870/MAX($J$3:AA870)-1,"")</f>
        <v>-5.2124003391152973E-3</v>
      </c>
      <c r="AG870" s="3">
        <v>44375</v>
      </c>
      <c r="AH870">
        <v>12522704.762377501</v>
      </c>
      <c r="AI870" s="24">
        <f>AH870/MAX($AH$2:AH870)-1</f>
        <v>-8.7367091038220712E-3</v>
      </c>
      <c r="AJ870" s="27" t="str">
        <f t="shared" si="146"/>
        <v/>
      </c>
      <c r="AK870">
        <f t="shared" si="147"/>
        <v>1</v>
      </c>
      <c r="AL870" s="28" t="str">
        <f t="shared" si="152"/>
        <v/>
      </c>
      <c r="AM870" s="28">
        <f t="shared" si="148"/>
        <v>1384</v>
      </c>
      <c r="AN870" s="29" t="str">
        <f t="shared" ca="1" si="149"/>
        <v/>
      </c>
      <c r="AP870" s="7"/>
      <c r="AV870" s="7"/>
      <c r="AW870" s="7"/>
    </row>
    <row r="871" spans="1:49" x14ac:dyDescent="0.45">
      <c r="A871" t="s">
        <v>730</v>
      </c>
      <c r="B871" t="s">
        <v>30</v>
      </c>
      <c r="C871" s="6">
        <v>44126.527777777781</v>
      </c>
      <c r="D871">
        <v>43.4</v>
      </c>
      <c r="E871" s="6">
        <v>44126.635416666664</v>
      </c>
      <c r="F871">
        <v>0.05</v>
      </c>
      <c r="G871" s="7">
        <v>-0.99880000000000002</v>
      </c>
      <c r="H871">
        <v>-59810.3</v>
      </c>
      <c r="I871" s="7">
        <v>-1.0088999999999999</v>
      </c>
      <c r="J871">
        <v>1366.0150000000001</v>
      </c>
      <c r="K871">
        <v>59285.07</v>
      </c>
      <c r="L871">
        <v>1797203.85</v>
      </c>
      <c r="M871">
        <v>32</v>
      </c>
      <c r="N871">
        <v>-1869.07</v>
      </c>
      <c r="O871" s="7">
        <v>-0.99880000000000002</v>
      </c>
      <c r="P871" s="7">
        <v>9.2200000000000004E-2</v>
      </c>
      <c r="Q871" t="s">
        <v>535</v>
      </c>
      <c r="S871" s="2">
        <f t="shared" si="150"/>
        <v>44126</v>
      </c>
      <c r="T871" t="s">
        <v>730</v>
      </c>
      <c r="U871">
        <v>43.4</v>
      </c>
      <c r="V871">
        <v>0.05</v>
      </c>
      <c r="W871">
        <f t="shared" si="155"/>
        <v>11903137.940594997</v>
      </c>
      <c r="X871">
        <f t="shared" si="145"/>
        <v>29757.844851487494</v>
      </c>
      <c r="Y871">
        <f t="shared" si="153"/>
        <v>675</v>
      </c>
      <c r="Z871">
        <f t="shared" si="154"/>
        <v>-29554.537499999995</v>
      </c>
      <c r="AA871" s="5">
        <f t="shared" si="151"/>
        <v>11873583.403094998</v>
      </c>
      <c r="AB871" s="24">
        <f>IFERROR(AA871/MAX($J$3:AA871)-1,"")</f>
        <v>-7.6823782193551349E-3</v>
      </c>
      <c r="AG871" s="3">
        <v>44376</v>
      </c>
      <c r="AH871">
        <v>12522704.762377501</v>
      </c>
      <c r="AI871" s="24">
        <f>AH871/MAX($AH$2:AH871)-1</f>
        <v>-8.7367091038220712E-3</v>
      </c>
      <c r="AJ871" s="27" t="str">
        <f t="shared" si="146"/>
        <v/>
      </c>
      <c r="AK871">
        <f t="shared" si="147"/>
        <v>1</v>
      </c>
      <c r="AL871" s="28" t="str">
        <f t="shared" si="152"/>
        <v/>
      </c>
      <c r="AM871" s="28">
        <f t="shared" si="148"/>
        <v>1384</v>
      </c>
      <c r="AN871" s="29" t="str">
        <f t="shared" ca="1" si="149"/>
        <v/>
      </c>
      <c r="AP871" s="7"/>
      <c r="AV871" s="7"/>
      <c r="AW871" s="7"/>
    </row>
    <row r="872" spans="1:49" x14ac:dyDescent="0.45">
      <c r="A872" t="s">
        <v>730</v>
      </c>
      <c r="B872" t="s">
        <v>30</v>
      </c>
      <c r="C872" s="6">
        <v>44130.46875</v>
      </c>
      <c r="D872">
        <v>98.65</v>
      </c>
      <c r="E872" s="6">
        <v>44131.385416666664</v>
      </c>
      <c r="F872">
        <v>131.55000000000001</v>
      </c>
      <c r="G872" s="7">
        <v>0.33350000000000002</v>
      </c>
      <c r="H872">
        <v>18295.53</v>
      </c>
      <c r="I872" s="7">
        <v>0.31019999999999998</v>
      </c>
      <c r="J872">
        <v>597.93230000000005</v>
      </c>
      <c r="K872">
        <v>58986.02</v>
      </c>
      <c r="L872">
        <v>1815499.38</v>
      </c>
      <c r="M872">
        <v>53</v>
      </c>
      <c r="N872">
        <v>345.2</v>
      </c>
      <c r="O872" s="7">
        <v>-0.17030000000000001</v>
      </c>
      <c r="P872" s="7">
        <v>0.92500000000000004</v>
      </c>
      <c r="Q872" t="s">
        <v>535</v>
      </c>
      <c r="S872" s="2">
        <f t="shared" si="150"/>
        <v>44130</v>
      </c>
      <c r="T872" t="s">
        <v>730</v>
      </c>
      <c r="U872">
        <v>98.65</v>
      </c>
      <c r="V872">
        <v>131.55000000000001</v>
      </c>
      <c r="W872">
        <f t="shared" si="155"/>
        <v>11873583.403094998</v>
      </c>
      <c r="X872">
        <f t="shared" si="145"/>
        <v>29683.958507737494</v>
      </c>
      <c r="Y872">
        <f t="shared" si="153"/>
        <v>300</v>
      </c>
      <c r="Z872">
        <f t="shared" si="154"/>
        <v>9179.399999999996</v>
      </c>
      <c r="AA872" s="5" t="str">
        <f t="shared" si="151"/>
        <v/>
      </c>
      <c r="AB872" s="24" t="str">
        <f>IFERROR(AA872/MAX($J$3:AA872)-1,"")</f>
        <v/>
      </c>
      <c r="AG872" s="3">
        <v>44377</v>
      </c>
      <c r="AH872">
        <v>12457269.137377501</v>
      </c>
      <c r="AI872" s="24">
        <f>AH872/MAX($AH$2:AH872)-1</f>
        <v>-1.3916415422078665E-2</v>
      </c>
      <c r="AJ872" s="27" t="str">
        <f t="shared" si="146"/>
        <v/>
      </c>
      <c r="AK872">
        <f t="shared" si="147"/>
        <v>1</v>
      </c>
      <c r="AL872" s="28" t="str">
        <f t="shared" si="152"/>
        <v/>
      </c>
      <c r="AM872" s="28">
        <f t="shared" si="148"/>
        <v>1384</v>
      </c>
      <c r="AN872" s="29" t="str">
        <f t="shared" ca="1" si="149"/>
        <v/>
      </c>
      <c r="AP872" s="7"/>
      <c r="AV872" s="7"/>
      <c r="AW872" s="7"/>
    </row>
    <row r="873" spans="1:49" x14ac:dyDescent="0.45">
      <c r="A873" t="s">
        <v>729</v>
      </c>
      <c r="B873" t="s">
        <v>30</v>
      </c>
      <c r="C873" s="6">
        <v>44130.503472222219</v>
      </c>
      <c r="D873">
        <v>94.4</v>
      </c>
      <c r="E873" s="6">
        <v>44131.385416666664</v>
      </c>
      <c r="F873">
        <v>103.95</v>
      </c>
      <c r="G873" s="7">
        <v>0.1012</v>
      </c>
      <c r="H873">
        <v>4728.6099999999997</v>
      </c>
      <c r="I873" s="7">
        <v>8.0199999999999994E-2</v>
      </c>
      <c r="J873">
        <v>624.93989999999997</v>
      </c>
      <c r="K873">
        <v>58994.32</v>
      </c>
      <c r="L873">
        <v>1820227.99</v>
      </c>
      <c r="M873">
        <v>43</v>
      </c>
      <c r="N873">
        <v>109.97</v>
      </c>
      <c r="O873" s="7">
        <v>-0.1419</v>
      </c>
      <c r="P873" s="7">
        <v>0.66210000000000002</v>
      </c>
      <c r="Q873" t="s">
        <v>535</v>
      </c>
      <c r="S873" s="2">
        <f t="shared" si="150"/>
        <v>44130</v>
      </c>
      <c r="T873" t="s">
        <v>729</v>
      </c>
      <c r="U873">
        <v>94.4</v>
      </c>
      <c r="V873">
        <v>103.95</v>
      </c>
      <c r="W873">
        <f t="shared" si="155"/>
        <v>11873583.403094998</v>
      </c>
      <c r="X873">
        <f t="shared" si="145"/>
        <v>29683.958507737494</v>
      </c>
      <c r="Y873">
        <f t="shared" si="153"/>
        <v>325</v>
      </c>
      <c r="Z873">
        <f t="shared" si="154"/>
        <v>2459.112499999997</v>
      </c>
      <c r="AA873" s="5" t="str">
        <f t="shared" si="151"/>
        <v/>
      </c>
      <c r="AB873" s="24" t="str">
        <f>IFERROR(AA873/MAX($J$3:AA873)-1,"")</f>
        <v/>
      </c>
      <c r="AG873" s="3">
        <v>44378</v>
      </c>
      <c r="AH873">
        <v>12453307.887377501</v>
      </c>
      <c r="AI873" s="24">
        <f>AH873/MAX($AH$2:AH873)-1</f>
        <v>-1.422997721129049E-2</v>
      </c>
      <c r="AJ873" s="27" t="str">
        <f t="shared" si="146"/>
        <v/>
      </c>
      <c r="AK873">
        <f t="shared" si="147"/>
        <v>1</v>
      </c>
      <c r="AL873" s="28" t="str">
        <f t="shared" si="152"/>
        <v/>
      </c>
      <c r="AM873" s="28">
        <f t="shared" si="148"/>
        <v>1384</v>
      </c>
      <c r="AN873" s="29" t="str">
        <f t="shared" ca="1" si="149"/>
        <v/>
      </c>
      <c r="AP873" s="7"/>
      <c r="AV873" s="7"/>
      <c r="AW873" s="7"/>
    </row>
    <row r="874" spans="1:49" x14ac:dyDescent="0.45">
      <c r="A874" t="s">
        <v>729</v>
      </c>
      <c r="B874" t="s">
        <v>30</v>
      </c>
      <c r="C874" s="6">
        <v>44130.524305555555</v>
      </c>
      <c r="D874">
        <v>107.15</v>
      </c>
      <c r="E874" s="6">
        <v>44131.388888888891</v>
      </c>
      <c r="F874">
        <v>126.4</v>
      </c>
      <c r="G874" s="7">
        <v>0.1797</v>
      </c>
      <c r="H874">
        <v>9413.3700000000008</v>
      </c>
      <c r="I874" s="7">
        <v>0.15790000000000001</v>
      </c>
      <c r="J874">
        <v>556.52670000000001</v>
      </c>
      <c r="K874">
        <v>59631.839999999997</v>
      </c>
      <c r="L874">
        <v>1935780.87</v>
      </c>
      <c r="M874">
        <v>38</v>
      </c>
      <c r="N874">
        <v>247.72</v>
      </c>
      <c r="O874" s="7">
        <v>-0.1923</v>
      </c>
      <c r="P874" s="7">
        <v>0.46429999999999999</v>
      </c>
      <c r="Q874" t="s">
        <v>535</v>
      </c>
      <c r="S874" s="2">
        <f t="shared" si="150"/>
        <v>44130</v>
      </c>
      <c r="T874" t="s">
        <v>729</v>
      </c>
      <c r="U874">
        <v>107.15</v>
      </c>
      <c r="V874">
        <v>126.4</v>
      </c>
      <c r="W874">
        <f t="shared" si="155"/>
        <v>11873583.403094998</v>
      </c>
      <c r="X874">
        <f t="shared" si="145"/>
        <v>29683.958507737494</v>
      </c>
      <c r="Y874">
        <f t="shared" si="153"/>
        <v>275</v>
      </c>
      <c r="Z874">
        <f t="shared" si="154"/>
        <v>4651.4875000000011</v>
      </c>
      <c r="AA874" s="5" t="str">
        <f t="shared" si="151"/>
        <v/>
      </c>
      <c r="AB874" s="24" t="str">
        <f>IFERROR(AA874/MAX($J$3:AA874)-1,"")</f>
        <v/>
      </c>
      <c r="AG874" s="3">
        <v>44379</v>
      </c>
      <c r="AH874">
        <v>12453307.887377501</v>
      </c>
      <c r="AI874" s="24">
        <f>AH874/MAX($AH$2:AH874)-1</f>
        <v>-1.422997721129049E-2</v>
      </c>
      <c r="AJ874" s="27" t="str">
        <f t="shared" si="146"/>
        <v/>
      </c>
      <c r="AK874">
        <f t="shared" si="147"/>
        <v>1</v>
      </c>
      <c r="AL874" s="28" t="str">
        <f t="shared" si="152"/>
        <v/>
      </c>
      <c r="AM874" s="28">
        <f t="shared" si="148"/>
        <v>1384</v>
      </c>
      <c r="AN874" s="29" t="str">
        <f t="shared" ca="1" si="149"/>
        <v/>
      </c>
      <c r="AP874" s="7"/>
      <c r="AV874" s="7"/>
      <c r="AW874" s="7"/>
    </row>
    <row r="875" spans="1:49" x14ac:dyDescent="0.45">
      <c r="A875" t="s">
        <v>716</v>
      </c>
      <c r="B875" t="s">
        <v>30</v>
      </c>
      <c r="C875" s="6">
        <v>44130.538194444445</v>
      </c>
      <c r="D875">
        <v>103.8</v>
      </c>
      <c r="E875" s="6">
        <v>44131.388888888891</v>
      </c>
      <c r="F875">
        <v>100.95</v>
      </c>
      <c r="G875" s="7">
        <v>-2.75E-2</v>
      </c>
      <c r="H875">
        <v>-2814.1</v>
      </c>
      <c r="I875" s="7">
        <v>-4.7199999999999999E-2</v>
      </c>
      <c r="J875">
        <v>574.59889999999996</v>
      </c>
      <c r="K875">
        <v>59643.360000000001</v>
      </c>
      <c r="L875">
        <v>1932966.77</v>
      </c>
      <c r="M875">
        <v>34</v>
      </c>
      <c r="N875">
        <v>-82.77</v>
      </c>
      <c r="O875" s="7">
        <v>-0.37330000000000002</v>
      </c>
      <c r="P875" s="7">
        <v>0.24179999999999999</v>
      </c>
      <c r="Q875" t="s">
        <v>535</v>
      </c>
      <c r="S875" s="2">
        <f t="shared" si="150"/>
        <v>44130</v>
      </c>
      <c r="T875" t="s">
        <v>716</v>
      </c>
      <c r="U875">
        <v>103.8</v>
      </c>
      <c r="V875">
        <v>100.95</v>
      </c>
      <c r="W875">
        <f t="shared" si="155"/>
        <v>11873583.403094998</v>
      </c>
      <c r="X875">
        <f t="shared" si="145"/>
        <v>29683.958507737494</v>
      </c>
      <c r="Y875">
        <f t="shared" si="153"/>
        <v>275</v>
      </c>
      <c r="Z875">
        <f t="shared" si="154"/>
        <v>-1346.8124999999982</v>
      </c>
      <c r="AA875" s="5">
        <f t="shared" si="151"/>
        <v>11888526.590594998</v>
      </c>
      <c r="AB875" s="24">
        <f>IFERROR(AA875/MAX($J$3:AA875)-1,"")</f>
        <v>-6.4335228588110471E-3</v>
      </c>
      <c r="AG875" s="3">
        <v>44380</v>
      </c>
      <c r="AH875">
        <v>12453307.887377501</v>
      </c>
      <c r="AI875" s="24">
        <f>AH875/MAX($AH$2:AH875)-1</f>
        <v>-1.422997721129049E-2</v>
      </c>
      <c r="AJ875" s="27" t="str">
        <f t="shared" si="146"/>
        <v/>
      </c>
      <c r="AK875">
        <f t="shared" si="147"/>
        <v>1</v>
      </c>
      <c r="AL875" s="28" t="str">
        <f t="shared" si="152"/>
        <v/>
      </c>
      <c r="AM875" s="28">
        <f t="shared" si="148"/>
        <v>1384</v>
      </c>
      <c r="AN875" s="29" t="str">
        <f t="shared" ca="1" si="149"/>
        <v/>
      </c>
      <c r="AP875" s="7"/>
      <c r="AV875" s="7"/>
      <c r="AW875" s="7"/>
    </row>
    <row r="876" spans="1:49" x14ac:dyDescent="0.45">
      <c r="A876" t="s">
        <v>721</v>
      </c>
      <c r="B876" t="s">
        <v>30</v>
      </c>
      <c r="C876" s="6">
        <v>44131.59375</v>
      </c>
      <c r="D876">
        <v>87.2</v>
      </c>
      <c r="E876" s="6">
        <v>44132.388888888891</v>
      </c>
      <c r="F876">
        <v>93.15</v>
      </c>
      <c r="G876" s="7">
        <v>6.8199999999999997E-2</v>
      </c>
      <c r="H876">
        <v>2837.16</v>
      </c>
      <c r="I876" s="7">
        <v>4.7600000000000003E-2</v>
      </c>
      <c r="J876">
        <v>684.22979999999995</v>
      </c>
      <c r="K876">
        <v>59664.84</v>
      </c>
      <c r="L876">
        <v>1935803.93</v>
      </c>
      <c r="M876">
        <v>18</v>
      </c>
      <c r="N876">
        <v>157.62</v>
      </c>
      <c r="O876" s="7">
        <v>-0.1583</v>
      </c>
      <c r="P876" s="7">
        <v>0.1628</v>
      </c>
      <c r="Q876" t="s">
        <v>535</v>
      </c>
      <c r="S876" s="2">
        <f t="shared" si="150"/>
        <v>44131</v>
      </c>
      <c r="T876" t="s">
        <v>721</v>
      </c>
      <c r="U876">
        <v>87.2</v>
      </c>
      <c r="V876">
        <v>93.15</v>
      </c>
      <c r="W876">
        <f t="shared" si="155"/>
        <v>11888526.590594998</v>
      </c>
      <c r="X876">
        <f t="shared" si="145"/>
        <v>29721.316476487496</v>
      </c>
      <c r="Y876">
        <f t="shared" si="153"/>
        <v>350</v>
      </c>
      <c r="Z876">
        <f t="shared" si="154"/>
        <v>1451.275000000001</v>
      </c>
      <c r="AA876" s="5" t="str">
        <f t="shared" si="151"/>
        <v/>
      </c>
      <c r="AB876" s="24" t="str">
        <f>IFERROR(AA876/MAX($J$3:AA876)-1,"")</f>
        <v/>
      </c>
      <c r="AG876" s="3">
        <v>44381</v>
      </c>
      <c r="AH876">
        <v>12453307.887377501</v>
      </c>
      <c r="AI876" s="24">
        <f>AH876/MAX($AH$2:AH876)-1</f>
        <v>-1.422997721129049E-2</v>
      </c>
      <c r="AJ876" s="27" t="str">
        <f t="shared" si="146"/>
        <v/>
      </c>
      <c r="AK876">
        <f t="shared" si="147"/>
        <v>1</v>
      </c>
      <c r="AL876" s="28" t="str">
        <f t="shared" si="152"/>
        <v/>
      </c>
      <c r="AM876" s="28">
        <f t="shared" si="148"/>
        <v>1384</v>
      </c>
      <c r="AN876" s="29" t="str">
        <f t="shared" ca="1" si="149"/>
        <v/>
      </c>
      <c r="AP876" s="7"/>
      <c r="AV876" s="7"/>
      <c r="AW876" s="7"/>
    </row>
    <row r="877" spans="1:49" x14ac:dyDescent="0.45">
      <c r="A877" t="s">
        <v>728</v>
      </c>
      <c r="B877" t="s">
        <v>30</v>
      </c>
      <c r="C877" s="6">
        <v>44131.597222222219</v>
      </c>
      <c r="D877">
        <v>66.3</v>
      </c>
      <c r="E877" s="6">
        <v>44132.388888888891</v>
      </c>
      <c r="F877">
        <v>64.349999999999994</v>
      </c>
      <c r="G877" s="7">
        <v>-2.9399999999999999E-2</v>
      </c>
      <c r="H877">
        <v>-2930.3</v>
      </c>
      <c r="I877" s="7">
        <v>-4.9099999999999998E-2</v>
      </c>
      <c r="J877">
        <v>899.83199999999999</v>
      </c>
      <c r="K877">
        <v>59658.87</v>
      </c>
      <c r="L877">
        <v>1932873.63</v>
      </c>
      <c r="M877">
        <v>17</v>
      </c>
      <c r="N877">
        <v>-172.37</v>
      </c>
      <c r="O877" s="7">
        <v>-0.24510000000000001</v>
      </c>
      <c r="P877" s="7">
        <v>9.8000000000000004E-2</v>
      </c>
      <c r="Q877" t="s">
        <v>535</v>
      </c>
      <c r="S877" s="2">
        <f t="shared" si="150"/>
        <v>44131</v>
      </c>
      <c r="T877" t="s">
        <v>728</v>
      </c>
      <c r="U877">
        <v>66.3</v>
      </c>
      <c r="V877">
        <v>64.349999999999994</v>
      </c>
      <c r="W877">
        <f t="shared" si="155"/>
        <v>11888526.590594998</v>
      </c>
      <c r="X877">
        <f t="shared" si="145"/>
        <v>29721.316476487496</v>
      </c>
      <c r="Y877">
        <f t="shared" si="153"/>
        <v>450</v>
      </c>
      <c r="Z877">
        <f t="shared" si="154"/>
        <v>-1465.4250000000011</v>
      </c>
      <c r="AA877" s="5">
        <f t="shared" si="151"/>
        <v>11888512.440594997</v>
      </c>
      <c r="AB877" s="24">
        <f>IFERROR(AA877/MAX($J$3:AA877)-1,"")</f>
        <v>-6.4347054246693958E-3</v>
      </c>
      <c r="AG877" s="3">
        <v>44382</v>
      </c>
      <c r="AH877">
        <v>12453307.887377501</v>
      </c>
      <c r="AI877" s="24">
        <f>AH877/MAX($AH$2:AH877)-1</f>
        <v>-1.422997721129049E-2</v>
      </c>
      <c r="AJ877" s="27" t="str">
        <f t="shared" si="146"/>
        <v/>
      </c>
      <c r="AK877">
        <f t="shared" si="147"/>
        <v>1</v>
      </c>
      <c r="AL877" s="28" t="str">
        <f t="shared" si="152"/>
        <v/>
      </c>
      <c r="AM877" s="28">
        <f t="shared" si="148"/>
        <v>1384</v>
      </c>
      <c r="AN877" s="29" t="str">
        <f t="shared" ca="1" si="149"/>
        <v/>
      </c>
      <c r="AP877" s="7"/>
      <c r="AV877" s="7"/>
      <c r="AW877" s="7"/>
    </row>
    <row r="878" spans="1:49" x14ac:dyDescent="0.45">
      <c r="A878" t="s">
        <v>729</v>
      </c>
      <c r="B878" t="s">
        <v>30</v>
      </c>
      <c r="C878" s="6">
        <v>44132.454861111109</v>
      </c>
      <c r="D878">
        <v>63.7</v>
      </c>
      <c r="E878" s="6">
        <v>44133.385416666664</v>
      </c>
      <c r="F878">
        <v>188.5</v>
      </c>
      <c r="G878" s="7">
        <v>1.9592000000000001</v>
      </c>
      <c r="H878">
        <v>113450.06</v>
      </c>
      <c r="I878" s="7">
        <v>1.9196</v>
      </c>
      <c r="J878">
        <v>927.80439999999999</v>
      </c>
      <c r="K878">
        <v>59101.14</v>
      </c>
      <c r="L878">
        <v>1933678.05</v>
      </c>
      <c r="M878">
        <v>57</v>
      </c>
      <c r="N878">
        <v>1990.35</v>
      </c>
      <c r="O878" s="7">
        <v>-0.34139999999999998</v>
      </c>
      <c r="P878" s="7">
        <v>1.9592000000000001</v>
      </c>
      <c r="Q878" t="s">
        <v>535</v>
      </c>
      <c r="S878" s="2">
        <f t="shared" si="150"/>
        <v>44132</v>
      </c>
      <c r="T878" t="s">
        <v>729</v>
      </c>
      <c r="U878">
        <v>63.7</v>
      </c>
      <c r="V878">
        <v>188.5</v>
      </c>
      <c r="W878">
        <f t="shared" si="155"/>
        <v>11888512.440594997</v>
      </c>
      <c r="X878">
        <f t="shared" si="145"/>
        <v>29721.281101487493</v>
      </c>
      <c r="Y878">
        <f t="shared" si="153"/>
        <v>475</v>
      </c>
      <c r="Z878">
        <f t="shared" si="154"/>
        <v>58082.05</v>
      </c>
      <c r="AA878" s="5" t="str">
        <f t="shared" si="151"/>
        <v/>
      </c>
      <c r="AB878" s="24" t="str">
        <f>IFERROR(AA878/MAX($J$3:AA878)-1,"")</f>
        <v/>
      </c>
      <c r="AG878" s="3">
        <v>44383</v>
      </c>
      <c r="AH878">
        <v>12389272.4248775</v>
      </c>
      <c r="AI878" s="24">
        <f>AH878/MAX($AH$2:AH878)-1</f>
        <v>-1.9298850469607109E-2</v>
      </c>
      <c r="AJ878" s="27" t="str">
        <f t="shared" si="146"/>
        <v/>
      </c>
      <c r="AK878">
        <f t="shared" si="147"/>
        <v>1</v>
      </c>
      <c r="AL878" s="28" t="str">
        <f t="shared" si="152"/>
        <v/>
      </c>
      <c r="AM878" s="28">
        <f t="shared" si="148"/>
        <v>1384</v>
      </c>
      <c r="AN878" s="29" t="str">
        <f t="shared" ca="1" si="149"/>
        <v/>
      </c>
      <c r="AP878" s="7"/>
      <c r="AV878" s="7"/>
      <c r="AW878" s="7"/>
    </row>
    <row r="879" spans="1:49" x14ac:dyDescent="0.45">
      <c r="A879" t="s">
        <v>729</v>
      </c>
      <c r="B879" t="s">
        <v>30</v>
      </c>
      <c r="C879" s="6">
        <v>44132.520833333336</v>
      </c>
      <c r="D879">
        <v>80.099999999999994</v>
      </c>
      <c r="E879" s="6">
        <v>44133.388888888891</v>
      </c>
      <c r="F879">
        <v>164.7</v>
      </c>
      <c r="G879" s="7">
        <v>1.0562</v>
      </c>
      <c r="H879">
        <v>61192.85</v>
      </c>
      <c r="I879" s="7">
        <v>1.0256000000000001</v>
      </c>
      <c r="J879">
        <v>744.87350000000004</v>
      </c>
      <c r="K879">
        <v>59664.37</v>
      </c>
      <c r="L879">
        <v>1994066.48</v>
      </c>
      <c r="M879">
        <v>39</v>
      </c>
      <c r="N879">
        <v>1569.05</v>
      </c>
      <c r="O879" s="7">
        <v>-9.1800000000000007E-2</v>
      </c>
      <c r="P879" s="7">
        <v>1.4824999999999999</v>
      </c>
      <c r="Q879" t="s">
        <v>535</v>
      </c>
      <c r="S879" s="2">
        <f t="shared" si="150"/>
        <v>44132</v>
      </c>
      <c r="T879" t="s">
        <v>729</v>
      </c>
      <c r="U879">
        <v>80.099999999999994</v>
      </c>
      <c r="V879">
        <v>164.7</v>
      </c>
      <c r="W879">
        <f t="shared" si="155"/>
        <v>11888512.440594997</v>
      </c>
      <c r="X879">
        <f t="shared" si="145"/>
        <v>29721.281101487493</v>
      </c>
      <c r="Y879">
        <f t="shared" si="153"/>
        <v>375</v>
      </c>
      <c r="Z879">
        <f t="shared" si="154"/>
        <v>30807</v>
      </c>
      <c r="AA879" s="5" t="str">
        <f t="shared" si="151"/>
        <v/>
      </c>
      <c r="AB879" s="24" t="str">
        <f>IFERROR(AA879/MAX($J$3:AA879)-1,"")</f>
        <v/>
      </c>
      <c r="AG879" s="3">
        <v>44384</v>
      </c>
      <c r="AH879">
        <v>12376188.0498775</v>
      </c>
      <c r="AI879" s="24">
        <f>AH879/MAX($AH$2:AH879)-1</f>
        <v>-2.0334574050728804E-2</v>
      </c>
      <c r="AJ879" s="27" t="str">
        <f t="shared" si="146"/>
        <v/>
      </c>
      <c r="AK879">
        <f t="shared" si="147"/>
        <v>1</v>
      </c>
      <c r="AL879" s="28" t="str">
        <f t="shared" si="152"/>
        <v/>
      </c>
      <c r="AM879" s="28">
        <f t="shared" si="148"/>
        <v>1384</v>
      </c>
      <c r="AN879" s="29" t="str">
        <f t="shared" ca="1" si="149"/>
        <v/>
      </c>
      <c r="AP879" s="7"/>
      <c r="AV879" s="7"/>
      <c r="AW879" s="7"/>
    </row>
    <row r="880" spans="1:49" x14ac:dyDescent="0.45">
      <c r="A880" t="s">
        <v>716</v>
      </c>
      <c r="B880" t="s">
        <v>30</v>
      </c>
      <c r="C880" s="6">
        <v>44132.524305555555</v>
      </c>
      <c r="D880">
        <v>70.400000000000006</v>
      </c>
      <c r="E880" s="6">
        <v>44133.388888888891</v>
      </c>
      <c r="F880">
        <v>121.35</v>
      </c>
      <c r="G880" s="7">
        <v>0.72370000000000001</v>
      </c>
      <c r="H880">
        <v>41551.14</v>
      </c>
      <c r="I880" s="7">
        <v>0.69650000000000001</v>
      </c>
      <c r="J880">
        <v>847.42049999999995</v>
      </c>
      <c r="K880">
        <v>59658.400000000001</v>
      </c>
      <c r="L880">
        <v>2035617.62</v>
      </c>
      <c r="M880">
        <v>38</v>
      </c>
      <c r="N880">
        <v>1093.45</v>
      </c>
      <c r="O880" s="7">
        <v>-0.20449999999999999</v>
      </c>
      <c r="P880" s="7">
        <v>1.179</v>
      </c>
      <c r="Q880" t="s">
        <v>535</v>
      </c>
      <c r="S880" s="2">
        <f t="shared" si="150"/>
        <v>44132</v>
      </c>
      <c r="T880" t="s">
        <v>716</v>
      </c>
      <c r="U880">
        <v>70.400000000000006</v>
      </c>
      <c r="V880">
        <v>121.35</v>
      </c>
      <c r="W880">
        <f t="shared" si="155"/>
        <v>11888512.440594997</v>
      </c>
      <c r="X880">
        <f t="shared" si="145"/>
        <v>29721.281101487493</v>
      </c>
      <c r="Y880">
        <f t="shared" si="153"/>
        <v>425</v>
      </c>
      <c r="Z880">
        <f t="shared" si="154"/>
        <v>20838.812499999993</v>
      </c>
      <c r="AA880" s="5" t="str">
        <f t="shared" si="151"/>
        <v/>
      </c>
      <c r="AB880" s="24" t="str">
        <f>IFERROR(AA880/MAX($J$3:AA880)-1,"")</f>
        <v/>
      </c>
      <c r="AG880" s="3">
        <v>44385</v>
      </c>
      <c r="AH880">
        <v>12412630.5873775</v>
      </c>
      <c r="AI880" s="24">
        <f>AH880/MAX($AH$2:AH880)-1</f>
        <v>-1.7449881778865417E-2</v>
      </c>
      <c r="AJ880" s="27" t="str">
        <f t="shared" si="146"/>
        <v/>
      </c>
      <c r="AK880">
        <f t="shared" si="147"/>
        <v>1</v>
      </c>
      <c r="AL880" s="28" t="str">
        <f t="shared" si="152"/>
        <v/>
      </c>
      <c r="AM880" s="28">
        <f t="shared" si="148"/>
        <v>1384</v>
      </c>
      <c r="AN880" s="29" t="str">
        <f t="shared" ca="1" si="149"/>
        <v/>
      </c>
      <c r="AP880" s="7"/>
      <c r="AV880" s="7"/>
      <c r="AW880" s="7"/>
    </row>
    <row r="881" spans="1:49" x14ac:dyDescent="0.45">
      <c r="A881" t="s">
        <v>716</v>
      </c>
      <c r="B881" t="s">
        <v>30</v>
      </c>
      <c r="C881" s="6">
        <v>44132.524305555555</v>
      </c>
      <c r="D881">
        <v>70.400000000000006</v>
      </c>
      <c r="E881" s="6">
        <v>44133.385416666664</v>
      </c>
      <c r="F881">
        <v>143.35</v>
      </c>
      <c r="G881" s="7">
        <v>1.0362</v>
      </c>
      <c r="H881">
        <v>59517.25</v>
      </c>
      <c r="I881" s="7">
        <v>1.0059</v>
      </c>
      <c r="J881">
        <v>840.49069999999995</v>
      </c>
      <c r="K881">
        <v>59170.55</v>
      </c>
      <c r="L881">
        <v>1993195.3</v>
      </c>
      <c r="M881">
        <v>37</v>
      </c>
      <c r="N881">
        <v>1608.57</v>
      </c>
      <c r="O881" s="7">
        <v>-0.20449999999999999</v>
      </c>
      <c r="P881" s="7">
        <v>1.0362</v>
      </c>
      <c r="Q881" t="s">
        <v>535</v>
      </c>
      <c r="S881" s="2">
        <f t="shared" si="150"/>
        <v>44132</v>
      </c>
      <c r="T881" t="s">
        <v>716</v>
      </c>
      <c r="U881">
        <v>70.400000000000006</v>
      </c>
      <c r="V881">
        <v>143.35</v>
      </c>
      <c r="W881">
        <f t="shared" si="155"/>
        <v>11888512.440594997</v>
      </c>
      <c r="X881">
        <f t="shared" si="145"/>
        <v>29721.281101487493</v>
      </c>
      <c r="Y881">
        <f t="shared" si="153"/>
        <v>425</v>
      </c>
      <c r="Z881">
        <f t="shared" si="154"/>
        <v>30095.312499999989</v>
      </c>
      <c r="AA881" s="5">
        <f t="shared" si="151"/>
        <v>12028335.615594998</v>
      </c>
      <c r="AB881" s="24">
        <f>IFERROR(AA881/MAX($J$3:AA881)-1,"")</f>
        <v>0</v>
      </c>
      <c r="AG881" s="3">
        <v>44386</v>
      </c>
      <c r="AH881">
        <v>12412630.5873775</v>
      </c>
      <c r="AI881" s="24">
        <f>AH881/MAX($AH$2:AH881)-1</f>
        <v>-1.7449881778865417E-2</v>
      </c>
      <c r="AJ881" s="27" t="str">
        <f t="shared" si="146"/>
        <v/>
      </c>
      <c r="AK881">
        <f t="shared" si="147"/>
        <v>1</v>
      </c>
      <c r="AL881" s="28" t="str">
        <f t="shared" si="152"/>
        <v/>
      </c>
      <c r="AM881" s="28">
        <f t="shared" si="148"/>
        <v>1384</v>
      </c>
      <c r="AN881" s="29" t="str">
        <f t="shared" ca="1" si="149"/>
        <v/>
      </c>
      <c r="AP881" s="7"/>
      <c r="AV881" s="7"/>
      <c r="AW881" s="7"/>
    </row>
    <row r="882" spans="1:49" x14ac:dyDescent="0.45">
      <c r="A882" t="s">
        <v>717</v>
      </c>
      <c r="B882" t="s">
        <v>30</v>
      </c>
      <c r="C882" s="6">
        <v>44133.493055555555</v>
      </c>
      <c r="D882">
        <v>45.05</v>
      </c>
      <c r="E882" s="6">
        <v>44133.635416666664</v>
      </c>
      <c r="F882">
        <v>0.15</v>
      </c>
      <c r="G882" s="7">
        <v>-0.99670000000000003</v>
      </c>
      <c r="H882">
        <v>-60367.97</v>
      </c>
      <c r="I882" s="7">
        <v>-1.0066999999999999</v>
      </c>
      <c r="J882">
        <v>1331.098</v>
      </c>
      <c r="K882">
        <v>59965.98</v>
      </c>
      <c r="L882">
        <v>1932827.33</v>
      </c>
      <c r="M882">
        <v>42</v>
      </c>
      <c r="N882">
        <v>-1437.33</v>
      </c>
      <c r="O882" s="7">
        <v>-0.99670000000000003</v>
      </c>
      <c r="P882" s="7">
        <v>0.32079999999999997</v>
      </c>
      <c r="Q882" t="s">
        <v>535</v>
      </c>
      <c r="S882" s="2">
        <f t="shared" si="150"/>
        <v>44133</v>
      </c>
      <c r="T882" t="s">
        <v>717</v>
      </c>
      <c r="U882">
        <v>45.05</v>
      </c>
      <c r="V882">
        <v>0.15</v>
      </c>
      <c r="W882">
        <f t="shared" si="155"/>
        <v>12028335.615594998</v>
      </c>
      <c r="X882">
        <f t="shared" si="145"/>
        <v>30070.839038987495</v>
      </c>
      <c r="Y882">
        <f t="shared" si="153"/>
        <v>675</v>
      </c>
      <c r="Z882">
        <f t="shared" si="154"/>
        <v>-30612.6</v>
      </c>
      <c r="AA882" s="5">
        <f t="shared" si="151"/>
        <v>11997723.015594998</v>
      </c>
      <c r="AB882" s="24">
        <f>IFERROR(AA882/MAX($J$3:AA882)-1,"")</f>
        <v>-2.5450403928128917E-3</v>
      </c>
      <c r="AG882" s="3">
        <v>44387</v>
      </c>
      <c r="AH882">
        <v>12412630.5873775</v>
      </c>
      <c r="AI882" s="24">
        <f>AH882/MAX($AH$2:AH882)-1</f>
        <v>-1.7449881778865417E-2</v>
      </c>
      <c r="AJ882" s="27" t="str">
        <f t="shared" si="146"/>
        <v/>
      </c>
      <c r="AK882">
        <f t="shared" si="147"/>
        <v>1</v>
      </c>
      <c r="AL882" s="28" t="str">
        <f t="shared" si="152"/>
        <v/>
      </c>
      <c r="AM882" s="28">
        <f t="shared" si="148"/>
        <v>1384</v>
      </c>
      <c r="AN882" s="29" t="str">
        <f t="shared" ca="1" si="149"/>
        <v/>
      </c>
      <c r="AP882" s="7"/>
      <c r="AV882" s="7"/>
      <c r="AW882" s="7"/>
    </row>
    <row r="883" spans="1:49" x14ac:dyDescent="0.45">
      <c r="A883" t="s">
        <v>708</v>
      </c>
      <c r="B883" t="s">
        <v>30</v>
      </c>
      <c r="C883" s="6">
        <v>44134.475694444445</v>
      </c>
      <c r="D883">
        <v>170.9</v>
      </c>
      <c r="E883" s="6">
        <v>44137.385416666664</v>
      </c>
      <c r="F883">
        <v>138.85</v>
      </c>
      <c r="G883" s="7">
        <v>-0.1875</v>
      </c>
      <c r="H883">
        <v>-12270.6</v>
      </c>
      <c r="I883" s="7">
        <v>-0.20569999999999999</v>
      </c>
      <c r="J883">
        <v>349.11720000000003</v>
      </c>
      <c r="K883">
        <v>59664.14</v>
      </c>
      <c r="L883">
        <v>1920556.73</v>
      </c>
      <c r="M883">
        <v>51</v>
      </c>
      <c r="N883">
        <v>-240.6</v>
      </c>
      <c r="O883" s="7">
        <v>-0.25890000000000002</v>
      </c>
      <c r="P883" s="7">
        <v>0.3523</v>
      </c>
      <c r="Q883" t="s">
        <v>535</v>
      </c>
      <c r="S883" s="2">
        <f t="shared" si="150"/>
        <v>44134</v>
      </c>
      <c r="T883" t="s">
        <v>708</v>
      </c>
      <c r="U883">
        <v>170.9</v>
      </c>
      <c r="V883">
        <v>138.85</v>
      </c>
      <c r="W883">
        <f t="shared" si="155"/>
        <v>11997723.015594998</v>
      </c>
      <c r="X883">
        <f t="shared" si="145"/>
        <v>29994.307538987498</v>
      </c>
      <c r="Y883">
        <f t="shared" si="153"/>
        <v>175</v>
      </c>
      <c r="Z883">
        <f t="shared" si="154"/>
        <v>-6150.8125000000018</v>
      </c>
      <c r="AA883" s="5" t="str">
        <f t="shared" si="151"/>
        <v/>
      </c>
      <c r="AB883" s="24" t="str">
        <f>IFERROR(AA883/MAX($J$3:AA883)-1,"")</f>
        <v/>
      </c>
      <c r="AG883" s="3">
        <v>44388</v>
      </c>
      <c r="AH883">
        <v>12412630.5873775</v>
      </c>
      <c r="AI883" s="24">
        <f>AH883/MAX($AH$2:AH883)-1</f>
        <v>-1.7449881778865417E-2</v>
      </c>
      <c r="AJ883" s="27" t="str">
        <f t="shared" si="146"/>
        <v/>
      </c>
      <c r="AK883">
        <f t="shared" si="147"/>
        <v>1</v>
      </c>
      <c r="AL883" s="28" t="str">
        <f t="shared" si="152"/>
        <v/>
      </c>
      <c r="AM883" s="28">
        <f t="shared" si="148"/>
        <v>1384</v>
      </c>
      <c r="AN883" s="29" t="str">
        <f t="shared" ca="1" si="149"/>
        <v/>
      </c>
      <c r="AP883" s="7"/>
      <c r="AV883" s="7"/>
      <c r="AW883" s="7"/>
    </row>
    <row r="884" spans="1:49" x14ac:dyDescent="0.45">
      <c r="A884" t="s">
        <v>712</v>
      </c>
      <c r="B884" t="s">
        <v>30</v>
      </c>
      <c r="C884" s="6">
        <v>44134.513888888891</v>
      </c>
      <c r="D884">
        <v>191.75</v>
      </c>
      <c r="E884" s="6">
        <v>44137.385416666664</v>
      </c>
      <c r="F884">
        <v>117.55</v>
      </c>
      <c r="G884" s="7">
        <v>-0.38700000000000001</v>
      </c>
      <c r="H884">
        <v>-24072.67</v>
      </c>
      <c r="I884" s="7">
        <v>-0.40310000000000001</v>
      </c>
      <c r="J884">
        <v>311.44690000000003</v>
      </c>
      <c r="K884">
        <v>59719.95</v>
      </c>
      <c r="L884">
        <v>1896484.06</v>
      </c>
      <c r="M884">
        <v>40</v>
      </c>
      <c r="N884">
        <v>-601.82000000000005</v>
      </c>
      <c r="O884" s="7">
        <v>-0.47849999999999998</v>
      </c>
      <c r="P884" s="7">
        <v>6.9099999999999995E-2</v>
      </c>
      <c r="Q884" t="s">
        <v>535</v>
      </c>
      <c r="S884" s="2">
        <f t="shared" si="150"/>
        <v>44134</v>
      </c>
      <c r="T884" t="s">
        <v>712</v>
      </c>
      <c r="U884">
        <v>191.75</v>
      </c>
      <c r="V884">
        <v>117.55</v>
      </c>
      <c r="W884">
        <f t="shared" si="155"/>
        <v>11997723.015594998</v>
      </c>
      <c r="X884">
        <f t="shared" si="145"/>
        <v>29994.307538987498</v>
      </c>
      <c r="Y884">
        <f t="shared" si="153"/>
        <v>150</v>
      </c>
      <c r="Z884">
        <f t="shared" si="154"/>
        <v>-11593.949999999999</v>
      </c>
      <c r="AA884" s="5" t="str">
        <f t="shared" si="151"/>
        <v/>
      </c>
      <c r="AB884" s="24" t="str">
        <f>IFERROR(AA884/MAX($J$3:AA884)-1,"")</f>
        <v/>
      </c>
      <c r="AG884" s="3">
        <v>44389</v>
      </c>
      <c r="AH884">
        <v>12333633.974877499</v>
      </c>
      <c r="AI884" s="24">
        <f>AH884/MAX($AH$2:AH884)-1</f>
        <v>-2.3703039029019601E-2</v>
      </c>
      <c r="AJ884" s="27" t="str">
        <f t="shared" si="146"/>
        <v/>
      </c>
      <c r="AK884">
        <f t="shared" si="147"/>
        <v>1</v>
      </c>
      <c r="AL884" s="28" t="str">
        <f t="shared" si="152"/>
        <v/>
      </c>
      <c r="AM884" s="28">
        <f t="shared" si="148"/>
        <v>1384</v>
      </c>
      <c r="AN884" s="29" t="str">
        <f t="shared" ca="1" si="149"/>
        <v/>
      </c>
      <c r="AP884" s="7"/>
      <c r="AV884" s="7"/>
      <c r="AW884" s="7"/>
    </row>
    <row r="885" spans="1:49" x14ac:dyDescent="0.45">
      <c r="A885" t="s">
        <v>712</v>
      </c>
      <c r="B885" t="s">
        <v>30</v>
      </c>
      <c r="C885" s="6">
        <v>44134.524305555555</v>
      </c>
      <c r="D885">
        <v>187</v>
      </c>
      <c r="E885" s="6">
        <v>44137.388888888891</v>
      </c>
      <c r="F885">
        <v>122.45</v>
      </c>
      <c r="G885" s="7">
        <v>-0.34520000000000001</v>
      </c>
      <c r="H885">
        <v>-21768.54</v>
      </c>
      <c r="I885" s="7">
        <v>-0.36170000000000002</v>
      </c>
      <c r="J885">
        <v>321.80799999999999</v>
      </c>
      <c r="K885">
        <v>60178.09</v>
      </c>
      <c r="L885">
        <v>2013849.09</v>
      </c>
      <c r="M885">
        <v>38</v>
      </c>
      <c r="N885">
        <v>-572.86</v>
      </c>
      <c r="O885" s="7">
        <v>-0.50719999999999998</v>
      </c>
      <c r="P885" s="7">
        <v>9.6299999999999997E-2</v>
      </c>
      <c r="Q885" t="s">
        <v>535</v>
      </c>
      <c r="S885" s="2">
        <f t="shared" si="150"/>
        <v>44134</v>
      </c>
      <c r="T885" t="s">
        <v>712</v>
      </c>
      <c r="U885">
        <v>187</v>
      </c>
      <c r="V885">
        <v>122.45</v>
      </c>
      <c r="W885">
        <f t="shared" si="155"/>
        <v>11997723.015594998</v>
      </c>
      <c r="X885">
        <f t="shared" si="145"/>
        <v>29994.307538987498</v>
      </c>
      <c r="Y885">
        <f t="shared" si="153"/>
        <v>150</v>
      </c>
      <c r="Z885">
        <f t="shared" si="154"/>
        <v>-10146.675000000001</v>
      </c>
      <c r="AA885" s="5">
        <f t="shared" si="151"/>
        <v>11969831.578094998</v>
      </c>
      <c r="AB885" s="24">
        <f>IFERROR(AA885/MAX($J$3:AA885)-1,"")</f>
        <v>-4.8638514396079913E-3</v>
      </c>
      <c r="AG885" s="3">
        <v>44390</v>
      </c>
      <c r="AH885">
        <v>12333633.974877499</v>
      </c>
      <c r="AI885" s="24">
        <f>AH885/MAX($AH$2:AH885)-1</f>
        <v>-2.3703039029019601E-2</v>
      </c>
      <c r="AJ885" s="27" t="str">
        <f t="shared" si="146"/>
        <v/>
      </c>
      <c r="AK885">
        <f t="shared" si="147"/>
        <v>1</v>
      </c>
      <c r="AL885" s="28" t="str">
        <f t="shared" si="152"/>
        <v/>
      </c>
      <c r="AM885" s="28">
        <f t="shared" si="148"/>
        <v>1384</v>
      </c>
      <c r="AN885" s="29" t="str">
        <f t="shared" ca="1" si="149"/>
        <v/>
      </c>
      <c r="AP885" s="7"/>
      <c r="AV885" s="7"/>
      <c r="AW885" s="7"/>
    </row>
    <row r="886" spans="1:49" x14ac:dyDescent="0.45">
      <c r="A886" t="s">
        <v>710</v>
      </c>
      <c r="B886" t="s">
        <v>30</v>
      </c>
      <c r="C886" s="6">
        <v>44137.46875</v>
      </c>
      <c r="D886">
        <v>147.65</v>
      </c>
      <c r="E886" s="6">
        <v>44138.385416666664</v>
      </c>
      <c r="F886">
        <v>91.1</v>
      </c>
      <c r="G886" s="7">
        <v>-0.38300000000000001</v>
      </c>
      <c r="H886">
        <v>-23743.62</v>
      </c>
      <c r="I886" s="7">
        <v>-0.3992</v>
      </c>
      <c r="J886">
        <v>402.86099999999999</v>
      </c>
      <c r="K886">
        <v>59482.42</v>
      </c>
      <c r="L886">
        <v>1872740.45</v>
      </c>
      <c r="M886">
        <v>53</v>
      </c>
      <c r="N886">
        <v>-447.99</v>
      </c>
      <c r="O886" s="7">
        <v>-0.38300000000000001</v>
      </c>
      <c r="P886" s="7">
        <v>0.23230000000000001</v>
      </c>
      <c r="Q886" t="s">
        <v>535</v>
      </c>
      <c r="S886" s="2">
        <f t="shared" si="150"/>
        <v>44137</v>
      </c>
      <c r="T886" t="s">
        <v>710</v>
      </c>
      <c r="U886">
        <v>147.65</v>
      </c>
      <c r="V886">
        <v>91.1</v>
      </c>
      <c r="W886">
        <f t="shared" si="155"/>
        <v>11969831.578094998</v>
      </c>
      <c r="X886">
        <f t="shared" si="145"/>
        <v>29924.578945237496</v>
      </c>
      <c r="Y886">
        <f t="shared" si="153"/>
        <v>200</v>
      </c>
      <c r="Z886">
        <f t="shared" si="154"/>
        <v>-11787.5</v>
      </c>
      <c r="AA886" s="5">
        <f t="shared" si="151"/>
        <v>11958044.078094998</v>
      </c>
      <c r="AB886" s="24">
        <f>IFERROR(AA886/MAX($J$3:AA886)-1,"")</f>
        <v>-5.8438290837898865E-3</v>
      </c>
      <c r="AG886" s="3">
        <v>44391</v>
      </c>
      <c r="AH886">
        <v>12307646.362377498</v>
      </c>
      <c r="AI886" s="24">
        <f>AH886/MAX($AH$2:AH886)-1</f>
        <v>-2.576014783882552E-2</v>
      </c>
      <c r="AJ886" s="27" t="str">
        <f t="shared" si="146"/>
        <v/>
      </c>
      <c r="AK886">
        <f t="shared" si="147"/>
        <v>1</v>
      </c>
      <c r="AL886" s="28" t="str">
        <f t="shared" si="152"/>
        <v/>
      </c>
      <c r="AM886" s="28">
        <f t="shared" si="148"/>
        <v>1384</v>
      </c>
      <c r="AN886" s="29" t="str">
        <f t="shared" ca="1" si="149"/>
        <v/>
      </c>
      <c r="AP886" s="7"/>
      <c r="AV886" s="7"/>
      <c r="AW886" s="7"/>
    </row>
    <row r="887" spans="1:49" x14ac:dyDescent="0.45">
      <c r="A887" t="s">
        <v>714</v>
      </c>
      <c r="B887" t="s">
        <v>30</v>
      </c>
      <c r="C887" s="6">
        <v>44138.454861111109</v>
      </c>
      <c r="D887">
        <v>131.4</v>
      </c>
      <c r="E887" s="6">
        <v>44139.385416666664</v>
      </c>
      <c r="F887">
        <v>147.44999999999999</v>
      </c>
      <c r="G887" s="7">
        <v>0.1221</v>
      </c>
      <c r="H887">
        <v>5991.26</v>
      </c>
      <c r="I887" s="7">
        <v>0.1009</v>
      </c>
      <c r="J887">
        <v>451.77859999999998</v>
      </c>
      <c r="K887">
        <v>59363.7</v>
      </c>
      <c r="L887">
        <v>1878731.71</v>
      </c>
      <c r="M887">
        <v>57</v>
      </c>
      <c r="N887">
        <v>105.11</v>
      </c>
      <c r="O887" s="7">
        <v>-0.1686</v>
      </c>
      <c r="P887" s="7">
        <v>0.1221</v>
      </c>
      <c r="Q887" t="s">
        <v>535</v>
      </c>
      <c r="S887" s="2">
        <f t="shared" si="150"/>
        <v>44138</v>
      </c>
      <c r="T887" t="s">
        <v>714</v>
      </c>
      <c r="U887">
        <v>131.4</v>
      </c>
      <c r="V887">
        <v>147.44999999999999</v>
      </c>
      <c r="W887">
        <f t="shared" si="155"/>
        <v>11958044.078094998</v>
      </c>
      <c r="X887">
        <f t="shared" si="145"/>
        <v>29895.110195237496</v>
      </c>
      <c r="Y887">
        <f t="shared" si="153"/>
        <v>225</v>
      </c>
      <c r="Z887">
        <f t="shared" si="154"/>
        <v>2983.8374999999965</v>
      </c>
      <c r="AA887" s="5">
        <f t="shared" si="151"/>
        <v>11961027.915594999</v>
      </c>
      <c r="AB887" s="24">
        <f>IFERROR(AA887/MAX($J$3:AA887)-1,"")</f>
        <v>-5.5957617205769639E-3</v>
      </c>
      <c r="AG887" s="3">
        <v>44392</v>
      </c>
      <c r="AH887">
        <v>12268821.824877499</v>
      </c>
      <c r="AI887" s="24">
        <f>AH887/MAX($AH$2:AH887)-1</f>
        <v>-2.8833392759954224E-2</v>
      </c>
      <c r="AJ887" s="27" t="str">
        <f t="shared" si="146"/>
        <v/>
      </c>
      <c r="AK887">
        <f t="shared" si="147"/>
        <v>1</v>
      </c>
      <c r="AL887" s="28" t="str">
        <f t="shared" si="152"/>
        <v/>
      </c>
      <c r="AM887" s="28">
        <f t="shared" si="148"/>
        <v>1384</v>
      </c>
      <c r="AN887" s="29" t="str">
        <f t="shared" ca="1" si="149"/>
        <v/>
      </c>
      <c r="AP887" s="7"/>
      <c r="AV887" s="7"/>
      <c r="AW887" s="7"/>
    </row>
    <row r="888" spans="1:49" x14ac:dyDescent="0.45">
      <c r="A888" t="s">
        <v>743</v>
      </c>
      <c r="B888" t="s">
        <v>30</v>
      </c>
      <c r="C888" s="6">
        <v>44141.538194444445</v>
      </c>
      <c r="D888">
        <v>113</v>
      </c>
      <c r="E888" s="6">
        <v>44144.388888888891</v>
      </c>
      <c r="F888">
        <v>217.65</v>
      </c>
      <c r="G888" s="7">
        <v>0.92610000000000003</v>
      </c>
      <c r="H888">
        <v>53872.81</v>
      </c>
      <c r="I888" s="7">
        <v>0.89680000000000004</v>
      </c>
      <c r="J888">
        <v>531.58619999999996</v>
      </c>
      <c r="K888">
        <v>60069.25</v>
      </c>
      <c r="L888">
        <v>2067721.9</v>
      </c>
      <c r="M888">
        <v>34</v>
      </c>
      <c r="N888">
        <v>1584.49</v>
      </c>
      <c r="O888" s="7">
        <v>-0.26769999999999999</v>
      </c>
      <c r="P888" s="7">
        <v>0.92610000000000003</v>
      </c>
      <c r="Q888" t="s">
        <v>535</v>
      </c>
      <c r="S888" s="2">
        <f t="shared" si="150"/>
        <v>44141</v>
      </c>
      <c r="T888" t="s">
        <v>743</v>
      </c>
      <c r="U888">
        <v>113</v>
      </c>
      <c r="V888">
        <v>217.65</v>
      </c>
      <c r="W888">
        <f t="shared" si="155"/>
        <v>11961027.915594999</v>
      </c>
      <c r="X888">
        <f t="shared" si="145"/>
        <v>29902.569788987497</v>
      </c>
      <c r="Y888">
        <f t="shared" si="153"/>
        <v>275</v>
      </c>
      <c r="Z888">
        <f t="shared" si="154"/>
        <v>27869.462500000001</v>
      </c>
      <c r="AA888" s="5">
        <f t="shared" si="151"/>
        <v>11988897.378094999</v>
      </c>
      <c r="AB888" s="24">
        <f>IFERROR(AA888/MAX($J$3:AA888)-1,"")</f>
        <v>-3.2787776098354149E-3</v>
      </c>
      <c r="AG888" s="3">
        <v>44393</v>
      </c>
      <c r="AH888">
        <v>12268821.824877499</v>
      </c>
      <c r="AI888" s="24">
        <f>AH888/MAX($AH$2:AH888)-1</f>
        <v>-2.8833392759954224E-2</v>
      </c>
      <c r="AJ888" s="27" t="str">
        <f t="shared" si="146"/>
        <v/>
      </c>
      <c r="AK888">
        <f t="shared" si="147"/>
        <v>1</v>
      </c>
      <c r="AL888" s="28" t="str">
        <f t="shared" si="152"/>
        <v/>
      </c>
      <c r="AM888" s="28">
        <f t="shared" si="148"/>
        <v>1384</v>
      </c>
      <c r="AN888" s="29" t="str">
        <f t="shared" ca="1" si="149"/>
        <v/>
      </c>
      <c r="AP888" s="7"/>
      <c r="AV888" s="7"/>
      <c r="AW888" s="7"/>
    </row>
    <row r="889" spans="1:49" x14ac:dyDescent="0.45">
      <c r="A889" t="s">
        <v>824</v>
      </c>
      <c r="B889" t="s">
        <v>30</v>
      </c>
      <c r="C889" s="6">
        <v>44144.430555555555</v>
      </c>
      <c r="D889">
        <v>107.4</v>
      </c>
      <c r="E889" s="6">
        <v>44145.385416666664</v>
      </c>
      <c r="F889">
        <v>158.30000000000001</v>
      </c>
      <c r="G889" s="7">
        <v>0.47389999999999999</v>
      </c>
      <c r="H889">
        <v>26679.03</v>
      </c>
      <c r="I889" s="7">
        <v>0.44919999999999999</v>
      </c>
      <c r="J889">
        <v>553.01350000000002</v>
      </c>
      <c r="K889">
        <v>59393.66</v>
      </c>
      <c r="L889">
        <v>1905410.74</v>
      </c>
      <c r="M889">
        <v>64</v>
      </c>
      <c r="N889">
        <v>416.86</v>
      </c>
      <c r="O889" s="7">
        <v>-0.2402</v>
      </c>
      <c r="P889" s="7">
        <v>0.71319999999999995</v>
      </c>
      <c r="Q889" t="s">
        <v>535</v>
      </c>
      <c r="S889" s="2">
        <f t="shared" si="150"/>
        <v>44144</v>
      </c>
      <c r="T889" t="s">
        <v>824</v>
      </c>
      <c r="U889">
        <v>107.4</v>
      </c>
      <c r="V889">
        <v>158.30000000000001</v>
      </c>
      <c r="W889">
        <f t="shared" si="155"/>
        <v>11988897.378094999</v>
      </c>
      <c r="X889">
        <f t="shared" si="145"/>
        <v>29972.243445237498</v>
      </c>
      <c r="Y889">
        <f t="shared" si="153"/>
        <v>275</v>
      </c>
      <c r="Z889">
        <f t="shared" si="154"/>
        <v>13266.825000000003</v>
      </c>
      <c r="AA889" s="5" t="str">
        <f t="shared" si="151"/>
        <v/>
      </c>
      <c r="AB889" s="24" t="str">
        <f>IFERROR(AA889/MAX($J$3:AA889)-1,"")</f>
        <v/>
      </c>
      <c r="AG889" s="3">
        <v>44394</v>
      </c>
      <c r="AH889">
        <v>12268821.824877499</v>
      </c>
      <c r="AI889" s="24">
        <f>AH889/MAX($AH$2:AH889)-1</f>
        <v>-2.8833392759954224E-2</v>
      </c>
      <c r="AJ889" s="27" t="str">
        <f t="shared" si="146"/>
        <v/>
      </c>
      <c r="AK889">
        <f t="shared" si="147"/>
        <v>1</v>
      </c>
      <c r="AL889" s="28" t="str">
        <f t="shared" si="152"/>
        <v/>
      </c>
      <c r="AM889" s="28">
        <f t="shared" si="148"/>
        <v>1384</v>
      </c>
      <c r="AN889" s="29" t="str">
        <f t="shared" ca="1" si="149"/>
        <v/>
      </c>
      <c r="AP889" s="7"/>
      <c r="AV889" s="7"/>
      <c r="AW889" s="7"/>
    </row>
    <row r="890" spans="1:49" x14ac:dyDescent="0.45">
      <c r="A890" t="s">
        <v>825</v>
      </c>
      <c r="B890" t="s">
        <v>30</v>
      </c>
      <c r="C890" s="6">
        <v>44144.631944444445</v>
      </c>
      <c r="D890">
        <v>93.45</v>
      </c>
      <c r="E890" s="6">
        <v>44145.385416666664</v>
      </c>
      <c r="F890">
        <v>126.25</v>
      </c>
      <c r="G890" s="7">
        <v>0.35099999999999998</v>
      </c>
      <c r="H890">
        <v>19455.32</v>
      </c>
      <c r="I890" s="7">
        <v>0.32750000000000001</v>
      </c>
      <c r="J890">
        <v>635.73260000000005</v>
      </c>
      <c r="K890">
        <v>59409.21</v>
      </c>
      <c r="L890">
        <v>1924866.07</v>
      </c>
      <c r="M890">
        <v>6</v>
      </c>
      <c r="N890">
        <v>3242.55</v>
      </c>
      <c r="O890" s="7">
        <v>-7.6999999999999999E-2</v>
      </c>
      <c r="P890" s="7">
        <v>0.67520000000000002</v>
      </c>
      <c r="Q890" t="s">
        <v>535</v>
      </c>
      <c r="S890" s="2">
        <f t="shared" si="150"/>
        <v>44144</v>
      </c>
      <c r="T890" t="s">
        <v>825</v>
      </c>
      <c r="U890">
        <v>93.45</v>
      </c>
      <c r="V890">
        <v>126.25</v>
      </c>
      <c r="W890">
        <f t="shared" si="155"/>
        <v>11988897.378094999</v>
      </c>
      <c r="X890">
        <f t="shared" si="145"/>
        <v>29972.243445237498</v>
      </c>
      <c r="Y890">
        <f t="shared" si="153"/>
        <v>325</v>
      </c>
      <c r="Z890">
        <f t="shared" si="154"/>
        <v>9945.9749999999985</v>
      </c>
      <c r="AA890" s="5">
        <f t="shared" si="151"/>
        <v>12012110.178095</v>
      </c>
      <c r="AB890" s="24">
        <f>IFERROR(AA890/MAX($J$3:AA890)-1,"")</f>
        <v>-1.3489345507587958E-3</v>
      </c>
      <c r="AG890" s="3">
        <v>44395</v>
      </c>
      <c r="AH890">
        <v>12268821.824877499</v>
      </c>
      <c r="AI890" s="24">
        <f>AH890/MAX($AH$2:AH890)-1</f>
        <v>-2.8833392759954224E-2</v>
      </c>
      <c r="AJ890" s="27" t="str">
        <f t="shared" si="146"/>
        <v/>
      </c>
      <c r="AK890">
        <f t="shared" si="147"/>
        <v>1</v>
      </c>
      <c r="AL890" s="28" t="str">
        <f t="shared" si="152"/>
        <v/>
      </c>
      <c r="AM890" s="28">
        <f t="shared" si="148"/>
        <v>1384</v>
      </c>
      <c r="AN890" s="29" t="str">
        <f t="shared" ca="1" si="149"/>
        <v/>
      </c>
      <c r="AP890" s="7"/>
      <c r="AV890" s="7"/>
      <c r="AW890" s="7"/>
    </row>
    <row r="891" spans="1:49" x14ac:dyDescent="0.45">
      <c r="A891" t="s">
        <v>826</v>
      </c>
      <c r="B891" t="s">
        <v>30</v>
      </c>
      <c r="C891" s="6">
        <v>44145.423611111109</v>
      </c>
      <c r="D891">
        <v>91.9</v>
      </c>
      <c r="E891" s="6">
        <v>44146.385416666664</v>
      </c>
      <c r="F891">
        <v>161.65</v>
      </c>
      <c r="G891" s="7">
        <v>0.75900000000000001</v>
      </c>
      <c r="H891">
        <v>43608.480000000003</v>
      </c>
      <c r="I891" s="7">
        <v>0.73140000000000005</v>
      </c>
      <c r="J891">
        <v>648.79579999999999</v>
      </c>
      <c r="K891">
        <v>59624.33</v>
      </c>
      <c r="L891">
        <v>1968474.55</v>
      </c>
      <c r="M891">
        <v>66</v>
      </c>
      <c r="N891">
        <v>660.73</v>
      </c>
      <c r="O891" s="7">
        <v>-0.19259999999999999</v>
      </c>
      <c r="P891" s="7">
        <v>0.75900000000000001</v>
      </c>
      <c r="Q891" t="s">
        <v>535</v>
      </c>
      <c r="S891" s="2">
        <f t="shared" si="150"/>
        <v>44145</v>
      </c>
      <c r="T891" t="s">
        <v>826</v>
      </c>
      <c r="U891">
        <v>91.9</v>
      </c>
      <c r="V891">
        <v>161.65</v>
      </c>
      <c r="W891">
        <f t="shared" si="155"/>
        <v>12012110.178095</v>
      </c>
      <c r="X891">
        <f t="shared" si="145"/>
        <v>30030.275445237501</v>
      </c>
      <c r="Y891">
        <f t="shared" si="153"/>
        <v>325</v>
      </c>
      <c r="Z891">
        <f t="shared" si="154"/>
        <v>21844.712500000001</v>
      </c>
      <c r="AA891" s="5" t="str">
        <f t="shared" si="151"/>
        <v/>
      </c>
      <c r="AB891" s="24" t="str">
        <f>IFERROR(AA891/MAX($J$3:AA891)-1,"")</f>
        <v/>
      </c>
      <c r="AG891" s="3">
        <v>44396</v>
      </c>
      <c r="AH891">
        <v>12269817.399877498</v>
      </c>
      <c r="AI891" s="24">
        <f>AH891/MAX($AH$2:AH891)-1</f>
        <v>-2.8754585747447048E-2</v>
      </c>
      <c r="AJ891" s="27" t="str">
        <f t="shared" si="146"/>
        <v/>
      </c>
      <c r="AK891">
        <f t="shared" si="147"/>
        <v>1</v>
      </c>
      <c r="AL891" s="28" t="str">
        <f t="shared" si="152"/>
        <v/>
      </c>
      <c r="AM891" s="28">
        <f t="shared" si="148"/>
        <v>1384</v>
      </c>
      <c r="AN891" s="29" t="str">
        <f t="shared" ca="1" si="149"/>
        <v/>
      </c>
      <c r="AP891" s="7"/>
      <c r="AV891" s="7"/>
      <c r="AW891" s="7"/>
    </row>
    <row r="892" spans="1:49" x14ac:dyDescent="0.45">
      <c r="A892" t="s">
        <v>963</v>
      </c>
      <c r="B892" t="s">
        <v>30</v>
      </c>
      <c r="C892" s="6">
        <v>44145.53125</v>
      </c>
      <c r="D892">
        <v>88</v>
      </c>
      <c r="E892" s="6">
        <v>44146.388888888891</v>
      </c>
      <c r="F892">
        <v>144.30000000000001</v>
      </c>
      <c r="G892" s="7">
        <v>0.63980000000000004</v>
      </c>
      <c r="H892">
        <v>37010.19</v>
      </c>
      <c r="I892" s="7">
        <v>0.61339999999999995</v>
      </c>
      <c r="J892">
        <v>685.66600000000005</v>
      </c>
      <c r="K892">
        <v>60338.61</v>
      </c>
      <c r="L892">
        <v>2104732.09</v>
      </c>
      <c r="M892">
        <v>36</v>
      </c>
      <c r="N892">
        <v>1028.06</v>
      </c>
      <c r="O892" s="7">
        <v>-0.38350000000000001</v>
      </c>
      <c r="P892" s="7">
        <v>0.63980000000000004</v>
      </c>
      <c r="Q892" t="s">
        <v>535</v>
      </c>
      <c r="S892" s="2">
        <f t="shared" si="150"/>
        <v>44145</v>
      </c>
      <c r="T892" t="s">
        <v>963</v>
      </c>
      <c r="U892">
        <v>88</v>
      </c>
      <c r="V892">
        <v>144.30000000000001</v>
      </c>
      <c r="W892">
        <f t="shared" si="155"/>
        <v>12012110.178095</v>
      </c>
      <c r="X892">
        <f t="shared" si="145"/>
        <v>30030.275445237501</v>
      </c>
      <c r="Y892">
        <f t="shared" si="153"/>
        <v>350</v>
      </c>
      <c r="Z892">
        <f t="shared" si="154"/>
        <v>18891.95</v>
      </c>
      <c r="AA892" s="5" t="str">
        <f t="shared" si="151"/>
        <v/>
      </c>
      <c r="AB892" s="24" t="str">
        <f>IFERROR(AA892/MAX($J$3:AA892)-1,"")</f>
        <v/>
      </c>
      <c r="AG892" s="3">
        <v>44397</v>
      </c>
      <c r="AH892">
        <v>12186492.812377498</v>
      </c>
      <c r="AI892" s="24">
        <f>AH892/MAX($AH$2:AH892)-1</f>
        <v>-3.5350333741599682E-2</v>
      </c>
      <c r="AJ892" s="27" t="str">
        <f t="shared" si="146"/>
        <v/>
      </c>
      <c r="AK892">
        <f t="shared" si="147"/>
        <v>1</v>
      </c>
      <c r="AL892" s="28" t="str">
        <f t="shared" si="152"/>
        <v/>
      </c>
      <c r="AM892" s="28">
        <f t="shared" si="148"/>
        <v>1384</v>
      </c>
      <c r="AN892" s="29" t="str">
        <f t="shared" ca="1" si="149"/>
        <v/>
      </c>
      <c r="AP892" s="7"/>
      <c r="AV892" s="7"/>
      <c r="AW892" s="7"/>
    </row>
    <row r="893" spans="1:49" x14ac:dyDescent="0.45">
      <c r="A893" t="s">
        <v>827</v>
      </c>
      <c r="B893" t="s">
        <v>30</v>
      </c>
      <c r="C893" s="6">
        <v>44145.621527777781</v>
      </c>
      <c r="D893">
        <v>78.3</v>
      </c>
      <c r="E893" s="6">
        <v>44146.388888888891</v>
      </c>
      <c r="F893">
        <v>108.35</v>
      </c>
      <c r="G893" s="7">
        <v>0.38379999999999997</v>
      </c>
      <c r="H893">
        <v>21731.53</v>
      </c>
      <c r="I893" s="7">
        <v>0.3599</v>
      </c>
      <c r="J893">
        <v>771.07280000000003</v>
      </c>
      <c r="K893">
        <v>60375</v>
      </c>
      <c r="L893">
        <v>2126463.62</v>
      </c>
      <c r="M893">
        <v>10</v>
      </c>
      <c r="N893">
        <v>2173.15</v>
      </c>
      <c r="O893" s="7">
        <v>-0.1149</v>
      </c>
      <c r="P893" s="7">
        <v>0.4476</v>
      </c>
      <c r="Q893" t="s">
        <v>535</v>
      </c>
      <c r="S893" s="2">
        <f t="shared" si="150"/>
        <v>44145</v>
      </c>
      <c r="T893" t="s">
        <v>827</v>
      </c>
      <c r="U893">
        <v>78.3</v>
      </c>
      <c r="V893">
        <v>108.35</v>
      </c>
      <c r="W893">
        <f t="shared" si="155"/>
        <v>12012110.178095</v>
      </c>
      <c r="X893">
        <f t="shared" si="145"/>
        <v>30030.275445237501</v>
      </c>
      <c r="Y893">
        <f t="shared" si="153"/>
        <v>375</v>
      </c>
      <c r="Z893">
        <f t="shared" si="154"/>
        <v>10568.812499999998</v>
      </c>
      <c r="AA893" s="5" t="str">
        <f t="shared" si="151"/>
        <v/>
      </c>
      <c r="AB893" s="24" t="str">
        <f>IFERROR(AA893/MAX($J$3:AA893)-1,"")</f>
        <v/>
      </c>
      <c r="AG893" s="3">
        <v>44398</v>
      </c>
      <c r="AH893">
        <v>12186492.812377498</v>
      </c>
      <c r="AI893" s="24">
        <f>AH893/MAX($AH$2:AH893)-1</f>
        <v>-3.5350333741599682E-2</v>
      </c>
      <c r="AJ893" s="27" t="str">
        <f t="shared" si="146"/>
        <v/>
      </c>
      <c r="AK893">
        <f t="shared" si="147"/>
        <v>1</v>
      </c>
      <c r="AL893" s="28" t="str">
        <f t="shared" si="152"/>
        <v/>
      </c>
      <c r="AM893" s="28">
        <f t="shared" si="148"/>
        <v>1384</v>
      </c>
      <c r="AN893" s="29" t="str">
        <f t="shared" ca="1" si="149"/>
        <v/>
      </c>
      <c r="AP893" s="7"/>
      <c r="AV893" s="7"/>
      <c r="AW893" s="7"/>
    </row>
    <row r="894" spans="1:49" x14ac:dyDescent="0.45">
      <c r="A894" t="s">
        <v>827</v>
      </c>
      <c r="B894" t="s">
        <v>30</v>
      </c>
      <c r="C894" s="6">
        <v>44145.621527777781</v>
      </c>
      <c r="D894">
        <v>78.3</v>
      </c>
      <c r="E894" s="6">
        <v>44146.385416666664</v>
      </c>
      <c r="F894">
        <v>93.45</v>
      </c>
      <c r="G894" s="7">
        <v>0.19350000000000001</v>
      </c>
      <c r="H894">
        <v>10249.67</v>
      </c>
      <c r="I894" s="7">
        <v>0.1716</v>
      </c>
      <c r="J894">
        <v>763.05020000000002</v>
      </c>
      <c r="K894">
        <v>59746.83</v>
      </c>
      <c r="L894">
        <v>1978724.22</v>
      </c>
      <c r="M894">
        <v>9</v>
      </c>
      <c r="N894">
        <v>1138.8499999999999</v>
      </c>
      <c r="O894" s="7">
        <v>-0.1149</v>
      </c>
      <c r="P894" s="7">
        <v>0.4476</v>
      </c>
      <c r="Q894" t="s">
        <v>535</v>
      </c>
      <c r="S894" s="2">
        <f t="shared" si="150"/>
        <v>44145</v>
      </c>
      <c r="T894" t="s">
        <v>827</v>
      </c>
      <c r="U894">
        <v>78.3</v>
      </c>
      <c r="V894">
        <v>93.45</v>
      </c>
      <c r="W894">
        <f t="shared" si="155"/>
        <v>12012110.178095</v>
      </c>
      <c r="X894">
        <f t="shared" si="145"/>
        <v>30030.275445237501</v>
      </c>
      <c r="Y894">
        <f t="shared" si="153"/>
        <v>375</v>
      </c>
      <c r="Z894">
        <f t="shared" si="154"/>
        <v>5037.1875000000018</v>
      </c>
      <c r="AA894" s="5">
        <f t="shared" si="151"/>
        <v>12068452.840594999</v>
      </c>
      <c r="AB894" s="24">
        <f>IFERROR(AA894/MAX($J$3:AA894)-1,"")</f>
        <v>0</v>
      </c>
      <c r="AG894" s="3">
        <v>44399</v>
      </c>
      <c r="AH894">
        <v>12190771.599877497</v>
      </c>
      <c r="AI894" s="24">
        <f>AH894/MAX($AH$2:AH894)-1</f>
        <v>-3.501163654648265E-2</v>
      </c>
      <c r="AJ894" s="27" t="str">
        <f t="shared" si="146"/>
        <v/>
      </c>
      <c r="AK894">
        <f t="shared" si="147"/>
        <v>1</v>
      </c>
      <c r="AL894" s="28" t="str">
        <f t="shared" si="152"/>
        <v/>
      </c>
      <c r="AM894" s="28">
        <f t="shared" si="148"/>
        <v>1384</v>
      </c>
      <c r="AN894" s="29" t="str">
        <f t="shared" ca="1" si="149"/>
        <v/>
      </c>
      <c r="AP894" s="7"/>
      <c r="AV894" s="7"/>
      <c r="AW894" s="7"/>
    </row>
    <row r="895" spans="1:49" x14ac:dyDescent="0.45">
      <c r="A895" t="s">
        <v>828</v>
      </c>
      <c r="B895" t="s">
        <v>30</v>
      </c>
      <c r="C895" s="6">
        <v>44146.423611111109</v>
      </c>
      <c r="D895">
        <v>68</v>
      </c>
      <c r="E895" s="6">
        <v>44147.385416666664</v>
      </c>
      <c r="F895">
        <v>36.549999999999997</v>
      </c>
      <c r="G895" s="7">
        <v>-0.46250000000000002</v>
      </c>
      <c r="H895">
        <v>-28621.67</v>
      </c>
      <c r="I895" s="7">
        <v>-0.47789999999999999</v>
      </c>
      <c r="J895">
        <v>880.78859999999997</v>
      </c>
      <c r="K895">
        <v>59893.63</v>
      </c>
      <c r="L895">
        <v>1950102.56</v>
      </c>
      <c r="M895">
        <v>66</v>
      </c>
      <c r="N895">
        <v>-433.66</v>
      </c>
      <c r="O895" s="7">
        <v>-0.78380000000000005</v>
      </c>
      <c r="P895" s="7">
        <v>3.2399999999999998E-2</v>
      </c>
      <c r="Q895" t="s">
        <v>535</v>
      </c>
      <c r="S895" s="2">
        <f t="shared" si="150"/>
        <v>44146</v>
      </c>
      <c r="T895" t="s">
        <v>828</v>
      </c>
      <c r="U895">
        <v>68</v>
      </c>
      <c r="V895">
        <v>36.549999999999997</v>
      </c>
      <c r="W895">
        <f t="shared" si="155"/>
        <v>12068452.840594999</v>
      </c>
      <c r="X895">
        <f t="shared" si="145"/>
        <v>30171.132101487499</v>
      </c>
      <c r="Y895">
        <f t="shared" si="153"/>
        <v>450</v>
      </c>
      <c r="Z895">
        <f t="shared" si="154"/>
        <v>-14622.975000000004</v>
      </c>
      <c r="AA895" s="5" t="str">
        <f t="shared" si="151"/>
        <v/>
      </c>
      <c r="AB895" s="24" t="str">
        <f>IFERROR(AA895/MAX($J$3:AA895)-1,"")</f>
        <v/>
      </c>
      <c r="AG895" s="3">
        <v>44400</v>
      </c>
      <c r="AH895">
        <v>12190771.599877497</v>
      </c>
      <c r="AI895" s="24">
        <f>AH895/MAX($AH$2:AH895)-1</f>
        <v>-3.501163654648265E-2</v>
      </c>
      <c r="AJ895" s="27" t="str">
        <f t="shared" si="146"/>
        <v/>
      </c>
      <c r="AK895">
        <f t="shared" si="147"/>
        <v>1</v>
      </c>
      <c r="AL895" s="28" t="str">
        <f t="shared" si="152"/>
        <v/>
      </c>
      <c r="AM895" s="28">
        <f t="shared" si="148"/>
        <v>1384</v>
      </c>
      <c r="AN895" s="29" t="str">
        <f t="shared" ca="1" si="149"/>
        <v/>
      </c>
      <c r="AP895" s="7"/>
      <c r="AV895" s="7"/>
      <c r="AW895" s="7"/>
    </row>
    <row r="896" spans="1:49" x14ac:dyDescent="0.45">
      <c r="A896" t="s">
        <v>829</v>
      </c>
      <c r="B896" t="s">
        <v>30</v>
      </c>
      <c r="C896" s="6">
        <v>44146.493055555555</v>
      </c>
      <c r="D896">
        <v>70.3</v>
      </c>
      <c r="E896" s="6">
        <v>44147.385416666664</v>
      </c>
      <c r="F896">
        <v>11.85</v>
      </c>
      <c r="G896" s="7">
        <v>-0.83140000000000003</v>
      </c>
      <c r="H896">
        <v>-50361.37</v>
      </c>
      <c r="I896" s="7">
        <v>-0.84309999999999996</v>
      </c>
      <c r="J896">
        <v>849.67250000000001</v>
      </c>
      <c r="K896">
        <v>59731.98</v>
      </c>
      <c r="L896">
        <v>1899741.19</v>
      </c>
      <c r="M896">
        <v>46</v>
      </c>
      <c r="N896">
        <v>-1094.81</v>
      </c>
      <c r="O896" s="7">
        <v>-0.84640000000000004</v>
      </c>
      <c r="P896" s="7">
        <v>0.16639999999999999</v>
      </c>
      <c r="Q896" t="s">
        <v>535</v>
      </c>
      <c r="S896" s="2">
        <f t="shared" si="150"/>
        <v>44146</v>
      </c>
      <c r="T896" t="s">
        <v>829</v>
      </c>
      <c r="U896">
        <v>70.3</v>
      </c>
      <c r="V896">
        <v>11.85</v>
      </c>
      <c r="W896">
        <f t="shared" si="155"/>
        <v>12068452.840594999</v>
      </c>
      <c r="X896">
        <f t="shared" si="145"/>
        <v>30171.132101487499</v>
      </c>
      <c r="Y896">
        <f t="shared" si="153"/>
        <v>425</v>
      </c>
      <c r="Z896">
        <f t="shared" si="154"/>
        <v>-25190.387500000001</v>
      </c>
      <c r="AA896" s="5" t="str">
        <f t="shared" si="151"/>
        <v/>
      </c>
      <c r="AB896" s="24" t="str">
        <f>IFERROR(AA896/MAX($J$3:AA896)-1,"")</f>
        <v/>
      </c>
      <c r="AG896" s="3">
        <v>44401</v>
      </c>
      <c r="AH896">
        <v>12190771.599877497</v>
      </c>
      <c r="AI896" s="24">
        <f>AH896/MAX($AH$2:AH896)-1</f>
        <v>-3.501163654648265E-2</v>
      </c>
      <c r="AJ896" s="27" t="str">
        <f t="shared" si="146"/>
        <v/>
      </c>
      <c r="AK896">
        <f t="shared" si="147"/>
        <v>1</v>
      </c>
      <c r="AL896" s="28" t="str">
        <f t="shared" si="152"/>
        <v/>
      </c>
      <c r="AM896" s="28">
        <f t="shared" si="148"/>
        <v>1384</v>
      </c>
      <c r="AN896" s="29" t="str">
        <f t="shared" ca="1" si="149"/>
        <v/>
      </c>
      <c r="AP896" s="7"/>
      <c r="AV896" s="7"/>
      <c r="AW896" s="7"/>
    </row>
    <row r="897" spans="1:49" x14ac:dyDescent="0.45">
      <c r="A897" t="s">
        <v>829</v>
      </c>
      <c r="B897" t="s">
        <v>30</v>
      </c>
      <c r="C897" s="6">
        <v>44146.552083333336</v>
      </c>
      <c r="D897">
        <v>68.8</v>
      </c>
      <c r="E897" s="6">
        <v>44147.388888888891</v>
      </c>
      <c r="F897">
        <v>11</v>
      </c>
      <c r="G897" s="7">
        <v>-0.84009999999999996</v>
      </c>
      <c r="H897">
        <v>-51641.46</v>
      </c>
      <c r="I897" s="7">
        <v>-0.85170000000000001</v>
      </c>
      <c r="J897">
        <v>881.28359999999998</v>
      </c>
      <c r="K897">
        <v>60632.32</v>
      </c>
      <c r="L897">
        <v>2074822.16</v>
      </c>
      <c r="M897">
        <v>30</v>
      </c>
      <c r="N897">
        <v>-1721.38</v>
      </c>
      <c r="O897" s="7">
        <v>-0.85389999999999999</v>
      </c>
      <c r="P897" s="7">
        <v>0.19189999999999999</v>
      </c>
      <c r="Q897" t="s">
        <v>535</v>
      </c>
      <c r="S897" s="2">
        <f t="shared" si="150"/>
        <v>44146</v>
      </c>
      <c r="T897" t="s">
        <v>829</v>
      </c>
      <c r="U897">
        <v>68.8</v>
      </c>
      <c r="V897">
        <v>11</v>
      </c>
      <c r="W897">
        <f t="shared" si="155"/>
        <v>12068452.840594999</v>
      </c>
      <c r="X897">
        <f t="shared" si="145"/>
        <v>30171.132101487499</v>
      </c>
      <c r="Y897">
        <f t="shared" si="153"/>
        <v>450</v>
      </c>
      <c r="Z897">
        <f t="shared" si="154"/>
        <v>-26369.1</v>
      </c>
      <c r="AA897" s="5" t="str">
        <f t="shared" si="151"/>
        <v/>
      </c>
      <c r="AB897" s="24" t="str">
        <f>IFERROR(AA897/MAX($J$3:AA897)-1,"")</f>
        <v/>
      </c>
      <c r="AG897" s="3">
        <v>44402</v>
      </c>
      <c r="AH897">
        <v>12190771.599877497</v>
      </c>
      <c r="AI897" s="24">
        <f>AH897/MAX($AH$2:AH897)-1</f>
        <v>-3.501163654648265E-2</v>
      </c>
      <c r="AJ897" s="27" t="str">
        <f t="shared" si="146"/>
        <v/>
      </c>
      <c r="AK897">
        <f t="shared" si="147"/>
        <v>1</v>
      </c>
      <c r="AL897" s="28" t="str">
        <f t="shared" si="152"/>
        <v/>
      </c>
      <c r="AM897" s="28">
        <f t="shared" si="148"/>
        <v>1384</v>
      </c>
      <c r="AN897" s="29" t="str">
        <f t="shared" ca="1" si="149"/>
        <v/>
      </c>
      <c r="AP897" s="7"/>
      <c r="AV897" s="7"/>
      <c r="AW897" s="7"/>
    </row>
    <row r="898" spans="1:49" x14ac:dyDescent="0.45">
      <c r="A898" t="s">
        <v>964</v>
      </c>
      <c r="B898" t="s">
        <v>30</v>
      </c>
      <c r="C898" s="6">
        <v>44146.559027777781</v>
      </c>
      <c r="D898">
        <v>56.3</v>
      </c>
      <c r="E898" s="6">
        <v>44147.388888888891</v>
      </c>
      <c r="F898">
        <v>5.2</v>
      </c>
      <c r="G898" s="7">
        <v>-0.90759999999999996</v>
      </c>
      <c r="H898">
        <v>-55703.76</v>
      </c>
      <c r="I898" s="7">
        <v>-0.91859999999999997</v>
      </c>
      <c r="J898">
        <v>1077.1300000000001</v>
      </c>
      <c r="K898">
        <v>60642.400000000001</v>
      </c>
      <c r="L898">
        <v>2019118.4</v>
      </c>
      <c r="M898">
        <v>28</v>
      </c>
      <c r="N898">
        <v>-1989.42</v>
      </c>
      <c r="O898" s="7">
        <v>-0.92269999999999996</v>
      </c>
      <c r="P898" s="7">
        <v>5.3E-3</v>
      </c>
      <c r="Q898" t="s">
        <v>535</v>
      </c>
      <c r="S898" s="2">
        <f t="shared" si="150"/>
        <v>44146</v>
      </c>
      <c r="T898" t="s">
        <v>964</v>
      </c>
      <c r="U898">
        <v>56.3</v>
      </c>
      <c r="V898">
        <v>5.2</v>
      </c>
      <c r="W898">
        <f t="shared" si="155"/>
        <v>12068452.840594999</v>
      </c>
      <c r="X898">
        <f t="shared" ref="X898:X961" si="156">W898*0.25%</f>
        <v>30171.132101487499</v>
      </c>
      <c r="Y898">
        <f t="shared" si="153"/>
        <v>525</v>
      </c>
      <c r="Z898">
        <f t="shared" si="154"/>
        <v>-27150.375</v>
      </c>
      <c r="AA898" s="5">
        <f t="shared" si="151"/>
        <v>11975120.003094999</v>
      </c>
      <c r="AB898" s="24">
        <f>IFERROR(AA898/MAX($J$3:AA898)-1,"")</f>
        <v>-7.7336207658743605E-3</v>
      </c>
      <c r="AG898" s="3">
        <v>44403</v>
      </c>
      <c r="AH898">
        <v>12190771.599877497</v>
      </c>
      <c r="AI898" s="24">
        <f>AH898/MAX($AH$2:AH898)-1</f>
        <v>-3.501163654648265E-2</v>
      </c>
      <c r="AJ898" s="27" t="str">
        <f t="shared" ref="AJ898:AJ961" si="157">IF(AG898=$AP$3,1,IF(AJ897=1,1,""))</f>
        <v/>
      </c>
      <c r="AK898">
        <f t="shared" ref="AK898:AK961" si="158">IF(AG898=$AP$4,1,IF(AK899=1,1,""))</f>
        <v>1</v>
      </c>
      <c r="AL898" s="28" t="str">
        <f t="shared" si="152"/>
        <v/>
      </c>
      <c r="AM898" s="28">
        <f t="shared" ref="AM898:AM961" si="159">IF(AND(AK898=1,AK899&lt;&gt;1),ROW(),IF(AND(AK898="",AK899=""),"",AM899))</f>
        <v>1384</v>
      </c>
      <c r="AN898" s="29" t="str">
        <f t="shared" ref="AN898:AN961" ca="1" si="160">IF(AM898="","",IF(AJ898=1,AH898/MAX(INDIRECT("AH"&amp;AL898&amp;":"&amp;"AJ"&amp;ROW(AN898)))-1,""))</f>
        <v/>
      </c>
      <c r="AP898" s="7"/>
      <c r="AV898" s="7"/>
      <c r="AW898" s="7"/>
    </row>
    <row r="899" spans="1:49" x14ac:dyDescent="0.45">
      <c r="A899" t="s">
        <v>828</v>
      </c>
      <c r="B899" t="s">
        <v>30</v>
      </c>
      <c r="C899" s="6">
        <v>44148.430555555555</v>
      </c>
      <c r="D899">
        <v>104.6</v>
      </c>
      <c r="E899" s="6">
        <v>44152.385416666664</v>
      </c>
      <c r="F899">
        <v>151.55000000000001</v>
      </c>
      <c r="G899" s="7">
        <v>0.44890000000000002</v>
      </c>
      <c r="H899">
        <v>25249.119999999999</v>
      </c>
      <c r="I899" s="7">
        <v>0.4244</v>
      </c>
      <c r="J899">
        <v>568.82129999999995</v>
      </c>
      <c r="K899">
        <v>59498.71</v>
      </c>
      <c r="L899">
        <v>1924990.31</v>
      </c>
      <c r="M899">
        <v>64</v>
      </c>
      <c r="N899">
        <v>394.52</v>
      </c>
      <c r="O899" s="7">
        <v>-0.3246</v>
      </c>
      <c r="P899" s="7">
        <v>0.91200000000000003</v>
      </c>
      <c r="Q899" t="s">
        <v>535</v>
      </c>
      <c r="S899" s="2">
        <f t="shared" ref="S899:S962" si="161">DATE(YEAR(C899),MONTH(C899),DAY(C899))</f>
        <v>44148</v>
      </c>
      <c r="T899" t="s">
        <v>828</v>
      </c>
      <c r="U899">
        <v>104.6</v>
      </c>
      <c r="V899">
        <v>151.55000000000001</v>
      </c>
      <c r="W899">
        <f t="shared" si="155"/>
        <v>11975120.003094999</v>
      </c>
      <c r="X899">
        <f t="shared" si="156"/>
        <v>29937.8000077375</v>
      </c>
      <c r="Y899">
        <f t="shared" si="153"/>
        <v>275</v>
      </c>
      <c r="Z899">
        <f t="shared" si="154"/>
        <v>12206.837500000001</v>
      </c>
      <c r="AA899" s="5" t="str">
        <f t="shared" ref="AA899:AA962" si="162">IF(S899&lt;&gt;S900,W899+SUMIF($S$2:$S$3590,S899,$Z$2:$Z$3590),"")</f>
        <v/>
      </c>
      <c r="AB899" s="24" t="str">
        <f>IFERROR(AA899/MAX($J$3:AA899)-1,"")</f>
        <v/>
      </c>
      <c r="AG899" s="3">
        <v>44404</v>
      </c>
      <c r="AH899">
        <v>12293562.137377497</v>
      </c>
      <c r="AI899" s="24">
        <f>AH899/MAX($AH$2:AH899)-1</f>
        <v>-2.6875016829841503E-2</v>
      </c>
      <c r="AJ899" s="27" t="str">
        <f t="shared" si="157"/>
        <v/>
      </c>
      <c r="AK899">
        <f t="shared" si="158"/>
        <v>1</v>
      </c>
      <c r="AL899" s="28" t="str">
        <f t="shared" ref="AL899:AL962" si="163">IF(AND(AJ899=1,AJ898&lt;&gt;1),ROW(),IF(AND(AJ899="",AJ898=""),"",AL898))</f>
        <v/>
      </c>
      <c r="AM899" s="28">
        <f t="shared" si="159"/>
        <v>1384</v>
      </c>
      <c r="AN899" s="29" t="str">
        <f t="shared" ca="1" si="160"/>
        <v/>
      </c>
      <c r="AP899" s="7"/>
      <c r="AV899" s="7"/>
      <c r="AW899" s="7"/>
    </row>
    <row r="900" spans="1:49" x14ac:dyDescent="0.45">
      <c r="A900" t="s">
        <v>830</v>
      </c>
      <c r="B900" t="s">
        <v>30</v>
      </c>
      <c r="C900" s="6">
        <v>44148.434027777781</v>
      </c>
      <c r="D900">
        <v>127.8</v>
      </c>
      <c r="E900" s="6">
        <v>44152.385416666664</v>
      </c>
      <c r="F900">
        <v>190</v>
      </c>
      <c r="G900" s="7">
        <v>0.48670000000000002</v>
      </c>
      <c r="H900">
        <v>27475.599999999999</v>
      </c>
      <c r="I900" s="7">
        <v>0.46179999999999999</v>
      </c>
      <c r="J900">
        <v>465.5145</v>
      </c>
      <c r="K900">
        <v>59492.76</v>
      </c>
      <c r="L900">
        <v>1952465.91</v>
      </c>
      <c r="M900">
        <v>63</v>
      </c>
      <c r="N900">
        <v>436.12</v>
      </c>
      <c r="O900" s="7">
        <v>-0.2641</v>
      </c>
      <c r="P900" s="7">
        <v>0.57279999999999998</v>
      </c>
      <c r="Q900" t="s">
        <v>535</v>
      </c>
      <c r="S900" s="2">
        <f t="shared" si="161"/>
        <v>44148</v>
      </c>
      <c r="T900" t="s">
        <v>830</v>
      </c>
      <c r="U900">
        <v>127.8</v>
      </c>
      <c r="V900">
        <v>190</v>
      </c>
      <c r="W900">
        <f t="shared" si="155"/>
        <v>11975120.003094999</v>
      </c>
      <c r="X900">
        <f t="shared" si="156"/>
        <v>29937.8000077375</v>
      </c>
      <c r="Y900">
        <f t="shared" ref="Y900:Y963" si="164">MROUND(X900/U900,25)</f>
        <v>225</v>
      </c>
      <c r="Z900">
        <f t="shared" ref="Z900:Z963" si="165">Y900*((V900*0.99)-(U900*1.01))</f>
        <v>13279.949999999999</v>
      </c>
      <c r="AA900" s="5" t="str">
        <f t="shared" si="162"/>
        <v/>
      </c>
      <c r="AB900" s="24" t="str">
        <f>IFERROR(AA900/MAX($J$3:AA900)-1,"")</f>
        <v/>
      </c>
      <c r="AG900" s="3">
        <v>44405</v>
      </c>
      <c r="AH900">
        <v>12236126.187377498</v>
      </c>
      <c r="AI900" s="24">
        <f>AH900/MAX($AH$2:AH900)-1</f>
        <v>-3.1421490606321267E-2</v>
      </c>
      <c r="AJ900" s="27" t="str">
        <f t="shared" si="157"/>
        <v/>
      </c>
      <c r="AK900">
        <f t="shared" si="158"/>
        <v>1</v>
      </c>
      <c r="AL900" s="28" t="str">
        <f t="shared" si="163"/>
        <v/>
      </c>
      <c r="AM900" s="28">
        <f t="shared" si="159"/>
        <v>1384</v>
      </c>
      <c r="AN900" s="29" t="str">
        <f t="shared" ca="1" si="160"/>
        <v/>
      </c>
      <c r="AP900" s="7"/>
      <c r="AV900" s="7"/>
      <c r="AW900" s="7"/>
    </row>
    <row r="901" spans="1:49" x14ac:dyDescent="0.45">
      <c r="A901" t="s">
        <v>828</v>
      </c>
      <c r="B901" t="s">
        <v>30</v>
      </c>
      <c r="C901" s="6">
        <v>44148.618055555555</v>
      </c>
      <c r="D901">
        <v>103.4</v>
      </c>
      <c r="E901" s="6">
        <v>44152.388888888891</v>
      </c>
      <c r="F901">
        <v>145.80000000000001</v>
      </c>
      <c r="G901" s="7">
        <v>0.41010000000000002</v>
      </c>
      <c r="H901">
        <v>23194.34</v>
      </c>
      <c r="I901" s="7">
        <v>0.38600000000000001</v>
      </c>
      <c r="J901">
        <v>581.19529999999997</v>
      </c>
      <c r="K901">
        <v>60095.59</v>
      </c>
      <c r="L901">
        <v>2042312.74</v>
      </c>
      <c r="M901">
        <v>11</v>
      </c>
      <c r="N901">
        <v>2108.58</v>
      </c>
      <c r="O901" s="7">
        <v>-6.5299999999999997E-2</v>
      </c>
      <c r="P901" s="7">
        <v>0.93420000000000003</v>
      </c>
      <c r="Q901" t="s">
        <v>535</v>
      </c>
      <c r="S901" s="2">
        <f t="shared" si="161"/>
        <v>44148</v>
      </c>
      <c r="T901" t="s">
        <v>828</v>
      </c>
      <c r="U901">
        <v>103.4</v>
      </c>
      <c r="V901">
        <v>145.80000000000001</v>
      </c>
      <c r="W901">
        <f t="shared" ref="W901:W964" si="166">IF(S901&lt;&gt;S900,AA900,W900)</f>
        <v>11975120.003094999</v>
      </c>
      <c r="X901">
        <f t="shared" si="156"/>
        <v>29937.8000077375</v>
      </c>
      <c r="Y901">
        <f t="shared" si="164"/>
        <v>300</v>
      </c>
      <c r="Z901">
        <f t="shared" si="165"/>
        <v>11972.4</v>
      </c>
      <c r="AA901" s="5" t="str">
        <f t="shared" si="162"/>
        <v/>
      </c>
      <c r="AB901" s="24" t="str">
        <f>IFERROR(AA901/MAX($J$3:AA901)-1,"")</f>
        <v/>
      </c>
      <c r="AG901" s="3">
        <v>44406</v>
      </c>
      <c r="AH901">
        <v>12194092.774877498</v>
      </c>
      <c r="AI901" s="24">
        <f>AH901/MAX($AH$2:AH901)-1</f>
        <v>-3.4748741355498547E-2</v>
      </c>
      <c r="AJ901" s="27" t="str">
        <f t="shared" si="157"/>
        <v/>
      </c>
      <c r="AK901">
        <f t="shared" si="158"/>
        <v>1</v>
      </c>
      <c r="AL901" s="28" t="str">
        <f t="shared" si="163"/>
        <v/>
      </c>
      <c r="AM901" s="28">
        <f t="shared" si="159"/>
        <v>1384</v>
      </c>
      <c r="AN901" s="29" t="str">
        <f t="shared" ca="1" si="160"/>
        <v/>
      </c>
      <c r="AP901" s="7"/>
      <c r="AV901" s="7"/>
      <c r="AW901" s="7"/>
    </row>
    <row r="902" spans="1:49" x14ac:dyDescent="0.45">
      <c r="A902" t="s">
        <v>830</v>
      </c>
      <c r="B902" t="s">
        <v>30</v>
      </c>
      <c r="C902" s="6">
        <v>44148.631944444445</v>
      </c>
      <c r="D902">
        <v>131.44999999999999</v>
      </c>
      <c r="E902" s="6">
        <v>44152.388888888891</v>
      </c>
      <c r="F902">
        <v>183.55</v>
      </c>
      <c r="G902" s="7">
        <v>0.39629999999999999</v>
      </c>
      <c r="H902">
        <v>22374.31</v>
      </c>
      <c r="I902" s="7">
        <v>0.37240000000000001</v>
      </c>
      <c r="J902">
        <v>457.08510000000001</v>
      </c>
      <c r="K902">
        <v>60083.83</v>
      </c>
      <c r="L902">
        <v>2064687.06</v>
      </c>
      <c r="M902">
        <v>7</v>
      </c>
      <c r="N902">
        <v>3196.33</v>
      </c>
      <c r="O902" s="7">
        <v>-3.1199999999999999E-2</v>
      </c>
      <c r="P902" s="7">
        <v>0.63560000000000005</v>
      </c>
      <c r="Q902" t="s">
        <v>535</v>
      </c>
      <c r="S902" s="2">
        <f t="shared" si="161"/>
        <v>44148</v>
      </c>
      <c r="T902" t="s">
        <v>830</v>
      </c>
      <c r="U902">
        <v>131.44999999999999</v>
      </c>
      <c r="V902">
        <v>183.55</v>
      </c>
      <c r="W902">
        <f t="shared" si="166"/>
        <v>11975120.003094999</v>
      </c>
      <c r="X902">
        <f t="shared" si="156"/>
        <v>29937.8000077375</v>
      </c>
      <c r="Y902">
        <f t="shared" si="164"/>
        <v>225</v>
      </c>
      <c r="Z902">
        <f t="shared" si="165"/>
        <v>11013.750000000004</v>
      </c>
      <c r="AA902" s="5">
        <f t="shared" si="162"/>
        <v>12023592.940594999</v>
      </c>
      <c r="AB902" s="24">
        <f>IFERROR(AA902/MAX($J$3:AA902)-1,"")</f>
        <v>-3.7171210421524936E-3</v>
      </c>
      <c r="AG902" s="3">
        <v>44407</v>
      </c>
      <c r="AH902">
        <v>12194092.774877498</v>
      </c>
      <c r="AI902" s="24">
        <f>AH902/MAX($AH$2:AH902)-1</f>
        <v>-3.4748741355498547E-2</v>
      </c>
      <c r="AJ902" s="27" t="str">
        <f t="shared" si="157"/>
        <v/>
      </c>
      <c r="AK902">
        <f t="shared" si="158"/>
        <v>1</v>
      </c>
      <c r="AL902" s="28" t="str">
        <f t="shared" si="163"/>
        <v/>
      </c>
      <c r="AM902" s="28">
        <f t="shared" si="159"/>
        <v>1384</v>
      </c>
      <c r="AN902" s="29" t="str">
        <f t="shared" ca="1" si="160"/>
        <v/>
      </c>
      <c r="AP902" s="7"/>
      <c r="AV902" s="7"/>
      <c r="AW902" s="7"/>
    </row>
    <row r="903" spans="1:49" x14ac:dyDescent="0.45">
      <c r="A903" t="s">
        <v>831</v>
      </c>
      <c r="B903" t="s">
        <v>30</v>
      </c>
      <c r="C903" s="6">
        <v>44152.440972222219</v>
      </c>
      <c r="D903">
        <v>69.55</v>
      </c>
      <c r="E903" s="6">
        <v>44153.385416666664</v>
      </c>
      <c r="F903">
        <v>26.35</v>
      </c>
      <c r="G903" s="7">
        <v>-0.62109999999999999</v>
      </c>
      <c r="H903">
        <v>-37944.57</v>
      </c>
      <c r="I903" s="7">
        <v>-0.63490000000000002</v>
      </c>
      <c r="J903">
        <v>859.27139999999997</v>
      </c>
      <c r="K903">
        <v>59762.33</v>
      </c>
      <c r="L903">
        <v>1914521.34</v>
      </c>
      <c r="M903">
        <v>61</v>
      </c>
      <c r="N903">
        <v>-622.04</v>
      </c>
      <c r="O903" s="7">
        <v>-0.62109999999999999</v>
      </c>
      <c r="P903" s="7">
        <v>0.19120000000000001</v>
      </c>
      <c r="Q903" t="s">
        <v>535</v>
      </c>
      <c r="S903" s="2">
        <f t="shared" si="161"/>
        <v>44152</v>
      </c>
      <c r="T903" t="s">
        <v>831</v>
      </c>
      <c r="U903">
        <v>69.55</v>
      </c>
      <c r="V903">
        <v>26.35</v>
      </c>
      <c r="W903">
        <f t="shared" si="166"/>
        <v>12023592.940594999</v>
      </c>
      <c r="X903">
        <f t="shared" si="156"/>
        <v>30058.982351487499</v>
      </c>
      <c r="Y903">
        <f t="shared" si="164"/>
        <v>425</v>
      </c>
      <c r="Z903">
        <f t="shared" si="165"/>
        <v>-18767.574999999997</v>
      </c>
      <c r="AA903" s="5">
        <f t="shared" si="162"/>
        <v>12004825.365595</v>
      </c>
      <c r="AB903" s="24">
        <f>IFERROR(AA903/MAX($J$3:AA903)-1,"")</f>
        <v>-5.2722147437137545E-3</v>
      </c>
      <c r="AG903" s="3">
        <v>44408</v>
      </c>
      <c r="AH903">
        <v>12194092.774877498</v>
      </c>
      <c r="AI903" s="24">
        <f>AH903/MAX($AH$2:AH903)-1</f>
        <v>-3.4748741355498547E-2</v>
      </c>
      <c r="AJ903" s="27" t="str">
        <f t="shared" si="157"/>
        <v/>
      </c>
      <c r="AK903">
        <f t="shared" si="158"/>
        <v>1</v>
      </c>
      <c r="AL903" s="28" t="str">
        <f t="shared" si="163"/>
        <v/>
      </c>
      <c r="AM903" s="28">
        <f t="shared" si="159"/>
        <v>1384</v>
      </c>
      <c r="AN903" s="29" t="str">
        <f t="shared" ca="1" si="160"/>
        <v/>
      </c>
      <c r="AP903" s="7"/>
      <c r="AV903" s="7"/>
      <c r="AW903" s="7"/>
    </row>
    <row r="904" spans="1:49" x14ac:dyDescent="0.45">
      <c r="A904" t="s">
        <v>832</v>
      </c>
      <c r="B904" t="s">
        <v>30</v>
      </c>
      <c r="C904" s="6">
        <v>44153.576388888891</v>
      </c>
      <c r="D904">
        <v>60.4</v>
      </c>
      <c r="E904" s="6">
        <v>44154.385416666664</v>
      </c>
      <c r="F904">
        <v>23.5</v>
      </c>
      <c r="G904" s="7">
        <v>-0.6109</v>
      </c>
      <c r="H904">
        <v>-37222.03</v>
      </c>
      <c r="I904" s="7">
        <v>-0.62480000000000002</v>
      </c>
      <c r="J904">
        <v>986.30139999999994</v>
      </c>
      <c r="K904">
        <v>59572.61</v>
      </c>
      <c r="L904">
        <v>1877299.32</v>
      </c>
      <c r="M904">
        <v>22</v>
      </c>
      <c r="N904">
        <v>-1691.91</v>
      </c>
      <c r="O904" s="7">
        <v>-0.6109</v>
      </c>
      <c r="P904" s="7">
        <v>0.30959999999999999</v>
      </c>
      <c r="Q904" t="s">
        <v>535</v>
      </c>
      <c r="S904" s="2">
        <f t="shared" si="161"/>
        <v>44153</v>
      </c>
      <c r="T904" t="s">
        <v>832</v>
      </c>
      <c r="U904">
        <v>60.4</v>
      </c>
      <c r="V904">
        <v>23.5</v>
      </c>
      <c r="W904">
        <f t="shared" si="166"/>
        <v>12004825.365595</v>
      </c>
      <c r="X904">
        <f t="shared" si="156"/>
        <v>30012.0634139875</v>
      </c>
      <c r="Y904">
        <f t="shared" si="164"/>
        <v>500</v>
      </c>
      <c r="Z904">
        <f t="shared" si="165"/>
        <v>-18869.5</v>
      </c>
      <c r="AA904" s="5" t="str">
        <f t="shared" si="162"/>
        <v/>
      </c>
      <c r="AB904" s="24" t="str">
        <f>IFERROR(AA904/MAX($J$3:AA904)-1,"")</f>
        <v/>
      </c>
      <c r="AG904" s="3">
        <v>44409</v>
      </c>
      <c r="AH904">
        <v>12194092.774877498</v>
      </c>
      <c r="AI904" s="24">
        <f>AH904/MAX($AH$2:AH904)-1</f>
        <v>-3.4748741355498547E-2</v>
      </c>
      <c r="AJ904" s="27" t="str">
        <f t="shared" si="157"/>
        <v/>
      </c>
      <c r="AK904">
        <f t="shared" si="158"/>
        <v>1</v>
      </c>
      <c r="AL904" s="28" t="str">
        <f t="shared" si="163"/>
        <v/>
      </c>
      <c r="AM904" s="28">
        <f t="shared" si="159"/>
        <v>1384</v>
      </c>
      <c r="AN904" s="29" t="str">
        <f t="shared" ca="1" si="160"/>
        <v/>
      </c>
      <c r="AP904" s="7"/>
      <c r="AV904" s="7"/>
      <c r="AW904" s="7"/>
    </row>
    <row r="905" spans="1:49" x14ac:dyDescent="0.45">
      <c r="A905" t="s">
        <v>833</v>
      </c>
      <c r="B905" t="s">
        <v>30</v>
      </c>
      <c r="C905" s="6">
        <v>44153.628472222219</v>
      </c>
      <c r="D905">
        <v>42.9</v>
      </c>
      <c r="E905" s="6">
        <v>44154.385416666664</v>
      </c>
      <c r="F905">
        <v>8.35</v>
      </c>
      <c r="G905" s="7">
        <v>-0.8054</v>
      </c>
      <c r="H905">
        <v>-48691.86</v>
      </c>
      <c r="I905" s="7">
        <v>-0.81730000000000003</v>
      </c>
      <c r="J905">
        <v>1388.7159999999999</v>
      </c>
      <c r="K905">
        <v>59575.93</v>
      </c>
      <c r="L905">
        <v>1828607.45</v>
      </c>
      <c r="M905">
        <v>7</v>
      </c>
      <c r="N905">
        <v>-6955.98</v>
      </c>
      <c r="O905" s="7">
        <v>-0.8054</v>
      </c>
      <c r="P905" s="7">
        <v>8.8599999999999998E-2</v>
      </c>
      <c r="Q905" t="s">
        <v>535</v>
      </c>
      <c r="S905" s="2">
        <f t="shared" si="161"/>
        <v>44153</v>
      </c>
      <c r="T905" t="s">
        <v>833</v>
      </c>
      <c r="U905">
        <v>42.9</v>
      </c>
      <c r="V905">
        <v>8.35</v>
      </c>
      <c r="W905">
        <f t="shared" si="166"/>
        <v>12004825.365595</v>
      </c>
      <c r="X905">
        <f t="shared" si="156"/>
        <v>30012.0634139875</v>
      </c>
      <c r="Y905">
        <f t="shared" si="164"/>
        <v>700</v>
      </c>
      <c r="Z905">
        <f t="shared" si="165"/>
        <v>-24543.75</v>
      </c>
      <c r="AA905" s="5">
        <f t="shared" si="162"/>
        <v>11961412.115595</v>
      </c>
      <c r="AB905" s="24">
        <f>IFERROR(AA905/MAX($J$3:AA905)-1,"")</f>
        <v>-8.8694654081875601E-3</v>
      </c>
      <c r="AG905" s="3">
        <v>44410</v>
      </c>
      <c r="AH905">
        <v>12205065.787377497</v>
      </c>
      <c r="AI905" s="24">
        <f>AH905/MAX($AH$2:AH905)-1</f>
        <v>-3.3880147494332657E-2</v>
      </c>
      <c r="AJ905" s="27" t="str">
        <f t="shared" si="157"/>
        <v/>
      </c>
      <c r="AK905">
        <f t="shared" si="158"/>
        <v>1</v>
      </c>
      <c r="AL905" s="28" t="str">
        <f t="shared" si="163"/>
        <v/>
      </c>
      <c r="AM905" s="28">
        <f t="shared" si="159"/>
        <v>1384</v>
      </c>
      <c r="AN905" s="29" t="str">
        <f t="shared" ca="1" si="160"/>
        <v/>
      </c>
      <c r="AP905" s="7"/>
      <c r="AV905" s="7"/>
      <c r="AW905" s="7"/>
    </row>
    <row r="906" spans="1:49" x14ac:dyDescent="0.45">
      <c r="A906" t="s">
        <v>832</v>
      </c>
      <c r="B906" t="s">
        <v>30</v>
      </c>
      <c r="C906" s="6">
        <v>44154.454861111109</v>
      </c>
      <c r="D906">
        <v>42.5</v>
      </c>
      <c r="E906" s="6">
        <v>44154.635416666664</v>
      </c>
      <c r="F906">
        <v>0.05</v>
      </c>
      <c r="G906" s="7">
        <v>-0.99880000000000002</v>
      </c>
      <c r="H906">
        <v>-59665.58</v>
      </c>
      <c r="I906" s="7">
        <v>-1.0087999999999999</v>
      </c>
      <c r="J906">
        <v>1391.6010000000001</v>
      </c>
      <c r="K906">
        <v>59143.040000000001</v>
      </c>
      <c r="L906">
        <v>1768941.87</v>
      </c>
      <c r="M906">
        <v>53</v>
      </c>
      <c r="N906">
        <v>-1125.77</v>
      </c>
      <c r="O906" s="7">
        <v>-0.99880000000000002</v>
      </c>
      <c r="P906" s="7">
        <v>0.65759999999999996</v>
      </c>
      <c r="Q906" t="s">
        <v>535</v>
      </c>
      <c r="S906" s="2">
        <f t="shared" si="161"/>
        <v>44154</v>
      </c>
      <c r="T906" t="s">
        <v>832</v>
      </c>
      <c r="U906">
        <v>42.5</v>
      </c>
      <c r="V906">
        <v>0.05</v>
      </c>
      <c r="W906">
        <f t="shared" si="166"/>
        <v>11961412.115595</v>
      </c>
      <c r="X906">
        <f t="shared" si="156"/>
        <v>29903.530288987502</v>
      </c>
      <c r="Y906">
        <f t="shared" si="164"/>
        <v>700</v>
      </c>
      <c r="Z906">
        <f t="shared" si="165"/>
        <v>-30012.849999999995</v>
      </c>
      <c r="AA906" s="5" t="str">
        <f t="shared" si="162"/>
        <v/>
      </c>
      <c r="AB906" s="24" t="str">
        <f>IFERROR(AA906/MAX($J$3:AA906)-1,"")</f>
        <v/>
      </c>
      <c r="AG906" s="3">
        <v>44411</v>
      </c>
      <c r="AH906">
        <v>12576345.549877496</v>
      </c>
      <c r="AI906" s="24">
        <f>AH906/MAX($AH$2:AH906)-1</f>
        <v>-4.4906500812332828E-3</v>
      </c>
      <c r="AJ906" s="27" t="str">
        <f t="shared" si="157"/>
        <v/>
      </c>
      <c r="AK906">
        <f t="shared" si="158"/>
        <v>1</v>
      </c>
      <c r="AL906" s="28" t="str">
        <f t="shared" si="163"/>
        <v/>
      </c>
      <c r="AM906" s="28">
        <f t="shared" si="159"/>
        <v>1384</v>
      </c>
      <c r="AN906" s="29" t="str">
        <f t="shared" ca="1" si="160"/>
        <v/>
      </c>
      <c r="AP906" s="7"/>
      <c r="AV906" s="7"/>
      <c r="AW906" s="7"/>
    </row>
    <row r="907" spans="1:49" x14ac:dyDescent="0.45">
      <c r="A907" t="s">
        <v>965</v>
      </c>
      <c r="B907" t="s">
        <v>30</v>
      </c>
      <c r="C907" s="6">
        <v>44154.597222222219</v>
      </c>
      <c r="D907">
        <v>112.1</v>
      </c>
      <c r="E907" s="6">
        <v>44155.388888888891</v>
      </c>
      <c r="F907">
        <v>96.8</v>
      </c>
      <c r="G907" s="7">
        <v>-0.13650000000000001</v>
      </c>
      <c r="H907">
        <v>-9357.4</v>
      </c>
      <c r="I907" s="7">
        <v>-0.15509999999999999</v>
      </c>
      <c r="J907">
        <v>538.12159999999994</v>
      </c>
      <c r="K907">
        <v>60323.43</v>
      </c>
      <c r="L907">
        <v>2055329.66</v>
      </c>
      <c r="M907">
        <v>17</v>
      </c>
      <c r="N907">
        <v>-550.44000000000005</v>
      </c>
      <c r="O907" s="7">
        <v>-0.20069999999999999</v>
      </c>
      <c r="P907" s="7">
        <v>0.26629999999999998</v>
      </c>
      <c r="Q907" t="s">
        <v>535</v>
      </c>
      <c r="S907" s="2">
        <f t="shared" si="161"/>
        <v>44154</v>
      </c>
      <c r="T907" t="s">
        <v>965</v>
      </c>
      <c r="U907">
        <v>112.1</v>
      </c>
      <c r="V907">
        <v>96.8</v>
      </c>
      <c r="W907">
        <f t="shared" si="166"/>
        <v>11961412.115595</v>
      </c>
      <c r="X907">
        <f t="shared" si="156"/>
        <v>29903.530288987502</v>
      </c>
      <c r="Y907">
        <f t="shared" si="164"/>
        <v>275</v>
      </c>
      <c r="Z907">
        <f t="shared" si="165"/>
        <v>-4781.9749999999985</v>
      </c>
      <c r="AA907" s="5" t="str">
        <f t="shared" si="162"/>
        <v/>
      </c>
      <c r="AB907" s="24" t="str">
        <f>IFERROR(AA907/MAX($J$3:AA907)-1,"")</f>
        <v/>
      </c>
      <c r="AG907" s="3">
        <v>44412</v>
      </c>
      <c r="AH907">
        <v>12547767.424877496</v>
      </c>
      <c r="AI907" s="24">
        <f>AH907/MAX($AH$2:AH907)-1</f>
        <v>-6.7528168233775832E-3</v>
      </c>
      <c r="AJ907" s="27" t="str">
        <f t="shared" si="157"/>
        <v/>
      </c>
      <c r="AK907">
        <f t="shared" si="158"/>
        <v>1</v>
      </c>
      <c r="AL907" s="28" t="str">
        <f t="shared" si="163"/>
        <v/>
      </c>
      <c r="AM907" s="28">
        <f t="shared" si="159"/>
        <v>1384</v>
      </c>
      <c r="AN907" s="29" t="str">
        <f t="shared" ca="1" si="160"/>
        <v/>
      </c>
      <c r="AP907" s="7"/>
      <c r="AV907" s="7"/>
      <c r="AW907" s="7"/>
    </row>
    <row r="908" spans="1:49" x14ac:dyDescent="0.45">
      <c r="A908" t="s">
        <v>966</v>
      </c>
      <c r="B908" t="s">
        <v>30</v>
      </c>
      <c r="C908" s="6">
        <v>44154.600694444445</v>
      </c>
      <c r="D908">
        <v>105.95</v>
      </c>
      <c r="E908" s="6">
        <v>44155.388888888891</v>
      </c>
      <c r="F908">
        <v>77.400000000000006</v>
      </c>
      <c r="G908" s="7">
        <v>-0.26950000000000002</v>
      </c>
      <c r="H908">
        <v>-17297.349999999999</v>
      </c>
      <c r="I908" s="7">
        <v>-0.2868</v>
      </c>
      <c r="J908">
        <v>569.30070000000001</v>
      </c>
      <c r="K908">
        <v>60317.4</v>
      </c>
      <c r="L908">
        <v>2038032.31</v>
      </c>
      <c r="M908">
        <v>16</v>
      </c>
      <c r="N908">
        <v>-1081.08</v>
      </c>
      <c r="O908" s="7">
        <v>-0.33179999999999998</v>
      </c>
      <c r="P908" s="7">
        <v>9.1600000000000001E-2</v>
      </c>
      <c r="Q908" t="s">
        <v>535</v>
      </c>
      <c r="S908" s="2">
        <f t="shared" si="161"/>
        <v>44154</v>
      </c>
      <c r="T908" t="s">
        <v>966</v>
      </c>
      <c r="U908">
        <v>105.95</v>
      </c>
      <c r="V908">
        <v>77.400000000000006</v>
      </c>
      <c r="W908">
        <f t="shared" si="166"/>
        <v>11961412.115595</v>
      </c>
      <c r="X908">
        <f t="shared" si="156"/>
        <v>29903.530288987502</v>
      </c>
      <c r="Y908">
        <f t="shared" si="164"/>
        <v>275</v>
      </c>
      <c r="Z908">
        <f t="shared" si="165"/>
        <v>-8355.4624999999996</v>
      </c>
      <c r="AA908" s="5" t="str">
        <f t="shared" si="162"/>
        <v/>
      </c>
      <c r="AB908" s="24" t="str">
        <f>IFERROR(AA908/MAX($J$3:AA908)-1,"")</f>
        <v/>
      </c>
      <c r="AG908" s="3">
        <v>44413</v>
      </c>
      <c r="AH908">
        <v>12547767.424877496</v>
      </c>
      <c r="AI908" s="24">
        <f>AH908/MAX($AH$2:AH908)-1</f>
        <v>-6.7528168233775832E-3</v>
      </c>
      <c r="AJ908" s="27" t="str">
        <f t="shared" si="157"/>
        <v/>
      </c>
      <c r="AK908">
        <f t="shared" si="158"/>
        <v>1</v>
      </c>
      <c r="AL908" s="28" t="str">
        <f t="shared" si="163"/>
        <v/>
      </c>
      <c r="AM908" s="28">
        <f t="shared" si="159"/>
        <v>1384</v>
      </c>
      <c r="AN908" s="29" t="str">
        <f t="shared" ca="1" si="160"/>
        <v/>
      </c>
      <c r="AP908" s="7"/>
      <c r="AV908" s="7"/>
      <c r="AW908" s="7"/>
    </row>
    <row r="909" spans="1:49" x14ac:dyDescent="0.45">
      <c r="A909" t="s">
        <v>834</v>
      </c>
      <c r="B909" t="s">
        <v>30</v>
      </c>
      <c r="C909" s="6">
        <v>44154.600694444445</v>
      </c>
      <c r="D909">
        <v>18.8</v>
      </c>
      <c r="E909" s="6">
        <v>44154.635416666664</v>
      </c>
      <c r="F909">
        <v>0.3</v>
      </c>
      <c r="G909" s="7">
        <v>-0.98399999999999999</v>
      </c>
      <c r="H909">
        <v>-58508.68</v>
      </c>
      <c r="I909" s="7">
        <v>-0.99419999999999997</v>
      </c>
      <c r="J909">
        <v>3130.3130000000001</v>
      </c>
      <c r="K909">
        <v>58849.88</v>
      </c>
      <c r="L909">
        <v>1710433.2</v>
      </c>
      <c r="M909">
        <v>11</v>
      </c>
      <c r="N909">
        <v>-5318.97</v>
      </c>
      <c r="O909" s="7">
        <v>-0.98670000000000002</v>
      </c>
      <c r="P909" s="7">
        <v>0.625</v>
      </c>
      <c r="Q909" t="s">
        <v>535</v>
      </c>
      <c r="S909" s="2">
        <f t="shared" si="161"/>
        <v>44154</v>
      </c>
      <c r="T909" t="s">
        <v>834</v>
      </c>
      <c r="U909">
        <v>18.8</v>
      </c>
      <c r="V909">
        <v>0.3</v>
      </c>
      <c r="W909">
        <f t="shared" si="166"/>
        <v>11961412.115595</v>
      </c>
      <c r="X909">
        <f t="shared" si="156"/>
        <v>29903.530288987502</v>
      </c>
      <c r="Y909">
        <f t="shared" si="164"/>
        <v>1600</v>
      </c>
      <c r="Z909">
        <f t="shared" si="165"/>
        <v>-29905.599999999999</v>
      </c>
      <c r="AA909" s="5">
        <f t="shared" si="162"/>
        <v>11888356.228095001</v>
      </c>
      <c r="AB909" s="24">
        <f>IFERROR(AA909/MAX($J$3:AA909)-1,"")</f>
        <v>-1.4922924659754422E-2</v>
      </c>
      <c r="AG909" s="3">
        <v>44414</v>
      </c>
      <c r="AH909">
        <v>12547767.424877496</v>
      </c>
      <c r="AI909" s="24">
        <f>AH909/MAX($AH$2:AH909)-1</f>
        <v>-6.7528168233775832E-3</v>
      </c>
      <c r="AJ909" s="27" t="str">
        <f t="shared" si="157"/>
        <v/>
      </c>
      <c r="AK909">
        <f t="shared" si="158"/>
        <v>1</v>
      </c>
      <c r="AL909" s="28" t="str">
        <f t="shared" si="163"/>
        <v/>
      </c>
      <c r="AM909" s="28">
        <f t="shared" si="159"/>
        <v>1384</v>
      </c>
      <c r="AN909" s="29" t="str">
        <f t="shared" ca="1" si="160"/>
        <v/>
      </c>
      <c r="AP909" s="7"/>
      <c r="AV909" s="7"/>
      <c r="AW909" s="7"/>
    </row>
    <row r="910" spans="1:49" x14ac:dyDescent="0.45">
      <c r="A910" t="s">
        <v>832</v>
      </c>
      <c r="B910" t="s">
        <v>30</v>
      </c>
      <c r="C910" s="6">
        <v>44155.586805555555</v>
      </c>
      <c r="D910">
        <v>97.35</v>
      </c>
      <c r="E910" s="6">
        <v>44158.385416666664</v>
      </c>
      <c r="F910">
        <v>109.35</v>
      </c>
      <c r="G910" s="7">
        <v>0.12330000000000001</v>
      </c>
      <c r="H910">
        <v>5974.31</v>
      </c>
      <c r="I910" s="7">
        <v>0.10199999999999999</v>
      </c>
      <c r="J910">
        <v>601.46040000000005</v>
      </c>
      <c r="K910">
        <v>58552.17</v>
      </c>
      <c r="L910">
        <v>1716407.5</v>
      </c>
      <c r="M910">
        <v>19</v>
      </c>
      <c r="N910">
        <v>314.44</v>
      </c>
      <c r="O910" s="7">
        <v>-0.21779999999999999</v>
      </c>
      <c r="P910" s="7">
        <v>0.28399999999999997</v>
      </c>
      <c r="Q910" t="s">
        <v>535</v>
      </c>
      <c r="S910" s="2">
        <f t="shared" si="161"/>
        <v>44155</v>
      </c>
      <c r="T910" t="s">
        <v>832</v>
      </c>
      <c r="U910">
        <v>97.35</v>
      </c>
      <c r="V910">
        <v>109.35</v>
      </c>
      <c r="W910">
        <f t="shared" si="166"/>
        <v>11888356.228095001</v>
      </c>
      <c r="X910">
        <f t="shared" si="156"/>
        <v>29720.890570237501</v>
      </c>
      <c r="Y910">
        <f t="shared" si="164"/>
        <v>300</v>
      </c>
      <c r="Z910">
        <f t="shared" si="165"/>
        <v>2979.8999999999978</v>
      </c>
      <c r="AA910" s="5">
        <f t="shared" si="162"/>
        <v>11891336.128095001</v>
      </c>
      <c r="AB910" s="24">
        <f>IFERROR(AA910/MAX($J$3:AA910)-1,"")</f>
        <v>-1.4676008171008115E-2</v>
      </c>
      <c r="AG910" s="3">
        <v>44415</v>
      </c>
      <c r="AH910">
        <v>12547767.424877496</v>
      </c>
      <c r="AI910" s="24">
        <f>AH910/MAX($AH$2:AH910)-1</f>
        <v>-6.7528168233775832E-3</v>
      </c>
      <c r="AJ910" s="27" t="str">
        <f t="shared" si="157"/>
        <v/>
      </c>
      <c r="AK910">
        <f t="shared" si="158"/>
        <v>1</v>
      </c>
      <c r="AL910" s="28" t="str">
        <f t="shared" si="163"/>
        <v/>
      </c>
      <c r="AM910" s="28">
        <f t="shared" si="159"/>
        <v>1384</v>
      </c>
      <c r="AN910" s="29" t="str">
        <f t="shared" ca="1" si="160"/>
        <v/>
      </c>
      <c r="AP910" s="7"/>
      <c r="AV910" s="7"/>
      <c r="AW910" s="7"/>
    </row>
    <row r="911" spans="1:49" x14ac:dyDescent="0.45">
      <c r="A911" t="s">
        <v>835</v>
      </c>
      <c r="B911" t="s">
        <v>30</v>
      </c>
      <c r="C911" s="6">
        <v>44158.416666666664</v>
      </c>
      <c r="D911">
        <v>86</v>
      </c>
      <c r="E911" s="6">
        <v>44159.385416666664</v>
      </c>
      <c r="F911">
        <v>35.9</v>
      </c>
      <c r="G911" s="7">
        <v>-0.58260000000000001</v>
      </c>
      <c r="H911">
        <v>-34957.81</v>
      </c>
      <c r="I911" s="7">
        <v>-0.59670000000000001</v>
      </c>
      <c r="J911">
        <v>681.18650000000002</v>
      </c>
      <c r="K911">
        <v>58582.04</v>
      </c>
      <c r="L911">
        <v>1681449.7</v>
      </c>
      <c r="M911">
        <v>68</v>
      </c>
      <c r="N911">
        <v>-514.09</v>
      </c>
      <c r="O911" s="7">
        <v>-0.58260000000000001</v>
      </c>
      <c r="P911" s="7">
        <v>0.3599</v>
      </c>
      <c r="Q911" t="s">
        <v>535</v>
      </c>
      <c r="S911" s="2">
        <f t="shared" si="161"/>
        <v>44158</v>
      </c>
      <c r="T911" t="s">
        <v>835</v>
      </c>
      <c r="U911">
        <v>86</v>
      </c>
      <c r="V911">
        <v>35.9</v>
      </c>
      <c r="W911">
        <f t="shared" si="166"/>
        <v>11891336.128095001</v>
      </c>
      <c r="X911">
        <f t="shared" si="156"/>
        <v>29728.340320237505</v>
      </c>
      <c r="Y911">
        <f t="shared" si="164"/>
        <v>350</v>
      </c>
      <c r="Z911">
        <f t="shared" si="165"/>
        <v>-17961.650000000001</v>
      </c>
      <c r="AA911" s="5" t="str">
        <f t="shared" si="162"/>
        <v/>
      </c>
      <c r="AB911" s="24" t="str">
        <f>IFERROR(AA911/MAX($J$3:AA911)-1,"")</f>
        <v/>
      </c>
      <c r="AG911" s="3">
        <v>44416</v>
      </c>
      <c r="AH911">
        <v>12547767.424877496</v>
      </c>
      <c r="AI911" s="24">
        <f>AH911/MAX($AH$2:AH911)-1</f>
        <v>-6.7528168233775832E-3</v>
      </c>
      <c r="AJ911" s="27" t="str">
        <f t="shared" si="157"/>
        <v/>
      </c>
      <c r="AK911">
        <f t="shared" si="158"/>
        <v>1</v>
      </c>
      <c r="AL911" s="28" t="str">
        <f t="shared" si="163"/>
        <v/>
      </c>
      <c r="AM911" s="28">
        <f t="shared" si="159"/>
        <v>1384</v>
      </c>
      <c r="AN911" s="29" t="str">
        <f t="shared" ca="1" si="160"/>
        <v/>
      </c>
      <c r="AP911" s="7"/>
      <c r="AV911" s="7"/>
      <c r="AW911" s="7"/>
    </row>
    <row r="912" spans="1:49" x14ac:dyDescent="0.45">
      <c r="A912" t="s">
        <v>836</v>
      </c>
      <c r="B912" t="s">
        <v>30</v>
      </c>
      <c r="C912" s="6">
        <v>44158.423611111109</v>
      </c>
      <c r="D912">
        <v>104.4</v>
      </c>
      <c r="E912" s="6">
        <v>44159.385416666664</v>
      </c>
      <c r="F912">
        <v>47.75</v>
      </c>
      <c r="G912" s="7">
        <v>-0.54259999999999997</v>
      </c>
      <c r="H912">
        <v>-32638.45</v>
      </c>
      <c r="I912" s="7">
        <v>-0.55720000000000003</v>
      </c>
      <c r="J912">
        <v>561.0729</v>
      </c>
      <c r="K912">
        <v>58576.01</v>
      </c>
      <c r="L912">
        <v>1648811.24</v>
      </c>
      <c r="M912">
        <v>66</v>
      </c>
      <c r="N912">
        <v>-494.52</v>
      </c>
      <c r="O912" s="7">
        <v>-0.54259999999999997</v>
      </c>
      <c r="P912" s="7">
        <v>0.38700000000000001</v>
      </c>
      <c r="Q912" t="s">
        <v>535</v>
      </c>
      <c r="S912" s="2">
        <f t="shared" si="161"/>
        <v>44158</v>
      </c>
      <c r="T912" t="s">
        <v>836</v>
      </c>
      <c r="U912">
        <v>104.4</v>
      </c>
      <c r="V912">
        <v>47.75</v>
      </c>
      <c r="W912">
        <f t="shared" si="166"/>
        <v>11891336.128095001</v>
      </c>
      <c r="X912">
        <f t="shared" si="156"/>
        <v>29728.340320237505</v>
      </c>
      <c r="Y912">
        <f t="shared" si="164"/>
        <v>275</v>
      </c>
      <c r="Z912">
        <f t="shared" si="165"/>
        <v>-15997.1625</v>
      </c>
      <c r="AA912" s="5">
        <f t="shared" si="162"/>
        <v>11857377.315595001</v>
      </c>
      <c r="AB912" s="24">
        <f>IFERROR(AA912/MAX($J$3:AA912)-1,"")</f>
        <v>-1.7489857878882131E-2</v>
      </c>
      <c r="AG912" s="3">
        <v>44417</v>
      </c>
      <c r="AH912">
        <v>12515267.249877496</v>
      </c>
      <c r="AI912" s="24">
        <f>AH912/MAX($AH$2:AH912)-1</f>
        <v>-9.3254423892210614E-3</v>
      </c>
      <c r="AJ912" s="27" t="str">
        <f t="shared" si="157"/>
        <v/>
      </c>
      <c r="AK912">
        <f t="shared" si="158"/>
        <v>1</v>
      </c>
      <c r="AL912" s="28" t="str">
        <f t="shared" si="163"/>
        <v/>
      </c>
      <c r="AM912" s="28">
        <f t="shared" si="159"/>
        <v>1384</v>
      </c>
      <c r="AN912" s="29" t="str">
        <f t="shared" ca="1" si="160"/>
        <v/>
      </c>
      <c r="AP912" s="7"/>
      <c r="AV912" s="7"/>
      <c r="AW912" s="7"/>
    </row>
    <row r="913" spans="1:49" x14ac:dyDescent="0.45">
      <c r="A913" t="s">
        <v>837</v>
      </c>
      <c r="B913" t="s">
        <v>30</v>
      </c>
      <c r="C913" s="6">
        <v>44159.597222222219</v>
      </c>
      <c r="D913">
        <v>82.3</v>
      </c>
      <c r="E913" s="6">
        <v>44160.385416666664</v>
      </c>
      <c r="F913">
        <v>114.65</v>
      </c>
      <c r="G913" s="7">
        <v>0.3931</v>
      </c>
      <c r="H913">
        <v>21500.41</v>
      </c>
      <c r="I913" s="7">
        <v>0.36909999999999998</v>
      </c>
      <c r="J913">
        <v>707.70420000000001</v>
      </c>
      <c r="K913">
        <v>58244.05</v>
      </c>
      <c r="L913">
        <v>1670311.65</v>
      </c>
      <c r="M913">
        <v>16</v>
      </c>
      <c r="N913">
        <v>1343.78</v>
      </c>
      <c r="O913" s="7">
        <v>-0.1087</v>
      </c>
      <c r="P913" s="7">
        <v>0.3931</v>
      </c>
      <c r="Q913" t="s">
        <v>535</v>
      </c>
      <c r="S913" s="2">
        <f t="shared" si="161"/>
        <v>44159</v>
      </c>
      <c r="T913" t="s">
        <v>837</v>
      </c>
      <c r="U913">
        <v>82.3</v>
      </c>
      <c r="V913">
        <v>114.65</v>
      </c>
      <c r="W913">
        <f t="shared" si="166"/>
        <v>11857377.315595001</v>
      </c>
      <c r="X913">
        <f t="shared" si="156"/>
        <v>29643.443288987502</v>
      </c>
      <c r="Y913">
        <f t="shared" si="164"/>
        <v>350</v>
      </c>
      <c r="Z913">
        <f t="shared" si="165"/>
        <v>10633.174999999999</v>
      </c>
      <c r="AA913" s="5">
        <f t="shared" si="162"/>
        <v>11868010.490595002</v>
      </c>
      <c r="AB913" s="24">
        <f>IFERROR(AA913/MAX($J$3:AA913)-1,"")</f>
        <v>-1.6608785951896299E-2</v>
      </c>
      <c r="AG913" s="3">
        <v>44418</v>
      </c>
      <c r="AH913">
        <v>12467365.699877495</v>
      </c>
      <c r="AI913" s="24">
        <f>AH913/MAX($AH$2:AH913)-1</f>
        <v>-1.3117198962025123E-2</v>
      </c>
      <c r="AJ913" s="27" t="str">
        <f t="shared" si="157"/>
        <v/>
      </c>
      <c r="AK913">
        <f t="shared" si="158"/>
        <v>1</v>
      </c>
      <c r="AL913" s="28" t="str">
        <f t="shared" si="163"/>
        <v/>
      </c>
      <c r="AM913" s="28">
        <f t="shared" si="159"/>
        <v>1384</v>
      </c>
      <c r="AN913" s="29" t="str">
        <f t="shared" ca="1" si="160"/>
        <v/>
      </c>
      <c r="AP913" s="7"/>
      <c r="AV913" s="7"/>
      <c r="AW913" s="7"/>
    </row>
    <row r="914" spans="1:49" x14ac:dyDescent="0.45">
      <c r="A914" t="s">
        <v>838</v>
      </c>
      <c r="B914" t="s">
        <v>30</v>
      </c>
      <c r="C914" s="6">
        <v>44160.434027777781</v>
      </c>
      <c r="D914">
        <v>63.75</v>
      </c>
      <c r="E914" s="6">
        <v>44161.385416666664</v>
      </c>
      <c r="F914">
        <v>180.2</v>
      </c>
      <c r="G914" s="7">
        <v>1.8267</v>
      </c>
      <c r="H914">
        <v>104355.92</v>
      </c>
      <c r="I914" s="7">
        <v>1.7884</v>
      </c>
      <c r="J914">
        <v>915.31849999999997</v>
      </c>
      <c r="K914">
        <v>58351.56</v>
      </c>
      <c r="L914">
        <v>1774667.58</v>
      </c>
      <c r="M914">
        <v>63</v>
      </c>
      <c r="N914">
        <v>1656.44</v>
      </c>
      <c r="O914" s="7">
        <v>-0.28939999999999999</v>
      </c>
      <c r="P914" s="7">
        <v>2.3277999999999999</v>
      </c>
      <c r="Q914" t="s">
        <v>535</v>
      </c>
      <c r="S914" s="2">
        <f t="shared" si="161"/>
        <v>44160</v>
      </c>
      <c r="T914" t="s">
        <v>838</v>
      </c>
      <c r="U914">
        <v>63.75</v>
      </c>
      <c r="V914">
        <v>180.2</v>
      </c>
      <c r="W914">
        <f t="shared" si="166"/>
        <v>11868010.490595002</v>
      </c>
      <c r="X914">
        <f t="shared" si="156"/>
        <v>29670.026226487505</v>
      </c>
      <c r="Y914">
        <f t="shared" si="164"/>
        <v>475</v>
      </c>
      <c r="Z914">
        <f t="shared" si="165"/>
        <v>54154.987499999996</v>
      </c>
      <c r="AA914" s="5" t="str">
        <f t="shared" si="162"/>
        <v/>
      </c>
      <c r="AB914" s="24" t="str">
        <f>IFERROR(AA914/MAX($J$3:AA914)-1,"")</f>
        <v/>
      </c>
      <c r="AG914" s="3">
        <v>44419</v>
      </c>
      <c r="AH914">
        <v>12364184.549877495</v>
      </c>
      <c r="AI914" s="24">
        <f>AH914/MAX($AH$2:AH914)-1</f>
        <v>-2.1284738503062228E-2</v>
      </c>
      <c r="AJ914" s="27" t="str">
        <f t="shared" si="157"/>
        <v/>
      </c>
      <c r="AK914">
        <f t="shared" si="158"/>
        <v>1</v>
      </c>
      <c r="AL914" s="28" t="str">
        <f t="shared" si="163"/>
        <v/>
      </c>
      <c r="AM914" s="28">
        <f t="shared" si="159"/>
        <v>1384</v>
      </c>
      <c r="AN914" s="29" t="str">
        <f t="shared" ca="1" si="160"/>
        <v/>
      </c>
      <c r="AP914" s="7"/>
      <c r="AV914" s="7"/>
      <c r="AW914" s="7"/>
    </row>
    <row r="915" spans="1:49" x14ac:dyDescent="0.45">
      <c r="A915" t="s">
        <v>839</v>
      </c>
      <c r="B915" t="s">
        <v>30</v>
      </c>
      <c r="C915" s="6">
        <v>44160.444444444445</v>
      </c>
      <c r="D915">
        <v>58.65</v>
      </c>
      <c r="E915" s="6">
        <v>44161.385416666664</v>
      </c>
      <c r="F915">
        <v>134.6</v>
      </c>
      <c r="G915" s="7">
        <v>1.2949999999999999</v>
      </c>
      <c r="H915">
        <v>73682.100000000006</v>
      </c>
      <c r="I915" s="7">
        <v>1.262</v>
      </c>
      <c r="J915">
        <v>995.46860000000004</v>
      </c>
      <c r="K915">
        <v>58384.24</v>
      </c>
      <c r="L915">
        <v>1848349.67</v>
      </c>
      <c r="M915">
        <v>60</v>
      </c>
      <c r="N915">
        <v>1228.03</v>
      </c>
      <c r="O915" s="7">
        <v>-0.34439999999999998</v>
      </c>
      <c r="P915" s="7">
        <v>1.8473999999999999</v>
      </c>
      <c r="Q915" t="s">
        <v>535</v>
      </c>
      <c r="S915" s="2">
        <f t="shared" si="161"/>
        <v>44160</v>
      </c>
      <c r="T915" t="s">
        <v>839</v>
      </c>
      <c r="U915">
        <v>58.65</v>
      </c>
      <c r="V915">
        <v>134.6</v>
      </c>
      <c r="W915">
        <f t="shared" si="166"/>
        <v>11868010.490595002</v>
      </c>
      <c r="X915">
        <f t="shared" si="156"/>
        <v>29670.026226487505</v>
      </c>
      <c r="Y915">
        <f t="shared" si="164"/>
        <v>500</v>
      </c>
      <c r="Z915">
        <f t="shared" si="165"/>
        <v>37008.749999999993</v>
      </c>
      <c r="AA915" s="5" t="str">
        <f t="shared" si="162"/>
        <v/>
      </c>
      <c r="AB915" s="24" t="str">
        <f>IFERROR(AA915/MAX($J$3:AA915)-1,"")</f>
        <v/>
      </c>
      <c r="AG915" s="3">
        <v>44420</v>
      </c>
      <c r="AH915">
        <v>12350055.824877495</v>
      </c>
      <c r="AI915" s="24">
        <f>AH915/MAX($AH$2:AH915)-1</f>
        <v>-2.2403129993193271E-2</v>
      </c>
      <c r="AJ915" s="27" t="str">
        <f t="shared" si="157"/>
        <v/>
      </c>
      <c r="AK915">
        <f t="shared" si="158"/>
        <v>1</v>
      </c>
      <c r="AL915" s="28" t="str">
        <f t="shared" si="163"/>
        <v/>
      </c>
      <c r="AM915" s="28">
        <f t="shared" si="159"/>
        <v>1384</v>
      </c>
      <c r="AN915" s="29" t="str">
        <f t="shared" ca="1" si="160"/>
        <v/>
      </c>
      <c r="AP915" s="7"/>
      <c r="AV915" s="7"/>
      <c r="AW915" s="7"/>
    </row>
    <row r="916" spans="1:49" x14ac:dyDescent="0.45">
      <c r="A916" t="s">
        <v>839</v>
      </c>
      <c r="B916" t="s">
        <v>30</v>
      </c>
      <c r="C916" s="6">
        <v>44160.520833333336</v>
      </c>
      <c r="D916">
        <v>64.3</v>
      </c>
      <c r="E916" s="6">
        <v>44161.388888888891</v>
      </c>
      <c r="F916">
        <v>142.19999999999999</v>
      </c>
      <c r="G916" s="7">
        <v>1.2115</v>
      </c>
      <c r="H916">
        <v>70987.88</v>
      </c>
      <c r="I916" s="7">
        <v>1.1794</v>
      </c>
      <c r="J916">
        <v>936.08330000000001</v>
      </c>
      <c r="K916">
        <v>60190.16</v>
      </c>
      <c r="L916">
        <v>2109020.19</v>
      </c>
      <c r="M916">
        <v>39</v>
      </c>
      <c r="N916">
        <v>1820.2</v>
      </c>
      <c r="O916" s="7">
        <v>-0.40200000000000002</v>
      </c>
      <c r="P916" s="7">
        <v>1.5972</v>
      </c>
      <c r="Q916" t="s">
        <v>535</v>
      </c>
      <c r="S916" s="2">
        <f t="shared" si="161"/>
        <v>44160</v>
      </c>
      <c r="T916" t="s">
        <v>839</v>
      </c>
      <c r="U916">
        <v>64.3</v>
      </c>
      <c r="V916">
        <v>142.19999999999999</v>
      </c>
      <c r="W916">
        <f t="shared" si="166"/>
        <v>11868010.490595002</v>
      </c>
      <c r="X916">
        <f t="shared" si="156"/>
        <v>29670.026226487505</v>
      </c>
      <c r="Y916">
        <f t="shared" si="164"/>
        <v>450</v>
      </c>
      <c r="Z916">
        <f t="shared" si="165"/>
        <v>34125.75</v>
      </c>
      <c r="AA916" s="5" t="str">
        <f t="shared" si="162"/>
        <v/>
      </c>
      <c r="AB916" s="24" t="str">
        <f>IFERROR(AA916/MAX($J$3:AA916)-1,"")</f>
        <v/>
      </c>
      <c r="AG916" s="3">
        <v>44421</v>
      </c>
      <c r="AH916">
        <v>12409330.512377495</v>
      </c>
      <c r="AI916" s="24">
        <f>AH916/MAX($AH$2:AH916)-1</f>
        <v>-1.7711106751168271E-2</v>
      </c>
      <c r="AJ916" s="27" t="str">
        <f t="shared" si="157"/>
        <v/>
      </c>
      <c r="AK916">
        <f t="shared" si="158"/>
        <v>1</v>
      </c>
      <c r="AL916" s="28" t="str">
        <f t="shared" si="163"/>
        <v/>
      </c>
      <c r="AM916" s="28">
        <f t="shared" si="159"/>
        <v>1384</v>
      </c>
      <c r="AN916" s="29" t="str">
        <f t="shared" ca="1" si="160"/>
        <v/>
      </c>
      <c r="AP916" s="7"/>
      <c r="AV916" s="7"/>
      <c r="AW916" s="7"/>
    </row>
    <row r="917" spans="1:49" x14ac:dyDescent="0.45">
      <c r="A917" t="s">
        <v>838</v>
      </c>
      <c r="B917" t="s">
        <v>30</v>
      </c>
      <c r="C917" s="6">
        <v>44160.545138888891</v>
      </c>
      <c r="D917">
        <v>62.95</v>
      </c>
      <c r="E917" s="6">
        <v>44161.388888888891</v>
      </c>
      <c r="F917">
        <v>188.7</v>
      </c>
      <c r="G917" s="7">
        <v>1.9976</v>
      </c>
      <c r="H917">
        <v>117691.95</v>
      </c>
      <c r="I917" s="7">
        <v>1.9576</v>
      </c>
      <c r="J917">
        <v>955.03210000000001</v>
      </c>
      <c r="K917">
        <v>60119.27</v>
      </c>
      <c r="L917">
        <v>2226712.14</v>
      </c>
      <c r="M917">
        <v>32</v>
      </c>
      <c r="N917">
        <v>3677.87</v>
      </c>
      <c r="O917" s="7">
        <v>-7.3899999999999993E-2</v>
      </c>
      <c r="P917" s="7">
        <v>2.3700999999999999</v>
      </c>
      <c r="Q917" t="s">
        <v>535</v>
      </c>
      <c r="S917" s="2">
        <f t="shared" si="161"/>
        <v>44160</v>
      </c>
      <c r="T917" t="s">
        <v>838</v>
      </c>
      <c r="U917">
        <v>62.95</v>
      </c>
      <c r="V917">
        <v>188.7</v>
      </c>
      <c r="W917">
        <f t="shared" si="166"/>
        <v>11868010.490595002</v>
      </c>
      <c r="X917">
        <f t="shared" si="156"/>
        <v>29670.026226487505</v>
      </c>
      <c r="Y917">
        <f t="shared" si="164"/>
        <v>475</v>
      </c>
      <c r="Z917">
        <f t="shared" si="165"/>
        <v>58535.912499999999</v>
      </c>
      <c r="AA917" s="5">
        <f t="shared" si="162"/>
        <v>12051835.890595002</v>
      </c>
      <c r="AB917" s="24">
        <f>IFERROR(AA917/MAX($J$3:AA917)-1,"")</f>
        <v>-1.3768914888661055E-3</v>
      </c>
      <c r="AG917" s="3">
        <v>44422</v>
      </c>
      <c r="AH917">
        <v>12409330.512377495</v>
      </c>
      <c r="AI917" s="24">
        <f>AH917/MAX($AH$2:AH917)-1</f>
        <v>-1.7711106751168271E-2</v>
      </c>
      <c r="AJ917" s="27" t="str">
        <f t="shared" si="157"/>
        <v/>
      </c>
      <c r="AK917">
        <f t="shared" si="158"/>
        <v>1</v>
      </c>
      <c r="AL917" s="28" t="str">
        <f t="shared" si="163"/>
        <v/>
      </c>
      <c r="AM917" s="28">
        <f t="shared" si="159"/>
        <v>1384</v>
      </c>
      <c r="AN917" s="29" t="str">
        <f t="shared" ca="1" si="160"/>
        <v/>
      </c>
      <c r="AP917" s="7"/>
      <c r="AV917" s="7"/>
      <c r="AW917" s="7"/>
    </row>
    <row r="918" spans="1:49" x14ac:dyDescent="0.45">
      <c r="A918" t="s">
        <v>831</v>
      </c>
      <c r="B918" t="s">
        <v>30</v>
      </c>
      <c r="C918" s="6">
        <v>44161.416666666664</v>
      </c>
      <c r="D918">
        <v>36.549999999999997</v>
      </c>
      <c r="E918" s="6">
        <v>44161.635416666664</v>
      </c>
      <c r="F918">
        <v>0.05</v>
      </c>
      <c r="G918" s="7">
        <v>-0.99860000000000004</v>
      </c>
      <c r="H918">
        <v>-59753.94</v>
      </c>
      <c r="I918" s="7">
        <v>-1.0085999999999999</v>
      </c>
      <c r="J918">
        <v>1620.8409999999999</v>
      </c>
      <c r="K918">
        <v>59241.75</v>
      </c>
      <c r="L918">
        <v>1788595.74</v>
      </c>
      <c r="M918">
        <v>64</v>
      </c>
      <c r="N918">
        <v>-933.66</v>
      </c>
      <c r="O918" s="7">
        <v>-0.99860000000000004</v>
      </c>
      <c r="P918" s="7">
        <v>0.31190000000000001</v>
      </c>
      <c r="Q918" t="s">
        <v>535</v>
      </c>
      <c r="S918" s="2">
        <f t="shared" si="161"/>
        <v>44161</v>
      </c>
      <c r="T918" t="s">
        <v>831</v>
      </c>
      <c r="U918">
        <v>36.549999999999997</v>
      </c>
      <c r="V918">
        <v>0.05</v>
      </c>
      <c r="W918">
        <f t="shared" si="166"/>
        <v>12051835.890595002</v>
      </c>
      <c r="X918">
        <f t="shared" si="156"/>
        <v>30129.589726487506</v>
      </c>
      <c r="Y918">
        <f t="shared" si="164"/>
        <v>825</v>
      </c>
      <c r="Z918">
        <f t="shared" si="165"/>
        <v>-30414.449999999993</v>
      </c>
      <c r="AA918" s="5">
        <f t="shared" si="162"/>
        <v>12021421.440595003</v>
      </c>
      <c r="AB918" s="24">
        <f>IFERROR(AA918/MAX($J$3:AA918)-1,"")</f>
        <v>-3.8970529711808144E-3</v>
      </c>
      <c r="AG918" s="3">
        <v>44423</v>
      </c>
      <c r="AH918">
        <v>12409330.512377495</v>
      </c>
      <c r="AI918" s="24">
        <f>AH918/MAX($AH$2:AH918)-1</f>
        <v>-1.7711106751168271E-2</v>
      </c>
      <c r="AJ918" s="27" t="str">
        <f t="shared" si="157"/>
        <v/>
      </c>
      <c r="AK918">
        <f t="shared" si="158"/>
        <v>1</v>
      </c>
      <c r="AL918" s="28" t="str">
        <f t="shared" si="163"/>
        <v/>
      </c>
      <c r="AM918" s="28">
        <f t="shared" si="159"/>
        <v>1384</v>
      </c>
      <c r="AN918" s="29" t="str">
        <f t="shared" ca="1" si="160"/>
        <v/>
      </c>
      <c r="AP918" s="7"/>
      <c r="AV918" s="7"/>
      <c r="AW918" s="7"/>
    </row>
    <row r="919" spans="1:49" x14ac:dyDescent="0.45">
      <c r="A919" t="s">
        <v>840</v>
      </c>
      <c r="B919" t="s">
        <v>30</v>
      </c>
      <c r="C919" s="6">
        <v>44166.447916666664</v>
      </c>
      <c r="D919">
        <v>88.15</v>
      </c>
      <c r="E919" s="6">
        <v>44167.385416666664</v>
      </c>
      <c r="F919">
        <v>77.099999999999994</v>
      </c>
      <c r="G919" s="7">
        <v>-0.12540000000000001</v>
      </c>
      <c r="H919">
        <v>-8493.74</v>
      </c>
      <c r="I919" s="7">
        <v>-0.14410000000000001</v>
      </c>
      <c r="J919">
        <v>668.66679999999997</v>
      </c>
      <c r="K919">
        <v>58942.98</v>
      </c>
      <c r="L919">
        <v>1780102</v>
      </c>
      <c r="M919">
        <v>59</v>
      </c>
      <c r="N919">
        <v>-143.96</v>
      </c>
      <c r="O919" s="7">
        <v>-0.1605</v>
      </c>
      <c r="P919" s="7">
        <v>0.21779999999999999</v>
      </c>
      <c r="Q919" t="s">
        <v>535</v>
      </c>
      <c r="S919" s="2">
        <f t="shared" si="161"/>
        <v>44166</v>
      </c>
      <c r="T919" t="s">
        <v>840</v>
      </c>
      <c r="U919">
        <v>88.15</v>
      </c>
      <c r="V919">
        <v>77.099999999999994</v>
      </c>
      <c r="W919">
        <f t="shared" si="166"/>
        <v>12021421.440595003</v>
      </c>
      <c r="X919">
        <f t="shared" si="156"/>
        <v>30053.553601487507</v>
      </c>
      <c r="Y919">
        <f t="shared" si="164"/>
        <v>350</v>
      </c>
      <c r="Z919">
        <f t="shared" si="165"/>
        <v>-4445.8750000000055</v>
      </c>
      <c r="AA919" s="5" t="str">
        <f t="shared" si="162"/>
        <v/>
      </c>
      <c r="AB919" s="24" t="str">
        <f>IFERROR(AA919/MAX($J$3:AA919)-1,"")</f>
        <v/>
      </c>
      <c r="AG919" s="3">
        <v>44424</v>
      </c>
      <c r="AH919">
        <v>12409330.512377495</v>
      </c>
      <c r="AI919" s="24">
        <f>AH919/MAX($AH$2:AH919)-1</f>
        <v>-1.7711106751168271E-2</v>
      </c>
      <c r="AJ919" s="27" t="str">
        <f t="shared" si="157"/>
        <v/>
      </c>
      <c r="AK919">
        <f t="shared" si="158"/>
        <v>1</v>
      </c>
      <c r="AL919" s="28" t="str">
        <f t="shared" si="163"/>
        <v/>
      </c>
      <c r="AM919" s="28">
        <f t="shared" si="159"/>
        <v>1384</v>
      </c>
      <c r="AN919" s="29" t="str">
        <f t="shared" ca="1" si="160"/>
        <v/>
      </c>
      <c r="AP919" s="7"/>
      <c r="AV919" s="7"/>
      <c r="AW919" s="7"/>
    </row>
    <row r="920" spans="1:49" x14ac:dyDescent="0.45">
      <c r="A920" t="s">
        <v>840</v>
      </c>
      <c r="B920" t="s">
        <v>30</v>
      </c>
      <c r="C920" s="6">
        <v>44166.538194444445</v>
      </c>
      <c r="D920">
        <v>84.85</v>
      </c>
      <c r="E920" s="6">
        <v>44167.388888888891</v>
      </c>
      <c r="F920">
        <v>84.35</v>
      </c>
      <c r="G920" s="7">
        <v>-5.8999999999999999E-3</v>
      </c>
      <c r="H920">
        <v>-1579.31</v>
      </c>
      <c r="I920" s="7">
        <v>-2.58E-2</v>
      </c>
      <c r="J920">
        <v>720.48979999999995</v>
      </c>
      <c r="K920">
        <v>61133.56</v>
      </c>
      <c r="L920">
        <v>2225132.83</v>
      </c>
      <c r="M920">
        <v>34</v>
      </c>
      <c r="N920">
        <v>-46.45</v>
      </c>
      <c r="O920" s="7">
        <v>-0.15140000000000001</v>
      </c>
      <c r="P920" s="7">
        <v>0.26519999999999999</v>
      </c>
      <c r="Q920" t="s">
        <v>535</v>
      </c>
      <c r="S920" s="2">
        <f t="shared" si="161"/>
        <v>44166</v>
      </c>
      <c r="T920" t="s">
        <v>840</v>
      </c>
      <c r="U920">
        <v>84.85</v>
      </c>
      <c r="V920">
        <v>84.35</v>
      </c>
      <c r="W920">
        <f t="shared" si="166"/>
        <v>12021421.440595003</v>
      </c>
      <c r="X920">
        <f t="shared" si="156"/>
        <v>30053.553601487507</v>
      </c>
      <c r="Y920">
        <f t="shared" si="164"/>
        <v>350</v>
      </c>
      <c r="Z920">
        <f t="shared" si="165"/>
        <v>-767.20000000000255</v>
      </c>
      <c r="AA920" s="5">
        <f t="shared" si="162"/>
        <v>12016208.365595004</v>
      </c>
      <c r="AB920" s="24">
        <f>IFERROR(AA920/MAX($J$3:AA920)-1,"")</f>
        <v>-4.3290118203270778E-3</v>
      </c>
      <c r="AG920" s="3">
        <v>44425</v>
      </c>
      <c r="AH920">
        <v>12404183.699877495</v>
      </c>
      <c r="AI920" s="24">
        <f>AH920/MAX($AH$2:AH920)-1</f>
        <v>-1.8118514447283851E-2</v>
      </c>
      <c r="AJ920" s="27" t="str">
        <f t="shared" si="157"/>
        <v/>
      </c>
      <c r="AK920">
        <f t="shared" si="158"/>
        <v>1</v>
      </c>
      <c r="AL920" s="28" t="str">
        <f t="shared" si="163"/>
        <v/>
      </c>
      <c r="AM920" s="28">
        <f t="shared" si="159"/>
        <v>1384</v>
      </c>
      <c r="AN920" s="29" t="str">
        <f t="shared" ca="1" si="160"/>
        <v/>
      </c>
      <c r="AP920" s="7"/>
      <c r="AV920" s="7"/>
      <c r="AW920" s="7"/>
    </row>
    <row r="921" spans="1:49" x14ac:dyDescent="0.45">
      <c r="A921" t="s">
        <v>838</v>
      </c>
      <c r="B921" t="s">
        <v>30</v>
      </c>
      <c r="C921" s="6">
        <v>44167.538194444445</v>
      </c>
      <c r="D921">
        <v>75.2</v>
      </c>
      <c r="E921" s="6">
        <v>44168.385416666664</v>
      </c>
      <c r="F921">
        <v>11.15</v>
      </c>
      <c r="G921" s="7">
        <v>-0.85170000000000001</v>
      </c>
      <c r="H921">
        <v>-50843.59</v>
      </c>
      <c r="I921" s="7">
        <v>-0.86319999999999997</v>
      </c>
      <c r="J921">
        <v>783.25149999999996</v>
      </c>
      <c r="K921">
        <v>58900.51</v>
      </c>
      <c r="L921">
        <v>1729258.41</v>
      </c>
      <c r="M921">
        <v>33</v>
      </c>
      <c r="N921">
        <v>-1540.71</v>
      </c>
      <c r="O921" s="7">
        <v>-0.85170000000000001</v>
      </c>
      <c r="P921" s="7">
        <v>0.40820000000000001</v>
      </c>
      <c r="Q921" t="s">
        <v>535</v>
      </c>
      <c r="S921" s="2">
        <f t="shared" si="161"/>
        <v>44167</v>
      </c>
      <c r="T921" t="s">
        <v>838</v>
      </c>
      <c r="U921">
        <v>75.2</v>
      </c>
      <c r="V921">
        <v>11.15</v>
      </c>
      <c r="W921">
        <f t="shared" si="166"/>
        <v>12016208.365595004</v>
      </c>
      <c r="X921">
        <f t="shared" si="156"/>
        <v>30040.520913987508</v>
      </c>
      <c r="Y921">
        <f t="shared" si="164"/>
        <v>400</v>
      </c>
      <c r="Z921">
        <f t="shared" si="165"/>
        <v>-25965.4</v>
      </c>
      <c r="AA921" s="5" t="str">
        <f t="shared" si="162"/>
        <v/>
      </c>
      <c r="AB921" s="24" t="str">
        <f>IFERROR(AA921/MAX($J$3:AA921)-1,"")</f>
        <v/>
      </c>
      <c r="AG921" s="3">
        <v>44426</v>
      </c>
      <c r="AH921">
        <v>12366822.037377495</v>
      </c>
      <c r="AI921" s="24">
        <f>AH921/MAX($AH$2:AH921)-1</f>
        <v>-2.1075962157331984E-2</v>
      </c>
      <c r="AJ921" s="27" t="str">
        <f t="shared" si="157"/>
        <v/>
      </c>
      <c r="AK921">
        <f t="shared" si="158"/>
        <v>1</v>
      </c>
      <c r="AL921" s="28" t="str">
        <f t="shared" si="163"/>
        <v/>
      </c>
      <c r="AM921" s="28">
        <f t="shared" si="159"/>
        <v>1384</v>
      </c>
      <c r="AN921" s="29" t="str">
        <f t="shared" ca="1" si="160"/>
        <v/>
      </c>
      <c r="AP921" s="7"/>
      <c r="AV921" s="7"/>
      <c r="AW921" s="7"/>
    </row>
    <row r="922" spans="1:49" x14ac:dyDescent="0.45">
      <c r="A922" t="s">
        <v>839</v>
      </c>
      <c r="B922" t="s">
        <v>30</v>
      </c>
      <c r="C922" s="6">
        <v>44167.5625</v>
      </c>
      <c r="D922">
        <v>62.45</v>
      </c>
      <c r="E922" s="6">
        <v>44168.385416666664</v>
      </c>
      <c r="F922">
        <v>6.2</v>
      </c>
      <c r="G922" s="7">
        <v>-0.90069999999999995</v>
      </c>
      <c r="H922">
        <v>-53707.21</v>
      </c>
      <c r="I922" s="7">
        <v>-0.91169999999999995</v>
      </c>
      <c r="J922">
        <v>943.28250000000003</v>
      </c>
      <c r="K922">
        <v>58908</v>
      </c>
      <c r="L922">
        <v>1675551.2</v>
      </c>
      <c r="M922">
        <v>26</v>
      </c>
      <c r="N922">
        <v>-2065.66</v>
      </c>
      <c r="O922" s="7">
        <v>-0.91590000000000005</v>
      </c>
      <c r="P922" s="7">
        <v>0.22339999999999999</v>
      </c>
      <c r="Q922" t="s">
        <v>535</v>
      </c>
      <c r="S922" s="2">
        <f t="shared" si="161"/>
        <v>44167</v>
      </c>
      <c r="T922" t="s">
        <v>839</v>
      </c>
      <c r="U922">
        <v>62.45</v>
      </c>
      <c r="V922">
        <v>6.2</v>
      </c>
      <c r="W922">
        <f t="shared" si="166"/>
        <v>12016208.365595004</v>
      </c>
      <c r="X922">
        <f t="shared" si="156"/>
        <v>30040.520913987508</v>
      </c>
      <c r="Y922">
        <f t="shared" si="164"/>
        <v>475</v>
      </c>
      <c r="Z922">
        <f t="shared" si="165"/>
        <v>-27044.837500000001</v>
      </c>
      <c r="AA922" s="5" t="str">
        <f t="shared" si="162"/>
        <v/>
      </c>
      <c r="AB922" s="24" t="str">
        <f>IFERROR(AA922/MAX($J$3:AA922)-1,"")</f>
        <v/>
      </c>
      <c r="AG922" s="3">
        <v>44427</v>
      </c>
      <c r="AH922">
        <v>12366822.037377495</v>
      </c>
      <c r="AI922" s="24">
        <f>AH922/MAX($AH$2:AH922)-1</f>
        <v>-2.1075962157331984E-2</v>
      </c>
      <c r="AJ922" s="27" t="str">
        <f t="shared" si="157"/>
        <v/>
      </c>
      <c r="AK922">
        <f t="shared" si="158"/>
        <v>1</v>
      </c>
      <c r="AL922" s="28" t="str">
        <f t="shared" si="163"/>
        <v/>
      </c>
      <c r="AM922" s="28">
        <f t="shared" si="159"/>
        <v>1384</v>
      </c>
      <c r="AN922" s="29" t="str">
        <f t="shared" ca="1" si="160"/>
        <v/>
      </c>
      <c r="AP922" s="7"/>
      <c r="AV922" s="7"/>
      <c r="AW922" s="7"/>
    </row>
    <row r="923" spans="1:49" x14ac:dyDescent="0.45">
      <c r="A923" t="s">
        <v>839</v>
      </c>
      <c r="B923" t="s">
        <v>30</v>
      </c>
      <c r="C923" s="6">
        <v>44167.565972222219</v>
      </c>
      <c r="D923">
        <v>72.2</v>
      </c>
      <c r="E923" s="6">
        <v>44168.388888888891</v>
      </c>
      <c r="F923">
        <v>6.2</v>
      </c>
      <c r="G923" s="7">
        <v>-0.91410000000000002</v>
      </c>
      <c r="H923">
        <v>-56540.4</v>
      </c>
      <c r="I923" s="7">
        <v>-0.92500000000000004</v>
      </c>
      <c r="J923">
        <v>846.61590000000001</v>
      </c>
      <c r="K923">
        <v>61125.66</v>
      </c>
      <c r="L923">
        <v>2168592.4300000002</v>
      </c>
      <c r="M923">
        <v>26</v>
      </c>
      <c r="N923">
        <v>-2174.63</v>
      </c>
      <c r="O923" s="7">
        <v>-0.95779999999999998</v>
      </c>
      <c r="P923" s="7">
        <v>5.8200000000000002E-2</v>
      </c>
      <c r="Q923" t="s">
        <v>535</v>
      </c>
      <c r="S923" s="2">
        <f t="shared" si="161"/>
        <v>44167</v>
      </c>
      <c r="T923" t="s">
        <v>839</v>
      </c>
      <c r="U923">
        <v>72.2</v>
      </c>
      <c r="V923">
        <v>6.2</v>
      </c>
      <c r="W923">
        <f t="shared" si="166"/>
        <v>12016208.365595004</v>
      </c>
      <c r="X923">
        <f t="shared" si="156"/>
        <v>30040.520913987508</v>
      </c>
      <c r="Y923">
        <f t="shared" si="164"/>
        <v>425</v>
      </c>
      <c r="Z923">
        <f t="shared" si="165"/>
        <v>-28383.199999999997</v>
      </c>
      <c r="AA923" s="5">
        <f t="shared" si="162"/>
        <v>11934814.928095004</v>
      </c>
      <c r="AB923" s="24">
        <f>IFERROR(AA923/MAX($J$3:AA923)-1,"")</f>
        <v>-1.1073325990094918E-2</v>
      </c>
      <c r="AG923" s="3">
        <v>44428</v>
      </c>
      <c r="AH923">
        <v>12375717.874877496</v>
      </c>
      <c r="AI923" s="24">
        <f>AH923/MAX($AH$2:AH923)-1</f>
        <v>-2.0371791826492514E-2</v>
      </c>
      <c r="AJ923" s="27" t="str">
        <f t="shared" si="157"/>
        <v/>
      </c>
      <c r="AK923">
        <f t="shared" si="158"/>
        <v>1</v>
      </c>
      <c r="AL923" s="28" t="str">
        <f t="shared" si="163"/>
        <v/>
      </c>
      <c r="AM923" s="28">
        <f t="shared" si="159"/>
        <v>1384</v>
      </c>
      <c r="AN923" s="29" t="str">
        <f t="shared" ca="1" si="160"/>
        <v/>
      </c>
      <c r="AP923" s="7"/>
      <c r="AV923" s="7"/>
      <c r="AW923" s="7"/>
    </row>
    <row r="924" spans="1:49" x14ac:dyDescent="0.45">
      <c r="A924" t="s">
        <v>841</v>
      </c>
      <c r="B924" t="s">
        <v>30</v>
      </c>
      <c r="C924" s="6">
        <v>44168.513888888891</v>
      </c>
      <c r="D924">
        <v>27.2</v>
      </c>
      <c r="E924" s="6">
        <v>44168.635416666664</v>
      </c>
      <c r="F924">
        <v>0.2</v>
      </c>
      <c r="G924" s="7">
        <v>-0.99260000000000004</v>
      </c>
      <c r="H924">
        <v>-58536.58</v>
      </c>
      <c r="I924" s="7">
        <v>-1.0026999999999999</v>
      </c>
      <c r="J924">
        <v>2146.241</v>
      </c>
      <c r="K924">
        <v>58377.760000000002</v>
      </c>
      <c r="L924">
        <v>1617014.62</v>
      </c>
      <c r="M924">
        <v>36</v>
      </c>
      <c r="N924">
        <v>-1626.02</v>
      </c>
      <c r="O924" s="7">
        <v>-0.99260000000000004</v>
      </c>
      <c r="P924" s="7">
        <v>0.2132</v>
      </c>
      <c r="Q924" t="s">
        <v>535</v>
      </c>
      <c r="S924" s="2">
        <f t="shared" si="161"/>
        <v>44168</v>
      </c>
      <c r="T924" t="s">
        <v>841</v>
      </c>
      <c r="U924">
        <v>27.2</v>
      </c>
      <c r="V924">
        <v>0.2</v>
      </c>
      <c r="W924">
        <f t="shared" si="166"/>
        <v>11934814.928095004</v>
      </c>
      <c r="X924">
        <f t="shared" si="156"/>
        <v>29837.037320237509</v>
      </c>
      <c r="Y924">
        <f t="shared" si="164"/>
        <v>1100</v>
      </c>
      <c r="Z924">
        <f t="shared" si="165"/>
        <v>-30001.399999999998</v>
      </c>
      <c r="AA924" s="5">
        <f t="shared" si="162"/>
        <v>11904813.528095003</v>
      </c>
      <c r="AB924" s="24">
        <f>IFERROR(AA924/MAX($J$3:AA924)-1,"")</f>
        <v>-1.3559261875686124E-2</v>
      </c>
      <c r="AG924" s="3">
        <v>44429</v>
      </c>
      <c r="AH924">
        <v>12375717.874877496</v>
      </c>
      <c r="AI924" s="24">
        <f>AH924/MAX($AH$2:AH924)-1</f>
        <v>-2.0371791826492514E-2</v>
      </c>
      <c r="AJ924" s="27" t="str">
        <f t="shared" si="157"/>
        <v/>
      </c>
      <c r="AK924">
        <f t="shared" si="158"/>
        <v>1</v>
      </c>
      <c r="AL924" s="28" t="str">
        <f t="shared" si="163"/>
        <v/>
      </c>
      <c r="AM924" s="28">
        <f t="shared" si="159"/>
        <v>1384</v>
      </c>
      <c r="AN924" s="29" t="str">
        <f t="shared" ca="1" si="160"/>
        <v/>
      </c>
      <c r="AP924" s="7"/>
      <c r="AV924" s="7"/>
      <c r="AW924" s="7"/>
    </row>
    <row r="925" spans="1:49" x14ac:dyDescent="0.45">
      <c r="A925" t="s">
        <v>842</v>
      </c>
      <c r="B925" t="s">
        <v>30</v>
      </c>
      <c r="C925" s="6">
        <v>44172.503472222219</v>
      </c>
      <c r="D925">
        <v>94.8</v>
      </c>
      <c r="E925" s="6">
        <v>44173.385416666664</v>
      </c>
      <c r="F925">
        <v>125.65</v>
      </c>
      <c r="G925" s="7">
        <v>0.32540000000000002</v>
      </c>
      <c r="H925">
        <v>17551.43</v>
      </c>
      <c r="I925" s="7">
        <v>0.30220000000000002</v>
      </c>
      <c r="J925">
        <v>612.71169999999995</v>
      </c>
      <c r="K925">
        <v>58085.07</v>
      </c>
      <c r="L925">
        <v>1634566.06</v>
      </c>
      <c r="M925">
        <v>43</v>
      </c>
      <c r="N925">
        <v>408.17</v>
      </c>
      <c r="O925" s="7">
        <v>-0.1893</v>
      </c>
      <c r="P925" s="7">
        <v>0.32540000000000002</v>
      </c>
      <c r="Q925" t="s">
        <v>535</v>
      </c>
      <c r="S925" s="2">
        <f t="shared" si="161"/>
        <v>44172</v>
      </c>
      <c r="T925" t="s">
        <v>842</v>
      </c>
      <c r="U925">
        <v>94.8</v>
      </c>
      <c r="V925">
        <v>125.65</v>
      </c>
      <c r="W925">
        <f t="shared" si="166"/>
        <v>11904813.528095003</v>
      </c>
      <c r="X925">
        <f t="shared" si="156"/>
        <v>29762.03382023751</v>
      </c>
      <c r="Y925">
        <f t="shared" si="164"/>
        <v>325</v>
      </c>
      <c r="Z925">
        <f t="shared" si="165"/>
        <v>9309.7875000000004</v>
      </c>
      <c r="AA925" s="5" t="str">
        <f t="shared" si="162"/>
        <v/>
      </c>
      <c r="AB925" s="24" t="str">
        <f>IFERROR(AA925/MAX($J$3:AA925)-1,"")</f>
        <v/>
      </c>
      <c r="AG925" s="3">
        <v>44430</v>
      </c>
      <c r="AH925">
        <v>12375717.874877496</v>
      </c>
      <c r="AI925" s="24">
        <f>AH925/MAX($AH$2:AH925)-1</f>
        <v>-2.0371791826492514E-2</v>
      </c>
      <c r="AJ925" s="27" t="str">
        <f t="shared" si="157"/>
        <v/>
      </c>
      <c r="AK925">
        <f t="shared" si="158"/>
        <v>1</v>
      </c>
      <c r="AL925" s="28" t="str">
        <f t="shared" si="163"/>
        <v/>
      </c>
      <c r="AM925" s="28">
        <f t="shared" si="159"/>
        <v>1384</v>
      </c>
      <c r="AN925" s="29" t="str">
        <f t="shared" ca="1" si="160"/>
        <v/>
      </c>
      <c r="AP925" s="7"/>
      <c r="AV925" s="7"/>
      <c r="AW925" s="7"/>
    </row>
    <row r="926" spans="1:49" x14ac:dyDescent="0.45">
      <c r="A926" t="s">
        <v>843</v>
      </c>
      <c r="B926" t="s">
        <v>30</v>
      </c>
      <c r="C926" s="6">
        <v>44172.510416666664</v>
      </c>
      <c r="D926">
        <v>72.099999999999994</v>
      </c>
      <c r="E926" s="6">
        <v>44173.385416666664</v>
      </c>
      <c r="F926">
        <v>94.15</v>
      </c>
      <c r="G926" s="7">
        <v>0.30580000000000002</v>
      </c>
      <c r="H926">
        <v>16424.91</v>
      </c>
      <c r="I926" s="7">
        <v>0.2828</v>
      </c>
      <c r="J926">
        <v>805.63649999999996</v>
      </c>
      <c r="K926">
        <v>58086.39</v>
      </c>
      <c r="L926">
        <v>1650990.97</v>
      </c>
      <c r="M926">
        <v>41</v>
      </c>
      <c r="N926">
        <v>400.61</v>
      </c>
      <c r="O926" s="7">
        <v>-0.249</v>
      </c>
      <c r="P926" s="7">
        <v>0.30580000000000002</v>
      </c>
      <c r="Q926" t="s">
        <v>535</v>
      </c>
      <c r="S926" s="2">
        <f t="shared" si="161"/>
        <v>44172</v>
      </c>
      <c r="T926" t="s">
        <v>843</v>
      </c>
      <c r="U926">
        <v>72.099999999999994</v>
      </c>
      <c r="V926">
        <v>94.15</v>
      </c>
      <c r="W926">
        <f t="shared" si="166"/>
        <v>11904813.528095003</v>
      </c>
      <c r="X926">
        <f t="shared" si="156"/>
        <v>29762.03382023751</v>
      </c>
      <c r="Y926">
        <f t="shared" si="164"/>
        <v>425</v>
      </c>
      <c r="Z926">
        <f t="shared" si="165"/>
        <v>8664.6875000000018</v>
      </c>
      <c r="AA926" s="5" t="str">
        <f t="shared" si="162"/>
        <v/>
      </c>
      <c r="AB926" s="24" t="str">
        <f>IFERROR(AA926/MAX($J$3:AA926)-1,"")</f>
        <v/>
      </c>
      <c r="AG926" s="3">
        <v>44431</v>
      </c>
      <c r="AH926">
        <v>12344247.412377495</v>
      </c>
      <c r="AI926" s="24">
        <f>AH926/MAX($AH$2:AH926)-1</f>
        <v>-2.2862908148063688E-2</v>
      </c>
      <c r="AJ926" s="27" t="str">
        <f t="shared" si="157"/>
        <v/>
      </c>
      <c r="AK926">
        <f t="shared" si="158"/>
        <v>1</v>
      </c>
      <c r="AL926" s="28" t="str">
        <f t="shared" si="163"/>
        <v/>
      </c>
      <c r="AM926" s="28">
        <f t="shared" si="159"/>
        <v>1384</v>
      </c>
      <c r="AN926" s="29" t="str">
        <f t="shared" ca="1" si="160"/>
        <v/>
      </c>
      <c r="AP926" s="7"/>
      <c r="AV926" s="7"/>
      <c r="AW926" s="7"/>
    </row>
    <row r="927" spans="1:49" x14ac:dyDescent="0.45">
      <c r="A927" t="s">
        <v>843</v>
      </c>
      <c r="B927" t="s">
        <v>30</v>
      </c>
      <c r="C927" s="6">
        <v>44172.534722222219</v>
      </c>
      <c r="D927">
        <v>75.45</v>
      </c>
      <c r="E927" s="6">
        <v>44173.388888888891</v>
      </c>
      <c r="F927">
        <v>98.7</v>
      </c>
      <c r="G927" s="7">
        <v>0.30819999999999997</v>
      </c>
      <c r="H927">
        <v>17344.48</v>
      </c>
      <c r="I927" s="7">
        <v>0.28510000000000002</v>
      </c>
      <c r="J927">
        <v>806.40110000000004</v>
      </c>
      <c r="K927">
        <v>60842.96</v>
      </c>
      <c r="L927">
        <v>2185936.91</v>
      </c>
      <c r="M927">
        <v>35</v>
      </c>
      <c r="N927">
        <v>495.56</v>
      </c>
      <c r="O927" s="7">
        <v>-0.2823</v>
      </c>
      <c r="P927" s="7">
        <v>0.30819999999999997</v>
      </c>
      <c r="Q927" t="s">
        <v>535</v>
      </c>
      <c r="S927" s="2">
        <f t="shared" si="161"/>
        <v>44172</v>
      </c>
      <c r="T927" t="s">
        <v>843</v>
      </c>
      <c r="U927">
        <v>75.45</v>
      </c>
      <c r="V927">
        <v>98.7</v>
      </c>
      <c r="W927">
        <f t="shared" si="166"/>
        <v>11904813.528095003</v>
      </c>
      <c r="X927">
        <f t="shared" si="156"/>
        <v>29762.03382023751</v>
      </c>
      <c r="Y927">
        <f t="shared" si="164"/>
        <v>400</v>
      </c>
      <c r="Z927">
        <f t="shared" si="165"/>
        <v>8603.4</v>
      </c>
      <c r="AA927" s="5">
        <f t="shared" si="162"/>
        <v>11931391.403095003</v>
      </c>
      <c r="AB927" s="24">
        <f>IFERROR(AA927/MAX($J$3:AA927)-1,"")</f>
        <v>-1.1357001540326594E-2</v>
      </c>
      <c r="AG927" s="3">
        <v>44432</v>
      </c>
      <c r="AH927">
        <v>12370630.099877495</v>
      </c>
      <c r="AI927" s="24">
        <f>AH927/MAX($AH$2:AH927)-1</f>
        <v>-2.0774526274484284E-2</v>
      </c>
      <c r="AJ927" s="27" t="str">
        <f t="shared" si="157"/>
        <v/>
      </c>
      <c r="AK927">
        <f t="shared" si="158"/>
        <v>1</v>
      </c>
      <c r="AL927" s="28" t="str">
        <f t="shared" si="163"/>
        <v/>
      </c>
      <c r="AM927" s="28">
        <f t="shared" si="159"/>
        <v>1384</v>
      </c>
      <c r="AN927" s="29" t="str">
        <f t="shared" ca="1" si="160"/>
        <v/>
      </c>
      <c r="AP927" s="7"/>
      <c r="AV927" s="7"/>
      <c r="AW927" s="7"/>
    </row>
    <row r="928" spans="1:49" x14ac:dyDescent="0.45">
      <c r="A928" t="s">
        <v>844</v>
      </c>
      <c r="B928" t="s">
        <v>30</v>
      </c>
      <c r="C928" s="6">
        <v>44173.416666666664</v>
      </c>
      <c r="D928">
        <v>61.95</v>
      </c>
      <c r="E928" s="6">
        <v>44174.385416666664</v>
      </c>
      <c r="F928">
        <v>58.35</v>
      </c>
      <c r="G928" s="7">
        <v>-5.8099999999999999E-2</v>
      </c>
      <c r="H928">
        <v>-4516.5200000000004</v>
      </c>
      <c r="I928" s="7">
        <v>-7.7499999999999999E-2</v>
      </c>
      <c r="J928">
        <v>940.35440000000006</v>
      </c>
      <c r="K928">
        <v>58254.95</v>
      </c>
      <c r="L928">
        <v>1646474.45</v>
      </c>
      <c r="M928">
        <v>68</v>
      </c>
      <c r="N928">
        <v>-66.42</v>
      </c>
      <c r="O928" s="7">
        <v>-0.54559999999999997</v>
      </c>
      <c r="P928" s="7">
        <v>0.12509999999999999</v>
      </c>
      <c r="Q928" t="s">
        <v>535</v>
      </c>
      <c r="S928" s="2">
        <f t="shared" si="161"/>
        <v>44173</v>
      </c>
      <c r="T928" t="s">
        <v>844</v>
      </c>
      <c r="U928">
        <v>61.95</v>
      </c>
      <c r="V928">
        <v>58.35</v>
      </c>
      <c r="W928">
        <f t="shared" si="166"/>
        <v>11931391.403095003</v>
      </c>
      <c r="X928">
        <f t="shared" si="156"/>
        <v>29828.478507737509</v>
      </c>
      <c r="Y928">
        <f t="shared" si="164"/>
        <v>475</v>
      </c>
      <c r="Z928">
        <f t="shared" si="165"/>
        <v>-2281.425000000002</v>
      </c>
      <c r="AA928" s="5" t="str">
        <f t="shared" si="162"/>
        <v/>
      </c>
      <c r="AB928" s="24" t="str">
        <f>IFERROR(AA928/MAX($J$3:AA928)-1,"")</f>
        <v/>
      </c>
      <c r="AG928" s="3">
        <v>44433</v>
      </c>
      <c r="AH928">
        <v>12345179.974877495</v>
      </c>
      <c r="AI928" s="24">
        <f>AH928/MAX($AH$2:AH928)-1</f>
        <v>-2.2789089033881993E-2</v>
      </c>
      <c r="AJ928" s="27" t="str">
        <f t="shared" si="157"/>
        <v/>
      </c>
      <c r="AK928">
        <f t="shared" si="158"/>
        <v>1</v>
      </c>
      <c r="AL928" s="28" t="str">
        <f t="shared" si="163"/>
        <v/>
      </c>
      <c r="AM928" s="28">
        <f t="shared" si="159"/>
        <v>1384</v>
      </c>
      <c r="AN928" s="29" t="str">
        <f t="shared" ca="1" si="160"/>
        <v/>
      </c>
      <c r="AP928" s="7"/>
      <c r="AV928" s="7"/>
      <c r="AW928" s="7"/>
    </row>
    <row r="929" spans="1:49" x14ac:dyDescent="0.45">
      <c r="A929" t="s">
        <v>845</v>
      </c>
      <c r="B929" t="s">
        <v>30</v>
      </c>
      <c r="C929" s="6">
        <v>44173.420138888891</v>
      </c>
      <c r="D929">
        <v>82.7</v>
      </c>
      <c r="E929" s="6">
        <v>44174.385416666664</v>
      </c>
      <c r="F929">
        <v>87.3</v>
      </c>
      <c r="G929" s="7">
        <v>5.5599999999999997E-2</v>
      </c>
      <c r="H929">
        <v>2042.59</v>
      </c>
      <c r="I929" s="7">
        <v>3.5099999999999999E-2</v>
      </c>
      <c r="J929">
        <v>704.34259999999995</v>
      </c>
      <c r="K929">
        <v>58249.13</v>
      </c>
      <c r="L929">
        <v>1648517.04</v>
      </c>
      <c r="M929">
        <v>67</v>
      </c>
      <c r="N929">
        <v>30.49</v>
      </c>
      <c r="O929" s="7">
        <v>-0.47820000000000001</v>
      </c>
      <c r="P929" s="7">
        <v>0.13600000000000001</v>
      </c>
      <c r="Q929" t="s">
        <v>535</v>
      </c>
      <c r="S929" s="2">
        <f t="shared" si="161"/>
        <v>44173</v>
      </c>
      <c r="T929" t="s">
        <v>845</v>
      </c>
      <c r="U929">
        <v>82.7</v>
      </c>
      <c r="V929">
        <v>87.3</v>
      </c>
      <c r="W929">
        <f t="shared" si="166"/>
        <v>11931391.403095003</v>
      </c>
      <c r="X929">
        <f t="shared" si="156"/>
        <v>29828.478507737509</v>
      </c>
      <c r="Y929">
        <f t="shared" si="164"/>
        <v>350</v>
      </c>
      <c r="Z929">
        <f t="shared" si="165"/>
        <v>1014.999999999997</v>
      </c>
      <c r="AA929" s="5">
        <f t="shared" si="162"/>
        <v>11930124.978095002</v>
      </c>
      <c r="AB929" s="24">
        <f>IFERROR(AA929/MAX($J$3:AA929)-1,"")</f>
        <v>-1.1461938355072254E-2</v>
      </c>
      <c r="AG929" s="3">
        <v>44434</v>
      </c>
      <c r="AH929">
        <v>12314117.562377496</v>
      </c>
      <c r="AI929" s="24">
        <f>AH929/MAX($AH$2:AH929)-1</f>
        <v>-2.5247905225926348E-2</v>
      </c>
      <c r="AJ929" s="27" t="str">
        <f t="shared" si="157"/>
        <v/>
      </c>
      <c r="AK929">
        <f t="shared" si="158"/>
        <v>1</v>
      </c>
      <c r="AL929" s="28" t="str">
        <f t="shared" si="163"/>
        <v/>
      </c>
      <c r="AM929" s="28">
        <f t="shared" si="159"/>
        <v>1384</v>
      </c>
      <c r="AN929" s="29" t="str">
        <f t="shared" ca="1" si="160"/>
        <v/>
      </c>
      <c r="AP929" s="7"/>
      <c r="AV929" s="7"/>
      <c r="AW929" s="7"/>
    </row>
    <row r="930" spans="1:49" x14ac:dyDescent="0.45">
      <c r="A930" t="s">
        <v>846</v>
      </c>
      <c r="B930" t="s">
        <v>30</v>
      </c>
      <c r="C930" s="6">
        <v>44174.423611111109</v>
      </c>
      <c r="D930">
        <v>43.85</v>
      </c>
      <c r="E930" s="6">
        <v>44175.385416666664</v>
      </c>
      <c r="F930">
        <v>34</v>
      </c>
      <c r="G930" s="7">
        <v>-0.22459999999999999</v>
      </c>
      <c r="H930">
        <v>-14117.02</v>
      </c>
      <c r="I930" s="7">
        <v>-0.2424</v>
      </c>
      <c r="J930">
        <v>1328.223</v>
      </c>
      <c r="K930">
        <v>58242.58</v>
      </c>
      <c r="L930">
        <v>1634400.02</v>
      </c>
      <c r="M930">
        <v>66</v>
      </c>
      <c r="N930">
        <v>-213.89</v>
      </c>
      <c r="O930" s="7">
        <v>-0.22459999999999999</v>
      </c>
      <c r="P930" s="7">
        <v>0.92930000000000001</v>
      </c>
      <c r="Q930" t="s">
        <v>535</v>
      </c>
      <c r="S930" s="2">
        <f t="shared" si="161"/>
        <v>44174</v>
      </c>
      <c r="T930" t="s">
        <v>846</v>
      </c>
      <c r="U930">
        <v>43.85</v>
      </c>
      <c r="V930">
        <v>34</v>
      </c>
      <c r="W930">
        <f t="shared" si="166"/>
        <v>11930124.978095002</v>
      </c>
      <c r="X930">
        <f t="shared" si="156"/>
        <v>29825.312445237505</v>
      </c>
      <c r="Y930">
        <f t="shared" si="164"/>
        <v>675</v>
      </c>
      <c r="Z930">
        <f t="shared" si="165"/>
        <v>-7174.237500000002</v>
      </c>
      <c r="AA930" s="5" t="str">
        <f t="shared" si="162"/>
        <v/>
      </c>
      <c r="AB930" s="24" t="str">
        <f>IFERROR(AA930/MAX($J$3:AA930)-1,"")</f>
        <v/>
      </c>
      <c r="AG930" s="3">
        <v>44435</v>
      </c>
      <c r="AH930">
        <v>12348941.712377496</v>
      </c>
      <c r="AI930" s="24">
        <f>AH930/MAX($AH$2:AH930)-1</f>
        <v>-2.2491320112191793E-2</v>
      </c>
      <c r="AJ930" s="27" t="str">
        <f t="shared" si="157"/>
        <v/>
      </c>
      <c r="AK930">
        <f t="shared" si="158"/>
        <v>1</v>
      </c>
      <c r="AL930" s="28" t="str">
        <f t="shared" si="163"/>
        <v/>
      </c>
      <c r="AM930" s="28">
        <f t="shared" si="159"/>
        <v>1384</v>
      </c>
      <c r="AN930" s="29" t="str">
        <f t="shared" ca="1" si="160"/>
        <v/>
      </c>
      <c r="AP930" s="7"/>
      <c r="AV930" s="7"/>
      <c r="AW930" s="7"/>
    </row>
    <row r="931" spans="1:49" x14ac:dyDescent="0.45">
      <c r="A931" t="s">
        <v>846</v>
      </c>
      <c r="B931" t="s">
        <v>30</v>
      </c>
      <c r="C931" s="6">
        <v>44174.559027777781</v>
      </c>
      <c r="D931">
        <v>57.5</v>
      </c>
      <c r="E931" s="6">
        <v>44175.388888888891</v>
      </c>
      <c r="F931">
        <v>28.1</v>
      </c>
      <c r="G931" s="7">
        <v>-0.51129999999999998</v>
      </c>
      <c r="H931">
        <v>-32060.67</v>
      </c>
      <c r="I931" s="7">
        <v>-0.5262</v>
      </c>
      <c r="J931">
        <v>1059.6469999999999</v>
      </c>
      <c r="K931">
        <v>60929.69</v>
      </c>
      <c r="L931">
        <v>2153876.2400000002</v>
      </c>
      <c r="M931">
        <v>28</v>
      </c>
      <c r="N931">
        <v>-1145.02</v>
      </c>
      <c r="O931" s="7">
        <v>-0.53739999999999999</v>
      </c>
      <c r="P931" s="7">
        <v>0.4713</v>
      </c>
      <c r="Q931" t="s">
        <v>535</v>
      </c>
      <c r="S931" s="2">
        <f t="shared" si="161"/>
        <v>44174</v>
      </c>
      <c r="T931" t="s">
        <v>846</v>
      </c>
      <c r="U931">
        <v>57.5</v>
      </c>
      <c r="V931">
        <v>28.1</v>
      </c>
      <c r="W931">
        <f t="shared" si="166"/>
        <v>11930124.978095002</v>
      </c>
      <c r="X931">
        <f t="shared" si="156"/>
        <v>29825.312445237505</v>
      </c>
      <c r="Y931">
        <f t="shared" si="164"/>
        <v>525</v>
      </c>
      <c r="Z931">
        <f t="shared" si="165"/>
        <v>-15884.4</v>
      </c>
      <c r="AA931" s="5" t="str">
        <f t="shared" si="162"/>
        <v/>
      </c>
      <c r="AB931" s="24" t="str">
        <f>IFERROR(AA931/MAX($J$3:AA931)-1,"")</f>
        <v/>
      </c>
      <c r="AG931" s="3">
        <v>44436</v>
      </c>
      <c r="AH931">
        <v>12348941.712377496</v>
      </c>
      <c r="AI931" s="24">
        <f>AH931/MAX($AH$2:AH931)-1</f>
        <v>-2.2491320112191793E-2</v>
      </c>
      <c r="AJ931" s="27" t="str">
        <f t="shared" si="157"/>
        <v/>
      </c>
      <c r="AK931">
        <f t="shared" si="158"/>
        <v>1</v>
      </c>
      <c r="AL931" s="28" t="str">
        <f t="shared" si="163"/>
        <v/>
      </c>
      <c r="AM931" s="28">
        <f t="shared" si="159"/>
        <v>1384</v>
      </c>
      <c r="AN931" s="29" t="str">
        <f t="shared" ca="1" si="160"/>
        <v/>
      </c>
      <c r="AP931" s="7"/>
      <c r="AV931" s="7"/>
      <c r="AW931" s="7"/>
    </row>
    <row r="932" spans="1:49" x14ac:dyDescent="0.45">
      <c r="A932" t="s">
        <v>847</v>
      </c>
      <c r="B932" t="s">
        <v>30</v>
      </c>
      <c r="C932" s="6">
        <v>44174.586805555555</v>
      </c>
      <c r="D932">
        <v>42.45</v>
      </c>
      <c r="E932" s="6">
        <v>44175.388888888891</v>
      </c>
      <c r="F932">
        <v>12.05</v>
      </c>
      <c r="G932" s="7">
        <v>-0.71609999999999996</v>
      </c>
      <c r="H932">
        <v>-44447.35</v>
      </c>
      <c r="I932" s="7">
        <v>-0.72899999999999998</v>
      </c>
      <c r="J932">
        <v>1436.3340000000001</v>
      </c>
      <c r="K932">
        <v>60972.38</v>
      </c>
      <c r="L932">
        <v>2109428.89</v>
      </c>
      <c r="M932">
        <v>20</v>
      </c>
      <c r="N932">
        <v>-2222.37</v>
      </c>
      <c r="O932" s="7">
        <v>-0.85629999999999995</v>
      </c>
      <c r="P932" s="7">
        <v>0.24970000000000001</v>
      </c>
      <c r="Q932" t="s">
        <v>535</v>
      </c>
      <c r="S932" s="2">
        <f t="shared" si="161"/>
        <v>44174</v>
      </c>
      <c r="T932" t="s">
        <v>847</v>
      </c>
      <c r="U932">
        <v>42.45</v>
      </c>
      <c r="V932">
        <v>12.05</v>
      </c>
      <c r="W932">
        <f t="shared" si="166"/>
        <v>11930124.978095002</v>
      </c>
      <c r="X932">
        <f t="shared" si="156"/>
        <v>29825.312445237505</v>
      </c>
      <c r="Y932">
        <f t="shared" si="164"/>
        <v>700</v>
      </c>
      <c r="Z932">
        <f t="shared" si="165"/>
        <v>-21661.500000000004</v>
      </c>
      <c r="AA932" s="5" t="str">
        <f t="shared" si="162"/>
        <v/>
      </c>
      <c r="AB932" s="24" t="str">
        <f>IFERROR(AA932/MAX($J$3:AA932)-1,"")</f>
        <v/>
      </c>
      <c r="AG932" s="3">
        <v>44437</v>
      </c>
      <c r="AH932">
        <v>12348941.712377496</v>
      </c>
      <c r="AI932" s="24">
        <f>AH932/MAX($AH$2:AH932)-1</f>
        <v>-2.2491320112191793E-2</v>
      </c>
      <c r="AJ932" s="27" t="str">
        <f t="shared" si="157"/>
        <v/>
      </c>
      <c r="AK932">
        <f t="shared" si="158"/>
        <v>1</v>
      </c>
      <c r="AL932" s="28" t="str">
        <f t="shared" si="163"/>
        <v/>
      </c>
      <c r="AM932" s="28">
        <f t="shared" si="159"/>
        <v>1384</v>
      </c>
      <c r="AN932" s="29" t="str">
        <f t="shared" ca="1" si="160"/>
        <v/>
      </c>
      <c r="AP932" s="7"/>
      <c r="AV932" s="7"/>
      <c r="AW932" s="7"/>
    </row>
    <row r="933" spans="1:49" x14ac:dyDescent="0.45">
      <c r="A933" t="s">
        <v>847</v>
      </c>
      <c r="B933" t="s">
        <v>30</v>
      </c>
      <c r="C933" s="6">
        <v>44174.586805555555</v>
      </c>
      <c r="D933">
        <v>42.45</v>
      </c>
      <c r="E933" s="6">
        <v>44175.385416666664</v>
      </c>
      <c r="F933">
        <v>15.6</v>
      </c>
      <c r="G933" s="7">
        <v>-0.63249999999999995</v>
      </c>
      <c r="H933">
        <v>-37729.15</v>
      </c>
      <c r="I933" s="7">
        <v>-0.6462</v>
      </c>
      <c r="J933">
        <v>1375.4449999999999</v>
      </c>
      <c r="K933">
        <v>58387.65</v>
      </c>
      <c r="L933">
        <v>1596670.87</v>
      </c>
      <c r="M933">
        <v>19</v>
      </c>
      <c r="N933">
        <v>-1985.74</v>
      </c>
      <c r="O933" s="7">
        <v>-0.63249999999999995</v>
      </c>
      <c r="P933" s="7">
        <v>0.24970000000000001</v>
      </c>
      <c r="Q933" t="s">
        <v>535</v>
      </c>
      <c r="S933" s="2">
        <f t="shared" si="161"/>
        <v>44174</v>
      </c>
      <c r="T933" t="s">
        <v>847</v>
      </c>
      <c r="U933">
        <v>42.45</v>
      </c>
      <c r="V933">
        <v>15.6</v>
      </c>
      <c r="W933">
        <f t="shared" si="166"/>
        <v>11930124.978095002</v>
      </c>
      <c r="X933">
        <f t="shared" si="156"/>
        <v>29825.312445237505</v>
      </c>
      <c r="Y933">
        <f t="shared" si="164"/>
        <v>700</v>
      </c>
      <c r="Z933">
        <f t="shared" si="165"/>
        <v>-19201.350000000002</v>
      </c>
      <c r="AA933" s="5">
        <f t="shared" si="162"/>
        <v>11866203.490595002</v>
      </c>
      <c r="AB933" s="24">
        <f>IFERROR(AA933/MAX($J$3:AA933)-1,"")</f>
        <v>-1.6758515169374988E-2</v>
      </c>
      <c r="AG933" s="3">
        <v>44438</v>
      </c>
      <c r="AH933">
        <v>12453766.799877496</v>
      </c>
      <c r="AI933" s="24">
        <f>AH933/MAX($AH$2:AH933)-1</f>
        <v>-1.4193650944432701E-2</v>
      </c>
      <c r="AJ933" s="27" t="str">
        <f t="shared" si="157"/>
        <v/>
      </c>
      <c r="AK933">
        <f t="shared" si="158"/>
        <v>1</v>
      </c>
      <c r="AL933" s="28" t="str">
        <f t="shared" si="163"/>
        <v/>
      </c>
      <c r="AM933" s="28">
        <f t="shared" si="159"/>
        <v>1384</v>
      </c>
      <c r="AN933" s="29" t="str">
        <f t="shared" ca="1" si="160"/>
        <v/>
      </c>
      <c r="AP933" s="7"/>
      <c r="AV933" s="7"/>
      <c r="AW933" s="7"/>
    </row>
    <row r="934" spans="1:49" x14ac:dyDescent="0.45">
      <c r="A934" t="s">
        <v>848</v>
      </c>
      <c r="B934" t="s">
        <v>30</v>
      </c>
      <c r="C934" s="6">
        <v>44175.416666666664</v>
      </c>
      <c r="D934">
        <v>38.15</v>
      </c>
      <c r="E934" s="6">
        <v>44175.635416666664</v>
      </c>
      <c r="F934">
        <v>0.05</v>
      </c>
      <c r="G934" s="7">
        <v>-0.99870000000000003</v>
      </c>
      <c r="H934">
        <v>-58487.95</v>
      </c>
      <c r="I934" s="7">
        <v>-1.0086999999999999</v>
      </c>
      <c r="J934">
        <v>1519.8779999999999</v>
      </c>
      <c r="K934">
        <v>57983.360000000001</v>
      </c>
      <c r="L934">
        <v>1538182.92</v>
      </c>
      <c r="M934">
        <v>64</v>
      </c>
      <c r="N934">
        <v>-913.87</v>
      </c>
      <c r="O934" s="7">
        <v>-0.99870000000000003</v>
      </c>
      <c r="P934" s="7">
        <v>9.9599999999999994E-2</v>
      </c>
      <c r="Q934" t="s">
        <v>535</v>
      </c>
      <c r="S934" s="2">
        <f t="shared" si="161"/>
        <v>44175</v>
      </c>
      <c r="T934" t="s">
        <v>848</v>
      </c>
      <c r="U934">
        <v>38.15</v>
      </c>
      <c r="V934">
        <v>0.05</v>
      </c>
      <c r="W934">
        <f t="shared" si="166"/>
        <v>11866203.490595002</v>
      </c>
      <c r="X934">
        <f t="shared" si="156"/>
        <v>29665.508726487504</v>
      </c>
      <c r="Y934">
        <f t="shared" si="164"/>
        <v>775</v>
      </c>
      <c r="Z934">
        <f t="shared" si="165"/>
        <v>-29823.55</v>
      </c>
      <c r="AA934" s="5" t="str">
        <f t="shared" si="162"/>
        <v/>
      </c>
      <c r="AB934" s="24" t="str">
        <f>IFERROR(AA934/MAX($J$3:AA934)-1,"")</f>
        <v/>
      </c>
      <c r="AG934" s="3">
        <v>44439</v>
      </c>
      <c r="AH934">
        <v>12636875.199877497</v>
      </c>
      <c r="AI934" s="24">
        <f>AH934/MAX($AH$2:AH934)-1</f>
        <v>0</v>
      </c>
      <c r="AJ934" s="27" t="str">
        <f t="shared" si="157"/>
        <v/>
      </c>
      <c r="AK934">
        <f t="shared" si="158"/>
        <v>1</v>
      </c>
      <c r="AL934" s="28" t="str">
        <f t="shared" si="163"/>
        <v/>
      </c>
      <c r="AM934" s="28">
        <f t="shared" si="159"/>
        <v>1384</v>
      </c>
      <c r="AN934" s="29" t="str">
        <f t="shared" ca="1" si="160"/>
        <v/>
      </c>
      <c r="AP934" s="7"/>
      <c r="AV934" s="7"/>
      <c r="AW934" s="7"/>
    </row>
    <row r="935" spans="1:49" x14ac:dyDescent="0.45">
      <c r="A935" t="s">
        <v>849</v>
      </c>
      <c r="B935" t="s">
        <v>30</v>
      </c>
      <c r="C935" s="6">
        <v>44175.427083333336</v>
      </c>
      <c r="D935">
        <v>51.75</v>
      </c>
      <c r="E935" s="6">
        <v>44175.635416666664</v>
      </c>
      <c r="F935">
        <v>0.05</v>
      </c>
      <c r="G935" s="7">
        <v>-0.999</v>
      </c>
      <c r="H935">
        <v>-58482.9</v>
      </c>
      <c r="I935" s="7">
        <v>-1.0089999999999999</v>
      </c>
      <c r="J935">
        <v>1119.9760000000001</v>
      </c>
      <c r="K935">
        <v>57958.75</v>
      </c>
      <c r="L935">
        <v>1479700.02</v>
      </c>
      <c r="M935">
        <v>61</v>
      </c>
      <c r="N935">
        <v>-958.74</v>
      </c>
      <c r="O935" s="7">
        <v>-0.999</v>
      </c>
      <c r="P935" s="7">
        <v>0.27339999999999998</v>
      </c>
      <c r="Q935" t="s">
        <v>535</v>
      </c>
      <c r="S935" s="2">
        <f t="shared" si="161"/>
        <v>44175</v>
      </c>
      <c r="T935" t="s">
        <v>849</v>
      </c>
      <c r="U935">
        <v>51.75</v>
      </c>
      <c r="V935">
        <v>0.05</v>
      </c>
      <c r="W935">
        <f t="shared" si="166"/>
        <v>11866203.490595002</v>
      </c>
      <c r="X935">
        <f t="shared" si="156"/>
        <v>29665.508726487504</v>
      </c>
      <c r="Y935">
        <f t="shared" si="164"/>
        <v>575</v>
      </c>
      <c r="Z935">
        <f t="shared" si="165"/>
        <v>-30025.35</v>
      </c>
      <c r="AA935" s="5">
        <f t="shared" si="162"/>
        <v>11806354.590595001</v>
      </c>
      <c r="AB935" s="24">
        <f>IFERROR(AA935/MAX($J$3:AA935)-1,"")</f>
        <v>-2.1717634684569553E-2</v>
      </c>
      <c r="AG935" s="3">
        <v>44440</v>
      </c>
      <c r="AH935">
        <v>12608859.324877497</v>
      </c>
      <c r="AI935" s="24">
        <f>AH935/MAX($AH$2:AH935)-1</f>
        <v>-2.216993881546836E-3</v>
      </c>
      <c r="AJ935" s="27" t="str">
        <f t="shared" si="157"/>
        <v/>
      </c>
      <c r="AK935">
        <f t="shared" si="158"/>
        <v>1</v>
      </c>
      <c r="AL935" s="28" t="str">
        <f t="shared" si="163"/>
        <v/>
      </c>
      <c r="AM935" s="28">
        <f t="shared" si="159"/>
        <v>1384</v>
      </c>
      <c r="AN935" s="29" t="str">
        <f t="shared" ca="1" si="160"/>
        <v/>
      </c>
      <c r="AP935" s="7"/>
      <c r="AV935" s="7"/>
      <c r="AW935" s="7"/>
    </row>
    <row r="936" spans="1:49" x14ac:dyDescent="0.45">
      <c r="A936" t="s">
        <v>849</v>
      </c>
      <c r="B936" t="s">
        <v>30</v>
      </c>
      <c r="C936" s="6">
        <v>44176.590277777781</v>
      </c>
      <c r="D936">
        <v>115.25</v>
      </c>
      <c r="E936" s="6">
        <v>44179.388888888891</v>
      </c>
      <c r="F936">
        <v>47.5</v>
      </c>
      <c r="G936" s="7">
        <v>-0.58789999999999998</v>
      </c>
      <c r="H936">
        <v>-36447.81</v>
      </c>
      <c r="I936" s="7">
        <v>-0.60199999999999998</v>
      </c>
      <c r="J936">
        <v>525.35490000000004</v>
      </c>
      <c r="K936">
        <v>60547.15</v>
      </c>
      <c r="L936">
        <v>2072981.08</v>
      </c>
      <c r="M936">
        <v>19</v>
      </c>
      <c r="N936">
        <v>-1918.31</v>
      </c>
      <c r="O936" s="7">
        <v>-0.64600000000000002</v>
      </c>
      <c r="P936" s="7">
        <v>0.22950000000000001</v>
      </c>
      <c r="Q936" t="s">
        <v>535</v>
      </c>
      <c r="S936" s="2">
        <f t="shared" si="161"/>
        <v>44176</v>
      </c>
      <c r="T936" t="s">
        <v>849</v>
      </c>
      <c r="U936">
        <v>115.25</v>
      </c>
      <c r="V936">
        <v>47.5</v>
      </c>
      <c r="W936">
        <f t="shared" si="166"/>
        <v>11806354.590595001</v>
      </c>
      <c r="X936">
        <f t="shared" si="156"/>
        <v>29515.886476487503</v>
      </c>
      <c r="Y936">
        <f t="shared" si="164"/>
        <v>250</v>
      </c>
      <c r="Z936">
        <f t="shared" si="165"/>
        <v>-17344.375</v>
      </c>
      <c r="AA936" s="5" t="str">
        <f t="shared" si="162"/>
        <v/>
      </c>
      <c r="AB936" s="24" t="str">
        <f>IFERROR(AA936/MAX($J$3:AA936)-1,"")</f>
        <v/>
      </c>
      <c r="AG936" s="3">
        <v>44441</v>
      </c>
      <c r="AH936">
        <v>12752708.749877498</v>
      </c>
      <c r="AI936" s="24">
        <f>AH936/MAX($AH$2:AH936)-1</f>
        <v>0</v>
      </c>
      <c r="AJ936" s="27" t="str">
        <f t="shared" si="157"/>
        <v/>
      </c>
      <c r="AK936">
        <f t="shared" si="158"/>
        <v>1</v>
      </c>
      <c r="AL936" s="28" t="str">
        <f t="shared" si="163"/>
        <v/>
      </c>
      <c r="AM936" s="28">
        <f t="shared" si="159"/>
        <v>1384</v>
      </c>
      <c r="AN936" s="29" t="str">
        <f t="shared" ca="1" si="160"/>
        <v/>
      </c>
      <c r="AP936" s="7"/>
      <c r="AV936" s="7"/>
      <c r="AW936" s="7"/>
    </row>
    <row r="937" spans="1:49" x14ac:dyDescent="0.45">
      <c r="A937" t="s">
        <v>849</v>
      </c>
      <c r="B937" t="s">
        <v>30</v>
      </c>
      <c r="C937" s="6">
        <v>44176.590277777781</v>
      </c>
      <c r="D937">
        <v>115.25</v>
      </c>
      <c r="E937" s="6">
        <v>44179.385416666664</v>
      </c>
      <c r="F937">
        <v>47.9</v>
      </c>
      <c r="G937" s="7">
        <v>-0.58440000000000003</v>
      </c>
      <c r="H937">
        <v>-34355.18</v>
      </c>
      <c r="I937" s="7">
        <v>-0.59850000000000003</v>
      </c>
      <c r="J937">
        <v>498.03469999999999</v>
      </c>
      <c r="K937">
        <v>57398.5</v>
      </c>
      <c r="L937">
        <v>1445344.84</v>
      </c>
      <c r="M937">
        <v>18</v>
      </c>
      <c r="N937">
        <v>-1908.62</v>
      </c>
      <c r="O937" s="7">
        <v>-0.64600000000000002</v>
      </c>
      <c r="P937" s="7">
        <v>0.22950000000000001</v>
      </c>
      <c r="Q937" t="s">
        <v>535</v>
      </c>
      <c r="S937" s="2">
        <f t="shared" si="161"/>
        <v>44176</v>
      </c>
      <c r="T937" t="s">
        <v>849</v>
      </c>
      <c r="U937">
        <v>115.25</v>
      </c>
      <c r="V937">
        <v>47.9</v>
      </c>
      <c r="W937">
        <f t="shared" si="166"/>
        <v>11806354.590595001</v>
      </c>
      <c r="X937">
        <f t="shared" si="156"/>
        <v>29515.886476487503</v>
      </c>
      <c r="Y937">
        <f t="shared" si="164"/>
        <v>250</v>
      </c>
      <c r="Z937">
        <f t="shared" si="165"/>
        <v>-17245.375000000004</v>
      </c>
      <c r="AA937" s="5" t="str">
        <f t="shared" si="162"/>
        <v/>
      </c>
      <c r="AB937" s="24" t="str">
        <f>IFERROR(AA937/MAX($J$3:AA937)-1,"")</f>
        <v/>
      </c>
      <c r="AG937" s="3">
        <v>44442</v>
      </c>
      <c r="AH937">
        <v>12752708.749877498</v>
      </c>
      <c r="AI937" s="24">
        <f>AH937/MAX($AH$2:AH937)-1</f>
        <v>0</v>
      </c>
      <c r="AJ937" s="27" t="str">
        <f t="shared" si="157"/>
        <v/>
      </c>
      <c r="AK937">
        <f t="shared" si="158"/>
        <v>1</v>
      </c>
      <c r="AL937" s="28" t="str">
        <f t="shared" si="163"/>
        <v/>
      </c>
      <c r="AM937" s="28">
        <f t="shared" si="159"/>
        <v>1384</v>
      </c>
      <c r="AN937" s="29" t="str">
        <f t="shared" ca="1" si="160"/>
        <v/>
      </c>
      <c r="AP937" s="7"/>
      <c r="AV937" s="7"/>
      <c r="AW937" s="7"/>
    </row>
    <row r="938" spans="1:49" x14ac:dyDescent="0.45">
      <c r="A938" t="s">
        <v>848</v>
      </c>
      <c r="B938" t="s">
        <v>30</v>
      </c>
      <c r="C938" s="6">
        <v>44176.59375</v>
      </c>
      <c r="D938">
        <v>109.8</v>
      </c>
      <c r="E938" s="6">
        <v>44179.388888888891</v>
      </c>
      <c r="F938">
        <v>35.700000000000003</v>
      </c>
      <c r="G938" s="7">
        <v>-0.67490000000000006</v>
      </c>
      <c r="H938">
        <v>-41659.22</v>
      </c>
      <c r="I938" s="7">
        <v>-0.68810000000000004</v>
      </c>
      <c r="J938">
        <v>551.37599999999998</v>
      </c>
      <c r="K938">
        <v>60541.09</v>
      </c>
      <c r="L938">
        <v>2031321.86</v>
      </c>
      <c r="M938">
        <v>18</v>
      </c>
      <c r="N938">
        <v>-2314.4</v>
      </c>
      <c r="O938" s="7">
        <v>-0.69030000000000002</v>
      </c>
      <c r="P938" s="7">
        <v>5.6000000000000001E-2</v>
      </c>
      <c r="Q938" t="s">
        <v>535</v>
      </c>
      <c r="S938" s="2">
        <f t="shared" si="161"/>
        <v>44176</v>
      </c>
      <c r="T938" t="s">
        <v>848</v>
      </c>
      <c r="U938">
        <v>109.8</v>
      </c>
      <c r="V938">
        <v>35.700000000000003</v>
      </c>
      <c r="W938">
        <f t="shared" si="166"/>
        <v>11806354.590595001</v>
      </c>
      <c r="X938">
        <f t="shared" si="156"/>
        <v>29515.886476487503</v>
      </c>
      <c r="Y938">
        <f t="shared" si="164"/>
        <v>275</v>
      </c>
      <c r="Z938">
        <f t="shared" si="165"/>
        <v>-20777.624999999996</v>
      </c>
      <c r="AA938" s="5" t="str">
        <f t="shared" si="162"/>
        <v/>
      </c>
      <c r="AB938" s="24" t="str">
        <f>IFERROR(AA938/MAX($J$3:AA938)-1,"")</f>
        <v/>
      </c>
      <c r="AG938" s="3">
        <v>44443</v>
      </c>
      <c r="AH938">
        <v>12752708.749877498</v>
      </c>
      <c r="AI938" s="24">
        <f>AH938/MAX($AH$2:AH938)-1</f>
        <v>0</v>
      </c>
      <c r="AJ938" s="27" t="str">
        <f t="shared" si="157"/>
        <v/>
      </c>
      <c r="AK938">
        <f t="shared" si="158"/>
        <v>1</v>
      </c>
      <c r="AL938" s="28" t="str">
        <f t="shared" si="163"/>
        <v/>
      </c>
      <c r="AM938" s="28">
        <f t="shared" si="159"/>
        <v>1384</v>
      </c>
      <c r="AN938" s="29" t="str">
        <f t="shared" ca="1" si="160"/>
        <v/>
      </c>
      <c r="AP938" s="7"/>
      <c r="AV938" s="7"/>
      <c r="AW938" s="7"/>
    </row>
    <row r="939" spans="1:49" x14ac:dyDescent="0.45">
      <c r="A939" t="s">
        <v>848</v>
      </c>
      <c r="B939" t="s">
        <v>30</v>
      </c>
      <c r="C939" s="6">
        <v>44176.59375</v>
      </c>
      <c r="D939">
        <v>109.8</v>
      </c>
      <c r="E939" s="6">
        <v>44179.385416666664</v>
      </c>
      <c r="F939">
        <v>36.299999999999997</v>
      </c>
      <c r="G939" s="7">
        <v>-0.6694</v>
      </c>
      <c r="H939">
        <v>-39182.32</v>
      </c>
      <c r="I939" s="7">
        <v>-0.68269999999999997</v>
      </c>
      <c r="J939">
        <v>522.70270000000005</v>
      </c>
      <c r="K939">
        <v>57392.76</v>
      </c>
      <c r="L939">
        <v>1406162.53</v>
      </c>
      <c r="M939">
        <v>17</v>
      </c>
      <c r="N939">
        <v>-2304.84</v>
      </c>
      <c r="O939" s="7">
        <v>-0.6694</v>
      </c>
      <c r="P939" s="7">
        <v>5.6000000000000001E-2</v>
      </c>
      <c r="Q939" t="s">
        <v>535</v>
      </c>
      <c r="S939" s="2">
        <f t="shared" si="161"/>
        <v>44176</v>
      </c>
      <c r="T939" t="s">
        <v>848</v>
      </c>
      <c r="U939">
        <v>109.8</v>
      </c>
      <c r="V939">
        <v>36.299999999999997</v>
      </c>
      <c r="W939">
        <f t="shared" si="166"/>
        <v>11806354.590595001</v>
      </c>
      <c r="X939">
        <f t="shared" si="156"/>
        <v>29515.886476487503</v>
      </c>
      <c r="Y939">
        <f t="shared" si="164"/>
        <v>275</v>
      </c>
      <c r="Z939">
        <f t="shared" si="165"/>
        <v>-20614.274999999998</v>
      </c>
      <c r="AA939" s="5">
        <f t="shared" si="162"/>
        <v>11730372.940595001</v>
      </c>
      <c r="AB939" s="24">
        <f>IFERROR(AA939/MAX($J$3:AA939)-1,"")</f>
        <v>-2.8013524555756564E-2</v>
      </c>
      <c r="AG939" s="3">
        <v>44444</v>
      </c>
      <c r="AH939">
        <v>12752708.749877498</v>
      </c>
      <c r="AI939" s="24">
        <f>AH939/MAX($AH$2:AH939)-1</f>
        <v>0</v>
      </c>
      <c r="AJ939" s="27" t="str">
        <f t="shared" si="157"/>
        <v/>
      </c>
      <c r="AK939">
        <f t="shared" si="158"/>
        <v>1</v>
      </c>
      <c r="AL939" s="28" t="str">
        <f t="shared" si="163"/>
        <v/>
      </c>
      <c r="AM939" s="28">
        <f t="shared" si="159"/>
        <v>1384</v>
      </c>
      <c r="AN939" s="29" t="str">
        <f t="shared" ca="1" si="160"/>
        <v/>
      </c>
      <c r="AP939" s="7"/>
      <c r="AV939" s="7"/>
      <c r="AW939" s="7"/>
    </row>
    <row r="940" spans="1:49" x14ac:dyDescent="0.45">
      <c r="A940" t="s">
        <v>850</v>
      </c>
      <c r="B940" t="s">
        <v>30</v>
      </c>
      <c r="C940" s="6">
        <v>44179.538194444445</v>
      </c>
      <c r="D940">
        <v>105.65</v>
      </c>
      <c r="E940" s="6">
        <v>44180.388888888891</v>
      </c>
      <c r="F940">
        <v>85.3</v>
      </c>
      <c r="G940" s="7">
        <v>-0.19259999999999999</v>
      </c>
      <c r="H940">
        <v>-12674.45</v>
      </c>
      <c r="I940" s="7">
        <v>-0.2107</v>
      </c>
      <c r="J940">
        <v>569.39530000000002</v>
      </c>
      <c r="K940">
        <v>60156.61</v>
      </c>
      <c r="L940">
        <v>2018647.41</v>
      </c>
      <c r="M940">
        <v>34</v>
      </c>
      <c r="N940">
        <v>-372.78</v>
      </c>
      <c r="O940" s="7">
        <v>-0.41220000000000001</v>
      </c>
      <c r="P940" s="7">
        <v>8.6099999999999996E-2</v>
      </c>
      <c r="Q940" t="s">
        <v>535</v>
      </c>
      <c r="S940" s="2">
        <f t="shared" si="161"/>
        <v>44179</v>
      </c>
      <c r="T940" t="s">
        <v>850</v>
      </c>
      <c r="U940">
        <v>105.65</v>
      </c>
      <c r="V940">
        <v>85.3</v>
      </c>
      <c r="W940">
        <f t="shared" si="166"/>
        <v>11730372.940595001</v>
      </c>
      <c r="X940">
        <f t="shared" si="156"/>
        <v>29325.932351487503</v>
      </c>
      <c r="Y940">
        <f t="shared" si="164"/>
        <v>275</v>
      </c>
      <c r="Z940">
        <f t="shared" si="165"/>
        <v>-6121.3625000000011</v>
      </c>
      <c r="AA940" s="5">
        <f t="shared" si="162"/>
        <v>11724251.578095</v>
      </c>
      <c r="AB940" s="24">
        <f>IFERROR(AA940/MAX($J$3:AA940)-1,"")</f>
        <v>-2.852074470906496E-2</v>
      </c>
      <c r="AG940" s="3">
        <v>44445</v>
      </c>
      <c r="AH940">
        <v>12752708.749877498</v>
      </c>
      <c r="AI940" s="24">
        <f>AH940/MAX($AH$2:AH940)-1</f>
        <v>0</v>
      </c>
      <c r="AJ940" s="27" t="str">
        <f t="shared" si="157"/>
        <v/>
      </c>
      <c r="AK940">
        <f t="shared" si="158"/>
        <v>1</v>
      </c>
      <c r="AL940" s="28" t="str">
        <f t="shared" si="163"/>
        <v/>
      </c>
      <c r="AM940" s="28">
        <f t="shared" si="159"/>
        <v>1384</v>
      </c>
      <c r="AN940" s="29" t="str">
        <f t="shared" ca="1" si="160"/>
        <v/>
      </c>
      <c r="AP940" s="7"/>
      <c r="AV940" s="7"/>
      <c r="AW940" s="7"/>
    </row>
    <row r="941" spans="1:49" x14ac:dyDescent="0.45">
      <c r="A941" t="s">
        <v>850</v>
      </c>
      <c r="B941" t="s">
        <v>30</v>
      </c>
      <c r="C941" s="6">
        <v>44180.416666666664</v>
      </c>
      <c r="D941">
        <v>99.4</v>
      </c>
      <c r="E941" s="6">
        <v>44181.385416666664</v>
      </c>
      <c r="F941">
        <v>21.75</v>
      </c>
      <c r="G941" s="7">
        <v>-0.78120000000000001</v>
      </c>
      <c r="H941">
        <v>-45246.83</v>
      </c>
      <c r="I941" s="7">
        <v>-0.79339999999999999</v>
      </c>
      <c r="J941">
        <v>573.75059999999996</v>
      </c>
      <c r="K941">
        <v>57030.81</v>
      </c>
      <c r="L941">
        <v>1360915.69</v>
      </c>
      <c r="M941">
        <v>68</v>
      </c>
      <c r="N941">
        <v>-665.39</v>
      </c>
      <c r="O941" s="7">
        <v>-0.78120000000000001</v>
      </c>
      <c r="P941" s="7">
        <v>0.11020000000000001</v>
      </c>
      <c r="Q941" t="s">
        <v>535</v>
      </c>
      <c r="S941" s="2">
        <f t="shared" si="161"/>
        <v>44180</v>
      </c>
      <c r="T941" t="s">
        <v>850</v>
      </c>
      <c r="U941">
        <v>99.4</v>
      </c>
      <c r="V941">
        <v>21.75</v>
      </c>
      <c r="W941">
        <f t="shared" si="166"/>
        <v>11724251.578095</v>
      </c>
      <c r="X941">
        <f t="shared" si="156"/>
        <v>29310.628945237502</v>
      </c>
      <c r="Y941">
        <f t="shared" si="164"/>
        <v>300</v>
      </c>
      <c r="Z941">
        <f t="shared" si="165"/>
        <v>-23658.45</v>
      </c>
      <c r="AA941" s="5" t="str">
        <f t="shared" si="162"/>
        <v/>
      </c>
      <c r="AB941" s="24" t="str">
        <f>IFERROR(AA941/MAX($J$3:AA941)-1,"")</f>
        <v/>
      </c>
      <c r="AG941" s="3">
        <v>44446</v>
      </c>
      <c r="AH941">
        <v>12734708.749877498</v>
      </c>
      <c r="AI941" s="24">
        <f>AH941/MAX($AH$2:AH941)-1</f>
        <v>-1.4114648388071638E-3</v>
      </c>
      <c r="AJ941" s="27" t="str">
        <f t="shared" si="157"/>
        <v/>
      </c>
      <c r="AK941">
        <f t="shared" si="158"/>
        <v>1</v>
      </c>
      <c r="AL941" s="28" t="str">
        <f t="shared" si="163"/>
        <v/>
      </c>
      <c r="AM941" s="28">
        <f t="shared" si="159"/>
        <v>1384</v>
      </c>
      <c r="AN941" s="29" t="str">
        <f t="shared" ca="1" si="160"/>
        <v/>
      </c>
      <c r="AP941" s="7"/>
      <c r="AV941" s="7"/>
      <c r="AW941" s="7"/>
    </row>
    <row r="942" spans="1:49" x14ac:dyDescent="0.45">
      <c r="A942" t="s">
        <v>849</v>
      </c>
      <c r="B942" t="s">
        <v>30</v>
      </c>
      <c r="C942" s="6">
        <v>44180.420138888891</v>
      </c>
      <c r="D942">
        <v>80.8</v>
      </c>
      <c r="E942" s="6">
        <v>44181.385416666664</v>
      </c>
      <c r="F942">
        <v>14.55</v>
      </c>
      <c r="G942" s="7">
        <v>-0.81989999999999996</v>
      </c>
      <c r="H942">
        <v>-47429.29</v>
      </c>
      <c r="I942" s="7">
        <v>-0.83169999999999999</v>
      </c>
      <c r="J942">
        <v>705.75630000000001</v>
      </c>
      <c r="K942">
        <v>57025.11</v>
      </c>
      <c r="L942">
        <v>1313486.3999999999</v>
      </c>
      <c r="M942">
        <v>67</v>
      </c>
      <c r="N942">
        <v>-707.9</v>
      </c>
      <c r="O942" s="7">
        <v>-0.81989999999999996</v>
      </c>
      <c r="P942" s="7">
        <v>4.7E-2</v>
      </c>
      <c r="Q942" t="s">
        <v>535</v>
      </c>
      <c r="S942" s="2">
        <f t="shared" si="161"/>
        <v>44180</v>
      </c>
      <c r="T942" t="s">
        <v>849</v>
      </c>
      <c r="U942">
        <v>80.8</v>
      </c>
      <c r="V942">
        <v>14.55</v>
      </c>
      <c r="W942">
        <f t="shared" si="166"/>
        <v>11724251.578095</v>
      </c>
      <c r="X942">
        <f t="shared" si="156"/>
        <v>29310.628945237502</v>
      </c>
      <c r="Y942">
        <f t="shared" si="164"/>
        <v>375</v>
      </c>
      <c r="Z942">
        <f t="shared" si="165"/>
        <v>-25201.312500000004</v>
      </c>
      <c r="AA942" s="5">
        <f t="shared" si="162"/>
        <v>11675391.815595001</v>
      </c>
      <c r="AB942" s="24">
        <f>IFERROR(AA942/MAX($J$3:AA942)-1,"")</f>
        <v>-3.2569297008631315E-2</v>
      </c>
      <c r="AG942" s="3">
        <v>44447</v>
      </c>
      <c r="AH942">
        <v>12645785.524877498</v>
      </c>
      <c r="AI942" s="24">
        <f>AH942/MAX($AH$2:AH942)-1</f>
        <v>-8.3843540299645136E-3</v>
      </c>
      <c r="AJ942" s="27" t="str">
        <f t="shared" si="157"/>
        <v/>
      </c>
      <c r="AK942">
        <f t="shared" si="158"/>
        <v>1</v>
      </c>
      <c r="AL942" s="28" t="str">
        <f t="shared" si="163"/>
        <v/>
      </c>
      <c r="AM942" s="28">
        <f t="shared" si="159"/>
        <v>1384</v>
      </c>
      <c r="AN942" s="29" t="str">
        <f t="shared" ca="1" si="160"/>
        <v/>
      </c>
      <c r="AP942" s="7"/>
      <c r="AV942" s="7"/>
      <c r="AW942" s="7"/>
    </row>
    <row r="943" spans="1:49" x14ac:dyDescent="0.45">
      <c r="A943" t="s">
        <v>851</v>
      </c>
      <c r="B943" t="s">
        <v>30</v>
      </c>
      <c r="C943" s="6">
        <v>44182.5625</v>
      </c>
      <c r="D943">
        <v>25.5</v>
      </c>
      <c r="E943" s="6">
        <v>44182.635416666664</v>
      </c>
      <c r="F943">
        <v>0.2</v>
      </c>
      <c r="G943" s="7">
        <v>-0.99219999999999997</v>
      </c>
      <c r="H943">
        <v>-56693.87</v>
      </c>
      <c r="I943" s="7">
        <v>-1.0022</v>
      </c>
      <c r="J943">
        <v>2218.3310000000001</v>
      </c>
      <c r="K943">
        <v>56567.43</v>
      </c>
      <c r="L943">
        <v>1256792.53</v>
      </c>
      <c r="M943">
        <v>22</v>
      </c>
      <c r="N943">
        <v>-2576.9899999999998</v>
      </c>
      <c r="O943" s="7">
        <v>-0.99219999999999997</v>
      </c>
      <c r="P943" s="7">
        <v>0.17649999999999999</v>
      </c>
      <c r="Q943" t="s">
        <v>535</v>
      </c>
      <c r="S943" s="2">
        <f t="shared" si="161"/>
        <v>44182</v>
      </c>
      <c r="T943" t="s">
        <v>851</v>
      </c>
      <c r="U943">
        <v>25.5</v>
      </c>
      <c r="V943">
        <v>0.2</v>
      </c>
      <c r="W943">
        <f t="shared" si="166"/>
        <v>11675391.815595001</v>
      </c>
      <c r="X943">
        <f t="shared" si="156"/>
        <v>29188.479538987503</v>
      </c>
      <c r="Y943">
        <f t="shared" si="164"/>
        <v>1150</v>
      </c>
      <c r="Z943">
        <f t="shared" si="165"/>
        <v>-29390.55</v>
      </c>
      <c r="AA943" s="5">
        <f t="shared" si="162"/>
        <v>11646001.265595</v>
      </c>
      <c r="AB943" s="24">
        <f>IFERROR(AA943/MAX($J$3:AA943)-1,"")</f>
        <v>-3.5004617458419096E-2</v>
      </c>
      <c r="AG943" s="3">
        <v>44448</v>
      </c>
      <c r="AH943">
        <v>12645785.524877498</v>
      </c>
      <c r="AI943" s="24">
        <f>AH943/MAX($AH$2:AH943)-1</f>
        <v>-8.3843540299645136E-3</v>
      </c>
      <c r="AJ943" s="27" t="str">
        <f t="shared" si="157"/>
        <v/>
      </c>
      <c r="AK943">
        <f t="shared" si="158"/>
        <v>1</v>
      </c>
      <c r="AL943" s="28" t="str">
        <f t="shared" si="163"/>
        <v/>
      </c>
      <c r="AM943" s="28">
        <f t="shared" si="159"/>
        <v>1384</v>
      </c>
      <c r="AN943" s="29" t="str">
        <f t="shared" ca="1" si="160"/>
        <v/>
      </c>
      <c r="AP943" s="7"/>
      <c r="AV943" s="7"/>
      <c r="AW943" s="7"/>
    </row>
    <row r="944" spans="1:49" x14ac:dyDescent="0.45">
      <c r="A944" t="s">
        <v>852</v>
      </c>
      <c r="B944" t="s">
        <v>30</v>
      </c>
      <c r="C944" s="6">
        <v>44186.5625</v>
      </c>
      <c r="D944">
        <v>94.85</v>
      </c>
      <c r="E944" s="6">
        <v>44187.385416666664</v>
      </c>
      <c r="F944">
        <v>284.05</v>
      </c>
      <c r="G944" s="7">
        <v>1.9946999999999999</v>
      </c>
      <c r="H944">
        <v>110022.84</v>
      </c>
      <c r="I944" s="7">
        <v>1.9548000000000001</v>
      </c>
      <c r="J944">
        <v>593.39970000000005</v>
      </c>
      <c r="K944">
        <v>56283.96</v>
      </c>
      <c r="L944">
        <v>1366815.36</v>
      </c>
      <c r="M944">
        <v>26</v>
      </c>
      <c r="N944">
        <v>4231.6499999999996</v>
      </c>
      <c r="O944" s="7">
        <v>-0.1676</v>
      </c>
      <c r="P944" s="7">
        <v>4.5303000000000004</v>
      </c>
      <c r="Q944" t="s">
        <v>535</v>
      </c>
      <c r="S944" s="2">
        <f t="shared" si="161"/>
        <v>44186</v>
      </c>
      <c r="T944" t="s">
        <v>852</v>
      </c>
      <c r="U944">
        <v>94.85</v>
      </c>
      <c r="V944">
        <v>284.05</v>
      </c>
      <c r="W944">
        <f t="shared" si="166"/>
        <v>11646001.265595</v>
      </c>
      <c r="X944">
        <f t="shared" si="156"/>
        <v>29115.003163987501</v>
      </c>
      <c r="Y944">
        <f t="shared" si="164"/>
        <v>300</v>
      </c>
      <c r="Z944">
        <f t="shared" si="165"/>
        <v>55623.3</v>
      </c>
      <c r="AA944" s="5" t="str">
        <f t="shared" si="162"/>
        <v/>
      </c>
      <c r="AB944" s="24" t="str">
        <f>IFERROR(AA944/MAX($J$3:AA944)-1,"")</f>
        <v/>
      </c>
      <c r="AG944" s="3">
        <v>44449</v>
      </c>
      <c r="AH944">
        <v>12645785.524877498</v>
      </c>
      <c r="AI944" s="24">
        <f>AH944/MAX($AH$2:AH944)-1</f>
        <v>-8.3843540299645136E-3</v>
      </c>
      <c r="AJ944" s="27" t="str">
        <f t="shared" si="157"/>
        <v/>
      </c>
      <c r="AK944">
        <f t="shared" si="158"/>
        <v>1</v>
      </c>
      <c r="AL944" s="28" t="str">
        <f t="shared" si="163"/>
        <v/>
      </c>
      <c r="AM944" s="28">
        <f t="shared" si="159"/>
        <v>1384</v>
      </c>
      <c r="AN944" s="29" t="str">
        <f t="shared" ca="1" si="160"/>
        <v/>
      </c>
      <c r="AP944" s="7"/>
      <c r="AV944" s="7"/>
      <c r="AW944" s="7"/>
    </row>
    <row r="945" spans="1:49" x14ac:dyDescent="0.45">
      <c r="A945" t="s">
        <v>853</v>
      </c>
      <c r="B945" t="s">
        <v>30</v>
      </c>
      <c r="C945" s="6">
        <v>44186.576388888891</v>
      </c>
      <c r="D945">
        <v>92.15</v>
      </c>
      <c r="E945" s="6">
        <v>44187.385416666664</v>
      </c>
      <c r="F945">
        <v>239.9</v>
      </c>
      <c r="G945" s="7">
        <v>1.6033999999999999</v>
      </c>
      <c r="H945">
        <v>88258.31</v>
      </c>
      <c r="I945" s="7">
        <v>1.5672999999999999</v>
      </c>
      <c r="J945">
        <v>611.08230000000003</v>
      </c>
      <c r="K945">
        <v>56311.23</v>
      </c>
      <c r="L945">
        <v>1455073.67</v>
      </c>
      <c r="M945">
        <v>22</v>
      </c>
      <c r="N945">
        <v>4011.74</v>
      </c>
      <c r="O945" s="7">
        <v>-0.1308</v>
      </c>
      <c r="P945" s="7">
        <v>4.2690999999999999</v>
      </c>
      <c r="Q945" t="s">
        <v>535</v>
      </c>
      <c r="S945" s="2">
        <f t="shared" si="161"/>
        <v>44186</v>
      </c>
      <c r="T945" t="s">
        <v>853</v>
      </c>
      <c r="U945">
        <v>92.15</v>
      </c>
      <c r="V945">
        <v>239.9</v>
      </c>
      <c r="W945">
        <f t="shared" si="166"/>
        <v>11646001.265595</v>
      </c>
      <c r="X945">
        <f t="shared" si="156"/>
        <v>29115.003163987501</v>
      </c>
      <c r="Y945">
        <f t="shared" si="164"/>
        <v>325</v>
      </c>
      <c r="Z945">
        <f t="shared" si="165"/>
        <v>46939.587500000009</v>
      </c>
      <c r="AA945" s="5" t="str">
        <f t="shared" si="162"/>
        <v/>
      </c>
      <c r="AB945" s="24" t="str">
        <f>IFERROR(AA945/MAX($J$3:AA945)-1,"")</f>
        <v/>
      </c>
      <c r="AG945" s="3">
        <v>44450</v>
      </c>
      <c r="AH945">
        <v>12645785.524877498</v>
      </c>
      <c r="AI945" s="24">
        <f>AH945/MAX($AH$2:AH945)-1</f>
        <v>-8.3843540299645136E-3</v>
      </c>
      <c r="AJ945" s="27" t="str">
        <f t="shared" si="157"/>
        <v/>
      </c>
      <c r="AK945">
        <f t="shared" si="158"/>
        <v>1</v>
      </c>
      <c r="AL945" s="28" t="str">
        <f t="shared" si="163"/>
        <v/>
      </c>
      <c r="AM945" s="28">
        <f t="shared" si="159"/>
        <v>1384</v>
      </c>
      <c r="AN945" s="29" t="str">
        <f t="shared" ca="1" si="160"/>
        <v/>
      </c>
      <c r="AP945" s="7"/>
      <c r="AV945" s="7"/>
      <c r="AW945" s="7"/>
    </row>
    <row r="946" spans="1:49" x14ac:dyDescent="0.45">
      <c r="A946" t="s">
        <v>967</v>
      </c>
      <c r="B946" t="s">
        <v>30</v>
      </c>
      <c r="C946" s="6">
        <v>44186.579861111109</v>
      </c>
      <c r="D946">
        <v>84.3</v>
      </c>
      <c r="E946" s="6">
        <v>44187.388888888891</v>
      </c>
      <c r="F946">
        <v>200.35</v>
      </c>
      <c r="G946" s="7">
        <v>1.3766</v>
      </c>
      <c r="H946">
        <v>80697.08</v>
      </c>
      <c r="I946" s="7">
        <v>1.3429</v>
      </c>
      <c r="J946">
        <v>712.84969999999998</v>
      </c>
      <c r="K946">
        <v>60093.23</v>
      </c>
      <c r="L946">
        <v>2099344.4900000002</v>
      </c>
      <c r="M946">
        <v>22</v>
      </c>
      <c r="N946">
        <v>3668.05</v>
      </c>
      <c r="O946" s="7">
        <v>-0.19159999999999999</v>
      </c>
      <c r="P946" s="7">
        <v>4.2983000000000002</v>
      </c>
      <c r="Q946" t="s">
        <v>535</v>
      </c>
      <c r="S946" s="2">
        <f t="shared" si="161"/>
        <v>44186</v>
      </c>
      <c r="T946" t="s">
        <v>967</v>
      </c>
      <c r="U946">
        <v>84.3</v>
      </c>
      <c r="V946">
        <v>200.35</v>
      </c>
      <c r="W946">
        <f t="shared" si="166"/>
        <v>11646001.265595</v>
      </c>
      <c r="X946">
        <f t="shared" si="156"/>
        <v>29115.003163987501</v>
      </c>
      <c r="Y946">
        <f t="shared" si="164"/>
        <v>350</v>
      </c>
      <c r="Z946">
        <f t="shared" si="165"/>
        <v>39621.224999999999</v>
      </c>
      <c r="AA946" s="5" t="str">
        <f t="shared" si="162"/>
        <v/>
      </c>
      <c r="AB946" s="24" t="str">
        <f>IFERROR(AA946/MAX($J$3:AA946)-1,"")</f>
        <v/>
      </c>
      <c r="AG946" s="3">
        <v>44451</v>
      </c>
      <c r="AH946">
        <v>12645785.524877498</v>
      </c>
      <c r="AI946" s="24">
        <f>AH946/MAX($AH$2:AH946)-1</f>
        <v>-8.3843540299645136E-3</v>
      </c>
      <c r="AJ946" s="27" t="str">
        <f t="shared" si="157"/>
        <v/>
      </c>
      <c r="AK946">
        <f t="shared" si="158"/>
        <v>1</v>
      </c>
      <c r="AL946" s="28" t="str">
        <f t="shared" si="163"/>
        <v/>
      </c>
      <c r="AM946" s="28">
        <f t="shared" si="159"/>
        <v>1384</v>
      </c>
      <c r="AN946" s="29" t="str">
        <f t="shared" ca="1" si="160"/>
        <v/>
      </c>
      <c r="AP946" s="7"/>
      <c r="AV946" s="7"/>
      <c r="AW946" s="7"/>
    </row>
    <row r="947" spans="1:49" x14ac:dyDescent="0.45">
      <c r="A947" t="s">
        <v>853</v>
      </c>
      <c r="B947" t="s">
        <v>30</v>
      </c>
      <c r="C947" s="6">
        <v>44186.583333333336</v>
      </c>
      <c r="D947">
        <v>102.9</v>
      </c>
      <c r="E947" s="6">
        <v>44187.388888888891</v>
      </c>
      <c r="F947">
        <v>238.35</v>
      </c>
      <c r="G947" s="7">
        <v>1.3163</v>
      </c>
      <c r="H947">
        <v>77101.72</v>
      </c>
      <c r="I947" s="7">
        <v>1.2831999999999999</v>
      </c>
      <c r="J947">
        <v>583.93799999999999</v>
      </c>
      <c r="K947">
        <v>60087.23</v>
      </c>
      <c r="L947">
        <v>2176446.21</v>
      </c>
      <c r="M947">
        <v>21</v>
      </c>
      <c r="N947">
        <v>3671.51</v>
      </c>
      <c r="O947" s="7">
        <v>-0.1409</v>
      </c>
      <c r="P947" s="7">
        <v>3.7187000000000001</v>
      </c>
      <c r="Q947" t="s">
        <v>535</v>
      </c>
      <c r="S947" s="2">
        <f t="shared" si="161"/>
        <v>44186</v>
      </c>
      <c r="T947" t="s">
        <v>853</v>
      </c>
      <c r="U947">
        <v>102.9</v>
      </c>
      <c r="V947">
        <v>238.35</v>
      </c>
      <c r="W947">
        <f t="shared" si="166"/>
        <v>11646001.265595</v>
      </c>
      <c r="X947">
        <f t="shared" si="156"/>
        <v>29115.003163987501</v>
      </c>
      <c r="Y947">
        <f t="shared" si="164"/>
        <v>275</v>
      </c>
      <c r="Z947">
        <f t="shared" si="165"/>
        <v>36310.3125</v>
      </c>
      <c r="AA947" s="5">
        <f t="shared" si="162"/>
        <v>11824495.690595001</v>
      </c>
      <c r="AB947" s="24">
        <f>IFERROR(AA947/MAX($J$3:AA947)-1,"")</f>
        <v>-2.0214451116666199E-2</v>
      </c>
      <c r="AG947" s="3">
        <v>44452</v>
      </c>
      <c r="AH947">
        <v>12645785.524877498</v>
      </c>
      <c r="AI947" s="24">
        <f>AH947/MAX($AH$2:AH947)-1</f>
        <v>-8.3843540299645136E-3</v>
      </c>
      <c r="AJ947" s="27" t="str">
        <f t="shared" si="157"/>
        <v/>
      </c>
      <c r="AK947">
        <f t="shared" si="158"/>
        <v>1</v>
      </c>
      <c r="AL947" s="28" t="str">
        <f t="shared" si="163"/>
        <v/>
      </c>
      <c r="AM947" s="28">
        <f t="shared" si="159"/>
        <v>1384</v>
      </c>
      <c r="AN947" s="29" t="str">
        <f t="shared" ca="1" si="160"/>
        <v/>
      </c>
      <c r="AP947" s="7"/>
      <c r="AV947" s="7"/>
      <c r="AW947" s="7"/>
    </row>
    <row r="948" spans="1:49" x14ac:dyDescent="0.45">
      <c r="A948" t="s">
        <v>854</v>
      </c>
      <c r="B948" t="s">
        <v>30</v>
      </c>
      <c r="C948" s="6">
        <v>44187.465277777781</v>
      </c>
      <c r="D948">
        <v>118.4</v>
      </c>
      <c r="E948" s="6">
        <v>44188.385416666664</v>
      </c>
      <c r="F948">
        <v>19.399999999999999</v>
      </c>
      <c r="G948" s="7">
        <v>-0.83609999999999995</v>
      </c>
      <c r="H948">
        <v>-48557.32</v>
      </c>
      <c r="I948" s="7">
        <v>-0.8478</v>
      </c>
      <c r="J948">
        <v>483.74470000000002</v>
      </c>
      <c r="K948">
        <v>57275.37</v>
      </c>
      <c r="L948">
        <v>1406516.35</v>
      </c>
      <c r="M948">
        <v>54</v>
      </c>
      <c r="N948">
        <v>-899.21</v>
      </c>
      <c r="O948" s="7">
        <v>-0.83609999999999995</v>
      </c>
      <c r="P948" s="7">
        <v>0.20610000000000001</v>
      </c>
      <c r="Q948" t="s">
        <v>535</v>
      </c>
      <c r="S948" s="2">
        <f t="shared" si="161"/>
        <v>44187</v>
      </c>
      <c r="T948" t="s">
        <v>854</v>
      </c>
      <c r="U948">
        <v>118.4</v>
      </c>
      <c r="V948">
        <v>19.399999999999999</v>
      </c>
      <c r="W948">
        <f t="shared" si="166"/>
        <v>11824495.690595001</v>
      </c>
      <c r="X948">
        <f t="shared" si="156"/>
        <v>29561.239226487502</v>
      </c>
      <c r="Y948">
        <f t="shared" si="164"/>
        <v>250</v>
      </c>
      <c r="Z948">
        <f t="shared" si="165"/>
        <v>-25094.5</v>
      </c>
      <c r="AA948" s="5" t="str">
        <f t="shared" si="162"/>
        <v/>
      </c>
      <c r="AB948" s="24" t="str">
        <f>IFERROR(AA948/MAX($J$3:AA948)-1,"")</f>
        <v/>
      </c>
      <c r="AG948" s="3">
        <v>44453</v>
      </c>
      <c r="AH948">
        <v>12645785.524877498</v>
      </c>
      <c r="AI948" s="24">
        <f>AH948/MAX($AH$2:AH948)-1</f>
        <v>-8.3843540299645136E-3</v>
      </c>
      <c r="AJ948" s="27" t="str">
        <f t="shared" si="157"/>
        <v/>
      </c>
      <c r="AK948">
        <f t="shared" si="158"/>
        <v>1</v>
      </c>
      <c r="AL948" s="28" t="str">
        <f t="shared" si="163"/>
        <v/>
      </c>
      <c r="AM948" s="28">
        <f t="shared" si="159"/>
        <v>1384</v>
      </c>
      <c r="AN948" s="29" t="str">
        <f t="shared" ca="1" si="160"/>
        <v/>
      </c>
      <c r="AP948" s="7"/>
      <c r="AV948" s="7"/>
      <c r="AW948" s="7"/>
    </row>
    <row r="949" spans="1:49" x14ac:dyDescent="0.45">
      <c r="A949" t="s">
        <v>968</v>
      </c>
      <c r="B949" t="s">
        <v>30</v>
      </c>
      <c r="C949" s="6">
        <v>44187.520833333336</v>
      </c>
      <c r="D949">
        <v>106.8</v>
      </c>
      <c r="E949" s="6">
        <v>44188.388888888891</v>
      </c>
      <c r="F949">
        <v>11.8</v>
      </c>
      <c r="G949" s="7">
        <v>-0.88949999999999996</v>
      </c>
      <c r="H949">
        <v>-54831.63</v>
      </c>
      <c r="I949" s="7">
        <v>-0.90059999999999996</v>
      </c>
      <c r="J949">
        <v>570.05830000000003</v>
      </c>
      <c r="K949">
        <v>60882.23</v>
      </c>
      <c r="L949">
        <v>2121614.58</v>
      </c>
      <c r="M949">
        <v>39</v>
      </c>
      <c r="N949">
        <v>-1405.94</v>
      </c>
      <c r="O949" s="7">
        <v>-0.88949999999999996</v>
      </c>
      <c r="P949" s="7">
        <v>0.1203</v>
      </c>
      <c r="Q949" t="s">
        <v>535</v>
      </c>
      <c r="S949" s="2">
        <f t="shared" si="161"/>
        <v>44187</v>
      </c>
      <c r="T949" t="s">
        <v>968</v>
      </c>
      <c r="U949">
        <v>106.8</v>
      </c>
      <c r="V949">
        <v>11.8</v>
      </c>
      <c r="W949">
        <f t="shared" si="166"/>
        <v>11824495.690595001</v>
      </c>
      <c r="X949">
        <f t="shared" si="156"/>
        <v>29561.239226487502</v>
      </c>
      <c r="Y949">
        <f t="shared" si="164"/>
        <v>275</v>
      </c>
      <c r="Z949">
        <f t="shared" si="165"/>
        <v>-26451.149999999998</v>
      </c>
      <c r="AA949" s="5" t="str">
        <f t="shared" si="162"/>
        <v/>
      </c>
      <c r="AB949" s="24" t="str">
        <f>IFERROR(AA949/MAX($J$3:AA949)-1,"")</f>
        <v/>
      </c>
      <c r="AG949" s="3">
        <v>44454</v>
      </c>
      <c r="AH949">
        <v>12802719.924877498</v>
      </c>
      <c r="AI949" s="24">
        <f>AH949/MAX($AH$2:AH949)-1</f>
        <v>0</v>
      </c>
      <c r="AJ949" s="27" t="str">
        <f t="shared" si="157"/>
        <v/>
      </c>
      <c r="AK949">
        <f t="shared" si="158"/>
        <v>1</v>
      </c>
      <c r="AL949" s="28" t="str">
        <f t="shared" si="163"/>
        <v/>
      </c>
      <c r="AM949" s="28">
        <f t="shared" si="159"/>
        <v>1384</v>
      </c>
      <c r="AN949" s="29" t="str">
        <f t="shared" ca="1" si="160"/>
        <v/>
      </c>
      <c r="AP949" s="7"/>
      <c r="AV949" s="7"/>
      <c r="AW949" s="7"/>
    </row>
    <row r="950" spans="1:49" x14ac:dyDescent="0.45">
      <c r="A950" t="s">
        <v>854</v>
      </c>
      <c r="B950" t="s">
        <v>30</v>
      </c>
      <c r="C950" s="6">
        <v>44187.524305555555</v>
      </c>
      <c r="D950">
        <v>101.4</v>
      </c>
      <c r="E950" s="6">
        <v>44188.388888888891</v>
      </c>
      <c r="F950">
        <v>15.65</v>
      </c>
      <c r="G950" s="7">
        <v>-0.84570000000000001</v>
      </c>
      <c r="H950">
        <v>-52183.28</v>
      </c>
      <c r="I950" s="7">
        <v>-0.85719999999999996</v>
      </c>
      <c r="J950">
        <v>600.35640000000001</v>
      </c>
      <c r="K950">
        <v>60876.14</v>
      </c>
      <c r="L950">
        <v>2069431.3</v>
      </c>
      <c r="M950">
        <v>38</v>
      </c>
      <c r="N950">
        <v>-1373.24</v>
      </c>
      <c r="O950" s="7">
        <v>-0.84570000000000001</v>
      </c>
      <c r="P950" s="7">
        <v>0.30280000000000001</v>
      </c>
      <c r="Q950" t="s">
        <v>535</v>
      </c>
      <c r="S950" s="2">
        <f t="shared" si="161"/>
        <v>44187</v>
      </c>
      <c r="T950" t="s">
        <v>854</v>
      </c>
      <c r="U950">
        <v>101.4</v>
      </c>
      <c r="V950">
        <v>15.65</v>
      </c>
      <c r="W950">
        <f t="shared" si="166"/>
        <v>11824495.690595001</v>
      </c>
      <c r="X950">
        <f t="shared" si="156"/>
        <v>29561.239226487502</v>
      </c>
      <c r="Y950">
        <f t="shared" si="164"/>
        <v>300</v>
      </c>
      <c r="Z950">
        <f t="shared" si="165"/>
        <v>-26076.15</v>
      </c>
      <c r="AA950" s="5" t="str">
        <f t="shared" si="162"/>
        <v/>
      </c>
      <c r="AB950" s="24" t="str">
        <f>IFERROR(AA950/MAX($J$3:AA950)-1,"")</f>
        <v/>
      </c>
      <c r="AG950" s="3">
        <v>44455</v>
      </c>
      <c r="AH950">
        <v>12841733.899877498</v>
      </c>
      <c r="AI950" s="24">
        <f>AH950/MAX($AH$2:AH950)-1</f>
        <v>0</v>
      </c>
      <c r="AJ950" s="27" t="str">
        <f t="shared" si="157"/>
        <v/>
      </c>
      <c r="AK950">
        <f t="shared" si="158"/>
        <v>1</v>
      </c>
      <c r="AL950" s="28" t="str">
        <f t="shared" si="163"/>
        <v/>
      </c>
      <c r="AM950" s="28">
        <f t="shared" si="159"/>
        <v>1384</v>
      </c>
      <c r="AN950" s="29" t="str">
        <f t="shared" ca="1" si="160"/>
        <v/>
      </c>
      <c r="AP950" s="7"/>
      <c r="AV950" s="7"/>
      <c r="AW950" s="7"/>
    </row>
    <row r="951" spans="1:49" x14ac:dyDescent="0.45">
      <c r="A951" t="s">
        <v>844</v>
      </c>
      <c r="B951" t="s">
        <v>30</v>
      </c>
      <c r="C951" s="6">
        <v>44187.607638888891</v>
      </c>
      <c r="D951">
        <v>109.35</v>
      </c>
      <c r="E951" s="6">
        <v>44188.385416666664</v>
      </c>
      <c r="F951">
        <v>94.5</v>
      </c>
      <c r="G951" s="7">
        <v>-0.1358</v>
      </c>
      <c r="H951">
        <v>-8813.52</v>
      </c>
      <c r="I951" s="7">
        <v>-0.15440000000000001</v>
      </c>
      <c r="J951">
        <v>521.86540000000002</v>
      </c>
      <c r="K951">
        <v>57065.98</v>
      </c>
      <c r="L951">
        <v>1397702.82</v>
      </c>
      <c r="M951">
        <v>13</v>
      </c>
      <c r="N951">
        <v>-677.96</v>
      </c>
      <c r="O951" s="7">
        <v>-0.33200000000000002</v>
      </c>
      <c r="P951" s="7">
        <v>0</v>
      </c>
      <c r="Q951" t="s">
        <v>535</v>
      </c>
      <c r="S951" s="2">
        <f t="shared" si="161"/>
        <v>44187</v>
      </c>
      <c r="T951" t="s">
        <v>844</v>
      </c>
      <c r="U951">
        <v>109.35</v>
      </c>
      <c r="V951">
        <v>94.5</v>
      </c>
      <c r="W951">
        <f t="shared" si="166"/>
        <v>11824495.690595001</v>
      </c>
      <c r="X951">
        <f t="shared" si="156"/>
        <v>29561.239226487502</v>
      </c>
      <c r="Y951">
        <f t="shared" si="164"/>
        <v>275</v>
      </c>
      <c r="Z951">
        <f t="shared" si="165"/>
        <v>-4644.3375000000024</v>
      </c>
      <c r="AA951" s="5">
        <f t="shared" si="162"/>
        <v>11742229.553095002</v>
      </c>
      <c r="AB951" s="24">
        <f>IFERROR(AA951/MAX($J$3:AA951)-1,"")</f>
        <v>-2.7031077786762503E-2</v>
      </c>
      <c r="AG951" s="3">
        <v>44456</v>
      </c>
      <c r="AH951">
        <v>12816277.149877498</v>
      </c>
      <c r="AI951" s="24">
        <f>AH951/MAX($AH$2:AH951)-1</f>
        <v>-1.9823452345669734E-3</v>
      </c>
      <c r="AJ951" s="27" t="str">
        <f t="shared" si="157"/>
        <v/>
      </c>
      <c r="AK951">
        <f t="shared" si="158"/>
        <v>1</v>
      </c>
      <c r="AL951" s="28" t="str">
        <f t="shared" si="163"/>
        <v/>
      </c>
      <c r="AM951" s="28">
        <f t="shared" si="159"/>
        <v>1384</v>
      </c>
      <c r="AN951" s="29" t="str">
        <f t="shared" ca="1" si="160"/>
        <v/>
      </c>
      <c r="AP951" s="7"/>
      <c r="AV951" s="7"/>
      <c r="AW951" s="7"/>
    </row>
    <row r="952" spans="1:49" x14ac:dyDescent="0.45">
      <c r="A952" t="s">
        <v>847</v>
      </c>
      <c r="B952" t="s">
        <v>30</v>
      </c>
      <c r="C952" s="6">
        <v>44188.430555555555</v>
      </c>
      <c r="D952">
        <v>58.15</v>
      </c>
      <c r="E952" s="6">
        <v>44189.385416666664</v>
      </c>
      <c r="F952">
        <v>128.19999999999999</v>
      </c>
      <c r="G952" s="7">
        <v>1.2045999999999999</v>
      </c>
      <c r="H952">
        <v>66824.539999999994</v>
      </c>
      <c r="I952" s="7">
        <v>1.1726000000000001</v>
      </c>
      <c r="J952">
        <v>980.02599999999995</v>
      </c>
      <c r="K952">
        <v>56988.51</v>
      </c>
      <c r="L952">
        <v>1464527.37</v>
      </c>
      <c r="M952">
        <v>64</v>
      </c>
      <c r="N952">
        <v>1044.1300000000001</v>
      </c>
      <c r="O952" s="7">
        <v>-0.15310000000000001</v>
      </c>
      <c r="P952" s="7">
        <v>1.2045999999999999</v>
      </c>
      <c r="Q952" t="s">
        <v>535</v>
      </c>
      <c r="S952" s="2">
        <f t="shared" si="161"/>
        <v>44188</v>
      </c>
      <c r="T952" t="s">
        <v>847</v>
      </c>
      <c r="U952">
        <v>58.15</v>
      </c>
      <c r="V952">
        <v>128.19999999999999</v>
      </c>
      <c r="W952">
        <f t="shared" si="166"/>
        <v>11742229.553095002</v>
      </c>
      <c r="X952">
        <f t="shared" si="156"/>
        <v>29355.573882737506</v>
      </c>
      <c r="Y952">
        <f t="shared" si="164"/>
        <v>500</v>
      </c>
      <c r="Z952">
        <f t="shared" si="165"/>
        <v>34093.25</v>
      </c>
      <c r="AA952" s="5" t="str">
        <f t="shared" si="162"/>
        <v/>
      </c>
      <c r="AB952" s="24" t="str">
        <f>IFERROR(AA952/MAX($J$3:AA952)-1,"")</f>
        <v/>
      </c>
      <c r="AG952" s="3">
        <v>44457</v>
      </c>
      <c r="AH952">
        <v>12816277.149877498</v>
      </c>
      <c r="AI952" s="24">
        <f>AH952/MAX($AH$2:AH952)-1</f>
        <v>-1.9823452345669734E-3</v>
      </c>
      <c r="AJ952" s="27" t="str">
        <f t="shared" si="157"/>
        <v/>
      </c>
      <c r="AK952">
        <f t="shared" si="158"/>
        <v>1</v>
      </c>
      <c r="AL952" s="28" t="str">
        <f t="shared" si="163"/>
        <v/>
      </c>
      <c r="AM952" s="28">
        <f t="shared" si="159"/>
        <v>1384</v>
      </c>
      <c r="AN952" s="29" t="str">
        <f t="shared" ca="1" si="160"/>
        <v/>
      </c>
      <c r="AP952" s="7"/>
      <c r="AV952" s="7"/>
      <c r="AW952" s="7"/>
    </row>
    <row r="953" spans="1:49" x14ac:dyDescent="0.45">
      <c r="A953" t="s">
        <v>847</v>
      </c>
      <c r="B953" t="s">
        <v>30</v>
      </c>
      <c r="C953" s="6">
        <v>44188.527777777781</v>
      </c>
      <c r="D953">
        <v>67.650000000000006</v>
      </c>
      <c r="E953" s="6">
        <v>44189.388888888891</v>
      </c>
      <c r="F953">
        <v>144.6</v>
      </c>
      <c r="G953" s="7">
        <v>1.1375</v>
      </c>
      <c r="H953">
        <v>66749.84</v>
      </c>
      <c r="I953" s="7">
        <v>1.1061000000000001</v>
      </c>
      <c r="J953">
        <v>892.04960000000005</v>
      </c>
      <c r="K953">
        <v>60347.16</v>
      </c>
      <c r="L953">
        <v>2136181.14</v>
      </c>
      <c r="M953">
        <v>37</v>
      </c>
      <c r="N953">
        <v>1804.05</v>
      </c>
      <c r="O953" s="7">
        <v>-0.2712</v>
      </c>
      <c r="P953" s="7">
        <v>1.1375</v>
      </c>
      <c r="Q953" t="s">
        <v>535</v>
      </c>
      <c r="S953" s="2">
        <f t="shared" si="161"/>
        <v>44188</v>
      </c>
      <c r="T953" t="s">
        <v>847</v>
      </c>
      <c r="U953">
        <v>67.650000000000006</v>
      </c>
      <c r="V953">
        <v>144.6</v>
      </c>
      <c r="W953">
        <f t="shared" si="166"/>
        <v>11742229.553095002</v>
      </c>
      <c r="X953">
        <f t="shared" si="156"/>
        <v>29355.573882737506</v>
      </c>
      <c r="Y953">
        <f t="shared" si="164"/>
        <v>425</v>
      </c>
      <c r="Z953">
        <f t="shared" si="165"/>
        <v>31801.687499999993</v>
      </c>
      <c r="AA953" s="5" t="str">
        <f t="shared" si="162"/>
        <v/>
      </c>
      <c r="AB953" s="24" t="str">
        <f>IFERROR(AA953/MAX($J$3:AA953)-1,"")</f>
        <v/>
      </c>
      <c r="AG953" s="3">
        <v>44458</v>
      </c>
      <c r="AH953">
        <v>12816277.149877498</v>
      </c>
      <c r="AI953" s="24">
        <f>AH953/MAX($AH$2:AH953)-1</f>
        <v>-1.9823452345669734E-3</v>
      </c>
      <c r="AJ953" s="27" t="str">
        <f t="shared" si="157"/>
        <v/>
      </c>
      <c r="AK953">
        <f t="shared" si="158"/>
        <v>1</v>
      </c>
      <c r="AL953" s="28" t="str">
        <f t="shared" si="163"/>
        <v/>
      </c>
      <c r="AM953" s="28">
        <f t="shared" si="159"/>
        <v>1384</v>
      </c>
      <c r="AN953" s="29" t="str">
        <f t="shared" ca="1" si="160"/>
        <v/>
      </c>
      <c r="AP953" s="7"/>
      <c r="AV953" s="7"/>
      <c r="AW953" s="7"/>
    </row>
    <row r="954" spans="1:49" x14ac:dyDescent="0.45">
      <c r="A954" t="s">
        <v>855</v>
      </c>
      <c r="B954" t="s">
        <v>30</v>
      </c>
      <c r="C954" s="6">
        <v>44188.625</v>
      </c>
      <c r="D954">
        <v>42.85</v>
      </c>
      <c r="E954" s="6">
        <v>44189.385416666664</v>
      </c>
      <c r="F954">
        <v>84.55</v>
      </c>
      <c r="G954" s="7">
        <v>0.97319999999999995</v>
      </c>
      <c r="H954">
        <v>53788.62</v>
      </c>
      <c r="I954" s="7">
        <v>0.94340000000000002</v>
      </c>
      <c r="J954">
        <v>1330.5450000000001</v>
      </c>
      <c r="K954">
        <v>57013.86</v>
      </c>
      <c r="L954">
        <v>1518315.99</v>
      </c>
      <c r="M954">
        <v>8</v>
      </c>
      <c r="N954">
        <v>6723.58</v>
      </c>
      <c r="O954" s="7">
        <v>-0.15049999999999999</v>
      </c>
      <c r="P954" s="7">
        <v>0.97319999999999995</v>
      </c>
      <c r="Q954" t="s">
        <v>535</v>
      </c>
      <c r="S954" s="2">
        <f t="shared" si="161"/>
        <v>44188</v>
      </c>
      <c r="T954" t="s">
        <v>855</v>
      </c>
      <c r="U954">
        <v>42.85</v>
      </c>
      <c r="V954">
        <v>84.55</v>
      </c>
      <c r="W954">
        <f t="shared" si="166"/>
        <v>11742229.553095002</v>
      </c>
      <c r="X954">
        <f t="shared" si="156"/>
        <v>29355.573882737506</v>
      </c>
      <c r="Y954">
        <f t="shared" si="164"/>
        <v>675</v>
      </c>
      <c r="Z954">
        <f t="shared" si="165"/>
        <v>27287.549999999996</v>
      </c>
      <c r="AA954" s="5" t="str">
        <f t="shared" si="162"/>
        <v/>
      </c>
      <c r="AB954" s="24" t="str">
        <f>IFERROR(AA954/MAX($J$3:AA954)-1,"")</f>
        <v/>
      </c>
      <c r="AG954" s="3">
        <v>44459</v>
      </c>
      <c r="AH954">
        <v>12766274.362377498</v>
      </c>
      <c r="AI954" s="24">
        <f>AH954/MAX($AH$2:AH954)-1</f>
        <v>-5.8761175156198941E-3</v>
      </c>
      <c r="AJ954" s="27" t="str">
        <f t="shared" si="157"/>
        <v/>
      </c>
      <c r="AK954">
        <f t="shared" si="158"/>
        <v>1</v>
      </c>
      <c r="AL954" s="28" t="str">
        <f t="shared" si="163"/>
        <v/>
      </c>
      <c r="AM954" s="28">
        <f t="shared" si="159"/>
        <v>1384</v>
      </c>
      <c r="AN954" s="29" t="str">
        <f t="shared" ca="1" si="160"/>
        <v/>
      </c>
      <c r="AP954" s="7"/>
      <c r="AV954" s="7"/>
      <c r="AW954" s="7"/>
    </row>
    <row r="955" spans="1:49" x14ac:dyDescent="0.45">
      <c r="A955" t="s">
        <v>855</v>
      </c>
      <c r="B955" t="s">
        <v>30</v>
      </c>
      <c r="C955" s="6">
        <v>44188.628472222219</v>
      </c>
      <c r="D955">
        <v>43.45</v>
      </c>
      <c r="E955" s="6">
        <v>44189.388888888891</v>
      </c>
      <c r="F955">
        <v>99.45</v>
      </c>
      <c r="G955" s="7">
        <v>1.2887999999999999</v>
      </c>
      <c r="H955">
        <v>75815.06</v>
      </c>
      <c r="I955" s="7">
        <v>1.2559</v>
      </c>
      <c r="J955">
        <v>1389.2919999999999</v>
      </c>
      <c r="K955">
        <v>60364.74</v>
      </c>
      <c r="L955">
        <v>2211996.2000000002</v>
      </c>
      <c r="M955">
        <v>8</v>
      </c>
      <c r="N955">
        <v>9476.8799999999992</v>
      </c>
      <c r="O955" s="7">
        <v>-7.1300000000000002E-2</v>
      </c>
      <c r="P955" s="7">
        <v>1.2887999999999999</v>
      </c>
      <c r="Q955" t="s">
        <v>535</v>
      </c>
      <c r="S955" s="2">
        <f t="shared" si="161"/>
        <v>44188</v>
      </c>
      <c r="T955" t="s">
        <v>855</v>
      </c>
      <c r="U955">
        <v>43.45</v>
      </c>
      <c r="V955">
        <v>99.45</v>
      </c>
      <c r="W955">
        <f t="shared" si="166"/>
        <v>11742229.553095002</v>
      </c>
      <c r="X955">
        <f t="shared" si="156"/>
        <v>29355.573882737506</v>
      </c>
      <c r="Y955">
        <f t="shared" si="164"/>
        <v>675</v>
      </c>
      <c r="Z955">
        <f t="shared" si="165"/>
        <v>36835.424999999996</v>
      </c>
      <c r="AA955" s="5">
        <f t="shared" si="162"/>
        <v>11872247.465595001</v>
      </c>
      <c r="AB955" s="24">
        <f>IFERROR(AA955/MAX($J$3:AA955)-1,"")</f>
        <v>-1.6257707395600618E-2</v>
      </c>
      <c r="AG955" s="3">
        <v>44460</v>
      </c>
      <c r="AH955">
        <v>12772318.499877498</v>
      </c>
      <c r="AI955" s="24">
        <f>AH955/MAX($AH$2:AH955)-1</f>
        <v>-5.4054538539116681E-3</v>
      </c>
      <c r="AJ955" s="27" t="str">
        <f t="shared" si="157"/>
        <v/>
      </c>
      <c r="AK955">
        <f t="shared" si="158"/>
        <v>1</v>
      </c>
      <c r="AL955" s="28" t="str">
        <f t="shared" si="163"/>
        <v/>
      </c>
      <c r="AM955" s="28">
        <f t="shared" si="159"/>
        <v>1384</v>
      </c>
      <c r="AN955" s="29" t="str">
        <f t="shared" ca="1" si="160"/>
        <v/>
      </c>
      <c r="AP955" s="7"/>
      <c r="AV955" s="7"/>
      <c r="AW955" s="7"/>
    </row>
    <row r="956" spans="1:49" x14ac:dyDescent="0.45">
      <c r="A956" t="s">
        <v>856</v>
      </c>
      <c r="B956" t="s">
        <v>30</v>
      </c>
      <c r="C956" s="6">
        <v>44189.416666666664</v>
      </c>
      <c r="D956">
        <v>31.95</v>
      </c>
      <c r="E956" s="6">
        <v>44189.635416666664</v>
      </c>
      <c r="F956">
        <v>49.5</v>
      </c>
      <c r="G956" s="7">
        <v>0.54930000000000001</v>
      </c>
      <c r="H956">
        <v>30166.63</v>
      </c>
      <c r="I956" s="7">
        <v>0.52380000000000004</v>
      </c>
      <c r="J956">
        <v>1802.5530000000001</v>
      </c>
      <c r="K956">
        <v>57591.58</v>
      </c>
      <c r="L956">
        <v>1548482.62</v>
      </c>
      <c r="M956">
        <v>64</v>
      </c>
      <c r="N956">
        <v>471.35</v>
      </c>
      <c r="O956" s="7">
        <v>-0.56179999999999997</v>
      </c>
      <c r="P956" s="7">
        <v>1.2535000000000001</v>
      </c>
      <c r="Q956" t="s">
        <v>535</v>
      </c>
      <c r="S956" s="2">
        <f t="shared" si="161"/>
        <v>44189</v>
      </c>
      <c r="T956" t="s">
        <v>856</v>
      </c>
      <c r="U956">
        <v>31.95</v>
      </c>
      <c r="V956">
        <v>49.5</v>
      </c>
      <c r="W956">
        <f t="shared" si="166"/>
        <v>11872247.465595001</v>
      </c>
      <c r="X956">
        <f t="shared" si="156"/>
        <v>29680.618663987505</v>
      </c>
      <c r="Y956">
        <f t="shared" si="164"/>
        <v>925</v>
      </c>
      <c r="Z956">
        <f t="shared" si="165"/>
        <v>15480.337500000001</v>
      </c>
      <c r="AA956" s="5" t="str">
        <f t="shared" si="162"/>
        <v/>
      </c>
      <c r="AB956" s="24" t="str">
        <f>IFERROR(AA956/MAX($J$3:AA956)-1,"")</f>
        <v/>
      </c>
      <c r="AG956" s="3">
        <v>44461</v>
      </c>
      <c r="AH956">
        <v>12772318.499877498</v>
      </c>
      <c r="AI956" s="24">
        <f>AH956/MAX($AH$2:AH956)-1</f>
        <v>-5.4054538539116681E-3</v>
      </c>
      <c r="AJ956" s="27" t="str">
        <f t="shared" si="157"/>
        <v/>
      </c>
      <c r="AK956">
        <f t="shared" si="158"/>
        <v>1</v>
      </c>
      <c r="AL956" s="28" t="str">
        <f t="shared" si="163"/>
        <v/>
      </c>
      <c r="AM956" s="28">
        <f t="shared" si="159"/>
        <v>1384</v>
      </c>
      <c r="AN956" s="29" t="str">
        <f t="shared" ca="1" si="160"/>
        <v/>
      </c>
      <c r="AP956" s="7"/>
      <c r="AV956" s="7"/>
      <c r="AW956" s="7"/>
    </row>
    <row r="957" spans="1:49" x14ac:dyDescent="0.45">
      <c r="A957" t="s">
        <v>851</v>
      </c>
      <c r="B957" t="s">
        <v>30</v>
      </c>
      <c r="C957" s="6">
        <v>44189.423611111109</v>
      </c>
      <c r="D957">
        <v>20.55</v>
      </c>
      <c r="E957" s="6">
        <v>44189.635416666664</v>
      </c>
      <c r="F957">
        <v>1.1499999999999999</v>
      </c>
      <c r="G957" s="7">
        <v>-0.94399999999999995</v>
      </c>
      <c r="H957">
        <v>-55014.36</v>
      </c>
      <c r="I957" s="7">
        <v>-0.9546</v>
      </c>
      <c r="J957">
        <v>2804.4229999999998</v>
      </c>
      <c r="K957">
        <v>57630.879999999997</v>
      </c>
      <c r="L957">
        <v>1493468.26</v>
      </c>
      <c r="M957">
        <v>62</v>
      </c>
      <c r="N957">
        <v>-887.33</v>
      </c>
      <c r="O957" s="7">
        <v>-0.94399999999999995</v>
      </c>
      <c r="P957" s="7">
        <v>0.30409999999999998</v>
      </c>
      <c r="Q957" t="s">
        <v>535</v>
      </c>
      <c r="S957" s="2">
        <f t="shared" si="161"/>
        <v>44189</v>
      </c>
      <c r="T957" t="s">
        <v>851</v>
      </c>
      <c r="U957">
        <v>20.55</v>
      </c>
      <c r="V957">
        <v>1.1499999999999999</v>
      </c>
      <c r="W957">
        <f t="shared" si="166"/>
        <v>11872247.465595001</v>
      </c>
      <c r="X957">
        <f t="shared" si="156"/>
        <v>29680.618663987505</v>
      </c>
      <c r="Y957">
        <f t="shared" si="164"/>
        <v>1450</v>
      </c>
      <c r="Z957">
        <f t="shared" si="165"/>
        <v>-28444.65</v>
      </c>
      <c r="AA957" s="5" t="str">
        <f t="shared" si="162"/>
        <v/>
      </c>
      <c r="AB957" s="24" t="str">
        <f>IFERROR(AA957/MAX($J$3:AA957)-1,"")</f>
        <v/>
      </c>
      <c r="AG957" s="3">
        <v>44462</v>
      </c>
      <c r="AH957">
        <v>12949973.449877497</v>
      </c>
      <c r="AI957" s="24">
        <f>AH957/MAX($AH$2:AH957)-1</f>
        <v>0</v>
      </c>
      <c r="AJ957" s="27" t="str">
        <f t="shared" si="157"/>
        <v/>
      </c>
      <c r="AK957">
        <f t="shared" si="158"/>
        <v>1</v>
      </c>
      <c r="AL957" s="28" t="str">
        <f t="shared" si="163"/>
        <v/>
      </c>
      <c r="AM957" s="28">
        <f t="shared" si="159"/>
        <v>1384</v>
      </c>
      <c r="AN957" s="29" t="str">
        <f t="shared" ca="1" si="160"/>
        <v/>
      </c>
      <c r="AP957" s="7"/>
      <c r="AV957" s="7"/>
      <c r="AW957" s="7"/>
    </row>
    <row r="958" spans="1:49" x14ac:dyDescent="0.45">
      <c r="A958" t="s">
        <v>969</v>
      </c>
      <c r="B958" t="s">
        <v>30</v>
      </c>
      <c r="C958" s="6">
        <v>44189.607638888891</v>
      </c>
      <c r="D958">
        <v>121.7</v>
      </c>
      <c r="E958" s="6">
        <v>44189.635416666664</v>
      </c>
      <c r="F958">
        <v>110</v>
      </c>
      <c r="G958" s="7">
        <v>-9.6100000000000005E-2</v>
      </c>
      <c r="H958">
        <v>-7032.68</v>
      </c>
      <c r="I958" s="7">
        <v>-0.1152</v>
      </c>
      <c r="J958">
        <v>501.72539999999998</v>
      </c>
      <c r="K958">
        <v>61059.98</v>
      </c>
      <c r="L958">
        <v>2204963.52</v>
      </c>
      <c r="M958">
        <v>9</v>
      </c>
      <c r="N958">
        <v>-781.41</v>
      </c>
      <c r="O958" s="7">
        <v>-0.1183</v>
      </c>
      <c r="P958" s="7">
        <v>2.3400000000000001E-2</v>
      </c>
      <c r="Q958" t="s">
        <v>535</v>
      </c>
      <c r="S958" s="2">
        <f t="shared" si="161"/>
        <v>44189</v>
      </c>
      <c r="T958" t="s">
        <v>969</v>
      </c>
      <c r="U958">
        <v>121.7</v>
      </c>
      <c r="V958">
        <v>110</v>
      </c>
      <c r="W958">
        <f t="shared" si="166"/>
        <v>11872247.465595001</v>
      </c>
      <c r="X958">
        <f t="shared" si="156"/>
        <v>29680.618663987505</v>
      </c>
      <c r="Y958">
        <f t="shared" si="164"/>
        <v>250</v>
      </c>
      <c r="Z958">
        <f t="shared" si="165"/>
        <v>-3504.2499999999991</v>
      </c>
      <c r="AA958" s="5">
        <f t="shared" si="162"/>
        <v>11855778.903095001</v>
      </c>
      <c r="AB958" s="24">
        <f>IFERROR(AA958/MAX($J$3:AA958)-1,"")</f>
        <v>-1.7622303397882177E-2</v>
      </c>
      <c r="AG958" s="3">
        <v>44463</v>
      </c>
      <c r="AH958">
        <v>12949973.449877497</v>
      </c>
      <c r="AI958" s="24">
        <f>AH958/MAX($AH$2:AH958)-1</f>
        <v>0</v>
      </c>
      <c r="AJ958" s="27" t="str">
        <f t="shared" si="157"/>
        <v/>
      </c>
      <c r="AK958">
        <f t="shared" si="158"/>
        <v>1</v>
      </c>
      <c r="AL958" s="28" t="str">
        <f t="shared" si="163"/>
        <v/>
      </c>
      <c r="AM958" s="28">
        <f t="shared" si="159"/>
        <v>1384</v>
      </c>
      <c r="AN958" s="29" t="str">
        <f t="shared" ca="1" si="160"/>
        <v/>
      </c>
      <c r="AP958" s="7"/>
      <c r="AV958" s="7"/>
      <c r="AW958" s="7"/>
    </row>
    <row r="959" spans="1:49" x14ac:dyDescent="0.45">
      <c r="A959" t="s">
        <v>857</v>
      </c>
      <c r="B959" t="s">
        <v>30</v>
      </c>
      <c r="C959" s="6">
        <v>44193.53125</v>
      </c>
      <c r="D959">
        <v>109.15</v>
      </c>
      <c r="E959" s="6">
        <v>44194.385416666664</v>
      </c>
      <c r="F959">
        <v>144.44999999999999</v>
      </c>
      <c r="G959" s="7">
        <v>0.32340000000000002</v>
      </c>
      <c r="H959">
        <v>17250.21</v>
      </c>
      <c r="I959" s="7">
        <v>0.30020000000000002</v>
      </c>
      <c r="J959">
        <v>526.49879999999996</v>
      </c>
      <c r="K959">
        <v>57467.34</v>
      </c>
      <c r="L959">
        <v>1510718.47</v>
      </c>
      <c r="M959">
        <v>35</v>
      </c>
      <c r="N959">
        <v>492.86</v>
      </c>
      <c r="O959" s="7">
        <v>-0.1145</v>
      </c>
      <c r="P959" s="7">
        <v>0.32340000000000002</v>
      </c>
      <c r="Q959" t="s">
        <v>535</v>
      </c>
      <c r="S959" s="2">
        <f t="shared" si="161"/>
        <v>44193</v>
      </c>
      <c r="T959" t="s">
        <v>857</v>
      </c>
      <c r="U959">
        <v>109.15</v>
      </c>
      <c r="V959">
        <v>144.44999999999999</v>
      </c>
      <c r="W959">
        <f t="shared" si="166"/>
        <v>11855778.903095001</v>
      </c>
      <c r="X959">
        <f t="shared" si="156"/>
        <v>29639.447257737505</v>
      </c>
      <c r="Y959">
        <f t="shared" si="164"/>
        <v>275</v>
      </c>
      <c r="Z959">
        <f t="shared" si="165"/>
        <v>9010.0999999999949</v>
      </c>
      <c r="AA959" s="5" t="str">
        <f t="shared" si="162"/>
        <v/>
      </c>
      <c r="AB959" s="24" t="str">
        <f>IFERROR(AA959/MAX($J$3:AA959)-1,"")</f>
        <v/>
      </c>
      <c r="AG959" s="3">
        <v>44464</v>
      </c>
      <c r="AH959">
        <v>12949973.449877497</v>
      </c>
      <c r="AI959" s="24">
        <f>AH959/MAX($AH$2:AH959)-1</f>
        <v>0</v>
      </c>
      <c r="AJ959" s="27" t="str">
        <f t="shared" si="157"/>
        <v/>
      </c>
      <c r="AK959">
        <f t="shared" si="158"/>
        <v>1</v>
      </c>
      <c r="AL959" s="28" t="str">
        <f t="shared" si="163"/>
        <v/>
      </c>
      <c r="AM959" s="28">
        <f t="shared" si="159"/>
        <v>1384</v>
      </c>
      <c r="AN959" s="29" t="str">
        <f t="shared" ca="1" si="160"/>
        <v/>
      </c>
      <c r="AP959" s="7"/>
      <c r="AV959" s="7"/>
      <c r="AW959" s="7"/>
    </row>
    <row r="960" spans="1:49" x14ac:dyDescent="0.45">
      <c r="A960" t="s">
        <v>858</v>
      </c>
      <c r="B960" t="s">
        <v>30</v>
      </c>
      <c r="C960" s="6">
        <v>44193.611111111109</v>
      </c>
      <c r="D960">
        <v>86.65</v>
      </c>
      <c r="E960" s="6">
        <v>44194.385416666664</v>
      </c>
      <c r="F960">
        <v>109.55</v>
      </c>
      <c r="G960" s="7">
        <v>0.26429999999999998</v>
      </c>
      <c r="H960">
        <v>13883.31</v>
      </c>
      <c r="I960" s="7">
        <v>0.24160000000000001</v>
      </c>
      <c r="J960">
        <v>663.06769999999995</v>
      </c>
      <c r="K960">
        <v>57454.82</v>
      </c>
      <c r="L960">
        <v>1524601.78</v>
      </c>
      <c r="M960">
        <v>12</v>
      </c>
      <c r="N960">
        <v>1156.94</v>
      </c>
      <c r="O960" s="7">
        <v>-8.7099999999999997E-2</v>
      </c>
      <c r="P960" s="7">
        <v>0.26429999999999998</v>
      </c>
      <c r="Q960" t="s">
        <v>535</v>
      </c>
      <c r="S960" s="2">
        <f t="shared" si="161"/>
        <v>44193</v>
      </c>
      <c r="T960" t="s">
        <v>858</v>
      </c>
      <c r="U960">
        <v>86.65</v>
      </c>
      <c r="V960">
        <v>109.55</v>
      </c>
      <c r="W960">
        <f t="shared" si="166"/>
        <v>11855778.903095001</v>
      </c>
      <c r="X960">
        <f t="shared" si="156"/>
        <v>29639.447257737505</v>
      </c>
      <c r="Y960">
        <f t="shared" si="164"/>
        <v>350</v>
      </c>
      <c r="Z960">
        <f t="shared" si="165"/>
        <v>7328.2999999999956</v>
      </c>
      <c r="AA960" s="5">
        <f t="shared" si="162"/>
        <v>11872117.303095002</v>
      </c>
      <c r="AB960" s="24">
        <f>IFERROR(AA960/MAX($J$3:AA960)-1,"")</f>
        <v>-1.6268492746607799E-2</v>
      </c>
      <c r="AG960" s="3">
        <v>44465</v>
      </c>
      <c r="AH960">
        <v>12949973.449877497</v>
      </c>
      <c r="AI960" s="24">
        <f>AH960/MAX($AH$2:AH960)-1</f>
        <v>0</v>
      </c>
      <c r="AJ960" s="27" t="str">
        <f t="shared" si="157"/>
        <v/>
      </c>
      <c r="AK960">
        <f t="shared" si="158"/>
        <v>1</v>
      </c>
      <c r="AL960" s="28" t="str">
        <f t="shared" si="163"/>
        <v/>
      </c>
      <c r="AM960" s="28">
        <f t="shared" si="159"/>
        <v>1384</v>
      </c>
      <c r="AN960" s="29" t="str">
        <f t="shared" ca="1" si="160"/>
        <v/>
      </c>
      <c r="AP960" s="7"/>
      <c r="AV960" s="7"/>
      <c r="AW960" s="7"/>
    </row>
    <row r="961" spans="1:49" x14ac:dyDescent="0.45">
      <c r="A961" t="s">
        <v>859</v>
      </c>
      <c r="B961" t="s">
        <v>30</v>
      </c>
      <c r="C961" s="6">
        <v>44194.475694444445</v>
      </c>
      <c r="D961">
        <v>96</v>
      </c>
      <c r="E961" s="6">
        <v>44195.385416666664</v>
      </c>
      <c r="F961">
        <v>72.75</v>
      </c>
      <c r="G961" s="7">
        <v>-0.2422</v>
      </c>
      <c r="H961">
        <v>-14968.48</v>
      </c>
      <c r="I961" s="7">
        <v>-0.25979999999999998</v>
      </c>
      <c r="J961">
        <v>600.23969999999997</v>
      </c>
      <c r="K961">
        <v>57623.01</v>
      </c>
      <c r="L961">
        <v>1509633.3</v>
      </c>
      <c r="M961">
        <v>51</v>
      </c>
      <c r="N961">
        <v>-293.5</v>
      </c>
      <c r="O961" s="7">
        <v>-0.5</v>
      </c>
      <c r="P961" s="7">
        <v>3.49E-2</v>
      </c>
      <c r="Q961" t="s">
        <v>535</v>
      </c>
      <c r="S961" s="2">
        <f t="shared" si="161"/>
        <v>44194</v>
      </c>
      <c r="T961" t="s">
        <v>859</v>
      </c>
      <c r="U961">
        <v>96</v>
      </c>
      <c r="V961">
        <v>72.75</v>
      </c>
      <c r="W961">
        <f t="shared" si="166"/>
        <v>11872117.303095002</v>
      </c>
      <c r="X961">
        <f t="shared" si="156"/>
        <v>29680.293257737503</v>
      </c>
      <c r="Y961">
        <f t="shared" si="164"/>
        <v>300</v>
      </c>
      <c r="Z961">
        <f t="shared" si="165"/>
        <v>-7481.2500000000045</v>
      </c>
      <c r="AA961" s="5">
        <f t="shared" si="162"/>
        <v>11864636.053095002</v>
      </c>
      <c r="AB961" s="24">
        <f>IFERROR(AA961/MAX($J$3:AA961)-1,"")</f>
        <v>-1.6888394079348168E-2</v>
      </c>
      <c r="AG961" s="3">
        <v>44466</v>
      </c>
      <c r="AH961">
        <v>12949973.449877497</v>
      </c>
      <c r="AI961" s="24">
        <f>AH961/MAX($AH$2:AH961)-1</f>
        <v>0</v>
      </c>
      <c r="AJ961" s="27" t="str">
        <f t="shared" si="157"/>
        <v/>
      </c>
      <c r="AK961">
        <f t="shared" si="158"/>
        <v>1</v>
      </c>
      <c r="AL961" s="28" t="str">
        <f t="shared" si="163"/>
        <v/>
      </c>
      <c r="AM961" s="28">
        <f t="shared" si="159"/>
        <v>1384</v>
      </c>
      <c r="AN961" s="29" t="str">
        <f t="shared" ca="1" si="160"/>
        <v/>
      </c>
      <c r="AP961" s="7"/>
      <c r="AV961" s="7"/>
      <c r="AW961" s="7"/>
    </row>
    <row r="962" spans="1:49" x14ac:dyDescent="0.45">
      <c r="A962" t="s">
        <v>859</v>
      </c>
      <c r="B962" t="s">
        <v>30</v>
      </c>
      <c r="C962" s="6">
        <v>44195.416666666664</v>
      </c>
      <c r="D962">
        <v>67.5</v>
      </c>
      <c r="E962" s="6">
        <v>44197.385416666664</v>
      </c>
      <c r="F962">
        <v>82.65</v>
      </c>
      <c r="G962" s="7">
        <v>0.22439999999999999</v>
      </c>
      <c r="H962">
        <v>11636.24</v>
      </c>
      <c r="I962" s="7">
        <v>0.20219999999999999</v>
      </c>
      <c r="J962">
        <v>852.56539999999995</v>
      </c>
      <c r="K962">
        <v>57548.17</v>
      </c>
      <c r="L962">
        <v>1521269.54</v>
      </c>
      <c r="M962">
        <v>68</v>
      </c>
      <c r="N962">
        <v>171.12</v>
      </c>
      <c r="O962" s="7">
        <v>-0.70220000000000005</v>
      </c>
      <c r="P962" s="7">
        <v>0.47849999999999998</v>
      </c>
      <c r="Q962" t="s">
        <v>535</v>
      </c>
      <c r="S962" s="2">
        <f t="shared" si="161"/>
        <v>44195</v>
      </c>
      <c r="T962" t="s">
        <v>859</v>
      </c>
      <c r="U962">
        <v>67.5</v>
      </c>
      <c r="V962">
        <v>82.65</v>
      </c>
      <c r="W962">
        <f t="shared" si="166"/>
        <v>11864636.053095002</v>
      </c>
      <c r="X962">
        <f t="shared" ref="X962:X1025" si="167">W962*0.25%</f>
        <v>29661.590132737503</v>
      </c>
      <c r="Y962">
        <f t="shared" si="164"/>
        <v>450</v>
      </c>
      <c r="Z962">
        <f t="shared" si="165"/>
        <v>6141.8250000000062</v>
      </c>
      <c r="AA962" s="5">
        <f t="shared" si="162"/>
        <v>11870777.878095001</v>
      </c>
      <c r="AB962" s="24">
        <f>IFERROR(AA962/MAX($J$3:AA962)-1,"")</f>
        <v>-1.6379478389729751E-2</v>
      </c>
      <c r="AG962" s="3">
        <v>44467</v>
      </c>
      <c r="AH962">
        <v>13021720.999877498</v>
      </c>
      <c r="AI962" s="24">
        <f>AH962/MAX($AH$2:AH962)-1</f>
        <v>0</v>
      </c>
      <c r="AJ962" s="27" t="str">
        <f t="shared" ref="AJ962:AJ1025" si="168">IF(AG962=$AP$3,1,IF(AJ961=1,1,""))</f>
        <v/>
      </c>
      <c r="AK962">
        <f t="shared" ref="AK962:AK1025" si="169">IF(AG962=$AP$4,1,IF(AK963=1,1,""))</f>
        <v>1</v>
      </c>
      <c r="AL962" s="28" t="str">
        <f t="shared" si="163"/>
        <v/>
      </c>
      <c r="AM962" s="28">
        <f t="shared" ref="AM962:AM1025" si="170">IF(AND(AK962=1,AK963&lt;&gt;1),ROW(),IF(AND(AK962="",AK963=""),"",AM963))</f>
        <v>1384</v>
      </c>
      <c r="AN962" s="29" t="str">
        <f t="shared" ref="AN962:AN1025" ca="1" si="171">IF(AM962="","",IF(AJ962=1,AH962/MAX(INDIRECT("AH"&amp;AL962&amp;":"&amp;"AJ"&amp;ROW(AN962)))-1,""))</f>
        <v/>
      </c>
      <c r="AP962" s="7"/>
      <c r="AV962" s="7"/>
      <c r="AW962" s="7"/>
    </row>
    <row r="963" spans="1:49" x14ac:dyDescent="0.45">
      <c r="A963" t="s">
        <v>860</v>
      </c>
      <c r="B963" t="s">
        <v>30</v>
      </c>
      <c r="C963" s="6">
        <v>44200.458333333336</v>
      </c>
      <c r="D963">
        <v>116.65</v>
      </c>
      <c r="E963" s="6">
        <v>44201.385416666664</v>
      </c>
      <c r="F963">
        <v>53.25</v>
      </c>
      <c r="G963" s="7">
        <v>-0.54349999999999998</v>
      </c>
      <c r="H963">
        <v>-32148.44</v>
      </c>
      <c r="I963" s="7">
        <v>-0.55810000000000004</v>
      </c>
      <c r="J963">
        <v>493.83920000000001</v>
      </c>
      <c r="K963">
        <v>57606.35</v>
      </c>
      <c r="L963">
        <v>1489121.1</v>
      </c>
      <c r="M963">
        <v>56</v>
      </c>
      <c r="N963">
        <v>-574.08000000000004</v>
      </c>
      <c r="O963" s="7">
        <v>-0.6905</v>
      </c>
      <c r="P963" s="7">
        <v>0.19159999999999999</v>
      </c>
      <c r="Q963" t="s">
        <v>535</v>
      </c>
      <c r="S963" s="2">
        <f t="shared" ref="S963:S1026" si="172">DATE(YEAR(C963),MONTH(C963),DAY(C963))</f>
        <v>44200</v>
      </c>
      <c r="T963" t="s">
        <v>860</v>
      </c>
      <c r="U963">
        <v>116.65</v>
      </c>
      <c r="V963">
        <v>53.25</v>
      </c>
      <c r="W963">
        <f t="shared" si="166"/>
        <v>11870777.878095001</v>
      </c>
      <c r="X963">
        <f t="shared" si="167"/>
        <v>29676.944695237504</v>
      </c>
      <c r="Y963">
        <f t="shared" si="164"/>
        <v>250</v>
      </c>
      <c r="Z963">
        <f t="shared" si="165"/>
        <v>-16274.750000000002</v>
      </c>
      <c r="AA963" s="5">
        <f t="shared" ref="AA963:AA1026" si="173">IF(S963&lt;&gt;S964,W963+SUMIF($S$2:$S$3590,S963,$Z$2:$Z$3590),"")</f>
        <v>11854503.128095001</v>
      </c>
      <c r="AB963" s="24">
        <f>IFERROR(AA963/MAX($J$3:AA963)-1,"")</f>
        <v>-1.7728014959824012E-2</v>
      </c>
      <c r="AG963" s="3">
        <v>44468</v>
      </c>
      <c r="AH963">
        <v>12977560.574877497</v>
      </c>
      <c r="AI963" s="24">
        <f>AH963/MAX($AH$2:AH963)-1</f>
        <v>-3.391289446334822E-3</v>
      </c>
      <c r="AJ963" s="27" t="str">
        <f t="shared" si="168"/>
        <v/>
      </c>
      <c r="AK963">
        <f t="shared" si="169"/>
        <v>1</v>
      </c>
      <c r="AL963" s="28" t="str">
        <f t="shared" ref="AL963:AL1026" si="174">IF(AND(AJ963=1,AJ962&lt;&gt;1),ROW(),IF(AND(AJ963="",AJ962=""),"",AL962))</f>
        <v/>
      </c>
      <c r="AM963" s="28">
        <f t="shared" si="170"/>
        <v>1384</v>
      </c>
      <c r="AN963" s="29" t="str">
        <f t="shared" ca="1" si="171"/>
        <v/>
      </c>
      <c r="AP963" s="7"/>
      <c r="AV963" s="7"/>
      <c r="AW963" s="7"/>
    </row>
    <row r="964" spans="1:49" x14ac:dyDescent="0.45">
      <c r="A964" t="s">
        <v>861</v>
      </c>
      <c r="B964" t="s">
        <v>30</v>
      </c>
      <c r="C964" s="6">
        <v>44201.583333333336</v>
      </c>
      <c r="D964">
        <v>79.75</v>
      </c>
      <c r="E964" s="6">
        <v>44202.385416666664</v>
      </c>
      <c r="F964">
        <v>107.95</v>
      </c>
      <c r="G964" s="7">
        <v>0.35360000000000003</v>
      </c>
      <c r="H964">
        <v>18961.009999999998</v>
      </c>
      <c r="I964" s="7">
        <v>0.3301</v>
      </c>
      <c r="J964">
        <v>720.32100000000003</v>
      </c>
      <c r="K964">
        <v>57445.599999999999</v>
      </c>
      <c r="L964">
        <v>1508082.11</v>
      </c>
      <c r="M964">
        <v>20</v>
      </c>
      <c r="N964">
        <v>948.05</v>
      </c>
      <c r="O964" s="7">
        <v>-0.1066</v>
      </c>
      <c r="P964" s="7">
        <v>0.37180000000000002</v>
      </c>
      <c r="Q964" t="s">
        <v>535</v>
      </c>
      <c r="S964" s="2">
        <f t="shared" si="172"/>
        <v>44201</v>
      </c>
      <c r="T964" t="s">
        <v>861</v>
      </c>
      <c r="U964">
        <v>79.75</v>
      </c>
      <c r="V964">
        <v>107.95</v>
      </c>
      <c r="W964">
        <f t="shared" si="166"/>
        <v>11854503.128095001</v>
      </c>
      <c r="X964">
        <f t="shared" si="167"/>
        <v>29636.257820237504</v>
      </c>
      <c r="Y964">
        <f t="shared" ref="Y964:Y1027" si="175">MROUND(X964/U964,25)</f>
        <v>375</v>
      </c>
      <c r="Z964">
        <f t="shared" ref="Z964:Z1027" si="176">Y964*((V964*0.99)-(U964*1.01))</f>
        <v>9871.1250000000036</v>
      </c>
      <c r="AA964" s="5" t="str">
        <f t="shared" si="173"/>
        <v/>
      </c>
      <c r="AB964" s="24" t="str">
        <f>IFERROR(AA964/MAX($J$3:AA964)-1,"")</f>
        <v/>
      </c>
      <c r="AG964" s="3">
        <v>44469</v>
      </c>
      <c r="AH964">
        <v>12977560.574877497</v>
      </c>
      <c r="AI964" s="24">
        <f>AH964/MAX($AH$2:AH964)-1</f>
        <v>-3.391289446334822E-3</v>
      </c>
      <c r="AJ964" s="27" t="str">
        <f t="shared" si="168"/>
        <v/>
      </c>
      <c r="AK964">
        <f t="shared" si="169"/>
        <v>1</v>
      </c>
      <c r="AL964" s="28" t="str">
        <f t="shared" si="174"/>
        <v/>
      </c>
      <c r="AM964" s="28">
        <f t="shared" si="170"/>
        <v>1384</v>
      </c>
      <c r="AN964" s="29" t="str">
        <f t="shared" ca="1" si="171"/>
        <v/>
      </c>
      <c r="AP964" s="7"/>
      <c r="AV964" s="7"/>
      <c r="AW964" s="7"/>
    </row>
    <row r="965" spans="1:49" x14ac:dyDescent="0.45">
      <c r="A965" t="s">
        <v>862</v>
      </c>
      <c r="B965" t="s">
        <v>30</v>
      </c>
      <c r="C965" s="6">
        <v>44201.604166666664</v>
      </c>
      <c r="D965">
        <v>56.05</v>
      </c>
      <c r="E965" s="6">
        <v>44202.385416666664</v>
      </c>
      <c r="F965">
        <v>75.599999999999994</v>
      </c>
      <c r="G965" s="7">
        <v>0.3488</v>
      </c>
      <c r="H965">
        <v>18684.3</v>
      </c>
      <c r="I965" s="7">
        <v>0.32529999999999998</v>
      </c>
      <c r="J965">
        <v>1024.7239999999999</v>
      </c>
      <c r="K965">
        <v>57435.76</v>
      </c>
      <c r="L965">
        <v>1526766.41</v>
      </c>
      <c r="M965">
        <v>14</v>
      </c>
      <c r="N965">
        <v>1334.59</v>
      </c>
      <c r="O965" s="7">
        <v>-8.3900000000000002E-2</v>
      </c>
      <c r="P965" s="7">
        <v>0.37380000000000002</v>
      </c>
      <c r="Q965" t="s">
        <v>535</v>
      </c>
      <c r="S965" s="2">
        <f t="shared" si="172"/>
        <v>44201</v>
      </c>
      <c r="T965" t="s">
        <v>862</v>
      </c>
      <c r="U965">
        <v>56.05</v>
      </c>
      <c r="V965">
        <v>75.599999999999994</v>
      </c>
      <c r="W965">
        <f t="shared" ref="W965:W1028" si="177">IF(S965&lt;&gt;S964,AA964,W964)</f>
        <v>11854503.128095001</v>
      </c>
      <c r="X965">
        <f t="shared" si="167"/>
        <v>29636.257820237504</v>
      </c>
      <c r="Y965">
        <f t="shared" si="175"/>
        <v>525</v>
      </c>
      <c r="Z965">
        <f t="shared" si="176"/>
        <v>9572.5874999999996</v>
      </c>
      <c r="AA965" s="5" t="str">
        <f t="shared" si="173"/>
        <v/>
      </c>
      <c r="AB965" s="24" t="str">
        <f>IFERROR(AA965/MAX($J$3:AA965)-1,"")</f>
        <v/>
      </c>
      <c r="AG965" s="3">
        <v>44470</v>
      </c>
      <c r="AH965">
        <v>12987849.324877497</v>
      </c>
      <c r="AI965" s="24">
        <f>AH965/MAX($AH$2:AH965)-1</f>
        <v>-2.6011673111656641E-3</v>
      </c>
      <c r="AJ965" s="27" t="str">
        <f t="shared" si="168"/>
        <v/>
      </c>
      <c r="AK965">
        <f t="shared" si="169"/>
        <v>1</v>
      </c>
      <c r="AL965" s="28" t="str">
        <f t="shared" si="174"/>
        <v/>
      </c>
      <c r="AM965" s="28">
        <f t="shared" si="170"/>
        <v>1384</v>
      </c>
      <c r="AN965" s="29" t="str">
        <f t="shared" ca="1" si="171"/>
        <v/>
      </c>
      <c r="AP965" s="7"/>
      <c r="AV965" s="7"/>
      <c r="AW965" s="7"/>
    </row>
    <row r="966" spans="1:49" x14ac:dyDescent="0.45">
      <c r="A966" t="s">
        <v>862</v>
      </c>
      <c r="B966" t="s">
        <v>30</v>
      </c>
      <c r="C966" s="6">
        <v>44201.625</v>
      </c>
      <c r="D966">
        <v>59</v>
      </c>
      <c r="E966" s="6">
        <v>44202.388888888891</v>
      </c>
      <c r="F966">
        <v>74.599999999999994</v>
      </c>
      <c r="G966" s="7">
        <v>0.26440000000000002</v>
      </c>
      <c r="H966">
        <v>14753.53</v>
      </c>
      <c r="I966" s="7">
        <v>0.24179999999999999</v>
      </c>
      <c r="J966">
        <v>1034.319</v>
      </c>
      <c r="K966">
        <v>61024.82</v>
      </c>
      <c r="L966">
        <v>2219717.04</v>
      </c>
      <c r="M966">
        <v>9</v>
      </c>
      <c r="N966">
        <v>1639.28</v>
      </c>
      <c r="O966" s="7">
        <v>-9.0700000000000003E-2</v>
      </c>
      <c r="P966" s="7">
        <v>0.31780000000000003</v>
      </c>
      <c r="Q966" t="s">
        <v>535</v>
      </c>
      <c r="S966" s="2">
        <f t="shared" si="172"/>
        <v>44201</v>
      </c>
      <c r="T966" t="s">
        <v>862</v>
      </c>
      <c r="U966">
        <v>59</v>
      </c>
      <c r="V966">
        <v>74.599999999999994</v>
      </c>
      <c r="W966">
        <f t="shared" si="177"/>
        <v>11854503.128095001</v>
      </c>
      <c r="X966">
        <f t="shared" si="167"/>
        <v>29636.257820237504</v>
      </c>
      <c r="Y966">
        <f t="shared" si="175"/>
        <v>500</v>
      </c>
      <c r="Z966">
        <f t="shared" si="176"/>
        <v>7131.9999999999982</v>
      </c>
      <c r="AA966" s="5">
        <f t="shared" si="173"/>
        <v>11881078.840595001</v>
      </c>
      <c r="AB966" s="24">
        <f>IFERROR(AA966/MAX($J$3:AA966)-1,"")</f>
        <v>-1.5525933810647485E-2</v>
      </c>
      <c r="AG966" s="3">
        <v>44471</v>
      </c>
      <c r="AH966">
        <v>12987849.324877497</v>
      </c>
      <c r="AI966" s="24">
        <f>AH966/MAX($AH$2:AH966)-1</f>
        <v>-2.6011673111656641E-3</v>
      </c>
      <c r="AJ966" s="27" t="str">
        <f t="shared" si="168"/>
        <v/>
      </c>
      <c r="AK966">
        <f t="shared" si="169"/>
        <v>1</v>
      </c>
      <c r="AL966" s="28" t="str">
        <f t="shared" si="174"/>
        <v/>
      </c>
      <c r="AM966" s="28">
        <f t="shared" si="170"/>
        <v>1384</v>
      </c>
      <c r="AN966" s="29" t="str">
        <f t="shared" ca="1" si="171"/>
        <v/>
      </c>
      <c r="AP966" s="7"/>
      <c r="AV966" s="7"/>
      <c r="AW966" s="7"/>
    </row>
    <row r="967" spans="1:49" x14ac:dyDescent="0.45">
      <c r="A967" t="s">
        <v>863</v>
      </c>
      <c r="B967" t="s">
        <v>30</v>
      </c>
      <c r="C967" s="6">
        <v>44202.572916666664</v>
      </c>
      <c r="D967">
        <v>53.95</v>
      </c>
      <c r="E967" s="6">
        <v>44203.388888888891</v>
      </c>
      <c r="F967">
        <v>7.3</v>
      </c>
      <c r="G967" s="7">
        <v>-0.86470000000000002</v>
      </c>
      <c r="H967">
        <v>-53524.97</v>
      </c>
      <c r="I967" s="7">
        <v>-0.876</v>
      </c>
      <c r="J967">
        <v>1132.5039999999999</v>
      </c>
      <c r="K967">
        <v>61098.59</v>
      </c>
      <c r="L967">
        <v>2166192.08</v>
      </c>
      <c r="M967">
        <v>24</v>
      </c>
      <c r="N967">
        <v>-2230.21</v>
      </c>
      <c r="O967" s="7">
        <v>-0.90639999999999998</v>
      </c>
      <c r="P967" s="7">
        <v>0.98699999999999999</v>
      </c>
      <c r="Q967" t="s">
        <v>535</v>
      </c>
      <c r="S967" s="2">
        <f t="shared" si="172"/>
        <v>44202</v>
      </c>
      <c r="T967" t="s">
        <v>863</v>
      </c>
      <c r="U967">
        <v>53.95</v>
      </c>
      <c r="V967">
        <v>7.3</v>
      </c>
      <c r="W967">
        <f t="shared" si="177"/>
        <v>11881078.840595001</v>
      </c>
      <c r="X967">
        <f t="shared" si="167"/>
        <v>29702.697101487505</v>
      </c>
      <c r="Y967">
        <f t="shared" si="175"/>
        <v>550</v>
      </c>
      <c r="Z967">
        <f t="shared" si="176"/>
        <v>-25994.375000000007</v>
      </c>
      <c r="AA967" s="5" t="str">
        <f t="shared" si="173"/>
        <v/>
      </c>
      <c r="AB967" s="24" t="str">
        <f>IFERROR(AA967/MAX($J$3:AA967)-1,"")</f>
        <v/>
      </c>
      <c r="AG967" s="3">
        <v>44472</v>
      </c>
      <c r="AH967">
        <v>12987849.324877497</v>
      </c>
      <c r="AI967" s="24">
        <f>AH967/MAX($AH$2:AH967)-1</f>
        <v>-2.6011673111656641E-3</v>
      </c>
      <c r="AJ967" s="27" t="str">
        <f t="shared" si="168"/>
        <v/>
      </c>
      <c r="AK967">
        <f t="shared" si="169"/>
        <v>1</v>
      </c>
      <c r="AL967" s="28" t="str">
        <f t="shared" si="174"/>
        <v/>
      </c>
      <c r="AM967" s="28">
        <f t="shared" si="170"/>
        <v>1384</v>
      </c>
      <c r="AN967" s="29" t="str">
        <f t="shared" ca="1" si="171"/>
        <v/>
      </c>
      <c r="AP967" s="7"/>
      <c r="AV967" s="7"/>
      <c r="AW967" s="7"/>
    </row>
    <row r="968" spans="1:49" x14ac:dyDescent="0.45">
      <c r="A968" t="s">
        <v>863</v>
      </c>
      <c r="B968" t="s">
        <v>30</v>
      </c>
      <c r="C968" s="6">
        <v>44202.572916666664</v>
      </c>
      <c r="D968">
        <v>53.95</v>
      </c>
      <c r="E968" s="6">
        <v>44203.385416666664</v>
      </c>
      <c r="F968">
        <v>6.4</v>
      </c>
      <c r="G968" s="7">
        <v>-0.88139999999999996</v>
      </c>
      <c r="H968">
        <v>-51441.53</v>
      </c>
      <c r="I968" s="7">
        <v>-0.89259999999999995</v>
      </c>
      <c r="J968">
        <v>1068.2819999999999</v>
      </c>
      <c r="K968">
        <v>57633.83</v>
      </c>
      <c r="L968">
        <v>1475324.88</v>
      </c>
      <c r="M968">
        <v>23</v>
      </c>
      <c r="N968">
        <v>-2236.59</v>
      </c>
      <c r="O968" s="7">
        <v>-0.88139999999999996</v>
      </c>
      <c r="P968" s="7">
        <v>0.98699999999999999</v>
      </c>
      <c r="Q968" t="s">
        <v>535</v>
      </c>
      <c r="S968" s="2">
        <f t="shared" si="172"/>
        <v>44202</v>
      </c>
      <c r="T968" t="s">
        <v>863</v>
      </c>
      <c r="U968">
        <v>53.95</v>
      </c>
      <c r="V968">
        <v>6.4</v>
      </c>
      <c r="W968">
        <f t="shared" si="177"/>
        <v>11881078.840595001</v>
      </c>
      <c r="X968">
        <f t="shared" si="167"/>
        <v>29702.697101487505</v>
      </c>
      <c r="Y968">
        <f t="shared" si="175"/>
        <v>550</v>
      </c>
      <c r="Z968">
        <f t="shared" si="176"/>
        <v>-26484.425000000003</v>
      </c>
      <c r="AA968" s="5" t="str">
        <f t="shared" si="173"/>
        <v/>
      </c>
      <c r="AB968" s="24" t="str">
        <f>IFERROR(AA968/MAX($J$3:AA968)-1,"")</f>
        <v/>
      </c>
      <c r="AG968" s="3">
        <v>44473</v>
      </c>
      <c r="AH968">
        <v>12961195.974877497</v>
      </c>
      <c r="AI968" s="24">
        <f>AH968/MAX($AH$2:AH968)-1</f>
        <v>-4.6480050525249395E-3</v>
      </c>
      <c r="AJ968" s="27" t="str">
        <f t="shared" si="168"/>
        <v/>
      </c>
      <c r="AK968">
        <f t="shared" si="169"/>
        <v>1</v>
      </c>
      <c r="AL968" s="28" t="str">
        <f t="shared" si="174"/>
        <v/>
      </c>
      <c r="AM968" s="28">
        <f t="shared" si="170"/>
        <v>1384</v>
      </c>
      <c r="AN968" s="29" t="str">
        <f t="shared" ca="1" si="171"/>
        <v/>
      </c>
      <c r="AP968" s="7"/>
      <c r="AV968" s="7"/>
      <c r="AW968" s="7"/>
    </row>
    <row r="969" spans="1:49" x14ac:dyDescent="0.45">
      <c r="A969" t="s">
        <v>864</v>
      </c>
      <c r="B969" t="s">
        <v>30</v>
      </c>
      <c r="C969" s="6">
        <v>44202.590277777781</v>
      </c>
      <c r="D969">
        <v>61.1</v>
      </c>
      <c r="E969" s="6">
        <v>44203.388888888891</v>
      </c>
      <c r="F969">
        <v>4</v>
      </c>
      <c r="G969" s="7">
        <v>-0.9345</v>
      </c>
      <c r="H969">
        <v>-57881.919999999998</v>
      </c>
      <c r="I969" s="7">
        <v>-0.94520000000000004</v>
      </c>
      <c r="J969">
        <v>1002.2670000000001</v>
      </c>
      <c r="K969">
        <v>61238.51</v>
      </c>
      <c r="L969">
        <v>2108310.16</v>
      </c>
      <c r="M969">
        <v>19</v>
      </c>
      <c r="N969">
        <v>-3046.42</v>
      </c>
      <c r="O969" s="7">
        <v>-0.94269999999999998</v>
      </c>
      <c r="P969" s="7">
        <v>0.32819999999999999</v>
      </c>
      <c r="Q969" t="s">
        <v>535</v>
      </c>
      <c r="S969" s="2">
        <f t="shared" si="172"/>
        <v>44202</v>
      </c>
      <c r="T969" t="s">
        <v>864</v>
      </c>
      <c r="U969">
        <v>61.1</v>
      </c>
      <c r="V969">
        <v>4</v>
      </c>
      <c r="W969">
        <f t="shared" si="177"/>
        <v>11881078.840595001</v>
      </c>
      <c r="X969">
        <f t="shared" si="167"/>
        <v>29702.697101487505</v>
      </c>
      <c r="Y969">
        <f t="shared" si="175"/>
        <v>475</v>
      </c>
      <c r="Z969">
        <f t="shared" si="176"/>
        <v>-27431.724999999999</v>
      </c>
      <c r="AA969" s="5" t="str">
        <f t="shared" si="173"/>
        <v/>
      </c>
      <c r="AB969" s="24" t="str">
        <f>IFERROR(AA969/MAX($J$3:AA969)-1,"")</f>
        <v/>
      </c>
      <c r="AG969" s="3">
        <v>44474</v>
      </c>
      <c r="AH969">
        <v>13011919.749877498</v>
      </c>
      <c r="AI969" s="24">
        <f>AH969/MAX($AH$2:AH969)-1</f>
        <v>-7.5268468738443062E-4</v>
      </c>
      <c r="AJ969" s="27" t="str">
        <f t="shared" si="168"/>
        <v/>
      </c>
      <c r="AK969">
        <f t="shared" si="169"/>
        <v>1</v>
      </c>
      <c r="AL969" s="28" t="str">
        <f t="shared" si="174"/>
        <v/>
      </c>
      <c r="AM969" s="28">
        <f t="shared" si="170"/>
        <v>1384</v>
      </c>
      <c r="AN969" s="29" t="str">
        <f t="shared" ca="1" si="171"/>
        <v/>
      </c>
      <c r="AP969" s="7"/>
      <c r="AV969" s="7"/>
      <c r="AW969" s="7"/>
    </row>
    <row r="970" spans="1:49" x14ac:dyDescent="0.45">
      <c r="A970" t="s">
        <v>864</v>
      </c>
      <c r="B970" t="s">
        <v>30</v>
      </c>
      <c r="C970" s="6">
        <v>44202.590277777781</v>
      </c>
      <c r="D970">
        <v>61.1</v>
      </c>
      <c r="E970" s="6">
        <v>44203.385416666664</v>
      </c>
      <c r="F970">
        <v>3.7</v>
      </c>
      <c r="G970" s="7">
        <v>-0.93940000000000001</v>
      </c>
      <c r="H970">
        <v>-54880.37</v>
      </c>
      <c r="I970" s="7">
        <v>-0.95</v>
      </c>
      <c r="J970">
        <v>945.43079999999998</v>
      </c>
      <c r="K970">
        <v>57765.82</v>
      </c>
      <c r="L970">
        <v>1420444.51</v>
      </c>
      <c r="M970">
        <v>18</v>
      </c>
      <c r="N970">
        <v>-3048.91</v>
      </c>
      <c r="O970" s="7">
        <v>-0.93940000000000001</v>
      </c>
      <c r="P970" s="7">
        <v>0.32819999999999999</v>
      </c>
      <c r="Q970" t="s">
        <v>535</v>
      </c>
      <c r="S970" s="2">
        <f t="shared" si="172"/>
        <v>44202</v>
      </c>
      <c r="T970" t="s">
        <v>864</v>
      </c>
      <c r="U970">
        <v>61.1</v>
      </c>
      <c r="V970">
        <v>3.7</v>
      </c>
      <c r="W970">
        <f t="shared" si="177"/>
        <v>11881078.840595001</v>
      </c>
      <c r="X970">
        <f t="shared" si="167"/>
        <v>29702.697101487505</v>
      </c>
      <c r="Y970">
        <f t="shared" si="175"/>
        <v>475</v>
      </c>
      <c r="Z970">
        <f t="shared" si="176"/>
        <v>-27572.799999999999</v>
      </c>
      <c r="AA970" s="5">
        <f t="shared" si="173"/>
        <v>11773595.515595002</v>
      </c>
      <c r="AB970" s="24">
        <f>IFERROR(AA970/MAX($J$3:AA970)-1,"")</f>
        <v>-2.4432073348141015E-2</v>
      </c>
      <c r="AG970" s="3">
        <v>44475</v>
      </c>
      <c r="AH970">
        <v>12930617.799877498</v>
      </c>
      <c r="AI970" s="24">
        <f>AH970/MAX($AH$2:AH970)-1</f>
        <v>-6.9962488061952044E-3</v>
      </c>
      <c r="AJ970" s="27" t="str">
        <f t="shared" si="168"/>
        <v/>
      </c>
      <c r="AK970">
        <f t="shared" si="169"/>
        <v>1</v>
      </c>
      <c r="AL970" s="28" t="str">
        <f t="shared" si="174"/>
        <v/>
      </c>
      <c r="AM970" s="28">
        <f t="shared" si="170"/>
        <v>1384</v>
      </c>
      <c r="AN970" s="29" t="str">
        <f t="shared" ca="1" si="171"/>
        <v/>
      </c>
      <c r="AP970" s="7"/>
      <c r="AV970" s="7"/>
      <c r="AW970" s="7"/>
    </row>
    <row r="971" spans="1:49" x14ac:dyDescent="0.45">
      <c r="A971" t="s">
        <v>865</v>
      </c>
      <c r="B971" t="s">
        <v>30</v>
      </c>
      <c r="C971" s="6">
        <v>44204.440972222219</v>
      </c>
      <c r="D971">
        <v>119.15</v>
      </c>
      <c r="E971" s="6">
        <v>44207.385416666664</v>
      </c>
      <c r="F971">
        <v>166.1</v>
      </c>
      <c r="G971" s="7">
        <v>0.39400000000000002</v>
      </c>
      <c r="H971">
        <v>21133.57</v>
      </c>
      <c r="I971" s="7">
        <v>0.37009999999999998</v>
      </c>
      <c r="J971">
        <v>479.24650000000003</v>
      </c>
      <c r="K971">
        <v>57102.22</v>
      </c>
      <c r="L971">
        <v>1441578.09</v>
      </c>
      <c r="M971">
        <v>61</v>
      </c>
      <c r="N971">
        <v>346.45</v>
      </c>
      <c r="O971" s="7">
        <v>-0.20599999999999999</v>
      </c>
      <c r="P971" s="7">
        <v>0.47799999999999998</v>
      </c>
      <c r="Q971" t="s">
        <v>535</v>
      </c>
      <c r="S971" s="2">
        <f t="shared" si="172"/>
        <v>44204</v>
      </c>
      <c r="T971" t="s">
        <v>865</v>
      </c>
      <c r="U971">
        <v>119.15</v>
      </c>
      <c r="V971">
        <v>166.1</v>
      </c>
      <c r="W971">
        <f t="shared" si="177"/>
        <v>11773595.515595002</v>
      </c>
      <c r="X971">
        <f t="shared" si="167"/>
        <v>29433.988788987506</v>
      </c>
      <c r="Y971">
        <f t="shared" si="175"/>
        <v>250</v>
      </c>
      <c r="Z971">
        <f t="shared" si="176"/>
        <v>11024.374999999996</v>
      </c>
      <c r="AA971" s="5" t="str">
        <f t="shared" si="173"/>
        <v/>
      </c>
      <c r="AB971" s="24" t="str">
        <f>IFERROR(AA971/MAX($J$3:AA971)-1,"")</f>
        <v/>
      </c>
      <c r="AG971" s="3">
        <v>44476</v>
      </c>
      <c r="AH971">
        <v>12897955.824877499</v>
      </c>
      <c r="AI971" s="24">
        <f>AH971/MAX($AH$2:AH971)-1</f>
        <v>-9.504517490519393E-3</v>
      </c>
      <c r="AJ971" s="27" t="str">
        <f t="shared" si="168"/>
        <v/>
      </c>
      <c r="AK971">
        <f t="shared" si="169"/>
        <v>1</v>
      </c>
      <c r="AL971" s="28" t="str">
        <f t="shared" si="174"/>
        <v/>
      </c>
      <c r="AM971" s="28">
        <f t="shared" si="170"/>
        <v>1384</v>
      </c>
      <c r="AN971" s="29" t="str">
        <f t="shared" ca="1" si="171"/>
        <v/>
      </c>
      <c r="AP971" s="7"/>
      <c r="AV971" s="7"/>
      <c r="AW971" s="7"/>
    </row>
    <row r="972" spans="1:49" x14ac:dyDescent="0.45">
      <c r="A972" t="s">
        <v>865</v>
      </c>
      <c r="B972" t="s">
        <v>30</v>
      </c>
      <c r="C972" s="6">
        <v>44204.611111111109</v>
      </c>
      <c r="D972">
        <v>125.5</v>
      </c>
      <c r="E972" s="6">
        <v>44207.388888888891</v>
      </c>
      <c r="F972">
        <v>178.75</v>
      </c>
      <c r="G972" s="7">
        <v>0.42430000000000001</v>
      </c>
      <c r="H972">
        <v>24220.240000000002</v>
      </c>
      <c r="I972" s="7">
        <v>0.40010000000000001</v>
      </c>
      <c r="J972">
        <v>482.40280000000001</v>
      </c>
      <c r="K972">
        <v>60541.55</v>
      </c>
      <c r="L972">
        <v>2132530.39</v>
      </c>
      <c r="M972">
        <v>13</v>
      </c>
      <c r="N972">
        <v>1863.1</v>
      </c>
      <c r="O972" s="7">
        <v>-0.09</v>
      </c>
      <c r="P972" s="7">
        <v>0.50600000000000001</v>
      </c>
      <c r="Q972" t="s">
        <v>535</v>
      </c>
      <c r="S972" s="2">
        <f t="shared" si="172"/>
        <v>44204</v>
      </c>
      <c r="T972" t="s">
        <v>865</v>
      </c>
      <c r="U972">
        <v>125.5</v>
      </c>
      <c r="V972">
        <v>178.75</v>
      </c>
      <c r="W972">
        <f t="shared" si="177"/>
        <v>11773595.515595002</v>
      </c>
      <c r="X972">
        <f t="shared" si="167"/>
        <v>29433.988788987506</v>
      </c>
      <c r="Y972">
        <f t="shared" si="175"/>
        <v>225</v>
      </c>
      <c r="Z972">
        <f t="shared" si="176"/>
        <v>11296.687500000002</v>
      </c>
      <c r="AA972" s="5" t="str">
        <f t="shared" si="173"/>
        <v/>
      </c>
      <c r="AB972" s="24" t="str">
        <f>IFERROR(AA972/MAX($J$3:AA972)-1,"")</f>
        <v/>
      </c>
      <c r="AG972" s="3">
        <v>44477</v>
      </c>
      <c r="AH972">
        <v>12897955.824877499</v>
      </c>
      <c r="AI972" s="24">
        <f>AH972/MAX($AH$2:AH972)-1</f>
        <v>-9.504517490519393E-3</v>
      </c>
      <c r="AJ972" s="27" t="str">
        <f t="shared" si="168"/>
        <v/>
      </c>
      <c r="AK972">
        <f t="shared" si="169"/>
        <v>1</v>
      </c>
      <c r="AL972" s="28" t="str">
        <f t="shared" si="174"/>
        <v/>
      </c>
      <c r="AM972" s="28">
        <f t="shared" si="170"/>
        <v>1384</v>
      </c>
      <c r="AN972" s="29" t="str">
        <f t="shared" ca="1" si="171"/>
        <v/>
      </c>
      <c r="AP972" s="7"/>
      <c r="AV972" s="7"/>
      <c r="AW972" s="7"/>
    </row>
    <row r="973" spans="1:49" x14ac:dyDescent="0.45">
      <c r="A973" t="s">
        <v>866</v>
      </c>
      <c r="B973" t="s">
        <v>30</v>
      </c>
      <c r="C973" s="6">
        <v>44204.614583333336</v>
      </c>
      <c r="D973">
        <v>105.6</v>
      </c>
      <c r="E973" s="6">
        <v>44207.388888888891</v>
      </c>
      <c r="F973">
        <v>143.75</v>
      </c>
      <c r="G973" s="7">
        <v>0.36130000000000001</v>
      </c>
      <c r="H973">
        <v>20440.189999999999</v>
      </c>
      <c r="I973" s="7">
        <v>0.3377</v>
      </c>
      <c r="J973">
        <v>573.25279999999998</v>
      </c>
      <c r="K973">
        <v>60535.5</v>
      </c>
      <c r="L973">
        <v>2152970.58</v>
      </c>
      <c r="M973">
        <v>12</v>
      </c>
      <c r="N973">
        <v>1703.35</v>
      </c>
      <c r="O973" s="7">
        <v>-0.1032</v>
      </c>
      <c r="P973" s="7">
        <v>0.70450000000000002</v>
      </c>
      <c r="Q973" t="s">
        <v>535</v>
      </c>
      <c r="S973" s="2">
        <f t="shared" si="172"/>
        <v>44204</v>
      </c>
      <c r="T973" t="s">
        <v>866</v>
      </c>
      <c r="U973">
        <v>105.6</v>
      </c>
      <c r="V973">
        <v>143.75</v>
      </c>
      <c r="W973">
        <f t="shared" si="177"/>
        <v>11773595.515595002</v>
      </c>
      <c r="X973">
        <f t="shared" si="167"/>
        <v>29433.988788987506</v>
      </c>
      <c r="Y973">
        <f t="shared" si="175"/>
        <v>275</v>
      </c>
      <c r="Z973">
        <f t="shared" si="176"/>
        <v>9805.5375000000022</v>
      </c>
      <c r="AA973" s="5" t="str">
        <f t="shared" si="173"/>
        <v/>
      </c>
      <c r="AB973" s="24" t="str">
        <f>IFERROR(AA973/MAX($J$3:AA973)-1,"")</f>
        <v/>
      </c>
      <c r="AG973" s="3">
        <v>44478</v>
      </c>
      <c r="AH973">
        <v>12897955.824877499</v>
      </c>
      <c r="AI973" s="24">
        <f>AH973/MAX($AH$2:AH973)-1</f>
        <v>-9.504517490519393E-3</v>
      </c>
      <c r="AJ973" s="27" t="str">
        <f t="shared" si="168"/>
        <v/>
      </c>
      <c r="AK973">
        <f t="shared" si="169"/>
        <v>1</v>
      </c>
      <c r="AL973" s="28" t="str">
        <f t="shared" si="174"/>
        <v/>
      </c>
      <c r="AM973" s="28">
        <f t="shared" si="170"/>
        <v>1384</v>
      </c>
      <c r="AN973" s="29" t="str">
        <f t="shared" ca="1" si="171"/>
        <v/>
      </c>
      <c r="AP973" s="7"/>
      <c r="AV973" s="7"/>
      <c r="AW973" s="7"/>
    </row>
    <row r="974" spans="1:49" x14ac:dyDescent="0.45">
      <c r="A974" t="s">
        <v>866</v>
      </c>
      <c r="B974" t="s">
        <v>30</v>
      </c>
      <c r="C974" s="6">
        <v>44204.614583333336</v>
      </c>
      <c r="D974">
        <v>105.6</v>
      </c>
      <c r="E974" s="6">
        <v>44207.385416666664</v>
      </c>
      <c r="F974">
        <v>132.19999999999999</v>
      </c>
      <c r="G974" s="7">
        <v>0.25190000000000001</v>
      </c>
      <c r="H974">
        <v>13099.97</v>
      </c>
      <c r="I974" s="7">
        <v>0.22939999999999999</v>
      </c>
      <c r="J974">
        <v>540.82929999999999</v>
      </c>
      <c r="K974">
        <v>57111.58</v>
      </c>
      <c r="L974">
        <v>1454678.05</v>
      </c>
      <c r="M974">
        <v>11</v>
      </c>
      <c r="N974">
        <v>1190.9100000000001</v>
      </c>
      <c r="O974" s="7">
        <v>-0.1032</v>
      </c>
      <c r="P974" s="7">
        <v>0.70409999999999995</v>
      </c>
      <c r="Q974" t="s">
        <v>535</v>
      </c>
      <c r="S974" s="2">
        <f t="shared" si="172"/>
        <v>44204</v>
      </c>
      <c r="T974" t="s">
        <v>866</v>
      </c>
      <c r="U974">
        <v>105.6</v>
      </c>
      <c r="V974">
        <v>132.19999999999999</v>
      </c>
      <c r="W974">
        <f t="shared" si="177"/>
        <v>11773595.515595002</v>
      </c>
      <c r="X974">
        <f t="shared" si="167"/>
        <v>29433.988788987506</v>
      </c>
      <c r="Y974">
        <f t="shared" si="175"/>
        <v>275</v>
      </c>
      <c r="Z974">
        <f t="shared" si="176"/>
        <v>6661.0499999999984</v>
      </c>
      <c r="AA974" s="5">
        <f t="shared" si="173"/>
        <v>11812383.165595002</v>
      </c>
      <c r="AB974" s="24">
        <f>IFERROR(AA974/MAX($J$3:AA974)-1,"")</f>
        <v>-2.1218102965000485E-2</v>
      </c>
      <c r="AG974" s="3">
        <v>44479</v>
      </c>
      <c r="AH974">
        <v>12897955.824877499</v>
      </c>
      <c r="AI974" s="24">
        <f>AH974/MAX($AH$2:AH974)-1</f>
        <v>-9.504517490519393E-3</v>
      </c>
      <c r="AJ974" s="27" t="str">
        <f t="shared" si="168"/>
        <v/>
      </c>
      <c r="AK974">
        <f t="shared" si="169"/>
        <v>1</v>
      </c>
      <c r="AL974" s="28" t="str">
        <f t="shared" si="174"/>
        <v/>
      </c>
      <c r="AM974" s="28">
        <f t="shared" si="170"/>
        <v>1384</v>
      </c>
      <c r="AN974" s="29" t="str">
        <f t="shared" ca="1" si="171"/>
        <v/>
      </c>
      <c r="AP974" s="7"/>
      <c r="AV974" s="7"/>
      <c r="AW974" s="7"/>
    </row>
    <row r="975" spans="1:49" x14ac:dyDescent="0.45">
      <c r="A975" t="s">
        <v>867</v>
      </c>
      <c r="B975" t="s">
        <v>30</v>
      </c>
      <c r="C975" s="6">
        <v>44207.434027777781</v>
      </c>
      <c r="D975">
        <v>110.3</v>
      </c>
      <c r="E975" s="6">
        <v>44208.385416666664</v>
      </c>
      <c r="F975">
        <v>78.3</v>
      </c>
      <c r="G975" s="7">
        <v>-0.29010000000000002</v>
      </c>
      <c r="H975">
        <v>-17595.34</v>
      </c>
      <c r="I975" s="7">
        <v>-0.30719999999999997</v>
      </c>
      <c r="J975">
        <v>519.25099999999998</v>
      </c>
      <c r="K975">
        <v>57273.39</v>
      </c>
      <c r="L975">
        <v>1437082.71</v>
      </c>
      <c r="M975">
        <v>63</v>
      </c>
      <c r="N975">
        <v>-279.29000000000002</v>
      </c>
      <c r="O975" s="7">
        <v>-0.37440000000000001</v>
      </c>
      <c r="P975" s="7">
        <v>0.1002</v>
      </c>
      <c r="Q975" t="s">
        <v>535</v>
      </c>
      <c r="S975" s="2">
        <f t="shared" si="172"/>
        <v>44207</v>
      </c>
      <c r="T975" t="s">
        <v>867</v>
      </c>
      <c r="U975">
        <v>110.3</v>
      </c>
      <c r="V975">
        <v>78.3</v>
      </c>
      <c r="W975">
        <f t="shared" si="177"/>
        <v>11812383.165595002</v>
      </c>
      <c r="X975">
        <f t="shared" si="167"/>
        <v>29530.957913987506</v>
      </c>
      <c r="Y975">
        <f t="shared" si="175"/>
        <v>275</v>
      </c>
      <c r="Z975">
        <f t="shared" si="176"/>
        <v>-9318.65</v>
      </c>
      <c r="AA975" s="5" t="str">
        <f t="shared" si="173"/>
        <v/>
      </c>
      <c r="AB975" s="24" t="str">
        <f>IFERROR(AA975/MAX($J$3:AA975)-1,"")</f>
        <v/>
      </c>
      <c r="AG975" s="3">
        <v>44480</v>
      </c>
      <c r="AH975">
        <v>12854020.012377499</v>
      </c>
      <c r="AI975" s="24">
        <f>AH975/MAX($AH$2:AH975)-1</f>
        <v>-1.2878557872770924E-2</v>
      </c>
      <c r="AJ975" s="27" t="str">
        <f t="shared" si="168"/>
        <v/>
      </c>
      <c r="AK975">
        <f t="shared" si="169"/>
        <v>1</v>
      </c>
      <c r="AL975" s="28" t="str">
        <f t="shared" si="174"/>
        <v/>
      </c>
      <c r="AM975" s="28">
        <f t="shared" si="170"/>
        <v>1384</v>
      </c>
      <c r="AN975" s="29" t="str">
        <f t="shared" ca="1" si="171"/>
        <v/>
      </c>
      <c r="AP975" s="7"/>
      <c r="AV975" s="7"/>
      <c r="AW975" s="7"/>
    </row>
    <row r="976" spans="1:49" x14ac:dyDescent="0.45">
      <c r="A976" t="s">
        <v>868</v>
      </c>
      <c r="B976" t="s">
        <v>30</v>
      </c>
      <c r="C976" s="6">
        <v>44207.618055555555</v>
      </c>
      <c r="D976">
        <v>75</v>
      </c>
      <c r="E976" s="6">
        <v>44208.385416666664</v>
      </c>
      <c r="F976">
        <v>64.599999999999994</v>
      </c>
      <c r="G976" s="7">
        <v>-0.13869999999999999</v>
      </c>
      <c r="H976">
        <v>-8994.1200000000008</v>
      </c>
      <c r="I976" s="7">
        <v>-0.1573</v>
      </c>
      <c r="J976">
        <v>762.47220000000004</v>
      </c>
      <c r="K976">
        <v>57185.41</v>
      </c>
      <c r="L976">
        <v>1428088.59</v>
      </c>
      <c r="M976">
        <v>10</v>
      </c>
      <c r="N976">
        <v>-899.41</v>
      </c>
      <c r="O976" s="7">
        <v>-0.13869999999999999</v>
      </c>
      <c r="P976" s="7">
        <v>6.6699999999999995E-2</v>
      </c>
      <c r="Q976" t="s">
        <v>535</v>
      </c>
      <c r="S976" s="2">
        <f t="shared" si="172"/>
        <v>44207</v>
      </c>
      <c r="T976" t="s">
        <v>868</v>
      </c>
      <c r="U976">
        <v>75</v>
      </c>
      <c r="V976">
        <v>64.599999999999994</v>
      </c>
      <c r="W976">
        <f t="shared" si="177"/>
        <v>11812383.165595002</v>
      </c>
      <c r="X976">
        <f t="shared" si="167"/>
        <v>29530.957913987506</v>
      </c>
      <c r="Y976">
        <f t="shared" si="175"/>
        <v>400</v>
      </c>
      <c r="Z976">
        <f t="shared" si="176"/>
        <v>-4718.4000000000024</v>
      </c>
      <c r="AA976" s="5">
        <f t="shared" si="173"/>
        <v>11798346.115595002</v>
      </c>
      <c r="AB976" s="24">
        <f>IFERROR(AA976/MAX($J$3:AA976)-1,"")</f>
        <v>-2.2381222230196118E-2</v>
      </c>
      <c r="AG976" s="3">
        <v>44481</v>
      </c>
      <c r="AH976">
        <v>12854020.012377499</v>
      </c>
      <c r="AI976" s="24">
        <f>AH976/MAX($AH$2:AH976)-1</f>
        <v>-1.2878557872770924E-2</v>
      </c>
      <c r="AJ976" s="27" t="str">
        <f t="shared" si="168"/>
        <v/>
      </c>
      <c r="AK976">
        <f t="shared" si="169"/>
        <v>1</v>
      </c>
      <c r="AL976" s="28" t="str">
        <f t="shared" si="174"/>
        <v/>
      </c>
      <c r="AM976" s="28">
        <f t="shared" si="170"/>
        <v>1384</v>
      </c>
      <c r="AN976" s="29" t="str">
        <f t="shared" ca="1" si="171"/>
        <v/>
      </c>
      <c r="AP976" s="7"/>
      <c r="AV976" s="7"/>
      <c r="AW976" s="7"/>
    </row>
    <row r="977" spans="1:49" x14ac:dyDescent="0.45">
      <c r="A977" t="s">
        <v>869</v>
      </c>
      <c r="B977" t="s">
        <v>30</v>
      </c>
      <c r="C977" s="6">
        <v>44208.524305555555</v>
      </c>
      <c r="D977">
        <v>67</v>
      </c>
      <c r="E977" s="6">
        <v>44209.388888888891</v>
      </c>
      <c r="F977">
        <v>109.05</v>
      </c>
      <c r="G977" s="7">
        <v>0.62760000000000005</v>
      </c>
      <c r="H977">
        <v>36540.080000000002</v>
      </c>
      <c r="I977" s="7">
        <v>0.60129999999999995</v>
      </c>
      <c r="J977">
        <v>906.93809999999996</v>
      </c>
      <c r="K977">
        <v>60764.85</v>
      </c>
      <c r="L977">
        <v>2189510.67</v>
      </c>
      <c r="M977">
        <v>38</v>
      </c>
      <c r="N977">
        <v>961.58</v>
      </c>
      <c r="O977" s="7">
        <v>-6.5699999999999995E-2</v>
      </c>
      <c r="P977" s="7">
        <v>0.62760000000000005</v>
      </c>
      <c r="Q977" t="s">
        <v>535</v>
      </c>
      <c r="S977" s="2">
        <f t="shared" si="172"/>
        <v>44208</v>
      </c>
      <c r="T977" t="s">
        <v>869</v>
      </c>
      <c r="U977">
        <v>67</v>
      </c>
      <c r="V977">
        <v>109.05</v>
      </c>
      <c r="W977">
        <f t="shared" si="177"/>
        <v>11798346.115595002</v>
      </c>
      <c r="X977">
        <f t="shared" si="167"/>
        <v>29495.865288987505</v>
      </c>
      <c r="Y977">
        <f t="shared" si="175"/>
        <v>450</v>
      </c>
      <c r="Z977">
        <f t="shared" si="176"/>
        <v>18130.274999999994</v>
      </c>
      <c r="AA977" s="5" t="str">
        <f t="shared" si="173"/>
        <v/>
      </c>
      <c r="AB977" s="24" t="str">
        <f>IFERROR(AA977/MAX($J$3:AA977)-1,"")</f>
        <v/>
      </c>
      <c r="AG977" s="3">
        <v>44482</v>
      </c>
      <c r="AH977">
        <v>13009166.274877498</v>
      </c>
      <c r="AI977" s="24">
        <f>AH977/MAX($AH$2:AH977)-1</f>
        <v>-9.6413715207976924E-4</v>
      </c>
      <c r="AJ977" s="27" t="str">
        <f t="shared" si="168"/>
        <v/>
      </c>
      <c r="AK977">
        <f t="shared" si="169"/>
        <v>1</v>
      </c>
      <c r="AL977" s="28" t="str">
        <f t="shared" si="174"/>
        <v/>
      </c>
      <c r="AM977" s="28">
        <f t="shared" si="170"/>
        <v>1384</v>
      </c>
      <c r="AN977" s="29" t="str">
        <f t="shared" ca="1" si="171"/>
        <v/>
      </c>
      <c r="AP977" s="7"/>
      <c r="AV977" s="7"/>
      <c r="AW977" s="7"/>
    </row>
    <row r="978" spans="1:49" x14ac:dyDescent="0.45">
      <c r="A978" t="s">
        <v>869</v>
      </c>
      <c r="B978" t="s">
        <v>30</v>
      </c>
      <c r="C978" s="6">
        <v>44208.545138888891</v>
      </c>
      <c r="D978">
        <v>75.599999999999994</v>
      </c>
      <c r="E978" s="6">
        <v>44209.385416666664</v>
      </c>
      <c r="F978">
        <v>101</v>
      </c>
      <c r="G978" s="7">
        <v>0.33600000000000002</v>
      </c>
      <c r="H978">
        <v>17863.189999999999</v>
      </c>
      <c r="I978" s="7">
        <v>0.31259999999999999</v>
      </c>
      <c r="J978">
        <v>755.82600000000002</v>
      </c>
      <c r="K978">
        <v>57140.45</v>
      </c>
      <c r="L978">
        <v>1445951.78</v>
      </c>
      <c r="M978">
        <v>31</v>
      </c>
      <c r="N978">
        <v>576.23</v>
      </c>
      <c r="O978" s="7">
        <v>-2.6499999999999999E-2</v>
      </c>
      <c r="P978" s="7">
        <v>0.34389999999999998</v>
      </c>
      <c r="Q978" t="s">
        <v>535</v>
      </c>
      <c r="S978" s="2">
        <f t="shared" si="172"/>
        <v>44208</v>
      </c>
      <c r="T978" t="s">
        <v>869</v>
      </c>
      <c r="U978">
        <v>75.599999999999994</v>
      </c>
      <c r="V978">
        <v>101</v>
      </c>
      <c r="W978">
        <f t="shared" si="177"/>
        <v>11798346.115595002</v>
      </c>
      <c r="X978">
        <f t="shared" si="167"/>
        <v>29495.865288987505</v>
      </c>
      <c r="Y978">
        <f t="shared" si="175"/>
        <v>400</v>
      </c>
      <c r="Z978">
        <f t="shared" si="176"/>
        <v>9453.6</v>
      </c>
      <c r="AA978" s="5" t="str">
        <f t="shared" si="173"/>
        <v/>
      </c>
      <c r="AB978" s="24" t="str">
        <f>IFERROR(AA978/MAX($J$3:AA978)-1,"")</f>
        <v/>
      </c>
      <c r="AG978" s="3">
        <v>44483</v>
      </c>
      <c r="AH978">
        <v>13034351.274877498</v>
      </c>
      <c r="AI978" s="24">
        <f>AH978/MAX($AH$2:AH978)-1</f>
        <v>0</v>
      </c>
      <c r="AJ978" s="27" t="str">
        <f t="shared" si="168"/>
        <v/>
      </c>
      <c r="AK978">
        <f t="shared" si="169"/>
        <v>1</v>
      </c>
      <c r="AL978" s="28" t="str">
        <f t="shared" si="174"/>
        <v/>
      </c>
      <c r="AM978" s="28">
        <f t="shared" si="170"/>
        <v>1384</v>
      </c>
      <c r="AN978" s="29" t="str">
        <f t="shared" ca="1" si="171"/>
        <v/>
      </c>
      <c r="AP978" s="7"/>
      <c r="AV978" s="7"/>
      <c r="AW978" s="7"/>
    </row>
    <row r="979" spans="1:49" x14ac:dyDescent="0.45">
      <c r="A979" t="s">
        <v>870</v>
      </c>
      <c r="B979" t="s">
        <v>30</v>
      </c>
      <c r="C979" s="6">
        <v>44208.569444444445</v>
      </c>
      <c r="D979">
        <v>72</v>
      </c>
      <c r="E979" s="6">
        <v>44209.388888888891</v>
      </c>
      <c r="F979">
        <v>77.099999999999994</v>
      </c>
      <c r="G979" s="7">
        <v>7.0800000000000002E-2</v>
      </c>
      <c r="H979">
        <v>3051.63</v>
      </c>
      <c r="I979" s="7">
        <v>5.0099999999999999E-2</v>
      </c>
      <c r="J979">
        <v>845.5616</v>
      </c>
      <c r="K979">
        <v>60880.44</v>
      </c>
      <c r="L979">
        <v>2192562.2999999998</v>
      </c>
      <c r="M979">
        <v>25</v>
      </c>
      <c r="N979">
        <v>122.07</v>
      </c>
      <c r="O979" s="7">
        <v>-0.23130000000000001</v>
      </c>
      <c r="P979" s="7">
        <v>0.1326</v>
      </c>
      <c r="Q979" t="s">
        <v>535</v>
      </c>
      <c r="S979" s="2">
        <f t="shared" si="172"/>
        <v>44208</v>
      </c>
      <c r="T979" t="s">
        <v>870</v>
      </c>
      <c r="U979">
        <v>72</v>
      </c>
      <c r="V979">
        <v>77.099999999999994</v>
      </c>
      <c r="W979">
        <f t="shared" si="177"/>
        <v>11798346.115595002</v>
      </c>
      <c r="X979">
        <f t="shared" si="167"/>
        <v>29495.865288987505</v>
      </c>
      <c r="Y979">
        <f t="shared" si="175"/>
        <v>400</v>
      </c>
      <c r="Z979">
        <f t="shared" si="176"/>
        <v>1443.5999999999979</v>
      </c>
      <c r="AA979" s="5" t="str">
        <f t="shared" si="173"/>
        <v/>
      </c>
      <c r="AB979" s="24" t="str">
        <f>IFERROR(AA979/MAX($J$3:AA979)-1,"")</f>
        <v/>
      </c>
      <c r="AG979" s="3">
        <v>44484</v>
      </c>
      <c r="AH979">
        <v>13034351.274877498</v>
      </c>
      <c r="AI979" s="24">
        <f>AH979/MAX($AH$2:AH979)-1</f>
        <v>0</v>
      </c>
      <c r="AJ979" s="27" t="str">
        <f t="shared" si="168"/>
        <v/>
      </c>
      <c r="AK979">
        <f t="shared" si="169"/>
        <v>1</v>
      </c>
      <c r="AL979" s="28" t="str">
        <f t="shared" si="174"/>
        <v/>
      </c>
      <c r="AM979" s="28">
        <f t="shared" si="170"/>
        <v>1384</v>
      </c>
      <c r="AN979" s="29" t="str">
        <f t="shared" ca="1" si="171"/>
        <v/>
      </c>
      <c r="AP979" s="7"/>
      <c r="AV979" s="7"/>
      <c r="AW979" s="7"/>
    </row>
    <row r="980" spans="1:49" x14ac:dyDescent="0.45">
      <c r="A980" t="s">
        <v>870</v>
      </c>
      <c r="B980" t="s">
        <v>30</v>
      </c>
      <c r="C980" s="6">
        <v>44208.569444444445</v>
      </c>
      <c r="D980">
        <v>72</v>
      </c>
      <c r="E980" s="6">
        <v>44209.385416666664</v>
      </c>
      <c r="F980">
        <v>70.55</v>
      </c>
      <c r="G980" s="7">
        <v>-2.01E-2</v>
      </c>
      <c r="H980">
        <v>-2284.58</v>
      </c>
      <c r="I980" s="7">
        <v>-3.9899999999999998E-2</v>
      </c>
      <c r="J980">
        <v>794.49919999999997</v>
      </c>
      <c r="K980">
        <v>57203.94</v>
      </c>
      <c r="L980">
        <v>1443667.2</v>
      </c>
      <c r="M980">
        <v>24</v>
      </c>
      <c r="N980">
        <v>-95.19</v>
      </c>
      <c r="O980" s="7">
        <v>-0.23130000000000001</v>
      </c>
      <c r="P980" s="7">
        <v>2.7799999999999998E-2</v>
      </c>
      <c r="Q980" t="s">
        <v>535</v>
      </c>
      <c r="S980" s="2">
        <f t="shared" si="172"/>
        <v>44208</v>
      </c>
      <c r="T980" t="s">
        <v>870</v>
      </c>
      <c r="U980">
        <v>72</v>
      </c>
      <c r="V980">
        <v>70.55</v>
      </c>
      <c r="W980">
        <f t="shared" si="177"/>
        <v>11798346.115595002</v>
      </c>
      <c r="X980">
        <f t="shared" si="167"/>
        <v>29495.865288987505</v>
      </c>
      <c r="Y980">
        <f t="shared" si="175"/>
        <v>400</v>
      </c>
      <c r="Z980">
        <f t="shared" si="176"/>
        <v>-1150.200000000001</v>
      </c>
      <c r="AA980" s="5">
        <f t="shared" si="173"/>
        <v>11826223.390595002</v>
      </c>
      <c r="AB980" s="24">
        <f>IFERROR(AA980/MAX($J$3:AA980)-1,"")</f>
        <v>-2.0071292749738623E-2</v>
      </c>
      <c r="AG980" s="3">
        <v>44485</v>
      </c>
      <c r="AH980">
        <v>13034351.274877498</v>
      </c>
      <c r="AI980" s="24">
        <f>AH980/MAX($AH$2:AH980)-1</f>
        <v>0</v>
      </c>
      <c r="AJ980" s="27" t="str">
        <f t="shared" si="168"/>
        <v/>
      </c>
      <c r="AK980">
        <f t="shared" si="169"/>
        <v>1</v>
      </c>
      <c r="AL980" s="28" t="str">
        <f t="shared" si="174"/>
        <v/>
      </c>
      <c r="AM980" s="28">
        <f t="shared" si="170"/>
        <v>1384</v>
      </c>
      <c r="AN980" s="29" t="str">
        <f t="shared" ca="1" si="171"/>
        <v/>
      </c>
      <c r="AP980" s="7"/>
      <c r="AV980" s="7"/>
      <c r="AW980" s="7"/>
    </row>
    <row r="981" spans="1:49" x14ac:dyDescent="0.45">
      <c r="A981" t="s">
        <v>871</v>
      </c>
      <c r="B981" t="s">
        <v>30</v>
      </c>
      <c r="C981" s="6">
        <v>44209.479166666664</v>
      </c>
      <c r="D981">
        <v>62.25</v>
      </c>
      <c r="E981" s="6">
        <v>44210.385416666664</v>
      </c>
      <c r="F981">
        <v>40.85</v>
      </c>
      <c r="G981" s="7">
        <v>-0.34379999999999999</v>
      </c>
      <c r="H981">
        <v>-20617.900000000001</v>
      </c>
      <c r="I981" s="7">
        <v>-0.36030000000000001</v>
      </c>
      <c r="J981">
        <v>919.17</v>
      </c>
      <c r="K981">
        <v>57218.34</v>
      </c>
      <c r="L981">
        <v>1423049.3</v>
      </c>
      <c r="M981">
        <v>50</v>
      </c>
      <c r="N981">
        <v>-412.36</v>
      </c>
      <c r="O981" s="7">
        <v>-0.50760000000000005</v>
      </c>
      <c r="P981" s="7">
        <v>1.0482</v>
      </c>
      <c r="Q981" t="s">
        <v>535</v>
      </c>
      <c r="S981" s="2">
        <f t="shared" si="172"/>
        <v>44209</v>
      </c>
      <c r="T981" t="s">
        <v>871</v>
      </c>
      <c r="U981">
        <v>62.25</v>
      </c>
      <c r="V981">
        <v>40.85</v>
      </c>
      <c r="W981">
        <f t="shared" si="177"/>
        <v>11826223.390595002</v>
      </c>
      <c r="X981">
        <f t="shared" si="167"/>
        <v>29565.558476487506</v>
      </c>
      <c r="Y981">
        <f t="shared" si="175"/>
        <v>475</v>
      </c>
      <c r="Z981">
        <f t="shared" si="176"/>
        <v>-10654.725000000002</v>
      </c>
      <c r="AA981" s="5" t="str">
        <f t="shared" si="173"/>
        <v/>
      </c>
      <c r="AB981" s="24" t="str">
        <f>IFERROR(AA981/MAX($J$3:AA981)-1,"")</f>
        <v/>
      </c>
      <c r="AG981" s="3">
        <v>44486</v>
      </c>
      <c r="AH981">
        <v>13034351.274877498</v>
      </c>
      <c r="AI981" s="24">
        <f>AH981/MAX($AH$2:AH981)-1</f>
        <v>0</v>
      </c>
      <c r="AJ981" s="27" t="str">
        <f t="shared" si="168"/>
        <v/>
      </c>
      <c r="AK981">
        <f t="shared" si="169"/>
        <v>1</v>
      </c>
      <c r="AL981" s="28" t="str">
        <f t="shared" si="174"/>
        <v/>
      </c>
      <c r="AM981" s="28">
        <f t="shared" si="170"/>
        <v>1384</v>
      </c>
      <c r="AN981" s="29" t="str">
        <f t="shared" ca="1" si="171"/>
        <v/>
      </c>
      <c r="AP981" s="7"/>
      <c r="AV981" s="7"/>
      <c r="AW981" s="7"/>
    </row>
    <row r="982" spans="1:49" x14ac:dyDescent="0.45">
      <c r="A982" t="s">
        <v>872</v>
      </c>
      <c r="B982" t="s">
        <v>30</v>
      </c>
      <c r="C982" s="6">
        <v>44209.5625</v>
      </c>
      <c r="D982">
        <v>55.5</v>
      </c>
      <c r="E982" s="6">
        <v>44210.388888888891</v>
      </c>
      <c r="F982">
        <v>22.1</v>
      </c>
      <c r="G982" s="7">
        <v>-0.6018</v>
      </c>
      <c r="H982">
        <v>-37539.910000000003</v>
      </c>
      <c r="I982" s="7">
        <v>-0.61580000000000001</v>
      </c>
      <c r="J982">
        <v>1098.4290000000001</v>
      </c>
      <c r="K982">
        <v>60962.81</v>
      </c>
      <c r="L982">
        <v>2155022.39</v>
      </c>
      <c r="M982">
        <v>27</v>
      </c>
      <c r="N982">
        <v>-1390.37</v>
      </c>
      <c r="O982" s="7">
        <v>-0.68830000000000002</v>
      </c>
      <c r="P982" s="7">
        <v>0.70809999999999995</v>
      </c>
      <c r="Q982" t="s">
        <v>535</v>
      </c>
      <c r="S982" s="2">
        <f t="shared" si="172"/>
        <v>44209</v>
      </c>
      <c r="T982" t="s">
        <v>872</v>
      </c>
      <c r="U982">
        <v>55.5</v>
      </c>
      <c r="V982">
        <v>22.1</v>
      </c>
      <c r="W982">
        <f t="shared" si="177"/>
        <v>11826223.390595002</v>
      </c>
      <c r="X982">
        <f t="shared" si="167"/>
        <v>29565.558476487506</v>
      </c>
      <c r="Y982">
        <f t="shared" si="175"/>
        <v>525</v>
      </c>
      <c r="Z982">
        <f t="shared" si="176"/>
        <v>-17942.400000000001</v>
      </c>
      <c r="AA982" s="5" t="str">
        <f t="shared" si="173"/>
        <v/>
      </c>
      <c r="AB982" s="24" t="str">
        <f>IFERROR(AA982/MAX($J$3:AA982)-1,"")</f>
        <v/>
      </c>
      <c r="AG982" s="3">
        <v>44487</v>
      </c>
      <c r="AH982">
        <v>13034351.274877498</v>
      </c>
      <c r="AI982" s="24">
        <f>AH982/MAX($AH$2:AH982)-1</f>
        <v>0</v>
      </c>
      <c r="AJ982" s="27" t="str">
        <f t="shared" si="168"/>
        <v/>
      </c>
      <c r="AK982">
        <f t="shared" si="169"/>
        <v>1</v>
      </c>
      <c r="AL982" s="28" t="str">
        <f t="shared" si="174"/>
        <v/>
      </c>
      <c r="AM982" s="28">
        <f t="shared" si="170"/>
        <v>1384</v>
      </c>
      <c r="AN982" s="29" t="str">
        <f t="shared" ca="1" si="171"/>
        <v/>
      </c>
      <c r="AP982" s="7"/>
      <c r="AV982" s="7"/>
      <c r="AW982" s="7"/>
    </row>
    <row r="983" spans="1:49" x14ac:dyDescent="0.45">
      <c r="A983" t="s">
        <v>872</v>
      </c>
      <c r="B983" t="s">
        <v>30</v>
      </c>
      <c r="C983" s="6">
        <v>44209.572916666664</v>
      </c>
      <c r="D983">
        <v>61.6</v>
      </c>
      <c r="E983" s="6">
        <v>44210.385416666664</v>
      </c>
      <c r="F983">
        <v>23.35</v>
      </c>
      <c r="G983" s="7">
        <v>-0.62090000000000001</v>
      </c>
      <c r="H983">
        <v>-36358.730000000003</v>
      </c>
      <c r="I983" s="7">
        <v>-0.63470000000000004</v>
      </c>
      <c r="J983">
        <v>929.90260000000001</v>
      </c>
      <c r="K983">
        <v>57282</v>
      </c>
      <c r="L983">
        <v>1386690.57</v>
      </c>
      <c r="M983">
        <v>23</v>
      </c>
      <c r="N983">
        <v>-1580.81</v>
      </c>
      <c r="O983" s="7">
        <v>-0.70209999999999995</v>
      </c>
      <c r="P983" s="7">
        <v>0.53900000000000003</v>
      </c>
      <c r="Q983" t="s">
        <v>535</v>
      </c>
      <c r="S983" s="2">
        <f t="shared" si="172"/>
        <v>44209</v>
      </c>
      <c r="T983" t="s">
        <v>872</v>
      </c>
      <c r="U983">
        <v>61.6</v>
      </c>
      <c r="V983">
        <v>23.35</v>
      </c>
      <c r="W983">
        <f t="shared" si="177"/>
        <v>11826223.390595002</v>
      </c>
      <c r="X983">
        <f t="shared" si="167"/>
        <v>29565.558476487506</v>
      </c>
      <c r="Y983">
        <f t="shared" si="175"/>
        <v>475</v>
      </c>
      <c r="Z983">
        <f t="shared" si="176"/>
        <v>-18572.262500000001</v>
      </c>
      <c r="AA983" s="5" t="str">
        <f t="shared" si="173"/>
        <v/>
      </c>
      <c r="AB983" s="24" t="str">
        <f>IFERROR(AA983/MAX($J$3:AA983)-1,"")</f>
        <v/>
      </c>
      <c r="AG983" s="3">
        <v>44488</v>
      </c>
      <c r="AH983">
        <v>13082924.874877498</v>
      </c>
      <c r="AI983" s="24">
        <f>AH983/MAX($AH$2:AH983)-1</f>
        <v>0</v>
      </c>
      <c r="AJ983" s="27" t="str">
        <f t="shared" si="168"/>
        <v/>
      </c>
      <c r="AK983">
        <f t="shared" si="169"/>
        <v>1</v>
      </c>
      <c r="AL983" s="28" t="str">
        <f t="shared" si="174"/>
        <v/>
      </c>
      <c r="AM983" s="28">
        <f t="shared" si="170"/>
        <v>1384</v>
      </c>
      <c r="AN983" s="29" t="str">
        <f t="shared" ca="1" si="171"/>
        <v/>
      </c>
      <c r="AP983" s="7"/>
      <c r="AV983" s="7"/>
      <c r="AW983" s="7"/>
    </row>
    <row r="984" spans="1:49" x14ac:dyDescent="0.45">
      <c r="A984" t="s">
        <v>873</v>
      </c>
      <c r="B984" t="s">
        <v>30</v>
      </c>
      <c r="C984" s="6">
        <v>44209.583333333336</v>
      </c>
      <c r="D984">
        <v>60.65</v>
      </c>
      <c r="E984" s="6">
        <v>44210.388888888891</v>
      </c>
      <c r="F984">
        <v>11.6</v>
      </c>
      <c r="G984" s="7">
        <v>-0.80869999999999997</v>
      </c>
      <c r="H984">
        <v>-50085.33</v>
      </c>
      <c r="I984" s="7">
        <v>-0.82069999999999999</v>
      </c>
      <c r="J984">
        <v>1006.285</v>
      </c>
      <c r="K984">
        <v>61031.199999999997</v>
      </c>
      <c r="L984">
        <v>2104937.0499999998</v>
      </c>
      <c r="M984">
        <v>21</v>
      </c>
      <c r="N984">
        <v>-2385.02</v>
      </c>
      <c r="O984" s="7">
        <v>-0.86560000000000004</v>
      </c>
      <c r="P984" s="7">
        <v>0.1113</v>
      </c>
      <c r="Q984" t="s">
        <v>535</v>
      </c>
      <c r="S984" s="2">
        <f t="shared" si="172"/>
        <v>44209</v>
      </c>
      <c r="T984" t="s">
        <v>873</v>
      </c>
      <c r="U984">
        <v>60.65</v>
      </c>
      <c r="V984">
        <v>11.6</v>
      </c>
      <c r="W984">
        <f t="shared" si="177"/>
        <v>11826223.390595002</v>
      </c>
      <c r="X984">
        <f t="shared" si="167"/>
        <v>29565.558476487506</v>
      </c>
      <c r="Y984">
        <f t="shared" si="175"/>
        <v>475</v>
      </c>
      <c r="Z984">
        <f t="shared" si="176"/>
        <v>-23641.9375</v>
      </c>
      <c r="AA984" s="5">
        <f t="shared" si="173"/>
        <v>11755412.065595003</v>
      </c>
      <c r="AB984" s="24">
        <f>IFERROR(AA984/MAX($J$3:AA984)-1,"")</f>
        <v>-2.5938766065109253E-2</v>
      </c>
      <c r="AG984" s="3">
        <v>44489</v>
      </c>
      <c r="AH984">
        <v>13022974.337377498</v>
      </c>
      <c r="AI984" s="24">
        <f>AH984/MAX($AH$2:AH984)-1</f>
        <v>-4.5823497477326391E-3</v>
      </c>
      <c r="AJ984" s="27" t="str">
        <f t="shared" si="168"/>
        <v/>
      </c>
      <c r="AK984">
        <f t="shared" si="169"/>
        <v>1</v>
      </c>
      <c r="AL984" s="28" t="str">
        <f t="shared" si="174"/>
        <v/>
      </c>
      <c r="AM984" s="28">
        <f t="shared" si="170"/>
        <v>1384</v>
      </c>
      <c r="AN984" s="29" t="str">
        <f t="shared" ca="1" si="171"/>
        <v/>
      </c>
      <c r="AP984" s="7"/>
      <c r="AV984" s="7"/>
      <c r="AW984" s="7"/>
    </row>
    <row r="985" spans="1:49" x14ac:dyDescent="0.45">
      <c r="A985" t="s">
        <v>872</v>
      </c>
      <c r="B985" t="s">
        <v>30</v>
      </c>
      <c r="C985" s="6">
        <v>44210.420138888891</v>
      </c>
      <c r="D985">
        <v>32.65</v>
      </c>
      <c r="E985" s="6">
        <v>44210.635416666664</v>
      </c>
      <c r="F985">
        <v>0.05</v>
      </c>
      <c r="G985" s="7">
        <v>-0.99850000000000005</v>
      </c>
      <c r="H985">
        <v>-57416.47</v>
      </c>
      <c r="I985" s="7">
        <v>-1.0085</v>
      </c>
      <c r="J985">
        <v>1743.75</v>
      </c>
      <c r="K985">
        <v>56933.45</v>
      </c>
      <c r="L985">
        <v>1329274.1000000001</v>
      </c>
      <c r="M985">
        <v>63</v>
      </c>
      <c r="N985">
        <v>-911.37</v>
      </c>
      <c r="O985" s="7">
        <v>-0.99850000000000005</v>
      </c>
      <c r="P985" s="7">
        <v>0.24809999999999999</v>
      </c>
      <c r="Q985" t="s">
        <v>535</v>
      </c>
      <c r="S985" s="2">
        <f t="shared" si="172"/>
        <v>44210</v>
      </c>
      <c r="T985" t="s">
        <v>872</v>
      </c>
      <c r="U985">
        <v>32.65</v>
      </c>
      <c r="V985">
        <v>0.05</v>
      </c>
      <c r="W985">
        <f t="shared" si="177"/>
        <v>11755412.065595003</v>
      </c>
      <c r="X985">
        <f t="shared" si="167"/>
        <v>29388.530163987507</v>
      </c>
      <c r="Y985">
        <f t="shared" si="175"/>
        <v>900</v>
      </c>
      <c r="Z985">
        <f t="shared" si="176"/>
        <v>-29634.3</v>
      </c>
      <c r="AA985" s="5">
        <f t="shared" si="173"/>
        <v>11725777.765595002</v>
      </c>
      <c r="AB985" s="24">
        <f>IFERROR(AA985/MAX($J$3:AA985)-1,"")</f>
        <v>-2.8394283801427389E-2</v>
      </c>
      <c r="AG985" s="3">
        <v>44490</v>
      </c>
      <c r="AH985">
        <v>13020882.487377498</v>
      </c>
      <c r="AI985" s="24">
        <f>AH985/MAX($AH$2:AH985)-1</f>
        <v>-4.7422413637133731E-3</v>
      </c>
      <c r="AJ985" s="27" t="str">
        <f t="shared" si="168"/>
        <v/>
      </c>
      <c r="AK985">
        <f t="shared" si="169"/>
        <v>1</v>
      </c>
      <c r="AL985" s="28" t="str">
        <f t="shared" si="174"/>
        <v/>
      </c>
      <c r="AM985" s="28">
        <f t="shared" si="170"/>
        <v>1384</v>
      </c>
      <c r="AN985" s="29" t="str">
        <f t="shared" ca="1" si="171"/>
        <v/>
      </c>
      <c r="AP985" s="7"/>
      <c r="AV985" s="7"/>
      <c r="AW985" s="7"/>
    </row>
    <row r="986" spans="1:49" x14ac:dyDescent="0.45">
      <c r="A986" t="s">
        <v>872</v>
      </c>
      <c r="B986" t="s">
        <v>30</v>
      </c>
      <c r="C986" s="6">
        <v>44211.440972222219</v>
      </c>
      <c r="D986">
        <v>145.75</v>
      </c>
      <c r="E986" s="6">
        <v>44214.385416666664</v>
      </c>
      <c r="F986">
        <v>175.7</v>
      </c>
      <c r="G986" s="7">
        <v>0.20549999999999999</v>
      </c>
      <c r="H986">
        <v>10390.870000000001</v>
      </c>
      <c r="I986" s="7">
        <v>0.18340000000000001</v>
      </c>
      <c r="J986">
        <v>388.65440000000001</v>
      </c>
      <c r="K986">
        <v>56646.37</v>
      </c>
      <c r="L986">
        <v>1339664.97</v>
      </c>
      <c r="M986">
        <v>61</v>
      </c>
      <c r="N986">
        <v>170.34</v>
      </c>
      <c r="O986" s="7">
        <v>-0.21440000000000001</v>
      </c>
      <c r="P986" s="7">
        <v>0.61919999999999997</v>
      </c>
      <c r="Q986" t="s">
        <v>535</v>
      </c>
      <c r="S986" s="2">
        <f t="shared" si="172"/>
        <v>44211</v>
      </c>
      <c r="T986" t="s">
        <v>872</v>
      </c>
      <c r="U986">
        <v>145.75</v>
      </c>
      <c r="V986">
        <v>175.7</v>
      </c>
      <c r="W986">
        <f t="shared" si="177"/>
        <v>11725777.765595002</v>
      </c>
      <c r="X986">
        <f t="shared" si="167"/>
        <v>29314.444413987505</v>
      </c>
      <c r="Y986">
        <f t="shared" si="175"/>
        <v>200</v>
      </c>
      <c r="Z986">
        <f t="shared" si="176"/>
        <v>5347.0999999999949</v>
      </c>
      <c r="AA986" s="5" t="str">
        <f t="shared" si="173"/>
        <v/>
      </c>
      <c r="AB986" s="24" t="str">
        <f>IFERROR(AA986/MAX($J$3:AA986)-1,"")</f>
        <v/>
      </c>
      <c r="AG986" s="3">
        <v>44491</v>
      </c>
      <c r="AH986">
        <v>13016748.737377498</v>
      </c>
      <c r="AI986" s="24">
        <f>AH986/MAX($AH$2:AH986)-1</f>
        <v>-5.0582066420845617E-3</v>
      </c>
      <c r="AJ986" s="27" t="str">
        <f t="shared" si="168"/>
        <v/>
      </c>
      <c r="AK986">
        <f t="shared" si="169"/>
        <v>1</v>
      </c>
      <c r="AL986" s="28" t="str">
        <f t="shared" si="174"/>
        <v/>
      </c>
      <c r="AM986" s="28">
        <f t="shared" si="170"/>
        <v>1384</v>
      </c>
      <c r="AN986" s="29" t="str">
        <f t="shared" ca="1" si="171"/>
        <v/>
      </c>
      <c r="AP986" s="7"/>
      <c r="AV986" s="7"/>
      <c r="AW986" s="7"/>
    </row>
    <row r="987" spans="1:49" x14ac:dyDescent="0.45">
      <c r="A987" t="s">
        <v>873</v>
      </c>
      <c r="B987" t="s">
        <v>30</v>
      </c>
      <c r="C987" s="6">
        <v>44211.461805555555</v>
      </c>
      <c r="D987">
        <v>139.69999999999999</v>
      </c>
      <c r="E987" s="6">
        <v>44214.385416666664</v>
      </c>
      <c r="F987">
        <v>149.85</v>
      </c>
      <c r="G987" s="7">
        <v>7.2700000000000001E-2</v>
      </c>
      <c r="H987">
        <v>2941.35</v>
      </c>
      <c r="I987" s="7">
        <v>5.1900000000000002E-2</v>
      </c>
      <c r="J987">
        <v>405.4522</v>
      </c>
      <c r="K987">
        <v>56641.67</v>
      </c>
      <c r="L987">
        <v>1342606.32</v>
      </c>
      <c r="M987">
        <v>55</v>
      </c>
      <c r="N987">
        <v>53.48</v>
      </c>
      <c r="O987" s="7">
        <v>-0.31169999999999998</v>
      </c>
      <c r="P987" s="7">
        <v>0.49680000000000002</v>
      </c>
      <c r="Q987" t="s">
        <v>535</v>
      </c>
      <c r="S987" s="2">
        <f t="shared" si="172"/>
        <v>44211</v>
      </c>
      <c r="T987" t="s">
        <v>873</v>
      </c>
      <c r="U987">
        <v>139.69999999999999</v>
      </c>
      <c r="V987">
        <v>149.85</v>
      </c>
      <c r="W987">
        <f t="shared" si="177"/>
        <v>11725777.765595002</v>
      </c>
      <c r="X987">
        <f t="shared" si="167"/>
        <v>29314.444413987505</v>
      </c>
      <c r="Y987">
        <f t="shared" si="175"/>
        <v>200</v>
      </c>
      <c r="Z987">
        <f t="shared" si="176"/>
        <v>1450.9000000000015</v>
      </c>
      <c r="AA987" s="5" t="str">
        <f t="shared" si="173"/>
        <v/>
      </c>
      <c r="AB987" s="24" t="str">
        <f>IFERROR(AA987/MAX($J$3:AA987)-1,"")</f>
        <v/>
      </c>
      <c r="AG987" s="3">
        <v>44492</v>
      </c>
      <c r="AH987">
        <v>13016748.737377498</v>
      </c>
      <c r="AI987" s="24">
        <f>AH987/MAX($AH$2:AH987)-1</f>
        <v>-5.0582066420845617E-3</v>
      </c>
      <c r="AJ987" s="27" t="str">
        <f t="shared" si="168"/>
        <v/>
      </c>
      <c r="AK987">
        <f t="shared" si="169"/>
        <v>1</v>
      </c>
      <c r="AL987" s="28" t="str">
        <f t="shared" si="174"/>
        <v/>
      </c>
      <c r="AM987" s="28">
        <f t="shared" si="170"/>
        <v>1384</v>
      </c>
      <c r="AN987" s="29" t="str">
        <f t="shared" ca="1" si="171"/>
        <v/>
      </c>
      <c r="AP987" s="7"/>
      <c r="AV987" s="7"/>
      <c r="AW987" s="7"/>
    </row>
    <row r="988" spans="1:49" x14ac:dyDescent="0.45">
      <c r="A988" t="s">
        <v>873</v>
      </c>
      <c r="B988" t="s">
        <v>30</v>
      </c>
      <c r="C988" s="6">
        <v>44211.576388888891</v>
      </c>
      <c r="D988">
        <v>132</v>
      </c>
      <c r="E988" s="6">
        <v>44214.388888888891</v>
      </c>
      <c r="F988">
        <v>158.75</v>
      </c>
      <c r="G988" s="7">
        <v>0.20269999999999999</v>
      </c>
      <c r="H988">
        <v>10932.27</v>
      </c>
      <c r="I988" s="7">
        <v>0.18060000000000001</v>
      </c>
      <c r="J988">
        <v>458.5204</v>
      </c>
      <c r="K988">
        <v>60524.69</v>
      </c>
      <c r="L988">
        <v>2115869.3199999998</v>
      </c>
      <c r="M988">
        <v>23</v>
      </c>
      <c r="N988">
        <v>475.32</v>
      </c>
      <c r="O988" s="7">
        <v>-0.22500000000000001</v>
      </c>
      <c r="P988" s="7">
        <v>0.58409999999999995</v>
      </c>
      <c r="Q988" t="s">
        <v>535</v>
      </c>
      <c r="S988" s="2">
        <f t="shared" si="172"/>
        <v>44211</v>
      </c>
      <c r="T988" t="s">
        <v>873</v>
      </c>
      <c r="U988">
        <v>132</v>
      </c>
      <c r="V988">
        <v>158.75</v>
      </c>
      <c r="W988">
        <f t="shared" si="177"/>
        <v>11725777.765595002</v>
      </c>
      <c r="X988">
        <f t="shared" si="167"/>
        <v>29314.444413987505</v>
      </c>
      <c r="Y988">
        <f t="shared" si="175"/>
        <v>225</v>
      </c>
      <c r="Z988">
        <f t="shared" si="176"/>
        <v>5364.5625</v>
      </c>
      <c r="AA988" s="5" t="str">
        <f t="shared" si="173"/>
        <v/>
      </c>
      <c r="AB988" s="24" t="str">
        <f>IFERROR(AA988/MAX($J$3:AA988)-1,"")</f>
        <v/>
      </c>
      <c r="AG988" s="3">
        <v>44493</v>
      </c>
      <c r="AH988">
        <v>13016748.737377498</v>
      </c>
      <c r="AI988" s="24">
        <f>AH988/MAX($AH$2:AH988)-1</f>
        <v>-5.0582066420845617E-3</v>
      </c>
      <c r="AJ988" s="27" t="str">
        <f t="shared" si="168"/>
        <v/>
      </c>
      <c r="AK988">
        <f t="shared" si="169"/>
        <v>1</v>
      </c>
      <c r="AL988" s="28" t="str">
        <f t="shared" si="174"/>
        <v/>
      </c>
      <c r="AM988" s="28">
        <f t="shared" si="170"/>
        <v>1384</v>
      </c>
      <c r="AN988" s="29" t="str">
        <f t="shared" ca="1" si="171"/>
        <v/>
      </c>
      <c r="AP988" s="7"/>
      <c r="AV988" s="7"/>
      <c r="AW988" s="7"/>
    </row>
    <row r="989" spans="1:49" x14ac:dyDescent="0.45">
      <c r="A989" t="s">
        <v>867</v>
      </c>
      <c r="B989" t="s">
        <v>30</v>
      </c>
      <c r="C989" s="6">
        <v>44211.586805555555</v>
      </c>
      <c r="D989">
        <v>144.15</v>
      </c>
      <c r="E989" s="6">
        <v>44214.388888888891</v>
      </c>
      <c r="F989">
        <v>136.05000000000001</v>
      </c>
      <c r="G989" s="7">
        <v>-5.62E-2</v>
      </c>
      <c r="H989">
        <v>-4578.6099999999997</v>
      </c>
      <c r="I989" s="7">
        <v>-7.5600000000000001E-2</v>
      </c>
      <c r="J989">
        <v>419.97899999999998</v>
      </c>
      <c r="K989">
        <v>60539.96</v>
      </c>
      <c r="L989">
        <v>2111290.71</v>
      </c>
      <c r="M989">
        <v>20</v>
      </c>
      <c r="N989">
        <v>-228.93</v>
      </c>
      <c r="O989" s="7">
        <v>-0.21190000000000001</v>
      </c>
      <c r="P989" s="7">
        <v>0.25459999999999999</v>
      </c>
      <c r="Q989" t="s">
        <v>535</v>
      </c>
      <c r="S989" s="2">
        <f t="shared" si="172"/>
        <v>44211</v>
      </c>
      <c r="T989" t="s">
        <v>867</v>
      </c>
      <c r="U989">
        <v>144.15</v>
      </c>
      <c r="V989">
        <v>136.05000000000001</v>
      </c>
      <c r="W989">
        <f t="shared" si="177"/>
        <v>11725777.765595002</v>
      </c>
      <c r="X989">
        <f t="shared" si="167"/>
        <v>29314.444413987505</v>
      </c>
      <c r="Y989">
        <f t="shared" si="175"/>
        <v>200</v>
      </c>
      <c r="Z989">
        <f t="shared" si="176"/>
        <v>-2180.3999999999974</v>
      </c>
      <c r="AA989" s="5">
        <f t="shared" si="173"/>
        <v>11735759.928095002</v>
      </c>
      <c r="AB989" s="24">
        <f>IFERROR(AA989/MAX($J$3:AA989)-1,"")</f>
        <v>-2.7567155201610349E-2</v>
      </c>
      <c r="AG989" s="3">
        <v>44494</v>
      </c>
      <c r="AH989">
        <v>12975132.287377499</v>
      </c>
      <c r="AI989" s="24">
        <f>AH989/MAX($AH$2:AH989)-1</f>
        <v>-8.2391811105624324E-3</v>
      </c>
      <c r="AJ989" s="27" t="str">
        <f t="shared" si="168"/>
        <v/>
      </c>
      <c r="AK989">
        <f t="shared" si="169"/>
        <v>1</v>
      </c>
      <c r="AL989" s="28" t="str">
        <f t="shared" si="174"/>
        <v/>
      </c>
      <c r="AM989" s="28">
        <f t="shared" si="170"/>
        <v>1384</v>
      </c>
      <c r="AN989" s="29" t="str">
        <f t="shared" ca="1" si="171"/>
        <v/>
      </c>
      <c r="AP989" s="7"/>
      <c r="AV989" s="7"/>
      <c r="AW989" s="7"/>
    </row>
    <row r="990" spans="1:49" x14ac:dyDescent="0.45">
      <c r="A990" t="s">
        <v>874</v>
      </c>
      <c r="B990" t="s">
        <v>30</v>
      </c>
      <c r="C990" s="6">
        <v>44214.430555555555</v>
      </c>
      <c r="D990">
        <v>139.5</v>
      </c>
      <c r="E990" s="6">
        <v>44215.385416666664</v>
      </c>
      <c r="F990">
        <v>65.349999999999994</v>
      </c>
      <c r="G990" s="7">
        <v>-0.53149999999999997</v>
      </c>
      <c r="H990">
        <v>-30978.12</v>
      </c>
      <c r="I990" s="7">
        <v>-0.54620000000000002</v>
      </c>
      <c r="J990">
        <v>406.54500000000002</v>
      </c>
      <c r="K990">
        <v>56713.04</v>
      </c>
      <c r="L990">
        <v>1311628.2</v>
      </c>
      <c r="M990">
        <v>64</v>
      </c>
      <c r="N990">
        <v>-484.03</v>
      </c>
      <c r="O990" s="7">
        <v>-0.53149999999999997</v>
      </c>
      <c r="P990" s="7">
        <v>0.13869999999999999</v>
      </c>
      <c r="Q990" t="s">
        <v>535</v>
      </c>
      <c r="S990" s="2">
        <f t="shared" si="172"/>
        <v>44214</v>
      </c>
      <c r="T990" t="s">
        <v>874</v>
      </c>
      <c r="U990">
        <v>139.5</v>
      </c>
      <c r="V990">
        <v>65.349999999999994</v>
      </c>
      <c r="W990">
        <f t="shared" si="177"/>
        <v>11735759.928095002</v>
      </c>
      <c r="X990">
        <f t="shared" si="167"/>
        <v>29339.399820237504</v>
      </c>
      <c r="Y990">
        <f t="shared" si="175"/>
        <v>200</v>
      </c>
      <c r="Z990">
        <f t="shared" si="176"/>
        <v>-15239.700000000003</v>
      </c>
      <c r="AA990" s="5" t="str">
        <f t="shared" si="173"/>
        <v/>
      </c>
      <c r="AB990" s="24" t="str">
        <f>IFERROR(AA990/MAX($J$3:AA990)-1,"")</f>
        <v/>
      </c>
      <c r="AG990" s="3">
        <v>44495</v>
      </c>
      <c r="AH990">
        <v>12975132.287377499</v>
      </c>
      <c r="AI990" s="24">
        <f>AH990/MAX($AH$2:AH990)-1</f>
        <v>-8.2391811105624324E-3</v>
      </c>
      <c r="AJ990" s="27" t="str">
        <f t="shared" si="168"/>
        <v/>
      </c>
      <c r="AK990">
        <f t="shared" si="169"/>
        <v>1</v>
      </c>
      <c r="AL990" s="28" t="str">
        <f t="shared" si="174"/>
        <v/>
      </c>
      <c r="AM990" s="28">
        <f t="shared" si="170"/>
        <v>1384</v>
      </c>
      <c r="AN990" s="29" t="str">
        <f t="shared" ca="1" si="171"/>
        <v/>
      </c>
      <c r="AP990" s="7"/>
      <c r="AV990" s="7"/>
      <c r="AW990" s="7"/>
    </row>
    <row r="991" spans="1:49" x14ac:dyDescent="0.45">
      <c r="A991" t="s">
        <v>875</v>
      </c>
      <c r="B991" t="s">
        <v>30</v>
      </c>
      <c r="C991" s="6">
        <v>44214.496527777781</v>
      </c>
      <c r="D991">
        <v>122.95</v>
      </c>
      <c r="E991" s="6">
        <v>44215.385416666664</v>
      </c>
      <c r="F991">
        <v>49.75</v>
      </c>
      <c r="G991" s="7">
        <v>-0.59540000000000004</v>
      </c>
      <c r="H991">
        <v>-34554.559999999998</v>
      </c>
      <c r="I991" s="7">
        <v>-0.60940000000000005</v>
      </c>
      <c r="J991">
        <v>461.17630000000003</v>
      </c>
      <c r="K991">
        <v>56701.63</v>
      </c>
      <c r="L991">
        <v>1277073.6399999999</v>
      </c>
      <c r="M991">
        <v>45</v>
      </c>
      <c r="N991">
        <v>-767.88</v>
      </c>
      <c r="O991" s="7">
        <v>-0.61</v>
      </c>
      <c r="P991" s="7">
        <v>3.2899999999999999E-2</v>
      </c>
      <c r="Q991" t="s">
        <v>535</v>
      </c>
      <c r="S991" s="2">
        <f t="shared" si="172"/>
        <v>44214</v>
      </c>
      <c r="T991" t="s">
        <v>875</v>
      </c>
      <c r="U991">
        <v>122.95</v>
      </c>
      <c r="V991">
        <v>49.75</v>
      </c>
      <c r="W991">
        <f t="shared" si="177"/>
        <v>11735759.928095002</v>
      </c>
      <c r="X991">
        <f t="shared" si="167"/>
        <v>29339.399820237504</v>
      </c>
      <c r="Y991">
        <f t="shared" si="175"/>
        <v>250</v>
      </c>
      <c r="Z991">
        <f t="shared" si="176"/>
        <v>-18731.75</v>
      </c>
      <c r="AA991" s="5">
        <f t="shared" si="173"/>
        <v>11701788.478095002</v>
      </c>
      <c r="AB991" s="24">
        <f>IFERROR(AA991/MAX($J$3:AA991)-1,"")</f>
        <v>-3.038205206110911E-2</v>
      </c>
      <c r="AG991" s="3">
        <v>44496</v>
      </c>
      <c r="AH991">
        <v>12981956.312377499</v>
      </c>
      <c r="AI991" s="24">
        <f>AH991/MAX($AH$2:AH991)-1</f>
        <v>-7.7175832977443015E-3</v>
      </c>
      <c r="AJ991" s="27" t="str">
        <f t="shared" si="168"/>
        <v/>
      </c>
      <c r="AK991">
        <f t="shared" si="169"/>
        <v>1</v>
      </c>
      <c r="AL991" s="28" t="str">
        <f t="shared" si="174"/>
        <v/>
      </c>
      <c r="AM991" s="28">
        <f t="shared" si="170"/>
        <v>1384</v>
      </c>
      <c r="AN991" s="29" t="str">
        <f t="shared" ca="1" si="171"/>
        <v/>
      </c>
      <c r="AP991" s="7"/>
      <c r="AV991" s="7"/>
      <c r="AW991" s="7"/>
    </row>
    <row r="992" spans="1:49" x14ac:dyDescent="0.45">
      <c r="A992" t="s">
        <v>876</v>
      </c>
      <c r="B992" t="s">
        <v>30</v>
      </c>
      <c r="C992" s="6">
        <v>44215.4375</v>
      </c>
      <c r="D992">
        <v>95.35</v>
      </c>
      <c r="E992" s="6">
        <v>44216.385416666664</v>
      </c>
      <c r="F992">
        <v>138.5</v>
      </c>
      <c r="G992" s="7">
        <v>0.45250000000000001</v>
      </c>
      <c r="H992">
        <v>24133.94</v>
      </c>
      <c r="I992" s="7">
        <v>0.42799999999999999</v>
      </c>
      <c r="J992">
        <v>591.35159999999996</v>
      </c>
      <c r="K992">
        <v>56385.37</v>
      </c>
      <c r="L992">
        <v>1301207.5900000001</v>
      </c>
      <c r="M992">
        <v>62</v>
      </c>
      <c r="N992">
        <v>389.26</v>
      </c>
      <c r="O992" s="7">
        <v>-7.1300000000000002E-2</v>
      </c>
      <c r="P992" s="7">
        <v>0.65129999999999999</v>
      </c>
      <c r="Q992" t="s">
        <v>535</v>
      </c>
      <c r="S992" s="2">
        <f t="shared" si="172"/>
        <v>44215</v>
      </c>
      <c r="T992" t="s">
        <v>876</v>
      </c>
      <c r="U992">
        <v>95.35</v>
      </c>
      <c r="V992">
        <v>138.5</v>
      </c>
      <c r="W992">
        <f t="shared" si="177"/>
        <v>11701788.478095002</v>
      </c>
      <c r="X992">
        <f t="shared" si="167"/>
        <v>29254.471195237507</v>
      </c>
      <c r="Y992">
        <f t="shared" si="175"/>
        <v>300</v>
      </c>
      <c r="Z992">
        <f t="shared" si="176"/>
        <v>12243.450000000003</v>
      </c>
      <c r="AA992" s="5" t="str">
        <f t="shared" si="173"/>
        <v/>
      </c>
      <c r="AB992" s="24" t="str">
        <f>IFERROR(AA992/MAX($J$3:AA992)-1,"")</f>
        <v/>
      </c>
      <c r="AG992" s="3">
        <v>44497</v>
      </c>
      <c r="AH992">
        <v>13222800.449877499</v>
      </c>
      <c r="AI992" s="24">
        <f>AH992/MAX($AH$2:AH992)-1</f>
        <v>0</v>
      </c>
      <c r="AJ992" s="27" t="str">
        <f t="shared" si="168"/>
        <v/>
      </c>
      <c r="AK992">
        <f t="shared" si="169"/>
        <v>1</v>
      </c>
      <c r="AL992" s="28" t="str">
        <f t="shared" si="174"/>
        <v/>
      </c>
      <c r="AM992" s="28">
        <f t="shared" si="170"/>
        <v>1384</v>
      </c>
      <c r="AN992" s="29" t="str">
        <f t="shared" ca="1" si="171"/>
        <v/>
      </c>
      <c r="AP992" s="7"/>
      <c r="AV992" s="7"/>
      <c r="AW992" s="7"/>
    </row>
    <row r="993" spans="1:49" x14ac:dyDescent="0.45">
      <c r="A993" t="s">
        <v>868</v>
      </c>
      <c r="B993" t="s">
        <v>30</v>
      </c>
      <c r="C993" s="6">
        <v>44215.538194444445</v>
      </c>
      <c r="D993">
        <v>84.8</v>
      </c>
      <c r="E993" s="6">
        <v>44216.385416666664</v>
      </c>
      <c r="F993">
        <v>104</v>
      </c>
      <c r="G993" s="7">
        <v>0.22639999999999999</v>
      </c>
      <c r="H993">
        <v>11514.96</v>
      </c>
      <c r="I993" s="7">
        <v>0.20419999999999999</v>
      </c>
      <c r="J993">
        <v>665.14350000000002</v>
      </c>
      <c r="K993">
        <v>56404.17</v>
      </c>
      <c r="L993">
        <v>1312722.55</v>
      </c>
      <c r="M993">
        <v>33</v>
      </c>
      <c r="N993">
        <v>348.94</v>
      </c>
      <c r="O993" s="7">
        <v>-9.9599999999999994E-2</v>
      </c>
      <c r="P993" s="7">
        <v>0.4446</v>
      </c>
      <c r="Q993" t="s">
        <v>535</v>
      </c>
      <c r="S993" s="2">
        <f t="shared" si="172"/>
        <v>44215</v>
      </c>
      <c r="T993" t="s">
        <v>868</v>
      </c>
      <c r="U993">
        <v>84.8</v>
      </c>
      <c r="V993">
        <v>104</v>
      </c>
      <c r="W993">
        <f t="shared" si="177"/>
        <v>11701788.478095002</v>
      </c>
      <c r="X993">
        <f t="shared" si="167"/>
        <v>29254.471195237507</v>
      </c>
      <c r="Y993">
        <f t="shared" si="175"/>
        <v>350</v>
      </c>
      <c r="Z993">
        <f t="shared" si="176"/>
        <v>6059.1999999999989</v>
      </c>
      <c r="AA993" s="5" t="str">
        <f t="shared" si="173"/>
        <v/>
      </c>
      <c r="AB993" s="24" t="str">
        <f>IFERROR(AA993/MAX($J$3:AA993)-1,"")</f>
        <v/>
      </c>
      <c r="AG993" s="3">
        <v>44498</v>
      </c>
      <c r="AH993">
        <v>13205077.249877499</v>
      </c>
      <c r="AI993" s="24">
        <f>AH993/MAX($AH$2:AH993)-1</f>
        <v>-1.3403514684487972E-3</v>
      </c>
      <c r="AJ993" s="27" t="str">
        <f t="shared" si="168"/>
        <v/>
      </c>
      <c r="AK993">
        <f t="shared" si="169"/>
        <v>1</v>
      </c>
      <c r="AL993" s="28" t="str">
        <f t="shared" si="174"/>
        <v/>
      </c>
      <c r="AM993" s="28">
        <f t="shared" si="170"/>
        <v>1384</v>
      </c>
      <c r="AN993" s="29" t="str">
        <f t="shared" ca="1" si="171"/>
        <v/>
      </c>
      <c r="AP993" s="7"/>
      <c r="AV993" s="7"/>
      <c r="AW993" s="7"/>
    </row>
    <row r="994" spans="1:49" x14ac:dyDescent="0.45">
      <c r="A994" t="s">
        <v>868</v>
      </c>
      <c r="B994" t="s">
        <v>30</v>
      </c>
      <c r="C994" s="6">
        <v>44215.569444444445</v>
      </c>
      <c r="D994">
        <v>91.3</v>
      </c>
      <c r="E994" s="6">
        <v>44216.388888888891</v>
      </c>
      <c r="F994">
        <v>115.15</v>
      </c>
      <c r="G994" s="7">
        <v>0.26119999999999999</v>
      </c>
      <c r="H994">
        <v>14449.65</v>
      </c>
      <c r="I994" s="7">
        <v>0.23860000000000001</v>
      </c>
      <c r="J994">
        <v>663.26890000000003</v>
      </c>
      <c r="K994">
        <v>60556.45</v>
      </c>
      <c r="L994">
        <v>2125740.36</v>
      </c>
      <c r="M994">
        <v>25</v>
      </c>
      <c r="N994">
        <v>577.99</v>
      </c>
      <c r="O994" s="7">
        <v>-0.20430000000000001</v>
      </c>
      <c r="P994" s="7">
        <v>0.3417</v>
      </c>
      <c r="Q994" t="s">
        <v>535</v>
      </c>
      <c r="S994" s="2">
        <f t="shared" si="172"/>
        <v>44215</v>
      </c>
      <c r="T994" t="s">
        <v>868</v>
      </c>
      <c r="U994">
        <v>91.3</v>
      </c>
      <c r="V994">
        <v>115.15</v>
      </c>
      <c r="W994">
        <f t="shared" si="177"/>
        <v>11701788.478095002</v>
      </c>
      <c r="X994">
        <f t="shared" si="167"/>
        <v>29254.471195237507</v>
      </c>
      <c r="Y994">
        <f t="shared" si="175"/>
        <v>325</v>
      </c>
      <c r="Z994">
        <f t="shared" si="176"/>
        <v>7080.287500000004</v>
      </c>
      <c r="AA994" s="5" t="str">
        <f t="shared" si="173"/>
        <v/>
      </c>
      <c r="AB994" s="24" t="str">
        <f>IFERROR(AA994/MAX($J$3:AA994)-1,"")</f>
        <v/>
      </c>
      <c r="AG994" s="3">
        <v>44499</v>
      </c>
      <c r="AH994">
        <v>13205077.249877499</v>
      </c>
      <c r="AI994" s="24">
        <f>AH994/MAX($AH$2:AH994)-1</f>
        <v>-1.3403514684487972E-3</v>
      </c>
      <c r="AJ994" s="27" t="str">
        <f t="shared" si="168"/>
        <v/>
      </c>
      <c r="AK994">
        <f t="shared" si="169"/>
        <v>1</v>
      </c>
      <c r="AL994" s="28" t="str">
        <f t="shared" si="174"/>
        <v/>
      </c>
      <c r="AM994" s="28">
        <f t="shared" si="170"/>
        <v>1384</v>
      </c>
      <c r="AN994" s="29" t="str">
        <f t="shared" ca="1" si="171"/>
        <v/>
      </c>
      <c r="AP994" s="7"/>
      <c r="AV994" s="7"/>
      <c r="AW994" s="7"/>
    </row>
    <row r="995" spans="1:49" x14ac:dyDescent="0.45">
      <c r="A995" t="s">
        <v>869</v>
      </c>
      <c r="B995" t="s">
        <v>30</v>
      </c>
      <c r="C995" s="6">
        <v>44215.611111111109</v>
      </c>
      <c r="D995">
        <v>81.55</v>
      </c>
      <c r="E995" s="6">
        <v>44216.388888888891</v>
      </c>
      <c r="F995">
        <v>83</v>
      </c>
      <c r="G995" s="7">
        <v>1.78E-2</v>
      </c>
      <c r="H995">
        <v>-145.26</v>
      </c>
      <c r="I995" s="7">
        <v>-2.3999999999999998E-3</v>
      </c>
      <c r="J995">
        <v>742.99739999999997</v>
      </c>
      <c r="K995">
        <v>60591.44</v>
      </c>
      <c r="L995">
        <v>2125595.1</v>
      </c>
      <c r="M995">
        <v>13</v>
      </c>
      <c r="N995">
        <v>-11.17</v>
      </c>
      <c r="O995" s="7">
        <v>-0.32429999999999998</v>
      </c>
      <c r="P995" s="7">
        <v>0.1147</v>
      </c>
      <c r="Q995" t="s">
        <v>535</v>
      </c>
      <c r="S995" s="2">
        <f t="shared" si="172"/>
        <v>44215</v>
      </c>
      <c r="T995" t="s">
        <v>869</v>
      </c>
      <c r="U995">
        <v>81.55</v>
      </c>
      <c r="V995">
        <v>83</v>
      </c>
      <c r="W995">
        <f t="shared" si="177"/>
        <v>11701788.478095002</v>
      </c>
      <c r="X995">
        <f t="shared" si="167"/>
        <v>29254.471195237507</v>
      </c>
      <c r="Y995">
        <f t="shared" si="175"/>
        <v>350</v>
      </c>
      <c r="Z995">
        <f t="shared" si="176"/>
        <v>-68.424999999998448</v>
      </c>
      <c r="AA995" s="5">
        <f t="shared" si="173"/>
        <v>11727102.990595002</v>
      </c>
      <c r="AB995" s="24">
        <f>IFERROR(AA995/MAX($J$3:AA995)-1,"")</f>
        <v>-2.828447477971574E-2</v>
      </c>
      <c r="AG995" s="3">
        <v>44500</v>
      </c>
      <c r="AH995">
        <v>13205077.249877499</v>
      </c>
      <c r="AI995" s="24">
        <f>AH995/MAX($AH$2:AH995)-1</f>
        <v>-1.3403514684487972E-3</v>
      </c>
      <c r="AJ995" s="27" t="str">
        <f t="shared" si="168"/>
        <v/>
      </c>
      <c r="AK995">
        <f t="shared" si="169"/>
        <v>1</v>
      </c>
      <c r="AL995" s="28" t="str">
        <f t="shared" si="174"/>
        <v/>
      </c>
      <c r="AM995" s="28">
        <f t="shared" si="170"/>
        <v>1384</v>
      </c>
      <c r="AN995" s="29" t="str">
        <f t="shared" ca="1" si="171"/>
        <v/>
      </c>
      <c r="AP995" s="7"/>
      <c r="AV995" s="7"/>
      <c r="AW995" s="7"/>
    </row>
    <row r="996" spans="1:49" x14ac:dyDescent="0.45">
      <c r="A996" t="s">
        <v>877</v>
      </c>
      <c r="B996" t="s">
        <v>30</v>
      </c>
      <c r="C996" s="6">
        <v>44216.569444444445</v>
      </c>
      <c r="D996">
        <v>38.700000000000003</v>
      </c>
      <c r="E996" s="6">
        <v>44217.385416666664</v>
      </c>
      <c r="F996">
        <v>72.55</v>
      </c>
      <c r="G996" s="7">
        <v>0.87470000000000003</v>
      </c>
      <c r="H996">
        <v>47848.87</v>
      </c>
      <c r="I996" s="7">
        <v>0.84589999999999999</v>
      </c>
      <c r="J996">
        <v>1461.5920000000001</v>
      </c>
      <c r="K996">
        <v>56563.61</v>
      </c>
      <c r="L996">
        <v>1360571.42</v>
      </c>
      <c r="M996">
        <v>24</v>
      </c>
      <c r="N996">
        <v>1993.7</v>
      </c>
      <c r="O996" s="7">
        <v>-0.1822</v>
      </c>
      <c r="P996" s="7">
        <v>1.5840000000000001</v>
      </c>
      <c r="Q996" t="s">
        <v>535</v>
      </c>
      <c r="S996" s="2">
        <f t="shared" si="172"/>
        <v>44216</v>
      </c>
      <c r="T996" t="s">
        <v>877</v>
      </c>
      <c r="U996">
        <v>38.700000000000003</v>
      </c>
      <c r="V996">
        <v>72.55</v>
      </c>
      <c r="W996">
        <f t="shared" si="177"/>
        <v>11727102.990595002</v>
      </c>
      <c r="X996">
        <f t="shared" si="167"/>
        <v>29317.757476487506</v>
      </c>
      <c r="Y996">
        <f t="shared" si="175"/>
        <v>750</v>
      </c>
      <c r="Z996">
        <f t="shared" si="176"/>
        <v>24553.124999999996</v>
      </c>
      <c r="AA996" s="5" t="str">
        <f t="shared" si="173"/>
        <v/>
      </c>
      <c r="AB996" s="24" t="str">
        <f>IFERROR(AA996/MAX($J$3:AA996)-1,"")</f>
        <v/>
      </c>
      <c r="AG996" s="3">
        <v>44501</v>
      </c>
      <c r="AH996">
        <v>13227892.787377499</v>
      </c>
      <c r="AI996" s="24">
        <f>AH996/MAX($AH$2:AH996)-1</f>
        <v>0</v>
      </c>
      <c r="AJ996" s="27" t="str">
        <f t="shared" si="168"/>
        <v/>
      </c>
      <c r="AK996">
        <f t="shared" si="169"/>
        <v>1</v>
      </c>
      <c r="AL996" s="28" t="str">
        <f t="shared" si="174"/>
        <v/>
      </c>
      <c r="AM996" s="28">
        <f t="shared" si="170"/>
        <v>1384</v>
      </c>
      <c r="AN996" s="29" t="str">
        <f t="shared" ca="1" si="171"/>
        <v/>
      </c>
      <c r="AP996" s="7"/>
      <c r="AV996" s="7"/>
      <c r="AW996" s="7"/>
    </row>
    <row r="997" spans="1:49" x14ac:dyDescent="0.45">
      <c r="A997" t="s">
        <v>877</v>
      </c>
      <c r="B997" t="s">
        <v>30</v>
      </c>
      <c r="C997" s="6">
        <v>44216.600694444445</v>
      </c>
      <c r="D997">
        <v>44.85</v>
      </c>
      <c r="E997" s="6">
        <v>44217.388888888891</v>
      </c>
      <c r="F997">
        <v>75.099999999999994</v>
      </c>
      <c r="G997" s="7">
        <v>0.67449999999999999</v>
      </c>
      <c r="H997">
        <v>39270.300000000003</v>
      </c>
      <c r="I997" s="7">
        <v>0.64770000000000005</v>
      </c>
      <c r="J997">
        <v>1351.7940000000001</v>
      </c>
      <c r="K997">
        <v>60627.97</v>
      </c>
      <c r="L997">
        <v>2164865.4</v>
      </c>
      <c r="M997">
        <v>16</v>
      </c>
      <c r="N997">
        <v>2454.39</v>
      </c>
      <c r="O997" s="7">
        <v>-0.29430000000000001</v>
      </c>
      <c r="P997" s="7">
        <v>1.2297</v>
      </c>
      <c r="Q997" t="s">
        <v>535</v>
      </c>
      <c r="S997" s="2">
        <f t="shared" si="172"/>
        <v>44216</v>
      </c>
      <c r="T997" t="s">
        <v>877</v>
      </c>
      <c r="U997">
        <v>44.85</v>
      </c>
      <c r="V997">
        <v>75.099999999999994</v>
      </c>
      <c r="W997">
        <f t="shared" si="177"/>
        <v>11727102.990595002</v>
      </c>
      <c r="X997">
        <f t="shared" si="167"/>
        <v>29317.757476487506</v>
      </c>
      <c r="Y997">
        <f t="shared" si="175"/>
        <v>650</v>
      </c>
      <c r="Z997">
        <f t="shared" si="176"/>
        <v>18882.82499999999</v>
      </c>
      <c r="AA997" s="5">
        <f t="shared" si="173"/>
        <v>11770538.940595001</v>
      </c>
      <c r="AB997" s="24">
        <f>IFERROR(AA997/MAX($J$3:AA997)-1,"")</f>
        <v>-2.4685343178199037E-2</v>
      </c>
      <c r="AG997" s="3">
        <v>44502</v>
      </c>
      <c r="AH997">
        <v>13132321.9623775</v>
      </c>
      <c r="AI997" s="24">
        <f>AH997/MAX($AH$2:AH997)-1</f>
        <v>-7.2249470521258408E-3</v>
      </c>
      <c r="AJ997" s="27" t="str">
        <f t="shared" si="168"/>
        <v/>
      </c>
      <c r="AK997">
        <f t="shared" si="169"/>
        <v>1</v>
      </c>
      <c r="AL997" s="28" t="str">
        <f t="shared" si="174"/>
        <v/>
      </c>
      <c r="AM997" s="28">
        <f t="shared" si="170"/>
        <v>1384</v>
      </c>
      <c r="AN997" s="29" t="str">
        <f t="shared" ca="1" si="171"/>
        <v/>
      </c>
      <c r="AP997" s="7"/>
      <c r="AV997" s="7"/>
      <c r="AW997" s="7"/>
    </row>
    <row r="998" spans="1:49" x14ac:dyDescent="0.45">
      <c r="A998" t="s">
        <v>872</v>
      </c>
      <c r="B998" t="s">
        <v>30</v>
      </c>
      <c r="C998" s="6">
        <v>44218.461805555555</v>
      </c>
      <c r="D998">
        <v>140.6</v>
      </c>
      <c r="E998" s="6">
        <v>44221.385416666664</v>
      </c>
      <c r="F998">
        <v>147.6</v>
      </c>
      <c r="G998" s="7">
        <v>4.9799999999999997E-2</v>
      </c>
      <c r="H998">
        <v>1663.69</v>
      </c>
      <c r="I998" s="7">
        <v>2.93E-2</v>
      </c>
      <c r="J998">
        <v>404.00319999999999</v>
      </c>
      <c r="K998">
        <v>56802.86</v>
      </c>
      <c r="L998">
        <v>1362235.11</v>
      </c>
      <c r="M998">
        <v>55</v>
      </c>
      <c r="N998">
        <v>30.25</v>
      </c>
      <c r="O998" s="7">
        <v>-0.18240000000000001</v>
      </c>
      <c r="P998" s="7">
        <v>0.61380000000000001</v>
      </c>
      <c r="Q998" t="s">
        <v>535</v>
      </c>
      <c r="S998" s="2">
        <f t="shared" si="172"/>
        <v>44218</v>
      </c>
      <c r="T998" t="s">
        <v>872</v>
      </c>
      <c r="U998">
        <v>140.6</v>
      </c>
      <c r="V998">
        <v>147.6</v>
      </c>
      <c r="W998">
        <f t="shared" si="177"/>
        <v>11770538.940595001</v>
      </c>
      <c r="X998">
        <f t="shared" si="167"/>
        <v>29426.347351487504</v>
      </c>
      <c r="Y998">
        <f t="shared" si="175"/>
        <v>200</v>
      </c>
      <c r="Z998">
        <f t="shared" si="176"/>
        <v>823.599999999999</v>
      </c>
      <c r="AA998" s="5" t="str">
        <f t="shared" si="173"/>
        <v/>
      </c>
      <c r="AB998" s="24" t="str">
        <f>IFERROR(AA998/MAX($J$3:AA998)-1,"")</f>
        <v/>
      </c>
      <c r="AG998" s="3">
        <v>44503</v>
      </c>
      <c r="AH998">
        <v>13118750.249877499</v>
      </c>
      <c r="AI998" s="24">
        <f>AH998/MAX($AH$2:AH998)-1</f>
        <v>-8.250939076566044E-3</v>
      </c>
      <c r="AJ998" s="27" t="str">
        <f t="shared" si="168"/>
        <v/>
      </c>
      <c r="AK998">
        <f t="shared" si="169"/>
        <v>1</v>
      </c>
      <c r="AL998" s="28" t="str">
        <f t="shared" si="174"/>
        <v/>
      </c>
      <c r="AM998" s="28">
        <f t="shared" si="170"/>
        <v>1384</v>
      </c>
      <c r="AN998" s="29" t="str">
        <f t="shared" ca="1" si="171"/>
        <v/>
      </c>
      <c r="AP998" s="7"/>
      <c r="AV998" s="7"/>
      <c r="AW998" s="7"/>
    </row>
    <row r="999" spans="1:49" x14ac:dyDescent="0.45">
      <c r="A999" t="s">
        <v>873</v>
      </c>
      <c r="B999" t="s">
        <v>30</v>
      </c>
      <c r="C999" s="6">
        <v>44218.472222222219</v>
      </c>
      <c r="D999">
        <v>153.69999999999999</v>
      </c>
      <c r="E999" s="6">
        <v>44221.385416666664</v>
      </c>
      <c r="F999">
        <v>122.15</v>
      </c>
      <c r="G999" s="7">
        <v>-0.20530000000000001</v>
      </c>
      <c r="H999">
        <v>-12690.3</v>
      </c>
      <c r="I999" s="7">
        <v>-0.22320000000000001</v>
      </c>
      <c r="J999">
        <v>369.8879</v>
      </c>
      <c r="K999">
        <v>56851.77</v>
      </c>
      <c r="L999">
        <v>1349544.81</v>
      </c>
      <c r="M999">
        <v>52</v>
      </c>
      <c r="N999">
        <v>-244.04</v>
      </c>
      <c r="O999" s="7">
        <v>-0.30680000000000002</v>
      </c>
      <c r="P999" s="7">
        <v>0.29249999999999998</v>
      </c>
      <c r="Q999" t="s">
        <v>535</v>
      </c>
      <c r="S999" s="2">
        <f t="shared" si="172"/>
        <v>44218</v>
      </c>
      <c r="T999" t="s">
        <v>873</v>
      </c>
      <c r="U999">
        <v>153.69999999999999</v>
      </c>
      <c r="V999">
        <v>122.15</v>
      </c>
      <c r="W999">
        <f t="shared" si="177"/>
        <v>11770538.940595001</v>
      </c>
      <c r="X999">
        <f t="shared" si="167"/>
        <v>29426.347351487504</v>
      </c>
      <c r="Y999">
        <f t="shared" si="175"/>
        <v>200</v>
      </c>
      <c r="Z999">
        <f t="shared" si="176"/>
        <v>-6861.6999999999989</v>
      </c>
      <c r="AA999" s="5" t="str">
        <f t="shared" si="173"/>
        <v/>
      </c>
      <c r="AB999" s="24" t="str">
        <f>IFERROR(AA999/MAX($J$3:AA999)-1,"")</f>
        <v/>
      </c>
      <c r="AG999" s="3">
        <v>44504</v>
      </c>
      <c r="AH999">
        <v>13118750.249877499</v>
      </c>
      <c r="AI999" s="24">
        <f>AH999/MAX($AH$2:AH999)-1</f>
        <v>-8.250939076566044E-3</v>
      </c>
      <c r="AJ999" s="27" t="str">
        <f t="shared" si="168"/>
        <v/>
      </c>
      <c r="AK999">
        <f t="shared" si="169"/>
        <v>1</v>
      </c>
      <c r="AL999" s="28" t="str">
        <f t="shared" si="174"/>
        <v/>
      </c>
      <c r="AM999" s="28">
        <f t="shared" si="170"/>
        <v>1384</v>
      </c>
      <c r="AN999" s="29" t="str">
        <f t="shared" ca="1" si="171"/>
        <v/>
      </c>
      <c r="AP999" s="7"/>
      <c r="AV999" s="7"/>
      <c r="AW999" s="7"/>
    </row>
    <row r="1000" spans="1:49" x14ac:dyDescent="0.45">
      <c r="A1000" t="s">
        <v>873</v>
      </c>
      <c r="B1000" t="s">
        <v>30</v>
      </c>
      <c r="C1000" s="6">
        <v>44218.527777777781</v>
      </c>
      <c r="D1000">
        <v>138.6</v>
      </c>
      <c r="E1000" s="6">
        <v>44221.388888888891</v>
      </c>
      <c r="F1000">
        <v>116.95</v>
      </c>
      <c r="G1000" s="7">
        <v>-0.15620000000000001</v>
      </c>
      <c r="H1000">
        <v>-10622.53</v>
      </c>
      <c r="I1000" s="7">
        <v>-0.17460000000000001</v>
      </c>
      <c r="J1000">
        <v>438.84789999999998</v>
      </c>
      <c r="K1000">
        <v>60824.32</v>
      </c>
      <c r="L1000">
        <v>2154242.87</v>
      </c>
      <c r="M1000">
        <v>37</v>
      </c>
      <c r="N1000">
        <v>-287.10000000000002</v>
      </c>
      <c r="O1000" s="7">
        <v>-0.23849999999999999</v>
      </c>
      <c r="P1000" s="7">
        <v>0.43330000000000002</v>
      </c>
      <c r="Q1000" t="s">
        <v>535</v>
      </c>
      <c r="S1000" s="2">
        <f t="shared" si="172"/>
        <v>44218</v>
      </c>
      <c r="T1000" t="s">
        <v>873</v>
      </c>
      <c r="U1000">
        <v>138.6</v>
      </c>
      <c r="V1000">
        <v>116.95</v>
      </c>
      <c r="W1000">
        <f t="shared" si="177"/>
        <v>11770538.940595001</v>
      </c>
      <c r="X1000">
        <f t="shared" si="167"/>
        <v>29426.347351487504</v>
      </c>
      <c r="Y1000">
        <f t="shared" si="175"/>
        <v>200</v>
      </c>
      <c r="Z1000">
        <f t="shared" si="176"/>
        <v>-4841.0999999999976</v>
      </c>
      <c r="AA1000" s="5" t="str">
        <f t="shared" si="173"/>
        <v/>
      </c>
      <c r="AB1000" s="24" t="str">
        <f>IFERROR(AA1000/MAX($J$3:AA1000)-1,"")</f>
        <v/>
      </c>
      <c r="AG1000" s="3">
        <v>44505</v>
      </c>
      <c r="AH1000">
        <v>13118750.249877499</v>
      </c>
      <c r="AI1000" s="24">
        <f>AH1000/MAX($AH$2:AH1000)-1</f>
        <v>-8.250939076566044E-3</v>
      </c>
      <c r="AJ1000" s="27" t="str">
        <f t="shared" si="168"/>
        <v/>
      </c>
      <c r="AK1000">
        <f t="shared" si="169"/>
        <v>1</v>
      </c>
      <c r="AL1000" s="28" t="str">
        <f t="shared" si="174"/>
        <v/>
      </c>
      <c r="AM1000" s="28">
        <f t="shared" si="170"/>
        <v>1384</v>
      </c>
      <c r="AN1000" s="29" t="str">
        <f t="shared" ca="1" si="171"/>
        <v/>
      </c>
      <c r="AP1000" s="7"/>
      <c r="AV1000" s="7"/>
      <c r="AW1000" s="7"/>
    </row>
    <row r="1001" spans="1:49" x14ac:dyDescent="0.45">
      <c r="A1001" t="s">
        <v>867</v>
      </c>
      <c r="B1001" t="s">
        <v>30</v>
      </c>
      <c r="C1001" s="6">
        <v>44218.541666666664</v>
      </c>
      <c r="D1001">
        <v>137.35</v>
      </c>
      <c r="E1001" s="6">
        <v>44221.388888888891</v>
      </c>
      <c r="F1001">
        <v>96.15</v>
      </c>
      <c r="G1001" s="7">
        <v>-0.3</v>
      </c>
      <c r="H1001">
        <v>-19288.310000000001</v>
      </c>
      <c r="I1001" s="7">
        <v>-0.317</v>
      </c>
      <c r="J1001">
        <v>443.05290000000002</v>
      </c>
      <c r="K1001">
        <v>60853.32</v>
      </c>
      <c r="L1001">
        <v>2134954.56</v>
      </c>
      <c r="M1001">
        <v>33</v>
      </c>
      <c r="N1001">
        <v>-584.49</v>
      </c>
      <c r="O1001" s="7">
        <v>-0.41830000000000001</v>
      </c>
      <c r="P1001" s="7">
        <v>0.25919999999999999</v>
      </c>
      <c r="Q1001" t="s">
        <v>535</v>
      </c>
      <c r="S1001" s="2">
        <f t="shared" si="172"/>
        <v>44218</v>
      </c>
      <c r="T1001" t="s">
        <v>867</v>
      </c>
      <c r="U1001">
        <v>137.35</v>
      </c>
      <c r="V1001">
        <v>96.15</v>
      </c>
      <c r="W1001">
        <f t="shared" si="177"/>
        <v>11770538.940595001</v>
      </c>
      <c r="X1001">
        <f t="shared" si="167"/>
        <v>29426.347351487504</v>
      </c>
      <c r="Y1001">
        <f t="shared" si="175"/>
        <v>225</v>
      </c>
      <c r="Z1001">
        <f t="shared" si="176"/>
        <v>-9795.375</v>
      </c>
      <c r="AA1001" s="5">
        <f t="shared" si="173"/>
        <v>11749864.365595002</v>
      </c>
      <c r="AB1001" s="24">
        <f>IFERROR(AA1001/MAX($J$3:AA1001)-1,"")</f>
        <v>-2.6398452163507891E-2</v>
      </c>
      <c r="AG1001" s="3">
        <v>44506</v>
      </c>
      <c r="AH1001">
        <v>13118750.249877499</v>
      </c>
      <c r="AI1001" s="24">
        <f>AH1001/MAX($AH$2:AH1001)-1</f>
        <v>-8.250939076566044E-3</v>
      </c>
      <c r="AJ1001" s="27" t="str">
        <f t="shared" si="168"/>
        <v/>
      </c>
      <c r="AK1001">
        <f t="shared" si="169"/>
        <v>1</v>
      </c>
      <c r="AL1001" s="28" t="str">
        <f t="shared" si="174"/>
        <v/>
      </c>
      <c r="AM1001" s="28">
        <f t="shared" si="170"/>
        <v>1384</v>
      </c>
      <c r="AN1001" s="29" t="str">
        <f t="shared" ca="1" si="171"/>
        <v/>
      </c>
      <c r="AP1001" s="7"/>
      <c r="AV1001" s="7"/>
      <c r="AW1001" s="7"/>
    </row>
    <row r="1002" spans="1:49" x14ac:dyDescent="0.45">
      <c r="A1002" t="s">
        <v>878</v>
      </c>
      <c r="B1002" t="s">
        <v>30</v>
      </c>
      <c r="C1002" s="6">
        <v>44221.416666666664</v>
      </c>
      <c r="D1002">
        <v>116.55</v>
      </c>
      <c r="E1002" s="6">
        <v>44223.385416666664</v>
      </c>
      <c r="F1002">
        <v>205.15</v>
      </c>
      <c r="G1002" s="7">
        <v>0.76019999999999999</v>
      </c>
      <c r="H1002">
        <v>41572.639999999999</v>
      </c>
      <c r="I1002" s="7">
        <v>0.73260000000000003</v>
      </c>
      <c r="J1002">
        <v>486.89589999999998</v>
      </c>
      <c r="K1002">
        <v>56747.72</v>
      </c>
      <c r="L1002">
        <v>1391117.44</v>
      </c>
      <c r="M1002">
        <v>68</v>
      </c>
      <c r="N1002">
        <v>611.36</v>
      </c>
      <c r="O1002" s="7">
        <v>-0.3518</v>
      </c>
      <c r="P1002" s="7">
        <v>0.76019999999999999</v>
      </c>
      <c r="Q1002" t="s">
        <v>535</v>
      </c>
      <c r="S1002" s="2">
        <f t="shared" si="172"/>
        <v>44221</v>
      </c>
      <c r="T1002" t="s">
        <v>878</v>
      </c>
      <c r="U1002">
        <v>116.55</v>
      </c>
      <c r="V1002">
        <v>205.15</v>
      </c>
      <c r="W1002">
        <f t="shared" si="177"/>
        <v>11749864.365595002</v>
      </c>
      <c r="X1002">
        <f t="shared" si="167"/>
        <v>29374.660913987504</v>
      </c>
      <c r="Y1002">
        <f t="shared" si="175"/>
        <v>250</v>
      </c>
      <c r="Z1002">
        <f t="shared" si="176"/>
        <v>21345.750000000004</v>
      </c>
      <c r="AA1002" s="5" t="str">
        <f t="shared" si="173"/>
        <v/>
      </c>
      <c r="AB1002" s="24" t="str">
        <f>IFERROR(AA1002/MAX($J$3:AA1002)-1,"")</f>
        <v/>
      </c>
      <c r="AG1002" s="3">
        <v>44507</v>
      </c>
      <c r="AH1002">
        <v>13118750.249877499</v>
      </c>
      <c r="AI1002" s="24">
        <f>AH1002/MAX($AH$2:AH1002)-1</f>
        <v>-8.250939076566044E-3</v>
      </c>
      <c r="AJ1002" s="27" t="str">
        <f t="shared" si="168"/>
        <v/>
      </c>
      <c r="AK1002">
        <f t="shared" si="169"/>
        <v>1</v>
      </c>
      <c r="AL1002" s="28" t="str">
        <f t="shared" si="174"/>
        <v/>
      </c>
      <c r="AM1002" s="28">
        <f t="shared" si="170"/>
        <v>1384</v>
      </c>
      <c r="AN1002" s="29" t="str">
        <f t="shared" ca="1" si="171"/>
        <v/>
      </c>
      <c r="AP1002" s="7"/>
      <c r="AV1002" s="7"/>
      <c r="AW1002" s="7"/>
    </row>
    <row r="1003" spans="1:49" x14ac:dyDescent="0.45">
      <c r="A1003" t="s">
        <v>867</v>
      </c>
      <c r="B1003" t="s">
        <v>30</v>
      </c>
      <c r="C1003" s="6">
        <v>44221.423611111109</v>
      </c>
      <c r="D1003">
        <v>130.05000000000001</v>
      </c>
      <c r="E1003" s="6">
        <v>44223.385416666664</v>
      </c>
      <c r="F1003">
        <v>245</v>
      </c>
      <c r="G1003" s="7">
        <v>0.88390000000000002</v>
      </c>
      <c r="H1003">
        <v>48512.86</v>
      </c>
      <c r="I1003" s="7">
        <v>0.85509999999999997</v>
      </c>
      <c r="J1003">
        <v>436.26870000000002</v>
      </c>
      <c r="K1003">
        <v>56736.75</v>
      </c>
      <c r="L1003">
        <v>1439630.3</v>
      </c>
      <c r="M1003">
        <v>66</v>
      </c>
      <c r="N1003">
        <v>735.04</v>
      </c>
      <c r="O1003" s="7">
        <v>-0.28260000000000002</v>
      </c>
      <c r="P1003" s="7">
        <v>0.88390000000000002</v>
      </c>
      <c r="Q1003" t="s">
        <v>535</v>
      </c>
      <c r="S1003" s="2">
        <f t="shared" si="172"/>
        <v>44221</v>
      </c>
      <c r="T1003" t="s">
        <v>867</v>
      </c>
      <c r="U1003">
        <v>130.05000000000001</v>
      </c>
      <c r="V1003">
        <v>245</v>
      </c>
      <c r="W1003">
        <f t="shared" si="177"/>
        <v>11749864.365595002</v>
      </c>
      <c r="X1003">
        <f t="shared" si="167"/>
        <v>29374.660913987504</v>
      </c>
      <c r="Y1003">
        <f t="shared" si="175"/>
        <v>225</v>
      </c>
      <c r="Z1003">
        <f t="shared" si="176"/>
        <v>25019.887500000001</v>
      </c>
      <c r="AA1003" s="5" t="str">
        <f t="shared" si="173"/>
        <v/>
      </c>
      <c r="AB1003" s="24" t="str">
        <f>IFERROR(AA1003/MAX($J$3:AA1003)-1,"")</f>
        <v/>
      </c>
      <c r="AG1003" s="3">
        <v>44508</v>
      </c>
      <c r="AH1003">
        <v>13116532.412377499</v>
      </c>
      <c r="AI1003" s="24">
        <f>AH1003/MAX($AH$2:AH1003)-1</f>
        <v>-8.4186027805021046E-3</v>
      </c>
      <c r="AJ1003" s="27" t="str">
        <f t="shared" si="168"/>
        <v/>
      </c>
      <c r="AK1003">
        <f t="shared" si="169"/>
        <v>1</v>
      </c>
      <c r="AL1003" s="28" t="str">
        <f t="shared" si="174"/>
        <v/>
      </c>
      <c r="AM1003" s="28">
        <f t="shared" si="170"/>
        <v>1384</v>
      </c>
      <c r="AN1003" s="29" t="str">
        <f t="shared" ca="1" si="171"/>
        <v/>
      </c>
      <c r="AP1003" s="7"/>
      <c r="AV1003" s="7"/>
      <c r="AW1003" s="7"/>
    </row>
    <row r="1004" spans="1:49" x14ac:dyDescent="0.45">
      <c r="A1004" t="s">
        <v>874</v>
      </c>
      <c r="B1004" t="s">
        <v>30</v>
      </c>
      <c r="C1004" s="6">
        <v>44221.597222222219</v>
      </c>
      <c r="D1004">
        <v>114.8</v>
      </c>
      <c r="E1004" s="6">
        <v>44223.388888888891</v>
      </c>
      <c r="F1004">
        <v>171.05</v>
      </c>
      <c r="G1004" s="7">
        <v>0.49</v>
      </c>
      <c r="H1004">
        <v>28218.79</v>
      </c>
      <c r="I1004" s="7">
        <v>0.46510000000000001</v>
      </c>
      <c r="J1004">
        <v>528.52589999999998</v>
      </c>
      <c r="K1004">
        <v>60674.77</v>
      </c>
      <c r="L1004">
        <v>2163173.35</v>
      </c>
      <c r="M1004">
        <v>17</v>
      </c>
      <c r="N1004">
        <v>1659.93</v>
      </c>
      <c r="O1004" s="7">
        <v>-0.1807</v>
      </c>
      <c r="P1004" s="7">
        <v>0.60540000000000005</v>
      </c>
      <c r="Q1004" t="s">
        <v>535</v>
      </c>
      <c r="S1004" s="2">
        <f t="shared" si="172"/>
        <v>44221</v>
      </c>
      <c r="T1004" t="s">
        <v>874</v>
      </c>
      <c r="U1004">
        <v>114.8</v>
      </c>
      <c r="V1004">
        <v>171.05</v>
      </c>
      <c r="W1004">
        <f t="shared" si="177"/>
        <v>11749864.365595002</v>
      </c>
      <c r="X1004">
        <f t="shared" si="167"/>
        <v>29374.660913987504</v>
      </c>
      <c r="Y1004">
        <f t="shared" si="175"/>
        <v>250</v>
      </c>
      <c r="Z1004">
        <f t="shared" si="176"/>
        <v>13347.875000000005</v>
      </c>
      <c r="AA1004" s="5" t="str">
        <f t="shared" si="173"/>
        <v/>
      </c>
      <c r="AB1004" s="24" t="str">
        <f>IFERROR(AA1004/MAX($J$3:AA1004)-1,"")</f>
        <v/>
      </c>
      <c r="AG1004" s="3">
        <v>44509</v>
      </c>
      <c r="AH1004">
        <v>13130516.612377498</v>
      </c>
      <c r="AI1004" s="24">
        <f>AH1004/MAX($AH$2:AH1004)-1</f>
        <v>-7.3614275958541198E-3</v>
      </c>
      <c r="AJ1004" s="27" t="str">
        <f t="shared" si="168"/>
        <v/>
      </c>
      <c r="AK1004">
        <f t="shared" si="169"/>
        <v>1</v>
      </c>
      <c r="AL1004" s="28" t="str">
        <f t="shared" si="174"/>
        <v/>
      </c>
      <c r="AM1004" s="28">
        <f t="shared" si="170"/>
        <v>1384</v>
      </c>
      <c r="AN1004" s="29" t="str">
        <f t="shared" ca="1" si="171"/>
        <v/>
      </c>
      <c r="AP1004" s="7"/>
      <c r="AV1004" s="7"/>
      <c r="AW1004" s="7"/>
    </row>
    <row r="1005" spans="1:49" x14ac:dyDescent="0.45">
      <c r="A1005" t="s">
        <v>875</v>
      </c>
      <c r="B1005" t="s">
        <v>30</v>
      </c>
      <c r="C1005" s="6">
        <v>44221.604166666664</v>
      </c>
      <c r="D1005">
        <v>90.8</v>
      </c>
      <c r="E1005" s="6">
        <v>44223.388888888891</v>
      </c>
      <c r="F1005">
        <v>138.35</v>
      </c>
      <c r="G1005" s="7">
        <v>0.52370000000000005</v>
      </c>
      <c r="H1005">
        <v>30238.7</v>
      </c>
      <c r="I1005" s="7">
        <v>0.49840000000000001</v>
      </c>
      <c r="J1005">
        <v>668.13310000000001</v>
      </c>
      <c r="K1005">
        <v>60666.48</v>
      </c>
      <c r="L1005">
        <v>2193412.0499999998</v>
      </c>
      <c r="M1005">
        <v>15</v>
      </c>
      <c r="N1005">
        <v>2015.91</v>
      </c>
      <c r="O1005" s="7">
        <v>-0.17399999999999999</v>
      </c>
      <c r="P1005" s="7">
        <v>0.62439999999999996</v>
      </c>
      <c r="Q1005" t="s">
        <v>535</v>
      </c>
      <c r="S1005" s="2">
        <f t="shared" si="172"/>
        <v>44221</v>
      </c>
      <c r="T1005" t="s">
        <v>875</v>
      </c>
      <c r="U1005">
        <v>90.8</v>
      </c>
      <c r="V1005">
        <v>138.35</v>
      </c>
      <c r="W1005">
        <f t="shared" si="177"/>
        <v>11749864.365595002</v>
      </c>
      <c r="X1005">
        <f t="shared" si="167"/>
        <v>29374.660913987504</v>
      </c>
      <c r="Y1005">
        <f t="shared" si="175"/>
        <v>325</v>
      </c>
      <c r="Z1005">
        <f t="shared" si="176"/>
        <v>14709.012499999999</v>
      </c>
      <c r="AA1005" s="5">
        <f t="shared" si="173"/>
        <v>11824286.890595002</v>
      </c>
      <c r="AB1005" s="24">
        <f>IFERROR(AA1005/MAX($J$3:AA1005)-1,"")</f>
        <v>-2.0231752423035543E-2</v>
      </c>
      <c r="AG1005" s="3">
        <v>44510</v>
      </c>
      <c r="AH1005">
        <v>13082191.049877498</v>
      </c>
      <c r="AI1005" s="24">
        <f>AH1005/MAX($AH$2:AH1005)-1</f>
        <v>-1.1014735290191813E-2</v>
      </c>
      <c r="AJ1005" s="27" t="str">
        <f t="shared" si="168"/>
        <v/>
      </c>
      <c r="AK1005">
        <f t="shared" si="169"/>
        <v>1</v>
      </c>
      <c r="AL1005" s="28" t="str">
        <f t="shared" si="174"/>
        <v/>
      </c>
      <c r="AM1005" s="28">
        <f t="shared" si="170"/>
        <v>1384</v>
      </c>
      <c r="AN1005" s="29" t="str">
        <f t="shared" ca="1" si="171"/>
        <v/>
      </c>
      <c r="AP1005" s="7"/>
      <c r="AV1005" s="7"/>
      <c r="AW1005" s="7"/>
    </row>
    <row r="1006" spans="1:49" x14ac:dyDescent="0.45">
      <c r="A1006" t="s">
        <v>863</v>
      </c>
      <c r="B1006" t="s">
        <v>30</v>
      </c>
      <c r="C1006" s="6">
        <v>44223.430555555555</v>
      </c>
      <c r="D1006">
        <v>73.45</v>
      </c>
      <c r="E1006" s="6">
        <v>44224.385416666664</v>
      </c>
      <c r="F1006">
        <v>269</v>
      </c>
      <c r="G1006" s="7">
        <v>2.6623999999999999</v>
      </c>
      <c r="H1006">
        <v>149615.01999999999</v>
      </c>
      <c r="I1006" s="7">
        <v>2.6156999999999999</v>
      </c>
      <c r="J1006">
        <v>778.73590000000002</v>
      </c>
      <c r="K1006">
        <v>57198.15</v>
      </c>
      <c r="L1006">
        <v>1589245.33</v>
      </c>
      <c r="M1006">
        <v>64</v>
      </c>
      <c r="N1006">
        <v>2337.73</v>
      </c>
      <c r="O1006" s="7">
        <v>-0.37990000000000002</v>
      </c>
      <c r="P1006" s="7">
        <v>2.6623999999999999</v>
      </c>
      <c r="Q1006" t="s">
        <v>535</v>
      </c>
      <c r="S1006" s="2">
        <f t="shared" si="172"/>
        <v>44223</v>
      </c>
      <c r="T1006" t="s">
        <v>863</v>
      </c>
      <c r="U1006">
        <v>73.45</v>
      </c>
      <c r="V1006">
        <v>269</v>
      </c>
      <c r="W1006">
        <f t="shared" si="177"/>
        <v>11824286.890595002</v>
      </c>
      <c r="X1006">
        <f t="shared" si="167"/>
        <v>29560.717226487504</v>
      </c>
      <c r="Y1006">
        <f t="shared" si="175"/>
        <v>400</v>
      </c>
      <c r="Z1006">
        <f t="shared" si="176"/>
        <v>76850.2</v>
      </c>
      <c r="AA1006" s="5" t="str">
        <f t="shared" si="173"/>
        <v/>
      </c>
      <c r="AB1006" s="24" t="str">
        <f>IFERROR(AA1006/MAX($J$3:AA1006)-1,"")</f>
        <v/>
      </c>
      <c r="AG1006" s="3">
        <v>44511</v>
      </c>
      <c r="AH1006">
        <v>12998347.362377498</v>
      </c>
      <c r="AI1006" s="24">
        <f>AH1006/MAX($AH$2:AH1006)-1</f>
        <v>-1.735313618651646E-2</v>
      </c>
      <c r="AJ1006" s="27" t="str">
        <f t="shared" si="168"/>
        <v/>
      </c>
      <c r="AK1006">
        <f t="shared" si="169"/>
        <v>1</v>
      </c>
      <c r="AL1006" s="28" t="str">
        <f t="shared" si="174"/>
        <v/>
      </c>
      <c r="AM1006" s="28">
        <f t="shared" si="170"/>
        <v>1384</v>
      </c>
      <c r="AN1006" s="29" t="str">
        <f t="shared" ca="1" si="171"/>
        <v/>
      </c>
      <c r="AP1006" s="7"/>
      <c r="AV1006" s="7"/>
      <c r="AW1006" s="7"/>
    </row>
    <row r="1007" spans="1:49" x14ac:dyDescent="0.45">
      <c r="A1007" t="s">
        <v>864</v>
      </c>
      <c r="B1007" t="s">
        <v>30</v>
      </c>
      <c r="C1007" s="6">
        <v>44223.53125</v>
      </c>
      <c r="D1007">
        <v>57</v>
      </c>
      <c r="E1007" s="6">
        <v>44224.385416666664</v>
      </c>
      <c r="F1007">
        <v>220.7</v>
      </c>
      <c r="G1007" s="7">
        <v>2.8719000000000001</v>
      </c>
      <c r="H1007">
        <v>161517.97</v>
      </c>
      <c r="I1007" s="7">
        <v>2.8231999999999999</v>
      </c>
      <c r="J1007">
        <v>1003.697</v>
      </c>
      <c r="K1007">
        <v>57210.74</v>
      </c>
      <c r="L1007">
        <v>1750763.29</v>
      </c>
      <c r="M1007">
        <v>35</v>
      </c>
      <c r="N1007">
        <v>4614.8</v>
      </c>
      <c r="O1007" s="7">
        <v>-0.12540000000000001</v>
      </c>
      <c r="P1007" s="7">
        <v>2.8719000000000001</v>
      </c>
      <c r="Q1007" t="s">
        <v>535</v>
      </c>
      <c r="S1007" s="2">
        <f t="shared" si="172"/>
        <v>44223</v>
      </c>
      <c r="T1007" t="s">
        <v>864</v>
      </c>
      <c r="U1007">
        <v>57</v>
      </c>
      <c r="V1007">
        <v>220.7</v>
      </c>
      <c r="W1007">
        <f t="shared" si="177"/>
        <v>11824286.890595002</v>
      </c>
      <c r="X1007">
        <f t="shared" si="167"/>
        <v>29560.717226487504</v>
      </c>
      <c r="Y1007">
        <f t="shared" si="175"/>
        <v>525</v>
      </c>
      <c r="Z1007">
        <f t="shared" si="176"/>
        <v>84484.574999999997</v>
      </c>
      <c r="AA1007" s="5" t="str">
        <f t="shared" si="173"/>
        <v/>
      </c>
      <c r="AB1007" s="24" t="str">
        <f>IFERROR(AA1007/MAX($J$3:AA1007)-1,"")</f>
        <v/>
      </c>
      <c r="AG1007" s="3">
        <v>44512</v>
      </c>
      <c r="AH1007">
        <v>13053104.099877499</v>
      </c>
      <c r="AI1007" s="24">
        <f>AH1007/MAX($AH$2:AH1007)-1</f>
        <v>-1.3213645613063152E-2</v>
      </c>
      <c r="AJ1007" s="27" t="str">
        <f t="shared" si="168"/>
        <v/>
      </c>
      <c r="AK1007">
        <f t="shared" si="169"/>
        <v>1</v>
      </c>
      <c r="AL1007" s="28" t="str">
        <f t="shared" si="174"/>
        <v/>
      </c>
      <c r="AM1007" s="28">
        <f t="shared" si="170"/>
        <v>1384</v>
      </c>
      <c r="AN1007" s="29" t="str">
        <f t="shared" ca="1" si="171"/>
        <v/>
      </c>
      <c r="AP1007" s="7"/>
      <c r="AV1007" s="7"/>
      <c r="AW1007" s="7"/>
    </row>
    <row r="1008" spans="1:49" x14ac:dyDescent="0.45">
      <c r="A1008" t="s">
        <v>864</v>
      </c>
      <c r="B1008" t="s">
        <v>30</v>
      </c>
      <c r="C1008" s="6">
        <v>44223.5625</v>
      </c>
      <c r="D1008">
        <v>82.45</v>
      </c>
      <c r="E1008" s="6">
        <v>44224.388888888891</v>
      </c>
      <c r="F1008">
        <v>240.15</v>
      </c>
      <c r="G1008" s="7">
        <v>1.9127000000000001</v>
      </c>
      <c r="H1008">
        <v>114224.7</v>
      </c>
      <c r="I1008" s="7">
        <v>1.8734999999999999</v>
      </c>
      <c r="J1008">
        <v>739.44290000000001</v>
      </c>
      <c r="K1008">
        <v>60967.06</v>
      </c>
      <c r="L1008">
        <v>2307636.75</v>
      </c>
      <c r="M1008">
        <v>27</v>
      </c>
      <c r="N1008">
        <v>4230.54</v>
      </c>
      <c r="O1008" s="7">
        <v>-0.2984</v>
      </c>
      <c r="P1008" s="7">
        <v>1.9127000000000001</v>
      </c>
      <c r="Q1008" t="s">
        <v>535</v>
      </c>
      <c r="S1008" s="2">
        <f t="shared" si="172"/>
        <v>44223</v>
      </c>
      <c r="T1008" t="s">
        <v>864</v>
      </c>
      <c r="U1008">
        <v>82.45</v>
      </c>
      <c r="V1008">
        <v>240.15</v>
      </c>
      <c r="W1008">
        <f t="shared" si="177"/>
        <v>11824286.890595002</v>
      </c>
      <c r="X1008">
        <f t="shared" si="167"/>
        <v>29560.717226487504</v>
      </c>
      <c r="Y1008">
        <f t="shared" si="175"/>
        <v>350</v>
      </c>
      <c r="Z1008">
        <f t="shared" si="176"/>
        <v>54065.899999999994</v>
      </c>
      <c r="AA1008" s="5" t="str">
        <f t="shared" si="173"/>
        <v/>
      </c>
      <c r="AB1008" s="24" t="str">
        <f>IFERROR(AA1008/MAX($J$3:AA1008)-1,"")</f>
        <v/>
      </c>
      <c r="AG1008" s="3">
        <v>44513</v>
      </c>
      <c r="AH1008">
        <v>13053104.099877499</v>
      </c>
      <c r="AI1008" s="24">
        <f>AH1008/MAX($AH$2:AH1008)-1</f>
        <v>-1.3213645613063152E-2</v>
      </c>
      <c r="AJ1008" s="27" t="str">
        <f t="shared" si="168"/>
        <v/>
      </c>
      <c r="AK1008">
        <f t="shared" si="169"/>
        <v>1</v>
      </c>
      <c r="AL1008" s="28" t="str">
        <f t="shared" si="174"/>
        <v/>
      </c>
      <c r="AM1008" s="28">
        <f t="shared" si="170"/>
        <v>1384</v>
      </c>
      <c r="AN1008" s="29" t="str">
        <f t="shared" ca="1" si="171"/>
        <v/>
      </c>
      <c r="AP1008" s="7"/>
      <c r="AV1008" s="7"/>
      <c r="AW1008" s="7"/>
    </row>
    <row r="1009" spans="1:49" x14ac:dyDescent="0.45">
      <c r="A1009" t="s">
        <v>860</v>
      </c>
      <c r="B1009" t="s">
        <v>30</v>
      </c>
      <c r="C1009" s="6">
        <v>44223.569444444445</v>
      </c>
      <c r="D1009">
        <v>61.65</v>
      </c>
      <c r="E1009" s="6">
        <v>44224.388888888891</v>
      </c>
      <c r="F1009">
        <v>191.3</v>
      </c>
      <c r="G1009" s="7">
        <v>2.1030000000000002</v>
      </c>
      <c r="H1009">
        <v>125651.42</v>
      </c>
      <c r="I1009" s="7">
        <v>2.0619999999999998</v>
      </c>
      <c r="J1009">
        <v>988.4434</v>
      </c>
      <c r="K1009">
        <v>60937.54</v>
      </c>
      <c r="L1009">
        <v>2433288.17</v>
      </c>
      <c r="M1009">
        <v>25</v>
      </c>
      <c r="N1009">
        <v>5026.0600000000004</v>
      </c>
      <c r="O1009" s="7">
        <v>-0.20599999999999999</v>
      </c>
      <c r="P1009" s="7">
        <v>2.1030000000000002</v>
      </c>
      <c r="Q1009" t="s">
        <v>535</v>
      </c>
      <c r="S1009" s="2">
        <f t="shared" si="172"/>
        <v>44223</v>
      </c>
      <c r="T1009" t="s">
        <v>860</v>
      </c>
      <c r="U1009">
        <v>61.65</v>
      </c>
      <c r="V1009">
        <v>191.3</v>
      </c>
      <c r="W1009">
        <f t="shared" si="177"/>
        <v>11824286.890595002</v>
      </c>
      <c r="X1009">
        <f t="shared" si="167"/>
        <v>29560.717226487504</v>
      </c>
      <c r="Y1009">
        <f t="shared" si="175"/>
        <v>475</v>
      </c>
      <c r="Z1009">
        <f t="shared" si="176"/>
        <v>60382.237499999996</v>
      </c>
      <c r="AA1009" s="5">
        <f t="shared" si="173"/>
        <v>12100069.803095002</v>
      </c>
      <c r="AB1009" s="24">
        <f>IFERROR(AA1009/MAX($J$3:AA1009)-1,"")</f>
        <v>0</v>
      </c>
      <c r="AG1009" s="3">
        <v>44514</v>
      </c>
      <c r="AH1009">
        <v>13053104.099877499</v>
      </c>
      <c r="AI1009" s="24">
        <f>AH1009/MAX($AH$2:AH1009)-1</f>
        <v>-1.3213645613063152E-2</v>
      </c>
      <c r="AJ1009" s="27" t="str">
        <f t="shared" si="168"/>
        <v/>
      </c>
      <c r="AK1009">
        <f t="shared" si="169"/>
        <v>1</v>
      </c>
      <c r="AL1009" s="28" t="str">
        <f t="shared" si="174"/>
        <v/>
      </c>
      <c r="AM1009" s="28">
        <f t="shared" si="170"/>
        <v>1384</v>
      </c>
      <c r="AN1009" s="29" t="str">
        <f t="shared" ca="1" si="171"/>
        <v/>
      </c>
      <c r="AP1009" s="7"/>
      <c r="AV1009" s="7"/>
      <c r="AW1009" s="7"/>
    </row>
    <row r="1010" spans="1:49" x14ac:dyDescent="0.45">
      <c r="A1010" t="s">
        <v>879</v>
      </c>
      <c r="B1010" t="s">
        <v>30</v>
      </c>
      <c r="C1010" s="6">
        <v>44225.434027777781</v>
      </c>
      <c r="D1010">
        <v>219.45</v>
      </c>
      <c r="E1010" s="6">
        <v>44228.385416666664</v>
      </c>
      <c r="F1010">
        <v>251.45</v>
      </c>
      <c r="G1010" s="7">
        <v>0.14580000000000001</v>
      </c>
      <c r="H1010">
        <v>7306.68</v>
      </c>
      <c r="I1010" s="7">
        <v>0.1244</v>
      </c>
      <c r="J1010">
        <v>267.7321</v>
      </c>
      <c r="K1010">
        <v>58753.82</v>
      </c>
      <c r="L1010">
        <v>1758069.97</v>
      </c>
      <c r="M1010">
        <v>63</v>
      </c>
      <c r="N1010">
        <v>115.98</v>
      </c>
      <c r="O1010" s="7">
        <v>-0.25469999999999998</v>
      </c>
      <c r="P1010" s="7">
        <v>0.43269999999999997</v>
      </c>
      <c r="Q1010" t="s">
        <v>535</v>
      </c>
      <c r="S1010" s="2">
        <f t="shared" si="172"/>
        <v>44225</v>
      </c>
      <c r="T1010" t="s">
        <v>879</v>
      </c>
      <c r="U1010">
        <v>219.45</v>
      </c>
      <c r="V1010">
        <v>251.45</v>
      </c>
      <c r="W1010">
        <f t="shared" si="177"/>
        <v>12100069.803095002</v>
      </c>
      <c r="X1010">
        <f t="shared" si="167"/>
        <v>30250.174507737505</v>
      </c>
      <c r="Y1010">
        <f t="shared" si="175"/>
        <v>150</v>
      </c>
      <c r="Z1010">
        <f t="shared" si="176"/>
        <v>4093.6499999999996</v>
      </c>
      <c r="AA1010" s="5" t="str">
        <f t="shared" si="173"/>
        <v/>
      </c>
      <c r="AB1010" s="24" t="str">
        <f>IFERROR(AA1010/MAX($J$3:AA1010)-1,"")</f>
        <v/>
      </c>
      <c r="AG1010" s="3">
        <v>44515</v>
      </c>
      <c r="AH1010">
        <v>13050275.549877498</v>
      </c>
      <c r="AI1010" s="24">
        <f>AH1010/MAX($AH$2:AH1010)-1</f>
        <v>-1.342747785720555E-2</v>
      </c>
      <c r="AJ1010" s="27" t="str">
        <f t="shared" si="168"/>
        <v/>
      </c>
      <c r="AK1010">
        <f t="shared" si="169"/>
        <v>1</v>
      </c>
      <c r="AL1010" s="28" t="str">
        <f t="shared" si="174"/>
        <v/>
      </c>
      <c r="AM1010" s="28">
        <f t="shared" si="170"/>
        <v>1384</v>
      </c>
      <c r="AN1010" s="29" t="str">
        <f t="shared" ca="1" si="171"/>
        <v/>
      </c>
      <c r="AP1010" s="7"/>
      <c r="AV1010" s="7"/>
      <c r="AW1010" s="7"/>
    </row>
    <row r="1011" spans="1:49" x14ac:dyDescent="0.45">
      <c r="A1011" t="s">
        <v>970</v>
      </c>
      <c r="B1011" t="s">
        <v>30</v>
      </c>
      <c r="C1011" s="6">
        <v>44225.541666666664</v>
      </c>
      <c r="D1011">
        <v>219.15</v>
      </c>
      <c r="E1011" s="6">
        <v>44228.388888888891</v>
      </c>
      <c r="F1011">
        <v>229.15</v>
      </c>
      <c r="G1011" s="7">
        <v>4.5600000000000002E-2</v>
      </c>
      <c r="H1011">
        <v>1565.01</v>
      </c>
      <c r="I1011" s="7">
        <v>2.52E-2</v>
      </c>
      <c r="J1011">
        <v>283.67070000000001</v>
      </c>
      <c r="K1011">
        <v>62166.44</v>
      </c>
      <c r="L1011">
        <v>2434853.1800000002</v>
      </c>
      <c r="M1011">
        <v>33</v>
      </c>
      <c r="N1011">
        <v>47.42</v>
      </c>
      <c r="O1011" s="7">
        <v>-0.3422</v>
      </c>
      <c r="P1011" s="7">
        <v>0.30030000000000001</v>
      </c>
      <c r="Q1011" t="s">
        <v>535</v>
      </c>
      <c r="S1011" s="2">
        <f t="shared" si="172"/>
        <v>44225</v>
      </c>
      <c r="T1011" t="s">
        <v>970</v>
      </c>
      <c r="U1011">
        <v>219.15</v>
      </c>
      <c r="V1011">
        <v>229.15</v>
      </c>
      <c r="W1011">
        <f t="shared" si="177"/>
        <v>12100069.803095002</v>
      </c>
      <c r="X1011">
        <f t="shared" si="167"/>
        <v>30250.174507737505</v>
      </c>
      <c r="Y1011">
        <f t="shared" si="175"/>
        <v>150</v>
      </c>
      <c r="Z1011">
        <f t="shared" si="176"/>
        <v>827.54999999999939</v>
      </c>
      <c r="AA1011" s="5" t="str">
        <f t="shared" si="173"/>
        <v/>
      </c>
      <c r="AB1011" s="24" t="str">
        <f>IFERROR(AA1011/MAX($J$3:AA1011)-1,"")</f>
        <v/>
      </c>
      <c r="AG1011" s="3">
        <v>44516</v>
      </c>
      <c r="AH1011">
        <v>13068479.999877498</v>
      </c>
      <c r="AI1011" s="24">
        <f>AH1011/MAX($AH$2:AH1011)-1</f>
        <v>-1.2051260927372964E-2</v>
      </c>
      <c r="AJ1011" s="27" t="str">
        <f t="shared" si="168"/>
        <v/>
      </c>
      <c r="AK1011">
        <f t="shared" si="169"/>
        <v>1</v>
      </c>
      <c r="AL1011" s="28" t="str">
        <f t="shared" si="174"/>
        <v/>
      </c>
      <c r="AM1011" s="28">
        <f t="shared" si="170"/>
        <v>1384</v>
      </c>
      <c r="AN1011" s="29" t="str">
        <f t="shared" ca="1" si="171"/>
        <v/>
      </c>
      <c r="AP1011" s="7"/>
      <c r="AV1011" s="7"/>
      <c r="AW1011" s="7"/>
    </row>
    <row r="1012" spans="1:49" x14ac:dyDescent="0.45">
      <c r="A1012" t="s">
        <v>879</v>
      </c>
      <c r="B1012" t="s">
        <v>30</v>
      </c>
      <c r="C1012" s="6">
        <v>44225.5625</v>
      </c>
      <c r="D1012">
        <v>235.8</v>
      </c>
      <c r="E1012" s="6">
        <v>44228.388888888891</v>
      </c>
      <c r="F1012">
        <v>252.75</v>
      </c>
      <c r="G1012" s="7">
        <v>7.1900000000000006E-2</v>
      </c>
      <c r="H1012">
        <v>3180</v>
      </c>
      <c r="I1012" s="7">
        <v>5.1200000000000002E-2</v>
      </c>
      <c r="J1012">
        <v>263.5829</v>
      </c>
      <c r="K1012">
        <v>62152.85</v>
      </c>
      <c r="L1012">
        <v>2438033.1800000002</v>
      </c>
      <c r="M1012">
        <v>27</v>
      </c>
      <c r="N1012">
        <v>117.78</v>
      </c>
      <c r="O1012" s="7">
        <v>-0.30640000000000001</v>
      </c>
      <c r="P1012" s="7">
        <v>0.33329999999999999</v>
      </c>
      <c r="Q1012" t="s">
        <v>535</v>
      </c>
      <c r="S1012" s="2">
        <f t="shared" si="172"/>
        <v>44225</v>
      </c>
      <c r="T1012" t="s">
        <v>879</v>
      </c>
      <c r="U1012">
        <v>235.8</v>
      </c>
      <c r="V1012">
        <v>252.75</v>
      </c>
      <c r="W1012">
        <f t="shared" si="177"/>
        <v>12100069.803095002</v>
      </c>
      <c r="X1012">
        <f t="shared" si="167"/>
        <v>30250.174507737505</v>
      </c>
      <c r="Y1012">
        <f t="shared" si="175"/>
        <v>125</v>
      </c>
      <c r="Z1012">
        <f t="shared" si="176"/>
        <v>1508.0624999999977</v>
      </c>
      <c r="AA1012" s="5" t="str">
        <f t="shared" si="173"/>
        <v/>
      </c>
      <c r="AB1012" s="24" t="str">
        <f>IFERROR(AA1012/MAX($J$3:AA1012)-1,"")</f>
        <v/>
      </c>
      <c r="AG1012" s="3">
        <v>44517</v>
      </c>
      <c r="AH1012">
        <v>13045412.324877497</v>
      </c>
      <c r="AI1012" s="24">
        <f>AH1012/MAX($AH$2:AH1012)-1</f>
        <v>-1.3795127117610995E-2</v>
      </c>
      <c r="AJ1012" s="27" t="str">
        <f t="shared" si="168"/>
        <v/>
      </c>
      <c r="AK1012">
        <f t="shared" si="169"/>
        <v>1</v>
      </c>
      <c r="AL1012" s="28" t="str">
        <f t="shared" si="174"/>
        <v/>
      </c>
      <c r="AM1012" s="28">
        <f t="shared" si="170"/>
        <v>1384</v>
      </c>
      <c r="AN1012" s="29" t="str">
        <f t="shared" ca="1" si="171"/>
        <v/>
      </c>
      <c r="AP1012" s="7"/>
      <c r="AV1012" s="7"/>
      <c r="AW1012" s="7"/>
    </row>
    <row r="1013" spans="1:49" x14ac:dyDescent="0.45">
      <c r="A1013" t="s">
        <v>852</v>
      </c>
      <c r="B1013" t="s">
        <v>30</v>
      </c>
      <c r="C1013" s="6">
        <v>44225.625</v>
      </c>
      <c r="D1013">
        <v>198.7</v>
      </c>
      <c r="E1013" s="6">
        <v>44228.385416666664</v>
      </c>
      <c r="F1013">
        <v>182.05</v>
      </c>
      <c r="G1013" s="7">
        <v>-8.3799999999999999E-2</v>
      </c>
      <c r="H1013">
        <v>-6048.16</v>
      </c>
      <c r="I1013" s="7">
        <v>-0.10299999999999999</v>
      </c>
      <c r="J1013">
        <v>295.64519999999999</v>
      </c>
      <c r="K1013">
        <v>58744.7</v>
      </c>
      <c r="L1013">
        <v>1752021.81</v>
      </c>
      <c r="M1013">
        <v>8</v>
      </c>
      <c r="N1013">
        <v>-756.02</v>
      </c>
      <c r="O1013" s="7">
        <v>-0.25259999999999999</v>
      </c>
      <c r="P1013" s="7">
        <v>0.1668</v>
      </c>
      <c r="Q1013" t="s">
        <v>535</v>
      </c>
      <c r="S1013" s="2">
        <f t="shared" si="172"/>
        <v>44225</v>
      </c>
      <c r="T1013" t="s">
        <v>852</v>
      </c>
      <c r="U1013">
        <v>198.7</v>
      </c>
      <c r="V1013">
        <v>182.05</v>
      </c>
      <c r="W1013">
        <f t="shared" si="177"/>
        <v>12100069.803095002</v>
      </c>
      <c r="X1013">
        <f t="shared" si="167"/>
        <v>30250.174507737505</v>
      </c>
      <c r="Y1013">
        <f t="shared" si="175"/>
        <v>150</v>
      </c>
      <c r="Z1013">
        <f t="shared" si="176"/>
        <v>-3068.6249999999973</v>
      </c>
      <c r="AA1013" s="5">
        <f t="shared" si="173"/>
        <v>12103430.440595001</v>
      </c>
      <c r="AB1013" s="24">
        <f>IFERROR(AA1013/MAX($J$3:AA1013)-1,"")</f>
        <v>0</v>
      </c>
      <c r="AG1013" s="3">
        <v>44518</v>
      </c>
      <c r="AH1013">
        <v>13035038.112377496</v>
      </c>
      <c r="AI1013" s="24">
        <f>AH1013/MAX($AH$2:AH1013)-1</f>
        <v>-1.4579395078257007E-2</v>
      </c>
      <c r="AJ1013" s="27" t="str">
        <f t="shared" si="168"/>
        <v/>
      </c>
      <c r="AK1013">
        <f t="shared" si="169"/>
        <v>1</v>
      </c>
      <c r="AL1013" s="28" t="str">
        <f t="shared" si="174"/>
        <v/>
      </c>
      <c r="AM1013" s="28">
        <f t="shared" si="170"/>
        <v>1384</v>
      </c>
      <c r="AN1013" s="29" t="str">
        <f t="shared" ca="1" si="171"/>
        <v/>
      </c>
      <c r="AP1013" s="7"/>
      <c r="AV1013" s="7"/>
      <c r="AW1013" s="7"/>
    </row>
    <row r="1014" spans="1:49" x14ac:dyDescent="0.45">
      <c r="A1014" t="s">
        <v>880</v>
      </c>
      <c r="B1014" t="s">
        <v>30</v>
      </c>
      <c r="C1014" s="6">
        <v>44228.534722222219</v>
      </c>
      <c r="D1014">
        <v>159.19999999999999</v>
      </c>
      <c r="E1014" s="6">
        <v>44229.388888888891</v>
      </c>
      <c r="F1014">
        <v>585.4</v>
      </c>
      <c r="G1014" s="7">
        <v>2.6770999999999998</v>
      </c>
      <c r="H1014">
        <v>163582.79999999999</v>
      </c>
      <c r="I1014" s="7">
        <v>2.6303999999999998</v>
      </c>
      <c r="J1014">
        <v>390.64179999999999</v>
      </c>
      <c r="K1014">
        <v>62190.17</v>
      </c>
      <c r="L1014">
        <v>2601615.9700000002</v>
      </c>
      <c r="M1014">
        <v>35</v>
      </c>
      <c r="N1014">
        <v>4673.79</v>
      </c>
      <c r="O1014" s="7">
        <v>-0.30680000000000002</v>
      </c>
      <c r="P1014" s="7">
        <v>2.6770999999999998</v>
      </c>
      <c r="Q1014" t="s">
        <v>535</v>
      </c>
      <c r="S1014" s="2">
        <f t="shared" si="172"/>
        <v>44228</v>
      </c>
      <c r="T1014" t="s">
        <v>880</v>
      </c>
      <c r="U1014">
        <v>159.19999999999999</v>
      </c>
      <c r="V1014">
        <v>585.4</v>
      </c>
      <c r="W1014">
        <f t="shared" si="177"/>
        <v>12103430.440595001</v>
      </c>
      <c r="X1014">
        <f t="shared" si="167"/>
        <v>30258.576101487502</v>
      </c>
      <c r="Y1014">
        <f t="shared" si="175"/>
        <v>200</v>
      </c>
      <c r="Z1014">
        <f t="shared" si="176"/>
        <v>83750.799999999988</v>
      </c>
      <c r="AA1014" s="5" t="str">
        <f t="shared" si="173"/>
        <v/>
      </c>
      <c r="AB1014" s="24" t="str">
        <f>IFERROR(AA1014/MAX($J$3:AA1014)-1,"")</f>
        <v/>
      </c>
      <c r="AG1014" s="3">
        <v>44519</v>
      </c>
      <c r="AH1014">
        <v>13035038.112377496</v>
      </c>
      <c r="AI1014" s="24">
        <f>AH1014/MAX($AH$2:AH1014)-1</f>
        <v>-1.4579395078257007E-2</v>
      </c>
      <c r="AJ1014" s="27" t="str">
        <f t="shared" si="168"/>
        <v/>
      </c>
      <c r="AK1014">
        <f t="shared" si="169"/>
        <v>1</v>
      </c>
      <c r="AL1014" s="28" t="str">
        <f t="shared" si="174"/>
        <v/>
      </c>
      <c r="AM1014" s="28">
        <f t="shared" si="170"/>
        <v>1384</v>
      </c>
      <c r="AN1014" s="29" t="str">
        <f t="shared" ca="1" si="171"/>
        <v/>
      </c>
      <c r="AP1014" s="7"/>
      <c r="AV1014" s="7"/>
      <c r="AW1014" s="7"/>
    </row>
    <row r="1015" spans="1:49" x14ac:dyDescent="0.45">
      <c r="A1015" t="s">
        <v>880</v>
      </c>
      <c r="B1015" t="s">
        <v>30</v>
      </c>
      <c r="C1015" s="6">
        <v>44228.534722222219</v>
      </c>
      <c r="D1015">
        <v>159.19999999999999</v>
      </c>
      <c r="E1015" s="6">
        <v>44229.385416666664</v>
      </c>
      <c r="F1015">
        <v>558</v>
      </c>
      <c r="G1015" s="7">
        <v>2.5049999999999999</v>
      </c>
      <c r="H1015">
        <v>144548.39000000001</v>
      </c>
      <c r="I1015" s="7">
        <v>2.46</v>
      </c>
      <c r="J1015">
        <v>369.09620000000001</v>
      </c>
      <c r="K1015">
        <v>58760.11</v>
      </c>
      <c r="L1015">
        <v>1896570.2</v>
      </c>
      <c r="M1015">
        <v>34</v>
      </c>
      <c r="N1015">
        <v>4251.42</v>
      </c>
      <c r="O1015" s="7">
        <v>-0.30680000000000002</v>
      </c>
      <c r="P1015" s="7">
        <v>2.5049999999999999</v>
      </c>
      <c r="Q1015" t="s">
        <v>535</v>
      </c>
      <c r="S1015" s="2">
        <f t="shared" si="172"/>
        <v>44228</v>
      </c>
      <c r="T1015" t="s">
        <v>880</v>
      </c>
      <c r="U1015">
        <v>159.19999999999999</v>
      </c>
      <c r="V1015">
        <v>558</v>
      </c>
      <c r="W1015">
        <f t="shared" si="177"/>
        <v>12103430.440595001</v>
      </c>
      <c r="X1015">
        <f t="shared" si="167"/>
        <v>30258.576101487502</v>
      </c>
      <c r="Y1015">
        <f t="shared" si="175"/>
        <v>200</v>
      </c>
      <c r="Z1015">
        <f t="shared" si="176"/>
        <v>78325.599999999991</v>
      </c>
      <c r="AA1015" s="5" t="str">
        <f t="shared" si="173"/>
        <v/>
      </c>
      <c r="AB1015" s="24" t="str">
        <f>IFERROR(AA1015/MAX($J$3:AA1015)-1,"")</f>
        <v/>
      </c>
      <c r="AG1015" s="3">
        <v>44520</v>
      </c>
      <c r="AH1015">
        <v>13035038.112377496</v>
      </c>
      <c r="AI1015" s="24">
        <f>AH1015/MAX($AH$2:AH1015)-1</f>
        <v>-1.4579395078257007E-2</v>
      </c>
      <c r="AJ1015" s="27" t="str">
        <f t="shared" si="168"/>
        <v/>
      </c>
      <c r="AK1015">
        <f t="shared" si="169"/>
        <v>1</v>
      </c>
      <c r="AL1015" s="28" t="str">
        <f t="shared" si="174"/>
        <v/>
      </c>
      <c r="AM1015" s="28">
        <f t="shared" si="170"/>
        <v>1384</v>
      </c>
      <c r="AN1015" s="29" t="str">
        <f t="shared" ca="1" si="171"/>
        <v/>
      </c>
      <c r="AP1015" s="7"/>
      <c r="AV1015" s="7"/>
      <c r="AW1015" s="7"/>
    </row>
    <row r="1016" spans="1:49" x14ac:dyDescent="0.45">
      <c r="A1016" t="s">
        <v>881</v>
      </c>
      <c r="B1016" t="s">
        <v>30</v>
      </c>
      <c r="C1016" s="6">
        <v>44228.538194444445</v>
      </c>
      <c r="D1016">
        <v>156.65</v>
      </c>
      <c r="E1016" s="6">
        <v>44229.388888888891</v>
      </c>
      <c r="F1016">
        <v>486</v>
      </c>
      <c r="G1016" s="7">
        <v>2.1025</v>
      </c>
      <c r="H1016">
        <v>128188.05</v>
      </c>
      <c r="I1016" s="7">
        <v>2.0613999999999999</v>
      </c>
      <c r="J1016">
        <v>396.96109999999999</v>
      </c>
      <c r="K1016">
        <v>62183.95</v>
      </c>
      <c r="L1016">
        <v>2729804.03</v>
      </c>
      <c r="M1016">
        <v>34</v>
      </c>
      <c r="N1016">
        <v>3770.24</v>
      </c>
      <c r="O1016" s="7">
        <v>-0.29170000000000001</v>
      </c>
      <c r="P1016" s="7">
        <v>2.1025</v>
      </c>
      <c r="Q1016" t="s">
        <v>535</v>
      </c>
      <c r="S1016" s="2">
        <f t="shared" si="172"/>
        <v>44228</v>
      </c>
      <c r="T1016" t="s">
        <v>881</v>
      </c>
      <c r="U1016">
        <v>156.65</v>
      </c>
      <c r="V1016">
        <v>486</v>
      </c>
      <c r="W1016">
        <f t="shared" si="177"/>
        <v>12103430.440595001</v>
      </c>
      <c r="X1016">
        <f t="shared" si="167"/>
        <v>30258.576101487502</v>
      </c>
      <c r="Y1016">
        <f t="shared" si="175"/>
        <v>200</v>
      </c>
      <c r="Z1016">
        <f t="shared" si="176"/>
        <v>64584.7</v>
      </c>
      <c r="AA1016" s="5" t="str">
        <f t="shared" si="173"/>
        <v/>
      </c>
      <c r="AB1016" s="24" t="str">
        <f>IFERROR(AA1016/MAX($J$3:AA1016)-1,"")</f>
        <v/>
      </c>
      <c r="AG1016" s="3">
        <v>44521</v>
      </c>
      <c r="AH1016">
        <v>13035038.112377496</v>
      </c>
      <c r="AI1016" s="24">
        <f>AH1016/MAX($AH$2:AH1016)-1</f>
        <v>-1.4579395078257007E-2</v>
      </c>
      <c r="AJ1016" s="27" t="str">
        <f t="shared" si="168"/>
        <v/>
      </c>
      <c r="AK1016">
        <f t="shared" si="169"/>
        <v>1</v>
      </c>
      <c r="AL1016" s="28" t="str">
        <f t="shared" si="174"/>
        <v/>
      </c>
      <c r="AM1016" s="28">
        <f t="shared" si="170"/>
        <v>1384</v>
      </c>
      <c r="AN1016" s="29" t="str">
        <f t="shared" ca="1" si="171"/>
        <v/>
      </c>
      <c r="AP1016" s="7"/>
      <c r="AV1016" s="7"/>
      <c r="AW1016" s="7"/>
    </row>
    <row r="1017" spans="1:49" x14ac:dyDescent="0.45">
      <c r="A1017" t="s">
        <v>881</v>
      </c>
      <c r="B1017" t="s">
        <v>30</v>
      </c>
      <c r="C1017" s="6">
        <v>44228.538194444445</v>
      </c>
      <c r="D1017">
        <v>156.65</v>
      </c>
      <c r="E1017" s="6">
        <v>44229.385416666664</v>
      </c>
      <c r="F1017">
        <v>460.65</v>
      </c>
      <c r="G1017" s="7">
        <v>1.9406000000000001</v>
      </c>
      <c r="H1017">
        <v>111705.06</v>
      </c>
      <c r="I1017" s="7">
        <v>1.9012</v>
      </c>
      <c r="J1017">
        <v>375.06689999999998</v>
      </c>
      <c r="K1017">
        <v>58754.23</v>
      </c>
      <c r="L1017">
        <v>2008275.26</v>
      </c>
      <c r="M1017">
        <v>33</v>
      </c>
      <c r="N1017">
        <v>3385</v>
      </c>
      <c r="O1017" s="7">
        <v>-0.29170000000000001</v>
      </c>
      <c r="P1017" s="7">
        <v>1.9406000000000001</v>
      </c>
      <c r="Q1017" t="s">
        <v>535</v>
      </c>
      <c r="S1017" s="2">
        <f t="shared" si="172"/>
        <v>44228</v>
      </c>
      <c r="T1017" t="s">
        <v>881</v>
      </c>
      <c r="U1017">
        <v>156.65</v>
      </c>
      <c r="V1017">
        <v>460.65</v>
      </c>
      <c r="W1017">
        <f t="shared" si="177"/>
        <v>12103430.440595001</v>
      </c>
      <c r="X1017">
        <f t="shared" si="167"/>
        <v>30258.576101487502</v>
      </c>
      <c r="Y1017">
        <f t="shared" si="175"/>
        <v>200</v>
      </c>
      <c r="Z1017">
        <f t="shared" si="176"/>
        <v>59565.4</v>
      </c>
      <c r="AA1017" s="5">
        <f t="shared" si="173"/>
        <v>12389656.940595001</v>
      </c>
      <c r="AB1017" s="24">
        <f>IFERROR(AA1017/MAX($J$3:AA1017)-1,"")</f>
        <v>0</v>
      </c>
      <c r="AG1017" s="3">
        <v>44522</v>
      </c>
      <c r="AH1017">
        <v>13234499.974877497</v>
      </c>
      <c r="AI1017" s="24">
        <f>AH1017/MAX($AH$2:AH1017)-1</f>
        <v>0</v>
      </c>
      <c r="AJ1017" s="27" t="str">
        <f t="shared" si="168"/>
        <v/>
      </c>
      <c r="AK1017">
        <f t="shared" si="169"/>
        <v>1</v>
      </c>
      <c r="AL1017" s="28" t="str">
        <f t="shared" si="174"/>
        <v/>
      </c>
      <c r="AM1017" s="28">
        <f t="shared" si="170"/>
        <v>1384</v>
      </c>
      <c r="AN1017" s="29" t="str">
        <f t="shared" ca="1" si="171"/>
        <v/>
      </c>
      <c r="AP1017" s="7"/>
      <c r="AV1017" s="7"/>
      <c r="AW1017" s="7"/>
    </row>
    <row r="1018" spans="1:49" x14ac:dyDescent="0.45">
      <c r="A1018" t="s">
        <v>882</v>
      </c>
      <c r="B1018" t="s">
        <v>30</v>
      </c>
      <c r="C1018" s="6">
        <v>44229.416666666664</v>
      </c>
      <c r="D1018">
        <v>117.55</v>
      </c>
      <c r="E1018" s="6">
        <v>44230.385416666664</v>
      </c>
      <c r="F1018">
        <v>61.55</v>
      </c>
      <c r="G1018" s="7">
        <v>-0.47639999999999999</v>
      </c>
      <c r="H1018">
        <v>-29518.09</v>
      </c>
      <c r="I1018" s="7">
        <v>-0.49159999999999998</v>
      </c>
      <c r="J1018">
        <v>510.7731</v>
      </c>
      <c r="K1018">
        <v>60041.38</v>
      </c>
      <c r="L1018">
        <v>1978757.17</v>
      </c>
      <c r="M1018">
        <v>68</v>
      </c>
      <c r="N1018">
        <v>-434.09</v>
      </c>
      <c r="O1018" s="7">
        <v>-0.54910000000000003</v>
      </c>
      <c r="P1018" s="7">
        <v>0.1701</v>
      </c>
      <c r="Q1018" t="s">
        <v>535</v>
      </c>
      <c r="S1018" s="2">
        <f t="shared" si="172"/>
        <v>44229</v>
      </c>
      <c r="T1018" t="s">
        <v>882</v>
      </c>
      <c r="U1018">
        <v>117.55</v>
      </c>
      <c r="V1018">
        <v>61.55</v>
      </c>
      <c r="W1018">
        <f t="shared" si="177"/>
        <v>12389656.940595001</v>
      </c>
      <c r="X1018">
        <f t="shared" si="167"/>
        <v>30974.142351487502</v>
      </c>
      <c r="Y1018">
        <f t="shared" si="175"/>
        <v>275</v>
      </c>
      <c r="Z1018">
        <f t="shared" si="176"/>
        <v>-15892.525</v>
      </c>
      <c r="AA1018" s="5" t="str">
        <f t="shared" si="173"/>
        <v/>
      </c>
      <c r="AB1018" s="24" t="str">
        <f>IFERROR(AA1018/MAX($J$3:AA1018)-1,"")</f>
        <v/>
      </c>
      <c r="AG1018" s="3">
        <v>44523</v>
      </c>
      <c r="AH1018">
        <v>13292650.262377497</v>
      </c>
      <c r="AI1018" s="24">
        <f>AH1018/MAX($AH$2:AH1018)-1</f>
        <v>0</v>
      </c>
      <c r="AJ1018" s="27" t="str">
        <f t="shared" si="168"/>
        <v/>
      </c>
      <c r="AK1018">
        <f t="shared" si="169"/>
        <v>1</v>
      </c>
      <c r="AL1018" s="28" t="str">
        <f t="shared" si="174"/>
        <v/>
      </c>
      <c r="AM1018" s="28">
        <f t="shared" si="170"/>
        <v>1384</v>
      </c>
      <c r="AN1018" s="29" t="str">
        <f t="shared" ca="1" si="171"/>
        <v/>
      </c>
      <c r="AP1018" s="7"/>
      <c r="AV1018" s="7"/>
      <c r="AW1018" s="7"/>
    </row>
    <row r="1019" spans="1:49" x14ac:dyDescent="0.45">
      <c r="A1019" t="s">
        <v>877</v>
      </c>
      <c r="B1019" t="s">
        <v>30</v>
      </c>
      <c r="C1019" s="6">
        <v>44229.423611111109</v>
      </c>
      <c r="D1019">
        <v>129.85</v>
      </c>
      <c r="E1019" s="6">
        <v>44230.385416666664</v>
      </c>
      <c r="F1019">
        <v>82.6</v>
      </c>
      <c r="G1019" s="7">
        <v>-0.3639</v>
      </c>
      <c r="H1019">
        <v>-22824.54</v>
      </c>
      <c r="I1019" s="7">
        <v>-0.38019999999999998</v>
      </c>
      <c r="J1019">
        <v>462.27390000000003</v>
      </c>
      <c r="K1019">
        <v>60026.27</v>
      </c>
      <c r="L1019">
        <v>1955932.63</v>
      </c>
      <c r="M1019">
        <v>66</v>
      </c>
      <c r="N1019">
        <v>-345.83</v>
      </c>
      <c r="O1019" s="7">
        <v>-0.49130000000000001</v>
      </c>
      <c r="P1019" s="7">
        <v>0.1082</v>
      </c>
      <c r="Q1019" t="s">
        <v>535</v>
      </c>
      <c r="S1019" s="2">
        <f t="shared" si="172"/>
        <v>44229</v>
      </c>
      <c r="T1019" t="s">
        <v>877</v>
      </c>
      <c r="U1019">
        <v>129.85</v>
      </c>
      <c r="V1019">
        <v>82.6</v>
      </c>
      <c r="W1019">
        <f t="shared" si="177"/>
        <v>12389656.940595001</v>
      </c>
      <c r="X1019">
        <f t="shared" si="167"/>
        <v>30974.142351487502</v>
      </c>
      <c r="Y1019">
        <f t="shared" si="175"/>
        <v>250</v>
      </c>
      <c r="Z1019">
        <f t="shared" si="176"/>
        <v>-12343.625</v>
      </c>
      <c r="AA1019" s="5">
        <f t="shared" si="173"/>
        <v>12361420.790595001</v>
      </c>
      <c r="AB1019" s="24">
        <f>IFERROR(AA1019/MAX($J$3:AA1019)-1,"")</f>
        <v>-2.2790098333944631E-3</v>
      </c>
      <c r="AG1019" s="3">
        <v>44524</v>
      </c>
      <c r="AH1019">
        <v>13290787.499877498</v>
      </c>
      <c r="AI1019" s="24">
        <f>AH1019/MAX($AH$2:AH1019)-1</f>
        <v>-1.4013477096219695E-4</v>
      </c>
      <c r="AJ1019" s="27" t="str">
        <f t="shared" si="168"/>
        <v/>
      </c>
      <c r="AK1019">
        <f t="shared" si="169"/>
        <v>1</v>
      </c>
      <c r="AL1019" s="28" t="str">
        <f t="shared" si="174"/>
        <v/>
      </c>
      <c r="AM1019" s="28">
        <f t="shared" si="170"/>
        <v>1384</v>
      </c>
      <c r="AN1019" s="29" t="str">
        <f t="shared" ca="1" si="171"/>
        <v/>
      </c>
      <c r="AP1019" s="7"/>
      <c r="AV1019" s="7"/>
      <c r="AW1019" s="7"/>
    </row>
    <row r="1020" spans="1:49" x14ac:dyDescent="0.45">
      <c r="A1020" t="s">
        <v>883</v>
      </c>
      <c r="B1020" t="s">
        <v>30</v>
      </c>
      <c r="C1020" s="6">
        <v>44230.520833333336</v>
      </c>
      <c r="D1020">
        <v>64</v>
      </c>
      <c r="E1020" s="6">
        <v>44231.388888888891</v>
      </c>
      <c r="F1020">
        <v>21.5</v>
      </c>
      <c r="G1020" s="7">
        <v>-0.66410000000000002</v>
      </c>
      <c r="H1020">
        <v>-43117.24</v>
      </c>
      <c r="I1020" s="7">
        <v>-0.6774</v>
      </c>
      <c r="J1020">
        <v>994.51589999999999</v>
      </c>
      <c r="K1020">
        <v>63649.02</v>
      </c>
      <c r="L1020">
        <v>2686686.79</v>
      </c>
      <c r="M1020">
        <v>39</v>
      </c>
      <c r="N1020">
        <v>-1105.57</v>
      </c>
      <c r="O1020" s="7">
        <v>-0.76559999999999995</v>
      </c>
      <c r="P1020" s="7">
        <v>0.23910000000000001</v>
      </c>
      <c r="Q1020" t="s">
        <v>535</v>
      </c>
      <c r="S1020" s="2">
        <f t="shared" si="172"/>
        <v>44230</v>
      </c>
      <c r="T1020" t="s">
        <v>883</v>
      </c>
      <c r="U1020">
        <v>64</v>
      </c>
      <c r="V1020">
        <v>21.5</v>
      </c>
      <c r="W1020">
        <f t="shared" si="177"/>
        <v>12361420.790595001</v>
      </c>
      <c r="X1020">
        <f t="shared" si="167"/>
        <v>30903.551976487503</v>
      </c>
      <c r="Y1020">
        <f t="shared" si="175"/>
        <v>475</v>
      </c>
      <c r="Z1020">
        <f t="shared" si="176"/>
        <v>-20593.625000000004</v>
      </c>
      <c r="AA1020" s="5" t="str">
        <f t="shared" si="173"/>
        <v/>
      </c>
      <c r="AB1020" s="24" t="str">
        <f>IFERROR(AA1020/MAX($J$3:AA1020)-1,"")</f>
        <v/>
      </c>
      <c r="AG1020" s="3">
        <v>44525</v>
      </c>
      <c r="AH1020">
        <v>13331519.462377498</v>
      </c>
      <c r="AI1020" s="24">
        <f>AH1020/MAX($AH$2:AH1020)-1</f>
        <v>0</v>
      </c>
      <c r="AJ1020" s="27" t="str">
        <f t="shared" si="168"/>
        <v/>
      </c>
      <c r="AK1020">
        <f t="shared" si="169"/>
        <v>1</v>
      </c>
      <c r="AL1020" s="28" t="str">
        <f t="shared" si="174"/>
        <v/>
      </c>
      <c r="AM1020" s="28">
        <f t="shared" si="170"/>
        <v>1384</v>
      </c>
      <c r="AN1020" s="29" t="str">
        <f t="shared" ca="1" si="171"/>
        <v/>
      </c>
      <c r="AP1020" s="7"/>
      <c r="AV1020" s="7"/>
      <c r="AW1020" s="7"/>
    </row>
    <row r="1021" spans="1:49" x14ac:dyDescent="0.45">
      <c r="A1021" t="s">
        <v>896</v>
      </c>
      <c r="B1021" t="s">
        <v>30</v>
      </c>
      <c r="C1021" s="6">
        <v>44230.541666666664</v>
      </c>
      <c r="D1021">
        <v>91.3</v>
      </c>
      <c r="E1021" s="6">
        <v>44231.388888888891</v>
      </c>
      <c r="F1021">
        <v>40.049999999999997</v>
      </c>
      <c r="G1021" s="7">
        <v>-0.56130000000000002</v>
      </c>
      <c r="H1021">
        <v>-36647.760000000002</v>
      </c>
      <c r="I1021" s="7">
        <v>-0.57569999999999999</v>
      </c>
      <c r="J1021">
        <v>697.20929999999998</v>
      </c>
      <c r="K1021">
        <v>63655.21</v>
      </c>
      <c r="L1021">
        <v>2650039.0299999998</v>
      </c>
      <c r="M1021">
        <v>33</v>
      </c>
      <c r="N1021">
        <v>-1110.54</v>
      </c>
      <c r="O1021" s="7">
        <v>-0.66869999999999996</v>
      </c>
      <c r="P1021" s="7">
        <v>0.20480000000000001</v>
      </c>
      <c r="Q1021" t="s">
        <v>535</v>
      </c>
      <c r="S1021" s="2">
        <f t="shared" si="172"/>
        <v>44230</v>
      </c>
      <c r="T1021" t="s">
        <v>896</v>
      </c>
      <c r="U1021">
        <v>91.3</v>
      </c>
      <c r="V1021">
        <v>40.049999999999997</v>
      </c>
      <c r="W1021">
        <f t="shared" si="177"/>
        <v>12361420.790595001</v>
      </c>
      <c r="X1021">
        <f t="shared" si="167"/>
        <v>30903.551976487503</v>
      </c>
      <c r="Y1021">
        <f t="shared" si="175"/>
        <v>350</v>
      </c>
      <c r="Z1021">
        <f t="shared" si="176"/>
        <v>-18397.224999999999</v>
      </c>
      <c r="AA1021" s="5" t="str">
        <f t="shared" si="173"/>
        <v/>
      </c>
      <c r="AB1021" s="24" t="str">
        <f>IFERROR(AA1021/MAX($J$3:AA1021)-1,"")</f>
        <v/>
      </c>
      <c r="AG1021" s="3">
        <v>44526</v>
      </c>
      <c r="AH1021">
        <v>13529914.812377498</v>
      </c>
      <c r="AI1021" s="24">
        <f>AH1021/MAX($AH$2:AH1021)-1</f>
        <v>0</v>
      </c>
      <c r="AJ1021" s="27" t="str">
        <f t="shared" si="168"/>
        <v/>
      </c>
      <c r="AK1021">
        <f t="shared" si="169"/>
        <v>1</v>
      </c>
      <c r="AL1021" s="28" t="str">
        <f t="shared" si="174"/>
        <v/>
      </c>
      <c r="AM1021" s="28">
        <f t="shared" si="170"/>
        <v>1384</v>
      </c>
      <c r="AN1021" s="29" t="str">
        <f t="shared" ca="1" si="171"/>
        <v/>
      </c>
      <c r="AP1021" s="7"/>
      <c r="AV1021" s="7"/>
      <c r="AW1021" s="7"/>
    </row>
    <row r="1022" spans="1:49" x14ac:dyDescent="0.45">
      <c r="A1022" t="s">
        <v>883</v>
      </c>
      <c r="B1022" t="s">
        <v>30</v>
      </c>
      <c r="C1022" s="6">
        <v>44230.545138888891</v>
      </c>
      <c r="D1022">
        <v>71.650000000000006</v>
      </c>
      <c r="E1022" s="6">
        <v>44231.385416666664</v>
      </c>
      <c r="F1022">
        <v>19.45</v>
      </c>
      <c r="G1022" s="7">
        <v>-0.72850000000000004</v>
      </c>
      <c r="H1022">
        <v>-44312.04</v>
      </c>
      <c r="I1022" s="7">
        <v>-0.74129999999999996</v>
      </c>
      <c r="J1022">
        <v>834.32889999999998</v>
      </c>
      <c r="K1022">
        <v>59779.66</v>
      </c>
      <c r="L1022">
        <v>1911620.59</v>
      </c>
      <c r="M1022">
        <v>31</v>
      </c>
      <c r="N1022">
        <v>-1429.42</v>
      </c>
      <c r="O1022" s="7">
        <v>-0.75649999999999995</v>
      </c>
      <c r="P1022" s="7">
        <v>0.10680000000000001</v>
      </c>
      <c r="Q1022" t="s">
        <v>535</v>
      </c>
      <c r="S1022" s="2">
        <f t="shared" si="172"/>
        <v>44230</v>
      </c>
      <c r="T1022" t="s">
        <v>883</v>
      </c>
      <c r="U1022">
        <v>71.650000000000006</v>
      </c>
      <c r="V1022">
        <v>19.45</v>
      </c>
      <c r="W1022">
        <f t="shared" si="177"/>
        <v>12361420.790595001</v>
      </c>
      <c r="X1022">
        <f t="shared" si="167"/>
        <v>30903.551976487503</v>
      </c>
      <c r="Y1022">
        <f t="shared" si="175"/>
        <v>425</v>
      </c>
      <c r="Z1022">
        <f t="shared" si="176"/>
        <v>-22572.175000000003</v>
      </c>
      <c r="AA1022" s="5">
        <f t="shared" si="173"/>
        <v>12299857.765595</v>
      </c>
      <c r="AB1022" s="24">
        <f>IFERROR(AA1022/MAX($J$3:AA1022)-1,"")</f>
        <v>-7.2479145653961963E-3</v>
      </c>
      <c r="AG1022" s="3">
        <v>44527</v>
      </c>
      <c r="AH1022">
        <v>13529914.812377498</v>
      </c>
      <c r="AI1022" s="24">
        <f>AH1022/MAX($AH$2:AH1022)-1</f>
        <v>0</v>
      </c>
      <c r="AJ1022" s="27" t="str">
        <f t="shared" si="168"/>
        <v/>
      </c>
      <c r="AK1022">
        <f t="shared" si="169"/>
        <v>1</v>
      </c>
      <c r="AL1022" s="28" t="str">
        <f t="shared" si="174"/>
        <v/>
      </c>
      <c r="AM1022" s="28">
        <f t="shared" si="170"/>
        <v>1384</v>
      </c>
      <c r="AN1022" s="29" t="str">
        <f t="shared" ca="1" si="171"/>
        <v/>
      </c>
      <c r="AP1022" s="7"/>
      <c r="AV1022" s="7"/>
      <c r="AW1022" s="7"/>
    </row>
    <row r="1023" spans="1:49" x14ac:dyDescent="0.45">
      <c r="A1023" t="s">
        <v>884</v>
      </c>
      <c r="B1023" t="s">
        <v>30</v>
      </c>
      <c r="C1023" s="6">
        <v>44231.447916666664</v>
      </c>
      <c r="D1023">
        <v>39.049999999999997</v>
      </c>
      <c r="E1023" s="6">
        <v>44231.635416666664</v>
      </c>
      <c r="F1023">
        <v>0.15</v>
      </c>
      <c r="G1023" s="7">
        <v>-0.99619999999999997</v>
      </c>
      <c r="H1023">
        <v>-59927.199999999997</v>
      </c>
      <c r="I1023" s="7">
        <v>-1.0062</v>
      </c>
      <c r="J1023">
        <v>1525.1759999999999</v>
      </c>
      <c r="K1023">
        <v>59558.11</v>
      </c>
      <c r="L1023">
        <v>1851693.39</v>
      </c>
      <c r="M1023">
        <v>55</v>
      </c>
      <c r="N1023">
        <v>-1089.5899999999999</v>
      </c>
      <c r="O1023" s="7">
        <v>-0.99619999999999997</v>
      </c>
      <c r="P1023" s="7">
        <v>0.114</v>
      </c>
      <c r="Q1023" t="s">
        <v>535</v>
      </c>
      <c r="S1023" s="2">
        <f t="shared" si="172"/>
        <v>44231</v>
      </c>
      <c r="T1023" t="s">
        <v>884</v>
      </c>
      <c r="U1023">
        <v>39.049999999999997</v>
      </c>
      <c r="V1023">
        <v>0.15</v>
      </c>
      <c r="W1023">
        <f t="shared" si="177"/>
        <v>12299857.765595</v>
      </c>
      <c r="X1023">
        <f t="shared" si="167"/>
        <v>30749.644413987502</v>
      </c>
      <c r="Y1023">
        <f t="shared" si="175"/>
        <v>775</v>
      </c>
      <c r="Z1023">
        <f t="shared" si="176"/>
        <v>-30451.300000000003</v>
      </c>
      <c r="AA1023" s="5" t="str">
        <f t="shared" si="173"/>
        <v/>
      </c>
      <c r="AB1023" s="24" t="str">
        <f>IFERROR(AA1023/MAX($J$3:AA1023)-1,"")</f>
        <v/>
      </c>
      <c r="AG1023" s="3">
        <v>44528</v>
      </c>
      <c r="AH1023">
        <v>13529914.812377498</v>
      </c>
      <c r="AI1023" s="24">
        <f>AH1023/MAX($AH$2:AH1023)-1</f>
        <v>0</v>
      </c>
      <c r="AJ1023" s="27" t="str">
        <f t="shared" si="168"/>
        <v/>
      </c>
      <c r="AK1023">
        <f t="shared" si="169"/>
        <v>1</v>
      </c>
      <c r="AL1023" s="28" t="str">
        <f t="shared" si="174"/>
        <v/>
      </c>
      <c r="AM1023" s="28">
        <f t="shared" si="170"/>
        <v>1384</v>
      </c>
      <c r="AN1023" s="29" t="str">
        <f t="shared" ca="1" si="171"/>
        <v/>
      </c>
      <c r="AP1023" s="7"/>
      <c r="AV1023" s="7"/>
      <c r="AW1023" s="7"/>
    </row>
    <row r="1024" spans="1:49" x14ac:dyDescent="0.45">
      <c r="A1024" t="s">
        <v>883</v>
      </c>
      <c r="B1024" t="s">
        <v>30</v>
      </c>
      <c r="C1024" s="6">
        <v>44231.513888888891</v>
      </c>
      <c r="D1024">
        <v>26.05</v>
      </c>
      <c r="E1024" s="6">
        <v>44231.635416666664</v>
      </c>
      <c r="F1024">
        <v>44.65</v>
      </c>
      <c r="G1024" s="7">
        <v>0.71399999999999997</v>
      </c>
      <c r="H1024">
        <v>40742.36</v>
      </c>
      <c r="I1024" s="7">
        <v>0.68689999999999996</v>
      </c>
      <c r="J1024">
        <v>2277</v>
      </c>
      <c r="K1024">
        <v>59315.839999999997</v>
      </c>
      <c r="L1024">
        <v>1892435.75</v>
      </c>
      <c r="M1024">
        <v>36</v>
      </c>
      <c r="N1024">
        <v>1131.73</v>
      </c>
      <c r="O1024" s="7">
        <v>-0.4798</v>
      </c>
      <c r="P1024" s="7">
        <v>1.5221</v>
      </c>
      <c r="Q1024" t="s">
        <v>535</v>
      </c>
      <c r="S1024" s="2">
        <f t="shared" si="172"/>
        <v>44231</v>
      </c>
      <c r="T1024" t="s">
        <v>883</v>
      </c>
      <c r="U1024">
        <v>26.05</v>
      </c>
      <c r="V1024">
        <v>44.65</v>
      </c>
      <c r="W1024">
        <f t="shared" si="177"/>
        <v>12299857.765595</v>
      </c>
      <c r="X1024">
        <f t="shared" si="167"/>
        <v>30749.644413987502</v>
      </c>
      <c r="Y1024">
        <f t="shared" si="175"/>
        <v>1175</v>
      </c>
      <c r="Z1024">
        <f t="shared" si="176"/>
        <v>21024.274999999998</v>
      </c>
      <c r="AA1024" s="5">
        <f t="shared" si="173"/>
        <v>12290430.740595</v>
      </c>
      <c r="AB1024" s="24">
        <f>IFERROR(AA1024/MAX($J$3:AA1024)-1,"")</f>
        <v>-8.0087931793240141E-3</v>
      </c>
      <c r="AG1024" s="3">
        <v>44529</v>
      </c>
      <c r="AH1024">
        <v>13533857.849877497</v>
      </c>
      <c r="AI1024" s="24">
        <f>AH1024/MAX($AH$2:AH1024)-1</f>
        <v>0</v>
      </c>
      <c r="AJ1024" s="27" t="str">
        <f t="shared" si="168"/>
        <v/>
      </c>
      <c r="AK1024">
        <f t="shared" si="169"/>
        <v>1</v>
      </c>
      <c r="AL1024" s="28" t="str">
        <f t="shared" si="174"/>
        <v/>
      </c>
      <c r="AM1024" s="28">
        <f t="shared" si="170"/>
        <v>1384</v>
      </c>
      <c r="AN1024" s="29" t="str">
        <f t="shared" ca="1" si="171"/>
        <v/>
      </c>
      <c r="AP1024" s="7"/>
      <c r="AV1024" s="7"/>
      <c r="AW1024" s="7"/>
    </row>
    <row r="1025" spans="1:49" x14ac:dyDescent="0.45">
      <c r="A1025" t="s">
        <v>885</v>
      </c>
      <c r="B1025" t="s">
        <v>30</v>
      </c>
      <c r="C1025" s="6">
        <v>44237.427083333336</v>
      </c>
      <c r="D1025">
        <v>96</v>
      </c>
      <c r="E1025" s="6">
        <v>44238.385416666664</v>
      </c>
      <c r="F1025">
        <v>42.75</v>
      </c>
      <c r="G1025" s="7">
        <v>-0.55469999999999997</v>
      </c>
      <c r="H1025">
        <v>-33842.339999999997</v>
      </c>
      <c r="I1025" s="7">
        <v>-0.56910000000000005</v>
      </c>
      <c r="J1025">
        <v>619.39769999999999</v>
      </c>
      <c r="K1025">
        <v>59462.18</v>
      </c>
      <c r="L1025">
        <v>1858593.41</v>
      </c>
      <c r="M1025">
        <v>65</v>
      </c>
      <c r="N1025">
        <v>-520.65</v>
      </c>
      <c r="O1025" s="7">
        <v>-0.69740000000000002</v>
      </c>
      <c r="P1025" s="7">
        <v>0.28129999999999999</v>
      </c>
      <c r="Q1025" t="s">
        <v>535</v>
      </c>
      <c r="S1025" s="2">
        <f t="shared" si="172"/>
        <v>44237</v>
      </c>
      <c r="T1025" t="s">
        <v>885</v>
      </c>
      <c r="U1025">
        <v>96</v>
      </c>
      <c r="V1025">
        <v>42.75</v>
      </c>
      <c r="W1025">
        <f t="shared" si="177"/>
        <v>12290430.740595</v>
      </c>
      <c r="X1025">
        <f t="shared" si="167"/>
        <v>30726.076851487502</v>
      </c>
      <c r="Y1025">
        <f t="shared" si="175"/>
        <v>325</v>
      </c>
      <c r="Z1025">
        <f t="shared" si="176"/>
        <v>-17757.187500000004</v>
      </c>
      <c r="AA1025" s="5" t="str">
        <f t="shared" si="173"/>
        <v/>
      </c>
      <c r="AB1025" s="24" t="str">
        <f>IFERROR(AA1025/MAX($J$3:AA1025)-1,"")</f>
        <v/>
      </c>
      <c r="AG1025" s="3">
        <v>44530</v>
      </c>
      <c r="AH1025">
        <v>13479827.874877498</v>
      </c>
      <c r="AI1025" s="24">
        <f>AH1025/MAX($AH$2:AH1025)-1</f>
        <v>-3.9922079572077829E-3</v>
      </c>
      <c r="AJ1025" s="27" t="str">
        <f t="shared" si="168"/>
        <v/>
      </c>
      <c r="AK1025">
        <f t="shared" si="169"/>
        <v>1</v>
      </c>
      <c r="AL1025" s="28" t="str">
        <f t="shared" si="174"/>
        <v/>
      </c>
      <c r="AM1025" s="28">
        <f t="shared" si="170"/>
        <v>1384</v>
      </c>
      <c r="AN1025" s="29" t="str">
        <f t="shared" ca="1" si="171"/>
        <v/>
      </c>
      <c r="AP1025" s="7"/>
      <c r="AV1025" s="7"/>
      <c r="AW1025" s="7"/>
    </row>
    <row r="1026" spans="1:49" x14ac:dyDescent="0.45">
      <c r="A1026" t="s">
        <v>886</v>
      </c>
      <c r="B1026" t="s">
        <v>30</v>
      </c>
      <c r="C1026" s="6">
        <v>44237.434027777781</v>
      </c>
      <c r="D1026">
        <v>92.95</v>
      </c>
      <c r="E1026" s="6">
        <v>44238.385416666664</v>
      </c>
      <c r="F1026">
        <v>28.4</v>
      </c>
      <c r="G1026" s="7">
        <v>-0.69450000000000001</v>
      </c>
      <c r="H1026">
        <v>-42083.19</v>
      </c>
      <c r="I1026" s="7">
        <v>-0.70750000000000002</v>
      </c>
      <c r="J1026">
        <v>639.91719999999998</v>
      </c>
      <c r="K1026">
        <v>59480.3</v>
      </c>
      <c r="L1026">
        <v>1816510.21</v>
      </c>
      <c r="M1026">
        <v>63</v>
      </c>
      <c r="N1026">
        <v>-667.99</v>
      </c>
      <c r="O1026" s="7">
        <v>-0.7843</v>
      </c>
      <c r="P1026" s="7">
        <v>3.2300000000000002E-2</v>
      </c>
      <c r="Q1026" t="s">
        <v>535</v>
      </c>
      <c r="S1026" s="2">
        <f t="shared" si="172"/>
        <v>44237</v>
      </c>
      <c r="T1026" t="s">
        <v>886</v>
      </c>
      <c r="U1026">
        <v>92.95</v>
      </c>
      <c r="V1026">
        <v>28.4</v>
      </c>
      <c r="W1026">
        <f t="shared" si="177"/>
        <v>12290430.740595</v>
      </c>
      <c r="X1026">
        <f t="shared" ref="X1026:X1089" si="178">W1026*0.25%</f>
        <v>30726.076851487502</v>
      </c>
      <c r="Y1026">
        <f t="shared" si="175"/>
        <v>325</v>
      </c>
      <c r="Z1026">
        <f t="shared" si="176"/>
        <v>-21373.137500000001</v>
      </c>
      <c r="AA1026" s="5" t="str">
        <f t="shared" si="173"/>
        <v/>
      </c>
      <c r="AB1026" s="24" t="str">
        <f>IFERROR(AA1026/MAX($J$3:AA1026)-1,"")</f>
        <v/>
      </c>
      <c r="AG1026" s="3">
        <v>44531</v>
      </c>
      <c r="AH1026">
        <v>13484792.949877497</v>
      </c>
      <c r="AI1026" s="24">
        <f>AH1026/MAX($AH$2:AH1026)-1</f>
        <v>-3.6253447128118399E-3</v>
      </c>
      <c r="AJ1026" s="27" t="str">
        <f t="shared" ref="AJ1026:AJ1089" si="179">IF(AG1026=$AP$3,1,IF(AJ1025=1,1,""))</f>
        <v/>
      </c>
      <c r="AK1026">
        <f t="shared" ref="AK1026:AK1089" si="180">IF(AG1026=$AP$4,1,IF(AK1027=1,1,""))</f>
        <v>1</v>
      </c>
      <c r="AL1026" s="28" t="str">
        <f t="shared" si="174"/>
        <v/>
      </c>
      <c r="AM1026" s="28">
        <f t="shared" ref="AM1026:AM1089" si="181">IF(AND(AK1026=1,AK1027&lt;&gt;1),ROW(),IF(AND(AK1026="",AK1027=""),"",AM1027))</f>
        <v>1384</v>
      </c>
      <c r="AN1026" s="29" t="str">
        <f t="shared" ref="AN1026:AN1089" ca="1" si="182">IF(AM1026="","",IF(AJ1026=1,AH1026/MAX(INDIRECT("AH"&amp;AL1026&amp;":"&amp;"AJ"&amp;ROW(AN1026)))-1,""))</f>
        <v/>
      </c>
      <c r="AP1026" s="7"/>
      <c r="AV1026" s="7"/>
      <c r="AW1026" s="7"/>
    </row>
    <row r="1027" spans="1:49" x14ac:dyDescent="0.45">
      <c r="A1027" t="s">
        <v>885</v>
      </c>
      <c r="B1027" t="s">
        <v>30</v>
      </c>
      <c r="C1027" s="6">
        <v>44237.559027777781</v>
      </c>
      <c r="D1027">
        <v>80.599999999999994</v>
      </c>
      <c r="E1027" s="6">
        <v>44238.388888888891</v>
      </c>
      <c r="F1027">
        <v>40.6</v>
      </c>
      <c r="G1027" s="7">
        <v>-0.49630000000000002</v>
      </c>
      <c r="H1027">
        <v>-32340.78</v>
      </c>
      <c r="I1027" s="7">
        <v>-0.51129999999999998</v>
      </c>
      <c r="J1027">
        <v>784.74189999999999</v>
      </c>
      <c r="K1027">
        <v>63250.2</v>
      </c>
      <c r="L1027">
        <v>2617698.25</v>
      </c>
      <c r="M1027">
        <v>28</v>
      </c>
      <c r="N1027">
        <v>-1155.03</v>
      </c>
      <c r="O1027" s="7">
        <v>-0.63959999999999995</v>
      </c>
      <c r="P1027" s="7">
        <v>0.52610000000000001</v>
      </c>
      <c r="Q1027" t="s">
        <v>535</v>
      </c>
      <c r="S1027" s="2">
        <f t="shared" ref="S1027:S1090" si="183">DATE(YEAR(C1027),MONTH(C1027),DAY(C1027))</f>
        <v>44237</v>
      </c>
      <c r="T1027" t="s">
        <v>885</v>
      </c>
      <c r="U1027">
        <v>80.599999999999994</v>
      </c>
      <c r="V1027">
        <v>40.6</v>
      </c>
      <c r="W1027">
        <f t="shared" si="177"/>
        <v>12290430.740595</v>
      </c>
      <c r="X1027">
        <f t="shared" si="178"/>
        <v>30726.076851487502</v>
      </c>
      <c r="Y1027">
        <f t="shared" si="175"/>
        <v>375</v>
      </c>
      <c r="Z1027">
        <f t="shared" si="176"/>
        <v>-15454.499999999996</v>
      </c>
      <c r="AA1027" s="5" t="str">
        <f t="shared" ref="AA1027:AA1090" si="184">IF(S1027&lt;&gt;S1028,W1027+SUMIF($S$2:$S$3590,S1027,$Z$2:$Z$3590),"")</f>
        <v/>
      </c>
      <c r="AB1027" s="24" t="str">
        <f>IFERROR(AA1027/MAX($J$3:AA1027)-1,"")</f>
        <v/>
      </c>
      <c r="AG1027" s="3">
        <v>44532</v>
      </c>
      <c r="AH1027">
        <v>13600702.974877497</v>
      </c>
      <c r="AI1027" s="24">
        <f>AH1027/MAX($AH$2:AH1027)-1</f>
        <v>0</v>
      </c>
      <c r="AJ1027" s="27" t="str">
        <f t="shared" si="179"/>
        <v/>
      </c>
      <c r="AK1027">
        <f t="shared" si="180"/>
        <v>1</v>
      </c>
      <c r="AL1027" s="28" t="str">
        <f t="shared" ref="AL1027:AL1090" si="185">IF(AND(AJ1027=1,AJ1026&lt;&gt;1),ROW(),IF(AND(AJ1027="",AJ1026=""),"",AL1026))</f>
        <v/>
      </c>
      <c r="AM1027" s="28">
        <f t="shared" si="181"/>
        <v>1384</v>
      </c>
      <c r="AN1027" s="29" t="str">
        <f t="shared" ca="1" si="182"/>
        <v/>
      </c>
      <c r="AP1027" s="7"/>
      <c r="AV1027" s="7"/>
      <c r="AW1027" s="7"/>
    </row>
    <row r="1028" spans="1:49" x14ac:dyDescent="0.45">
      <c r="A1028" t="s">
        <v>886</v>
      </c>
      <c r="B1028" t="s">
        <v>30</v>
      </c>
      <c r="C1028" s="6">
        <v>44237.565972222219</v>
      </c>
      <c r="D1028">
        <v>74.599999999999994</v>
      </c>
      <c r="E1028" s="6">
        <v>44238.388888888891</v>
      </c>
      <c r="F1028">
        <v>26.3</v>
      </c>
      <c r="G1028" s="7">
        <v>-0.64749999999999996</v>
      </c>
      <c r="H1028">
        <v>-41826.589999999997</v>
      </c>
      <c r="I1028" s="7">
        <v>-0.66100000000000003</v>
      </c>
      <c r="J1028">
        <v>848.25469999999996</v>
      </c>
      <c r="K1028">
        <v>63279.8</v>
      </c>
      <c r="L1028">
        <v>2575871.66</v>
      </c>
      <c r="M1028">
        <v>26</v>
      </c>
      <c r="N1028">
        <v>-1608.72</v>
      </c>
      <c r="O1028" s="7">
        <v>-0.73119999999999996</v>
      </c>
      <c r="P1028" s="7">
        <v>0.26879999999999998</v>
      </c>
      <c r="Q1028" t="s">
        <v>535</v>
      </c>
      <c r="S1028" s="2">
        <f t="shared" si="183"/>
        <v>44237</v>
      </c>
      <c r="T1028" t="s">
        <v>886</v>
      </c>
      <c r="U1028">
        <v>74.599999999999994</v>
      </c>
      <c r="V1028">
        <v>26.3</v>
      </c>
      <c r="W1028">
        <f t="shared" si="177"/>
        <v>12290430.740595</v>
      </c>
      <c r="X1028">
        <f t="shared" si="178"/>
        <v>30726.076851487502</v>
      </c>
      <c r="Y1028">
        <f t="shared" ref="Y1028:Y1091" si="186">MROUND(X1028/U1028,25)</f>
        <v>400</v>
      </c>
      <c r="Z1028">
        <f t="shared" ref="Z1028:Z1091" si="187">Y1028*((V1028*0.99)-(U1028*1.01))</f>
        <v>-19723.599999999995</v>
      </c>
      <c r="AA1028" s="5">
        <f t="shared" si="184"/>
        <v>12216122.315594999</v>
      </c>
      <c r="AB1028" s="24">
        <f>IFERROR(AA1028/MAX($J$3:AA1028)-1,"")</f>
        <v>-1.4006410817672621E-2</v>
      </c>
      <c r="AG1028" s="3">
        <v>44533</v>
      </c>
      <c r="AH1028">
        <v>13652939.149877498</v>
      </c>
      <c r="AI1028" s="24">
        <f>AH1028/MAX($AH$2:AH1028)-1</f>
        <v>0</v>
      </c>
      <c r="AJ1028" s="27" t="str">
        <f t="shared" si="179"/>
        <v/>
      </c>
      <c r="AK1028">
        <f t="shared" si="180"/>
        <v>1</v>
      </c>
      <c r="AL1028" s="28" t="str">
        <f t="shared" si="185"/>
        <v/>
      </c>
      <c r="AM1028" s="28">
        <f t="shared" si="181"/>
        <v>1384</v>
      </c>
      <c r="AN1028" s="29" t="str">
        <f t="shared" ca="1" si="182"/>
        <v/>
      </c>
      <c r="AP1028" s="7"/>
      <c r="AV1028" s="7"/>
      <c r="AW1028" s="7"/>
    </row>
    <row r="1029" spans="1:49" x14ac:dyDescent="0.45">
      <c r="A1029" t="s">
        <v>887</v>
      </c>
      <c r="B1029" t="s">
        <v>30</v>
      </c>
      <c r="C1029" s="6">
        <v>44238.416666666664</v>
      </c>
      <c r="D1029">
        <v>41.7</v>
      </c>
      <c r="E1029" s="6">
        <v>44238.635416666664</v>
      </c>
      <c r="F1029">
        <v>19.649999999999999</v>
      </c>
      <c r="G1029" s="7">
        <v>-0.52880000000000005</v>
      </c>
      <c r="H1029">
        <v>-32110.73</v>
      </c>
      <c r="I1029" s="7">
        <v>-0.54349999999999998</v>
      </c>
      <c r="J1029">
        <v>1416.848</v>
      </c>
      <c r="K1029">
        <v>59082.55</v>
      </c>
      <c r="L1029">
        <v>1784399.48</v>
      </c>
      <c r="M1029">
        <v>64</v>
      </c>
      <c r="N1029">
        <v>-501.73</v>
      </c>
      <c r="O1029" s="7">
        <v>-0.85009999999999997</v>
      </c>
      <c r="P1029" s="7">
        <v>0.1918</v>
      </c>
      <c r="Q1029" t="s">
        <v>535</v>
      </c>
      <c r="S1029" s="2">
        <f t="shared" si="183"/>
        <v>44238</v>
      </c>
      <c r="T1029" t="s">
        <v>887</v>
      </c>
      <c r="U1029">
        <v>41.7</v>
      </c>
      <c r="V1029">
        <v>19.649999999999999</v>
      </c>
      <c r="W1029">
        <f t="shared" ref="W1029:W1092" si="188">IF(S1029&lt;&gt;S1028,AA1028,W1028)</f>
        <v>12216122.315594999</v>
      </c>
      <c r="X1029">
        <f t="shared" si="178"/>
        <v>30540.305788987498</v>
      </c>
      <c r="Y1029">
        <f t="shared" si="186"/>
        <v>725</v>
      </c>
      <c r="Z1029">
        <f t="shared" si="187"/>
        <v>-16431.037500000006</v>
      </c>
      <c r="AA1029" s="5">
        <f t="shared" si="184"/>
        <v>12199691.278094999</v>
      </c>
      <c r="AB1029" s="24">
        <f>IFERROR(AA1029/MAX($J$3:AA1029)-1,"")</f>
        <v>-1.5332600685461606E-2</v>
      </c>
      <c r="AG1029" s="3">
        <v>44534</v>
      </c>
      <c r="AH1029">
        <v>13652939.149877498</v>
      </c>
      <c r="AI1029" s="24">
        <f>AH1029/MAX($AH$2:AH1029)-1</f>
        <v>0</v>
      </c>
      <c r="AJ1029" s="27" t="str">
        <f t="shared" si="179"/>
        <v/>
      </c>
      <c r="AK1029">
        <f t="shared" si="180"/>
        <v>1</v>
      </c>
      <c r="AL1029" s="28" t="str">
        <f t="shared" si="185"/>
        <v/>
      </c>
      <c r="AM1029" s="28">
        <f t="shared" si="181"/>
        <v>1384</v>
      </c>
      <c r="AN1029" s="29" t="str">
        <f t="shared" ca="1" si="182"/>
        <v/>
      </c>
      <c r="AP1029" s="7"/>
      <c r="AV1029" s="7"/>
      <c r="AW1029" s="7"/>
    </row>
    <row r="1030" spans="1:49" x14ac:dyDescent="0.45">
      <c r="A1030" t="s">
        <v>888</v>
      </c>
      <c r="B1030" t="s">
        <v>30</v>
      </c>
      <c r="C1030" s="6">
        <v>44239.440972222219</v>
      </c>
      <c r="D1030">
        <v>128.05000000000001</v>
      </c>
      <c r="E1030" s="6">
        <v>44242.385416666664</v>
      </c>
      <c r="F1030">
        <v>148.94999999999999</v>
      </c>
      <c r="G1030" s="7">
        <v>0.16320000000000001</v>
      </c>
      <c r="H1030">
        <v>8342.49</v>
      </c>
      <c r="I1030" s="7">
        <v>0.1416</v>
      </c>
      <c r="J1030">
        <v>460.14830000000001</v>
      </c>
      <c r="K1030">
        <v>58922</v>
      </c>
      <c r="L1030">
        <v>1792741.97</v>
      </c>
      <c r="M1030">
        <v>61</v>
      </c>
      <c r="N1030">
        <v>136.76</v>
      </c>
      <c r="O1030" s="7">
        <v>-0.35610000000000003</v>
      </c>
      <c r="P1030" s="7">
        <v>0.16320000000000001</v>
      </c>
      <c r="Q1030" t="s">
        <v>535</v>
      </c>
      <c r="S1030" s="2">
        <f t="shared" si="183"/>
        <v>44239</v>
      </c>
      <c r="T1030" t="s">
        <v>888</v>
      </c>
      <c r="U1030">
        <v>128.05000000000001</v>
      </c>
      <c r="V1030">
        <v>148.94999999999999</v>
      </c>
      <c r="W1030">
        <f t="shared" si="188"/>
        <v>12199691.278094999</v>
      </c>
      <c r="X1030">
        <f t="shared" si="178"/>
        <v>30499.228195237498</v>
      </c>
      <c r="Y1030">
        <f t="shared" si="186"/>
        <v>250</v>
      </c>
      <c r="Z1030">
        <f t="shared" si="187"/>
        <v>4532.4999999999991</v>
      </c>
      <c r="AA1030" s="5" t="str">
        <f t="shared" si="184"/>
        <v/>
      </c>
      <c r="AB1030" s="24" t="str">
        <f>IFERROR(AA1030/MAX($J$3:AA1030)-1,"")</f>
        <v/>
      </c>
      <c r="AG1030" s="3">
        <v>44535</v>
      </c>
      <c r="AH1030">
        <v>13652939.149877498</v>
      </c>
      <c r="AI1030" s="24">
        <f>AH1030/MAX($AH$2:AH1030)-1</f>
        <v>0</v>
      </c>
      <c r="AJ1030" s="27" t="str">
        <f t="shared" si="179"/>
        <v/>
      </c>
      <c r="AK1030">
        <f t="shared" si="180"/>
        <v>1</v>
      </c>
      <c r="AL1030" s="28" t="str">
        <f t="shared" si="185"/>
        <v/>
      </c>
      <c r="AM1030" s="28">
        <f t="shared" si="181"/>
        <v>1384</v>
      </c>
      <c r="AN1030" s="29" t="str">
        <f t="shared" ca="1" si="182"/>
        <v/>
      </c>
      <c r="AP1030" s="7"/>
      <c r="AV1030" s="7"/>
      <c r="AW1030" s="7"/>
    </row>
    <row r="1031" spans="1:49" x14ac:dyDescent="0.45">
      <c r="A1031" t="s">
        <v>889</v>
      </c>
      <c r="B1031" t="s">
        <v>30</v>
      </c>
      <c r="C1031" s="6">
        <v>44239.583333333336</v>
      </c>
      <c r="D1031">
        <v>146.75</v>
      </c>
      <c r="E1031" s="6">
        <v>44242.388888888891</v>
      </c>
      <c r="F1031">
        <v>43.8</v>
      </c>
      <c r="G1031" s="7">
        <v>-0.70150000000000001</v>
      </c>
      <c r="H1031">
        <v>-44928.42</v>
      </c>
      <c r="I1031" s="7">
        <v>-0.71450000000000002</v>
      </c>
      <c r="J1031">
        <v>428.4794</v>
      </c>
      <c r="K1031">
        <v>62879.360000000001</v>
      </c>
      <c r="L1031">
        <v>2530943.23</v>
      </c>
      <c r="M1031">
        <v>21</v>
      </c>
      <c r="N1031">
        <v>-2139.4499999999998</v>
      </c>
      <c r="O1031" s="7">
        <v>-0.70189999999999997</v>
      </c>
      <c r="P1031" s="7">
        <v>5.5899999999999998E-2</v>
      </c>
      <c r="Q1031" t="s">
        <v>535</v>
      </c>
      <c r="S1031" s="2">
        <f t="shared" si="183"/>
        <v>44239</v>
      </c>
      <c r="T1031" t="s">
        <v>889</v>
      </c>
      <c r="U1031">
        <v>146.75</v>
      </c>
      <c r="V1031">
        <v>43.8</v>
      </c>
      <c r="W1031">
        <f t="shared" si="188"/>
        <v>12199691.278094999</v>
      </c>
      <c r="X1031">
        <f t="shared" si="178"/>
        <v>30499.228195237498</v>
      </c>
      <c r="Y1031">
        <f t="shared" si="186"/>
        <v>200</v>
      </c>
      <c r="Z1031">
        <f t="shared" si="187"/>
        <v>-20971.100000000002</v>
      </c>
      <c r="AA1031" s="5" t="str">
        <f t="shared" si="184"/>
        <v/>
      </c>
      <c r="AB1031" s="24" t="str">
        <f>IFERROR(AA1031/MAX($J$3:AA1031)-1,"")</f>
        <v/>
      </c>
      <c r="AG1031" s="3">
        <v>44536</v>
      </c>
      <c r="AH1031">
        <v>13624227.187377498</v>
      </c>
      <c r="AI1031" s="24">
        <f>AH1031/MAX($AH$2:AH1031)-1</f>
        <v>-2.1029876559771621E-3</v>
      </c>
      <c r="AJ1031" s="27" t="str">
        <f t="shared" si="179"/>
        <v/>
      </c>
      <c r="AK1031">
        <f t="shared" si="180"/>
        <v>1</v>
      </c>
      <c r="AL1031" s="28" t="str">
        <f t="shared" si="185"/>
        <v/>
      </c>
      <c r="AM1031" s="28">
        <f t="shared" si="181"/>
        <v>1384</v>
      </c>
      <c r="AN1031" s="29" t="str">
        <f t="shared" ca="1" si="182"/>
        <v/>
      </c>
      <c r="AP1031" s="7"/>
      <c r="AV1031" s="7"/>
      <c r="AW1031" s="7"/>
    </row>
    <row r="1032" spans="1:49" x14ac:dyDescent="0.45">
      <c r="A1032" t="s">
        <v>889</v>
      </c>
      <c r="B1032" t="s">
        <v>30</v>
      </c>
      <c r="C1032" s="6">
        <v>44239.583333333336</v>
      </c>
      <c r="D1032">
        <v>146.75</v>
      </c>
      <c r="E1032" s="6">
        <v>44242.385416666664</v>
      </c>
      <c r="F1032">
        <v>44</v>
      </c>
      <c r="G1032" s="7">
        <v>-0.70020000000000004</v>
      </c>
      <c r="H1032">
        <v>-41970.99</v>
      </c>
      <c r="I1032" s="7">
        <v>-0.71319999999999995</v>
      </c>
      <c r="J1032">
        <v>401.03179999999998</v>
      </c>
      <c r="K1032">
        <v>58851.42</v>
      </c>
      <c r="L1032">
        <v>1750770.99</v>
      </c>
      <c r="M1032">
        <v>20</v>
      </c>
      <c r="N1032">
        <v>-2098.5500000000002</v>
      </c>
      <c r="O1032" s="7">
        <v>-0.70020000000000004</v>
      </c>
      <c r="P1032" s="7">
        <v>5.5899999999999998E-2</v>
      </c>
      <c r="Q1032" t="s">
        <v>535</v>
      </c>
      <c r="S1032" s="2">
        <f t="shared" si="183"/>
        <v>44239</v>
      </c>
      <c r="T1032" t="s">
        <v>889</v>
      </c>
      <c r="U1032">
        <v>146.75</v>
      </c>
      <c r="V1032">
        <v>44</v>
      </c>
      <c r="W1032">
        <f t="shared" si="188"/>
        <v>12199691.278094999</v>
      </c>
      <c r="X1032">
        <f t="shared" si="178"/>
        <v>30499.228195237498</v>
      </c>
      <c r="Y1032">
        <f t="shared" si="186"/>
        <v>200</v>
      </c>
      <c r="Z1032">
        <f t="shared" si="187"/>
        <v>-20931.5</v>
      </c>
      <c r="AA1032" s="5">
        <f t="shared" si="184"/>
        <v>12162321.178095</v>
      </c>
      <c r="AB1032" s="24">
        <f>IFERROR(AA1032/MAX($J$3:AA1032)-1,"")</f>
        <v>-1.8348834321241791E-2</v>
      </c>
      <c r="AG1032" s="3">
        <v>44537</v>
      </c>
      <c r="AH1032">
        <v>13772723.737377498</v>
      </c>
      <c r="AI1032" s="24">
        <f>AH1032/MAX($AH$2:AH1032)-1</f>
        <v>0</v>
      </c>
      <c r="AJ1032" s="27" t="str">
        <f t="shared" si="179"/>
        <v/>
      </c>
      <c r="AK1032">
        <f t="shared" si="180"/>
        <v>1</v>
      </c>
      <c r="AL1032" s="28" t="str">
        <f t="shared" si="185"/>
        <v/>
      </c>
      <c r="AM1032" s="28">
        <f t="shared" si="181"/>
        <v>1384</v>
      </c>
      <c r="AN1032" s="29" t="str">
        <f t="shared" ca="1" si="182"/>
        <v/>
      </c>
      <c r="AP1032" s="7"/>
      <c r="AV1032" s="7"/>
      <c r="AW1032" s="7"/>
    </row>
    <row r="1033" spans="1:49" x14ac:dyDescent="0.45">
      <c r="A1033" t="s">
        <v>890</v>
      </c>
      <c r="B1033" t="s">
        <v>30</v>
      </c>
      <c r="C1033" s="6">
        <v>44242.430555555555</v>
      </c>
      <c r="D1033">
        <v>92.7</v>
      </c>
      <c r="E1033" s="6">
        <v>44243.385416666664</v>
      </c>
      <c r="F1033">
        <v>150</v>
      </c>
      <c r="G1033" s="7">
        <v>0.61809999999999998</v>
      </c>
      <c r="H1033">
        <v>34778.86</v>
      </c>
      <c r="I1033" s="7">
        <v>0.59189999999999998</v>
      </c>
      <c r="J1033">
        <v>633.80650000000003</v>
      </c>
      <c r="K1033">
        <v>58753.86</v>
      </c>
      <c r="L1033">
        <v>1785549.85</v>
      </c>
      <c r="M1033">
        <v>64</v>
      </c>
      <c r="N1033">
        <v>543.41999999999996</v>
      </c>
      <c r="O1033" s="7">
        <v>-5.3900000000000003E-2</v>
      </c>
      <c r="P1033" s="7">
        <v>0.61809999999999998</v>
      </c>
      <c r="Q1033" t="s">
        <v>535</v>
      </c>
      <c r="S1033" s="2">
        <f t="shared" si="183"/>
        <v>44242</v>
      </c>
      <c r="T1033" t="s">
        <v>890</v>
      </c>
      <c r="U1033">
        <v>92.7</v>
      </c>
      <c r="V1033">
        <v>150</v>
      </c>
      <c r="W1033">
        <f t="shared" si="188"/>
        <v>12162321.178095</v>
      </c>
      <c r="X1033">
        <f t="shared" si="178"/>
        <v>30405.802945237501</v>
      </c>
      <c r="Y1033">
        <f t="shared" si="186"/>
        <v>325</v>
      </c>
      <c r="Z1033">
        <f t="shared" si="187"/>
        <v>17833.724999999999</v>
      </c>
      <c r="AA1033" s="5">
        <f t="shared" si="184"/>
        <v>12180154.903094999</v>
      </c>
      <c r="AB1033" s="24">
        <f>IFERROR(AA1033/MAX($J$3:AA1033)-1,"")</f>
        <v>-1.690943005964618E-2</v>
      </c>
      <c r="AG1033" s="3">
        <v>44538</v>
      </c>
      <c r="AH1033">
        <v>13799783.562377498</v>
      </c>
      <c r="AI1033" s="24">
        <f>AH1033/MAX($AH$2:AH1033)-1</f>
        <v>0</v>
      </c>
      <c r="AJ1033" s="27" t="str">
        <f t="shared" si="179"/>
        <v/>
      </c>
      <c r="AK1033">
        <f t="shared" si="180"/>
        <v>1</v>
      </c>
      <c r="AL1033" s="28" t="str">
        <f t="shared" si="185"/>
        <v/>
      </c>
      <c r="AM1033" s="28">
        <f t="shared" si="181"/>
        <v>1384</v>
      </c>
      <c r="AN1033" s="29" t="str">
        <f t="shared" ca="1" si="182"/>
        <v/>
      </c>
      <c r="AP1033" s="7"/>
      <c r="AV1033" s="7"/>
      <c r="AW1033" s="7"/>
    </row>
    <row r="1034" spans="1:49" x14ac:dyDescent="0.45">
      <c r="A1034" t="s">
        <v>971</v>
      </c>
      <c r="B1034" t="s">
        <v>30</v>
      </c>
      <c r="C1034" s="6">
        <v>44243.538194444445</v>
      </c>
      <c r="D1034">
        <v>82.55</v>
      </c>
      <c r="E1034" s="6">
        <v>44244.388888888891</v>
      </c>
      <c r="F1034">
        <v>91.649990000000003</v>
      </c>
      <c r="G1034" s="7">
        <v>0.11020000000000001</v>
      </c>
      <c r="H1034">
        <v>5584.66</v>
      </c>
      <c r="I1034" s="7">
        <v>8.9099999999999999E-2</v>
      </c>
      <c r="J1034">
        <v>758.99109999999996</v>
      </c>
      <c r="K1034">
        <v>62654.71</v>
      </c>
      <c r="L1034">
        <v>2536527.89</v>
      </c>
      <c r="M1034">
        <v>34</v>
      </c>
      <c r="N1034">
        <v>164.25</v>
      </c>
      <c r="O1034" s="7">
        <v>-0.25559999999999999</v>
      </c>
      <c r="P1034" s="7">
        <v>0.46579999999999999</v>
      </c>
      <c r="Q1034" t="s">
        <v>535</v>
      </c>
      <c r="S1034" s="2">
        <f t="shared" si="183"/>
        <v>44243</v>
      </c>
      <c r="T1034" t="s">
        <v>971</v>
      </c>
      <c r="U1034">
        <v>82.55</v>
      </c>
      <c r="V1034">
        <v>91.649990000000003</v>
      </c>
      <c r="W1034">
        <f t="shared" si="188"/>
        <v>12180154.903094999</v>
      </c>
      <c r="X1034">
        <f t="shared" si="178"/>
        <v>30450.3872577375</v>
      </c>
      <c r="Y1034">
        <f t="shared" si="186"/>
        <v>375</v>
      </c>
      <c r="Z1034">
        <f t="shared" si="187"/>
        <v>2759.2462874999983</v>
      </c>
      <c r="AA1034" s="5" t="str">
        <f t="shared" si="184"/>
        <v/>
      </c>
      <c r="AB1034" s="24" t="str">
        <f>IFERROR(AA1034/MAX($J$3:AA1034)-1,"")</f>
        <v/>
      </c>
      <c r="AG1034" s="3">
        <v>44539</v>
      </c>
      <c r="AH1034">
        <v>13730089.962377498</v>
      </c>
      <c r="AI1034" s="24">
        <f>AH1034/MAX($AH$2:AH1034)-1</f>
        <v>-5.0503400785216757E-3</v>
      </c>
      <c r="AJ1034" s="27" t="str">
        <f t="shared" si="179"/>
        <v/>
      </c>
      <c r="AK1034">
        <f t="shared" si="180"/>
        <v>1</v>
      </c>
      <c r="AL1034" s="28" t="str">
        <f t="shared" si="185"/>
        <v/>
      </c>
      <c r="AM1034" s="28">
        <f t="shared" si="181"/>
        <v>1384</v>
      </c>
      <c r="AN1034" s="29" t="str">
        <f t="shared" ca="1" si="182"/>
        <v/>
      </c>
      <c r="AP1034" s="7"/>
      <c r="AV1034" s="7"/>
      <c r="AW1034" s="7"/>
    </row>
    <row r="1035" spans="1:49" x14ac:dyDescent="0.45">
      <c r="A1035" t="s">
        <v>891</v>
      </c>
      <c r="B1035" t="s">
        <v>30</v>
      </c>
      <c r="C1035" s="6">
        <v>44243.541666666664</v>
      </c>
      <c r="D1035">
        <v>82.25</v>
      </c>
      <c r="E1035" s="6">
        <v>44244.388888888891</v>
      </c>
      <c r="F1035">
        <v>67.25</v>
      </c>
      <c r="G1035" s="7">
        <v>-0.18240000000000001</v>
      </c>
      <c r="H1035">
        <v>-12563.97</v>
      </c>
      <c r="I1035" s="7">
        <v>-0.20050000000000001</v>
      </c>
      <c r="J1035">
        <v>761.68330000000003</v>
      </c>
      <c r="K1035">
        <v>62648.45</v>
      </c>
      <c r="L1035">
        <v>2523963.92</v>
      </c>
      <c r="M1035">
        <v>33</v>
      </c>
      <c r="N1035">
        <v>-380.73</v>
      </c>
      <c r="O1035" s="7">
        <v>-0.4602</v>
      </c>
      <c r="P1035" s="7">
        <v>0.16170000000000001</v>
      </c>
      <c r="Q1035" t="s">
        <v>535</v>
      </c>
      <c r="S1035" s="2">
        <f t="shared" si="183"/>
        <v>44243</v>
      </c>
      <c r="T1035" t="s">
        <v>891</v>
      </c>
      <c r="U1035">
        <v>82.25</v>
      </c>
      <c r="V1035">
        <v>67.25</v>
      </c>
      <c r="W1035">
        <f t="shared" si="188"/>
        <v>12180154.903094999</v>
      </c>
      <c r="X1035">
        <f t="shared" si="178"/>
        <v>30450.3872577375</v>
      </c>
      <c r="Y1035">
        <f t="shared" si="186"/>
        <v>375</v>
      </c>
      <c r="Z1035">
        <f t="shared" si="187"/>
        <v>-6185.6250000000018</v>
      </c>
      <c r="AA1035" s="5" t="str">
        <f t="shared" si="184"/>
        <v/>
      </c>
      <c r="AB1035" s="24" t="str">
        <f>IFERROR(AA1035/MAX($J$3:AA1035)-1,"")</f>
        <v/>
      </c>
      <c r="AG1035" s="3">
        <v>44540</v>
      </c>
      <c r="AH1035">
        <v>13730089.962377498</v>
      </c>
      <c r="AI1035" s="24">
        <f>AH1035/MAX($AH$2:AH1035)-1</f>
        <v>-5.0503400785216757E-3</v>
      </c>
      <c r="AJ1035" s="27" t="str">
        <f t="shared" si="179"/>
        <v/>
      </c>
      <c r="AK1035">
        <f t="shared" si="180"/>
        <v>1</v>
      </c>
      <c r="AL1035" s="28" t="str">
        <f t="shared" si="185"/>
        <v/>
      </c>
      <c r="AM1035" s="28">
        <f t="shared" si="181"/>
        <v>1384</v>
      </c>
      <c r="AN1035" s="29" t="str">
        <f t="shared" ca="1" si="182"/>
        <v/>
      </c>
      <c r="AP1035" s="7"/>
      <c r="AV1035" s="7"/>
      <c r="AW1035" s="7"/>
    </row>
    <row r="1036" spans="1:49" x14ac:dyDescent="0.45">
      <c r="A1036" t="s">
        <v>891</v>
      </c>
      <c r="B1036" t="s">
        <v>30</v>
      </c>
      <c r="C1036" s="6">
        <v>44243.541666666664</v>
      </c>
      <c r="D1036">
        <v>82.25</v>
      </c>
      <c r="E1036" s="6">
        <v>44244.385416666664</v>
      </c>
      <c r="F1036">
        <v>72.05</v>
      </c>
      <c r="G1036" s="7">
        <v>-0.124</v>
      </c>
      <c r="H1036">
        <v>-8413.23</v>
      </c>
      <c r="I1036" s="7">
        <v>-0.14280000000000001</v>
      </c>
      <c r="J1036">
        <v>716.44680000000005</v>
      </c>
      <c r="K1036">
        <v>58927.75</v>
      </c>
      <c r="L1036">
        <v>1777136.61</v>
      </c>
      <c r="M1036">
        <v>32</v>
      </c>
      <c r="N1036">
        <v>-262.91000000000003</v>
      </c>
      <c r="O1036" s="7">
        <v>-0.4602</v>
      </c>
      <c r="P1036" s="7">
        <v>0.16170000000000001</v>
      </c>
      <c r="Q1036" t="s">
        <v>535</v>
      </c>
      <c r="S1036" s="2">
        <f t="shared" si="183"/>
        <v>44243</v>
      </c>
      <c r="T1036" t="s">
        <v>891</v>
      </c>
      <c r="U1036">
        <v>82.25</v>
      </c>
      <c r="V1036">
        <v>72.05</v>
      </c>
      <c r="W1036">
        <f t="shared" si="188"/>
        <v>12180154.903094999</v>
      </c>
      <c r="X1036">
        <f t="shared" si="178"/>
        <v>30450.3872577375</v>
      </c>
      <c r="Y1036">
        <f t="shared" si="186"/>
        <v>375</v>
      </c>
      <c r="Z1036">
        <f t="shared" si="187"/>
        <v>-4403.6250000000036</v>
      </c>
      <c r="AA1036" s="5">
        <f t="shared" si="184"/>
        <v>12172324.8993825</v>
      </c>
      <c r="AB1036" s="24">
        <f>IFERROR(AA1036/MAX($J$3:AA1036)-1,"")</f>
        <v>-1.754140911685842E-2</v>
      </c>
      <c r="AG1036" s="3">
        <v>44541</v>
      </c>
      <c r="AH1036">
        <v>13730089.962377498</v>
      </c>
      <c r="AI1036" s="24">
        <f>AH1036/MAX($AH$2:AH1036)-1</f>
        <v>-5.0503400785216757E-3</v>
      </c>
      <c r="AJ1036" s="27" t="str">
        <f t="shared" si="179"/>
        <v/>
      </c>
      <c r="AK1036">
        <f t="shared" si="180"/>
        <v>1</v>
      </c>
      <c r="AL1036" s="28" t="str">
        <f t="shared" si="185"/>
        <v/>
      </c>
      <c r="AM1036" s="28">
        <f t="shared" si="181"/>
        <v>1384</v>
      </c>
      <c r="AN1036" s="29" t="str">
        <f t="shared" ca="1" si="182"/>
        <v/>
      </c>
      <c r="AP1036" s="7"/>
      <c r="AV1036" s="7"/>
      <c r="AW1036" s="7"/>
    </row>
    <row r="1037" spans="1:49" x14ac:dyDescent="0.45">
      <c r="A1037" t="s">
        <v>892</v>
      </c>
      <c r="B1037" t="s">
        <v>30</v>
      </c>
      <c r="C1037" s="6">
        <v>44244.416666666664</v>
      </c>
      <c r="D1037">
        <v>67.3</v>
      </c>
      <c r="E1037" s="6">
        <v>44245.385416666664</v>
      </c>
      <c r="F1037">
        <v>40.15</v>
      </c>
      <c r="G1037" s="7">
        <v>-0.40339999999999998</v>
      </c>
      <c r="H1037">
        <v>-24695.67</v>
      </c>
      <c r="I1037" s="7">
        <v>-0.4194</v>
      </c>
      <c r="J1037">
        <v>874.97299999999996</v>
      </c>
      <c r="K1037">
        <v>58885.68</v>
      </c>
      <c r="L1037">
        <v>1752440.94</v>
      </c>
      <c r="M1037">
        <v>68</v>
      </c>
      <c r="N1037">
        <v>-363.17</v>
      </c>
      <c r="O1037" s="7">
        <v>-0.62329999999999997</v>
      </c>
      <c r="P1037" s="7">
        <v>0.41160000000000002</v>
      </c>
      <c r="Q1037" t="s">
        <v>535</v>
      </c>
      <c r="S1037" s="2">
        <f t="shared" si="183"/>
        <v>44244</v>
      </c>
      <c r="T1037" t="s">
        <v>892</v>
      </c>
      <c r="U1037">
        <v>67.3</v>
      </c>
      <c r="V1037">
        <v>40.15</v>
      </c>
      <c r="W1037">
        <f t="shared" si="188"/>
        <v>12172324.8993825</v>
      </c>
      <c r="X1037">
        <f t="shared" si="178"/>
        <v>30430.812248456252</v>
      </c>
      <c r="Y1037">
        <f t="shared" si="186"/>
        <v>450</v>
      </c>
      <c r="Z1037">
        <f t="shared" si="187"/>
        <v>-12701.025</v>
      </c>
      <c r="AA1037" s="5" t="str">
        <f t="shared" si="184"/>
        <v/>
      </c>
      <c r="AB1037" s="24" t="str">
        <f>IFERROR(AA1037/MAX($J$3:AA1037)-1,"")</f>
        <v/>
      </c>
      <c r="AG1037" s="3">
        <v>44542</v>
      </c>
      <c r="AH1037">
        <v>13730089.962377498</v>
      </c>
      <c r="AI1037" s="24">
        <f>AH1037/MAX($AH$2:AH1037)-1</f>
        <v>-5.0503400785216757E-3</v>
      </c>
      <c r="AJ1037" s="27" t="str">
        <f t="shared" si="179"/>
        <v/>
      </c>
      <c r="AK1037">
        <f t="shared" si="180"/>
        <v>1</v>
      </c>
      <c r="AL1037" s="28" t="str">
        <f t="shared" si="185"/>
        <v/>
      </c>
      <c r="AM1037" s="28">
        <f t="shared" si="181"/>
        <v>1384</v>
      </c>
      <c r="AN1037" s="29" t="str">
        <f t="shared" ca="1" si="182"/>
        <v/>
      </c>
      <c r="AP1037" s="7"/>
      <c r="AV1037" s="7"/>
      <c r="AW1037" s="7"/>
    </row>
    <row r="1038" spans="1:49" x14ac:dyDescent="0.45">
      <c r="A1038" t="s">
        <v>892</v>
      </c>
      <c r="B1038" t="s">
        <v>30</v>
      </c>
      <c r="C1038" s="6">
        <v>44244.565972222219</v>
      </c>
      <c r="D1038">
        <v>90.45</v>
      </c>
      <c r="E1038" s="6">
        <v>44245.388888888891</v>
      </c>
      <c r="F1038">
        <v>28</v>
      </c>
      <c r="G1038" s="7">
        <v>-0.69040000000000001</v>
      </c>
      <c r="H1038">
        <v>-44055.07</v>
      </c>
      <c r="I1038" s="7">
        <v>-0.70350000000000001</v>
      </c>
      <c r="J1038">
        <v>692.31420000000003</v>
      </c>
      <c r="K1038">
        <v>62619.82</v>
      </c>
      <c r="L1038">
        <v>2479908.85</v>
      </c>
      <c r="M1038">
        <v>26</v>
      </c>
      <c r="N1038">
        <v>-1694.43</v>
      </c>
      <c r="O1038" s="7">
        <v>-0.69040000000000001</v>
      </c>
      <c r="P1038" s="7">
        <v>5.0299999999999997E-2</v>
      </c>
      <c r="Q1038" t="s">
        <v>535</v>
      </c>
      <c r="S1038" s="2">
        <f t="shared" si="183"/>
        <v>44244</v>
      </c>
      <c r="T1038" t="s">
        <v>892</v>
      </c>
      <c r="U1038">
        <v>90.45</v>
      </c>
      <c r="V1038">
        <v>28</v>
      </c>
      <c r="W1038">
        <f t="shared" si="188"/>
        <v>12172324.8993825</v>
      </c>
      <c r="X1038">
        <f t="shared" si="178"/>
        <v>30430.812248456252</v>
      </c>
      <c r="Y1038">
        <f t="shared" si="186"/>
        <v>325</v>
      </c>
      <c r="Z1038">
        <f t="shared" si="187"/>
        <v>-20681.212500000001</v>
      </c>
      <c r="AA1038" s="5">
        <f t="shared" si="184"/>
        <v>12138942.661882499</v>
      </c>
      <c r="AB1038" s="24">
        <f>IFERROR(AA1038/MAX($J$3:AA1038)-1,"")</f>
        <v>-2.0235772460416634E-2</v>
      </c>
      <c r="AG1038" s="3">
        <v>44543</v>
      </c>
      <c r="AH1038">
        <v>13830598.237377498</v>
      </c>
      <c r="AI1038" s="24">
        <f>AH1038/MAX($AH$2:AH1038)-1</f>
        <v>0</v>
      </c>
      <c r="AJ1038" s="27" t="str">
        <f t="shared" si="179"/>
        <v/>
      </c>
      <c r="AK1038">
        <f t="shared" si="180"/>
        <v>1</v>
      </c>
      <c r="AL1038" s="28" t="str">
        <f t="shared" si="185"/>
        <v/>
      </c>
      <c r="AM1038" s="28">
        <f t="shared" si="181"/>
        <v>1384</v>
      </c>
      <c r="AN1038" s="29" t="str">
        <f t="shared" ca="1" si="182"/>
        <v/>
      </c>
      <c r="AP1038" s="7"/>
      <c r="AV1038" s="7"/>
      <c r="AW1038" s="7"/>
    </row>
    <row r="1039" spans="1:49" x14ac:dyDescent="0.45">
      <c r="A1039" t="s">
        <v>893</v>
      </c>
      <c r="B1039" t="s">
        <v>30</v>
      </c>
      <c r="C1039" s="6">
        <v>44245.493055555555</v>
      </c>
      <c r="D1039">
        <v>42</v>
      </c>
      <c r="E1039" s="6">
        <v>44245.635416666664</v>
      </c>
      <c r="F1039">
        <v>31.15</v>
      </c>
      <c r="G1039" s="7">
        <v>-0.25829999999999997</v>
      </c>
      <c r="H1039">
        <v>-16203.68</v>
      </c>
      <c r="I1039" s="7">
        <v>-0.27579999999999999</v>
      </c>
      <c r="J1039">
        <v>1399.1</v>
      </c>
      <c r="K1039">
        <v>58762.2</v>
      </c>
      <c r="L1039">
        <v>1736237.26</v>
      </c>
      <c r="M1039">
        <v>42</v>
      </c>
      <c r="N1039">
        <v>-385.8</v>
      </c>
      <c r="O1039" s="7">
        <v>-0.75829999999999997</v>
      </c>
      <c r="P1039" s="7">
        <v>0.99880000000000002</v>
      </c>
      <c r="Q1039" t="s">
        <v>535</v>
      </c>
      <c r="S1039" s="2">
        <f t="shared" si="183"/>
        <v>44245</v>
      </c>
      <c r="T1039" t="s">
        <v>893</v>
      </c>
      <c r="U1039">
        <v>42</v>
      </c>
      <c r="V1039">
        <v>31.15</v>
      </c>
      <c r="W1039">
        <f t="shared" si="188"/>
        <v>12138942.661882499</v>
      </c>
      <c r="X1039">
        <f t="shared" si="178"/>
        <v>30347.356654706247</v>
      </c>
      <c r="Y1039">
        <f t="shared" si="186"/>
        <v>725</v>
      </c>
      <c r="Z1039">
        <f t="shared" si="187"/>
        <v>-8396.5875000000015</v>
      </c>
      <c r="AA1039" s="5" t="str">
        <f t="shared" si="184"/>
        <v/>
      </c>
      <c r="AB1039" s="24" t="str">
        <f>IFERROR(AA1039/MAX($J$3:AA1039)-1,"")</f>
        <v/>
      </c>
      <c r="AG1039" s="3">
        <v>44544</v>
      </c>
      <c r="AH1039">
        <v>13803181.862377498</v>
      </c>
      <c r="AI1039" s="24">
        <f>AH1039/MAX($AH$2:AH1039)-1</f>
        <v>-1.9822985621769096E-3</v>
      </c>
      <c r="AJ1039" s="27" t="str">
        <f t="shared" si="179"/>
        <v/>
      </c>
      <c r="AK1039">
        <f t="shared" si="180"/>
        <v>1</v>
      </c>
      <c r="AL1039" s="28" t="str">
        <f t="shared" si="185"/>
        <v/>
      </c>
      <c r="AM1039" s="28">
        <f t="shared" si="181"/>
        <v>1384</v>
      </c>
      <c r="AN1039" s="29" t="str">
        <f t="shared" ca="1" si="182"/>
        <v/>
      </c>
      <c r="AP1039" s="7"/>
      <c r="AV1039" s="7"/>
      <c r="AW1039" s="7"/>
    </row>
    <row r="1040" spans="1:49" x14ac:dyDescent="0.45">
      <c r="A1040" t="s">
        <v>889</v>
      </c>
      <c r="B1040" t="s">
        <v>30</v>
      </c>
      <c r="C1040" s="6">
        <v>44245.510416666664</v>
      </c>
      <c r="D1040">
        <v>30.75</v>
      </c>
      <c r="E1040" s="6">
        <v>44245.635416666664</v>
      </c>
      <c r="F1040">
        <v>0.35</v>
      </c>
      <c r="G1040" s="7">
        <v>-0.98860000000000003</v>
      </c>
      <c r="H1040">
        <v>-58664.86</v>
      </c>
      <c r="I1040" s="7">
        <v>-0.99870000000000003</v>
      </c>
      <c r="J1040">
        <v>1910.223</v>
      </c>
      <c r="K1040">
        <v>58739.360000000001</v>
      </c>
      <c r="L1040">
        <v>1677572.4</v>
      </c>
      <c r="M1040">
        <v>37</v>
      </c>
      <c r="N1040">
        <v>-1585.54</v>
      </c>
      <c r="O1040" s="7">
        <v>-0.9919</v>
      </c>
      <c r="P1040" s="7">
        <v>0.46339999999999998</v>
      </c>
      <c r="Q1040" t="s">
        <v>535</v>
      </c>
      <c r="S1040" s="2">
        <f t="shared" si="183"/>
        <v>44245</v>
      </c>
      <c r="T1040" t="s">
        <v>889</v>
      </c>
      <c r="U1040">
        <v>30.75</v>
      </c>
      <c r="V1040">
        <v>0.35</v>
      </c>
      <c r="W1040">
        <f t="shared" si="188"/>
        <v>12138942.661882499</v>
      </c>
      <c r="X1040">
        <f t="shared" si="178"/>
        <v>30347.356654706247</v>
      </c>
      <c r="Y1040">
        <f t="shared" si="186"/>
        <v>975</v>
      </c>
      <c r="Z1040">
        <f t="shared" si="187"/>
        <v>-29943.225000000002</v>
      </c>
      <c r="AA1040" s="5">
        <f t="shared" si="184"/>
        <v>12100602.849382499</v>
      </c>
      <c r="AB1040" s="24">
        <f>IFERROR(AA1040/MAX($J$3:AA1040)-1,"")</f>
        <v>-2.3330274001809426E-2</v>
      </c>
      <c r="AG1040" s="3">
        <v>44545</v>
      </c>
      <c r="AH1040">
        <v>13716057.049877498</v>
      </c>
      <c r="AI1040" s="24">
        <f>AH1040/MAX($AH$2:AH1040)-1</f>
        <v>-8.2817232873159119E-3</v>
      </c>
      <c r="AJ1040" s="27" t="str">
        <f t="shared" si="179"/>
        <v/>
      </c>
      <c r="AK1040">
        <f t="shared" si="180"/>
        <v>1</v>
      </c>
      <c r="AL1040" s="28" t="str">
        <f t="shared" si="185"/>
        <v/>
      </c>
      <c r="AM1040" s="28">
        <f t="shared" si="181"/>
        <v>1384</v>
      </c>
      <c r="AN1040" s="29" t="str">
        <f t="shared" ca="1" si="182"/>
        <v/>
      </c>
      <c r="AP1040" s="7"/>
      <c r="AV1040" s="7"/>
      <c r="AW1040" s="7"/>
    </row>
    <row r="1041" spans="1:49" x14ac:dyDescent="0.45">
      <c r="A1041" t="s">
        <v>886</v>
      </c>
      <c r="B1041" t="s">
        <v>30</v>
      </c>
      <c r="C1041" s="6">
        <v>44246.583333333336</v>
      </c>
      <c r="D1041">
        <v>145.35</v>
      </c>
      <c r="E1041" s="6">
        <v>44249.385416666664</v>
      </c>
      <c r="F1041">
        <v>147.1</v>
      </c>
      <c r="G1041" s="7">
        <v>1.2E-2</v>
      </c>
      <c r="H1041">
        <v>-471.8</v>
      </c>
      <c r="I1041" s="7">
        <v>-8.0999999999999996E-3</v>
      </c>
      <c r="J1041">
        <v>401.70530000000002</v>
      </c>
      <c r="K1041">
        <v>58387.86</v>
      </c>
      <c r="L1041">
        <v>1677100.6</v>
      </c>
      <c r="M1041">
        <v>20</v>
      </c>
      <c r="N1041">
        <v>-23.59</v>
      </c>
      <c r="O1041" s="7">
        <v>-0.19089999999999999</v>
      </c>
      <c r="P1041" s="7">
        <v>0.34670000000000001</v>
      </c>
      <c r="Q1041" t="s">
        <v>535</v>
      </c>
      <c r="S1041" s="2">
        <f t="shared" si="183"/>
        <v>44246</v>
      </c>
      <c r="T1041" t="s">
        <v>886</v>
      </c>
      <c r="U1041">
        <v>145.35</v>
      </c>
      <c r="V1041">
        <v>147.1</v>
      </c>
      <c r="W1041">
        <f t="shared" si="188"/>
        <v>12100602.849382499</v>
      </c>
      <c r="X1041">
        <f t="shared" si="178"/>
        <v>30251.507123456249</v>
      </c>
      <c r="Y1041">
        <f t="shared" si="186"/>
        <v>200</v>
      </c>
      <c r="Z1041">
        <f t="shared" si="187"/>
        <v>-234.89999999999895</v>
      </c>
      <c r="AA1041" s="5" t="str">
        <f t="shared" si="184"/>
        <v/>
      </c>
      <c r="AB1041" s="24" t="str">
        <f>IFERROR(AA1041/MAX($J$3:AA1041)-1,"")</f>
        <v/>
      </c>
      <c r="AG1041" s="3">
        <v>44546</v>
      </c>
      <c r="AH1041">
        <v>13681257.687377498</v>
      </c>
      <c r="AI1041" s="24">
        <f>AH1041/MAX($AH$2:AH1041)-1</f>
        <v>-1.0797837334064475E-2</v>
      </c>
      <c r="AJ1041" s="27" t="str">
        <f t="shared" si="179"/>
        <v/>
      </c>
      <c r="AK1041">
        <f t="shared" si="180"/>
        <v>1</v>
      </c>
      <c r="AL1041" s="28" t="str">
        <f t="shared" si="185"/>
        <v/>
      </c>
      <c r="AM1041" s="28">
        <f t="shared" si="181"/>
        <v>1384</v>
      </c>
      <c r="AN1041" s="29" t="str">
        <f t="shared" ca="1" si="182"/>
        <v/>
      </c>
      <c r="AP1041" s="7"/>
      <c r="AV1041" s="7"/>
      <c r="AW1041" s="7"/>
    </row>
    <row r="1042" spans="1:49" x14ac:dyDescent="0.45">
      <c r="A1042" t="s">
        <v>894</v>
      </c>
      <c r="B1042" t="s">
        <v>30</v>
      </c>
      <c r="C1042" s="6">
        <v>44246.590277777781</v>
      </c>
      <c r="D1042">
        <v>142.6</v>
      </c>
      <c r="E1042" s="6">
        <v>44249.388888888891</v>
      </c>
      <c r="F1042">
        <v>111.25</v>
      </c>
      <c r="G1042" s="7">
        <v>-0.2198</v>
      </c>
      <c r="H1042">
        <v>-14829.08</v>
      </c>
      <c r="I1042" s="7">
        <v>-0.23760000000000001</v>
      </c>
      <c r="J1042">
        <v>437.58440000000002</v>
      </c>
      <c r="K1042">
        <v>62399.54</v>
      </c>
      <c r="L1042">
        <v>2465079.77</v>
      </c>
      <c r="M1042">
        <v>19</v>
      </c>
      <c r="N1042">
        <v>-780.48</v>
      </c>
      <c r="O1042" s="7">
        <v>-0.41060000000000002</v>
      </c>
      <c r="P1042" s="7">
        <v>1.61E-2</v>
      </c>
      <c r="Q1042" t="s">
        <v>535</v>
      </c>
      <c r="S1042" s="2">
        <f t="shared" si="183"/>
        <v>44246</v>
      </c>
      <c r="T1042" t="s">
        <v>894</v>
      </c>
      <c r="U1042">
        <v>142.6</v>
      </c>
      <c r="V1042">
        <v>111.25</v>
      </c>
      <c r="W1042">
        <f t="shared" si="188"/>
        <v>12100602.849382499</v>
      </c>
      <c r="X1042">
        <f t="shared" si="178"/>
        <v>30251.507123456249</v>
      </c>
      <c r="Y1042">
        <f t="shared" si="186"/>
        <v>200</v>
      </c>
      <c r="Z1042">
        <f t="shared" si="187"/>
        <v>-6777.6999999999962</v>
      </c>
      <c r="AA1042" s="5" t="str">
        <f t="shared" si="184"/>
        <v/>
      </c>
      <c r="AB1042" s="24" t="str">
        <f>IFERROR(AA1042/MAX($J$3:AA1042)-1,"")</f>
        <v/>
      </c>
      <c r="AG1042" s="3">
        <v>44547</v>
      </c>
      <c r="AH1042">
        <v>13869221.187377498</v>
      </c>
      <c r="AI1042" s="24">
        <f>AH1042/MAX($AH$2:AH1042)-1</f>
        <v>0</v>
      </c>
      <c r="AJ1042" s="27" t="str">
        <f t="shared" si="179"/>
        <v/>
      </c>
      <c r="AK1042">
        <f t="shared" si="180"/>
        <v>1</v>
      </c>
      <c r="AL1042" s="28" t="str">
        <f t="shared" si="185"/>
        <v/>
      </c>
      <c r="AM1042" s="28">
        <f t="shared" si="181"/>
        <v>1384</v>
      </c>
      <c r="AN1042" s="29" t="str">
        <f t="shared" ca="1" si="182"/>
        <v/>
      </c>
      <c r="AP1042" s="7"/>
      <c r="AV1042" s="7"/>
      <c r="AW1042" s="7"/>
    </row>
    <row r="1043" spans="1:49" x14ac:dyDescent="0.45">
      <c r="A1043" t="s">
        <v>894</v>
      </c>
      <c r="B1043" t="s">
        <v>30</v>
      </c>
      <c r="C1043" s="6">
        <v>44246.590277777781</v>
      </c>
      <c r="D1043">
        <v>142.6</v>
      </c>
      <c r="E1043" s="6">
        <v>44249.385416666664</v>
      </c>
      <c r="F1043">
        <v>102.6</v>
      </c>
      <c r="G1043" s="7">
        <v>-0.28050000000000003</v>
      </c>
      <c r="H1043">
        <v>-17399.939999999999</v>
      </c>
      <c r="I1043" s="7">
        <v>-0.29770000000000002</v>
      </c>
      <c r="J1043">
        <v>409.87329999999997</v>
      </c>
      <c r="K1043">
        <v>58447.94</v>
      </c>
      <c r="L1043">
        <v>1659700.65</v>
      </c>
      <c r="M1043">
        <v>18</v>
      </c>
      <c r="N1043">
        <v>-966.66</v>
      </c>
      <c r="O1043" s="7">
        <v>-0.41060000000000002</v>
      </c>
      <c r="P1043" s="7">
        <v>1.61E-2</v>
      </c>
      <c r="Q1043" t="s">
        <v>535</v>
      </c>
      <c r="S1043" s="2">
        <f t="shared" si="183"/>
        <v>44246</v>
      </c>
      <c r="T1043" t="s">
        <v>894</v>
      </c>
      <c r="U1043">
        <v>142.6</v>
      </c>
      <c r="V1043">
        <v>102.6</v>
      </c>
      <c r="W1043">
        <f t="shared" si="188"/>
        <v>12100602.849382499</v>
      </c>
      <c r="X1043">
        <f t="shared" si="178"/>
        <v>30251.507123456249</v>
      </c>
      <c r="Y1043">
        <f t="shared" si="186"/>
        <v>200</v>
      </c>
      <c r="Z1043">
        <f t="shared" si="187"/>
        <v>-8490.399999999996</v>
      </c>
      <c r="AA1043" s="5">
        <f t="shared" si="184"/>
        <v>12085099.849382499</v>
      </c>
      <c r="AB1043" s="24">
        <f>IFERROR(AA1043/MAX($J$3:AA1043)-1,"")</f>
        <v>-2.4581559656798313E-2</v>
      </c>
      <c r="AG1043" s="3">
        <v>44548</v>
      </c>
      <c r="AH1043">
        <v>13869221.187377498</v>
      </c>
      <c r="AI1043" s="24">
        <f>AH1043/MAX($AH$2:AH1043)-1</f>
        <v>0</v>
      </c>
      <c r="AJ1043" s="27" t="str">
        <f t="shared" si="179"/>
        <v/>
      </c>
      <c r="AK1043">
        <f t="shared" si="180"/>
        <v>1</v>
      </c>
      <c r="AL1043" s="28" t="str">
        <f t="shared" si="185"/>
        <v/>
      </c>
      <c r="AM1043" s="28">
        <f t="shared" si="181"/>
        <v>1384</v>
      </c>
      <c r="AN1043" s="29" t="str">
        <f t="shared" ca="1" si="182"/>
        <v/>
      </c>
      <c r="AP1043" s="7"/>
      <c r="AV1043" s="7"/>
      <c r="AW1043" s="7"/>
    </row>
    <row r="1044" spans="1:49" x14ac:dyDescent="0.45">
      <c r="A1044" t="s">
        <v>894</v>
      </c>
      <c r="B1044" t="s">
        <v>30</v>
      </c>
      <c r="C1044" s="6">
        <v>44249.430555555555</v>
      </c>
      <c r="D1044">
        <v>140</v>
      </c>
      <c r="E1044" s="6">
        <v>44250.385416666664</v>
      </c>
      <c r="F1044">
        <v>224</v>
      </c>
      <c r="G1044" s="7">
        <v>0.6</v>
      </c>
      <c r="H1044">
        <v>33463.339999999997</v>
      </c>
      <c r="I1044" s="7">
        <v>0.57399999999999995</v>
      </c>
      <c r="J1044">
        <v>416.41789999999997</v>
      </c>
      <c r="K1044">
        <v>58298.5</v>
      </c>
      <c r="L1044">
        <v>1693163.99</v>
      </c>
      <c r="M1044">
        <v>64</v>
      </c>
      <c r="N1044">
        <v>522.86</v>
      </c>
      <c r="O1044" s="7">
        <v>-0.1754</v>
      </c>
      <c r="P1044" s="7">
        <v>1.1013999999999999</v>
      </c>
      <c r="Q1044" t="s">
        <v>535</v>
      </c>
      <c r="S1044" s="2">
        <f t="shared" si="183"/>
        <v>44249</v>
      </c>
      <c r="T1044" t="s">
        <v>894</v>
      </c>
      <c r="U1044">
        <v>140</v>
      </c>
      <c r="V1044">
        <v>224</v>
      </c>
      <c r="W1044">
        <f t="shared" si="188"/>
        <v>12085099.849382499</v>
      </c>
      <c r="X1044">
        <f t="shared" si="178"/>
        <v>30212.74962345625</v>
      </c>
      <c r="Y1044">
        <f t="shared" si="186"/>
        <v>225</v>
      </c>
      <c r="Z1044">
        <f t="shared" si="187"/>
        <v>18080.999999999996</v>
      </c>
      <c r="AA1044" s="5" t="str">
        <f t="shared" si="184"/>
        <v/>
      </c>
      <c r="AB1044" s="24" t="str">
        <f>IFERROR(AA1044/MAX($J$3:AA1044)-1,"")</f>
        <v/>
      </c>
      <c r="AG1044" s="3">
        <v>44549</v>
      </c>
      <c r="AH1044">
        <v>13869221.187377498</v>
      </c>
      <c r="AI1044" s="24">
        <f>AH1044/MAX($AH$2:AH1044)-1</f>
        <v>0</v>
      </c>
      <c r="AJ1044" s="27" t="str">
        <f t="shared" si="179"/>
        <v/>
      </c>
      <c r="AK1044">
        <f t="shared" si="180"/>
        <v>1</v>
      </c>
      <c r="AL1044" s="28" t="str">
        <f t="shared" si="185"/>
        <v/>
      </c>
      <c r="AM1044" s="28">
        <f t="shared" si="181"/>
        <v>1384</v>
      </c>
      <c r="AN1044" s="29" t="str">
        <f t="shared" ca="1" si="182"/>
        <v/>
      </c>
      <c r="AP1044" s="7"/>
      <c r="AV1044" s="7"/>
      <c r="AW1044" s="7"/>
    </row>
    <row r="1045" spans="1:49" x14ac:dyDescent="0.45">
      <c r="A1045" t="s">
        <v>895</v>
      </c>
      <c r="B1045" t="s">
        <v>30</v>
      </c>
      <c r="C1045" s="6">
        <v>44249.46875</v>
      </c>
      <c r="D1045">
        <v>130</v>
      </c>
      <c r="E1045" s="6">
        <v>44250.385416666664</v>
      </c>
      <c r="F1045">
        <v>188.85</v>
      </c>
      <c r="G1045" s="7">
        <v>0.45269999999999999</v>
      </c>
      <c r="H1045">
        <v>24965.79</v>
      </c>
      <c r="I1045" s="7">
        <v>0.42820000000000003</v>
      </c>
      <c r="J1045">
        <v>448.52890000000002</v>
      </c>
      <c r="K1045">
        <v>58308.75</v>
      </c>
      <c r="L1045">
        <v>1718129.78</v>
      </c>
      <c r="M1045">
        <v>53</v>
      </c>
      <c r="N1045">
        <v>471.05</v>
      </c>
      <c r="O1045" s="7">
        <v>-0.1431</v>
      </c>
      <c r="P1045" s="7">
        <v>0.9496</v>
      </c>
      <c r="Q1045" t="s">
        <v>535</v>
      </c>
      <c r="S1045" s="2">
        <f t="shared" si="183"/>
        <v>44249</v>
      </c>
      <c r="T1045" t="s">
        <v>895</v>
      </c>
      <c r="U1045">
        <v>130</v>
      </c>
      <c r="V1045">
        <v>188.85</v>
      </c>
      <c r="W1045">
        <f t="shared" si="188"/>
        <v>12085099.849382499</v>
      </c>
      <c r="X1045">
        <f t="shared" si="178"/>
        <v>30212.74962345625</v>
      </c>
      <c r="Y1045">
        <f t="shared" si="186"/>
        <v>225</v>
      </c>
      <c r="Z1045">
        <f t="shared" si="187"/>
        <v>12523.837499999998</v>
      </c>
      <c r="AA1045" s="5" t="str">
        <f t="shared" si="184"/>
        <v/>
      </c>
      <c r="AB1045" s="24" t="str">
        <f>IFERROR(AA1045/MAX($J$3:AA1045)-1,"")</f>
        <v/>
      </c>
      <c r="AG1045" s="3">
        <v>44550</v>
      </c>
      <c r="AH1045">
        <v>13781198.062377498</v>
      </c>
      <c r="AI1045" s="24">
        <f>AH1045/MAX($AH$2:AH1045)-1</f>
        <v>-6.3466523325844681E-3</v>
      </c>
      <c r="AJ1045" s="27" t="str">
        <f t="shared" si="179"/>
        <v/>
      </c>
      <c r="AK1045">
        <f t="shared" si="180"/>
        <v>1</v>
      </c>
      <c r="AL1045" s="28" t="str">
        <f t="shared" si="185"/>
        <v/>
      </c>
      <c r="AM1045" s="28">
        <f t="shared" si="181"/>
        <v>1384</v>
      </c>
      <c r="AN1045" s="29" t="str">
        <f t="shared" ca="1" si="182"/>
        <v/>
      </c>
      <c r="AP1045" s="7"/>
      <c r="AV1045" s="7"/>
      <c r="AW1045" s="7"/>
    </row>
    <row r="1046" spans="1:49" x14ac:dyDescent="0.45">
      <c r="A1046" t="s">
        <v>899</v>
      </c>
      <c r="B1046" t="s">
        <v>30</v>
      </c>
      <c r="C1046" s="6">
        <v>44249.520833333336</v>
      </c>
      <c r="D1046">
        <v>128.15</v>
      </c>
      <c r="E1046" s="6">
        <v>44250.388888888891</v>
      </c>
      <c r="F1046">
        <v>136.5</v>
      </c>
      <c r="G1046" s="7">
        <v>6.5199999999999994E-2</v>
      </c>
      <c r="H1046">
        <v>2773.88</v>
      </c>
      <c r="I1046" s="7">
        <v>4.4499999999999998E-2</v>
      </c>
      <c r="J1046">
        <v>486.34730000000002</v>
      </c>
      <c r="K1046">
        <v>62325.4</v>
      </c>
      <c r="L1046">
        <v>2467853.65</v>
      </c>
      <c r="M1046">
        <v>39</v>
      </c>
      <c r="N1046">
        <v>71.13</v>
      </c>
      <c r="O1046" s="7">
        <v>-0.33629999999999999</v>
      </c>
      <c r="P1046" s="7">
        <v>0.69369999999999998</v>
      </c>
      <c r="Q1046" t="s">
        <v>535</v>
      </c>
      <c r="S1046" s="2">
        <f t="shared" si="183"/>
        <v>44249</v>
      </c>
      <c r="T1046" t="s">
        <v>899</v>
      </c>
      <c r="U1046">
        <v>128.15</v>
      </c>
      <c r="V1046">
        <v>136.5</v>
      </c>
      <c r="W1046">
        <f t="shared" si="188"/>
        <v>12085099.849382499</v>
      </c>
      <c r="X1046">
        <f t="shared" si="178"/>
        <v>30212.74962345625</v>
      </c>
      <c r="Y1046">
        <f t="shared" si="186"/>
        <v>225</v>
      </c>
      <c r="Z1046">
        <f t="shared" si="187"/>
        <v>1283.2874999999981</v>
      </c>
      <c r="AA1046" s="5" t="str">
        <f t="shared" si="184"/>
        <v/>
      </c>
      <c r="AB1046" s="24" t="str">
        <f>IFERROR(AA1046/MAX($J$3:AA1046)-1,"")</f>
        <v/>
      </c>
      <c r="AG1046" s="3">
        <v>44551</v>
      </c>
      <c r="AH1046">
        <v>13760886.362377498</v>
      </c>
      <c r="AI1046" s="24">
        <f>AH1046/MAX($AH$2:AH1046)-1</f>
        <v>-7.8111685967339195E-3</v>
      </c>
      <c r="AJ1046" s="27" t="str">
        <f t="shared" si="179"/>
        <v/>
      </c>
      <c r="AK1046">
        <f t="shared" si="180"/>
        <v>1</v>
      </c>
      <c r="AL1046" s="28" t="str">
        <f t="shared" si="185"/>
        <v/>
      </c>
      <c r="AM1046" s="28">
        <f t="shared" si="181"/>
        <v>1384</v>
      </c>
      <c r="AN1046" s="29" t="str">
        <f t="shared" ca="1" si="182"/>
        <v/>
      </c>
      <c r="AP1046" s="7"/>
      <c r="AV1046" s="7"/>
      <c r="AW1046" s="7"/>
    </row>
    <row r="1047" spans="1:49" x14ac:dyDescent="0.45">
      <c r="A1047" t="s">
        <v>900</v>
      </c>
      <c r="B1047" t="s">
        <v>30</v>
      </c>
      <c r="C1047" s="6">
        <v>44249.534722222219</v>
      </c>
      <c r="D1047">
        <v>116.4</v>
      </c>
      <c r="E1047" s="6">
        <v>44250.388888888891</v>
      </c>
      <c r="F1047">
        <v>111.4</v>
      </c>
      <c r="G1047" s="7">
        <v>-4.2999999999999997E-2</v>
      </c>
      <c r="H1047">
        <v>-3897.96</v>
      </c>
      <c r="I1047" s="7">
        <v>-6.25E-2</v>
      </c>
      <c r="J1047">
        <v>535.58140000000003</v>
      </c>
      <c r="K1047">
        <v>62341.68</v>
      </c>
      <c r="L1047">
        <v>2463955.69</v>
      </c>
      <c r="M1047">
        <v>35</v>
      </c>
      <c r="N1047">
        <v>-111.37</v>
      </c>
      <c r="O1047" s="7">
        <v>-0.13139999999999999</v>
      </c>
      <c r="P1047" s="7">
        <v>0.58979999999999999</v>
      </c>
      <c r="Q1047" t="s">
        <v>535</v>
      </c>
      <c r="S1047" s="2">
        <f t="shared" si="183"/>
        <v>44249</v>
      </c>
      <c r="T1047" t="s">
        <v>900</v>
      </c>
      <c r="U1047">
        <v>116.4</v>
      </c>
      <c r="V1047">
        <v>111.4</v>
      </c>
      <c r="W1047">
        <f t="shared" si="188"/>
        <v>12085099.849382499</v>
      </c>
      <c r="X1047">
        <f t="shared" si="178"/>
        <v>30212.74962345625</v>
      </c>
      <c r="Y1047">
        <f t="shared" si="186"/>
        <v>250</v>
      </c>
      <c r="Z1047">
        <f t="shared" si="187"/>
        <v>-1819.5000000000014</v>
      </c>
      <c r="AA1047" s="5">
        <f t="shared" si="184"/>
        <v>12115168.474382499</v>
      </c>
      <c r="AB1047" s="24">
        <f>IFERROR(AA1047/MAX($J$3:AA1047)-1,"")</f>
        <v>-2.2154646212449558E-2</v>
      </c>
      <c r="AG1047" s="3">
        <v>44552</v>
      </c>
      <c r="AH1047">
        <v>13760886.362377498</v>
      </c>
      <c r="AI1047" s="24">
        <f>AH1047/MAX($AH$2:AH1047)-1</f>
        <v>-7.8111685967339195E-3</v>
      </c>
      <c r="AJ1047" s="27" t="str">
        <f t="shared" si="179"/>
        <v/>
      </c>
      <c r="AK1047">
        <f t="shared" si="180"/>
        <v>1</v>
      </c>
      <c r="AL1047" s="28" t="str">
        <f t="shared" si="185"/>
        <v/>
      </c>
      <c r="AM1047" s="28">
        <f t="shared" si="181"/>
        <v>1384</v>
      </c>
      <c r="AN1047" s="29" t="str">
        <f t="shared" ca="1" si="182"/>
        <v/>
      </c>
      <c r="AP1047" s="7"/>
      <c r="AV1047" s="7"/>
      <c r="AW1047" s="7"/>
    </row>
    <row r="1048" spans="1:49" x14ac:dyDescent="0.45">
      <c r="A1048" t="s">
        <v>896</v>
      </c>
      <c r="B1048" t="s">
        <v>30</v>
      </c>
      <c r="C1048" s="6">
        <v>44250.430555555555</v>
      </c>
      <c r="D1048">
        <v>111.3</v>
      </c>
      <c r="E1048" s="6">
        <v>44251.385416666664</v>
      </c>
      <c r="F1048">
        <v>67.7</v>
      </c>
      <c r="G1048" s="7">
        <v>-0.39169999999999999</v>
      </c>
      <c r="H1048">
        <v>-23894.240000000002</v>
      </c>
      <c r="I1048" s="7">
        <v>-0.4078</v>
      </c>
      <c r="J1048">
        <v>526.42089999999996</v>
      </c>
      <c r="K1048">
        <v>58590.65</v>
      </c>
      <c r="L1048">
        <v>1694235.54</v>
      </c>
      <c r="M1048">
        <v>64</v>
      </c>
      <c r="N1048">
        <v>-373.35</v>
      </c>
      <c r="O1048" s="7">
        <v>-0.61680000000000001</v>
      </c>
      <c r="P1048" s="7">
        <v>0.29380000000000001</v>
      </c>
      <c r="Q1048" t="s">
        <v>535</v>
      </c>
      <c r="S1048" s="2">
        <f t="shared" si="183"/>
        <v>44250</v>
      </c>
      <c r="T1048" t="s">
        <v>896</v>
      </c>
      <c r="U1048">
        <v>111.3</v>
      </c>
      <c r="V1048">
        <v>67.7</v>
      </c>
      <c r="W1048">
        <f t="shared" si="188"/>
        <v>12115168.474382499</v>
      </c>
      <c r="X1048">
        <f t="shared" si="178"/>
        <v>30287.921185956249</v>
      </c>
      <c r="Y1048">
        <f t="shared" si="186"/>
        <v>275</v>
      </c>
      <c r="Z1048">
        <f t="shared" si="187"/>
        <v>-12482.25</v>
      </c>
      <c r="AA1048" s="5" t="str">
        <f t="shared" si="184"/>
        <v/>
      </c>
      <c r="AB1048" s="24" t="str">
        <f>IFERROR(AA1048/MAX($J$3:AA1048)-1,"")</f>
        <v/>
      </c>
      <c r="AG1048" s="3">
        <v>44553</v>
      </c>
      <c r="AH1048">
        <v>13705361.862377498</v>
      </c>
      <c r="AI1048" s="24">
        <f>AH1048/MAX($AH$2:AH1048)-1</f>
        <v>-1.1814601756379051E-2</v>
      </c>
      <c r="AJ1048" s="27" t="str">
        <f t="shared" si="179"/>
        <v/>
      </c>
      <c r="AK1048">
        <f t="shared" si="180"/>
        <v>1</v>
      </c>
      <c r="AL1048" s="28" t="str">
        <f t="shared" si="185"/>
        <v/>
      </c>
      <c r="AM1048" s="28">
        <f t="shared" si="181"/>
        <v>1384</v>
      </c>
      <c r="AN1048" s="29" t="str">
        <f t="shared" ca="1" si="182"/>
        <v/>
      </c>
      <c r="AP1048" s="7"/>
      <c r="AV1048" s="7"/>
      <c r="AW1048" s="7"/>
    </row>
    <row r="1049" spans="1:49" x14ac:dyDescent="0.45">
      <c r="A1049" t="s">
        <v>883</v>
      </c>
      <c r="B1049" t="s">
        <v>30</v>
      </c>
      <c r="C1049" s="6">
        <v>44250.4375</v>
      </c>
      <c r="D1049">
        <v>97.35</v>
      </c>
      <c r="E1049" s="6">
        <v>44251.385416666664</v>
      </c>
      <c r="F1049">
        <v>46.35</v>
      </c>
      <c r="G1049" s="7">
        <v>-0.52390000000000003</v>
      </c>
      <c r="H1049">
        <v>-31554.81</v>
      </c>
      <c r="I1049" s="7">
        <v>-0.53859999999999997</v>
      </c>
      <c r="J1049">
        <v>601.76610000000005</v>
      </c>
      <c r="K1049">
        <v>58581.93</v>
      </c>
      <c r="L1049">
        <v>1662680.73</v>
      </c>
      <c r="M1049">
        <v>62</v>
      </c>
      <c r="N1049">
        <v>-508.95</v>
      </c>
      <c r="O1049" s="7">
        <v>-0.69440000000000002</v>
      </c>
      <c r="P1049" s="7">
        <v>0.16489999999999999</v>
      </c>
      <c r="Q1049" t="s">
        <v>535</v>
      </c>
      <c r="S1049" s="2">
        <f t="shared" si="183"/>
        <v>44250</v>
      </c>
      <c r="T1049" t="s">
        <v>883</v>
      </c>
      <c r="U1049">
        <v>97.35</v>
      </c>
      <c r="V1049">
        <v>46.35</v>
      </c>
      <c r="W1049">
        <f t="shared" si="188"/>
        <v>12115168.474382499</v>
      </c>
      <c r="X1049">
        <f t="shared" si="178"/>
        <v>30287.921185956249</v>
      </c>
      <c r="Y1049">
        <f t="shared" si="186"/>
        <v>300</v>
      </c>
      <c r="Z1049">
        <f t="shared" si="187"/>
        <v>-15731.099999999999</v>
      </c>
      <c r="AA1049" s="5">
        <f t="shared" si="184"/>
        <v>12086955.1243825</v>
      </c>
      <c r="AB1049" s="24">
        <f>IFERROR(AA1049/MAX($J$3:AA1049)-1,"")</f>
        <v>-2.4431815801185919E-2</v>
      </c>
      <c r="AG1049" s="3">
        <v>44554</v>
      </c>
      <c r="AH1049">
        <v>13714563.274877498</v>
      </c>
      <c r="AI1049" s="24">
        <f>AH1049/MAX($AH$2:AH1049)-1</f>
        <v>-1.1151160574232932E-2</v>
      </c>
      <c r="AJ1049" s="27" t="str">
        <f t="shared" si="179"/>
        <v/>
      </c>
      <c r="AK1049">
        <f t="shared" si="180"/>
        <v>1</v>
      </c>
      <c r="AL1049" s="28" t="str">
        <f t="shared" si="185"/>
        <v/>
      </c>
      <c r="AM1049" s="28">
        <f t="shared" si="181"/>
        <v>1384</v>
      </c>
      <c r="AN1049" s="29" t="str">
        <f t="shared" ca="1" si="182"/>
        <v/>
      </c>
      <c r="AP1049" s="7"/>
      <c r="AV1049" s="7"/>
      <c r="AW1049" s="7"/>
    </row>
    <row r="1050" spans="1:49" x14ac:dyDescent="0.45">
      <c r="A1050" t="s">
        <v>896</v>
      </c>
      <c r="B1050" t="s">
        <v>30</v>
      </c>
      <c r="C1050" s="6">
        <v>44251.465277777781</v>
      </c>
      <c r="D1050">
        <v>94.45</v>
      </c>
      <c r="E1050" s="6">
        <v>44252.385416666664</v>
      </c>
      <c r="F1050">
        <v>348.65</v>
      </c>
      <c r="G1050" s="7">
        <v>2.6913999999999998</v>
      </c>
      <c r="H1050">
        <v>154207.31</v>
      </c>
      <c r="I1050" s="7">
        <v>2.6444999999999999</v>
      </c>
      <c r="J1050">
        <v>617.39970000000005</v>
      </c>
      <c r="K1050">
        <v>58313.4</v>
      </c>
      <c r="L1050">
        <v>1816888.04</v>
      </c>
      <c r="M1050">
        <v>24</v>
      </c>
      <c r="N1050">
        <v>6425.3</v>
      </c>
      <c r="O1050" s="7">
        <v>-0.39600000000000002</v>
      </c>
      <c r="P1050" s="7">
        <v>2.6913999999999998</v>
      </c>
      <c r="Q1050" t="s">
        <v>535</v>
      </c>
      <c r="S1050" s="2">
        <f t="shared" si="183"/>
        <v>44251</v>
      </c>
      <c r="T1050" t="s">
        <v>896</v>
      </c>
      <c r="U1050">
        <v>94.45</v>
      </c>
      <c r="V1050">
        <v>348.65</v>
      </c>
      <c r="W1050">
        <f t="shared" si="188"/>
        <v>12086955.1243825</v>
      </c>
      <c r="X1050">
        <f t="shared" si="178"/>
        <v>30217.38781095625</v>
      </c>
      <c r="Y1050">
        <f t="shared" si="186"/>
        <v>325</v>
      </c>
      <c r="Z1050">
        <f t="shared" si="187"/>
        <v>81174.925000000003</v>
      </c>
      <c r="AA1050" s="5">
        <f t="shared" si="184"/>
        <v>12168130.0493825</v>
      </c>
      <c r="AB1050" s="24">
        <f>IFERROR(AA1050/MAX($J$3:AA1050)-1,"")</f>
        <v>-1.7879985884569738E-2</v>
      </c>
      <c r="AG1050" s="3">
        <v>44555</v>
      </c>
      <c r="AH1050">
        <v>13714563.274877498</v>
      </c>
      <c r="AI1050" s="24">
        <f>AH1050/MAX($AH$2:AH1050)-1</f>
        <v>-1.1151160574232932E-2</v>
      </c>
      <c r="AJ1050" s="27" t="str">
        <f t="shared" si="179"/>
        <v/>
      </c>
      <c r="AK1050">
        <f t="shared" si="180"/>
        <v>1</v>
      </c>
      <c r="AL1050" s="28" t="str">
        <f t="shared" si="185"/>
        <v/>
      </c>
      <c r="AM1050" s="28">
        <f t="shared" si="181"/>
        <v>1384</v>
      </c>
      <c r="AN1050" s="29" t="str">
        <f t="shared" ca="1" si="182"/>
        <v/>
      </c>
      <c r="AP1050" s="7"/>
      <c r="AV1050" s="7"/>
      <c r="AW1050" s="7"/>
    </row>
    <row r="1051" spans="1:49" x14ac:dyDescent="0.45">
      <c r="A1051" t="s">
        <v>887</v>
      </c>
      <c r="B1051" t="s">
        <v>30</v>
      </c>
      <c r="C1051" s="6">
        <v>44252.416666666664</v>
      </c>
      <c r="D1051">
        <v>42</v>
      </c>
      <c r="E1051" s="6">
        <v>44252.635416666664</v>
      </c>
      <c r="F1051">
        <v>0.1</v>
      </c>
      <c r="G1051" s="7">
        <v>-0.99760000000000004</v>
      </c>
      <c r="H1051">
        <v>-59536.01</v>
      </c>
      <c r="I1051" s="7">
        <v>-1.0076000000000001</v>
      </c>
      <c r="J1051">
        <v>1406.7719999999999</v>
      </c>
      <c r="K1051">
        <v>59084.44</v>
      </c>
      <c r="L1051">
        <v>1757352.03</v>
      </c>
      <c r="M1051">
        <v>64</v>
      </c>
      <c r="N1051">
        <v>-930.25</v>
      </c>
      <c r="O1051" s="7">
        <v>-0.99760000000000004</v>
      </c>
      <c r="P1051" s="7">
        <v>6.9000000000000006E-2</v>
      </c>
      <c r="Q1051" t="s">
        <v>535</v>
      </c>
      <c r="S1051" s="2">
        <f t="shared" si="183"/>
        <v>44252</v>
      </c>
      <c r="T1051" t="s">
        <v>887</v>
      </c>
      <c r="U1051">
        <v>42</v>
      </c>
      <c r="V1051">
        <v>0.1</v>
      </c>
      <c r="W1051">
        <f t="shared" si="188"/>
        <v>12168130.0493825</v>
      </c>
      <c r="X1051">
        <f t="shared" si="178"/>
        <v>30420.325123456252</v>
      </c>
      <c r="Y1051">
        <f t="shared" si="186"/>
        <v>725</v>
      </c>
      <c r="Z1051">
        <f t="shared" si="187"/>
        <v>-30682.725000000002</v>
      </c>
      <c r="AA1051" s="5" t="str">
        <f t="shared" si="184"/>
        <v/>
      </c>
      <c r="AB1051" s="24" t="str">
        <f>IFERROR(AA1051/MAX($J$3:AA1051)-1,"")</f>
        <v/>
      </c>
      <c r="AG1051" s="3">
        <v>44556</v>
      </c>
      <c r="AH1051">
        <v>13714563.274877498</v>
      </c>
      <c r="AI1051" s="24">
        <f>AH1051/MAX($AH$2:AH1051)-1</f>
        <v>-1.1151160574232932E-2</v>
      </c>
      <c r="AJ1051" s="27" t="str">
        <f t="shared" si="179"/>
        <v/>
      </c>
      <c r="AK1051">
        <f t="shared" si="180"/>
        <v>1</v>
      </c>
      <c r="AL1051" s="28" t="str">
        <f t="shared" si="185"/>
        <v/>
      </c>
      <c r="AM1051" s="28">
        <f t="shared" si="181"/>
        <v>1384</v>
      </c>
      <c r="AN1051" s="29" t="str">
        <f t="shared" ca="1" si="182"/>
        <v/>
      </c>
      <c r="AP1051" s="7"/>
      <c r="AV1051" s="7"/>
      <c r="AW1051" s="7"/>
    </row>
    <row r="1052" spans="1:49" x14ac:dyDescent="0.45">
      <c r="A1052" t="s">
        <v>897</v>
      </c>
      <c r="B1052" t="s">
        <v>30</v>
      </c>
      <c r="C1052" s="6">
        <v>44252.420138888891</v>
      </c>
      <c r="D1052">
        <v>59.9</v>
      </c>
      <c r="E1052" s="6">
        <v>44252.635416666664</v>
      </c>
      <c r="F1052">
        <v>0.5</v>
      </c>
      <c r="G1052" s="7">
        <v>-0.99170000000000003</v>
      </c>
      <c r="H1052">
        <v>-59181.11</v>
      </c>
      <c r="I1052" s="7">
        <v>-1.0017</v>
      </c>
      <c r="J1052">
        <v>986.28599999999994</v>
      </c>
      <c r="K1052">
        <v>59078.54</v>
      </c>
      <c r="L1052">
        <v>1698170.93</v>
      </c>
      <c r="M1052">
        <v>63</v>
      </c>
      <c r="N1052">
        <v>-939.38</v>
      </c>
      <c r="O1052" s="7">
        <v>-0.99170000000000003</v>
      </c>
      <c r="P1052" s="7">
        <v>0.35639999999999999</v>
      </c>
      <c r="Q1052" t="s">
        <v>535</v>
      </c>
      <c r="S1052" s="2">
        <f t="shared" si="183"/>
        <v>44252</v>
      </c>
      <c r="T1052" t="s">
        <v>897</v>
      </c>
      <c r="U1052">
        <v>59.9</v>
      </c>
      <c r="V1052">
        <v>0.5</v>
      </c>
      <c r="W1052">
        <f t="shared" si="188"/>
        <v>12168130.0493825</v>
      </c>
      <c r="X1052">
        <f t="shared" si="178"/>
        <v>30420.325123456252</v>
      </c>
      <c r="Y1052">
        <f t="shared" si="186"/>
        <v>500</v>
      </c>
      <c r="Z1052">
        <f t="shared" si="187"/>
        <v>-30002.000000000004</v>
      </c>
      <c r="AA1052" s="5">
        <f t="shared" si="184"/>
        <v>12107445.324382501</v>
      </c>
      <c r="AB1052" s="24">
        <f>IFERROR(AA1052/MAX($J$3:AA1052)-1,"")</f>
        <v>-2.2778000840994017E-2</v>
      </c>
      <c r="AG1052" s="3">
        <v>44557</v>
      </c>
      <c r="AH1052">
        <v>13758012.424877498</v>
      </c>
      <c r="AI1052" s="24">
        <f>AH1052/MAX($AH$2:AH1052)-1</f>
        <v>-8.0183855313528118E-3</v>
      </c>
      <c r="AJ1052" s="27" t="str">
        <f t="shared" si="179"/>
        <v/>
      </c>
      <c r="AK1052">
        <f t="shared" si="180"/>
        <v>1</v>
      </c>
      <c r="AL1052" s="28" t="str">
        <f t="shared" si="185"/>
        <v/>
      </c>
      <c r="AM1052" s="28">
        <f t="shared" si="181"/>
        <v>1384</v>
      </c>
      <c r="AN1052" s="29" t="str">
        <f t="shared" ca="1" si="182"/>
        <v/>
      </c>
      <c r="AP1052" s="7"/>
      <c r="AV1052" s="7"/>
      <c r="AW1052" s="7"/>
    </row>
    <row r="1053" spans="1:49" x14ac:dyDescent="0.45">
      <c r="A1053" t="s">
        <v>895</v>
      </c>
      <c r="B1053" t="s">
        <v>30</v>
      </c>
      <c r="C1053" s="6">
        <v>44253.416666666664</v>
      </c>
      <c r="D1053">
        <v>172.95</v>
      </c>
      <c r="E1053" s="6">
        <v>44256.385416666664</v>
      </c>
      <c r="F1053">
        <v>260.45</v>
      </c>
      <c r="G1053" s="7">
        <v>0.50590000000000002</v>
      </c>
      <c r="H1053">
        <v>28126.34</v>
      </c>
      <c r="I1053" s="7">
        <v>0.48089999999999999</v>
      </c>
      <c r="J1053">
        <v>338.1952</v>
      </c>
      <c r="K1053">
        <v>58490.86</v>
      </c>
      <c r="L1053">
        <v>1726297.27</v>
      </c>
      <c r="M1053">
        <v>68</v>
      </c>
      <c r="N1053">
        <v>413.62</v>
      </c>
      <c r="O1053" s="7">
        <v>-6.7900000000000002E-2</v>
      </c>
      <c r="P1053" s="7">
        <v>1.4470000000000001</v>
      </c>
      <c r="Q1053" t="s">
        <v>535</v>
      </c>
      <c r="S1053" s="2">
        <f t="shared" si="183"/>
        <v>44253</v>
      </c>
      <c r="T1053" t="s">
        <v>895</v>
      </c>
      <c r="U1053">
        <v>172.95</v>
      </c>
      <c r="V1053">
        <v>260.45</v>
      </c>
      <c r="W1053">
        <f t="shared" si="188"/>
        <v>12107445.324382501</v>
      </c>
      <c r="X1053">
        <f t="shared" si="178"/>
        <v>30268.613310956251</v>
      </c>
      <c r="Y1053">
        <f t="shared" si="186"/>
        <v>175</v>
      </c>
      <c r="Z1053">
        <f t="shared" si="187"/>
        <v>14554.049999999994</v>
      </c>
      <c r="AA1053" s="5" t="str">
        <f t="shared" si="184"/>
        <v/>
      </c>
      <c r="AB1053" s="24" t="str">
        <f>IFERROR(AA1053/MAX($J$3:AA1053)-1,"")</f>
        <v/>
      </c>
      <c r="AG1053" s="3">
        <v>44558</v>
      </c>
      <c r="AH1053">
        <v>13758012.424877498</v>
      </c>
      <c r="AI1053" s="24">
        <f>AH1053/MAX($AH$2:AH1053)-1</f>
        <v>-8.0183855313528118E-3</v>
      </c>
      <c r="AJ1053" s="27" t="str">
        <f t="shared" si="179"/>
        <v/>
      </c>
      <c r="AK1053">
        <f t="shared" si="180"/>
        <v>1</v>
      </c>
      <c r="AL1053" s="28" t="str">
        <f t="shared" si="185"/>
        <v/>
      </c>
      <c r="AM1053" s="28">
        <f t="shared" si="181"/>
        <v>1384</v>
      </c>
      <c r="AN1053" s="29" t="str">
        <f t="shared" ca="1" si="182"/>
        <v/>
      </c>
      <c r="AP1053" s="7"/>
      <c r="AV1053" s="7"/>
      <c r="AW1053" s="7"/>
    </row>
    <row r="1054" spans="1:49" x14ac:dyDescent="0.45">
      <c r="A1054" t="s">
        <v>894</v>
      </c>
      <c r="B1054" t="s">
        <v>30</v>
      </c>
      <c r="C1054" s="6">
        <v>44253.423611111109</v>
      </c>
      <c r="D1054">
        <v>187.1</v>
      </c>
      <c r="E1054" s="6">
        <v>44256.385416666664</v>
      </c>
      <c r="F1054">
        <v>292.14999999999998</v>
      </c>
      <c r="G1054" s="7">
        <v>0.5615</v>
      </c>
      <c r="H1054">
        <v>31334.74</v>
      </c>
      <c r="I1054" s="7">
        <v>0.53580000000000005</v>
      </c>
      <c r="J1054">
        <v>312.54259999999999</v>
      </c>
      <c r="K1054">
        <v>58476.72</v>
      </c>
      <c r="L1054">
        <v>1757632</v>
      </c>
      <c r="M1054">
        <v>66</v>
      </c>
      <c r="N1054">
        <v>474.77</v>
      </c>
      <c r="O1054" s="7">
        <v>-1.4999999999999999E-2</v>
      </c>
      <c r="P1054" s="7">
        <v>1.4853000000000001</v>
      </c>
      <c r="Q1054" t="s">
        <v>535</v>
      </c>
      <c r="S1054" s="2">
        <f t="shared" si="183"/>
        <v>44253</v>
      </c>
      <c r="T1054" t="s">
        <v>894</v>
      </c>
      <c r="U1054">
        <v>187.1</v>
      </c>
      <c r="V1054">
        <v>292.14999999999998</v>
      </c>
      <c r="W1054">
        <f t="shared" si="188"/>
        <v>12107445.324382501</v>
      </c>
      <c r="X1054">
        <f t="shared" si="178"/>
        <v>30268.613310956251</v>
      </c>
      <c r="Y1054">
        <f t="shared" si="186"/>
        <v>150</v>
      </c>
      <c r="Z1054">
        <f t="shared" si="187"/>
        <v>15038.624999999998</v>
      </c>
      <c r="AA1054" s="5" t="str">
        <f t="shared" si="184"/>
        <v/>
      </c>
      <c r="AB1054" s="24" t="str">
        <f>IFERROR(AA1054/MAX($J$3:AA1054)-1,"")</f>
        <v/>
      </c>
      <c r="AG1054" s="3">
        <v>44559</v>
      </c>
      <c r="AH1054">
        <v>13758012.424877498</v>
      </c>
      <c r="AI1054" s="24">
        <f>AH1054/MAX($AH$2:AH1054)-1</f>
        <v>-8.0183855313528118E-3</v>
      </c>
      <c r="AJ1054" s="27" t="str">
        <f t="shared" si="179"/>
        <v/>
      </c>
      <c r="AK1054">
        <f t="shared" si="180"/>
        <v>1</v>
      </c>
      <c r="AL1054" s="28" t="str">
        <f t="shared" si="185"/>
        <v/>
      </c>
      <c r="AM1054" s="28">
        <f t="shared" si="181"/>
        <v>1384</v>
      </c>
      <c r="AN1054" s="29" t="str">
        <f t="shared" ca="1" si="182"/>
        <v/>
      </c>
      <c r="AP1054" s="7"/>
      <c r="AV1054" s="7"/>
      <c r="AW1054" s="7"/>
    </row>
    <row r="1055" spans="1:49" x14ac:dyDescent="0.45">
      <c r="A1055" t="s">
        <v>902</v>
      </c>
      <c r="B1055" t="s">
        <v>30</v>
      </c>
      <c r="C1055" s="6">
        <v>44253.520833333336</v>
      </c>
      <c r="D1055">
        <v>241.95</v>
      </c>
      <c r="E1055" s="6">
        <v>44256.388888888891</v>
      </c>
      <c r="F1055">
        <v>130.5</v>
      </c>
      <c r="G1055" s="7">
        <v>-0.46060000000000001</v>
      </c>
      <c r="H1055">
        <v>-29665.84</v>
      </c>
      <c r="I1055" s="7">
        <v>-0.47599999999999998</v>
      </c>
      <c r="J1055">
        <v>257.57299999999998</v>
      </c>
      <c r="K1055">
        <v>62319.78</v>
      </c>
      <c r="L1055">
        <v>2434289.85</v>
      </c>
      <c r="M1055">
        <v>39</v>
      </c>
      <c r="N1055">
        <v>-760.66</v>
      </c>
      <c r="O1055" s="7">
        <v>-0.47120000000000001</v>
      </c>
      <c r="P1055" s="7">
        <v>9.0899999999999995E-2</v>
      </c>
      <c r="Q1055" t="s">
        <v>535</v>
      </c>
      <c r="S1055" s="2">
        <f t="shared" si="183"/>
        <v>44253</v>
      </c>
      <c r="T1055" t="s">
        <v>902</v>
      </c>
      <c r="U1055">
        <v>241.95</v>
      </c>
      <c r="V1055">
        <v>130.5</v>
      </c>
      <c r="W1055">
        <f t="shared" si="188"/>
        <v>12107445.324382501</v>
      </c>
      <c r="X1055">
        <f t="shared" si="178"/>
        <v>30268.613310956251</v>
      </c>
      <c r="Y1055">
        <f t="shared" si="186"/>
        <v>125</v>
      </c>
      <c r="Z1055">
        <f t="shared" si="187"/>
        <v>-14396.8125</v>
      </c>
      <c r="AA1055" s="5" t="str">
        <f t="shared" si="184"/>
        <v/>
      </c>
      <c r="AB1055" s="24" t="str">
        <f>IFERROR(AA1055/MAX($J$3:AA1055)-1,"")</f>
        <v/>
      </c>
      <c r="AG1055" s="3">
        <v>44560</v>
      </c>
      <c r="AH1055">
        <v>13723490.699877499</v>
      </c>
      <c r="AI1055" s="24">
        <f>AH1055/MAX($AH$2:AH1055)-1</f>
        <v>-1.0507474466744382E-2</v>
      </c>
      <c r="AJ1055" s="27" t="str">
        <f t="shared" si="179"/>
        <v/>
      </c>
      <c r="AK1055">
        <f t="shared" si="180"/>
        <v>1</v>
      </c>
      <c r="AL1055" s="28" t="str">
        <f t="shared" si="185"/>
        <v/>
      </c>
      <c r="AM1055" s="28">
        <f t="shared" si="181"/>
        <v>1384</v>
      </c>
      <c r="AN1055" s="29" t="str">
        <f t="shared" ca="1" si="182"/>
        <v/>
      </c>
      <c r="AP1055" s="7"/>
      <c r="AV1055" s="7"/>
      <c r="AW1055" s="7"/>
    </row>
    <row r="1056" spans="1:49" x14ac:dyDescent="0.45">
      <c r="A1056" t="s">
        <v>871</v>
      </c>
      <c r="B1056" t="s">
        <v>30</v>
      </c>
      <c r="C1056" s="6">
        <v>44253.524305555555</v>
      </c>
      <c r="D1056">
        <v>231</v>
      </c>
      <c r="E1056" s="6">
        <v>44256.388888888891</v>
      </c>
      <c r="F1056">
        <v>111.85</v>
      </c>
      <c r="G1056" s="7">
        <v>-0.51580000000000004</v>
      </c>
      <c r="H1056">
        <v>-33066.239999999998</v>
      </c>
      <c r="I1056" s="7">
        <v>-0.53059999999999996</v>
      </c>
      <c r="J1056">
        <v>269.75560000000002</v>
      </c>
      <c r="K1056">
        <v>62313.55</v>
      </c>
      <c r="L1056">
        <v>2401223.62</v>
      </c>
      <c r="M1056">
        <v>38</v>
      </c>
      <c r="N1056">
        <v>-870.16</v>
      </c>
      <c r="O1056" s="7">
        <v>-0.52380000000000004</v>
      </c>
      <c r="P1056" s="7">
        <v>3.5900000000000001E-2</v>
      </c>
      <c r="Q1056" t="s">
        <v>535</v>
      </c>
      <c r="S1056" s="2">
        <f t="shared" si="183"/>
        <v>44253</v>
      </c>
      <c r="T1056" t="s">
        <v>871</v>
      </c>
      <c r="U1056">
        <v>231</v>
      </c>
      <c r="V1056">
        <v>111.85</v>
      </c>
      <c r="W1056">
        <f t="shared" si="188"/>
        <v>12107445.324382501</v>
      </c>
      <c r="X1056">
        <f t="shared" si="178"/>
        <v>30268.613310956251</v>
      </c>
      <c r="Y1056">
        <f t="shared" si="186"/>
        <v>125</v>
      </c>
      <c r="Z1056">
        <f t="shared" si="187"/>
        <v>-15322.3125</v>
      </c>
      <c r="AA1056" s="5">
        <f t="shared" si="184"/>
        <v>12107318.874382501</v>
      </c>
      <c r="AB1056" s="24">
        <f>IFERROR(AA1056/MAX($J$3:AA1056)-1,"")</f>
        <v>-2.2788206934722499E-2</v>
      </c>
      <c r="AG1056" s="3">
        <v>44561</v>
      </c>
      <c r="AH1056">
        <v>13734988.387377499</v>
      </c>
      <c r="AI1056" s="24">
        <f>AH1056/MAX($AH$2:AH1056)-1</f>
        <v>-9.6784670304461695E-3</v>
      </c>
      <c r="AJ1056" s="27" t="str">
        <f t="shared" si="179"/>
        <v/>
      </c>
      <c r="AK1056">
        <f t="shared" si="180"/>
        <v>1</v>
      </c>
      <c r="AL1056" s="28" t="str">
        <f t="shared" si="185"/>
        <v/>
      </c>
      <c r="AM1056" s="28">
        <f t="shared" si="181"/>
        <v>1384</v>
      </c>
      <c r="AN1056" s="29" t="str">
        <f t="shared" ca="1" si="182"/>
        <v/>
      </c>
      <c r="AP1056" s="7"/>
      <c r="AV1056" s="7"/>
      <c r="AW1056" s="7"/>
    </row>
    <row r="1057" spans="1:49" x14ac:dyDescent="0.45">
      <c r="A1057" t="s">
        <v>897</v>
      </c>
      <c r="B1057" t="s">
        <v>30</v>
      </c>
      <c r="C1057" s="6">
        <v>44258.444444444445</v>
      </c>
      <c r="D1057">
        <v>70.849999999999994</v>
      </c>
      <c r="E1057" s="6">
        <v>44259.385416666664</v>
      </c>
      <c r="F1057">
        <v>43.95</v>
      </c>
      <c r="G1057" s="7">
        <v>-0.37969999999999998</v>
      </c>
      <c r="H1057">
        <v>-23272.98</v>
      </c>
      <c r="I1057" s="7">
        <v>-0.39589999999999997</v>
      </c>
      <c r="J1057">
        <v>829.75519999999995</v>
      </c>
      <c r="K1057">
        <v>58788.160000000003</v>
      </c>
      <c r="L1057">
        <v>1734359.03</v>
      </c>
      <c r="M1057">
        <v>60</v>
      </c>
      <c r="N1057">
        <v>-387.88</v>
      </c>
      <c r="O1057" s="7">
        <v>-0.40720000000000001</v>
      </c>
      <c r="P1057" s="7">
        <v>1.6930000000000001</v>
      </c>
      <c r="Q1057" t="s">
        <v>535</v>
      </c>
      <c r="S1057" s="2">
        <f t="shared" si="183"/>
        <v>44258</v>
      </c>
      <c r="T1057" t="s">
        <v>897</v>
      </c>
      <c r="U1057">
        <v>70.849999999999994</v>
      </c>
      <c r="V1057">
        <v>43.95</v>
      </c>
      <c r="W1057">
        <f t="shared" si="188"/>
        <v>12107318.874382501</v>
      </c>
      <c r="X1057">
        <f t="shared" si="178"/>
        <v>30268.297185956253</v>
      </c>
      <c r="Y1057">
        <f t="shared" si="186"/>
        <v>425</v>
      </c>
      <c r="Z1057">
        <f t="shared" si="187"/>
        <v>-11920.399999999998</v>
      </c>
      <c r="AA1057" s="5" t="str">
        <f t="shared" si="184"/>
        <v/>
      </c>
      <c r="AB1057" s="24" t="str">
        <f>IFERROR(AA1057/MAX($J$3:AA1057)-1,"")</f>
        <v/>
      </c>
      <c r="AG1057" s="3">
        <v>44562</v>
      </c>
      <c r="AH1057">
        <v>13734988.387377499</v>
      </c>
      <c r="AI1057" s="24">
        <f>AH1057/MAX($AH$2:AH1057)-1</f>
        <v>-9.6784670304461695E-3</v>
      </c>
      <c r="AJ1057" s="27" t="str">
        <f t="shared" si="179"/>
        <v/>
      </c>
      <c r="AK1057">
        <f t="shared" si="180"/>
        <v>1</v>
      </c>
      <c r="AL1057" s="28" t="str">
        <f t="shared" si="185"/>
        <v/>
      </c>
      <c r="AM1057" s="28">
        <f t="shared" si="181"/>
        <v>1384</v>
      </c>
      <c r="AN1057" s="29" t="str">
        <f t="shared" ca="1" si="182"/>
        <v/>
      </c>
      <c r="AP1057" s="7"/>
      <c r="AV1057" s="7"/>
      <c r="AW1057" s="7"/>
    </row>
    <row r="1058" spans="1:49" x14ac:dyDescent="0.45">
      <c r="A1058" t="s">
        <v>897</v>
      </c>
      <c r="B1058" t="s">
        <v>30</v>
      </c>
      <c r="C1058" s="6">
        <v>44258.520833333336</v>
      </c>
      <c r="D1058">
        <v>77.45</v>
      </c>
      <c r="E1058" s="6">
        <v>44259.388888888891</v>
      </c>
      <c r="F1058">
        <v>51</v>
      </c>
      <c r="G1058" s="7">
        <v>-0.34150000000000003</v>
      </c>
      <c r="H1058">
        <v>-22204.11</v>
      </c>
      <c r="I1058" s="7">
        <v>-0.35809999999999997</v>
      </c>
      <c r="J1058">
        <v>800.59550000000002</v>
      </c>
      <c r="K1058">
        <v>62006.12</v>
      </c>
      <c r="L1058">
        <v>2379019.5</v>
      </c>
      <c r="M1058">
        <v>39</v>
      </c>
      <c r="N1058">
        <v>-569.34</v>
      </c>
      <c r="O1058" s="7">
        <v>-0.66239999999999999</v>
      </c>
      <c r="P1058" s="7">
        <v>1.4635</v>
      </c>
      <c r="Q1058" t="s">
        <v>535</v>
      </c>
      <c r="S1058" s="2">
        <f t="shared" si="183"/>
        <v>44258</v>
      </c>
      <c r="T1058" t="s">
        <v>897</v>
      </c>
      <c r="U1058">
        <v>77.45</v>
      </c>
      <c r="V1058">
        <v>51</v>
      </c>
      <c r="W1058">
        <f t="shared" si="188"/>
        <v>12107318.874382501</v>
      </c>
      <c r="X1058">
        <f t="shared" si="178"/>
        <v>30268.297185956253</v>
      </c>
      <c r="Y1058">
        <f t="shared" si="186"/>
        <v>400</v>
      </c>
      <c r="Z1058">
        <f t="shared" si="187"/>
        <v>-11093.800000000001</v>
      </c>
      <c r="AA1058" s="5" t="str">
        <f t="shared" si="184"/>
        <v/>
      </c>
      <c r="AB1058" s="24" t="str">
        <f>IFERROR(AA1058/MAX($J$3:AA1058)-1,"")</f>
        <v/>
      </c>
      <c r="AG1058" s="3">
        <v>44563</v>
      </c>
      <c r="AH1058">
        <v>13734988.387377499</v>
      </c>
      <c r="AI1058" s="24">
        <f>AH1058/MAX($AH$2:AH1058)-1</f>
        <v>-9.6784670304461695E-3</v>
      </c>
      <c r="AJ1058" s="27" t="str">
        <f t="shared" si="179"/>
        <v/>
      </c>
      <c r="AK1058">
        <f t="shared" si="180"/>
        <v>1</v>
      </c>
      <c r="AL1058" s="28" t="str">
        <f t="shared" si="185"/>
        <v/>
      </c>
      <c r="AM1058" s="28">
        <f t="shared" si="181"/>
        <v>1384</v>
      </c>
      <c r="AN1058" s="29" t="str">
        <f t="shared" ca="1" si="182"/>
        <v/>
      </c>
      <c r="AP1058" s="7"/>
      <c r="AV1058" s="7"/>
      <c r="AW1058" s="7"/>
    </row>
    <row r="1059" spans="1:49" x14ac:dyDescent="0.45">
      <c r="A1059" t="s">
        <v>887</v>
      </c>
      <c r="B1059" t="s">
        <v>30</v>
      </c>
      <c r="C1059" s="6">
        <v>44258.534722222219</v>
      </c>
      <c r="D1059">
        <v>64.5</v>
      </c>
      <c r="E1059" s="6">
        <v>44259.388888888891</v>
      </c>
      <c r="F1059">
        <v>29.6</v>
      </c>
      <c r="G1059" s="7">
        <v>-0.54110000000000003</v>
      </c>
      <c r="H1059">
        <v>-34486.449999999997</v>
      </c>
      <c r="I1059" s="7">
        <v>-0.55569999999999997</v>
      </c>
      <c r="J1059">
        <v>962.20669999999996</v>
      </c>
      <c r="K1059">
        <v>62062.33</v>
      </c>
      <c r="L1059">
        <v>2344533.0499999998</v>
      </c>
      <c r="M1059">
        <v>35</v>
      </c>
      <c r="N1059">
        <v>-985.33</v>
      </c>
      <c r="O1059" s="7">
        <v>-0.82399999999999995</v>
      </c>
      <c r="P1059" s="7">
        <v>1.2790999999999999</v>
      </c>
      <c r="Q1059" t="s">
        <v>535</v>
      </c>
      <c r="S1059" s="2">
        <f t="shared" si="183"/>
        <v>44258</v>
      </c>
      <c r="T1059" t="s">
        <v>887</v>
      </c>
      <c r="U1059">
        <v>64.5</v>
      </c>
      <c r="V1059">
        <v>29.6</v>
      </c>
      <c r="W1059">
        <f t="shared" si="188"/>
        <v>12107318.874382501</v>
      </c>
      <c r="X1059">
        <f t="shared" si="178"/>
        <v>30268.297185956253</v>
      </c>
      <c r="Y1059">
        <f t="shared" si="186"/>
        <v>475</v>
      </c>
      <c r="Z1059">
        <f t="shared" si="187"/>
        <v>-17024.474999999999</v>
      </c>
      <c r="AA1059" s="5" t="str">
        <f t="shared" si="184"/>
        <v/>
      </c>
      <c r="AB1059" s="24" t="str">
        <f>IFERROR(AA1059/MAX($J$3:AA1059)-1,"")</f>
        <v/>
      </c>
      <c r="AG1059" s="3">
        <v>44564</v>
      </c>
      <c r="AH1059">
        <v>13876287.274877498</v>
      </c>
      <c r="AI1059" s="24">
        <f>AH1059/MAX($AH$2:AH1059)-1</f>
        <v>0</v>
      </c>
      <c r="AJ1059" s="27" t="str">
        <f t="shared" si="179"/>
        <v/>
      </c>
      <c r="AK1059">
        <f t="shared" si="180"/>
        <v>1</v>
      </c>
      <c r="AL1059" s="28" t="str">
        <f t="shared" si="185"/>
        <v/>
      </c>
      <c r="AM1059" s="28">
        <f t="shared" si="181"/>
        <v>1384</v>
      </c>
      <c r="AN1059" s="29" t="str">
        <f t="shared" ca="1" si="182"/>
        <v/>
      </c>
      <c r="AP1059" s="7"/>
      <c r="AV1059" s="7"/>
      <c r="AW1059" s="7"/>
    </row>
    <row r="1060" spans="1:49" x14ac:dyDescent="0.45">
      <c r="A1060" t="s">
        <v>887</v>
      </c>
      <c r="B1060" t="s">
        <v>30</v>
      </c>
      <c r="C1060" s="6">
        <v>44258.534722222219</v>
      </c>
      <c r="D1060">
        <v>64.5</v>
      </c>
      <c r="E1060" s="6">
        <v>44259.385416666664</v>
      </c>
      <c r="F1060">
        <v>24.75</v>
      </c>
      <c r="G1060" s="7">
        <v>-0.61629999999999996</v>
      </c>
      <c r="H1060">
        <v>-37097.519999999997</v>
      </c>
      <c r="I1060" s="7">
        <v>-0.63009999999999999</v>
      </c>
      <c r="J1060">
        <v>912.77639999999997</v>
      </c>
      <c r="K1060">
        <v>58874.080000000002</v>
      </c>
      <c r="L1060">
        <v>1697261.51</v>
      </c>
      <c r="M1060">
        <v>34</v>
      </c>
      <c r="N1060">
        <v>-1091.0999999999999</v>
      </c>
      <c r="O1060" s="7">
        <v>-0.61629999999999996</v>
      </c>
      <c r="P1060" s="7">
        <v>1.2790999999999999</v>
      </c>
      <c r="Q1060" t="s">
        <v>535</v>
      </c>
      <c r="S1060" s="2">
        <f t="shared" si="183"/>
        <v>44258</v>
      </c>
      <c r="T1060" t="s">
        <v>887</v>
      </c>
      <c r="U1060">
        <v>64.5</v>
      </c>
      <c r="V1060">
        <v>24.75</v>
      </c>
      <c r="W1060">
        <f t="shared" si="188"/>
        <v>12107318.874382501</v>
      </c>
      <c r="X1060">
        <f t="shared" si="178"/>
        <v>30268.297185956253</v>
      </c>
      <c r="Y1060">
        <f t="shared" si="186"/>
        <v>475</v>
      </c>
      <c r="Z1060">
        <f t="shared" si="187"/>
        <v>-19305.1875</v>
      </c>
      <c r="AA1060" s="5">
        <f t="shared" si="184"/>
        <v>12047975.011882501</v>
      </c>
      <c r="AB1060" s="24">
        <f>IFERROR(AA1060/MAX($J$3:AA1060)-1,"")</f>
        <v>-2.7577997546725519E-2</v>
      </c>
      <c r="AG1060" s="3">
        <v>44565</v>
      </c>
      <c r="AH1060">
        <v>13890327.574877499</v>
      </c>
      <c r="AI1060" s="24">
        <f>AH1060/MAX($AH$2:AH1060)-1</f>
        <v>0</v>
      </c>
      <c r="AJ1060" s="27" t="str">
        <f t="shared" si="179"/>
        <v/>
      </c>
      <c r="AK1060">
        <f t="shared" si="180"/>
        <v>1</v>
      </c>
      <c r="AL1060" s="28" t="str">
        <f t="shared" si="185"/>
        <v/>
      </c>
      <c r="AM1060" s="28">
        <f t="shared" si="181"/>
        <v>1384</v>
      </c>
      <c r="AN1060" s="29" t="str">
        <f t="shared" ca="1" si="182"/>
        <v/>
      </c>
      <c r="AP1060" s="7"/>
      <c r="AV1060" s="7"/>
      <c r="AW1060" s="7"/>
    </row>
    <row r="1061" spans="1:49" x14ac:dyDescent="0.45">
      <c r="A1061" t="s">
        <v>898</v>
      </c>
      <c r="B1061" t="s">
        <v>30</v>
      </c>
      <c r="C1061" s="6">
        <v>44259.458333333336</v>
      </c>
      <c r="D1061">
        <v>63.2</v>
      </c>
      <c r="E1061" s="6">
        <v>44259.635416666664</v>
      </c>
      <c r="F1061">
        <v>32.85</v>
      </c>
      <c r="G1061" s="7">
        <v>-0.48020000000000002</v>
      </c>
      <c r="H1061">
        <v>-28975.25</v>
      </c>
      <c r="I1061" s="7">
        <v>-0.49540000000000001</v>
      </c>
      <c r="J1061">
        <v>925.41629999999998</v>
      </c>
      <c r="K1061">
        <v>58486.31</v>
      </c>
      <c r="L1061">
        <v>1668286.27</v>
      </c>
      <c r="M1061">
        <v>52</v>
      </c>
      <c r="N1061">
        <v>-557.22</v>
      </c>
      <c r="O1061" s="7">
        <v>-0.64239999999999997</v>
      </c>
      <c r="P1061" s="7">
        <v>1.5046999999999999</v>
      </c>
      <c r="Q1061" t="s">
        <v>535</v>
      </c>
      <c r="S1061" s="2">
        <f t="shared" si="183"/>
        <v>44259</v>
      </c>
      <c r="T1061" t="s">
        <v>898</v>
      </c>
      <c r="U1061">
        <v>63.2</v>
      </c>
      <c r="V1061">
        <v>32.85</v>
      </c>
      <c r="W1061">
        <f t="shared" si="188"/>
        <v>12047975.011882501</v>
      </c>
      <c r="X1061">
        <f t="shared" si="178"/>
        <v>30119.937529706251</v>
      </c>
      <c r="Y1061">
        <f t="shared" si="186"/>
        <v>475</v>
      </c>
      <c r="Z1061">
        <f t="shared" si="187"/>
        <v>-14872.487499999999</v>
      </c>
      <c r="AA1061" s="5" t="str">
        <f t="shared" si="184"/>
        <v/>
      </c>
      <c r="AB1061" s="24" t="str">
        <f>IFERROR(AA1061/MAX($J$3:AA1061)-1,"")</f>
        <v/>
      </c>
      <c r="AG1061" s="3">
        <v>44566</v>
      </c>
      <c r="AH1061">
        <v>13760178.937377499</v>
      </c>
      <c r="AI1061" s="24">
        <f>AH1061/MAX($AH$2:AH1061)-1</f>
        <v>-9.3697313327145704E-3</v>
      </c>
      <c r="AJ1061" s="27" t="str">
        <f t="shared" si="179"/>
        <v/>
      </c>
      <c r="AK1061">
        <f t="shared" si="180"/>
        <v>1</v>
      </c>
      <c r="AL1061" s="28" t="str">
        <f t="shared" si="185"/>
        <v/>
      </c>
      <c r="AM1061" s="28">
        <f t="shared" si="181"/>
        <v>1384</v>
      </c>
      <c r="AN1061" s="29" t="str">
        <f t="shared" ca="1" si="182"/>
        <v/>
      </c>
      <c r="AP1061" s="7"/>
      <c r="AV1061" s="7"/>
      <c r="AW1061" s="7"/>
    </row>
    <row r="1062" spans="1:49" x14ac:dyDescent="0.45">
      <c r="A1062" t="s">
        <v>888</v>
      </c>
      <c r="B1062" t="s">
        <v>30</v>
      </c>
      <c r="C1062" s="6">
        <v>44259.53125</v>
      </c>
      <c r="D1062">
        <v>31.45</v>
      </c>
      <c r="E1062" s="6">
        <v>44259.635416666664</v>
      </c>
      <c r="F1062">
        <v>0.1</v>
      </c>
      <c r="G1062" s="7">
        <v>-0.99680000000000002</v>
      </c>
      <c r="H1062">
        <v>-59195.49</v>
      </c>
      <c r="I1062" s="7">
        <v>-1.0068999999999999</v>
      </c>
      <c r="J1062">
        <v>1869.4</v>
      </c>
      <c r="K1062">
        <v>58792.639999999999</v>
      </c>
      <c r="L1062">
        <v>1609090.77</v>
      </c>
      <c r="M1062">
        <v>31</v>
      </c>
      <c r="N1062">
        <v>-1909.53</v>
      </c>
      <c r="O1062" s="7">
        <v>-0.99680000000000002</v>
      </c>
      <c r="P1062" s="7">
        <v>0.25280000000000002</v>
      </c>
      <c r="Q1062" t="s">
        <v>535</v>
      </c>
      <c r="S1062" s="2">
        <f t="shared" si="183"/>
        <v>44259</v>
      </c>
      <c r="T1062" t="s">
        <v>888</v>
      </c>
      <c r="U1062">
        <v>31.45</v>
      </c>
      <c r="V1062">
        <v>0.1</v>
      </c>
      <c r="W1062">
        <f t="shared" si="188"/>
        <v>12047975.011882501</v>
      </c>
      <c r="X1062">
        <f t="shared" si="178"/>
        <v>30119.937529706251</v>
      </c>
      <c r="Y1062">
        <f t="shared" si="186"/>
        <v>950</v>
      </c>
      <c r="Z1062">
        <f t="shared" si="187"/>
        <v>-30082.224999999999</v>
      </c>
      <c r="AA1062" s="5" t="str">
        <f t="shared" si="184"/>
        <v/>
      </c>
      <c r="AB1062" s="24" t="str">
        <f>IFERROR(AA1062/MAX($J$3:AA1062)-1,"")</f>
        <v/>
      </c>
      <c r="AG1062" s="3">
        <v>44567</v>
      </c>
      <c r="AH1062">
        <v>13693821.124877499</v>
      </c>
      <c r="AI1062" s="24">
        <f>AH1062/MAX($AH$2:AH1062)-1</f>
        <v>-1.4146998977576875E-2</v>
      </c>
      <c r="AJ1062" s="27" t="str">
        <f t="shared" si="179"/>
        <v/>
      </c>
      <c r="AK1062">
        <f t="shared" si="180"/>
        <v>1</v>
      </c>
      <c r="AL1062" s="28" t="str">
        <f t="shared" si="185"/>
        <v/>
      </c>
      <c r="AM1062" s="28">
        <f t="shared" si="181"/>
        <v>1384</v>
      </c>
      <c r="AN1062" s="29" t="str">
        <f t="shared" ca="1" si="182"/>
        <v/>
      </c>
      <c r="AP1062" s="7"/>
      <c r="AV1062" s="7"/>
      <c r="AW1062" s="7"/>
    </row>
    <row r="1063" spans="1:49" x14ac:dyDescent="0.45">
      <c r="A1063" t="s">
        <v>972</v>
      </c>
      <c r="B1063" t="s">
        <v>30</v>
      </c>
      <c r="C1063" s="6">
        <v>44259.538194444445</v>
      </c>
      <c r="D1063">
        <v>180.15</v>
      </c>
      <c r="E1063" s="6">
        <v>44260.388888888891</v>
      </c>
      <c r="F1063">
        <v>110.8</v>
      </c>
      <c r="G1063" s="7">
        <v>-0.38500000000000001</v>
      </c>
      <c r="H1063">
        <v>-24757.42</v>
      </c>
      <c r="I1063" s="7">
        <v>-0.40110000000000001</v>
      </c>
      <c r="J1063">
        <v>342.6182</v>
      </c>
      <c r="K1063">
        <v>61722.66</v>
      </c>
      <c r="L1063">
        <v>2319775.63</v>
      </c>
      <c r="M1063">
        <v>34</v>
      </c>
      <c r="N1063">
        <v>-728.16</v>
      </c>
      <c r="O1063" s="7">
        <v>-0.53010000000000002</v>
      </c>
      <c r="P1063" s="7">
        <v>2.6599999999999999E-2</v>
      </c>
      <c r="Q1063" t="s">
        <v>535</v>
      </c>
      <c r="S1063" s="2">
        <f t="shared" si="183"/>
        <v>44259</v>
      </c>
      <c r="T1063" t="s">
        <v>972</v>
      </c>
      <c r="U1063">
        <v>180.15</v>
      </c>
      <c r="V1063">
        <v>110.8</v>
      </c>
      <c r="W1063">
        <f t="shared" si="188"/>
        <v>12047975.011882501</v>
      </c>
      <c r="X1063">
        <f t="shared" si="178"/>
        <v>30119.937529706251</v>
      </c>
      <c r="Y1063">
        <f t="shared" si="186"/>
        <v>175</v>
      </c>
      <c r="Z1063">
        <f t="shared" si="187"/>
        <v>-12645.412500000002</v>
      </c>
      <c r="AA1063" s="5">
        <f t="shared" si="184"/>
        <v>11990374.886882501</v>
      </c>
      <c r="AB1063" s="24">
        <f>IFERROR(AA1063/MAX($J$3:AA1063)-1,"")</f>
        <v>-3.2227046771912127E-2</v>
      </c>
      <c r="AG1063" s="3">
        <v>44568</v>
      </c>
      <c r="AH1063">
        <v>13693821.124877499</v>
      </c>
      <c r="AI1063" s="24">
        <f>AH1063/MAX($AH$2:AH1063)-1</f>
        <v>-1.4146998977576875E-2</v>
      </c>
      <c r="AJ1063" s="27" t="str">
        <f t="shared" si="179"/>
        <v/>
      </c>
      <c r="AK1063">
        <f t="shared" si="180"/>
        <v>1</v>
      </c>
      <c r="AL1063" s="28" t="str">
        <f t="shared" si="185"/>
        <v/>
      </c>
      <c r="AM1063" s="28">
        <f t="shared" si="181"/>
        <v>1384</v>
      </c>
      <c r="AN1063" s="29" t="str">
        <f t="shared" ca="1" si="182"/>
        <v/>
      </c>
      <c r="AP1063" s="7"/>
      <c r="AV1063" s="7"/>
      <c r="AW1063" s="7"/>
    </row>
    <row r="1064" spans="1:49" x14ac:dyDescent="0.45">
      <c r="A1064" t="s">
        <v>973</v>
      </c>
      <c r="B1064" t="s">
        <v>30</v>
      </c>
      <c r="C1064" s="6">
        <v>44264.548611111109</v>
      </c>
      <c r="D1064">
        <v>76.55</v>
      </c>
      <c r="E1064" s="6">
        <v>44265.388888888891</v>
      </c>
      <c r="F1064">
        <v>4.4000000000000004</v>
      </c>
      <c r="G1064" s="7">
        <v>-0.9425</v>
      </c>
      <c r="H1064">
        <v>-58709.64</v>
      </c>
      <c r="I1064" s="7">
        <v>-0.95309999999999995</v>
      </c>
      <c r="J1064">
        <v>804.68809999999996</v>
      </c>
      <c r="K1064">
        <v>61598.879999999997</v>
      </c>
      <c r="L1064">
        <v>2261065.9900000002</v>
      </c>
      <c r="M1064">
        <v>31</v>
      </c>
      <c r="N1064">
        <v>-1893.86</v>
      </c>
      <c r="O1064" s="7">
        <v>-0.96079999999999999</v>
      </c>
      <c r="P1064" s="7">
        <v>0.36120000000000002</v>
      </c>
      <c r="Q1064" t="s">
        <v>535</v>
      </c>
      <c r="S1064" s="2">
        <f t="shared" si="183"/>
        <v>44264</v>
      </c>
      <c r="T1064" t="s">
        <v>973</v>
      </c>
      <c r="U1064">
        <v>76.55</v>
      </c>
      <c r="V1064">
        <v>4.4000000000000004</v>
      </c>
      <c r="W1064">
        <f t="shared" si="188"/>
        <v>11990374.886882501</v>
      </c>
      <c r="X1064">
        <f t="shared" si="178"/>
        <v>29975.937217206254</v>
      </c>
      <c r="Y1064">
        <f t="shared" si="186"/>
        <v>400</v>
      </c>
      <c r="Z1064">
        <f t="shared" si="187"/>
        <v>-29183.800000000003</v>
      </c>
      <c r="AA1064" s="5">
        <f t="shared" si="184"/>
        <v>11961191.0868825</v>
      </c>
      <c r="AB1064" s="24">
        <f>IFERROR(AA1064/MAX($J$3:AA1064)-1,"")</f>
        <v>-3.4582543791718878E-2</v>
      </c>
      <c r="AG1064" s="3">
        <v>44569</v>
      </c>
      <c r="AH1064">
        <v>13693821.124877499</v>
      </c>
      <c r="AI1064" s="24">
        <f>AH1064/MAX($AH$2:AH1064)-1</f>
        <v>-1.4146998977576875E-2</v>
      </c>
      <c r="AJ1064" s="27" t="str">
        <f t="shared" si="179"/>
        <v/>
      </c>
      <c r="AK1064">
        <f t="shared" si="180"/>
        <v>1</v>
      </c>
      <c r="AL1064" s="28" t="str">
        <f t="shared" si="185"/>
        <v/>
      </c>
      <c r="AM1064" s="28">
        <f t="shared" si="181"/>
        <v>1384</v>
      </c>
      <c r="AN1064" s="29" t="str">
        <f t="shared" ca="1" si="182"/>
        <v/>
      </c>
      <c r="AP1064" s="7"/>
      <c r="AV1064" s="7"/>
      <c r="AW1064" s="7"/>
    </row>
    <row r="1065" spans="1:49" x14ac:dyDescent="0.45">
      <c r="A1065" t="s">
        <v>892</v>
      </c>
      <c r="B1065" t="s">
        <v>30</v>
      </c>
      <c r="C1065" s="6">
        <v>44267.559027777781</v>
      </c>
      <c r="D1065">
        <v>154.30000000000001</v>
      </c>
      <c r="E1065" s="6">
        <v>44270.388888888891</v>
      </c>
      <c r="F1065">
        <v>319.25</v>
      </c>
      <c r="G1065" s="7">
        <v>1.069</v>
      </c>
      <c r="H1065">
        <v>63655.23</v>
      </c>
      <c r="I1065" s="7">
        <v>1.0383</v>
      </c>
      <c r="J1065">
        <v>397.31259999999997</v>
      </c>
      <c r="K1065">
        <v>61305.33</v>
      </c>
      <c r="L1065">
        <v>2324721.2200000002</v>
      </c>
      <c r="M1065">
        <v>28</v>
      </c>
      <c r="N1065">
        <v>2273.4</v>
      </c>
      <c r="O1065" s="7">
        <v>-7.8100000000000003E-2</v>
      </c>
      <c r="P1065" s="7">
        <v>1.1619999999999999</v>
      </c>
      <c r="Q1065" t="s">
        <v>535</v>
      </c>
      <c r="S1065" s="2">
        <f t="shared" si="183"/>
        <v>44267</v>
      </c>
      <c r="T1065" t="s">
        <v>892</v>
      </c>
      <c r="U1065">
        <v>154.30000000000001</v>
      </c>
      <c r="V1065">
        <v>319.25</v>
      </c>
      <c r="W1065">
        <f t="shared" si="188"/>
        <v>11961191.0868825</v>
      </c>
      <c r="X1065">
        <f t="shared" si="178"/>
        <v>29902.97771720625</v>
      </c>
      <c r="Y1065">
        <f t="shared" si="186"/>
        <v>200</v>
      </c>
      <c r="Z1065">
        <f t="shared" si="187"/>
        <v>32042.899999999998</v>
      </c>
      <c r="AA1065" s="5" t="str">
        <f t="shared" si="184"/>
        <v/>
      </c>
      <c r="AB1065" s="24" t="str">
        <f>IFERROR(AA1065/MAX($J$3:AA1065)-1,"")</f>
        <v/>
      </c>
      <c r="AG1065" s="3">
        <v>44570</v>
      </c>
      <c r="AH1065">
        <v>13693821.124877499</v>
      </c>
      <c r="AI1065" s="24">
        <f>AH1065/MAX($AH$2:AH1065)-1</f>
        <v>-1.4146998977576875E-2</v>
      </c>
      <c r="AJ1065" s="27" t="str">
        <f t="shared" si="179"/>
        <v/>
      </c>
      <c r="AK1065">
        <f t="shared" si="180"/>
        <v>1</v>
      </c>
      <c r="AL1065" s="28" t="str">
        <f t="shared" si="185"/>
        <v/>
      </c>
      <c r="AM1065" s="28">
        <f t="shared" si="181"/>
        <v>1384</v>
      </c>
      <c r="AN1065" s="29" t="str">
        <f t="shared" ca="1" si="182"/>
        <v/>
      </c>
      <c r="AP1065" s="7"/>
      <c r="AV1065" s="7"/>
      <c r="AW1065" s="7"/>
    </row>
    <row r="1066" spans="1:49" x14ac:dyDescent="0.45">
      <c r="A1066" t="s">
        <v>892</v>
      </c>
      <c r="B1066" t="s">
        <v>30</v>
      </c>
      <c r="C1066" s="6">
        <v>44267.559027777781</v>
      </c>
      <c r="D1066">
        <v>154.30000000000001</v>
      </c>
      <c r="E1066" s="6">
        <v>44270.385416666664</v>
      </c>
      <c r="F1066">
        <v>282</v>
      </c>
      <c r="G1066" s="7">
        <v>0.8276</v>
      </c>
      <c r="H1066">
        <v>46397.62</v>
      </c>
      <c r="I1066" s="7">
        <v>0.79930000000000001</v>
      </c>
      <c r="J1066">
        <v>376.1857</v>
      </c>
      <c r="K1066">
        <v>58045.45</v>
      </c>
      <c r="L1066">
        <v>1655488.39</v>
      </c>
      <c r="M1066">
        <v>27</v>
      </c>
      <c r="N1066">
        <v>1718.43</v>
      </c>
      <c r="O1066" s="7">
        <v>-7.8100000000000003E-2</v>
      </c>
      <c r="P1066" s="7">
        <v>1.1619999999999999</v>
      </c>
      <c r="Q1066" t="s">
        <v>535</v>
      </c>
      <c r="S1066" s="2">
        <f t="shared" si="183"/>
        <v>44267</v>
      </c>
      <c r="T1066" t="s">
        <v>892</v>
      </c>
      <c r="U1066">
        <v>154.30000000000001</v>
      </c>
      <c r="V1066">
        <v>282</v>
      </c>
      <c r="W1066">
        <f t="shared" si="188"/>
        <v>11961191.0868825</v>
      </c>
      <c r="X1066">
        <f t="shared" si="178"/>
        <v>29902.97771720625</v>
      </c>
      <c r="Y1066">
        <f t="shared" si="186"/>
        <v>200</v>
      </c>
      <c r="Z1066">
        <f t="shared" si="187"/>
        <v>24667.399999999998</v>
      </c>
      <c r="AA1066" s="5" t="str">
        <f t="shared" si="184"/>
        <v/>
      </c>
      <c r="AB1066" s="24" t="str">
        <f>IFERROR(AA1066/MAX($J$3:AA1066)-1,"")</f>
        <v/>
      </c>
      <c r="AG1066" s="3">
        <v>44571</v>
      </c>
      <c r="AH1066">
        <v>13701876.9248775</v>
      </c>
      <c r="AI1066" s="24">
        <f>AH1066/MAX($AH$2:AH1066)-1</f>
        <v>-1.3567041452703821E-2</v>
      </c>
      <c r="AJ1066" s="27" t="str">
        <f t="shared" si="179"/>
        <v/>
      </c>
      <c r="AK1066">
        <f t="shared" si="180"/>
        <v>1</v>
      </c>
      <c r="AL1066" s="28" t="str">
        <f t="shared" si="185"/>
        <v/>
      </c>
      <c r="AM1066" s="28">
        <f t="shared" si="181"/>
        <v>1384</v>
      </c>
      <c r="AN1066" s="29" t="str">
        <f t="shared" ca="1" si="182"/>
        <v/>
      </c>
      <c r="AP1066" s="7"/>
      <c r="AV1066" s="7"/>
      <c r="AW1066" s="7"/>
    </row>
    <row r="1067" spans="1:49" x14ac:dyDescent="0.45">
      <c r="A1067" t="s">
        <v>893</v>
      </c>
      <c r="B1067" t="s">
        <v>30</v>
      </c>
      <c r="C1067" s="6">
        <v>44267.5625</v>
      </c>
      <c r="D1067">
        <v>163.4</v>
      </c>
      <c r="E1067" s="6">
        <v>44270.388888888891</v>
      </c>
      <c r="F1067">
        <v>288.45</v>
      </c>
      <c r="G1067" s="7">
        <v>0.76529999999999998</v>
      </c>
      <c r="H1067">
        <v>45217.16</v>
      </c>
      <c r="I1067" s="7">
        <v>0.73760000000000003</v>
      </c>
      <c r="J1067">
        <v>375.1481</v>
      </c>
      <c r="K1067">
        <v>61299.199999999997</v>
      </c>
      <c r="L1067">
        <v>2369938.39</v>
      </c>
      <c r="M1067">
        <v>27</v>
      </c>
      <c r="N1067">
        <v>1674.71</v>
      </c>
      <c r="O1067" s="7">
        <v>-0.2258</v>
      </c>
      <c r="P1067" s="7">
        <v>0.82989999999999997</v>
      </c>
      <c r="Q1067" t="s">
        <v>535</v>
      </c>
      <c r="S1067" s="2">
        <f t="shared" si="183"/>
        <v>44267</v>
      </c>
      <c r="T1067" t="s">
        <v>893</v>
      </c>
      <c r="U1067">
        <v>163.4</v>
      </c>
      <c r="V1067">
        <v>288.45</v>
      </c>
      <c r="W1067">
        <f t="shared" si="188"/>
        <v>11961191.0868825</v>
      </c>
      <c r="X1067">
        <f t="shared" si="178"/>
        <v>29902.97771720625</v>
      </c>
      <c r="Y1067">
        <f t="shared" si="186"/>
        <v>175</v>
      </c>
      <c r="Z1067">
        <f t="shared" si="187"/>
        <v>21093.012499999993</v>
      </c>
      <c r="AA1067" s="5" t="str">
        <f t="shared" si="184"/>
        <v/>
      </c>
      <c r="AB1067" s="24" t="str">
        <f>IFERROR(AA1067/MAX($J$3:AA1067)-1,"")</f>
        <v/>
      </c>
      <c r="AG1067" s="3">
        <v>44572</v>
      </c>
      <c r="AH1067">
        <v>13701876.9248775</v>
      </c>
      <c r="AI1067" s="24">
        <f>AH1067/MAX($AH$2:AH1067)-1</f>
        <v>-1.3567041452703821E-2</v>
      </c>
      <c r="AJ1067" s="27" t="str">
        <f t="shared" si="179"/>
        <v/>
      </c>
      <c r="AK1067">
        <f t="shared" si="180"/>
        <v>1</v>
      </c>
      <c r="AL1067" s="28" t="str">
        <f t="shared" si="185"/>
        <v/>
      </c>
      <c r="AM1067" s="28">
        <f t="shared" si="181"/>
        <v>1384</v>
      </c>
      <c r="AN1067" s="29" t="str">
        <f t="shared" ca="1" si="182"/>
        <v/>
      </c>
      <c r="AP1067" s="7"/>
      <c r="AV1067" s="7"/>
      <c r="AW1067" s="7"/>
    </row>
    <row r="1068" spans="1:49" x14ac:dyDescent="0.45">
      <c r="A1068" t="s">
        <v>893</v>
      </c>
      <c r="B1068" t="s">
        <v>30</v>
      </c>
      <c r="C1068" s="6">
        <v>44267.5625</v>
      </c>
      <c r="D1068">
        <v>163.4</v>
      </c>
      <c r="E1068" s="6">
        <v>44270.385416666664</v>
      </c>
      <c r="F1068">
        <v>248.95</v>
      </c>
      <c r="G1068" s="7">
        <v>0.52359999999999995</v>
      </c>
      <c r="H1068">
        <v>28922.68</v>
      </c>
      <c r="I1068" s="7">
        <v>0.49830000000000002</v>
      </c>
      <c r="J1068">
        <v>355.19979999999998</v>
      </c>
      <c r="K1068">
        <v>58039.65</v>
      </c>
      <c r="L1068">
        <v>1684411.07</v>
      </c>
      <c r="M1068">
        <v>26</v>
      </c>
      <c r="N1068">
        <v>1112.4100000000001</v>
      </c>
      <c r="O1068" s="7">
        <v>-0.2258</v>
      </c>
      <c r="P1068" s="7">
        <v>0.82989999999999997</v>
      </c>
      <c r="Q1068" t="s">
        <v>535</v>
      </c>
      <c r="S1068" s="2">
        <f t="shared" si="183"/>
        <v>44267</v>
      </c>
      <c r="T1068" t="s">
        <v>893</v>
      </c>
      <c r="U1068">
        <v>163.4</v>
      </c>
      <c r="V1068">
        <v>248.95</v>
      </c>
      <c r="W1068">
        <f t="shared" si="188"/>
        <v>11961191.0868825</v>
      </c>
      <c r="X1068">
        <f t="shared" si="178"/>
        <v>29902.97771720625</v>
      </c>
      <c r="Y1068">
        <f t="shared" si="186"/>
        <v>175</v>
      </c>
      <c r="Z1068">
        <f t="shared" si="187"/>
        <v>14249.637499999995</v>
      </c>
      <c r="AA1068" s="5">
        <f t="shared" si="184"/>
        <v>12053244.036882499</v>
      </c>
      <c r="AB1068" s="24">
        <f>IFERROR(AA1068/MAX($J$3:AA1068)-1,"")</f>
        <v>-2.7152721445437011E-2</v>
      </c>
      <c r="AG1068" s="3">
        <v>44573</v>
      </c>
      <c r="AH1068">
        <v>13698824.6748775</v>
      </c>
      <c r="AI1068" s="24">
        <f>AH1068/MAX($AH$2:AH1068)-1</f>
        <v>-1.3786780690928868E-2</v>
      </c>
      <c r="AJ1068" s="27" t="str">
        <f t="shared" si="179"/>
        <v/>
      </c>
      <c r="AK1068">
        <f t="shared" si="180"/>
        <v>1</v>
      </c>
      <c r="AL1068" s="28" t="str">
        <f t="shared" si="185"/>
        <v/>
      </c>
      <c r="AM1068" s="28">
        <f t="shared" si="181"/>
        <v>1384</v>
      </c>
      <c r="AN1068" s="29" t="str">
        <f t="shared" ca="1" si="182"/>
        <v/>
      </c>
      <c r="AP1068" s="7"/>
      <c r="AV1068" s="7"/>
      <c r="AW1068" s="7"/>
    </row>
    <row r="1069" spans="1:49" x14ac:dyDescent="0.45">
      <c r="A1069" t="s">
        <v>895</v>
      </c>
      <c r="B1069" t="s">
        <v>30</v>
      </c>
      <c r="C1069" s="6">
        <v>44270.416666666664</v>
      </c>
      <c r="D1069">
        <v>156.4</v>
      </c>
      <c r="E1069" s="6">
        <v>44271.385416666664</v>
      </c>
      <c r="F1069">
        <v>70.05</v>
      </c>
      <c r="G1069" s="7">
        <v>-0.55210000000000004</v>
      </c>
      <c r="H1069">
        <v>-33101.29</v>
      </c>
      <c r="I1069" s="7">
        <v>-0.56659999999999999</v>
      </c>
      <c r="J1069">
        <v>373.54259999999999</v>
      </c>
      <c r="K1069">
        <v>58422.05</v>
      </c>
      <c r="L1069">
        <v>1651309.78</v>
      </c>
      <c r="M1069">
        <v>68</v>
      </c>
      <c r="N1069">
        <v>-486.78</v>
      </c>
      <c r="O1069" s="7">
        <v>-0.55210000000000004</v>
      </c>
      <c r="P1069" s="7">
        <v>0.26600000000000001</v>
      </c>
      <c r="Q1069" t="s">
        <v>535</v>
      </c>
      <c r="S1069" s="2">
        <f t="shared" si="183"/>
        <v>44270</v>
      </c>
      <c r="T1069" t="s">
        <v>895</v>
      </c>
      <c r="U1069">
        <v>156.4</v>
      </c>
      <c r="V1069">
        <v>70.05</v>
      </c>
      <c r="W1069">
        <f t="shared" si="188"/>
        <v>12053244.036882499</v>
      </c>
      <c r="X1069">
        <f t="shared" si="178"/>
        <v>30133.110092206247</v>
      </c>
      <c r="Y1069">
        <f t="shared" si="186"/>
        <v>200</v>
      </c>
      <c r="Z1069">
        <f t="shared" si="187"/>
        <v>-17722.900000000001</v>
      </c>
      <c r="AA1069" s="5" t="str">
        <f t="shared" si="184"/>
        <v/>
      </c>
      <c r="AB1069" s="24" t="str">
        <f>IFERROR(AA1069/MAX($J$3:AA1069)-1,"")</f>
        <v/>
      </c>
      <c r="AG1069" s="3">
        <v>44574</v>
      </c>
      <c r="AH1069">
        <v>13664504.0873775</v>
      </c>
      <c r="AI1069" s="24">
        <f>AH1069/MAX($AH$2:AH1069)-1</f>
        <v>-1.6257607049414036E-2</v>
      </c>
      <c r="AJ1069" s="27" t="str">
        <f t="shared" si="179"/>
        <v/>
      </c>
      <c r="AK1069">
        <f t="shared" si="180"/>
        <v>1</v>
      </c>
      <c r="AL1069" s="28" t="str">
        <f t="shared" si="185"/>
        <v/>
      </c>
      <c r="AM1069" s="28">
        <f t="shared" si="181"/>
        <v>1384</v>
      </c>
      <c r="AN1069" s="29" t="str">
        <f t="shared" ca="1" si="182"/>
        <v/>
      </c>
      <c r="AP1069" s="7"/>
      <c r="AV1069" s="7"/>
      <c r="AW1069" s="7"/>
    </row>
    <row r="1070" spans="1:49" x14ac:dyDescent="0.45">
      <c r="A1070" t="s">
        <v>894</v>
      </c>
      <c r="B1070" t="s">
        <v>30</v>
      </c>
      <c r="C1070" s="6">
        <v>44270.427083333336</v>
      </c>
      <c r="D1070">
        <v>159.80000000000001</v>
      </c>
      <c r="E1070" s="6">
        <v>44271.385416666664</v>
      </c>
      <c r="F1070">
        <v>87.05</v>
      </c>
      <c r="G1070" s="7">
        <v>-0.45529999999999998</v>
      </c>
      <c r="H1070">
        <v>-27488.22</v>
      </c>
      <c r="I1070" s="7">
        <v>-0.47070000000000001</v>
      </c>
      <c r="J1070">
        <v>365.44490000000002</v>
      </c>
      <c r="K1070">
        <v>58398.09</v>
      </c>
      <c r="L1070">
        <v>1623821.56</v>
      </c>
      <c r="M1070">
        <v>65</v>
      </c>
      <c r="N1070">
        <v>-422.9</v>
      </c>
      <c r="O1070" s="7">
        <v>-0.45529999999999998</v>
      </c>
      <c r="P1070" s="7">
        <v>0.43490000000000001</v>
      </c>
      <c r="Q1070" t="s">
        <v>535</v>
      </c>
      <c r="S1070" s="2">
        <f t="shared" si="183"/>
        <v>44270</v>
      </c>
      <c r="T1070" t="s">
        <v>894</v>
      </c>
      <c r="U1070">
        <v>159.80000000000001</v>
      </c>
      <c r="V1070">
        <v>87.05</v>
      </c>
      <c r="W1070">
        <f t="shared" si="188"/>
        <v>12053244.036882499</v>
      </c>
      <c r="X1070">
        <f t="shared" si="178"/>
        <v>30133.110092206247</v>
      </c>
      <c r="Y1070">
        <f t="shared" si="186"/>
        <v>200</v>
      </c>
      <c r="Z1070">
        <f t="shared" si="187"/>
        <v>-15043.700000000006</v>
      </c>
      <c r="AA1070" s="5" t="str">
        <f t="shared" si="184"/>
        <v/>
      </c>
      <c r="AB1070" s="24" t="str">
        <f>IFERROR(AA1070/MAX($J$3:AA1070)-1,"")</f>
        <v/>
      </c>
      <c r="AG1070" s="3">
        <v>44575</v>
      </c>
      <c r="AH1070">
        <v>13663431.2373775</v>
      </c>
      <c r="AI1070" s="24">
        <f>AH1070/MAX($AH$2:AH1070)-1</f>
        <v>-1.6334844248768521E-2</v>
      </c>
      <c r="AJ1070" s="27" t="str">
        <f t="shared" si="179"/>
        <v/>
      </c>
      <c r="AK1070">
        <f t="shared" si="180"/>
        <v>1</v>
      </c>
      <c r="AL1070" s="28" t="str">
        <f t="shared" si="185"/>
        <v/>
      </c>
      <c r="AM1070" s="28">
        <f t="shared" si="181"/>
        <v>1384</v>
      </c>
      <c r="AN1070" s="29" t="str">
        <f t="shared" ca="1" si="182"/>
        <v/>
      </c>
      <c r="AP1070" s="7"/>
      <c r="AV1070" s="7"/>
      <c r="AW1070" s="7"/>
    </row>
    <row r="1071" spans="1:49" x14ac:dyDescent="0.45">
      <c r="A1071" t="s">
        <v>899</v>
      </c>
      <c r="B1071" t="s">
        <v>30</v>
      </c>
      <c r="C1071" s="6">
        <v>44270.520833333336</v>
      </c>
      <c r="D1071">
        <v>147.44999999999999</v>
      </c>
      <c r="E1071" s="6">
        <v>44271.388888888891</v>
      </c>
      <c r="F1071">
        <v>56.4</v>
      </c>
      <c r="G1071" s="7">
        <v>-0.61750000000000005</v>
      </c>
      <c r="H1071">
        <v>-39047.1</v>
      </c>
      <c r="I1071" s="7">
        <v>-0.63129999999999997</v>
      </c>
      <c r="J1071">
        <v>419.4622</v>
      </c>
      <c r="K1071">
        <v>61849.7</v>
      </c>
      <c r="L1071">
        <v>2330891.2799999998</v>
      </c>
      <c r="M1071">
        <v>39</v>
      </c>
      <c r="N1071">
        <v>-1001.21</v>
      </c>
      <c r="O1071" s="7">
        <v>-0.68969999999999998</v>
      </c>
      <c r="P1071" s="7">
        <v>0.1472</v>
      </c>
      <c r="Q1071" t="s">
        <v>535</v>
      </c>
      <c r="S1071" s="2">
        <f t="shared" si="183"/>
        <v>44270</v>
      </c>
      <c r="T1071" t="s">
        <v>899</v>
      </c>
      <c r="U1071">
        <v>147.44999999999999</v>
      </c>
      <c r="V1071">
        <v>56.4</v>
      </c>
      <c r="W1071">
        <f t="shared" si="188"/>
        <v>12053244.036882499</v>
      </c>
      <c r="X1071">
        <f t="shared" si="178"/>
        <v>30133.110092206247</v>
      </c>
      <c r="Y1071">
        <f t="shared" si="186"/>
        <v>200</v>
      </c>
      <c r="Z1071">
        <f t="shared" si="187"/>
        <v>-18617.7</v>
      </c>
      <c r="AA1071" s="5" t="str">
        <f t="shared" si="184"/>
        <v/>
      </c>
      <c r="AB1071" s="24" t="str">
        <f>IFERROR(AA1071/MAX($J$3:AA1071)-1,"")</f>
        <v/>
      </c>
      <c r="AG1071" s="3">
        <v>44576</v>
      </c>
      <c r="AH1071">
        <v>13663431.2373775</v>
      </c>
      <c r="AI1071" s="24">
        <f>AH1071/MAX($AH$2:AH1071)-1</f>
        <v>-1.6334844248768521E-2</v>
      </c>
      <c r="AJ1071" s="27" t="str">
        <f t="shared" si="179"/>
        <v/>
      </c>
      <c r="AK1071">
        <f t="shared" si="180"/>
        <v>1</v>
      </c>
      <c r="AL1071" s="28" t="str">
        <f t="shared" si="185"/>
        <v/>
      </c>
      <c r="AM1071" s="28">
        <f t="shared" si="181"/>
        <v>1384</v>
      </c>
      <c r="AN1071" s="29" t="str">
        <f t="shared" ca="1" si="182"/>
        <v/>
      </c>
      <c r="AP1071" s="7"/>
      <c r="AV1071" s="7"/>
      <c r="AW1071" s="7"/>
    </row>
    <row r="1072" spans="1:49" x14ac:dyDescent="0.45">
      <c r="A1072" t="s">
        <v>900</v>
      </c>
      <c r="B1072" t="s">
        <v>30</v>
      </c>
      <c r="C1072" s="6">
        <v>44270.524305555555</v>
      </c>
      <c r="D1072">
        <v>134.35</v>
      </c>
      <c r="E1072" s="6">
        <v>44271.388888888891</v>
      </c>
      <c r="F1072">
        <v>44</v>
      </c>
      <c r="G1072" s="7">
        <v>-0.67249999999999999</v>
      </c>
      <c r="H1072">
        <v>-42410.559999999998</v>
      </c>
      <c r="I1072" s="7">
        <v>-0.68579999999999997</v>
      </c>
      <c r="J1072">
        <v>460.31639999999999</v>
      </c>
      <c r="K1072">
        <v>61843.51</v>
      </c>
      <c r="L1072">
        <v>2288480.7200000002</v>
      </c>
      <c r="M1072">
        <v>38</v>
      </c>
      <c r="N1072">
        <v>-1116.07</v>
      </c>
      <c r="O1072" s="7">
        <v>-0.73950000000000005</v>
      </c>
      <c r="P1072" s="7">
        <v>6.59E-2</v>
      </c>
      <c r="Q1072" t="s">
        <v>535</v>
      </c>
      <c r="S1072" s="2">
        <f t="shared" si="183"/>
        <v>44270</v>
      </c>
      <c r="T1072" t="s">
        <v>900</v>
      </c>
      <c r="U1072">
        <v>134.35</v>
      </c>
      <c r="V1072">
        <v>44</v>
      </c>
      <c r="W1072">
        <f t="shared" si="188"/>
        <v>12053244.036882499</v>
      </c>
      <c r="X1072">
        <f t="shared" si="178"/>
        <v>30133.110092206247</v>
      </c>
      <c r="Y1072">
        <f t="shared" si="186"/>
        <v>225</v>
      </c>
      <c r="Z1072">
        <f t="shared" si="187"/>
        <v>-20730.037499999999</v>
      </c>
      <c r="AA1072" s="5">
        <f t="shared" si="184"/>
        <v>11981129.699382499</v>
      </c>
      <c r="AB1072" s="24">
        <f>IFERROR(AA1072/MAX($J$3:AA1072)-1,"")</f>
        <v>-3.2973248829348378E-2</v>
      </c>
      <c r="AG1072" s="3">
        <v>44577</v>
      </c>
      <c r="AH1072">
        <v>13663431.2373775</v>
      </c>
      <c r="AI1072" s="24">
        <f>AH1072/MAX($AH$2:AH1072)-1</f>
        <v>-1.6334844248768521E-2</v>
      </c>
      <c r="AJ1072" s="27" t="str">
        <f t="shared" si="179"/>
        <v/>
      </c>
      <c r="AK1072">
        <f t="shared" si="180"/>
        <v>1</v>
      </c>
      <c r="AL1072" s="28" t="str">
        <f t="shared" si="185"/>
        <v/>
      </c>
      <c r="AM1072" s="28">
        <f t="shared" si="181"/>
        <v>1384</v>
      </c>
      <c r="AN1072" s="29" t="str">
        <f t="shared" ca="1" si="182"/>
        <v/>
      </c>
      <c r="AP1072" s="7"/>
      <c r="AV1072" s="7"/>
      <c r="AW1072" s="7"/>
    </row>
    <row r="1073" spans="1:49" x14ac:dyDescent="0.45">
      <c r="A1073" t="s">
        <v>895</v>
      </c>
      <c r="B1073" t="s">
        <v>30</v>
      </c>
      <c r="C1073" s="6">
        <v>44272.430555555555</v>
      </c>
      <c r="D1073">
        <v>86.7</v>
      </c>
      <c r="E1073" s="6">
        <v>44273.385416666664</v>
      </c>
      <c r="F1073">
        <v>58.349989999999998</v>
      </c>
      <c r="G1073" s="7">
        <v>-0.32700000000000001</v>
      </c>
      <c r="H1073">
        <v>-19976.68</v>
      </c>
      <c r="I1073" s="7">
        <v>-0.34370000000000001</v>
      </c>
      <c r="J1073">
        <v>670.34730000000002</v>
      </c>
      <c r="K1073">
        <v>58119.11</v>
      </c>
      <c r="L1073">
        <v>1603844.88</v>
      </c>
      <c r="M1073">
        <v>64</v>
      </c>
      <c r="N1073">
        <v>-312.14</v>
      </c>
      <c r="O1073" s="7">
        <v>-0.47289999999999999</v>
      </c>
      <c r="P1073" s="7">
        <v>0.88749999999999996</v>
      </c>
      <c r="Q1073" t="s">
        <v>535</v>
      </c>
      <c r="S1073" s="2">
        <f t="shared" si="183"/>
        <v>44272</v>
      </c>
      <c r="T1073" t="s">
        <v>895</v>
      </c>
      <c r="U1073">
        <v>86.7</v>
      </c>
      <c r="V1073">
        <v>58.349989999999998</v>
      </c>
      <c r="W1073">
        <f t="shared" si="188"/>
        <v>11981129.699382499</v>
      </c>
      <c r="X1073">
        <f t="shared" si="178"/>
        <v>29952.824248456247</v>
      </c>
      <c r="Y1073">
        <f t="shared" si="186"/>
        <v>350</v>
      </c>
      <c r="Z1073">
        <f t="shared" si="187"/>
        <v>-10430.178465000003</v>
      </c>
      <c r="AA1073" s="5" t="str">
        <f t="shared" si="184"/>
        <v/>
      </c>
      <c r="AB1073" s="24" t="str">
        <f>IFERROR(AA1073/MAX($J$3:AA1073)-1,"")</f>
        <v/>
      </c>
      <c r="AG1073" s="3">
        <v>44578</v>
      </c>
      <c r="AH1073">
        <v>13663431.2373775</v>
      </c>
      <c r="AI1073" s="24">
        <f>AH1073/MAX($AH$2:AH1073)-1</f>
        <v>-1.6334844248768521E-2</v>
      </c>
      <c r="AJ1073" s="27" t="str">
        <f t="shared" si="179"/>
        <v/>
      </c>
      <c r="AK1073">
        <f t="shared" si="180"/>
        <v>1</v>
      </c>
      <c r="AL1073" s="28" t="str">
        <f t="shared" si="185"/>
        <v/>
      </c>
      <c r="AM1073" s="28">
        <f t="shared" si="181"/>
        <v>1384</v>
      </c>
      <c r="AN1073" s="29" t="str">
        <f t="shared" ca="1" si="182"/>
        <v/>
      </c>
      <c r="AP1073" s="7"/>
      <c r="AV1073" s="7"/>
      <c r="AW1073" s="7"/>
    </row>
    <row r="1074" spans="1:49" x14ac:dyDescent="0.45">
      <c r="A1074" t="s">
        <v>899</v>
      </c>
      <c r="B1074" t="s">
        <v>30</v>
      </c>
      <c r="C1074" s="6">
        <v>44272.534722222219</v>
      </c>
      <c r="D1074">
        <v>67.95</v>
      </c>
      <c r="E1074" s="6">
        <v>44273.385416666664</v>
      </c>
      <c r="F1074">
        <v>35.700000000000003</v>
      </c>
      <c r="G1074" s="7">
        <v>-0.47460000000000002</v>
      </c>
      <c r="H1074">
        <v>-28471.56</v>
      </c>
      <c r="I1074" s="7">
        <v>-0.4899</v>
      </c>
      <c r="J1074">
        <v>855.34849999999994</v>
      </c>
      <c r="K1074">
        <v>58120.93</v>
      </c>
      <c r="L1074">
        <v>1575373.32</v>
      </c>
      <c r="M1074">
        <v>34</v>
      </c>
      <c r="N1074">
        <v>-837.4</v>
      </c>
      <c r="O1074" s="7">
        <v>-0.47460000000000002</v>
      </c>
      <c r="P1074" s="7">
        <v>0.87639999999999996</v>
      </c>
      <c r="Q1074" t="s">
        <v>535</v>
      </c>
      <c r="S1074" s="2">
        <f t="shared" si="183"/>
        <v>44272</v>
      </c>
      <c r="T1074" t="s">
        <v>899</v>
      </c>
      <c r="U1074">
        <v>67.95</v>
      </c>
      <c r="V1074">
        <v>35.700000000000003</v>
      </c>
      <c r="W1074">
        <f t="shared" si="188"/>
        <v>11981129.699382499</v>
      </c>
      <c r="X1074">
        <f t="shared" si="178"/>
        <v>29952.824248456247</v>
      </c>
      <c r="Y1074">
        <f t="shared" si="186"/>
        <v>450</v>
      </c>
      <c r="Z1074">
        <f t="shared" si="187"/>
        <v>-14978.925000000001</v>
      </c>
      <c r="AA1074" s="5" t="str">
        <f t="shared" si="184"/>
        <v/>
      </c>
      <c r="AB1074" s="24" t="str">
        <f>IFERROR(AA1074/MAX($J$3:AA1074)-1,"")</f>
        <v/>
      </c>
      <c r="AG1074" s="3">
        <v>44579</v>
      </c>
      <c r="AH1074">
        <v>13809775.387377501</v>
      </c>
      <c r="AI1074" s="24">
        <f>AH1074/MAX($AH$2:AH1074)-1</f>
        <v>-5.7991567920750997E-3</v>
      </c>
      <c r="AJ1074" s="27" t="str">
        <f t="shared" si="179"/>
        <v/>
      </c>
      <c r="AK1074">
        <f t="shared" si="180"/>
        <v>1</v>
      </c>
      <c r="AL1074" s="28" t="str">
        <f t="shared" si="185"/>
        <v/>
      </c>
      <c r="AM1074" s="28">
        <f t="shared" si="181"/>
        <v>1384</v>
      </c>
      <c r="AN1074" s="29" t="str">
        <f t="shared" ca="1" si="182"/>
        <v/>
      </c>
      <c r="AP1074" s="7"/>
      <c r="AV1074" s="7"/>
      <c r="AW1074" s="7"/>
    </row>
    <row r="1075" spans="1:49" x14ac:dyDescent="0.45">
      <c r="A1075" t="s">
        <v>884</v>
      </c>
      <c r="B1075" t="s">
        <v>30</v>
      </c>
      <c r="C1075" s="6">
        <v>44272.628472222219</v>
      </c>
      <c r="D1075">
        <v>66.650000000000006</v>
      </c>
      <c r="E1075" s="6">
        <v>44273.388888888891</v>
      </c>
      <c r="F1075">
        <v>13.55</v>
      </c>
      <c r="G1075" s="7">
        <v>-0.79669999999999996</v>
      </c>
      <c r="H1075">
        <v>-49690.45</v>
      </c>
      <c r="I1075" s="7">
        <v>-0.80869999999999997</v>
      </c>
      <c r="J1075">
        <v>921.86649999999997</v>
      </c>
      <c r="K1075">
        <v>61442.41</v>
      </c>
      <c r="L1075">
        <v>2238790.27</v>
      </c>
      <c r="M1075">
        <v>8</v>
      </c>
      <c r="N1075">
        <v>-6211.31</v>
      </c>
      <c r="O1075" s="7">
        <v>-0.88819999999999999</v>
      </c>
      <c r="P1075" s="7">
        <v>9.3799999999999994E-2</v>
      </c>
      <c r="Q1075" t="s">
        <v>535</v>
      </c>
      <c r="S1075" s="2">
        <f t="shared" si="183"/>
        <v>44272</v>
      </c>
      <c r="T1075" t="s">
        <v>884</v>
      </c>
      <c r="U1075">
        <v>66.650000000000006</v>
      </c>
      <c r="V1075">
        <v>13.55</v>
      </c>
      <c r="W1075">
        <f t="shared" si="188"/>
        <v>11981129.699382499</v>
      </c>
      <c r="X1075">
        <f t="shared" si="178"/>
        <v>29952.824248456247</v>
      </c>
      <c r="Y1075">
        <f t="shared" si="186"/>
        <v>450</v>
      </c>
      <c r="Z1075">
        <f t="shared" si="187"/>
        <v>-24255.9</v>
      </c>
      <c r="AA1075" s="5">
        <f t="shared" si="184"/>
        <v>11931464.695917498</v>
      </c>
      <c r="AB1075" s="24">
        <f>IFERROR(AA1075/MAX($J$3:AA1075)-1,"")</f>
        <v>-3.6981834676650727E-2</v>
      </c>
      <c r="AG1075" s="3">
        <v>44580</v>
      </c>
      <c r="AH1075">
        <v>13817082.3373775</v>
      </c>
      <c r="AI1075" s="24">
        <f>AH1075/MAX($AH$2:AH1075)-1</f>
        <v>-5.2731108827464013E-3</v>
      </c>
      <c r="AJ1075" s="27" t="str">
        <f t="shared" si="179"/>
        <v/>
      </c>
      <c r="AK1075">
        <f t="shared" si="180"/>
        <v>1</v>
      </c>
      <c r="AL1075" s="28" t="str">
        <f t="shared" si="185"/>
        <v/>
      </c>
      <c r="AM1075" s="28">
        <f t="shared" si="181"/>
        <v>1384</v>
      </c>
      <c r="AN1075" s="29" t="str">
        <f t="shared" ca="1" si="182"/>
        <v/>
      </c>
      <c r="AP1075" s="7"/>
      <c r="AV1075" s="7"/>
      <c r="AW1075" s="7"/>
    </row>
    <row r="1076" spans="1:49" x14ac:dyDescent="0.45">
      <c r="A1076" t="s">
        <v>900</v>
      </c>
      <c r="B1076" t="s">
        <v>30</v>
      </c>
      <c r="C1076" s="6">
        <v>44273.444444444445</v>
      </c>
      <c r="D1076">
        <v>32.299999999999997</v>
      </c>
      <c r="E1076" s="6">
        <v>44273.635416666664</v>
      </c>
      <c r="F1076">
        <v>189.3</v>
      </c>
      <c r="G1076" s="7">
        <v>4.8606999999999996</v>
      </c>
      <c r="H1076">
        <v>277350.25</v>
      </c>
      <c r="I1076" s="7">
        <v>4.7920999999999996</v>
      </c>
      <c r="J1076">
        <v>1791.854</v>
      </c>
      <c r="K1076">
        <v>57876.87</v>
      </c>
      <c r="L1076">
        <v>1852723.57</v>
      </c>
      <c r="M1076">
        <v>56</v>
      </c>
      <c r="N1076">
        <v>4952.68</v>
      </c>
      <c r="O1076" s="7">
        <v>-0.69810000000000005</v>
      </c>
      <c r="P1076" s="7">
        <v>7.3158000000000003</v>
      </c>
      <c r="Q1076" t="s">
        <v>535</v>
      </c>
      <c r="S1076" s="2">
        <f t="shared" si="183"/>
        <v>44273</v>
      </c>
      <c r="T1076" t="s">
        <v>900</v>
      </c>
      <c r="U1076">
        <v>32.299999999999997</v>
      </c>
      <c r="V1076">
        <v>189.3</v>
      </c>
      <c r="W1076">
        <f t="shared" si="188"/>
        <v>11931464.695917498</v>
      </c>
      <c r="X1076">
        <f t="shared" si="178"/>
        <v>29828.661739793748</v>
      </c>
      <c r="Y1076">
        <f t="shared" si="186"/>
        <v>925</v>
      </c>
      <c r="Z1076">
        <f t="shared" si="187"/>
        <v>143175.20000000001</v>
      </c>
      <c r="AA1076" s="5" t="str">
        <f t="shared" si="184"/>
        <v/>
      </c>
      <c r="AB1076" s="24" t="str">
        <f>IFERROR(AA1076/MAX($J$3:AA1076)-1,"")</f>
        <v/>
      </c>
      <c r="AG1076" s="3">
        <v>44581</v>
      </c>
      <c r="AH1076">
        <v>13955125.537377499</v>
      </c>
      <c r="AI1076" s="24">
        <f>AH1076/MAX($AH$2:AH1076)-1</f>
        <v>0</v>
      </c>
      <c r="AJ1076" s="27" t="str">
        <f t="shared" si="179"/>
        <v/>
      </c>
      <c r="AK1076">
        <f t="shared" si="180"/>
        <v>1</v>
      </c>
      <c r="AL1076" s="28" t="str">
        <f t="shared" si="185"/>
        <v/>
      </c>
      <c r="AM1076" s="28">
        <f t="shared" si="181"/>
        <v>1384</v>
      </c>
      <c r="AN1076" s="29" t="str">
        <f t="shared" ca="1" si="182"/>
        <v/>
      </c>
      <c r="AP1076" s="7"/>
      <c r="AV1076" s="7"/>
      <c r="AW1076" s="7"/>
    </row>
    <row r="1077" spans="1:49" x14ac:dyDescent="0.45">
      <c r="A1077" t="s">
        <v>884</v>
      </c>
      <c r="B1077" t="s">
        <v>30</v>
      </c>
      <c r="C1077" s="6">
        <v>44273.548611111109</v>
      </c>
      <c r="D1077">
        <v>30.75</v>
      </c>
      <c r="E1077" s="6">
        <v>44273.635416666664</v>
      </c>
      <c r="F1077">
        <v>139.30000000000001</v>
      </c>
      <c r="G1077" s="7">
        <v>3.5301</v>
      </c>
      <c r="H1077">
        <v>201215.66</v>
      </c>
      <c r="I1077" s="7">
        <v>3.4748000000000001</v>
      </c>
      <c r="J1077">
        <v>1883.1690000000001</v>
      </c>
      <c r="K1077">
        <v>57907.45</v>
      </c>
      <c r="L1077">
        <v>2053939.23</v>
      </c>
      <c r="M1077">
        <v>26</v>
      </c>
      <c r="N1077">
        <v>7739.06</v>
      </c>
      <c r="O1077" s="7">
        <v>-0.3967</v>
      </c>
      <c r="P1077" s="7">
        <v>6.1317000000000004</v>
      </c>
      <c r="Q1077" t="s">
        <v>535</v>
      </c>
      <c r="S1077" s="2">
        <f t="shared" si="183"/>
        <v>44273</v>
      </c>
      <c r="T1077" t="s">
        <v>884</v>
      </c>
      <c r="U1077">
        <v>30.75</v>
      </c>
      <c r="V1077">
        <v>139.30000000000001</v>
      </c>
      <c r="W1077">
        <f t="shared" si="188"/>
        <v>11931464.695917498</v>
      </c>
      <c r="X1077">
        <f t="shared" si="178"/>
        <v>29828.661739793748</v>
      </c>
      <c r="Y1077">
        <f t="shared" si="186"/>
        <v>975</v>
      </c>
      <c r="Z1077">
        <f t="shared" si="187"/>
        <v>104178.26250000001</v>
      </c>
      <c r="AA1077" s="5" t="str">
        <f t="shared" si="184"/>
        <v/>
      </c>
      <c r="AB1077" s="24" t="str">
        <f>IFERROR(AA1077/MAX($J$3:AA1077)-1,"")</f>
        <v/>
      </c>
      <c r="AG1077" s="3">
        <v>44582</v>
      </c>
      <c r="AH1077">
        <v>13952090.9623775</v>
      </c>
      <c r="AI1077" s="24">
        <f>AH1077/MAX($AH$2:AH1077)-1</f>
        <v>-2.1745236127557188E-4</v>
      </c>
      <c r="AJ1077" s="27" t="str">
        <f t="shared" si="179"/>
        <v/>
      </c>
      <c r="AK1077">
        <f t="shared" si="180"/>
        <v>1</v>
      </c>
      <c r="AL1077" s="28" t="str">
        <f t="shared" si="185"/>
        <v/>
      </c>
      <c r="AM1077" s="28">
        <f t="shared" si="181"/>
        <v>1384</v>
      </c>
      <c r="AN1077" s="29" t="str">
        <f t="shared" ca="1" si="182"/>
        <v/>
      </c>
      <c r="AP1077" s="7"/>
      <c r="AV1077" s="7"/>
      <c r="AW1077" s="7"/>
    </row>
    <row r="1078" spans="1:49" x14ac:dyDescent="0.45">
      <c r="A1078" t="s">
        <v>974</v>
      </c>
      <c r="B1078" t="s">
        <v>30</v>
      </c>
      <c r="C1078" s="6">
        <v>44273.552083333336</v>
      </c>
      <c r="D1078">
        <v>176.35</v>
      </c>
      <c r="E1078" s="6">
        <v>44274.388888888891</v>
      </c>
      <c r="F1078">
        <v>315.7</v>
      </c>
      <c r="G1078" s="7">
        <v>0.79020000000000001</v>
      </c>
      <c r="H1078">
        <v>46647.42</v>
      </c>
      <c r="I1078" s="7">
        <v>0.76229999999999998</v>
      </c>
      <c r="J1078">
        <v>347.00279999999998</v>
      </c>
      <c r="K1078">
        <v>61193.95</v>
      </c>
      <c r="L1078">
        <v>2285437.69</v>
      </c>
      <c r="M1078">
        <v>30</v>
      </c>
      <c r="N1078">
        <v>1554.91</v>
      </c>
      <c r="O1078" s="7">
        <v>-0.20300000000000001</v>
      </c>
      <c r="P1078" s="7">
        <v>0.81879999999999997</v>
      </c>
      <c r="Q1078" t="s">
        <v>535</v>
      </c>
      <c r="S1078" s="2">
        <f t="shared" si="183"/>
        <v>44273</v>
      </c>
      <c r="T1078" t="s">
        <v>974</v>
      </c>
      <c r="U1078">
        <v>176.35</v>
      </c>
      <c r="V1078">
        <v>315.7</v>
      </c>
      <c r="W1078">
        <f t="shared" si="188"/>
        <v>11931464.695917498</v>
      </c>
      <c r="X1078">
        <f t="shared" si="178"/>
        <v>29828.661739793748</v>
      </c>
      <c r="Y1078">
        <f t="shared" si="186"/>
        <v>175</v>
      </c>
      <c r="Z1078">
        <f t="shared" si="187"/>
        <v>23525.162500000002</v>
      </c>
      <c r="AA1078" s="5" t="str">
        <f t="shared" si="184"/>
        <v/>
      </c>
      <c r="AB1078" s="24" t="str">
        <f>IFERROR(AA1078/MAX($J$3:AA1078)-1,"")</f>
        <v/>
      </c>
      <c r="AG1078" s="3">
        <v>44583</v>
      </c>
      <c r="AH1078">
        <v>13952090.9623775</v>
      </c>
      <c r="AI1078" s="24">
        <f>AH1078/MAX($AH$2:AH1078)-1</f>
        <v>-2.1745236127557188E-4</v>
      </c>
      <c r="AJ1078" s="27" t="str">
        <f t="shared" si="179"/>
        <v/>
      </c>
      <c r="AK1078">
        <f t="shared" si="180"/>
        <v>1</v>
      </c>
      <c r="AL1078" s="28" t="str">
        <f t="shared" si="185"/>
        <v/>
      </c>
      <c r="AM1078" s="28">
        <f t="shared" si="181"/>
        <v>1384</v>
      </c>
      <c r="AN1078" s="29" t="str">
        <f t="shared" ca="1" si="182"/>
        <v/>
      </c>
      <c r="AP1078" s="7"/>
      <c r="AV1078" s="7"/>
      <c r="AW1078" s="7"/>
    </row>
    <row r="1079" spans="1:49" x14ac:dyDescent="0.45">
      <c r="A1079" t="s">
        <v>975</v>
      </c>
      <c r="B1079" t="s">
        <v>30</v>
      </c>
      <c r="C1079" s="6">
        <v>44273.579861111109</v>
      </c>
      <c r="D1079">
        <v>175.15</v>
      </c>
      <c r="E1079" s="6">
        <v>44274.388888888891</v>
      </c>
      <c r="F1079">
        <v>257.39999999999998</v>
      </c>
      <c r="G1079" s="7">
        <v>0.46960000000000002</v>
      </c>
      <c r="H1079">
        <v>27234.67</v>
      </c>
      <c r="I1079" s="7">
        <v>0.44490000000000002</v>
      </c>
      <c r="J1079">
        <v>349.50080000000003</v>
      </c>
      <c r="K1079">
        <v>61215.05</v>
      </c>
      <c r="L1079">
        <v>2312672.36</v>
      </c>
      <c r="M1079">
        <v>22</v>
      </c>
      <c r="N1079">
        <v>1237.94</v>
      </c>
      <c r="O1079" s="7">
        <v>-0.1467</v>
      </c>
      <c r="P1079" s="7">
        <v>0.50639999999999996</v>
      </c>
      <c r="Q1079" t="s">
        <v>535</v>
      </c>
      <c r="S1079" s="2">
        <f t="shared" si="183"/>
        <v>44273</v>
      </c>
      <c r="T1079" t="s">
        <v>975</v>
      </c>
      <c r="U1079">
        <v>175.15</v>
      </c>
      <c r="V1079">
        <v>257.39999999999998</v>
      </c>
      <c r="W1079">
        <f t="shared" si="188"/>
        <v>11931464.695917498</v>
      </c>
      <c r="X1079">
        <f t="shared" si="178"/>
        <v>29828.661739793748</v>
      </c>
      <c r="Y1079">
        <f t="shared" si="186"/>
        <v>175</v>
      </c>
      <c r="Z1079">
        <f t="shared" si="187"/>
        <v>13636.787499999995</v>
      </c>
      <c r="AA1079" s="5">
        <f t="shared" si="184"/>
        <v>12215980.108417498</v>
      </c>
      <c r="AB1079" s="24">
        <f>IFERROR(AA1079/MAX($J$3:AA1079)-1,"")</f>
        <v>-1.4017888712353876E-2</v>
      </c>
      <c r="AG1079" s="3">
        <v>44584</v>
      </c>
      <c r="AH1079">
        <v>13952090.9623775</v>
      </c>
      <c r="AI1079" s="24">
        <f>AH1079/MAX($AH$2:AH1079)-1</f>
        <v>-2.1745236127557188E-4</v>
      </c>
      <c r="AJ1079" s="27" t="str">
        <f t="shared" si="179"/>
        <v/>
      </c>
      <c r="AK1079">
        <f t="shared" si="180"/>
        <v>1</v>
      </c>
      <c r="AL1079" s="28" t="str">
        <f t="shared" si="185"/>
        <v/>
      </c>
      <c r="AM1079" s="28">
        <f t="shared" si="181"/>
        <v>1384</v>
      </c>
      <c r="AN1079" s="29" t="str">
        <f t="shared" ca="1" si="182"/>
        <v/>
      </c>
      <c r="AP1079" s="7"/>
      <c r="AV1079" s="7"/>
      <c r="AW1079" s="7"/>
    </row>
    <row r="1080" spans="1:49" x14ac:dyDescent="0.45">
      <c r="A1080" t="s">
        <v>870</v>
      </c>
      <c r="B1080" t="s">
        <v>30</v>
      </c>
      <c r="C1080" s="6">
        <v>44274.454861111109</v>
      </c>
      <c r="D1080">
        <v>194.6</v>
      </c>
      <c r="E1080" s="6">
        <v>44277.385416666664</v>
      </c>
      <c r="F1080">
        <v>211.05</v>
      </c>
      <c r="G1080" s="7">
        <v>8.4500000000000006E-2</v>
      </c>
      <c r="H1080">
        <v>3838.4</v>
      </c>
      <c r="I1080" s="7">
        <v>6.3700000000000007E-2</v>
      </c>
      <c r="J1080">
        <v>309.71069999999997</v>
      </c>
      <c r="K1080">
        <v>60269.7</v>
      </c>
      <c r="L1080">
        <v>2057777.63</v>
      </c>
      <c r="M1080">
        <v>57</v>
      </c>
      <c r="N1080">
        <v>67.34</v>
      </c>
      <c r="O1080" s="7">
        <v>-0.27210000000000001</v>
      </c>
      <c r="P1080" s="7">
        <v>0.53490000000000004</v>
      </c>
      <c r="Q1080" t="s">
        <v>535</v>
      </c>
      <c r="S1080" s="2">
        <f t="shared" si="183"/>
        <v>44274</v>
      </c>
      <c r="T1080" t="s">
        <v>870</v>
      </c>
      <c r="U1080">
        <v>194.6</v>
      </c>
      <c r="V1080">
        <v>211.05</v>
      </c>
      <c r="W1080">
        <f t="shared" si="188"/>
        <v>12215980.108417498</v>
      </c>
      <c r="X1080">
        <f t="shared" si="178"/>
        <v>30539.950271043745</v>
      </c>
      <c r="Y1080">
        <f t="shared" si="186"/>
        <v>150</v>
      </c>
      <c r="Z1080">
        <f t="shared" si="187"/>
        <v>1859.0250000000026</v>
      </c>
      <c r="AA1080" s="5" t="str">
        <f t="shared" si="184"/>
        <v/>
      </c>
      <c r="AB1080" s="24" t="str">
        <f>IFERROR(AA1080/MAX($J$3:AA1080)-1,"")</f>
        <v/>
      </c>
      <c r="AG1080" s="3">
        <v>44585</v>
      </c>
      <c r="AH1080">
        <v>14255707.187377499</v>
      </c>
      <c r="AI1080" s="24">
        <f>AH1080/MAX($AH$2:AH1080)-1</f>
        <v>0</v>
      </c>
      <c r="AJ1080" s="27" t="str">
        <f t="shared" si="179"/>
        <v/>
      </c>
      <c r="AK1080">
        <f t="shared" si="180"/>
        <v>1</v>
      </c>
      <c r="AL1080" s="28" t="str">
        <f t="shared" si="185"/>
        <v/>
      </c>
      <c r="AM1080" s="28">
        <f t="shared" si="181"/>
        <v>1384</v>
      </c>
      <c r="AN1080" s="29" t="str">
        <f t="shared" ca="1" si="182"/>
        <v/>
      </c>
      <c r="AP1080" s="7"/>
      <c r="AV1080" s="7"/>
      <c r="AW1080" s="7"/>
    </row>
    <row r="1081" spans="1:49" x14ac:dyDescent="0.45">
      <c r="A1081" t="s">
        <v>870</v>
      </c>
      <c r="B1081" t="s">
        <v>30</v>
      </c>
      <c r="C1081" s="6">
        <v>44274.555555555555</v>
      </c>
      <c r="D1081">
        <v>198.75</v>
      </c>
      <c r="E1081" s="6">
        <v>44277.388888888891</v>
      </c>
      <c r="F1081">
        <v>212.55</v>
      </c>
      <c r="G1081" s="7">
        <v>6.9400000000000003E-2</v>
      </c>
      <c r="H1081">
        <v>3000.58</v>
      </c>
      <c r="I1081" s="7">
        <v>4.87E-2</v>
      </c>
      <c r="J1081">
        <v>309.75279999999998</v>
      </c>
      <c r="K1081">
        <v>61563.360000000001</v>
      </c>
      <c r="L1081">
        <v>2315672.94</v>
      </c>
      <c r="M1081">
        <v>29</v>
      </c>
      <c r="N1081">
        <v>103.47</v>
      </c>
      <c r="O1081" s="7">
        <v>-0.1042</v>
      </c>
      <c r="P1081" s="7">
        <v>0.50290000000000001</v>
      </c>
      <c r="Q1081" t="s">
        <v>535</v>
      </c>
      <c r="S1081" s="2">
        <f t="shared" si="183"/>
        <v>44274</v>
      </c>
      <c r="T1081" t="s">
        <v>870</v>
      </c>
      <c r="U1081">
        <v>198.75</v>
      </c>
      <c r="V1081">
        <v>212.55</v>
      </c>
      <c r="W1081">
        <f t="shared" si="188"/>
        <v>12215980.108417498</v>
      </c>
      <c r="X1081">
        <f t="shared" si="178"/>
        <v>30539.950271043745</v>
      </c>
      <c r="Y1081">
        <f t="shared" si="186"/>
        <v>150</v>
      </c>
      <c r="Z1081">
        <f t="shared" si="187"/>
        <v>1453.0500000000018</v>
      </c>
      <c r="AA1081" s="5" t="str">
        <f t="shared" si="184"/>
        <v/>
      </c>
      <c r="AB1081" s="24" t="str">
        <f>IFERROR(AA1081/MAX($J$3:AA1081)-1,"")</f>
        <v/>
      </c>
      <c r="AG1081" s="3">
        <v>44586</v>
      </c>
      <c r="AH1081">
        <v>14140496.1748775</v>
      </c>
      <c r="AI1081" s="24">
        <f>AH1081/MAX($AH$2:AH1081)-1</f>
        <v>-8.0817465584598347E-3</v>
      </c>
      <c r="AJ1081" s="27" t="str">
        <f t="shared" si="179"/>
        <v/>
      </c>
      <c r="AK1081">
        <f t="shared" si="180"/>
        <v>1</v>
      </c>
      <c r="AL1081" s="28" t="str">
        <f t="shared" si="185"/>
        <v/>
      </c>
      <c r="AM1081" s="28">
        <f t="shared" si="181"/>
        <v>1384</v>
      </c>
      <c r="AN1081" s="29" t="str">
        <f t="shared" ca="1" si="182"/>
        <v/>
      </c>
      <c r="AP1081" s="7"/>
      <c r="AV1081" s="7"/>
      <c r="AW1081" s="7"/>
    </row>
    <row r="1082" spans="1:49" x14ac:dyDescent="0.45">
      <c r="A1082" t="s">
        <v>877</v>
      </c>
      <c r="B1082" t="s">
        <v>30</v>
      </c>
      <c r="C1082" s="6">
        <v>44274.579861111109</v>
      </c>
      <c r="D1082">
        <v>210.85</v>
      </c>
      <c r="E1082" s="6">
        <v>44277.388888888891</v>
      </c>
      <c r="F1082">
        <v>182.1</v>
      </c>
      <c r="G1082" s="7">
        <v>-0.13639999999999999</v>
      </c>
      <c r="H1082">
        <v>-9542.36</v>
      </c>
      <c r="I1082" s="7">
        <v>-0.155</v>
      </c>
      <c r="J1082">
        <v>291.9984</v>
      </c>
      <c r="K1082">
        <v>61567.86</v>
      </c>
      <c r="L1082">
        <v>2306130.58</v>
      </c>
      <c r="M1082">
        <v>22</v>
      </c>
      <c r="N1082">
        <v>-433.74</v>
      </c>
      <c r="O1082" s="7">
        <v>-0.17879999999999999</v>
      </c>
      <c r="P1082" s="7">
        <v>0.2447</v>
      </c>
      <c r="Q1082" t="s">
        <v>535</v>
      </c>
      <c r="S1082" s="2">
        <f t="shared" si="183"/>
        <v>44274</v>
      </c>
      <c r="T1082" t="s">
        <v>877</v>
      </c>
      <c r="U1082">
        <v>210.85</v>
      </c>
      <c r="V1082">
        <v>182.1</v>
      </c>
      <c r="W1082">
        <f t="shared" si="188"/>
        <v>12215980.108417498</v>
      </c>
      <c r="X1082">
        <f t="shared" si="178"/>
        <v>30539.950271043745</v>
      </c>
      <c r="Y1082">
        <f t="shared" si="186"/>
        <v>150</v>
      </c>
      <c r="Z1082">
        <f t="shared" si="187"/>
        <v>-4901.9249999999984</v>
      </c>
      <c r="AA1082" s="5" t="str">
        <f t="shared" si="184"/>
        <v/>
      </c>
      <c r="AB1082" s="24" t="str">
        <f>IFERROR(AA1082/MAX($J$3:AA1082)-1,"")</f>
        <v/>
      </c>
      <c r="AG1082" s="3">
        <v>44587</v>
      </c>
      <c r="AH1082">
        <v>14140496.1748775</v>
      </c>
      <c r="AI1082" s="24">
        <f>AH1082/MAX($AH$2:AH1082)-1</f>
        <v>-8.0817465584598347E-3</v>
      </c>
      <c r="AJ1082" s="27" t="str">
        <f t="shared" si="179"/>
        <v/>
      </c>
      <c r="AK1082">
        <f t="shared" si="180"/>
        <v>1</v>
      </c>
      <c r="AL1082" s="28" t="str">
        <f t="shared" si="185"/>
        <v/>
      </c>
      <c r="AM1082" s="28">
        <f t="shared" si="181"/>
        <v>1384</v>
      </c>
      <c r="AN1082" s="29" t="str">
        <f t="shared" ca="1" si="182"/>
        <v/>
      </c>
      <c r="AP1082" s="7"/>
      <c r="AV1082" s="7"/>
      <c r="AW1082" s="7"/>
    </row>
    <row r="1083" spans="1:49" x14ac:dyDescent="0.45">
      <c r="A1083" t="s">
        <v>877</v>
      </c>
      <c r="B1083" t="s">
        <v>30</v>
      </c>
      <c r="C1083" s="6">
        <v>44274.579861111109</v>
      </c>
      <c r="D1083">
        <v>210.85</v>
      </c>
      <c r="E1083" s="6">
        <v>44277.385416666664</v>
      </c>
      <c r="F1083">
        <v>181</v>
      </c>
      <c r="G1083" s="7">
        <v>-0.1416</v>
      </c>
      <c r="H1083">
        <v>-9654.2000000000007</v>
      </c>
      <c r="I1083" s="7">
        <v>-0.16020000000000001</v>
      </c>
      <c r="J1083">
        <v>285.89370000000002</v>
      </c>
      <c r="K1083">
        <v>60280.68</v>
      </c>
      <c r="L1083">
        <v>2048123.43</v>
      </c>
      <c r="M1083">
        <v>21</v>
      </c>
      <c r="N1083">
        <v>-459.72</v>
      </c>
      <c r="O1083" s="7">
        <v>-0.16769999999999999</v>
      </c>
      <c r="P1083" s="7">
        <v>0.2447</v>
      </c>
      <c r="Q1083" t="s">
        <v>535</v>
      </c>
      <c r="S1083" s="2">
        <f t="shared" si="183"/>
        <v>44274</v>
      </c>
      <c r="T1083" t="s">
        <v>877</v>
      </c>
      <c r="U1083">
        <v>210.85</v>
      </c>
      <c r="V1083">
        <v>181</v>
      </c>
      <c r="W1083">
        <f t="shared" si="188"/>
        <v>12215980.108417498</v>
      </c>
      <c r="X1083">
        <f t="shared" si="178"/>
        <v>30539.950271043745</v>
      </c>
      <c r="Y1083">
        <f t="shared" si="186"/>
        <v>150</v>
      </c>
      <c r="Z1083">
        <f t="shared" si="187"/>
        <v>-5065.2749999999987</v>
      </c>
      <c r="AA1083" s="5">
        <f t="shared" si="184"/>
        <v>12209324.983417498</v>
      </c>
      <c r="AB1083" s="24">
        <f>IFERROR(AA1083/MAX($J$3:AA1083)-1,"")</f>
        <v>-1.4555040389104046E-2</v>
      </c>
      <c r="AG1083" s="3">
        <v>44588</v>
      </c>
      <c r="AH1083">
        <v>14140496.1748775</v>
      </c>
      <c r="AI1083" s="24">
        <f>AH1083/MAX($AH$2:AH1083)-1</f>
        <v>-8.0817465584598347E-3</v>
      </c>
      <c r="AJ1083" s="27" t="str">
        <f t="shared" si="179"/>
        <v/>
      </c>
      <c r="AK1083">
        <f t="shared" si="180"/>
        <v>1</v>
      </c>
      <c r="AL1083" s="28" t="str">
        <f t="shared" si="185"/>
        <v/>
      </c>
      <c r="AM1083" s="28">
        <f t="shared" si="181"/>
        <v>1384</v>
      </c>
      <c r="AN1083" s="29" t="str">
        <f t="shared" ca="1" si="182"/>
        <v/>
      </c>
      <c r="AP1083" s="7"/>
      <c r="AV1083" s="7"/>
      <c r="AW1083" s="7"/>
    </row>
    <row r="1084" spans="1:49" x14ac:dyDescent="0.45">
      <c r="A1084" t="s">
        <v>901</v>
      </c>
      <c r="B1084" t="s">
        <v>30</v>
      </c>
      <c r="C1084" s="6">
        <v>44277.517361111109</v>
      </c>
      <c r="D1084">
        <v>157</v>
      </c>
      <c r="E1084" s="6">
        <v>44278.385416666664</v>
      </c>
      <c r="F1084">
        <v>75.05</v>
      </c>
      <c r="G1084" s="7">
        <v>-0.52200000000000002</v>
      </c>
      <c r="H1084">
        <v>-32334.44</v>
      </c>
      <c r="I1084" s="7">
        <v>-0.53680000000000005</v>
      </c>
      <c r="J1084">
        <v>383.69819999999999</v>
      </c>
      <c r="K1084">
        <v>60240.62</v>
      </c>
      <c r="L1084">
        <v>2015788.99</v>
      </c>
      <c r="M1084">
        <v>39</v>
      </c>
      <c r="N1084">
        <v>-829.09</v>
      </c>
      <c r="O1084" s="7">
        <v>-0.52200000000000002</v>
      </c>
      <c r="P1084" s="7">
        <v>0.1414</v>
      </c>
      <c r="Q1084" t="s">
        <v>535</v>
      </c>
      <c r="S1084" s="2">
        <f t="shared" si="183"/>
        <v>44277</v>
      </c>
      <c r="T1084" t="s">
        <v>901</v>
      </c>
      <c r="U1084">
        <v>157</v>
      </c>
      <c r="V1084">
        <v>75.05</v>
      </c>
      <c r="W1084">
        <f t="shared" si="188"/>
        <v>12209324.983417498</v>
      </c>
      <c r="X1084">
        <f t="shared" si="178"/>
        <v>30523.312458543747</v>
      </c>
      <c r="Y1084">
        <f t="shared" si="186"/>
        <v>200</v>
      </c>
      <c r="Z1084">
        <f t="shared" si="187"/>
        <v>-16854.099999999999</v>
      </c>
      <c r="AA1084" s="5">
        <f t="shared" si="184"/>
        <v>12192470.883417498</v>
      </c>
      <c r="AB1084" s="24">
        <f>IFERROR(AA1084/MAX($J$3:AA1084)-1,"")</f>
        <v>-1.5915376682579363E-2</v>
      </c>
      <c r="AG1084" s="3">
        <v>44589</v>
      </c>
      <c r="AH1084">
        <v>14140496.1748775</v>
      </c>
      <c r="AI1084" s="24">
        <f>AH1084/MAX($AH$2:AH1084)-1</f>
        <v>-8.0817465584598347E-3</v>
      </c>
      <c r="AJ1084" s="27" t="str">
        <f t="shared" si="179"/>
        <v/>
      </c>
      <c r="AK1084">
        <f t="shared" si="180"/>
        <v>1</v>
      </c>
      <c r="AL1084" s="28" t="str">
        <f t="shared" si="185"/>
        <v/>
      </c>
      <c r="AM1084" s="28">
        <f t="shared" si="181"/>
        <v>1384</v>
      </c>
      <c r="AN1084" s="29" t="str">
        <f t="shared" ca="1" si="182"/>
        <v/>
      </c>
      <c r="AP1084" s="7"/>
      <c r="AV1084" s="7"/>
      <c r="AW1084" s="7"/>
    </row>
    <row r="1085" spans="1:49" x14ac:dyDescent="0.45">
      <c r="A1085" t="s">
        <v>883</v>
      </c>
      <c r="B1085" t="s">
        <v>30</v>
      </c>
      <c r="C1085" s="6">
        <v>44278.451388888891</v>
      </c>
      <c r="D1085">
        <v>119.5</v>
      </c>
      <c r="E1085" s="6">
        <v>44279.385416666664</v>
      </c>
      <c r="F1085">
        <v>44</v>
      </c>
      <c r="G1085" s="7">
        <v>-0.63180000000000003</v>
      </c>
      <c r="H1085">
        <v>-38779.83</v>
      </c>
      <c r="I1085" s="7">
        <v>-0.64549999999999996</v>
      </c>
      <c r="J1085">
        <v>502.7527</v>
      </c>
      <c r="K1085">
        <v>60078.95</v>
      </c>
      <c r="L1085">
        <v>1977009.16</v>
      </c>
      <c r="M1085">
        <v>58</v>
      </c>
      <c r="N1085">
        <v>-668.62</v>
      </c>
      <c r="O1085" s="7">
        <v>-0.63180000000000003</v>
      </c>
      <c r="P1085" s="7">
        <v>8.7900000000000006E-2</v>
      </c>
      <c r="Q1085" t="s">
        <v>535</v>
      </c>
      <c r="S1085" s="2">
        <f t="shared" si="183"/>
        <v>44278</v>
      </c>
      <c r="T1085" t="s">
        <v>883</v>
      </c>
      <c r="U1085">
        <v>119.5</v>
      </c>
      <c r="V1085">
        <v>44</v>
      </c>
      <c r="W1085">
        <f t="shared" si="188"/>
        <v>12192470.883417498</v>
      </c>
      <c r="X1085">
        <f t="shared" si="178"/>
        <v>30481.177208543748</v>
      </c>
      <c r="Y1085">
        <f t="shared" si="186"/>
        <v>250</v>
      </c>
      <c r="Z1085">
        <f t="shared" si="187"/>
        <v>-19283.75</v>
      </c>
      <c r="AA1085" s="5">
        <f t="shared" si="184"/>
        <v>12173187.133417498</v>
      </c>
      <c r="AB1085" s="24">
        <f>IFERROR(AA1085/MAX($J$3:AA1085)-1,"")</f>
        <v>-1.7471816065240175E-2</v>
      </c>
      <c r="AG1085" s="3">
        <v>44590</v>
      </c>
      <c r="AH1085">
        <v>14140496.1748775</v>
      </c>
      <c r="AI1085" s="24">
        <f>AH1085/MAX($AH$2:AH1085)-1</f>
        <v>-8.0817465584598347E-3</v>
      </c>
      <c r="AJ1085" s="27" t="str">
        <f t="shared" si="179"/>
        <v/>
      </c>
      <c r="AK1085">
        <f t="shared" si="180"/>
        <v>1</v>
      </c>
      <c r="AL1085" s="28" t="str">
        <f t="shared" si="185"/>
        <v/>
      </c>
      <c r="AM1085" s="28">
        <f t="shared" si="181"/>
        <v>1384</v>
      </c>
      <c r="AN1085" s="29" t="str">
        <f t="shared" ca="1" si="182"/>
        <v/>
      </c>
      <c r="AP1085" s="7"/>
      <c r="AV1085" s="7"/>
      <c r="AW1085" s="7"/>
    </row>
    <row r="1086" spans="1:49" x14ac:dyDescent="0.45">
      <c r="A1086" t="s">
        <v>901</v>
      </c>
      <c r="B1086" t="s">
        <v>30</v>
      </c>
      <c r="C1086" s="6">
        <v>44279.423611111109</v>
      </c>
      <c r="D1086">
        <v>88.8</v>
      </c>
      <c r="E1086" s="6">
        <v>44280.385416666664</v>
      </c>
      <c r="F1086">
        <v>177.15</v>
      </c>
      <c r="G1086" s="7">
        <v>0.99490000000000001</v>
      </c>
      <c r="H1086">
        <v>57788.05</v>
      </c>
      <c r="I1086" s="7">
        <v>0.96499999999999997</v>
      </c>
      <c r="J1086">
        <v>674.38109999999995</v>
      </c>
      <c r="K1086">
        <v>59885.04</v>
      </c>
      <c r="L1086">
        <v>2034797.22</v>
      </c>
      <c r="M1086">
        <v>66</v>
      </c>
      <c r="N1086">
        <v>875.58</v>
      </c>
      <c r="O1086" s="7">
        <v>-0.2697</v>
      </c>
      <c r="P1086" s="7">
        <v>0.99490000000000001</v>
      </c>
      <c r="Q1086" t="s">
        <v>535</v>
      </c>
      <c r="S1086" s="2">
        <f t="shared" si="183"/>
        <v>44279</v>
      </c>
      <c r="T1086" t="s">
        <v>901</v>
      </c>
      <c r="U1086">
        <v>88.8</v>
      </c>
      <c r="V1086">
        <v>177.15</v>
      </c>
      <c r="W1086">
        <f t="shared" si="188"/>
        <v>12173187.133417498</v>
      </c>
      <c r="X1086">
        <f t="shared" si="178"/>
        <v>30432.967833543746</v>
      </c>
      <c r="Y1086">
        <f t="shared" si="186"/>
        <v>350</v>
      </c>
      <c r="Z1086">
        <f t="shared" si="187"/>
        <v>29991.674999999999</v>
      </c>
      <c r="AA1086" s="5" t="str">
        <f t="shared" si="184"/>
        <v/>
      </c>
      <c r="AB1086" s="24" t="str">
        <f>IFERROR(AA1086/MAX($J$3:AA1086)-1,"")</f>
        <v/>
      </c>
      <c r="AG1086" s="3">
        <v>44591</v>
      </c>
      <c r="AH1086">
        <v>14140496.1748775</v>
      </c>
      <c r="AI1086" s="24">
        <f>AH1086/MAX($AH$2:AH1086)-1</f>
        <v>-8.0817465584598347E-3</v>
      </c>
      <c r="AJ1086" s="27" t="str">
        <f t="shared" si="179"/>
        <v/>
      </c>
      <c r="AK1086">
        <f t="shared" si="180"/>
        <v>1</v>
      </c>
      <c r="AL1086" s="28" t="str">
        <f t="shared" si="185"/>
        <v/>
      </c>
      <c r="AM1086" s="28">
        <f t="shared" si="181"/>
        <v>1384</v>
      </c>
      <c r="AN1086" s="29" t="str">
        <f t="shared" ca="1" si="182"/>
        <v/>
      </c>
      <c r="AP1086" s="7"/>
      <c r="AV1086" s="7"/>
      <c r="AW1086" s="7"/>
    </row>
    <row r="1087" spans="1:49" x14ac:dyDescent="0.45">
      <c r="A1087" t="s">
        <v>902</v>
      </c>
      <c r="B1087" t="s">
        <v>30</v>
      </c>
      <c r="C1087" s="6">
        <v>44279.451388888891</v>
      </c>
      <c r="D1087">
        <v>101.6</v>
      </c>
      <c r="E1087" s="6">
        <v>44280.385416666664</v>
      </c>
      <c r="F1087">
        <v>135.6</v>
      </c>
      <c r="G1087" s="7">
        <v>0.33460000000000001</v>
      </c>
      <c r="H1087">
        <v>18653.759999999998</v>
      </c>
      <c r="I1087" s="7">
        <v>0.31130000000000002</v>
      </c>
      <c r="J1087">
        <v>589.78629999999998</v>
      </c>
      <c r="K1087">
        <v>59922.29</v>
      </c>
      <c r="L1087">
        <v>2053450.98</v>
      </c>
      <c r="M1087">
        <v>58</v>
      </c>
      <c r="N1087">
        <v>321.62</v>
      </c>
      <c r="O1087" s="7">
        <v>-0.53939999999999999</v>
      </c>
      <c r="P1087" s="7">
        <v>0.33460000000000001</v>
      </c>
      <c r="Q1087" t="s">
        <v>535</v>
      </c>
      <c r="S1087" s="2">
        <f t="shared" si="183"/>
        <v>44279</v>
      </c>
      <c r="T1087" t="s">
        <v>902</v>
      </c>
      <c r="U1087">
        <v>101.6</v>
      </c>
      <c r="V1087">
        <v>135.6</v>
      </c>
      <c r="W1087">
        <f t="shared" si="188"/>
        <v>12173187.133417498</v>
      </c>
      <c r="X1087">
        <f t="shared" si="178"/>
        <v>30432.967833543746</v>
      </c>
      <c r="Y1087">
        <f t="shared" si="186"/>
        <v>300</v>
      </c>
      <c r="Z1087">
        <f t="shared" si="187"/>
        <v>9488.4</v>
      </c>
      <c r="AA1087" s="5" t="str">
        <f t="shared" si="184"/>
        <v/>
      </c>
      <c r="AB1087" s="24" t="str">
        <f>IFERROR(AA1087/MAX($J$3:AA1087)-1,"")</f>
        <v/>
      </c>
      <c r="AG1087" s="3">
        <v>44592</v>
      </c>
      <c r="AH1087">
        <v>14140496.1748775</v>
      </c>
      <c r="AI1087" s="24">
        <f>AH1087/MAX($AH$2:AH1087)-1</f>
        <v>-8.0817465584598347E-3</v>
      </c>
      <c r="AJ1087" s="27" t="str">
        <f t="shared" si="179"/>
        <v/>
      </c>
      <c r="AK1087">
        <f t="shared" si="180"/>
        <v>1</v>
      </c>
      <c r="AL1087" s="28" t="str">
        <f t="shared" si="185"/>
        <v/>
      </c>
      <c r="AM1087" s="28">
        <f t="shared" si="181"/>
        <v>1384</v>
      </c>
      <c r="AN1087" s="29" t="str">
        <f t="shared" ca="1" si="182"/>
        <v/>
      </c>
      <c r="AP1087" s="7"/>
      <c r="AV1087" s="7"/>
      <c r="AW1087" s="7"/>
    </row>
    <row r="1088" spans="1:49" x14ac:dyDescent="0.45">
      <c r="A1088" t="s">
        <v>901</v>
      </c>
      <c r="B1088" t="s">
        <v>30</v>
      </c>
      <c r="C1088" s="6">
        <v>44279.53125</v>
      </c>
      <c r="D1088">
        <v>97.2</v>
      </c>
      <c r="E1088" s="6">
        <v>44280.388888888891</v>
      </c>
      <c r="F1088">
        <v>201</v>
      </c>
      <c r="G1088" s="7">
        <v>1.0679000000000001</v>
      </c>
      <c r="H1088">
        <v>63820.959999999999</v>
      </c>
      <c r="I1088" s="7">
        <v>1.0371999999999999</v>
      </c>
      <c r="J1088">
        <v>633.03139999999996</v>
      </c>
      <c r="K1088">
        <v>61530.65</v>
      </c>
      <c r="L1088">
        <v>2369951.54</v>
      </c>
      <c r="M1088">
        <v>36</v>
      </c>
      <c r="N1088">
        <v>1772.8</v>
      </c>
      <c r="O1088" s="7">
        <v>-0.33279999999999998</v>
      </c>
      <c r="P1088" s="7">
        <v>1.0679000000000001</v>
      </c>
      <c r="Q1088" t="s">
        <v>535</v>
      </c>
      <c r="S1088" s="2">
        <f t="shared" si="183"/>
        <v>44279</v>
      </c>
      <c r="T1088" t="s">
        <v>901</v>
      </c>
      <c r="U1088">
        <v>97.2</v>
      </c>
      <c r="V1088">
        <v>201</v>
      </c>
      <c r="W1088">
        <f t="shared" si="188"/>
        <v>12173187.133417498</v>
      </c>
      <c r="X1088">
        <f t="shared" si="178"/>
        <v>30432.967833543746</v>
      </c>
      <c r="Y1088">
        <f t="shared" si="186"/>
        <v>325</v>
      </c>
      <c r="Z1088">
        <f t="shared" si="187"/>
        <v>32765.850000000002</v>
      </c>
      <c r="AA1088" s="5" t="str">
        <f t="shared" si="184"/>
        <v/>
      </c>
      <c r="AB1088" s="24" t="str">
        <f>IFERROR(AA1088/MAX($J$3:AA1088)-1,"")</f>
        <v/>
      </c>
      <c r="AG1088" s="3">
        <v>44593</v>
      </c>
      <c r="AH1088">
        <v>14104573.2748775</v>
      </c>
      <c r="AI1088" s="24">
        <f>AH1088/MAX($AH$2:AH1088)-1</f>
        <v>-1.0601642592225735E-2</v>
      </c>
      <c r="AJ1088" s="27" t="str">
        <f t="shared" si="179"/>
        <v/>
      </c>
      <c r="AK1088">
        <f t="shared" si="180"/>
        <v>1</v>
      </c>
      <c r="AL1088" s="28" t="str">
        <f t="shared" si="185"/>
        <v/>
      </c>
      <c r="AM1088" s="28">
        <f t="shared" si="181"/>
        <v>1384</v>
      </c>
      <c r="AN1088" s="29" t="str">
        <f t="shared" ca="1" si="182"/>
        <v/>
      </c>
      <c r="AP1088" s="7"/>
      <c r="AV1088" s="7"/>
      <c r="AW1088" s="7"/>
    </row>
    <row r="1089" spans="1:49" x14ac:dyDescent="0.45">
      <c r="A1089" t="s">
        <v>902</v>
      </c>
      <c r="B1089" t="s">
        <v>30</v>
      </c>
      <c r="C1089" s="6">
        <v>44279.541666666664</v>
      </c>
      <c r="D1089">
        <v>84.35</v>
      </c>
      <c r="E1089" s="6">
        <v>44280.388888888891</v>
      </c>
      <c r="F1089">
        <v>158.69999999999999</v>
      </c>
      <c r="G1089" s="7">
        <v>0.88139999999999996</v>
      </c>
      <c r="H1089">
        <v>52489.68</v>
      </c>
      <c r="I1089" s="7">
        <v>0.85260000000000002</v>
      </c>
      <c r="J1089">
        <v>729.83929999999998</v>
      </c>
      <c r="K1089">
        <v>61561.95</v>
      </c>
      <c r="L1089">
        <v>2422441.2200000002</v>
      </c>
      <c r="M1089">
        <v>33</v>
      </c>
      <c r="N1089">
        <v>1590.6</v>
      </c>
      <c r="O1089" s="7">
        <v>-0.44519999999999998</v>
      </c>
      <c r="P1089" s="7">
        <v>0.88139999999999996</v>
      </c>
      <c r="Q1089" t="s">
        <v>535</v>
      </c>
      <c r="S1089" s="2">
        <f t="shared" si="183"/>
        <v>44279</v>
      </c>
      <c r="T1089" t="s">
        <v>902</v>
      </c>
      <c r="U1089">
        <v>84.35</v>
      </c>
      <c r="V1089">
        <v>158.69999999999999</v>
      </c>
      <c r="W1089">
        <f t="shared" si="188"/>
        <v>12173187.133417498</v>
      </c>
      <c r="X1089">
        <f t="shared" si="178"/>
        <v>30432.967833543746</v>
      </c>
      <c r="Y1089">
        <f t="shared" si="186"/>
        <v>350</v>
      </c>
      <c r="Z1089">
        <f t="shared" si="187"/>
        <v>25171.825000000001</v>
      </c>
      <c r="AA1089" s="5">
        <f t="shared" si="184"/>
        <v>12270604.883417498</v>
      </c>
      <c r="AB1089" s="24">
        <f>IFERROR(AA1089/MAX($J$3:AA1089)-1,"")</f>
        <v>-9.6089873794185099E-3</v>
      </c>
      <c r="AG1089" s="3">
        <v>44594</v>
      </c>
      <c r="AH1089">
        <v>14104573.2748775</v>
      </c>
      <c r="AI1089" s="24">
        <f>AH1089/MAX($AH$2:AH1089)-1</f>
        <v>-1.0601642592225735E-2</v>
      </c>
      <c r="AJ1089" s="27" t="str">
        <f t="shared" si="179"/>
        <v/>
      </c>
      <c r="AK1089">
        <f t="shared" si="180"/>
        <v>1</v>
      </c>
      <c r="AL1089" s="28" t="str">
        <f t="shared" si="185"/>
        <v/>
      </c>
      <c r="AM1089" s="28">
        <f t="shared" si="181"/>
        <v>1384</v>
      </c>
      <c r="AN1089" s="29" t="str">
        <f t="shared" ca="1" si="182"/>
        <v/>
      </c>
      <c r="AP1089" s="7"/>
      <c r="AV1089" s="7"/>
      <c r="AW1089" s="7"/>
    </row>
    <row r="1090" spans="1:49" x14ac:dyDescent="0.45">
      <c r="A1090" t="s">
        <v>867</v>
      </c>
      <c r="B1090" t="s">
        <v>30</v>
      </c>
      <c r="C1090" s="6">
        <v>44280.427083333336</v>
      </c>
      <c r="D1090">
        <v>51.5</v>
      </c>
      <c r="E1090" s="6">
        <v>44280.635416666664</v>
      </c>
      <c r="F1090">
        <v>82.55</v>
      </c>
      <c r="G1090" s="7">
        <v>0.60289999999999999</v>
      </c>
      <c r="H1090">
        <v>34767.18</v>
      </c>
      <c r="I1090" s="7">
        <v>0.57689999999999997</v>
      </c>
      <c r="J1090">
        <v>1170.2380000000001</v>
      </c>
      <c r="K1090">
        <v>60267.25</v>
      </c>
      <c r="L1090">
        <v>2088218.16</v>
      </c>
      <c r="M1090">
        <v>61</v>
      </c>
      <c r="N1090">
        <v>569.95000000000005</v>
      </c>
      <c r="O1090" s="7">
        <v>-0.9466</v>
      </c>
      <c r="P1090" s="7">
        <v>1.8154999999999999</v>
      </c>
      <c r="Q1090" t="s">
        <v>535</v>
      </c>
      <c r="S1090" s="2">
        <f t="shared" si="183"/>
        <v>44280</v>
      </c>
      <c r="T1090" t="s">
        <v>867</v>
      </c>
      <c r="U1090">
        <v>51.5</v>
      </c>
      <c r="V1090">
        <v>82.55</v>
      </c>
      <c r="W1090">
        <f t="shared" si="188"/>
        <v>12270604.883417498</v>
      </c>
      <c r="X1090">
        <f t="shared" ref="X1090:X1153" si="189">W1090*0.25%</f>
        <v>30676.512208543747</v>
      </c>
      <c r="Y1090">
        <f t="shared" si="186"/>
        <v>600</v>
      </c>
      <c r="Z1090">
        <f t="shared" si="187"/>
        <v>17825.699999999993</v>
      </c>
      <c r="AA1090" s="5" t="str">
        <f t="shared" si="184"/>
        <v/>
      </c>
      <c r="AB1090" s="24" t="str">
        <f>IFERROR(AA1090/MAX($J$3:AA1090)-1,"")</f>
        <v/>
      </c>
      <c r="AG1090" s="3">
        <v>44595</v>
      </c>
      <c r="AH1090">
        <v>14246896.7748775</v>
      </c>
      <c r="AI1090" s="24">
        <f>AH1090/MAX($AH$2:AH1090)-1</f>
        <v>-6.1802703886904009E-4</v>
      </c>
      <c r="AJ1090" s="27" t="str">
        <f t="shared" ref="AJ1090:AJ1153" si="190">IF(AG1090=$AP$3,1,IF(AJ1089=1,1,""))</f>
        <v/>
      </c>
      <c r="AK1090">
        <f t="shared" ref="AK1090:AK1153" si="191">IF(AG1090=$AP$4,1,IF(AK1091=1,1,""))</f>
        <v>1</v>
      </c>
      <c r="AL1090" s="28" t="str">
        <f t="shared" si="185"/>
        <v/>
      </c>
      <c r="AM1090" s="28">
        <f t="shared" ref="AM1090:AM1153" si="192">IF(AND(AK1090=1,AK1091&lt;&gt;1),ROW(),IF(AND(AK1090="",AK1091=""),"",AM1091))</f>
        <v>1384</v>
      </c>
      <c r="AN1090" s="29" t="str">
        <f t="shared" ref="AN1090:AN1153" ca="1" si="193">IF(AM1090="","",IF(AJ1090=1,AH1090/MAX(INDIRECT("AH"&amp;AL1090&amp;":"&amp;"AJ"&amp;ROW(AN1090)))-1,""))</f>
        <v/>
      </c>
      <c r="AP1090" s="7"/>
      <c r="AV1090" s="7"/>
      <c r="AW1090" s="7"/>
    </row>
    <row r="1091" spans="1:49" x14ac:dyDescent="0.45">
      <c r="A1091" t="s">
        <v>878</v>
      </c>
      <c r="B1091" t="s">
        <v>30</v>
      </c>
      <c r="C1091" s="6">
        <v>44280.465277777781</v>
      </c>
      <c r="D1091">
        <v>40.85</v>
      </c>
      <c r="E1091" s="6">
        <v>44280.635416666664</v>
      </c>
      <c r="F1091">
        <v>32.700000000000003</v>
      </c>
      <c r="G1091" s="7">
        <v>-0.19950000000000001</v>
      </c>
      <c r="H1091">
        <v>-13124.94</v>
      </c>
      <c r="I1091" s="7">
        <v>-0.2175</v>
      </c>
      <c r="J1091">
        <v>1477.1189999999999</v>
      </c>
      <c r="K1091">
        <v>60340.3</v>
      </c>
      <c r="L1091">
        <v>2075093.22</v>
      </c>
      <c r="M1091">
        <v>50</v>
      </c>
      <c r="N1091">
        <v>-262.5</v>
      </c>
      <c r="O1091" s="7">
        <v>-0.96819999999999995</v>
      </c>
      <c r="P1091" s="7">
        <v>1.5386</v>
      </c>
      <c r="Q1091" t="s">
        <v>535</v>
      </c>
      <c r="S1091" s="2">
        <f t="shared" ref="S1091:S1154" si="194">DATE(YEAR(C1091),MONTH(C1091),DAY(C1091))</f>
        <v>44280</v>
      </c>
      <c r="T1091" t="s">
        <v>878</v>
      </c>
      <c r="U1091">
        <v>40.85</v>
      </c>
      <c r="V1091">
        <v>32.700000000000003</v>
      </c>
      <c r="W1091">
        <f t="shared" si="188"/>
        <v>12270604.883417498</v>
      </c>
      <c r="X1091">
        <f t="shared" si="189"/>
        <v>30676.512208543747</v>
      </c>
      <c r="Y1091">
        <f t="shared" si="186"/>
        <v>750</v>
      </c>
      <c r="Z1091">
        <f t="shared" si="187"/>
        <v>-6664.125</v>
      </c>
      <c r="AA1091" s="5" t="str">
        <f t="shared" ref="AA1091:AA1154" si="195">IF(S1091&lt;&gt;S1092,W1091+SUMIF($S$2:$S$3590,S1091,$Z$2:$Z$3590),"")</f>
        <v/>
      </c>
      <c r="AB1091" s="24" t="str">
        <f>IFERROR(AA1091/MAX($J$3:AA1091)-1,"")</f>
        <v/>
      </c>
      <c r="AG1091" s="3">
        <v>44596</v>
      </c>
      <c r="AH1091">
        <v>14246896.7748775</v>
      </c>
      <c r="AI1091" s="24">
        <f>AH1091/MAX($AH$2:AH1091)-1</f>
        <v>-6.1802703886904009E-4</v>
      </c>
      <c r="AJ1091" s="27" t="str">
        <f t="shared" si="190"/>
        <v/>
      </c>
      <c r="AK1091">
        <f t="shared" si="191"/>
        <v>1</v>
      </c>
      <c r="AL1091" s="28" t="str">
        <f t="shared" ref="AL1091:AL1154" si="196">IF(AND(AJ1091=1,AJ1090&lt;&gt;1),ROW(),IF(AND(AJ1091="",AJ1090=""),"",AL1090))</f>
        <v/>
      </c>
      <c r="AM1091" s="28">
        <f t="shared" si="192"/>
        <v>1384</v>
      </c>
      <c r="AN1091" s="29" t="str">
        <f t="shared" ca="1" si="193"/>
        <v/>
      </c>
      <c r="AP1091" s="7"/>
      <c r="AV1091" s="7"/>
      <c r="AW1091" s="7"/>
    </row>
    <row r="1092" spans="1:49" x14ac:dyDescent="0.45">
      <c r="A1092" t="s">
        <v>976</v>
      </c>
      <c r="B1092" t="s">
        <v>30</v>
      </c>
      <c r="C1092" s="6">
        <v>44280.541666666664</v>
      </c>
      <c r="D1092">
        <v>194.3</v>
      </c>
      <c r="E1092" s="6">
        <v>44281.388888888891</v>
      </c>
      <c r="F1092">
        <v>117.75</v>
      </c>
      <c r="G1092" s="7">
        <v>-0.39400000000000002</v>
      </c>
      <c r="H1092">
        <v>-25468.400000000001</v>
      </c>
      <c r="I1092" s="7">
        <v>-0.41</v>
      </c>
      <c r="J1092">
        <v>319.67169999999999</v>
      </c>
      <c r="K1092">
        <v>62112.2</v>
      </c>
      <c r="L1092">
        <v>2396972.8199999998</v>
      </c>
      <c r="M1092">
        <v>33</v>
      </c>
      <c r="N1092">
        <v>-771.77</v>
      </c>
      <c r="O1092" s="7">
        <v>-0.53680000000000005</v>
      </c>
      <c r="P1092" s="7">
        <v>2.29E-2</v>
      </c>
      <c r="Q1092" t="s">
        <v>535</v>
      </c>
      <c r="S1092" s="2">
        <f t="shared" si="194"/>
        <v>44280</v>
      </c>
      <c r="T1092" t="s">
        <v>976</v>
      </c>
      <c r="U1092">
        <v>194.3</v>
      </c>
      <c r="V1092">
        <v>117.75</v>
      </c>
      <c r="W1092">
        <f t="shared" si="188"/>
        <v>12270604.883417498</v>
      </c>
      <c r="X1092">
        <f t="shared" si="189"/>
        <v>30676.512208543747</v>
      </c>
      <c r="Y1092">
        <f t="shared" ref="Y1092:Y1155" si="197">MROUND(X1092/U1092,25)</f>
        <v>150</v>
      </c>
      <c r="Z1092">
        <f t="shared" ref="Z1092:Z1155" si="198">Y1092*((V1092*0.99)-(U1092*1.01))</f>
        <v>-11950.575000000003</v>
      </c>
      <c r="AA1092" s="5" t="str">
        <f t="shared" si="195"/>
        <v/>
      </c>
      <c r="AB1092" s="24" t="str">
        <f>IFERROR(AA1092/MAX($J$3:AA1092)-1,"")</f>
        <v/>
      </c>
      <c r="AG1092" s="3">
        <v>44597</v>
      </c>
      <c r="AH1092">
        <v>14246896.7748775</v>
      </c>
      <c r="AI1092" s="24">
        <f>AH1092/MAX($AH$2:AH1092)-1</f>
        <v>-6.1802703886904009E-4</v>
      </c>
      <c r="AJ1092" s="27" t="str">
        <f t="shared" si="190"/>
        <v/>
      </c>
      <c r="AK1092">
        <f t="shared" si="191"/>
        <v>1</v>
      </c>
      <c r="AL1092" s="28" t="str">
        <f t="shared" si="196"/>
        <v/>
      </c>
      <c r="AM1092" s="28">
        <f t="shared" si="192"/>
        <v>1384</v>
      </c>
      <c r="AN1092" s="29" t="str">
        <f t="shared" ca="1" si="193"/>
        <v/>
      </c>
      <c r="AP1092" s="7"/>
      <c r="AV1092" s="7"/>
      <c r="AW1092" s="7"/>
    </row>
    <row r="1093" spans="1:49" x14ac:dyDescent="0.45">
      <c r="A1093" t="s">
        <v>977</v>
      </c>
      <c r="B1093" t="s">
        <v>30</v>
      </c>
      <c r="C1093" s="6">
        <v>44280.545138888891</v>
      </c>
      <c r="D1093">
        <v>172.35</v>
      </c>
      <c r="E1093" s="6">
        <v>44281.388888888891</v>
      </c>
      <c r="F1093">
        <v>101.6</v>
      </c>
      <c r="G1093" s="7">
        <v>-0.41049999999999998</v>
      </c>
      <c r="H1093">
        <v>-26481.8</v>
      </c>
      <c r="I1093" s="7">
        <v>-0.4264</v>
      </c>
      <c r="J1093">
        <v>360.34809999999999</v>
      </c>
      <c r="K1093">
        <v>62106</v>
      </c>
      <c r="L1093">
        <v>2370491.02</v>
      </c>
      <c r="M1093">
        <v>32</v>
      </c>
      <c r="N1093">
        <v>-827.56</v>
      </c>
      <c r="O1093" s="7">
        <v>-0.55000000000000004</v>
      </c>
      <c r="P1093" s="7">
        <v>2.06E-2</v>
      </c>
      <c r="Q1093" t="s">
        <v>535</v>
      </c>
      <c r="S1093" s="2">
        <f t="shared" si="194"/>
        <v>44280</v>
      </c>
      <c r="T1093" t="s">
        <v>977</v>
      </c>
      <c r="U1093">
        <v>172.35</v>
      </c>
      <c r="V1093">
        <v>101.6</v>
      </c>
      <c r="W1093">
        <f t="shared" ref="W1093:W1156" si="199">IF(S1093&lt;&gt;S1092,AA1092,W1092)</f>
        <v>12270604.883417498</v>
      </c>
      <c r="X1093">
        <f t="shared" si="189"/>
        <v>30676.512208543747</v>
      </c>
      <c r="Y1093">
        <f t="shared" si="197"/>
        <v>175</v>
      </c>
      <c r="Z1093">
        <f t="shared" si="198"/>
        <v>-12860.6625</v>
      </c>
      <c r="AA1093" s="5">
        <f t="shared" si="195"/>
        <v>12256955.220917499</v>
      </c>
      <c r="AB1093" s="24">
        <f>IFERROR(AA1093/MAX($J$3:AA1093)-1,"")</f>
        <v>-1.0710685559234601E-2</v>
      </c>
      <c r="AG1093" s="3">
        <v>44598</v>
      </c>
      <c r="AH1093">
        <v>14246896.7748775</v>
      </c>
      <c r="AI1093" s="24">
        <f>AH1093/MAX($AH$2:AH1093)-1</f>
        <v>-6.1802703886904009E-4</v>
      </c>
      <c r="AJ1093" s="27" t="str">
        <f t="shared" si="190"/>
        <v/>
      </c>
      <c r="AK1093">
        <f t="shared" si="191"/>
        <v>1</v>
      </c>
      <c r="AL1093" s="28" t="str">
        <f t="shared" si="196"/>
        <v/>
      </c>
      <c r="AM1093" s="28">
        <f t="shared" si="192"/>
        <v>1384</v>
      </c>
      <c r="AN1093" s="29" t="str">
        <f t="shared" ca="1" si="193"/>
        <v/>
      </c>
      <c r="AP1093" s="7"/>
      <c r="AV1093" s="7"/>
      <c r="AW1093" s="7"/>
    </row>
    <row r="1094" spans="1:49" x14ac:dyDescent="0.45">
      <c r="A1094" t="s">
        <v>903</v>
      </c>
      <c r="B1094" t="s">
        <v>30</v>
      </c>
      <c r="C1094" s="6">
        <v>44285.420138888891</v>
      </c>
      <c r="D1094">
        <v>99.05</v>
      </c>
      <c r="E1094" s="6">
        <v>44286.385416666664</v>
      </c>
      <c r="F1094">
        <v>109.95</v>
      </c>
      <c r="G1094" s="7">
        <v>0.11</v>
      </c>
      <c r="H1094">
        <v>5370.09</v>
      </c>
      <c r="I1094" s="7">
        <v>8.8900000000000007E-2</v>
      </c>
      <c r="J1094">
        <v>609.5453</v>
      </c>
      <c r="K1094">
        <v>60375.47</v>
      </c>
      <c r="L1094">
        <v>2080463.32</v>
      </c>
      <c r="M1094">
        <v>67</v>
      </c>
      <c r="N1094">
        <v>80.150000000000006</v>
      </c>
      <c r="O1094" s="7">
        <v>-5.6000000000000001E-2</v>
      </c>
      <c r="P1094" s="7">
        <v>0.98540000000000005</v>
      </c>
      <c r="Q1094" t="s">
        <v>535</v>
      </c>
      <c r="S1094" s="2">
        <f t="shared" si="194"/>
        <v>44285</v>
      </c>
      <c r="T1094" t="s">
        <v>903</v>
      </c>
      <c r="U1094">
        <v>99.05</v>
      </c>
      <c r="V1094">
        <v>109.95</v>
      </c>
      <c r="W1094">
        <f t="shared" si="199"/>
        <v>12256955.220917499</v>
      </c>
      <c r="X1094">
        <f t="shared" si="189"/>
        <v>30642.388052293747</v>
      </c>
      <c r="Y1094">
        <f t="shared" si="197"/>
        <v>300</v>
      </c>
      <c r="Z1094">
        <f t="shared" si="198"/>
        <v>2643.0000000000009</v>
      </c>
      <c r="AA1094" s="5" t="str">
        <f t="shared" si="195"/>
        <v/>
      </c>
      <c r="AB1094" s="24" t="str">
        <f>IFERROR(AA1094/MAX($J$3:AA1094)-1,"")</f>
        <v/>
      </c>
      <c r="AG1094" s="3">
        <v>44599</v>
      </c>
      <c r="AH1094">
        <v>14276339.3998775</v>
      </c>
      <c r="AI1094" s="24">
        <f>AH1094/MAX($AH$2:AH1094)-1</f>
        <v>0</v>
      </c>
      <c r="AJ1094" s="27" t="str">
        <f t="shared" si="190"/>
        <v/>
      </c>
      <c r="AK1094">
        <f t="shared" si="191"/>
        <v>1</v>
      </c>
      <c r="AL1094" s="28" t="str">
        <f t="shared" si="196"/>
        <v/>
      </c>
      <c r="AM1094" s="28">
        <f t="shared" si="192"/>
        <v>1384</v>
      </c>
      <c r="AN1094" s="29" t="str">
        <f t="shared" ca="1" si="193"/>
        <v/>
      </c>
      <c r="AP1094" s="7"/>
      <c r="AV1094" s="7"/>
      <c r="AW1094" s="7"/>
    </row>
    <row r="1095" spans="1:49" x14ac:dyDescent="0.45">
      <c r="A1095" t="s">
        <v>882</v>
      </c>
      <c r="B1095" t="s">
        <v>30</v>
      </c>
      <c r="C1095" s="6">
        <v>44285.506944444445</v>
      </c>
      <c r="D1095">
        <v>129</v>
      </c>
      <c r="E1095" s="6">
        <v>44286.385416666664</v>
      </c>
      <c r="F1095">
        <v>140.85</v>
      </c>
      <c r="G1095" s="7">
        <v>9.1899999999999996E-2</v>
      </c>
      <c r="H1095">
        <v>4282.6899999999996</v>
      </c>
      <c r="I1095" s="7">
        <v>7.0900000000000005E-2</v>
      </c>
      <c r="J1095">
        <v>467.97660000000002</v>
      </c>
      <c r="K1095">
        <v>60368.98</v>
      </c>
      <c r="L1095">
        <v>2084746.01</v>
      </c>
      <c r="M1095">
        <v>42</v>
      </c>
      <c r="N1095">
        <v>101.97</v>
      </c>
      <c r="O1095" s="7">
        <v>-5.04E-2</v>
      </c>
      <c r="P1095" s="7">
        <v>0.80969999999999998</v>
      </c>
      <c r="Q1095" t="s">
        <v>535</v>
      </c>
      <c r="S1095" s="2">
        <f t="shared" si="194"/>
        <v>44285</v>
      </c>
      <c r="T1095" t="s">
        <v>882</v>
      </c>
      <c r="U1095">
        <v>129</v>
      </c>
      <c r="V1095">
        <v>140.85</v>
      </c>
      <c r="W1095">
        <f t="shared" si="199"/>
        <v>12256955.220917499</v>
      </c>
      <c r="X1095">
        <f t="shared" si="189"/>
        <v>30642.388052293747</v>
      </c>
      <c r="Y1095">
        <f t="shared" si="197"/>
        <v>250</v>
      </c>
      <c r="Z1095">
        <f t="shared" si="198"/>
        <v>2287.8749999999995</v>
      </c>
      <c r="AA1095" s="5" t="str">
        <f t="shared" si="195"/>
        <v/>
      </c>
      <c r="AB1095" s="24" t="str">
        <f>IFERROR(AA1095/MAX($J$3:AA1095)-1,"")</f>
        <v/>
      </c>
      <c r="AG1095" s="3">
        <v>44600</v>
      </c>
      <c r="AH1095">
        <v>14178967.199877501</v>
      </c>
      <c r="AI1095" s="24">
        <f>AH1095/MAX($AH$2:AH1095)-1</f>
        <v>-6.8205299182529933E-3</v>
      </c>
      <c r="AJ1095" s="27" t="str">
        <f t="shared" si="190"/>
        <v/>
      </c>
      <c r="AK1095">
        <f t="shared" si="191"/>
        <v>1</v>
      </c>
      <c r="AL1095" s="28" t="str">
        <f t="shared" si="196"/>
        <v/>
      </c>
      <c r="AM1095" s="28">
        <f t="shared" si="192"/>
        <v>1384</v>
      </c>
      <c r="AN1095" s="29" t="str">
        <f t="shared" ca="1" si="193"/>
        <v/>
      </c>
      <c r="AP1095" s="7"/>
      <c r="AV1095" s="7"/>
      <c r="AW1095" s="7"/>
    </row>
    <row r="1096" spans="1:49" x14ac:dyDescent="0.45">
      <c r="A1096" t="s">
        <v>903</v>
      </c>
      <c r="B1096" t="s">
        <v>30</v>
      </c>
      <c r="C1096" s="6">
        <v>44285.520833333336</v>
      </c>
      <c r="D1096">
        <v>116.75</v>
      </c>
      <c r="E1096" s="6">
        <v>44286.388888888891</v>
      </c>
      <c r="F1096">
        <v>103.95</v>
      </c>
      <c r="G1096" s="7">
        <v>-0.1096</v>
      </c>
      <c r="H1096">
        <v>-7950.49</v>
      </c>
      <c r="I1096" s="7">
        <v>-0.1285</v>
      </c>
      <c r="J1096">
        <v>529.78549999999996</v>
      </c>
      <c r="K1096">
        <v>61852.45</v>
      </c>
      <c r="L1096">
        <v>2362540.5299999998</v>
      </c>
      <c r="M1096">
        <v>39</v>
      </c>
      <c r="N1096">
        <v>-203.86</v>
      </c>
      <c r="O1096" s="7">
        <v>-0.13450000000000001</v>
      </c>
      <c r="P1096" s="7">
        <v>0.68440000000000001</v>
      </c>
      <c r="Q1096" t="s">
        <v>535</v>
      </c>
      <c r="S1096" s="2">
        <f t="shared" si="194"/>
        <v>44285</v>
      </c>
      <c r="T1096" t="s">
        <v>903</v>
      </c>
      <c r="U1096">
        <v>116.75</v>
      </c>
      <c r="V1096">
        <v>103.95</v>
      </c>
      <c r="W1096">
        <f t="shared" si="199"/>
        <v>12256955.220917499</v>
      </c>
      <c r="X1096">
        <f t="shared" si="189"/>
        <v>30642.388052293747</v>
      </c>
      <c r="Y1096">
        <f t="shared" si="197"/>
        <v>250</v>
      </c>
      <c r="Z1096">
        <f t="shared" si="198"/>
        <v>-3751.7500000000014</v>
      </c>
      <c r="AA1096" s="5" t="str">
        <f t="shared" si="195"/>
        <v/>
      </c>
      <c r="AB1096" s="24" t="str">
        <f>IFERROR(AA1096/MAX($J$3:AA1096)-1,"")</f>
        <v/>
      </c>
      <c r="AG1096" s="3">
        <v>44601</v>
      </c>
      <c r="AH1096">
        <v>14207342.449877501</v>
      </c>
      <c r="AI1096" s="24">
        <f>AH1096/MAX($AH$2:AH1096)-1</f>
        <v>-4.8329580901244062E-3</v>
      </c>
      <c r="AJ1096" s="27" t="str">
        <f t="shared" si="190"/>
        <v/>
      </c>
      <c r="AK1096">
        <f t="shared" si="191"/>
        <v>1</v>
      </c>
      <c r="AL1096" s="28" t="str">
        <f t="shared" si="196"/>
        <v/>
      </c>
      <c r="AM1096" s="28">
        <f t="shared" si="192"/>
        <v>1384</v>
      </c>
      <c r="AN1096" s="29" t="str">
        <f t="shared" ca="1" si="193"/>
        <v/>
      </c>
      <c r="AP1096" s="7"/>
      <c r="AV1096" s="7"/>
      <c r="AW1096" s="7"/>
    </row>
    <row r="1097" spans="1:49" x14ac:dyDescent="0.45">
      <c r="A1097" t="s">
        <v>896</v>
      </c>
      <c r="B1097" t="s">
        <v>30</v>
      </c>
      <c r="C1097" s="6">
        <v>44285.555555555555</v>
      </c>
      <c r="D1097">
        <v>91.75</v>
      </c>
      <c r="E1097" s="6">
        <v>44286.388888888891</v>
      </c>
      <c r="F1097">
        <v>77.55</v>
      </c>
      <c r="G1097" s="7">
        <v>-0.15479999999999999</v>
      </c>
      <c r="H1097">
        <v>-10712.87</v>
      </c>
      <c r="I1097" s="7">
        <v>-0.17319999999999999</v>
      </c>
      <c r="J1097">
        <v>674.06240000000003</v>
      </c>
      <c r="K1097">
        <v>61845.22</v>
      </c>
      <c r="L1097">
        <v>2351827.65</v>
      </c>
      <c r="M1097">
        <v>29</v>
      </c>
      <c r="N1097">
        <v>-369.41</v>
      </c>
      <c r="O1097" s="7">
        <v>-0.15479999999999999</v>
      </c>
      <c r="P1097" s="7">
        <v>0.75860000000000005</v>
      </c>
      <c r="Q1097" t="s">
        <v>535</v>
      </c>
      <c r="S1097" s="2">
        <f t="shared" si="194"/>
        <v>44285</v>
      </c>
      <c r="T1097" t="s">
        <v>896</v>
      </c>
      <c r="U1097">
        <v>91.75</v>
      </c>
      <c r="V1097">
        <v>77.55</v>
      </c>
      <c r="W1097">
        <f t="shared" si="199"/>
        <v>12256955.220917499</v>
      </c>
      <c r="X1097">
        <f t="shared" si="189"/>
        <v>30642.388052293747</v>
      </c>
      <c r="Y1097">
        <f t="shared" si="197"/>
        <v>325</v>
      </c>
      <c r="Z1097">
        <f t="shared" si="198"/>
        <v>-5165.2250000000004</v>
      </c>
      <c r="AA1097" s="5">
        <f t="shared" si="195"/>
        <v>12252969.120917499</v>
      </c>
      <c r="AB1097" s="24">
        <f>IFERROR(AA1097/MAX($J$3:AA1097)-1,"")</f>
        <v>-1.103241359570184E-2</v>
      </c>
      <c r="AG1097" s="3">
        <v>44602</v>
      </c>
      <c r="AH1097">
        <v>14101849.349877501</v>
      </c>
      <c r="AI1097" s="24">
        <f>AH1097/MAX($AH$2:AH1097)-1</f>
        <v>-1.2222324302649801E-2</v>
      </c>
      <c r="AJ1097" s="27" t="str">
        <f t="shared" si="190"/>
        <v/>
      </c>
      <c r="AK1097">
        <f t="shared" si="191"/>
        <v>1</v>
      </c>
      <c r="AL1097" s="28" t="str">
        <f t="shared" si="196"/>
        <v/>
      </c>
      <c r="AM1097" s="28">
        <f t="shared" si="192"/>
        <v>1384</v>
      </c>
      <c r="AN1097" s="29" t="str">
        <f t="shared" ca="1" si="193"/>
        <v/>
      </c>
      <c r="AP1097" s="7"/>
      <c r="AV1097" s="7"/>
      <c r="AW1097" s="7"/>
    </row>
    <row r="1098" spans="1:49" x14ac:dyDescent="0.45">
      <c r="A1098" t="s">
        <v>900</v>
      </c>
      <c r="B1098" t="s">
        <v>30</v>
      </c>
      <c r="C1098" s="6">
        <v>44286.458333333336</v>
      </c>
      <c r="D1098">
        <v>101.15</v>
      </c>
      <c r="E1098" s="6">
        <v>44287.385416666664</v>
      </c>
      <c r="F1098">
        <v>30.6</v>
      </c>
      <c r="G1098" s="7">
        <v>-0.69750000000000001</v>
      </c>
      <c r="H1098">
        <v>-42931.31</v>
      </c>
      <c r="I1098" s="7">
        <v>-0.71050000000000002</v>
      </c>
      <c r="J1098">
        <v>597.36760000000004</v>
      </c>
      <c r="K1098">
        <v>60423.73</v>
      </c>
      <c r="L1098">
        <v>2041814.69</v>
      </c>
      <c r="M1098">
        <v>56</v>
      </c>
      <c r="N1098">
        <v>-766.63</v>
      </c>
      <c r="O1098" s="7">
        <v>-0.69750000000000001</v>
      </c>
      <c r="P1098" s="7">
        <v>0.28520000000000001</v>
      </c>
      <c r="Q1098" t="s">
        <v>535</v>
      </c>
      <c r="S1098" s="2">
        <f t="shared" si="194"/>
        <v>44286</v>
      </c>
      <c r="T1098" t="s">
        <v>900</v>
      </c>
      <c r="U1098">
        <v>101.15</v>
      </c>
      <c r="V1098">
        <v>30.6</v>
      </c>
      <c r="W1098">
        <f t="shared" si="199"/>
        <v>12252969.120917499</v>
      </c>
      <c r="X1098">
        <f t="shared" si="189"/>
        <v>30632.42280229375</v>
      </c>
      <c r="Y1098">
        <f t="shared" si="197"/>
        <v>300</v>
      </c>
      <c r="Z1098">
        <f t="shared" si="198"/>
        <v>-21560.250000000004</v>
      </c>
      <c r="AA1098" s="5" t="str">
        <f t="shared" si="195"/>
        <v/>
      </c>
      <c r="AB1098" s="24" t="str">
        <f>IFERROR(AA1098/MAX($J$3:AA1098)-1,"")</f>
        <v/>
      </c>
      <c r="AG1098" s="3">
        <v>44603</v>
      </c>
      <c r="AH1098">
        <v>14219137.912377501</v>
      </c>
      <c r="AI1098" s="24">
        <f>AH1098/MAX($AH$2:AH1098)-1</f>
        <v>-4.0067335118475489E-3</v>
      </c>
      <c r="AJ1098" s="27" t="str">
        <f t="shared" si="190"/>
        <v/>
      </c>
      <c r="AK1098">
        <f t="shared" si="191"/>
        <v>1</v>
      </c>
      <c r="AL1098" s="28" t="str">
        <f t="shared" si="196"/>
        <v/>
      </c>
      <c r="AM1098" s="28">
        <f t="shared" si="192"/>
        <v>1384</v>
      </c>
      <c r="AN1098" s="29" t="str">
        <f t="shared" ca="1" si="193"/>
        <v/>
      </c>
      <c r="AP1098" s="7"/>
      <c r="AV1098" s="7"/>
      <c r="AW1098" s="7"/>
    </row>
    <row r="1099" spans="1:49" x14ac:dyDescent="0.45">
      <c r="A1099" t="s">
        <v>884</v>
      </c>
      <c r="B1099" t="s">
        <v>30</v>
      </c>
      <c r="C1099" s="6">
        <v>44286.552083333336</v>
      </c>
      <c r="D1099">
        <v>86.15</v>
      </c>
      <c r="E1099" s="6">
        <v>44287.385416666664</v>
      </c>
      <c r="F1099">
        <v>18.149999999999999</v>
      </c>
      <c r="G1099" s="7">
        <v>-0.7893</v>
      </c>
      <c r="H1099">
        <v>-48387.82</v>
      </c>
      <c r="I1099" s="7">
        <v>-0.8014</v>
      </c>
      <c r="J1099">
        <v>700.83609999999999</v>
      </c>
      <c r="K1099">
        <v>60377.03</v>
      </c>
      <c r="L1099">
        <v>1993426.87</v>
      </c>
      <c r="M1099">
        <v>29</v>
      </c>
      <c r="N1099">
        <v>-1668.55</v>
      </c>
      <c r="O1099" s="7">
        <v>-0.7893</v>
      </c>
      <c r="P1099" s="7">
        <v>0.1608</v>
      </c>
      <c r="Q1099" t="s">
        <v>535</v>
      </c>
      <c r="S1099" s="2">
        <f t="shared" si="194"/>
        <v>44286</v>
      </c>
      <c r="T1099" t="s">
        <v>884</v>
      </c>
      <c r="U1099">
        <v>86.15</v>
      </c>
      <c r="V1099">
        <v>18.149999999999999</v>
      </c>
      <c r="W1099">
        <f t="shared" si="199"/>
        <v>12252969.120917499</v>
      </c>
      <c r="X1099">
        <f t="shared" si="189"/>
        <v>30632.42280229375</v>
      </c>
      <c r="Y1099">
        <f t="shared" si="197"/>
        <v>350</v>
      </c>
      <c r="Z1099">
        <f t="shared" si="198"/>
        <v>-24165.050000000003</v>
      </c>
      <c r="AA1099" s="5">
        <f t="shared" si="195"/>
        <v>12207243.820917498</v>
      </c>
      <c r="AB1099" s="24">
        <f>IFERROR(AA1099/MAX($J$3:AA1099)-1,"")</f>
        <v>-1.4723016186172333E-2</v>
      </c>
      <c r="AG1099" s="3">
        <v>44604</v>
      </c>
      <c r="AH1099">
        <v>14219137.912377501</v>
      </c>
      <c r="AI1099" s="24">
        <f>AH1099/MAX($AH$2:AH1099)-1</f>
        <v>-4.0067335118475489E-3</v>
      </c>
      <c r="AJ1099" s="27" t="str">
        <f t="shared" si="190"/>
        <v/>
      </c>
      <c r="AK1099">
        <f t="shared" si="191"/>
        <v>1</v>
      </c>
      <c r="AL1099" s="28" t="str">
        <f t="shared" si="196"/>
        <v/>
      </c>
      <c r="AM1099" s="28">
        <f t="shared" si="192"/>
        <v>1384</v>
      </c>
      <c r="AN1099" s="29" t="str">
        <f t="shared" ca="1" si="193"/>
        <v/>
      </c>
      <c r="AP1099" s="7"/>
      <c r="AV1099" s="7"/>
      <c r="AW1099" s="7"/>
    </row>
    <row r="1100" spans="1:49" x14ac:dyDescent="0.45">
      <c r="A1100" t="s">
        <v>884</v>
      </c>
      <c r="B1100" t="s">
        <v>30</v>
      </c>
      <c r="C1100" s="6">
        <v>44287.451388888891</v>
      </c>
      <c r="D1100">
        <v>42.85</v>
      </c>
      <c r="E1100" s="6">
        <v>44287.635416666664</v>
      </c>
      <c r="F1100">
        <v>0.1</v>
      </c>
      <c r="G1100" s="7">
        <v>-0.99770000000000003</v>
      </c>
      <c r="H1100">
        <v>-60428.26</v>
      </c>
      <c r="I1100" s="7">
        <v>-1.0077</v>
      </c>
      <c r="J1100">
        <v>1399.4659999999999</v>
      </c>
      <c r="K1100">
        <v>59967.13</v>
      </c>
      <c r="L1100">
        <v>1932998.61</v>
      </c>
      <c r="M1100">
        <v>54</v>
      </c>
      <c r="N1100">
        <v>-1119.04</v>
      </c>
      <c r="O1100" s="7">
        <v>-0.99770000000000003</v>
      </c>
      <c r="P1100" s="7">
        <v>0.32319999999999999</v>
      </c>
      <c r="Q1100" t="s">
        <v>535</v>
      </c>
      <c r="S1100" s="2">
        <f t="shared" si="194"/>
        <v>44287</v>
      </c>
      <c r="T1100" t="s">
        <v>884</v>
      </c>
      <c r="U1100">
        <v>42.85</v>
      </c>
      <c r="V1100">
        <v>0.1</v>
      </c>
      <c r="W1100">
        <f t="shared" si="199"/>
        <v>12207243.820917498</v>
      </c>
      <c r="X1100">
        <f t="shared" si="189"/>
        <v>30518.109552293747</v>
      </c>
      <c r="Y1100">
        <f t="shared" si="197"/>
        <v>700</v>
      </c>
      <c r="Z1100">
        <f t="shared" si="198"/>
        <v>-30225.65</v>
      </c>
      <c r="AA1100" s="5" t="str">
        <f t="shared" si="195"/>
        <v/>
      </c>
      <c r="AB1100" s="24" t="str">
        <f>IFERROR(AA1100/MAX($J$3:AA1100)-1,"")</f>
        <v/>
      </c>
      <c r="AG1100" s="3">
        <v>44605</v>
      </c>
      <c r="AH1100">
        <v>14219137.912377501</v>
      </c>
      <c r="AI1100" s="24">
        <f>AH1100/MAX($AH$2:AH1100)-1</f>
        <v>-4.0067335118475489E-3</v>
      </c>
      <c r="AJ1100" s="27" t="str">
        <f t="shared" si="190"/>
        <v/>
      </c>
      <c r="AK1100">
        <f t="shared" si="191"/>
        <v>1</v>
      </c>
      <c r="AL1100" s="28" t="str">
        <f t="shared" si="196"/>
        <v/>
      </c>
      <c r="AM1100" s="28">
        <f t="shared" si="192"/>
        <v>1384</v>
      </c>
      <c r="AN1100" s="29" t="str">
        <f t="shared" ca="1" si="193"/>
        <v/>
      </c>
      <c r="AP1100" s="7"/>
      <c r="AV1100" s="7"/>
      <c r="AW1100" s="7"/>
    </row>
    <row r="1101" spans="1:49" x14ac:dyDescent="0.45">
      <c r="A1101" t="s">
        <v>900</v>
      </c>
      <c r="B1101" t="s">
        <v>30</v>
      </c>
      <c r="C1101" s="6">
        <v>44287.465277777781</v>
      </c>
      <c r="D1101">
        <v>57.65</v>
      </c>
      <c r="E1101" s="6">
        <v>44287.635416666664</v>
      </c>
      <c r="F1101">
        <v>0.1</v>
      </c>
      <c r="G1101" s="7">
        <v>-0.99829999999999997</v>
      </c>
      <c r="H1101">
        <v>-60448</v>
      </c>
      <c r="I1101" s="7">
        <v>-1.0083</v>
      </c>
      <c r="J1101">
        <v>1039.921</v>
      </c>
      <c r="K1101">
        <v>59951.44</v>
      </c>
      <c r="L1101">
        <v>1872550.61</v>
      </c>
      <c r="M1101">
        <v>50</v>
      </c>
      <c r="N1101">
        <v>-1208.96</v>
      </c>
      <c r="O1101" s="7">
        <v>-0.99829999999999997</v>
      </c>
      <c r="P1101" s="7">
        <v>0.21940000000000001</v>
      </c>
      <c r="Q1101" t="s">
        <v>535</v>
      </c>
      <c r="S1101" s="2">
        <f t="shared" si="194"/>
        <v>44287</v>
      </c>
      <c r="T1101" t="s">
        <v>900</v>
      </c>
      <c r="U1101">
        <v>57.65</v>
      </c>
      <c r="V1101">
        <v>0.1</v>
      </c>
      <c r="W1101">
        <f t="shared" si="199"/>
        <v>12207243.820917498</v>
      </c>
      <c r="X1101">
        <f t="shared" si="189"/>
        <v>30518.109552293747</v>
      </c>
      <c r="Y1101">
        <f t="shared" si="197"/>
        <v>525</v>
      </c>
      <c r="Z1101">
        <f t="shared" si="198"/>
        <v>-30516.937500000004</v>
      </c>
      <c r="AA1101" s="5">
        <f t="shared" si="195"/>
        <v>12146501.233417498</v>
      </c>
      <c r="AB1101" s="24">
        <f>IFERROR(AA1101/MAX($J$3:AA1101)-1,"")</f>
        <v>-1.9625701368760073E-2</v>
      </c>
      <c r="AG1101" s="3">
        <v>44606</v>
      </c>
      <c r="AH1101">
        <v>14213098.887377501</v>
      </c>
      <c r="AI1101" s="24">
        <f>AH1101/MAX($AH$2:AH1101)-1</f>
        <v>-4.4297428583507381E-3</v>
      </c>
      <c r="AJ1101" s="27" t="str">
        <f t="shared" si="190"/>
        <v/>
      </c>
      <c r="AK1101">
        <f t="shared" si="191"/>
        <v>1</v>
      </c>
      <c r="AL1101" s="28" t="str">
        <f t="shared" si="196"/>
        <v/>
      </c>
      <c r="AM1101" s="28">
        <f t="shared" si="192"/>
        <v>1384</v>
      </c>
      <c r="AN1101" s="29" t="str">
        <f t="shared" ca="1" si="193"/>
        <v/>
      </c>
      <c r="AP1101" s="7"/>
      <c r="AV1101" s="7"/>
      <c r="AW1101" s="7"/>
    </row>
    <row r="1102" spans="1:49" x14ac:dyDescent="0.45">
      <c r="A1102" t="s">
        <v>902</v>
      </c>
      <c r="B1102" t="s">
        <v>30</v>
      </c>
      <c r="C1102" s="6">
        <v>44291.416666666664</v>
      </c>
      <c r="D1102">
        <v>147.65</v>
      </c>
      <c r="E1102" s="6">
        <v>44292.385416666664</v>
      </c>
      <c r="F1102">
        <v>142.5</v>
      </c>
      <c r="G1102" s="7">
        <v>-3.49E-2</v>
      </c>
      <c r="H1102">
        <v>-3237.11</v>
      </c>
      <c r="I1102" s="7">
        <v>-5.45E-2</v>
      </c>
      <c r="J1102">
        <v>402.0505</v>
      </c>
      <c r="K1102">
        <v>59362.75</v>
      </c>
      <c r="L1102">
        <v>1869313.5</v>
      </c>
      <c r="M1102">
        <v>68</v>
      </c>
      <c r="N1102">
        <v>-47.6</v>
      </c>
      <c r="O1102" s="7">
        <v>-0.4582</v>
      </c>
      <c r="P1102" s="7">
        <v>0.62549999999999994</v>
      </c>
      <c r="Q1102" t="s">
        <v>535</v>
      </c>
      <c r="S1102" s="2">
        <f t="shared" si="194"/>
        <v>44291</v>
      </c>
      <c r="T1102" t="s">
        <v>902</v>
      </c>
      <c r="U1102">
        <v>147.65</v>
      </c>
      <c r="V1102">
        <v>142.5</v>
      </c>
      <c r="W1102">
        <f t="shared" si="199"/>
        <v>12146501.233417498</v>
      </c>
      <c r="X1102">
        <f t="shared" si="189"/>
        <v>30366.253083543746</v>
      </c>
      <c r="Y1102">
        <f t="shared" si="197"/>
        <v>200</v>
      </c>
      <c r="Z1102">
        <f t="shared" si="198"/>
        <v>-1610.3000000000009</v>
      </c>
      <c r="AA1102" s="5" t="str">
        <f t="shared" si="195"/>
        <v/>
      </c>
      <c r="AB1102" s="24" t="str">
        <f>IFERROR(AA1102/MAX($J$3:AA1102)-1,"")</f>
        <v/>
      </c>
      <c r="AG1102" s="3">
        <v>44607</v>
      </c>
      <c r="AH1102">
        <v>14365549.512377501</v>
      </c>
      <c r="AI1102" s="24">
        <f>AH1102/MAX($AH$2:AH1102)-1</f>
        <v>0</v>
      </c>
      <c r="AJ1102" s="27" t="str">
        <f t="shared" si="190"/>
        <v/>
      </c>
      <c r="AK1102">
        <f t="shared" si="191"/>
        <v>1</v>
      </c>
      <c r="AL1102" s="28" t="str">
        <f t="shared" si="196"/>
        <v/>
      </c>
      <c r="AM1102" s="28">
        <f t="shared" si="192"/>
        <v>1384</v>
      </c>
      <c r="AN1102" s="29" t="str">
        <f t="shared" ca="1" si="193"/>
        <v/>
      </c>
      <c r="AP1102" s="7"/>
      <c r="AV1102" s="7"/>
      <c r="AW1102" s="7"/>
    </row>
    <row r="1103" spans="1:49" x14ac:dyDescent="0.45">
      <c r="A1103" t="s">
        <v>872</v>
      </c>
      <c r="B1103" t="s">
        <v>30</v>
      </c>
      <c r="C1103" s="6">
        <v>44291.427083333336</v>
      </c>
      <c r="D1103">
        <v>173.5</v>
      </c>
      <c r="E1103" s="6">
        <v>44292.385416666664</v>
      </c>
      <c r="F1103">
        <v>101.75</v>
      </c>
      <c r="G1103" s="7">
        <v>-0.41349999999999998</v>
      </c>
      <c r="H1103">
        <v>-25504.560000000001</v>
      </c>
      <c r="I1103" s="7">
        <v>-0.4294</v>
      </c>
      <c r="J1103">
        <v>342.33159999999998</v>
      </c>
      <c r="K1103">
        <v>59394.53</v>
      </c>
      <c r="L1103">
        <v>1843808.94</v>
      </c>
      <c r="M1103">
        <v>65</v>
      </c>
      <c r="N1103">
        <v>-392.38</v>
      </c>
      <c r="O1103" s="7">
        <v>-0.63629999999999998</v>
      </c>
      <c r="P1103" s="7">
        <v>6.0499999999999998E-2</v>
      </c>
      <c r="Q1103" t="s">
        <v>535</v>
      </c>
      <c r="S1103" s="2">
        <f t="shared" si="194"/>
        <v>44291</v>
      </c>
      <c r="T1103" t="s">
        <v>872</v>
      </c>
      <c r="U1103">
        <v>173.5</v>
      </c>
      <c r="V1103">
        <v>101.75</v>
      </c>
      <c r="W1103">
        <f t="shared" si="199"/>
        <v>12146501.233417498</v>
      </c>
      <c r="X1103">
        <f t="shared" si="189"/>
        <v>30366.253083543746</v>
      </c>
      <c r="Y1103">
        <f t="shared" si="197"/>
        <v>175</v>
      </c>
      <c r="Z1103">
        <f t="shared" si="198"/>
        <v>-13037.937500000002</v>
      </c>
      <c r="AA1103" s="5" t="str">
        <f t="shared" si="195"/>
        <v/>
      </c>
      <c r="AB1103" s="24" t="str">
        <f>IFERROR(AA1103/MAX($J$3:AA1103)-1,"")</f>
        <v/>
      </c>
      <c r="AG1103" s="3">
        <v>44608</v>
      </c>
      <c r="AH1103">
        <v>14274953.574877501</v>
      </c>
      <c r="AI1103" s="24">
        <f>AH1103/MAX($AH$2:AH1103)-1</f>
        <v>-6.3064721208152541E-3</v>
      </c>
      <c r="AJ1103" s="27" t="str">
        <f t="shared" si="190"/>
        <v/>
      </c>
      <c r="AK1103">
        <f t="shared" si="191"/>
        <v>1</v>
      </c>
      <c r="AL1103" s="28" t="str">
        <f t="shared" si="196"/>
        <v/>
      </c>
      <c r="AM1103" s="28">
        <f t="shared" si="192"/>
        <v>1384</v>
      </c>
      <c r="AN1103" s="29" t="str">
        <f t="shared" ca="1" si="193"/>
        <v/>
      </c>
      <c r="AP1103" s="7"/>
      <c r="AV1103" s="7"/>
      <c r="AW1103" s="7"/>
    </row>
    <row r="1104" spans="1:49" x14ac:dyDescent="0.45">
      <c r="A1104" t="s">
        <v>871</v>
      </c>
      <c r="B1104" t="s">
        <v>30</v>
      </c>
      <c r="C1104" s="6">
        <v>44291.520833333336</v>
      </c>
      <c r="D1104">
        <v>139.25</v>
      </c>
      <c r="E1104" s="6">
        <v>44292.388888888891</v>
      </c>
      <c r="F1104">
        <v>104.95</v>
      </c>
      <c r="G1104" s="7">
        <v>-0.24629999999999999</v>
      </c>
      <c r="H1104">
        <v>-16295.54</v>
      </c>
      <c r="I1104" s="7">
        <v>-0.26390000000000002</v>
      </c>
      <c r="J1104">
        <v>443.5127</v>
      </c>
      <c r="K1104">
        <v>61759.14</v>
      </c>
      <c r="L1104">
        <v>2335532.11</v>
      </c>
      <c r="M1104">
        <v>39</v>
      </c>
      <c r="N1104">
        <v>-417.83</v>
      </c>
      <c r="O1104" s="7">
        <v>-0.74829999999999997</v>
      </c>
      <c r="P1104" s="7">
        <v>0.15040000000000001</v>
      </c>
      <c r="Q1104" t="s">
        <v>535</v>
      </c>
      <c r="S1104" s="2">
        <f t="shared" si="194"/>
        <v>44291</v>
      </c>
      <c r="T1104" t="s">
        <v>871</v>
      </c>
      <c r="U1104">
        <v>139.25</v>
      </c>
      <c r="V1104">
        <v>104.95</v>
      </c>
      <c r="W1104">
        <f t="shared" si="199"/>
        <v>12146501.233417498</v>
      </c>
      <c r="X1104">
        <f t="shared" si="189"/>
        <v>30366.253083543746</v>
      </c>
      <c r="Y1104">
        <f t="shared" si="197"/>
        <v>225</v>
      </c>
      <c r="Z1104">
        <f t="shared" si="198"/>
        <v>-8266.9500000000007</v>
      </c>
      <c r="AA1104" s="5" t="str">
        <f t="shared" si="195"/>
        <v/>
      </c>
      <c r="AB1104" s="24" t="str">
        <f>IFERROR(AA1104/MAX($J$3:AA1104)-1,"")</f>
        <v/>
      </c>
      <c r="AG1104" s="3">
        <v>44609</v>
      </c>
      <c r="AH1104">
        <v>14225956.074877501</v>
      </c>
      <c r="AI1104" s="24">
        <f>AH1104/MAX($AH$2:AH1104)-1</f>
        <v>-9.7172361822793762E-3</v>
      </c>
      <c r="AJ1104" s="27" t="str">
        <f t="shared" si="190"/>
        <v/>
      </c>
      <c r="AK1104">
        <f t="shared" si="191"/>
        <v>1</v>
      </c>
      <c r="AL1104" s="28" t="str">
        <f t="shared" si="196"/>
        <v/>
      </c>
      <c r="AM1104" s="28">
        <f t="shared" si="192"/>
        <v>1384</v>
      </c>
      <c r="AN1104" s="29" t="str">
        <f t="shared" ca="1" si="193"/>
        <v/>
      </c>
      <c r="AP1104" s="7"/>
      <c r="AV1104" s="7"/>
      <c r="AW1104" s="7"/>
    </row>
    <row r="1105" spans="1:49" x14ac:dyDescent="0.45">
      <c r="A1105" t="s">
        <v>902</v>
      </c>
      <c r="B1105" t="s">
        <v>30</v>
      </c>
      <c r="C1105" s="6">
        <v>44291.524305555555</v>
      </c>
      <c r="D1105">
        <v>153.1</v>
      </c>
      <c r="E1105" s="6">
        <v>44292.388888888891</v>
      </c>
      <c r="F1105">
        <v>124.1</v>
      </c>
      <c r="G1105" s="7">
        <v>-0.18940000000000001</v>
      </c>
      <c r="H1105">
        <v>-12815.25</v>
      </c>
      <c r="I1105" s="7">
        <v>-0.20749999999999999</v>
      </c>
      <c r="J1105">
        <v>403.35050000000001</v>
      </c>
      <c r="K1105">
        <v>61752.959999999999</v>
      </c>
      <c r="L1105">
        <v>2322716.86</v>
      </c>
      <c r="M1105">
        <v>38</v>
      </c>
      <c r="N1105">
        <v>-337.24</v>
      </c>
      <c r="O1105" s="7">
        <v>-0.58689999999999998</v>
      </c>
      <c r="P1105" s="7">
        <v>0.21390000000000001</v>
      </c>
      <c r="Q1105" t="s">
        <v>535</v>
      </c>
      <c r="S1105" s="2">
        <f t="shared" si="194"/>
        <v>44291</v>
      </c>
      <c r="T1105" t="s">
        <v>902</v>
      </c>
      <c r="U1105">
        <v>153.1</v>
      </c>
      <c r="V1105">
        <v>124.1</v>
      </c>
      <c r="W1105">
        <f t="shared" si="199"/>
        <v>12146501.233417498</v>
      </c>
      <c r="X1105">
        <f t="shared" si="189"/>
        <v>30366.253083543746</v>
      </c>
      <c r="Y1105">
        <f t="shared" si="197"/>
        <v>200</v>
      </c>
      <c r="Z1105">
        <f t="shared" si="198"/>
        <v>-6354.4000000000015</v>
      </c>
      <c r="AA1105" s="5">
        <f t="shared" si="195"/>
        <v>12117231.645917498</v>
      </c>
      <c r="AB1105" s="24">
        <f>IFERROR(AA1105/MAX($J$3:AA1105)-1,"")</f>
        <v>-2.1988122510874009E-2</v>
      </c>
      <c r="AG1105" s="3">
        <v>44610</v>
      </c>
      <c r="AH1105">
        <v>14225956.074877501</v>
      </c>
      <c r="AI1105" s="24">
        <f>AH1105/MAX($AH$2:AH1105)-1</f>
        <v>-9.7172361822793762E-3</v>
      </c>
      <c r="AJ1105" s="27" t="str">
        <f t="shared" si="190"/>
        <v/>
      </c>
      <c r="AK1105">
        <f t="shared" si="191"/>
        <v>1</v>
      </c>
      <c r="AL1105" s="28" t="str">
        <f t="shared" si="196"/>
        <v/>
      </c>
      <c r="AM1105" s="28">
        <f t="shared" si="192"/>
        <v>1384</v>
      </c>
      <c r="AN1105" s="29" t="str">
        <f t="shared" ca="1" si="193"/>
        <v/>
      </c>
      <c r="AP1105" s="7"/>
      <c r="AV1105" s="7"/>
      <c r="AW1105" s="7"/>
    </row>
    <row r="1106" spans="1:49" x14ac:dyDescent="0.45">
      <c r="A1106" t="s">
        <v>903</v>
      </c>
      <c r="B1106" t="s">
        <v>30</v>
      </c>
      <c r="C1106" s="6">
        <v>44292.465277777781</v>
      </c>
      <c r="D1106">
        <v>114.05</v>
      </c>
      <c r="E1106" s="6">
        <v>44293.385416666664</v>
      </c>
      <c r="F1106">
        <v>89.6</v>
      </c>
      <c r="G1106" s="7">
        <v>-0.21440000000000001</v>
      </c>
      <c r="H1106">
        <v>-13752.79</v>
      </c>
      <c r="I1106" s="7">
        <v>-0.23219999999999999</v>
      </c>
      <c r="J1106">
        <v>519.23749999999995</v>
      </c>
      <c r="K1106">
        <v>59219.040000000001</v>
      </c>
      <c r="L1106">
        <v>1830056.15</v>
      </c>
      <c r="M1106">
        <v>54</v>
      </c>
      <c r="N1106">
        <v>-254.68</v>
      </c>
      <c r="O1106" s="7">
        <v>-0.51639999999999997</v>
      </c>
      <c r="P1106" s="7">
        <v>0.1552</v>
      </c>
      <c r="Q1106" t="s">
        <v>535</v>
      </c>
      <c r="S1106" s="2">
        <f t="shared" si="194"/>
        <v>44292</v>
      </c>
      <c r="T1106" t="s">
        <v>903</v>
      </c>
      <c r="U1106">
        <v>114.05</v>
      </c>
      <c r="V1106">
        <v>89.6</v>
      </c>
      <c r="W1106">
        <f t="shared" si="199"/>
        <v>12117231.645917498</v>
      </c>
      <c r="X1106">
        <f t="shared" si="189"/>
        <v>30293.079114793745</v>
      </c>
      <c r="Y1106">
        <f t="shared" si="197"/>
        <v>275</v>
      </c>
      <c r="Z1106">
        <f t="shared" si="198"/>
        <v>-7283.7875000000022</v>
      </c>
      <c r="AA1106" s="5">
        <f t="shared" si="195"/>
        <v>12109947.858417498</v>
      </c>
      <c r="AB1106" s="24">
        <f>IFERROR(AA1106/MAX($J$3:AA1106)-1,"")</f>
        <v>-2.2576015100226887E-2</v>
      </c>
      <c r="AG1106" s="3">
        <v>44611</v>
      </c>
      <c r="AH1106">
        <v>14225956.074877501</v>
      </c>
      <c r="AI1106" s="24">
        <f>AH1106/MAX($AH$2:AH1106)-1</f>
        <v>-9.7172361822793762E-3</v>
      </c>
      <c r="AJ1106" s="27" t="str">
        <f t="shared" si="190"/>
        <v/>
      </c>
      <c r="AK1106">
        <f t="shared" si="191"/>
        <v>1</v>
      </c>
      <c r="AL1106" s="28" t="str">
        <f t="shared" si="196"/>
        <v/>
      </c>
      <c r="AM1106" s="28">
        <f t="shared" si="192"/>
        <v>1384</v>
      </c>
      <c r="AN1106" s="29" t="str">
        <f t="shared" ca="1" si="193"/>
        <v/>
      </c>
      <c r="AP1106" s="7"/>
      <c r="AV1106" s="7"/>
      <c r="AW1106" s="7"/>
    </row>
    <row r="1107" spans="1:49" x14ac:dyDescent="0.45">
      <c r="A1107" t="s">
        <v>896</v>
      </c>
      <c r="B1107" t="s">
        <v>30</v>
      </c>
      <c r="C1107" s="6">
        <v>44293.416666666664</v>
      </c>
      <c r="D1107">
        <v>85.65</v>
      </c>
      <c r="E1107" s="6">
        <v>44294.385416666664</v>
      </c>
      <c r="F1107">
        <v>138</v>
      </c>
      <c r="G1107" s="7">
        <v>0.61119999999999997</v>
      </c>
      <c r="H1107">
        <v>34608.61</v>
      </c>
      <c r="I1107" s="7">
        <v>0.58509999999999995</v>
      </c>
      <c r="J1107">
        <v>690.6046</v>
      </c>
      <c r="K1107">
        <v>59150.28</v>
      </c>
      <c r="L1107">
        <v>1864664.77</v>
      </c>
      <c r="M1107">
        <v>68</v>
      </c>
      <c r="N1107">
        <v>508.95</v>
      </c>
      <c r="O1107" s="7">
        <v>-0.25690000000000002</v>
      </c>
      <c r="P1107" s="7">
        <v>0.61119999999999997</v>
      </c>
      <c r="Q1107" t="s">
        <v>535</v>
      </c>
      <c r="S1107" s="2">
        <f t="shared" si="194"/>
        <v>44293</v>
      </c>
      <c r="T1107" t="s">
        <v>896</v>
      </c>
      <c r="U1107">
        <v>85.65</v>
      </c>
      <c r="V1107">
        <v>138</v>
      </c>
      <c r="W1107">
        <f t="shared" si="199"/>
        <v>12109947.858417498</v>
      </c>
      <c r="X1107">
        <f t="shared" si="189"/>
        <v>30274.869646043746</v>
      </c>
      <c r="Y1107">
        <f t="shared" si="197"/>
        <v>350</v>
      </c>
      <c r="Z1107">
        <f t="shared" si="198"/>
        <v>17539.725000000002</v>
      </c>
      <c r="AA1107" s="5" t="str">
        <f t="shared" si="195"/>
        <v/>
      </c>
      <c r="AB1107" s="24" t="str">
        <f>IFERROR(AA1107/MAX($J$3:AA1107)-1,"")</f>
        <v/>
      </c>
      <c r="AG1107" s="3">
        <v>44612</v>
      </c>
      <c r="AH1107">
        <v>14225956.074877501</v>
      </c>
      <c r="AI1107" s="24">
        <f>AH1107/MAX($AH$2:AH1107)-1</f>
        <v>-9.7172361822793762E-3</v>
      </c>
      <c r="AJ1107" s="27" t="str">
        <f t="shared" si="190"/>
        <v/>
      </c>
      <c r="AK1107">
        <f t="shared" si="191"/>
        <v>1</v>
      </c>
      <c r="AL1107" s="28" t="str">
        <f t="shared" si="196"/>
        <v/>
      </c>
      <c r="AM1107" s="28">
        <f t="shared" si="192"/>
        <v>1384</v>
      </c>
      <c r="AN1107" s="29" t="str">
        <f t="shared" ca="1" si="193"/>
        <v/>
      </c>
      <c r="AP1107" s="7"/>
      <c r="AV1107" s="7"/>
      <c r="AW1107" s="7"/>
    </row>
    <row r="1108" spans="1:49" x14ac:dyDescent="0.45">
      <c r="A1108" t="s">
        <v>883</v>
      </c>
      <c r="B1108" t="s">
        <v>30</v>
      </c>
      <c r="C1108" s="6">
        <v>44293.454861111109</v>
      </c>
      <c r="D1108">
        <v>71.400000000000006</v>
      </c>
      <c r="E1108" s="6">
        <v>44294.385416666664</v>
      </c>
      <c r="F1108">
        <v>95.85</v>
      </c>
      <c r="G1108" s="7">
        <v>0.34239999999999998</v>
      </c>
      <c r="H1108">
        <v>18857.16</v>
      </c>
      <c r="I1108" s="7">
        <v>0.31900000000000001</v>
      </c>
      <c r="J1108">
        <v>827.88559999999995</v>
      </c>
      <c r="K1108">
        <v>59111.040000000001</v>
      </c>
      <c r="L1108">
        <v>1883521.93</v>
      </c>
      <c r="M1108">
        <v>57</v>
      </c>
      <c r="N1108">
        <v>330.83</v>
      </c>
      <c r="O1108" s="7">
        <v>-0.39219999999999999</v>
      </c>
      <c r="P1108" s="7">
        <v>0.34239999999999998</v>
      </c>
      <c r="Q1108" t="s">
        <v>535</v>
      </c>
      <c r="S1108" s="2">
        <f t="shared" si="194"/>
        <v>44293</v>
      </c>
      <c r="T1108" t="s">
        <v>883</v>
      </c>
      <c r="U1108">
        <v>71.400000000000006</v>
      </c>
      <c r="V1108">
        <v>95.85</v>
      </c>
      <c r="W1108">
        <f t="shared" si="199"/>
        <v>12109947.858417498</v>
      </c>
      <c r="X1108">
        <f t="shared" si="189"/>
        <v>30274.869646043746</v>
      </c>
      <c r="Y1108">
        <f t="shared" si="197"/>
        <v>425</v>
      </c>
      <c r="Z1108">
        <f t="shared" si="198"/>
        <v>9680.4374999999945</v>
      </c>
      <c r="AA1108" s="5" t="str">
        <f t="shared" si="195"/>
        <v/>
      </c>
      <c r="AB1108" s="24" t="str">
        <f>IFERROR(AA1108/MAX($J$3:AA1108)-1,"")</f>
        <v/>
      </c>
      <c r="AG1108" s="3">
        <v>44613</v>
      </c>
      <c r="AH1108">
        <v>14195072.824877501</v>
      </c>
      <c r="AI1108" s="24">
        <f>AH1108/MAX($AH$2:AH1108)-1</f>
        <v>-1.1867049523801021E-2</v>
      </c>
      <c r="AJ1108" s="27" t="str">
        <f t="shared" si="190"/>
        <v/>
      </c>
      <c r="AK1108">
        <f t="shared" si="191"/>
        <v>1</v>
      </c>
      <c r="AL1108" s="28" t="str">
        <f t="shared" si="196"/>
        <v/>
      </c>
      <c r="AM1108" s="28">
        <f t="shared" si="192"/>
        <v>1384</v>
      </c>
      <c r="AN1108" s="29" t="str">
        <f t="shared" ca="1" si="193"/>
        <v/>
      </c>
      <c r="AP1108" s="7"/>
      <c r="AV1108" s="7"/>
      <c r="AW1108" s="7"/>
    </row>
    <row r="1109" spans="1:49" x14ac:dyDescent="0.45">
      <c r="A1109" t="s">
        <v>883</v>
      </c>
      <c r="B1109" t="s">
        <v>30</v>
      </c>
      <c r="C1109" s="6">
        <v>44293.520833333336</v>
      </c>
      <c r="D1109">
        <v>76.2</v>
      </c>
      <c r="E1109" s="6">
        <v>44294.388888888891</v>
      </c>
      <c r="F1109">
        <v>93.8</v>
      </c>
      <c r="G1109" s="7">
        <v>0.23100000000000001</v>
      </c>
      <c r="H1109">
        <v>12856.38</v>
      </c>
      <c r="I1109" s="7">
        <v>0.2087</v>
      </c>
      <c r="J1109">
        <v>808.57730000000004</v>
      </c>
      <c r="K1109">
        <v>61613.59</v>
      </c>
      <c r="L1109">
        <v>2335573.2400000002</v>
      </c>
      <c r="M1109">
        <v>39</v>
      </c>
      <c r="N1109">
        <v>329.65</v>
      </c>
      <c r="O1109" s="7">
        <v>-0.4304</v>
      </c>
      <c r="P1109" s="7">
        <v>0.27300000000000002</v>
      </c>
      <c r="Q1109" t="s">
        <v>535</v>
      </c>
      <c r="S1109" s="2">
        <f t="shared" si="194"/>
        <v>44293</v>
      </c>
      <c r="T1109" t="s">
        <v>883</v>
      </c>
      <c r="U1109">
        <v>76.2</v>
      </c>
      <c r="V1109">
        <v>93.8</v>
      </c>
      <c r="W1109">
        <f t="shared" si="199"/>
        <v>12109947.858417498</v>
      </c>
      <c r="X1109">
        <f t="shared" si="189"/>
        <v>30274.869646043746</v>
      </c>
      <c r="Y1109">
        <f t="shared" si="197"/>
        <v>400</v>
      </c>
      <c r="Z1109">
        <f t="shared" si="198"/>
        <v>6359.9999999999964</v>
      </c>
      <c r="AA1109" s="5">
        <f t="shared" si="195"/>
        <v>12143528.020917498</v>
      </c>
      <c r="AB1109" s="24">
        <f>IFERROR(AA1109/MAX($J$3:AA1109)-1,"")</f>
        <v>-1.9865676738074711E-2</v>
      </c>
      <c r="AG1109" s="3">
        <v>44614</v>
      </c>
      <c r="AH1109">
        <v>14186126.9623775</v>
      </c>
      <c r="AI1109" s="24">
        <f>AH1109/MAX($AH$2:AH1109)-1</f>
        <v>-1.2489779791953537E-2</v>
      </c>
      <c r="AJ1109" s="27" t="str">
        <f t="shared" si="190"/>
        <v/>
      </c>
      <c r="AK1109">
        <f t="shared" si="191"/>
        <v>1</v>
      </c>
      <c r="AL1109" s="28" t="str">
        <f t="shared" si="196"/>
        <v/>
      </c>
      <c r="AM1109" s="28">
        <f t="shared" si="192"/>
        <v>1384</v>
      </c>
      <c r="AN1109" s="29" t="str">
        <f t="shared" ca="1" si="193"/>
        <v/>
      </c>
      <c r="AP1109" s="7"/>
      <c r="AV1109" s="7"/>
      <c r="AW1109" s="7"/>
    </row>
    <row r="1110" spans="1:49" x14ac:dyDescent="0.45">
      <c r="A1110" t="s">
        <v>904</v>
      </c>
      <c r="B1110" t="s">
        <v>30</v>
      </c>
      <c r="C1110" s="6">
        <v>44294.4375</v>
      </c>
      <c r="D1110">
        <v>38.799999999999997</v>
      </c>
      <c r="E1110" s="6">
        <v>44294.635416666664</v>
      </c>
      <c r="F1110">
        <v>0.1</v>
      </c>
      <c r="G1110" s="7">
        <v>-0.99739999999999995</v>
      </c>
      <c r="H1110">
        <v>-59860.18</v>
      </c>
      <c r="I1110" s="7">
        <v>-1.0074000000000001</v>
      </c>
      <c r="J1110">
        <v>1531.3820000000001</v>
      </c>
      <c r="K1110">
        <v>59417.61</v>
      </c>
      <c r="L1110">
        <v>1823661.75</v>
      </c>
      <c r="M1110">
        <v>58</v>
      </c>
      <c r="N1110">
        <v>-1032.07</v>
      </c>
      <c r="O1110" s="7">
        <v>-0.99739999999999995</v>
      </c>
      <c r="P1110" s="7">
        <v>9.9199999999999997E-2</v>
      </c>
      <c r="Q1110" t="s">
        <v>535</v>
      </c>
      <c r="S1110" s="2">
        <f t="shared" si="194"/>
        <v>44294</v>
      </c>
      <c r="T1110" t="s">
        <v>904</v>
      </c>
      <c r="U1110">
        <v>38.799999999999997</v>
      </c>
      <c r="V1110">
        <v>0.1</v>
      </c>
      <c r="W1110">
        <f t="shared" si="199"/>
        <v>12143528.020917498</v>
      </c>
      <c r="X1110">
        <f t="shared" si="189"/>
        <v>30358.820052293744</v>
      </c>
      <c r="Y1110">
        <f t="shared" si="197"/>
        <v>775</v>
      </c>
      <c r="Z1110">
        <f t="shared" si="198"/>
        <v>-30293.974999999999</v>
      </c>
      <c r="AA1110" s="5">
        <f t="shared" si="195"/>
        <v>12113234.045917498</v>
      </c>
      <c r="AB1110" s="24">
        <f>IFERROR(AA1110/MAX($J$3:AA1110)-1,"")</f>
        <v>-2.2310778740918691E-2</v>
      </c>
      <c r="AG1110" s="3">
        <v>44615</v>
      </c>
      <c r="AH1110">
        <v>14186126.9623775</v>
      </c>
      <c r="AI1110" s="24">
        <f>AH1110/MAX($AH$2:AH1110)-1</f>
        <v>-1.2489779791953537E-2</v>
      </c>
      <c r="AJ1110" s="27" t="str">
        <f t="shared" si="190"/>
        <v/>
      </c>
      <c r="AK1110">
        <f t="shared" si="191"/>
        <v>1</v>
      </c>
      <c r="AL1110" s="28" t="str">
        <f t="shared" si="196"/>
        <v/>
      </c>
      <c r="AM1110" s="28">
        <f t="shared" si="192"/>
        <v>1384</v>
      </c>
      <c r="AN1110" s="29" t="str">
        <f t="shared" ca="1" si="193"/>
        <v/>
      </c>
      <c r="AP1110" s="7"/>
      <c r="AV1110" s="7"/>
      <c r="AW1110" s="7"/>
    </row>
    <row r="1111" spans="1:49" x14ac:dyDescent="0.45">
      <c r="A1111" t="s">
        <v>873</v>
      </c>
      <c r="B1111" t="s">
        <v>30</v>
      </c>
      <c r="C1111" s="6">
        <v>44298.416666666664</v>
      </c>
      <c r="D1111">
        <v>134.15</v>
      </c>
      <c r="E1111" s="6">
        <v>44299.385416666664</v>
      </c>
      <c r="F1111">
        <v>183.6</v>
      </c>
      <c r="G1111" s="7">
        <v>0.36859999999999998</v>
      </c>
      <c r="H1111">
        <v>20391.740000000002</v>
      </c>
      <c r="I1111" s="7">
        <v>0.34489999999999998</v>
      </c>
      <c r="J1111">
        <v>440.68810000000002</v>
      </c>
      <c r="K1111">
        <v>59118.31</v>
      </c>
      <c r="L1111">
        <v>1844053.49</v>
      </c>
      <c r="M1111">
        <v>68</v>
      </c>
      <c r="N1111">
        <v>299.88</v>
      </c>
      <c r="O1111" s="7">
        <v>-0.15210000000000001</v>
      </c>
      <c r="P1111" s="7">
        <v>0.85240000000000005</v>
      </c>
      <c r="Q1111" t="s">
        <v>535</v>
      </c>
      <c r="S1111" s="2">
        <f t="shared" si="194"/>
        <v>44298</v>
      </c>
      <c r="T1111" t="s">
        <v>873</v>
      </c>
      <c r="U1111">
        <v>134.15</v>
      </c>
      <c r="V1111">
        <v>183.6</v>
      </c>
      <c r="W1111">
        <f t="shared" si="199"/>
        <v>12113234.045917498</v>
      </c>
      <c r="X1111">
        <f t="shared" si="189"/>
        <v>30283.085114793746</v>
      </c>
      <c r="Y1111">
        <f t="shared" si="197"/>
        <v>225</v>
      </c>
      <c r="Z1111">
        <f t="shared" si="198"/>
        <v>10411.312499999995</v>
      </c>
      <c r="AA1111" s="5" t="str">
        <f t="shared" si="195"/>
        <v/>
      </c>
      <c r="AB1111" s="24" t="str">
        <f>IFERROR(AA1111/MAX($J$3:AA1111)-1,"")</f>
        <v/>
      </c>
      <c r="AG1111" s="3">
        <v>44616</v>
      </c>
      <c r="AH1111">
        <v>14308913.937377499</v>
      </c>
      <c r="AI1111" s="24">
        <f>AH1111/MAX($AH$2:AH1111)-1</f>
        <v>-3.9424579582704178E-3</v>
      </c>
      <c r="AJ1111" s="27" t="str">
        <f t="shared" si="190"/>
        <v/>
      </c>
      <c r="AK1111">
        <f t="shared" si="191"/>
        <v>1</v>
      </c>
      <c r="AL1111" s="28" t="str">
        <f t="shared" si="196"/>
        <v/>
      </c>
      <c r="AM1111" s="28">
        <f t="shared" si="192"/>
        <v>1384</v>
      </c>
      <c r="AN1111" s="29" t="str">
        <f t="shared" ca="1" si="193"/>
        <v/>
      </c>
      <c r="AP1111" s="7"/>
      <c r="AV1111" s="7"/>
      <c r="AW1111" s="7"/>
    </row>
    <row r="1112" spans="1:49" x14ac:dyDescent="0.45">
      <c r="A1112" t="s">
        <v>872</v>
      </c>
      <c r="B1112" t="s">
        <v>30</v>
      </c>
      <c r="C1112" s="6">
        <v>44298.420138888891</v>
      </c>
      <c r="D1112">
        <v>145.85</v>
      </c>
      <c r="E1112" s="6">
        <v>44299.385416666664</v>
      </c>
      <c r="F1112">
        <v>220.7</v>
      </c>
      <c r="G1112" s="7">
        <v>0.51319999999999999</v>
      </c>
      <c r="H1112">
        <v>28850.78</v>
      </c>
      <c r="I1112" s="7">
        <v>0.48809999999999998</v>
      </c>
      <c r="J1112">
        <v>405.29579999999999</v>
      </c>
      <c r="K1112">
        <v>59112.39</v>
      </c>
      <c r="L1112">
        <v>1872904.27</v>
      </c>
      <c r="M1112">
        <v>67</v>
      </c>
      <c r="N1112">
        <v>430.61</v>
      </c>
      <c r="O1112" s="7">
        <v>-2.0899999999999998E-2</v>
      </c>
      <c r="P1112" s="7">
        <v>0.94620000000000004</v>
      </c>
      <c r="Q1112" t="s">
        <v>535</v>
      </c>
      <c r="S1112" s="2">
        <f t="shared" si="194"/>
        <v>44298</v>
      </c>
      <c r="T1112" t="s">
        <v>872</v>
      </c>
      <c r="U1112">
        <v>145.85</v>
      </c>
      <c r="V1112">
        <v>220.7</v>
      </c>
      <c r="W1112">
        <f t="shared" si="199"/>
        <v>12113234.045917498</v>
      </c>
      <c r="X1112">
        <f t="shared" si="189"/>
        <v>30283.085114793746</v>
      </c>
      <c r="Y1112">
        <f t="shared" si="197"/>
        <v>200</v>
      </c>
      <c r="Z1112">
        <f t="shared" si="198"/>
        <v>14236.899999999998</v>
      </c>
      <c r="AA1112" s="5" t="str">
        <f t="shared" si="195"/>
        <v/>
      </c>
      <c r="AB1112" s="24" t="str">
        <f>IFERROR(AA1112/MAX($J$3:AA1112)-1,"")</f>
        <v/>
      </c>
      <c r="AG1112" s="3">
        <v>44617</v>
      </c>
      <c r="AH1112">
        <v>14274182.187377499</v>
      </c>
      <c r="AI1112" s="24">
        <f>AH1112/MAX($AH$2:AH1112)-1</f>
        <v>-6.3601691617349854E-3</v>
      </c>
      <c r="AJ1112" s="27" t="str">
        <f t="shared" si="190"/>
        <v/>
      </c>
      <c r="AK1112">
        <f t="shared" si="191"/>
        <v>1</v>
      </c>
      <c r="AL1112" s="28" t="str">
        <f t="shared" si="196"/>
        <v/>
      </c>
      <c r="AM1112" s="28">
        <f t="shared" si="192"/>
        <v>1384</v>
      </c>
      <c r="AN1112" s="29" t="str">
        <f t="shared" ca="1" si="193"/>
        <v/>
      </c>
      <c r="AP1112" s="7"/>
      <c r="AV1112" s="7"/>
      <c r="AW1112" s="7"/>
    </row>
    <row r="1113" spans="1:49" x14ac:dyDescent="0.45">
      <c r="A1113" t="s">
        <v>874</v>
      </c>
      <c r="B1113" t="s">
        <v>30</v>
      </c>
      <c r="C1113" s="6">
        <v>44298.520833333336</v>
      </c>
      <c r="D1113">
        <v>133</v>
      </c>
      <c r="E1113" s="6">
        <v>44299.388888888891</v>
      </c>
      <c r="F1113">
        <v>85.9</v>
      </c>
      <c r="G1113" s="7">
        <v>-0.35410000000000003</v>
      </c>
      <c r="H1113">
        <v>-22857.45</v>
      </c>
      <c r="I1113" s="7">
        <v>-0.37059999999999998</v>
      </c>
      <c r="J1113">
        <v>463.74329999999998</v>
      </c>
      <c r="K1113">
        <v>61677.86</v>
      </c>
      <c r="L1113">
        <v>2312715.79</v>
      </c>
      <c r="M1113">
        <v>39</v>
      </c>
      <c r="N1113">
        <v>-586.09</v>
      </c>
      <c r="O1113" s="7">
        <v>-0.39739999999999998</v>
      </c>
      <c r="P1113" s="7">
        <v>0.188</v>
      </c>
      <c r="Q1113" t="s">
        <v>535</v>
      </c>
      <c r="S1113" s="2">
        <f t="shared" si="194"/>
        <v>44298</v>
      </c>
      <c r="T1113" t="s">
        <v>874</v>
      </c>
      <c r="U1113">
        <v>133</v>
      </c>
      <c r="V1113">
        <v>85.9</v>
      </c>
      <c r="W1113">
        <f t="shared" si="199"/>
        <v>12113234.045917498</v>
      </c>
      <c r="X1113">
        <f t="shared" si="189"/>
        <v>30283.085114793746</v>
      </c>
      <c r="Y1113">
        <f t="shared" si="197"/>
        <v>225</v>
      </c>
      <c r="Z1113">
        <f t="shared" si="198"/>
        <v>-11090.025</v>
      </c>
      <c r="AA1113" s="5" t="str">
        <f t="shared" si="195"/>
        <v/>
      </c>
      <c r="AB1113" s="24" t="str">
        <f>IFERROR(AA1113/MAX($J$3:AA1113)-1,"")</f>
        <v/>
      </c>
      <c r="AG1113" s="3">
        <v>44618</v>
      </c>
      <c r="AH1113">
        <v>14274182.187377499</v>
      </c>
      <c r="AI1113" s="24">
        <f>AH1113/MAX($AH$2:AH1113)-1</f>
        <v>-6.3601691617349854E-3</v>
      </c>
      <c r="AJ1113" s="27" t="str">
        <f t="shared" si="190"/>
        <v/>
      </c>
      <c r="AK1113">
        <f t="shared" si="191"/>
        <v>1</v>
      </c>
      <c r="AL1113" s="28" t="str">
        <f t="shared" si="196"/>
        <v/>
      </c>
      <c r="AM1113" s="28">
        <f t="shared" si="192"/>
        <v>1384</v>
      </c>
      <c r="AN1113" s="29" t="str">
        <f t="shared" ca="1" si="193"/>
        <v/>
      </c>
      <c r="AP1113" s="7"/>
      <c r="AV1113" s="7"/>
      <c r="AW1113" s="7"/>
    </row>
    <row r="1114" spans="1:49" x14ac:dyDescent="0.45">
      <c r="A1114" t="s">
        <v>878</v>
      </c>
      <c r="B1114" t="s">
        <v>30</v>
      </c>
      <c r="C1114" s="6">
        <v>44298.524305555555</v>
      </c>
      <c r="D1114">
        <v>144.75</v>
      </c>
      <c r="E1114" s="6">
        <v>44299.388888888891</v>
      </c>
      <c r="F1114">
        <v>104.6</v>
      </c>
      <c r="G1114" s="7">
        <v>-0.27739999999999998</v>
      </c>
      <c r="H1114">
        <v>-18168.55</v>
      </c>
      <c r="I1114" s="7">
        <v>-0.29459999999999997</v>
      </c>
      <c r="J1114">
        <v>426.0566</v>
      </c>
      <c r="K1114">
        <v>61671.7</v>
      </c>
      <c r="L1114">
        <v>2294547.25</v>
      </c>
      <c r="M1114">
        <v>38</v>
      </c>
      <c r="N1114">
        <v>-478.12</v>
      </c>
      <c r="O1114" s="7">
        <v>-0.3261</v>
      </c>
      <c r="P1114" s="7">
        <v>0.27739999999999998</v>
      </c>
      <c r="Q1114" t="s">
        <v>535</v>
      </c>
      <c r="S1114" s="2">
        <f t="shared" si="194"/>
        <v>44298</v>
      </c>
      <c r="T1114" t="s">
        <v>878</v>
      </c>
      <c r="U1114">
        <v>144.75</v>
      </c>
      <c r="V1114">
        <v>104.6</v>
      </c>
      <c r="W1114">
        <f t="shared" si="199"/>
        <v>12113234.045917498</v>
      </c>
      <c r="X1114">
        <f t="shared" si="189"/>
        <v>30283.085114793746</v>
      </c>
      <c r="Y1114">
        <f t="shared" si="197"/>
        <v>200</v>
      </c>
      <c r="Z1114">
        <f t="shared" si="198"/>
        <v>-8528.7000000000007</v>
      </c>
      <c r="AA1114" s="5">
        <f t="shared" si="195"/>
        <v>12118263.533417499</v>
      </c>
      <c r="AB1114" s="24">
        <f>IFERROR(AA1114/MAX($J$3:AA1114)-1,"")</f>
        <v>-2.1904836306506192E-2</v>
      </c>
      <c r="AG1114" s="3">
        <v>44619</v>
      </c>
      <c r="AH1114">
        <v>14274182.187377499</v>
      </c>
      <c r="AI1114" s="24">
        <f>AH1114/MAX($AH$2:AH1114)-1</f>
        <v>-6.3601691617349854E-3</v>
      </c>
      <c r="AJ1114" s="27" t="str">
        <f t="shared" si="190"/>
        <v/>
      </c>
      <c r="AK1114">
        <f t="shared" si="191"/>
        <v>1</v>
      </c>
      <c r="AL1114" s="28" t="str">
        <f t="shared" si="196"/>
        <v/>
      </c>
      <c r="AM1114" s="28">
        <f t="shared" si="192"/>
        <v>1384</v>
      </c>
      <c r="AN1114" s="29" t="str">
        <f t="shared" ca="1" si="193"/>
        <v/>
      </c>
      <c r="AP1114" s="7"/>
      <c r="AV1114" s="7"/>
      <c r="AW1114" s="7"/>
    </row>
    <row r="1115" spans="1:49" x14ac:dyDescent="0.45">
      <c r="A1115" t="s">
        <v>876</v>
      </c>
      <c r="B1115" t="s">
        <v>30</v>
      </c>
      <c r="C1115" s="6">
        <v>44299.590277777781</v>
      </c>
      <c r="D1115">
        <v>94.55</v>
      </c>
      <c r="E1115" s="6">
        <v>44301.388888888891</v>
      </c>
      <c r="F1115">
        <v>132.85</v>
      </c>
      <c r="G1115" s="7">
        <v>0.40510000000000002</v>
      </c>
      <c r="H1115">
        <v>23422.7</v>
      </c>
      <c r="I1115" s="7">
        <v>0.38100000000000001</v>
      </c>
      <c r="J1115">
        <v>650.16110000000003</v>
      </c>
      <c r="K1115">
        <v>61472.74</v>
      </c>
      <c r="L1115">
        <v>2317969.9500000002</v>
      </c>
      <c r="M1115">
        <v>19</v>
      </c>
      <c r="N1115">
        <v>1232.77</v>
      </c>
      <c r="O1115" s="7">
        <v>-0.14280000000000001</v>
      </c>
      <c r="P1115" s="7">
        <v>0.57379999999999998</v>
      </c>
      <c r="Q1115" t="s">
        <v>535</v>
      </c>
      <c r="S1115" s="2">
        <f t="shared" si="194"/>
        <v>44299</v>
      </c>
      <c r="T1115" t="s">
        <v>876</v>
      </c>
      <c r="U1115">
        <v>94.55</v>
      </c>
      <c r="V1115">
        <v>132.85</v>
      </c>
      <c r="W1115">
        <f t="shared" si="199"/>
        <v>12118263.533417499</v>
      </c>
      <c r="X1115">
        <f t="shared" si="189"/>
        <v>30295.658833543748</v>
      </c>
      <c r="Y1115">
        <f t="shared" si="197"/>
        <v>325</v>
      </c>
      <c r="Z1115">
        <f t="shared" si="198"/>
        <v>11708.450000000003</v>
      </c>
      <c r="AA1115" s="5" t="str">
        <f t="shared" si="195"/>
        <v/>
      </c>
      <c r="AB1115" s="24" t="str">
        <f>IFERROR(AA1115/MAX($J$3:AA1115)-1,"")</f>
        <v/>
      </c>
      <c r="AG1115" s="3">
        <v>44620</v>
      </c>
      <c r="AH1115">
        <v>14222337.4623775</v>
      </c>
      <c r="AI1115" s="24">
        <f>AH1115/MAX($AH$2:AH1115)-1</f>
        <v>-9.969131349734206E-3</v>
      </c>
      <c r="AJ1115" s="27" t="str">
        <f t="shared" si="190"/>
        <v/>
      </c>
      <c r="AK1115">
        <f t="shared" si="191"/>
        <v>1</v>
      </c>
      <c r="AL1115" s="28" t="str">
        <f t="shared" si="196"/>
        <v/>
      </c>
      <c r="AM1115" s="28">
        <f t="shared" si="192"/>
        <v>1384</v>
      </c>
      <c r="AN1115" s="29" t="str">
        <f t="shared" ca="1" si="193"/>
        <v/>
      </c>
      <c r="AP1115" s="7"/>
      <c r="AV1115" s="7"/>
      <c r="AW1115" s="7"/>
    </row>
    <row r="1116" spans="1:49" x14ac:dyDescent="0.45">
      <c r="A1116" t="s">
        <v>868</v>
      </c>
      <c r="B1116" t="s">
        <v>30</v>
      </c>
      <c r="C1116" s="6">
        <v>44299.607638888891</v>
      </c>
      <c r="D1116">
        <v>76.75</v>
      </c>
      <c r="E1116" s="6">
        <v>44301.388888888891</v>
      </c>
      <c r="F1116">
        <v>92.650009999999995</v>
      </c>
      <c r="G1116" s="7">
        <v>0.2072</v>
      </c>
      <c r="H1116">
        <v>11375.4</v>
      </c>
      <c r="I1116" s="7">
        <v>0.18509999999999999</v>
      </c>
      <c r="J1116">
        <v>800.74599999999998</v>
      </c>
      <c r="K1116">
        <v>61457.26</v>
      </c>
      <c r="L1116">
        <v>2329345.35</v>
      </c>
      <c r="M1116">
        <v>14</v>
      </c>
      <c r="N1116">
        <v>812.53</v>
      </c>
      <c r="O1116" s="7">
        <v>-0.26450000000000001</v>
      </c>
      <c r="P1116" s="7">
        <v>0.41889999999999999</v>
      </c>
      <c r="Q1116" t="s">
        <v>535</v>
      </c>
      <c r="S1116" s="2">
        <f t="shared" si="194"/>
        <v>44299</v>
      </c>
      <c r="T1116" t="s">
        <v>868</v>
      </c>
      <c r="U1116">
        <v>76.75</v>
      </c>
      <c r="V1116">
        <v>92.650009999999995</v>
      </c>
      <c r="W1116">
        <f t="shared" si="199"/>
        <v>12118263.533417499</v>
      </c>
      <c r="X1116">
        <f t="shared" si="189"/>
        <v>30295.658833543748</v>
      </c>
      <c r="Y1116">
        <f t="shared" si="197"/>
        <v>400</v>
      </c>
      <c r="Z1116">
        <f t="shared" si="198"/>
        <v>5682.4039599999996</v>
      </c>
      <c r="AA1116" s="5">
        <f t="shared" si="195"/>
        <v>12135654.387377499</v>
      </c>
      <c r="AB1116" s="24">
        <f>IFERROR(AA1116/MAX($J$3:AA1116)-1,"")</f>
        <v>-2.0501177267084558E-2</v>
      </c>
      <c r="AG1116" s="3">
        <v>44621</v>
      </c>
      <c r="AH1116">
        <v>14222337.4623775</v>
      </c>
      <c r="AI1116" s="24">
        <f>AH1116/MAX($AH$2:AH1116)-1</f>
        <v>-9.969131349734206E-3</v>
      </c>
      <c r="AJ1116" s="27" t="str">
        <f t="shared" si="190"/>
        <v/>
      </c>
      <c r="AK1116">
        <f t="shared" si="191"/>
        <v>1</v>
      </c>
      <c r="AL1116" s="28" t="str">
        <f t="shared" si="196"/>
        <v/>
      </c>
      <c r="AM1116" s="28">
        <f t="shared" si="192"/>
        <v>1384</v>
      </c>
      <c r="AN1116" s="29" t="str">
        <f t="shared" ca="1" si="193"/>
        <v/>
      </c>
      <c r="AP1116" s="7"/>
      <c r="AV1116" s="7"/>
      <c r="AW1116" s="7"/>
    </row>
    <row r="1117" spans="1:49" x14ac:dyDescent="0.45">
      <c r="A1117" t="s">
        <v>873</v>
      </c>
      <c r="B1117" t="s">
        <v>30</v>
      </c>
      <c r="C1117" s="6">
        <v>44301.427083333336</v>
      </c>
      <c r="D1117">
        <v>68.55</v>
      </c>
      <c r="E1117" s="6">
        <v>44301.635416666664</v>
      </c>
      <c r="F1117">
        <v>0.1</v>
      </c>
      <c r="G1117" s="7">
        <v>-0.99850000000000005</v>
      </c>
      <c r="H1117">
        <v>-59872.43</v>
      </c>
      <c r="I1117" s="7">
        <v>-1.0085999999999999</v>
      </c>
      <c r="J1117">
        <v>866.00319999999999</v>
      </c>
      <c r="K1117">
        <v>59364.52</v>
      </c>
      <c r="L1117">
        <v>1813031.84</v>
      </c>
      <c r="M1117">
        <v>61</v>
      </c>
      <c r="N1117">
        <v>-981.52</v>
      </c>
      <c r="O1117" s="7">
        <v>-0.99850000000000005</v>
      </c>
      <c r="P1117" s="7">
        <v>0.68779999999999997</v>
      </c>
      <c r="Q1117" t="s">
        <v>535</v>
      </c>
      <c r="S1117" s="2">
        <f t="shared" si="194"/>
        <v>44301</v>
      </c>
      <c r="T1117" t="s">
        <v>873</v>
      </c>
      <c r="U1117">
        <v>68.55</v>
      </c>
      <c r="V1117">
        <v>0.1</v>
      </c>
      <c r="W1117">
        <f t="shared" si="199"/>
        <v>12135654.387377499</v>
      </c>
      <c r="X1117">
        <f t="shared" si="189"/>
        <v>30339.135968443748</v>
      </c>
      <c r="Y1117">
        <f t="shared" si="197"/>
        <v>450</v>
      </c>
      <c r="Z1117">
        <f t="shared" si="198"/>
        <v>-31111.424999999999</v>
      </c>
      <c r="AA1117" s="5" t="str">
        <f t="shared" si="195"/>
        <v/>
      </c>
      <c r="AB1117" s="24" t="str">
        <f>IFERROR(AA1117/MAX($J$3:AA1117)-1,"")</f>
        <v/>
      </c>
      <c r="AG1117" s="3">
        <v>44622</v>
      </c>
      <c r="AH1117">
        <v>14222337.4623775</v>
      </c>
      <c r="AI1117" s="24">
        <f>AH1117/MAX($AH$2:AH1117)-1</f>
        <v>-9.969131349734206E-3</v>
      </c>
      <c r="AJ1117" s="27" t="str">
        <f t="shared" si="190"/>
        <v/>
      </c>
      <c r="AK1117">
        <f t="shared" si="191"/>
        <v>1</v>
      </c>
      <c r="AL1117" s="28" t="str">
        <f t="shared" si="196"/>
        <v/>
      </c>
      <c r="AM1117" s="28">
        <f t="shared" si="192"/>
        <v>1384</v>
      </c>
      <c r="AN1117" s="29" t="str">
        <f t="shared" ca="1" si="193"/>
        <v/>
      </c>
      <c r="AP1117" s="7"/>
      <c r="AV1117" s="7"/>
      <c r="AW1117" s="7"/>
    </row>
    <row r="1118" spans="1:49" x14ac:dyDescent="0.45">
      <c r="A1118" t="s">
        <v>867</v>
      </c>
      <c r="B1118" t="s">
        <v>30</v>
      </c>
      <c r="C1118" s="6">
        <v>44301.430555555555</v>
      </c>
      <c r="D1118">
        <v>51.45</v>
      </c>
      <c r="E1118" s="6">
        <v>44301.635416666664</v>
      </c>
      <c r="F1118">
        <v>0.1</v>
      </c>
      <c r="G1118" s="7">
        <v>-0.99809999999999999</v>
      </c>
      <c r="H1118">
        <v>-59837.95</v>
      </c>
      <c r="I1118" s="7">
        <v>-1.0081</v>
      </c>
      <c r="J1118">
        <v>1153.7139999999999</v>
      </c>
      <c r="K1118">
        <v>59358.59</v>
      </c>
      <c r="L1118">
        <v>1753193.89</v>
      </c>
      <c r="M1118">
        <v>60</v>
      </c>
      <c r="N1118">
        <v>-997.3</v>
      </c>
      <c r="O1118" s="7">
        <v>-0.99809999999999999</v>
      </c>
      <c r="P1118" s="7">
        <v>0.53549999999999998</v>
      </c>
      <c r="Q1118" t="s">
        <v>535</v>
      </c>
      <c r="S1118" s="2">
        <f t="shared" si="194"/>
        <v>44301</v>
      </c>
      <c r="T1118" t="s">
        <v>867</v>
      </c>
      <c r="U1118">
        <v>51.45</v>
      </c>
      <c r="V1118">
        <v>0.1</v>
      </c>
      <c r="W1118">
        <f t="shared" si="199"/>
        <v>12135654.387377499</v>
      </c>
      <c r="X1118">
        <f t="shared" si="189"/>
        <v>30339.135968443748</v>
      </c>
      <c r="Y1118">
        <f t="shared" si="197"/>
        <v>600</v>
      </c>
      <c r="Z1118">
        <f t="shared" si="198"/>
        <v>-31119.300000000003</v>
      </c>
      <c r="AA1118" s="5">
        <f t="shared" si="195"/>
        <v>12073423.662377499</v>
      </c>
      <c r="AB1118" s="24">
        <f>IFERROR(AA1118/MAX($J$3:AA1118)-1,"")</f>
        <v>-2.5523973725322113E-2</v>
      </c>
      <c r="AG1118" s="3">
        <v>44623</v>
      </c>
      <c r="AH1118">
        <v>14210212.724877499</v>
      </c>
      <c r="AI1118" s="24">
        <f>AH1118/MAX($AH$2:AH1118)-1</f>
        <v>-1.0813146226405168E-2</v>
      </c>
      <c r="AJ1118" s="27" t="str">
        <f t="shared" si="190"/>
        <v/>
      </c>
      <c r="AK1118">
        <f t="shared" si="191"/>
        <v>1</v>
      </c>
      <c r="AL1118" s="28" t="str">
        <f t="shared" si="196"/>
        <v/>
      </c>
      <c r="AM1118" s="28">
        <f t="shared" si="192"/>
        <v>1384</v>
      </c>
      <c r="AN1118" s="29" t="str">
        <f t="shared" ca="1" si="193"/>
        <v/>
      </c>
      <c r="AP1118" s="7"/>
      <c r="AV1118" s="7"/>
      <c r="AW1118" s="7"/>
    </row>
    <row r="1119" spans="1:49" x14ac:dyDescent="0.45">
      <c r="A1119" t="s">
        <v>878</v>
      </c>
      <c r="B1119" t="s">
        <v>30</v>
      </c>
      <c r="C1119" s="6">
        <v>44306.513888888891</v>
      </c>
      <c r="D1119">
        <v>100.95</v>
      </c>
      <c r="E1119" s="6">
        <v>44308.385416666664</v>
      </c>
      <c r="F1119">
        <v>198</v>
      </c>
      <c r="G1119" s="7">
        <v>0.96140000000000003</v>
      </c>
      <c r="H1119">
        <v>54755.39</v>
      </c>
      <c r="I1119" s="7">
        <v>0.93179999999999996</v>
      </c>
      <c r="J1119">
        <v>582.12950000000001</v>
      </c>
      <c r="K1119">
        <v>58765.96</v>
      </c>
      <c r="L1119">
        <v>1807949.28</v>
      </c>
      <c r="M1119">
        <v>40</v>
      </c>
      <c r="N1119">
        <v>1368.88</v>
      </c>
      <c r="O1119" s="7">
        <v>-0.2833</v>
      </c>
      <c r="P1119" s="7">
        <v>0.96140000000000003</v>
      </c>
      <c r="Q1119" t="s">
        <v>535</v>
      </c>
      <c r="S1119" s="2">
        <f t="shared" si="194"/>
        <v>44306</v>
      </c>
      <c r="T1119" t="s">
        <v>878</v>
      </c>
      <c r="U1119">
        <v>100.95</v>
      </c>
      <c r="V1119">
        <v>198</v>
      </c>
      <c r="W1119">
        <f t="shared" si="199"/>
        <v>12073423.662377499</v>
      </c>
      <c r="X1119">
        <f t="shared" si="189"/>
        <v>30183.559155943749</v>
      </c>
      <c r="Y1119">
        <f t="shared" si="197"/>
        <v>300</v>
      </c>
      <c r="Z1119">
        <f t="shared" si="198"/>
        <v>28218.15</v>
      </c>
      <c r="AA1119" s="5" t="str">
        <f t="shared" si="195"/>
        <v/>
      </c>
      <c r="AB1119" s="24" t="str">
        <f>IFERROR(AA1119/MAX($J$3:AA1119)-1,"")</f>
        <v/>
      </c>
      <c r="AG1119" s="3">
        <v>44624</v>
      </c>
      <c r="AH1119">
        <v>14178881.099877499</v>
      </c>
      <c r="AI1119" s="24">
        <f>AH1119/MAX($AH$2:AH1119)-1</f>
        <v>-1.2994171391714993E-2</v>
      </c>
      <c r="AJ1119" s="27" t="str">
        <f t="shared" si="190"/>
        <v/>
      </c>
      <c r="AK1119">
        <f t="shared" si="191"/>
        <v>1</v>
      </c>
      <c r="AL1119" s="28" t="str">
        <f t="shared" si="196"/>
        <v/>
      </c>
      <c r="AM1119" s="28">
        <f t="shared" si="192"/>
        <v>1384</v>
      </c>
      <c r="AN1119" s="29" t="str">
        <f t="shared" ca="1" si="193"/>
        <v/>
      </c>
      <c r="AP1119" s="7"/>
      <c r="AV1119" s="7"/>
      <c r="AW1119" s="7"/>
    </row>
    <row r="1120" spans="1:49" x14ac:dyDescent="0.45">
      <c r="A1120" t="s">
        <v>878</v>
      </c>
      <c r="B1120" t="s">
        <v>30</v>
      </c>
      <c r="C1120" s="6">
        <v>44306.520833333336</v>
      </c>
      <c r="D1120">
        <v>87.75</v>
      </c>
      <c r="E1120" s="6">
        <v>44308.388888888891</v>
      </c>
      <c r="F1120">
        <v>162.6</v>
      </c>
      <c r="G1120" s="7">
        <v>0.85299999999999998</v>
      </c>
      <c r="H1120">
        <v>50825.35</v>
      </c>
      <c r="I1120" s="7">
        <v>0.82450000000000001</v>
      </c>
      <c r="J1120">
        <v>702.52679999999998</v>
      </c>
      <c r="K1120">
        <v>61646.73</v>
      </c>
      <c r="L1120">
        <v>2380170.7000000002</v>
      </c>
      <c r="M1120">
        <v>39</v>
      </c>
      <c r="N1120">
        <v>1303.21</v>
      </c>
      <c r="O1120" s="7">
        <v>-0.17549999999999999</v>
      </c>
      <c r="P1120" s="7">
        <v>1.5111000000000001</v>
      </c>
      <c r="Q1120" t="s">
        <v>535</v>
      </c>
      <c r="S1120" s="2">
        <f t="shared" si="194"/>
        <v>44306</v>
      </c>
      <c r="T1120" t="s">
        <v>878</v>
      </c>
      <c r="U1120">
        <v>87.75</v>
      </c>
      <c r="V1120">
        <v>162.6</v>
      </c>
      <c r="W1120">
        <f t="shared" si="199"/>
        <v>12073423.662377499</v>
      </c>
      <c r="X1120">
        <f t="shared" si="189"/>
        <v>30183.559155943749</v>
      </c>
      <c r="Y1120">
        <f t="shared" si="197"/>
        <v>350</v>
      </c>
      <c r="Z1120">
        <f t="shared" si="198"/>
        <v>25321.274999999998</v>
      </c>
      <c r="AA1120" s="5" t="str">
        <f t="shared" si="195"/>
        <v/>
      </c>
      <c r="AB1120" s="24" t="str">
        <f>IFERROR(AA1120/MAX($J$3:AA1120)-1,"")</f>
        <v/>
      </c>
      <c r="AG1120" s="3">
        <v>44625</v>
      </c>
      <c r="AH1120">
        <v>14178881.099877499</v>
      </c>
      <c r="AI1120" s="24">
        <f>AH1120/MAX($AH$2:AH1120)-1</f>
        <v>-1.2994171391714993E-2</v>
      </c>
      <c r="AJ1120" s="27" t="str">
        <f t="shared" si="190"/>
        <v/>
      </c>
      <c r="AK1120">
        <f t="shared" si="191"/>
        <v>1</v>
      </c>
      <c r="AL1120" s="28" t="str">
        <f t="shared" si="196"/>
        <v/>
      </c>
      <c r="AM1120" s="28">
        <f t="shared" si="192"/>
        <v>1384</v>
      </c>
      <c r="AN1120" s="29" t="str">
        <f t="shared" ca="1" si="193"/>
        <v/>
      </c>
      <c r="AP1120" s="7"/>
      <c r="AV1120" s="7"/>
      <c r="AW1120" s="7"/>
    </row>
    <row r="1121" spans="1:49" x14ac:dyDescent="0.45">
      <c r="A1121" t="s">
        <v>867</v>
      </c>
      <c r="B1121" t="s">
        <v>30</v>
      </c>
      <c r="C1121" s="6">
        <v>44306.534722222219</v>
      </c>
      <c r="D1121">
        <v>102.4</v>
      </c>
      <c r="E1121" s="6">
        <v>44308.388888888891</v>
      </c>
      <c r="F1121">
        <v>208</v>
      </c>
      <c r="G1121" s="7">
        <v>1.0313000000000001</v>
      </c>
      <c r="H1121">
        <v>61707.4</v>
      </c>
      <c r="I1121" s="7">
        <v>1.0008999999999999</v>
      </c>
      <c r="J1121">
        <v>602.04690000000005</v>
      </c>
      <c r="K1121">
        <v>61649.599999999999</v>
      </c>
      <c r="L1121">
        <v>2441878.1</v>
      </c>
      <c r="M1121">
        <v>35</v>
      </c>
      <c r="N1121">
        <v>1763.07</v>
      </c>
      <c r="O1121" s="7">
        <v>-9.9099999999999994E-2</v>
      </c>
      <c r="P1121" s="7">
        <v>1.5742</v>
      </c>
      <c r="Q1121" t="s">
        <v>535</v>
      </c>
      <c r="S1121" s="2">
        <f t="shared" si="194"/>
        <v>44306</v>
      </c>
      <c r="T1121" t="s">
        <v>867</v>
      </c>
      <c r="U1121">
        <v>102.4</v>
      </c>
      <c r="V1121">
        <v>208</v>
      </c>
      <c r="W1121">
        <f t="shared" si="199"/>
        <v>12073423.662377499</v>
      </c>
      <c r="X1121">
        <f t="shared" si="189"/>
        <v>30183.559155943749</v>
      </c>
      <c r="Y1121">
        <f t="shared" si="197"/>
        <v>300</v>
      </c>
      <c r="Z1121">
        <f t="shared" si="198"/>
        <v>30748.799999999996</v>
      </c>
      <c r="AA1121" s="5" t="str">
        <f t="shared" si="195"/>
        <v/>
      </c>
      <c r="AB1121" s="24" t="str">
        <f>IFERROR(AA1121/MAX($J$3:AA1121)-1,"")</f>
        <v/>
      </c>
      <c r="AG1121" s="3">
        <v>44626</v>
      </c>
      <c r="AH1121">
        <v>14178881.099877499</v>
      </c>
      <c r="AI1121" s="24">
        <f>AH1121/MAX($AH$2:AH1121)-1</f>
        <v>-1.2994171391714993E-2</v>
      </c>
      <c r="AJ1121" s="27" t="str">
        <f t="shared" si="190"/>
        <v/>
      </c>
      <c r="AK1121">
        <f t="shared" si="191"/>
        <v>1</v>
      </c>
      <c r="AL1121" s="28" t="str">
        <f t="shared" si="196"/>
        <v/>
      </c>
      <c r="AM1121" s="28">
        <f t="shared" si="192"/>
        <v>1384</v>
      </c>
      <c r="AN1121" s="29" t="str">
        <f t="shared" ca="1" si="193"/>
        <v/>
      </c>
      <c r="AP1121" s="7"/>
      <c r="AV1121" s="7"/>
      <c r="AW1121" s="7"/>
    </row>
    <row r="1122" spans="1:49" x14ac:dyDescent="0.45">
      <c r="A1122" t="s">
        <v>874</v>
      </c>
      <c r="B1122" t="s">
        <v>30</v>
      </c>
      <c r="C1122" s="6">
        <v>44306.600694444445</v>
      </c>
      <c r="D1122">
        <v>92.8</v>
      </c>
      <c r="E1122" s="6">
        <v>44308.385416666664</v>
      </c>
      <c r="F1122">
        <v>153.80000000000001</v>
      </c>
      <c r="G1122" s="7">
        <v>0.6573</v>
      </c>
      <c r="H1122">
        <v>37070.269999999997</v>
      </c>
      <c r="I1122" s="7">
        <v>0.63080000000000003</v>
      </c>
      <c r="J1122">
        <v>633.31169999999997</v>
      </c>
      <c r="K1122">
        <v>58771.33</v>
      </c>
      <c r="L1122">
        <v>1845019.54</v>
      </c>
      <c r="M1122">
        <v>15</v>
      </c>
      <c r="N1122">
        <v>2471.35</v>
      </c>
      <c r="O1122" s="7">
        <v>-0.13089999999999999</v>
      </c>
      <c r="P1122" s="7">
        <v>0.6573</v>
      </c>
      <c r="Q1122" t="s">
        <v>535</v>
      </c>
      <c r="S1122" s="2">
        <f t="shared" si="194"/>
        <v>44306</v>
      </c>
      <c r="T1122" t="s">
        <v>874</v>
      </c>
      <c r="U1122">
        <v>92.8</v>
      </c>
      <c r="V1122">
        <v>153.80000000000001</v>
      </c>
      <c r="W1122">
        <f t="shared" si="199"/>
        <v>12073423.662377499</v>
      </c>
      <c r="X1122">
        <f t="shared" si="189"/>
        <v>30183.559155943749</v>
      </c>
      <c r="Y1122">
        <f t="shared" si="197"/>
        <v>325</v>
      </c>
      <c r="Z1122">
        <f t="shared" si="198"/>
        <v>19023.550000000003</v>
      </c>
      <c r="AA1122" s="5">
        <f t="shared" si="195"/>
        <v>12176735.437377499</v>
      </c>
      <c r="AB1122" s="24">
        <f>IFERROR(AA1122/MAX($J$3:AA1122)-1,"")</f>
        <v>-1.7185423635085462E-2</v>
      </c>
      <c r="AG1122" s="3">
        <v>44627</v>
      </c>
      <c r="AH1122">
        <v>14171618.849877499</v>
      </c>
      <c r="AI1122" s="24">
        <f>AH1122/MAX($AH$2:AH1122)-1</f>
        <v>-1.3499703741434277E-2</v>
      </c>
      <c r="AJ1122" s="27" t="str">
        <f t="shared" si="190"/>
        <v/>
      </c>
      <c r="AK1122">
        <f t="shared" si="191"/>
        <v>1</v>
      </c>
      <c r="AL1122" s="28" t="str">
        <f t="shared" si="196"/>
        <v/>
      </c>
      <c r="AM1122" s="28">
        <f t="shared" si="192"/>
        <v>1384</v>
      </c>
      <c r="AN1122" s="29" t="str">
        <f t="shared" ca="1" si="193"/>
        <v/>
      </c>
      <c r="AP1122" s="7"/>
      <c r="AV1122" s="7"/>
      <c r="AW1122" s="7"/>
    </row>
    <row r="1123" spans="1:49" x14ac:dyDescent="0.45">
      <c r="A1123" t="s">
        <v>905</v>
      </c>
      <c r="B1123" t="s">
        <v>30</v>
      </c>
      <c r="C1123" s="6">
        <v>44308.434027777781</v>
      </c>
      <c r="D1123">
        <v>60.85</v>
      </c>
      <c r="E1123" s="6">
        <v>44308.635416666664</v>
      </c>
      <c r="F1123">
        <v>157.9</v>
      </c>
      <c r="G1123" s="7">
        <v>1.5949</v>
      </c>
      <c r="H1123">
        <v>92329.35</v>
      </c>
      <c r="I1123" s="7">
        <v>1.5589999999999999</v>
      </c>
      <c r="J1123">
        <v>973.29660000000001</v>
      </c>
      <c r="K1123">
        <v>59225.1</v>
      </c>
      <c r="L1123">
        <v>1937348.9</v>
      </c>
      <c r="M1123">
        <v>59</v>
      </c>
      <c r="N1123">
        <v>1564.9</v>
      </c>
      <c r="O1123" s="7">
        <v>-0.25059999999999999</v>
      </c>
      <c r="P1123" s="7">
        <v>1.9548000000000001</v>
      </c>
      <c r="Q1123" t="s">
        <v>535</v>
      </c>
      <c r="S1123" s="2">
        <f t="shared" si="194"/>
        <v>44308</v>
      </c>
      <c r="T1123" t="s">
        <v>905</v>
      </c>
      <c r="U1123">
        <v>60.85</v>
      </c>
      <c r="V1123">
        <v>157.9</v>
      </c>
      <c r="W1123">
        <f t="shared" si="199"/>
        <v>12176735.437377499</v>
      </c>
      <c r="X1123">
        <f t="shared" si="189"/>
        <v>30441.83859344375</v>
      </c>
      <c r="Y1123">
        <f t="shared" si="197"/>
        <v>500</v>
      </c>
      <c r="Z1123">
        <f t="shared" si="198"/>
        <v>47431.25</v>
      </c>
      <c r="AA1123" s="5" t="str">
        <f t="shared" si="195"/>
        <v/>
      </c>
      <c r="AB1123" s="24" t="str">
        <f>IFERROR(AA1123/MAX($J$3:AA1123)-1,"")</f>
        <v/>
      </c>
      <c r="AG1123" s="3">
        <v>44628</v>
      </c>
      <c r="AH1123">
        <v>14190271.2123775</v>
      </c>
      <c r="AI1123" s="24">
        <f>AH1123/MAX($AH$2:AH1123)-1</f>
        <v>-1.2201294482259706E-2</v>
      </c>
      <c r="AJ1123" s="27" t="str">
        <f t="shared" si="190"/>
        <v/>
      </c>
      <c r="AK1123">
        <f t="shared" si="191"/>
        <v>1</v>
      </c>
      <c r="AL1123" s="28" t="str">
        <f t="shared" si="196"/>
        <v/>
      </c>
      <c r="AM1123" s="28">
        <f t="shared" si="192"/>
        <v>1384</v>
      </c>
      <c r="AN1123" s="29" t="str">
        <f t="shared" ca="1" si="193"/>
        <v/>
      </c>
      <c r="AP1123" s="7"/>
      <c r="AV1123" s="7"/>
      <c r="AW1123" s="7"/>
    </row>
    <row r="1124" spans="1:49" x14ac:dyDescent="0.45">
      <c r="A1124" t="s">
        <v>865</v>
      </c>
      <c r="B1124" t="s">
        <v>30</v>
      </c>
      <c r="C1124" s="6">
        <v>44308.486111111109</v>
      </c>
      <c r="D1124">
        <v>57.8</v>
      </c>
      <c r="E1124" s="6">
        <v>44308.635416666664</v>
      </c>
      <c r="F1124">
        <v>108.35</v>
      </c>
      <c r="G1124" s="7">
        <v>0.87460000000000004</v>
      </c>
      <c r="H1124">
        <v>50141.43</v>
      </c>
      <c r="I1124" s="7">
        <v>0.8458</v>
      </c>
      <c r="J1124">
        <v>1025.6279999999999</v>
      </c>
      <c r="K1124">
        <v>59281.32</v>
      </c>
      <c r="L1124">
        <v>1987490.33</v>
      </c>
      <c r="M1124">
        <v>44</v>
      </c>
      <c r="N1124">
        <v>1139.58</v>
      </c>
      <c r="O1124" s="7">
        <v>-0.31569999999999998</v>
      </c>
      <c r="P1124" s="7">
        <v>1.2491000000000001</v>
      </c>
      <c r="Q1124" t="s">
        <v>535</v>
      </c>
      <c r="S1124" s="2">
        <f t="shared" si="194"/>
        <v>44308</v>
      </c>
      <c r="T1124" t="s">
        <v>865</v>
      </c>
      <c r="U1124">
        <v>57.8</v>
      </c>
      <c r="V1124">
        <v>108.35</v>
      </c>
      <c r="W1124">
        <f t="shared" si="199"/>
        <v>12176735.437377499</v>
      </c>
      <c r="X1124">
        <f t="shared" si="189"/>
        <v>30441.83859344375</v>
      </c>
      <c r="Y1124">
        <f t="shared" si="197"/>
        <v>525</v>
      </c>
      <c r="Z1124">
        <f t="shared" si="198"/>
        <v>25666.462499999998</v>
      </c>
      <c r="AA1124" s="5" t="str">
        <f t="shared" si="195"/>
        <v/>
      </c>
      <c r="AB1124" s="24" t="str">
        <f>IFERROR(AA1124/MAX($J$3:AA1124)-1,"")</f>
        <v/>
      </c>
      <c r="AG1124" s="3">
        <v>44629</v>
      </c>
      <c r="AH1124">
        <v>14545603.9248775</v>
      </c>
      <c r="AI1124" s="24">
        <f>AH1124/MAX($AH$2:AH1124)-1</f>
        <v>0</v>
      </c>
      <c r="AJ1124" s="27" t="str">
        <f t="shared" si="190"/>
        <v/>
      </c>
      <c r="AK1124">
        <f t="shared" si="191"/>
        <v>1</v>
      </c>
      <c r="AL1124" s="28" t="str">
        <f t="shared" si="196"/>
        <v/>
      </c>
      <c r="AM1124" s="28">
        <f t="shared" si="192"/>
        <v>1384</v>
      </c>
      <c r="AN1124" s="29" t="str">
        <f t="shared" ca="1" si="193"/>
        <v/>
      </c>
      <c r="AP1124" s="7"/>
      <c r="AV1124" s="7"/>
      <c r="AW1124" s="7"/>
    </row>
    <row r="1125" spans="1:49" x14ac:dyDescent="0.45">
      <c r="A1125" t="s">
        <v>978</v>
      </c>
      <c r="B1125" t="s">
        <v>30</v>
      </c>
      <c r="C1125" s="6">
        <v>44308.520833333336</v>
      </c>
      <c r="D1125">
        <v>213</v>
      </c>
      <c r="E1125" s="6">
        <v>44309.388888888891</v>
      </c>
      <c r="F1125">
        <v>215.7</v>
      </c>
      <c r="G1125" s="7">
        <v>1.2699999999999999E-2</v>
      </c>
      <c r="H1125">
        <v>-463.5</v>
      </c>
      <c r="I1125" s="7">
        <v>-7.4999999999999997E-3</v>
      </c>
      <c r="J1125">
        <v>292.06290000000001</v>
      </c>
      <c r="K1125">
        <v>62209.39</v>
      </c>
      <c r="L1125">
        <v>2441414.6</v>
      </c>
      <c r="M1125">
        <v>39</v>
      </c>
      <c r="N1125">
        <v>-11.88</v>
      </c>
      <c r="O1125" s="7">
        <v>-7.3499999999999996E-2</v>
      </c>
      <c r="P1125" s="7">
        <v>0.28170000000000001</v>
      </c>
      <c r="Q1125" t="s">
        <v>535</v>
      </c>
      <c r="S1125" s="2">
        <f t="shared" si="194"/>
        <v>44308</v>
      </c>
      <c r="T1125" t="s">
        <v>978</v>
      </c>
      <c r="U1125">
        <v>213</v>
      </c>
      <c r="V1125">
        <v>215.7</v>
      </c>
      <c r="W1125">
        <f t="shared" si="199"/>
        <v>12176735.437377499</v>
      </c>
      <c r="X1125">
        <f t="shared" si="189"/>
        <v>30441.83859344375</v>
      </c>
      <c r="Y1125">
        <f t="shared" si="197"/>
        <v>150</v>
      </c>
      <c r="Z1125">
        <f t="shared" si="198"/>
        <v>-238.05000000000263</v>
      </c>
      <c r="AA1125" s="5" t="str">
        <f t="shared" si="195"/>
        <v/>
      </c>
      <c r="AB1125" s="24" t="str">
        <f>IFERROR(AA1125/MAX($J$3:AA1125)-1,"")</f>
        <v/>
      </c>
      <c r="AG1125" s="3">
        <v>44630</v>
      </c>
      <c r="AH1125">
        <v>14487576.3998775</v>
      </c>
      <c r="AI1125" s="24">
        <f>AH1125/MAX($AH$2:AH1125)-1</f>
        <v>-3.9893513737683239E-3</v>
      </c>
      <c r="AJ1125" s="27" t="str">
        <f t="shared" si="190"/>
        <v/>
      </c>
      <c r="AK1125">
        <f t="shared" si="191"/>
        <v>1</v>
      </c>
      <c r="AL1125" s="28" t="str">
        <f t="shared" si="196"/>
        <v/>
      </c>
      <c r="AM1125" s="28">
        <f t="shared" si="192"/>
        <v>1384</v>
      </c>
      <c r="AN1125" s="29" t="str">
        <f t="shared" ca="1" si="193"/>
        <v/>
      </c>
      <c r="AP1125" s="7"/>
      <c r="AV1125" s="7"/>
      <c r="AW1125" s="7"/>
    </row>
    <row r="1126" spans="1:49" x14ac:dyDescent="0.45">
      <c r="A1126" t="s">
        <v>979</v>
      </c>
      <c r="B1126" t="s">
        <v>30</v>
      </c>
      <c r="C1126" s="6">
        <v>44308.534722222219</v>
      </c>
      <c r="D1126">
        <v>201.2</v>
      </c>
      <c r="E1126" s="6">
        <v>44309.388888888891</v>
      </c>
      <c r="F1126">
        <v>185.45</v>
      </c>
      <c r="G1126" s="7">
        <v>-7.8299999999999995E-2</v>
      </c>
      <c r="H1126">
        <v>-6065.37</v>
      </c>
      <c r="I1126" s="7">
        <v>-9.7500000000000003E-2</v>
      </c>
      <c r="J1126">
        <v>309.19720000000001</v>
      </c>
      <c r="K1126">
        <v>62210.47</v>
      </c>
      <c r="L1126">
        <v>2435349.23</v>
      </c>
      <c r="M1126">
        <v>35</v>
      </c>
      <c r="N1126">
        <v>-173.3</v>
      </c>
      <c r="O1126" s="7">
        <v>-0.16769999999999999</v>
      </c>
      <c r="P1126" s="7">
        <v>0.1928</v>
      </c>
      <c r="Q1126" t="s">
        <v>535</v>
      </c>
      <c r="S1126" s="2">
        <f t="shared" si="194"/>
        <v>44308</v>
      </c>
      <c r="T1126" t="s">
        <v>979</v>
      </c>
      <c r="U1126">
        <v>201.2</v>
      </c>
      <c r="V1126">
        <v>185.45</v>
      </c>
      <c r="W1126">
        <f t="shared" si="199"/>
        <v>12176735.437377499</v>
      </c>
      <c r="X1126">
        <f t="shared" si="189"/>
        <v>30441.83859344375</v>
      </c>
      <c r="Y1126">
        <f t="shared" si="197"/>
        <v>150</v>
      </c>
      <c r="Z1126">
        <f t="shared" si="198"/>
        <v>-2942.4750000000004</v>
      </c>
      <c r="AA1126" s="5">
        <f t="shared" si="195"/>
        <v>12246652.624877499</v>
      </c>
      <c r="AB1126" s="24">
        <f>IFERROR(AA1126/MAX($J$3:AA1126)-1,"")</f>
        <v>-1.1542233687596659E-2</v>
      </c>
      <c r="AG1126" s="3">
        <v>44631</v>
      </c>
      <c r="AH1126">
        <v>14487576.3998775</v>
      </c>
      <c r="AI1126" s="24">
        <f>AH1126/MAX($AH$2:AH1126)-1</f>
        <v>-3.9893513737683239E-3</v>
      </c>
      <c r="AJ1126" s="27" t="str">
        <f t="shared" si="190"/>
        <v/>
      </c>
      <c r="AK1126">
        <f t="shared" si="191"/>
        <v>1</v>
      </c>
      <c r="AL1126" s="28" t="str">
        <f t="shared" si="196"/>
        <v/>
      </c>
      <c r="AM1126" s="28">
        <f t="shared" si="192"/>
        <v>1384</v>
      </c>
      <c r="AN1126" s="29" t="str">
        <f t="shared" ca="1" si="193"/>
        <v/>
      </c>
      <c r="AP1126" s="7"/>
      <c r="AV1126" s="7"/>
      <c r="AW1126" s="7"/>
    </row>
    <row r="1127" spans="1:49" x14ac:dyDescent="0.45">
      <c r="A1127" t="s">
        <v>869</v>
      </c>
      <c r="B1127" t="s">
        <v>30</v>
      </c>
      <c r="C1127" s="6">
        <v>44312.416666666664</v>
      </c>
      <c r="D1127">
        <v>141.69999999999999</v>
      </c>
      <c r="E1127" s="6">
        <v>44313.385416666664</v>
      </c>
      <c r="F1127">
        <v>103.65</v>
      </c>
      <c r="G1127" s="7">
        <v>-0.26850000000000002</v>
      </c>
      <c r="H1127">
        <v>-17132.509999999998</v>
      </c>
      <c r="I1127" s="7">
        <v>-0.2858</v>
      </c>
      <c r="J1127">
        <v>422.98840000000001</v>
      </c>
      <c r="K1127">
        <v>59937.45</v>
      </c>
      <c r="L1127">
        <v>1970357.82</v>
      </c>
      <c r="M1127">
        <v>68</v>
      </c>
      <c r="N1127">
        <v>-251.95</v>
      </c>
      <c r="O1127" s="7">
        <v>-0.4224</v>
      </c>
      <c r="P1127" s="7">
        <v>2.29E-2</v>
      </c>
      <c r="Q1127" t="s">
        <v>535</v>
      </c>
      <c r="S1127" s="2">
        <f t="shared" si="194"/>
        <v>44312</v>
      </c>
      <c r="T1127" t="s">
        <v>869</v>
      </c>
      <c r="U1127">
        <v>141.69999999999999</v>
      </c>
      <c r="V1127">
        <v>103.65</v>
      </c>
      <c r="W1127">
        <f t="shared" si="199"/>
        <v>12246652.624877499</v>
      </c>
      <c r="X1127">
        <f t="shared" si="189"/>
        <v>30616.63156219375</v>
      </c>
      <c r="Y1127">
        <f t="shared" si="197"/>
        <v>225</v>
      </c>
      <c r="Z1127">
        <f t="shared" si="198"/>
        <v>-9113.2874999999967</v>
      </c>
      <c r="AA1127" s="5" t="str">
        <f t="shared" si="195"/>
        <v/>
      </c>
      <c r="AB1127" s="24" t="str">
        <f>IFERROR(AA1127/MAX($J$3:AA1127)-1,"")</f>
        <v/>
      </c>
      <c r="AG1127" s="3">
        <v>44632</v>
      </c>
      <c r="AH1127">
        <v>14487576.3998775</v>
      </c>
      <c r="AI1127" s="24">
        <f>AH1127/MAX($AH$2:AH1127)-1</f>
        <v>-3.9893513737683239E-3</v>
      </c>
      <c r="AJ1127" s="27" t="str">
        <f t="shared" si="190"/>
        <v/>
      </c>
      <c r="AK1127">
        <f t="shared" si="191"/>
        <v>1</v>
      </c>
      <c r="AL1127" s="28" t="str">
        <f t="shared" si="196"/>
        <v/>
      </c>
      <c r="AM1127" s="28">
        <f t="shared" si="192"/>
        <v>1384</v>
      </c>
      <c r="AN1127" s="29" t="str">
        <f t="shared" ca="1" si="193"/>
        <v/>
      </c>
      <c r="AP1127" s="7"/>
      <c r="AV1127" s="7"/>
      <c r="AW1127" s="7"/>
    </row>
    <row r="1128" spans="1:49" x14ac:dyDescent="0.45">
      <c r="A1128" t="s">
        <v>868</v>
      </c>
      <c r="B1128" t="s">
        <v>30</v>
      </c>
      <c r="C1128" s="6">
        <v>44312.423611111109</v>
      </c>
      <c r="D1128">
        <v>158.94999999999999</v>
      </c>
      <c r="E1128" s="6">
        <v>44313.385416666664</v>
      </c>
      <c r="F1128">
        <v>132</v>
      </c>
      <c r="G1128" s="7">
        <v>-0.1696</v>
      </c>
      <c r="H1128">
        <v>-11257.34</v>
      </c>
      <c r="I1128" s="7">
        <v>-0.18790000000000001</v>
      </c>
      <c r="J1128">
        <v>377.0104</v>
      </c>
      <c r="K1128">
        <v>59925.8</v>
      </c>
      <c r="L1128">
        <v>1959100.48</v>
      </c>
      <c r="M1128">
        <v>66</v>
      </c>
      <c r="N1128">
        <v>-170.57</v>
      </c>
      <c r="O1128" s="7">
        <v>-0.34570000000000001</v>
      </c>
      <c r="P1128" s="7">
        <v>8.3400000000000002E-2</v>
      </c>
      <c r="Q1128" t="s">
        <v>535</v>
      </c>
      <c r="S1128" s="2">
        <f t="shared" si="194"/>
        <v>44312</v>
      </c>
      <c r="T1128" t="s">
        <v>868</v>
      </c>
      <c r="U1128">
        <v>158.94999999999999</v>
      </c>
      <c r="V1128">
        <v>132</v>
      </c>
      <c r="W1128">
        <f t="shared" si="199"/>
        <v>12246652.624877499</v>
      </c>
      <c r="X1128">
        <f t="shared" si="189"/>
        <v>30616.63156219375</v>
      </c>
      <c r="Y1128">
        <f t="shared" si="197"/>
        <v>200</v>
      </c>
      <c r="Z1128">
        <f t="shared" si="198"/>
        <v>-5971.9</v>
      </c>
      <c r="AA1128" s="5">
        <f t="shared" si="195"/>
        <v>12231567.437377499</v>
      </c>
      <c r="AB1128" s="24">
        <f>IFERROR(AA1128/MAX($J$3:AA1128)-1,"")</f>
        <v>-1.2759796657445532E-2</v>
      </c>
      <c r="AG1128" s="3">
        <v>44633</v>
      </c>
      <c r="AH1128">
        <v>14487576.3998775</v>
      </c>
      <c r="AI1128" s="24">
        <f>AH1128/MAX($AH$2:AH1128)-1</f>
        <v>-3.9893513737683239E-3</v>
      </c>
      <c r="AJ1128" s="27" t="str">
        <f t="shared" si="190"/>
        <v/>
      </c>
      <c r="AK1128">
        <f t="shared" si="191"/>
        <v>1</v>
      </c>
      <c r="AL1128" s="28" t="str">
        <f t="shared" si="196"/>
        <v/>
      </c>
      <c r="AM1128" s="28">
        <f t="shared" si="192"/>
        <v>1384</v>
      </c>
      <c r="AN1128" s="29" t="str">
        <f t="shared" ca="1" si="193"/>
        <v/>
      </c>
      <c r="AP1128" s="7"/>
      <c r="AV1128" s="7"/>
      <c r="AW1128" s="7"/>
    </row>
    <row r="1129" spans="1:49" x14ac:dyDescent="0.45">
      <c r="A1129" t="s">
        <v>877</v>
      </c>
      <c r="B1129" t="s">
        <v>30</v>
      </c>
      <c r="C1129" s="6">
        <v>44313.506944444445</v>
      </c>
      <c r="D1129">
        <v>85.25</v>
      </c>
      <c r="E1129" s="6">
        <v>44314.385416666664</v>
      </c>
      <c r="F1129">
        <v>129.85</v>
      </c>
      <c r="G1129" s="7">
        <v>0.5232</v>
      </c>
      <c r="H1129">
        <v>29774.3</v>
      </c>
      <c r="I1129" s="7">
        <v>0.49790000000000001</v>
      </c>
      <c r="J1129">
        <v>701.4135</v>
      </c>
      <c r="K1129">
        <v>59795.5</v>
      </c>
      <c r="L1129">
        <v>1988874.78</v>
      </c>
      <c r="M1129">
        <v>42</v>
      </c>
      <c r="N1129">
        <v>708.91</v>
      </c>
      <c r="O1129" s="7">
        <v>-0.21879999999999999</v>
      </c>
      <c r="P1129" s="7">
        <v>0.5232</v>
      </c>
      <c r="Q1129" t="s">
        <v>535</v>
      </c>
      <c r="S1129" s="2">
        <f t="shared" si="194"/>
        <v>44313</v>
      </c>
      <c r="T1129" t="s">
        <v>877</v>
      </c>
      <c r="U1129">
        <v>85.25</v>
      </c>
      <c r="V1129">
        <v>129.85</v>
      </c>
      <c r="W1129">
        <f t="shared" si="199"/>
        <v>12231567.437377499</v>
      </c>
      <c r="X1129">
        <f t="shared" si="189"/>
        <v>30578.918593443748</v>
      </c>
      <c r="Y1129">
        <f t="shared" si="197"/>
        <v>350</v>
      </c>
      <c r="Z1129">
        <f t="shared" si="198"/>
        <v>14857.15</v>
      </c>
      <c r="AA1129" s="5" t="str">
        <f t="shared" si="195"/>
        <v/>
      </c>
      <c r="AB1129" s="24" t="str">
        <f>IFERROR(AA1129/MAX($J$3:AA1129)-1,"")</f>
        <v/>
      </c>
      <c r="AG1129" s="3">
        <v>44634</v>
      </c>
      <c r="AH1129">
        <v>14493336.9623775</v>
      </c>
      <c r="AI1129" s="24">
        <f>AH1129/MAX($AH$2:AH1129)-1</f>
        <v>-3.5933167691035717E-3</v>
      </c>
      <c r="AJ1129" s="27" t="str">
        <f t="shared" si="190"/>
        <v/>
      </c>
      <c r="AK1129">
        <f t="shared" si="191"/>
        <v>1</v>
      </c>
      <c r="AL1129" s="28" t="str">
        <f t="shared" si="196"/>
        <v/>
      </c>
      <c r="AM1129" s="28">
        <f t="shared" si="192"/>
        <v>1384</v>
      </c>
      <c r="AN1129" s="29" t="str">
        <f t="shared" ca="1" si="193"/>
        <v/>
      </c>
      <c r="AP1129" s="7"/>
      <c r="AV1129" s="7"/>
      <c r="AW1129" s="7"/>
    </row>
    <row r="1130" spans="1:49" x14ac:dyDescent="0.45">
      <c r="A1130" t="s">
        <v>870</v>
      </c>
      <c r="B1130" t="s">
        <v>30</v>
      </c>
      <c r="C1130" s="6">
        <v>44313.510416666664</v>
      </c>
      <c r="D1130">
        <v>112.95</v>
      </c>
      <c r="E1130" s="6">
        <v>44314.385416666664</v>
      </c>
      <c r="F1130">
        <v>166.9</v>
      </c>
      <c r="G1130" s="7">
        <v>0.47760000000000002</v>
      </c>
      <c r="H1130">
        <v>27076.79</v>
      </c>
      <c r="I1130" s="7">
        <v>0.45290000000000002</v>
      </c>
      <c r="J1130">
        <v>529.34500000000003</v>
      </c>
      <c r="K1130">
        <v>59789.52</v>
      </c>
      <c r="L1130">
        <v>2015951.57</v>
      </c>
      <c r="M1130">
        <v>41</v>
      </c>
      <c r="N1130">
        <v>660.41</v>
      </c>
      <c r="O1130" s="7">
        <v>-0.19209999999999999</v>
      </c>
      <c r="P1130" s="7">
        <v>0.47760000000000002</v>
      </c>
      <c r="Q1130" t="s">
        <v>535</v>
      </c>
      <c r="S1130" s="2">
        <f t="shared" si="194"/>
        <v>44313</v>
      </c>
      <c r="T1130" t="s">
        <v>870</v>
      </c>
      <c r="U1130">
        <v>112.95</v>
      </c>
      <c r="V1130">
        <v>166.9</v>
      </c>
      <c r="W1130">
        <f t="shared" si="199"/>
        <v>12231567.437377499</v>
      </c>
      <c r="X1130">
        <f t="shared" si="189"/>
        <v>30578.918593443748</v>
      </c>
      <c r="Y1130">
        <f t="shared" si="197"/>
        <v>275</v>
      </c>
      <c r="Z1130">
        <f t="shared" si="198"/>
        <v>14066.662499999995</v>
      </c>
      <c r="AA1130" s="5" t="str">
        <f t="shared" si="195"/>
        <v/>
      </c>
      <c r="AB1130" s="24" t="str">
        <f>IFERROR(AA1130/MAX($J$3:AA1130)-1,"")</f>
        <v/>
      </c>
      <c r="AG1130" s="3">
        <v>44635</v>
      </c>
      <c r="AH1130">
        <v>14392011.387377501</v>
      </c>
      <c r="AI1130" s="24">
        <f>AH1130/MAX($AH$2:AH1130)-1</f>
        <v>-1.0559378510046513E-2</v>
      </c>
      <c r="AJ1130" s="27" t="str">
        <f t="shared" si="190"/>
        <v/>
      </c>
      <c r="AK1130">
        <f t="shared" si="191"/>
        <v>1</v>
      </c>
      <c r="AL1130" s="28" t="str">
        <f t="shared" si="196"/>
        <v/>
      </c>
      <c r="AM1130" s="28">
        <f t="shared" si="192"/>
        <v>1384</v>
      </c>
      <c r="AN1130" s="29" t="str">
        <f t="shared" ca="1" si="193"/>
        <v/>
      </c>
      <c r="AP1130" s="7"/>
      <c r="AV1130" s="7"/>
      <c r="AW1130" s="7"/>
    </row>
    <row r="1131" spans="1:49" x14ac:dyDescent="0.45">
      <c r="A1131" t="s">
        <v>877</v>
      </c>
      <c r="B1131" t="s">
        <v>30</v>
      </c>
      <c r="C1131" s="6">
        <v>44313.600694444445</v>
      </c>
      <c r="D1131">
        <v>89.4</v>
      </c>
      <c r="E1131" s="6">
        <v>44314.388888888891</v>
      </c>
      <c r="F1131">
        <v>139.6</v>
      </c>
      <c r="G1131" s="7">
        <v>0.5615</v>
      </c>
      <c r="H1131">
        <v>33320.89</v>
      </c>
      <c r="I1131" s="7">
        <v>0.53590000000000004</v>
      </c>
      <c r="J1131">
        <v>695.48929999999996</v>
      </c>
      <c r="K1131">
        <v>62176.75</v>
      </c>
      <c r="L1131">
        <v>2468670.12</v>
      </c>
      <c r="M1131">
        <v>16</v>
      </c>
      <c r="N1131">
        <v>2082.56</v>
      </c>
      <c r="O1131" s="7">
        <v>-7.5499999999999998E-2</v>
      </c>
      <c r="P1131" s="7">
        <v>0.5615</v>
      </c>
      <c r="Q1131" t="s">
        <v>535</v>
      </c>
      <c r="S1131" s="2">
        <f t="shared" si="194"/>
        <v>44313</v>
      </c>
      <c r="T1131" t="s">
        <v>877</v>
      </c>
      <c r="U1131">
        <v>89.4</v>
      </c>
      <c r="V1131">
        <v>139.6</v>
      </c>
      <c r="W1131">
        <f t="shared" si="199"/>
        <v>12231567.437377499</v>
      </c>
      <c r="X1131">
        <f t="shared" si="189"/>
        <v>30578.918593443748</v>
      </c>
      <c r="Y1131">
        <f t="shared" si="197"/>
        <v>350</v>
      </c>
      <c r="Z1131">
        <f t="shared" si="198"/>
        <v>16768.499999999989</v>
      </c>
      <c r="AA1131" s="5">
        <f t="shared" si="195"/>
        <v>12277259.749877499</v>
      </c>
      <c r="AB1131" s="24">
        <f>IFERROR(AA1131/MAX($J$3:AA1131)-1,"")</f>
        <v>-9.0718565700741438E-3</v>
      </c>
      <c r="AG1131" s="3">
        <v>44636</v>
      </c>
      <c r="AH1131">
        <v>14442483.512377501</v>
      </c>
      <c r="AI1131" s="24">
        <f>AH1131/MAX($AH$2:AH1131)-1</f>
        <v>-7.0894555518339342E-3</v>
      </c>
      <c r="AJ1131" s="27" t="str">
        <f t="shared" si="190"/>
        <v/>
      </c>
      <c r="AK1131">
        <f t="shared" si="191"/>
        <v>1</v>
      </c>
      <c r="AL1131" s="28" t="str">
        <f t="shared" si="196"/>
        <v/>
      </c>
      <c r="AM1131" s="28">
        <f t="shared" si="192"/>
        <v>1384</v>
      </c>
      <c r="AN1131" s="29" t="str">
        <f t="shared" ca="1" si="193"/>
        <v/>
      </c>
      <c r="AP1131" s="7"/>
      <c r="AV1131" s="7"/>
      <c r="AW1131" s="7"/>
    </row>
    <row r="1132" spans="1:49" x14ac:dyDescent="0.45">
      <c r="A1132" t="s">
        <v>903</v>
      </c>
      <c r="B1132" t="s">
        <v>30</v>
      </c>
      <c r="C1132" s="6">
        <v>44314.416666666664</v>
      </c>
      <c r="D1132">
        <v>75.900000000000006</v>
      </c>
      <c r="E1132" s="6">
        <v>44315.385416666664</v>
      </c>
      <c r="F1132">
        <v>280</v>
      </c>
      <c r="G1132" s="7">
        <v>2.6890999999999998</v>
      </c>
      <c r="H1132">
        <v>158741.16</v>
      </c>
      <c r="I1132" s="7">
        <v>2.6421999999999999</v>
      </c>
      <c r="J1132">
        <v>791.56460000000004</v>
      </c>
      <c r="K1132">
        <v>60079.76</v>
      </c>
      <c r="L1132">
        <v>2174692.7400000002</v>
      </c>
      <c r="M1132">
        <v>68</v>
      </c>
      <c r="N1132">
        <v>2334.4299999999998</v>
      </c>
      <c r="O1132" s="7">
        <v>-0.1074</v>
      </c>
      <c r="P1132" s="7">
        <v>2.6890999999999998</v>
      </c>
      <c r="Q1132" t="s">
        <v>535</v>
      </c>
      <c r="S1132" s="2">
        <f t="shared" si="194"/>
        <v>44314</v>
      </c>
      <c r="T1132" t="s">
        <v>903</v>
      </c>
      <c r="U1132">
        <v>75.900000000000006</v>
      </c>
      <c r="V1132">
        <v>280</v>
      </c>
      <c r="W1132">
        <f t="shared" si="199"/>
        <v>12277259.749877499</v>
      </c>
      <c r="X1132">
        <f t="shared" si="189"/>
        <v>30693.149374693749</v>
      </c>
      <c r="Y1132">
        <f t="shared" si="197"/>
        <v>400</v>
      </c>
      <c r="Z1132">
        <f t="shared" si="198"/>
        <v>80216.399999999994</v>
      </c>
      <c r="AA1132" s="5" t="str">
        <f t="shared" si="195"/>
        <v/>
      </c>
      <c r="AB1132" s="24" t="str">
        <f>IFERROR(AA1132/MAX($J$3:AA1132)-1,"")</f>
        <v/>
      </c>
      <c r="AG1132" s="3">
        <v>44637</v>
      </c>
      <c r="AH1132">
        <v>14370366.662377501</v>
      </c>
      <c r="AI1132" s="24">
        <f>AH1132/MAX($AH$2:AH1132)-1</f>
        <v>-1.2047438071669858E-2</v>
      </c>
      <c r="AJ1132" s="27" t="str">
        <f t="shared" si="190"/>
        <v/>
      </c>
      <c r="AK1132">
        <f t="shared" si="191"/>
        <v>1</v>
      </c>
      <c r="AL1132" s="28" t="str">
        <f t="shared" si="196"/>
        <v/>
      </c>
      <c r="AM1132" s="28">
        <f t="shared" si="192"/>
        <v>1384</v>
      </c>
      <c r="AN1132" s="29" t="str">
        <f t="shared" ca="1" si="193"/>
        <v/>
      </c>
      <c r="AP1132" s="7"/>
      <c r="AV1132" s="7"/>
      <c r="AW1132" s="7"/>
    </row>
    <row r="1133" spans="1:49" x14ac:dyDescent="0.45">
      <c r="A1133" t="s">
        <v>896</v>
      </c>
      <c r="B1133" t="s">
        <v>30</v>
      </c>
      <c r="C1133" s="6">
        <v>44314.451388888891</v>
      </c>
      <c r="D1133">
        <v>58.5</v>
      </c>
      <c r="E1133" s="6">
        <v>44315.385416666664</v>
      </c>
      <c r="F1133">
        <v>232.3</v>
      </c>
      <c r="G1133" s="7">
        <v>2.9708999999999999</v>
      </c>
      <c r="H1133">
        <v>175599.17</v>
      </c>
      <c r="I1133" s="7">
        <v>2.9211999999999998</v>
      </c>
      <c r="J1133">
        <v>1027.5450000000001</v>
      </c>
      <c r="K1133">
        <v>60111.360000000001</v>
      </c>
      <c r="L1133">
        <v>2350291.9</v>
      </c>
      <c r="M1133">
        <v>58</v>
      </c>
      <c r="N1133">
        <v>3027.57</v>
      </c>
      <c r="O1133" s="7">
        <v>-7.0900000000000005E-2</v>
      </c>
      <c r="P1133" s="7">
        <v>2.9708999999999999</v>
      </c>
      <c r="Q1133" t="s">
        <v>535</v>
      </c>
      <c r="S1133" s="2">
        <f t="shared" si="194"/>
        <v>44314</v>
      </c>
      <c r="T1133" t="s">
        <v>896</v>
      </c>
      <c r="U1133">
        <v>58.5</v>
      </c>
      <c r="V1133">
        <v>232.3</v>
      </c>
      <c r="W1133">
        <f t="shared" si="199"/>
        <v>12277259.749877499</v>
      </c>
      <c r="X1133">
        <f t="shared" si="189"/>
        <v>30693.149374693749</v>
      </c>
      <c r="Y1133">
        <f t="shared" si="197"/>
        <v>525</v>
      </c>
      <c r="Z1133">
        <f t="shared" si="198"/>
        <v>89718.3</v>
      </c>
      <c r="AA1133" s="5" t="str">
        <f t="shared" si="195"/>
        <v/>
      </c>
      <c r="AB1133" s="24" t="str">
        <f>IFERROR(AA1133/MAX($J$3:AA1133)-1,"")</f>
        <v/>
      </c>
      <c r="AG1133" s="3">
        <v>44638</v>
      </c>
      <c r="AH1133">
        <v>14370366.662377501</v>
      </c>
      <c r="AI1133" s="24">
        <f>AH1133/MAX($AH$2:AH1133)-1</f>
        <v>-1.2047438071669858E-2</v>
      </c>
      <c r="AJ1133" s="27" t="str">
        <f t="shared" si="190"/>
        <v/>
      </c>
      <c r="AK1133">
        <f t="shared" si="191"/>
        <v>1</v>
      </c>
      <c r="AL1133" s="28" t="str">
        <f t="shared" si="196"/>
        <v/>
      </c>
      <c r="AM1133" s="28">
        <f t="shared" si="192"/>
        <v>1384</v>
      </c>
      <c r="AN1133" s="29" t="str">
        <f t="shared" ca="1" si="193"/>
        <v/>
      </c>
      <c r="AP1133" s="7"/>
      <c r="AV1133" s="7"/>
      <c r="AW1133" s="7"/>
    </row>
    <row r="1134" spans="1:49" x14ac:dyDescent="0.45">
      <c r="A1134" t="s">
        <v>896</v>
      </c>
      <c r="B1134" t="s">
        <v>30</v>
      </c>
      <c r="C1134" s="6">
        <v>44314.520833333336</v>
      </c>
      <c r="D1134">
        <v>85.4</v>
      </c>
      <c r="E1134" s="6">
        <v>44315.388888888891</v>
      </c>
      <c r="F1134">
        <v>236.25</v>
      </c>
      <c r="G1134" s="7">
        <v>1.7664</v>
      </c>
      <c r="H1134">
        <v>107774.79</v>
      </c>
      <c r="I1134" s="7">
        <v>1.7286999999999999</v>
      </c>
      <c r="J1134">
        <v>730.01580000000001</v>
      </c>
      <c r="K1134">
        <v>62343.35</v>
      </c>
      <c r="L1134">
        <v>2576444.91</v>
      </c>
      <c r="M1134">
        <v>39</v>
      </c>
      <c r="N1134">
        <v>2763.46</v>
      </c>
      <c r="O1134" s="7">
        <v>-2.46E-2</v>
      </c>
      <c r="P1134" s="7">
        <v>1.7664</v>
      </c>
      <c r="Q1134" t="s">
        <v>535</v>
      </c>
      <c r="S1134" s="2">
        <f t="shared" si="194"/>
        <v>44314</v>
      </c>
      <c r="T1134" t="s">
        <v>896</v>
      </c>
      <c r="U1134">
        <v>85.4</v>
      </c>
      <c r="V1134">
        <v>236.25</v>
      </c>
      <c r="W1134">
        <f t="shared" si="199"/>
        <v>12277259.749877499</v>
      </c>
      <c r="X1134">
        <f t="shared" si="189"/>
        <v>30693.149374693749</v>
      </c>
      <c r="Y1134">
        <f t="shared" si="197"/>
        <v>350</v>
      </c>
      <c r="Z1134">
        <f t="shared" si="198"/>
        <v>51671.724999999991</v>
      </c>
      <c r="AA1134" s="5" t="str">
        <f t="shared" si="195"/>
        <v/>
      </c>
      <c r="AB1134" s="24" t="str">
        <f>IFERROR(AA1134/MAX($J$3:AA1134)-1,"")</f>
        <v/>
      </c>
      <c r="AG1134" s="3">
        <v>44639</v>
      </c>
      <c r="AH1134">
        <v>14370366.662377501</v>
      </c>
      <c r="AI1134" s="24">
        <f>AH1134/MAX($AH$2:AH1134)-1</f>
        <v>-1.2047438071669858E-2</v>
      </c>
      <c r="AJ1134" s="27" t="str">
        <f t="shared" si="190"/>
        <v/>
      </c>
      <c r="AK1134">
        <f t="shared" si="191"/>
        <v>1</v>
      </c>
      <c r="AL1134" s="28" t="str">
        <f t="shared" si="196"/>
        <v/>
      </c>
      <c r="AM1134" s="28">
        <f t="shared" si="192"/>
        <v>1384</v>
      </c>
      <c r="AN1134" s="29" t="str">
        <f t="shared" ca="1" si="193"/>
        <v/>
      </c>
      <c r="AP1134" s="7"/>
      <c r="AV1134" s="7"/>
      <c r="AW1134" s="7"/>
    </row>
    <row r="1135" spans="1:49" x14ac:dyDescent="0.45">
      <c r="A1135" t="s">
        <v>883</v>
      </c>
      <c r="B1135" t="s">
        <v>30</v>
      </c>
      <c r="C1135" s="6">
        <v>44314.527777777781</v>
      </c>
      <c r="D1135">
        <v>65.3</v>
      </c>
      <c r="E1135" s="6">
        <v>44315.388888888891</v>
      </c>
      <c r="F1135">
        <v>188.65</v>
      </c>
      <c r="G1135" s="7">
        <v>1.889</v>
      </c>
      <c r="H1135">
        <v>115344.29</v>
      </c>
      <c r="I1135" s="7">
        <v>1.8501000000000001</v>
      </c>
      <c r="J1135">
        <v>954.75379999999996</v>
      </c>
      <c r="K1135">
        <v>62345.43</v>
      </c>
      <c r="L1135">
        <v>2691789.2</v>
      </c>
      <c r="M1135">
        <v>37</v>
      </c>
      <c r="N1135">
        <v>3117.41</v>
      </c>
      <c r="O1135" s="7">
        <v>-5.8200000000000002E-2</v>
      </c>
      <c r="P1135" s="7">
        <v>2.0628000000000002</v>
      </c>
      <c r="Q1135" t="s">
        <v>535</v>
      </c>
      <c r="S1135" s="2">
        <f t="shared" si="194"/>
        <v>44314</v>
      </c>
      <c r="T1135" t="s">
        <v>883</v>
      </c>
      <c r="U1135">
        <v>65.3</v>
      </c>
      <c r="V1135">
        <v>188.65</v>
      </c>
      <c r="W1135">
        <f t="shared" si="199"/>
        <v>12277259.749877499</v>
      </c>
      <c r="X1135">
        <f t="shared" si="189"/>
        <v>30693.149374693749</v>
      </c>
      <c r="Y1135">
        <f t="shared" si="197"/>
        <v>475</v>
      </c>
      <c r="Z1135">
        <f t="shared" si="198"/>
        <v>57384.987499999996</v>
      </c>
      <c r="AA1135" s="5">
        <f t="shared" si="195"/>
        <v>12556251.162377499</v>
      </c>
      <c r="AB1135" s="24">
        <f>IFERROR(AA1135/MAX($J$3:AA1135)-1,"")</f>
        <v>0</v>
      </c>
      <c r="AG1135" s="3">
        <v>44640</v>
      </c>
      <c r="AH1135">
        <v>14370366.662377501</v>
      </c>
      <c r="AI1135" s="24">
        <f>AH1135/MAX($AH$2:AH1135)-1</f>
        <v>-1.2047438071669858E-2</v>
      </c>
      <c r="AJ1135" s="27" t="str">
        <f t="shared" si="190"/>
        <v/>
      </c>
      <c r="AK1135">
        <f t="shared" si="191"/>
        <v>1</v>
      </c>
      <c r="AL1135" s="28" t="str">
        <f t="shared" si="196"/>
        <v/>
      </c>
      <c r="AM1135" s="28">
        <f t="shared" si="192"/>
        <v>1384</v>
      </c>
      <c r="AN1135" s="29" t="str">
        <f t="shared" ca="1" si="193"/>
        <v/>
      </c>
      <c r="AP1135" s="7"/>
      <c r="AV1135" s="7"/>
      <c r="AW1135" s="7"/>
    </row>
    <row r="1136" spans="1:49" x14ac:dyDescent="0.45">
      <c r="A1136" t="s">
        <v>895</v>
      </c>
      <c r="B1136" t="s">
        <v>30</v>
      </c>
      <c r="C1136" s="6">
        <v>44315.447916666664</v>
      </c>
      <c r="D1136">
        <v>58.65</v>
      </c>
      <c r="E1136" s="6">
        <v>44315.635416666664</v>
      </c>
      <c r="F1136">
        <v>0.1</v>
      </c>
      <c r="G1136" s="7">
        <v>-0.99829999999999997</v>
      </c>
      <c r="H1136">
        <v>-62264.73</v>
      </c>
      <c r="I1136" s="7">
        <v>-1.0083</v>
      </c>
      <c r="J1136">
        <v>1052.8810000000001</v>
      </c>
      <c r="K1136">
        <v>61751.46</v>
      </c>
      <c r="L1136">
        <v>2288027.17</v>
      </c>
      <c r="M1136">
        <v>55</v>
      </c>
      <c r="N1136">
        <v>-1132.0899999999999</v>
      </c>
      <c r="O1136" s="7">
        <v>-0.99829999999999997</v>
      </c>
      <c r="P1136" s="7">
        <v>0.32990000000000003</v>
      </c>
      <c r="Q1136" t="s">
        <v>535</v>
      </c>
      <c r="S1136" s="2">
        <f t="shared" si="194"/>
        <v>44315</v>
      </c>
      <c r="T1136" t="s">
        <v>895</v>
      </c>
      <c r="U1136">
        <v>58.65</v>
      </c>
      <c r="V1136">
        <v>0.1</v>
      </c>
      <c r="W1136">
        <f t="shared" si="199"/>
        <v>12556251.162377499</v>
      </c>
      <c r="X1136">
        <f t="shared" si="189"/>
        <v>31390.627905943747</v>
      </c>
      <c r="Y1136">
        <f t="shared" si="197"/>
        <v>525</v>
      </c>
      <c r="Z1136">
        <f t="shared" si="198"/>
        <v>-31047.1875</v>
      </c>
      <c r="AA1136" s="5" t="str">
        <f t="shared" si="195"/>
        <v/>
      </c>
      <c r="AB1136" s="24" t="str">
        <f>IFERROR(AA1136/MAX($J$3:AA1136)-1,"")</f>
        <v/>
      </c>
      <c r="AG1136" s="3">
        <v>44641</v>
      </c>
      <c r="AH1136">
        <v>14374119.762377501</v>
      </c>
      <c r="AI1136" s="24">
        <f>AH1136/MAX($AH$2:AH1136)-1</f>
        <v>-1.1789415096523315E-2</v>
      </c>
      <c r="AJ1136" s="27" t="str">
        <f t="shared" si="190"/>
        <v/>
      </c>
      <c r="AK1136">
        <f t="shared" si="191"/>
        <v>1</v>
      </c>
      <c r="AL1136" s="28" t="str">
        <f t="shared" si="196"/>
        <v/>
      </c>
      <c r="AM1136" s="28">
        <f t="shared" si="192"/>
        <v>1384</v>
      </c>
      <c r="AN1136" s="29" t="str">
        <f t="shared" ca="1" si="193"/>
        <v/>
      </c>
      <c r="AP1136" s="7"/>
      <c r="AV1136" s="7"/>
      <c r="AW1136" s="7"/>
    </row>
    <row r="1137" spans="1:49" x14ac:dyDescent="0.45">
      <c r="A1137" t="s">
        <v>899</v>
      </c>
      <c r="B1137" t="s">
        <v>30</v>
      </c>
      <c r="C1137" s="6">
        <v>44315.451388888891</v>
      </c>
      <c r="D1137">
        <v>47.7</v>
      </c>
      <c r="E1137" s="6">
        <v>44315.635416666664</v>
      </c>
      <c r="F1137">
        <v>0.15</v>
      </c>
      <c r="G1137" s="7">
        <v>-0.99690000000000001</v>
      </c>
      <c r="H1137">
        <v>-62170.51</v>
      </c>
      <c r="I1137" s="7">
        <v>-1.0068999999999999</v>
      </c>
      <c r="J1137">
        <v>1294.45</v>
      </c>
      <c r="K1137">
        <v>61745.29</v>
      </c>
      <c r="L1137">
        <v>2225856.65</v>
      </c>
      <c r="M1137">
        <v>54</v>
      </c>
      <c r="N1137">
        <v>-1151.31</v>
      </c>
      <c r="O1137" s="7">
        <v>-0.99690000000000001</v>
      </c>
      <c r="P1137" s="7">
        <v>0.1258</v>
      </c>
      <c r="Q1137" t="s">
        <v>535</v>
      </c>
      <c r="S1137" s="2">
        <f t="shared" si="194"/>
        <v>44315</v>
      </c>
      <c r="T1137" t="s">
        <v>899</v>
      </c>
      <c r="U1137">
        <v>47.7</v>
      </c>
      <c r="V1137">
        <v>0.15</v>
      </c>
      <c r="W1137">
        <f t="shared" si="199"/>
        <v>12556251.162377499</v>
      </c>
      <c r="X1137">
        <f t="shared" si="189"/>
        <v>31390.627905943747</v>
      </c>
      <c r="Y1137">
        <f t="shared" si="197"/>
        <v>650</v>
      </c>
      <c r="Z1137">
        <f t="shared" si="198"/>
        <v>-31218.525000000005</v>
      </c>
      <c r="AA1137" s="5" t="str">
        <f t="shared" si="195"/>
        <v/>
      </c>
      <c r="AB1137" s="24" t="str">
        <f>IFERROR(AA1137/MAX($J$3:AA1137)-1,"")</f>
        <v/>
      </c>
      <c r="AG1137" s="3">
        <v>44642</v>
      </c>
      <c r="AH1137">
        <v>14398222.9873775</v>
      </c>
      <c r="AI1137" s="24">
        <f>AH1137/MAX($AH$2:AH1137)-1</f>
        <v>-1.0132335395709013E-2</v>
      </c>
      <c r="AJ1137" s="27" t="str">
        <f t="shared" si="190"/>
        <v/>
      </c>
      <c r="AK1137">
        <f t="shared" si="191"/>
        <v>1</v>
      </c>
      <c r="AL1137" s="28" t="str">
        <f t="shared" si="196"/>
        <v/>
      </c>
      <c r="AM1137" s="28">
        <f t="shared" si="192"/>
        <v>1384</v>
      </c>
      <c r="AN1137" s="29" t="str">
        <f t="shared" ca="1" si="193"/>
        <v/>
      </c>
      <c r="AP1137" s="7"/>
      <c r="AV1137" s="7"/>
      <c r="AW1137" s="7"/>
    </row>
    <row r="1138" spans="1:49" x14ac:dyDescent="0.45">
      <c r="A1138" t="s">
        <v>980</v>
      </c>
      <c r="B1138" t="s">
        <v>30</v>
      </c>
      <c r="C1138" s="6">
        <v>44315.524305555555</v>
      </c>
      <c r="D1138">
        <v>185.85</v>
      </c>
      <c r="E1138" s="6">
        <v>44316.388888888891</v>
      </c>
      <c r="F1138">
        <v>247.05</v>
      </c>
      <c r="G1138" s="7">
        <v>0.32929999999999998</v>
      </c>
      <c r="H1138">
        <v>19418.740000000002</v>
      </c>
      <c r="I1138" s="7">
        <v>0.30599999999999999</v>
      </c>
      <c r="J1138">
        <v>341.45249999999999</v>
      </c>
      <c r="K1138">
        <v>63458.95</v>
      </c>
      <c r="L1138">
        <v>2711207.95</v>
      </c>
      <c r="M1138">
        <v>38</v>
      </c>
      <c r="N1138">
        <v>511.02</v>
      </c>
      <c r="O1138" s="7">
        <v>-0.16569999999999999</v>
      </c>
      <c r="P1138" s="7">
        <v>0.56040000000000001</v>
      </c>
      <c r="Q1138" t="s">
        <v>535</v>
      </c>
      <c r="S1138" s="2">
        <f t="shared" si="194"/>
        <v>44315</v>
      </c>
      <c r="T1138" t="s">
        <v>980</v>
      </c>
      <c r="U1138">
        <v>185.85</v>
      </c>
      <c r="V1138">
        <v>247.05</v>
      </c>
      <c r="W1138">
        <f t="shared" si="199"/>
        <v>12556251.162377499</v>
      </c>
      <c r="X1138">
        <f t="shared" si="189"/>
        <v>31390.627905943747</v>
      </c>
      <c r="Y1138">
        <f t="shared" si="197"/>
        <v>175</v>
      </c>
      <c r="Z1138">
        <f t="shared" si="198"/>
        <v>9952.4250000000011</v>
      </c>
      <c r="AA1138" s="5">
        <f t="shared" si="195"/>
        <v>12503937.874877499</v>
      </c>
      <c r="AB1138" s="24">
        <f>IFERROR(AA1138/MAX($J$3:AA1138)-1,"")</f>
        <v>-4.1663141986795216E-3</v>
      </c>
      <c r="AG1138" s="3">
        <v>44643</v>
      </c>
      <c r="AH1138">
        <v>14457336.3998775</v>
      </c>
      <c r="AI1138" s="24">
        <f>AH1138/MAX($AH$2:AH1138)-1</f>
        <v>-6.0683300230000015E-3</v>
      </c>
      <c r="AJ1138" s="27" t="str">
        <f t="shared" si="190"/>
        <v/>
      </c>
      <c r="AK1138">
        <f t="shared" si="191"/>
        <v>1</v>
      </c>
      <c r="AL1138" s="28" t="str">
        <f t="shared" si="196"/>
        <v/>
      </c>
      <c r="AM1138" s="28">
        <f t="shared" si="192"/>
        <v>1384</v>
      </c>
      <c r="AN1138" s="29" t="str">
        <f t="shared" ca="1" si="193"/>
        <v/>
      </c>
      <c r="AP1138" s="7"/>
      <c r="AV1138" s="7"/>
      <c r="AW1138" s="7"/>
    </row>
    <row r="1139" spans="1:49" x14ac:dyDescent="0.45">
      <c r="A1139" t="s">
        <v>870</v>
      </c>
      <c r="B1139" t="s">
        <v>30</v>
      </c>
      <c r="C1139" s="6">
        <v>44319.600694444445</v>
      </c>
      <c r="D1139">
        <v>145</v>
      </c>
      <c r="E1139" s="6">
        <v>44320.388888888891</v>
      </c>
      <c r="F1139">
        <v>166.6</v>
      </c>
      <c r="G1139" s="7">
        <v>0.14899999999999999</v>
      </c>
      <c r="H1139">
        <v>8101.86</v>
      </c>
      <c r="I1139" s="7">
        <v>0.1275</v>
      </c>
      <c r="J1139">
        <v>438.3175</v>
      </c>
      <c r="K1139">
        <v>63556.04</v>
      </c>
      <c r="L1139">
        <v>2719309.81</v>
      </c>
      <c r="M1139">
        <v>16</v>
      </c>
      <c r="N1139">
        <v>506.37</v>
      </c>
      <c r="O1139" s="7">
        <v>-0.1341</v>
      </c>
      <c r="P1139" s="7">
        <v>0.33450000000000002</v>
      </c>
      <c r="Q1139" t="s">
        <v>535</v>
      </c>
      <c r="S1139" s="2">
        <f t="shared" si="194"/>
        <v>44319</v>
      </c>
      <c r="T1139" t="s">
        <v>870</v>
      </c>
      <c r="U1139">
        <v>145</v>
      </c>
      <c r="V1139">
        <v>166.6</v>
      </c>
      <c r="W1139">
        <f t="shared" si="199"/>
        <v>12503937.874877499</v>
      </c>
      <c r="X1139">
        <f t="shared" si="189"/>
        <v>31259.844687193749</v>
      </c>
      <c r="Y1139">
        <f t="shared" si="197"/>
        <v>225</v>
      </c>
      <c r="Z1139">
        <f t="shared" si="198"/>
        <v>4158.9000000000024</v>
      </c>
      <c r="AA1139" s="5" t="str">
        <f t="shared" si="195"/>
        <v/>
      </c>
      <c r="AB1139" s="24" t="str">
        <f>IFERROR(AA1139/MAX($J$3:AA1139)-1,"")</f>
        <v/>
      </c>
      <c r="AG1139" s="3">
        <v>44644</v>
      </c>
      <c r="AH1139">
        <v>14457336.3998775</v>
      </c>
      <c r="AI1139" s="24">
        <f>AH1139/MAX($AH$2:AH1139)-1</f>
        <v>-6.0683300230000015E-3</v>
      </c>
      <c r="AJ1139" s="27" t="str">
        <f t="shared" si="190"/>
        <v/>
      </c>
      <c r="AK1139">
        <f t="shared" si="191"/>
        <v>1</v>
      </c>
      <c r="AL1139" s="28" t="str">
        <f t="shared" si="196"/>
        <v/>
      </c>
      <c r="AM1139" s="28">
        <f t="shared" si="192"/>
        <v>1384</v>
      </c>
      <c r="AN1139" s="29" t="str">
        <f t="shared" ca="1" si="193"/>
        <v/>
      </c>
      <c r="AP1139" s="7"/>
      <c r="AV1139" s="7"/>
      <c r="AW1139" s="7"/>
    </row>
    <row r="1140" spans="1:49" x14ac:dyDescent="0.45">
      <c r="A1140" t="s">
        <v>877</v>
      </c>
      <c r="B1140" t="s">
        <v>30</v>
      </c>
      <c r="C1140" s="6">
        <v>44319.604166666664</v>
      </c>
      <c r="D1140">
        <v>151.75</v>
      </c>
      <c r="E1140" s="6">
        <v>44320.388888888891</v>
      </c>
      <c r="F1140">
        <v>137.15</v>
      </c>
      <c r="G1140" s="7">
        <v>-9.6199999999999994E-2</v>
      </c>
      <c r="H1140">
        <v>-7324.02</v>
      </c>
      <c r="I1140" s="7">
        <v>-0.1152</v>
      </c>
      <c r="J1140">
        <v>418.77879999999999</v>
      </c>
      <c r="K1140">
        <v>63549.68</v>
      </c>
      <c r="L1140">
        <v>2711985.78</v>
      </c>
      <c r="M1140">
        <v>15</v>
      </c>
      <c r="N1140">
        <v>-488.27</v>
      </c>
      <c r="O1140" s="7">
        <v>-0.2036</v>
      </c>
      <c r="P1140" s="7">
        <v>0.25209999999999999</v>
      </c>
      <c r="Q1140" t="s">
        <v>535</v>
      </c>
      <c r="S1140" s="2">
        <f t="shared" si="194"/>
        <v>44319</v>
      </c>
      <c r="T1140" t="s">
        <v>877</v>
      </c>
      <c r="U1140">
        <v>151.75</v>
      </c>
      <c r="V1140">
        <v>137.15</v>
      </c>
      <c r="W1140">
        <f t="shared" si="199"/>
        <v>12503937.874877499</v>
      </c>
      <c r="X1140">
        <f t="shared" si="189"/>
        <v>31259.844687193749</v>
      </c>
      <c r="Y1140">
        <f t="shared" si="197"/>
        <v>200</v>
      </c>
      <c r="Z1140">
        <f t="shared" si="198"/>
        <v>-3497.8000000000011</v>
      </c>
      <c r="AA1140" s="5" t="str">
        <f t="shared" si="195"/>
        <v/>
      </c>
      <c r="AB1140" s="24" t="str">
        <f>IFERROR(AA1140/MAX($J$3:AA1140)-1,"")</f>
        <v/>
      </c>
      <c r="AG1140" s="3">
        <v>44645</v>
      </c>
      <c r="AH1140">
        <v>14437320.012377501</v>
      </c>
      <c r="AI1140" s="24">
        <f>AH1140/MAX($AH$2:AH1140)-1</f>
        <v>-7.4444425311760432E-3</v>
      </c>
      <c r="AJ1140" s="27" t="str">
        <f t="shared" si="190"/>
        <v/>
      </c>
      <c r="AK1140">
        <f t="shared" si="191"/>
        <v>1</v>
      </c>
      <c r="AL1140" s="28" t="str">
        <f t="shared" si="196"/>
        <v/>
      </c>
      <c r="AM1140" s="28">
        <f t="shared" si="192"/>
        <v>1384</v>
      </c>
      <c r="AN1140" s="29" t="str">
        <f t="shared" ca="1" si="193"/>
        <v/>
      </c>
      <c r="AP1140" s="7"/>
      <c r="AV1140" s="7"/>
      <c r="AW1140" s="7"/>
    </row>
    <row r="1141" spans="1:49" x14ac:dyDescent="0.45">
      <c r="A1141" t="s">
        <v>877</v>
      </c>
      <c r="B1141" t="s">
        <v>30</v>
      </c>
      <c r="C1141" s="6">
        <v>44319.604166666664</v>
      </c>
      <c r="D1141">
        <v>151.75</v>
      </c>
      <c r="E1141" s="6">
        <v>44320.385416666664</v>
      </c>
      <c r="F1141">
        <v>144.6</v>
      </c>
      <c r="G1141" s="7">
        <v>-4.7100000000000003E-2</v>
      </c>
      <c r="H1141">
        <v>-4074.01</v>
      </c>
      <c r="I1141" s="7">
        <v>-6.6600000000000006E-2</v>
      </c>
      <c r="J1141">
        <v>402.82889999999998</v>
      </c>
      <c r="K1141">
        <v>61129.29</v>
      </c>
      <c r="L1141">
        <v>2221782.64</v>
      </c>
      <c r="M1141">
        <v>14</v>
      </c>
      <c r="N1141">
        <v>-291</v>
      </c>
      <c r="O1141" s="7">
        <v>-0.2036</v>
      </c>
      <c r="P1141" s="7">
        <v>0.25209999999999999</v>
      </c>
      <c r="Q1141" t="s">
        <v>535</v>
      </c>
      <c r="S1141" s="2">
        <f t="shared" si="194"/>
        <v>44319</v>
      </c>
      <c r="T1141" t="s">
        <v>877</v>
      </c>
      <c r="U1141">
        <v>151.75</v>
      </c>
      <c r="V1141">
        <v>144.6</v>
      </c>
      <c r="W1141">
        <f t="shared" si="199"/>
        <v>12503937.874877499</v>
      </c>
      <c r="X1141">
        <f t="shared" si="189"/>
        <v>31259.844687193749</v>
      </c>
      <c r="Y1141">
        <f t="shared" si="197"/>
        <v>200</v>
      </c>
      <c r="Z1141">
        <f t="shared" si="198"/>
        <v>-2022.7000000000032</v>
      </c>
      <c r="AA1141" s="5">
        <f t="shared" si="195"/>
        <v>12502576.2748775</v>
      </c>
      <c r="AB1141" s="24">
        <f>IFERROR(AA1141/MAX($J$3:AA1141)-1,"")</f>
        <v>-4.2747542085511681E-3</v>
      </c>
      <c r="AG1141" s="3">
        <v>44646</v>
      </c>
      <c r="AH1141">
        <v>14437320.012377501</v>
      </c>
      <c r="AI1141" s="24">
        <f>AH1141/MAX($AH$2:AH1141)-1</f>
        <v>-7.4444425311760432E-3</v>
      </c>
      <c r="AJ1141" s="27" t="str">
        <f t="shared" si="190"/>
        <v/>
      </c>
      <c r="AK1141">
        <f t="shared" si="191"/>
        <v>1</v>
      </c>
      <c r="AL1141" s="28" t="str">
        <f t="shared" si="196"/>
        <v/>
      </c>
      <c r="AM1141" s="28">
        <f t="shared" si="192"/>
        <v>1384</v>
      </c>
      <c r="AN1141" s="29" t="str">
        <f t="shared" ca="1" si="193"/>
        <v/>
      </c>
      <c r="AP1141" s="7"/>
      <c r="AV1141" s="7"/>
      <c r="AW1141" s="7"/>
    </row>
    <row r="1142" spans="1:49" x14ac:dyDescent="0.45">
      <c r="A1142" t="s">
        <v>902</v>
      </c>
      <c r="B1142" t="s">
        <v>30</v>
      </c>
      <c r="C1142" s="6">
        <v>44320.548611111109</v>
      </c>
      <c r="D1142">
        <v>124.15</v>
      </c>
      <c r="E1142" s="6">
        <v>44321.388888888891</v>
      </c>
      <c r="F1142">
        <v>128.85</v>
      </c>
      <c r="G1142" s="7">
        <v>3.7900000000000003E-2</v>
      </c>
      <c r="H1142">
        <v>1110.95</v>
      </c>
      <c r="I1142" s="7">
        <v>1.7500000000000002E-2</v>
      </c>
      <c r="J1142">
        <v>511.96080000000001</v>
      </c>
      <c r="K1142">
        <v>63559.93</v>
      </c>
      <c r="L1142">
        <v>2713096.74</v>
      </c>
      <c r="M1142">
        <v>31</v>
      </c>
      <c r="N1142">
        <v>35.840000000000003</v>
      </c>
      <c r="O1142" s="7">
        <v>-0.29920000000000002</v>
      </c>
      <c r="P1142" s="7">
        <v>0.5171</v>
      </c>
      <c r="Q1142" t="s">
        <v>535</v>
      </c>
      <c r="S1142" s="2">
        <f t="shared" si="194"/>
        <v>44320</v>
      </c>
      <c r="T1142" t="s">
        <v>902</v>
      </c>
      <c r="U1142">
        <v>124.15</v>
      </c>
      <c r="V1142">
        <v>128.85</v>
      </c>
      <c r="W1142">
        <f t="shared" si="199"/>
        <v>12502576.2748775</v>
      </c>
      <c r="X1142">
        <f t="shared" si="189"/>
        <v>31256.44068719375</v>
      </c>
      <c r="Y1142">
        <f t="shared" si="197"/>
        <v>250</v>
      </c>
      <c r="Z1142">
        <f t="shared" si="198"/>
        <v>542.49999999999682</v>
      </c>
      <c r="AA1142" s="5" t="str">
        <f t="shared" si="195"/>
        <v/>
      </c>
      <c r="AB1142" s="24" t="str">
        <f>IFERROR(AA1142/MAX($J$3:AA1142)-1,"")</f>
        <v/>
      </c>
      <c r="AG1142" s="3">
        <v>44647</v>
      </c>
      <c r="AH1142">
        <v>14437320.012377501</v>
      </c>
      <c r="AI1142" s="24">
        <f>AH1142/MAX($AH$2:AH1142)-1</f>
        <v>-7.4444425311760432E-3</v>
      </c>
      <c r="AJ1142" s="27" t="str">
        <f t="shared" si="190"/>
        <v/>
      </c>
      <c r="AK1142">
        <f t="shared" si="191"/>
        <v>1</v>
      </c>
      <c r="AL1142" s="28" t="str">
        <f t="shared" si="196"/>
        <v/>
      </c>
      <c r="AM1142" s="28">
        <f t="shared" si="192"/>
        <v>1384</v>
      </c>
      <c r="AN1142" s="29" t="str">
        <f t="shared" ca="1" si="193"/>
        <v/>
      </c>
      <c r="AP1142" s="7"/>
      <c r="AV1142" s="7"/>
      <c r="AW1142" s="7"/>
    </row>
    <row r="1143" spans="1:49" x14ac:dyDescent="0.45">
      <c r="A1143" t="s">
        <v>871</v>
      </c>
      <c r="B1143" t="s">
        <v>30</v>
      </c>
      <c r="C1143" s="6">
        <v>44320.555555555555</v>
      </c>
      <c r="D1143">
        <v>102.65</v>
      </c>
      <c r="E1143" s="6">
        <v>44321.388888888891</v>
      </c>
      <c r="F1143">
        <v>103</v>
      </c>
      <c r="G1143" s="7">
        <v>3.3999999999999998E-3</v>
      </c>
      <c r="H1143">
        <v>-1056.48</v>
      </c>
      <c r="I1143" s="7">
        <v>-1.66E-2</v>
      </c>
      <c r="J1143">
        <v>619.0942</v>
      </c>
      <c r="K1143">
        <v>63550.02</v>
      </c>
      <c r="L1143">
        <v>2712040.25</v>
      </c>
      <c r="M1143">
        <v>29</v>
      </c>
      <c r="N1143">
        <v>-36.43</v>
      </c>
      <c r="O1143" s="7">
        <v>-0.35070000000000001</v>
      </c>
      <c r="P1143" s="7">
        <v>0.52749999999999997</v>
      </c>
      <c r="Q1143" t="s">
        <v>535</v>
      </c>
      <c r="S1143" s="2">
        <f t="shared" si="194"/>
        <v>44320</v>
      </c>
      <c r="T1143" t="s">
        <v>871</v>
      </c>
      <c r="U1143">
        <v>102.65</v>
      </c>
      <c r="V1143">
        <v>103</v>
      </c>
      <c r="W1143">
        <f t="shared" si="199"/>
        <v>12502576.2748775</v>
      </c>
      <c r="X1143">
        <f t="shared" si="189"/>
        <v>31256.44068719375</v>
      </c>
      <c r="Y1143">
        <f t="shared" si="197"/>
        <v>300</v>
      </c>
      <c r="Z1143">
        <f t="shared" si="198"/>
        <v>-511.95000000000164</v>
      </c>
      <c r="AA1143" s="5" t="str">
        <f t="shared" si="195"/>
        <v/>
      </c>
      <c r="AB1143" s="24" t="str">
        <f>IFERROR(AA1143/MAX($J$3:AA1143)-1,"")</f>
        <v/>
      </c>
      <c r="AG1143" s="3">
        <v>44648</v>
      </c>
      <c r="AH1143">
        <v>14378792.137377501</v>
      </c>
      <c r="AI1143" s="24">
        <f>AH1143/MAX($AH$2:AH1143)-1</f>
        <v>-1.146819261417531E-2</v>
      </c>
      <c r="AJ1143" s="27" t="str">
        <f t="shared" si="190"/>
        <v/>
      </c>
      <c r="AK1143">
        <f t="shared" si="191"/>
        <v>1</v>
      </c>
      <c r="AL1143" s="28" t="str">
        <f t="shared" si="196"/>
        <v/>
      </c>
      <c r="AM1143" s="28">
        <f t="shared" si="192"/>
        <v>1384</v>
      </c>
      <c r="AN1143" s="29" t="str">
        <f t="shared" ca="1" si="193"/>
        <v/>
      </c>
      <c r="AP1143" s="7"/>
      <c r="AV1143" s="7"/>
      <c r="AW1143" s="7"/>
    </row>
    <row r="1144" spans="1:49" x14ac:dyDescent="0.45">
      <c r="A1144" t="s">
        <v>871</v>
      </c>
      <c r="B1144" t="s">
        <v>30</v>
      </c>
      <c r="C1144" s="6">
        <v>44320.555555555555</v>
      </c>
      <c r="D1144">
        <v>102.65</v>
      </c>
      <c r="E1144" s="6">
        <v>44321.385416666664</v>
      </c>
      <c r="F1144">
        <v>88.9</v>
      </c>
      <c r="G1144" s="7">
        <v>-0.13400000000000001</v>
      </c>
      <c r="H1144">
        <v>-9325.8799999999992</v>
      </c>
      <c r="I1144" s="7">
        <v>-0.15260000000000001</v>
      </c>
      <c r="J1144">
        <v>595.31330000000003</v>
      </c>
      <c r="K1144">
        <v>61108.91</v>
      </c>
      <c r="L1144">
        <v>2212456.7599999998</v>
      </c>
      <c r="M1144">
        <v>28</v>
      </c>
      <c r="N1144">
        <v>-333.07</v>
      </c>
      <c r="O1144" s="7">
        <v>-0.35070000000000001</v>
      </c>
      <c r="P1144" s="7">
        <v>0.52749999999999997</v>
      </c>
      <c r="Q1144" t="s">
        <v>535</v>
      </c>
      <c r="S1144" s="2">
        <f t="shared" si="194"/>
        <v>44320</v>
      </c>
      <c r="T1144" t="s">
        <v>871</v>
      </c>
      <c r="U1144">
        <v>102.65</v>
      </c>
      <c r="V1144">
        <v>88.9</v>
      </c>
      <c r="W1144">
        <f t="shared" si="199"/>
        <v>12502576.2748775</v>
      </c>
      <c r="X1144">
        <f t="shared" si="189"/>
        <v>31256.44068719375</v>
      </c>
      <c r="Y1144">
        <f t="shared" si="197"/>
        <v>300</v>
      </c>
      <c r="Z1144">
        <f t="shared" si="198"/>
        <v>-4699.6499999999987</v>
      </c>
      <c r="AA1144" s="5" t="str">
        <f t="shared" si="195"/>
        <v/>
      </c>
      <c r="AB1144" s="24" t="str">
        <f>IFERROR(AA1144/MAX($J$3:AA1144)-1,"")</f>
        <v/>
      </c>
      <c r="AG1144" s="3">
        <v>44649</v>
      </c>
      <c r="AH1144">
        <v>14378792.137377501</v>
      </c>
      <c r="AI1144" s="24">
        <f>AH1144/MAX($AH$2:AH1144)-1</f>
        <v>-1.146819261417531E-2</v>
      </c>
      <c r="AJ1144" s="27" t="str">
        <f t="shared" si="190"/>
        <v/>
      </c>
      <c r="AK1144">
        <f t="shared" si="191"/>
        <v>1</v>
      </c>
      <c r="AL1144" s="28" t="str">
        <f t="shared" si="196"/>
        <v/>
      </c>
      <c r="AM1144" s="28">
        <f t="shared" si="192"/>
        <v>1384</v>
      </c>
      <c r="AN1144" s="29" t="str">
        <f t="shared" ca="1" si="193"/>
        <v/>
      </c>
      <c r="AP1144" s="7"/>
      <c r="AV1144" s="7"/>
      <c r="AW1144" s="7"/>
    </row>
    <row r="1145" spans="1:49" x14ac:dyDescent="0.45">
      <c r="A1145" t="s">
        <v>872</v>
      </c>
      <c r="B1145" t="s">
        <v>30</v>
      </c>
      <c r="C1145" s="6">
        <v>44320.607638888891</v>
      </c>
      <c r="D1145">
        <v>99.55</v>
      </c>
      <c r="E1145" s="6">
        <v>44321.385416666664</v>
      </c>
      <c r="F1145">
        <v>70.45</v>
      </c>
      <c r="G1145" s="7">
        <v>-0.2923</v>
      </c>
      <c r="H1145">
        <v>-18918.04</v>
      </c>
      <c r="I1145" s="7">
        <v>-0.30940000000000001</v>
      </c>
      <c r="J1145">
        <v>614.22220000000004</v>
      </c>
      <c r="K1145">
        <v>61145.82</v>
      </c>
      <c r="L1145">
        <v>2193538.7200000002</v>
      </c>
      <c r="M1145">
        <v>13</v>
      </c>
      <c r="N1145">
        <v>-1455.23</v>
      </c>
      <c r="O1145" s="7">
        <v>-0.2923</v>
      </c>
      <c r="P1145" s="7">
        <v>0.2898</v>
      </c>
      <c r="Q1145" t="s">
        <v>535</v>
      </c>
      <c r="S1145" s="2">
        <f t="shared" si="194"/>
        <v>44320</v>
      </c>
      <c r="T1145" t="s">
        <v>872</v>
      </c>
      <c r="U1145">
        <v>99.55</v>
      </c>
      <c r="V1145">
        <v>70.45</v>
      </c>
      <c r="W1145">
        <f t="shared" si="199"/>
        <v>12502576.2748775</v>
      </c>
      <c r="X1145">
        <f t="shared" si="189"/>
        <v>31256.44068719375</v>
      </c>
      <c r="Y1145">
        <f t="shared" si="197"/>
        <v>325</v>
      </c>
      <c r="Z1145">
        <f t="shared" si="198"/>
        <v>-10009.999999999998</v>
      </c>
      <c r="AA1145" s="5">
        <f t="shared" si="195"/>
        <v>12487897.1748775</v>
      </c>
      <c r="AB1145" s="24">
        <f>IFERROR(AA1145/MAX($J$3:AA1145)-1,"")</f>
        <v>-5.4438212979371903E-3</v>
      </c>
      <c r="AG1145" s="3">
        <v>44650</v>
      </c>
      <c r="AH1145">
        <v>14359675.6123775</v>
      </c>
      <c r="AI1145" s="24">
        <f>AH1145/MAX($AH$2:AH1145)-1</f>
        <v>-1.2782440210818979E-2</v>
      </c>
      <c r="AJ1145" s="27" t="str">
        <f t="shared" si="190"/>
        <v/>
      </c>
      <c r="AK1145">
        <f t="shared" si="191"/>
        <v>1</v>
      </c>
      <c r="AL1145" s="28" t="str">
        <f t="shared" si="196"/>
        <v/>
      </c>
      <c r="AM1145" s="28">
        <f t="shared" si="192"/>
        <v>1384</v>
      </c>
      <c r="AN1145" s="29" t="str">
        <f t="shared" ca="1" si="193"/>
        <v/>
      </c>
      <c r="AP1145" s="7"/>
      <c r="AV1145" s="7"/>
      <c r="AW1145" s="7"/>
    </row>
    <row r="1146" spans="1:49" x14ac:dyDescent="0.45">
      <c r="A1146" t="s">
        <v>871</v>
      </c>
      <c r="B1146" t="s">
        <v>30</v>
      </c>
      <c r="C1146" s="6">
        <v>44321.420138888891</v>
      </c>
      <c r="D1146">
        <v>99.35</v>
      </c>
      <c r="E1146" s="6">
        <v>44322.385416666664</v>
      </c>
      <c r="F1146">
        <v>20.5</v>
      </c>
      <c r="G1146" s="7">
        <v>-0.79369999999999996</v>
      </c>
      <c r="H1146">
        <v>-49123.02</v>
      </c>
      <c r="I1146" s="7">
        <v>-0.80569999999999997</v>
      </c>
      <c r="J1146">
        <v>613.66579999999999</v>
      </c>
      <c r="K1146">
        <v>60967.7</v>
      </c>
      <c r="L1146">
        <v>2144415.7000000002</v>
      </c>
      <c r="M1146">
        <v>67</v>
      </c>
      <c r="N1146">
        <v>-733.18</v>
      </c>
      <c r="O1146" s="7">
        <v>-0.84899999999999998</v>
      </c>
      <c r="P1146" s="7">
        <v>0.25819999999999999</v>
      </c>
      <c r="Q1146" t="s">
        <v>535</v>
      </c>
      <c r="S1146" s="2">
        <f t="shared" si="194"/>
        <v>44321</v>
      </c>
      <c r="T1146" t="s">
        <v>871</v>
      </c>
      <c r="U1146">
        <v>99.35</v>
      </c>
      <c r="V1146">
        <v>20.5</v>
      </c>
      <c r="W1146">
        <f t="shared" si="199"/>
        <v>12487897.1748775</v>
      </c>
      <c r="X1146">
        <f t="shared" si="189"/>
        <v>31219.742937193751</v>
      </c>
      <c r="Y1146">
        <f t="shared" si="197"/>
        <v>325</v>
      </c>
      <c r="Z1146">
        <f t="shared" si="198"/>
        <v>-26015.762499999997</v>
      </c>
      <c r="AA1146" s="5">
        <f t="shared" si="195"/>
        <v>12461881.412377501</v>
      </c>
      <c r="AB1146" s="24">
        <f>IFERROR(AA1146/MAX($J$3:AA1146)-1,"")</f>
        <v>-7.5157583883603829E-3</v>
      </c>
      <c r="AG1146" s="3">
        <v>44651</v>
      </c>
      <c r="AH1146">
        <v>14359675.6123775</v>
      </c>
      <c r="AI1146" s="24">
        <f>AH1146/MAX($AH$2:AH1146)-1</f>
        <v>-1.2782440210818979E-2</v>
      </c>
      <c r="AJ1146" s="27" t="str">
        <f t="shared" si="190"/>
        <v/>
      </c>
      <c r="AK1146">
        <f t="shared" si="191"/>
        <v>1</v>
      </c>
      <c r="AL1146" s="28" t="str">
        <f t="shared" si="196"/>
        <v/>
      </c>
      <c r="AM1146" s="28">
        <f t="shared" si="192"/>
        <v>1384</v>
      </c>
      <c r="AN1146" s="29" t="str">
        <f t="shared" ca="1" si="193"/>
        <v/>
      </c>
      <c r="AP1146" s="7"/>
      <c r="AV1146" s="7"/>
      <c r="AW1146" s="7"/>
    </row>
    <row r="1147" spans="1:49" x14ac:dyDescent="0.45">
      <c r="A1147" t="s">
        <v>906</v>
      </c>
      <c r="B1147" t="s">
        <v>30</v>
      </c>
      <c r="C1147" s="6">
        <v>44327.520833333336</v>
      </c>
      <c r="D1147">
        <v>64.900000000000006</v>
      </c>
      <c r="E1147" s="6">
        <v>44328.388888888891</v>
      </c>
      <c r="F1147">
        <v>8.4499999999999993</v>
      </c>
      <c r="G1147" s="7">
        <v>-0.86980000000000002</v>
      </c>
      <c r="H1147">
        <v>-56003</v>
      </c>
      <c r="I1147" s="7">
        <v>-0.88109999999999999</v>
      </c>
      <c r="J1147">
        <v>979.35599999999999</v>
      </c>
      <c r="K1147">
        <v>63560.2</v>
      </c>
      <c r="L1147">
        <v>2656037.25</v>
      </c>
      <c r="M1147">
        <v>39</v>
      </c>
      <c r="N1147">
        <v>-1435.97</v>
      </c>
      <c r="O1147" s="7">
        <v>-0.86980000000000002</v>
      </c>
      <c r="P1147" s="7">
        <v>7.9399999999999998E-2</v>
      </c>
      <c r="Q1147" t="s">
        <v>535</v>
      </c>
      <c r="S1147" s="2">
        <f t="shared" si="194"/>
        <v>44327</v>
      </c>
      <c r="T1147" t="s">
        <v>906</v>
      </c>
      <c r="U1147">
        <v>64.900000000000006</v>
      </c>
      <c r="V1147">
        <v>8.4499999999999993</v>
      </c>
      <c r="W1147">
        <f t="shared" si="199"/>
        <v>12461881.412377501</v>
      </c>
      <c r="X1147">
        <f t="shared" si="189"/>
        <v>31154.703530943752</v>
      </c>
      <c r="Y1147">
        <f t="shared" si="197"/>
        <v>475</v>
      </c>
      <c r="Z1147">
        <f t="shared" si="198"/>
        <v>-27162.162500000006</v>
      </c>
      <c r="AA1147" s="5" t="str">
        <f t="shared" si="195"/>
        <v/>
      </c>
      <c r="AB1147" s="24" t="str">
        <f>IFERROR(AA1147/MAX($J$3:AA1147)-1,"")</f>
        <v/>
      </c>
      <c r="AG1147" s="3">
        <v>44652</v>
      </c>
      <c r="AH1147">
        <v>14409053.1498775</v>
      </c>
      <c r="AI1147" s="24">
        <f>AH1147/MAX($AH$2:AH1147)-1</f>
        <v>-9.3877693704045306E-3</v>
      </c>
      <c r="AJ1147" s="27">
        <f t="shared" si="190"/>
        <v>1</v>
      </c>
      <c r="AK1147">
        <f t="shared" si="191"/>
        <v>1</v>
      </c>
      <c r="AL1147" s="28">
        <f t="shared" si="196"/>
        <v>1147</v>
      </c>
      <c r="AM1147" s="28">
        <f t="shared" si="192"/>
        <v>1384</v>
      </c>
      <c r="AN1147" s="29">
        <f t="shared" ca="1" si="193"/>
        <v>0</v>
      </c>
      <c r="AP1147" s="7"/>
      <c r="AV1147" s="7"/>
      <c r="AW1147" s="7"/>
    </row>
    <row r="1148" spans="1:49" x14ac:dyDescent="0.45">
      <c r="A1148" t="s">
        <v>883</v>
      </c>
      <c r="B1148" t="s">
        <v>30</v>
      </c>
      <c r="C1148" s="6">
        <v>44327.524305555555</v>
      </c>
      <c r="D1148">
        <v>83.8</v>
      </c>
      <c r="E1148" s="6">
        <v>44328.388888888891</v>
      </c>
      <c r="F1148">
        <v>18.850000000000001</v>
      </c>
      <c r="G1148" s="7">
        <v>-0.77510000000000001</v>
      </c>
      <c r="H1148">
        <v>-50036.52</v>
      </c>
      <c r="I1148" s="7">
        <v>-0.7873</v>
      </c>
      <c r="J1148">
        <v>758.39909999999998</v>
      </c>
      <c r="K1148">
        <v>63553.85</v>
      </c>
      <c r="L1148">
        <v>2606000.73</v>
      </c>
      <c r="M1148">
        <v>38</v>
      </c>
      <c r="N1148">
        <v>-1316.75</v>
      </c>
      <c r="O1148" s="7">
        <v>-0.77510000000000001</v>
      </c>
      <c r="P1148" s="7">
        <v>0.1163</v>
      </c>
      <c r="Q1148" t="s">
        <v>535</v>
      </c>
      <c r="S1148" s="2">
        <f t="shared" si="194"/>
        <v>44327</v>
      </c>
      <c r="T1148" t="s">
        <v>883</v>
      </c>
      <c r="U1148">
        <v>83.8</v>
      </c>
      <c r="V1148">
        <v>18.850000000000001</v>
      </c>
      <c r="W1148">
        <f t="shared" si="199"/>
        <v>12461881.412377501</v>
      </c>
      <c r="X1148">
        <f t="shared" si="189"/>
        <v>31154.703530943752</v>
      </c>
      <c r="Y1148">
        <f t="shared" si="197"/>
        <v>375</v>
      </c>
      <c r="Z1148">
        <f t="shared" si="198"/>
        <v>-24741.187499999996</v>
      </c>
      <c r="AA1148" s="5">
        <f t="shared" si="195"/>
        <v>12409978.062377501</v>
      </c>
      <c r="AB1148" s="24">
        <f>IFERROR(AA1148/MAX($J$3:AA1148)-1,"")</f>
        <v>-1.1649424506438577E-2</v>
      </c>
      <c r="AG1148" s="3">
        <v>44653</v>
      </c>
      <c r="AH1148">
        <v>14409053.1498775</v>
      </c>
      <c r="AI1148" s="24">
        <f>AH1148/MAX($AH$2:AH1148)-1</f>
        <v>-9.3877693704045306E-3</v>
      </c>
      <c r="AJ1148" s="27">
        <f t="shared" si="190"/>
        <v>1</v>
      </c>
      <c r="AK1148">
        <f t="shared" si="191"/>
        <v>1</v>
      </c>
      <c r="AL1148" s="28">
        <f t="shared" si="196"/>
        <v>1147</v>
      </c>
      <c r="AM1148" s="28">
        <f t="shared" si="192"/>
        <v>1384</v>
      </c>
      <c r="AN1148" s="29">
        <f t="shared" ca="1" si="193"/>
        <v>0</v>
      </c>
      <c r="AP1148" s="7"/>
      <c r="AV1148" s="7"/>
      <c r="AW1148" s="7"/>
    </row>
    <row r="1149" spans="1:49" x14ac:dyDescent="0.45">
      <c r="A1149" t="s">
        <v>900</v>
      </c>
      <c r="B1149" t="s">
        <v>30</v>
      </c>
      <c r="C1149" s="6">
        <v>44328.423611111109</v>
      </c>
      <c r="D1149">
        <v>49.25</v>
      </c>
      <c r="E1149" s="6">
        <v>44328.635416666664</v>
      </c>
      <c r="F1149">
        <v>51.65</v>
      </c>
      <c r="G1149" s="7">
        <v>4.87E-2</v>
      </c>
      <c r="H1149">
        <v>1715.01</v>
      </c>
      <c r="I1149" s="7">
        <v>2.8199999999999999E-2</v>
      </c>
      <c r="J1149">
        <v>1232.9359999999999</v>
      </c>
      <c r="K1149">
        <v>60722.07</v>
      </c>
      <c r="L1149">
        <v>2146130.71</v>
      </c>
      <c r="M1149">
        <v>62</v>
      </c>
      <c r="N1149">
        <v>27.66</v>
      </c>
      <c r="O1149" s="7">
        <v>-0.7107</v>
      </c>
      <c r="P1149" s="7">
        <v>1.1217999999999999</v>
      </c>
      <c r="Q1149" t="s">
        <v>535</v>
      </c>
      <c r="S1149" s="2">
        <f t="shared" si="194"/>
        <v>44328</v>
      </c>
      <c r="T1149" t="s">
        <v>900</v>
      </c>
      <c r="U1149">
        <v>49.25</v>
      </c>
      <c r="V1149">
        <v>51.65</v>
      </c>
      <c r="W1149">
        <f t="shared" si="199"/>
        <v>12409978.062377501</v>
      </c>
      <c r="X1149">
        <f t="shared" si="189"/>
        <v>31024.945155943755</v>
      </c>
      <c r="Y1149">
        <f t="shared" si="197"/>
        <v>625</v>
      </c>
      <c r="Z1149">
        <f t="shared" si="198"/>
        <v>869.37499999999886</v>
      </c>
      <c r="AA1149" s="5">
        <f t="shared" si="195"/>
        <v>12410847.437377501</v>
      </c>
      <c r="AB1149" s="24">
        <f>IFERROR(AA1149/MAX($J$3:AA1149)-1,"")</f>
        <v>-1.158018608577005E-2</v>
      </c>
      <c r="AG1149" s="3">
        <v>44654</v>
      </c>
      <c r="AH1149">
        <v>14409053.1498775</v>
      </c>
      <c r="AI1149" s="24">
        <f>AH1149/MAX($AH$2:AH1149)-1</f>
        <v>-9.3877693704045306E-3</v>
      </c>
      <c r="AJ1149" s="27">
        <f t="shared" si="190"/>
        <v>1</v>
      </c>
      <c r="AK1149">
        <f t="shared" si="191"/>
        <v>1</v>
      </c>
      <c r="AL1149" s="28">
        <f t="shared" si="196"/>
        <v>1147</v>
      </c>
      <c r="AM1149" s="28">
        <f t="shared" si="192"/>
        <v>1384</v>
      </c>
      <c r="AN1149" s="29">
        <f t="shared" ca="1" si="193"/>
        <v>0</v>
      </c>
      <c r="AP1149" s="7"/>
      <c r="AV1149" s="7"/>
      <c r="AW1149" s="7"/>
    </row>
    <row r="1150" spans="1:49" x14ac:dyDescent="0.45">
      <c r="A1150" t="s">
        <v>883</v>
      </c>
      <c r="B1150" t="s">
        <v>30</v>
      </c>
      <c r="C1150" s="6">
        <v>44333.520833333336</v>
      </c>
      <c r="D1150">
        <v>105.2</v>
      </c>
      <c r="E1150" s="6">
        <v>44334.388888888891</v>
      </c>
      <c r="F1150">
        <v>268.14999999999998</v>
      </c>
      <c r="G1150" s="7">
        <v>1.5489999999999999</v>
      </c>
      <c r="H1150">
        <v>95393.7</v>
      </c>
      <c r="I1150" s="7">
        <v>1.5135000000000001</v>
      </c>
      <c r="J1150">
        <v>599.14449999999999</v>
      </c>
      <c r="K1150">
        <v>63030</v>
      </c>
      <c r="L1150">
        <v>2701394.43</v>
      </c>
      <c r="M1150">
        <v>39</v>
      </c>
      <c r="N1150">
        <v>2445.9899999999998</v>
      </c>
      <c r="O1150" s="7">
        <v>-0.1469</v>
      </c>
      <c r="P1150" s="7">
        <v>1.6520999999999999</v>
      </c>
      <c r="Q1150" t="s">
        <v>535</v>
      </c>
      <c r="S1150" s="2">
        <f t="shared" si="194"/>
        <v>44333</v>
      </c>
      <c r="T1150" t="s">
        <v>883</v>
      </c>
      <c r="U1150">
        <v>105.2</v>
      </c>
      <c r="V1150">
        <v>268.14999999999998</v>
      </c>
      <c r="W1150">
        <f t="shared" si="199"/>
        <v>12410847.437377501</v>
      </c>
      <c r="X1150">
        <f t="shared" si="189"/>
        <v>31027.118593443753</v>
      </c>
      <c r="Y1150">
        <f t="shared" si="197"/>
        <v>300</v>
      </c>
      <c r="Z1150">
        <f t="shared" si="198"/>
        <v>47764.949999999983</v>
      </c>
      <c r="AA1150" s="5" t="str">
        <f t="shared" si="195"/>
        <v/>
      </c>
      <c r="AB1150" s="24" t="str">
        <f>IFERROR(AA1150/MAX($J$3:AA1150)-1,"")</f>
        <v/>
      </c>
      <c r="AG1150" s="3">
        <v>44655</v>
      </c>
      <c r="AH1150">
        <v>14432068.849877499</v>
      </c>
      <c r="AI1150" s="24">
        <f>AH1150/MAX($AH$2:AH1150)-1</f>
        <v>-7.8054562454997756E-3</v>
      </c>
      <c r="AJ1150" s="27">
        <f t="shared" si="190"/>
        <v>1</v>
      </c>
      <c r="AK1150">
        <f t="shared" si="191"/>
        <v>1</v>
      </c>
      <c r="AL1150" s="28">
        <f t="shared" si="196"/>
        <v>1147</v>
      </c>
      <c r="AM1150" s="28">
        <f t="shared" si="192"/>
        <v>1384</v>
      </c>
      <c r="AN1150" s="29">
        <f t="shared" ca="1" si="193"/>
        <v>0</v>
      </c>
      <c r="AP1150" s="7"/>
      <c r="AV1150" s="7"/>
      <c r="AW1150" s="7"/>
    </row>
    <row r="1151" spans="1:49" x14ac:dyDescent="0.45">
      <c r="A1151" t="s">
        <v>883</v>
      </c>
      <c r="B1151" t="s">
        <v>30</v>
      </c>
      <c r="C1151" s="6">
        <v>44333.520833333336</v>
      </c>
      <c r="D1151">
        <v>105.2</v>
      </c>
      <c r="E1151" s="6">
        <v>44334.385416666664</v>
      </c>
      <c r="F1151">
        <v>266.14999999999998</v>
      </c>
      <c r="G1151" s="7">
        <v>1.5299</v>
      </c>
      <c r="H1151">
        <v>90770.68</v>
      </c>
      <c r="I1151" s="7">
        <v>1.4945999999999999</v>
      </c>
      <c r="J1151">
        <v>577.2876</v>
      </c>
      <c r="K1151">
        <v>60730.65</v>
      </c>
      <c r="L1151">
        <v>2236901.39</v>
      </c>
      <c r="M1151">
        <v>38</v>
      </c>
      <c r="N1151">
        <v>2388.6999999999998</v>
      </c>
      <c r="O1151" s="7">
        <v>-0.1469</v>
      </c>
      <c r="P1151" s="7">
        <v>1.5299</v>
      </c>
      <c r="Q1151" t="s">
        <v>535</v>
      </c>
      <c r="S1151" s="2">
        <f t="shared" si="194"/>
        <v>44333</v>
      </c>
      <c r="T1151" t="s">
        <v>883</v>
      </c>
      <c r="U1151">
        <v>105.2</v>
      </c>
      <c r="V1151">
        <v>266.14999999999998</v>
      </c>
      <c r="W1151">
        <f t="shared" si="199"/>
        <v>12410847.437377501</v>
      </c>
      <c r="X1151">
        <f t="shared" si="189"/>
        <v>31027.118593443753</v>
      </c>
      <c r="Y1151">
        <f t="shared" si="197"/>
        <v>300</v>
      </c>
      <c r="Z1151">
        <f t="shared" si="198"/>
        <v>47170.95</v>
      </c>
      <c r="AA1151" s="5" t="str">
        <f t="shared" si="195"/>
        <v/>
      </c>
      <c r="AB1151" s="24" t="str">
        <f>IFERROR(AA1151/MAX($J$3:AA1151)-1,"")</f>
        <v/>
      </c>
      <c r="AG1151" s="3">
        <v>44656</v>
      </c>
      <c r="AH1151">
        <v>14469368.874877499</v>
      </c>
      <c r="AI1151" s="24">
        <f>AH1151/MAX($AH$2:AH1151)-1</f>
        <v>-5.2411058622059414E-3</v>
      </c>
      <c r="AJ1151" s="27">
        <f t="shared" si="190"/>
        <v>1</v>
      </c>
      <c r="AK1151">
        <f t="shared" si="191"/>
        <v>1</v>
      </c>
      <c r="AL1151" s="28">
        <f t="shared" si="196"/>
        <v>1147</v>
      </c>
      <c r="AM1151" s="28">
        <f t="shared" si="192"/>
        <v>1384</v>
      </c>
      <c r="AN1151" s="29">
        <f t="shared" ca="1" si="193"/>
        <v>0</v>
      </c>
      <c r="AP1151" s="7"/>
      <c r="AV1151" s="7"/>
      <c r="AW1151" s="7"/>
    </row>
    <row r="1152" spans="1:49" x14ac:dyDescent="0.45">
      <c r="A1152" t="s">
        <v>906</v>
      </c>
      <c r="B1152" t="s">
        <v>30</v>
      </c>
      <c r="C1152" s="6">
        <v>44333.583333333336</v>
      </c>
      <c r="D1152">
        <v>93</v>
      </c>
      <c r="E1152" s="6">
        <v>44334.388888888891</v>
      </c>
      <c r="F1152">
        <v>224.8</v>
      </c>
      <c r="G1152" s="7">
        <v>1.4172</v>
      </c>
      <c r="H1152">
        <v>87186.78</v>
      </c>
      <c r="I1152" s="7">
        <v>1.383</v>
      </c>
      <c r="J1152">
        <v>677.8528</v>
      </c>
      <c r="K1152">
        <v>63040.31</v>
      </c>
      <c r="L1152">
        <v>2788581.21</v>
      </c>
      <c r="M1152">
        <v>21</v>
      </c>
      <c r="N1152">
        <v>4151.75</v>
      </c>
      <c r="O1152" s="7">
        <v>-0.1124</v>
      </c>
      <c r="P1152" s="7">
        <v>1.5285</v>
      </c>
      <c r="Q1152" t="s">
        <v>535</v>
      </c>
      <c r="S1152" s="2">
        <f t="shared" si="194"/>
        <v>44333</v>
      </c>
      <c r="T1152" t="s">
        <v>906</v>
      </c>
      <c r="U1152">
        <v>93</v>
      </c>
      <c r="V1152">
        <v>224.8</v>
      </c>
      <c r="W1152">
        <f t="shared" si="199"/>
        <v>12410847.437377501</v>
      </c>
      <c r="X1152">
        <f t="shared" si="189"/>
        <v>31027.118593443753</v>
      </c>
      <c r="Y1152">
        <f t="shared" si="197"/>
        <v>325</v>
      </c>
      <c r="Z1152">
        <f t="shared" si="198"/>
        <v>41802.15</v>
      </c>
      <c r="AA1152" s="5" t="str">
        <f t="shared" si="195"/>
        <v/>
      </c>
      <c r="AB1152" s="24" t="str">
        <f>IFERROR(AA1152/MAX($J$3:AA1152)-1,"")</f>
        <v/>
      </c>
      <c r="AG1152" s="3">
        <v>44657</v>
      </c>
      <c r="AH1152">
        <v>14470471.345175</v>
      </c>
      <c r="AI1152" s="24">
        <f>AH1152/MAX($AH$2:AH1152)-1</f>
        <v>-5.1653118076452342E-3</v>
      </c>
      <c r="AJ1152" s="27">
        <f t="shared" si="190"/>
        <v>1</v>
      </c>
      <c r="AK1152">
        <f t="shared" si="191"/>
        <v>1</v>
      </c>
      <c r="AL1152" s="28">
        <f t="shared" si="196"/>
        <v>1147</v>
      </c>
      <c r="AM1152" s="28">
        <f t="shared" si="192"/>
        <v>1384</v>
      </c>
      <c r="AN1152" s="29">
        <f t="shared" ca="1" si="193"/>
        <v>0</v>
      </c>
      <c r="AP1152" s="7"/>
      <c r="AV1152" s="7"/>
      <c r="AW1152" s="7"/>
    </row>
    <row r="1153" spans="1:49" x14ac:dyDescent="0.45">
      <c r="A1153" t="s">
        <v>906</v>
      </c>
      <c r="B1153" t="s">
        <v>30</v>
      </c>
      <c r="C1153" s="6">
        <v>44333.583333333336</v>
      </c>
      <c r="D1153">
        <v>93</v>
      </c>
      <c r="E1153" s="6">
        <v>44334.385416666664</v>
      </c>
      <c r="F1153">
        <v>221.85</v>
      </c>
      <c r="G1153" s="7">
        <v>1.3855</v>
      </c>
      <c r="H1153">
        <v>82098.740000000005</v>
      </c>
      <c r="I1153" s="7">
        <v>1.3515999999999999</v>
      </c>
      <c r="J1153">
        <v>653.12459999999999</v>
      </c>
      <c r="K1153">
        <v>60740.59</v>
      </c>
      <c r="L1153">
        <v>2319000.13</v>
      </c>
      <c r="M1153">
        <v>20</v>
      </c>
      <c r="N1153">
        <v>4104.9399999999996</v>
      </c>
      <c r="O1153" s="7">
        <v>-0.1124</v>
      </c>
      <c r="P1153" s="7">
        <v>1.3855</v>
      </c>
      <c r="Q1153" t="s">
        <v>535</v>
      </c>
      <c r="S1153" s="2">
        <f t="shared" si="194"/>
        <v>44333</v>
      </c>
      <c r="T1153" t="s">
        <v>906</v>
      </c>
      <c r="U1153">
        <v>93</v>
      </c>
      <c r="V1153">
        <v>221.85</v>
      </c>
      <c r="W1153">
        <f t="shared" si="199"/>
        <v>12410847.437377501</v>
      </c>
      <c r="X1153">
        <f t="shared" si="189"/>
        <v>31027.118593443753</v>
      </c>
      <c r="Y1153">
        <f t="shared" si="197"/>
        <v>325</v>
      </c>
      <c r="Z1153">
        <f t="shared" si="198"/>
        <v>40852.987499999996</v>
      </c>
      <c r="AA1153" s="5">
        <f t="shared" si="195"/>
        <v>12588438.474877501</v>
      </c>
      <c r="AB1153" s="24">
        <f>IFERROR(AA1153/MAX($J$3:AA1153)-1,"")</f>
        <v>0</v>
      </c>
      <c r="AG1153" s="3">
        <v>44658</v>
      </c>
      <c r="AH1153">
        <v>14470471.345175</v>
      </c>
      <c r="AI1153" s="24">
        <f>AH1153/MAX($AH$2:AH1153)-1</f>
        <v>-5.1653118076452342E-3</v>
      </c>
      <c r="AJ1153" s="27">
        <f t="shared" si="190"/>
        <v>1</v>
      </c>
      <c r="AK1153">
        <f t="shared" si="191"/>
        <v>1</v>
      </c>
      <c r="AL1153" s="28">
        <f t="shared" si="196"/>
        <v>1147</v>
      </c>
      <c r="AM1153" s="28">
        <f t="shared" si="192"/>
        <v>1384</v>
      </c>
      <c r="AN1153" s="29">
        <f t="shared" ca="1" si="193"/>
        <v>0</v>
      </c>
      <c r="AP1153" s="7"/>
      <c r="AV1153" s="7"/>
      <c r="AW1153" s="7"/>
    </row>
    <row r="1154" spans="1:49" x14ac:dyDescent="0.45">
      <c r="A1154" t="s">
        <v>980</v>
      </c>
      <c r="B1154" t="s">
        <v>30</v>
      </c>
      <c r="C1154" s="6">
        <v>44336.618055555555</v>
      </c>
      <c r="D1154">
        <v>134.65</v>
      </c>
      <c r="E1154" s="6">
        <v>44337.388888888891</v>
      </c>
      <c r="F1154">
        <v>85.6</v>
      </c>
      <c r="G1154" s="7">
        <v>-0.36430000000000001</v>
      </c>
      <c r="H1154">
        <v>-24338.91</v>
      </c>
      <c r="I1154" s="7">
        <v>-0.38059999999999999</v>
      </c>
      <c r="J1154">
        <v>474.88240000000002</v>
      </c>
      <c r="K1154">
        <v>63942.91</v>
      </c>
      <c r="L1154">
        <v>2764242.3</v>
      </c>
      <c r="M1154">
        <v>11</v>
      </c>
      <c r="N1154">
        <v>-2212.63</v>
      </c>
      <c r="O1154" s="7">
        <v>-0.46829999999999999</v>
      </c>
      <c r="P1154" s="7">
        <v>3.9399999999999998E-2</v>
      </c>
      <c r="Q1154" t="s">
        <v>535</v>
      </c>
      <c r="S1154" s="2">
        <f t="shared" si="194"/>
        <v>44336</v>
      </c>
      <c r="T1154" t="s">
        <v>980</v>
      </c>
      <c r="U1154">
        <v>134.65</v>
      </c>
      <c r="V1154">
        <v>85.6</v>
      </c>
      <c r="W1154">
        <f t="shared" si="199"/>
        <v>12588438.474877501</v>
      </c>
      <c r="X1154">
        <f t="shared" ref="X1154:X1217" si="200">W1154*0.25%</f>
        <v>31471.096187193754</v>
      </c>
      <c r="Y1154">
        <f t="shared" si="197"/>
        <v>225</v>
      </c>
      <c r="Z1154">
        <f t="shared" si="198"/>
        <v>-11531.8125</v>
      </c>
      <c r="AA1154" s="5">
        <f t="shared" si="195"/>
        <v>12576906.662377501</v>
      </c>
      <c r="AB1154" s="24">
        <f>IFERROR(AA1154/MAX($J$3:AA1154)-1,"")</f>
        <v>-9.1606377733133293E-4</v>
      </c>
      <c r="AG1154" s="3">
        <v>44659</v>
      </c>
      <c r="AH1154">
        <v>14385755.945175</v>
      </c>
      <c r="AI1154" s="24">
        <f>AH1154/MAX($AH$2:AH1154)-1</f>
        <v>-1.098943574485145E-2</v>
      </c>
      <c r="AJ1154" s="27">
        <f t="shared" ref="AJ1154:AJ1217" si="201">IF(AG1154=$AP$3,1,IF(AJ1153=1,1,""))</f>
        <v>1</v>
      </c>
      <c r="AK1154">
        <f t="shared" ref="AK1154:AK1217" si="202">IF(AG1154=$AP$4,1,IF(AK1155=1,1,""))</f>
        <v>1</v>
      </c>
      <c r="AL1154" s="28">
        <f t="shared" si="196"/>
        <v>1147</v>
      </c>
      <c r="AM1154" s="28">
        <f t="shared" ref="AM1154:AM1217" si="203">IF(AND(AK1154=1,AK1155&lt;&gt;1),ROW(),IF(AND(AK1154="",AK1155=""),"",AM1155))</f>
        <v>1384</v>
      </c>
      <c r="AN1154" s="29">
        <f t="shared" ref="AN1154:AN1217" ca="1" si="204">IF(AM1154="","",IF(AJ1154=1,AH1154/MAX(INDIRECT("AH"&amp;AL1154&amp;":"&amp;"AJ"&amp;ROW(AN1154)))-1,""))</f>
        <v>-5.8543635503792713E-3</v>
      </c>
      <c r="AP1154" s="7"/>
      <c r="AV1154" s="7"/>
      <c r="AW1154" s="7"/>
    </row>
    <row r="1155" spans="1:49" x14ac:dyDescent="0.45">
      <c r="A1155" t="s">
        <v>898</v>
      </c>
      <c r="B1155" t="s">
        <v>30</v>
      </c>
      <c r="C1155" s="6">
        <v>44337.416666666664</v>
      </c>
      <c r="D1155">
        <v>148.69999999999999</v>
      </c>
      <c r="E1155" s="6">
        <v>44340.385416666664</v>
      </c>
      <c r="F1155">
        <v>234.4</v>
      </c>
      <c r="G1155" s="7">
        <v>0.57630000000000003</v>
      </c>
      <c r="H1155">
        <v>33912.04</v>
      </c>
      <c r="I1155" s="7">
        <v>0.55059999999999998</v>
      </c>
      <c r="J1155">
        <v>414.22329999999999</v>
      </c>
      <c r="K1155">
        <v>61595</v>
      </c>
      <c r="L1155">
        <v>2352912.17</v>
      </c>
      <c r="M1155">
        <v>68</v>
      </c>
      <c r="N1155">
        <v>498.71</v>
      </c>
      <c r="O1155" s="7">
        <v>-9.2100000000000001E-2</v>
      </c>
      <c r="P1155" s="7">
        <v>0.57630000000000003</v>
      </c>
      <c r="Q1155" t="s">
        <v>535</v>
      </c>
      <c r="S1155" s="2">
        <f t="shared" ref="S1155:S1218" si="205">DATE(YEAR(C1155),MONTH(C1155),DAY(C1155))</f>
        <v>44337</v>
      </c>
      <c r="T1155" t="s">
        <v>898</v>
      </c>
      <c r="U1155">
        <v>148.69999999999999</v>
      </c>
      <c r="V1155">
        <v>234.4</v>
      </c>
      <c r="W1155">
        <f t="shared" si="199"/>
        <v>12576906.662377501</v>
      </c>
      <c r="X1155">
        <f t="shared" si="200"/>
        <v>31442.266655943753</v>
      </c>
      <c r="Y1155">
        <f t="shared" si="197"/>
        <v>200</v>
      </c>
      <c r="Z1155">
        <f t="shared" si="198"/>
        <v>16373.800000000007</v>
      </c>
      <c r="AA1155" s="5" t="str">
        <f t="shared" ref="AA1155:AA1218" si="206">IF(S1155&lt;&gt;S1156,W1155+SUMIF($S$2:$S$3590,S1155,$Z$2:$Z$3590),"")</f>
        <v/>
      </c>
      <c r="AB1155" s="24" t="str">
        <f>IFERROR(AA1155/MAX($J$3:AA1155)-1,"")</f>
        <v/>
      </c>
      <c r="AG1155" s="3">
        <v>44660</v>
      </c>
      <c r="AH1155">
        <v>14385755.945175</v>
      </c>
      <c r="AI1155" s="24">
        <f>AH1155/MAX($AH$2:AH1155)-1</f>
        <v>-1.098943574485145E-2</v>
      </c>
      <c r="AJ1155" s="27">
        <f t="shared" si="201"/>
        <v>1</v>
      </c>
      <c r="AK1155">
        <f t="shared" si="202"/>
        <v>1</v>
      </c>
      <c r="AL1155" s="28">
        <f t="shared" ref="AL1155:AL1218" si="207">IF(AND(AJ1155=1,AJ1154&lt;&gt;1),ROW(),IF(AND(AJ1155="",AJ1154=""),"",AL1154))</f>
        <v>1147</v>
      </c>
      <c r="AM1155" s="28">
        <f t="shared" si="203"/>
        <v>1384</v>
      </c>
      <c r="AN1155" s="29">
        <f t="shared" ca="1" si="204"/>
        <v>-5.8543635503792713E-3</v>
      </c>
      <c r="AP1155" s="7"/>
      <c r="AV1155" s="7"/>
      <c r="AW1155" s="7"/>
    </row>
    <row r="1156" spans="1:49" x14ac:dyDescent="0.45">
      <c r="A1156" t="s">
        <v>897</v>
      </c>
      <c r="B1156" t="s">
        <v>30</v>
      </c>
      <c r="C1156" s="6">
        <v>44337.427083333336</v>
      </c>
      <c r="D1156">
        <v>127</v>
      </c>
      <c r="E1156" s="6">
        <v>44340.385416666664</v>
      </c>
      <c r="F1156">
        <v>196.3</v>
      </c>
      <c r="G1156" s="7">
        <v>0.54569999999999996</v>
      </c>
      <c r="H1156">
        <v>32033.26</v>
      </c>
      <c r="I1156" s="7">
        <v>0.5202</v>
      </c>
      <c r="J1156">
        <v>484.8603</v>
      </c>
      <c r="K1156">
        <v>61577.26</v>
      </c>
      <c r="L1156">
        <v>2384945.44</v>
      </c>
      <c r="M1156">
        <v>65</v>
      </c>
      <c r="N1156">
        <v>492.82</v>
      </c>
      <c r="O1156" s="7">
        <v>-9.1300000000000006E-2</v>
      </c>
      <c r="P1156" s="7">
        <v>0.54569999999999996</v>
      </c>
      <c r="Q1156" t="s">
        <v>535</v>
      </c>
      <c r="S1156" s="2">
        <f t="shared" si="205"/>
        <v>44337</v>
      </c>
      <c r="T1156" t="s">
        <v>897</v>
      </c>
      <c r="U1156">
        <v>127</v>
      </c>
      <c r="V1156">
        <v>196.3</v>
      </c>
      <c r="W1156">
        <f t="shared" si="199"/>
        <v>12576906.662377501</v>
      </c>
      <c r="X1156">
        <f t="shared" si="200"/>
        <v>31442.266655943753</v>
      </c>
      <c r="Y1156">
        <f t="shared" ref="Y1156:Y1219" si="208">MROUND(X1156/U1156,25)</f>
        <v>250</v>
      </c>
      <c r="Z1156">
        <f t="shared" ref="Z1156:Z1219" si="209">Y1156*((V1156*0.99)-(U1156*1.01))</f>
        <v>16516.75</v>
      </c>
      <c r="AA1156" s="5" t="str">
        <f t="shared" si="206"/>
        <v/>
      </c>
      <c r="AB1156" s="24" t="str">
        <f>IFERROR(AA1156/MAX($J$3:AA1156)-1,"")</f>
        <v/>
      </c>
      <c r="AG1156" s="3">
        <v>44661</v>
      </c>
      <c r="AH1156">
        <v>14385755.945175</v>
      </c>
      <c r="AI1156" s="24">
        <f>AH1156/MAX($AH$2:AH1156)-1</f>
        <v>-1.098943574485145E-2</v>
      </c>
      <c r="AJ1156" s="27">
        <f t="shared" si="201"/>
        <v>1</v>
      </c>
      <c r="AK1156">
        <f t="shared" si="202"/>
        <v>1</v>
      </c>
      <c r="AL1156" s="28">
        <f t="shared" si="207"/>
        <v>1147</v>
      </c>
      <c r="AM1156" s="28">
        <f t="shared" si="203"/>
        <v>1384</v>
      </c>
      <c r="AN1156" s="29">
        <f t="shared" ca="1" si="204"/>
        <v>-5.8543635503792713E-3</v>
      </c>
      <c r="AP1156" s="7"/>
      <c r="AV1156" s="7"/>
      <c r="AW1156" s="7"/>
    </row>
    <row r="1157" spans="1:49" x14ac:dyDescent="0.45">
      <c r="A1157" t="s">
        <v>897</v>
      </c>
      <c r="B1157" t="s">
        <v>30</v>
      </c>
      <c r="C1157" s="6">
        <v>44337.520833333336</v>
      </c>
      <c r="D1157">
        <v>139.85</v>
      </c>
      <c r="E1157" s="6">
        <v>44340.388888888891</v>
      </c>
      <c r="F1157">
        <v>203.4</v>
      </c>
      <c r="G1157" s="7">
        <v>0.45440000000000003</v>
      </c>
      <c r="H1157">
        <v>27434.91</v>
      </c>
      <c r="I1157" s="7">
        <v>0.4299</v>
      </c>
      <c r="J1157">
        <v>456.35469999999998</v>
      </c>
      <c r="K1157">
        <v>63821.21</v>
      </c>
      <c r="L1157">
        <v>2791677.21</v>
      </c>
      <c r="M1157">
        <v>39</v>
      </c>
      <c r="N1157">
        <v>703.46</v>
      </c>
      <c r="O1157" s="7">
        <v>-0.13159999999999999</v>
      </c>
      <c r="P1157" s="7">
        <v>0.45440000000000003</v>
      </c>
      <c r="Q1157" t="s">
        <v>535</v>
      </c>
      <c r="S1157" s="2">
        <f t="shared" si="205"/>
        <v>44337</v>
      </c>
      <c r="T1157" t="s">
        <v>897</v>
      </c>
      <c r="U1157">
        <v>139.85</v>
      </c>
      <c r="V1157">
        <v>203.4</v>
      </c>
      <c r="W1157">
        <f t="shared" ref="W1157:W1220" si="210">IF(S1157&lt;&gt;S1156,AA1156,W1156)</f>
        <v>12576906.662377501</v>
      </c>
      <c r="X1157">
        <f t="shared" si="200"/>
        <v>31442.266655943753</v>
      </c>
      <c r="Y1157">
        <f t="shared" si="208"/>
        <v>225</v>
      </c>
      <c r="Z1157">
        <f t="shared" si="209"/>
        <v>13526.437500000002</v>
      </c>
      <c r="AA1157" s="5" t="str">
        <f t="shared" si="206"/>
        <v/>
      </c>
      <c r="AB1157" s="24" t="str">
        <f>IFERROR(AA1157/MAX($J$3:AA1157)-1,"")</f>
        <v/>
      </c>
      <c r="AG1157" s="3">
        <v>44662</v>
      </c>
      <c r="AH1157">
        <v>14400385.445175</v>
      </c>
      <c r="AI1157" s="24">
        <f>AH1157/MAX($AH$2:AH1157)-1</f>
        <v>-9.9836679489211377E-3</v>
      </c>
      <c r="AJ1157" s="27">
        <f t="shared" si="201"/>
        <v>1</v>
      </c>
      <c r="AK1157">
        <f t="shared" si="202"/>
        <v>1</v>
      </c>
      <c r="AL1157" s="28">
        <f t="shared" si="207"/>
        <v>1147</v>
      </c>
      <c r="AM1157" s="28">
        <f t="shared" si="203"/>
        <v>1384</v>
      </c>
      <c r="AN1157" s="29">
        <f t="shared" ca="1" si="204"/>
        <v>-4.843373676515994E-3</v>
      </c>
      <c r="AP1157" s="7"/>
      <c r="AV1157" s="7"/>
      <c r="AW1157" s="7"/>
    </row>
    <row r="1158" spans="1:49" x14ac:dyDescent="0.45">
      <c r="A1158" t="s">
        <v>887</v>
      </c>
      <c r="B1158" t="s">
        <v>30</v>
      </c>
      <c r="C1158" s="6">
        <v>44337.597222222219</v>
      </c>
      <c r="D1158">
        <v>126</v>
      </c>
      <c r="E1158" s="6">
        <v>44340.388888888891</v>
      </c>
      <c r="F1158">
        <v>167.95</v>
      </c>
      <c r="G1158" s="7">
        <v>0.33289999999999997</v>
      </c>
      <c r="H1158">
        <v>19765.22</v>
      </c>
      <c r="I1158" s="7">
        <v>0.30959999999999999</v>
      </c>
      <c r="J1158">
        <v>506.66410000000002</v>
      </c>
      <c r="K1158">
        <v>63839.68</v>
      </c>
      <c r="L1158">
        <v>2811442.43</v>
      </c>
      <c r="M1158">
        <v>17</v>
      </c>
      <c r="N1158">
        <v>1162.6600000000001</v>
      </c>
      <c r="O1158" s="7">
        <v>-3.5700000000000003E-2</v>
      </c>
      <c r="P1158" s="7">
        <v>0.5484</v>
      </c>
      <c r="Q1158" t="s">
        <v>535</v>
      </c>
      <c r="S1158" s="2">
        <f t="shared" si="205"/>
        <v>44337</v>
      </c>
      <c r="T1158" t="s">
        <v>887</v>
      </c>
      <c r="U1158">
        <v>126</v>
      </c>
      <c r="V1158">
        <v>167.95</v>
      </c>
      <c r="W1158">
        <f t="shared" si="210"/>
        <v>12576906.662377501</v>
      </c>
      <c r="X1158">
        <f t="shared" si="200"/>
        <v>31442.266655943753</v>
      </c>
      <c r="Y1158">
        <f t="shared" si="208"/>
        <v>250</v>
      </c>
      <c r="Z1158">
        <f t="shared" si="209"/>
        <v>9752.6249999999982</v>
      </c>
      <c r="AA1158" s="5">
        <f t="shared" si="206"/>
        <v>12633076.274877502</v>
      </c>
      <c r="AB1158" s="24">
        <f>IFERROR(AA1158/MAX($J$3:AA1158)-1,"")</f>
        <v>0</v>
      </c>
      <c r="AG1158" s="3">
        <v>44663</v>
      </c>
      <c r="AH1158">
        <v>14266204.645174999</v>
      </c>
      <c r="AI1158" s="24">
        <f>AH1158/MAX($AH$2:AH1158)-1</f>
        <v>-1.9208503211382122E-2</v>
      </c>
      <c r="AJ1158" s="27">
        <f t="shared" si="201"/>
        <v>1</v>
      </c>
      <c r="AK1158">
        <f t="shared" si="202"/>
        <v>1</v>
      </c>
      <c r="AL1158" s="28">
        <f t="shared" si="207"/>
        <v>1147</v>
      </c>
      <c r="AM1158" s="28">
        <f t="shared" si="203"/>
        <v>1384</v>
      </c>
      <c r="AN1158" s="29">
        <f t="shared" ca="1" si="204"/>
        <v>-1.4116105490102893E-2</v>
      </c>
      <c r="AP1158" s="7"/>
      <c r="AV1158" s="7"/>
      <c r="AW1158" s="7"/>
    </row>
    <row r="1159" spans="1:49" x14ac:dyDescent="0.45">
      <c r="A1159" t="s">
        <v>893</v>
      </c>
      <c r="B1159" t="s">
        <v>30</v>
      </c>
      <c r="C1159" s="6">
        <v>44340.416666666664</v>
      </c>
      <c r="D1159">
        <v>105.25</v>
      </c>
      <c r="E1159" s="6">
        <v>44341.385416666664</v>
      </c>
      <c r="F1159">
        <v>33.9</v>
      </c>
      <c r="G1159" s="7">
        <v>-0.67789999999999995</v>
      </c>
      <c r="H1159">
        <v>-42798.080000000002</v>
      </c>
      <c r="I1159" s="7">
        <v>-0.69110000000000005</v>
      </c>
      <c r="J1159">
        <v>588.35850000000005</v>
      </c>
      <c r="K1159">
        <v>61924.73</v>
      </c>
      <c r="L1159">
        <v>2342147.36</v>
      </c>
      <c r="M1159">
        <v>68</v>
      </c>
      <c r="N1159">
        <v>-629.38</v>
      </c>
      <c r="O1159" s="7">
        <v>-0.67789999999999995</v>
      </c>
      <c r="P1159" s="7">
        <v>2.1399999999999999E-2</v>
      </c>
      <c r="Q1159" t="s">
        <v>535</v>
      </c>
      <c r="S1159" s="2">
        <f t="shared" si="205"/>
        <v>44340</v>
      </c>
      <c r="T1159" t="s">
        <v>893</v>
      </c>
      <c r="U1159">
        <v>105.25</v>
      </c>
      <c r="V1159">
        <v>33.9</v>
      </c>
      <c r="W1159">
        <f t="shared" si="210"/>
        <v>12633076.274877502</v>
      </c>
      <c r="X1159">
        <f t="shared" si="200"/>
        <v>31582.690687193754</v>
      </c>
      <c r="Y1159">
        <f t="shared" si="208"/>
        <v>300</v>
      </c>
      <c r="Z1159">
        <f t="shared" si="209"/>
        <v>-21822.45</v>
      </c>
      <c r="AA1159" s="5">
        <f t="shared" si="206"/>
        <v>12611253.824877502</v>
      </c>
      <c r="AB1159" s="24">
        <f>IFERROR(AA1159/MAX($J$3:AA1159)-1,"")</f>
        <v>-1.7274058610250442E-3</v>
      </c>
      <c r="AG1159" s="3">
        <v>44664</v>
      </c>
      <c r="AH1159">
        <v>14206253.857674999</v>
      </c>
      <c r="AI1159" s="24">
        <f>AH1159/MAX($AH$2:AH1159)-1</f>
        <v>-2.3330077524117532E-2</v>
      </c>
      <c r="AJ1159" s="27">
        <f t="shared" si="201"/>
        <v>1</v>
      </c>
      <c r="AK1159">
        <f t="shared" si="202"/>
        <v>1</v>
      </c>
      <c r="AL1159" s="28">
        <f t="shared" si="207"/>
        <v>1147</v>
      </c>
      <c r="AM1159" s="28">
        <f t="shared" si="203"/>
        <v>1384</v>
      </c>
      <c r="AN1159" s="29">
        <f t="shared" ca="1" si="204"/>
        <v>-1.8259079555698166E-2</v>
      </c>
      <c r="AP1159" s="7"/>
      <c r="AV1159" s="7"/>
      <c r="AW1159" s="7"/>
    </row>
    <row r="1160" spans="1:49" x14ac:dyDescent="0.45">
      <c r="A1160" t="s">
        <v>892</v>
      </c>
      <c r="B1160" t="s">
        <v>30</v>
      </c>
      <c r="C1160" s="6">
        <v>44341.559027777781</v>
      </c>
      <c r="D1160">
        <v>73.599999999999994</v>
      </c>
      <c r="E1160" s="6">
        <v>44342.388888888891</v>
      </c>
      <c r="F1160">
        <v>57.1</v>
      </c>
      <c r="G1160" s="7">
        <v>-0.22420000000000001</v>
      </c>
      <c r="H1160">
        <v>-15498.19</v>
      </c>
      <c r="I1160" s="7">
        <v>-0.2419</v>
      </c>
      <c r="J1160">
        <v>870.34259999999995</v>
      </c>
      <c r="K1160">
        <v>64057.21</v>
      </c>
      <c r="L1160">
        <v>2795944.24</v>
      </c>
      <c r="M1160">
        <v>28</v>
      </c>
      <c r="N1160">
        <v>-553.51</v>
      </c>
      <c r="O1160" s="7">
        <v>-0.64670000000000005</v>
      </c>
      <c r="P1160" s="7">
        <v>0.35730000000000001</v>
      </c>
      <c r="Q1160" t="s">
        <v>535</v>
      </c>
      <c r="S1160" s="2">
        <f t="shared" si="205"/>
        <v>44341</v>
      </c>
      <c r="T1160" t="s">
        <v>892</v>
      </c>
      <c r="U1160">
        <v>73.599999999999994</v>
      </c>
      <c r="V1160">
        <v>57.1</v>
      </c>
      <c r="W1160">
        <f t="shared" si="210"/>
        <v>12611253.824877502</v>
      </c>
      <c r="X1160">
        <f t="shared" si="200"/>
        <v>31528.134562193758</v>
      </c>
      <c r="Y1160">
        <f t="shared" si="208"/>
        <v>425</v>
      </c>
      <c r="Z1160">
        <f t="shared" si="209"/>
        <v>-7567.9749999999976</v>
      </c>
      <c r="AA1160" s="5" t="str">
        <f t="shared" si="206"/>
        <v/>
      </c>
      <c r="AB1160" s="24" t="str">
        <f>IFERROR(AA1160/MAX($J$3:AA1160)-1,"")</f>
        <v/>
      </c>
      <c r="AG1160" s="3">
        <v>44665</v>
      </c>
      <c r="AH1160">
        <v>14206253.857674999</v>
      </c>
      <c r="AI1160" s="24">
        <f>AH1160/MAX($AH$2:AH1160)-1</f>
        <v>-2.3330077524117532E-2</v>
      </c>
      <c r="AJ1160" s="27">
        <f t="shared" si="201"/>
        <v>1</v>
      </c>
      <c r="AK1160">
        <f t="shared" si="202"/>
        <v>1</v>
      </c>
      <c r="AL1160" s="28">
        <f t="shared" si="207"/>
        <v>1147</v>
      </c>
      <c r="AM1160" s="28">
        <f t="shared" si="203"/>
        <v>1384</v>
      </c>
      <c r="AN1160" s="29">
        <f t="shared" ca="1" si="204"/>
        <v>-1.8259079555698166E-2</v>
      </c>
      <c r="AP1160" s="7"/>
      <c r="AV1160" s="7"/>
      <c r="AW1160" s="7"/>
    </row>
    <row r="1161" spans="1:49" x14ac:dyDescent="0.45">
      <c r="A1161" t="s">
        <v>892</v>
      </c>
      <c r="B1161" t="s">
        <v>30</v>
      </c>
      <c r="C1161" s="6">
        <v>44341.559027777781</v>
      </c>
      <c r="D1161">
        <v>73.599999999999994</v>
      </c>
      <c r="E1161" s="6">
        <v>44342.385416666664</v>
      </c>
      <c r="F1161">
        <v>58.85</v>
      </c>
      <c r="G1161" s="7">
        <v>-0.20039999999999999</v>
      </c>
      <c r="H1161">
        <v>-13477.84</v>
      </c>
      <c r="I1161" s="7">
        <v>-0.21840000000000001</v>
      </c>
      <c r="J1161">
        <v>838.46109999999999</v>
      </c>
      <c r="K1161">
        <v>61710.74</v>
      </c>
      <c r="L1161">
        <v>2328669.52</v>
      </c>
      <c r="M1161">
        <v>27</v>
      </c>
      <c r="N1161">
        <v>-499.18</v>
      </c>
      <c r="O1161" s="7">
        <v>-0.42930000000000001</v>
      </c>
      <c r="P1161" s="7">
        <v>0.35730000000000001</v>
      </c>
      <c r="Q1161" t="s">
        <v>535</v>
      </c>
      <c r="S1161" s="2">
        <f t="shared" si="205"/>
        <v>44341</v>
      </c>
      <c r="T1161" t="s">
        <v>892</v>
      </c>
      <c r="U1161">
        <v>73.599999999999994</v>
      </c>
      <c r="V1161">
        <v>58.85</v>
      </c>
      <c r="W1161">
        <f t="shared" si="210"/>
        <v>12611253.824877502</v>
      </c>
      <c r="X1161">
        <f t="shared" si="200"/>
        <v>31528.134562193758</v>
      </c>
      <c r="Y1161">
        <f t="shared" si="208"/>
        <v>425</v>
      </c>
      <c r="Z1161">
        <f t="shared" si="209"/>
        <v>-6831.6625000000004</v>
      </c>
      <c r="AA1161" s="5" t="str">
        <f t="shared" si="206"/>
        <v/>
      </c>
      <c r="AB1161" s="24" t="str">
        <f>IFERROR(AA1161/MAX($J$3:AA1161)-1,"")</f>
        <v/>
      </c>
      <c r="AG1161" s="3">
        <v>44666</v>
      </c>
      <c r="AH1161">
        <v>14206253.857674999</v>
      </c>
      <c r="AI1161" s="24">
        <f>AH1161/MAX($AH$2:AH1161)-1</f>
        <v>-2.3330077524117532E-2</v>
      </c>
      <c r="AJ1161" s="27">
        <f t="shared" si="201"/>
        <v>1</v>
      </c>
      <c r="AK1161">
        <f t="shared" si="202"/>
        <v>1</v>
      </c>
      <c r="AL1161" s="28">
        <f t="shared" si="207"/>
        <v>1147</v>
      </c>
      <c r="AM1161" s="28">
        <f t="shared" si="203"/>
        <v>1384</v>
      </c>
      <c r="AN1161" s="29">
        <f t="shared" ca="1" si="204"/>
        <v>-1.8259079555698166E-2</v>
      </c>
      <c r="AP1161" s="7"/>
      <c r="AV1161" s="7"/>
      <c r="AW1161" s="7"/>
    </row>
    <row r="1162" spans="1:49" x14ac:dyDescent="0.45">
      <c r="A1162" t="s">
        <v>893</v>
      </c>
      <c r="B1162" t="s">
        <v>30</v>
      </c>
      <c r="C1162" s="6">
        <v>44341.59375</v>
      </c>
      <c r="D1162">
        <v>69.45</v>
      </c>
      <c r="E1162" s="6">
        <v>44342.388888888891</v>
      </c>
      <c r="F1162">
        <v>39.15</v>
      </c>
      <c r="G1162" s="7">
        <v>-0.43630000000000002</v>
      </c>
      <c r="H1162">
        <v>-28984.15</v>
      </c>
      <c r="I1162" s="7">
        <v>-0.45190000000000002</v>
      </c>
      <c r="J1162">
        <v>923.47370000000001</v>
      </c>
      <c r="K1162">
        <v>64135.25</v>
      </c>
      <c r="L1162">
        <v>2766960.09</v>
      </c>
      <c r="M1162">
        <v>18</v>
      </c>
      <c r="N1162">
        <v>-1610.23</v>
      </c>
      <c r="O1162" s="7">
        <v>-0.76959999999999995</v>
      </c>
      <c r="P1162" s="7">
        <v>8.7800000000000003E-2</v>
      </c>
      <c r="Q1162" t="s">
        <v>535</v>
      </c>
      <c r="S1162" s="2">
        <f t="shared" si="205"/>
        <v>44341</v>
      </c>
      <c r="T1162" t="s">
        <v>893</v>
      </c>
      <c r="U1162">
        <v>69.45</v>
      </c>
      <c r="V1162">
        <v>39.15</v>
      </c>
      <c r="W1162">
        <f t="shared" si="210"/>
        <v>12611253.824877502</v>
      </c>
      <c r="X1162">
        <f t="shared" si="200"/>
        <v>31528.134562193758</v>
      </c>
      <c r="Y1162">
        <f t="shared" si="208"/>
        <v>450</v>
      </c>
      <c r="Z1162">
        <f t="shared" si="209"/>
        <v>-14123.700000000004</v>
      </c>
      <c r="AA1162" s="5" t="str">
        <f t="shared" si="206"/>
        <v/>
      </c>
      <c r="AB1162" s="24" t="str">
        <f>IFERROR(AA1162/MAX($J$3:AA1162)-1,"")</f>
        <v/>
      </c>
      <c r="AG1162" s="3">
        <v>44667</v>
      </c>
      <c r="AH1162">
        <v>14206253.857674999</v>
      </c>
      <c r="AI1162" s="24">
        <f>AH1162/MAX($AH$2:AH1162)-1</f>
        <v>-2.3330077524117532E-2</v>
      </c>
      <c r="AJ1162" s="27">
        <f t="shared" si="201"/>
        <v>1</v>
      </c>
      <c r="AK1162">
        <f t="shared" si="202"/>
        <v>1</v>
      </c>
      <c r="AL1162" s="28">
        <f t="shared" si="207"/>
        <v>1147</v>
      </c>
      <c r="AM1162" s="28">
        <f t="shared" si="203"/>
        <v>1384</v>
      </c>
      <c r="AN1162" s="29">
        <f t="shared" ca="1" si="204"/>
        <v>-1.8259079555698166E-2</v>
      </c>
      <c r="AP1162" s="7"/>
      <c r="AV1162" s="7"/>
      <c r="AW1162" s="7"/>
    </row>
    <row r="1163" spans="1:49" x14ac:dyDescent="0.45">
      <c r="A1163" t="s">
        <v>893</v>
      </c>
      <c r="B1163" t="s">
        <v>30</v>
      </c>
      <c r="C1163" s="6">
        <v>44341.59375</v>
      </c>
      <c r="D1163">
        <v>69.45</v>
      </c>
      <c r="E1163" s="6">
        <v>44342.385416666664</v>
      </c>
      <c r="F1163">
        <v>40.299999999999997</v>
      </c>
      <c r="G1163" s="7">
        <v>-0.41970000000000002</v>
      </c>
      <c r="H1163">
        <v>-26909.57</v>
      </c>
      <c r="I1163" s="7">
        <v>-0.4355</v>
      </c>
      <c r="J1163">
        <v>889.64599999999996</v>
      </c>
      <c r="K1163">
        <v>61785.91</v>
      </c>
      <c r="L1163">
        <v>2301759.9500000002</v>
      </c>
      <c r="M1163">
        <v>17</v>
      </c>
      <c r="N1163">
        <v>-1582.92</v>
      </c>
      <c r="O1163" s="7">
        <v>-0.76959999999999995</v>
      </c>
      <c r="P1163" s="7">
        <v>8.7800000000000003E-2</v>
      </c>
      <c r="Q1163" t="s">
        <v>535</v>
      </c>
      <c r="S1163" s="2">
        <f t="shared" si="205"/>
        <v>44341</v>
      </c>
      <c r="T1163" t="s">
        <v>893</v>
      </c>
      <c r="U1163">
        <v>69.45</v>
      </c>
      <c r="V1163">
        <v>40.299999999999997</v>
      </c>
      <c r="W1163">
        <f t="shared" si="210"/>
        <v>12611253.824877502</v>
      </c>
      <c r="X1163">
        <f t="shared" si="200"/>
        <v>31528.134562193758</v>
      </c>
      <c r="Y1163">
        <f t="shared" si="208"/>
        <v>450</v>
      </c>
      <c r="Z1163">
        <f t="shared" si="209"/>
        <v>-13611.375000000004</v>
      </c>
      <c r="AA1163" s="5">
        <f t="shared" si="206"/>
        <v>12569119.112377502</v>
      </c>
      <c r="AB1163" s="24">
        <f>IFERROR(AA1163/MAX($J$3:AA1163)-1,"")</f>
        <v>-5.0626752430195099E-3</v>
      </c>
      <c r="AG1163" s="3">
        <v>44668</v>
      </c>
      <c r="AH1163">
        <v>14206253.857674999</v>
      </c>
      <c r="AI1163" s="24">
        <f>AH1163/MAX($AH$2:AH1163)-1</f>
        <v>-2.3330077524117532E-2</v>
      </c>
      <c r="AJ1163" s="27">
        <f t="shared" si="201"/>
        <v>1</v>
      </c>
      <c r="AK1163">
        <f t="shared" si="202"/>
        <v>1</v>
      </c>
      <c r="AL1163" s="28">
        <f t="shared" si="207"/>
        <v>1147</v>
      </c>
      <c r="AM1163" s="28">
        <f t="shared" si="203"/>
        <v>1384</v>
      </c>
      <c r="AN1163" s="29">
        <f t="shared" ca="1" si="204"/>
        <v>-1.8259079555698166E-2</v>
      </c>
      <c r="AP1163" s="7"/>
      <c r="AV1163" s="7"/>
      <c r="AW1163" s="7"/>
    </row>
    <row r="1164" spans="1:49" x14ac:dyDescent="0.45">
      <c r="A1164" t="s">
        <v>890</v>
      </c>
      <c r="B1164" t="s">
        <v>30</v>
      </c>
      <c r="C1164" s="6">
        <v>44342.458333333336</v>
      </c>
      <c r="D1164">
        <v>62</v>
      </c>
      <c r="E1164" s="6">
        <v>44343.385416666664</v>
      </c>
      <c r="F1164">
        <v>42.65</v>
      </c>
      <c r="G1164" s="7">
        <v>-0.31209999999999999</v>
      </c>
      <c r="H1164">
        <v>-20234.91</v>
      </c>
      <c r="I1164" s="7">
        <v>-0.32900000000000001</v>
      </c>
      <c r="J1164">
        <v>992.07740000000001</v>
      </c>
      <c r="K1164">
        <v>61508.800000000003</v>
      </c>
      <c r="L1164">
        <v>2281525.04</v>
      </c>
      <c r="M1164">
        <v>56</v>
      </c>
      <c r="N1164">
        <v>-361.34</v>
      </c>
      <c r="O1164" s="7">
        <v>-0.31209999999999999</v>
      </c>
      <c r="P1164" s="7">
        <v>0.11940000000000001</v>
      </c>
      <c r="Q1164" t="s">
        <v>535</v>
      </c>
      <c r="S1164" s="2">
        <f t="shared" si="205"/>
        <v>44342</v>
      </c>
      <c r="T1164" t="s">
        <v>890</v>
      </c>
      <c r="U1164">
        <v>62</v>
      </c>
      <c r="V1164">
        <v>42.65</v>
      </c>
      <c r="W1164">
        <f t="shared" si="210"/>
        <v>12569119.112377502</v>
      </c>
      <c r="X1164">
        <f t="shared" si="200"/>
        <v>31422.797780943754</v>
      </c>
      <c r="Y1164">
        <f t="shared" si="208"/>
        <v>500</v>
      </c>
      <c r="Z1164">
        <f t="shared" si="209"/>
        <v>-10198.249999999998</v>
      </c>
      <c r="AA1164" s="5" t="str">
        <f t="shared" si="206"/>
        <v/>
      </c>
      <c r="AB1164" s="24" t="str">
        <f>IFERROR(AA1164/MAX($J$3:AA1164)-1,"")</f>
        <v/>
      </c>
      <c r="AG1164" s="3">
        <v>44669</v>
      </c>
      <c r="AH1164">
        <v>14167309.957674999</v>
      </c>
      <c r="AI1164" s="24">
        <f>AH1164/MAX($AH$2:AH1164)-1</f>
        <v>-2.600744315301351E-2</v>
      </c>
      <c r="AJ1164" s="27">
        <f t="shared" si="201"/>
        <v>1</v>
      </c>
      <c r="AK1164">
        <f t="shared" si="202"/>
        <v>1</v>
      </c>
      <c r="AL1164" s="28">
        <f t="shared" si="207"/>
        <v>1147</v>
      </c>
      <c r="AM1164" s="28">
        <f t="shared" si="203"/>
        <v>1384</v>
      </c>
      <c r="AN1164" s="29">
        <f t="shared" ca="1" si="204"/>
        <v>-2.0950346417090704E-2</v>
      </c>
      <c r="AP1164" s="7"/>
      <c r="AV1164" s="7"/>
      <c r="AW1164" s="7"/>
    </row>
    <row r="1165" spans="1:49" x14ac:dyDescent="0.45">
      <c r="A1165" t="s">
        <v>890</v>
      </c>
      <c r="B1165" t="s">
        <v>30</v>
      </c>
      <c r="C1165" s="6">
        <v>44342.520833333336</v>
      </c>
      <c r="D1165">
        <v>65.55</v>
      </c>
      <c r="E1165" s="6">
        <v>44343.388888888891</v>
      </c>
      <c r="F1165">
        <v>35.1</v>
      </c>
      <c r="G1165" s="7">
        <v>-0.46450000000000002</v>
      </c>
      <c r="H1165">
        <v>-30633.4</v>
      </c>
      <c r="I1165" s="7">
        <v>-0.47989999999999999</v>
      </c>
      <c r="J1165">
        <v>973.83370000000002</v>
      </c>
      <c r="K1165">
        <v>63834.8</v>
      </c>
      <c r="L1165">
        <v>2736326.69</v>
      </c>
      <c r="M1165">
        <v>39</v>
      </c>
      <c r="N1165">
        <v>-785.47</v>
      </c>
      <c r="O1165" s="7">
        <v>-0.46450000000000002</v>
      </c>
      <c r="P1165" s="7">
        <v>5.8700000000000002E-2</v>
      </c>
      <c r="Q1165" t="s">
        <v>535</v>
      </c>
      <c r="S1165" s="2">
        <f t="shared" si="205"/>
        <v>44342</v>
      </c>
      <c r="T1165" t="s">
        <v>890</v>
      </c>
      <c r="U1165">
        <v>65.55</v>
      </c>
      <c r="V1165">
        <v>35.1</v>
      </c>
      <c r="W1165">
        <f t="shared" si="210"/>
        <v>12569119.112377502</v>
      </c>
      <c r="X1165">
        <f t="shared" si="200"/>
        <v>31422.797780943754</v>
      </c>
      <c r="Y1165">
        <f t="shared" si="208"/>
        <v>475</v>
      </c>
      <c r="Z1165">
        <f t="shared" si="209"/>
        <v>-14941.8375</v>
      </c>
      <c r="AA1165" s="5">
        <f t="shared" si="206"/>
        <v>12543979.024877502</v>
      </c>
      <c r="AB1165" s="24">
        <f>IFERROR(AA1165/MAX($J$3:AA1165)-1,"")</f>
        <v>-7.0526962761383594E-3</v>
      </c>
      <c r="AG1165" s="3">
        <v>44670</v>
      </c>
      <c r="AH1165">
        <v>14103847.507675</v>
      </c>
      <c r="AI1165" s="24">
        <f>AH1165/MAX($AH$2:AH1165)-1</f>
        <v>-3.0370441783236002E-2</v>
      </c>
      <c r="AJ1165" s="27">
        <f t="shared" si="201"/>
        <v>1</v>
      </c>
      <c r="AK1165">
        <f t="shared" si="202"/>
        <v>1</v>
      </c>
      <c r="AL1165" s="28">
        <f t="shared" si="207"/>
        <v>1147</v>
      </c>
      <c r="AM1165" s="28">
        <f t="shared" si="203"/>
        <v>1384</v>
      </c>
      <c r="AN1165" s="29">
        <f t="shared" ca="1" si="204"/>
        <v>-2.5335998306803331E-2</v>
      </c>
      <c r="AP1165" s="7"/>
      <c r="AV1165" s="7"/>
      <c r="AW1165" s="7"/>
    </row>
    <row r="1166" spans="1:49" x14ac:dyDescent="0.45">
      <c r="A1166" t="s">
        <v>593</v>
      </c>
      <c r="B1166" t="s">
        <v>30</v>
      </c>
      <c r="C1166" s="6">
        <v>44347.489583333336</v>
      </c>
      <c r="D1166">
        <v>70.5</v>
      </c>
      <c r="E1166" s="6">
        <v>44348.385416666664</v>
      </c>
      <c r="F1166">
        <v>100.85</v>
      </c>
      <c r="G1166" s="7">
        <v>0.43049999999999999</v>
      </c>
      <c r="H1166">
        <v>24943.25</v>
      </c>
      <c r="I1166" s="7">
        <v>0.40620000000000001</v>
      </c>
      <c r="J1166">
        <v>871.03020000000004</v>
      </c>
      <c r="K1166">
        <v>61407.63</v>
      </c>
      <c r="L1166">
        <v>2306468.2999999998</v>
      </c>
      <c r="M1166">
        <v>47</v>
      </c>
      <c r="N1166">
        <v>530.71</v>
      </c>
      <c r="O1166" s="7">
        <v>-6.3799999999999996E-2</v>
      </c>
      <c r="P1166" s="7">
        <v>0.43049999999999999</v>
      </c>
      <c r="Q1166" t="s">
        <v>535</v>
      </c>
      <c r="S1166" s="2">
        <f t="shared" si="205"/>
        <v>44347</v>
      </c>
      <c r="T1166" t="s">
        <v>593</v>
      </c>
      <c r="U1166">
        <v>70.5</v>
      </c>
      <c r="V1166">
        <v>100.85</v>
      </c>
      <c r="W1166">
        <f t="shared" si="210"/>
        <v>12543979.024877502</v>
      </c>
      <c r="X1166">
        <f t="shared" si="200"/>
        <v>31359.947562193756</v>
      </c>
      <c r="Y1166">
        <f t="shared" si="208"/>
        <v>450</v>
      </c>
      <c r="Z1166">
        <f t="shared" si="209"/>
        <v>12886.424999999999</v>
      </c>
      <c r="AA1166" s="5" t="str">
        <f t="shared" si="206"/>
        <v/>
      </c>
      <c r="AB1166" s="24" t="str">
        <f>IFERROR(AA1166/MAX($J$3:AA1166)-1,"")</f>
        <v/>
      </c>
      <c r="AG1166" s="3">
        <v>44671</v>
      </c>
      <c r="AH1166">
        <v>14138464.332674999</v>
      </c>
      <c r="AI1166" s="24">
        <f>AH1166/MAX($AH$2:AH1166)-1</f>
        <v>-2.7990559505485124E-2</v>
      </c>
      <c r="AJ1166" s="27">
        <f t="shared" si="201"/>
        <v>1</v>
      </c>
      <c r="AK1166">
        <f t="shared" si="202"/>
        <v>1</v>
      </c>
      <c r="AL1166" s="28">
        <f t="shared" si="207"/>
        <v>1147</v>
      </c>
      <c r="AM1166" s="28">
        <f t="shared" si="203"/>
        <v>1384</v>
      </c>
      <c r="AN1166" s="29">
        <f t="shared" ca="1" si="204"/>
        <v>-2.2943759369020489E-2</v>
      </c>
      <c r="AP1166" s="7"/>
      <c r="AV1166" s="7"/>
      <c r="AW1166" s="7"/>
    </row>
    <row r="1167" spans="1:49" x14ac:dyDescent="0.45">
      <c r="A1167" t="s">
        <v>593</v>
      </c>
      <c r="B1167" t="s">
        <v>30</v>
      </c>
      <c r="C1167" s="6">
        <v>44347.520833333336</v>
      </c>
      <c r="D1167">
        <v>87.75</v>
      </c>
      <c r="E1167" s="6">
        <v>44348.388888888891</v>
      </c>
      <c r="F1167">
        <v>125.1</v>
      </c>
      <c r="G1167" s="7">
        <v>0.42559999999999998</v>
      </c>
      <c r="H1167">
        <v>25560.83</v>
      </c>
      <c r="I1167" s="7">
        <v>0.40139999999999998</v>
      </c>
      <c r="J1167">
        <v>725.71659999999997</v>
      </c>
      <c r="K1167">
        <v>63681.63</v>
      </c>
      <c r="L1167">
        <v>2761887.52</v>
      </c>
      <c r="M1167">
        <v>39</v>
      </c>
      <c r="N1167">
        <v>655.41</v>
      </c>
      <c r="O1167" s="7">
        <v>-0.14419999999999999</v>
      </c>
      <c r="P1167" s="7">
        <v>0.42559999999999998</v>
      </c>
      <c r="Q1167" t="s">
        <v>535</v>
      </c>
      <c r="S1167" s="2">
        <f t="shared" si="205"/>
        <v>44347</v>
      </c>
      <c r="T1167" t="s">
        <v>593</v>
      </c>
      <c r="U1167">
        <v>87.75</v>
      </c>
      <c r="V1167">
        <v>125.1</v>
      </c>
      <c r="W1167">
        <f t="shared" si="210"/>
        <v>12543979.024877502</v>
      </c>
      <c r="X1167">
        <f t="shared" si="200"/>
        <v>31359.947562193756</v>
      </c>
      <c r="Y1167">
        <f t="shared" si="208"/>
        <v>350</v>
      </c>
      <c r="Z1167">
        <f t="shared" si="209"/>
        <v>12327.524999999998</v>
      </c>
      <c r="AA1167" s="5" t="str">
        <f t="shared" si="206"/>
        <v/>
      </c>
      <c r="AB1167" s="24" t="str">
        <f>IFERROR(AA1167/MAX($J$3:AA1167)-1,"")</f>
        <v/>
      </c>
      <c r="AG1167" s="3">
        <v>44672</v>
      </c>
      <c r="AH1167">
        <v>14208457.682674998</v>
      </c>
      <c r="AI1167" s="24">
        <f>AH1167/MAX($AH$2:AH1167)-1</f>
        <v>-2.3178566111364929E-2</v>
      </c>
      <c r="AJ1167" s="27">
        <f t="shared" si="201"/>
        <v>1</v>
      </c>
      <c r="AK1167">
        <f t="shared" si="202"/>
        <v>1</v>
      </c>
      <c r="AL1167" s="28">
        <f t="shared" si="207"/>
        <v>1147</v>
      </c>
      <c r="AM1167" s="28">
        <f t="shared" si="203"/>
        <v>1384</v>
      </c>
      <c r="AN1167" s="29">
        <f t="shared" ca="1" si="204"/>
        <v>-1.8106781475875522E-2</v>
      </c>
      <c r="AP1167" s="7"/>
      <c r="AV1167" s="7"/>
      <c r="AW1167" s="7"/>
    </row>
    <row r="1168" spans="1:49" x14ac:dyDescent="0.45">
      <c r="A1168" t="s">
        <v>592</v>
      </c>
      <c r="B1168" t="s">
        <v>30</v>
      </c>
      <c r="C1168" s="6">
        <v>44347.631944444445</v>
      </c>
      <c r="D1168">
        <v>65.3</v>
      </c>
      <c r="E1168" s="6">
        <v>44348.388888888891</v>
      </c>
      <c r="F1168">
        <v>94.95</v>
      </c>
      <c r="G1168" s="7">
        <v>0.4541</v>
      </c>
      <c r="H1168">
        <v>27351.34</v>
      </c>
      <c r="I1168" s="7">
        <v>0.42949999999999999</v>
      </c>
      <c r="J1168">
        <v>975.17939999999999</v>
      </c>
      <c r="K1168">
        <v>63679.21</v>
      </c>
      <c r="L1168">
        <v>2789238.86</v>
      </c>
      <c r="M1168">
        <v>7</v>
      </c>
      <c r="N1168">
        <v>3907.33</v>
      </c>
      <c r="O1168" s="7">
        <v>-8.1199999999999994E-2</v>
      </c>
      <c r="P1168" s="7">
        <v>0.4541</v>
      </c>
      <c r="Q1168" t="s">
        <v>535</v>
      </c>
      <c r="S1168" s="2">
        <f t="shared" si="205"/>
        <v>44347</v>
      </c>
      <c r="T1168" t="s">
        <v>592</v>
      </c>
      <c r="U1168">
        <v>65.3</v>
      </c>
      <c r="V1168">
        <v>94.95</v>
      </c>
      <c r="W1168">
        <f t="shared" si="210"/>
        <v>12543979.024877502</v>
      </c>
      <c r="X1168">
        <f t="shared" si="200"/>
        <v>31359.947562193756</v>
      </c>
      <c r="Y1168">
        <f t="shared" si="208"/>
        <v>475</v>
      </c>
      <c r="Z1168">
        <f t="shared" si="209"/>
        <v>13322.5625</v>
      </c>
      <c r="AA1168" s="5" t="str">
        <f t="shared" si="206"/>
        <v/>
      </c>
      <c r="AB1168" s="24" t="str">
        <f>IFERROR(AA1168/MAX($J$3:AA1168)-1,"")</f>
        <v/>
      </c>
      <c r="AG1168" s="3">
        <v>44673</v>
      </c>
      <c r="AH1168">
        <v>14208457.682674998</v>
      </c>
      <c r="AI1168" s="24">
        <f>AH1168/MAX($AH$2:AH1168)-1</f>
        <v>-2.3178566111364929E-2</v>
      </c>
      <c r="AJ1168" s="27">
        <f t="shared" si="201"/>
        <v>1</v>
      </c>
      <c r="AK1168">
        <f t="shared" si="202"/>
        <v>1</v>
      </c>
      <c r="AL1168" s="28">
        <f t="shared" si="207"/>
        <v>1147</v>
      </c>
      <c r="AM1168" s="28">
        <f t="shared" si="203"/>
        <v>1384</v>
      </c>
      <c r="AN1168" s="29">
        <f t="shared" ca="1" si="204"/>
        <v>-1.8106781475875522E-2</v>
      </c>
      <c r="AP1168" s="7"/>
      <c r="AV1168" s="7"/>
      <c r="AW1168" s="7"/>
    </row>
    <row r="1169" spans="1:49" x14ac:dyDescent="0.45">
      <c r="A1169" t="s">
        <v>592</v>
      </c>
      <c r="B1169" t="s">
        <v>30</v>
      </c>
      <c r="C1169" s="6">
        <v>44347.631944444445</v>
      </c>
      <c r="D1169">
        <v>65.3</v>
      </c>
      <c r="E1169" s="6">
        <v>44348.385416666664</v>
      </c>
      <c r="F1169">
        <v>73.25</v>
      </c>
      <c r="G1169" s="7">
        <v>0.1217</v>
      </c>
      <c r="H1169">
        <v>6180.54</v>
      </c>
      <c r="I1169" s="7">
        <v>0.10050000000000001</v>
      </c>
      <c r="J1169">
        <v>941.50990000000002</v>
      </c>
      <c r="K1169">
        <v>61480.6</v>
      </c>
      <c r="L1169">
        <v>2312648.84</v>
      </c>
      <c r="M1169">
        <v>6</v>
      </c>
      <c r="N1169">
        <v>1030.0899999999999</v>
      </c>
      <c r="O1169" s="7">
        <v>-8.1199999999999994E-2</v>
      </c>
      <c r="P1169" s="7">
        <v>0.1217</v>
      </c>
      <c r="Q1169" t="s">
        <v>535</v>
      </c>
      <c r="S1169" s="2">
        <f t="shared" si="205"/>
        <v>44347</v>
      </c>
      <c r="T1169" t="s">
        <v>592</v>
      </c>
      <c r="U1169">
        <v>65.3</v>
      </c>
      <c r="V1169">
        <v>73.25</v>
      </c>
      <c r="W1169">
        <f t="shared" si="210"/>
        <v>12543979.024877502</v>
      </c>
      <c r="X1169">
        <f t="shared" si="200"/>
        <v>31359.947562193756</v>
      </c>
      <c r="Y1169">
        <f t="shared" si="208"/>
        <v>475</v>
      </c>
      <c r="Z1169">
        <f t="shared" si="209"/>
        <v>3118.137499999998</v>
      </c>
      <c r="AA1169" s="5">
        <f t="shared" si="206"/>
        <v>12585633.674877502</v>
      </c>
      <c r="AB1169" s="24">
        <f>IFERROR(AA1169/MAX($J$3:AA1169)-1,"")</f>
        <v>-3.7554273375476344E-3</v>
      </c>
      <c r="AG1169" s="3">
        <v>44674</v>
      </c>
      <c r="AH1169">
        <v>14208457.682674998</v>
      </c>
      <c r="AI1169" s="24">
        <f>AH1169/MAX($AH$2:AH1169)-1</f>
        <v>-2.3178566111364929E-2</v>
      </c>
      <c r="AJ1169" s="27">
        <f t="shared" si="201"/>
        <v>1</v>
      </c>
      <c r="AK1169">
        <f t="shared" si="202"/>
        <v>1</v>
      </c>
      <c r="AL1169" s="28">
        <f t="shared" si="207"/>
        <v>1147</v>
      </c>
      <c r="AM1169" s="28">
        <f t="shared" si="203"/>
        <v>1384</v>
      </c>
      <c r="AN1169" s="29">
        <f t="shared" ca="1" si="204"/>
        <v>-1.8106781475875522E-2</v>
      </c>
      <c r="AP1169" s="7"/>
      <c r="AV1169" s="7"/>
      <c r="AW1169" s="7"/>
    </row>
    <row r="1170" spans="1:49" x14ac:dyDescent="0.45">
      <c r="A1170" t="s">
        <v>645</v>
      </c>
      <c r="B1170" t="s">
        <v>30</v>
      </c>
      <c r="C1170" s="6">
        <v>44349.541666666664</v>
      </c>
      <c r="D1170">
        <v>67.55</v>
      </c>
      <c r="E1170" s="6">
        <v>44350.385416666664</v>
      </c>
      <c r="F1170">
        <v>5.65</v>
      </c>
      <c r="G1170" s="7">
        <v>-0.91639999999999999</v>
      </c>
      <c r="H1170">
        <v>-57081.11</v>
      </c>
      <c r="I1170" s="7">
        <v>-0.92720000000000002</v>
      </c>
      <c r="J1170">
        <v>911.37289999999996</v>
      </c>
      <c r="K1170">
        <v>61563.24</v>
      </c>
      <c r="L1170">
        <v>2255567.73</v>
      </c>
      <c r="M1170">
        <v>32</v>
      </c>
      <c r="N1170">
        <v>-1783.78</v>
      </c>
      <c r="O1170" s="7">
        <v>-0.91639999999999999</v>
      </c>
      <c r="P1170" s="7">
        <v>9.1800000000000007E-2</v>
      </c>
      <c r="Q1170" t="s">
        <v>535</v>
      </c>
      <c r="S1170" s="2">
        <f t="shared" si="205"/>
        <v>44349</v>
      </c>
      <c r="T1170" t="s">
        <v>645</v>
      </c>
      <c r="U1170">
        <v>67.55</v>
      </c>
      <c r="V1170">
        <v>5.65</v>
      </c>
      <c r="W1170">
        <f t="shared" si="210"/>
        <v>12585633.674877502</v>
      </c>
      <c r="X1170">
        <f t="shared" si="200"/>
        <v>31464.084187193755</v>
      </c>
      <c r="Y1170">
        <f t="shared" si="208"/>
        <v>475</v>
      </c>
      <c r="Z1170">
        <f t="shared" si="209"/>
        <v>-29750.2</v>
      </c>
      <c r="AA1170" s="5" t="str">
        <f t="shared" si="206"/>
        <v/>
      </c>
      <c r="AB1170" s="24" t="str">
        <f>IFERROR(AA1170/MAX($J$3:AA1170)-1,"")</f>
        <v/>
      </c>
      <c r="AG1170" s="3">
        <v>44675</v>
      </c>
      <c r="AH1170">
        <v>14208457.682674998</v>
      </c>
      <c r="AI1170" s="24">
        <f>AH1170/MAX($AH$2:AH1170)-1</f>
        <v>-2.3178566111364929E-2</v>
      </c>
      <c r="AJ1170" s="27">
        <f t="shared" si="201"/>
        <v>1</v>
      </c>
      <c r="AK1170">
        <f t="shared" si="202"/>
        <v>1</v>
      </c>
      <c r="AL1170" s="28">
        <f t="shared" si="207"/>
        <v>1147</v>
      </c>
      <c r="AM1170" s="28">
        <f t="shared" si="203"/>
        <v>1384</v>
      </c>
      <c r="AN1170" s="29">
        <f t="shared" ca="1" si="204"/>
        <v>-1.8106781475875522E-2</v>
      </c>
      <c r="AP1170" s="7"/>
      <c r="AV1170" s="7"/>
      <c r="AW1170" s="7"/>
    </row>
    <row r="1171" spans="1:49" x14ac:dyDescent="0.45">
      <c r="A1171" t="s">
        <v>594</v>
      </c>
      <c r="B1171" t="s">
        <v>30</v>
      </c>
      <c r="C1171" s="6">
        <v>44349.548611111109</v>
      </c>
      <c r="D1171">
        <v>45.4</v>
      </c>
      <c r="E1171" s="6">
        <v>44350.385416666664</v>
      </c>
      <c r="F1171">
        <v>3.75</v>
      </c>
      <c r="G1171" s="7">
        <v>-0.91739999999999999</v>
      </c>
      <c r="H1171">
        <v>-57124.5</v>
      </c>
      <c r="I1171" s="7">
        <v>-0.92820000000000003</v>
      </c>
      <c r="J1171">
        <v>1355.54</v>
      </c>
      <c r="K1171">
        <v>61541.52</v>
      </c>
      <c r="L1171">
        <v>2198443.2400000002</v>
      </c>
      <c r="M1171">
        <v>30</v>
      </c>
      <c r="N1171">
        <v>-1904.15</v>
      </c>
      <c r="O1171" s="7">
        <v>-0.91739999999999999</v>
      </c>
      <c r="P1171" s="7">
        <v>8.0399999999999999E-2</v>
      </c>
      <c r="Q1171" t="s">
        <v>535</v>
      </c>
      <c r="S1171" s="2">
        <f t="shared" si="205"/>
        <v>44349</v>
      </c>
      <c r="T1171" t="s">
        <v>594</v>
      </c>
      <c r="U1171">
        <v>45.4</v>
      </c>
      <c r="V1171">
        <v>3.75</v>
      </c>
      <c r="W1171">
        <f t="shared" si="210"/>
        <v>12585633.674877502</v>
      </c>
      <c r="X1171">
        <f t="shared" si="200"/>
        <v>31464.084187193755</v>
      </c>
      <c r="Y1171">
        <f t="shared" si="208"/>
        <v>700</v>
      </c>
      <c r="Z1171">
        <f t="shared" si="209"/>
        <v>-29499.05</v>
      </c>
      <c r="AA1171" s="5">
        <f t="shared" si="206"/>
        <v>12526384.424877502</v>
      </c>
      <c r="AB1171" s="24">
        <f>IFERROR(AA1171/MAX($J$3:AA1171)-1,"")</f>
        <v>-8.4454370161739512E-3</v>
      </c>
      <c r="AG1171" s="3">
        <v>44676</v>
      </c>
      <c r="AH1171">
        <v>14154831.807674998</v>
      </c>
      <c r="AI1171" s="24">
        <f>AH1171/MAX($AH$2:AH1171)-1</f>
        <v>-2.6865307155391482E-2</v>
      </c>
      <c r="AJ1171" s="27">
        <f t="shared" si="201"/>
        <v>1</v>
      </c>
      <c r="AK1171">
        <f t="shared" si="202"/>
        <v>1</v>
      </c>
      <c r="AL1171" s="28">
        <f t="shared" si="207"/>
        <v>1147</v>
      </c>
      <c r="AM1171" s="28">
        <f t="shared" si="203"/>
        <v>1384</v>
      </c>
      <c r="AN1171" s="29">
        <f t="shared" ca="1" si="204"/>
        <v>-2.1812664561562278E-2</v>
      </c>
      <c r="AP1171" s="7"/>
      <c r="AV1171" s="7"/>
      <c r="AW1171" s="7"/>
    </row>
    <row r="1172" spans="1:49" x14ac:dyDescent="0.45">
      <c r="A1172" t="s">
        <v>590</v>
      </c>
      <c r="B1172" t="s">
        <v>30</v>
      </c>
      <c r="C1172" s="6">
        <v>44356.548611111109</v>
      </c>
      <c r="D1172">
        <v>49.3</v>
      </c>
      <c r="E1172" s="6">
        <v>44357.388888888891</v>
      </c>
      <c r="F1172">
        <v>27.25</v>
      </c>
      <c r="G1172" s="7">
        <v>-0.44729999999999998</v>
      </c>
      <c r="H1172">
        <v>-29593.599999999999</v>
      </c>
      <c r="I1172" s="7">
        <v>-0.46279999999999999</v>
      </c>
      <c r="J1172">
        <v>1297.0830000000001</v>
      </c>
      <c r="K1172">
        <v>63946.2</v>
      </c>
      <c r="L1172">
        <v>2759645.26</v>
      </c>
      <c r="M1172">
        <v>31</v>
      </c>
      <c r="N1172">
        <v>-954.63</v>
      </c>
      <c r="O1172" s="7">
        <v>-0.56689999999999996</v>
      </c>
      <c r="P1172" s="7">
        <v>1.0456000000000001</v>
      </c>
      <c r="Q1172" t="s">
        <v>535</v>
      </c>
      <c r="S1172" s="2">
        <f t="shared" si="205"/>
        <v>44356</v>
      </c>
      <c r="T1172" t="s">
        <v>590</v>
      </c>
      <c r="U1172">
        <v>49.3</v>
      </c>
      <c r="V1172">
        <v>27.25</v>
      </c>
      <c r="W1172">
        <f t="shared" si="210"/>
        <v>12526384.424877502</v>
      </c>
      <c r="X1172">
        <f t="shared" si="200"/>
        <v>31315.961062193757</v>
      </c>
      <c r="Y1172">
        <f t="shared" si="208"/>
        <v>625</v>
      </c>
      <c r="Z1172">
        <f t="shared" si="209"/>
        <v>-14259.6875</v>
      </c>
      <c r="AA1172" s="5" t="str">
        <f t="shared" si="206"/>
        <v/>
      </c>
      <c r="AB1172" s="24" t="str">
        <f>IFERROR(AA1172/MAX($J$3:AA1172)-1,"")</f>
        <v/>
      </c>
      <c r="AG1172" s="3">
        <v>44677</v>
      </c>
      <c r="AH1172">
        <v>14154831.807674998</v>
      </c>
      <c r="AI1172" s="24">
        <f>AH1172/MAX($AH$2:AH1172)-1</f>
        <v>-2.6865307155391482E-2</v>
      </c>
      <c r="AJ1172" s="27">
        <f t="shared" si="201"/>
        <v>1</v>
      </c>
      <c r="AK1172">
        <f t="shared" si="202"/>
        <v>1</v>
      </c>
      <c r="AL1172" s="28">
        <f t="shared" si="207"/>
        <v>1147</v>
      </c>
      <c r="AM1172" s="28">
        <f t="shared" si="203"/>
        <v>1384</v>
      </c>
      <c r="AN1172" s="29">
        <f t="shared" ca="1" si="204"/>
        <v>-2.1812664561562278E-2</v>
      </c>
      <c r="AP1172" s="7"/>
      <c r="AV1172" s="7"/>
      <c r="AW1172" s="7"/>
    </row>
    <row r="1173" spans="1:49" x14ac:dyDescent="0.45">
      <c r="A1173" t="s">
        <v>590</v>
      </c>
      <c r="B1173" t="s">
        <v>30</v>
      </c>
      <c r="C1173" s="6">
        <v>44356.548611111109</v>
      </c>
      <c r="D1173">
        <v>49.3</v>
      </c>
      <c r="E1173" s="6">
        <v>44357.385416666664</v>
      </c>
      <c r="F1173">
        <v>27.65</v>
      </c>
      <c r="G1173" s="7">
        <v>-0.43909999999999999</v>
      </c>
      <c r="H1173">
        <v>-27736.61</v>
      </c>
      <c r="I1173" s="7">
        <v>-0.45479999999999998</v>
      </c>
      <c r="J1173">
        <v>1237.165</v>
      </c>
      <c r="K1173">
        <v>60992.22</v>
      </c>
      <c r="L1173">
        <v>2170706.62</v>
      </c>
      <c r="M1173">
        <v>30</v>
      </c>
      <c r="N1173">
        <v>-924.55</v>
      </c>
      <c r="O1173" s="7">
        <v>-0.56689999999999996</v>
      </c>
      <c r="P1173" s="7">
        <v>1.0456000000000001</v>
      </c>
      <c r="Q1173" t="s">
        <v>535</v>
      </c>
      <c r="S1173" s="2">
        <f t="shared" si="205"/>
        <v>44356</v>
      </c>
      <c r="T1173" t="s">
        <v>590</v>
      </c>
      <c r="U1173">
        <v>49.3</v>
      </c>
      <c r="V1173">
        <v>27.65</v>
      </c>
      <c r="W1173">
        <f t="shared" si="210"/>
        <v>12526384.424877502</v>
      </c>
      <c r="X1173">
        <f t="shared" si="200"/>
        <v>31315.961062193757</v>
      </c>
      <c r="Y1173">
        <f t="shared" si="208"/>
        <v>625</v>
      </c>
      <c r="Z1173">
        <f t="shared" si="209"/>
        <v>-14012.1875</v>
      </c>
      <c r="AA1173" s="5" t="str">
        <f t="shared" si="206"/>
        <v/>
      </c>
      <c r="AB1173" s="24" t="str">
        <f>IFERROR(AA1173/MAX($J$3:AA1173)-1,"")</f>
        <v/>
      </c>
      <c r="AG1173" s="3">
        <v>44678</v>
      </c>
      <c r="AH1173">
        <v>14032762.582674999</v>
      </c>
      <c r="AI1173" s="24">
        <f>AH1173/MAX($AH$2:AH1173)-1</f>
        <v>-3.5257480187906309E-2</v>
      </c>
      <c r="AJ1173" s="27">
        <f t="shared" si="201"/>
        <v>1</v>
      </c>
      <c r="AK1173">
        <f t="shared" si="202"/>
        <v>1</v>
      </c>
      <c r="AL1173" s="28">
        <f t="shared" si="207"/>
        <v>1147</v>
      </c>
      <c r="AM1173" s="28">
        <f t="shared" si="203"/>
        <v>1384</v>
      </c>
      <c r="AN1173" s="29">
        <f t="shared" ca="1" si="204"/>
        <v>-3.0248410854007868E-2</v>
      </c>
      <c r="AP1173" s="7"/>
      <c r="AV1173" s="7"/>
      <c r="AW1173" s="7"/>
    </row>
    <row r="1174" spans="1:49" x14ac:dyDescent="0.45">
      <c r="A1174" t="s">
        <v>598</v>
      </c>
      <c r="B1174" t="s">
        <v>30</v>
      </c>
      <c r="C1174" s="6">
        <v>44356.583333333336</v>
      </c>
      <c r="D1174">
        <v>61.5</v>
      </c>
      <c r="E1174" s="6">
        <v>44357.388888888891</v>
      </c>
      <c r="F1174">
        <v>50</v>
      </c>
      <c r="G1174" s="7">
        <v>-0.187</v>
      </c>
      <c r="H1174">
        <v>-13096.16</v>
      </c>
      <c r="I1174" s="7">
        <v>-0.2051</v>
      </c>
      <c r="J1174">
        <v>1038.1420000000001</v>
      </c>
      <c r="K1174">
        <v>63845.74</v>
      </c>
      <c r="L1174">
        <v>2746549.1</v>
      </c>
      <c r="M1174">
        <v>21</v>
      </c>
      <c r="N1174">
        <v>-623.63</v>
      </c>
      <c r="O1174" s="7">
        <v>-0.45279999999999998</v>
      </c>
      <c r="P1174" s="7">
        <v>1.2649999999999999</v>
      </c>
      <c r="Q1174" t="s">
        <v>535</v>
      </c>
      <c r="S1174" s="2">
        <f t="shared" si="205"/>
        <v>44356</v>
      </c>
      <c r="T1174" t="s">
        <v>598</v>
      </c>
      <c r="U1174">
        <v>61.5</v>
      </c>
      <c r="V1174">
        <v>50</v>
      </c>
      <c r="W1174">
        <f t="shared" si="210"/>
        <v>12526384.424877502</v>
      </c>
      <c r="X1174">
        <f t="shared" si="200"/>
        <v>31315.961062193757</v>
      </c>
      <c r="Y1174">
        <f t="shared" si="208"/>
        <v>500</v>
      </c>
      <c r="Z1174">
        <f t="shared" si="209"/>
        <v>-6307.5000000000009</v>
      </c>
      <c r="AA1174" s="5" t="str">
        <f t="shared" si="206"/>
        <v/>
      </c>
      <c r="AB1174" s="24" t="str">
        <f>IFERROR(AA1174/MAX($J$3:AA1174)-1,"")</f>
        <v/>
      </c>
      <c r="AG1174" s="3">
        <v>44679</v>
      </c>
      <c r="AH1174">
        <v>13974132.970174998</v>
      </c>
      <c r="AI1174" s="24">
        <f>AH1174/MAX($AH$2:AH1174)-1</f>
        <v>-3.9288224652199499E-2</v>
      </c>
      <c r="AJ1174" s="27">
        <f t="shared" si="201"/>
        <v>1</v>
      </c>
      <c r="AK1174">
        <f t="shared" si="202"/>
        <v>1</v>
      </c>
      <c r="AL1174" s="28">
        <f t="shared" si="207"/>
        <v>1147</v>
      </c>
      <c r="AM1174" s="28">
        <f t="shared" si="203"/>
        <v>1384</v>
      </c>
      <c r="AN1174" s="29">
        <f t="shared" ca="1" si="204"/>
        <v>-3.4300083470708786E-2</v>
      </c>
      <c r="AP1174" s="7"/>
      <c r="AV1174" s="7"/>
      <c r="AW1174" s="7"/>
    </row>
    <row r="1175" spans="1:49" x14ac:dyDescent="0.45">
      <c r="A1175" t="s">
        <v>591</v>
      </c>
      <c r="B1175" t="s">
        <v>30</v>
      </c>
      <c r="C1175" s="6">
        <v>44356.604166666664</v>
      </c>
      <c r="D1175">
        <v>49.8</v>
      </c>
      <c r="E1175" s="6">
        <v>44357.385416666664</v>
      </c>
      <c r="F1175">
        <v>15.05</v>
      </c>
      <c r="G1175" s="7">
        <v>-0.69779999999999998</v>
      </c>
      <c r="H1175">
        <v>-43367.15</v>
      </c>
      <c r="I1175" s="7">
        <v>-0.71079999999999999</v>
      </c>
      <c r="J1175">
        <v>1225.1130000000001</v>
      </c>
      <c r="K1175">
        <v>61010.61</v>
      </c>
      <c r="L1175">
        <v>2127339.4700000002</v>
      </c>
      <c r="M1175">
        <v>14</v>
      </c>
      <c r="N1175">
        <v>-3097.65</v>
      </c>
      <c r="O1175" s="7">
        <v>-0.71889999999999998</v>
      </c>
      <c r="P1175" s="7">
        <v>0.38150000000000001</v>
      </c>
      <c r="Q1175" t="s">
        <v>535</v>
      </c>
      <c r="S1175" s="2">
        <f t="shared" si="205"/>
        <v>44356</v>
      </c>
      <c r="T1175" t="s">
        <v>591</v>
      </c>
      <c r="U1175">
        <v>49.8</v>
      </c>
      <c r="V1175">
        <v>15.05</v>
      </c>
      <c r="W1175">
        <f t="shared" si="210"/>
        <v>12526384.424877502</v>
      </c>
      <c r="X1175">
        <f t="shared" si="200"/>
        <v>31315.961062193757</v>
      </c>
      <c r="Y1175">
        <f t="shared" si="208"/>
        <v>625</v>
      </c>
      <c r="Z1175">
        <f t="shared" si="209"/>
        <v>-22124.0625</v>
      </c>
      <c r="AA1175" s="5">
        <f t="shared" si="206"/>
        <v>12469680.987377502</v>
      </c>
      <c r="AB1175" s="24">
        <f>IFERROR(AA1175/MAX($J$3:AA1175)-1,"")</f>
        <v>-1.2933927093033759E-2</v>
      </c>
      <c r="AG1175" s="3">
        <v>44680</v>
      </c>
      <c r="AH1175">
        <v>14045862.132674998</v>
      </c>
      <c r="AI1175" s="24">
        <f>AH1175/MAX($AH$2:AH1175)-1</f>
        <v>-3.4356895374264118E-2</v>
      </c>
      <c r="AJ1175" s="27">
        <f t="shared" si="201"/>
        <v>1</v>
      </c>
      <c r="AK1175">
        <f t="shared" si="202"/>
        <v>1</v>
      </c>
      <c r="AL1175" s="28">
        <f t="shared" si="207"/>
        <v>1147</v>
      </c>
      <c r="AM1175" s="28">
        <f t="shared" si="203"/>
        <v>1384</v>
      </c>
      <c r="AN1175" s="29">
        <f t="shared" ca="1" si="204"/>
        <v>-2.9343150086232894E-2</v>
      </c>
      <c r="AP1175" s="7"/>
      <c r="AV1175" s="7"/>
      <c r="AW1175" s="7"/>
    </row>
    <row r="1176" spans="1:49" x14ac:dyDescent="0.45">
      <c r="A1176" t="s">
        <v>643</v>
      </c>
      <c r="B1176" t="s">
        <v>30</v>
      </c>
      <c r="C1176" s="6">
        <v>44357.444444444445</v>
      </c>
      <c r="D1176">
        <v>37.799999999999997</v>
      </c>
      <c r="E1176" s="6">
        <v>44357.635416666664</v>
      </c>
      <c r="F1176">
        <v>36.85</v>
      </c>
      <c r="G1176" s="7">
        <v>-2.5100000000000001E-2</v>
      </c>
      <c r="H1176">
        <v>-2721.43</v>
      </c>
      <c r="I1176" s="7">
        <v>-4.4900000000000002E-2</v>
      </c>
      <c r="J1176">
        <v>1604.146</v>
      </c>
      <c r="K1176">
        <v>60636.7</v>
      </c>
      <c r="L1176">
        <v>2124618.04</v>
      </c>
      <c r="M1176">
        <v>56</v>
      </c>
      <c r="N1176">
        <v>-48.6</v>
      </c>
      <c r="O1176" s="7">
        <v>-0.39550000000000002</v>
      </c>
      <c r="P1176" s="7">
        <v>0.58199999999999996</v>
      </c>
      <c r="Q1176" t="s">
        <v>535</v>
      </c>
      <c r="S1176" s="2">
        <f t="shared" si="205"/>
        <v>44357</v>
      </c>
      <c r="T1176" t="s">
        <v>643</v>
      </c>
      <c r="U1176">
        <v>37.799999999999997</v>
      </c>
      <c r="V1176">
        <v>36.85</v>
      </c>
      <c r="W1176">
        <f t="shared" si="210"/>
        <v>12469680.987377502</v>
      </c>
      <c r="X1176">
        <f t="shared" si="200"/>
        <v>31174.202468443757</v>
      </c>
      <c r="Y1176">
        <f t="shared" si="208"/>
        <v>825</v>
      </c>
      <c r="Z1176">
        <f t="shared" si="209"/>
        <v>-1399.6124999999945</v>
      </c>
      <c r="AA1176" s="5">
        <f t="shared" si="206"/>
        <v>12468281.374877501</v>
      </c>
      <c r="AB1176" s="24">
        <f>IFERROR(AA1176/MAX($J$3:AA1176)-1,"")</f>
        <v>-1.3044716616467888E-2</v>
      </c>
      <c r="AG1176" s="3">
        <v>44681</v>
      </c>
      <c r="AH1176">
        <v>14045862.132674998</v>
      </c>
      <c r="AI1176" s="24">
        <f>AH1176/MAX($AH$2:AH1176)-1</f>
        <v>-3.4356895374264118E-2</v>
      </c>
      <c r="AJ1176" s="27">
        <f t="shared" si="201"/>
        <v>1</v>
      </c>
      <c r="AK1176">
        <f t="shared" si="202"/>
        <v>1</v>
      </c>
      <c r="AL1176" s="28">
        <f t="shared" si="207"/>
        <v>1147</v>
      </c>
      <c r="AM1176" s="28">
        <f t="shared" si="203"/>
        <v>1384</v>
      </c>
      <c r="AN1176" s="29">
        <f t="shared" ca="1" si="204"/>
        <v>-2.9343150086232894E-2</v>
      </c>
      <c r="AP1176" s="7"/>
      <c r="AV1176" s="7"/>
      <c r="AW1176" s="7"/>
    </row>
    <row r="1177" spans="1:49" x14ac:dyDescent="0.45">
      <c r="A1177" t="s">
        <v>598</v>
      </c>
      <c r="B1177" t="s">
        <v>30</v>
      </c>
      <c r="C1177" s="6">
        <v>44361.461805555555</v>
      </c>
      <c r="D1177">
        <v>92</v>
      </c>
      <c r="E1177" s="6">
        <v>44362.385416666664</v>
      </c>
      <c r="F1177">
        <v>24.85</v>
      </c>
      <c r="G1177" s="7">
        <v>-0.72989999999999999</v>
      </c>
      <c r="H1177">
        <v>-45018.25</v>
      </c>
      <c r="I1177" s="7">
        <v>-0.74260000000000004</v>
      </c>
      <c r="J1177">
        <v>658.94669999999996</v>
      </c>
      <c r="K1177">
        <v>60623.09</v>
      </c>
      <c r="L1177">
        <v>2079599.79</v>
      </c>
      <c r="M1177">
        <v>55</v>
      </c>
      <c r="N1177">
        <v>-818.51</v>
      </c>
      <c r="O1177" s="7">
        <v>-0.72989999999999999</v>
      </c>
      <c r="P1177" s="7">
        <v>2.93E-2</v>
      </c>
      <c r="Q1177" t="s">
        <v>535</v>
      </c>
      <c r="S1177" s="2">
        <f t="shared" si="205"/>
        <v>44361</v>
      </c>
      <c r="T1177" t="s">
        <v>598</v>
      </c>
      <c r="U1177">
        <v>92</v>
      </c>
      <c r="V1177">
        <v>24.85</v>
      </c>
      <c r="W1177">
        <f t="shared" si="210"/>
        <v>12468281.374877501</v>
      </c>
      <c r="X1177">
        <f t="shared" si="200"/>
        <v>31170.703437193755</v>
      </c>
      <c r="Y1177">
        <f t="shared" si="208"/>
        <v>350</v>
      </c>
      <c r="Z1177">
        <f t="shared" si="209"/>
        <v>-23911.474999999999</v>
      </c>
      <c r="AA1177" s="5">
        <f t="shared" si="206"/>
        <v>12444369.899877502</v>
      </c>
      <c r="AB1177" s="24">
        <f>IFERROR(AA1177/MAX($J$3:AA1177)-1,"")</f>
        <v>-1.4937484021628755E-2</v>
      </c>
      <c r="AG1177" s="3">
        <v>44682</v>
      </c>
      <c r="AH1177">
        <v>14045862.132674998</v>
      </c>
      <c r="AI1177" s="24">
        <f>AH1177/MAX($AH$2:AH1177)-1</f>
        <v>-3.4356895374264118E-2</v>
      </c>
      <c r="AJ1177" s="27">
        <f t="shared" si="201"/>
        <v>1</v>
      </c>
      <c r="AK1177">
        <f t="shared" si="202"/>
        <v>1</v>
      </c>
      <c r="AL1177" s="28">
        <f t="shared" si="207"/>
        <v>1147</v>
      </c>
      <c r="AM1177" s="28">
        <f t="shared" si="203"/>
        <v>1384</v>
      </c>
      <c r="AN1177" s="29">
        <f t="shared" ca="1" si="204"/>
        <v>-2.9343150086232894E-2</v>
      </c>
      <c r="AP1177" s="7"/>
      <c r="AV1177" s="7"/>
      <c r="AW1177" s="7"/>
    </row>
    <row r="1178" spans="1:49" x14ac:dyDescent="0.45">
      <c r="A1178" t="s">
        <v>587</v>
      </c>
      <c r="B1178" t="s">
        <v>30</v>
      </c>
      <c r="C1178" s="6">
        <v>44363.524305555555</v>
      </c>
      <c r="D1178">
        <v>44.5</v>
      </c>
      <c r="E1178" s="6">
        <v>44364.385416666664</v>
      </c>
      <c r="F1178">
        <v>87.25</v>
      </c>
      <c r="G1178" s="7">
        <v>0.9607</v>
      </c>
      <c r="H1178">
        <v>56234.61</v>
      </c>
      <c r="I1178" s="7">
        <v>0.93110000000000004</v>
      </c>
      <c r="J1178">
        <v>1357.258</v>
      </c>
      <c r="K1178">
        <v>60398</v>
      </c>
      <c r="L1178">
        <v>2135834.4</v>
      </c>
      <c r="M1178">
        <v>37</v>
      </c>
      <c r="N1178">
        <v>1519.85</v>
      </c>
      <c r="O1178" s="7">
        <v>-0.49099999999999999</v>
      </c>
      <c r="P1178" s="7">
        <v>0.9607</v>
      </c>
      <c r="Q1178" t="s">
        <v>535</v>
      </c>
      <c r="S1178" s="2">
        <f t="shared" si="205"/>
        <v>44363</v>
      </c>
      <c r="T1178" t="s">
        <v>587</v>
      </c>
      <c r="U1178">
        <v>44.5</v>
      </c>
      <c r="V1178">
        <v>87.25</v>
      </c>
      <c r="W1178">
        <f t="shared" si="210"/>
        <v>12444369.899877502</v>
      </c>
      <c r="X1178">
        <f t="shared" si="200"/>
        <v>31110.924749693753</v>
      </c>
      <c r="Y1178">
        <f t="shared" si="208"/>
        <v>700</v>
      </c>
      <c r="Z1178">
        <f t="shared" si="209"/>
        <v>29002.75</v>
      </c>
      <c r="AA1178" s="5">
        <f t="shared" si="206"/>
        <v>12473372.649877502</v>
      </c>
      <c r="AB1178" s="24">
        <f>IFERROR(AA1178/MAX($J$3:AA1178)-1,"")</f>
        <v>-1.2641705117983904E-2</v>
      </c>
      <c r="AG1178" s="3">
        <v>44683</v>
      </c>
      <c r="AH1178">
        <v>14041244.507674998</v>
      </c>
      <c r="AI1178" s="24">
        <f>AH1178/MAX($AH$2:AH1178)-1</f>
        <v>-3.4674353832768068E-2</v>
      </c>
      <c r="AJ1178" s="27">
        <f t="shared" si="201"/>
        <v>1</v>
      </c>
      <c r="AK1178">
        <f t="shared" si="202"/>
        <v>1</v>
      </c>
      <c r="AL1178" s="28">
        <f t="shared" si="207"/>
        <v>1147</v>
      </c>
      <c r="AM1178" s="28">
        <f t="shared" si="203"/>
        <v>1384</v>
      </c>
      <c r="AN1178" s="29">
        <f t="shared" ca="1" si="204"/>
        <v>-2.9662256830571221E-2</v>
      </c>
      <c r="AP1178" s="7"/>
      <c r="AV1178" s="7"/>
      <c r="AW1178" s="7"/>
    </row>
    <row r="1179" spans="1:49" x14ac:dyDescent="0.45">
      <c r="A1179" t="s">
        <v>591</v>
      </c>
      <c r="B1179" t="s">
        <v>30</v>
      </c>
      <c r="C1179" s="6">
        <v>44365.427083333336</v>
      </c>
      <c r="D1179">
        <v>119.75</v>
      </c>
      <c r="E1179" s="6">
        <v>44368.385416666664</v>
      </c>
      <c r="F1179">
        <v>145.25</v>
      </c>
      <c r="G1179" s="7">
        <v>0.21290000000000001</v>
      </c>
      <c r="H1179">
        <v>11578.45</v>
      </c>
      <c r="I1179" s="7">
        <v>0.1908</v>
      </c>
      <c r="J1179">
        <v>506.71539999999999</v>
      </c>
      <c r="K1179">
        <v>60679.17</v>
      </c>
      <c r="L1179">
        <v>2147412.85</v>
      </c>
      <c r="M1179">
        <v>65</v>
      </c>
      <c r="N1179">
        <v>178.13</v>
      </c>
      <c r="O1179" s="7">
        <v>-0.61670000000000003</v>
      </c>
      <c r="P1179" s="7">
        <v>0.90400000000000003</v>
      </c>
      <c r="Q1179" t="s">
        <v>535</v>
      </c>
      <c r="S1179" s="2">
        <f t="shared" si="205"/>
        <v>44365</v>
      </c>
      <c r="T1179" t="s">
        <v>591</v>
      </c>
      <c r="U1179">
        <v>119.75</v>
      </c>
      <c r="V1179">
        <v>145.25</v>
      </c>
      <c r="W1179">
        <f t="shared" si="210"/>
        <v>12473372.649877502</v>
      </c>
      <c r="X1179">
        <f t="shared" si="200"/>
        <v>31183.431624693756</v>
      </c>
      <c r="Y1179">
        <f t="shared" si="208"/>
        <v>250</v>
      </c>
      <c r="Z1179">
        <f t="shared" si="209"/>
        <v>5712.4999999999955</v>
      </c>
      <c r="AA1179" s="5" t="str">
        <f t="shared" si="206"/>
        <v/>
      </c>
      <c r="AB1179" s="24" t="str">
        <f>IFERROR(AA1179/MAX($J$3:AA1179)-1,"")</f>
        <v/>
      </c>
      <c r="AG1179" s="3">
        <v>44684</v>
      </c>
      <c r="AH1179">
        <v>14041244.507674998</v>
      </c>
      <c r="AI1179" s="24">
        <f>AH1179/MAX($AH$2:AH1179)-1</f>
        <v>-3.4674353832768068E-2</v>
      </c>
      <c r="AJ1179" s="27">
        <f t="shared" si="201"/>
        <v>1</v>
      </c>
      <c r="AK1179">
        <f t="shared" si="202"/>
        <v>1</v>
      </c>
      <c r="AL1179" s="28">
        <f t="shared" si="207"/>
        <v>1147</v>
      </c>
      <c r="AM1179" s="28">
        <f t="shared" si="203"/>
        <v>1384</v>
      </c>
      <c r="AN1179" s="29">
        <f t="shared" ca="1" si="204"/>
        <v>-2.9662256830571221E-2</v>
      </c>
      <c r="AP1179" s="7"/>
      <c r="AV1179" s="7"/>
      <c r="AW1179" s="7"/>
    </row>
    <row r="1180" spans="1:49" x14ac:dyDescent="0.45">
      <c r="A1180" t="s">
        <v>644</v>
      </c>
      <c r="B1180" t="s">
        <v>30</v>
      </c>
      <c r="C1180" s="6">
        <v>44365.434027777781</v>
      </c>
      <c r="D1180">
        <v>118.95</v>
      </c>
      <c r="E1180" s="6">
        <v>44368.385416666664</v>
      </c>
      <c r="F1180">
        <v>119.55</v>
      </c>
      <c r="G1180" s="7">
        <v>5.0000000000000001E-3</v>
      </c>
      <c r="H1180">
        <v>-910.62</v>
      </c>
      <c r="I1180" s="7">
        <v>-1.4999999999999999E-2</v>
      </c>
      <c r="J1180">
        <v>510.15039999999999</v>
      </c>
      <c r="K1180">
        <v>60682.38</v>
      </c>
      <c r="L1180">
        <v>2146502.23</v>
      </c>
      <c r="M1180">
        <v>63</v>
      </c>
      <c r="N1180">
        <v>-14.45</v>
      </c>
      <c r="O1180" s="7">
        <v>-0.68889999999999996</v>
      </c>
      <c r="P1180" s="7">
        <v>0.6704</v>
      </c>
      <c r="Q1180" t="s">
        <v>535</v>
      </c>
      <c r="S1180" s="2">
        <f t="shared" si="205"/>
        <v>44365</v>
      </c>
      <c r="T1180" t="s">
        <v>644</v>
      </c>
      <c r="U1180">
        <v>118.95</v>
      </c>
      <c r="V1180">
        <v>119.55</v>
      </c>
      <c r="W1180">
        <f t="shared" si="210"/>
        <v>12473372.649877502</v>
      </c>
      <c r="X1180">
        <f t="shared" si="200"/>
        <v>31183.431624693756</v>
      </c>
      <c r="Y1180">
        <f t="shared" si="208"/>
        <v>250</v>
      </c>
      <c r="Z1180">
        <f t="shared" si="209"/>
        <v>-446.24999999999915</v>
      </c>
      <c r="AA1180" s="5" t="str">
        <f t="shared" si="206"/>
        <v/>
      </c>
      <c r="AB1180" s="24" t="str">
        <f>IFERROR(AA1180/MAX($J$3:AA1180)-1,"")</f>
        <v/>
      </c>
      <c r="AG1180" s="3">
        <v>44685</v>
      </c>
      <c r="AH1180">
        <v>14086585.470174998</v>
      </c>
      <c r="AI1180" s="24">
        <f>AH1180/MAX($AH$2:AH1180)-1</f>
        <v>-3.1557194673604294E-2</v>
      </c>
      <c r="AJ1180" s="27">
        <f t="shared" si="201"/>
        <v>1</v>
      </c>
      <c r="AK1180">
        <f t="shared" si="202"/>
        <v>1</v>
      </c>
      <c r="AL1180" s="28">
        <f t="shared" si="207"/>
        <v>1147</v>
      </c>
      <c r="AM1180" s="28">
        <f t="shared" si="203"/>
        <v>1384</v>
      </c>
      <c r="AN1180" s="29">
        <f t="shared" ca="1" si="204"/>
        <v>-2.6528912973384555E-2</v>
      </c>
      <c r="AP1180" s="7"/>
      <c r="AV1180" s="7"/>
      <c r="AW1180" s="7"/>
    </row>
    <row r="1181" spans="1:49" x14ac:dyDescent="0.45">
      <c r="A1181" t="s">
        <v>591</v>
      </c>
      <c r="B1181" t="s">
        <v>30</v>
      </c>
      <c r="C1181" s="6">
        <v>44365.520833333336</v>
      </c>
      <c r="D1181">
        <v>130.6</v>
      </c>
      <c r="E1181" s="6">
        <v>44368.388888888891</v>
      </c>
      <c r="F1181">
        <v>131.05000000000001</v>
      </c>
      <c r="G1181" s="7">
        <v>3.3999999999999998E-3</v>
      </c>
      <c r="H1181">
        <v>-1057.25</v>
      </c>
      <c r="I1181" s="7">
        <v>-1.66E-2</v>
      </c>
      <c r="J1181">
        <v>487.99959999999999</v>
      </c>
      <c r="K1181">
        <v>63732.75</v>
      </c>
      <c r="L1181">
        <v>2745491.85</v>
      </c>
      <c r="M1181">
        <v>39</v>
      </c>
      <c r="N1181">
        <v>-27.11</v>
      </c>
      <c r="O1181" s="7">
        <v>-0.64849999999999997</v>
      </c>
      <c r="P1181" s="7">
        <v>0.53139999999999998</v>
      </c>
      <c r="Q1181" t="s">
        <v>535</v>
      </c>
      <c r="S1181" s="2">
        <f t="shared" si="205"/>
        <v>44365</v>
      </c>
      <c r="T1181" t="s">
        <v>591</v>
      </c>
      <c r="U1181">
        <v>130.6</v>
      </c>
      <c r="V1181">
        <v>131.05000000000001</v>
      </c>
      <c r="W1181">
        <f t="shared" si="210"/>
        <v>12473372.649877502</v>
      </c>
      <c r="X1181">
        <f t="shared" si="200"/>
        <v>31183.431624693756</v>
      </c>
      <c r="Y1181">
        <f t="shared" si="208"/>
        <v>250</v>
      </c>
      <c r="Z1181">
        <f t="shared" si="209"/>
        <v>-541.62499999999625</v>
      </c>
      <c r="AA1181" s="5" t="str">
        <f t="shared" si="206"/>
        <v/>
      </c>
      <c r="AB1181" s="24" t="str">
        <f>IFERROR(AA1181/MAX($J$3:AA1181)-1,"")</f>
        <v/>
      </c>
      <c r="AG1181" s="3">
        <v>44686</v>
      </c>
      <c r="AH1181">
        <v>14015333.082674999</v>
      </c>
      <c r="AI1181" s="24">
        <f>AH1181/MAX($AH$2:AH1181)-1</f>
        <v>-3.6455746006913703E-2</v>
      </c>
      <c r="AJ1181" s="27">
        <f t="shared" si="201"/>
        <v>1</v>
      </c>
      <c r="AK1181">
        <f t="shared" si="202"/>
        <v>1</v>
      </c>
      <c r="AL1181" s="28">
        <f t="shared" si="207"/>
        <v>1147</v>
      </c>
      <c r="AM1181" s="28">
        <f t="shared" si="203"/>
        <v>1384</v>
      </c>
      <c r="AN1181" s="29">
        <f t="shared" ca="1" si="204"/>
        <v>-3.1452898225859172E-2</v>
      </c>
      <c r="AP1181" s="7"/>
      <c r="AV1181" s="7"/>
      <c r="AW1181" s="7"/>
    </row>
    <row r="1182" spans="1:49" x14ac:dyDescent="0.45">
      <c r="A1182" t="s">
        <v>644</v>
      </c>
      <c r="B1182" t="s">
        <v>30</v>
      </c>
      <c r="C1182" s="6">
        <v>44365.541666666664</v>
      </c>
      <c r="D1182">
        <v>106.75</v>
      </c>
      <c r="E1182" s="6">
        <v>44368.388888888891</v>
      </c>
      <c r="F1182">
        <v>107.05</v>
      </c>
      <c r="G1182" s="7">
        <v>2.8E-3</v>
      </c>
      <c r="H1182">
        <v>-1096.96</v>
      </c>
      <c r="I1182" s="7">
        <v>-1.72E-2</v>
      </c>
      <c r="J1182">
        <v>596.82129999999995</v>
      </c>
      <c r="K1182">
        <v>63710.67</v>
      </c>
      <c r="L1182">
        <v>2744394.89</v>
      </c>
      <c r="M1182">
        <v>33</v>
      </c>
      <c r="N1182">
        <v>-33.24</v>
      </c>
      <c r="O1182" s="7">
        <v>-0.65339999999999998</v>
      </c>
      <c r="P1182" s="7">
        <v>0.32969999999999999</v>
      </c>
      <c r="Q1182" t="s">
        <v>535</v>
      </c>
      <c r="S1182" s="2">
        <f t="shared" si="205"/>
        <v>44365</v>
      </c>
      <c r="T1182" t="s">
        <v>644</v>
      </c>
      <c r="U1182">
        <v>106.75</v>
      </c>
      <c r="V1182">
        <v>107.05</v>
      </c>
      <c r="W1182">
        <f t="shared" si="210"/>
        <v>12473372.649877502</v>
      </c>
      <c r="X1182">
        <f t="shared" si="200"/>
        <v>31183.431624693756</v>
      </c>
      <c r="Y1182">
        <f t="shared" si="208"/>
        <v>300</v>
      </c>
      <c r="Z1182">
        <f t="shared" si="209"/>
        <v>-551.39999999999816</v>
      </c>
      <c r="AA1182" s="5">
        <f t="shared" si="206"/>
        <v>12477545.874877501</v>
      </c>
      <c r="AB1182" s="24">
        <f>IFERROR(AA1182/MAX($J$3:AA1182)-1,"")</f>
        <v>-1.2311363963604993E-2</v>
      </c>
      <c r="AG1182" s="3">
        <v>44687</v>
      </c>
      <c r="AH1182">
        <v>14029747.832674999</v>
      </c>
      <c r="AI1182" s="24">
        <f>AH1182/MAX($AH$2:AH1182)-1</f>
        <v>-3.546474212186046E-2</v>
      </c>
      <c r="AJ1182" s="27">
        <f t="shared" si="201"/>
        <v>1</v>
      </c>
      <c r="AK1182">
        <f t="shared" si="202"/>
        <v>1</v>
      </c>
      <c r="AL1182" s="28">
        <f t="shared" si="207"/>
        <v>1147</v>
      </c>
      <c r="AM1182" s="28">
        <f t="shared" si="203"/>
        <v>1384</v>
      </c>
      <c r="AN1182" s="29">
        <f t="shared" ca="1" si="204"/>
        <v>-3.0456748919029164E-2</v>
      </c>
      <c r="AP1182" s="7"/>
      <c r="AV1182" s="7"/>
      <c r="AW1182" s="7"/>
    </row>
    <row r="1183" spans="1:49" x14ac:dyDescent="0.45">
      <c r="A1183" t="s">
        <v>596</v>
      </c>
      <c r="B1183" t="s">
        <v>30</v>
      </c>
      <c r="C1183" s="6">
        <v>44368.444444444445</v>
      </c>
      <c r="D1183">
        <v>84.35</v>
      </c>
      <c r="E1183" s="6">
        <v>44369.385416666664</v>
      </c>
      <c r="F1183">
        <v>198.5</v>
      </c>
      <c r="G1183" s="7">
        <v>1.3532999999999999</v>
      </c>
      <c r="H1183">
        <v>80152.149999999994</v>
      </c>
      <c r="I1183" s="7">
        <v>1.3198000000000001</v>
      </c>
      <c r="J1183">
        <v>720.00599999999997</v>
      </c>
      <c r="K1183">
        <v>60732.51</v>
      </c>
      <c r="L1183">
        <v>2226654.38</v>
      </c>
      <c r="M1183">
        <v>60</v>
      </c>
      <c r="N1183">
        <v>1335.87</v>
      </c>
      <c r="O1183" s="7">
        <v>-0.17780000000000001</v>
      </c>
      <c r="P1183" s="7">
        <v>1.3532999999999999</v>
      </c>
      <c r="Q1183" t="s">
        <v>535</v>
      </c>
      <c r="S1183" s="2">
        <f t="shared" si="205"/>
        <v>44368</v>
      </c>
      <c r="T1183" t="s">
        <v>596</v>
      </c>
      <c r="U1183">
        <v>84.35</v>
      </c>
      <c r="V1183">
        <v>198.5</v>
      </c>
      <c r="W1183">
        <f t="shared" si="210"/>
        <v>12477545.874877501</v>
      </c>
      <c r="X1183">
        <f t="shared" si="200"/>
        <v>31193.864687193753</v>
      </c>
      <c r="Y1183">
        <f t="shared" si="208"/>
        <v>375</v>
      </c>
      <c r="Z1183">
        <f t="shared" si="209"/>
        <v>41745.562499999993</v>
      </c>
      <c r="AA1183" s="5" t="str">
        <f t="shared" si="206"/>
        <v/>
      </c>
      <c r="AB1183" s="24" t="str">
        <f>IFERROR(AA1183/MAX($J$3:AA1183)-1,"")</f>
        <v/>
      </c>
      <c r="AG1183" s="3">
        <v>44688</v>
      </c>
      <c r="AH1183">
        <v>14029747.832674999</v>
      </c>
      <c r="AI1183" s="24">
        <f>AH1183/MAX($AH$2:AH1183)-1</f>
        <v>-3.546474212186046E-2</v>
      </c>
      <c r="AJ1183" s="27">
        <f t="shared" si="201"/>
        <v>1</v>
      </c>
      <c r="AK1183">
        <f t="shared" si="202"/>
        <v>1</v>
      </c>
      <c r="AL1183" s="28">
        <f t="shared" si="207"/>
        <v>1147</v>
      </c>
      <c r="AM1183" s="28">
        <f t="shared" si="203"/>
        <v>1384</v>
      </c>
      <c r="AN1183" s="29">
        <f t="shared" ca="1" si="204"/>
        <v>-3.0456748919029164E-2</v>
      </c>
      <c r="AP1183" s="7"/>
      <c r="AV1183" s="7"/>
      <c r="AW1183" s="7"/>
    </row>
    <row r="1184" spans="1:49" x14ac:dyDescent="0.45">
      <c r="A1184" t="s">
        <v>596</v>
      </c>
      <c r="B1184" t="s">
        <v>30</v>
      </c>
      <c r="C1184" s="6">
        <v>44368.53125</v>
      </c>
      <c r="D1184">
        <v>94.5</v>
      </c>
      <c r="E1184" s="6">
        <v>44369.388888888891</v>
      </c>
      <c r="F1184">
        <v>211.55</v>
      </c>
      <c r="G1184" s="7">
        <v>1.2385999999999999</v>
      </c>
      <c r="H1184">
        <v>76863.87</v>
      </c>
      <c r="I1184" s="7">
        <v>1.2061999999999999</v>
      </c>
      <c r="J1184">
        <v>674.3066</v>
      </c>
      <c r="K1184">
        <v>63721.97</v>
      </c>
      <c r="L1184">
        <v>2821258.76</v>
      </c>
      <c r="M1184">
        <v>36</v>
      </c>
      <c r="N1184">
        <v>2135.11</v>
      </c>
      <c r="O1184" s="7">
        <v>-8.5699999999999998E-2</v>
      </c>
      <c r="P1184" s="7">
        <v>1.2385999999999999</v>
      </c>
      <c r="Q1184" t="s">
        <v>535</v>
      </c>
      <c r="S1184" s="2">
        <f t="shared" si="205"/>
        <v>44368</v>
      </c>
      <c r="T1184" t="s">
        <v>596</v>
      </c>
      <c r="U1184">
        <v>94.5</v>
      </c>
      <c r="V1184">
        <v>211.55</v>
      </c>
      <c r="W1184">
        <f t="shared" si="210"/>
        <v>12477545.874877501</v>
      </c>
      <c r="X1184">
        <f t="shared" si="200"/>
        <v>31193.864687193753</v>
      </c>
      <c r="Y1184">
        <f t="shared" si="208"/>
        <v>325</v>
      </c>
      <c r="Z1184">
        <f t="shared" si="209"/>
        <v>37046.587500000001</v>
      </c>
      <c r="AA1184" s="5" t="str">
        <f t="shared" si="206"/>
        <v/>
      </c>
      <c r="AB1184" s="24" t="str">
        <f>IFERROR(AA1184/MAX($J$3:AA1184)-1,"")</f>
        <v/>
      </c>
      <c r="AG1184" s="3">
        <v>44689</v>
      </c>
      <c r="AH1184">
        <v>14029747.832674999</v>
      </c>
      <c r="AI1184" s="24">
        <f>AH1184/MAX($AH$2:AH1184)-1</f>
        <v>-3.546474212186046E-2</v>
      </c>
      <c r="AJ1184" s="27">
        <f t="shared" si="201"/>
        <v>1</v>
      </c>
      <c r="AK1184">
        <f t="shared" si="202"/>
        <v>1</v>
      </c>
      <c r="AL1184" s="28">
        <f t="shared" si="207"/>
        <v>1147</v>
      </c>
      <c r="AM1184" s="28">
        <f t="shared" si="203"/>
        <v>1384</v>
      </c>
      <c r="AN1184" s="29">
        <f t="shared" ca="1" si="204"/>
        <v>-3.0456748919029164E-2</v>
      </c>
      <c r="AP1184" s="7"/>
      <c r="AV1184" s="7"/>
      <c r="AW1184" s="7"/>
    </row>
    <row r="1185" spans="1:49" x14ac:dyDescent="0.45">
      <c r="A1185" t="s">
        <v>643</v>
      </c>
      <c r="B1185" t="s">
        <v>30</v>
      </c>
      <c r="C1185" s="6">
        <v>44368.548611111109</v>
      </c>
      <c r="D1185">
        <v>92.8</v>
      </c>
      <c r="E1185" s="6">
        <v>44369.388888888891</v>
      </c>
      <c r="F1185">
        <v>169.25</v>
      </c>
      <c r="G1185" s="7">
        <v>0.82379999999999998</v>
      </c>
      <c r="H1185">
        <v>50738.3</v>
      </c>
      <c r="I1185" s="7">
        <v>0.79559999999999997</v>
      </c>
      <c r="J1185">
        <v>687.23609999999996</v>
      </c>
      <c r="K1185">
        <v>63775.519999999997</v>
      </c>
      <c r="L1185">
        <v>2871997.06</v>
      </c>
      <c r="M1185">
        <v>31</v>
      </c>
      <c r="N1185">
        <v>1636.72</v>
      </c>
      <c r="O1185" s="7">
        <v>-0.21709999999999999</v>
      </c>
      <c r="P1185" s="7">
        <v>0.82379999999999998</v>
      </c>
      <c r="Q1185" t="s">
        <v>535</v>
      </c>
      <c r="S1185" s="2">
        <f t="shared" si="205"/>
        <v>44368</v>
      </c>
      <c r="T1185" t="s">
        <v>643</v>
      </c>
      <c r="U1185">
        <v>92.8</v>
      </c>
      <c r="V1185">
        <v>169.25</v>
      </c>
      <c r="W1185">
        <f t="shared" si="210"/>
        <v>12477545.874877501</v>
      </c>
      <c r="X1185">
        <f t="shared" si="200"/>
        <v>31193.864687193753</v>
      </c>
      <c r="Y1185">
        <f t="shared" si="208"/>
        <v>325</v>
      </c>
      <c r="Z1185">
        <f t="shared" si="209"/>
        <v>23994.587500000005</v>
      </c>
      <c r="AA1185" s="5" t="str">
        <f t="shared" si="206"/>
        <v/>
      </c>
      <c r="AB1185" s="24" t="str">
        <f>IFERROR(AA1185/MAX($J$3:AA1185)-1,"")</f>
        <v/>
      </c>
      <c r="AG1185" s="3">
        <v>44690</v>
      </c>
      <c r="AH1185">
        <v>13994079.145174999</v>
      </c>
      <c r="AI1185" s="24">
        <f>AH1185/MAX($AH$2:AH1185)-1</f>
        <v>-3.7916939203825217E-2</v>
      </c>
      <c r="AJ1185" s="27">
        <f t="shared" si="201"/>
        <v>1</v>
      </c>
      <c r="AK1185">
        <f t="shared" si="202"/>
        <v>1</v>
      </c>
      <c r="AL1185" s="28">
        <f t="shared" si="207"/>
        <v>1147</v>
      </c>
      <c r="AM1185" s="28">
        <f t="shared" si="203"/>
        <v>1384</v>
      </c>
      <c r="AN1185" s="29">
        <f t="shared" ca="1" si="204"/>
        <v>-3.2921678128946974E-2</v>
      </c>
      <c r="AP1185" s="7"/>
      <c r="AV1185" s="7"/>
      <c r="AW1185" s="7"/>
    </row>
    <row r="1186" spans="1:49" x14ac:dyDescent="0.45">
      <c r="A1186" t="s">
        <v>643</v>
      </c>
      <c r="B1186" t="s">
        <v>30</v>
      </c>
      <c r="C1186" s="6">
        <v>44368.548611111109</v>
      </c>
      <c r="D1186">
        <v>92.8</v>
      </c>
      <c r="E1186" s="6">
        <v>44369.385416666664</v>
      </c>
      <c r="F1186">
        <v>156.55000000000001</v>
      </c>
      <c r="G1186" s="7">
        <v>0.68700000000000006</v>
      </c>
      <c r="H1186">
        <v>40151.120000000003</v>
      </c>
      <c r="I1186" s="7">
        <v>0.66010000000000002</v>
      </c>
      <c r="J1186">
        <v>655.45889999999997</v>
      </c>
      <c r="K1186">
        <v>60826.59</v>
      </c>
      <c r="L1186">
        <v>2266805.5</v>
      </c>
      <c r="M1186">
        <v>30</v>
      </c>
      <c r="N1186">
        <v>1338.37</v>
      </c>
      <c r="O1186" s="7">
        <v>-0.21709999999999999</v>
      </c>
      <c r="P1186" s="7">
        <v>0.68700000000000006</v>
      </c>
      <c r="Q1186" t="s">
        <v>535</v>
      </c>
      <c r="S1186" s="2">
        <f t="shared" si="205"/>
        <v>44368</v>
      </c>
      <c r="T1186" t="s">
        <v>643</v>
      </c>
      <c r="U1186">
        <v>92.8</v>
      </c>
      <c r="V1186">
        <v>156.55000000000001</v>
      </c>
      <c r="W1186">
        <f t="shared" si="210"/>
        <v>12477545.874877501</v>
      </c>
      <c r="X1186">
        <f t="shared" si="200"/>
        <v>31193.864687193753</v>
      </c>
      <c r="Y1186">
        <f t="shared" si="208"/>
        <v>325</v>
      </c>
      <c r="Z1186">
        <f t="shared" si="209"/>
        <v>19908.362499999999</v>
      </c>
      <c r="AA1186" s="5">
        <f t="shared" si="206"/>
        <v>12600240.974877501</v>
      </c>
      <c r="AB1186" s="24">
        <f>IFERROR(AA1186/MAX($J$3:AA1186)-1,"")</f>
        <v>-2.5991531504719889E-3</v>
      </c>
      <c r="AG1186" s="3">
        <v>44691</v>
      </c>
      <c r="AH1186">
        <v>13974021.882675</v>
      </c>
      <c r="AI1186" s="24">
        <f>AH1186/MAX($AH$2:AH1186)-1</f>
        <v>-3.929586183939171E-2</v>
      </c>
      <c r="AJ1186" s="27">
        <f t="shared" si="201"/>
        <v>1</v>
      </c>
      <c r="AK1186">
        <f t="shared" si="202"/>
        <v>1</v>
      </c>
      <c r="AL1186" s="28">
        <f t="shared" si="207"/>
        <v>1147</v>
      </c>
      <c r="AM1186" s="28">
        <f t="shared" si="203"/>
        <v>1384</v>
      </c>
      <c r="AN1186" s="29">
        <f t="shared" ca="1" si="204"/>
        <v>-3.4307760311175772E-2</v>
      </c>
      <c r="AP1186" s="7"/>
      <c r="AV1186" s="7"/>
      <c r="AW1186" s="7"/>
    </row>
    <row r="1187" spans="1:49" x14ac:dyDescent="0.45">
      <c r="A1187" t="s">
        <v>589</v>
      </c>
      <c r="B1187" t="s">
        <v>30</v>
      </c>
      <c r="C1187" s="6">
        <v>44369.444444444445</v>
      </c>
      <c r="D1187">
        <v>80</v>
      </c>
      <c r="E1187" s="6">
        <v>44370.385416666664</v>
      </c>
      <c r="F1187">
        <v>45.65</v>
      </c>
      <c r="G1187" s="7">
        <v>-0.4294</v>
      </c>
      <c r="H1187">
        <v>-27298.63</v>
      </c>
      <c r="I1187" s="7">
        <v>-0.4451</v>
      </c>
      <c r="J1187">
        <v>766.67539999999997</v>
      </c>
      <c r="K1187">
        <v>61334.03</v>
      </c>
      <c r="L1187">
        <v>2239506.87</v>
      </c>
      <c r="M1187">
        <v>60</v>
      </c>
      <c r="N1187">
        <v>-454.98</v>
      </c>
      <c r="O1187" s="7">
        <v>-0.65059999999999996</v>
      </c>
      <c r="P1187" s="7">
        <v>3.1300000000000001E-2</v>
      </c>
      <c r="Q1187" t="s">
        <v>535</v>
      </c>
      <c r="S1187" s="2">
        <f t="shared" si="205"/>
        <v>44369</v>
      </c>
      <c r="T1187" t="s">
        <v>589</v>
      </c>
      <c r="U1187">
        <v>80</v>
      </c>
      <c r="V1187">
        <v>45.65</v>
      </c>
      <c r="W1187">
        <f t="shared" si="210"/>
        <v>12600240.974877501</v>
      </c>
      <c r="X1187">
        <f t="shared" si="200"/>
        <v>31500.602437193753</v>
      </c>
      <c r="Y1187">
        <f t="shared" si="208"/>
        <v>400</v>
      </c>
      <c r="Z1187">
        <f t="shared" si="209"/>
        <v>-14242.599999999999</v>
      </c>
      <c r="AA1187" s="5" t="str">
        <f t="shared" si="206"/>
        <v/>
      </c>
      <c r="AB1187" s="24" t="str">
        <f>IFERROR(AA1187/MAX($J$3:AA1187)-1,"")</f>
        <v/>
      </c>
      <c r="AG1187" s="3">
        <v>44692</v>
      </c>
      <c r="AH1187">
        <v>14068548.870175</v>
      </c>
      <c r="AI1187" s="24">
        <f>AH1187/MAX($AH$2:AH1187)-1</f>
        <v>-3.2797198188972199E-2</v>
      </c>
      <c r="AJ1187" s="27">
        <f t="shared" si="201"/>
        <v>1</v>
      </c>
      <c r="AK1187">
        <f t="shared" si="202"/>
        <v>1</v>
      </c>
      <c r="AL1187" s="28">
        <f t="shared" si="207"/>
        <v>1147</v>
      </c>
      <c r="AM1187" s="28">
        <f t="shared" si="203"/>
        <v>1384</v>
      </c>
      <c r="AN1187" s="29">
        <f t="shared" ca="1" si="204"/>
        <v>-2.7775354749174475E-2</v>
      </c>
      <c r="AP1187" s="7"/>
      <c r="AV1187" s="7"/>
      <c r="AW1187" s="7"/>
    </row>
    <row r="1188" spans="1:49" x14ac:dyDescent="0.45">
      <c r="A1188" t="s">
        <v>587</v>
      </c>
      <c r="B1188" t="s">
        <v>30</v>
      </c>
      <c r="C1188" s="6">
        <v>44369.628472222219</v>
      </c>
      <c r="D1188">
        <v>56.2</v>
      </c>
      <c r="E1188" s="6">
        <v>44370.385416666664</v>
      </c>
      <c r="F1188">
        <v>33.15</v>
      </c>
      <c r="G1188" s="7">
        <v>-0.41010000000000002</v>
      </c>
      <c r="H1188">
        <v>-26065.14</v>
      </c>
      <c r="I1188" s="7">
        <v>-0.42599999999999999</v>
      </c>
      <c r="J1188">
        <v>1088.6099999999999</v>
      </c>
      <c r="K1188">
        <v>61179.89</v>
      </c>
      <c r="L1188">
        <v>2213441.7400000002</v>
      </c>
      <c r="M1188">
        <v>7</v>
      </c>
      <c r="N1188">
        <v>-3723.59</v>
      </c>
      <c r="O1188" s="7">
        <v>-0.41010000000000002</v>
      </c>
      <c r="P1188" s="7">
        <v>0.24560000000000001</v>
      </c>
      <c r="Q1188" t="s">
        <v>535</v>
      </c>
      <c r="S1188" s="2">
        <f t="shared" si="205"/>
        <v>44369</v>
      </c>
      <c r="T1188" t="s">
        <v>587</v>
      </c>
      <c r="U1188">
        <v>56.2</v>
      </c>
      <c r="V1188">
        <v>33.15</v>
      </c>
      <c r="W1188">
        <f t="shared" si="210"/>
        <v>12600240.974877501</v>
      </c>
      <c r="X1188">
        <f t="shared" si="200"/>
        <v>31500.602437193753</v>
      </c>
      <c r="Y1188">
        <f t="shared" si="208"/>
        <v>550</v>
      </c>
      <c r="Z1188">
        <f t="shared" si="209"/>
        <v>-13168.924999999999</v>
      </c>
      <c r="AA1188" s="5">
        <f t="shared" si="206"/>
        <v>12572829.449877501</v>
      </c>
      <c r="AB1188" s="24">
        <f>IFERROR(AA1188/MAX($J$3:AA1188)-1,"")</f>
        <v>-4.7689750057007263E-3</v>
      </c>
      <c r="AG1188" s="3">
        <v>44693</v>
      </c>
      <c r="AH1188">
        <v>14042518.645175001</v>
      </c>
      <c r="AI1188" s="24">
        <f>AH1188/MAX($AH$2:AH1188)-1</f>
        <v>-3.4586757779239918E-2</v>
      </c>
      <c r="AJ1188" s="27">
        <f t="shared" si="201"/>
        <v>1</v>
      </c>
      <c r="AK1188">
        <f t="shared" si="202"/>
        <v>1</v>
      </c>
      <c r="AL1188" s="28">
        <f t="shared" si="207"/>
        <v>1147</v>
      </c>
      <c r="AM1188" s="28">
        <f t="shared" si="203"/>
        <v>1384</v>
      </c>
      <c r="AN1188" s="29">
        <f t="shared" ca="1" si="204"/>
        <v>-2.9574205966877098E-2</v>
      </c>
      <c r="AP1188" s="7"/>
      <c r="AV1188" s="7"/>
      <c r="AW1188" s="7"/>
    </row>
    <row r="1189" spans="1:49" x14ac:dyDescent="0.45">
      <c r="A1189" t="s">
        <v>587</v>
      </c>
      <c r="B1189" t="s">
        <v>30</v>
      </c>
      <c r="C1189" s="6">
        <v>44370.423611111109</v>
      </c>
      <c r="D1189">
        <v>63</v>
      </c>
      <c r="E1189" s="6">
        <v>44371.385416666664</v>
      </c>
      <c r="F1189">
        <v>62.05</v>
      </c>
      <c r="G1189" s="7">
        <v>-1.5100000000000001E-2</v>
      </c>
      <c r="H1189">
        <v>-2132.9899999999998</v>
      </c>
      <c r="I1189" s="7">
        <v>-3.49E-2</v>
      </c>
      <c r="J1189">
        <v>969.32079999999996</v>
      </c>
      <c r="K1189">
        <v>61067.21</v>
      </c>
      <c r="L1189">
        <v>2211308.75</v>
      </c>
      <c r="M1189">
        <v>66</v>
      </c>
      <c r="N1189">
        <v>-32.32</v>
      </c>
      <c r="O1189" s="7">
        <v>-0.36980000000000002</v>
      </c>
      <c r="P1189" s="7">
        <v>0.59050000000000002</v>
      </c>
      <c r="Q1189" t="s">
        <v>535</v>
      </c>
      <c r="S1189" s="2">
        <f t="shared" si="205"/>
        <v>44370</v>
      </c>
      <c r="T1189" t="s">
        <v>587</v>
      </c>
      <c r="U1189">
        <v>63</v>
      </c>
      <c r="V1189">
        <v>62.05</v>
      </c>
      <c r="W1189">
        <f t="shared" si="210"/>
        <v>12572829.449877501</v>
      </c>
      <c r="X1189">
        <f t="shared" si="200"/>
        <v>31432.073624693752</v>
      </c>
      <c r="Y1189">
        <f t="shared" si="208"/>
        <v>500</v>
      </c>
      <c r="Z1189">
        <f t="shared" si="209"/>
        <v>-1100.2500000000027</v>
      </c>
      <c r="AA1189" s="5" t="str">
        <f t="shared" si="206"/>
        <v/>
      </c>
      <c r="AB1189" s="24" t="str">
        <f>IFERROR(AA1189/MAX($J$3:AA1189)-1,"")</f>
        <v/>
      </c>
      <c r="AG1189" s="3">
        <v>44694</v>
      </c>
      <c r="AH1189">
        <v>13995602.845175</v>
      </c>
      <c r="AI1189" s="24">
        <f>AH1189/MAX($AH$2:AH1189)-1</f>
        <v>-3.7812185904624207E-2</v>
      </c>
      <c r="AJ1189" s="27">
        <f t="shared" si="201"/>
        <v>1</v>
      </c>
      <c r="AK1189">
        <f t="shared" si="202"/>
        <v>1</v>
      </c>
      <c r="AL1189" s="28">
        <f t="shared" si="207"/>
        <v>1147</v>
      </c>
      <c r="AM1189" s="28">
        <f t="shared" si="203"/>
        <v>1384</v>
      </c>
      <c r="AN1189" s="29">
        <f t="shared" ca="1" si="204"/>
        <v>-3.2816380936916634E-2</v>
      </c>
      <c r="AP1189" s="7"/>
      <c r="AV1189" s="7"/>
      <c r="AW1189" s="7"/>
    </row>
    <row r="1190" spans="1:49" x14ac:dyDescent="0.45">
      <c r="A1190" t="s">
        <v>587</v>
      </c>
      <c r="B1190" t="s">
        <v>30</v>
      </c>
      <c r="C1190" s="6">
        <v>44370.520833333336</v>
      </c>
      <c r="D1190">
        <v>59.1</v>
      </c>
      <c r="E1190" s="6">
        <v>44371.388888888891</v>
      </c>
      <c r="F1190">
        <v>64.2</v>
      </c>
      <c r="G1190" s="7">
        <v>8.6300000000000002E-2</v>
      </c>
      <c r="H1190">
        <v>4211.17</v>
      </c>
      <c r="I1190" s="7">
        <v>6.54E-2</v>
      </c>
      <c r="J1190">
        <v>1089.001</v>
      </c>
      <c r="K1190">
        <v>64359.98</v>
      </c>
      <c r="L1190">
        <v>2876208.23</v>
      </c>
      <c r="M1190">
        <v>39</v>
      </c>
      <c r="N1190">
        <v>107.98</v>
      </c>
      <c r="O1190" s="7">
        <v>-0.32829999999999998</v>
      </c>
      <c r="P1190" s="7">
        <v>0.69540000000000002</v>
      </c>
      <c r="Q1190" t="s">
        <v>535</v>
      </c>
      <c r="S1190" s="2">
        <f t="shared" si="205"/>
        <v>44370</v>
      </c>
      <c r="T1190" t="s">
        <v>587</v>
      </c>
      <c r="U1190">
        <v>59.1</v>
      </c>
      <c r="V1190">
        <v>64.2</v>
      </c>
      <c r="W1190">
        <f t="shared" si="210"/>
        <v>12572829.449877501</v>
      </c>
      <c r="X1190">
        <f t="shared" si="200"/>
        <v>31432.073624693752</v>
      </c>
      <c r="Y1190">
        <f t="shared" si="208"/>
        <v>525</v>
      </c>
      <c r="Z1190">
        <f t="shared" si="209"/>
        <v>2030.1749999999986</v>
      </c>
      <c r="AA1190" s="5" t="str">
        <f t="shared" si="206"/>
        <v/>
      </c>
      <c r="AB1190" s="24" t="str">
        <f>IFERROR(AA1190/MAX($J$3:AA1190)-1,"")</f>
        <v/>
      </c>
      <c r="AG1190" s="3">
        <v>44695</v>
      </c>
      <c r="AH1190">
        <v>13995602.845175</v>
      </c>
      <c r="AI1190" s="24">
        <f>AH1190/MAX($AH$2:AH1190)-1</f>
        <v>-3.7812185904624207E-2</v>
      </c>
      <c r="AJ1190" s="27">
        <f t="shared" si="201"/>
        <v>1</v>
      </c>
      <c r="AK1190">
        <f t="shared" si="202"/>
        <v>1</v>
      </c>
      <c r="AL1190" s="28">
        <f t="shared" si="207"/>
        <v>1147</v>
      </c>
      <c r="AM1190" s="28">
        <f t="shared" si="203"/>
        <v>1384</v>
      </c>
      <c r="AN1190" s="29">
        <f t="shared" ca="1" si="204"/>
        <v>-3.2816380936916634E-2</v>
      </c>
      <c r="AP1190" s="7"/>
      <c r="AV1190" s="7"/>
      <c r="AW1190" s="7"/>
    </row>
    <row r="1191" spans="1:49" x14ac:dyDescent="0.45">
      <c r="A1191" t="s">
        <v>598</v>
      </c>
      <c r="B1191" t="s">
        <v>30</v>
      </c>
      <c r="C1191" s="6">
        <v>44370.548611111109</v>
      </c>
      <c r="D1191">
        <v>54</v>
      </c>
      <c r="E1191" s="6">
        <v>44371.388888888891</v>
      </c>
      <c r="F1191">
        <v>39.049999999999997</v>
      </c>
      <c r="G1191" s="7">
        <v>-0.27689999999999998</v>
      </c>
      <c r="H1191">
        <v>-18944.41</v>
      </c>
      <c r="I1191" s="7">
        <v>-0.29409999999999997</v>
      </c>
      <c r="J1191">
        <v>1192.9349999999999</v>
      </c>
      <c r="K1191">
        <v>64418.51</v>
      </c>
      <c r="L1191">
        <v>2857263.82</v>
      </c>
      <c r="M1191">
        <v>31</v>
      </c>
      <c r="N1191">
        <v>-611.11</v>
      </c>
      <c r="O1191" s="7">
        <v>-0.53610000000000002</v>
      </c>
      <c r="P1191" s="7">
        <v>0.29349999999999998</v>
      </c>
      <c r="Q1191" t="s">
        <v>535</v>
      </c>
      <c r="S1191" s="2">
        <f t="shared" si="205"/>
        <v>44370</v>
      </c>
      <c r="T1191" t="s">
        <v>598</v>
      </c>
      <c r="U1191">
        <v>54</v>
      </c>
      <c r="V1191">
        <v>39.049999999999997</v>
      </c>
      <c r="W1191">
        <f t="shared" si="210"/>
        <v>12572829.449877501</v>
      </c>
      <c r="X1191">
        <f t="shared" si="200"/>
        <v>31432.073624693752</v>
      </c>
      <c r="Y1191">
        <f t="shared" si="208"/>
        <v>575</v>
      </c>
      <c r="Z1191">
        <f t="shared" si="209"/>
        <v>-9131.2875000000022</v>
      </c>
      <c r="AA1191" s="5" t="str">
        <f t="shared" si="206"/>
        <v/>
      </c>
      <c r="AB1191" s="24" t="str">
        <f>IFERROR(AA1191/MAX($J$3:AA1191)-1,"")</f>
        <v/>
      </c>
      <c r="AG1191" s="3">
        <v>44696</v>
      </c>
      <c r="AH1191">
        <v>13995602.845175</v>
      </c>
      <c r="AI1191" s="24">
        <f>AH1191/MAX($AH$2:AH1191)-1</f>
        <v>-3.7812185904624207E-2</v>
      </c>
      <c r="AJ1191" s="27">
        <f t="shared" si="201"/>
        <v>1</v>
      </c>
      <c r="AK1191">
        <f t="shared" si="202"/>
        <v>1</v>
      </c>
      <c r="AL1191" s="28">
        <f t="shared" si="207"/>
        <v>1147</v>
      </c>
      <c r="AM1191" s="28">
        <f t="shared" si="203"/>
        <v>1384</v>
      </c>
      <c r="AN1191" s="29">
        <f t="shared" ca="1" si="204"/>
        <v>-3.2816380936916634E-2</v>
      </c>
      <c r="AP1191" s="7"/>
      <c r="AV1191" s="7"/>
      <c r="AW1191" s="7"/>
    </row>
    <row r="1192" spans="1:49" x14ac:dyDescent="0.45">
      <c r="A1192" t="s">
        <v>598</v>
      </c>
      <c r="B1192" t="s">
        <v>30</v>
      </c>
      <c r="C1192" s="6">
        <v>44370.548611111109</v>
      </c>
      <c r="D1192">
        <v>54</v>
      </c>
      <c r="E1192" s="6">
        <v>44371.385416666664</v>
      </c>
      <c r="F1192">
        <v>37.799999999999997</v>
      </c>
      <c r="G1192" s="7">
        <v>-0.3</v>
      </c>
      <c r="H1192">
        <v>-19368.77</v>
      </c>
      <c r="I1192" s="7">
        <v>-0.317</v>
      </c>
      <c r="J1192">
        <v>1131.4849999999999</v>
      </c>
      <c r="K1192">
        <v>61100.21</v>
      </c>
      <c r="L1192">
        <v>2191939.98</v>
      </c>
      <c r="M1192">
        <v>30</v>
      </c>
      <c r="N1192">
        <v>-645.63</v>
      </c>
      <c r="O1192" s="7">
        <v>-0.53610000000000002</v>
      </c>
      <c r="P1192" s="7">
        <v>0.29349999999999998</v>
      </c>
      <c r="Q1192" t="s">
        <v>535</v>
      </c>
      <c r="S1192" s="2">
        <f t="shared" si="205"/>
        <v>44370</v>
      </c>
      <c r="T1192" t="s">
        <v>598</v>
      </c>
      <c r="U1192">
        <v>54</v>
      </c>
      <c r="V1192">
        <v>37.799999999999997</v>
      </c>
      <c r="W1192">
        <f t="shared" si="210"/>
        <v>12572829.449877501</v>
      </c>
      <c r="X1192">
        <f t="shared" si="200"/>
        <v>31432.073624693752</v>
      </c>
      <c r="Y1192">
        <f t="shared" si="208"/>
        <v>575</v>
      </c>
      <c r="Z1192">
        <f t="shared" si="209"/>
        <v>-9842.85</v>
      </c>
      <c r="AA1192" s="5">
        <f t="shared" si="206"/>
        <v>12554785.2373775</v>
      </c>
      <c r="AB1192" s="24">
        <f>IFERROR(AA1192/MAX($J$3:AA1192)-1,"")</f>
        <v>-6.1973058498581146E-3</v>
      </c>
      <c r="AG1192" s="3">
        <v>44697</v>
      </c>
      <c r="AH1192">
        <v>13991564.145175001</v>
      </c>
      <c r="AI1192" s="24">
        <f>AH1192/MAX($AH$2:AH1192)-1</f>
        <v>-3.8089843678124624E-2</v>
      </c>
      <c r="AJ1192" s="27">
        <f t="shared" si="201"/>
        <v>1</v>
      </c>
      <c r="AK1192">
        <f t="shared" si="202"/>
        <v>1</v>
      </c>
      <c r="AL1192" s="28">
        <f t="shared" si="207"/>
        <v>1147</v>
      </c>
      <c r="AM1192" s="28">
        <f t="shared" si="203"/>
        <v>1384</v>
      </c>
      <c r="AN1192" s="29">
        <f t="shared" ca="1" si="204"/>
        <v>-3.3095480345889716E-2</v>
      </c>
      <c r="AP1192" s="7"/>
      <c r="AV1192" s="7"/>
      <c r="AW1192" s="7"/>
    </row>
    <row r="1193" spans="1:49" x14ac:dyDescent="0.45">
      <c r="A1193" t="s">
        <v>597</v>
      </c>
      <c r="B1193" t="s">
        <v>30</v>
      </c>
      <c r="C1193" s="6">
        <v>44371.510416666664</v>
      </c>
      <c r="D1193">
        <v>48.4</v>
      </c>
      <c r="E1193" s="6">
        <v>44371.635416666664</v>
      </c>
      <c r="F1193">
        <v>40.4</v>
      </c>
      <c r="G1193" s="7">
        <v>-0.1653</v>
      </c>
      <c r="H1193">
        <v>-11194.42</v>
      </c>
      <c r="I1193" s="7">
        <v>-0.18360000000000001</v>
      </c>
      <c r="J1193">
        <v>1259.498</v>
      </c>
      <c r="K1193">
        <v>60959.7</v>
      </c>
      <c r="L1193">
        <v>2180745.56</v>
      </c>
      <c r="M1193">
        <v>37</v>
      </c>
      <c r="N1193">
        <v>-302.55</v>
      </c>
      <c r="O1193" s="7">
        <v>-0.437</v>
      </c>
      <c r="P1193" s="7">
        <v>0.50829999999999997</v>
      </c>
      <c r="Q1193" t="s">
        <v>535</v>
      </c>
      <c r="S1193" s="2">
        <f t="shared" si="205"/>
        <v>44371</v>
      </c>
      <c r="T1193" t="s">
        <v>597</v>
      </c>
      <c r="U1193">
        <v>48.4</v>
      </c>
      <c r="V1193">
        <v>40.4</v>
      </c>
      <c r="W1193">
        <f t="shared" si="210"/>
        <v>12554785.2373775</v>
      </c>
      <c r="X1193">
        <f t="shared" si="200"/>
        <v>31386.963093443752</v>
      </c>
      <c r="Y1193">
        <f t="shared" si="208"/>
        <v>650</v>
      </c>
      <c r="Z1193">
        <f t="shared" si="209"/>
        <v>-5777.2000000000035</v>
      </c>
      <c r="AA1193" s="5" t="str">
        <f t="shared" si="206"/>
        <v/>
      </c>
      <c r="AB1193" s="24" t="str">
        <f>IFERROR(AA1193/MAX($J$3:AA1193)-1,"")</f>
        <v/>
      </c>
      <c r="AG1193" s="3">
        <v>44698</v>
      </c>
      <c r="AH1193">
        <v>14166086.770175001</v>
      </c>
      <c r="AI1193" s="24">
        <f>AH1193/MAX($AH$2:AH1193)-1</f>
        <v>-2.6091536430014273E-2</v>
      </c>
      <c r="AJ1193" s="27">
        <f t="shared" si="201"/>
        <v>1</v>
      </c>
      <c r="AK1193">
        <f t="shared" si="202"/>
        <v>1</v>
      </c>
      <c r="AL1193" s="28">
        <f t="shared" si="207"/>
        <v>1147</v>
      </c>
      <c r="AM1193" s="28">
        <f t="shared" si="203"/>
        <v>1384</v>
      </c>
      <c r="AN1193" s="29">
        <f t="shared" ca="1" si="204"/>
        <v>-2.1034876317383544E-2</v>
      </c>
      <c r="AP1193" s="7"/>
      <c r="AV1193" s="7"/>
      <c r="AW1193" s="7"/>
    </row>
    <row r="1194" spans="1:49" x14ac:dyDescent="0.45">
      <c r="A1194" t="s">
        <v>655</v>
      </c>
      <c r="B1194" t="s">
        <v>30</v>
      </c>
      <c r="C1194" s="6">
        <v>44371.527777777781</v>
      </c>
      <c r="D1194">
        <v>22.75</v>
      </c>
      <c r="E1194" s="6">
        <v>44371.635416666664</v>
      </c>
      <c r="F1194">
        <v>0.15</v>
      </c>
      <c r="G1194" s="7">
        <v>-0.99339999999999995</v>
      </c>
      <c r="H1194">
        <v>-61161.83</v>
      </c>
      <c r="I1194" s="7">
        <v>-1.0035000000000001</v>
      </c>
      <c r="J1194">
        <v>2679.1289999999999</v>
      </c>
      <c r="K1194">
        <v>60950.18</v>
      </c>
      <c r="L1194">
        <v>2119583.73</v>
      </c>
      <c r="M1194">
        <v>32</v>
      </c>
      <c r="N1194">
        <v>-1911.31</v>
      </c>
      <c r="O1194" s="7">
        <v>-0.99339999999999995</v>
      </c>
      <c r="P1194" s="7">
        <v>0.5363</v>
      </c>
      <c r="Q1194" t="s">
        <v>535</v>
      </c>
      <c r="S1194" s="2">
        <f t="shared" si="205"/>
        <v>44371</v>
      </c>
      <c r="T1194" t="s">
        <v>655</v>
      </c>
      <c r="U1194">
        <v>22.75</v>
      </c>
      <c r="V1194">
        <v>0.15</v>
      </c>
      <c r="W1194">
        <f t="shared" si="210"/>
        <v>12554785.2373775</v>
      </c>
      <c r="X1194">
        <f t="shared" si="200"/>
        <v>31386.963093443752</v>
      </c>
      <c r="Y1194">
        <f t="shared" si="208"/>
        <v>1375</v>
      </c>
      <c r="Z1194">
        <f t="shared" si="209"/>
        <v>-31389.875</v>
      </c>
      <c r="AA1194" s="5">
        <f t="shared" si="206"/>
        <v>12517618.162377501</v>
      </c>
      <c r="AB1194" s="24">
        <f>IFERROR(AA1194/MAX($J$3:AA1194)-1,"")</f>
        <v>-9.1393505420056531E-3</v>
      </c>
      <c r="AG1194" s="3">
        <v>44699</v>
      </c>
      <c r="AH1194">
        <v>14228452.720175</v>
      </c>
      <c r="AI1194" s="24">
        <f>AH1194/MAX($AH$2:AH1194)-1</f>
        <v>-2.1803921400614601E-2</v>
      </c>
      <c r="AJ1194" s="27">
        <f t="shared" si="201"/>
        <v>1</v>
      </c>
      <c r="AK1194">
        <f t="shared" si="202"/>
        <v>1</v>
      </c>
      <c r="AL1194" s="28">
        <f t="shared" si="207"/>
        <v>1147</v>
      </c>
      <c r="AM1194" s="28">
        <f t="shared" si="203"/>
        <v>1384</v>
      </c>
      <c r="AN1194" s="29">
        <f t="shared" ca="1" si="204"/>
        <v>-1.6724999430008047E-2</v>
      </c>
      <c r="AP1194" s="7"/>
      <c r="AV1194" s="7"/>
      <c r="AW1194" s="7"/>
    </row>
    <row r="1195" spans="1:49" x14ac:dyDescent="0.45">
      <c r="A1195" t="s">
        <v>567</v>
      </c>
      <c r="B1195" t="s">
        <v>30</v>
      </c>
      <c r="C1195" s="6">
        <v>44375.416666666664</v>
      </c>
      <c r="D1195">
        <v>78.150000000000006</v>
      </c>
      <c r="E1195" s="6">
        <v>44376.385416666664</v>
      </c>
      <c r="F1195">
        <v>97.55</v>
      </c>
      <c r="G1195" s="7">
        <v>0.2482</v>
      </c>
      <c r="H1195">
        <v>13680.47</v>
      </c>
      <c r="I1195" s="7">
        <v>0.2258</v>
      </c>
      <c r="J1195">
        <v>775.40520000000004</v>
      </c>
      <c r="K1195">
        <v>60597.919999999998</v>
      </c>
      <c r="L1195">
        <v>2133264.21</v>
      </c>
      <c r="M1195">
        <v>68</v>
      </c>
      <c r="N1195">
        <v>201.18</v>
      </c>
      <c r="O1195" s="7">
        <v>-1.09E-2</v>
      </c>
      <c r="P1195" s="7">
        <v>0.54510000000000003</v>
      </c>
      <c r="Q1195" t="s">
        <v>535</v>
      </c>
      <c r="S1195" s="2">
        <f t="shared" si="205"/>
        <v>44375</v>
      </c>
      <c r="T1195" t="s">
        <v>567</v>
      </c>
      <c r="U1195">
        <v>78.150000000000006</v>
      </c>
      <c r="V1195">
        <v>97.55</v>
      </c>
      <c r="W1195">
        <f t="shared" si="210"/>
        <v>12517618.162377501</v>
      </c>
      <c r="X1195">
        <f t="shared" si="200"/>
        <v>31294.045405943754</v>
      </c>
      <c r="Y1195">
        <f t="shared" si="208"/>
        <v>400</v>
      </c>
      <c r="Z1195">
        <f t="shared" si="209"/>
        <v>7057.2000000000007</v>
      </c>
      <c r="AA1195" s="5" t="str">
        <f t="shared" si="206"/>
        <v/>
      </c>
      <c r="AB1195" s="24" t="str">
        <f>IFERROR(AA1195/MAX($J$3:AA1195)-1,"")</f>
        <v/>
      </c>
      <c r="AG1195" s="3">
        <v>44700</v>
      </c>
      <c r="AH1195">
        <v>14238451.407675</v>
      </c>
      <c r="AI1195" s="24">
        <f>AH1195/MAX($AH$2:AH1195)-1</f>
        <v>-2.1116518694502151E-2</v>
      </c>
      <c r="AJ1195" s="27">
        <f t="shared" si="201"/>
        <v>1</v>
      </c>
      <c r="AK1195">
        <f t="shared" si="202"/>
        <v>1</v>
      </c>
      <c r="AL1195" s="28">
        <f t="shared" si="207"/>
        <v>1147</v>
      </c>
      <c r="AM1195" s="28">
        <f t="shared" si="203"/>
        <v>1384</v>
      </c>
      <c r="AN1195" s="29">
        <f t="shared" ca="1" si="204"/>
        <v>-1.6034027639145521E-2</v>
      </c>
      <c r="AP1195" s="7"/>
      <c r="AV1195" s="7"/>
      <c r="AW1195" s="7"/>
    </row>
    <row r="1196" spans="1:49" x14ac:dyDescent="0.45">
      <c r="A1196" t="s">
        <v>588</v>
      </c>
      <c r="B1196" t="s">
        <v>30</v>
      </c>
      <c r="C1196" s="6">
        <v>44375.579861111109</v>
      </c>
      <c r="D1196">
        <v>80.5</v>
      </c>
      <c r="E1196" s="6">
        <v>44376.388888888891</v>
      </c>
      <c r="F1196">
        <v>77.150000000000006</v>
      </c>
      <c r="G1196" s="7">
        <v>-4.1599999999999998E-2</v>
      </c>
      <c r="H1196">
        <v>-3934.24</v>
      </c>
      <c r="I1196" s="7">
        <v>-6.1199999999999997E-2</v>
      </c>
      <c r="J1196">
        <v>798.58780000000002</v>
      </c>
      <c r="K1196">
        <v>64286.32</v>
      </c>
      <c r="L1196">
        <v>2853329.58</v>
      </c>
      <c r="M1196">
        <v>22</v>
      </c>
      <c r="N1196">
        <v>-178.83</v>
      </c>
      <c r="O1196" s="7">
        <v>-0.19570000000000001</v>
      </c>
      <c r="P1196" s="7">
        <v>0.11799999999999999</v>
      </c>
      <c r="Q1196" t="s">
        <v>535</v>
      </c>
      <c r="S1196" s="2">
        <f t="shared" si="205"/>
        <v>44375</v>
      </c>
      <c r="T1196" t="s">
        <v>588</v>
      </c>
      <c r="U1196">
        <v>80.5</v>
      </c>
      <c r="V1196">
        <v>77.150000000000006</v>
      </c>
      <c r="W1196">
        <f t="shared" si="210"/>
        <v>12517618.162377501</v>
      </c>
      <c r="X1196">
        <f t="shared" si="200"/>
        <v>31294.045405943754</v>
      </c>
      <c r="Y1196">
        <f t="shared" si="208"/>
        <v>400</v>
      </c>
      <c r="Z1196">
        <f t="shared" si="209"/>
        <v>-1970.6000000000017</v>
      </c>
      <c r="AA1196" s="5">
        <f t="shared" si="206"/>
        <v>12522704.762377501</v>
      </c>
      <c r="AB1196" s="24">
        <f>IFERROR(AA1196/MAX($J$3:AA1196)-1,"")</f>
        <v>-8.7367091038220712E-3</v>
      </c>
      <c r="AG1196" s="3">
        <v>44701</v>
      </c>
      <c r="AH1196">
        <v>14260458.695175</v>
      </c>
      <c r="AI1196" s="24">
        <f>AH1196/MAX($AH$2:AH1196)-1</f>
        <v>-1.9603533216988933E-2</v>
      </c>
      <c r="AJ1196" s="27">
        <f t="shared" si="201"/>
        <v>1</v>
      </c>
      <c r="AK1196">
        <f t="shared" si="202"/>
        <v>1</v>
      </c>
      <c r="AL1196" s="28">
        <f t="shared" si="207"/>
        <v>1147</v>
      </c>
      <c r="AM1196" s="28">
        <f t="shared" si="203"/>
        <v>1384</v>
      </c>
      <c r="AN1196" s="29">
        <f t="shared" ca="1" si="204"/>
        <v>-1.4513186543161694E-2</v>
      </c>
      <c r="AP1196" s="7"/>
      <c r="AV1196" s="7"/>
      <c r="AW1196" s="7"/>
    </row>
    <row r="1197" spans="1:49" x14ac:dyDescent="0.45">
      <c r="A1197" t="s">
        <v>655</v>
      </c>
      <c r="B1197" t="s">
        <v>30</v>
      </c>
      <c r="C1197" s="6">
        <v>44377.440972222219</v>
      </c>
      <c r="D1197">
        <v>67</v>
      </c>
      <c r="E1197" s="6">
        <v>44378.385416666664</v>
      </c>
      <c r="F1197">
        <v>10.7</v>
      </c>
      <c r="G1197" s="7">
        <v>-0.84030000000000005</v>
      </c>
      <c r="H1197">
        <v>-51681.37</v>
      </c>
      <c r="I1197" s="7">
        <v>-0.85189999999999999</v>
      </c>
      <c r="J1197">
        <v>905.46749999999997</v>
      </c>
      <c r="K1197">
        <v>60666.32</v>
      </c>
      <c r="L1197">
        <v>2081582.84</v>
      </c>
      <c r="M1197">
        <v>61</v>
      </c>
      <c r="N1197">
        <v>-847.24</v>
      </c>
      <c r="O1197" s="7">
        <v>-0.84030000000000005</v>
      </c>
      <c r="P1197" s="7">
        <v>0.1179</v>
      </c>
      <c r="Q1197" t="s">
        <v>535</v>
      </c>
      <c r="S1197" s="2">
        <f t="shared" si="205"/>
        <v>44377</v>
      </c>
      <c r="T1197" t="s">
        <v>655</v>
      </c>
      <c r="U1197">
        <v>67</v>
      </c>
      <c r="V1197">
        <v>10.7</v>
      </c>
      <c r="W1197">
        <f t="shared" si="210"/>
        <v>12522704.762377501</v>
      </c>
      <c r="X1197">
        <f t="shared" si="200"/>
        <v>31306.761905943753</v>
      </c>
      <c r="Y1197">
        <f t="shared" si="208"/>
        <v>475</v>
      </c>
      <c r="Z1197">
        <f t="shared" si="209"/>
        <v>-27111.575000000001</v>
      </c>
      <c r="AA1197" s="5" t="str">
        <f t="shared" si="206"/>
        <v/>
      </c>
      <c r="AB1197" s="24" t="str">
        <f>IFERROR(AA1197/MAX($J$3:AA1197)-1,"")</f>
        <v/>
      </c>
      <c r="AG1197" s="3">
        <v>44702</v>
      </c>
      <c r="AH1197">
        <v>14260458.695175</v>
      </c>
      <c r="AI1197" s="24">
        <f>AH1197/MAX($AH$2:AH1197)-1</f>
        <v>-1.9603533216988933E-2</v>
      </c>
      <c r="AJ1197" s="27">
        <f t="shared" si="201"/>
        <v>1</v>
      </c>
      <c r="AK1197">
        <f t="shared" si="202"/>
        <v>1</v>
      </c>
      <c r="AL1197" s="28">
        <f t="shared" si="207"/>
        <v>1147</v>
      </c>
      <c r="AM1197" s="28">
        <f t="shared" si="203"/>
        <v>1384</v>
      </c>
      <c r="AN1197" s="29">
        <f t="shared" ca="1" si="204"/>
        <v>-1.4513186543161694E-2</v>
      </c>
      <c r="AP1197" s="7"/>
      <c r="AV1197" s="7"/>
      <c r="AW1197" s="7"/>
    </row>
    <row r="1198" spans="1:49" x14ac:dyDescent="0.45">
      <c r="A1198" t="s">
        <v>589</v>
      </c>
      <c r="B1198" t="s">
        <v>30</v>
      </c>
      <c r="C1198" s="6">
        <v>44377.447916666664</v>
      </c>
      <c r="D1198">
        <v>42.35</v>
      </c>
      <c r="E1198" s="6">
        <v>44378.385416666664</v>
      </c>
      <c r="F1198">
        <v>4.4000000000000004</v>
      </c>
      <c r="G1198" s="7">
        <v>-0.89610000000000001</v>
      </c>
      <c r="H1198">
        <v>-55028.33</v>
      </c>
      <c r="I1198" s="7">
        <v>-0.90710000000000002</v>
      </c>
      <c r="J1198">
        <v>1432.377</v>
      </c>
      <c r="K1198">
        <v>60661.15</v>
      </c>
      <c r="L1198">
        <v>2026554.51</v>
      </c>
      <c r="M1198">
        <v>59</v>
      </c>
      <c r="N1198">
        <v>-932.68</v>
      </c>
      <c r="O1198" s="7">
        <v>-0.89610000000000001</v>
      </c>
      <c r="P1198" s="7">
        <v>8.6199999999999999E-2</v>
      </c>
      <c r="Q1198" t="s">
        <v>535</v>
      </c>
      <c r="S1198" s="2">
        <f t="shared" si="205"/>
        <v>44377</v>
      </c>
      <c r="T1198" t="s">
        <v>589</v>
      </c>
      <c r="U1198">
        <v>42.35</v>
      </c>
      <c r="V1198">
        <v>4.4000000000000004</v>
      </c>
      <c r="W1198">
        <f t="shared" si="210"/>
        <v>12522704.762377501</v>
      </c>
      <c r="X1198">
        <f t="shared" si="200"/>
        <v>31306.761905943753</v>
      </c>
      <c r="Y1198">
        <f t="shared" si="208"/>
        <v>750</v>
      </c>
      <c r="Z1198">
        <f t="shared" si="209"/>
        <v>-28813.124999999996</v>
      </c>
      <c r="AA1198" s="5" t="str">
        <f t="shared" si="206"/>
        <v/>
      </c>
      <c r="AB1198" s="24" t="str">
        <f>IFERROR(AA1198/MAX($J$3:AA1198)-1,"")</f>
        <v/>
      </c>
      <c r="AG1198" s="3">
        <v>44703</v>
      </c>
      <c r="AH1198">
        <v>14260458.695175</v>
      </c>
      <c r="AI1198" s="24">
        <f>AH1198/MAX($AH$2:AH1198)-1</f>
        <v>-1.9603533216988933E-2</v>
      </c>
      <c r="AJ1198" s="27">
        <f t="shared" si="201"/>
        <v>1</v>
      </c>
      <c r="AK1198">
        <f t="shared" si="202"/>
        <v>1</v>
      </c>
      <c r="AL1198" s="28">
        <f t="shared" si="207"/>
        <v>1147</v>
      </c>
      <c r="AM1198" s="28">
        <f t="shared" si="203"/>
        <v>1384</v>
      </c>
      <c r="AN1198" s="29">
        <f t="shared" ca="1" si="204"/>
        <v>-1.4513186543161694E-2</v>
      </c>
      <c r="AP1198" s="7"/>
      <c r="AV1198" s="7"/>
      <c r="AW1198" s="7"/>
    </row>
    <row r="1199" spans="1:49" x14ac:dyDescent="0.45">
      <c r="A1199" t="s">
        <v>598</v>
      </c>
      <c r="B1199" t="s">
        <v>30</v>
      </c>
      <c r="C1199" s="6">
        <v>44377.631944444445</v>
      </c>
      <c r="D1199">
        <v>32.799999999999997</v>
      </c>
      <c r="E1199" s="6">
        <v>44378.388888888891</v>
      </c>
      <c r="F1199">
        <v>23.35</v>
      </c>
      <c r="G1199" s="7">
        <v>-0.28810000000000002</v>
      </c>
      <c r="H1199">
        <v>-19616.02</v>
      </c>
      <c r="I1199" s="7">
        <v>-0.30520000000000003</v>
      </c>
      <c r="J1199">
        <v>1959.3489999999999</v>
      </c>
      <c r="K1199">
        <v>64266.65</v>
      </c>
      <c r="L1199">
        <v>2833713.56</v>
      </c>
      <c r="M1199">
        <v>7</v>
      </c>
      <c r="N1199">
        <v>-2802.29</v>
      </c>
      <c r="O1199" s="7">
        <v>-0.66459999999999997</v>
      </c>
      <c r="P1199" s="7">
        <v>6.25E-2</v>
      </c>
      <c r="Q1199" t="s">
        <v>535</v>
      </c>
      <c r="S1199" s="2">
        <f t="shared" si="205"/>
        <v>44377</v>
      </c>
      <c r="T1199" t="s">
        <v>598</v>
      </c>
      <c r="U1199">
        <v>32.799999999999997</v>
      </c>
      <c r="V1199">
        <v>23.35</v>
      </c>
      <c r="W1199">
        <f t="shared" si="210"/>
        <v>12522704.762377501</v>
      </c>
      <c r="X1199">
        <f t="shared" si="200"/>
        <v>31306.761905943753</v>
      </c>
      <c r="Y1199">
        <f t="shared" si="208"/>
        <v>950</v>
      </c>
      <c r="Z1199">
        <f t="shared" si="209"/>
        <v>-9510.9249999999975</v>
      </c>
      <c r="AA1199" s="5">
        <f t="shared" si="206"/>
        <v>12457269.137377501</v>
      </c>
      <c r="AB1199" s="24">
        <f>IFERROR(AA1199/MAX($J$3:AA1199)-1,"")</f>
        <v>-1.3916415422078665E-2</v>
      </c>
      <c r="AG1199" s="3">
        <v>44704</v>
      </c>
      <c r="AH1199">
        <v>14261852.232674999</v>
      </c>
      <c r="AI1199" s="24">
        <f>AH1199/MAX($AH$2:AH1199)-1</f>
        <v>-1.9507728497762611E-2</v>
      </c>
      <c r="AJ1199" s="27">
        <f t="shared" si="201"/>
        <v>1</v>
      </c>
      <c r="AK1199">
        <f t="shared" si="202"/>
        <v>1</v>
      </c>
      <c r="AL1199" s="28">
        <f t="shared" si="207"/>
        <v>1147</v>
      </c>
      <c r="AM1199" s="28">
        <f t="shared" si="203"/>
        <v>1384</v>
      </c>
      <c r="AN1199" s="29">
        <f t="shared" ca="1" si="204"/>
        <v>-1.4416884393303575E-2</v>
      </c>
      <c r="AP1199" s="7"/>
      <c r="AV1199" s="7"/>
      <c r="AW1199" s="7"/>
    </row>
    <row r="1200" spans="1:49" x14ac:dyDescent="0.45">
      <c r="A1200" t="s">
        <v>598</v>
      </c>
      <c r="B1200" t="s">
        <v>30</v>
      </c>
      <c r="C1200" s="6">
        <v>44378.416666666664</v>
      </c>
      <c r="D1200">
        <v>24.8</v>
      </c>
      <c r="E1200" s="6">
        <v>44378.635416666664</v>
      </c>
      <c r="F1200">
        <v>22.1</v>
      </c>
      <c r="G1200" s="7">
        <v>-0.1089</v>
      </c>
      <c r="H1200">
        <v>-7683.9</v>
      </c>
      <c r="I1200" s="7">
        <v>-0.1278</v>
      </c>
      <c r="J1200">
        <v>2424.7089999999998</v>
      </c>
      <c r="K1200">
        <v>60132.77</v>
      </c>
      <c r="L1200">
        <v>2018870.61</v>
      </c>
      <c r="M1200">
        <v>64</v>
      </c>
      <c r="N1200">
        <v>-120.06</v>
      </c>
      <c r="O1200" s="7">
        <v>-0.6734</v>
      </c>
      <c r="P1200" s="7">
        <v>0.5766</v>
      </c>
      <c r="Q1200" t="s">
        <v>535</v>
      </c>
      <c r="S1200" s="2">
        <f t="shared" si="205"/>
        <v>44378</v>
      </c>
      <c r="T1200" t="s">
        <v>598</v>
      </c>
      <c r="U1200">
        <v>24.8</v>
      </c>
      <c r="V1200">
        <v>22.1</v>
      </c>
      <c r="W1200">
        <f t="shared" si="210"/>
        <v>12457269.137377501</v>
      </c>
      <c r="X1200">
        <f t="shared" si="200"/>
        <v>31143.172843443754</v>
      </c>
      <c r="Y1200">
        <f t="shared" si="208"/>
        <v>1250</v>
      </c>
      <c r="Z1200">
        <f t="shared" si="209"/>
        <v>-3961.2500000000005</v>
      </c>
      <c r="AA1200" s="5">
        <f t="shared" si="206"/>
        <v>12453307.887377501</v>
      </c>
      <c r="AB1200" s="24">
        <f>IFERROR(AA1200/MAX($J$3:AA1200)-1,"")</f>
        <v>-1.422997721129049E-2</v>
      </c>
      <c r="AG1200" s="3">
        <v>44705</v>
      </c>
      <c r="AH1200">
        <v>14261852.232674999</v>
      </c>
      <c r="AI1200" s="24">
        <f>AH1200/MAX($AH$2:AH1200)-1</f>
        <v>-1.9507728497762611E-2</v>
      </c>
      <c r="AJ1200" s="27">
        <f t="shared" si="201"/>
        <v>1</v>
      </c>
      <c r="AK1200">
        <f t="shared" si="202"/>
        <v>1</v>
      </c>
      <c r="AL1200" s="28">
        <f t="shared" si="207"/>
        <v>1147</v>
      </c>
      <c r="AM1200" s="28">
        <f t="shared" si="203"/>
        <v>1384</v>
      </c>
      <c r="AN1200" s="29">
        <f t="shared" ca="1" si="204"/>
        <v>-1.4416884393303575E-2</v>
      </c>
      <c r="AP1200" s="7"/>
      <c r="AV1200" s="7"/>
      <c r="AW1200" s="7"/>
    </row>
    <row r="1201" spans="1:49" x14ac:dyDescent="0.45">
      <c r="A1201" t="s">
        <v>570</v>
      </c>
      <c r="B1201" t="s">
        <v>30</v>
      </c>
      <c r="C1201" s="6">
        <v>44383.46875</v>
      </c>
      <c r="D1201">
        <v>39.15</v>
      </c>
      <c r="E1201" s="6">
        <v>44384.385416666664</v>
      </c>
      <c r="F1201">
        <v>12.2</v>
      </c>
      <c r="G1201" s="7">
        <v>-0.68840000000000001</v>
      </c>
      <c r="H1201">
        <v>-42155.839999999997</v>
      </c>
      <c r="I1201" s="7">
        <v>-0.70150000000000001</v>
      </c>
      <c r="J1201">
        <v>1534.9770000000001</v>
      </c>
      <c r="K1201">
        <v>60094.36</v>
      </c>
      <c r="L1201">
        <v>1976714.77</v>
      </c>
      <c r="M1201">
        <v>53</v>
      </c>
      <c r="N1201">
        <v>-795.39</v>
      </c>
      <c r="O1201" s="7">
        <v>-0.68840000000000001</v>
      </c>
      <c r="P1201" s="7">
        <v>0.52869999999999995</v>
      </c>
      <c r="Q1201" t="s">
        <v>535</v>
      </c>
      <c r="S1201" s="2">
        <f t="shared" si="205"/>
        <v>44383</v>
      </c>
      <c r="T1201" t="s">
        <v>570</v>
      </c>
      <c r="U1201">
        <v>39.15</v>
      </c>
      <c r="V1201">
        <v>12.2</v>
      </c>
      <c r="W1201">
        <f t="shared" si="210"/>
        <v>12453307.887377501</v>
      </c>
      <c r="X1201">
        <f t="shared" si="200"/>
        <v>31133.269718443753</v>
      </c>
      <c r="Y1201">
        <f t="shared" si="208"/>
        <v>800</v>
      </c>
      <c r="Z1201">
        <f t="shared" si="209"/>
        <v>-21970.799999999999</v>
      </c>
      <c r="AA1201" s="5" t="str">
        <f t="shared" si="206"/>
        <v/>
      </c>
      <c r="AB1201" s="24" t="str">
        <f>IFERROR(AA1201/MAX($J$3:AA1201)-1,"")</f>
        <v/>
      </c>
      <c r="AG1201" s="3">
        <v>44706</v>
      </c>
      <c r="AH1201">
        <v>14190013.395174999</v>
      </c>
      <c r="AI1201" s="24">
        <f>AH1201/MAX($AH$2:AH1201)-1</f>
        <v>-2.4446597854512642E-2</v>
      </c>
      <c r="AJ1201" s="27">
        <f t="shared" si="201"/>
        <v>1</v>
      </c>
      <c r="AK1201">
        <f t="shared" si="202"/>
        <v>1</v>
      </c>
      <c r="AL1201" s="28">
        <f t="shared" si="207"/>
        <v>1147</v>
      </c>
      <c r="AM1201" s="28">
        <f t="shared" si="203"/>
        <v>1384</v>
      </c>
      <c r="AN1201" s="29">
        <f t="shared" ca="1" si="204"/>
        <v>-1.9381397005669543E-2</v>
      </c>
      <c r="AP1201" s="7"/>
      <c r="AV1201" s="7"/>
      <c r="AW1201" s="7"/>
    </row>
    <row r="1202" spans="1:49" x14ac:dyDescent="0.45">
      <c r="A1202" t="s">
        <v>570</v>
      </c>
      <c r="B1202" t="s">
        <v>30</v>
      </c>
      <c r="C1202" s="6">
        <v>44383.572916666664</v>
      </c>
      <c r="D1202">
        <v>54.95</v>
      </c>
      <c r="E1202" s="6">
        <v>44384.388888888891</v>
      </c>
      <c r="F1202">
        <v>19.2</v>
      </c>
      <c r="G1202" s="7">
        <v>-0.65059999999999996</v>
      </c>
      <c r="H1202">
        <v>-42613.42</v>
      </c>
      <c r="I1202" s="7">
        <v>-0.66410000000000002</v>
      </c>
      <c r="J1202">
        <v>1167.7629999999999</v>
      </c>
      <c r="K1202">
        <v>64168.57</v>
      </c>
      <c r="L1202">
        <v>2791100.14</v>
      </c>
      <c r="M1202">
        <v>24</v>
      </c>
      <c r="N1202">
        <v>-1775.56</v>
      </c>
      <c r="O1202" s="7">
        <v>-0.81799999999999995</v>
      </c>
      <c r="P1202" s="7">
        <v>2.2700000000000001E-2</v>
      </c>
      <c r="Q1202" t="s">
        <v>535</v>
      </c>
      <c r="S1202" s="2">
        <f t="shared" si="205"/>
        <v>44383</v>
      </c>
      <c r="T1202" t="s">
        <v>570</v>
      </c>
      <c r="U1202">
        <v>54.95</v>
      </c>
      <c r="V1202">
        <v>19.2</v>
      </c>
      <c r="W1202">
        <f t="shared" si="210"/>
        <v>12453307.887377501</v>
      </c>
      <c r="X1202">
        <f t="shared" si="200"/>
        <v>31133.269718443753</v>
      </c>
      <c r="Y1202">
        <f t="shared" si="208"/>
        <v>575</v>
      </c>
      <c r="Z1202">
        <f t="shared" si="209"/>
        <v>-20982.612500000003</v>
      </c>
      <c r="AA1202" s="5" t="str">
        <f t="shared" si="206"/>
        <v/>
      </c>
      <c r="AB1202" s="24" t="str">
        <f>IFERROR(AA1202/MAX($J$3:AA1202)-1,"")</f>
        <v/>
      </c>
      <c r="AG1202" s="3">
        <v>44707</v>
      </c>
      <c r="AH1202">
        <v>14118098.257675</v>
      </c>
      <c r="AI1202" s="24">
        <f>AH1202/MAX($AH$2:AH1202)-1</f>
        <v>-2.939071278239147E-2</v>
      </c>
      <c r="AJ1202" s="27">
        <f t="shared" si="201"/>
        <v>1</v>
      </c>
      <c r="AK1202">
        <f t="shared" si="202"/>
        <v>1</v>
      </c>
      <c r="AL1202" s="28">
        <f t="shared" si="207"/>
        <v>1147</v>
      </c>
      <c r="AM1202" s="28">
        <f t="shared" si="203"/>
        <v>1384</v>
      </c>
      <c r="AN1202" s="29">
        <f t="shared" ca="1" si="204"/>
        <v>-2.4351182424855455E-2</v>
      </c>
      <c r="AP1202" s="7"/>
      <c r="AV1202" s="7"/>
      <c r="AW1202" s="7"/>
    </row>
    <row r="1203" spans="1:49" x14ac:dyDescent="0.45">
      <c r="A1203" t="s">
        <v>589</v>
      </c>
      <c r="B1203" t="s">
        <v>30</v>
      </c>
      <c r="C1203" s="6">
        <v>44383.59375</v>
      </c>
      <c r="D1203">
        <v>70.400000000000006</v>
      </c>
      <c r="E1203" s="6">
        <v>44384.385416666664</v>
      </c>
      <c r="F1203">
        <v>24.5</v>
      </c>
      <c r="G1203" s="7">
        <v>-0.65200000000000002</v>
      </c>
      <c r="H1203">
        <v>-40038.99</v>
      </c>
      <c r="I1203" s="7">
        <v>-0.66549999999999998</v>
      </c>
      <c r="J1203">
        <v>854.63919999999996</v>
      </c>
      <c r="K1203">
        <v>60166.6</v>
      </c>
      <c r="L1203">
        <v>1936675.77</v>
      </c>
      <c r="M1203">
        <v>17</v>
      </c>
      <c r="N1203">
        <v>-2355.23</v>
      </c>
      <c r="O1203" s="7">
        <v>-0.65200000000000002</v>
      </c>
      <c r="P1203" s="7">
        <v>0.1278</v>
      </c>
      <c r="Q1203" t="s">
        <v>535</v>
      </c>
      <c r="S1203" s="2">
        <f t="shared" si="205"/>
        <v>44383</v>
      </c>
      <c r="T1203" t="s">
        <v>589</v>
      </c>
      <c r="U1203">
        <v>70.400000000000006</v>
      </c>
      <c r="V1203">
        <v>24.5</v>
      </c>
      <c r="W1203">
        <f t="shared" si="210"/>
        <v>12453307.887377501</v>
      </c>
      <c r="X1203">
        <f t="shared" si="200"/>
        <v>31133.269718443753</v>
      </c>
      <c r="Y1203">
        <f t="shared" si="208"/>
        <v>450</v>
      </c>
      <c r="Z1203">
        <f t="shared" si="209"/>
        <v>-21082.050000000007</v>
      </c>
      <c r="AA1203" s="5">
        <f t="shared" si="206"/>
        <v>12389272.4248775</v>
      </c>
      <c r="AB1203" s="24">
        <f>IFERROR(AA1203/MAX($J$3:AA1203)-1,"")</f>
        <v>-1.9298850469607109E-2</v>
      </c>
      <c r="AG1203" s="3">
        <v>44708</v>
      </c>
      <c r="AH1203">
        <v>14118098.257675</v>
      </c>
      <c r="AI1203" s="24">
        <f>AH1203/MAX($AH$2:AH1203)-1</f>
        <v>-2.939071278239147E-2</v>
      </c>
      <c r="AJ1203" s="27">
        <f t="shared" si="201"/>
        <v>1</v>
      </c>
      <c r="AK1203">
        <f t="shared" si="202"/>
        <v>1</v>
      </c>
      <c r="AL1203" s="28">
        <f t="shared" si="207"/>
        <v>1147</v>
      </c>
      <c r="AM1203" s="28">
        <f t="shared" si="203"/>
        <v>1384</v>
      </c>
      <c r="AN1203" s="29">
        <f t="shared" ca="1" si="204"/>
        <v>-2.4351182424855455E-2</v>
      </c>
      <c r="AP1203" s="7"/>
      <c r="AV1203" s="7"/>
      <c r="AW1203" s="7"/>
    </row>
    <row r="1204" spans="1:49" x14ac:dyDescent="0.45">
      <c r="A1204" t="s">
        <v>589</v>
      </c>
      <c r="B1204" t="s">
        <v>30</v>
      </c>
      <c r="C1204" s="6">
        <v>44384.520833333336</v>
      </c>
      <c r="D1204">
        <v>38.4</v>
      </c>
      <c r="E1204" s="6">
        <v>44385.388888888891</v>
      </c>
      <c r="F1204">
        <v>46.85</v>
      </c>
      <c r="G1204" s="7">
        <v>0.22009999999999999</v>
      </c>
      <c r="H1204">
        <v>12653.7</v>
      </c>
      <c r="I1204" s="7">
        <v>0.19789999999999999</v>
      </c>
      <c r="J1204">
        <v>1665.508</v>
      </c>
      <c r="K1204">
        <v>63955.5</v>
      </c>
      <c r="L1204">
        <v>2803753.84</v>
      </c>
      <c r="M1204">
        <v>39</v>
      </c>
      <c r="N1204">
        <v>324.45</v>
      </c>
      <c r="O1204" s="7">
        <v>-0.28260000000000002</v>
      </c>
      <c r="P1204" s="7">
        <v>0.74480000000000002</v>
      </c>
      <c r="Q1204" t="s">
        <v>535</v>
      </c>
      <c r="S1204" s="2">
        <f t="shared" si="205"/>
        <v>44384</v>
      </c>
      <c r="T1204" t="s">
        <v>589</v>
      </c>
      <c r="U1204">
        <v>38.4</v>
      </c>
      <c r="V1204">
        <v>46.85</v>
      </c>
      <c r="W1204">
        <f t="shared" si="210"/>
        <v>12389272.4248775</v>
      </c>
      <c r="X1204">
        <f t="shared" si="200"/>
        <v>30973.181062193751</v>
      </c>
      <c r="Y1204">
        <f t="shared" si="208"/>
        <v>800</v>
      </c>
      <c r="Z1204">
        <f t="shared" si="209"/>
        <v>6078.0000000000027</v>
      </c>
      <c r="AA1204" s="5" t="str">
        <f t="shared" si="206"/>
        <v/>
      </c>
      <c r="AB1204" s="24" t="str">
        <f>IFERROR(AA1204/MAX($J$3:AA1204)-1,"")</f>
        <v/>
      </c>
      <c r="AG1204" s="3">
        <v>44709</v>
      </c>
      <c r="AH1204">
        <v>14118098.257675</v>
      </c>
      <c r="AI1204" s="24">
        <f>AH1204/MAX($AH$2:AH1204)-1</f>
        <v>-2.939071278239147E-2</v>
      </c>
      <c r="AJ1204" s="27">
        <f t="shared" si="201"/>
        <v>1</v>
      </c>
      <c r="AK1204">
        <f t="shared" si="202"/>
        <v>1</v>
      </c>
      <c r="AL1204" s="28">
        <f t="shared" si="207"/>
        <v>1147</v>
      </c>
      <c r="AM1204" s="28">
        <f t="shared" si="203"/>
        <v>1384</v>
      </c>
      <c r="AN1204" s="29">
        <f t="shared" ca="1" si="204"/>
        <v>-2.4351182424855455E-2</v>
      </c>
      <c r="AP1204" s="7"/>
      <c r="AV1204" s="7"/>
      <c r="AW1204" s="7"/>
    </row>
    <row r="1205" spans="1:49" x14ac:dyDescent="0.45">
      <c r="A1205" t="s">
        <v>589</v>
      </c>
      <c r="B1205" t="s">
        <v>30</v>
      </c>
      <c r="C1205" s="6">
        <v>44384.607638888891</v>
      </c>
      <c r="D1205">
        <v>48.1</v>
      </c>
      <c r="E1205" s="6">
        <v>44385.385416666664</v>
      </c>
      <c r="F1205">
        <v>42.6</v>
      </c>
      <c r="G1205" s="7">
        <v>-0.1143</v>
      </c>
      <c r="H1205">
        <v>-7949.93</v>
      </c>
      <c r="I1205" s="7">
        <v>-0.13320000000000001</v>
      </c>
      <c r="J1205">
        <v>1240.819</v>
      </c>
      <c r="K1205">
        <v>59683.38</v>
      </c>
      <c r="L1205">
        <v>1928725.85</v>
      </c>
      <c r="M1205">
        <v>13</v>
      </c>
      <c r="N1205">
        <v>-611.53</v>
      </c>
      <c r="O1205" s="7">
        <v>-0.39710000000000001</v>
      </c>
      <c r="P1205" s="7">
        <v>0.39290000000000003</v>
      </c>
      <c r="Q1205" t="s">
        <v>535</v>
      </c>
      <c r="S1205" s="2">
        <f t="shared" si="205"/>
        <v>44384</v>
      </c>
      <c r="T1205" t="s">
        <v>589</v>
      </c>
      <c r="U1205">
        <v>48.1</v>
      </c>
      <c r="V1205">
        <v>42.6</v>
      </c>
      <c r="W1205">
        <f t="shared" si="210"/>
        <v>12389272.4248775</v>
      </c>
      <c r="X1205">
        <f t="shared" si="200"/>
        <v>30973.181062193751</v>
      </c>
      <c r="Y1205">
        <f t="shared" si="208"/>
        <v>650</v>
      </c>
      <c r="Z1205">
        <f t="shared" si="209"/>
        <v>-4164.550000000002</v>
      </c>
      <c r="AA1205" s="5" t="str">
        <f t="shared" si="206"/>
        <v/>
      </c>
      <c r="AB1205" s="24" t="str">
        <f>IFERROR(AA1205/MAX($J$3:AA1205)-1,"")</f>
        <v/>
      </c>
      <c r="AG1205" s="3">
        <v>44710</v>
      </c>
      <c r="AH1205">
        <v>14118098.257675</v>
      </c>
      <c r="AI1205" s="24">
        <f>AH1205/MAX($AH$2:AH1205)-1</f>
        <v>-2.939071278239147E-2</v>
      </c>
      <c r="AJ1205" s="27">
        <f t="shared" si="201"/>
        <v>1</v>
      </c>
      <c r="AK1205">
        <f t="shared" si="202"/>
        <v>1</v>
      </c>
      <c r="AL1205" s="28">
        <f t="shared" si="207"/>
        <v>1147</v>
      </c>
      <c r="AM1205" s="28">
        <f t="shared" si="203"/>
        <v>1384</v>
      </c>
      <c r="AN1205" s="29">
        <f t="shared" ca="1" si="204"/>
        <v>-2.4351182424855455E-2</v>
      </c>
      <c r="AP1205" s="7"/>
      <c r="AV1205" s="7"/>
      <c r="AW1205" s="7"/>
    </row>
    <row r="1206" spans="1:49" x14ac:dyDescent="0.45">
      <c r="A1206" t="s">
        <v>570</v>
      </c>
      <c r="B1206" t="s">
        <v>30</v>
      </c>
      <c r="C1206" s="6">
        <v>44384.628472222219</v>
      </c>
      <c r="D1206">
        <v>24.3</v>
      </c>
      <c r="E1206" s="6">
        <v>44385.388888888891</v>
      </c>
      <c r="F1206">
        <v>19.850000000000001</v>
      </c>
      <c r="G1206" s="7">
        <v>-0.18310000000000001</v>
      </c>
      <c r="H1206">
        <v>-12882.51</v>
      </c>
      <c r="I1206" s="7">
        <v>-0.20130000000000001</v>
      </c>
      <c r="J1206">
        <v>2633.652</v>
      </c>
      <c r="K1206">
        <v>63997.74</v>
      </c>
      <c r="L1206">
        <v>2790871.33</v>
      </c>
      <c r="M1206">
        <v>8</v>
      </c>
      <c r="N1206">
        <v>-1610.31</v>
      </c>
      <c r="O1206" s="7">
        <v>-0.50209999999999999</v>
      </c>
      <c r="P1206" s="7">
        <v>0.44030000000000002</v>
      </c>
      <c r="Q1206" t="s">
        <v>535</v>
      </c>
      <c r="S1206" s="2">
        <f t="shared" si="205"/>
        <v>44384</v>
      </c>
      <c r="T1206" t="s">
        <v>570</v>
      </c>
      <c r="U1206">
        <v>24.3</v>
      </c>
      <c r="V1206">
        <v>19.850000000000001</v>
      </c>
      <c r="W1206">
        <f t="shared" si="210"/>
        <v>12389272.4248775</v>
      </c>
      <c r="X1206">
        <f t="shared" si="200"/>
        <v>30973.181062193751</v>
      </c>
      <c r="Y1206">
        <f t="shared" si="208"/>
        <v>1275</v>
      </c>
      <c r="Z1206">
        <f t="shared" si="209"/>
        <v>-6236.6624999999958</v>
      </c>
      <c r="AA1206" s="5" t="str">
        <f t="shared" si="206"/>
        <v/>
      </c>
      <c r="AB1206" s="24" t="str">
        <f>IFERROR(AA1206/MAX($J$3:AA1206)-1,"")</f>
        <v/>
      </c>
      <c r="AG1206" s="3">
        <v>44711</v>
      </c>
      <c r="AH1206">
        <v>14086924.282675</v>
      </c>
      <c r="AI1206" s="24">
        <f>AH1206/MAX($AH$2:AH1206)-1</f>
        <v>-3.1533901553445709E-2</v>
      </c>
      <c r="AJ1206" s="27">
        <f t="shared" si="201"/>
        <v>1</v>
      </c>
      <c r="AK1206">
        <f t="shared" si="202"/>
        <v>1</v>
      </c>
      <c r="AL1206" s="28">
        <f t="shared" si="207"/>
        <v>1147</v>
      </c>
      <c r="AM1206" s="28">
        <f t="shared" si="203"/>
        <v>1384</v>
      </c>
      <c r="AN1206" s="29">
        <f t="shared" ca="1" si="204"/>
        <v>-2.6505498912299696E-2</v>
      </c>
      <c r="AP1206" s="7"/>
      <c r="AV1206" s="7"/>
      <c r="AW1206" s="7"/>
    </row>
    <row r="1207" spans="1:49" x14ac:dyDescent="0.45">
      <c r="A1207" t="s">
        <v>570</v>
      </c>
      <c r="B1207" t="s">
        <v>30</v>
      </c>
      <c r="C1207" s="6">
        <v>44384.628472222219</v>
      </c>
      <c r="D1207">
        <v>24.3</v>
      </c>
      <c r="E1207" s="6">
        <v>44385.385416666664</v>
      </c>
      <c r="F1207">
        <v>17.850000000000001</v>
      </c>
      <c r="G1207" s="7">
        <v>-0.26540000000000002</v>
      </c>
      <c r="H1207">
        <v>-16868.849999999999</v>
      </c>
      <c r="I1207" s="7">
        <v>-0.2828</v>
      </c>
      <c r="J1207">
        <v>2454.9</v>
      </c>
      <c r="K1207">
        <v>59654.07</v>
      </c>
      <c r="L1207">
        <v>1911857</v>
      </c>
      <c r="M1207">
        <v>7</v>
      </c>
      <c r="N1207">
        <v>-2409.84</v>
      </c>
      <c r="O1207" s="7">
        <v>-0.26540000000000002</v>
      </c>
      <c r="P1207" s="7">
        <v>0.44030000000000002</v>
      </c>
      <c r="Q1207" t="s">
        <v>535</v>
      </c>
      <c r="S1207" s="2">
        <f t="shared" si="205"/>
        <v>44384</v>
      </c>
      <c r="T1207" t="s">
        <v>570</v>
      </c>
      <c r="U1207">
        <v>24.3</v>
      </c>
      <c r="V1207">
        <v>17.850000000000001</v>
      </c>
      <c r="W1207">
        <f t="shared" si="210"/>
        <v>12389272.4248775</v>
      </c>
      <c r="X1207">
        <f t="shared" si="200"/>
        <v>30973.181062193751</v>
      </c>
      <c r="Y1207">
        <f t="shared" si="208"/>
        <v>1275</v>
      </c>
      <c r="Z1207">
        <f t="shared" si="209"/>
        <v>-8761.1624999999967</v>
      </c>
      <c r="AA1207" s="5">
        <f t="shared" si="206"/>
        <v>12376188.0498775</v>
      </c>
      <c r="AB1207" s="24">
        <f>IFERROR(AA1207/MAX($J$3:AA1207)-1,"")</f>
        <v>-2.0334574050728804E-2</v>
      </c>
      <c r="AG1207" s="3">
        <v>44712</v>
      </c>
      <c r="AH1207">
        <v>14068267.332675001</v>
      </c>
      <c r="AI1207" s="24">
        <f>AH1207/MAX($AH$2:AH1207)-1</f>
        <v>-3.2816553693319372E-2</v>
      </c>
      <c r="AJ1207" s="27">
        <f t="shared" si="201"/>
        <v>1</v>
      </c>
      <c r="AK1207">
        <f t="shared" si="202"/>
        <v>1</v>
      </c>
      <c r="AL1207" s="28">
        <f t="shared" si="207"/>
        <v>1147</v>
      </c>
      <c r="AM1207" s="28">
        <f t="shared" si="203"/>
        <v>1384</v>
      </c>
      <c r="AN1207" s="29">
        <f t="shared" ca="1" si="204"/>
        <v>-2.7794810749831478E-2</v>
      </c>
      <c r="AP1207" s="7"/>
      <c r="AV1207" s="7"/>
      <c r="AW1207" s="7"/>
    </row>
    <row r="1208" spans="1:49" x14ac:dyDescent="0.45">
      <c r="A1208" t="s">
        <v>588</v>
      </c>
      <c r="B1208" t="s">
        <v>30</v>
      </c>
      <c r="C1208" s="6">
        <v>44385.503472222219</v>
      </c>
      <c r="D1208">
        <v>29.8</v>
      </c>
      <c r="E1208" s="6">
        <v>44385.635416666664</v>
      </c>
      <c r="F1208">
        <v>68.599999999999994</v>
      </c>
      <c r="G1208" s="7">
        <v>1.302</v>
      </c>
      <c r="H1208">
        <v>75580.34</v>
      </c>
      <c r="I1208" s="7">
        <v>1.2689999999999999</v>
      </c>
      <c r="J1208">
        <v>1998.634</v>
      </c>
      <c r="K1208">
        <v>59559.29</v>
      </c>
      <c r="L1208">
        <v>1987437.34</v>
      </c>
      <c r="M1208">
        <v>39</v>
      </c>
      <c r="N1208">
        <v>1937.96</v>
      </c>
      <c r="O1208" s="7">
        <v>-0.2114</v>
      </c>
      <c r="P1208" s="7">
        <v>2.8875999999999999</v>
      </c>
      <c r="Q1208" t="s">
        <v>535</v>
      </c>
      <c r="S1208" s="2">
        <f t="shared" si="205"/>
        <v>44385</v>
      </c>
      <c r="T1208" t="s">
        <v>588</v>
      </c>
      <c r="U1208">
        <v>29.8</v>
      </c>
      <c r="V1208">
        <v>68.599999999999994</v>
      </c>
      <c r="W1208">
        <f t="shared" si="210"/>
        <v>12376188.0498775</v>
      </c>
      <c r="X1208">
        <f t="shared" si="200"/>
        <v>30940.470124693751</v>
      </c>
      <c r="Y1208">
        <f t="shared" si="208"/>
        <v>1050</v>
      </c>
      <c r="Z1208">
        <f t="shared" si="209"/>
        <v>39706.799999999988</v>
      </c>
      <c r="AA1208" s="5" t="str">
        <f t="shared" si="206"/>
        <v/>
      </c>
      <c r="AB1208" s="24" t="str">
        <f>IFERROR(AA1208/MAX($J$3:AA1208)-1,"")</f>
        <v/>
      </c>
      <c r="AG1208" s="3">
        <v>44713</v>
      </c>
      <c r="AH1208">
        <v>14050829.282675</v>
      </c>
      <c r="AI1208" s="24">
        <f>AH1208/MAX($AH$2:AH1208)-1</f>
        <v>-3.4015407318790158E-2</v>
      </c>
      <c r="AJ1208" s="27">
        <f t="shared" si="201"/>
        <v>1</v>
      </c>
      <c r="AK1208">
        <f t="shared" si="202"/>
        <v>1</v>
      </c>
      <c r="AL1208" s="28">
        <f t="shared" si="207"/>
        <v>1147</v>
      </c>
      <c r="AM1208" s="28">
        <f t="shared" si="203"/>
        <v>1384</v>
      </c>
      <c r="AN1208" s="29">
        <f t="shared" ca="1" si="204"/>
        <v>-2.8999888980114297E-2</v>
      </c>
      <c r="AP1208" s="7"/>
      <c r="AV1208" s="7"/>
      <c r="AW1208" s="7"/>
    </row>
    <row r="1209" spans="1:49" x14ac:dyDescent="0.45">
      <c r="A1209" t="s">
        <v>587</v>
      </c>
      <c r="B1209" t="s">
        <v>30</v>
      </c>
      <c r="C1209" s="6">
        <v>44385.534722222219</v>
      </c>
      <c r="D1209">
        <v>20.399999999999999</v>
      </c>
      <c r="E1209" s="6">
        <v>44385.635416666664</v>
      </c>
      <c r="F1209">
        <v>18.649999999999999</v>
      </c>
      <c r="G1209" s="7">
        <v>-8.5800000000000001E-2</v>
      </c>
      <c r="H1209">
        <v>-6261.02</v>
      </c>
      <c r="I1209" s="7">
        <v>-0.10489999999999999</v>
      </c>
      <c r="J1209">
        <v>2925.0279999999998</v>
      </c>
      <c r="K1209">
        <v>59670.559999999998</v>
      </c>
      <c r="L1209">
        <v>1981176.31</v>
      </c>
      <c r="M1209">
        <v>30</v>
      </c>
      <c r="N1209">
        <v>-208.7</v>
      </c>
      <c r="O1209" s="7">
        <v>-0.3725</v>
      </c>
      <c r="P1209" s="7">
        <v>2.2745000000000002</v>
      </c>
      <c r="Q1209" t="s">
        <v>535</v>
      </c>
      <c r="S1209" s="2">
        <f t="shared" si="205"/>
        <v>44385</v>
      </c>
      <c r="T1209" t="s">
        <v>587</v>
      </c>
      <c r="U1209">
        <v>20.399999999999999</v>
      </c>
      <c r="V1209">
        <v>18.649999999999999</v>
      </c>
      <c r="W1209">
        <f t="shared" si="210"/>
        <v>12376188.0498775</v>
      </c>
      <c r="X1209">
        <f t="shared" si="200"/>
        <v>30940.470124693751</v>
      </c>
      <c r="Y1209">
        <f t="shared" si="208"/>
        <v>1525</v>
      </c>
      <c r="Z1209">
        <f t="shared" si="209"/>
        <v>-3264.2624999999989</v>
      </c>
      <c r="AA1209" s="5">
        <f t="shared" si="206"/>
        <v>12412630.5873775</v>
      </c>
      <c r="AB1209" s="24">
        <f>IFERROR(AA1209/MAX($J$3:AA1209)-1,"")</f>
        <v>-1.7449881778865417E-2</v>
      </c>
      <c r="AG1209" s="3">
        <v>44714</v>
      </c>
      <c r="AH1209">
        <v>14102216.695175</v>
      </c>
      <c r="AI1209" s="24">
        <f>AH1209/MAX($AH$2:AH1209)-1</f>
        <v>-3.0482558991185682E-2</v>
      </c>
      <c r="AJ1209" s="27">
        <f t="shared" si="201"/>
        <v>1</v>
      </c>
      <c r="AK1209">
        <f t="shared" si="202"/>
        <v>1</v>
      </c>
      <c r="AL1209" s="28">
        <f t="shared" si="207"/>
        <v>1147</v>
      </c>
      <c r="AM1209" s="28">
        <f t="shared" si="203"/>
        <v>1384</v>
      </c>
      <c r="AN1209" s="29">
        <f t="shared" ca="1" si="204"/>
        <v>-2.5448697641959672E-2</v>
      </c>
      <c r="AP1209" s="7"/>
      <c r="AV1209" s="7"/>
      <c r="AW1209" s="7"/>
    </row>
    <row r="1210" spans="1:49" x14ac:dyDescent="0.45">
      <c r="A1210" t="s">
        <v>598</v>
      </c>
      <c r="B1210" t="s">
        <v>30</v>
      </c>
      <c r="C1210" s="6">
        <v>44389.548611111109</v>
      </c>
      <c r="D1210">
        <v>77.55</v>
      </c>
      <c r="E1210" s="6">
        <v>44390.388888888891</v>
      </c>
      <c r="F1210">
        <v>32.450000000000003</v>
      </c>
      <c r="G1210" s="7">
        <v>-0.58160000000000001</v>
      </c>
      <c r="H1210">
        <v>-38100.47</v>
      </c>
      <c r="I1210" s="7">
        <v>-0.59570000000000001</v>
      </c>
      <c r="J1210">
        <v>824.68539999999996</v>
      </c>
      <c r="K1210">
        <v>63954.36</v>
      </c>
      <c r="L1210">
        <v>2752770.86</v>
      </c>
      <c r="M1210">
        <v>31</v>
      </c>
      <c r="N1210">
        <v>-1229.05</v>
      </c>
      <c r="O1210" s="7">
        <v>-0.67759999999999998</v>
      </c>
      <c r="P1210" s="7">
        <v>0.45069999999999999</v>
      </c>
      <c r="Q1210" t="s">
        <v>535</v>
      </c>
      <c r="S1210" s="2">
        <f t="shared" si="205"/>
        <v>44389</v>
      </c>
      <c r="T1210" t="s">
        <v>598</v>
      </c>
      <c r="U1210">
        <v>77.55</v>
      </c>
      <c r="V1210">
        <v>32.450000000000003</v>
      </c>
      <c r="W1210">
        <f t="shared" si="210"/>
        <v>12412630.5873775</v>
      </c>
      <c r="X1210">
        <f t="shared" si="200"/>
        <v>31031.576468443749</v>
      </c>
      <c r="Y1210">
        <f t="shared" si="208"/>
        <v>400</v>
      </c>
      <c r="Z1210">
        <f t="shared" si="209"/>
        <v>-18479.999999999996</v>
      </c>
      <c r="AA1210" s="5" t="str">
        <f t="shared" si="206"/>
        <v/>
      </c>
      <c r="AB1210" s="24" t="str">
        <f>IFERROR(AA1210/MAX($J$3:AA1210)-1,"")</f>
        <v/>
      </c>
      <c r="AG1210" s="3">
        <v>44715</v>
      </c>
      <c r="AH1210">
        <v>14109797.620175</v>
      </c>
      <c r="AI1210" s="24">
        <f>AH1210/MAX($AH$2:AH1210)-1</f>
        <v>-2.9961375749901764E-2</v>
      </c>
      <c r="AJ1210" s="27">
        <f t="shared" si="201"/>
        <v>1</v>
      </c>
      <c r="AK1210">
        <f t="shared" si="202"/>
        <v>1</v>
      </c>
      <c r="AL1210" s="28">
        <f t="shared" si="207"/>
        <v>1147</v>
      </c>
      <c r="AM1210" s="28">
        <f t="shared" si="203"/>
        <v>1384</v>
      </c>
      <c r="AN1210" s="29">
        <f t="shared" ca="1" si="204"/>
        <v>-2.4924808349125582E-2</v>
      </c>
      <c r="AP1210" s="7"/>
      <c r="AV1210" s="7"/>
      <c r="AW1210" s="7"/>
    </row>
    <row r="1211" spans="1:49" x14ac:dyDescent="0.45">
      <c r="A1211" t="s">
        <v>598</v>
      </c>
      <c r="B1211" t="s">
        <v>30</v>
      </c>
      <c r="C1211" s="6">
        <v>44389.552083333336</v>
      </c>
      <c r="D1211">
        <v>81.599999999999994</v>
      </c>
      <c r="E1211" s="6">
        <v>44390.385416666664</v>
      </c>
      <c r="F1211">
        <v>32.85</v>
      </c>
      <c r="G1211" s="7">
        <v>-0.59740000000000004</v>
      </c>
      <c r="H1211">
        <v>-36629.589999999997</v>
      </c>
      <c r="I1211" s="7">
        <v>-0.61150000000000004</v>
      </c>
      <c r="J1211">
        <v>734.14070000000004</v>
      </c>
      <c r="K1211">
        <v>59905.88</v>
      </c>
      <c r="L1211">
        <v>1944546.73</v>
      </c>
      <c r="M1211">
        <v>29</v>
      </c>
      <c r="N1211">
        <v>-1263.0899999999999</v>
      </c>
      <c r="O1211" s="7">
        <v>-0.59740000000000004</v>
      </c>
      <c r="P1211" s="7">
        <v>0.37869999999999998</v>
      </c>
      <c r="Q1211" t="s">
        <v>535</v>
      </c>
      <c r="S1211" s="2">
        <f t="shared" si="205"/>
        <v>44389</v>
      </c>
      <c r="T1211" t="s">
        <v>598</v>
      </c>
      <c r="U1211">
        <v>81.599999999999994</v>
      </c>
      <c r="V1211">
        <v>32.85</v>
      </c>
      <c r="W1211">
        <f t="shared" si="210"/>
        <v>12412630.5873775</v>
      </c>
      <c r="X1211">
        <f t="shared" si="200"/>
        <v>31031.576468443749</v>
      </c>
      <c r="Y1211">
        <f t="shared" si="208"/>
        <v>375</v>
      </c>
      <c r="Z1211">
        <f t="shared" si="209"/>
        <v>-18710.437499999996</v>
      </c>
      <c r="AA1211" s="5" t="str">
        <f t="shared" si="206"/>
        <v/>
      </c>
      <c r="AB1211" s="24" t="str">
        <f>IFERROR(AA1211/MAX($J$3:AA1211)-1,"")</f>
        <v/>
      </c>
      <c r="AG1211" s="3">
        <v>44716</v>
      </c>
      <c r="AH1211">
        <v>14109797.620175</v>
      </c>
      <c r="AI1211" s="24">
        <f>AH1211/MAX($AH$2:AH1211)-1</f>
        <v>-2.9961375749901764E-2</v>
      </c>
      <c r="AJ1211" s="27">
        <f t="shared" si="201"/>
        <v>1</v>
      </c>
      <c r="AK1211">
        <f t="shared" si="202"/>
        <v>1</v>
      </c>
      <c r="AL1211" s="28">
        <f t="shared" si="207"/>
        <v>1147</v>
      </c>
      <c r="AM1211" s="28">
        <f t="shared" si="203"/>
        <v>1384</v>
      </c>
      <c r="AN1211" s="29">
        <f t="shared" ca="1" si="204"/>
        <v>-2.4924808349125582E-2</v>
      </c>
      <c r="AP1211" s="7"/>
      <c r="AV1211" s="7"/>
      <c r="AW1211" s="7"/>
    </row>
    <row r="1212" spans="1:49" x14ac:dyDescent="0.45">
      <c r="A1212" t="s">
        <v>590</v>
      </c>
      <c r="B1212" t="s">
        <v>30</v>
      </c>
      <c r="C1212" s="6">
        <v>44389.607638888891</v>
      </c>
      <c r="D1212">
        <v>64.400000000000006</v>
      </c>
      <c r="E1212" s="6">
        <v>44390.388888888891</v>
      </c>
      <c r="F1212">
        <v>21.25</v>
      </c>
      <c r="G1212" s="7">
        <v>-0.67</v>
      </c>
      <c r="H1212">
        <v>-43710.58</v>
      </c>
      <c r="I1212" s="7">
        <v>-0.68330000000000002</v>
      </c>
      <c r="J1212">
        <v>993.27549999999997</v>
      </c>
      <c r="K1212">
        <v>63966.95</v>
      </c>
      <c r="L1212">
        <v>2709060.28</v>
      </c>
      <c r="M1212">
        <v>14</v>
      </c>
      <c r="N1212">
        <v>-3122.18</v>
      </c>
      <c r="O1212" s="7">
        <v>-0.74919999999999998</v>
      </c>
      <c r="P1212" s="7">
        <v>0.1343</v>
      </c>
      <c r="Q1212" t="s">
        <v>535</v>
      </c>
      <c r="S1212" s="2">
        <f t="shared" si="205"/>
        <v>44389</v>
      </c>
      <c r="T1212" t="s">
        <v>590</v>
      </c>
      <c r="U1212">
        <v>64.400000000000006</v>
      </c>
      <c r="V1212">
        <v>21.25</v>
      </c>
      <c r="W1212">
        <f t="shared" si="210"/>
        <v>12412630.5873775</v>
      </c>
      <c r="X1212">
        <f t="shared" si="200"/>
        <v>31031.576468443749</v>
      </c>
      <c r="Y1212">
        <f t="shared" si="208"/>
        <v>475</v>
      </c>
      <c r="Z1212">
        <f t="shared" si="209"/>
        <v>-20903.087500000005</v>
      </c>
      <c r="AA1212" s="5" t="str">
        <f t="shared" si="206"/>
        <v/>
      </c>
      <c r="AB1212" s="24" t="str">
        <f>IFERROR(AA1212/MAX($J$3:AA1212)-1,"")</f>
        <v/>
      </c>
      <c r="AG1212" s="3">
        <v>44717</v>
      </c>
      <c r="AH1212">
        <v>14109797.620175</v>
      </c>
      <c r="AI1212" s="24">
        <f>AH1212/MAX($AH$2:AH1212)-1</f>
        <v>-2.9961375749901764E-2</v>
      </c>
      <c r="AJ1212" s="27">
        <f t="shared" si="201"/>
        <v>1</v>
      </c>
      <c r="AK1212">
        <f t="shared" si="202"/>
        <v>1</v>
      </c>
      <c r="AL1212" s="28">
        <f t="shared" si="207"/>
        <v>1147</v>
      </c>
      <c r="AM1212" s="28">
        <f t="shared" si="203"/>
        <v>1384</v>
      </c>
      <c r="AN1212" s="29">
        <f t="shared" ca="1" si="204"/>
        <v>-2.4924808349125582E-2</v>
      </c>
      <c r="AP1212" s="7"/>
      <c r="AV1212" s="7"/>
      <c r="AW1212" s="7"/>
    </row>
    <row r="1213" spans="1:49" x14ac:dyDescent="0.45">
      <c r="A1213" t="s">
        <v>590</v>
      </c>
      <c r="B1213" t="s">
        <v>30</v>
      </c>
      <c r="C1213" s="6">
        <v>44389.607638888891</v>
      </c>
      <c r="D1213">
        <v>64.400000000000006</v>
      </c>
      <c r="E1213" s="6">
        <v>44390.385416666664</v>
      </c>
      <c r="F1213">
        <v>21.25</v>
      </c>
      <c r="G1213" s="7">
        <v>-0.67</v>
      </c>
      <c r="H1213">
        <v>-40932.93</v>
      </c>
      <c r="I1213" s="7">
        <v>-0.68330000000000002</v>
      </c>
      <c r="J1213">
        <v>930.15639999999996</v>
      </c>
      <c r="K1213">
        <v>59902.07</v>
      </c>
      <c r="L1213">
        <v>1903613.8</v>
      </c>
      <c r="M1213">
        <v>13</v>
      </c>
      <c r="N1213">
        <v>-3148.69</v>
      </c>
      <c r="O1213" s="7">
        <v>-0.67</v>
      </c>
      <c r="P1213" s="7">
        <v>0.1343</v>
      </c>
      <c r="Q1213" t="s">
        <v>535</v>
      </c>
      <c r="S1213" s="2">
        <f t="shared" si="205"/>
        <v>44389</v>
      </c>
      <c r="T1213" t="s">
        <v>590</v>
      </c>
      <c r="U1213">
        <v>64.400000000000006</v>
      </c>
      <c r="V1213">
        <v>21.25</v>
      </c>
      <c r="W1213">
        <f t="shared" si="210"/>
        <v>12412630.5873775</v>
      </c>
      <c r="X1213">
        <f t="shared" si="200"/>
        <v>31031.576468443749</v>
      </c>
      <c r="Y1213">
        <f t="shared" si="208"/>
        <v>475</v>
      </c>
      <c r="Z1213">
        <f t="shared" si="209"/>
        <v>-20903.087500000005</v>
      </c>
      <c r="AA1213" s="5">
        <f t="shared" si="206"/>
        <v>12333633.974877499</v>
      </c>
      <c r="AB1213" s="24">
        <f>IFERROR(AA1213/MAX($J$3:AA1213)-1,"")</f>
        <v>-2.3703039029019601E-2</v>
      </c>
      <c r="AG1213" s="3">
        <v>44718</v>
      </c>
      <c r="AH1213">
        <v>14109797.620175</v>
      </c>
      <c r="AI1213" s="24">
        <f>AH1213/MAX($AH$2:AH1213)-1</f>
        <v>-2.9961375749901764E-2</v>
      </c>
      <c r="AJ1213" s="27">
        <f t="shared" si="201"/>
        <v>1</v>
      </c>
      <c r="AK1213">
        <f t="shared" si="202"/>
        <v>1</v>
      </c>
      <c r="AL1213" s="28">
        <f t="shared" si="207"/>
        <v>1147</v>
      </c>
      <c r="AM1213" s="28">
        <f t="shared" si="203"/>
        <v>1384</v>
      </c>
      <c r="AN1213" s="29">
        <f t="shared" ca="1" si="204"/>
        <v>-2.4924808349125582E-2</v>
      </c>
      <c r="AP1213" s="7"/>
      <c r="AV1213" s="7"/>
      <c r="AW1213" s="7"/>
    </row>
    <row r="1214" spans="1:49" x14ac:dyDescent="0.45">
      <c r="A1214" t="s">
        <v>589</v>
      </c>
      <c r="B1214" t="s">
        <v>30</v>
      </c>
      <c r="C1214" s="6">
        <v>44391.520833333336</v>
      </c>
      <c r="D1214">
        <v>38.25</v>
      </c>
      <c r="E1214" s="6">
        <v>44392.388888888891</v>
      </c>
      <c r="F1214">
        <v>44.25</v>
      </c>
      <c r="G1214" s="7">
        <v>0.15690000000000001</v>
      </c>
      <c r="H1214">
        <v>8597.31</v>
      </c>
      <c r="I1214" s="7">
        <v>0.1353</v>
      </c>
      <c r="J1214">
        <v>1661.3150000000001</v>
      </c>
      <c r="K1214">
        <v>63545.3</v>
      </c>
      <c r="L1214">
        <v>2717657.59</v>
      </c>
      <c r="M1214">
        <v>39</v>
      </c>
      <c r="N1214">
        <v>220.44</v>
      </c>
      <c r="O1214" s="7">
        <v>-0.1948</v>
      </c>
      <c r="P1214" s="7">
        <v>0.56859999999999999</v>
      </c>
      <c r="Q1214" t="s">
        <v>535</v>
      </c>
      <c r="S1214" s="2">
        <f t="shared" si="205"/>
        <v>44391</v>
      </c>
      <c r="T1214" t="s">
        <v>589</v>
      </c>
      <c r="U1214">
        <v>38.25</v>
      </c>
      <c r="V1214">
        <v>44.25</v>
      </c>
      <c r="W1214">
        <f t="shared" si="210"/>
        <v>12333633.974877499</v>
      </c>
      <c r="X1214">
        <f t="shared" si="200"/>
        <v>30834.084937193747</v>
      </c>
      <c r="Y1214">
        <f t="shared" si="208"/>
        <v>800</v>
      </c>
      <c r="Z1214">
        <f t="shared" si="209"/>
        <v>4139.9999999999982</v>
      </c>
      <c r="AA1214" s="5" t="str">
        <f t="shared" si="206"/>
        <v/>
      </c>
      <c r="AB1214" s="24" t="str">
        <f>IFERROR(AA1214/MAX($J$3:AA1214)-1,"")</f>
        <v/>
      </c>
      <c r="AG1214" s="3">
        <v>44719</v>
      </c>
      <c r="AH1214">
        <v>14093693.657675</v>
      </c>
      <c r="AI1214" s="24">
        <f>AH1214/MAX($AH$2:AH1214)-1</f>
        <v>-3.1068511801671805E-2</v>
      </c>
      <c r="AJ1214" s="27">
        <f t="shared" si="201"/>
        <v>1</v>
      </c>
      <c r="AK1214">
        <f t="shared" si="202"/>
        <v>1</v>
      </c>
      <c r="AL1214" s="28">
        <f t="shared" si="207"/>
        <v>1147</v>
      </c>
      <c r="AM1214" s="28">
        <f t="shared" si="203"/>
        <v>1384</v>
      </c>
      <c r="AN1214" s="29">
        <f t="shared" ca="1" si="204"/>
        <v>-2.6037692796069933E-2</v>
      </c>
      <c r="AP1214" s="7"/>
      <c r="AV1214" s="7"/>
      <c r="AW1214" s="7"/>
    </row>
    <row r="1215" spans="1:49" x14ac:dyDescent="0.45">
      <c r="A1215" t="s">
        <v>589</v>
      </c>
      <c r="B1215" t="s">
        <v>30</v>
      </c>
      <c r="C1215" s="6">
        <v>44391.524305555555</v>
      </c>
      <c r="D1215">
        <v>41.35</v>
      </c>
      <c r="E1215" s="6">
        <v>44392.385416666664</v>
      </c>
      <c r="F1215">
        <v>42.35</v>
      </c>
      <c r="G1215" s="7">
        <v>2.4199999999999999E-2</v>
      </c>
      <c r="H1215">
        <v>234.62</v>
      </c>
      <c r="I1215" s="7">
        <v>3.8999999999999998E-3</v>
      </c>
      <c r="J1215">
        <v>1439.373</v>
      </c>
      <c r="K1215">
        <v>59518.07</v>
      </c>
      <c r="L1215">
        <v>1903848.42</v>
      </c>
      <c r="M1215">
        <v>37</v>
      </c>
      <c r="N1215">
        <v>6.34</v>
      </c>
      <c r="O1215" s="7">
        <v>-0.2515</v>
      </c>
      <c r="P1215" s="7">
        <v>0.45100000000000001</v>
      </c>
      <c r="Q1215" t="s">
        <v>535</v>
      </c>
      <c r="S1215" s="2">
        <f t="shared" si="205"/>
        <v>44391</v>
      </c>
      <c r="T1215" t="s">
        <v>589</v>
      </c>
      <c r="U1215">
        <v>41.35</v>
      </c>
      <c r="V1215">
        <v>42.35</v>
      </c>
      <c r="W1215">
        <f t="shared" si="210"/>
        <v>12333633.974877499</v>
      </c>
      <c r="X1215">
        <f t="shared" si="200"/>
        <v>30834.084937193747</v>
      </c>
      <c r="Y1215">
        <f t="shared" si="208"/>
        <v>750</v>
      </c>
      <c r="Z1215">
        <f t="shared" si="209"/>
        <v>122.25000000000286</v>
      </c>
      <c r="AA1215" s="5" t="str">
        <f t="shared" si="206"/>
        <v/>
      </c>
      <c r="AB1215" s="24" t="str">
        <f>IFERROR(AA1215/MAX($J$3:AA1215)-1,"")</f>
        <v/>
      </c>
      <c r="AG1215" s="3">
        <v>44720</v>
      </c>
      <c r="AH1215">
        <v>14095055.245175</v>
      </c>
      <c r="AI1215" s="24">
        <f>AH1215/MAX($AH$2:AH1215)-1</f>
        <v>-3.0974903622387306E-2</v>
      </c>
      <c r="AJ1215" s="27">
        <f t="shared" si="201"/>
        <v>1</v>
      </c>
      <c r="AK1215">
        <f t="shared" si="202"/>
        <v>1</v>
      </c>
      <c r="AL1215" s="28">
        <f t="shared" si="207"/>
        <v>1147</v>
      </c>
      <c r="AM1215" s="28">
        <f t="shared" si="203"/>
        <v>1384</v>
      </c>
      <c r="AN1215" s="29">
        <f t="shared" ca="1" si="204"/>
        <v>-2.594359859087636E-2</v>
      </c>
      <c r="AP1215" s="7"/>
      <c r="AV1215" s="7"/>
      <c r="AW1215" s="7"/>
    </row>
    <row r="1216" spans="1:49" x14ac:dyDescent="0.45">
      <c r="A1216" t="s">
        <v>570</v>
      </c>
      <c r="B1216" t="s">
        <v>30</v>
      </c>
      <c r="C1216" s="6">
        <v>44391.548611111109</v>
      </c>
      <c r="D1216">
        <v>31.9</v>
      </c>
      <c r="E1216" s="6">
        <v>44392.388888888891</v>
      </c>
      <c r="F1216">
        <v>17.3</v>
      </c>
      <c r="G1216" s="7">
        <v>-0.4577</v>
      </c>
      <c r="H1216">
        <v>-30123.52</v>
      </c>
      <c r="I1216" s="7">
        <v>-0.47310000000000002</v>
      </c>
      <c r="J1216">
        <v>1995.9929999999999</v>
      </c>
      <c r="K1216">
        <v>63672.17</v>
      </c>
      <c r="L1216">
        <v>2687534.06</v>
      </c>
      <c r="M1216">
        <v>31</v>
      </c>
      <c r="N1216">
        <v>-971.73</v>
      </c>
      <c r="O1216" s="7">
        <v>-0.66769999999999996</v>
      </c>
      <c r="P1216" s="7">
        <v>3.4500000000000003E-2</v>
      </c>
      <c r="Q1216" t="s">
        <v>535</v>
      </c>
      <c r="S1216" s="2">
        <f t="shared" si="205"/>
        <v>44391</v>
      </c>
      <c r="T1216" t="s">
        <v>570</v>
      </c>
      <c r="U1216">
        <v>31.9</v>
      </c>
      <c r="V1216">
        <v>17.3</v>
      </c>
      <c r="W1216">
        <f t="shared" si="210"/>
        <v>12333633.974877499</v>
      </c>
      <c r="X1216">
        <f t="shared" si="200"/>
        <v>30834.084937193747</v>
      </c>
      <c r="Y1216">
        <f t="shared" si="208"/>
        <v>975</v>
      </c>
      <c r="Z1216">
        <f t="shared" si="209"/>
        <v>-14714.700000000003</v>
      </c>
      <c r="AA1216" s="5" t="str">
        <f t="shared" si="206"/>
        <v/>
      </c>
      <c r="AB1216" s="24" t="str">
        <f>IFERROR(AA1216/MAX($J$3:AA1216)-1,"")</f>
        <v/>
      </c>
      <c r="AG1216" s="3">
        <v>44721</v>
      </c>
      <c r="AH1216">
        <v>14218253.682675</v>
      </c>
      <c r="AI1216" s="24">
        <f>AH1216/MAX($AH$2:AH1216)-1</f>
        <v>-2.250509802777112E-2</v>
      </c>
      <c r="AJ1216" s="27">
        <f t="shared" si="201"/>
        <v>1</v>
      </c>
      <c r="AK1216">
        <f t="shared" si="202"/>
        <v>1</v>
      </c>
      <c r="AL1216" s="28">
        <f t="shared" si="207"/>
        <v>1147</v>
      </c>
      <c r="AM1216" s="28">
        <f t="shared" si="203"/>
        <v>1384</v>
      </c>
      <c r="AN1216" s="29">
        <f t="shared" ca="1" si="204"/>
        <v>-1.7429816657914099E-2</v>
      </c>
      <c r="AP1216" s="7"/>
      <c r="AV1216" s="7"/>
      <c r="AW1216" s="7"/>
    </row>
    <row r="1217" spans="1:49" x14ac:dyDescent="0.45">
      <c r="A1217" t="s">
        <v>570</v>
      </c>
      <c r="B1217" t="s">
        <v>30</v>
      </c>
      <c r="C1217" s="6">
        <v>44391.548611111109</v>
      </c>
      <c r="D1217">
        <v>31.9</v>
      </c>
      <c r="E1217" s="6">
        <v>44392.385416666664</v>
      </c>
      <c r="F1217">
        <v>16.45</v>
      </c>
      <c r="G1217" s="7">
        <v>-0.48430000000000001</v>
      </c>
      <c r="H1217">
        <v>-29771.9</v>
      </c>
      <c r="I1217" s="7">
        <v>-0.4995</v>
      </c>
      <c r="J1217">
        <v>1868.51</v>
      </c>
      <c r="K1217">
        <v>59605.45</v>
      </c>
      <c r="L1217">
        <v>1874076.52</v>
      </c>
      <c r="M1217">
        <v>30</v>
      </c>
      <c r="N1217">
        <v>-992.4</v>
      </c>
      <c r="O1217" s="7">
        <v>-0.63009999999999999</v>
      </c>
      <c r="P1217" s="7">
        <v>3.4500000000000003E-2</v>
      </c>
      <c r="Q1217" t="s">
        <v>535</v>
      </c>
      <c r="S1217" s="2">
        <f t="shared" si="205"/>
        <v>44391</v>
      </c>
      <c r="T1217" t="s">
        <v>570</v>
      </c>
      <c r="U1217">
        <v>31.9</v>
      </c>
      <c r="V1217">
        <v>16.45</v>
      </c>
      <c r="W1217">
        <f t="shared" si="210"/>
        <v>12333633.974877499</v>
      </c>
      <c r="X1217">
        <f t="shared" si="200"/>
        <v>30834.084937193747</v>
      </c>
      <c r="Y1217">
        <f t="shared" si="208"/>
        <v>975</v>
      </c>
      <c r="Z1217">
        <f t="shared" si="209"/>
        <v>-15535.162500000002</v>
      </c>
      <c r="AA1217" s="5">
        <f t="shared" si="206"/>
        <v>12307646.362377498</v>
      </c>
      <c r="AB1217" s="24">
        <f>IFERROR(AA1217/MAX($J$3:AA1217)-1,"")</f>
        <v>-2.576014783882552E-2</v>
      </c>
      <c r="AG1217" s="3">
        <v>44722</v>
      </c>
      <c r="AH1217">
        <v>14389812.557675</v>
      </c>
      <c r="AI1217" s="24">
        <f>AH1217/MAX($AH$2:AH1217)-1</f>
        <v>-1.0710546499622997E-2</v>
      </c>
      <c r="AJ1217" s="27">
        <f t="shared" si="201"/>
        <v>1</v>
      </c>
      <c r="AK1217">
        <f t="shared" si="202"/>
        <v>1</v>
      </c>
      <c r="AL1217" s="28">
        <f t="shared" si="207"/>
        <v>1147</v>
      </c>
      <c r="AM1217" s="28">
        <f t="shared" si="203"/>
        <v>1384</v>
      </c>
      <c r="AN1217" s="29">
        <f t="shared" ca="1" si="204"/>
        <v>-5.5740262757159043E-3</v>
      </c>
      <c r="AP1217" s="7"/>
      <c r="AV1217" s="7"/>
      <c r="AW1217" s="7"/>
    </row>
    <row r="1218" spans="1:49" x14ac:dyDescent="0.45">
      <c r="A1218" t="s">
        <v>570</v>
      </c>
      <c r="B1218" t="s">
        <v>30</v>
      </c>
      <c r="C1218" s="6">
        <v>44392.444444444445</v>
      </c>
      <c r="D1218">
        <v>31.5</v>
      </c>
      <c r="E1218" s="6">
        <v>44392.635416666664</v>
      </c>
      <c r="F1218">
        <v>23.75</v>
      </c>
      <c r="G1218" s="7">
        <v>-0.246</v>
      </c>
      <c r="H1218">
        <v>-15648.34</v>
      </c>
      <c r="I1218" s="7">
        <v>-0.2636</v>
      </c>
      <c r="J1218">
        <v>1884.7739999999999</v>
      </c>
      <c r="K1218">
        <v>59370.38</v>
      </c>
      <c r="L1218">
        <v>1858428.19</v>
      </c>
      <c r="M1218">
        <v>56</v>
      </c>
      <c r="N1218">
        <v>-279.43</v>
      </c>
      <c r="O1218" s="7">
        <v>-0.41589999999999999</v>
      </c>
      <c r="P1218" s="7">
        <v>0.8095</v>
      </c>
      <c r="Q1218" t="s">
        <v>535</v>
      </c>
      <c r="S1218" s="2">
        <f t="shared" si="205"/>
        <v>44392</v>
      </c>
      <c r="T1218" t="s">
        <v>570</v>
      </c>
      <c r="U1218">
        <v>31.5</v>
      </c>
      <c r="V1218">
        <v>23.75</v>
      </c>
      <c r="W1218">
        <f t="shared" si="210"/>
        <v>12307646.362377498</v>
      </c>
      <c r="X1218">
        <f t="shared" ref="X1218:X1281" si="211">W1218*0.25%</f>
        <v>30769.115905943745</v>
      </c>
      <c r="Y1218">
        <f t="shared" si="208"/>
        <v>975</v>
      </c>
      <c r="Z1218">
        <f t="shared" si="209"/>
        <v>-8094.9375000000018</v>
      </c>
      <c r="AA1218" s="5" t="str">
        <f t="shared" si="206"/>
        <v/>
      </c>
      <c r="AB1218" s="24" t="str">
        <f>IFERROR(AA1218/MAX($J$3:AA1218)-1,"")</f>
        <v/>
      </c>
      <c r="AG1218" s="3">
        <v>44723</v>
      </c>
      <c r="AH1218">
        <v>14389812.557675</v>
      </c>
      <c r="AI1218" s="24">
        <f>AH1218/MAX($AH$2:AH1218)-1</f>
        <v>-1.0710546499622997E-2</v>
      </c>
      <c r="AJ1218" s="27">
        <f t="shared" ref="AJ1218:AJ1281" si="212">IF(AG1218=$AP$3,1,IF(AJ1217=1,1,""))</f>
        <v>1</v>
      </c>
      <c r="AK1218">
        <f t="shared" ref="AK1218:AK1281" si="213">IF(AG1218=$AP$4,1,IF(AK1219=1,1,""))</f>
        <v>1</v>
      </c>
      <c r="AL1218" s="28">
        <f t="shared" si="207"/>
        <v>1147</v>
      </c>
      <c r="AM1218" s="28">
        <f t="shared" ref="AM1218:AM1281" si="214">IF(AND(AK1218=1,AK1219&lt;&gt;1),ROW(),IF(AND(AK1218="",AK1219=""),"",AM1219))</f>
        <v>1384</v>
      </c>
      <c r="AN1218" s="29">
        <f t="shared" ref="AN1218:AN1281" ca="1" si="215">IF(AM1218="","",IF(AJ1218=1,AH1218/MAX(INDIRECT("AH"&amp;AL1218&amp;":"&amp;"AJ"&amp;ROW(AN1218)))-1,""))</f>
        <v>-5.5740262757159043E-3</v>
      </c>
      <c r="AP1218" s="7"/>
      <c r="AV1218" s="7"/>
      <c r="AW1218" s="7"/>
    </row>
    <row r="1219" spans="1:49" x14ac:dyDescent="0.45">
      <c r="A1219" t="s">
        <v>571</v>
      </c>
      <c r="B1219" t="s">
        <v>30</v>
      </c>
      <c r="C1219" s="6">
        <v>44392.454861111109</v>
      </c>
      <c r="D1219">
        <v>17.05</v>
      </c>
      <c r="E1219" s="6">
        <v>44392.635416666664</v>
      </c>
      <c r="F1219">
        <v>0.15</v>
      </c>
      <c r="G1219" s="7">
        <v>-0.99119999999999997</v>
      </c>
      <c r="H1219">
        <v>-59512.05</v>
      </c>
      <c r="I1219" s="7">
        <v>-1.0013000000000001</v>
      </c>
      <c r="J1219">
        <v>3485.9450000000002</v>
      </c>
      <c r="K1219">
        <v>59435.35</v>
      </c>
      <c r="L1219">
        <v>1798916.14</v>
      </c>
      <c r="M1219">
        <v>53</v>
      </c>
      <c r="N1219">
        <v>-1122.8699999999999</v>
      </c>
      <c r="O1219" s="7">
        <v>-0.99409999999999998</v>
      </c>
      <c r="P1219" s="7">
        <v>0.3402</v>
      </c>
      <c r="Q1219" t="s">
        <v>535</v>
      </c>
      <c r="S1219" s="2">
        <f t="shared" ref="S1219:S1282" si="216">DATE(YEAR(C1219),MONTH(C1219),DAY(C1219))</f>
        <v>44392</v>
      </c>
      <c r="T1219" t="s">
        <v>571</v>
      </c>
      <c r="U1219">
        <v>17.05</v>
      </c>
      <c r="V1219">
        <v>0.15</v>
      </c>
      <c r="W1219">
        <f t="shared" si="210"/>
        <v>12307646.362377498</v>
      </c>
      <c r="X1219">
        <f t="shared" si="211"/>
        <v>30769.115905943745</v>
      </c>
      <c r="Y1219">
        <f t="shared" si="208"/>
        <v>1800</v>
      </c>
      <c r="Z1219">
        <f t="shared" si="209"/>
        <v>-30729.600000000006</v>
      </c>
      <c r="AA1219" s="5">
        <f t="shared" ref="AA1219:AA1282" si="217">IF(S1219&lt;&gt;S1220,W1219+SUMIF($S$2:$S$3590,S1219,$Z$2:$Z$3590),"")</f>
        <v>12268821.824877499</v>
      </c>
      <c r="AB1219" s="24">
        <f>IFERROR(AA1219/MAX($J$3:AA1219)-1,"")</f>
        <v>-2.8833392759954224E-2</v>
      </c>
      <c r="AG1219" s="3">
        <v>44724</v>
      </c>
      <c r="AH1219">
        <v>14389812.557675</v>
      </c>
      <c r="AI1219" s="24">
        <f>AH1219/MAX($AH$2:AH1219)-1</f>
        <v>-1.0710546499622997E-2</v>
      </c>
      <c r="AJ1219" s="27">
        <f t="shared" si="212"/>
        <v>1</v>
      </c>
      <c r="AK1219">
        <f t="shared" si="213"/>
        <v>1</v>
      </c>
      <c r="AL1219" s="28">
        <f t="shared" ref="AL1219:AL1282" si="218">IF(AND(AJ1219=1,AJ1218&lt;&gt;1),ROW(),IF(AND(AJ1219="",AJ1218=""),"",AL1218))</f>
        <v>1147</v>
      </c>
      <c r="AM1219" s="28">
        <f t="shared" si="214"/>
        <v>1384</v>
      </c>
      <c r="AN1219" s="29">
        <f t="shared" ca="1" si="215"/>
        <v>-5.5740262757159043E-3</v>
      </c>
      <c r="AP1219" s="7"/>
      <c r="AV1219" s="7"/>
      <c r="AW1219" s="7"/>
    </row>
    <row r="1220" spans="1:49" x14ac:dyDescent="0.45">
      <c r="A1220" t="s">
        <v>587</v>
      </c>
      <c r="B1220" t="s">
        <v>30</v>
      </c>
      <c r="C1220" s="6">
        <v>44396.545138888891</v>
      </c>
      <c r="D1220">
        <v>89</v>
      </c>
      <c r="E1220" s="6">
        <v>44397.388888888891</v>
      </c>
      <c r="F1220">
        <v>91.55</v>
      </c>
      <c r="G1220" s="7">
        <v>2.87E-2</v>
      </c>
      <c r="H1220">
        <v>530.66999999999996</v>
      </c>
      <c r="I1220" s="7">
        <v>8.3999999999999995E-3</v>
      </c>
      <c r="J1220">
        <v>712.78279999999995</v>
      </c>
      <c r="K1220">
        <v>63437.67</v>
      </c>
      <c r="L1220">
        <v>2688064.73</v>
      </c>
      <c r="M1220">
        <v>32</v>
      </c>
      <c r="N1220">
        <v>16.579999999999998</v>
      </c>
      <c r="O1220" s="7">
        <v>-0.36849999999999999</v>
      </c>
      <c r="P1220" s="7">
        <v>6.7400000000000002E-2</v>
      </c>
      <c r="Q1220" t="s">
        <v>535</v>
      </c>
      <c r="S1220" s="2">
        <f t="shared" si="216"/>
        <v>44396</v>
      </c>
      <c r="T1220" t="s">
        <v>587</v>
      </c>
      <c r="U1220">
        <v>89</v>
      </c>
      <c r="V1220">
        <v>91.55</v>
      </c>
      <c r="W1220">
        <f t="shared" si="210"/>
        <v>12268821.824877499</v>
      </c>
      <c r="X1220">
        <f t="shared" si="211"/>
        <v>30672.054562193749</v>
      </c>
      <c r="Y1220">
        <f t="shared" ref="Y1220:Y1283" si="219">MROUND(X1220/U1220,25)</f>
        <v>350</v>
      </c>
      <c r="Z1220">
        <f t="shared" ref="Z1220:Z1283" si="220">Y1220*((V1220*0.99)-(U1220*1.01))</f>
        <v>260.57500000000073</v>
      </c>
      <c r="AA1220" s="5" t="str">
        <f t="shared" si="217"/>
        <v/>
      </c>
      <c r="AB1220" s="24" t="str">
        <f>IFERROR(AA1220/MAX($J$3:AA1220)-1,"")</f>
        <v/>
      </c>
      <c r="AG1220" s="3">
        <v>44725</v>
      </c>
      <c r="AH1220">
        <v>14385369.470175</v>
      </c>
      <c r="AI1220" s="24">
        <f>AH1220/MAX($AH$2:AH1220)-1</f>
        <v>-1.1016005628233128E-2</v>
      </c>
      <c r="AJ1220" s="27">
        <f t="shared" si="212"/>
        <v>1</v>
      </c>
      <c r="AK1220">
        <f t="shared" si="213"/>
        <v>1</v>
      </c>
      <c r="AL1220" s="28">
        <f t="shared" si="218"/>
        <v>1147</v>
      </c>
      <c r="AM1220" s="28">
        <f t="shared" si="214"/>
        <v>1384</v>
      </c>
      <c r="AN1220" s="29">
        <f t="shared" ca="1" si="215"/>
        <v>-5.8810713880702581E-3</v>
      </c>
      <c r="AP1220" s="7"/>
      <c r="AV1220" s="7"/>
      <c r="AW1220" s="7"/>
    </row>
    <row r="1221" spans="1:49" x14ac:dyDescent="0.45">
      <c r="A1221" t="s">
        <v>598</v>
      </c>
      <c r="B1221" t="s">
        <v>30</v>
      </c>
      <c r="C1221" s="6">
        <v>44396.607638888891</v>
      </c>
      <c r="D1221">
        <v>62.25</v>
      </c>
      <c r="E1221" s="6">
        <v>44397.388888888891</v>
      </c>
      <c r="F1221">
        <v>62.55</v>
      </c>
      <c r="G1221" s="7">
        <v>4.7999999999999996E-3</v>
      </c>
      <c r="H1221">
        <v>-965.49</v>
      </c>
      <c r="I1221" s="7">
        <v>-1.52E-2</v>
      </c>
      <c r="J1221">
        <v>1018.447</v>
      </c>
      <c r="K1221">
        <v>63398.34</v>
      </c>
      <c r="L1221">
        <v>2687099.24</v>
      </c>
      <c r="M1221">
        <v>14</v>
      </c>
      <c r="N1221">
        <v>-68.959999999999994</v>
      </c>
      <c r="O1221" s="7">
        <v>-0.39439999999999997</v>
      </c>
      <c r="P1221" s="7">
        <v>5.9400000000000001E-2</v>
      </c>
      <c r="Q1221" t="s">
        <v>535</v>
      </c>
      <c r="S1221" s="2">
        <f t="shared" si="216"/>
        <v>44396</v>
      </c>
      <c r="T1221" t="s">
        <v>598</v>
      </c>
      <c r="U1221">
        <v>62.25</v>
      </c>
      <c r="V1221">
        <v>62.55</v>
      </c>
      <c r="W1221">
        <f t="shared" ref="W1221:W1284" si="221">IF(S1221&lt;&gt;S1220,AA1220,W1220)</f>
        <v>12268821.824877499</v>
      </c>
      <c r="X1221">
        <f t="shared" si="211"/>
        <v>30672.054562193749</v>
      </c>
      <c r="Y1221">
        <f t="shared" si="219"/>
        <v>500</v>
      </c>
      <c r="Z1221">
        <f t="shared" si="220"/>
        <v>-474.00000000000375</v>
      </c>
      <c r="AA1221" s="5" t="str">
        <f t="shared" si="217"/>
        <v/>
      </c>
      <c r="AB1221" s="24" t="str">
        <f>IFERROR(AA1221/MAX($J$3:AA1221)-1,"")</f>
        <v/>
      </c>
      <c r="AG1221" s="3">
        <v>44726</v>
      </c>
      <c r="AH1221">
        <v>14366202.720175</v>
      </c>
      <c r="AI1221" s="24">
        <f>AH1221/MAX($AH$2:AH1221)-1</f>
        <v>-1.2333706158165647E-2</v>
      </c>
      <c r="AJ1221" s="27">
        <f t="shared" si="212"/>
        <v>1</v>
      </c>
      <c r="AK1221">
        <f t="shared" si="213"/>
        <v>1</v>
      </c>
      <c r="AL1221" s="28">
        <f t="shared" si="218"/>
        <v>1147</v>
      </c>
      <c r="AM1221" s="28">
        <f t="shared" si="214"/>
        <v>1384</v>
      </c>
      <c r="AN1221" s="29">
        <f t="shared" ca="1" si="215"/>
        <v>-7.2056135914858599E-3</v>
      </c>
      <c r="AP1221" s="7"/>
      <c r="AV1221" s="7"/>
      <c r="AW1221" s="7"/>
    </row>
    <row r="1222" spans="1:49" x14ac:dyDescent="0.45">
      <c r="A1222" t="s">
        <v>598</v>
      </c>
      <c r="B1222" t="s">
        <v>30</v>
      </c>
      <c r="C1222" s="6">
        <v>44396.607638888891</v>
      </c>
      <c r="D1222">
        <v>62.25</v>
      </c>
      <c r="E1222" s="6">
        <v>44397.385416666664</v>
      </c>
      <c r="F1222">
        <v>65.95</v>
      </c>
      <c r="G1222" s="7">
        <v>5.9400000000000001E-2</v>
      </c>
      <c r="H1222">
        <v>2291.5500000000002</v>
      </c>
      <c r="I1222" s="7">
        <v>3.8800000000000001E-2</v>
      </c>
      <c r="J1222">
        <v>947.70410000000004</v>
      </c>
      <c r="K1222">
        <v>58994.58</v>
      </c>
      <c r="L1222">
        <v>1801207.69</v>
      </c>
      <c r="M1222">
        <v>13</v>
      </c>
      <c r="N1222">
        <v>176.27</v>
      </c>
      <c r="O1222" s="7">
        <v>-0.39439999999999997</v>
      </c>
      <c r="P1222" s="7">
        <v>5.9400000000000001E-2</v>
      </c>
      <c r="Q1222" t="s">
        <v>535</v>
      </c>
      <c r="S1222" s="2">
        <f t="shared" si="216"/>
        <v>44396</v>
      </c>
      <c r="T1222" t="s">
        <v>598</v>
      </c>
      <c r="U1222">
        <v>62.25</v>
      </c>
      <c r="V1222">
        <v>65.95</v>
      </c>
      <c r="W1222">
        <f t="shared" si="221"/>
        <v>12268821.824877499</v>
      </c>
      <c r="X1222">
        <f t="shared" si="211"/>
        <v>30672.054562193749</v>
      </c>
      <c r="Y1222">
        <f t="shared" si="219"/>
        <v>500</v>
      </c>
      <c r="Z1222">
        <f t="shared" si="220"/>
        <v>1209.0000000000032</v>
      </c>
      <c r="AA1222" s="5">
        <f t="shared" si="217"/>
        <v>12269817.399877498</v>
      </c>
      <c r="AB1222" s="24">
        <f>IFERROR(AA1222/MAX($J$3:AA1222)-1,"")</f>
        <v>-2.8754585747447048E-2</v>
      </c>
      <c r="AG1222" s="3">
        <v>44727</v>
      </c>
      <c r="AH1222">
        <v>14366202.720175</v>
      </c>
      <c r="AI1222" s="24">
        <f>AH1222/MAX($AH$2:AH1222)-1</f>
        <v>-1.2333706158165647E-2</v>
      </c>
      <c r="AJ1222" s="27">
        <f t="shared" si="212"/>
        <v>1</v>
      </c>
      <c r="AK1222">
        <f t="shared" si="213"/>
        <v>1</v>
      </c>
      <c r="AL1222" s="28">
        <f t="shared" si="218"/>
        <v>1147</v>
      </c>
      <c r="AM1222" s="28">
        <f t="shared" si="214"/>
        <v>1384</v>
      </c>
      <c r="AN1222" s="29">
        <f t="shared" ca="1" si="215"/>
        <v>-7.2056135914858599E-3</v>
      </c>
      <c r="AP1222" s="7"/>
      <c r="AV1222" s="7"/>
      <c r="AW1222" s="7"/>
    </row>
    <row r="1223" spans="1:49" x14ac:dyDescent="0.45">
      <c r="A1223" t="s">
        <v>590</v>
      </c>
      <c r="B1223" t="s">
        <v>30</v>
      </c>
      <c r="C1223" s="6">
        <v>44397.416666666664</v>
      </c>
      <c r="D1223">
        <v>56.5</v>
      </c>
      <c r="E1223" s="6">
        <v>44399.385416666664</v>
      </c>
      <c r="F1223">
        <v>4.6500000000000004</v>
      </c>
      <c r="G1223" s="7">
        <v>-0.91769999999999996</v>
      </c>
      <c r="H1223">
        <v>-54788.41</v>
      </c>
      <c r="I1223" s="7">
        <v>-0.92849999999999999</v>
      </c>
      <c r="J1223">
        <v>1044.355</v>
      </c>
      <c r="K1223">
        <v>59006.04</v>
      </c>
      <c r="L1223">
        <v>1746419.28</v>
      </c>
      <c r="M1223">
        <v>68</v>
      </c>
      <c r="N1223">
        <v>-805.71</v>
      </c>
      <c r="O1223" s="7">
        <v>-0.91769999999999996</v>
      </c>
      <c r="P1223" s="7">
        <v>0.82299999999999995</v>
      </c>
      <c r="Q1223" t="s">
        <v>535</v>
      </c>
      <c r="S1223" s="2">
        <f t="shared" si="216"/>
        <v>44397</v>
      </c>
      <c r="T1223" t="s">
        <v>590</v>
      </c>
      <c r="U1223">
        <v>56.5</v>
      </c>
      <c r="V1223">
        <v>4.6500000000000004</v>
      </c>
      <c r="W1223">
        <f t="shared" si="221"/>
        <v>12269817.399877498</v>
      </c>
      <c r="X1223">
        <f t="shared" si="211"/>
        <v>30674.543499693744</v>
      </c>
      <c r="Y1223">
        <f t="shared" si="219"/>
        <v>550</v>
      </c>
      <c r="Z1223">
        <f t="shared" si="220"/>
        <v>-28853.825000000001</v>
      </c>
      <c r="AA1223" s="5" t="str">
        <f t="shared" si="217"/>
        <v/>
      </c>
      <c r="AB1223" s="24" t="str">
        <f>IFERROR(AA1223/MAX($J$3:AA1223)-1,"")</f>
        <v/>
      </c>
      <c r="AG1223" s="3">
        <v>44728</v>
      </c>
      <c r="AH1223">
        <v>14742180.045174999</v>
      </c>
      <c r="AI1223" s="24">
        <f>AH1223/MAX($AH$2:AH1223)-1</f>
        <v>0</v>
      </c>
      <c r="AJ1223" s="27">
        <f t="shared" si="212"/>
        <v>1</v>
      </c>
      <c r="AK1223">
        <f t="shared" si="213"/>
        <v>1</v>
      </c>
      <c r="AL1223" s="28">
        <f t="shared" si="218"/>
        <v>1147</v>
      </c>
      <c r="AM1223" s="28">
        <f t="shared" si="214"/>
        <v>1384</v>
      </c>
      <c r="AN1223" s="29">
        <f t="shared" ca="1" si="215"/>
        <v>0</v>
      </c>
      <c r="AP1223" s="7"/>
      <c r="AV1223" s="7"/>
      <c r="AW1223" s="7"/>
    </row>
    <row r="1224" spans="1:49" x14ac:dyDescent="0.45">
      <c r="A1224" t="s">
        <v>598</v>
      </c>
      <c r="B1224" t="s">
        <v>30</v>
      </c>
      <c r="C1224" s="6">
        <v>44397.423611111109</v>
      </c>
      <c r="D1224">
        <v>73.599999999999994</v>
      </c>
      <c r="E1224" s="6">
        <v>44399.385416666664</v>
      </c>
      <c r="F1224">
        <v>12.8</v>
      </c>
      <c r="G1224" s="7">
        <v>-0.82609999999999995</v>
      </c>
      <c r="H1224">
        <v>-49412.15</v>
      </c>
      <c r="I1224" s="7">
        <v>-0.83779999999999999</v>
      </c>
      <c r="J1224">
        <v>801.31269999999995</v>
      </c>
      <c r="K1224">
        <v>58976.62</v>
      </c>
      <c r="L1224">
        <v>1697007.13</v>
      </c>
      <c r="M1224">
        <v>66</v>
      </c>
      <c r="N1224">
        <v>-748.67</v>
      </c>
      <c r="O1224" s="7">
        <v>-0.82609999999999995</v>
      </c>
      <c r="P1224" s="7">
        <v>0.88180000000000003</v>
      </c>
      <c r="Q1224" t="s">
        <v>535</v>
      </c>
      <c r="S1224" s="2">
        <f t="shared" si="216"/>
        <v>44397</v>
      </c>
      <c r="T1224" t="s">
        <v>598</v>
      </c>
      <c r="U1224">
        <v>73.599999999999994</v>
      </c>
      <c r="V1224">
        <v>12.8</v>
      </c>
      <c r="W1224">
        <f t="shared" si="221"/>
        <v>12269817.399877498</v>
      </c>
      <c r="X1224">
        <f t="shared" si="211"/>
        <v>30674.543499693744</v>
      </c>
      <c r="Y1224">
        <f t="shared" si="219"/>
        <v>425</v>
      </c>
      <c r="Z1224">
        <f t="shared" si="220"/>
        <v>-26207.200000000001</v>
      </c>
      <c r="AA1224" s="5" t="str">
        <f t="shared" si="217"/>
        <v/>
      </c>
      <c r="AB1224" s="24" t="str">
        <f>IFERROR(AA1224/MAX($J$3:AA1224)-1,"")</f>
        <v/>
      </c>
      <c r="AG1224" s="3">
        <v>44729</v>
      </c>
      <c r="AH1224">
        <v>14742180.045174999</v>
      </c>
      <c r="AI1224" s="24">
        <f>AH1224/MAX($AH$2:AH1224)-1</f>
        <v>0</v>
      </c>
      <c r="AJ1224" s="27">
        <f t="shared" si="212"/>
        <v>1</v>
      </c>
      <c r="AK1224">
        <f t="shared" si="213"/>
        <v>1</v>
      </c>
      <c r="AL1224" s="28">
        <f t="shared" si="218"/>
        <v>1147</v>
      </c>
      <c r="AM1224" s="28">
        <f t="shared" si="214"/>
        <v>1384</v>
      </c>
      <c r="AN1224" s="29">
        <f t="shared" ca="1" si="215"/>
        <v>0</v>
      </c>
      <c r="AP1224" s="7"/>
      <c r="AV1224" s="7"/>
      <c r="AW1224" s="7"/>
    </row>
    <row r="1225" spans="1:49" x14ac:dyDescent="0.45">
      <c r="A1225" t="s">
        <v>590</v>
      </c>
      <c r="B1225" t="s">
        <v>30</v>
      </c>
      <c r="C1225" s="6">
        <v>44397.520833333336</v>
      </c>
      <c r="D1225">
        <v>70.5</v>
      </c>
      <c r="E1225" s="6">
        <v>44399.388888888891</v>
      </c>
      <c r="F1225">
        <v>4.75</v>
      </c>
      <c r="G1225" s="7">
        <v>-0.93259999999999998</v>
      </c>
      <c r="H1225">
        <v>-59838.57</v>
      </c>
      <c r="I1225" s="7">
        <v>-0.94330000000000003</v>
      </c>
      <c r="J1225">
        <v>899.79430000000002</v>
      </c>
      <c r="K1225">
        <v>63435.5</v>
      </c>
      <c r="L1225">
        <v>2627260.6800000002</v>
      </c>
      <c r="M1225">
        <v>39</v>
      </c>
      <c r="N1225">
        <v>-1534.32</v>
      </c>
      <c r="O1225" s="7">
        <v>-0.93479999999999996</v>
      </c>
      <c r="P1225" s="7">
        <v>0.18940000000000001</v>
      </c>
      <c r="Q1225" t="s">
        <v>535</v>
      </c>
      <c r="S1225" s="2">
        <f t="shared" si="216"/>
        <v>44397</v>
      </c>
      <c r="T1225" t="s">
        <v>590</v>
      </c>
      <c r="U1225">
        <v>70.5</v>
      </c>
      <c r="V1225">
        <v>4.75</v>
      </c>
      <c r="W1225">
        <f t="shared" si="221"/>
        <v>12269817.399877498</v>
      </c>
      <c r="X1225">
        <f t="shared" si="211"/>
        <v>30674.543499693744</v>
      </c>
      <c r="Y1225">
        <f t="shared" si="219"/>
        <v>425</v>
      </c>
      <c r="Z1225">
        <f t="shared" si="220"/>
        <v>-28263.5625</v>
      </c>
      <c r="AA1225" s="5">
        <f t="shared" si="217"/>
        <v>12186492.812377498</v>
      </c>
      <c r="AB1225" s="24">
        <f>IFERROR(AA1225/MAX($J$3:AA1225)-1,"")</f>
        <v>-3.5350333741599682E-2</v>
      </c>
      <c r="AG1225" s="3">
        <v>44730</v>
      </c>
      <c r="AH1225">
        <v>14742180.045174999</v>
      </c>
      <c r="AI1225" s="24">
        <f>AH1225/MAX($AH$2:AH1225)-1</f>
        <v>0</v>
      </c>
      <c r="AJ1225" s="27">
        <f t="shared" si="212"/>
        <v>1</v>
      </c>
      <c r="AK1225">
        <f t="shared" si="213"/>
        <v>1</v>
      </c>
      <c r="AL1225" s="28">
        <f t="shared" si="218"/>
        <v>1147</v>
      </c>
      <c r="AM1225" s="28">
        <f t="shared" si="214"/>
        <v>1384</v>
      </c>
      <c r="AN1225" s="29">
        <f t="shared" ca="1" si="215"/>
        <v>0</v>
      </c>
      <c r="AP1225" s="7"/>
      <c r="AV1225" s="7"/>
      <c r="AW1225" s="7"/>
    </row>
    <row r="1226" spans="1:49" x14ac:dyDescent="0.45">
      <c r="A1226" t="s">
        <v>655</v>
      </c>
      <c r="B1226" t="s">
        <v>30</v>
      </c>
      <c r="C1226" s="6">
        <v>44399.4375</v>
      </c>
      <c r="D1226">
        <v>18.3</v>
      </c>
      <c r="E1226" s="6">
        <v>44399.635416666664</v>
      </c>
      <c r="F1226">
        <v>21.25</v>
      </c>
      <c r="G1226" s="7">
        <v>0.16120000000000001</v>
      </c>
      <c r="H1226">
        <v>8163.94</v>
      </c>
      <c r="I1226" s="7">
        <v>0.1396</v>
      </c>
      <c r="J1226">
        <v>3195.904</v>
      </c>
      <c r="K1226">
        <v>58485.04</v>
      </c>
      <c r="L1226">
        <v>1705171.07</v>
      </c>
      <c r="M1226">
        <v>58</v>
      </c>
      <c r="N1226">
        <v>140.76</v>
      </c>
      <c r="O1226" s="7">
        <v>-0.95079999999999998</v>
      </c>
      <c r="P1226" s="7">
        <v>0.90159999999999996</v>
      </c>
      <c r="Q1226" t="s">
        <v>535</v>
      </c>
      <c r="S1226" s="2">
        <f t="shared" si="216"/>
        <v>44399</v>
      </c>
      <c r="T1226" t="s">
        <v>655</v>
      </c>
      <c r="U1226">
        <v>18.3</v>
      </c>
      <c r="V1226">
        <v>21.25</v>
      </c>
      <c r="W1226">
        <f t="shared" si="221"/>
        <v>12186492.812377498</v>
      </c>
      <c r="X1226">
        <f t="shared" si="211"/>
        <v>30466.232030943745</v>
      </c>
      <c r="Y1226">
        <f t="shared" si="219"/>
        <v>1675</v>
      </c>
      <c r="Z1226">
        <f t="shared" si="220"/>
        <v>4278.7875000000013</v>
      </c>
      <c r="AA1226" s="5">
        <f t="shared" si="217"/>
        <v>12190771.599877497</v>
      </c>
      <c r="AB1226" s="24">
        <f>IFERROR(AA1226/MAX($J$3:AA1226)-1,"")</f>
        <v>-3.501163654648265E-2</v>
      </c>
      <c r="AG1226" s="3">
        <v>44731</v>
      </c>
      <c r="AH1226">
        <v>14742180.045174999</v>
      </c>
      <c r="AI1226" s="24">
        <f>AH1226/MAX($AH$2:AH1226)-1</f>
        <v>0</v>
      </c>
      <c r="AJ1226" s="27">
        <f t="shared" si="212"/>
        <v>1</v>
      </c>
      <c r="AK1226">
        <f t="shared" si="213"/>
        <v>1</v>
      </c>
      <c r="AL1226" s="28">
        <f t="shared" si="218"/>
        <v>1147</v>
      </c>
      <c r="AM1226" s="28">
        <f t="shared" si="214"/>
        <v>1384</v>
      </c>
      <c r="AN1226" s="29">
        <f t="shared" ca="1" si="215"/>
        <v>0</v>
      </c>
      <c r="AP1226" s="7"/>
      <c r="AV1226" s="7"/>
      <c r="AW1226" s="7"/>
    </row>
    <row r="1227" spans="1:49" x14ac:dyDescent="0.45">
      <c r="A1227" t="s">
        <v>588</v>
      </c>
      <c r="B1227" t="s">
        <v>30</v>
      </c>
      <c r="C1227" s="6">
        <v>44404.520833333336</v>
      </c>
      <c r="D1227">
        <v>73.05</v>
      </c>
      <c r="E1227" s="6">
        <v>44405.388888888891</v>
      </c>
      <c r="F1227">
        <v>148.44999999999999</v>
      </c>
      <c r="G1227" s="7">
        <v>1.0322</v>
      </c>
      <c r="H1227">
        <v>63252.98</v>
      </c>
      <c r="I1227" s="7">
        <v>1.0018</v>
      </c>
      <c r="J1227">
        <v>864.28890000000001</v>
      </c>
      <c r="K1227">
        <v>63136.3</v>
      </c>
      <c r="L1227">
        <v>2690513.66</v>
      </c>
      <c r="M1227">
        <v>39</v>
      </c>
      <c r="N1227">
        <v>1621.87</v>
      </c>
      <c r="O1227" s="7">
        <v>-0.14099999999999999</v>
      </c>
      <c r="P1227" s="7">
        <v>1.0533999999999999</v>
      </c>
      <c r="Q1227" t="s">
        <v>535</v>
      </c>
      <c r="S1227" s="2">
        <f t="shared" si="216"/>
        <v>44404</v>
      </c>
      <c r="T1227" t="s">
        <v>588</v>
      </c>
      <c r="U1227">
        <v>73.05</v>
      </c>
      <c r="V1227">
        <v>148.44999999999999</v>
      </c>
      <c r="W1227">
        <f t="shared" si="221"/>
        <v>12190771.599877497</v>
      </c>
      <c r="X1227">
        <f t="shared" si="211"/>
        <v>30476.928999693744</v>
      </c>
      <c r="Y1227">
        <f t="shared" si="219"/>
        <v>425</v>
      </c>
      <c r="Z1227">
        <f t="shared" si="220"/>
        <v>31103.624999999996</v>
      </c>
      <c r="AA1227" s="5" t="str">
        <f t="shared" si="217"/>
        <v/>
      </c>
      <c r="AB1227" s="24" t="str">
        <f>IFERROR(AA1227/MAX($J$3:AA1227)-1,"")</f>
        <v/>
      </c>
      <c r="AG1227" s="3">
        <v>44732</v>
      </c>
      <c r="AH1227">
        <v>14742180.045174999</v>
      </c>
      <c r="AI1227" s="24">
        <f>AH1227/MAX($AH$2:AH1227)-1</f>
        <v>0</v>
      </c>
      <c r="AJ1227" s="27">
        <f t="shared" si="212"/>
        <v>1</v>
      </c>
      <c r="AK1227">
        <f t="shared" si="213"/>
        <v>1</v>
      </c>
      <c r="AL1227" s="28">
        <f t="shared" si="218"/>
        <v>1147</v>
      </c>
      <c r="AM1227" s="28">
        <f t="shared" si="214"/>
        <v>1384</v>
      </c>
      <c r="AN1227" s="29">
        <f t="shared" ca="1" si="215"/>
        <v>0</v>
      </c>
      <c r="AP1227" s="7"/>
      <c r="AV1227" s="7"/>
      <c r="AW1227" s="7"/>
    </row>
    <row r="1228" spans="1:49" x14ac:dyDescent="0.45">
      <c r="A1228" t="s">
        <v>588</v>
      </c>
      <c r="B1228" t="s">
        <v>30</v>
      </c>
      <c r="C1228" s="6">
        <v>44404.520833333336</v>
      </c>
      <c r="D1228">
        <v>73.05</v>
      </c>
      <c r="E1228" s="6">
        <v>44405.385416666664</v>
      </c>
      <c r="F1228">
        <v>138.5</v>
      </c>
      <c r="G1228" s="7">
        <v>0.89600000000000002</v>
      </c>
      <c r="H1228">
        <v>50742.03</v>
      </c>
      <c r="I1228" s="7">
        <v>0.86699999999999999</v>
      </c>
      <c r="J1228">
        <v>801.17520000000002</v>
      </c>
      <c r="K1228">
        <v>58525.85</v>
      </c>
      <c r="L1228">
        <v>1755913.1</v>
      </c>
      <c r="M1228">
        <v>38</v>
      </c>
      <c r="N1228">
        <v>1335.32</v>
      </c>
      <c r="O1228" s="7">
        <v>-0.14099999999999999</v>
      </c>
      <c r="P1228" s="7">
        <v>0.89600000000000002</v>
      </c>
      <c r="Q1228" t="s">
        <v>535</v>
      </c>
      <c r="S1228" s="2">
        <f t="shared" si="216"/>
        <v>44404</v>
      </c>
      <c r="T1228" t="s">
        <v>588</v>
      </c>
      <c r="U1228">
        <v>73.05</v>
      </c>
      <c r="V1228">
        <v>138.5</v>
      </c>
      <c r="W1228">
        <f t="shared" si="221"/>
        <v>12190771.599877497</v>
      </c>
      <c r="X1228">
        <f t="shared" si="211"/>
        <v>30476.928999693744</v>
      </c>
      <c r="Y1228">
        <f t="shared" si="219"/>
        <v>425</v>
      </c>
      <c r="Z1228">
        <f t="shared" si="220"/>
        <v>26917.162500000002</v>
      </c>
      <c r="AA1228" s="5" t="str">
        <f t="shared" si="217"/>
        <v/>
      </c>
      <c r="AB1228" s="24" t="str">
        <f>IFERROR(AA1228/MAX($J$3:AA1228)-1,"")</f>
        <v/>
      </c>
      <c r="AG1228" s="3">
        <v>44733</v>
      </c>
      <c r="AH1228">
        <v>14656165.070175</v>
      </c>
      <c r="AI1228" s="24">
        <f>AH1228/MAX($AH$2:AH1228)-1</f>
        <v>-5.8346170468968062E-3</v>
      </c>
      <c r="AJ1228" s="27">
        <f t="shared" si="212"/>
        <v>1</v>
      </c>
      <c r="AK1228">
        <f t="shared" si="213"/>
        <v>1</v>
      </c>
      <c r="AL1228" s="28">
        <f t="shared" si="218"/>
        <v>1147</v>
      </c>
      <c r="AM1228" s="28">
        <f t="shared" si="214"/>
        <v>1384</v>
      </c>
      <c r="AN1228" s="29">
        <f t="shared" ca="1" si="215"/>
        <v>-5.8346170468968062E-3</v>
      </c>
      <c r="AP1228" s="7"/>
      <c r="AV1228" s="7"/>
      <c r="AW1228" s="7"/>
    </row>
    <row r="1229" spans="1:49" x14ac:dyDescent="0.45">
      <c r="A1229" t="s">
        <v>587</v>
      </c>
      <c r="B1229" t="s">
        <v>30</v>
      </c>
      <c r="C1229" s="6">
        <v>44404.527777777781</v>
      </c>
      <c r="D1229">
        <v>59.55</v>
      </c>
      <c r="E1229" s="6">
        <v>44405.388888888891</v>
      </c>
      <c r="F1229">
        <v>110.45</v>
      </c>
      <c r="G1229" s="7">
        <v>0.85470000000000002</v>
      </c>
      <c r="H1229">
        <v>52192.77</v>
      </c>
      <c r="I1229" s="7">
        <v>0.82620000000000005</v>
      </c>
      <c r="J1229">
        <v>1060.829</v>
      </c>
      <c r="K1229">
        <v>63172.34</v>
      </c>
      <c r="L1229">
        <v>2742706.42</v>
      </c>
      <c r="M1229">
        <v>37</v>
      </c>
      <c r="N1229">
        <v>1410.62</v>
      </c>
      <c r="O1229" s="7">
        <v>-0.18140000000000001</v>
      </c>
      <c r="P1229" s="7">
        <v>0.87909999999999999</v>
      </c>
      <c r="Q1229" t="s">
        <v>535</v>
      </c>
      <c r="S1229" s="2">
        <f t="shared" si="216"/>
        <v>44404</v>
      </c>
      <c r="T1229" t="s">
        <v>587</v>
      </c>
      <c r="U1229">
        <v>59.55</v>
      </c>
      <c r="V1229">
        <v>110.45</v>
      </c>
      <c r="W1229">
        <f t="shared" si="221"/>
        <v>12190771.599877497</v>
      </c>
      <c r="X1229">
        <f t="shared" si="211"/>
        <v>30476.928999693744</v>
      </c>
      <c r="Y1229">
        <f t="shared" si="219"/>
        <v>500</v>
      </c>
      <c r="Z1229">
        <f t="shared" si="220"/>
        <v>24600</v>
      </c>
      <c r="AA1229" s="5" t="str">
        <f t="shared" si="217"/>
        <v/>
      </c>
      <c r="AB1229" s="24" t="str">
        <f>IFERROR(AA1229/MAX($J$3:AA1229)-1,"")</f>
        <v/>
      </c>
      <c r="AG1229" s="3">
        <v>44734</v>
      </c>
      <c r="AH1229">
        <v>14569164.920174999</v>
      </c>
      <c r="AI1229" s="24">
        <f>AH1229/MAX($AH$2:AH1229)-1</f>
        <v>-1.1736061048625346E-2</v>
      </c>
      <c r="AJ1229" s="27">
        <f t="shared" si="212"/>
        <v>1</v>
      </c>
      <c r="AK1229">
        <f t="shared" si="213"/>
        <v>1</v>
      </c>
      <c r="AL1229" s="28">
        <f t="shared" si="218"/>
        <v>1147</v>
      </c>
      <c r="AM1229" s="28">
        <f t="shared" si="214"/>
        <v>1384</v>
      </c>
      <c r="AN1229" s="29">
        <f t="shared" ca="1" si="215"/>
        <v>-1.1736061048625346E-2</v>
      </c>
      <c r="AP1229" s="7"/>
      <c r="AV1229" s="7"/>
      <c r="AW1229" s="7"/>
    </row>
    <row r="1230" spans="1:49" x14ac:dyDescent="0.45">
      <c r="A1230" t="s">
        <v>587</v>
      </c>
      <c r="B1230" t="s">
        <v>30</v>
      </c>
      <c r="C1230" s="6">
        <v>44404.527777777781</v>
      </c>
      <c r="D1230">
        <v>59.55</v>
      </c>
      <c r="E1230" s="6">
        <v>44405.385416666664</v>
      </c>
      <c r="F1230">
        <v>101.5</v>
      </c>
      <c r="G1230" s="7">
        <v>0.70450000000000002</v>
      </c>
      <c r="H1230">
        <v>39668.370000000003</v>
      </c>
      <c r="I1230" s="7">
        <v>0.6774</v>
      </c>
      <c r="J1230">
        <v>983.36300000000006</v>
      </c>
      <c r="K1230">
        <v>58559.27</v>
      </c>
      <c r="L1230">
        <v>1795581.47</v>
      </c>
      <c r="M1230">
        <v>36</v>
      </c>
      <c r="N1230">
        <v>1101.9000000000001</v>
      </c>
      <c r="O1230" s="7">
        <v>-0.152</v>
      </c>
      <c r="P1230" s="7">
        <v>0.70450000000000002</v>
      </c>
      <c r="Q1230" t="s">
        <v>535</v>
      </c>
      <c r="S1230" s="2">
        <f t="shared" si="216"/>
        <v>44404</v>
      </c>
      <c r="T1230" t="s">
        <v>587</v>
      </c>
      <c r="U1230">
        <v>59.55</v>
      </c>
      <c r="V1230">
        <v>101.5</v>
      </c>
      <c r="W1230">
        <f t="shared" si="221"/>
        <v>12190771.599877497</v>
      </c>
      <c r="X1230">
        <f t="shared" si="211"/>
        <v>30476.928999693744</v>
      </c>
      <c r="Y1230">
        <f t="shared" si="219"/>
        <v>500</v>
      </c>
      <c r="Z1230">
        <f t="shared" si="220"/>
        <v>20169.75</v>
      </c>
      <c r="AA1230" s="5">
        <f t="shared" si="217"/>
        <v>12293562.137377497</v>
      </c>
      <c r="AB1230" s="24">
        <f>IFERROR(AA1230/MAX($J$3:AA1230)-1,"")</f>
        <v>-2.6875016829841503E-2</v>
      </c>
      <c r="AG1230" s="3">
        <v>44735</v>
      </c>
      <c r="AH1230">
        <v>14500416.070175</v>
      </c>
      <c r="AI1230" s="24">
        <f>AH1230/MAX($AH$2:AH1230)-1</f>
        <v>-1.6399472415826843E-2</v>
      </c>
      <c r="AJ1230" s="27">
        <f t="shared" si="212"/>
        <v>1</v>
      </c>
      <c r="AK1230">
        <f t="shared" si="213"/>
        <v>1</v>
      </c>
      <c r="AL1230" s="28">
        <f t="shared" si="218"/>
        <v>1147</v>
      </c>
      <c r="AM1230" s="28">
        <f t="shared" si="214"/>
        <v>1384</v>
      </c>
      <c r="AN1230" s="29">
        <f t="shared" ca="1" si="215"/>
        <v>-1.6399472415826843E-2</v>
      </c>
      <c r="AP1230" s="7"/>
      <c r="AV1230" s="7"/>
      <c r="AW1230" s="7"/>
    </row>
    <row r="1231" spans="1:49" x14ac:dyDescent="0.45">
      <c r="A1231" t="s">
        <v>590</v>
      </c>
      <c r="B1231" t="s">
        <v>30</v>
      </c>
      <c r="C1231" s="6">
        <v>44405.416666666664</v>
      </c>
      <c r="D1231">
        <v>64.349999999999994</v>
      </c>
      <c r="E1231" s="6">
        <v>44406.385416666664</v>
      </c>
      <c r="F1231">
        <v>5.55</v>
      </c>
      <c r="G1231" s="7">
        <v>-0.91379999999999995</v>
      </c>
      <c r="H1231">
        <v>-54531.88</v>
      </c>
      <c r="I1231" s="7">
        <v>-0.92459999999999998</v>
      </c>
      <c r="J1231">
        <v>916.51760000000002</v>
      </c>
      <c r="K1231">
        <v>58977.91</v>
      </c>
      <c r="L1231">
        <v>1741049.59</v>
      </c>
      <c r="M1231">
        <v>68</v>
      </c>
      <c r="N1231">
        <v>-801.94</v>
      </c>
      <c r="O1231" s="7">
        <v>-0.91379999999999995</v>
      </c>
      <c r="P1231" s="7">
        <v>1.7287999999999999</v>
      </c>
      <c r="Q1231" t="s">
        <v>535</v>
      </c>
      <c r="S1231" s="2">
        <f t="shared" si="216"/>
        <v>44405</v>
      </c>
      <c r="T1231" t="s">
        <v>590</v>
      </c>
      <c r="U1231">
        <v>64.349999999999994</v>
      </c>
      <c r="V1231">
        <v>5.55</v>
      </c>
      <c r="W1231">
        <f t="shared" si="221"/>
        <v>12293562.137377497</v>
      </c>
      <c r="X1231">
        <f t="shared" si="211"/>
        <v>30733.905343443741</v>
      </c>
      <c r="Y1231">
        <f t="shared" si="219"/>
        <v>475</v>
      </c>
      <c r="Z1231">
        <f t="shared" si="220"/>
        <v>-28262.024999999998</v>
      </c>
      <c r="AA1231" s="5" t="str">
        <f t="shared" si="217"/>
        <v/>
      </c>
      <c r="AB1231" s="24" t="str">
        <f>IFERROR(AA1231/MAX($J$3:AA1231)-1,"")</f>
        <v/>
      </c>
      <c r="AG1231" s="3">
        <v>44736</v>
      </c>
      <c r="AH1231">
        <v>14512536.370175</v>
      </c>
      <c r="AI1231" s="24">
        <f>AH1231/MAX($AH$2:AH1231)-1</f>
        <v>-1.5577321284660273E-2</v>
      </c>
      <c r="AJ1231" s="27">
        <f t="shared" si="212"/>
        <v>1</v>
      </c>
      <c r="AK1231">
        <f t="shared" si="213"/>
        <v>1</v>
      </c>
      <c r="AL1231" s="28">
        <f t="shared" si="218"/>
        <v>1147</v>
      </c>
      <c r="AM1231" s="28">
        <f t="shared" si="214"/>
        <v>1384</v>
      </c>
      <c r="AN1231" s="29">
        <f t="shared" ca="1" si="215"/>
        <v>-1.5577321284660273E-2</v>
      </c>
      <c r="AP1231" s="7"/>
      <c r="AV1231" s="7"/>
      <c r="AW1231" s="7"/>
    </row>
    <row r="1232" spans="1:49" x14ac:dyDescent="0.45">
      <c r="A1232" t="s">
        <v>591</v>
      </c>
      <c r="B1232" t="s">
        <v>30</v>
      </c>
      <c r="C1232" s="6">
        <v>44405.430555555555</v>
      </c>
      <c r="D1232">
        <v>55.9</v>
      </c>
      <c r="E1232" s="6">
        <v>44406.385416666664</v>
      </c>
      <c r="F1232">
        <v>3.45</v>
      </c>
      <c r="G1232" s="7">
        <v>-0.93830000000000002</v>
      </c>
      <c r="H1232">
        <v>-55963.91</v>
      </c>
      <c r="I1232" s="7">
        <v>-0.94889999999999997</v>
      </c>
      <c r="J1232">
        <v>1055.057</v>
      </c>
      <c r="K1232">
        <v>58977.68</v>
      </c>
      <c r="L1232">
        <v>1685085.68</v>
      </c>
      <c r="M1232">
        <v>64</v>
      </c>
      <c r="N1232">
        <v>-874.44</v>
      </c>
      <c r="O1232" s="7">
        <v>-0.94630000000000003</v>
      </c>
      <c r="P1232" s="7">
        <v>1.5304</v>
      </c>
      <c r="Q1232" t="s">
        <v>535</v>
      </c>
      <c r="S1232" s="2">
        <f t="shared" si="216"/>
        <v>44405</v>
      </c>
      <c r="T1232" t="s">
        <v>591</v>
      </c>
      <c r="U1232">
        <v>55.9</v>
      </c>
      <c r="V1232">
        <v>3.45</v>
      </c>
      <c r="W1232">
        <f t="shared" si="221"/>
        <v>12293562.137377497</v>
      </c>
      <c r="X1232">
        <f t="shared" si="211"/>
        <v>30733.905343443741</v>
      </c>
      <c r="Y1232">
        <f t="shared" si="219"/>
        <v>550</v>
      </c>
      <c r="Z1232">
        <f t="shared" si="220"/>
        <v>-29173.924999999996</v>
      </c>
      <c r="AA1232" s="5">
        <f t="shared" si="217"/>
        <v>12236126.187377498</v>
      </c>
      <c r="AB1232" s="24">
        <f>IFERROR(AA1232/MAX($J$3:AA1232)-1,"")</f>
        <v>-3.1421490606321267E-2</v>
      </c>
      <c r="AG1232" s="3">
        <v>44737</v>
      </c>
      <c r="AH1232">
        <v>14512536.370175</v>
      </c>
      <c r="AI1232" s="24">
        <f>AH1232/MAX($AH$2:AH1232)-1</f>
        <v>-1.5577321284660273E-2</v>
      </c>
      <c r="AJ1232" s="27">
        <f t="shared" si="212"/>
        <v>1</v>
      </c>
      <c r="AK1232">
        <f t="shared" si="213"/>
        <v>1</v>
      </c>
      <c r="AL1232" s="28">
        <f t="shared" si="218"/>
        <v>1147</v>
      </c>
      <c r="AM1232" s="28">
        <f t="shared" si="214"/>
        <v>1384</v>
      </c>
      <c r="AN1232" s="29">
        <f t="shared" ca="1" si="215"/>
        <v>-1.5577321284660273E-2</v>
      </c>
      <c r="AP1232" s="7"/>
      <c r="AV1232" s="7"/>
      <c r="AW1232" s="7"/>
    </row>
    <row r="1233" spans="1:49" x14ac:dyDescent="0.45">
      <c r="A1233" t="s">
        <v>597</v>
      </c>
      <c r="B1233" t="s">
        <v>30</v>
      </c>
      <c r="C1233" s="6">
        <v>44406.416666666664</v>
      </c>
      <c r="D1233">
        <v>40.75</v>
      </c>
      <c r="E1233" s="6">
        <v>44406.635416666664</v>
      </c>
      <c r="F1233">
        <v>26.15</v>
      </c>
      <c r="G1233" s="7">
        <v>-0.35830000000000001</v>
      </c>
      <c r="H1233">
        <v>-21891.97</v>
      </c>
      <c r="I1233" s="7">
        <v>-0.37469999999999998</v>
      </c>
      <c r="J1233">
        <v>1433.7529999999999</v>
      </c>
      <c r="K1233">
        <v>58425.43</v>
      </c>
      <c r="L1233">
        <v>1663193.71</v>
      </c>
      <c r="M1233">
        <v>64</v>
      </c>
      <c r="N1233">
        <v>-342.06</v>
      </c>
      <c r="O1233" s="7">
        <v>-0.41470000000000001</v>
      </c>
      <c r="P1233" s="7">
        <v>0.64419999999999999</v>
      </c>
      <c r="Q1233" t="s">
        <v>535</v>
      </c>
      <c r="S1233" s="2">
        <f t="shared" si="216"/>
        <v>44406</v>
      </c>
      <c r="T1233" t="s">
        <v>597</v>
      </c>
      <c r="U1233">
        <v>40.75</v>
      </c>
      <c r="V1233">
        <v>26.15</v>
      </c>
      <c r="W1233">
        <f t="shared" si="221"/>
        <v>12236126.187377498</v>
      </c>
      <c r="X1233">
        <f t="shared" si="211"/>
        <v>30590.315468443743</v>
      </c>
      <c r="Y1233">
        <f t="shared" si="219"/>
        <v>750</v>
      </c>
      <c r="Z1233">
        <f t="shared" si="220"/>
        <v>-11451.750000000002</v>
      </c>
      <c r="AA1233" s="5" t="str">
        <f t="shared" si="217"/>
        <v/>
      </c>
      <c r="AB1233" s="24" t="str">
        <f>IFERROR(AA1233/MAX($J$3:AA1233)-1,"")</f>
        <v/>
      </c>
      <c r="AG1233" s="3">
        <v>44738</v>
      </c>
      <c r="AH1233">
        <v>14512536.370175</v>
      </c>
      <c r="AI1233" s="24">
        <f>AH1233/MAX($AH$2:AH1233)-1</f>
        <v>-1.5577321284660273E-2</v>
      </c>
      <c r="AJ1233" s="27">
        <f t="shared" si="212"/>
        <v>1</v>
      </c>
      <c r="AK1233">
        <f t="shared" si="213"/>
        <v>1</v>
      </c>
      <c r="AL1233" s="28">
        <f t="shared" si="218"/>
        <v>1147</v>
      </c>
      <c r="AM1233" s="28">
        <f t="shared" si="214"/>
        <v>1384</v>
      </c>
      <c r="AN1233" s="29">
        <f t="shared" ca="1" si="215"/>
        <v>-1.5577321284660273E-2</v>
      </c>
      <c r="AP1233" s="7"/>
      <c r="AV1233" s="7"/>
      <c r="AW1233" s="7"/>
    </row>
    <row r="1234" spans="1:49" x14ac:dyDescent="0.45">
      <c r="A1234" t="s">
        <v>655</v>
      </c>
      <c r="B1234" t="s">
        <v>30</v>
      </c>
      <c r="C1234" s="6">
        <v>44406.472222222219</v>
      </c>
      <c r="D1234">
        <v>22.95</v>
      </c>
      <c r="E1234" s="6">
        <v>44406.635416666664</v>
      </c>
      <c r="F1234">
        <v>0.1</v>
      </c>
      <c r="G1234" s="7">
        <v>-0.99560000000000004</v>
      </c>
      <c r="H1234">
        <v>-58840.99</v>
      </c>
      <c r="I1234" s="7">
        <v>-1.0057</v>
      </c>
      <c r="J1234">
        <v>2549.3809999999999</v>
      </c>
      <c r="K1234">
        <v>58508.3</v>
      </c>
      <c r="L1234">
        <v>1604352.72</v>
      </c>
      <c r="M1234">
        <v>48</v>
      </c>
      <c r="N1234">
        <v>-1225.8499999999999</v>
      </c>
      <c r="O1234" s="7">
        <v>-0.99560000000000004</v>
      </c>
      <c r="P1234" s="7">
        <v>0.13289999999999999</v>
      </c>
      <c r="Q1234" t="s">
        <v>535</v>
      </c>
      <c r="S1234" s="2">
        <f t="shared" si="216"/>
        <v>44406</v>
      </c>
      <c r="T1234" t="s">
        <v>655</v>
      </c>
      <c r="U1234">
        <v>22.95</v>
      </c>
      <c r="V1234">
        <v>0.1</v>
      </c>
      <c r="W1234">
        <f t="shared" si="221"/>
        <v>12236126.187377498</v>
      </c>
      <c r="X1234">
        <f t="shared" si="211"/>
        <v>30590.315468443743</v>
      </c>
      <c r="Y1234">
        <f t="shared" si="219"/>
        <v>1325</v>
      </c>
      <c r="Z1234">
        <f t="shared" si="220"/>
        <v>-30581.662500000002</v>
      </c>
      <c r="AA1234" s="5">
        <f t="shared" si="217"/>
        <v>12194092.774877498</v>
      </c>
      <c r="AB1234" s="24">
        <f>IFERROR(AA1234/MAX($J$3:AA1234)-1,"")</f>
        <v>-3.4748741355498547E-2</v>
      </c>
      <c r="AG1234" s="3">
        <v>44739</v>
      </c>
      <c r="AH1234">
        <v>14512536.370175</v>
      </c>
      <c r="AI1234" s="24">
        <f>AH1234/MAX($AH$2:AH1234)-1</f>
        <v>-1.5577321284660273E-2</v>
      </c>
      <c r="AJ1234" s="27">
        <f t="shared" si="212"/>
        <v>1</v>
      </c>
      <c r="AK1234">
        <f t="shared" si="213"/>
        <v>1</v>
      </c>
      <c r="AL1234" s="28">
        <f t="shared" si="218"/>
        <v>1147</v>
      </c>
      <c r="AM1234" s="28">
        <f t="shared" si="214"/>
        <v>1384</v>
      </c>
      <c r="AN1234" s="29">
        <f t="shared" ca="1" si="215"/>
        <v>-1.5577321284660273E-2</v>
      </c>
      <c r="AP1234" s="7"/>
      <c r="AV1234" s="7"/>
      <c r="AW1234" s="7"/>
    </row>
    <row r="1235" spans="1:49" x14ac:dyDescent="0.45">
      <c r="A1235" t="s">
        <v>570</v>
      </c>
      <c r="B1235" t="s">
        <v>30</v>
      </c>
      <c r="C1235" s="6">
        <v>44410.475694444445</v>
      </c>
      <c r="D1235">
        <v>53.15</v>
      </c>
      <c r="E1235" s="6">
        <v>44411.385416666664</v>
      </c>
      <c r="F1235">
        <v>73.5</v>
      </c>
      <c r="G1235" s="7">
        <v>0.38290000000000002</v>
      </c>
      <c r="H1235">
        <v>20832.71</v>
      </c>
      <c r="I1235" s="7">
        <v>0.35899999999999999</v>
      </c>
      <c r="J1235">
        <v>1091.6610000000001</v>
      </c>
      <c r="K1235">
        <v>58021.77</v>
      </c>
      <c r="L1235">
        <v>1625185.42</v>
      </c>
      <c r="M1235">
        <v>51</v>
      </c>
      <c r="N1235">
        <v>408.48</v>
      </c>
      <c r="O1235" s="7">
        <v>-0.28129999999999999</v>
      </c>
      <c r="P1235" s="7">
        <v>0.38850000000000001</v>
      </c>
      <c r="Q1235" t="s">
        <v>535</v>
      </c>
      <c r="S1235" s="2">
        <f t="shared" si="216"/>
        <v>44410</v>
      </c>
      <c r="T1235" t="s">
        <v>570</v>
      </c>
      <c r="U1235">
        <v>53.15</v>
      </c>
      <c r="V1235">
        <v>73.5</v>
      </c>
      <c r="W1235">
        <f t="shared" si="221"/>
        <v>12194092.774877498</v>
      </c>
      <c r="X1235">
        <f t="shared" si="211"/>
        <v>30485.231937193745</v>
      </c>
      <c r="Y1235">
        <f t="shared" si="219"/>
        <v>575</v>
      </c>
      <c r="Z1235">
        <f t="shared" si="220"/>
        <v>10973.012500000001</v>
      </c>
      <c r="AA1235" s="5">
        <f t="shared" si="217"/>
        <v>12205065.787377497</v>
      </c>
      <c r="AB1235" s="24">
        <f>IFERROR(AA1235/MAX($J$3:AA1235)-1,"")</f>
        <v>-3.3880147494332657E-2</v>
      </c>
      <c r="AG1235" s="3">
        <v>44740</v>
      </c>
      <c r="AH1235">
        <v>14512536.370175</v>
      </c>
      <c r="AI1235" s="24">
        <f>AH1235/MAX($AH$2:AH1235)-1</f>
        <v>-1.5577321284660273E-2</v>
      </c>
      <c r="AJ1235" s="27">
        <f t="shared" si="212"/>
        <v>1</v>
      </c>
      <c r="AK1235">
        <f t="shared" si="213"/>
        <v>1</v>
      </c>
      <c r="AL1235" s="28">
        <f t="shared" si="218"/>
        <v>1147</v>
      </c>
      <c r="AM1235" s="28">
        <f t="shared" si="214"/>
        <v>1384</v>
      </c>
      <c r="AN1235" s="29">
        <f t="shared" ca="1" si="215"/>
        <v>-1.5577321284660273E-2</v>
      </c>
      <c r="AP1235" s="7"/>
      <c r="AV1235" s="7"/>
      <c r="AW1235" s="7"/>
    </row>
    <row r="1236" spans="1:49" x14ac:dyDescent="0.45">
      <c r="A1236" t="s">
        <v>571</v>
      </c>
      <c r="B1236" t="s">
        <v>30</v>
      </c>
      <c r="C1236" s="6">
        <v>44411.416666666664</v>
      </c>
      <c r="D1236">
        <v>67.2</v>
      </c>
      <c r="E1236" s="6">
        <v>44412.385416666664</v>
      </c>
      <c r="F1236">
        <v>273.64999999999998</v>
      </c>
      <c r="G1236" s="7">
        <v>3.0722</v>
      </c>
      <c r="H1236">
        <v>175624.64</v>
      </c>
      <c r="I1236" s="7">
        <v>3.0215000000000001</v>
      </c>
      <c r="J1236">
        <v>864.9692</v>
      </c>
      <c r="K1236">
        <v>58125.93</v>
      </c>
      <c r="L1236">
        <v>1800810.06</v>
      </c>
      <c r="M1236">
        <v>68</v>
      </c>
      <c r="N1236">
        <v>2582.7199999999998</v>
      </c>
      <c r="O1236" s="7">
        <v>-8.48E-2</v>
      </c>
      <c r="P1236" s="7">
        <v>3.0722</v>
      </c>
      <c r="Q1236" t="s">
        <v>535</v>
      </c>
      <c r="S1236" s="2">
        <f t="shared" si="216"/>
        <v>44411</v>
      </c>
      <c r="T1236" t="s">
        <v>571</v>
      </c>
      <c r="U1236">
        <v>67.2</v>
      </c>
      <c r="V1236">
        <v>273.64999999999998</v>
      </c>
      <c r="W1236">
        <f t="shared" si="221"/>
        <v>12205065.787377497</v>
      </c>
      <c r="X1236">
        <f t="shared" si="211"/>
        <v>30512.664468443745</v>
      </c>
      <c r="Y1236">
        <f t="shared" si="219"/>
        <v>450</v>
      </c>
      <c r="Z1236">
        <f t="shared" si="220"/>
        <v>91368.674999999988</v>
      </c>
      <c r="AA1236" s="5" t="str">
        <f t="shared" si="217"/>
        <v/>
      </c>
      <c r="AB1236" s="24" t="str">
        <f>IFERROR(AA1236/MAX($J$3:AA1236)-1,"")</f>
        <v/>
      </c>
      <c r="AG1236" s="3">
        <v>44741</v>
      </c>
      <c r="AH1236">
        <v>14520878.632675</v>
      </c>
      <c r="AI1236" s="24">
        <f>AH1236/MAX($AH$2:AH1236)-1</f>
        <v>-1.5011444156960319E-2</v>
      </c>
      <c r="AJ1236" s="27">
        <f t="shared" si="212"/>
        <v>1</v>
      </c>
      <c r="AK1236">
        <f t="shared" si="213"/>
        <v>1</v>
      </c>
      <c r="AL1236" s="28">
        <f t="shared" si="218"/>
        <v>1147</v>
      </c>
      <c r="AM1236" s="28">
        <f t="shared" si="214"/>
        <v>1384</v>
      </c>
      <c r="AN1236" s="29">
        <f t="shared" ca="1" si="215"/>
        <v>-1.5011444156960319E-2</v>
      </c>
      <c r="AP1236" s="7"/>
      <c r="AV1236" s="7"/>
      <c r="AW1236" s="7"/>
    </row>
    <row r="1237" spans="1:49" x14ac:dyDescent="0.45">
      <c r="A1237" t="s">
        <v>599</v>
      </c>
      <c r="B1237" t="s">
        <v>30</v>
      </c>
      <c r="C1237" s="6">
        <v>44411.444444444445</v>
      </c>
      <c r="D1237">
        <v>47.3</v>
      </c>
      <c r="E1237" s="6">
        <v>44412.385416666664</v>
      </c>
      <c r="F1237">
        <v>225.4</v>
      </c>
      <c r="G1237" s="7">
        <v>3.7652999999999999</v>
      </c>
      <c r="H1237">
        <v>215564.29</v>
      </c>
      <c r="I1237" s="7">
        <v>3.7077</v>
      </c>
      <c r="J1237">
        <v>1229.1759999999999</v>
      </c>
      <c r="K1237">
        <v>58140.02</v>
      </c>
      <c r="L1237">
        <v>2016374.35</v>
      </c>
      <c r="M1237">
        <v>60</v>
      </c>
      <c r="N1237">
        <v>3592.74</v>
      </c>
      <c r="O1237" s="7">
        <v>-0.1638</v>
      </c>
      <c r="P1237" s="7">
        <v>3.7652999999999999</v>
      </c>
      <c r="Q1237" t="s">
        <v>535</v>
      </c>
      <c r="S1237" s="2">
        <f t="shared" si="216"/>
        <v>44411</v>
      </c>
      <c r="T1237" t="s">
        <v>599</v>
      </c>
      <c r="U1237">
        <v>47.3</v>
      </c>
      <c r="V1237">
        <v>225.4</v>
      </c>
      <c r="W1237">
        <f t="shared" si="221"/>
        <v>12205065.787377497</v>
      </c>
      <c r="X1237">
        <f t="shared" si="211"/>
        <v>30512.664468443745</v>
      </c>
      <c r="Y1237">
        <f t="shared" si="219"/>
        <v>650</v>
      </c>
      <c r="Z1237">
        <f t="shared" si="220"/>
        <v>113992.45000000001</v>
      </c>
      <c r="AA1237" s="5" t="str">
        <f t="shared" si="217"/>
        <v/>
      </c>
      <c r="AB1237" s="24" t="str">
        <f>IFERROR(AA1237/MAX($J$3:AA1237)-1,"")</f>
        <v/>
      </c>
      <c r="AG1237" s="3">
        <v>44742</v>
      </c>
      <c r="AH1237">
        <v>14484028.895174999</v>
      </c>
      <c r="AI1237" s="24">
        <f>AH1237/MAX($AH$2:AH1237)-1</f>
        <v>-1.751105665572783E-2</v>
      </c>
      <c r="AJ1237" s="27">
        <f t="shared" si="212"/>
        <v>1</v>
      </c>
      <c r="AK1237">
        <f t="shared" si="213"/>
        <v>1</v>
      </c>
      <c r="AL1237" s="28">
        <f t="shared" si="218"/>
        <v>1147</v>
      </c>
      <c r="AM1237" s="28">
        <f t="shared" si="214"/>
        <v>1384</v>
      </c>
      <c r="AN1237" s="29">
        <f t="shared" ca="1" si="215"/>
        <v>-1.751105665572783E-2</v>
      </c>
      <c r="AP1237" s="7"/>
      <c r="AV1237" s="7"/>
      <c r="AW1237" s="7"/>
    </row>
    <row r="1238" spans="1:49" x14ac:dyDescent="0.45">
      <c r="A1238" t="s">
        <v>599</v>
      </c>
      <c r="B1238" t="s">
        <v>30</v>
      </c>
      <c r="C1238" s="6">
        <v>44411.520833333336</v>
      </c>
      <c r="D1238">
        <v>73.650000000000006</v>
      </c>
      <c r="E1238" s="6">
        <v>44412.388888888891</v>
      </c>
      <c r="F1238">
        <v>247.7</v>
      </c>
      <c r="G1238" s="7">
        <v>2.3632</v>
      </c>
      <c r="H1238">
        <v>147788.14000000001</v>
      </c>
      <c r="I1238" s="7">
        <v>2.3195999999999999</v>
      </c>
      <c r="J1238">
        <v>865.08529999999996</v>
      </c>
      <c r="K1238">
        <v>63713.53</v>
      </c>
      <c r="L1238">
        <v>2890494.56</v>
      </c>
      <c r="M1238">
        <v>39</v>
      </c>
      <c r="N1238">
        <v>3789.44</v>
      </c>
      <c r="O1238" s="7">
        <v>-0.10929999999999999</v>
      </c>
      <c r="P1238" s="7">
        <v>2.3632</v>
      </c>
      <c r="Q1238" t="s">
        <v>535</v>
      </c>
      <c r="S1238" s="2">
        <f t="shared" si="216"/>
        <v>44411</v>
      </c>
      <c r="T1238" t="s">
        <v>599</v>
      </c>
      <c r="U1238">
        <v>73.650000000000006</v>
      </c>
      <c r="V1238">
        <v>247.7</v>
      </c>
      <c r="W1238">
        <f t="shared" si="221"/>
        <v>12205065.787377497</v>
      </c>
      <c r="X1238">
        <f t="shared" si="211"/>
        <v>30512.664468443745</v>
      </c>
      <c r="Y1238">
        <f t="shared" si="219"/>
        <v>425</v>
      </c>
      <c r="Z1238">
        <f t="shared" si="220"/>
        <v>72605.512499999983</v>
      </c>
      <c r="AA1238" s="5" t="str">
        <f t="shared" si="217"/>
        <v/>
      </c>
      <c r="AB1238" s="24" t="str">
        <f>IFERROR(AA1238/MAX($J$3:AA1238)-1,"")</f>
        <v/>
      </c>
      <c r="AG1238" s="3">
        <v>44743</v>
      </c>
      <c r="AH1238">
        <v>14441581.557674998</v>
      </c>
      <c r="AI1238" s="24">
        <f>AH1238/MAX($AH$2:AH1238)-1</f>
        <v>-2.0390368763565925E-2</v>
      </c>
      <c r="AJ1238" s="27">
        <f t="shared" si="212"/>
        <v>1</v>
      </c>
      <c r="AK1238">
        <f t="shared" si="213"/>
        <v>1</v>
      </c>
      <c r="AL1238" s="28">
        <f t="shared" si="218"/>
        <v>1147</v>
      </c>
      <c r="AM1238" s="28">
        <f t="shared" si="214"/>
        <v>1384</v>
      </c>
      <c r="AN1238" s="29">
        <f t="shared" ca="1" si="215"/>
        <v>-2.0390368763565925E-2</v>
      </c>
      <c r="AP1238" s="7"/>
      <c r="AV1238" s="7"/>
      <c r="AW1238" s="7"/>
    </row>
    <row r="1239" spans="1:49" x14ac:dyDescent="0.45">
      <c r="A1239" t="s">
        <v>568</v>
      </c>
      <c r="B1239" t="s">
        <v>30</v>
      </c>
      <c r="C1239" s="6">
        <v>44411.53125</v>
      </c>
      <c r="D1239">
        <v>49.05</v>
      </c>
      <c r="E1239" s="6">
        <v>44412.388888888891</v>
      </c>
      <c r="F1239">
        <v>200.85</v>
      </c>
      <c r="G1239" s="7">
        <v>3.0948000000000002</v>
      </c>
      <c r="H1239">
        <v>193861.15</v>
      </c>
      <c r="I1239" s="7">
        <v>3.0438999999999998</v>
      </c>
      <c r="J1239">
        <v>1298.4580000000001</v>
      </c>
      <c r="K1239">
        <v>63689.39</v>
      </c>
      <c r="L1239">
        <v>3084355.72</v>
      </c>
      <c r="M1239">
        <v>36</v>
      </c>
      <c r="N1239">
        <v>5385.03</v>
      </c>
      <c r="O1239" s="7">
        <v>-0.16719999999999999</v>
      </c>
      <c r="P1239" s="7">
        <v>3.0948000000000002</v>
      </c>
      <c r="Q1239" t="s">
        <v>535</v>
      </c>
      <c r="S1239" s="2">
        <f t="shared" si="216"/>
        <v>44411</v>
      </c>
      <c r="T1239" t="s">
        <v>568</v>
      </c>
      <c r="U1239">
        <v>49.05</v>
      </c>
      <c r="V1239">
        <v>200.85</v>
      </c>
      <c r="W1239">
        <f t="shared" si="221"/>
        <v>12205065.787377497</v>
      </c>
      <c r="X1239">
        <f t="shared" si="211"/>
        <v>30512.664468443745</v>
      </c>
      <c r="Y1239">
        <f t="shared" si="219"/>
        <v>625</v>
      </c>
      <c r="Z1239">
        <f t="shared" si="220"/>
        <v>93313.124999999985</v>
      </c>
      <c r="AA1239" s="5">
        <f t="shared" si="217"/>
        <v>12576345.549877496</v>
      </c>
      <c r="AB1239" s="24">
        <f>IFERROR(AA1239/MAX($J$3:AA1239)-1,"")</f>
        <v>-4.4906500812332828E-3</v>
      </c>
      <c r="AG1239" s="3">
        <v>44744</v>
      </c>
      <c r="AH1239">
        <v>14441581.557674998</v>
      </c>
      <c r="AI1239" s="24">
        <f>AH1239/MAX($AH$2:AH1239)-1</f>
        <v>-2.0390368763565925E-2</v>
      </c>
      <c r="AJ1239" s="27">
        <f t="shared" si="212"/>
        <v>1</v>
      </c>
      <c r="AK1239">
        <f t="shared" si="213"/>
        <v>1</v>
      </c>
      <c r="AL1239" s="28">
        <f t="shared" si="218"/>
        <v>1147</v>
      </c>
      <c r="AM1239" s="28">
        <f t="shared" si="214"/>
        <v>1384</v>
      </c>
      <c r="AN1239" s="29">
        <f t="shared" ca="1" si="215"/>
        <v>-2.0390368763565925E-2</v>
      </c>
      <c r="AP1239" s="7"/>
      <c r="AV1239" s="7"/>
      <c r="AW1239" s="7"/>
    </row>
    <row r="1240" spans="1:49" x14ac:dyDescent="0.45">
      <c r="A1240" t="s">
        <v>600</v>
      </c>
      <c r="B1240" t="s">
        <v>30</v>
      </c>
      <c r="C1240" s="6">
        <v>44412.416666666664</v>
      </c>
      <c r="D1240">
        <v>59.15</v>
      </c>
      <c r="E1240" s="6">
        <v>44413.385416666664</v>
      </c>
      <c r="F1240">
        <v>41.25</v>
      </c>
      <c r="G1240" s="7">
        <v>-0.30259999999999998</v>
      </c>
      <c r="H1240">
        <v>-19201.82</v>
      </c>
      <c r="I1240" s="7">
        <v>-0.3196</v>
      </c>
      <c r="J1240">
        <v>1015.754</v>
      </c>
      <c r="K1240">
        <v>60081.87</v>
      </c>
      <c r="L1240">
        <v>1997172.53</v>
      </c>
      <c r="M1240">
        <v>68</v>
      </c>
      <c r="N1240">
        <v>-282.38</v>
      </c>
      <c r="O1240" s="7">
        <v>-0.49959999999999999</v>
      </c>
      <c r="P1240" s="7">
        <v>0.35249999999999998</v>
      </c>
      <c r="Q1240" t="s">
        <v>535</v>
      </c>
      <c r="S1240" s="2">
        <f t="shared" si="216"/>
        <v>44412</v>
      </c>
      <c r="T1240" t="s">
        <v>600</v>
      </c>
      <c r="U1240">
        <v>59.15</v>
      </c>
      <c r="V1240">
        <v>41.25</v>
      </c>
      <c r="W1240">
        <f t="shared" si="221"/>
        <v>12576345.549877496</v>
      </c>
      <c r="X1240">
        <f t="shared" si="211"/>
        <v>31440.863874693743</v>
      </c>
      <c r="Y1240">
        <f t="shared" si="219"/>
        <v>525</v>
      </c>
      <c r="Z1240">
        <f t="shared" si="220"/>
        <v>-9924.6000000000022</v>
      </c>
      <c r="AA1240" s="5" t="str">
        <f t="shared" si="217"/>
        <v/>
      </c>
      <c r="AB1240" s="24" t="str">
        <f>IFERROR(AA1240/MAX($J$3:AA1240)-1,"")</f>
        <v/>
      </c>
      <c r="AG1240" s="3">
        <v>44745</v>
      </c>
      <c r="AH1240">
        <v>14441581.557674998</v>
      </c>
      <c r="AI1240" s="24">
        <f>AH1240/MAX($AH$2:AH1240)-1</f>
        <v>-2.0390368763565925E-2</v>
      </c>
      <c r="AJ1240" s="27">
        <f t="shared" si="212"/>
        <v>1</v>
      </c>
      <c r="AK1240">
        <f t="shared" si="213"/>
        <v>1</v>
      </c>
      <c r="AL1240" s="28">
        <f t="shared" si="218"/>
        <v>1147</v>
      </c>
      <c r="AM1240" s="28">
        <f t="shared" si="214"/>
        <v>1384</v>
      </c>
      <c r="AN1240" s="29">
        <f t="shared" ca="1" si="215"/>
        <v>-2.0390368763565925E-2</v>
      </c>
      <c r="AP1240" s="7"/>
      <c r="AV1240" s="7"/>
      <c r="AW1240" s="7"/>
    </row>
    <row r="1241" spans="1:49" x14ac:dyDescent="0.45">
      <c r="A1241" t="s">
        <v>601</v>
      </c>
      <c r="B1241" t="s">
        <v>30</v>
      </c>
      <c r="C1241" s="6">
        <v>44412.434027777781</v>
      </c>
      <c r="D1241">
        <v>44</v>
      </c>
      <c r="E1241" s="6">
        <v>44413.385416666664</v>
      </c>
      <c r="F1241">
        <v>18.899999999999999</v>
      </c>
      <c r="G1241" s="7">
        <v>-0.57050000000000001</v>
      </c>
      <c r="H1241">
        <v>-35140.53</v>
      </c>
      <c r="I1241" s="7">
        <v>-0.5847</v>
      </c>
      <c r="J1241">
        <v>1365.7950000000001</v>
      </c>
      <c r="K1241">
        <v>60094.97</v>
      </c>
      <c r="L1241">
        <v>1962031.99</v>
      </c>
      <c r="M1241">
        <v>63</v>
      </c>
      <c r="N1241">
        <v>-557.79</v>
      </c>
      <c r="O1241" s="7">
        <v>-0.64659999999999995</v>
      </c>
      <c r="P1241" s="7">
        <v>0.13639999999999999</v>
      </c>
      <c r="Q1241" t="s">
        <v>535</v>
      </c>
      <c r="S1241" s="2">
        <f t="shared" si="216"/>
        <v>44412</v>
      </c>
      <c r="T1241" t="s">
        <v>601</v>
      </c>
      <c r="U1241">
        <v>44</v>
      </c>
      <c r="V1241">
        <v>18.899999999999999</v>
      </c>
      <c r="W1241">
        <f t="shared" si="221"/>
        <v>12576345.549877496</v>
      </c>
      <c r="X1241">
        <f t="shared" si="211"/>
        <v>31440.863874693743</v>
      </c>
      <c r="Y1241">
        <f t="shared" si="219"/>
        <v>725</v>
      </c>
      <c r="Z1241">
        <f t="shared" si="220"/>
        <v>-18653.524999999998</v>
      </c>
      <c r="AA1241" s="5">
        <f t="shared" si="217"/>
        <v>12547767.424877496</v>
      </c>
      <c r="AB1241" s="24">
        <f>IFERROR(AA1241/MAX($J$3:AA1241)-1,"")</f>
        <v>-6.7528168233775832E-3</v>
      </c>
      <c r="AG1241" s="3">
        <v>44746</v>
      </c>
      <c r="AH1241">
        <v>14387957.707674999</v>
      </c>
      <c r="AI1241" s="24">
        <f>AH1241/MAX($AH$2:AH1241)-1</f>
        <v>-2.402781246834218E-2</v>
      </c>
      <c r="AJ1241" s="27">
        <f t="shared" si="212"/>
        <v>1</v>
      </c>
      <c r="AK1241">
        <f t="shared" si="213"/>
        <v>1</v>
      </c>
      <c r="AL1241" s="28">
        <f t="shared" si="218"/>
        <v>1147</v>
      </c>
      <c r="AM1241" s="28">
        <f t="shared" si="214"/>
        <v>1384</v>
      </c>
      <c r="AN1241" s="29">
        <f t="shared" ca="1" si="215"/>
        <v>-2.402781246834218E-2</v>
      </c>
      <c r="AP1241" s="7"/>
      <c r="AV1241" s="7"/>
      <c r="AW1241" s="7"/>
    </row>
    <row r="1242" spans="1:49" x14ac:dyDescent="0.45">
      <c r="A1242" t="s">
        <v>586</v>
      </c>
      <c r="B1242" t="s">
        <v>30</v>
      </c>
      <c r="C1242" s="6">
        <v>44417.565972222219</v>
      </c>
      <c r="D1242">
        <v>72.849999999999994</v>
      </c>
      <c r="E1242" s="6">
        <v>44418.388888888891</v>
      </c>
      <c r="F1242">
        <v>34.15</v>
      </c>
      <c r="G1242" s="7">
        <v>-0.53120000000000001</v>
      </c>
      <c r="H1242">
        <v>-35714.81</v>
      </c>
      <c r="I1242" s="7">
        <v>-0.54590000000000005</v>
      </c>
      <c r="J1242">
        <v>898.03409999999997</v>
      </c>
      <c r="K1242">
        <v>65421.78</v>
      </c>
      <c r="L1242">
        <v>3048640.9</v>
      </c>
      <c r="M1242">
        <v>26</v>
      </c>
      <c r="N1242">
        <v>-1373.65</v>
      </c>
      <c r="O1242" s="7">
        <v>-0.53120000000000001</v>
      </c>
      <c r="P1242" s="7">
        <v>0.22509999999999999</v>
      </c>
      <c r="Q1242" t="s">
        <v>535</v>
      </c>
      <c r="S1242" s="2">
        <f t="shared" si="216"/>
        <v>44417</v>
      </c>
      <c r="T1242" t="s">
        <v>586</v>
      </c>
      <c r="U1242">
        <v>72.849999999999994</v>
      </c>
      <c r="V1242">
        <v>34.15</v>
      </c>
      <c r="W1242">
        <f t="shared" si="221"/>
        <v>12547767.424877496</v>
      </c>
      <c r="X1242">
        <f t="shared" si="211"/>
        <v>31369.418562193743</v>
      </c>
      <c r="Y1242">
        <f t="shared" si="219"/>
        <v>425</v>
      </c>
      <c r="Z1242">
        <f t="shared" si="220"/>
        <v>-16902.25</v>
      </c>
      <c r="AA1242" s="5" t="str">
        <f t="shared" si="217"/>
        <v/>
      </c>
      <c r="AB1242" s="24" t="str">
        <f>IFERROR(AA1242/MAX($J$3:AA1242)-1,"")</f>
        <v/>
      </c>
      <c r="AG1242" s="3">
        <v>44747</v>
      </c>
      <c r="AH1242">
        <v>14290263.295174999</v>
      </c>
      <c r="AI1242" s="24">
        <f>AH1242/MAX($AH$2:AH1242)-1</f>
        <v>-3.0654675808813536E-2</v>
      </c>
      <c r="AJ1242" s="27">
        <f t="shared" si="212"/>
        <v>1</v>
      </c>
      <c r="AK1242">
        <f t="shared" si="213"/>
        <v>1</v>
      </c>
      <c r="AL1242" s="28">
        <f t="shared" si="218"/>
        <v>1147</v>
      </c>
      <c r="AM1242" s="28">
        <f t="shared" si="214"/>
        <v>1384</v>
      </c>
      <c r="AN1242" s="29">
        <f t="shared" ca="1" si="215"/>
        <v>-3.0654675808813536E-2</v>
      </c>
      <c r="AP1242" s="7"/>
      <c r="AV1242" s="7"/>
      <c r="AW1242" s="7"/>
    </row>
    <row r="1243" spans="1:49" x14ac:dyDescent="0.45">
      <c r="A1243" t="s">
        <v>586</v>
      </c>
      <c r="B1243" t="s">
        <v>30</v>
      </c>
      <c r="C1243" s="6">
        <v>44417.565972222219</v>
      </c>
      <c r="D1243">
        <v>72.849999999999994</v>
      </c>
      <c r="E1243" s="6">
        <v>44418.385416666664</v>
      </c>
      <c r="F1243">
        <v>37.25</v>
      </c>
      <c r="G1243" s="7">
        <v>-0.48870000000000002</v>
      </c>
      <c r="H1243">
        <v>-30131.68</v>
      </c>
      <c r="I1243" s="7">
        <v>-0.50380000000000003</v>
      </c>
      <c r="J1243">
        <v>821.00429999999994</v>
      </c>
      <c r="K1243">
        <v>59810.16</v>
      </c>
      <c r="L1243">
        <v>1931900.32</v>
      </c>
      <c r="M1243">
        <v>25</v>
      </c>
      <c r="N1243">
        <v>-1205.27</v>
      </c>
      <c r="O1243" s="7">
        <v>-0.48870000000000002</v>
      </c>
      <c r="P1243" s="7">
        <v>0.22509999999999999</v>
      </c>
      <c r="Q1243" t="s">
        <v>535</v>
      </c>
      <c r="S1243" s="2">
        <f t="shared" si="216"/>
        <v>44417</v>
      </c>
      <c r="T1243" t="s">
        <v>586</v>
      </c>
      <c r="U1243">
        <v>72.849999999999994</v>
      </c>
      <c r="V1243">
        <v>37.25</v>
      </c>
      <c r="W1243">
        <f t="shared" si="221"/>
        <v>12547767.424877496</v>
      </c>
      <c r="X1243">
        <f t="shared" si="211"/>
        <v>31369.418562193743</v>
      </c>
      <c r="Y1243">
        <f t="shared" si="219"/>
        <v>425</v>
      </c>
      <c r="Z1243">
        <f t="shared" si="220"/>
        <v>-15597.924999999997</v>
      </c>
      <c r="AA1243" s="5">
        <f t="shared" si="217"/>
        <v>12515267.249877496</v>
      </c>
      <c r="AB1243" s="24">
        <f>IFERROR(AA1243/MAX($J$3:AA1243)-1,"")</f>
        <v>-9.3254423892210614E-3</v>
      </c>
      <c r="AG1243" s="3">
        <v>44748</v>
      </c>
      <c r="AH1243">
        <v>14516742.345175</v>
      </c>
      <c r="AI1243" s="24">
        <f>AH1243/MAX($AH$2:AH1243)-1</f>
        <v>-1.5292019179604543E-2</v>
      </c>
      <c r="AJ1243" s="27">
        <f t="shared" si="212"/>
        <v>1</v>
      </c>
      <c r="AK1243">
        <f t="shared" si="213"/>
        <v>1</v>
      </c>
      <c r="AL1243" s="28">
        <f t="shared" si="218"/>
        <v>1147</v>
      </c>
      <c r="AM1243" s="28">
        <f t="shared" si="214"/>
        <v>1384</v>
      </c>
      <c r="AN1243" s="29">
        <f t="shared" ca="1" si="215"/>
        <v>-1.5292019179604543E-2</v>
      </c>
      <c r="AP1243" s="7"/>
      <c r="AV1243" s="7"/>
      <c r="AW1243" s="7"/>
    </row>
    <row r="1244" spans="1:49" x14ac:dyDescent="0.45">
      <c r="A1244" t="s">
        <v>601</v>
      </c>
      <c r="B1244" t="s">
        <v>30</v>
      </c>
      <c r="C1244" s="6">
        <v>44418.423611111109</v>
      </c>
      <c r="D1244">
        <v>69.150000000000006</v>
      </c>
      <c r="E1244" s="6">
        <v>44419.385416666664</v>
      </c>
      <c r="F1244">
        <v>59.35</v>
      </c>
      <c r="G1244" s="7">
        <v>-0.14169999999999999</v>
      </c>
      <c r="H1244">
        <v>-9563.64</v>
      </c>
      <c r="I1244" s="7">
        <v>-0.1603</v>
      </c>
      <c r="J1244">
        <v>862.75490000000002</v>
      </c>
      <c r="K1244">
        <v>59659.5</v>
      </c>
      <c r="L1244">
        <v>1922336.68</v>
      </c>
      <c r="M1244">
        <v>66</v>
      </c>
      <c r="N1244">
        <v>-144.9</v>
      </c>
      <c r="O1244" s="7">
        <v>-0.60089999999999999</v>
      </c>
      <c r="P1244" s="7">
        <v>0.43090000000000001</v>
      </c>
      <c r="Q1244" t="s">
        <v>535</v>
      </c>
      <c r="S1244" s="2">
        <f t="shared" si="216"/>
        <v>44418</v>
      </c>
      <c r="T1244" t="s">
        <v>601</v>
      </c>
      <c r="U1244">
        <v>69.150000000000006</v>
      </c>
      <c r="V1244">
        <v>59.35</v>
      </c>
      <c r="W1244">
        <f t="shared" si="221"/>
        <v>12515267.249877496</v>
      </c>
      <c r="X1244">
        <f t="shared" si="211"/>
        <v>31288.168124693741</v>
      </c>
      <c r="Y1244">
        <f t="shared" si="219"/>
        <v>450</v>
      </c>
      <c r="Z1244">
        <f t="shared" si="220"/>
        <v>-4988.2500000000036</v>
      </c>
      <c r="AA1244" s="5" t="str">
        <f t="shared" si="217"/>
        <v/>
      </c>
      <c r="AB1244" s="24" t="str">
        <f>IFERROR(AA1244/MAX($J$3:AA1244)-1,"")</f>
        <v/>
      </c>
      <c r="AG1244" s="3">
        <v>44749</v>
      </c>
      <c r="AH1244">
        <v>14516742.345175</v>
      </c>
      <c r="AI1244" s="24">
        <f>AH1244/MAX($AH$2:AH1244)-1</f>
        <v>-1.5292019179604543E-2</v>
      </c>
      <c r="AJ1244" s="27">
        <f t="shared" si="212"/>
        <v>1</v>
      </c>
      <c r="AK1244">
        <f t="shared" si="213"/>
        <v>1</v>
      </c>
      <c r="AL1244" s="28">
        <f t="shared" si="218"/>
        <v>1147</v>
      </c>
      <c r="AM1244" s="28">
        <f t="shared" si="214"/>
        <v>1384</v>
      </c>
      <c r="AN1244" s="29">
        <f t="shared" ca="1" si="215"/>
        <v>-1.5292019179604543E-2</v>
      </c>
      <c r="AP1244" s="7"/>
      <c r="AV1244" s="7"/>
      <c r="AW1244" s="7"/>
    </row>
    <row r="1245" spans="1:49" x14ac:dyDescent="0.45">
      <c r="A1245" t="s">
        <v>602</v>
      </c>
      <c r="B1245" t="s">
        <v>30</v>
      </c>
      <c r="C1245" s="6">
        <v>44418.451388888891</v>
      </c>
      <c r="D1245">
        <v>51.3</v>
      </c>
      <c r="E1245" s="6">
        <v>44419.385416666664</v>
      </c>
      <c r="F1245">
        <v>36.35</v>
      </c>
      <c r="G1245" s="7">
        <v>-0.29139999999999999</v>
      </c>
      <c r="H1245">
        <v>-18401.990000000002</v>
      </c>
      <c r="I1245" s="7">
        <v>-0.3085</v>
      </c>
      <c r="J1245">
        <v>1162.7329999999999</v>
      </c>
      <c r="K1245">
        <v>59648.2</v>
      </c>
      <c r="L1245">
        <v>1903934.69</v>
      </c>
      <c r="M1245">
        <v>58</v>
      </c>
      <c r="N1245">
        <v>-317.27999999999997</v>
      </c>
      <c r="O1245" s="7">
        <v>-0.6754</v>
      </c>
      <c r="P1245" s="7">
        <v>0.34410000000000002</v>
      </c>
      <c r="Q1245" t="s">
        <v>535</v>
      </c>
      <c r="S1245" s="2">
        <f t="shared" si="216"/>
        <v>44418</v>
      </c>
      <c r="T1245" t="s">
        <v>602</v>
      </c>
      <c r="U1245">
        <v>51.3</v>
      </c>
      <c r="V1245">
        <v>36.35</v>
      </c>
      <c r="W1245">
        <f t="shared" si="221"/>
        <v>12515267.249877496</v>
      </c>
      <c r="X1245">
        <f t="shared" si="211"/>
        <v>31288.168124693741</v>
      </c>
      <c r="Y1245">
        <f t="shared" si="219"/>
        <v>600</v>
      </c>
      <c r="Z1245">
        <f t="shared" si="220"/>
        <v>-9495.8999999999978</v>
      </c>
      <c r="AA1245" s="5" t="str">
        <f t="shared" si="217"/>
        <v/>
      </c>
      <c r="AB1245" s="24" t="str">
        <f>IFERROR(AA1245/MAX($J$3:AA1245)-1,"")</f>
        <v/>
      </c>
      <c r="AG1245" s="3">
        <v>44750</v>
      </c>
      <c r="AH1245">
        <v>14516742.345175</v>
      </c>
      <c r="AI1245" s="24">
        <f>AH1245/MAX($AH$2:AH1245)-1</f>
        <v>-1.5292019179604543E-2</v>
      </c>
      <c r="AJ1245" s="27">
        <f t="shared" si="212"/>
        <v>1</v>
      </c>
      <c r="AK1245">
        <f t="shared" si="213"/>
        <v>1</v>
      </c>
      <c r="AL1245" s="28">
        <f t="shared" si="218"/>
        <v>1147</v>
      </c>
      <c r="AM1245" s="28">
        <f t="shared" si="214"/>
        <v>1384</v>
      </c>
      <c r="AN1245" s="29">
        <f t="shared" ca="1" si="215"/>
        <v>-1.5292019179604543E-2</v>
      </c>
      <c r="AP1245" s="7"/>
      <c r="AV1245" s="7"/>
      <c r="AW1245" s="7"/>
    </row>
    <row r="1246" spans="1:49" x14ac:dyDescent="0.45">
      <c r="A1246" t="s">
        <v>602</v>
      </c>
      <c r="B1246" t="s">
        <v>30</v>
      </c>
      <c r="C1246" s="6">
        <v>44418.520833333336</v>
      </c>
      <c r="D1246">
        <v>56.35</v>
      </c>
      <c r="E1246" s="6">
        <v>44419.388888888891</v>
      </c>
      <c r="F1246">
        <v>32.950000000000003</v>
      </c>
      <c r="G1246" s="7">
        <v>-0.4153</v>
      </c>
      <c r="H1246">
        <v>-28126.94</v>
      </c>
      <c r="I1246" s="7">
        <v>-0.43109999999999998</v>
      </c>
      <c r="J1246">
        <v>1157.8209999999999</v>
      </c>
      <c r="K1246">
        <v>65243.21</v>
      </c>
      <c r="L1246">
        <v>3020513.96</v>
      </c>
      <c r="M1246">
        <v>39</v>
      </c>
      <c r="N1246">
        <v>-721.2</v>
      </c>
      <c r="O1246" s="7">
        <v>-0.70450000000000002</v>
      </c>
      <c r="P1246" s="7">
        <v>5.7700000000000001E-2</v>
      </c>
      <c r="Q1246" t="s">
        <v>535</v>
      </c>
      <c r="S1246" s="2">
        <f t="shared" si="216"/>
        <v>44418</v>
      </c>
      <c r="T1246" t="s">
        <v>602</v>
      </c>
      <c r="U1246">
        <v>56.35</v>
      </c>
      <c r="V1246">
        <v>32.950000000000003</v>
      </c>
      <c r="W1246">
        <f t="shared" si="221"/>
        <v>12515267.249877496</v>
      </c>
      <c r="X1246">
        <f t="shared" si="211"/>
        <v>31288.168124693741</v>
      </c>
      <c r="Y1246">
        <f t="shared" si="219"/>
        <v>550</v>
      </c>
      <c r="Z1246">
        <f t="shared" si="220"/>
        <v>-13361.15</v>
      </c>
      <c r="AA1246" s="5" t="str">
        <f t="shared" si="217"/>
        <v/>
      </c>
      <c r="AB1246" s="24" t="str">
        <f>IFERROR(AA1246/MAX($J$3:AA1246)-1,"")</f>
        <v/>
      </c>
      <c r="AG1246" s="3">
        <v>44751</v>
      </c>
      <c r="AH1246">
        <v>14516742.345175</v>
      </c>
      <c r="AI1246" s="24">
        <f>AH1246/MAX($AH$2:AH1246)-1</f>
        <v>-1.5292019179604543E-2</v>
      </c>
      <c r="AJ1246" s="27">
        <f t="shared" si="212"/>
        <v>1</v>
      </c>
      <c r="AK1246">
        <f t="shared" si="213"/>
        <v>1</v>
      </c>
      <c r="AL1246" s="28">
        <f t="shared" si="218"/>
        <v>1147</v>
      </c>
      <c r="AM1246" s="28">
        <f t="shared" si="214"/>
        <v>1384</v>
      </c>
      <c r="AN1246" s="29">
        <f t="shared" ca="1" si="215"/>
        <v>-1.5292019179604543E-2</v>
      </c>
      <c r="AP1246" s="7"/>
      <c r="AV1246" s="7"/>
      <c r="AW1246" s="7"/>
    </row>
    <row r="1247" spans="1:49" x14ac:dyDescent="0.45">
      <c r="A1247" t="s">
        <v>586</v>
      </c>
      <c r="B1247" t="s">
        <v>30</v>
      </c>
      <c r="C1247" s="6">
        <v>44418.590277777781</v>
      </c>
      <c r="D1247">
        <v>62.75</v>
      </c>
      <c r="E1247" s="6">
        <v>44419.388888888891</v>
      </c>
      <c r="F1247">
        <v>23.5</v>
      </c>
      <c r="G1247" s="7">
        <v>-0.62549999999999994</v>
      </c>
      <c r="H1247">
        <v>-41572.769999999997</v>
      </c>
      <c r="I1247" s="7">
        <v>-0.63919999999999999</v>
      </c>
      <c r="J1247">
        <v>1036.404</v>
      </c>
      <c r="K1247">
        <v>65034.37</v>
      </c>
      <c r="L1247">
        <v>2978941.19</v>
      </c>
      <c r="M1247">
        <v>19</v>
      </c>
      <c r="N1247">
        <v>-2188.04</v>
      </c>
      <c r="O1247" s="7">
        <v>-0.77210000000000001</v>
      </c>
      <c r="P1247" s="7">
        <v>3.3500000000000002E-2</v>
      </c>
      <c r="Q1247" t="s">
        <v>535</v>
      </c>
      <c r="S1247" s="2">
        <f t="shared" si="216"/>
        <v>44418</v>
      </c>
      <c r="T1247" t="s">
        <v>586</v>
      </c>
      <c r="U1247">
        <v>62.75</v>
      </c>
      <c r="V1247">
        <v>23.5</v>
      </c>
      <c r="W1247">
        <f t="shared" si="221"/>
        <v>12515267.249877496</v>
      </c>
      <c r="X1247">
        <f t="shared" si="211"/>
        <v>31288.168124693741</v>
      </c>
      <c r="Y1247">
        <f t="shared" si="219"/>
        <v>500</v>
      </c>
      <c r="Z1247">
        <f t="shared" si="220"/>
        <v>-20056.25</v>
      </c>
      <c r="AA1247" s="5">
        <f t="shared" si="217"/>
        <v>12467365.699877495</v>
      </c>
      <c r="AB1247" s="24">
        <f>IFERROR(AA1247/MAX($J$3:AA1247)-1,"")</f>
        <v>-1.3117198962025123E-2</v>
      </c>
      <c r="AG1247" s="3">
        <v>44752</v>
      </c>
      <c r="AH1247">
        <v>14516742.345175</v>
      </c>
      <c r="AI1247" s="24">
        <f>AH1247/MAX($AH$2:AH1247)-1</f>
        <v>-1.5292019179604543E-2</v>
      </c>
      <c r="AJ1247" s="27">
        <f t="shared" si="212"/>
        <v>1</v>
      </c>
      <c r="AK1247">
        <f t="shared" si="213"/>
        <v>1</v>
      </c>
      <c r="AL1247" s="28">
        <f t="shared" si="218"/>
        <v>1147</v>
      </c>
      <c r="AM1247" s="28">
        <f t="shared" si="214"/>
        <v>1384</v>
      </c>
      <c r="AN1247" s="29">
        <f t="shared" ca="1" si="215"/>
        <v>-1.5292019179604543E-2</v>
      </c>
      <c r="AP1247" s="7"/>
      <c r="AV1247" s="7"/>
      <c r="AW1247" s="7"/>
    </row>
    <row r="1248" spans="1:49" x14ac:dyDescent="0.45">
      <c r="A1248" t="s">
        <v>572</v>
      </c>
      <c r="B1248" t="s">
        <v>30</v>
      </c>
      <c r="C1248" s="6">
        <v>44419.416666666664</v>
      </c>
      <c r="D1248">
        <v>66.95</v>
      </c>
      <c r="E1248" s="6">
        <v>44420.385416666664</v>
      </c>
      <c r="F1248">
        <v>12.3</v>
      </c>
      <c r="G1248" s="7">
        <v>-0.81630000000000003</v>
      </c>
      <c r="H1248">
        <v>-49289.32</v>
      </c>
      <c r="I1248" s="7">
        <v>-0.82809999999999995</v>
      </c>
      <c r="J1248">
        <v>889.01679999999999</v>
      </c>
      <c r="K1248">
        <v>59519.68</v>
      </c>
      <c r="L1248">
        <v>1854645.37</v>
      </c>
      <c r="M1248">
        <v>68</v>
      </c>
      <c r="N1248">
        <v>-724.84</v>
      </c>
      <c r="O1248" s="7">
        <v>-0.81630000000000003</v>
      </c>
      <c r="P1248" s="7">
        <v>0.58250000000000002</v>
      </c>
      <c r="Q1248" t="s">
        <v>535</v>
      </c>
      <c r="S1248" s="2">
        <f t="shared" si="216"/>
        <v>44419</v>
      </c>
      <c r="T1248" t="s">
        <v>572</v>
      </c>
      <c r="U1248">
        <v>66.95</v>
      </c>
      <c r="V1248">
        <v>12.3</v>
      </c>
      <c r="W1248">
        <f t="shared" si="221"/>
        <v>12467365.699877495</v>
      </c>
      <c r="X1248">
        <f t="shared" si="211"/>
        <v>31168.414249693738</v>
      </c>
      <c r="Y1248">
        <f t="shared" si="219"/>
        <v>475</v>
      </c>
      <c r="Z1248">
        <f t="shared" si="220"/>
        <v>-26335.1875</v>
      </c>
      <c r="AA1248" s="5" t="str">
        <f t="shared" si="217"/>
        <v/>
      </c>
      <c r="AB1248" s="24" t="str">
        <f>IFERROR(AA1248/MAX($J$3:AA1248)-1,"")</f>
        <v/>
      </c>
      <c r="AG1248" s="3">
        <v>44753</v>
      </c>
      <c r="AH1248">
        <v>14516742.345175</v>
      </c>
      <c r="AI1248" s="24">
        <f>AH1248/MAX($AH$2:AH1248)-1</f>
        <v>-1.5292019179604543E-2</v>
      </c>
      <c r="AJ1248" s="27">
        <f t="shared" si="212"/>
        <v>1</v>
      </c>
      <c r="AK1248">
        <f t="shared" si="213"/>
        <v>1</v>
      </c>
      <c r="AL1248" s="28">
        <f t="shared" si="218"/>
        <v>1147</v>
      </c>
      <c r="AM1248" s="28">
        <f t="shared" si="214"/>
        <v>1384</v>
      </c>
      <c r="AN1248" s="29">
        <f t="shared" ca="1" si="215"/>
        <v>-1.5292019179604543E-2</v>
      </c>
      <c r="AP1248" s="7"/>
      <c r="AV1248" s="7"/>
      <c r="AW1248" s="7"/>
    </row>
    <row r="1249" spans="1:49" x14ac:dyDescent="0.45">
      <c r="A1249" t="s">
        <v>586</v>
      </c>
      <c r="B1249" t="s">
        <v>30</v>
      </c>
      <c r="C1249" s="6">
        <v>44419.420138888891</v>
      </c>
      <c r="D1249">
        <v>50.3</v>
      </c>
      <c r="E1249" s="6">
        <v>44420.385416666664</v>
      </c>
      <c r="F1249">
        <v>6.1</v>
      </c>
      <c r="G1249" s="7">
        <v>-0.87870000000000004</v>
      </c>
      <c r="H1249">
        <v>-52963.66</v>
      </c>
      <c r="I1249" s="7">
        <v>-0.88990000000000002</v>
      </c>
      <c r="J1249">
        <v>1183.175</v>
      </c>
      <c r="K1249">
        <v>59513.72</v>
      </c>
      <c r="L1249">
        <v>1801681.71</v>
      </c>
      <c r="M1249">
        <v>67</v>
      </c>
      <c r="N1249">
        <v>-790.5</v>
      </c>
      <c r="O1249" s="7">
        <v>-0.87870000000000004</v>
      </c>
      <c r="P1249" s="7">
        <v>0.47120000000000001</v>
      </c>
      <c r="Q1249" t="s">
        <v>535</v>
      </c>
      <c r="S1249" s="2">
        <f t="shared" si="216"/>
        <v>44419</v>
      </c>
      <c r="T1249" t="s">
        <v>586</v>
      </c>
      <c r="U1249">
        <v>50.3</v>
      </c>
      <c r="V1249">
        <v>6.1</v>
      </c>
      <c r="W1249">
        <f t="shared" si="221"/>
        <v>12467365.699877495</v>
      </c>
      <c r="X1249">
        <f t="shared" si="211"/>
        <v>31168.414249693738</v>
      </c>
      <c r="Y1249">
        <f t="shared" si="219"/>
        <v>625</v>
      </c>
      <c r="Z1249">
        <f t="shared" si="220"/>
        <v>-27977.499999999996</v>
      </c>
      <c r="AA1249" s="5" t="str">
        <f t="shared" si="217"/>
        <v/>
      </c>
      <c r="AB1249" s="24" t="str">
        <f>IFERROR(AA1249/MAX($J$3:AA1249)-1,"")</f>
        <v/>
      </c>
      <c r="AG1249" s="3">
        <v>44754</v>
      </c>
      <c r="AH1249">
        <v>14516742.345175</v>
      </c>
      <c r="AI1249" s="24">
        <f>AH1249/MAX($AH$2:AH1249)-1</f>
        <v>-1.5292019179604543E-2</v>
      </c>
      <c r="AJ1249" s="27">
        <f t="shared" si="212"/>
        <v>1</v>
      </c>
      <c r="AK1249">
        <f t="shared" si="213"/>
        <v>1</v>
      </c>
      <c r="AL1249" s="28">
        <f t="shared" si="218"/>
        <v>1147</v>
      </c>
      <c r="AM1249" s="28">
        <f t="shared" si="214"/>
        <v>1384</v>
      </c>
      <c r="AN1249" s="29">
        <f t="shared" ca="1" si="215"/>
        <v>-1.5292019179604543E-2</v>
      </c>
      <c r="AP1249" s="7"/>
      <c r="AV1249" s="7"/>
      <c r="AW1249" s="7"/>
    </row>
    <row r="1250" spans="1:49" x14ac:dyDescent="0.45">
      <c r="A1250" t="s">
        <v>572</v>
      </c>
      <c r="B1250" t="s">
        <v>30</v>
      </c>
      <c r="C1250" s="6">
        <v>44419.520833333336</v>
      </c>
      <c r="D1250">
        <v>64.349999999999994</v>
      </c>
      <c r="E1250" s="6">
        <v>44420.388888888891</v>
      </c>
      <c r="F1250">
        <v>16.55</v>
      </c>
      <c r="G1250" s="7">
        <v>-0.74280000000000002</v>
      </c>
      <c r="H1250">
        <v>-49020.46</v>
      </c>
      <c r="I1250" s="7">
        <v>-0.75539999999999996</v>
      </c>
      <c r="J1250">
        <v>1008.465</v>
      </c>
      <c r="K1250">
        <v>64894.71</v>
      </c>
      <c r="L1250">
        <v>2929920.73</v>
      </c>
      <c r="M1250">
        <v>39</v>
      </c>
      <c r="N1250">
        <v>-1256.93</v>
      </c>
      <c r="O1250" s="7">
        <v>-0.8236</v>
      </c>
      <c r="P1250" s="7">
        <v>0.1608</v>
      </c>
      <c r="Q1250" t="s">
        <v>535</v>
      </c>
      <c r="S1250" s="2">
        <f t="shared" si="216"/>
        <v>44419</v>
      </c>
      <c r="T1250" t="s">
        <v>572</v>
      </c>
      <c r="U1250">
        <v>64.349999999999994</v>
      </c>
      <c r="V1250">
        <v>16.55</v>
      </c>
      <c r="W1250">
        <f t="shared" si="221"/>
        <v>12467365.699877495</v>
      </c>
      <c r="X1250">
        <f t="shared" si="211"/>
        <v>31168.414249693738</v>
      </c>
      <c r="Y1250">
        <f t="shared" si="219"/>
        <v>475</v>
      </c>
      <c r="Z1250">
        <f t="shared" si="220"/>
        <v>-23089.274999999998</v>
      </c>
      <c r="AA1250" s="5" t="str">
        <f t="shared" si="217"/>
        <v/>
      </c>
      <c r="AB1250" s="24" t="str">
        <f>IFERROR(AA1250/MAX($J$3:AA1250)-1,"")</f>
        <v/>
      </c>
      <c r="AG1250" s="3">
        <v>44755</v>
      </c>
      <c r="AH1250">
        <v>14448977.457675001</v>
      </c>
      <c r="AI1250" s="24">
        <f>AH1250/MAX($AH$2:AH1250)-1</f>
        <v>-1.9888685838968634E-2</v>
      </c>
      <c r="AJ1250" s="27">
        <f t="shared" si="212"/>
        <v>1</v>
      </c>
      <c r="AK1250">
        <f t="shared" si="213"/>
        <v>1</v>
      </c>
      <c r="AL1250" s="28">
        <f t="shared" si="218"/>
        <v>1147</v>
      </c>
      <c r="AM1250" s="28">
        <f t="shared" si="214"/>
        <v>1384</v>
      </c>
      <c r="AN1250" s="29">
        <f t="shared" ca="1" si="215"/>
        <v>-1.9888685838968634E-2</v>
      </c>
      <c r="AP1250" s="7"/>
      <c r="AV1250" s="7"/>
      <c r="AW1250" s="7"/>
    </row>
    <row r="1251" spans="1:49" x14ac:dyDescent="0.45">
      <c r="A1251" t="s">
        <v>586</v>
      </c>
      <c r="B1251" t="s">
        <v>30</v>
      </c>
      <c r="C1251" s="6">
        <v>44419.53125</v>
      </c>
      <c r="D1251">
        <v>42.9</v>
      </c>
      <c r="E1251" s="6">
        <v>44420.388888888891</v>
      </c>
      <c r="F1251">
        <v>7.85</v>
      </c>
      <c r="G1251" s="7">
        <v>-0.81699999999999995</v>
      </c>
      <c r="H1251">
        <v>-53791.040000000001</v>
      </c>
      <c r="I1251" s="7">
        <v>-0.82879999999999998</v>
      </c>
      <c r="J1251">
        <v>1512.79</v>
      </c>
      <c r="K1251">
        <v>64898.7</v>
      </c>
      <c r="L1251">
        <v>2876129.69</v>
      </c>
      <c r="M1251">
        <v>36</v>
      </c>
      <c r="N1251">
        <v>-1494.2</v>
      </c>
      <c r="O1251" s="7">
        <v>-0.86829999999999996</v>
      </c>
      <c r="P1251" s="7">
        <v>0.1061</v>
      </c>
      <c r="Q1251" t="s">
        <v>535</v>
      </c>
      <c r="S1251" s="2">
        <f t="shared" si="216"/>
        <v>44419</v>
      </c>
      <c r="T1251" t="s">
        <v>586</v>
      </c>
      <c r="U1251">
        <v>42.9</v>
      </c>
      <c r="V1251">
        <v>7.85</v>
      </c>
      <c r="W1251">
        <f t="shared" si="221"/>
        <v>12467365.699877495</v>
      </c>
      <c r="X1251">
        <f t="shared" si="211"/>
        <v>31168.414249693738</v>
      </c>
      <c r="Y1251">
        <f t="shared" si="219"/>
        <v>725</v>
      </c>
      <c r="Z1251">
        <f t="shared" si="220"/>
        <v>-25779.187500000004</v>
      </c>
      <c r="AA1251" s="5">
        <f t="shared" si="217"/>
        <v>12364184.549877495</v>
      </c>
      <c r="AB1251" s="24">
        <f>IFERROR(AA1251/MAX($J$3:AA1251)-1,"")</f>
        <v>-2.1284738503062228E-2</v>
      </c>
      <c r="AG1251" s="3">
        <v>44756</v>
      </c>
      <c r="AH1251">
        <v>14448977.457675001</v>
      </c>
      <c r="AI1251" s="24">
        <f>AH1251/MAX($AH$2:AH1251)-1</f>
        <v>-1.9888685838968634E-2</v>
      </c>
      <c r="AJ1251" s="27">
        <f t="shared" si="212"/>
        <v>1</v>
      </c>
      <c r="AK1251">
        <f t="shared" si="213"/>
        <v>1</v>
      </c>
      <c r="AL1251" s="28">
        <f t="shared" si="218"/>
        <v>1147</v>
      </c>
      <c r="AM1251" s="28">
        <f t="shared" si="214"/>
        <v>1384</v>
      </c>
      <c r="AN1251" s="29">
        <f t="shared" ca="1" si="215"/>
        <v>-1.9888685838968634E-2</v>
      </c>
      <c r="AP1251" s="7"/>
      <c r="AV1251" s="7"/>
      <c r="AW1251" s="7"/>
    </row>
    <row r="1252" spans="1:49" x14ac:dyDescent="0.45">
      <c r="A1252" t="s">
        <v>602</v>
      </c>
      <c r="B1252" t="s">
        <v>30</v>
      </c>
      <c r="C1252" s="6">
        <v>44420.559027777781</v>
      </c>
      <c r="D1252">
        <v>28.5</v>
      </c>
      <c r="E1252" s="6">
        <v>44420.635416666664</v>
      </c>
      <c r="F1252">
        <v>15.8</v>
      </c>
      <c r="G1252" s="7">
        <v>-0.4456</v>
      </c>
      <c r="H1252">
        <v>-27212.19</v>
      </c>
      <c r="I1252" s="7">
        <v>-0.4612</v>
      </c>
      <c r="J1252">
        <v>2070.4699999999998</v>
      </c>
      <c r="K1252">
        <v>59008.41</v>
      </c>
      <c r="L1252">
        <v>1774469.51</v>
      </c>
      <c r="M1252">
        <v>23</v>
      </c>
      <c r="N1252">
        <v>-1183.1400000000001</v>
      </c>
      <c r="O1252" s="7">
        <v>-0.8246</v>
      </c>
      <c r="P1252" s="7">
        <v>0.29820000000000002</v>
      </c>
      <c r="Q1252" t="s">
        <v>535</v>
      </c>
      <c r="S1252" s="2">
        <f t="shared" si="216"/>
        <v>44420</v>
      </c>
      <c r="T1252" t="s">
        <v>602</v>
      </c>
      <c r="U1252">
        <v>28.5</v>
      </c>
      <c r="V1252">
        <v>15.8</v>
      </c>
      <c r="W1252">
        <f t="shared" si="221"/>
        <v>12364184.549877495</v>
      </c>
      <c r="X1252">
        <f t="shared" si="211"/>
        <v>30910.461374693736</v>
      </c>
      <c r="Y1252">
        <f t="shared" si="219"/>
        <v>1075</v>
      </c>
      <c r="Z1252">
        <f t="shared" si="220"/>
        <v>-14128.724999999999</v>
      </c>
      <c r="AA1252" s="5">
        <f t="shared" si="217"/>
        <v>12350055.824877495</v>
      </c>
      <c r="AB1252" s="24">
        <f>IFERROR(AA1252/MAX($J$3:AA1252)-1,"")</f>
        <v>-2.2403129993193271E-2</v>
      </c>
      <c r="AG1252" s="3">
        <v>44757</v>
      </c>
      <c r="AH1252">
        <v>14448977.457675001</v>
      </c>
      <c r="AI1252" s="24">
        <f>AH1252/MAX($AH$2:AH1252)-1</f>
        <v>-1.9888685838968634E-2</v>
      </c>
      <c r="AJ1252" s="27">
        <f t="shared" si="212"/>
        <v>1</v>
      </c>
      <c r="AK1252">
        <f t="shared" si="213"/>
        <v>1</v>
      </c>
      <c r="AL1252" s="28">
        <f t="shared" si="218"/>
        <v>1147</v>
      </c>
      <c r="AM1252" s="28">
        <f t="shared" si="214"/>
        <v>1384</v>
      </c>
      <c r="AN1252" s="29">
        <f t="shared" ca="1" si="215"/>
        <v>-1.9888685838968634E-2</v>
      </c>
      <c r="AP1252" s="7"/>
      <c r="AV1252" s="7"/>
      <c r="AW1252" s="7"/>
    </row>
    <row r="1253" spans="1:49" x14ac:dyDescent="0.45">
      <c r="A1253" t="s">
        <v>585</v>
      </c>
      <c r="B1253" t="s">
        <v>30</v>
      </c>
      <c r="C1253" s="6">
        <v>44421.416666666664</v>
      </c>
      <c r="D1253">
        <v>71.599999999999994</v>
      </c>
      <c r="E1253" s="6">
        <v>44424.385416666664</v>
      </c>
      <c r="F1253">
        <v>129.44999999999999</v>
      </c>
      <c r="G1253" s="7">
        <v>0.80800000000000005</v>
      </c>
      <c r="H1253">
        <v>45913.440000000002</v>
      </c>
      <c r="I1253" s="7">
        <v>0.77990000000000004</v>
      </c>
      <c r="J1253">
        <v>822.23950000000002</v>
      </c>
      <c r="K1253">
        <v>58872.35</v>
      </c>
      <c r="L1253">
        <v>1820382.95</v>
      </c>
      <c r="M1253">
        <v>68</v>
      </c>
      <c r="N1253">
        <v>675.2</v>
      </c>
      <c r="O1253" s="7">
        <v>-6.4199999999999993E-2</v>
      </c>
      <c r="P1253" s="7">
        <v>1.3729</v>
      </c>
      <c r="Q1253" t="s">
        <v>535</v>
      </c>
      <c r="S1253" s="2">
        <f t="shared" si="216"/>
        <v>44421</v>
      </c>
      <c r="T1253" t="s">
        <v>585</v>
      </c>
      <c r="U1253">
        <v>71.599999999999994</v>
      </c>
      <c r="V1253">
        <v>129.44999999999999</v>
      </c>
      <c r="W1253">
        <f t="shared" si="221"/>
        <v>12350055.824877495</v>
      </c>
      <c r="X1253">
        <f t="shared" si="211"/>
        <v>30875.139562193737</v>
      </c>
      <c r="Y1253">
        <f t="shared" si="219"/>
        <v>425</v>
      </c>
      <c r="Z1253">
        <f t="shared" si="220"/>
        <v>23731.787500000002</v>
      </c>
      <c r="AA1253" s="5" t="str">
        <f t="shared" si="217"/>
        <v/>
      </c>
      <c r="AB1253" s="24" t="str">
        <f>IFERROR(AA1253/MAX($J$3:AA1253)-1,"")</f>
        <v/>
      </c>
      <c r="AG1253" s="3">
        <v>44758</v>
      </c>
      <c r="AH1253">
        <v>14448977.457675001</v>
      </c>
      <c r="AI1253" s="24">
        <f>AH1253/MAX($AH$2:AH1253)-1</f>
        <v>-1.9888685838968634E-2</v>
      </c>
      <c r="AJ1253" s="27">
        <f t="shared" si="212"/>
        <v>1</v>
      </c>
      <c r="AK1253">
        <f t="shared" si="213"/>
        <v>1</v>
      </c>
      <c r="AL1253" s="28">
        <f t="shared" si="218"/>
        <v>1147</v>
      </c>
      <c r="AM1253" s="28">
        <f t="shared" si="214"/>
        <v>1384</v>
      </c>
      <c r="AN1253" s="29">
        <f t="shared" ca="1" si="215"/>
        <v>-1.9888685838968634E-2</v>
      </c>
      <c r="AP1253" s="7"/>
      <c r="AV1253" s="7"/>
      <c r="AW1253" s="7"/>
    </row>
    <row r="1254" spans="1:49" x14ac:dyDescent="0.45">
      <c r="A1254" t="s">
        <v>671</v>
      </c>
      <c r="B1254" t="s">
        <v>30</v>
      </c>
      <c r="C1254" s="6">
        <v>44421.479166666664</v>
      </c>
      <c r="D1254">
        <v>59.1</v>
      </c>
      <c r="E1254" s="6">
        <v>44424.385416666664</v>
      </c>
      <c r="F1254">
        <v>96.3</v>
      </c>
      <c r="G1254" s="7">
        <v>0.62939999999999996</v>
      </c>
      <c r="H1254">
        <v>35529.449999999997</v>
      </c>
      <c r="I1254" s="7">
        <v>0.60309999999999997</v>
      </c>
      <c r="J1254">
        <v>996.73019999999997</v>
      </c>
      <c r="K1254">
        <v>58906.75</v>
      </c>
      <c r="L1254">
        <v>1855912.4</v>
      </c>
      <c r="M1254">
        <v>50</v>
      </c>
      <c r="N1254">
        <v>710.59</v>
      </c>
      <c r="O1254" s="7">
        <v>-5.16E-2</v>
      </c>
      <c r="P1254" s="7">
        <v>0.71740000000000004</v>
      </c>
      <c r="Q1254" t="s">
        <v>535</v>
      </c>
      <c r="S1254" s="2">
        <f t="shared" si="216"/>
        <v>44421</v>
      </c>
      <c r="T1254" t="s">
        <v>671</v>
      </c>
      <c r="U1254">
        <v>59.1</v>
      </c>
      <c r="V1254">
        <v>96.3</v>
      </c>
      <c r="W1254">
        <f t="shared" si="221"/>
        <v>12350055.824877495</v>
      </c>
      <c r="X1254">
        <f t="shared" si="211"/>
        <v>30875.139562193737</v>
      </c>
      <c r="Y1254">
        <f t="shared" si="219"/>
        <v>525</v>
      </c>
      <c r="Z1254">
        <f t="shared" si="220"/>
        <v>18714.150000000001</v>
      </c>
      <c r="AA1254" s="5" t="str">
        <f t="shared" si="217"/>
        <v/>
      </c>
      <c r="AB1254" s="24" t="str">
        <f>IFERROR(AA1254/MAX($J$3:AA1254)-1,"")</f>
        <v/>
      </c>
      <c r="AG1254" s="3">
        <v>44759</v>
      </c>
      <c r="AH1254">
        <v>14448977.457675001</v>
      </c>
      <c r="AI1254" s="24">
        <f>AH1254/MAX($AH$2:AH1254)-1</f>
        <v>-1.9888685838968634E-2</v>
      </c>
      <c r="AJ1254" s="27">
        <f t="shared" si="212"/>
        <v>1</v>
      </c>
      <c r="AK1254">
        <f t="shared" si="213"/>
        <v>1</v>
      </c>
      <c r="AL1254" s="28">
        <f t="shared" si="218"/>
        <v>1147</v>
      </c>
      <c r="AM1254" s="28">
        <f t="shared" si="214"/>
        <v>1384</v>
      </c>
      <c r="AN1254" s="29">
        <f t="shared" ca="1" si="215"/>
        <v>-1.9888685838968634E-2</v>
      </c>
      <c r="AP1254" s="7"/>
      <c r="AV1254" s="7"/>
      <c r="AW1254" s="7"/>
    </row>
    <row r="1255" spans="1:49" x14ac:dyDescent="0.45">
      <c r="A1255" t="s">
        <v>671</v>
      </c>
      <c r="B1255" t="s">
        <v>30</v>
      </c>
      <c r="C1255" s="6">
        <v>44421.520833333336</v>
      </c>
      <c r="D1255">
        <v>73.75</v>
      </c>
      <c r="E1255" s="6">
        <v>44424.388888888891</v>
      </c>
      <c r="F1255">
        <v>90.65</v>
      </c>
      <c r="G1255" s="7">
        <v>0.22919999999999999</v>
      </c>
      <c r="H1255">
        <v>13317.85</v>
      </c>
      <c r="I1255" s="7">
        <v>0.2069</v>
      </c>
      <c r="J1255">
        <v>872.9579</v>
      </c>
      <c r="K1255">
        <v>64380.65</v>
      </c>
      <c r="L1255">
        <v>2889447.54</v>
      </c>
      <c r="M1255">
        <v>39</v>
      </c>
      <c r="N1255">
        <v>341.48</v>
      </c>
      <c r="O1255" s="7">
        <v>-0.16950000000000001</v>
      </c>
      <c r="P1255" s="7">
        <v>0.37630000000000002</v>
      </c>
      <c r="Q1255" t="s">
        <v>535</v>
      </c>
      <c r="S1255" s="2">
        <f t="shared" si="216"/>
        <v>44421</v>
      </c>
      <c r="T1255" t="s">
        <v>671</v>
      </c>
      <c r="U1255">
        <v>73.75</v>
      </c>
      <c r="V1255">
        <v>90.65</v>
      </c>
      <c r="W1255">
        <f t="shared" si="221"/>
        <v>12350055.824877495</v>
      </c>
      <c r="X1255">
        <f t="shared" si="211"/>
        <v>30875.139562193737</v>
      </c>
      <c r="Y1255">
        <f t="shared" si="219"/>
        <v>425</v>
      </c>
      <c r="Z1255">
        <f t="shared" si="220"/>
        <v>6483.8000000000065</v>
      </c>
      <c r="AA1255" s="5" t="str">
        <f t="shared" si="217"/>
        <v/>
      </c>
      <c r="AB1255" s="24" t="str">
        <f>IFERROR(AA1255/MAX($J$3:AA1255)-1,"")</f>
        <v/>
      </c>
      <c r="AG1255" s="3">
        <v>44760</v>
      </c>
      <c r="AH1255">
        <v>14415404.145175001</v>
      </c>
      <c r="AI1255" s="24">
        <f>AH1255/MAX($AH$2:AH1255)-1</f>
        <v>-2.2166050000654414E-2</v>
      </c>
      <c r="AJ1255" s="27">
        <f t="shared" si="212"/>
        <v>1</v>
      </c>
      <c r="AK1255">
        <f t="shared" si="213"/>
        <v>1</v>
      </c>
      <c r="AL1255" s="28">
        <f t="shared" si="218"/>
        <v>1147</v>
      </c>
      <c r="AM1255" s="28">
        <f t="shared" si="214"/>
        <v>1384</v>
      </c>
      <c r="AN1255" s="29">
        <f t="shared" ca="1" si="215"/>
        <v>-2.2166050000654414E-2</v>
      </c>
      <c r="AP1255" s="7"/>
      <c r="AV1255" s="7"/>
      <c r="AW1255" s="7"/>
    </row>
    <row r="1256" spans="1:49" x14ac:dyDescent="0.45">
      <c r="A1256" t="s">
        <v>585</v>
      </c>
      <c r="B1256" t="s">
        <v>30</v>
      </c>
      <c r="C1256" s="6">
        <v>44421.565972222219</v>
      </c>
      <c r="D1256">
        <v>91.3</v>
      </c>
      <c r="E1256" s="6">
        <v>44424.388888888891</v>
      </c>
      <c r="F1256">
        <v>123</v>
      </c>
      <c r="G1256" s="7">
        <v>0.34720000000000001</v>
      </c>
      <c r="H1256">
        <v>20832.7</v>
      </c>
      <c r="I1256" s="7">
        <v>0.32369999999999999</v>
      </c>
      <c r="J1256">
        <v>704.83119999999997</v>
      </c>
      <c r="K1256">
        <v>64351.09</v>
      </c>
      <c r="L1256">
        <v>2910280.23</v>
      </c>
      <c r="M1256">
        <v>26</v>
      </c>
      <c r="N1256">
        <v>801.26</v>
      </c>
      <c r="O1256" s="7">
        <v>-2.1399999999999999E-2</v>
      </c>
      <c r="P1256" s="7">
        <v>0.8609</v>
      </c>
      <c r="Q1256" t="s">
        <v>535</v>
      </c>
      <c r="S1256" s="2">
        <f t="shared" si="216"/>
        <v>44421</v>
      </c>
      <c r="T1256" t="s">
        <v>585</v>
      </c>
      <c r="U1256">
        <v>91.3</v>
      </c>
      <c r="V1256">
        <v>123</v>
      </c>
      <c r="W1256">
        <f t="shared" si="221"/>
        <v>12350055.824877495</v>
      </c>
      <c r="X1256">
        <f t="shared" si="211"/>
        <v>30875.139562193737</v>
      </c>
      <c r="Y1256">
        <f t="shared" si="219"/>
        <v>350</v>
      </c>
      <c r="Z1256">
        <f t="shared" si="220"/>
        <v>10344.950000000001</v>
      </c>
      <c r="AA1256" s="5">
        <f t="shared" si="217"/>
        <v>12409330.512377495</v>
      </c>
      <c r="AB1256" s="24">
        <f>IFERROR(AA1256/MAX($J$3:AA1256)-1,"")</f>
        <v>-1.7711106751168271E-2</v>
      </c>
      <c r="AG1256" s="3">
        <v>44761</v>
      </c>
      <c r="AH1256">
        <v>14632468.620175</v>
      </c>
      <c r="AI1256" s="24">
        <f>AH1256/MAX($AH$2:AH1256)-1</f>
        <v>-7.4420082147828026E-3</v>
      </c>
      <c r="AJ1256" s="27">
        <f t="shared" si="212"/>
        <v>1</v>
      </c>
      <c r="AK1256">
        <f t="shared" si="213"/>
        <v>1</v>
      </c>
      <c r="AL1256" s="28">
        <f t="shared" si="218"/>
        <v>1147</v>
      </c>
      <c r="AM1256" s="28">
        <f t="shared" si="214"/>
        <v>1384</v>
      </c>
      <c r="AN1256" s="29">
        <f t="shared" ca="1" si="215"/>
        <v>-7.4420082147828026E-3</v>
      </c>
      <c r="AP1256" s="7"/>
      <c r="AV1256" s="7"/>
      <c r="AW1256" s="7"/>
    </row>
    <row r="1257" spans="1:49" x14ac:dyDescent="0.45">
      <c r="A1257" t="s">
        <v>605</v>
      </c>
      <c r="B1257" t="s">
        <v>30</v>
      </c>
      <c r="C1257" s="6">
        <v>44425.5</v>
      </c>
      <c r="D1257">
        <v>54.2</v>
      </c>
      <c r="E1257" s="6">
        <v>44426.385416666664</v>
      </c>
      <c r="F1257">
        <v>4.8499999999999996</v>
      </c>
      <c r="G1257" s="7">
        <v>-0.91049999999999998</v>
      </c>
      <c r="H1257">
        <v>-54620.87</v>
      </c>
      <c r="I1257" s="7">
        <v>-0.9214</v>
      </c>
      <c r="J1257">
        <v>1093.7190000000001</v>
      </c>
      <c r="K1257">
        <v>59279.56</v>
      </c>
      <c r="L1257">
        <v>1801291.53</v>
      </c>
      <c r="M1257">
        <v>44</v>
      </c>
      <c r="N1257">
        <v>-1241.3800000000001</v>
      </c>
      <c r="O1257" s="7">
        <v>-0.91049999999999998</v>
      </c>
      <c r="P1257" s="7">
        <v>0.10150000000000001</v>
      </c>
      <c r="Q1257" t="s">
        <v>535</v>
      </c>
      <c r="S1257" s="2">
        <f t="shared" si="216"/>
        <v>44425</v>
      </c>
      <c r="T1257" t="s">
        <v>605</v>
      </c>
      <c r="U1257">
        <v>54.2</v>
      </c>
      <c r="V1257">
        <v>4.8499999999999996</v>
      </c>
      <c r="W1257">
        <f t="shared" si="221"/>
        <v>12409330.512377495</v>
      </c>
      <c r="X1257">
        <f t="shared" si="211"/>
        <v>31023.326280943736</v>
      </c>
      <c r="Y1257">
        <f t="shared" si="219"/>
        <v>575</v>
      </c>
      <c r="Z1257">
        <f t="shared" si="220"/>
        <v>-28715.787500000006</v>
      </c>
      <c r="AA1257" s="5" t="str">
        <f t="shared" si="217"/>
        <v/>
      </c>
      <c r="AB1257" s="24" t="str">
        <f>IFERROR(AA1257/MAX($J$3:AA1257)-1,"")</f>
        <v/>
      </c>
      <c r="AG1257" s="3">
        <v>44762</v>
      </c>
      <c r="AH1257">
        <v>14583938.670175001</v>
      </c>
      <c r="AI1257" s="24">
        <f>AH1257/MAX($AH$2:AH1257)-1</f>
        <v>-1.0733919577368689E-2</v>
      </c>
      <c r="AJ1257" s="27">
        <f t="shared" si="212"/>
        <v>1</v>
      </c>
      <c r="AK1257">
        <f t="shared" si="213"/>
        <v>1</v>
      </c>
      <c r="AL1257" s="28">
        <f t="shared" si="218"/>
        <v>1147</v>
      </c>
      <c r="AM1257" s="28">
        <f t="shared" si="214"/>
        <v>1384</v>
      </c>
      <c r="AN1257" s="29">
        <f t="shared" ca="1" si="215"/>
        <v>-1.0733919577368689E-2</v>
      </c>
      <c r="AP1257" s="7"/>
      <c r="AV1257" s="7"/>
      <c r="AW1257" s="7"/>
    </row>
    <row r="1258" spans="1:49" x14ac:dyDescent="0.45">
      <c r="A1258" t="s">
        <v>579</v>
      </c>
      <c r="B1258" t="s">
        <v>30</v>
      </c>
      <c r="C1258" s="6">
        <v>44425.628472222219</v>
      </c>
      <c r="D1258">
        <v>46.05</v>
      </c>
      <c r="E1258" s="6">
        <v>44426.388888888891</v>
      </c>
      <c r="F1258">
        <v>82.25</v>
      </c>
      <c r="G1258" s="7">
        <v>0.78610000000000002</v>
      </c>
      <c r="H1258">
        <v>48945.52</v>
      </c>
      <c r="I1258" s="7">
        <v>0.75819999999999999</v>
      </c>
      <c r="J1258">
        <v>1401.768</v>
      </c>
      <c r="K1258">
        <v>64551.4</v>
      </c>
      <c r="L1258">
        <v>2959225.76</v>
      </c>
      <c r="M1258">
        <v>8</v>
      </c>
      <c r="N1258">
        <v>6118.19</v>
      </c>
      <c r="O1258" s="7">
        <v>-0.1346</v>
      </c>
      <c r="P1258" s="7">
        <v>1.1488</v>
      </c>
      <c r="Q1258" t="s">
        <v>535</v>
      </c>
      <c r="S1258" s="2">
        <f t="shared" si="216"/>
        <v>44425</v>
      </c>
      <c r="T1258" t="s">
        <v>579</v>
      </c>
      <c r="U1258">
        <v>46.05</v>
      </c>
      <c r="V1258">
        <v>82.25</v>
      </c>
      <c r="W1258">
        <f t="shared" si="221"/>
        <v>12409330.512377495</v>
      </c>
      <c r="X1258">
        <f t="shared" si="211"/>
        <v>31023.326280943736</v>
      </c>
      <c r="Y1258">
        <f t="shared" si="219"/>
        <v>675</v>
      </c>
      <c r="Z1258">
        <f t="shared" si="220"/>
        <v>23568.974999999995</v>
      </c>
      <c r="AA1258" s="5">
        <f t="shared" si="217"/>
        <v>12404183.699877495</v>
      </c>
      <c r="AB1258" s="24">
        <f>IFERROR(AA1258/MAX($J$3:AA1258)-1,"")</f>
        <v>-1.8118514447283851E-2</v>
      </c>
      <c r="AG1258" s="3">
        <v>44763</v>
      </c>
      <c r="AH1258">
        <v>14583938.670175001</v>
      </c>
      <c r="AI1258" s="24">
        <f>AH1258/MAX($AH$2:AH1258)-1</f>
        <v>-1.0733919577368689E-2</v>
      </c>
      <c r="AJ1258" s="27">
        <f t="shared" si="212"/>
        <v>1</v>
      </c>
      <c r="AK1258">
        <f t="shared" si="213"/>
        <v>1</v>
      </c>
      <c r="AL1258" s="28">
        <f t="shared" si="218"/>
        <v>1147</v>
      </c>
      <c r="AM1258" s="28">
        <f t="shared" si="214"/>
        <v>1384</v>
      </c>
      <c r="AN1258" s="29">
        <f t="shared" ca="1" si="215"/>
        <v>-1.0733919577368689E-2</v>
      </c>
      <c r="AP1258" s="7"/>
      <c r="AV1258" s="7"/>
      <c r="AW1258" s="7"/>
    </row>
    <row r="1259" spans="1:49" x14ac:dyDescent="0.45">
      <c r="A1259" t="s">
        <v>603</v>
      </c>
      <c r="B1259" t="s">
        <v>30</v>
      </c>
      <c r="C1259" s="6">
        <v>44426.423611111109</v>
      </c>
      <c r="D1259">
        <v>21.6</v>
      </c>
      <c r="E1259" s="6">
        <v>44426.635416666664</v>
      </c>
      <c r="F1259">
        <v>0.05</v>
      </c>
      <c r="G1259" s="7">
        <v>-0.99770000000000003</v>
      </c>
      <c r="H1259">
        <v>-59461.3</v>
      </c>
      <c r="I1259" s="7">
        <v>-1.0077</v>
      </c>
      <c r="J1259">
        <v>2731.7809999999999</v>
      </c>
      <c r="K1259">
        <v>59006.46</v>
      </c>
      <c r="L1259">
        <v>1741830.23</v>
      </c>
      <c r="M1259">
        <v>62</v>
      </c>
      <c r="N1259">
        <v>-959.05</v>
      </c>
      <c r="O1259" s="7">
        <v>-0.99770000000000003</v>
      </c>
      <c r="P1259" s="7">
        <v>0.12039999999999999</v>
      </c>
      <c r="Q1259" t="s">
        <v>535</v>
      </c>
      <c r="S1259" s="2">
        <f t="shared" si="216"/>
        <v>44426</v>
      </c>
      <c r="T1259" t="s">
        <v>603</v>
      </c>
      <c r="U1259">
        <v>21.6</v>
      </c>
      <c r="V1259">
        <v>0.05</v>
      </c>
      <c r="W1259">
        <f t="shared" si="221"/>
        <v>12404183.699877495</v>
      </c>
      <c r="X1259">
        <f t="shared" si="211"/>
        <v>31010.459249693737</v>
      </c>
      <c r="Y1259">
        <f t="shared" si="219"/>
        <v>1425</v>
      </c>
      <c r="Z1259">
        <f t="shared" si="220"/>
        <v>-31017.262500000004</v>
      </c>
      <c r="AA1259" s="5" t="str">
        <f t="shared" si="217"/>
        <v/>
      </c>
      <c r="AB1259" s="24" t="str">
        <f>IFERROR(AA1259/MAX($J$3:AA1259)-1,"")</f>
        <v/>
      </c>
      <c r="AG1259" s="3">
        <v>44764</v>
      </c>
      <c r="AH1259">
        <v>14561857.620175</v>
      </c>
      <c r="AI1259" s="24">
        <f>AH1259/MAX($AH$2:AH1259)-1</f>
        <v>-1.2231734007279171E-2</v>
      </c>
      <c r="AJ1259" s="27">
        <f t="shared" si="212"/>
        <v>1</v>
      </c>
      <c r="AK1259">
        <f t="shared" si="213"/>
        <v>1</v>
      </c>
      <c r="AL1259" s="28">
        <f t="shared" si="218"/>
        <v>1147</v>
      </c>
      <c r="AM1259" s="28">
        <f t="shared" si="214"/>
        <v>1384</v>
      </c>
      <c r="AN1259" s="29">
        <f t="shared" ca="1" si="215"/>
        <v>-1.2231734007279171E-2</v>
      </c>
      <c r="AP1259" s="7"/>
      <c r="AV1259" s="7"/>
      <c r="AW1259" s="7"/>
    </row>
    <row r="1260" spans="1:49" x14ac:dyDescent="0.45">
      <c r="A1260" t="s">
        <v>582</v>
      </c>
      <c r="B1260" t="s">
        <v>30</v>
      </c>
      <c r="C1260" s="6">
        <v>44426.545138888891</v>
      </c>
      <c r="D1260">
        <v>36.6</v>
      </c>
      <c r="E1260" s="6">
        <v>44426.635416666664</v>
      </c>
      <c r="F1260">
        <v>29.8</v>
      </c>
      <c r="G1260" s="7">
        <v>-0.18579999999999999</v>
      </c>
      <c r="H1260">
        <v>-11980.54</v>
      </c>
      <c r="I1260" s="7">
        <v>-0.2039</v>
      </c>
      <c r="J1260">
        <v>1605.11</v>
      </c>
      <c r="K1260">
        <v>58747.02</v>
      </c>
      <c r="L1260">
        <v>1729849.69</v>
      </c>
      <c r="M1260">
        <v>27</v>
      </c>
      <c r="N1260">
        <v>-443.72</v>
      </c>
      <c r="O1260" s="7">
        <v>-0.62980000000000003</v>
      </c>
      <c r="P1260" s="7">
        <v>0.5847</v>
      </c>
      <c r="Q1260" t="s">
        <v>535</v>
      </c>
      <c r="S1260" s="2">
        <f t="shared" si="216"/>
        <v>44426</v>
      </c>
      <c r="T1260" t="s">
        <v>582</v>
      </c>
      <c r="U1260">
        <v>36.6</v>
      </c>
      <c r="V1260">
        <v>29.8</v>
      </c>
      <c r="W1260">
        <f t="shared" si="221"/>
        <v>12404183.699877495</v>
      </c>
      <c r="X1260">
        <f t="shared" si="211"/>
        <v>31010.459249693737</v>
      </c>
      <c r="Y1260">
        <f t="shared" si="219"/>
        <v>850</v>
      </c>
      <c r="Z1260">
        <f t="shared" si="220"/>
        <v>-6344.4000000000015</v>
      </c>
      <c r="AA1260" s="5">
        <f t="shared" si="217"/>
        <v>12366822.037377495</v>
      </c>
      <c r="AB1260" s="24">
        <f>IFERROR(AA1260/MAX($J$3:AA1260)-1,"")</f>
        <v>-2.1075962157331984E-2</v>
      </c>
      <c r="AG1260" s="3">
        <v>44765</v>
      </c>
      <c r="AH1260">
        <v>14561857.620175</v>
      </c>
      <c r="AI1260" s="24">
        <f>AH1260/MAX($AH$2:AH1260)-1</f>
        <v>-1.2231734007279171E-2</v>
      </c>
      <c r="AJ1260" s="27">
        <f t="shared" si="212"/>
        <v>1</v>
      </c>
      <c r="AK1260">
        <f t="shared" si="213"/>
        <v>1</v>
      </c>
      <c r="AL1260" s="28">
        <f t="shared" si="218"/>
        <v>1147</v>
      </c>
      <c r="AM1260" s="28">
        <f t="shared" si="214"/>
        <v>1384</v>
      </c>
      <c r="AN1260" s="29">
        <f t="shared" ca="1" si="215"/>
        <v>-1.2231734007279171E-2</v>
      </c>
      <c r="AP1260" s="7"/>
      <c r="AV1260" s="7"/>
      <c r="AW1260" s="7"/>
    </row>
    <row r="1261" spans="1:49" x14ac:dyDescent="0.45">
      <c r="A1261" t="s">
        <v>585</v>
      </c>
      <c r="B1261" t="s">
        <v>30</v>
      </c>
      <c r="C1261" s="6">
        <v>44428.416666666664</v>
      </c>
      <c r="D1261">
        <v>112.6</v>
      </c>
      <c r="E1261" s="6">
        <v>44431.385416666664</v>
      </c>
      <c r="F1261">
        <v>147.55000000000001</v>
      </c>
      <c r="G1261" s="7">
        <v>0.31040000000000001</v>
      </c>
      <c r="H1261">
        <v>16849.16</v>
      </c>
      <c r="I1261" s="7">
        <v>0.2873</v>
      </c>
      <c r="J1261">
        <v>520.86360000000002</v>
      </c>
      <c r="K1261">
        <v>58649.25</v>
      </c>
      <c r="L1261">
        <v>1746698.85</v>
      </c>
      <c r="M1261">
        <v>68</v>
      </c>
      <c r="N1261">
        <v>247.78</v>
      </c>
      <c r="O1261" s="7">
        <v>-0.30109999999999998</v>
      </c>
      <c r="P1261" s="7">
        <v>6.1318999999999999</v>
      </c>
      <c r="Q1261" t="s">
        <v>535</v>
      </c>
      <c r="S1261" s="2">
        <f t="shared" si="216"/>
        <v>44428</v>
      </c>
      <c r="T1261" t="s">
        <v>585</v>
      </c>
      <c r="U1261">
        <v>112.6</v>
      </c>
      <c r="V1261">
        <v>147.55000000000001</v>
      </c>
      <c r="W1261">
        <f t="shared" si="221"/>
        <v>12366822.037377495</v>
      </c>
      <c r="X1261">
        <f t="shared" si="211"/>
        <v>30917.055093443738</v>
      </c>
      <c r="Y1261">
        <f t="shared" si="219"/>
        <v>275</v>
      </c>
      <c r="Z1261">
        <f t="shared" si="220"/>
        <v>8895.8374999999996</v>
      </c>
      <c r="AA1261" s="5">
        <f t="shared" si="217"/>
        <v>12375717.874877496</v>
      </c>
      <c r="AB1261" s="24">
        <f>IFERROR(AA1261/MAX($J$3:AA1261)-1,"")</f>
        <v>-2.0371791826492514E-2</v>
      </c>
      <c r="AG1261" s="3">
        <v>44766</v>
      </c>
      <c r="AH1261">
        <v>14561857.620175</v>
      </c>
      <c r="AI1261" s="24">
        <f>AH1261/MAX($AH$2:AH1261)-1</f>
        <v>-1.2231734007279171E-2</v>
      </c>
      <c r="AJ1261" s="27">
        <f t="shared" si="212"/>
        <v>1</v>
      </c>
      <c r="AK1261">
        <f t="shared" si="213"/>
        <v>1</v>
      </c>
      <c r="AL1261" s="28">
        <f t="shared" si="218"/>
        <v>1147</v>
      </c>
      <c r="AM1261" s="28">
        <f t="shared" si="214"/>
        <v>1384</v>
      </c>
      <c r="AN1261" s="29">
        <f t="shared" ca="1" si="215"/>
        <v>-1.2231734007279171E-2</v>
      </c>
      <c r="AP1261" s="7"/>
      <c r="AV1261" s="7"/>
      <c r="AW1261" s="7"/>
    </row>
    <row r="1262" spans="1:49" x14ac:dyDescent="0.45">
      <c r="A1262" t="s">
        <v>562</v>
      </c>
      <c r="B1262" t="s">
        <v>30</v>
      </c>
      <c r="C1262" s="6">
        <v>44431.447916666664</v>
      </c>
      <c r="D1262">
        <v>84.95</v>
      </c>
      <c r="E1262" s="6">
        <v>44432.385416666664</v>
      </c>
      <c r="F1262">
        <v>33.25</v>
      </c>
      <c r="G1262" s="7">
        <v>-0.60860000000000003</v>
      </c>
      <c r="H1262">
        <v>-36562.04</v>
      </c>
      <c r="I1262" s="7">
        <v>-0.62250000000000005</v>
      </c>
      <c r="J1262">
        <v>691.38900000000001</v>
      </c>
      <c r="K1262">
        <v>58733.5</v>
      </c>
      <c r="L1262">
        <v>1710136.82</v>
      </c>
      <c r="M1262">
        <v>59</v>
      </c>
      <c r="N1262">
        <v>-619.70000000000005</v>
      </c>
      <c r="O1262" s="7">
        <v>-0.63100000000000001</v>
      </c>
      <c r="P1262" s="7">
        <v>0.1772</v>
      </c>
      <c r="Q1262" t="s">
        <v>535</v>
      </c>
      <c r="S1262" s="2">
        <f t="shared" si="216"/>
        <v>44431</v>
      </c>
      <c r="T1262" t="s">
        <v>562</v>
      </c>
      <c r="U1262">
        <v>84.95</v>
      </c>
      <c r="V1262">
        <v>33.25</v>
      </c>
      <c r="W1262">
        <f t="shared" si="221"/>
        <v>12375717.874877496</v>
      </c>
      <c r="X1262">
        <f t="shared" si="211"/>
        <v>30939.294687193738</v>
      </c>
      <c r="Y1262">
        <f t="shared" si="219"/>
        <v>375</v>
      </c>
      <c r="Z1262">
        <f t="shared" si="220"/>
        <v>-19830.750000000004</v>
      </c>
      <c r="AA1262" s="5" t="str">
        <f t="shared" si="217"/>
        <v/>
      </c>
      <c r="AB1262" s="24" t="str">
        <f>IFERROR(AA1262/MAX($J$3:AA1262)-1,"")</f>
        <v/>
      </c>
      <c r="AG1262" s="3">
        <v>44767</v>
      </c>
      <c r="AH1262">
        <v>14554923.120175</v>
      </c>
      <c r="AI1262" s="24">
        <f>AH1262/MAX($AH$2:AH1262)-1</f>
        <v>-1.2702118982822141E-2</v>
      </c>
      <c r="AJ1262" s="27">
        <f t="shared" si="212"/>
        <v>1</v>
      </c>
      <c r="AK1262">
        <f t="shared" si="213"/>
        <v>1</v>
      </c>
      <c r="AL1262" s="28">
        <f t="shared" si="218"/>
        <v>1147</v>
      </c>
      <c r="AM1262" s="28">
        <f t="shared" si="214"/>
        <v>1384</v>
      </c>
      <c r="AN1262" s="29">
        <f t="shared" ca="1" si="215"/>
        <v>-1.2702118982822141E-2</v>
      </c>
      <c r="AP1262" s="7"/>
      <c r="AV1262" s="7"/>
      <c r="AW1262" s="7"/>
    </row>
    <row r="1263" spans="1:49" x14ac:dyDescent="0.45">
      <c r="A1263" t="s">
        <v>605</v>
      </c>
      <c r="B1263" t="s">
        <v>30</v>
      </c>
      <c r="C1263" s="6">
        <v>44431.527777777781</v>
      </c>
      <c r="D1263">
        <v>95.35</v>
      </c>
      <c r="E1263" s="6">
        <v>44432.388888888891</v>
      </c>
      <c r="F1263">
        <v>61.1</v>
      </c>
      <c r="G1263" s="7">
        <v>-0.35920000000000002</v>
      </c>
      <c r="H1263">
        <v>-24338.13</v>
      </c>
      <c r="I1263" s="7">
        <v>-0.37559999999999999</v>
      </c>
      <c r="J1263">
        <v>679.56089999999995</v>
      </c>
      <c r="K1263">
        <v>64796.13</v>
      </c>
      <c r="L1263">
        <v>2934887.62</v>
      </c>
      <c r="M1263">
        <v>37</v>
      </c>
      <c r="N1263">
        <v>-657.79</v>
      </c>
      <c r="O1263" s="7">
        <v>-0.52810000000000001</v>
      </c>
      <c r="P1263" s="7">
        <v>6.2899999999999998E-2</v>
      </c>
      <c r="Q1263" t="s">
        <v>535</v>
      </c>
      <c r="S1263" s="2">
        <f t="shared" si="216"/>
        <v>44431</v>
      </c>
      <c r="T1263" t="s">
        <v>605</v>
      </c>
      <c r="U1263">
        <v>95.35</v>
      </c>
      <c r="V1263">
        <v>61.1</v>
      </c>
      <c r="W1263">
        <f t="shared" si="221"/>
        <v>12375717.874877496</v>
      </c>
      <c r="X1263">
        <f t="shared" si="211"/>
        <v>30939.294687193738</v>
      </c>
      <c r="Y1263">
        <f t="shared" si="219"/>
        <v>325</v>
      </c>
      <c r="Z1263">
        <f t="shared" si="220"/>
        <v>-11639.712499999998</v>
      </c>
      <c r="AA1263" s="5">
        <f t="shared" si="217"/>
        <v>12344247.412377495</v>
      </c>
      <c r="AB1263" s="24">
        <f>IFERROR(AA1263/MAX($J$3:AA1263)-1,"")</f>
        <v>-2.2862908148063688E-2</v>
      </c>
      <c r="AG1263" s="3">
        <v>44768</v>
      </c>
      <c r="AH1263">
        <v>14555083.095175</v>
      </c>
      <c r="AI1263" s="24">
        <f>AH1263/MAX($AH$2:AH1263)-1</f>
        <v>-1.2691267467000888E-2</v>
      </c>
      <c r="AJ1263" s="27">
        <f t="shared" si="212"/>
        <v>1</v>
      </c>
      <c r="AK1263">
        <f t="shared" si="213"/>
        <v>1</v>
      </c>
      <c r="AL1263" s="28">
        <f t="shared" si="218"/>
        <v>1147</v>
      </c>
      <c r="AM1263" s="28">
        <f t="shared" si="214"/>
        <v>1384</v>
      </c>
      <c r="AN1263" s="29">
        <f t="shared" ca="1" si="215"/>
        <v>-1.2691267467000888E-2</v>
      </c>
      <c r="AP1263" s="7"/>
      <c r="AV1263" s="7"/>
      <c r="AW1263" s="7"/>
    </row>
    <row r="1264" spans="1:49" x14ac:dyDescent="0.45">
      <c r="A1264" t="s">
        <v>579</v>
      </c>
      <c r="B1264" t="s">
        <v>30</v>
      </c>
      <c r="C1264" s="6">
        <v>44432.576388888891</v>
      </c>
      <c r="D1264">
        <v>65.5</v>
      </c>
      <c r="E1264" s="6">
        <v>44433.388888888891</v>
      </c>
      <c r="F1264">
        <v>104.75</v>
      </c>
      <c r="G1264" s="7">
        <v>0.59919999999999995</v>
      </c>
      <c r="H1264">
        <v>37074.25</v>
      </c>
      <c r="I1264" s="7">
        <v>0.57320000000000004</v>
      </c>
      <c r="J1264">
        <v>987.39599999999996</v>
      </c>
      <c r="K1264">
        <v>64674.44</v>
      </c>
      <c r="L1264">
        <v>2971961.87</v>
      </c>
      <c r="M1264">
        <v>23</v>
      </c>
      <c r="N1264">
        <v>1611.92</v>
      </c>
      <c r="O1264" s="7">
        <v>-0.1595</v>
      </c>
      <c r="P1264" s="7">
        <v>0.59919999999999995</v>
      </c>
      <c r="Q1264" t="s">
        <v>535</v>
      </c>
      <c r="S1264" s="2">
        <f t="shared" si="216"/>
        <v>44432</v>
      </c>
      <c r="T1264" t="s">
        <v>579</v>
      </c>
      <c r="U1264">
        <v>65.5</v>
      </c>
      <c r="V1264">
        <v>104.75</v>
      </c>
      <c r="W1264">
        <f t="shared" si="221"/>
        <v>12344247.412377495</v>
      </c>
      <c r="X1264">
        <f t="shared" si="211"/>
        <v>30860.618530943739</v>
      </c>
      <c r="Y1264">
        <f t="shared" si="219"/>
        <v>475</v>
      </c>
      <c r="Z1264">
        <f t="shared" si="220"/>
        <v>17835.0625</v>
      </c>
      <c r="AA1264" s="5" t="str">
        <f t="shared" si="217"/>
        <v/>
      </c>
      <c r="AB1264" s="24" t="str">
        <f>IFERROR(AA1264/MAX($J$3:AA1264)-1,"")</f>
        <v/>
      </c>
      <c r="AG1264" s="3">
        <v>44769</v>
      </c>
      <c r="AH1264">
        <v>14767780.170174999</v>
      </c>
      <c r="AI1264" s="24">
        <f>AH1264/MAX($AH$2:AH1264)-1</f>
        <v>0</v>
      </c>
      <c r="AJ1264" s="27">
        <f t="shared" si="212"/>
        <v>1</v>
      </c>
      <c r="AK1264">
        <f t="shared" si="213"/>
        <v>1</v>
      </c>
      <c r="AL1264" s="28">
        <f t="shared" si="218"/>
        <v>1147</v>
      </c>
      <c r="AM1264" s="28">
        <f t="shared" si="214"/>
        <v>1384</v>
      </c>
      <c r="AN1264" s="29">
        <f t="shared" ca="1" si="215"/>
        <v>0</v>
      </c>
      <c r="AP1264" s="7"/>
      <c r="AV1264" s="7"/>
      <c r="AW1264" s="7"/>
    </row>
    <row r="1265" spans="1:49" x14ac:dyDescent="0.45">
      <c r="A1265" t="s">
        <v>579</v>
      </c>
      <c r="B1265" t="s">
        <v>30</v>
      </c>
      <c r="C1265" s="6">
        <v>44432.576388888891</v>
      </c>
      <c r="D1265">
        <v>65.5</v>
      </c>
      <c r="E1265" s="6">
        <v>44433.385416666664</v>
      </c>
      <c r="F1265">
        <v>85</v>
      </c>
      <c r="G1265" s="7">
        <v>0.29770000000000002</v>
      </c>
      <c r="H1265">
        <v>16085.79</v>
      </c>
      <c r="I1265" s="7">
        <v>0.2747</v>
      </c>
      <c r="J1265">
        <v>893.90359999999998</v>
      </c>
      <c r="K1265">
        <v>58550.68</v>
      </c>
      <c r="L1265">
        <v>1726222.61</v>
      </c>
      <c r="M1265">
        <v>22</v>
      </c>
      <c r="N1265">
        <v>731.17</v>
      </c>
      <c r="O1265" s="7">
        <v>-0.1595</v>
      </c>
      <c r="P1265" s="7">
        <v>0.29770000000000002</v>
      </c>
      <c r="Q1265" t="s">
        <v>535</v>
      </c>
      <c r="S1265" s="2">
        <f t="shared" si="216"/>
        <v>44432</v>
      </c>
      <c r="T1265" t="s">
        <v>579</v>
      </c>
      <c r="U1265">
        <v>65.5</v>
      </c>
      <c r="V1265">
        <v>85</v>
      </c>
      <c r="W1265">
        <f t="shared" si="221"/>
        <v>12344247.412377495</v>
      </c>
      <c r="X1265">
        <f t="shared" si="211"/>
        <v>30860.618530943739</v>
      </c>
      <c r="Y1265">
        <f t="shared" si="219"/>
        <v>475</v>
      </c>
      <c r="Z1265">
        <f t="shared" si="220"/>
        <v>8547.6250000000018</v>
      </c>
      <c r="AA1265" s="5">
        <f t="shared" si="217"/>
        <v>12370630.099877495</v>
      </c>
      <c r="AB1265" s="24">
        <f>IFERROR(AA1265/MAX($J$3:AA1265)-1,"")</f>
        <v>-2.0774526274484284E-2</v>
      </c>
      <c r="AG1265" s="3">
        <v>44770</v>
      </c>
      <c r="AH1265">
        <v>14933449.720175</v>
      </c>
      <c r="AI1265" s="24">
        <f>AH1265/MAX($AH$2:AH1265)-1</f>
        <v>0</v>
      </c>
      <c r="AJ1265" s="27">
        <f t="shared" si="212"/>
        <v>1</v>
      </c>
      <c r="AK1265">
        <f t="shared" si="213"/>
        <v>1</v>
      </c>
      <c r="AL1265" s="28">
        <f t="shared" si="218"/>
        <v>1147</v>
      </c>
      <c r="AM1265" s="28">
        <f t="shared" si="214"/>
        <v>1384</v>
      </c>
      <c r="AN1265" s="29">
        <f t="shared" ca="1" si="215"/>
        <v>0</v>
      </c>
      <c r="AP1265" s="7"/>
      <c r="AV1265" s="7"/>
      <c r="AW1265" s="7"/>
    </row>
    <row r="1266" spans="1:49" x14ac:dyDescent="0.45">
      <c r="A1266" t="s">
        <v>603</v>
      </c>
      <c r="B1266" t="s">
        <v>30</v>
      </c>
      <c r="C1266" s="6">
        <v>44433.420138888891</v>
      </c>
      <c r="D1266">
        <v>40.9</v>
      </c>
      <c r="E1266" s="6">
        <v>44434.385416666664</v>
      </c>
      <c r="F1266">
        <v>7.45</v>
      </c>
      <c r="G1266" s="7">
        <v>-0.81779999999999997</v>
      </c>
      <c r="H1266">
        <v>-48644.47</v>
      </c>
      <c r="I1266" s="7">
        <v>-0.82969999999999999</v>
      </c>
      <c r="J1266">
        <v>1433.5229999999999</v>
      </c>
      <c r="K1266">
        <v>58631.11</v>
      </c>
      <c r="L1266">
        <v>1677578.14</v>
      </c>
      <c r="M1266">
        <v>67</v>
      </c>
      <c r="N1266">
        <v>-726.04</v>
      </c>
      <c r="O1266" s="7">
        <v>-0.81779999999999997</v>
      </c>
      <c r="P1266" s="7">
        <v>0.45479999999999998</v>
      </c>
      <c r="Q1266" t="s">
        <v>535</v>
      </c>
      <c r="S1266" s="2">
        <f t="shared" si="216"/>
        <v>44433</v>
      </c>
      <c r="T1266" t="s">
        <v>603</v>
      </c>
      <c r="U1266">
        <v>40.9</v>
      </c>
      <c r="V1266">
        <v>7.45</v>
      </c>
      <c r="W1266">
        <f t="shared" si="221"/>
        <v>12370630.099877495</v>
      </c>
      <c r="X1266">
        <f t="shared" si="211"/>
        <v>30926.575249693738</v>
      </c>
      <c r="Y1266">
        <f t="shared" si="219"/>
        <v>750</v>
      </c>
      <c r="Z1266">
        <f t="shared" si="220"/>
        <v>-25450.124999999996</v>
      </c>
      <c r="AA1266" s="5">
        <f t="shared" si="217"/>
        <v>12345179.974877495</v>
      </c>
      <c r="AB1266" s="24">
        <f>IFERROR(AA1266/MAX($J$3:AA1266)-1,"")</f>
        <v>-2.2789089033881993E-2</v>
      </c>
      <c r="AG1266" s="3">
        <v>44771</v>
      </c>
      <c r="AH1266">
        <v>14936527.720175</v>
      </c>
      <c r="AI1266" s="24">
        <f>AH1266/MAX($AH$2:AH1266)-1</f>
        <v>0</v>
      </c>
      <c r="AJ1266" s="27">
        <f t="shared" si="212"/>
        <v>1</v>
      </c>
      <c r="AK1266">
        <f t="shared" si="213"/>
        <v>1</v>
      </c>
      <c r="AL1266" s="28">
        <f t="shared" si="218"/>
        <v>1147</v>
      </c>
      <c r="AM1266" s="28">
        <f t="shared" si="214"/>
        <v>1384</v>
      </c>
      <c r="AN1266" s="29">
        <f t="shared" ca="1" si="215"/>
        <v>0</v>
      </c>
      <c r="AP1266" s="7"/>
      <c r="AV1266" s="7"/>
      <c r="AW1266" s="7"/>
    </row>
    <row r="1267" spans="1:49" x14ac:dyDescent="0.45">
      <c r="A1267" t="s">
        <v>603</v>
      </c>
      <c r="B1267" t="s">
        <v>30</v>
      </c>
      <c r="C1267" s="6">
        <v>44434.427083333336</v>
      </c>
      <c r="D1267">
        <v>16.95</v>
      </c>
      <c r="E1267" s="6">
        <v>44434.635416666664</v>
      </c>
      <c r="F1267">
        <v>0.1</v>
      </c>
      <c r="G1267" s="7">
        <v>-0.99409999999999998</v>
      </c>
      <c r="H1267">
        <v>-58630.74</v>
      </c>
      <c r="I1267" s="7">
        <v>-1.0042</v>
      </c>
      <c r="J1267">
        <v>3444.7130000000002</v>
      </c>
      <c r="K1267">
        <v>58387.89</v>
      </c>
      <c r="L1267">
        <v>1618947.4</v>
      </c>
      <c r="M1267">
        <v>61</v>
      </c>
      <c r="N1267">
        <v>-961.16</v>
      </c>
      <c r="O1267" s="7">
        <v>-0.99409999999999998</v>
      </c>
      <c r="P1267" s="7">
        <v>7.0800000000000002E-2</v>
      </c>
      <c r="Q1267" t="s">
        <v>535</v>
      </c>
      <c r="S1267" s="2">
        <f t="shared" si="216"/>
        <v>44434</v>
      </c>
      <c r="T1267" t="s">
        <v>603</v>
      </c>
      <c r="U1267">
        <v>16.95</v>
      </c>
      <c r="V1267">
        <v>0.1</v>
      </c>
      <c r="W1267">
        <f t="shared" si="221"/>
        <v>12345179.974877495</v>
      </c>
      <c r="X1267">
        <f t="shared" si="211"/>
        <v>30862.949937193738</v>
      </c>
      <c r="Y1267">
        <f t="shared" si="219"/>
        <v>1825</v>
      </c>
      <c r="Z1267">
        <f t="shared" si="220"/>
        <v>-31062.412499999999</v>
      </c>
      <c r="AA1267" s="5">
        <f t="shared" si="217"/>
        <v>12314117.562377496</v>
      </c>
      <c r="AB1267" s="24">
        <f>IFERROR(AA1267/MAX($J$3:AA1267)-1,"")</f>
        <v>-2.5247905225926348E-2</v>
      </c>
      <c r="AG1267" s="3">
        <v>44772</v>
      </c>
      <c r="AH1267">
        <v>14936527.720175</v>
      </c>
      <c r="AI1267" s="24">
        <f>AH1267/MAX($AH$2:AH1267)-1</f>
        <v>0</v>
      </c>
      <c r="AJ1267" s="27">
        <f t="shared" si="212"/>
        <v>1</v>
      </c>
      <c r="AK1267">
        <f t="shared" si="213"/>
        <v>1</v>
      </c>
      <c r="AL1267" s="28">
        <f t="shared" si="218"/>
        <v>1147</v>
      </c>
      <c r="AM1267" s="28">
        <f t="shared" si="214"/>
        <v>1384</v>
      </c>
      <c r="AN1267" s="29">
        <f t="shared" ca="1" si="215"/>
        <v>0</v>
      </c>
      <c r="AP1267" s="7"/>
      <c r="AV1267" s="7"/>
      <c r="AW1267" s="7"/>
    </row>
    <row r="1268" spans="1:49" x14ac:dyDescent="0.45">
      <c r="A1268" t="s">
        <v>603</v>
      </c>
      <c r="B1268" t="s">
        <v>30</v>
      </c>
      <c r="C1268" s="6">
        <v>44435.545138888891</v>
      </c>
      <c r="D1268">
        <v>88</v>
      </c>
      <c r="E1268" s="6">
        <v>44438.385416666664</v>
      </c>
      <c r="F1268">
        <v>140.1</v>
      </c>
      <c r="G1268" s="7">
        <v>0.59199999999999997</v>
      </c>
      <c r="H1268">
        <v>32888.879999999997</v>
      </c>
      <c r="I1268" s="7">
        <v>0.56610000000000005</v>
      </c>
      <c r="J1268">
        <v>660.16750000000002</v>
      </c>
      <c r="K1268">
        <v>58094.74</v>
      </c>
      <c r="L1268">
        <v>1651836.29</v>
      </c>
      <c r="M1268">
        <v>31</v>
      </c>
      <c r="N1268">
        <v>1060.93</v>
      </c>
      <c r="O1268" s="7">
        <v>-0.14030000000000001</v>
      </c>
      <c r="P1268" s="7">
        <v>0.59199999999999997</v>
      </c>
      <c r="Q1268" t="s">
        <v>535</v>
      </c>
      <c r="S1268" s="2">
        <f t="shared" si="216"/>
        <v>44435</v>
      </c>
      <c r="T1268" t="s">
        <v>603</v>
      </c>
      <c r="U1268">
        <v>88</v>
      </c>
      <c r="V1268">
        <v>140.1</v>
      </c>
      <c r="W1268">
        <f t="shared" si="221"/>
        <v>12314117.562377496</v>
      </c>
      <c r="X1268">
        <f t="shared" si="211"/>
        <v>30785.293905943741</v>
      </c>
      <c r="Y1268">
        <f t="shared" si="219"/>
        <v>350</v>
      </c>
      <c r="Z1268">
        <f t="shared" si="220"/>
        <v>17436.649999999994</v>
      </c>
      <c r="AA1268" s="5" t="str">
        <f t="shared" si="217"/>
        <v/>
      </c>
      <c r="AB1268" s="24" t="str">
        <f>IFERROR(AA1268/MAX($J$3:AA1268)-1,"")</f>
        <v/>
      </c>
      <c r="AG1268" s="3">
        <v>44773</v>
      </c>
      <c r="AH1268">
        <v>14936527.720175</v>
      </c>
      <c r="AI1268" s="24">
        <f>AH1268/MAX($AH$2:AH1268)-1</f>
        <v>0</v>
      </c>
      <c r="AJ1268" s="27">
        <f t="shared" si="212"/>
        <v>1</v>
      </c>
      <c r="AK1268">
        <f t="shared" si="213"/>
        <v>1</v>
      </c>
      <c r="AL1268" s="28">
        <f t="shared" si="218"/>
        <v>1147</v>
      </c>
      <c r="AM1268" s="28">
        <f t="shared" si="214"/>
        <v>1384</v>
      </c>
      <c r="AN1268" s="29">
        <f t="shared" ca="1" si="215"/>
        <v>0</v>
      </c>
      <c r="AP1268" s="7"/>
      <c r="AV1268" s="7"/>
      <c r="AW1268" s="7"/>
    </row>
    <row r="1269" spans="1:49" x14ac:dyDescent="0.45">
      <c r="A1269" t="s">
        <v>603</v>
      </c>
      <c r="B1269" t="s">
        <v>30</v>
      </c>
      <c r="C1269" s="6">
        <v>44435.628472222219</v>
      </c>
      <c r="D1269">
        <v>97</v>
      </c>
      <c r="E1269" s="6">
        <v>44438.388888888891</v>
      </c>
      <c r="F1269">
        <v>153</v>
      </c>
      <c r="G1269" s="7">
        <v>0.57730000000000004</v>
      </c>
      <c r="H1269">
        <v>35773.19</v>
      </c>
      <c r="I1269" s="7">
        <v>0.55149999999999999</v>
      </c>
      <c r="J1269">
        <v>668.65779999999995</v>
      </c>
      <c r="K1269">
        <v>64859.81</v>
      </c>
      <c r="L1269">
        <v>3007735.07</v>
      </c>
      <c r="M1269">
        <v>8</v>
      </c>
      <c r="N1269">
        <v>4471.6499999999996</v>
      </c>
      <c r="O1269" s="7">
        <v>-0.1031</v>
      </c>
      <c r="P1269" s="7">
        <v>0.57730000000000004</v>
      </c>
      <c r="Q1269" t="s">
        <v>535</v>
      </c>
      <c r="S1269" s="2">
        <f t="shared" si="216"/>
        <v>44435</v>
      </c>
      <c r="T1269" t="s">
        <v>603</v>
      </c>
      <c r="U1269">
        <v>97</v>
      </c>
      <c r="V1269">
        <v>153</v>
      </c>
      <c r="W1269">
        <f t="shared" si="221"/>
        <v>12314117.562377496</v>
      </c>
      <c r="X1269">
        <f t="shared" si="211"/>
        <v>30785.293905943741</v>
      </c>
      <c r="Y1269">
        <f t="shared" si="219"/>
        <v>325</v>
      </c>
      <c r="Z1269">
        <f t="shared" si="220"/>
        <v>17387.5</v>
      </c>
      <c r="AA1269" s="5">
        <f t="shared" si="217"/>
        <v>12348941.712377496</v>
      </c>
      <c r="AB1269" s="24">
        <f>IFERROR(AA1269/MAX($J$3:AA1269)-1,"")</f>
        <v>-2.2491320112191793E-2</v>
      </c>
      <c r="AG1269" s="3">
        <v>44774</v>
      </c>
      <c r="AH1269">
        <v>14916346.457675001</v>
      </c>
      <c r="AI1269" s="24">
        <f>AH1269/MAX($AH$2:AH1269)-1</f>
        <v>-1.3511348071038043E-3</v>
      </c>
      <c r="AJ1269" s="27">
        <f t="shared" si="212"/>
        <v>1</v>
      </c>
      <c r="AK1269">
        <f t="shared" si="213"/>
        <v>1</v>
      </c>
      <c r="AL1269" s="28">
        <f t="shared" si="218"/>
        <v>1147</v>
      </c>
      <c r="AM1269" s="28">
        <f t="shared" si="214"/>
        <v>1384</v>
      </c>
      <c r="AN1269" s="29">
        <f t="shared" ca="1" si="215"/>
        <v>-1.3511348071038043E-3</v>
      </c>
      <c r="AP1269" s="7"/>
      <c r="AV1269" s="7"/>
      <c r="AW1269" s="7"/>
    </row>
    <row r="1270" spans="1:49" x14ac:dyDescent="0.45">
      <c r="A1270" t="s">
        <v>606</v>
      </c>
      <c r="B1270" t="s">
        <v>30</v>
      </c>
      <c r="C1270" s="6">
        <v>44438.416666666664</v>
      </c>
      <c r="D1270">
        <v>71.2</v>
      </c>
      <c r="E1270" s="6">
        <v>44439.385416666664</v>
      </c>
      <c r="F1270">
        <v>134.75</v>
      </c>
      <c r="G1270" s="7">
        <v>0.89259999999999995</v>
      </c>
      <c r="H1270">
        <v>50314.41</v>
      </c>
      <c r="I1270" s="7">
        <v>0.86360000000000003</v>
      </c>
      <c r="J1270">
        <v>818.24689999999998</v>
      </c>
      <c r="K1270">
        <v>58259.18</v>
      </c>
      <c r="L1270">
        <v>1702150.7</v>
      </c>
      <c r="M1270">
        <v>68</v>
      </c>
      <c r="N1270">
        <v>739.92</v>
      </c>
      <c r="O1270" s="7">
        <v>-3.5099999999999999E-2</v>
      </c>
      <c r="P1270" s="7">
        <v>0.91779999999999995</v>
      </c>
      <c r="Q1270" t="s">
        <v>535</v>
      </c>
      <c r="S1270" s="2">
        <f t="shared" si="216"/>
        <v>44438</v>
      </c>
      <c r="T1270" t="s">
        <v>606</v>
      </c>
      <c r="U1270">
        <v>71.2</v>
      </c>
      <c r="V1270">
        <v>134.75</v>
      </c>
      <c r="W1270">
        <f t="shared" si="221"/>
        <v>12348941.712377496</v>
      </c>
      <c r="X1270">
        <f t="shared" si="211"/>
        <v>30872.354280943742</v>
      </c>
      <c r="Y1270">
        <f t="shared" si="219"/>
        <v>425</v>
      </c>
      <c r="Z1270">
        <f t="shared" si="220"/>
        <v>26133.462499999998</v>
      </c>
      <c r="AA1270" s="5" t="str">
        <f t="shared" si="217"/>
        <v/>
      </c>
      <c r="AB1270" s="24" t="str">
        <f>IFERROR(AA1270/MAX($J$3:AA1270)-1,"")</f>
        <v/>
      </c>
      <c r="AG1270" s="3">
        <v>44775</v>
      </c>
      <c r="AH1270">
        <v>14892824.907675</v>
      </c>
      <c r="AI1270" s="24">
        <f>AH1270/MAX($AH$2:AH1270)-1</f>
        <v>-2.9259017436140677E-3</v>
      </c>
      <c r="AJ1270" s="27">
        <f t="shared" si="212"/>
        <v>1</v>
      </c>
      <c r="AK1270">
        <f t="shared" si="213"/>
        <v>1</v>
      </c>
      <c r="AL1270" s="28">
        <f t="shared" si="218"/>
        <v>1147</v>
      </c>
      <c r="AM1270" s="28">
        <f t="shared" si="214"/>
        <v>1384</v>
      </c>
      <c r="AN1270" s="29">
        <f t="shared" ca="1" si="215"/>
        <v>-2.9259017436140677E-3</v>
      </c>
      <c r="AP1270" s="7"/>
      <c r="AV1270" s="7"/>
      <c r="AW1270" s="7"/>
    </row>
    <row r="1271" spans="1:49" x14ac:dyDescent="0.45">
      <c r="A1271" t="s">
        <v>560</v>
      </c>
      <c r="B1271" t="s">
        <v>30</v>
      </c>
      <c r="C1271" s="6">
        <v>44438.440972222219</v>
      </c>
      <c r="D1271">
        <v>63.35</v>
      </c>
      <c r="E1271" s="6">
        <v>44439.385416666664</v>
      </c>
      <c r="F1271">
        <v>100.35</v>
      </c>
      <c r="G1271" s="7">
        <v>0.58409999999999995</v>
      </c>
      <c r="H1271">
        <v>32556.52</v>
      </c>
      <c r="I1271" s="7">
        <v>0.55820000000000003</v>
      </c>
      <c r="J1271">
        <v>920.63789999999995</v>
      </c>
      <c r="K1271">
        <v>58322.41</v>
      </c>
      <c r="L1271">
        <v>1734707.22</v>
      </c>
      <c r="M1271">
        <v>61</v>
      </c>
      <c r="N1271">
        <v>533.71</v>
      </c>
      <c r="O1271" s="7">
        <v>-0.21859999999999999</v>
      </c>
      <c r="P1271" s="7">
        <v>0.65749999999999997</v>
      </c>
      <c r="Q1271" t="s">
        <v>535</v>
      </c>
      <c r="S1271" s="2">
        <f t="shared" si="216"/>
        <v>44438</v>
      </c>
      <c r="T1271" t="s">
        <v>560</v>
      </c>
      <c r="U1271">
        <v>63.35</v>
      </c>
      <c r="V1271">
        <v>100.35</v>
      </c>
      <c r="W1271">
        <f t="shared" si="221"/>
        <v>12348941.712377496</v>
      </c>
      <c r="X1271">
        <f t="shared" si="211"/>
        <v>30872.354280943742</v>
      </c>
      <c r="Y1271">
        <f t="shared" si="219"/>
        <v>475</v>
      </c>
      <c r="Z1271">
        <f t="shared" si="220"/>
        <v>16797.424999999996</v>
      </c>
      <c r="AA1271" s="5" t="str">
        <f t="shared" si="217"/>
        <v/>
      </c>
      <c r="AB1271" s="24" t="str">
        <f>IFERROR(AA1271/MAX($J$3:AA1271)-1,"")</f>
        <v/>
      </c>
      <c r="AG1271" s="3">
        <v>44776</v>
      </c>
      <c r="AH1271">
        <v>14821191.632675</v>
      </c>
      <c r="AI1271" s="24">
        <f>AH1271/MAX($AH$2:AH1271)-1</f>
        <v>-7.7217469589142551E-3</v>
      </c>
      <c r="AJ1271" s="27">
        <f t="shared" si="212"/>
        <v>1</v>
      </c>
      <c r="AK1271">
        <f t="shared" si="213"/>
        <v>1</v>
      </c>
      <c r="AL1271" s="28">
        <f t="shared" si="218"/>
        <v>1147</v>
      </c>
      <c r="AM1271" s="28">
        <f t="shared" si="214"/>
        <v>1384</v>
      </c>
      <c r="AN1271" s="29">
        <f t="shared" ca="1" si="215"/>
        <v>-7.7217469589142551E-3</v>
      </c>
      <c r="AP1271" s="7"/>
      <c r="AV1271" s="7"/>
      <c r="AW1271" s="7"/>
    </row>
    <row r="1272" spans="1:49" x14ac:dyDescent="0.45">
      <c r="A1272" t="s">
        <v>606</v>
      </c>
      <c r="B1272" t="s">
        <v>30</v>
      </c>
      <c r="C1272" s="6">
        <v>44438.527777777781</v>
      </c>
      <c r="D1272">
        <v>82.1</v>
      </c>
      <c r="E1272" s="6">
        <v>44439.388888888891</v>
      </c>
      <c r="F1272">
        <v>161</v>
      </c>
      <c r="G1272" s="7">
        <v>0.96099999999999997</v>
      </c>
      <c r="H1272">
        <v>60577.87</v>
      </c>
      <c r="I1272" s="7">
        <v>0.93140000000000001</v>
      </c>
      <c r="J1272">
        <v>792.18849999999998</v>
      </c>
      <c r="K1272">
        <v>65038.68</v>
      </c>
      <c r="L1272">
        <v>3068312.93</v>
      </c>
      <c r="M1272">
        <v>37</v>
      </c>
      <c r="N1272">
        <v>1637.24</v>
      </c>
      <c r="O1272" s="7">
        <v>-4.3799999999999999E-2</v>
      </c>
      <c r="P1272" s="7">
        <v>0.96099999999999997</v>
      </c>
      <c r="Q1272" t="s">
        <v>535</v>
      </c>
      <c r="S1272" s="2">
        <f t="shared" si="216"/>
        <v>44438</v>
      </c>
      <c r="T1272" t="s">
        <v>606</v>
      </c>
      <c r="U1272">
        <v>82.1</v>
      </c>
      <c r="V1272">
        <v>161</v>
      </c>
      <c r="W1272">
        <f t="shared" si="221"/>
        <v>12348941.712377496</v>
      </c>
      <c r="X1272">
        <f t="shared" si="211"/>
        <v>30872.354280943742</v>
      </c>
      <c r="Y1272">
        <f t="shared" si="219"/>
        <v>375</v>
      </c>
      <c r="Z1272">
        <f t="shared" si="220"/>
        <v>28675.874999999996</v>
      </c>
      <c r="AA1272" s="5" t="str">
        <f t="shared" si="217"/>
        <v/>
      </c>
      <c r="AB1272" s="24" t="str">
        <f>IFERROR(AA1272/MAX($J$3:AA1272)-1,"")</f>
        <v/>
      </c>
      <c r="AG1272" s="3">
        <v>44777</v>
      </c>
      <c r="AH1272">
        <v>14714266.070271524</v>
      </c>
      <c r="AI1272" s="24">
        <f>AH1272/MAX($AH$2:AH1272)-1</f>
        <v>-1.4880409561538466E-2</v>
      </c>
      <c r="AJ1272" s="27">
        <f t="shared" si="212"/>
        <v>1</v>
      </c>
      <c r="AK1272">
        <f t="shared" si="213"/>
        <v>1</v>
      </c>
      <c r="AL1272" s="28">
        <f t="shared" si="218"/>
        <v>1147</v>
      </c>
      <c r="AM1272" s="28">
        <f t="shared" si="214"/>
        <v>1384</v>
      </c>
      <c r="AN1272" s="29">
        <f t="shared" ca="1" si="215"/>
        <v>-1.4880409561538466E-2</v>
      </c>
      <c r="AP1272" s="7"/>
      <c r="AV1272" s="7"/>
      <c r="AW1272" s="7"/>
    </row>
    <row r="1273" spans="1:49" x14ac:dyDescent="0.45">
      <c r="A1273" t="s">
        <v>560</v>
      </c>
      <c r="B1273" t="s">
        <v>30</v>
      </c>
      <c r="C1273" s="6">
        <v>44438.534722222219</v>
      </c>
      <c r="D1273">
        <v>58.8</v>
      </c>
      <c r="E1273" s="6">
        <v>44439.388888888891</v>
      </c>
      <c r="F1273">
        <v>123.9</v>
      </c>
      <c r="G1273" s="7">
        <v>1.1071</v>
      </c>
      <c r="H1273">
        <v>69981.37</v>
      </c>
      <c r="I1273" s="7">
        <v>1.0761000000000001</v>
      </c>
      <c r="J1273">
        <v>1106.0229999999999</v>
      </c>
      <c r="K1273">
        <v>65034.13</v>
      </c>
      <c r="L1273">
        <v>3138294.31</v>
      </c>
      <c r="M1273">
        <v>35</v>
      </c>
      <c r="N1273">
        <v>1999.47</v>
      </c>
      <c r="O1273" s="7">
        <v>-4.7600000000000003E-2</v>
      </c>
      <c r="P1273" s="7">
        <v>1.1071</v>
      </c>
      <c r="Q1273" t="s">
        <v>535</v>
      </c>
      <c r="S1273" s="2">
        <f t="shared" si="216"/>
        <v>44438</v>
      </c>
      <c r="T1273" t="s">
        <v>560</v>
      </c>
      <c r="U1273">
        <v>58.8</v>
      </c>
      <c r="V1273">
        <v>123.9</v>
      </c>
      <c r="W1273">
        <f t="shared" si="221"/>
        <v>12348941.712377496</v>
      </c>
      <c r="X1273">
        <f t="shared" si="211"/>
        <v>30872.354280943742</v>
      </c>
      <c r="Y1273">
        <f t="shared" si="219"/>
        <v>525</v>
      </c>
      <c r="Z1273">
        <f t="shared" si="220"/>
        <v>33218.325000000004</v>
      </c>
      <c r="AA1273" s="5">
        <f t="shared" si="217"/>
        <v>12453766.799877496</v>
      </c>
      <c r="AB1273" s="24">
        <f>IFERROR(AA1273/MAX($J$3:AA1273)-1,"")</f>
        <v>-1.4193650944432701E-2</v>
      </c>
      <c r="AG1273" s="3">
        <v>44778</v>
      </c>
      <c r="AH1273">
        <v>14714266.070271524</v>
      </c>
      <c r="AI1273" s="24">
        <f>AH1273/MAX($AH$2:AH1273)-1</f>
        <v>-1.4880409561538466E-2</v>
      </c>
      <c r="AJ1273" s="27">
        <f t="shared" si="212"/>
        <v>1</v>
      </c>
      <c r="AK1273">
        <f t="shared" si="213"/>
        <v>1</v>
      </c>
      <c r="AL1273" s="28">
        <f t="shared" si="218"/>
        <v>1147</v>
      </c>
      <c r="AM1273" s="28">
        <f t="shared" si="214"/>
        <v>1384</v>
      </c>
      <c r="AN1273" s="29">
        <f t="shared" ca="1" si="215"/>
        <v>-1.4880409561538466E-2</v>
      </c>
      <c r="AP1273" s="7"/>
      <c r="AV1273" s="7"/>
      <c r="AW1273" s="7"/>
    </row>
    <row r="1274" spans="1:49" x14ac:dyDescent="0.45">
      <c r="A1274" t="s">
        <v>619</v>
      </c>
      <c r="B1274" t="s">
        <v>30</v>
      </c>
      <c r="C1274" s="6">
        <v>44439.4375</v>
      </c>
      <c r="D1274">
        <v>57.05</v>
      </c>
      <c r="E1274" s="6">
        <v>44440.385416666664</v>
      </c>
      <c r="F1274">
        <v>165.1</v>
      </c>
      <c r="G1274" s="7">
        <v>1.8939999999999999</v>
      </c>
      <c r="H1274">
        <v>108840.18</v>
      </c>
      <c r="I1274" s="7">
        <v>1.855</v>
      </c>
      <c r="J1274">
        <v>1028.4580000000001</v>
      </c>
      <c r="K1274">
        <v>58673.54</v>
      </c>
      <c r="L1274">
        <v>1843547.4</v>
      </c>
      <c r="M1274">
        <v>62</v>
      </c>
      <c r="N1274">
        <v>1755.49</v>
      </c>
      <c r="O1274" s="7">
        <v>-0.18840000000000001</v>
      </c>
      <c r="P1274" s="7">
        <v>1.8939999999999999</v>
      </c>
      <c r="Q1274" t="s">
        <v>535</v>
      </c>
      <c r="S1274" s="2">
        <f t="shared" si="216"/>
        <v>44439</v>
      </c>
      <c r="T1274" t="s">
        <v>619</v>
      </c>
      <c r="U1274">
        <v>57.05</v>
      </c>
      <c r="V1274">
        <v>165.1</v>
      </c>
      <c r="W1274">
        <f t="shared" si="221"/>
        <v>12453766.799877496</v>
      </c>
      <c r="X1274">
        <f t="shared" si="211"/>
        <v>31134.416999693742</v>
      </c>
      <c r="Y1274">
        <f t="shared" si="219"/>
        <v>550</v>
      </c>
      <c r="Z1274">
        <f t="shared" si="220"/>
        <v>58205.674999999996</v>
      </c>
      <c r="AA1274" s="5" t="str">
        <f t="shared" si="217"/>
        <v/>
      </c>
      <c r="AB1274" s="24" t="str">
        <f>IFERROR(AA1274/MAX($J$3:AA1274)-1,"")</f>
        <v/>
      </c>
      <c r="AG1274" s="3">
        <v>44779</v>
      </c>
      <c r="AH1274">
        <v>14714266.070271524</v>
      </c>
      <c r="AI1274" s="24">
        <f>AH1274/MAX($AH$2:AH1274)-1</f>
        <v>-1.4880409561538466E-2</v>
      </c>
      <c r="AJ1274" s="27">
        <f t="shared" si="212"/>
        <v>1</v>
      </c>
      <c r="AK1274">
        <f t="shared" si="213"/>
        <v>1</v>
      </c>
      <c r="AL1274" s="28">
        <f t="shared" si="218"/>
        <v>1147</v>
      </c>
      <c r="AM1274" s="28">
        <f t="shared" si="214"/>
        <v>1384</v>
      </c>
      <c r="AN1274" s="29">
        <f t="shared" ca="1" si="215"/>
        <v>-1.4880409561538466E-2</v>
      </c>
      <c r="AP1274" s="7"/>
      <c r="AV1274" s="7"/>
      <c r="AW1274" s="7"/>
    </row>
    <row r="1275" spans="1:49" x14ac:dyDescent="0.45">
      <c r="A1275" t="s">
        <v>619</v>
      </c>
      <c r="B1275" t="s">
        <v>30</v>
      </c>
      <c r="C1275" s="6">
        <v>44439.520833333336</v>
      </c>
      <c r="D1275">
        <v>76.150000000000006</v>
      </c>
      <c r="E1275" s="6">
        <v>44440.388888888891</v>
      </c>
      <c r="F1275">
        <v>183.3</v>
      </c>
      <c r="G1275" s="7">
        <v>1.4071</v>
      </c>
      <c r="H1275">
        <v>90195.72</v>
      </c>
      <c r="I1275" s="7">
        <v>1.373</v>
      </c>
      <c r="J1275">
        <v>862.65880000000004</v>
      </c>
      <c r="K1275">
        <v>65691.47</v>
      </c>
      <c r="L1275">
        <v>3228490.03</v>
      </c>
      <c r="M1275">
        <v>39</v>
      </c>
      <c r="N1275">
        <v>2312.71</v>
      </c>
      <c r="O1275" s="7">
        <v>-0.25080000000000002</v>
      </c>
      <c r="P1275" s="7">
        <v>1.4280999999999999</v>
      </c>
      <c r="Q1275" t="s">
        <v>535</v>
      </c>
      <c r="S1275" s="2">
        <f t="shared" si="216"/>
        <v>44439</v>
      </c>
      <c r="T1275" t="s">
        <v>619</v>
      </c>
      <c r="U1275">
        <v>76.150000000000006</v>
      </c>
      <c r="V1275">
        <v>183.3</v>
      </c>
      <c r="W1275">
        <f t="shared" si="221"/>
        <v>12453766.799877496</v>
      </c>
      <c r="X1275">
        <f t="shared" si="211"/>
        <v>31134.416999693742</v>
      </c>
      <c r="Y1275">
        <f t="shared" si="219"/>
        <v>400</v>
      </c>
      <c r="Z1275">
        <f t="shared" si="220"/>
        <v>41822.200000000004</v>
      </c>
      <c r="AA1275" s="5" t="str">
        <f t="shared" si="217"/>
        <v/>
      </c>
      <c r="AB1275" s="24" t="str">
        <f>IFERROR(AA1275/MAX($J$3:AA1275)-1,"")</f>
        <v/>
      </c>
      <c r="AG1275" s="3">
        <v>44780</v>
      </c>
      <c r="AH1275">
        <v>14714266.070271524</v>
      </c>
      <c r="AI1275" s="24">
        <f>AH1275/MAX($AH$2:AH1275)-1</f>
        <v>-1.4880409561538466E-2</v>
      </c>
      <c r="AJ1275" s="27">
        <f t="shared" si="212"/>
        <v>1</v>
      </c>
      <c r="AK1275">
        <f t="shared" si="213"/>
        <v>1</v>
      </c>
      <c r="AL1275" s="28">
        <f t="shared" si="218"/>
        <v>1147</v>
      </c>
      <c r="AM1275" s="28">
        <f t="shared" si="214"/>
        <v>1384</v>
      </c>
      <c r="AN1275" s="29">
        <f t="shared" ca="1" si="215"/>
        <v>-1.4880409561538466E-2</v>
      </c>
      <c r="AP1275" s="7"/>
      <c r="AV1275" s="7"/>
      <c r="AW1275" s="7"/>
    </row>
    <row r="1276" spans="1:49" x14ac:dyDescent="0.45">
      <c r="A1276" t="s">
        <v>559</v>
      </c>
      <c r="B1276" t="s">
        <v>30</v>
      </c>
      <c r="C1276" s="6">
        <v>44439.53125</v>
      </c>
      <c r="D1276">
        <v>56.15</v>
      </c>
      <c r="E1276" s="6">
        <v>44440.388888888891</v>
      </c>
      <c r="F1276">
        <v>141.75</v>
      </c>
      <c r="G1276" s="7">
        <v>1.5245</v>
      </c>
      <c r="H1276">
        <v>97824.92</v>
      </c>
      <c r="I1276" s="7">
        <v>1.4892000000000001</v>
      </c>
      <c r="J1276">
        <v>1169.8610000000001</v>
      </c>
      <c r="K1276">
        <v>65687.679999999993</v>
      </c>
      <c r="L1276">
        <v>3326314.96</v>
      </c>
      <c r="M1276">
        <v>36</v>
      </c>
      <c r="N1276">
        <v>2717.36</v>
      </c>
      <c r="O1276" s="7">
        <v>-0.3553</v>
      </c>
      <c r="P1276" s="7">
        <v>1.7426999999999999</v>
      </c>
      <c r="Q1276" t="s">
        <v>535</v>
      </c>
      <c r="S1276" s="2">
        <f t="shared" si="216"/>
        <v>44439</v>
      </c>
      <c r="T1276" t="s">
        <v>559</v>
      </c>
      <c r="U1276">
        <v>56.15</v>
      </c>
      <c r="V1276">
        <v>141.75</v>
      </c>
      <c r="W1276">
        <f t="shared" si="221"/>
        <v>12453766.799877496</v>
      </c>
      <c r="X1276">
        <f t="shared" si="211"/>
        <v>31134.416999693742</v>
      </c>
      <c r="Y1276">
        <f t="shared" si="219"/>
        <v>550</v>
      </c>
      <c r="Z1276">
        <f t="shared" si="220"/>
        <v>45991.55</v>
      </c>
      <c r="AA1276" s="5" t="str">
        <f t="shared" si="217"/>
        <v/>
      </c>
      <c r="AB1276" s="24" t="str">
        <f>IFERROR(AA1276/MAX($J$3:AA1276)-1,"")</f>
        <v/>
      </c>
      <c r="AG1276" s="3">
        <v>44781</v>
      </c>
      <c r="AH1276">
        <v>14679603.607771523</v>
      </c>
      <c r="AI1276" s="24">
        <f>AH1276/MAX($AH$2:AH1276)-1</f>
        <v>-1.7201060193959616E-2</v>
      </c>
      <c r="AJ1276" s="27">
        <f t="shared" si="212"/>
        <v>1</v>
      </c>
      <c r="AK1276">
        <f t="shared" si="213"/>
        <v>1</v>
      </c>
      <c r="AL1276" s="28">
        <f t="shared" si="218"/>
        <v>1147</v>
      </c>
      <c r="AM1276" s="28">
        <f t="shared" si="214"/>
        <v>1384</v>
      </c>
      <c r="AN1276" s="29">
        <f t="shared" ca="1" si="215"/>
        <v>-1.7201060193959616E-2</v>
      </c>
      <c r="AP1276" s="7"/>
      <c r="AV1276" s="7"/>
      <c r="AW1276" s="7"/>
    </row>
    <row r="1277" spans="1:49" x14ac:dyDescent="0.45">
      <c r="A1277" t="s">
        <v>559</v>
      </c>
      <c r="B1277" t="s">
        <v>30</v>
      </c>
      <c r="C1277" s="6">
        <v>44439.53125</v>
      </c>
      <c r="D1277">
        <v>56.15</v>
      </c>
      <c r="E1277" s="6">
        <v>44440.385416666664</v>
      </c>
      <c r="F1277">
        <v>125.4</v>
      </c>
      <c r="G1277" s="7">
        <v>1.2333000000000001</v>
      </c>
      <c r="H1277">
        <v>70578.899999999994</v>
      </c>
      <c r="I1277" s="7">
        <v>1.2010000000000001</v>
      </c>
      <c r="J1277">
        <v>1046.6289999999999</v>
      </c>
      <c r="K1277">
        <v>58768.21</v>
      </c>
      <c r="L1277">
        <v>1914126.3</v>
      </c>
      <c r="M1277">
        <v>35</v>
      </c>
      <c r="N1277">
        <v>2016.54</v>
      </c>
      <c r="O1277" s="7">
        <v>-0.3553</v>
      </c>
      <c r="P1277" s="7">
        <v>1.7426999999999999</v>
      </c>
      <c r="Q1277" t="s">
        <v>535</v>
      </c>
      <c r="S1277" s="2">
        <f t="shared" si="216"/>
        <v>44439</v>
      </c>
      <c r="T1277" t="s">
        <v>559</v>
      </c>
      <c r="U1277">
        <v>56.15</v>
      </c>
      <c r="V1277">
        <v>125.4</v>
      </c>
      <c r="W1277">
        <f t="shared" si="221"/>
        <v>12453766.799877496</v>
      </c>
      <c r="X1277">
        <f t="shared" si="211"/>
        <v>31134.416999693742</v>
      </c>
      <c r="Y1277">
        <f t="shared" si="219"/>
        <v>550</v>
      </c>
      <c r="Z1277">
        <f t="shared" si="220"/>
        <v>37088.974999999999</v>
      </c>
      <c r="AA1277" s="5">
        <f t="shared" si="217"/>
        <v>12636875.199877497</v>
      </c>
      <c r="AB1277" s="24">
        <f>IFERROR(AA1277/MAX($J$3:AA1277)-1,"")</f>
        <v>0</v>
      </c>
      <c r="AG1277" s="3">
        <v>44782</v>
      </c>
      <c r="AH1277">
        <v>14679603.607771523</v>
      </c>
      <c r="AI1277" s="24">
        <f>AH1277/MAX($AH$2:AH1277)-1</f>
        <v>-1.7201060193959616E-2</v>
      </c>
      <c r="AJ1277" s="27">
        <f t="shared" si="212"/>
        <v>1</v>
      </c>
      <c r="AK1277">
        <f t="shared" si="213"/>
        <v>1</v>
      </c>
      <c r="AL1277" s="28">
        <f t="shared" si="218"/>
        <v>1147</v>
      </c>
      <c r="AM1277" s="28">
        <f t="shared" si="214"/>
        <v>1384</v>
      </c>
      <c r="AN1277" s="29">
        <f t="shared" ca="1" si="215"/>
        <v>-1.7201060193959616E-2</v>
      </c>
      <c r="AP1277" s="7"/>
      <c r="AV1277" s="7"/>
      <c r="AW1277" s="7"/>
    </row>
    <row r="1278" spans="1:49" x14ac:dyDescent="0.45">
      <c r="A1278" t="s">
        <v>907</v>
      </c>
      <c r="B1278" t="s">
        <v>30</v>
      </c>
      <c r="C1278" s="6">
        <v>44440.416666666664</v>
      </c>
      <c r="D1278">
        <v>82.35</v>
      </c>
      <c r="E1278" s="6">
        <v>44441.385416666664</v>
      </c>
      <c r="F1278">
        <v>8.5500000000000007</v>
      </c>
      <c r="G1278" s="7">
        <v>-0.8962</v>
      </c>
      <c r="H1278">
        <v>-54043.26</v>
      </c>
      <c r="I1278" s="7">
        <v>-0.90720000000000001</v>
      </c>
      <c r="J1278">
        <v>723.38350000000003</v>
      </c>
      <c r="K1278">
        <v>59570.63</v>
      </c>
      <c r="L1278">
        <v>1860083.04</v>
      </c>
      <c r="M1278">
        <v>68</v>
      </c>
      <c r="N1278">
        <v>-794.75</v>
      </c>
      <c r="O1278" s="7">
        <v>-0.95079999999999998</v>
      </c>
      <c r="P1278" s="7">
        <v>2.7900000000000001E-2</v>
      </c>
      <c r="Q1278" t="s">
        <v>535</v>
      </c>
      <c r="S1278" s="2">
        <f t="shared" si="216"/>
        <v>44440</v>
      </c>
      <c r="T1278" t="s">
        <v>907</v>
      </c>
      <c r="U1278">
        <v>82.35</v>
      </c>
      <c r="V1278">
        <v>8.5500000000000007</v>
      </c>
      <c r="W1278">
        <f t="shared" si="221"/>
        <v>12636875.199877497</v>
      </c>
      <c r="X1278">
        <f t="shared" si="211"/>
        <v>31592.187999693742</v>
      </c>
      <c r="Y1278">
        <f t="shared" si="219"/>
        <v>375</v>
      </c>
      <c r="Z1278">
        <f t="shared" si="220"/>
        <v>-28015.874999999996</v>
      </c>
      <c r="AA1278" s="5">
        <f t="shared" si="217"/>
        <v>12608859.324877497</v>
      </c>
      <c r="AB1278" s="24">
        <f>IFERROR(AA1278/MAX($J$3:AA1278)-1,"")</f>
        <v>-2.216993881546836E-3</v>
      </c>
      <c r="AG1278" s="3">
        <v>44783</v>
      </c>
      <c r="AH1278">
        <v>14610079.794925023</v>
      </c>
      <c r="AI1278" s="24">
        <f>AH1278/MAX($AH$2:AH1278)-1</f>
        <v>-2.185567699305635E-2</v>
      </c>
      <c r="AJ1278" s="27">
        <f t="shared" si="212"/>
        <v>1</v>
      </c>
      <c r="AK1278">
        <f t="shared" si="213"/>
        <v>1</v>
      </c>
      <c r="AL1278" s="28">
        <f t="shared" si="218"/>
        <v>1147</v>
      </c>
      <c r="AM1278" s="28">
        <f t="shared" si="214"/>
        <v>1384</v>
      </c>
      <c r="AN1278" s="29">
        <f t="shared" ca="1" si="215"/>
        <v>-2.185567699305635E-2</v>
      </c>
      <c r="AP1278" s="7"/>
      <c r="AV1278" s="7"/>
      <c r="AW1278" s="7"/>
    </row>
    <row r="1279" spans="1:49" x14ac:dyDescent="0.45">
      <c r="A1279" t="s">
        <v>550</v>
      </c>
      <c r="B1279" t="s">
        <v>30</v>
      </c>
      <c r="C1279" s="6">
        <v>44441.465277777781</v>
      </c>
      <c r="D1279">
        <v>26.2</v>
      </c>
      <c r="E1279" s="6">
        <v>44441.635416666664</v>
      </c>
      <c r="F1279">
        <v>85.9</v>
      </c>
      <c r="G1279" s="7">
        <v>2.2786</v>
      </c>
      <c r="H1279">
        <v>132586.22</v>
      </c>
      <c r="I1279" s="7">
        <v>2.2357999999999998</v>
      </c>
      <c r="J1279">
        <v>2263.375</v>
      </c>
      <c r="K1279">
        <v>59300.41</v>
      </c>
      <c r="L1279">
        <v>1992669.25</v>
      </c>
      <c r="M1279">
        <v>50</v>
      </c>
      <c r="N1279">
        <v>2651.72</v>
      </c>
      <c r="O1279" s="7">
        <v>-0.15459999999999999</v>
      </c>
      <c r="P1279" s="7">
        <v>2.5878000000000001</v>
      </c>
      <c r="Q1279" t="s">
        <v>535</v>
      </c>
      <c r="S1279" s="2">
        <f t="shared" si="216"/>
        <v>44441</v>
      </c>
      <c r="T1279" t="s">
        <v>550</v>
      </c>
      <c r="U1279">
        <v>26.2</v>
      </c>
      <c r="V1279">
        <v>85.9</v>
      </c>
      <c r="W1279">
        <f t="shared" si="221"/>
        <v>12608859.324877497</v>
      </c>
      <c r="X1279">
        <f t="shared" si="211"/>
        <v>31522.148312193742</v>
      </c>
      <c r="Y1279">
        <f t="shared" si="219"/>
        <v>1200</v>
      </c>
      <c r="Z1279">
        <f t="shared" si="220"/>
        <v>70294.8</v>
      </c>
      <c r="AA1279" s="5" t="str">
        <f t="shared" si="217"/>
        <v/>
      </c>
      <c r="AB1279" s="24" t="str">
        <f>IFERROR(AA1279/MAX($J$3:AA1279)-1,"")</f>
        <v/>
      </c>
      <c r="AG1279" s="3">
        <v>44784</v>
      </c>
      <c r="AH1279">
        <v>14573645.357425023</v>
      </c>
      <c r="AI1279" s="24">
        <f>AH1279/MAX($AH$2:AH1279)-1</f>
        <v>-2.4294961288748973E-2</v>
      </c>
      <c r="AJ1279" s="27">
        <f t="shared" si="212"/>
        <v>1</v>
      </c>
      <c r="AK1279">
        <f t="shared" si="213"/>
        <v>1</v>
      </c>
      <c r="AL1279" s="28">
        <f t="shared" si="218"/>
        <v>1147</v>
      </c>
      <c r="AM1279" s="28">
        <f t="shared" si="214"/>
        <v>1384</v>
      </c>
      <c r="AN1279" s="29">
        <f t="shared" ca="1" si="215"/>
        <v>-2.4294961288748973E-2</v>
      </c>
      <c r="AP1279" s="7"/>
      <c r="AV1279" s="7"/>
      <c r="AW1279" s="7"/>
    </row>
    <row r="1280" spans="1:49" x14ac:dyDescent="0.45">
      <c r="A1280" t="s">
        <v>907</v>
      </c>
      <c r="B1280" t="s">
        <v>30</v>
      </c>
      <c r="C1280" s="6">
        <v>44441.510416666664</v>
      </c>
      <c r="D1280">
        <v>13.45</v>
      </c>
      <c r="E1280" s="6">
        <v>44441.635416666664</v>
      </c>
      <c r="F1280">
        <v>35.950000000000003</v>
      </c>
      <c r="G1280" s="7">
        <v>1.6729000000000001</v>
      </c>
      <c r="H1280">
        <v>97192.44</v>
      </c>
      <c r="I1280" s="7">
        <v>1.6361000000000001</v>
      </c>
      <c r="J1280">
        <v>4416.634</v>
      </c>
      <c r="K1280">
        <v>59403.72</v>
      </c>
      <c r="L1280">
        <v>2089861.7</v>
      </c>
      <c r="M1280">
        <v>37</v>
      </c>
      <c r="N1280">
        <v>2626.82</v>
      </c>
      <c r="O1280" s="7">
        <v>-0.5242</v>
      </c>
      <c r="P1280" s="7">
        <v>2.4015</v>
      </c>
      <c r="Q1280" t="s">
        <v>535</v>
      </c>
      <c r="S1280" s="2">
        <f t="shared" si="216"/>
        <v>44441</v>
      </c>
      <c r="T1280" t="s">
        <v>907</v>
      </c>
      <c r="U1280">
        <v>13.45</v>
      </c>
      <c r="V1280">
        <v>35.950000000000003</v>
      </c>
      <c r="W1280">
        <f t="shared" si="221"/>
        <v>12608859.324877497</v>
      </c>
      <c r="X1280">
        <f t="shared" si="211"/>
        <v>31522.148312193742</v>
      </c>
      <c r="Y1280">
        <f t="shared" si="219"/>
        <v>2350</v>
      </c>
      <c r="Z1280">
        <f t="shared" si="220"/>
        <v>51714.10000000002</v>
      </c>
      <c r="AA1280" s="5" t="str">
        <f t="shared" si="217"/>
        <v/>
      </c>
      <c r="AB1280" s="24" t="str">
        <f>IFERROR(AA1280/MAX($J$3:AA1280)-1,"")</f>
        <v/>
      </c>
      <c r="AG1280" s="3">
        <v>44785</v>
      </c>
      <c r="AH1280">
        <v>14573645.357425023</v>
      </c>
      <c r="AI1280" s="24">
        <f>AH1280/MAX($AH$2:AH1280)-1</f>
        <v>-2.4294961288748973E-2</v>
      </c>
      <c r="AJ1280" s="27">
        <f t="shared" si="212"/>
        <v>1</v>
      </c>
      <c r="AK1280">
        <f t="shared" si="213"/>
        <v>1</v>
      </c>
      <c r="AL1280" s="28">
        <f t="shared" si="218"/>
        <v>1147</v>
      </c>
      <c r="AM1280" s="28">
        <f t="shared" si="214"/>
        <v>1384</v>
      </c>
      <c r="AN1280" s="29">
        <f t="shared" ca="1" si="215"/>
        <v>-2.4294961288748973E-2</v>
      </c>
      <c r="AP1280" s="7"/>
      <c r="AV1280" s="7"/>
      <c r="AW1280" s="7"/>
    </row>
    <row r="1281" spans="1:49" x14ac:dyDescent="0.45">
      <c r="A1281" t="s">
        <v>981</v>
      </c>
      <c r="B1281" t="s">
        <v>30</v>
      </c>
      <c r="C1281" s="6">
        <v>44441.583333333336</v>
      </c>
      <c r="D1281">
        <v>116.25</v>
      </c>
      <c r="E1281" s="6">
        <v>44442.388888888891</v>
      </c>
      <c r="F1281">
        <v>164.45</v>
      </c>
      <c r="G1281" s="7">
        <v>0.41460000000000002</v>
      </c>
      <c r="H1281">
        <v>26018.13</v>
      </c>
      <c r="I1281" s="7">
        <v>0.39050000000000001</v>
      </c>
      <c r="J1281">
        <v>573.17489999999998</v>
      </c>
      <c r="K1281">
        <v>66631.58</v>
      </c>
      <c r="L1281">
        <v>3352333.08</v>
      </c>
      <c r="M1281">
        <v>21</v>
      </c>
      <c r="N1281">
        <v>1238.96</v>
      </c>
      <c r="O1281" s="7">
        <v>-7.1400000000000005E-2</v>
      </c>
      <c r="P1281" s="7">
        <v>0.47699999999999998</v>
      </c>
      <c r="Q1281" t="s">
        <v>535</v>
      </c>
      <c r="S1281" s="2">
        <f t="shared" si="216"/>
        <v>44441</v>
      </c>
      <c r="T1281" t="s">
        <v>981</v>
      </c>
      <c r="U1281">
        <v>116.25</v>
      </c>
      <c r="V1281">
        <v>164.45</v>
      </c>
      <c r="W1281">
        <f t="shared" si="221"/>
        <v>12608859.324877497</v>
      </c>
      <c r="X1281">
        <f t="shared" si="211"/>
        <v>31522.148312193742</v>
      </c>
      <c r="Y1281">
        <f t="shared" si="219"/>
        <v>275</v>
      </c>
      <c r="Z1281">
        <f t="shared" si="220"/>
        <v>12483.075000000001</v>
      </c>
      <c r="AA1281" s="5" t="str">
        <f t="shared" si="217"/>
        <v/>
      </c>
      <c r="AB1281" s="24" t="str">
        <f>IFERROR(AA1281/MAX($J$3:AA1281)-1,"")</f>
        <v/>
      </c>
      <c r="AG1281" s="3">
        <v>44786</v>
      </c>
      <c r="AH1281">
        <v>14573645.357425023</v>
      </c>
      <c r="AI1281" s="24">
        <f>AH1281/MAX($AH$2:AH1281)-1</f>
        <v>-2.4294961288748973E-2</v>
      </c>
      <c r="AJ1281" s="27">
        <f t="shared" si="212"/>
        <v>1</v>
      </c>
      <c r="AK1281">
        <f t="shared" si="213"/>
        <v>1</v>
      </c>
      <c r="AL1281" s="28">
        <f t="shared" si="218"/>
        <v>1147</v>
      </c>
      <c r="AM1281" s="28">
        <f t="shared" si="214"/>
        <v>1384</v>
      </c>
      <c r="AN1281" s="29">
        <f t="shared" ca="1" si="215"/>
        <v>-2.4294961288748973E-2</v>
      </c>
      <c r="AP1281" s="7"/>
      <c r="AV1281" s="7"/>
      <c r="AW1281" s="7"/>
    </row>
    <row r="1282" spans="1:49" x14ac:dyDescent="0.45">
      <c r="A1282" t="s">
        <v>982</v>
      </c>
      <c r="B1282" t="s">
        <v>30</v>
      </c>
      <c r="C1282" s="6">
        <v>44441.600694444445</v>
      </c>
      <c r="D1282">
        <v>101.15</v>
      </c>
      <c r="E1282" s="6">
        <v>44442.388888888891</v>
      </c>
      <c r="F1282">
        <v>134.69999999999999</v>
      </c>
      <c r="G1282" s="7">
        <v>0.33169999999999999</v>
      </c>
      <c r="H1282">
        <v>20548.580000000002</v>
      </c>
      <c r="I1282" s="7">
        <v>0.30840000000000001</v>
      </c>
      <c r="J1282">
        <v>658.78800000000001</v>
      </c>
      <c r="K1282">
        <v>66636.41</v>
      </c>
      <c r="L1282">
        <v>3372881.67</v>
      </c>
      <c r="M1282">
        <v>16</v>
      </c>
      <c r="N1282">
        <v>1284.29</v>
      </c>
      <c r="O1282" s="7">
        <v>-7.0699999999999999E-2</v>
      </c>
      <c r="P1282" s="7">
        <v>0.38950000000000001</v>
      </c>
      <c r="Q1282" t="s">
        <v>535</v>
      </c>
      <c r="S1282" s="2">
        <f t="shared" si="216"/>
        <v>44441</v>
      </c>
      <c r="T1282" t="s">
        <v>982</v>
      </c>
      <c r="U1282">
        <v>101.15</v>
      </c>
      <c r="V1282">
        <v>134.69999999999999</v>
      </c>
      <c r="W1282">
        <f t="shared" si="221"/>
        <v>12608859.324877497</v>
      </c>
      <c r="X1282">
        <f t="shared" ref="X1282:X1345" si="222">W1282*0.25%</f>
        <v>31522.148312193742</v>
      </c>
      <c r="Y1282">
        <f t="shared" si="219"/>
        <v>300</v>
      </c>
      <c r="Z1282">
        <f t="shared" si="220"/>
        <v>9357.4499999999935</v>
      </c>
      <c r="AA1282" s="5">
        <f t="shared" si="217"/>
        <v>12752708.749877498</v>
      </c>
      <c r="AB1282" s="24">
        <f>IFERROR(AA1282/MAX($J$3:AA1282)-1,"")</f>
        <v>0</v>
      </c>
      <c r="AG1282" s="3">
        <v>44787</v>
      </c>
      <c r="AH1282">
        <v>14573645.357425023</v>
      </c>
      <c r="AI1282" s="24">
        <f>AH1282/MAX($AH$2:AH1282)-1</f>
        <v>-2.4294961288748973E-2</v>
      </c>
      <c r="AJ1282" s="27">
        <f t="shared" ref="AJ1282:AJ1345" si="223">IF(AG1282=$AP$3,1,IF(AJ1281=1,1,""))</f>
        <v>1</v>
      </c>
      <c r="AK1282">
        <f t="shared" ref="AK1282:AK1345" si="224">IF(AG1282=$AP$4,1,IF(AK1283=1,1,""))</f>
        <v>1</v>
      </c>
      <c r="AL1282" s="28">
        <f t="shared" si="218"/>
        <v>1147</v>
      </c>
      <c r="AM1282" s="28">
        <f t="shared" ref="AM1282:AM1345" si="225">IF(AND(AK1282=1,AK1283&lt;&gt;1),ROW(),IF(AND(AK1282="",AK1283=""),"",AM1283))</f>
        <v>1384</v>
      </c>
      <c r="AN1282" s="29">
        <f t="shared" ref="AN1282:AN1345" ca="1" si="226">IF(AM1282="","",IF(AJ1282=1,AH1282/MAX(INDIRECT("AH"&amp;AL1282&amp;":"&amp;"AJ"&amp;ROW(AN1282)))-1,""))</f>
        <v>-2.4294961288748973E-2</v>
      </c>
      <c r="AP1282" s="7"/>
      <c r="AV1282" s="7"/>
      <c r="AW1282" s="7"/>
    </row>
    <row r="1283" spans="1:49" x14ac:dyDescent="0.45">
      <c r="A1283" t="s">
        <v>608</v>
      </c>
      <c r="B1283" t="s">
        <v>30</v>
      </c>
      <c r="C1283" s="6">
        <v>44446.420138888891</v>
      </c>
      <c r="D1283">
        <v>81.900000000000006</v>
      </c>
      <c r="E1283" s="6">
        <v>44447.385416666664</v>
      </c>
      <c r="F1283">
        <v>38.1</v>
      </c>
      <c r="G1283" s="7">
        <v>-0.53480000000000005</v>
      </c>
      <c r="H1283">
        <v>-33213.910000000003</v>
      </c>
      <c r="I1283" s="7">
        <v>-0.54949999999999999</v>
      </c>
      <c r="J1283">
        <v>738.08680000000004</v>
      </c>
      <c r="K1283">
        <v>60449.31</v>
      </c>
      <c r="L1283">
        <v>2056647.79</v>
      </c>
      <c r="M1283">
        <v>67</v>
      </c>
      <c r="N1283">
        <v>-495.73</v>
      </c>
      <c r="O1283" s="7">
        <v>-0.65810000000000002</v>
      </c>
      <c r="P1283" s="7">
        <v>0.12939999999999999</v>
      </c>
      <c r="Q1283" t="s">
        <v>535</v>
      </c>
      <c r="S1283" s="2">
        <f t="shared" ref="S1283:S1346" si="227">DATE(YEAR(C1283),MONTH(C1283),DAY(C1283))</f>
        <v>44446</v>
      </c>
      <c r="T1283" t="s">
        <v>608</v>
      </c>
      <c r="U1283">
        <v>81.900000000000006</v>
      </c>
      <c r="V1283">
        <v>38.1</v>
      </c>
      <c r="W1283">
        <f t="shared" si="221"/>
        <v>12752708.749877498</v>
      </c>
      <c r="X1283">
        <f t="shared" si="222"/>
        <v>31881.771874693746</v>
      </c>
      <c r="Y1283">
        <f t="shared" si="219"/>
        <v>400</v>
      </c>
      <c r="Z1283">
        <f t="shared" si="220"/>
        <v>-18000.000000000004</v>
      </c>
      <c r="AA1283" s="5">
        <f t="shared" ref="AA1283:AA1346" si="228">IF(S1283&lt;&gt;S1284,W1283+SUMIF($S$2:$S$3590,S1283,$Z$2:$Z$3590),"")</f>
        <v>12734708.749877498</v>
      </c>
      <c r="AB1283" s="24">
        <f>IFERROR(AA1283/MAX($J$3:AA1283)-1,"")</f>
        <v>-1.4114648388071638E-3</v>
      </c>
      <c r="AG1283" s="3">
        <v>44788</v>
      </c>
      <c r="AH1283">
        <v>14573645.357425023</v>
      </c>
      <c r="AI1283" s="24">
        <f>AH1283/MAX($AH$2:AH1283)-1</f>
        <v>-2.4294961288748973E-2</v>
      </c>
      <c r="AJ1283" s="27">
        <f t="shared" si="223"/>
        <v>1</v>
      </c>
      <c r="AK1283">
        <f t="shared" si="224"/>
        <v>1</v>
      </c>
      <c r="AL1283" s="28">
        <f t="shared" ref="AL1283:AL1346" si="229">IF(AND(AJ1283=1,AJ1282&lt;&gt;1),ROW(),IF(AND(AJ1283="",AJ1282=""),"",AL1282))</f>
        <v>1147</v>
      </c>
      <c r="AM1283" s="28">
        <f t="shared" si="225"/>
        <v>1384</v>
      </c>
      <c r="AN1283" s="29">
        <f t="shared" ca="1" si="226"/>
        <v>-2.4294961288748973E-2</v>
      </c>
      <c r="AP1283" s="7"/>
      <c r="AV1283" s="7"/>
      <c r="AW1283" s="7"/>
    </row>
    <row r="1284" spans="1:49" x14ac:dyDescent="0.45">
      <c r="A1284" t="s">
        <v>608</v>
      </c>
      <c r="B1284" t="s">
        <v>30</v>
      </c>
      <c r="C1284" s="6">
        <v>44447.524305555555</v>
      </c>
      <c r="D1284">
        <v>57.65</v>
      </c>
      <c r="E1284" s="6">
        <v>44448.388888888891</v>
      </c>
      <c r="F1284">
        <v>22.85</v>
      </c>
      <c r="G1284" s="7">
        <v>-0.60360000000000003</v>
      </c>
      <c r="H1284">
        <v>-41295.879999999997</v>
      </c>
      <c r="I1284" s="7">
        <v>-0.61760000000000004</v>
      </c>
      <c r="J1284">
        <v>1159.8340000000001</v>
      </c>
      <c r="K1284">
        <v>66864.41</v>
      </c>
      <c r="L1284">
        <v>3331585.79</v>
      </c>
      <c r="M1284">
        <v>38</v>
      </c>
      <c r="N1284">
        <v>-1086.73</v>
      </c>
      <c r="O1284" s="7">
        <v>-0.68779999999999997</v>
      </c>
      <c r="P1284" s="7">
        <v>0.40239999999999998</v>
      </c>
      <c r="Q1284" t="s">
        <v>535</v>
      </c>
      <c r="S1284" s="2">
        <f t="shared" si="227"/>
        <v>44447</v>
      </c>
      <c r="T1284" t="s">
        <v>608</v>
      </c>
      <c r="U1284">
        <v>57.65</v>
      </c>
      <c r="V1284">
        <v>22.85</v>
      </c>
      <c r="W1284">
        <f t="shared" si="221"/>
        <v>12734708.749877498</v>
      </c>
      <c r="X1284">
        <f t="shared" si="222"/>
        <v>31836.771874693746</v>
      </c>
      <c r="Y1284">
        <f t="shared" ref="Y1284:Y1347" si="230">MROUND(X1284/U1284,25)</f>
        <v>550</v>
      </c>
      <c r="Z1284">
        <f t="shared" ref="Z1284:Z1347" si="231">Y1284*((V1284*0.99)-(U1284*1.01))</f>
        <v>-19582.750000000004</v>
      </c>
      <c r="AA1284" s="5" t="str">
        <f t="shared" si="228"/>
        <v/>
      </c>
      <c r="AB1284" s="24" t="str">
        <f>IFERROR(AA1284/MAX($J$3:AA1284)-1,"")</f>
        <v/>
      </c>
      <c r="AG1284" s="3">
        <v>44789</v>
      </c>
      <c r="AH1284">
        <v>14573645.357425023</v>
      </c>
      <c r="AI1284" s="24">
        <f>AH1284/MAX($AH$2:AH1284)-1</f>
        <v>-2.4294961288748973E-2</v>
      </c>
      <c r="AJ1284" s="27">
        <f t="shared" si="223"/>
        <v>1</v>
      </c>
      <c r="AK1284">
        <f t="shared" si="224"/>
        <v>1</v>
      </c>
      <c r="AL1284" s="28">
        <f t="shared" si="229"/>
        <v>1147</v>
      </c>
      <c r="AM1284" s="28">
        <f t="shared" si="225"/>
        <v>1384</v>
      </c>
      <c r="AN1284" s="29">
        <f t="shared" ca="1" si="226"/>
        <v>-2.4294961288748973E-2</v>
      </c>
      <c r="AP1284" s="7"/>
      <c r="AV1284" s="7"/>
      <c r="AW1284" s="7"/>
    </row>
    <row r="1285" spans="1:49" x14ac:dyDescent="0.45">
      <c r="A1285" t="s">
        <v>608</v>
      </c>
      <c r="B1285" t="s">
        <v>30</v>
      </c>
      <c r="C1285" s="6">
        <v>44447.524305555555</v>
      </c>
      <c r="D1285">
        <v>57.65</v>
      </c>
      <c r="E1285" s="6">
        <v>44448.385416666664</v>
      </c>
      <c r="F1285">
        <v>22.55</v>
      </c>
      <c r="G1285" s="7">
        <v>-0.60880000000000001</v>
      </c>
      <c r="H1285">
        <v>-37541.870000000003</v>
      </c>
      <c r="I1285" s="7">
        <v>-0.62280000000000002</v>
      </c>
      <c r="J1285">
        <v>1045.6759999999999</v>
      </c>
      <c r="K1285">
        <v>60283.24</v>
      </c>
      <c r="L1285">
        <v>2019105.92</v>
      </c>
      <c r="M1285">
        <v>37</v>
      </c>
      <c r="N1285">
        <v>-1014.65</v>
      </c>
      <c r="O1285" s="7">
        <v>-0.68779999999999997</v>
      </c>
      <c r="P1285" s="7">
        <v>0.40239999999999998</v>
      </c>
      <c r="Q1285" t="s">
        <v>535</v>
      </c>
      <c r="S1285" s="2">
        <f t="shared" si="227"/>
        <v>44447</v>
      </c>
      <c r="T1285" t="s">
        <v>608</v>
      </c>
      <c r="U1285">
        <v>57.65</v>
      </c>
      <c r="V1285">
        <v>22.55</v>
      </c>
      <c r="W1285">
        <f t="shared" ref="W1285:W1348" si="232">IF(S1285&lt;&gt;S1284,AA1284,W1284)</f>
        <v>12734708.749877498</v>
      </c>
      <c r="X1285">
        <f t="shared" si="222"/>
        <v>31836.771874693746</v>
      </c>
      <c r="Y1285">
        <f t="shared" si="230"/>
        <v>550</v>
      </c>
      <c r="Z1285">
        <f t="shared" si="231"/>
        <v>-19746.100000000002</v>
      </c>
      <c r="AA1285" s="5" t="str">
        <f t="shared" si="228"/>
        <v/>
      </c>
      <c r="AB1285" s="24" t="str">
        <f>IFERROR(AA1285/MAX($J$3:AA1285)-1,"")</f>
        <v/>
      </c>
      <c r="AG1285" s="3">
        <v>44790</v>
      </c>
      <c r="AH1285">
        <v>14511644.007425023</v>
      </c>
      <c r="AI1285" s="24">
        <f>AH1285/MAX($AH$2:AH1285)-1</f>
        <v>-2.8445949467631571E-2</v>
      </c>
      <c r="AJ1285" s="27">
        <f t="shared" si="223"/>
        <v>1</v>
      </c>
      <c r="AK1285">
        <f t="shared" si="224"/>
        <v>1</v>
      </c>
      <c r="AL1285" s="28">
        <f t="shared" si="229"/>
        <v>1147</v>
      </c>
      <c r="AM1285" s="28">
        <f t="shared" si="225"/>
        <v>1384</v>
      </c>
      <c r="AN1285" s="29">
        <f t="shared" ca="1" si="226"/>
        <v>-2.8445949467631571E-2</v>
      </c>
      <c r="AP1285" s="7"/>
      <c r="AV1285" s="7"/>
      <c r="AW1285" s="7"/>
    </row>
    <row r="1286" spans="1:49" x14ac:dyDescent="0.45">
      <c r="A1286" t="s">
        <v>607</v>
      </c>
      <c r="B1286" t="s">
        <v>30</v>
      </c>
      <c r="C1286" s="6">
        <v>44447.541666666664</v>
      </c>
      <c r="D1286">
        <v>50.8</v>
      </c>
      <c r="E1286" s="6">
        <v>44448.388888888891</v>
      </c>
      <c r="F1286">
        <v>11.65</v>
      </c>
      <c r="G1286" s="7">
        <v>-0.77070000000000005</v>
      </c>
      <c r="H1286">
        <v>-52366.43</v>
      </c>
      <c r="I1286" s="7">
        <v>-0.78300000000000003</v>
      </c>
      <c r="J1286">
        <v>1316.5830000000001</v>
      </c>
      <c r="K1286">
        <v>66882.41</v>
      </c>
      <c r="L1286">
        <v>3279219.36</v>
      </c>
      <c r="M1286">
        <v>33</v>
      </c>
      <c r="N1286">
        <v>-1586.86</v>
      </c>
      <c r="O1286" s="7">
        <v>-0.80310000000000004</v>
      </c>
      <c r="P1286" s="7">
        <v>7.3800000000000004E-2</v>
      </c>
      <c r="Q1286" t="s">
        <v>535</v>
      </c>
      <c r="S1286" s="2">
        <f t="shared" si="227"/>
        <v>44447</v>
      </c>
      <c r="T1286" t="s">
        <v>607</v>
      </c>
      <c r="U1286">
        <v>50.8</v>
      </c>
      <c r="V1286">
        <v>11.65</v>
      </c>
      <c r="W1286">
        <f t="shared" si="232"/>
        <v>12734708.749877498</v>
      </c>
      <c r="X1286">
        <f t="shared" si="222"/>
        <v>31836.771874693746</v>
      </c>
      <c r="Y1286">
        <f t="shared" si="230"/>
        <v>625</v>
      </c>
      <c r="Z1286">
        <f t="shared" si="231"/>
        <v>-24859.062500000004</v>
      </c>
      <c r="AA1286" s="5" t="str">
        <f t="shared" si="228"/>
        <v/>
      </c>
      <c r="AB1286" s="24" t="str">
        <f>IFERROR(AA1286/MAX($J$3:AA1286)-1,"")</f>
        <v/>
      </c>
      <c r="AG1286" s="3">
        <v>44791</v>
      </c>
      <c r="AH1286">
        <v>14511644.007425023</v>
      </c>
      <c r="AI1286" s="24">
        <f>AH1286/MAX($AH$2:AH1286)-1</f>
        <v>-2.8445949467631571E-2</v>
      </c>
      <c r="AJ1286" s="27">
        <f t="shared" si="223"/>
        <v>1</v>
      </c>
      <c r="AK1286">
        <f t="shared" si="224"/>
        <v>1</v>
      </c>
      <c r="AL1286" s="28">
        <f t="shared" si="229"/>
        <v>1147</v>
      </c>
      <c r="AM1286" s="28">
        <f t="shared" si="225"/>
        <v>1384</v>
      </c>
      <c r="AN1286" s="29">
        <f t="shared" ca="1" si="226"/>
        <v>-2.8445949467631571E-2</v>
      </c>
      <c r="AP1286" s="7"/>
      <c r="AV1286" s="7"/>
      <c r="AW1286" s="7"/>
    </row>
    <row r="1287" spans="1:49" x14ac:dyDescent="0.45">
      <c r="A1287" t="s">
        <v>607</v>
      </c>
      <c r="B1287" t="s">
        <v>30</v>
      </c>
      <c r="C1287" s="6">
        <v>44447.541666666664</v>
      </c>
      <c r="D1287">
        <v>50.8</v>
      </c>
      <c r="E1287" s="6">
        <v>44448.385416666664</v>
      </c>
      <c r="F1287">
        <v>11.85</v>
      </c>
      <c r="G1287" s="7">
        <v>-0.76670000000000005</v>
      </c>
      <c r="H1287">
        <v>-46977.2</v>
      </c>
      <c r="I1287" s="7">
        <v>-0.77910000000000001</v>
      </c>
      <c r="J1287">
        <v>1186.9970000000001</v>
      </c>
      <c r="K1287">
        <v>60299.47</v>
      </c>
      <c r="L1287">
        <v>1972128.72</v>
      </c>
      <c r="M1287">
        <v>32</v>
      </c>
      <c r="N1287">
        <v>-1468.04</v>
      </c>
      <c r="O1287" s="7">
        <v>-0.80310000000000004</v>
      </c>
      <c r="P1287" s="7">
        <v>7.3800000000000004E-2</v>
      </c>
      <c r="Q1287" t="s">
        <v>535</v>
      </c>
      <c r="S1287" s="2">
        <f t="shared" si="227"/>
        <v>44447</v>
      </c>
      <c r="T1287" t="s">
        <v>607</v>
      </c>
      <c r="U1287">
        <v>50.8</v>
      </c>
      <c r="V1287">
        <v>11.85</v>
      </c>
      <c r="W1287">
        <f t="shared" si="232"/>
        <v>12734708.749877498</v>
      </c>
      <c r="X1287">
        <f t="shared" si="222"/>
        <v>31836.771874693746</v>
      </c>
      <c r="Y1287">
        <f t="shared" si="230"/>
        <v>625</v>
      </c>
      <c r="Z1287">
        <f t="shared" si="231"/>
        <v>-24735.3125</v>
      </c>
      <c r="AA1287" s="5">
        <f t="shared" si="228"/>
        <v>12645785.524877498</v>
      </c>
      <c r="AB1287" s="24">
        <f>IFERROR(AA1287/MAX($J$3:AA1287)-1,"")</f>
        <v>-8.3843540299645136E-3</v>
      </c>
      <c r="AG1287" s="3">
        <v>44792</v>
      </c>
      <c r="AH1287">
        <v>14605222.507425023</v>
      </c>
      <c r="AI1287" s="24">
        <f>AH1287/MAX($AH$2:AH1287)-1</f>
        <v>-2.2180872218546366E-2</v>
      </c>
      <c r="AJ1287" s="27">
        <f t="shared" si="223"/>
        <v>1</v>
      </c>
      <c r="AK1287">
        <f t="shared" si="224"/>
        <v>1</v>
      </c>
      <c r="AL1287" s="28">
        <f t="shared" si="229"/>
        <v>1147</v>
      </c>
      <c r="AM1287" s="28">
        <f t="shared" si="225"/>
        <v>1384</v>
      </c>
      <c r="AN1287" s="29">
        <f t="shared" ca="1" si="226"/>
        <v>-2.2180872218546366E-2</v>
      </c>
      <c r="AP1287" s="7"/>
      <c r="AV1287" s="7"/>
      <c r="AW1287" s="7"/>
    </row>
    <row r="1288" spans="1:49" x14ac:dyDescent="0.45">
      <c r="A1288" t="s">
        <v>657</v>
      </c>
      <c r="B1288" t="s">
        <v>30</v>
      </c>
      <c r="C1288" s="6">
        <v>44454.416666666664</v>
      </c>
      <c r="D1288">
        <v>46.7</v>
      </c>
      <c r="E1288" s="6">
        <v>44455.385416666664</v>
      </c>
      <c r="F1288">
        <v>115.4</v>
      </c>
      <c r="G1288" s="7">
        <v>1.4711000000000001</v>
      </c>
      <c r="H1288">
        <v>85982.7</v>
      </c>
      <c r="I1288" s="7">
        <v>1.4363999999999999</v>
      </c>
      <c r="J1288">
        <v>1281.8130000000001</v>
      </c>
      <c r="K1288">
        <v>59860.639999999999</v>
      </c>
      <c r="L1288">
        <v>2058111.42</v>
      </c>
      <c r="M1288">
        <v>68</v>
      </c>
      <c r="N1288">
        <v>1264.45</v>
      </c>
      <c r="O1288" s="7">
        <v>-0.12959999999999999</v>
      </c>
      <c r="P1288" s="7">
        <v>1.4711000000000001</v>
      </c>
      <c r="Q1288" t="s">
        <v>535</v>
      </c>
      <c r="S1288" s="2">
        <f t="shared" si="227"/>
        <v>44454</v>
      </c>
      <c r="T1288" t="s">
        <v>657</v>
      </c>
      <c r="U1288">
        <v>46.7</v>
      </c>
      <c r="V1288">
        <v>115.4</v>
      </c>
      <c r="W1288">
        <f t="shared" si="232"/>
        <v>12645785.524877498</v>
      </c>
      <c r="X1288">
        <f t="shared" si="222"/>
        <v>31614.463812193746</v>
      </c>
      <c r="Y1288">
        <f t="shared" si="230"/>
        <v>675</v>
      </c>
      <c r="Z1288">
        <f t="shared" si="231"/>
        <v>45278.325000000004</v>
      </c>
      <c r="AA1288" s="5" t="str">
        <f t="shared" si="228"/>
        <v/>
      </c>
      <c r="AB1288" s="24" t="str">
        <f>IFERROR(AA1288/MAX($J$3:AA1288)-1,"")</f>
        <v/>
      </c>
      <c r="AG1288" s="3">
        <v>44793</v>
      </c>
      <c r="AH1288">
        <v>14605222.507425023</v>
      </c>
      <c r="AI1288" s="24">
        <f>AH1288/MAX($AH$2:AH1288)-1</f>
        <v>-2.2180872218546366E-2</v>
      </c>
      <c r="AJ1288" s="27">
        <f t="shared" si="223"/>
        <v>1</v>
      </c>
      <c r="AK1288">
        <f t="shared" si="224"/>
        <v>1</v>
      </c>
      <c r="AL1288" s="28">
        <f t="shared" si="229"/>
        <v>1147</v>
      </c>
      <c r="AM1288" s="28">
        <f t="shared" si="225"/>
        <v>1384</v>
      </c>
      <c r="AN1288" s="29">
        <f t="shared" ca="1" si="226"/>
        <v>-2.2180872218546366E-2</v>
      </c>
      <c r="AP1288" s="7"/>
      <c r="AV1288" s="7"/>
      <c r="AW1288" s="7"/>
    </row>
    <row r="1289" spans="1:49" x14ac:dyDescent="0.45">
      <c r="A1289" t="s">
        <v>610</v>
      </c>
      <c r="B1289" t="s">
        <v>30</v>
      </c>
      <c r="C1289" s="6">
        <v>44454.517361111109</v>
      </c>
      <c r="D1289">
        <v>29.35</v>
      </c>
      <c r="E1289" s="6">
        <v>44455.385416666664</v>
      </c>
      <c r="F1289">
        <v>72.2</v>
      </c>
      <c r="G1289" s="7">
        <v>1.46</v>
      </c>
      <c r="H1289">
        <v>85354.6</v>
      </c>
      <c r="I1289" s="7">
        <v>1.4254</v>
      </c>
      <c r="J1289">
        <v>2040.2919999999999</v>
      </c>
      <c r="K1289">
        <v>59882.57</v>
      </c>
      <c r="L1289">
        <v>2143466.02</v>
      </c>
      <c r="M1289">
        <v>39</v>
      </c>
      <c r="N1289">
        <v>2188.58</v>
      </c>
      <c r="O1289" s="7">
        <v>-5.79E-2</v>
      </c>
      <c r="P1289" s="7">
        <v>1.46</v>
      </c>
      <c r="Q1289" t="s">
        <v>535</v>
      </c>
      <c r="S1289" s="2">
        <f t="shared" si="227"/>
        <v>44454</v>
      </c>
      <c r="T1289" t="s">
        <v>610</v>
      </c>
      <c r="U1289">
        <v>29.35</v>
      </c>
      <c r="V1289">
        <v>72.2</v>
      </c>
      <c r="W1289">
        <f t="shared" si="232"/>
        <v>12645785.524877498</v>
      </c>
      <c r="X1289">
        <f t="shared" si="222"/>
        <v>31614.463812193746</v>
      </c>
      <c r="Y1289">
        <f t="shared" si="230"/>
        <v>1075</v>
      </c>
      <c r="Z1289">
        <f t="shared" si="231"/>
        <v>44972.087500000009</v>
      </c>
      <c r="AA1289" s="5" t="str">
        <f t="shared" si="228"/>
        <v/>
      </c>
      <c r="AB1289" s="24" t="str">
        <f>IFERROR(AA1289/MAX($J$3:AA1289)-1,"")</f>
        <v/>
      </c>
      <c r="AG1289" s="3">
        <v>44794</v>
      </c>
      <c r="AH1289">
        <v>14605222.507425023</v>
      </c>
      <c r="AI1289" s="24">
        <f>AH1289/MAX($AH$2:AH1289)-1</f>
        <v>-2.2180872218546366E-2</v>
      </c>
      <c r="AJ1289" s="27">
        <f t="shared" si="223"/>
        <v>1</v>
      </c>
      <c r="AK1289">
        <f t="shared" si="224"/>
        <v>1</v>
      </c>
      <c r="AL1289" s="28">
        <f t="shared" si="229"/>
        <v>1147</v>
      </c>
      <c r="AM1289" s="28">
        <f t="shared" si="225"/>
        <v>1384</v>
      </c>
      <c r="AN1289" s="29">
        <f t="shared" ca="1" si="226"/>
        <v>-2.2180872218546366E-2</v>
      </c>
      <c r="AP1289" s="7"/>
      <c r="AV1289" s="7"/>
      <c r="AW1289" s="7"/>
    </row>
    <row r="1290" spans="1:49" x14ac:dyDescent="0.45">
      <c r="A1290" t="s">
        <v>610</v>
      </c>
      <c r="B1290" t="s">
        <v>30</v>
      </c>
      <c r="C1290" s="6">
        <v>44454.520833333336</v>
      </c>
      <c r="D1290">
        <v>33</v>
      </c>
      <c r="E1290" s="6">
        <v>44455.388888888891</v>
      </c>
      <c r="F1290">
        <v>69.55</v>
      </c>
      <c r="G1290" s="7">
        <v>1.1075999999999999</v>
      </c>
      <c r="H1290">
        <v>71475.399999999994</v>
      </c>
      <c r="I1290" s="7">
        <v>1.0765</v>
      </c>
      <c r="J1290">
        <v>2012.0029999999999</v>
      </c>
      <c r="K1290">
        <v>66396.09</v>
      </c>
      <c r="L1290">
        <v>3350694.76</v>
      </c>
      <c r="M1290">
        <v>39</v>
      </c>
      <c r="N1290">
        <v>1832.7</v>
      </c>
      <c r="O1290" s="7">
        <v>-0.16209999999999999</v>
      </c>
      <c r="P1290" s="7">
        <v>1.2726999999999999</v>
      </c>
      <c r="Q1290" t="s">
        <v>535</v>
      </c>
      <c r="S1290" s="2">
        <f t="shared" si="227"/>
        <v>44454</v>
      </c>
      <c r="T1290" t="s">
        <v>610</v>
      </c>
      <c r="U1290">
        <v>33</v>
      </c>
      <c r="V1290">
        <v>69.55</v>
      </c>
      <c r="W1290">
        <f t="shared" si="232"/>
        <v>12645785.524877498</v>
      </c>
      <c r="X1290">
        <f t="shared" si="222"/>
        <v>31614.463812193746</v>
      </c>
      <c r="Y1290">
        <f t="shared" si="230"/>
        <v>950</v>
      </c>
      <c r="Z1290">
        <f t="shared" si="231"/>
        <v>33748.275000000001</v>
      </c>
      <c r="AA1290" s="5" t="str">
        <f t="shared" si="228"/>
        <v/>
      </c>
      <c r="AB1290" s="24" t="str">
        <f>IFERROR(AA1290/MAX($J$3:AA1290)-1,"")</f>
        <v/>
      </c>
      <c r="AG1290" s="3">
        <v>44795</v>
      </c>
      <c r="AH1290">
        <v>14680574.307425024</v>
      </c>
      <c r="AI1290" s="24">
        <f>AH1290/MAX($AH$2:AH1290)-1</f>
        <v>-1.7136071886657778E-2</v>
      </c>
      <c r="AJ1290" s="27">
        <f t="shared" si="223"/>
        <v>1</v>
      </c>
      <c r="AK1290">
        <f t="shared" si="224"/>
        <v>1</v>
      </c>
      <c r="AL1290" s="28">
        <f t="shared" si="229"/>
        <v>1147</v>
      </c>
      <c r="AM1290" s="28">
        <f t="shared" si="225"/>
        <v>1384</v>
      </c>
      <c r="AN1290" s="29">
        <f t="shared" ca="1" si="226"/>
        <v>-1.7136071886657778E-2</v>
      </c>
      <c r="AP1290" s="7"/>
      <c r="AV1290" s="7"/>
      <c r="AW1290" s="7"/>
    </row>
    <row r="1291" spans="1:49" x14ac:dyDescent="0.45">
      <c r="A1291" t="s">
        <v>657</v>
      </c>
      <c r="B1291" t="s">
        <v>30</v>
      </c>
      <c r="C1291" s="6">
        <v>44454.527777777781</v>
      </c>
      <c r="D1291">
        <v>54.05</v>
      </c>
      <c r="E1291" s="6">
        <v>44455.388888888891</v>
      </c>
      <c r="F1291">
        <v>113</v>
      </c>
      <c r="G1291" s="7">
        <v>1.0907</v>
      </c>
      <c r="H1291">
        <v>70349.91</v>
      </c>
      <c r="I1291" s="7">
        <v>1.0598000000000001</v>
      </c>
      <c r="J1291">
        <v>1228.1869999999999</v>
      </c>
      <c r="K1291">
        <v>66383.48</v>
      </c>
      <c r="L1291">
        <v>3421044.67</v>
      </c>
      <c r="M1291">
        <v>37</v>
      </c>
      <c r="N1291">
        <v>1901.35</v>
      </c>
      <c r="O1291" s="7">
        <v>-4.7199999999999999E-2</v>
      </c>
      <c r="P1291" s="7">
        <v>1.2007000000000001</v>
      </c>
      <c r="Q1291" t="s">
        <v>535</v>
      </c>
      <c r="S1291" s="2">
        <f t="shared" si="227"/>
        <v>44454</v>
      </c>
      <c r="T1291" t="s">
        <v>657</v>
      </c>
      <c r="U1291">
        <v>54.05</v>
      </c>
      <c r="V1291">
        <v>113</v>
      </c>
      <c r="W1291">
        <f t="shared" si="232"/>
        <v>12645785.524877498</v>
      </c>
      <c r="X1291">
        <f t="shared" si="222"/>
        <v>31614.463812193746</v>
      </c>
      <c r="Y1291">
        <f t="shared" si="230"/>
        <v>575</v>
      </c>
      <c r="Z1291">
        <f t="shared" si="231"/>
        <v>32935.712500000001</v>
      </c>
      <c r="AA1291" s="5">
        <f t="shared" si="228"/>
        <v>12802719.924877498</v>
      </c>
      <c r="AB1291" s="24">
        <f>IFERROR(AA1291/MAX($J$3:AA1291)-1,"")</f>
        <v>0</v>
      </c>
      <c r="AG1291" s="3">
        <v>44796</v>
      </c>
      <c r="AH1291">
        <v>14699308.635890024</v>
      </c>
      <c r="AI1291" s="24">
        <f>AH1291/MAX($AH$2:AH1291)-1</f>
        <v>-1.5881809261771074E-2</v>
      </c>
      <c r="AJ1291" s="27">
        <f t="shared" si="223"/>
        <v>1</v>
      </c>
      <c r="AK1291">
        <f t="shared" si="224"/>
        <v>1</v>
      </c>
      <c r="AL1291" s="28">
        <f t="shared" si="229"/>
        <v>1147</v>
      </c>
      <c r="AM1291" s="28">
        <f t="shared" si="225"/>
        <v>1384</v>
      </c>
      <c r="AN1291" s="29">
        <f t="shared" ca="1" si="226"/>
        <v>-1.5881809261771074E-2</v>
      </c>
      <c r="AP1291" s="7"/>
      <c r="AV1291" s="7"/>
      <c r="AW1291" s="7"/>
    </row>
    <row r="1292" spans="1:49" x14ac:dyDescent="0.45">
      <c r="A1292" t="s">
        <v>617</v>
      </c>
      <c r="B1292" t="s">
        <v>30</v>
      </c>
      <c r="C1292" s="6">
        <v>44455.510416666664</v>
      </c>
      <c r="D1292">
        <v>16.45</v>
      </c>
      <c r="E1292" s="6">
        <v>44455.635416666664</v>
      </c>
      <c r="F1292">
        <v>27.8</v>
      </c>
      <c r="G1292" s="7">
        <v>0.69</v>
      </c>
      <c r="H1292">
        <v>40259.83</v>
      </c>
      <c r="I1292" s="7">
        <v>0.66310000000000002</v>
      </c>
      <c r="J1292">
        <v>3691.0230000000001</v>
      </c>
      <c r="K1292">
        <v>60717.33</v>
      </c>
      <c r="L1292">
        <v>2183725.85</v>
      </c>
      <c r="M1292">
        <v>37</v>
      </c>
      <c r="N1292">
        <v>1088.0999999999999</v>
      </c>
      <c r="O1292" s="7">
        <v>-0.57140000000000002</v>
      </c>
      <c r="P1292" s="7">
        <v>1.5531999999999999</v>
      </c>
      <c r="Q1292" t="s">
        <v>535</v>
      </c>
      <c r="S1292" s="2">
        <f t="shared" si="227"/>
        <v>44455</v>
      </c>
      <c r="T1292" t="s">
        <v>617</v>
      </c>
      <c r="U1292">
        <v>16.45</v>
      </c>
      <c r="V1292">
        <v>27.8</v>
      </c>
      <c r="W1292">
        <f t="shared" si="232"/>
        <v>12802719.924877498</v>
      </c>
      <c r="X1292">
        <f t="shared" si="222"/>
        <v>32006.799812193745</v>
      </c>
      <c r="Y1292">
        <f t="shared" si="230"/>
        <v>1950</v>
      </c>
      <c r="Z1292">
        <f t="shared" si="231"/>
        <v>21269.625000000004</v>
      </c>
      <c r="AA1292" s="5" t="str">
        <f t="shared" si="228"/>
        <v/>
      </c>
      <c r="AB1292" s="24" t="str">
        <f>IFERROR(AA1292/MAX($J$3:AA1292)-1,"")</f>
        <v/>
      </c>
      <c r="AG1292" s="3">
        <v>44797</v>
      </c>
      <c r="AH1292">
        <v>14699308.635890024</v>
      </c>
      <c r="AI1292" s="24">
        <f>AH1292/MAX($AH$2:AH1292)-1</f>
        <v>-1.5881809261771074E-2</v>
      </c>
      <c r="AJ1292" s="27">
        <f t="shared" si="223"/>
        <v>1</v>
      </c>
      <c r="AK1292">
        <f t="shared" si="224"/>
        <v>1</v>
      </c>
      <c r="AL1292" s="28">
        <f t="shared" si="229"/>
        <v>1147</v>
      </c>
      <c r="AM1292" s="28">
        <f t="shared" si="225"/>
        <v>1384</v>
      </c>
      <c r="AN1292" s="29">
        <f t="shared" ca="1" si="226"/>
        <v>-1.5881809261771074E-2</v>
      </c>
      <c r="AP1292" s="7"/>
      <c r="AV1292" s="7"/>
      <c r="AW1292" s="7"/>
    </row>
    <row r="1293" spans="1:49" x14ac:dyDescent="0.45">
      <c r="A1293" t="s">
        <v>983</v>
      </c>
      <c r="B1293" t="s">
        <v>30</v>
      </c>
      <c r="C1293" s="6">
        <v>44455.618055555555</v>
      </c>
      <c r="D1293">
        <v>101.5</v>
      </c>
      <c r="E1293" s="6">
        <v>44456.388888888891</v>
      </c>
      <c r="F1293">
        <v>158.69999999999999</v>
      </c>
      <c r="G1293" s="7">
        <v>0.5635</v>
      </c>
      <c r="H1293">
        <v>36096.660000000003</v>
      </c>
      <c r="I1293" s="7">
        <v>0.53790000000000004</v>
      </c>
      <c r="J1293">
        <v>661.13520000000005</v>
      </c>
      <c r="K1293">
        <v>67105.22</v>
      </c>
      <c r="L1293">
        <v>3457141.33</v>
      </c>
      <c r="M1293">
        <v>11</v>
      </c>
      <c r="N1293">
        <v>3281.51</v>
      </c>
      <c r="O1293" s="7">
        <v>-0.13739999999999999</v>
      </c>
      <c r="P1293" s="7">
        <v>0.5635</v>
      </c>
      <c r="Q1293" t="s">
        <v>535</v>
      </c>
      <c r="S1293" s="2">
        <f t="shared" si="227"/>
        <v>44455</v>
      </c>
      <c r="T1293" t="s">
        <v>983</v>
      </c>
      <c r="U1293">
        <v>101.5</v>
      </c>
      <c r="V1293">
        <v>158.69999999999999</v>
      </c>
      <c r="W1293">
        <f t="shared" si="232"/>
        <v>12802719.924877498</v>
      </c>
      <c r="X1293">
        <f t="shared" si="222"/>
        <v>32006.799812193745</v>
      </c>
      <c r="Y1293">
        <f t="shared" si="230"/>
        <v>325</v>
      </c>
      <c r="Z1293">
        <f t="shared" si="231"/>
        <v>17744.349999999999</v>
      </c>
      <c r="AA1293" s="5">
        <f t="shared" si="228"/>
        <v>12841733.899877498</v>
      </c>
      <c r="AB1293" s="24">
        <f>IFERROR(AA1293/MAX($J$3:AA1293)-1,"")</f>
        <v>0</v>
      </c>
      <c r="AG1293" s="3">
        <v>44798</v>
      </c>
      <c r="AH1293">
        <v>14699308.635890024</v>
      </c>
      <c r="AI1293" s="24">
        <f>AH1293/MAX($AH$2:AH1293)-1</f>
        <v>-1.5881809261771074E-2</v>
      </c>
      <c r="AJ1293" s="27">
        <f t="shared" si="223"/>
        <v>1</v>
      </c>
      <c r="AK1293">
        <f t="shared" si="224"/>
        <v>1</v>
      </c>
      <c r="AL1293" s="28">
        <f t="shared" si="229"/>
        <v>1147</v>
      </c>
      <c r="AM1293" s="28">
        <f t="shared" si="225"/>
        <v>1384</v>
      </c>
      <c r="AN1293" s="29">
        <f t="shared" ca="1" si="226"/>
        <v>-1.5881809261771074E-2</v>
      </c>
      <c r="AP1293" s="7"/>
      <c r="AV1293" s="7"/>
      <c r="AW1293" s="7"/>
    </row>
    <row r="1294" spans="1:49" x14ac:dyDescent="0.45">
      <c r="A1294" t="s">
        <v>672</v>
      </c>
      <c r="B1294" t="s">
        <v>30</v>
      </c>
      <c r="C1294" s="6">
        <v>44456.416666666664</v>
      </c>
      <c r="D1294">
        <v>107</v>
      </c>
      <c r="E1294" s="6">
        <v>44459.385416666664</v>
      </c>
      <c r="F1294">
        <v>18.5</v>
      </c>
      <c r="G1294" s="7">
        <v>-0.82709999999999995</v>
      </c>
      <c r="H1294">
        <v>-51100.480000000003</v>
      </c>
      <c r="I1294" s="7">
        <v>-0.83879999999999999</v>
      </c>
      <c r="J1294">
        <v>569.33299999999997</v>
      </c>
      <c r="K1294">
        <v>60918.63</v>
      </c>
      <c r="L1294">
        <v>2132625.37</v>
      </c>
      <c r="M1294">
        <v>68</v>
      </c>
      <c r="N1294">
        <v>-751.48</v>
      </c>
      <c r="O1294" s="7">
        <v>-0.82709999999999995</v>
      </c>
      <c r="P1294" s="7">
        <v>0.28220000000000001</v>
      </c>
      <c r="Q1294" t="s">
        <v>535</v>
      </c>
      <c r="S1294" s="2">
        <f t="shared" si="227"/>
        <v>44456</v>
      </c>
      <c r="T1294" t="s">
        <v>672</v>
      </c>
      <c r="U1294">
        <v>107</v>
      </c>
      <c r="V1294">
        <v>18.5</v>
      </c>
      <c r="W1294">
        <f t="shared" si="232"/>
        <v>12841733.899877498</v>
      </c>
      <c r="X1294">
        <f t="shared" si="222"/>
        <v>32104.334749693746</v>
      </c>
      <c r="Y1294">
        <f t="shared" si="230"/>
        <v>300</v>
      </c>
      <c r="Z1294">
        <f t="shared" si="231"/>
        <v>-26926.500000000004</v>
      </c>
      <c r="AA1294" s="5" t="str">
        <f t="shared" si="228"/>
        <v/>
      </c>
      <c r="AB1294" s="24" t="str">
        <f>IFERROR(AA1294/MAX($J$3:AA1294)-1,"")</f>
        <v/>
      </c>
      <c r="AG1294" s="3">
        <v>44799</v>
      </c>
      <c r="AH1294">
        <v>14699308.635890024</v>
      </c>
      <c r="AI1294" s="24">
        <f>AH1294/MAX($AH$2:AH1294)-1</f>
        <v>-1.5881809261771074E-2</v>
      </c>
      <c r="AJ1294" s="27">
        <f t="shared" si="223"/>
        <v>1</v>
      </c>
      <c r="AK1294">
        <f t="shared" si="224"/>
        <v>1</v>
      </c>
      <c r="AL1294" s="28">
        <f t="shared" si="229"/>
        <v>1147</v>
      </c>
      <c r="AM1294" s="28">
        <f t="shared" si="225"/>
        <v>1384</v>
      </c>
      <c r="AN1294" s="29">
        <f t="shared" ca="1" si="226"/>
        <v>-1.5881809261771074E-2</v>
      </c>
      <c r="AP1294" s="7"/>
      <c r="AV1294" s="7"/>
      <c r="AW1294" s="7"/>
    </row>
    <row r="1295" spans="1:49" x14ac:dyDescent="0.45">
      <c r="A1295" t="s">
        <v>542</v>
      </c>
      <c r="B1295" t="s">
        <v>30</v>
      </c>
      <c r="C1295" s="6">
        <v>44456.444444444445</v>
      </c>
      <c r="D1295">
        <v>99.3</v>
      </c>
      <c r="E1295" s="6">
        <v>44459.385416666664</v>
      </c>
      <c r="F1295">
        <v>14.15</v>
      </c>
      <c r="G1295" s="7">
        <v>-0.85750000000000004</v>
      </c>
      <c r="H1295">
        <v>-52954.78</v>
      </c>
      <c r="I1295" s="7">
        <v>-0.86890000000000001</v>
      </c>
      <c r="J1295">
        <v>613.72299999999996</v>
      </c>
      <c r="K1295">
        <v>60942.69</v>
      </c>
      <c r="L1295">
        <v>2079670.59</v>
      </c>
      <c r="M1295">
        <v>60</v>
      </c>
      <c r="N1295">
        <v>-882.58</v>
      </c>
      <c r="O1295" s="7">
        <v>-0.85750000000000004</v>
      </c>
      <c r="P1295" s="7">
        <v>9.7699999999999995E-2</v>
      </c>
      <c r="Q1295" t="s">
        <v>535</v>
      </c>
      <c r="S1295" s="2">
        <f t="shared" si="227"/>
        <v>44456</v>
      </c>
      <c r="T1295" t="s">
        <v>542</v>
      </c>
      <c r="U1295">
        <v>99.3</v>
      </c>
      <c r="V1295">
        <v>14.15</v>
      </c>
      <c r="W1295">
        <f t="shared" si="232"/>
        <v>12841733.899877498</v>
      </c>
      <c r="X1295">
        <f t="shared" si="222"/>
        <v>32104.334749693746</v>
      </c>
      <c r="Y1295">
        <f t="shared" si="230"/>
        <v>325</v>
      </c>
      <c r="Z1295">
        <f t="shared" si="231"/>
        <v>-28042.462499999998</v>
      </c>
      <c r="AA1295" s="5" t="str">
        <f t="shared" si="228"/>
        <v/>
      </c>
      <c r="AB1295" s="24" t="str">
        <f>IFERROR(AA1295/MAX($J$3:AA1295)-1,"")</f>
        <v/>
      </c>
      <c r="AG1295" s="3">
        <v>44800</v>
      </c>
      <c r="AH1295">
        <v>14699308.635890024</v>
      </c>
      <c r="AI1295" s="24">
        <f>AH1295/MAX($AH$2:AH1295)-1</f>
        <v>-1.5881809261771074E-2</v>
      </c>
      <c r="AJ1295" s="27">
        <f t="shared" si="223"/>
        <v>1</v>
      </c>
      <c r="AK1295">
        <f t="shared" si="224"/>
        <v>1</v>
      </c>
      <c r="AL1295" s="28">
        <f t="shared" si="229"/>
        <v>1147</v>
      </c>
      <c r="AM1295" s="28">
        <f t="shared" si="225"/>
        <v>1384</v>
      </c>
      <c r="AN1295" s="29">
        <f t="shared" ca="1" si="226"/>
        <v>-1.5881809261771074E-2</v>
      </c>
      <c r="AP1295" s="7"/>
      <c r="AV1295" s="7"/>
      <c r="AW1295" s="7"/>
    </row>
    <row r="1296" spans="1:49" x14ac:dyDescent="0.45">
      <c r="A1296" t="s">
        <v>618</v>
      </c>
      <c r="B1296" t="s">
        <v>30</v>
      </c>
      <c r="C1296" s="6">
        <v>44456.524305555555</v>
      </c>
      <c r="D1296">
        <v>106.2</v>
      </c>
      <c r="E1296" s="6">
        <v>44459.388888888891</v>
      </c>
      <c r="F1296">
        <v>169.75</v>
      </c>
      <c r="G1296" s="7">
        <v>0.59840000000000004</v>
      </c>
      <c r="H1296">
        <v>38515.370000000003</v>
      </c>
      <c r="I1296" s="7">
        <v>0.57240000000000002</v>
      </c>
      <c r="J1296">
        <v>633.57539999999995</v>
      </c>
      <c r="K1296">
        <v>67285.710000000006</v>
      </c>
      <c r="L1296">
        <v>3495656.7</v>
      </c>
      <c r="M1296">
        <v>38</v>
      </c>
      <c r="N1296">
        <v>1013.56</v>
      </c>
      <c r="O1296" s="7">
        <v>-0.24759999999999999</v>
      </c>
      <c r="P1296" s="7">
        <v>0.87339999999999995</v>
      </c>
      <c r="Q1296" t="s">
        <v>535</v>
      </c>
      <c r="S1296" s="2">
        <f t="shared" si="227"/>
        <v>44456</v>
      </c>
      <c r="T1296" t="s">
        <v>618</v>
      </c>
      <c r="U1296">
        <v>106.2</v>
      </c>
      <c r="V1296">
        <v>169.75</v>
      </c>
      <c r="W1296">
        <f t="shared" si="232"/>
        <v>12841733.899877498</v>
      </c>
      <c r="X1296">
        <f t="shared" si="222"/>
        <v>32104.334749693746</v>
      </c>
      <c r="Y1296">
        <f t="shared" si="230"/>
        <v>300</v>
      </c>
      <c r="Z1296">
        <f t="shared" si="231"/>
        <v>18237.150000000001</v>
      </c>
      <c r="AA1296" s="5" t="str">
        <f t="shared" si="228"/>
        <v/>
      </c>
      <c r="AB1296" s="24" t="str">
        <f>IFERROR(AA1296/MAX($J$3:AA1296)-1,"")</f>
        <v/>
      </c>
      <c r="AG1296" s="3">
        <v>44801</v>
      </c>
      <c r="AH1296">
        <v>14699308.635890024</v>
      </c>
      <c r="AI1296" s="24">
        <f>AH1296/MAX($AH$2:AH1296)-1</f>
        <v>-1.5881809261771074E-2</v>
      </c>
      <c r="AJ1296" s="27">
        <f t="shared" si="223"/>
        <v>1</v>
      </c>
      <c r="AK1296">
        <f t="shared" si="224"/>
        <v>1</v>
      </c>
      <c r="AL1296" s="28">
        <f t="shared" si="229"/>
        <v>1147</v>
      </c>
      <c r="AM1296" s="28">
        <f t="shared" si="225"/>
        <v>1384</v>
      </c>
      <c r="AN1296" s="29">
        <f t="shared" ca="1" si="226"/>
        <v>-1.5881809261771074E-2</v>
      </c>
      <c r="AP1296" s="7"/>
      <c r="AV1296" s="7"/>
      <c r="AW1296" s="7"/>
    </row>
    <row r="1297" spans="1:49" x14ac:dyDescent="0.45">
      <c r="A1297" t="s">
        <v>546</v>
      </c>
      <c r="B1297" t="s">
        <v>30</v>
      </c>
      <c r="C1297" s="6">
        <v>44456.604166666664</v>
      </c>
      <c r="D1297">
        <v>99.35</v>
      </c>
      <c r="E1297" s="6">
        <v>44459.388888888891</v>
      </c>
      <c r="F1297">
        <v>136.4</v>
      </c>
      <c r="G1297" s="7">
        <v>0.37290000000000001</v>
      </c>
      <c r="H1297">
        <v>23506.39</v>
      </c>
      <c r="I1297" s="7">
        <v>0.34920000000000001</v>
      </c>
      <c r="J1297">
        <v>677.56399999999996</v>
      </c>
      <c r="K1297">
        <v>67315.98</v>
      </c>
      <c r="L1297">
        <v>3519163.09</v>
      </c>
      <c r="M1297">
        <v>15</v>
      </c>
      <c r="N1297">
        <v>1567.09</v>
      </c>
      <c r="O1297" s="7">
        <v>-0.3619</v>
      </c>
      <c r="P1297" s="7">
        <v>0.65980000000000005</v>
      </c>
      <c r="Q1297" t="s">
        <v>535</v>
      </c>
      <c r="S1297" s="2">
        <f t="shared" si="227"/>
        <v>44456</v>
      </c>
      <c r="T1297" t="s">
        <v>546</v>
      </c>
      <c r="U1297">
        <v>99.35</v>
      </c>
      <c r="V1297">
        <v>136.4</v>
      </c>
      <c r="W1297">
        <f t="shared" si="232"/>
        <v>12841733.899877498</v>
      </c>
      <c r="X1297">
        <f t="shared" si="222"/>
        <v>32104.334749693746</v>
      </c>
      <c r="Y1297">
        <f t="shared" si="230"/>
        <v>325</v>
      </c>
      <c r="Z1297">
        <f t="shared" si="231"/>
        <v>11275.062500000004</v>
      </c>
      <c r="AA1297" s="5">
        <f t="shared" si="228"/>
        <v>12816277.149877498</v>
      </c>
      <c r="AB1297" s="24">
        <f>IFERROR(AA1297/MAX($J$3:AA1297)-1,"")</f>
        <v>-1.9823452345669734E-3</v>
      </c>
      <c r="AG1297" s="3">
        <v>44802</v>
      </c>
      <c r="AH1297">
        <v>14706096.598390024</v>
      </c>
      <c r="AI1297" s="24">
        <f>AH1297/MAX($AH$2:AH1297)-1</f>
        <v>-1.5427355413650035E-2</v>
      </c>
      <c r="AJ1297" s="27">
        <f t="shared" si="223"/>
        <v>1</v>
      </c>
      <c r="AK1297">
        <f t="shared" si="224"/>
        <v>1</v>
      </c>
      <c r="AL1297" s="28">
        <f t="shared" si="229"/>
        <v>1147</v>
      </c>
      <c r="AM1297" s="28">
        <f t="shared" si="225"/>
        <v>1384</v>
      </c>
      <c r="AN1297" s="29">
        <f t="shared" ca="1" si="226"/>
        <v>-1.5427355413650035E-2</v>
      </c>
      <c r="AP1297" s="7"/>
      <c r="AV1297" s="7"/>
      <c r="AW1297" s="7"/>
    </row>
    <row r="1298" spans="1:49" x14ac:dyDescent="0.45">
      <c r="A1298" t="s">
        <v>611</v>
      </c>
      <c r="B1298" t="s">
        <v>30</v>
      </c>
      <c r="C1298" s="6">
        <v>44459.416666666664</v>
      </c>
      <c r="D1298">
        <v>95</v>
      </c>
      <c r="E1298" s="6">
        <v>44460.385416666664</v>
      </c>
      <c r="F1298">
        <v>60.05</v>
      </c>
      <c r="G1298" s="7">
        <v>-0.3679</v>
      </c>
      <c r="H1298">
        <v>-23206</v>
      </c>
      <c r="I1298" s="7">
        <v>-0.38419999999999999</v>
      </c>
      <c r="J1298">
        <v>635.7722</v>
      </c>
      <c r="K1298">
        <v>60398.36</v>
      </c>
      <c r="L1298">
        <v>2056464.59</v>
      </c>
      <c r="M1298">
        <v>68</v>
      </c>
      <c r="N1298">
        <v>-341.26</v>
      </c>
      <c r="O1298" s="7">
        <v>-0.51580000000000004</v>
      </c>
      <c r="P1298" s="7">
        <v>0.57889999999999997</v>
      </c>
      <c r="Q1298" t="s">
        <v>535</v>
      </c>
      <c r="S1298" s="2">
        <f t="shared" si="227"/>
        <v>44459</v>
      </c>
      <c r="T1298" t="s">
        <v>611</v>
      </c>
      <c r="U1298">
        <v>95</v>
      </c>
      <c r="V1298">
        <v>60.05</v>
      </c>
      <c r="W1298">
        <f t="shared" si="232"/>
        <v>12816277.149877498</v>
      </c>
      <c r="X1298">
        <f t="shared" si="222"/>
        <v>32040.692874693745</v>
      </c>
      <c r="Y1298">
        <f t="shared" si="230"/>
        <v>325</v>
      </c>
      <c r="Z1298">
        <f t="shared" si="231"/>
        <v>-11862.662500000002</v>
      </c>
      <c r="AA1298" s="5" t="str">
        <f t="shared" si="228"/>
        <v/>
      </c>
      <c r="AB1298" s="24" t="str">
        <f>IFERROR(AA1298/MAX($J$3:AA1298)-1,"")</f>
        <v/>
      </c>
      <c r="AG1298" s="3">
        <v>44803</v>
      </c>
      <c r="AH1298">
        <v>14672462.248390025</v>
      </c>
      <c r="AI1298" s="24">
        <f>AH1298/MAX($AH$2:AH1298)-1</f>
        <v>-1.7679173950736815E-2</v>
      </c>
      <c r="AJ1298" s="27">
        <f t="shared" si="223"/>
        <v>1</v>
      </c>
      <c r="AK1298">
        <f t="shared" si="224"/>
        <v>1</v>
      </c>
      <c r="AL1298" s="28">
        <f t="shared" si="229"/>
        <v>1147</v>
      </c>
      <c r="AM1298" s="28">
        <f t="shared" si="225"/>
        <v>1384</v>
      </c>
      <c r="AN1298" s="29">
        <f t="shared" ca="1" si="226"/>
        <v>-1.7679173950736815E-2</v>
      </c>
      <c r="AP1298" s="7"/>
      <c r="AV1298" s="7"/>
      <c r="AW1298" s="7"/>
    </row>
    <row r="1299" spans="1:49" x14ac:dyDescent="0.45">
      <c r="A1299" t="s">
        <v>617</v>
      </c>
      <c r="B1299" t="s">
        <v>30</v>
      </c>
      <c r="C1299" s="6">
        <v>44459.451388888891</v>
      </c>
      <c r="D1299">
        <v>101.5</v>
      </c>
      <c r="E1299" s="6">
        <v>44460.385416666664</v>
      </c>
      <c r="F1299">
        <v>44.95</v>
      </c>
      <c r="G1299" s="7">
        <v>-0.55710000000000004</v>
      </c>
      <c r="H1299">
        <v>-34564.93</v>
      </c>
      <c r="I1299" s="7">
        <v>-0.5716</v>
      </c>
      <c r="J1299">
        <v>595.79809999999998</v>
      </c>
      <c r="K1299">
        <v>60473.51</v>
      </c>
      <c r="L1299">
        <v>2021899.66</v>
      </c>
      <c r="M1299">
        <v>58</v>
      </c>
      <c r="N1299">
        <v>-595.95000000000005</v>
      </c>
      <c r="O1299" s="7">
        <v>-0.6552</v>
      </c>
      <c r="P1299" s="7">
        <v>0.17879999999999999</v>
      </c>
      <c r="Q1299" t="s">
        <v>535</v>
      </c>
      <c r="S1299" s="2">
        <f t="shared" si="227"/>
        <v>44459</v>
      </c>
      <c r="T1299" t="s">
        <v>617</v>
      </c>
      <c r="U1299">
        <v>101.5</v>
      </c>
      <c r="V1299">
        <v>44.95</v>
      </c>
      <c r="W1299">
        <f t="shared" si="232"/>
        <v>12816277.149877498</v>
      </c>
      <c r="X1299">
        <f t="shared" si="222"/>
        <v>32040.692874693745</v>
      </c>
      <c r="Y1299">
        <f t="shared" si="230"/>
        <v>325</v>
      </c>
      <c r="Z1299">
        <f t="shared" si="231"/>
        <v>-18854.712499999998</v>
      </c>
      <c r="AA1299" s="5" t="str">
        <f t="shared" si="228"/>
        <v/>
      </c>
      <c r="AB1299" s="24" t="str">
        <f>IFERROR(AA1299/MAX($J$3:AA1299)-1,"")</f>
        <v/>
      </c>
      <c r="AG1299" s="3">
        <v>44804</v>
      </c>
      <c r="AH1299">
        <v>14672462.248390025</v>
      </c>
      <c r="AI1299" s="24">
        <f>AH1299/MAX($AH$2:AH1299)-1</f>
        <v>-1.7679173950736815E-2</v>
      </c>
      <c r="AJ1299" s="27">
        <f t="shared" si="223"/>
        <v>1</v>
      </c>
      <c r="AK1299">
        <f t="shared" si="224"/>
        <v>1</v>
      </c>
      <c r="AL1299" s="28">
        <f t="shared" si="229"/>
        <v>1147</v>
      </c>
      <c r="AM1299" s="28">
        <f t="shared" si="225"/>
        <v>1384</v>
      </c>
      <c r="AN1299" s="29">
        <f t="shared" ca="1" si="226"/>
        <v>-1.7679173950736815E-2</v>
      </c>
      <c r="AP1299" s="7"/>
      <c r="AV1299" s="7"/>
      <c r="AW1299" s="7"/>
    </row>
    <row r="1300" spans="1:49" x14ac:dyDescent="0.45">
      <c r="A1300" t="s">
        <v>611</v>
      </c>
      <c r="B1300" t="s">
        <v>30</v>
      </c>
      <c r="C1300" s="6">
        <v>44459.548611111109</v>
      </c>
      <c r="D1300">
        <v>96.6</v>
      </c>
      <c r="E1300" s="6">
        <v>44460.388888888891</v>
      </c>
      <c r="F1300">
        <v>56.45</v>
      </c>
      <c r="G1300" s="7">
        <v>-0.41560000000000002</v>
      </c>
      <c r="H1300">
        <v>-29165.91</v>
      </c>
      <c r="I1300" s="7">
        <v>-0.43149999999999999</v>
      </c>
      <c r="J1300">
        <v>699.74959999999999</v>
      </c>
      <c r="K1300">
        <v>67595.81</v>
      </c>
      <c r="L1300">
        <v>3489997.18</v>
      </c>
      <c r="M1300">
        <v>31</v>
      </c>
      <c r="N1300">
        <v>-940.84</v>
      </c>
      <c r="O1300" s="7">
        <v>-0.52380000000000004</v>
      </c>
      <c r="P1300" s="7">
        <v>2.4299999999999999E-2</v>
      </c>
      <c r="Q1300" t="s">
        <v>535</v>
      </c>
      <c r="S1300" s="2">
        <f t="shared" si="227"/>
        <v>44459</v>
      </c>
      <c r="T1300" t="s">
        <v>611</v>
      </c>
      <c r="U1300">
        <v>96.6</v>
      </c>
      <c r="V1300">
        <v>56.45</v>
      </c>
      <c r="W1300">
        <f t="shared" si="232"/>
        <v>12816277.149877498</v>
      </c>
      <c r="X1300">
        <f t="shared" si="222"/>
        <v>32040.692874693745</v>
      </c>
      <c r="Y1300">
        <f t="shared" si="230"/>
        <v>325</v>
      </c>
      <c r="Z1300">
        <f t="shared" si="231"/>
        <v>-13546.162499999997</v>
      </c>
      <c r="AA1300" s="5" t="str">
        <f t="shared" si="228"/>
        <v/>
      </c>
      <c r="AB1300" s="24" t="str">
        <f>IFERROR(AA1300/MAX($J$3:AA1300)-1,"")</f>
        <v/>
      </c>
      <c r="AG1300" s="3">
        <v>44805</v>
      </c>
      <c r="AH1300">
        <v>14565141.973390024</v>
      </c>
      <c r="AI1300" s="24">
        <f>AH1300/MAX($AH$2:AH1300)-1</f>
        <v>-2.4864262547669602E-2</v>
      </c>
      <c r="AJ1300" s="27">
        <f t="shared" si="223"/>
        <v>1</v>
      </c>
      <c r="AK1300">
        <f t="shared" si="224"/>
        <v>1</v>
      </c>
      <c r="AL1300" s="28">
        <f t="shared" si="229"/>
        <v>1147</v>
      </c>
      <c r="AM1300" s="28">
        <f t="shared" si="225"/>
        <v>1384</v>
      </c>
      <c r="AN1300" s="29">
        <f t="shared" ca="1" si="226"/>
        <v>-2.4864262547669602E-2</v>
      </c>
      <c r="AP1300" s="7"/>
      <c r="AV1300" s="7"/>
      <c r="AW1300" s="7"/>
    </row>
    <row r="1301" spans="1:49" x14ac:dyDescent="0.45">
      <c r="A1301" t="s">
        <v>642</v>
      </c>
      <c r="B1301" t="s">
        <v>30</v>
      </c>
      <c r="C1301" s="6">
        <v>44459.628472222219</v>
      </c>
      <c r="D1301">
        <v>123.2</v>
      </c>
      <c r="E1301" s="6">
        <v>44460.388888888891</v>
      </c>
      <c r="F1301">
        <v>102.5</v>
      </c>
      <c r="G1301" s="7">
        <v>-0.16800000000000001</v>
      </c>
      <c r="H1301">
        <v>-12567</v>
      </c>
      <c r="I1301" s="7">
        <v>-0.18629999999999999</v>
      </c>
      <c r="J1301">
        <v>547.41480000000001</v>
      </c>
      <c r="K1301">
        <v>67441.5</v>
      </c>
      <c r="L1301">
        <v>3477430.17</v>
      </c>
      <c r="M1301">
        <v>8</v>
      </c>
      <c r="N1301">
        <v>-1570.88</v>
      </c>
      <c r="O1301" s="7">
        <v>-0.4209</v>
      </c>
      <c r="P1301" s="7">
        <v>0.15260000000000001</v>
      </c>
      <c r="Q1301" t="s">
        <v>535</v>
      </c>
      <c r="S1301" s="2">
        <f t="shared" si="227"/>
        <v>44459</v>
      </c>
      <c r="T1301" t="s">
        <v>642</v>
      </c>
      <c r="U1301">
        <v>123.2</v>
      </c>
      <c r="V1301">
        <v>102.5</v>
      </c>
      <c r="W1301">
        <f t="shared" si="232"/>
        <v>12816277.149877498</v>
      </c>
      <c r="X1301">
        <f t="shared" si="222"/>
        <v>32040.692874693745</v>
      </c>
      <c r="Y1301">
        <f t="shared" si="230"/>
        <v>250</v>
      </c>
      <c r="Z1301">
        <f t="shared" si="231"/>
        <v>-5739.2500000000018</v>
      </c>
      <c r="AA1301" s="5">
        <f t="shared" si="228"/>
        <v>12766274.362377498</v>
      </c>
      <c r="AB1301" s="24">
        <f>IFERROR(AA1301/MAX($J$3:AA1301)-1,"")</f>
        <v>-5.8761175156198941E-3</v>
      </c>
      <c r="AG1301" s="3">
        <v>44806</v>
      </c>
      <c r="AH1301">
        <v>14565141.973390024</v>
      </c>
      <c r="AI1301" s="24">
        <f>AH1301/MAX($AH$2:AH1301)-1</f>
        <v>-2.4864262547669602E-2</v>
      </c>
      <c r="AJ1301" s="27">
        <f t="shared" si="223"/>
        <v>1</v>
      </c>
      <c r="AK1301">
        <f t="shared" si="224"/>
        <v>1</v>
      </c>
      <c r="AL1301" s="28">
        <f t="shared" si="229"/>
        <v>1147</v>
      </c>
      <c r="AM1301" s="28">
        <f t="shared" si="225"/>
        <v>1384</v>
      </c>
      <c r="AN1301" s="29">
        <f t="shared" ca="1" si="226"/>
        <v>-2.4864262547669602E-2</v>
      </c>
      <c r="AP1301" s="7"/>
      <c r="AV1301" s="7"/>
      <c r="AW1301" s="7"/>
    </row>
    <row r="1302" spans="1:49" x14ac:dyDescent="0.45">
      <c r="A1302" t="s">
        <v>611</v>
      </c>
      <c r="B1302" t="s">
        <v>30</v>
      </c>
      <c r="C1302" s="6">
        <v>44460.607638888891</v>
      </c>
      <c r="D1302">
        <v>73.5</v>
      </c>
      <c r="E1302" s="6">
        <v>44461.385416666664</v>
      </c>
      <c r="F1302">
        <v>89.35</v>
      </c>
      <c r="G1302" s="7">
        <v>0.21560000000000001</v>
      </c>
      <c r="H1302">
        <v>11630.57</v>
      </c>
      <c r="I1302" s="7">
        <v>0.19350000000000001</v>
      </c>
      <c r="J1302">
        <v>817.81629999999996</v>
      </c>
      <c r="K1302">
        <v>60109.5</v>
      </c>
      <c r="L1302">
        <v>2033530.23</v>
      </c>
      <c r="M1302">
        <v>13</v>
      </c>
      <c r="N1302">
        <v>894.66</v>
      </c>
      <c r="O1302" s="7">
        <v>-0.1646</v>
      </c>
      <c r="P1302" s="7">
        <v>0.21560000000000001</v>
      </c>
      <c r="Q1302" t="s">
        <v>535</v>
      </c>
      <c r="S1302" s="2">
        <f t="shared" si="227"/>
        <v>44460</v>
      </c>
      <c r="T1302" t="s">
        <v>611</v>
      </c>
      <c r="U1302">
        <v>73.5</v>
      </c>
      <c r="V1302">
        <v>89.35</v>
      </c>
      <c r="W1302">
        <f t="shared" si="232"/>
        <v>12766274.362377498</v>
      </c>
      <c r="X1302">
        <f t="shared" si="222"/>
        <v>31915.685905943745</v>
      </c>
      <c r="Y1302">
        <f t="shared" si="230"/>
        <v>425</v>
      </c>
      <c r="Z1302">
        <f t="shared" si="231"/>
        <v>6044.1374999999962</v>
      </c>
      <c r="AA1302" s="5">
        <f t="shared" si="228"/>
        <v>12772318.499877498</v>
      </c>
      <c r="AB1302" s="24">
        <f>IFERROR(AA1302/MAX($J$3:AA1302)-1,"")</f>
        <v>-5.4054538539116681E-3</v>
      </c>
      <c r="AG1302" s="3">
        <v>44807</v>
      </c>
      <c r="AH1302">
        <v>14565141.973390024</v>
      </c>
      <c r="AI1302" s="24">
        <f>AH1302/MAX($AH$2:AH1302)-1</f>
        <v>-2.4864262547669602E-2</v>
      </c>
      <c r="AJ1302" s="27">
        <f t="shared" si="223"/>
        <v>1</v>
      </c>
      <c r="AK1302">
        <f t="shared" si="224"/>
        <v>1</v>
      </c>
      <c r="AL1302" s="28">
        <f t="shared" si="229"/>
        <v>1147</v>
      </c>
      <c r="AM1302" s="28">
        <f t="shared" si="225"/>
        <v>1384</v>
      </c>
      <c r="AN1302" s="29">
        <f t="shared" ca="1" si="226"/>
        <v>-2.4864262547669602E-2</v>
      </c>
      <c r="AP1302" s="7"/>
      <c r="AV1302" s="7"/>
      <c r="AW1302" s="7"/>
    </row>
    <row r="1303" spans="1:49" x14ac:dyDescent="0.45">
      <c r="A1303" t="s">
        <v>536</v>
      </c>
      <c r="B1303" t="s">
        <v>30</v>
      </c>
      <c r="C1303" s="6">
        <v>44462.416666666664</v>
      </c>
      <c r="D1303">
        <v>41.6</v>
      </c>
      <c r="E1303" s="6">
        <v>44462.635416666664</v>
      </c>
      <c r="F1303">
        <v>123.2</v>
      </c>
      <c r="G1303" s="7">
        <v>1.9615</v>
      </c>
      <c r="H1303">
        <v>115637.6</v>
      </c>
      <c r="I1303" s="7">
        <v>1.9218999999999999</v>
      </c>
      <c r="J1303">
        <v>1446.338</v>
      </c>
      <c r="K1303">
        <v>60167.65</v>
      </c>
      <c r="L1303">
        <v>2149167.83</v>
      </c>
      <c r="M1303">
        <v>64</v>
      </c>
      <c r="N1303">
        <v>1806.84</v>
      </c>
      <c r="O1303" s="7">
        <v>-0.16830000000000001</v>
      </c>
      <c r="P1303" s="7">
        <v>2.2547999999999999</v>
      </c>
      <c r="Q1303" t="s">
        <v>535</v>
      </c>
      <c r="S1303" s="2">
        <f t="shared" si="227"/>
        <v>44462</v>
      </c>
      <c r="T1303" t="s">
        <v>536</v>
      </c>
      <c r="U1303">
        <v>41.6</v>
      </c>
      <c r="V1303">
        <v>123.2</v>
      </c>
      <c r="W1303">
        <f t="shared" si="232"/>
        <v>12772318.499877498</v>
      </c>
      <c r="X1303">
        <f t="shared" si="222"/>
        <v>31930.796249693743</v>
      </c>
      <c r="Y1303">
        <f t="shared" si="230"/>
        <v>775</v>
      </c>
      <c r="Z1303">
        <f t="shared" si="231"/>
        <v>61962.799999999996</v>
      </c>
      <c r="AA1303" s="5" t="str">
        <f t="shared" si="228"/>
        <v/>
      </c>
      <c r="AB1303" s="24" t="str">
        <f>IFERROR(AA1303/MAX($J$3:AA1303)-1,"")</f>
        <v/>
      </c>
      <c r="AG1303" s="3">
        <v>44808</v>
      </c>
      <c r="AH1303">
        <v>14565141.973390024</v>
      </c>
      <c r="AI1303" s="24">
        <f>AH1303/MAX($AH$2:AH1303)-1</f>
        <v>-2.4864262547669602E-2</v>
      </c>
      <c r="AJ1303" s="27">
        <f t="shared" si="223"/>
        <v>1</v>
      </c>
      <c r="AK1303">
        <f t="shared" si="224"/>
        <v>1</v>
      </c>
      <c r="AL1303" s="28">
        <f t="shared" si="229"/>
        <v>1147</v>
      </c>
      <c r="AM1303" s="28">
        <f t="shared" si="225"/>
        <v>1384</v>
      </c>
      <c r="AN1303" s="29">
        <f t="shared" ca="1" si="226"/>
        <v>-2.4864262547669602E-2</v>
      </c>
      <c r="AP1303" s="7"/>
      <c r="AV1303" s="7"/>
      <c r="AW1303" s="7"/>
    </row>
    <row r="1304" spans="1:49" x14ac:dyDescent="0.45">
      <c r="A1304" t="s">
        <v>672</v>
      </c>
      <c r="B1304" t="s">
        <v>30</v>
      </c>
      <c r="C1304" s="6">
        <v>44462.423611111109</v>
      </c>
      <c r="D1304">
        <v>21.7</v>
      </c>
      <c r="E1304" s="6">
        <v>44462.635416666664</v>
      </c>
      <c r="F1304">
        <v>73.099999999999994</v>
      </c>
      <c r="G1304" s="7">
        <v>2.3687</v>
      </c>
      <c r="H1304">
        <v>139886.89000000001</v>
      </c>
      <c r="I1304" s="7">
        <v>2.3250000000000002</v>
      </c>
      <c r="J1304">
        <v>2772.6729999999998</v>
      </c>
      <c r="K1304">
        <v>60167</v>
      </c>
      <c r="L1304">
        <v>2289054.7200000002</v>
      </c>
      <c r="M1304">
        <v>62</v>
      </c>
      <c r="N1304">
        <v>2256.2399999999998</v>
      </c>
      <c r="O1304" s="7">
        <v>-0.36870000000000003</v>
      </c>
      <c r="P1304" s="7">
        <v>2.9470000000000001</v>
      </c>
      <c r="Q1304" t="s">
        <v>535</v>
      </c>
      <c r="S1304" s="2">
        <f t="shared" si="227"/>
        <v>44462</v>
      </c>
      <c r="T1304" t="s">
        <v>672</v>
      </c>
      <c r="U1304">
        <v>21.7</v>
      </c>
      <c r="V1304">
        <v>73.099999999999994</v>
      </c>
      <c r="W1304">
        <f t="shared" si="232"/>
        <v>12772318.499877498</v>
      </c>
      <c r="X1304">
        <f t="shared" si="222"/>
        <v>31930.796249693743</v>
      </c>
      <c r="Y1304">
        <f t="shared" si="230"/>
        <v>1475</v>
      </c>
      <c r="Z1304">
        <f t="shared" si="231"/>
        <v>74416.7</v>
      </c>
      <c r="AA1304" s="5" t="str">
        <f t="shared" si="228"/>
        <v/>
      </c>
      <c r="AB1304" s="24" t="str">
        <f>IFERROR(AA1304/MAX($J$3:AA1304)-1,"")</f>
        <v/>
      </c>
      <c r="AG1304" s="3">
        <v>44809</v>
      </c>
      <c r="AH1304">
        <v>14575007.498390025</v>
      </c>
      <c r="AI1304" s="24">
        <f>AH1304/MAX($AH$2:AH1304)-1</f>
        <v>-2.4203765999554538E-2</v>
      </c>
      <c r="AJ1304" s="27">
        <f t="shared" si="223"/>
        <v>1</v>
      </c>
      <c r="AK1304">
        <f t="shared" si="224"/>
        <v>1</v>
      </c>
      <c r="AL1304" s="28">
        <f t="shared" si="229"/>
        <v>1147</v>
      </c>
      <c r="AM1304" s="28">
        <f t="shared" si="225"/>
        <v>1384</v>
      </c>
      <c r="AN1304" s="29">
        <f t="shared" ca="1" si="226"/>
        <v>-2.4203765999554538E-2</v>
      </c>
      <c r="AP1304" s="7"/>
      <c r="AV1304" s="7"/>
      <c r="AW1304" s="7"/>
    </row>
    <row r="1305" spans="1:49" x14ac:dyDescent="0.45">
      <c r="A1305" t="s">
        <v>984</v>
      </c>
      <c r="B1305" t="s">
        <v>30</v>
      </c>
      <c r="C1305" s="6">
        <v>44462.520833333336</v>
      </c>
      <c r="D1305">
        <v>140.4</v>
      </c>
      <c r="E1305" s="6">
        <v>44463.388888888891</v>
      </c>
      <c r="F1305">
        <v>232.8</v>
      </c>
      <c r="G1305" s="7">
        <v>0.65810000000000002</v>
      </c>
      <c r="H1305">
        <v>42557.58</v>
      </c>
      <c r="I1305" s="7">
        <v>0.63149999999999995</v>
      </c>
      <c r="J1305">
        <v>479.96550000000002</v>
      </c>
      <c r="K1305">
        <v>67387.149999999994</v>
      </c>
      <c r="L1305">
        <v>3519987.75</v>
      </c>
      <c r="M1305">
        <v>39</v>
      </c>
      <c r="N1305">
        <v>1091.22</v>
      </c>
      <c r="O1305" s="7">
        <v>-7.7299999999999994E-2</v>
      </c>
      <c r="P1305" s="7">
        <v>0.70940000000000003</v>
      </c>
      <c r="Q1305" t="s">
        <v>535</v>
      </c>
      <c r="S1305" s="2">
        <f t="shared" si="227"/>
        <v>44462</v>
      </c>
      <c r="T1305" t="s">
        <v>984</v>
      </c>
      <c r="U1305">
        <v>140.4</v>
      </c>
      <c r="V1305">
        <v>232.8</v>
      </c>
      <c r="W1305">
        <f t="shared" si="232"/>
        <v>12772318.499877498</v>
      </c>
      <c r="X1305">
        <f t="shared" si="222"/>
        <v>31930.796249693743</v>
      </c>
      <c r="Y1305">
        <f t="shared" si="230"/>
        <v>225</v>
      </c>
      <c r="Z1305">
        <f t="shared" si="231"/>
        <v>19950.300000000003</v>
      </c>
      <c r="AA1305" s="5" t="str">
        <f t="shared" si="228"/>
        <v/>
      </c>
      <c r="AB1305" s="24" t="str">
        <f>IFERROR(AA1305/MAX($J$3:AA1305)-1,"")</f>
        <v/>
      </c>
      <c r="AG1305" s="3">
        <v>44810</v>
      </c>
      <c r="AH1305">
        <v>14576814.548390025</v>
      </c>
      <c r="AI1305" s="24">
        <f>AH1305/MAX($AH$2:AH1305)-1</f>
        <v>-2.4082784066279617E-2</v>
      </c>
      <c r="AJ1305" s="27">
        <f t="shared" si="223"/>
        <v>1</v>
      </c>
      <c r="AK1305">
        <f t="shared" si="224"/>
        <v>1</v>
      </c>
      <c r="AL1305" s="28">
        <f t="shared" si="229"/>
        <v>1147</v>
      </c>
      <c r="AM1305" s="28">
        <f t="shared" si="225"/>
        <v>1384</v>
      </c>
      <c r="AN1305" s="29">
        <f t="shared" ca="1" si="226"/>
        <v>-2.4082784066279617E-2</v>
      </c>
      <c r="AP1305" s="7"/>
      <c r="AV1305" s="7"/>
      <c r="AW1305" s="7"/>
    </row>
    <row r="1306" spans="1:49" x14ac:dyDescent="0.45">
      <c r="A1306" t="s">
        <v>985</v>
      </c>
      <c r="B1306" t="s">
        <v>30</v>
      </c>
      <c r="C1306" s="6">
        <v>44462.524305555555</v>
      </c>
      <c r="D1306">
        <v>117.35</v>
      </c>
      <c r="E1306" s="6">
        <v>44463.388888888891</v>
      </c>
      <c r="F1306">
        <v>198.05</v>
      </c>
      <c r="G1306" s="7">
        <v>0.68769999999999998</v>
      </c>
      <c r="H1306">
        <v>44525.62</v>
      </c>
      <c r="I1306" s="7">
        <v>0.66080000000000005</v>
      </c>
      <c r="J1306">
        <v>574.18330000000003</v>
      </c>
      <c r="K1306">
        <v>67380.41</v>
      </c>
      <c r="L1306">
        <v>3564513.38</v>
      </c>
      <c r="M1306">
        <v>38</v>
      </c>
      <c r="N1306">
        <v>1171.73</v>
      </c>
      <c r="O1306" s="7">
        <v>-0.1014</v>
      </c>
      <c r="P1306" s="7">
        <v>0.76739999999999997</v>
      </c>
      <c r="Q1306" t="s">
        <v>535</v>
      </c>
      <c r="S1306" s="2">
        <f t="shared" si="227"/>
        <v>44462</v>
      </c>
      <c r="T1306" t="s">
        <v>985</v>
      </c>
      <c r="U1306">
        <v>117.35</v>
      </c>
      <c r="V1306">
        <v>198.05</v>
      </c>
      <c r="W1306">
        <f t="shared" si="232"/>
        <v>12772318.499877498</v>
      </c>
      <c r="X1306">
        <f t="shared" si="222"/>
        <v>31930.796249693743</v>
      </c>
      <c r="Y1306">
        <f t="shared" si="230"/>
        <v>275</v>
      </c>
      <c r="Z1306">
        <f t="shared" si="231"/>
        <v>21325.15</v>
      </c>
      <c r="AA1306" s="5">
        <f t="shared" si="228"/>
        <v>12949973.449877497</v>
      </c>
      <c r="AB1306" s="24">
        <f>IFERROR(AA1306/MAX($J$3:AA1306)-1,"")</f>
        <v>0</v>
      </c>
      <c r="AG1306" s="3">
        <v>44811</v>
      </c>
      <c r="AH1306">
        <v>14602852.810890025</v>
      </c>
      <c r="AI1306" s="24">
        <f>AH1306/MAX($AH$2:AH1306)-1</f>
        <v>-2.2339523317342014E-2</v>
      </c>
      <c r="AJ1306" s="27">
        <f t="shared" si="223"/>
        <v>1</v>
      </c>
      <c r="AK1306">
        <f t="shared" si="224"/>
        <v>1</v>
      </c>
      <c r="AL1306" s="28">
        <f t="shared" si="229"/>
        <v>1147</v>
      </c>
      <c r="AM1306" s="28">
        <f t="shared" si="225"/>
        <v>1384</v>
      </c>
      <c r="AN1306" s="29">
        <f t="shared" ca="1" si="226"/>
        <v>-2.2339523317342014E-2</v>
      </c>
      <c r="AP1306" s="7"/>
      <c r="AV1306" s="7"/>
      <c r="AW1306" s="7"/>
    </row>
    <row r="1307" spans="1:49" x14ac:dyDescent="0.45">
      <c r="A1307" t="s">
        <v>541</v>
      </c>
      <c r="B1307" t="s">
        <v>30</v>
      </c>
      <c r="C1307" s="6">
        <v>44467.458333333336</v>
      </c>
      <c r="D1307">
        <v>94.45</v>
      </c>
      <c r="E1307" s="6">
        <v>44468.385416666664</v>
      </c>
      <c r="F1307">
        <v>190.55</v>
      </c>
      <c r="G1307" s="7">
        <v>1.0175000000000001</v>
      </c>
      <c r="H1307">
        <v>60664.61</v>
      </c>
      <c r="I1307" s="7">
        <v>0.98729999999999996</v>
      </c>
      <c r="J1307">
        <v>650.55880000000002</v>
      </c>
      <c r="K1307">
        <v>61445.27</v>
      </c>
      <c r="L1307">
        <v>2349719.33</v>
      </c>
      <c r="M1307">
        <v>56</v>
      </c>
      <c r="N1307">
        <v>1083.3</v>
      </c>
      <c r="O1307" s="7">
        <v>-0.2006</v>
      </c>
      <c r="P1307" s="7">
        <v>1.5241</v>
      </c>
      <c r="Q1307" t="s">
        <v>535</v>
      </c>
      <c r="S1307" s="2">
        <f t="shared" si="227"/>
        <v>44467</v>
      </c>
      <c r="T1307" t="s">
        <v>541</v>
      </c>
      <c r="U1307">
        <v>94.45</v>
      </c>
      <c r="V1307">
        <v>190.55</v>
      </c>
      <c r="W1307">
        <f t="shared" si="232"/>
        <v>12949973.449877497</v>
      </c>
      <c r="X1307">
        <f t="shared" si="222"/>
        <v>32374.933624693742</v>
      </c>
      <c r="Y1307">
        <f t="shared" si="230"/>
        <v>350</v>
      </c>
      <c r="Z1307">
        <f t="shared" si="231"/>
        <v>32637.500000000004</v>
      </c>
      <c r="AA1307" s="5" t="str">
        <f t="shared" si="228"/>
        <v/>
      </c>
      <c r="AB1307" s="24" t="str">
        <f>IFERROR(AA1307/MAX($J$3:AA1307)-1,"")</f>
        <v/>
      </c>
      <c r="AG1307" s="3">
        <v>44812</v>
      </c>
      <c r="AH1307">
        <v>14602852.810890025</v>
      </c>
      <c r="AI1307" s="24">
        <f>AH1307/MAX($AH$2:AH1307)-1</f>
        <v>-2.2339523317342014E-2</v>
      </c>
      <c r="AJ1307" s="27">
        <f t="shared" si="223"/>
        <v>1</v>
      </c>
      <c r="AK1307">
        <f t="shared" si="224"/>
        <v>1</v>
      </c>
      <c r="AL1307" s="28">
        <f t="shared" si="229"/>
        <v>1147</v>
      </c>
      <c r="AM1307" s="28">
        <f t="shared" si="225"/>
        <v>1384</v>
      </c>
      <c r="AN1307" s="29">
        <f t="shared" ca="1" si="226"/>
        <v>-2.2339523317342014E-2</v>
      </c>
      <c r="AP1307" s="7"/>
      <c r="AV1307" s="7"/>
      <c r="AW1307" s="7"/>
    </row>
    <row r="1308" spans="1:49" x14ac:dyDescent="0.45">
      <c r="A1308" t="s">
        <v>639</v>
      </c>
      <c r="B1308" t="s">
        <v>30</v>
      </c>
      <c r="C1308" s="6">
        <v>44467.493055555555</v>
      </c>
      <c r="D1308">
        <v>82</v>
      </c>
      <c r="E1308" s="6">
        <v>44468.385416666664</v>
      </c>
      <c r="F1308">
        <v>152.35</v>
      </c>
      <c r="G1308" s="7">
        <v>0.8579</v>
      </c>
      <c r="H1308">
        <v>50955.06</v>
      </c>
      <c r="I1308" s="7">
        <v>0.82930000000000004</v>
      </c>
      <c r="J1308">
        <v>749.26750000000004</v>
      </c>
      <c r="K1308">
        <v>61439.94</v>
      </c>
      <c r="L1308">
        <v>2400674.39</v>
      </c>
      <c r="M1308">
        <v>46</v>
      </c>
      <c r="N1308">
        <v>1107.72</v>
      </c>
      <c r="O1308" s="7">
        <v>-0.1439</v>
      </c>
      <c r="P1308" s="7">
        <v>1.4146000000000001</v>
      </c>
      <c r="Q1308" t="s">
        <v>535</v>
      </c>
      <c r="S1308" s="2">
        <f t="shared" si="227"/>
        <v>44467</v>
      </c>
      <c r="T1308" t="s">
        <v>639</v>
      </c>
      <c r="U1308">
        <v>82</v>
      </c>
      <c r="V1308">
        <v>152.35</v>
      </c>
      <c r="W1308">
        <f t="shared" si="232"/>
        <v>12949973.449877497</v>
      </c>
      <c r="X1308">
        <f t="shared" si="222"/>
        <v>32374.933624693742</v>
      </c>
      <c r="Y1308">
        <f t="shared" si="230"/>
        <v>400</v>
      </c>
      <c r="Z1308">
        <f t="shared" si="231"/>
        <v>27202.599999999991</v>
      </c>
      <c r="AA1308" s="5" t="str">
        <f t="shared" si="228"/>
        <v/>
      </c>
      <c r="AB1308" s="24" t="str">
        <f>IFERROR(AA1308/MAX($J$3:AA1308)-1,"")</f>
        <v/>
      </c>
      <c r="AG1308" s="3">
        <v>44813</v>
      </c>
      <c r="AH1308">
        <v>14568131.723390024</v>
      </c>
      <c r="AI1308" s="24">
        <f>AH1308/MAX($AH$2:AH1308)-1</f>
        <v>-2.466409889142962E-2</v>
      </c>
      <c r="AJ1308" s="27">
        <f t="shared" si="223"/>
        <v>1</v>
      </c>
      <c r="AK1308">
        <f t="shared" si="224"/>
        <v>1</v>
      </c>
      <c r="AL1308" s="28">
        <f t="shared" si="229"/>
        <v>1147</v>
      </c>
      <c r="AM1308" s="28">
        <f t="shared" si="225"/>
        <v>1384</v>
      </c>
      <c r="AN1308" s="29">
        <f t="shared" ca="1" si="226"/>
        <v>-2.466409889142962E-2</v>
      </c>
      <c r="AP1308" s="7"/>
      <c r="AV1308" s="7"/>
      <c r="AW1308" s="7"/>
    </row>
    <row r="1309" spans="1:49" x14ac:dyDescent="0.45">
      <c r="A1309" t="s">
        <v>544</v>
      </c>
      <c r="B1309" t="s">
        <v>30</v>
      </c>
      <c r="C1309" s="6">
        <v>44467.520833333336</v>
      </c>
      <c r="D1309">
        <v>103.75</v>
      </c>
      <c r="E1309" s="6">
        <v>44468.388888888891</v>
      </c>
      <c r="F1309">
        <v>129.6</v>
      </c>
      <c r="G1309" s="7">
        <v>0.2492</v>
      </c>
      <c r="H1309">
        <v>15373.01</v>
      </c>
      <c r="I1309" s="7">
        <v>0.22670000000000001</v>
      </c>
      <c r="J1309">
        <v>653.7115</v>
      </c>
      <c r="K1309">
        <v>67822.570000000007</v>
      </c>
      <c r="L1309">
        <v>3579886.38</v>
      </c>
      <c r="M1309">
        <v>39</v>
      </c>
      <c r="N1309">
        <v>394.18</v>
      </c>
      <c r="O1309" s="7">
        <v>-0.52290000000000003</v>
      </c>
      <c r="P1309" s="7">
        <v>0.55810000000000004</v>
      </c>
      <c r="Q1309" t="s">
        <v>535</v>
      </c>
      <c r="S1309" s="2">
        <f t="shared" si="227"/>
        <v>44467</v>
      </c>
      <c r="T1309" t="s">
        <v>544</v>
      </c>
      <c r="U1309">
        <v>103.75</v>
      </c>
      <c r="V1309">
        <v>129.6</v>
      </c>
      <c r="W1309">
        <f t="shared" si="232"/>
        <v>12949973.449877497</v>
      </c>
      <c r="X1309">
        <f t="shared" si="222"/>
        <v>32374.933624693742</v>
      </c>
      <c r="Y1309">
        <f t="shared" si="230"/>
        <v>300</v>
      </c>
      <c r="Z1309">
        <f t="shared" si="231"/>
        <v>7054.9500000000025</v>
      </c>
      <c r="AA1309" s="5" t="str">
        <f t="shared" si="228"/>
        <v/>
      </c>
      <c r="AB1309" s="24" t="str">
        <f>IFERROR(AA1309/MAX($J$3:AA1309)-1,"")</f>
        <v/>
      </c>
      <c r="AG1309" s="3">
        <v>44814</v>
      </c>
      <c r="AH1309">
        <v>14568131.723390024</v>
      </c>
      <c r="AI1309" s="24">
        <f>AH1309/MAX($AH$2:AH1309)-1</f>
        <v>-2.466409889142962E-2</v>
      </c>
      <c r="AJ1309" s="27">
        <f t="shared" si="223"/>
        <v>1</v>
      </c>
      <c r="AK1309">
        <f t="shared" si="224"/>
        <v>1</v>
      </c>
      <c r="AL1309" s="28">
        <f t="shared" si="229"/>
        <v>1147</v>
      </c>
      <c r="AM1309" s="28">
        <f t="shared" si="225"/>
        <v>1384</v>
      </c>
      <c r="AN1309" s="29">
        <f t="shared" ca="1" si="226"/>
        <v>-2.466409889142962E-2</v>
      </c>
      <c r="AP1309" s="7"/>
      <c r="AV1309" s="7"/>
      <c r="AW1309" s="7"/>
    </row>
    <row r="1310" spans="1:49" x14ac:dyDescent="0.45">
      <c r="A1310" t="s">
        <v>612</v>
      </c>
      <c r="B1310" t="s">
        <v>30</v>
      </c>
      <c r="C1310" s="6">
        <v>44467.534722222219</v>
      </c>
      <c r="D1310">
        <v>85.6</v>
      </c>
      <c r="E1310" s="6">
        <v>44468.388888888891</v>
      </c>
      <c r="F1310">
        <v>100.4</v>
      </c>
      <c r="G1310" s="7">
        <v>0.1729</v>
      </c>
      <c r="H1310">
        <v>10250.049999999999</v>
      </c>
      <c r="I1310" s="7">
        <v>0.1512</v>
      </c>
      <c r="J1310">
        <v>792.12139999999999</v>
      </c>
      <c r="K1310">
        <v>67805.59</v>
      </c>
      <c r="L1310">
        <v>3590136.43</v>
      </c>
      <c r="M1310">
        <v>35</v>
      </c>
      <c r="N1310">
        <v>292.86</v>
      </c>
      <c r="O1310" s="7">
        <v>-0.59289999999999998</v>
      </c>
      <c r="P1310" s="7">
        <v>0.51519999999999999</v>
      </c>
      <c r="Q1310" t="s">
        <v>535</v>
      </c>
      <c r="S1310" s="2">
        <f t="shared" si="227"/>
        <v>44467</v>
      </c>
      <c r="T1310" t="s">
        <v>612</v>
      </c>
      <c r="U1310">
        <v>85.6</v>
      </c>
      <c r="V1310">
        <v>100.4</v>
      </c>
      <c r="W1310">
        <f t="shared" si="232"/>
        <v>12949973.449877497</v>
      </c>
      <c r="X1310">
        <f t="shared" si="222"/>
        <v>32374.933624693742</v>
      </c>
      <c r="Y1310">
        <f t="shared" si="230"/>
        <v>375</v>
      </c>
      <c r="Z1310">
        <f t="shared" si="231"/>
        <v>4852.5000000000045</v>
      </c>
      <c r="AA1310" s="5">
        <f t="shared" si="228"/>
        <v>13021720.999877498</v>
      </c>
      <c r="AB1310" s="24">
        <f>IFERROR(AA1310/MAX($J$3:AA1310)-1,"")</f>
        <v>0</v>
      </c>
      <c r="AG1310" s="3">
        <v>44815</v>
      </c>
      <c r="AH1310">
        <v>14568131.723390024</v>
      </c>
      <c r="AI1310" s="24">
        <f>AH1310/MAX($AH$2:AH1310)-1</f>
        <v>-2.466409889142962E-2</v>
      </c>
      <c r="AJ1310" s="27">
        <f t="shared" si="223"/>
        <v>1</v>
      </c>
      <c r="AK1310">
        <f t="shared" si="224"/>
        <v>1</v>
      </c>
      <c r="AL1310" s="28">
        <f t="shared" si="229"/>
        <v>1147</v>
      </c>
      <c r="AM1310" s="28">
        <f t="shared" si="225"/>
        <v>1384</v>
      </c>
      <c r="AN1310" s="29">
        <f t="shared" ca="1" si="226"/>
        <v>-2.466409889142962E-2</v>
      </c>
      <c r="AP1310" s="7"/>
      <c r="AV1310" s="7"/>
      <c r="AW1310" s="7"/>
    </row>
    <row r="1311" spans="1:49" x14ac:dyDescent="0.45">
      <c r="A1311" t="s">
        <v>672</v>
      </c>
      <c r="B1311" t="s">
        <v>30</v>
      </c>
      <c r="C1311" s="6">
        <v>44468.59375</v>
      </c>
      <c r="D1311">
        <v>74.25</v>
      </c>
      <c r="E1311" s="6">
        <v>44469.385416666664</v>
      </c>
      <c r="F1311">
        <v>26.95</v>
      </c>
      <c r="G1311" s="7">
        <v>-0.63700000000000001</v>
      </c>
      <c r="H1311">
        <v>-40343.53</v>
      </c>
      <c r="I1311" s="7">
        <v>-0.65069999999999995</v>
      </c>
      <c r="J1311">
        <v>835.06230000000005</v>
      </c>
      <c r="K1311">
        <v>62003.37</v>
      </c>
      <c r="L1311">
        <v>2360330.86</v>
      </c>
      <c r="M1311">
        <v>17</v>
      </c>
      <c r="N1311">
        <v>-2373.15</v>
      </c>
      <c r="O1311" s="7">
        <v>-0.63700000000000001</v>
      </c>
      <c r="P1311" s="7">
        <v>0.1852</v>
      </c>
      <c r="Q1311" t="s">
        <v>535</v>
      </c>
      <c r="S1311" s="2">
        <f t="shared" si="227"/>
        <v>44468</v>
      </c>
      <c r="T1311" t="s">
        <v>672</v>
      </c>
      <c r="U1311">
        <v>74.25</v>
      </c>
      <c r="V1311">
        <v>26.95</v>
      </c>
      <c r="W1311">
        <f t="shared" si="232"/>
        <v>13021720.999877498</v>
      </c>
      <c r="X1311">
        <f t="shared" si="222"/>
        <v>32554.302499693746</v>
      </c>
      <c r="Y1311">
        <f t="shared" si="230"/>
        <v>450</v>
      </c>
      <c r="Z1311">
        <f t="shared" si="231"/>
        <v>-21740.400000000005</v>
      </c>
      <c r="AA1311" s="5" t="str">
        <f t="shared" si="228"/>
        <v/>
      </c>
      <c r="AB1311" s="24" t="str">
        <f>IFERROR(AA1311/MAX($J$3:AA1311)-1,"")</f>
        <v/>
      </c>
      <c r="AG1311" s="3">
        <v>44816</v>
      </c>
      <c r="AH1311">
        <v>14571400.785890024</v>
      </c>
      <c r="AI1311" s="24">
        <f>AH1311/MAX($AH$2:AH1311)-1</f>
        <v>-2.4445235273241828E-2</v>
      </c>
      <c r="AJ1311" s="27">
        <f t="shared" si="223"/>
        <v>1</v>
      </c>
      <c r="AK1311">
        <f t="shared" si="224"/>
        <v>1</v>
      </c>
      <c r="AL1311" s="28">
        <f t="shared" si="229"/>
        <v>1147</v>
      </c>
      <c r="AM1311" s="28">
        <f t="shared" si="225"/>
        <v>1384</v>
      </c>
      <c r="AN1311" s="29">
        <f t="shared" ca="1" si="226"/>
        <v>-2.4445235273241828E-2</v>
      </c>
      <c r="AP1311" s="7"/>
      <c r="AV1311" s="7"/>
      <c r="AW1311" s="7"/>
    </row>
    <row r="1312" spans="1:49" x14ac:dyDescent="0.45">
      <c r="A1312" t="s">
        <v>672</v>
      </c>
      <c r="B1312" t="s">
        <v>30</v>
      </c>
      <c r="C1312" s="6">
        <v>44468.600694444445</v>
      </c>
      <c r="D1312">
        <v>78.5</v>
      </c>
      <c r="E1312" s="6">
        <v>44469.388888888891</v>
      </c>
      <c r="F1312">
        <v>26.8</v>
      </c>
      <c r="G1312" s="7">
        <v>-0.65859999999999996</v>
      </c>
      <c r="H1312">
        <v>-45663.72</v>
      </c>
      <c r="I1312" s="7">
        <v>-0.67200000000000004</v>
      </c>
      <c r="J1312">
        <v>865.61379999999997</v>
      </c>
      <c r="K1312">
        <v>67950.679999999993</v>
      </c>
      <c r="L1312">
        <v>3544472.71</v>
      </c>
      <c r="M1312">
        <v>16</v>
      </c>
      <c r="N1312">
        <v>-2853.98</v>
      </c>
      <c r="O1312" s="7">
        <v>-0.68089999999999995</v>
      </c>
      <c r="P1312" s="7">
        <v>0.121</v>
      </c>
      <c r="Q1312" t="s">
        <v>535</v>
      </c>
      <c r="S1312" s="2">
        <f t="shared" si="227"/>
        <v>44468</v>
      </c>
      <c r="T1312" t="s">
        <v>672</v>
      </c>
      <c r="U1312">
        <v>78.5</v>
      </c>
      <c r="V1312">
        <v>26.8</v>
      </c>
      <c r="W1312">
        <f t="shared" si="232"/>
        <v>13021720.999877498</v>
      </c>
      <c r="X1312">
        <f t="shared" si="222"/>
        <v>32554.302499693746</v>
      </c>
      <c r="Y1312">
        <f t="shared" si="230"/>
        <v>425</v>
      </c>
      <c r="Z1312">
        <f t="shared" si="231"/>
        <v>-22420.025000000001</v>
      </c>
      <c r="AA1312" s="5">
        <f t="shared" si="228"/>
        <v>12977560.574877497</v>
      </c>
      <c r="AB1312" s="24">
        <f>IFERROR(AA1312/MAX($J$3:AA1312)-1,"")</f>
        <v>-3.391289446334822E-3</v>
      </c>
      <c r="AG1312" s="3">
        <v>44817</v>
      </c>
      <c r="AH1312">
        <v>14571400.785890024</v>
      </c>
      <c r="AI1312" s="24">
        <f>AH1312/MAX($AH$2:AH1312)-1</f>
        <v>-2.4445235273241828E-2</v>
      </c>
      <c r="AJ1312" s="27">
        <f t="shared" si="223"/>
        <v>1</v>
      </c>
      <c r="AK1312">
        <f t="shared" si="224"/>
        <v>1</v>
      </c>
      <c r="AL1312" s="28">
        <f t="shared" si="229"/>
        <v>1147</v>
      </c>
      <c r="AM1312" s="28">
        <f t="shared" si="225"/>
        <v>1384</v>
      </c>
      <c r="AN1312" s="29">
        <f t="shared" ca="1" si="226"/>
        <v>-2.4445235273241828E-2</v>
      </c>
      <c r="AP1312" s="7"/>
      <c r="AV1312" s="7"/>
      <c r="AW1312" s="7"/>
    </row>
    <row r="1313" spans="1:49" x14ac:dyDescent="0.45">
      <c r="A1313" t="s">
        <v>610</v>
      </c>
      <c r="B1313" t="s">
        <v>30</v>
      </c>
      <c r="C1313" s="6">
        <v>44470.416666666664</v>
      </c>
      <c r="D1313">
        <v>135.1</v>
      </c>
      <c r="E1313" s="6">
        <v>44473.385416666664</v>
      </c>
      <c r="F1313">
        <v>179.4</v>
      </c>
      <c r="G1313" s="7">
        <v>0.32790000000000002</v>
      </c>
      <c r="H1313">
        <v>18826.400000000001</v>
      </c>
      <c r="I1313" s="7">
        <v>0.30459999999999998</v>
      </c>
      <c r="J1313">
        <v>457.45119999999997</v>
      </c>
      <c r="K1313">
        <v>61801.66</v>
      </c>
      <c r="L1313">
        <v>2379157.2599999998</v>
      </c>
      <c r="M1313">
        <v>68</v>
      </c>
      <c r="N1313">
        <v>276.86</v>
      </c>
      <c r="O1313" s="7">
        <v>-8.5900000000000004E-2</v>
      </c>
      <c r="P1313" s="7">
        <v>0.32790000000000002</v>
      </c>
      <c r="Q1313" t="s">
        <v>535</v>
      </c>
      <c r="S1313" s="2">
        <f t="shared" si="227"/>
        <v>44470</v>
      </c>
      <c r="T1313" t="s">
        <v>610</v>
      </c>
      <c r="U1313">
        <v>135.1</v>
      </c>
      <c r="V1313">
        <v>179.4</v>
      </c>
      <c r="W1313">
        <f t="shared" si="232"/>
        <v>12977560.574877497</v>
      </c>
      <c r="X1313">
        <f t="shared" si="222"/>
        <v>32443.901437193741</v>
      </c>
      <c r="Y1313">
        <f t="shared" si="230"/>
        <v>250</v>
      </c>
      <c r="Z1313">
        <f t="shared" si="231"/>
        <v>10288.75</v>
      </c>
      <c r="AA1313" s="5">
        <f t="shared" si="228"/>
        <v>12987849.324877497</v>
      </c>
      <c r="AB1313" s="24">
        <f>IFERROR(AA1313/MAX($J$3:AA1313)-1,"")</f>
        <v>-2.6011673111656641E-3</v>
      </c>
      <c r="AG1313" s="3">
        <v>44818</v>
      </c>
      <c r="AH1313">
        <v>14586062.310890025</v>
      </c>
      <c r="AI1313" s="24">
        <f>AH1313/MAX($AH$2:AH1313)-1</f>
        <v>-2.346364669558354E-2</v>
      </c>
      <c r="AJ1313" s="27">
        <f t="shared" si="223"/>
        <v>1</v>
      </c>
      <c r="AK1313">
        <f t="shared" si="224"/>
        <v>1</v>
      </c>
      <c r="AL1313" s="28">
        <f t="shared" si="229"/>
        <v>1147</v>
      </c>
      <c r="AM1313" s="28">
        <f t="shared" si="225"/>
        <v>1384</v>
      </c>
      <c r="AN1313" s="29">
        <f t="shared" ca="1" si="226"/>
        <v>-2.346364669558354E-2</v>
      </c>
      <c r="AP1313" s="7"/>
      <c r="AV1313" s="7"/>
      <c r="AW1313" s="7"/>
    </row>
    <row r="1314" spans="1:49" x14ac:dyDescent="0.45">
      <c r="A1314" t="s">
        <v>536</v>
      </c>
      <c r="B1314" t="s">
        <v>30</v>
      </c>
      <c r="C1314" s="6">
        <v>44473.416666666664</v>
      </c>
      <c r="D1314">
        <v>107.6</v>
      </c>
      <c r="E1314" s="6">
        <v>44474.385416666664</v>
      </c>
      <c r="F1314">
        <v>82.75</v>
      </c>
      <c r="G1314" s="7">
        <v>-0.23089999999999999</v>
      </c>
      <c r="H1314">
        <v>-15389.67</v>
      </c>
      <c r="I1314" s="7">
        <v>-0.24859999999999999</v>
      </c>
      <c r="J1314">
        <v>575.23969999999997</v>
      </c>
      <c r="K1314">
        <v>61895.79</v>
      </c>
      <c r="L1314">
        <v>2363767.59</v>
      </c>
      <c r="M1314">
        <v>68</v>
      </c>
      <c r="N1314">
        <v>-226.32</v>
      </c>
      <c r="O1314" s="7">
        <v>-0.26669999999999999</v>
      </c>
      <c r="P1314" s="7">
        <v>0.2361</v>
      </c>
      <c r="Q1314" t="s">
        <v>535</v>
      </c>
      <c r="S1314" s="2">
        <f t="shared" si="227"/>
        <v>44473</v>
      </c>
      <c r="T1314" t="s">
        <v>536</v>
      </c>
      <c r="U1314">
        <v>107.6</v>
      </c>
      <c r="V1314">
        <v>82.75</v>
      </c>
      <c r="W1314">
        <f t="shared" si="232"/>
        <v>12987849.324877497</v>
      </c>
      <c r="X1314">
        <f t="shared" si="222"/>
        <v>32469.623312193744</v>
      </c>
      <c r="Y1314">
        <f t="shared" si="230"/>
        <v>300</v>
      </c>
      <c r="Z1314">
        <f t="shared" si="231"/>
        <v>-8026.0500000000011</v>
      </c>
      <c r="AA1314" s="5" t="str">
        <f t="shared" si="228"/>
        <v/>
      </c>
      <c r="AB1314" s="24" t="str">
        <f>IFERROR(AA1314/MAX($J$3:AA1314)-1,"")</f>
        <v/>
      </c>
      <c r="AG1314" s="3">
        <v>44819</v>
      </c>
      <c r="AH1314">
        <v>14642855.198390024</v>
      </c>
      <c r="AI1314" s="24">
        <f>AH1314/MAX($AH$2:AH1314)-1</f>
        <v>-1.9661364895959599E-2</v>
      </c>
      <c r="AJ1314" s="27">
        <f t="shared" si="223"/>
        <v>1</v>
      </c>
      <c r="AK1314">
        <f t="shared" si="224"/>
        <v>1</v>
      </c>
      <c r="AL1314" s="28">
        <f t="shared" si="229"/>
        <v>1147</v>
      </c>
      <c r="AM1314" s="28">
        <f t="shared" si="225"/>
        <v>1384</v>
      </c>
      <c r="AN1314" s="29">
        <f t="shared" ca="1" si="226"/>
        <v>-1.9661364895959599E-2</v>
      </c>
      <c r="AP1314" s="7"/>
      <c r="AV1314" s="7"/>
      <c r="AW1314" s="7"/>
    </row>
    <row r="1315" spans="1:49" x14ac:dyDescent="0.45">
      <c r="A1315" t="s">
        <v>672</v>
      </c>
      <c r="B1315" t="s">
        <v>30</v>
      </c>
      <c r="C1315" s="6">
        <v>44473.4375</v>
      </c>
      <c r="D1315">
        <v>96.45</v>
      </c>
      <c r="E1315" s="6">
        <v>44474.385416666664</v>
      </c>
      <c r="F1315">
        <v>60.95</v>
      </c>
      <c r="G1315" s="7">
        <v>-0.36809999999999998</v>
      </c>
      <c r="H1315">
        <v>-23804.2</v>
      </c>
      <c r="I1315" s="7">
        <v>-0.38440000000000002</v>
      </c>
      <c r="J1315">
        <v>642.07259999999997</v>
      </c>
      <c r="K1315">
        <v>61927.9</v>
      </c>
      <c r="L1315">
        <v>2339963.39</v>
      </c>
      <c r="M1315">
        <v>62</v>
      </c>
      <c r="N1315">
        <v>-383.94</v>
      </c>
      <c r="O1315" s="7">
        <v>-0.38619999999999999</v>
      </c>
      <c r="P1315" s="7">
        <v>8.8599999999999998E-2</v>
      </c>
      <c r="Q1315" t="s">
        <v>535</v>
      </c>
      <c r="S1315" s="2">
        <f t="shared" si="227"/>
        <v>44473</v>
      </c>
      <c r="T1315" t="s">
        <v>672</v>
      </c>
      <c r="U1315">
        <v>96.45</v>
      </c>
      <c r="V1315">
        <v>60.95</v>
      </c>
      <c r="W1315">
        <f t="shared" si="232"/>
        <v>12987849.324877497</v>
      </c>
      <c r="X1315">
        <f t="shared" si="222"/>
        <v>32469.623312193744</v>
      </c>
      <c r="Y1315">
        <f t="shared" si="230"/>
        <v>325</v>
      </c>
      <c r="Z1315">
        <f t="shared" si="231"/>
        <v>-12049.05</v>
      </c>
      <c r="AA1315" s="5" t="str">
        <f t="shared" si="228"/>
        <v/>
      </c>
      <c r="AB1315" s="24" t="str">
        <f>IFERROR(AA1315/MAX($J$3:AA1315)-1,"")</f>
        <v/>
      </c>
      <c r="AG1315" s="3">
        <v>44820</v>
      </c>
      <c r="AH1315">
        <v>14710478.398390023</v>
      </c>
      <c r="AI1315" s="24">
        <f>AH1315/MAX($AH$2:AH1315)-1</f>
        <v>-1.5133994059385647E-2</v>
      </c>
      <c r="AJ1315" s="27">
        <f t="shared" si="223"/>
        <v>1</v>
      </c>
      <c r="AK1315">
        <f t="shared" si="224"/>
        <v>1</v>
      </c>
      <c r="AL1315" s="28">
        <f t="shared" si="229"/>
        <v>1147</v>
      </c>
      <c r="AM1315" s="28">
        <f t="shared" si="225"/>
        <v>1384</v>
      </c>
      <c r="AN1315" s="29">
        <f t="shared" ca="1" si="226"/>
        <v>-1.5133994059385647E-2</v>
      </c>
      <c r="AP1315" s="7"/>
      <c r="AV1315" s="7"/>
      <c r="AW1315" s="7"/>
    </row>
    <row r="1316" spans="1:49" x14ac:dyDescent="0.45">
      <c r="A1316" t="s">
        <v>536</v>
      </c>
      <c r="B1316" t="s">
        <v>30</v>
      </c>
      <c r="C1316" s="6">
        <v>44473.565972222219</v>
      </c>
      <c r="D1316">
        <v>108.85</v>
      </c>
      <c r="E1316" s="6">
        <v>44474.388888888891</v>
      </c>
      <c r="F1316">
        <v>88.9</v>
      </c>
      <c r="G1316" s="7">
        <v>-0.18329999999999999</v>
      </c>
      <c r="H1316">
        <v>-13642.46</v>
      </c>
      <c r="I1316" s="7">
        <v>-0.2014</v>
      </c>
      <c r="J1316">
        <v>622.16229999999996</v>
      </c>
      <c r="K1316">
        <v>67722.37</v>
      </c>
      <c r="L1316">
        <v>3530830.25</v>
      </c>
      <c r="M1316">
        <v>26</v>
      </c>
      <c r="N1316">
        <v>-524.71</v>
      </c>
      <c r="O1316" s="7">
        <v>-0.41849999999999998</v>
      </c>
      <c r="P1316" s="7">
        <v>5.5599999999999997E-2</v>
      </c>
      <c r="Q1316" t="s">
        <v>535</v>
      </c>
      <c r="S1316" s="2">
        <f t="shared" si="227"/>
        <v>44473</v>
      </c>
      <c r="T1316" t="s">
        <v>536</v>
      </c>
      <c r="U1316">
        <v>108.85</v>
      </c>
      <c r="V1316">
        <v>88.9</v>
      </c>
      <c r="W1316">
        <f t="shared" si="232"/>
        <v>12987849.324877497</v>
      </c>
      <c r="X1316">
        <f t="shared" si="222"/>
        <v>32469.623312193744</v>
      </c>
      <c r="Y1316">
        <f t="shared" si="230"/>
        <v>300</v>
      </c>
      <c r="Z1316">
        <f t="shared" si="231"/>
        <v>-6578.2499999999945</v>
      </c>
      <c r="AA1316" s="5">
        <f t="shared" si="228"/>
        <v>12961195.974877497</v>
      </c>
      <c r="AB1316" s="24">
        <f>IFERROR(AA1316/MAX($J$3:AA1316)-1,"")</f>
        <v>-4.6480050525249395E-3</v>
      </c>
      <c r="AG1316" s="3">
        <v>44821</v>
      </c>
      <c r="AH1316">
        <v>14710478.398390023</v>
      </c>
      <c r="AI1316" s="24">
        <f>AH1316/MAX($AH$2:AH1316)-1</f>
        <v>-1.5133994059385647E-2</v>
      </c>
      <c r="AJ1316" s="27">
        <f t="shared" si="223"/>
        <v>1</v>
      </c>
      <c r="AK1316">
        <f t="shared" si="224"/>
        <v>1</v>
      </c>
      <c r="AL1316" s="28">
        <f t="shared" si="229"/>
        <v>1147</v>
      </c>
      <c r="AM1316" s="28">
        <f t="shared" si="225"/>
        <v>1384</v>
      </c>
      <c r="AN1316" s="29">
        <f t="shared" ca="1" si="226"/>
        <v>-1.5133994059385647E-2</v>
      </c>
      <c r="AP1316" s="7"/>
      <c r="AV1316" s="7"/>
      <c r="AW1316" s="7"/>
    </row>
    <row r="1317" spans="1:49" x14ac:dyDescent="0.45">
      <c r="A1317" t="s">
        <v>672</v>
      </c>
      <c r="B1317" t="s">
        <v>30</v>
      </c>
      <c r="C1317" s="6">
        <v>44474.538194444445</v>
      </c>
      <c r="D1317">
        <v>90.2</v>
      </c>
      <c r="E1317" s="6">
        <v>44475.385416666664</v>
      </c>
      <c r="F1317">
        <v>133.19999999999999</v>
      </c>
      <c r="G1317" s="7">
        <v>0.47670000000000001</v>
      </c>
      <c r="H1317">
        <v>27885.31</v>
      </c>
      <c r="I1317" s="7">
        <v>0.45200000000000001</v>
      </c>
      <c r="J1317">
        <v>684.03340000000003</v>
      </c>
      <c r="K1317">
        <v>61699.82</v>
      </c>
      <c r="L1317">
        <v>2367848.7000000002</v>
      </c>
      <c r="M1317">
        <v>33</v>
      </c>
      <c r="N1317">
        <v>845.01</v>
      </c>
      <c r="O1317" s="7">
        <v>-0.1225</v>
      </c>
      <c r="P1317" s="7">
        <v>0.47670000000000001</v>
      </c>
      <c r="Q1317" t="s">
        <v>535</v>
      </c>
      <c r="S1317" s="2">
        <f t="shared" si="227"/>
        <v>44474</v>
      </c>
      <c r="T1317" t="s">
        <v>672</v>
      </c>
      <c r="U1317">
        <v>90.2</v>
      </c>
      <c r="V1317">
        <v>133.19999999999999</v>
      </c>
      <c r="W1317">
        <f t="shared" si="232"/>
        <v>12961195.974877497</v>
      </c>
      <c r="X1317">
        <f t="shared" si="222"/>
        <v>32402.989937193743</v>
      </c>
      <c r="Y1317">
        <f t="shared" si="230"/>
        <v>350</v>
      </c>
      <c r="Z1317">
        <f t="shared" si="231"/>
        <v>14268.099999999997</v>
      </c>
      <c r="AA1317" s="5" t="str">
        <f t="shared" si="228"/>
        <v/>
      </c>
      <c r="AB1317" s="24" t="str">
        <f>IFERROR(AA1317/MAX($J$3:AA1317)-1,"")</f>
        <v/>
      </c>
      <c r="AG1317" s="3">
        <v>44822</v>
      </c>
      <c r="AH1317">
        <v>14710478.398390023</v>
      </c>
      <c r="AI1317" s="24">
        <f>AH1317/MAX($AH$2:AH1317)-1</f>
        <v>-1.5133994059385647E-2</v>
      </c>
      <c r="AJ1317" s="27">
        <f t="shared" si="223"/>
        <v>1</v>
      </c>
      <c r="AK1317">
        <f t="shared" si="224"/>
        <v>1</v>
      </c>
      <c r="AL1317" s="28">
        <f t="shared" si="229"/>
        <v>1147</v>
      </c>
      <c r="AM1317" s="28">
        <f t="shared" si="225"/>
        <v>1384</v>
      </c>
      <c r="AN1317" s="29">
        <f t="shared" ca="1" si="226"/>
        <v>-1.5133994059385647E-2</v>
      </c>
      <c r="AP1317" s="7"/>
      <c r="AV1317" s="7"/>
      <c r="AW1317" s="7"/>
    </row>
    <row r="1318" spans="1:49" x14ac:dyDescent="0.45">
      <c r="A1318" t="s">
        <v>672</v>
      </c>
      <c r="B1318" t="s">
        <v>30</v>
      </c>
      <c r="C1318" s="6">
        <v>44474.569444444445</v>
      </c>
      <c r="D1318">
        <v>92.05</v>
      </c>
      <c r="E1318" s="6">
        <v>44475.388888888891</v>
      </c>
      <c r="F1318">
        <v>136.65</v>
      </c>
      <c r="G1318" s="7">
        <v>0.48449999999999999</v>
      </c>
      <c r="H1318">
        <v>31098.86</v>
      </c>
      <c r="I1318" s="7">
        <v>0.4597</v>
      </c>
      <c r="J1318">
        <v>734.97170000000006</v>
      </c>
      <c r="K1318">
        <v>67654.149999999994</v>
      </c>
      <c r="L1318">
        <v>3561929.1</v>
      </c>
      <c r="M1318">
        <v>25</v>
      </c>
      <c r="N1318">
        <v>1243.95</v>
      </c>
      <c r="O1318" s="7">
        <v>-7.6600000000000001E-2</v>
      </c>
      <c r="P1318" s="7">
        <v>0.53010000000000002</v>
      </c>
      <c r="Q1318" t="s">
        <v>535</v>
      </c>
      <c r="S1318" s="2">
        <f t="shared" si="227"/>
        <v>44474</v>
      </c>
      <c r="T1318" t="s">
        <v>672</v>
      </c>
      <c r="U1318">
        <v>92.05</v>
      </c>
      <c r="V1318">
        <v>136.65</v>
      </c>
      <c r="W1318">
        <f t="shared" si="232"/>
        <v>12961195.974877497</v>
      </c>
      <c r="X1318">
        <f t="shared" si="222"/>
        <v>32402.989937193743</v>
      </c>
      <c r="Y1318">
        <f t="shared" si="230"/>
        <v>350</v>
      </c>
      <c r="Z1318">
        <f t="shared" si="231"/>
        <v>14809.550000000001</v>
      </c>
      <c r="AA1318" s="5" t="str">
        <f t="shared" si="228"/>
        <v/>
      </c>
      <c r="AB1318" s="24" t="str">
        <f>IFERROR(AA1318/MAX($J$3:AA1318)-1,"")</f>
        <v/>
      </c>
      <c r="AG1318" s="3">
        <v>44823</v>
      </c>
      <c r="AH1318">
        <v>14710478.398390023</v>
      </c>
      <c r="AI1318" s="24">
        <f>AH1318/MAX($AH$2:AH1318)-1</f>
        <v>-1.5133994059385647E-2</v>
      </c>
      <c r="AJ1318" s="27">
        <f t="shared" si="223"/>
        <v>1</v>
      </c>
      <c r="AK1318">
        <f t="shared" si="224"/>
        <v>1</v>
      </c>
      <c r="AL1318" s="28">
        <f t="shared" si="229"/>
        <v>1147</v>
      </c>
      <c r="AM1318" s="28">
        <f t="shared" si="225"/>
        <v>1384</v>
      </c>
      <c r="AN1318" s="29">
        <f t="shared" ca="1" si="226"/>
        <v>-1.5133994059385647E-2</v>
      </c>
      <c r="AP1318" s="7"/>
      <c r="AV1318" s="7"/>
      <c r="AW1318" s="7"/>
    </row>
    <row r="1319" spans="1:49" x14ac:dyDescent="0.45">
      <c r="A1319" t="s">
        <v>542</v>
      </c>
      <c r="B1319" t="s">
        <v>30</v>
      </c>
      <c r="C1319" s="6">
        <v>44474.586805555555</v>
      </c>
      <c r="D1319">
        <v>73.3</v>
      </c>
      <c r="E1319" s="6">
        <v>44475.388888888891</v>
      </c>
      <c r="F1319">
        <v>100.65</v>
      </c>
      <c r="G1319" s="7">
        <v>0.37309999999999999</v>
      </c>
      <c r="H1319">
        <v>23640.47</v>
      </c>
      <c r="I1319" s="7">
        <v>0.34939999999999999</v>
      </c>
      <c r="J1319">
        <v>923.07740000000001</v>
      </c>
      <c r="K1319">
        <v>67661.58</v>
      </c>
      <c r="L1319">
        <v>3585569.58</v>
      </c>
      <c r="M1319">
        <v>20</v>
      </c>
      <c r="N1319">
        <v>1182.02</v>
      </c>
      <c r="O1319" s="7">
        <v>-0.10299999999999999</v>
      </c>
      <c r="P1319" s="7">
        <v>0.4284</v>
      </c>
      <c r="Q1319" t="s">
        <v>535</v>
      </c>
      <c r="S1319" s="2">
        <f t="shared" si="227"/>
        <v>44474</v>
      </c>
      <c r="T1319" t="s">
        <v>542</v>
      </c>
      <c r="U1319">
        <v>73.3</v>
      </c>
      <c r="V1319">
        <v>100.65</v>
      </c>
      <c r="W1319">
        <f t="shared" si="232"/>
        <v>12961195.974877497</v>
      </c>
      <c r="X1319">
        <f t="shared" si="222"/>
        <v>32402.989937193743</v>
      </c>
      <c r="Y1319">
        <f t="shared" si="230"/>
        <v>450</v>
      </c>
      <c r="Z1319">
        <f t="shared" si="231"/>
        <v>11524.725</v>
      </c>
      <c r="AA1319" s="5" t="str">
        <f t="shared" si="228"/>
        <v/>
      </c>
      <c r="AB1319" s="24" t="str">
        <f>IFERROR(AA1319/MAX($J$3:AA1319)-1,"")</f>
        <v/>
      </c>
      <c r="AG1319" s="3">
        <v>44824</v>
      </c>
      <c r="AH1319">
        <v>14669186.632177522</v>
      </c>
      <c r="AI1319" s="24">
        <f>AH1319/MAX($AH$2:AH1319)-1</f>
        <v>-1.7898476339743619E-2</v>
      </c>
      <c r="AJ1319" s="27">
        <f t="shared" si="223"/>
        <v>1</v>
      </c>
      <c r="AK1319">
        <f t="shared" si="224"/>
        <v>1</v>
      </c>
      <c r="AL1319" s="28">
        <f t="shared" si="229"/>
        <v>1147</v>
      </c>
      <c r="AM1319" s="28">
        <f t="shared" si="225"/>
        <v>1384</v>
      </c>
      <c r="AN1319" s="29">
        <f t="shared" ca="1" si="226"/>
        <v>-1.7898476339743619E-2</v>
      </c>
      <c r="AP1319" s="7"/>
      <c r="AV1319" s="7"/>
      <c r="AW1319" s="7"/>
    </row>
    <row r="1320" spans="1:49" x14ac:dyDescent="0.45">
      <c r="A1320" t="s">
        <v>542</v>
      </c>
      <c r="B1320" t="s">
        <v>30</v>
      </c>
      <c r="C1320" s="6">
        <v>44474.586805555555</v>
      </c>
      <c r="D1320">
        <v>73.3</v>
      </c>
      <c r="E1320" s="6">
        <v>44475.385416666664</v>
      </c>
      <c r="F1320">
        <v>97.5</v>
      </c>
      <c r="G1320" s="7">
        <v>0.33019999999999999</v>
      </c>
      <c r="H1320">
        <v>18936.580000000002</v>
      </c>
      <c r="I1320" s="7">
        <v>0.30680000000000002</v>
      </c>
      <c r="J1320">
        <v>841.92520000000002</v>
      </c>
      <c r="K1320">
        <v>61713.120000000003</v>
      </c>
      <c r="L1320">
        <v>2386785.2799999998</v>
      </c>
      <c r="M1320">
        <v>19</v>
      </c>
      <c r="N1320">
        <v>996.66</v>
      </c>
      <c r="O1320" s="7">
        <v>-0.10299999999999999</v>
      </c>
      <c r="P1320" s="7">
        <v>0.33019999999999999</v>
      </c>
      <c r="Q1320" t="s">
        <v>535</v>
      </c>
      <c r="S1320" s="2">
        <f t="shared" si="227"/>
        <v>44474</v>
      </c>
      <c r="T1320" t="s">
        <v>542</v>
      </c>
      <c r="U1320">
        <v>73.3</v>
      </c>
      <c r="V1320">
        <v>97.5</v>
      </c>
      <c r="W1320">
        <f t="shared" si="232"/>
        <v>12961195.974877497</v>
      </c>
      <c r="X1320">
        <f t="shared" si="222"/>
        <v>32402.989937193743</v>
      </c>
      <c r="Y1320">
        <f t="shared" si="230"/>
        <v>450</v>
      </c>
      <c r="Z1320">
        <f t="shared" si="231"/>
        <v>10121.400000000001</v>
      </c>
      <c r="AA1320" s="5">
        <f t="shared" si="228"/>
        <v>13011919.749877498</v>
      </c>
      <c r="AB1320" s="24">
        <f>IFERROR(AA1320/MAX($J$3:AA1320)-1,"")</f>
        <v>-7.5268468738443062E-4</v>
      </c>
      <c r="AG1320" s="3">
        <v>44825</v>
      </c>
      <c r="AH1320">
        <v>14618007.494677523</v>
      </c>
      <c r="AI1320" s="24">
        <f>AH1320/MAX($AH$2:AH1320)-1</f>
        <v>-2.1324917776388341E-2</v>
      </c>
      <c r="AJ1320" s="27">
        <f t="shared" si="223"/>
        <v>1</v>
      </c>
      <c r="AK1320">
        <f t="shared" si="224"/>
        <v>1</v>
      </c>
      <c r="AL1320" s="28">
        <f t="shared" si="229"/>
        <v>1147</v>
      </c>
      <c r="AM1320" s="28">
        <f t="shared" si="225"/>
        <v>1384</v>
      </c>
      <c r="AN1320" s="29">
        <f t="shared" ca="1" si="226"/>
        <v>-2.1324917776388341E-2</v>
      </c>
      <c r="AP1320" s="7"/>
      <c r="AV1320" s="7"/>
      <c r="AW1320" s="7"/>
    </row>
    <row r="1321" spans="1:49" x14ac:dyDescent="0.45">
      <c r="A1321" t="s">
        <v>541</v>
      </c>
      <c r="B1321" t="s">
        <v>30</v>
      </c>
      <c r="C1321" s="6">
        <v>44475.545138888891</v>
      </c>
      <c r="D1321">
        <v>74.75</v>
      </c>
      <c r="E1321" s="6">
        <v>44476.388888888891</v>
      </c>
      <c r="F1321">
        <v>52.95</v>
      </c>
      <c r="G1321" s="7">
        <v>-0.29160000000000003</v>
      </c>
      <c r="H1321">
        <v>-20970.849999999999</v>
      </c>
      <c r="I1321" s="7">
        <v>-0.30869999999999997</v>
      </c>
      <c r="J1321">
        <v>908.73379999999997</v>
      </c>
      <c r="K1321">
        <v>67927.850000000006</v>
      </c>
      <c r="L1321">
        <v>3564598.73</v>
      </c>
      <c r="M1321">
        <v>32</v>
      </c>
      <c r="N1321">
        <v>-655.34</v>
      </c>
      <c r="O1321" s="7">
        <v>-0.66559999999999997</v>
      </c>
      <c r="P1321" s="7">
        <v>1.5872999999999999</v>
      </c>
      <c r="Q1321" t="s">
        <v>535</v>
      </c>
      <c r="S1321" s="2">
        <f t="shared" si="227"/>
        <v>44475</v>
      </c>
      <c r="T1321" t="s">
        <v>541</v>
      </c>
      <c r="U1321">
        <v>74.75</v>
      </c>
      <c r="V1321">
        <v>52.95</v>
      </c>
      <c r="W1321">
        <f t="shared" si="232"/>
        <v>13011919.749877498</v>
      </c>
      <c r="X1321">
        <f t="shared" si="222"/>
        <v>32529.799374693746</v>
      </c>
      <c r="Y1321">
        <f t="shared" si="230"/>
        <v>425</v>
      </c>
      <c r="Z1321">
        <f t="shared" si="231"/>
        <v>-9807.7249999999985</v>
      </c>
      <c r="AA1321" s="5" t="str">
        <f t="shared" si="228"/>
        <v/>
      </c>
      <c r="AB1321" s="24" t="str">
        <f>IFERROR(AA1321/MAX($J$3:AA1321)-1,"")</f>
        <v/>
      </c>
      <c r="AG1321" s="3">
        <v>44826</v>
      </c>
      <c r="AH1321">
        <v>14580510.144677524</v>
      </c>
      <c r="AI1321" s="24">
        <f>AH1321/MAX($AH$2:AH1321)-1</f>
        <v>-2.3835364026178474E-2</v>
      </c>
      <c r="AJ1321" s="27">
        <f t="shared" si="223"/>
        <v>1</v>
      </c>
      <c r="AK1321">
        <f t="shared" si="224"/>
        <v>1</v>
      </c>
      <c r="AL1321" s="28">
        <f t="shared" si="229"/>
        <v>1147</v>
      </c>
      <c r="AM1321" s="28">
        <f t="shared" si="225"/>
        <v>1384</v>
      </c>
      <c r="AN1321" s="29">
        <f t="shared" ca="1" si="226"/>
        <v>-2.3835364026178474E-2</v>
      </c>
      <c r="AP1321" s="7"/>
      <c r="AV1321" s="7"/>
      <c r="AW1321" s="7"/>
    </row>
    <row r="1322" spans="1:49" x14ac:dyDescent="0.45">
      <c r="A1322" t="s">
        <v>544</v>
      </c>
      <c r="B1322" t="s">
        <v>30</v>
      </c>
      <c r="C1322" s="6">
        <v>44475.552083333336</v>
      </c>
      <c r="D1322">
        <v>62.95</v>
      </c>
      <c r="E1322" s="6">
        <v>44476.388888888891</v>
      </c>
      <c r="F1322">
        <v>16.399999999999999</v>
      </c>
      <c r="G1322" s="7">
        <v>-0.73950000000000005</v>
      </c>
      <c r="H1322">
        <v>-51101.75</v>
      </c>
      <c r="I1322" s="7">
        <v>-0.75209999999999999</v>
      </c>
      <c r="J1322">
        <v>1079.383</v>
      </c>
      <c r="K1322">
        <v>67947.14</v>
      </c>
      <c r="L1322">
        <v>3513496.97</v>
      </c>
      <c r="M1322">
        <v>30</v>
      </c>
      <c r="N1322">
        <v>-1703.39</v>
      </c>
      <c r="O1322" s="7">
        <v>-0.81969999999999998</v>
      </c>
      <c r="P1322" s="7">
        <v>0.7792</v>
      </c>
      <c r="Q1322" t="s">
        <v>535</v>
      </c>
      <c r="S1322" s="2">
        <f t="shared" si="227"/>
        <v>44475</v>
      </c>
      <c r="T1322" t="s">
        <v>544</v>
      </c>
      <c r="U1322">
        <v>62.95</v>
      </c>
      <c r="V1322">
        <v>16.399999999999999</v>
      </c>
      <c r="W1322">
        <f t="shared" si="232"/>
        <v>13011919.749877498</v>
      </c>
      <c r="X1322">
        <f t="shared" si="222"/>
        <v>32529.799374693746</v>
      </c>
      <c r="Y1322">
        <f t="shared" si="230"/>
        <v>525</v>
      </c>
      <c r="Z1322">
        <f t="shared" si="231"/>
        <v>-24855.337500000001</v>
      </c>
      <c r="AA1322" s="5" t="str">
        <f t="shared" si="228"/>
        <v/>
      </c>
      <c r="AB1322" s="24" t="str">
        <f>IFERROR(AA1322/MAX($J$3:AA1322)-1,"")</f>
        <v/>
      </c>
      <c r="AG1322" s="3">
        <v>44827</v>
      </c>
      <c r="AH1322">
        <v>14720652.369677523</v>
      </c>
      <c r="AI1322" s="24">
        <f>AH1322/MAX($AH$2:AH1322)-1</f>
        <v>-1.4452847043285089E-2</v>
      </c>
      <c r="AJ1322" s="27">
        <f t="shared" si="223"/>
        <v>1</v>
      </c>
      <c r="AK1322">
        <f t="shared" si="224"/>
        <v>1</v>
      </c>
      <c r="AL1322" s="28">
        <f t="shared" si="229"/>
        <v>1147</v>
      </c>
      <c r="AM1322" s="28">
        <f t="shared" si="225"/>
        <v>1384</v>
      </c>
      <c r="AN1322" s="29">
        <f t="shared" ca="1" si="226"/>
        <v>-1.4452847043285089E-2</v>
      </c>
      <c r="AP1322" s="7"/>
      <c r="AV1322" s="7"/>
      <c r="AW1322" s="7"/>
    </row>
    <row r="1323" spans="1:49" x14ac:dyDescent="0.45">
      <c r="A1323" t="s">
        <v>544</v>
      </c>
      <c r="B1323" t="s">
        <v>30</v>
      </c>
      <c r="C1323" s="6">
        <v>44475.552083333336</v>
      </c>
      <c r="D1323">
        <v>62.95</v>
      </c>
      <c r="E1323" s="6">
        <v>44476.385416666664</v>
      </c>
      <c r="F1323">
        <v>13.05</v>
      </c>
      <c r="G1323" s="7">
        <v>-0.79269999999999996</v>
      </c>
      <c r="H1323">
        <v>-49842.3</v>
      </c>
      <c r="I1323" s="7">
        <v>-0.80479999999999996</v>
      </c>
      <c r="J1323">
        <v>983.85900000000004</v>
      </c>
      <c r="K1323">
        <v>61933.93</v>
      </c>
      <c r="L1323">
        <v>2336942.98</v>
      </c>
      <c r="M1323">
        <v>29</v>
      </c>
      <c r="N1323">
        <v>-1718.7</v>
      </c>
      <c r="O1323" s="7">
        <v>-0.79269999999999996</v>
      </c>
      <c r="P1323" s="7">
        <v>0.7792</v>
      </c>
      <c r="Q1323" t="s">
        <v>535</v>
      </c>
      <c r="S1323" s="2">
        <f t="shared" si="227"/>
        <v>44475</v>
      </c>
      <c r="T1323" t="s">
        <v>544</v>
      </c>
      <c r="U1323">
        <v>62.95</v>
      </c>
      <c r="V1323">
        <v>13.05</v>
      </c>
      <c r="W1323">
        <f t="shared" si="232"/>
        <v>13011919.749877498</v>
      </c>
      <c r="X1323">
        <f t="shared" si="222"/>
        <v>32529.799374693746</v>
      </c>
      <c r="Y1323">
        <f t="shared" si="230"/>
        <v>525</v>
      </c>
      <c r="Z1323">
        <f t="shared" si="231"/>
        <v>-26596.500000000004</v>
      </c>
      <c r="AA1323" s="5" t="str">
        <f t="shared" si="228"/>
        <v/>
      </c>
      <c r="AB1323" s="24" t="str">
        <f>IFERROR(AA1323/MAX($J$3:AA1323)-1,"")</f>
        <v/>
      </c>
      <c r="AG1323" s="3">
        <v>44828</v>
      </c>
      <c r="AH1323">
        <v>14720652.369677523</v>
      </c>
      <c r="AI1323" s="24">
        <f>AH1323/MAX($AH$2:AH1323)-1</f>
        <v>-1.4452847043285089E-2</v>
      </c>
      <c r="AJ1323" s="27">
        <f t="shared" si="223"/>
        <v>1</v>
      </c>
      <c r="AK1323">
        <f t="shared" si="224"/>
        <v>1</v>
      </c>
      <c r="AL1323" s="28">
        <f t="shared" si="229"/>
        <v>1147</v>
      </c>
      <c r="AM1323" s="28">
        <f t="shared" si="225"/>
        <v>1384</v>
      </c>
      <c r="AN1323" s="29">
        <f t="shared" ca="1" si="226"/>
        <v>-1.4452847043285089E-2</v>
      </c>
      <c r="AP1323" s="7"/>
      <c r="AV1323" s="7"/>
      <c r="AW1323" s="7"/>
    </row>
    <row r="1324" spans="1:49" x14ac:dyDescent="0.45">
      <c r="A1324" t="s">
        <v>639</v>
      </c>
      <c r="B1324" t="s">
        <v>30</v>
      </c>
      <c r="C1324" s="6">
        <v>44475.555555555555</v>
      </c>
      <c r="D1324">
        <v>67.849999999999994</v>
      </c>
      <c r="E1324" s="6">
        <v>44476.385416666664</v>
      </c>
      <c r="F1324">
        <v>26.6</v>
      </c>
      <c r="G1324" s="7">
        <v>-0.60799999999999998</v>
      </c>
      <c r="H1324">
        <v>-38511.57</v>
      </c>
      <c r="I1324" s="7">
        <v>-0.62190000000000001</v>
      </c>
      <c r="J1324">
        <v>912.71529999999996</v>
      </c>
      <c r="K1324">
        <v>61927.73</v>
      </c>
      <c r="L1324">
        <v>2298431.41</v>
      </c>
      <c r="M1324">
        <v>28</v>
      </c>
      <c r="N1324">
        <v>-1375.41</v>
      </c>
      <c r="O1324" s="7">
        <v>-0.60799999999999998</v>
      </c>
      <c r="P1324" s="7">
        <v>1.2255</v>
      </c>
      <c r="Q1324" t="s">
        <v>535</v>
      </c>
      <c r="S1324" s="2">
        <f t="shared" si="227"/>
        <v>44475</v>
      </c>
      <c r="T1324" t="s">
        <v>639</v>
      </c>
      <c r="U1324">
        <v>67.849999999999994</v>
      </c>
      <c r="V1324">
        <v>26.6</v>
      </c>
      <c r="W1324">
        <f t="shared" si="232"/>
        <v>13011919.749877498</v>
      </c>
      <c r="X1324">
        <f t="shared" si="222"/>
        <v>32529.799374693746</v>
      </c>
      <c r="Y1324">
        <f t="shared" si="230"/>
        <v>475</v>
      </c>
      <c r="Z1324">
        <f t="shared" si="231"/>
        <v>-20042.387499999997</v>
      </c>
      <c r="AA1324" s="5">
        <f t="shared" si="228"/>
        <v>12930617.799877498</v>
      </c>
      <c r="AB1324" s="24">
        <f>IFERROR(AA1324/MAX($J$3:AA1324)-1,"")</f>
        <v>-6.9962488061952044E-3</v>
      </c>
      <c r="AG1324" s="3">
        <v>44829</v>
      </c>
      <c r="AH1324">
        <v>14720652.369677523</v>
      </c>
      <c r="AI1324" s="24">
        <f>AH1324/MAX($AH$2:AH1324)-1</f>
        <v>-1.4452847043285089E-2</v>
      </c>
      <c r="AJ1324" s="27">
        <f t="shared" si="223"/>
        <v>1</v>
      </c>
      <c r="AK1324">
        <f t="shared" si="224"/>
        <v>1</v>
      </c>
      <c r="AL1324" s="28">
        <f t="shared" si="229"/>
        <v>1147</v>
      </c>
      <c r="AM1324" s="28">
        <f t="shared" si="225"/>
        <v>1384</v>
      </c>
      <c r="AN1324" s="29">
        <f t="shared" ca="1" si="226"/>
        <v>-1.4452847043285089E-2</v>
      </c>
      <c r="AP1324" s="7"/>
      <c r="AV1324" s="7"/>
      <c r="AW1324" s="7"/>
    </row>
    <row r="1325" spans="1:49" x14ac:dyDescent="0.45">
      <c r="A1325" t="s">
        <v>542</v>
      </c>
      <c r="B1325" t="s">
        <v>30</v>
      </c>
      <c r="C1325" s="6">
        <v>44476.420138888891</v>
      </c>
      <c r="D1325">
        <v>44.85</v>
      </c>
      <c r="E1325" s="6">
        <v>44476.635416666664</v>
      </c>
      <c r="F1325">
        <v>0.25</v>
      </c>
      <c r="G1325" s="7">
        <v>-0.99439999999999995</v>
      </c>
      <c r="H1325">
        <v>-61767.74</v>
      </c>
      <c r="I1325" s="7">
        <v>-1.0044999999999999</v>
      </c>
      <c r="J1325">
        <v>1371.0630000000001</v>
      </c>
      <c r="K1325">
        <v>61492.160000000003</v>
      </c>
      <c r="L1325">
        <v>2236663.67</v>
      </c>
      <c r="M1325">
        <v>63</v>
      </c>
      <c r="N1325">
        <v>-980.44</v>
      </c>
      <c r="O1325" s="7">
        <v>-0.99439999999999995</v>
      </c>
      <c r="P1325" s="7">
        <v>0.66559999999999997</v>
      </c>
      <c r="Q1325" t="s">
        <v>535</v>
      </c>
      <c r="S1325" s="2">
        <f t="shared" si="227"/>
        <v>44476</v>
      </c>
      <c r="T1325" t="s">
        <v>542</v>
      </c>
      <c r="U1325">
        <v>44.85</v>
      </c>
      <c r="V1325">
        <v>0.25</v>
      </c>
      <c r="W1325">
        <f t="shared" si="232"/>
        <v>12930617.799877498</v>
      </c>
      <c r="X1325">
        <f t="shared" si="222"/>
        <v>32326.544499693748</v>
      </c>
      <c r="Y1325">
        <f t="shared" si="230"/>
        <v>725</v>
      </c>
      <c r="Z1325">
        <f t="shared" si="231"/>
        <v>-32661.975000000002</v>
      </c>
      <c r="AA1325" s="5">
        <f t="shared" si="228"/>
        <v>12897955.824877499</v>
      </c>
      <c r="AB1325" s="24">
        <f>IFERROR(AA1325/MAX($J$3:AA1325)-1,"")</f>
        <v>-9.504517490519393E-3</v>
      </c>
      <c r="AG1325" s="3">
        <v>44830</v>
      </c>
      <c r="AH1325">
        <v>14688087.369677523</v>
      </c>
      <c r="AI1325" s="24">
        <f>AH1325/MAX($AH$2:AH1325)-1</f>
        <v>-1.6633072635878099E-2</v>
      </c>
      <c r="AJ1325" s="27">
        <f t="shared" si="223"/>
        <v>1</v>
      </c>
      <c r="AK1325">
        <f t="shared" si="224"/>
        <v>1</v>
      </c>
      <c r="AL1325" s="28">
        <f t="shared" si="229"/>
        <v>1147</v>
      </c>
      <c r="AM1325" s="28">
        <f t="shared" si="225"/>
        <v>1384</v>
      </c>
      <c r="AN1325" s="29">
        <f t="shared" ca="1" si="226"/>
        <v>-1.6633072635878099E-2</v>
      </c>
      <c r="AP1325" s="7"/>
      <c r="AV1325" s="7"/>
      <c r="AW1325" s="7"/>
    </row>
    <row r="1326" spans="1:49" x14ac:dyDescent="0.45">
      <c r="A1326" t="s">
        <v>538</v>
      </c>
      <c r="B1326" t="s">
        <v>30</v>
      </c>
      <c r="C1326" s="6">
        <v>44480.444444444445</v>
      </c>
      <c r="D1326">
        <v>98.35</v>
      </c>
      <c r="E1326" s="6">
        <v>44481.385416666664</v>
      </c>
      <c r="F1326">
        <v>70.599999999999994</v>
      </c>
      <c r="G1326" s="7">
        <v>-0.28220000000000001</v>
      </c>
      <c r="H1326">
        <v>-18314.25</v>
      </c>
      <c r="I1326" s="7">
        <v>-0.29930000000000001</v>
      </c>
      <c r="J1326">
        <v>622.09780000000001</v>
      </c>
      <c r="K1326">
        <v>61183.32</v>
      </c>
      <c r="L1326">
        <v>2218349.42</v>
      </c>
      <c r="M1326">
        <v>60</v>
      </c>
      <c r="N1326">
        <v>-305.24</v>
      </c>
      <c r="O1326" s="7">
        <v>-0.36959999999999998</v>
      </c>
      <c r="P1326" s="7">
        <v>0.26490000000000002</v>
      </c>
      <c r="Q1326" t="s">
        <v>535</v>
      </c>
      <c r="S1326" s="2">
        <f t="shared" si="227"/>
        <v>44480</v>
      </c>
      <c r="T1326" t="s">
        <v>538</v>
      </c>
      <c r="U1326">
        <v>98.35</v>
      </c>
      <c r="V1326">
        <v>70.599999999999994</v>
      </c>
      <c r="W1326">
        <f t="shared" si="232"/>
        <v>12897955.824877499</v>
      </c>
      <c r="X1326">
        <f t="shared" si="222"/>
        <v>32244.889562193748</v>
      </c>
      <c r="Y1326">
        <f t="shared" si="230"/>
        <v>325</v>
      </c>
      <c r="Z1326">
        <f t="shared" si="231"/>
        <v>-9567.8375000000033</v>
      </c>
      <c r="AA1326" s="5" t="str">
        <f t="shared" si="228"/>
        <v/>
      </c>
      <c r="AB1326" s="24" t="str">
        <f>IFERROR(AA1326/MAX($J$3:AA1326)-1,"")</f>
        <v/>
      </c>
      <c r="AG1326" s="3">
        <v>44831</v>
      </c>
      <c r="AH1326">
        <v>14724003.019677524</v>
      </c>
      <c r="AI1326" s="24">
        <f>AH1326/MAX($AH$2:AH1326)-1</f>
        <v>-1.4228521144871942E-2</v>
      </c>
      <c r="AJ1326" s="27">
        <f t="shared" si="223"/>
        <v>1</v>
      </c>
      <c r="AK1326">
        <f t="shared" si="224"/>
        <v>1</v>
      </c>
      <c r="AL1326" s="28">
        <f t="shared" si="229"/>
        <v>1147</v>
      </c>
      <c r="AM1326" s="28">
        <f t="shared" si="225"/>
        <v>1384</v>
      </c>
      <c r="AN1326" s="29">
        <f t="shared" ca="1" si="226"/>
        <v>-1.4228521144871942E-2</v>
      </c>
      <c r="AP1326" s="7"/>
      <c r="AV1326" s="7"/>
      <c r="AW1326" s="7"/>
    </row>
    <row r="1327" spans="1:49" x14ac:dyDescent="0.45">
      <c r="A1327" t="s">
        <v>537</v>
      </c>
      <c r="B1327" t="s">
        <v>30</v>
      </c>
      <c r="C1327" s="6">
        <v>44480.479166666664</v>
      </c>
      <c r="D1327">
        <v>88.3</v>
      </c>
      <c r="E1327" s="6">
        <v>44481.385416666664</v>
      </c>
      <c r="F1327">
        <v>50.1</v>
      </c>
      <c r="G1327" s="7">
        <v>-0.43259999999999998</v>
      </c>
      <c r="H1327">
        <v>-27440.79</v>
      </c>
      <c r="I1327" s="7">
        <v>-0.44829999999999998</v>
      </c>
      <c r="J1327">
        <v>693.22929999999997</v>
      </c>
      <c r="K1327">
        <v>61212.15</v>
      </c>
      <c r="L1327">
        <v>2190908.63</v>
      </c>
      <c r="M1327">
        <v>50</v>
      </c>
      <c r="N1327">
        <v>-548.82000000000005</v>
      </c>
      <c r="O1327" s="7">
        <v>-0.45579999999999998</v>
      </c>
      <c r="P1327" s="7">
        <v>7.5899999999999995E-2</v>
      </c>
      <c r="Q1327" t="s">
        <v>535</v>
      </c>
      <c r="S1327" s="2">
        <f t="shared" si="227"/>
        <v>44480</v>
      </c>
      <c r="T1327" t="s">
        <v>537</v>
      </c>
      <c r="U1327">
        <v>88.3</v>
      </c>
      <c r="V1327">
        <v>50.1</v>
      </c>
      <c r="W1327">
        <f t="shared" si="232"/>
        <v>12897955.824877499</v>
      </c>
      <c r="X1327">
        <f t="shared" si="222"/>
        <v>32244.889562193748</v>
      </c>
      <c r="Y1327">
        <f t="shared" si="230"/>
        <v>375</v>
      </c>
      <c r="Z1327">
        <f t="shared" si="231"/>
        <v>-14843.999999999996</v>
      </c>
      <c r="AA1327" s="5" t="str">
        <f t="shared" si="228"/>
        <v/>
      </c>
      <c r="AB1327" s="24" t="str">
        <f>IFERROR(AA1327/MAX($J$3:AA1327)-1,"")</f>
        <v/>
      </c>
      <c r="AG1327" s="3">
        <v>44832</v>
      </c>
      <c r="AH1327">
        <v>14689790.482177524</v>
      </c>
      <c r="AI1327" s="24">
        <f>AH1327/MAX($AH$2:AH1327)-1</f>
        <v>-1.6519049314534073E-2</v>
      </c>
      <c r="AJ1327" s="27">
        <f t="shared" si="223"/>
        <v>1</v>
      </c>
      <c r="AK1327">
        <f t="shared" si="224"/>
        <v>1</v>
      </c>
      <c r="AL1327" s="28">
        <f t="shared" si="229"/>
        <v>1147</v>
      </c>
      <c r="AM1327" s="28">
        <f t="shared" si="225"/>
        <v>1384</v>
      </c>
      <c r="AN1327" s="29">
        <f t="shared" ca="1" si="226"/>
        <v>-1.6519049314534073E-2</v>
      </c>
      <c r="AP1327" s="7"/>
      <c r="AV1327" s="7"/>
      <c r="AW1327" s="7"/>
    </row>
    <row r="1328" spans="1:49" x14ac:dyDescent="0.45">
      <c r="A1328" t="s">
        <v>538</v>
      </c>
      <c r="B1328" t="s">
        <v>30</v>
      </c>
      <c r="C1328" s="6">
        <v>44480.520833333336</v>
      </c>
      <c r="D1328">
        <v>103.7</v>
      </c>
      <c r="E1328" s="6">
        <v>44481.388888888891</v>
      </c>
      <c r="F1328">
        <v>80.650000000000006</v>
      </c>
      <c r="G1328" s="7">
        <v>-0.2223</v>
      </c>
      <c r="H1328">
        <v>-16219.78</v>
      </c>
      <c r="I1328" s="7">
        <v>-0.24010000000000001</v>
      </c>
      <c r="J1328">
        <v>651.56690000000003</v>
      </c>
      <c r="K1328">
        <v>67567.48</v>
      </c>
      <c r="L1328">
        <v>3497277.19</v>
      </c>
      <c r="M1328">
        <v>39</v>
      </c>
      <c r="N1328">
        <v>-415.89</v>
      </c>
      <c r="O1328" s="7">
        <v>-0.58630000000000004</v>
      </c>
      <c r="P1328" s="7">
        <v>0.1996</v>
      </c>
      <c r="Q1328" t="s">
        <v>535</v>
      </c>
      <c r="S1328" s="2">
        <f t="shared" si="227"/>
        <v>44480</v>
      </c>
      <c r="T1328" t="s">
        <v>538</v>
      </c>
      <c r="U1328">
        <v>103.7</v>
      </c>
      <c r="V1328">
        <v>80.650000000000006</v>
      </c>
      <c r="W1328">
        <f t="shared" si="232"/>
        <v>12897955.824877499</v>
      </c>
      <c r="X1328">
        <f t="shared" si="222"/>
        <v>32244.889562193748</v>
      </c>
      <c r="Y1328">
        <f t="shared" si="230"/>
        <v>300</v>
      </c>
      <c r="Z1328">
        <f t="shared" si="231"/>
        <v>-7468.0500000000011</v>
      </c>
      <c r="AA1328" s="5" t="str">
        <f t="shared" si="228"/>
        <v/>
      </c>
      <c r="AB1328" s="24" t="str">
        <f>IFERROR(AA1328/MAX($J$3:AA1328)-1,"")</f>
        <v/>
      </c>
      <c r="AG1328" s="3">
        <v>44833</v>
      </c>
      <c r="AH1328">
        <v>14690587.774010023</v>
      </c>
      <c r="AI1328" s="24">
        <f>AH1328/MAX($AH$2:AH1328)-1</f>
        <v>-1.6465670654685183E-2</v>
      </c>
      <c r="AJ1328" s="27">
        <f t="shared" si="223"/>
        <v>1</v>
      </c>
      <c r="AK1328">
        <f t="shared" si="224"/>
        <v>1</v>
      </c>
      <c r="AL1328" s="28">
        <f t="shared" si="229"/>
        <v>1147</v>
      </c>
      <c r="AM1328" s="28">
        <f t="shared" si="225"/>
        <v>1384</v>
      </c>
      <c r="AN1328" s="29">
        <f t="shared" ca="1" si="226"/>
        <v>-1.6465670654685183E-2</v>
      </c>
      <c r="AP1328" s="7"/>
      <c r="AV1328" s="7"/>
      <c r="AW1328" s="7"/>
    </row>
    <row r="1329" spans="1:49" x14ac:dyDescent="0.45">
      <c r="A1329" t="s">
        <v>537</v>
      </c>
      <c r="B1329" t="s">
        <v>30</v>
      </c>
      <c r="C1329" s="6">
        <v>44480.527777777781</v>
      </c>
      <c r="D1329">
        <v>91.25</v>
      </c>
      <c r="E1329" s="6">
        <v>44481.388888888891</v>
      </c>
      <c r="F1329">
        <v>58.3</v>
      </c>
      <c r="G1329" s="7">
        <v>-0.36109999999999998</v>
      </c>
      <c r="H1329">
        <v>-25514.78</v>
      </c>
      <c r="I1329" s="7">
        <v>-0.3775</v>
      </c>
      <c r="J1329">
        <v>740.72910000000002</v>
      </c>
      <c r="K1329">
        <v>67591.520000000004</v>
      </c>
      <c r="L1329">
        <v>3471762.41</v>
      </c>
      <c r="M1329">
        <v>37</v>
      </c>
      <c r="N1329">
        <v>-689.59</v>
      </c>
      <c r="O1329" s="7">
        <v>-0.67120000000000002</v>
      </c>
      <c r="P1329" s="7">
        <v>4.1099999999999998E-2</v>
      </c>
      <c r="Q1329" t="s">
        <v>535</v>
      </c>
      <c r="S1329" s="2">
        <f t="shared" si="227"/>
        <v>44480</v>
      </c>
      <c r="T1329" t="s">
        <v>537</v>
      </c>
      <c r="U1329">
        <v>91.25</v>
      </c>
      <c r="V1329">
        <v>58.3</v>
      </c>
      <c r="W1329">
        <f t="shared" si="232"/>
        <v>12897955.824877499</v>
      </c>
      <c r="X1329">
        <f t="shared" si="222"/>
        <v>32244.889562193748</v>
      </c>
      <c r="Y1329">
        <f t="shared" si="230"/>
        <v>350</v>
      </c>
      <c r="Z1329">
        <f t="shared" si="231"/>
        <v>-12055.924999999999</v>
      </c>
      <c r="AA1329" s="5">
        <f t="shared" si="228"/>
        <v>12854020.012377499</v>
      </c>
      <c r="AB1329" s="24">
        <f>IFERROR(AA1329/MAX($J$3:AA1329)-1,"")</f>
        <v>-1.2878557872770924E-2</v>
      </c>
      <c r="AG1329" s="3">
        <v>44834</v>
      </c>
      <c r="AH1329">
        <v>14696319.649010023</v>
      </c>
      <c r="AI1329" s="24">
        <f>AH1329/MAX($AH$2:AH1329)-1</f>
        <v>-1.6081921827154289E-2</v>
      </c>
      <c r="AJ1329" s="27">
        <f t="shared" si="223"/>
        <v>1</v>
      </c>
      <c r="AK1329">
        <f t="shared" si="224"/>
        <v>1</v>
      </c>
      <c r="AL1329" s="28">
        <f t="shared" si="229"/>
        <v>1147</v>
      </c>
      <c r="AM1329" s="28">
        <f t="shared" si="225"/>
        <v>1384</v>
      </c>
      <c r="AN1329" s="29">
        <f t="shared" ca="1" si="226"/>
        <v>-1.6081921827154289E-2</v>
      </c>
      <c r="AP1329" s="7"/>
      <c r="AV1329" s="7"/>
      <c r="AW1329" s="7"/>
    </row>
    <row r="1330" spans="1:49" x14ac:dyDescent="0.45">
      <c r="A1330" t="s">
        <v>908</v>
      </c>
      <c r="B1330" t="s">
        <v>30</v>
      </c>
      <c r="C1330" s="6">
        <v>44482.416666666664</v>
      </c>
      <c r="D1330">
        <v>73.7</v>
      </c>
      <c r="E1330" s="6">
        <v>44483.385416666664</v>
      </c>
      <c r="F1330">
        <v>169.95</v>
      </c>
      <c r="G1330" s="7">
        <v>1.306</v>
      </c>
      <c r="H1330">
        <v>77589.679999999993</v>
      </c>
      <c r="I1330" s="7">
        <v>1.2728999999999999</v>
      </c>
      <c r="J1330">
        <v>827.06299999999999</v>
      </c>
      <c r="K1330">
        <v>60954.54</v>
      </c>
      <c r="L1330">
        <v>2268498.31</v>
      </c>
      <c r="M1330">
        <v>68</v>
      </c>
      <c r="N1330">
        <v>1141.02</v>
      </c>
      <c r="O1330" s="7">
        <v>-0.11799999999999999</v>
      </c>
      <c r="P1330" s="7">
        <v>1.306</v>
      </c>
      <c r="Q1330" t="s">
        <v>535</v>
      </c>
      <c r="S1330" s="2">
        <f t="shared" si="227"/>
        <v>44482</v>
      </c>
      <c r="T1330" t="s">
        <v>908</v>
      </c>
      <c r="U1330">
        <v>73.7</v>
      </c>
      <c r="V1330">
        <v>169.95</v>
      </c>
      <c r="W1330">
        <f t="shared" si="232"/>
        <v>12854020.012377499</v>
      </c>
      <c r="X1330">
        <f t="shared" si="222"/>
        <v>32135.050030943748</v>
      </c>
      <c r="Y1330">
        <f t="shared" si="230"/>
        <v>425</v>
      </c>
      <c r="Z1330">
        <f t="shared" si="231"/>
        <v>39870.737499999996</v>
      </c>
      <c r="AA1330" s="5" t="str">
        <f t="shared" si="228"/>
        <v/>
      </c>
      <c r="AB1330" s="24" t="str">
        <f>IFERROR(AA1330/MAX($J$3:AA1330)-1,"")</f>
        <v/>
      </c>
      <c r="AG1330" s="3">
        <v>44835</v>
      </c>
      <c r="AH1330">
        <v>14696319.649010023</v>
      </c>
      <c r="AI1330" s="24">
        <f>AH1330/MAX($AH$2:AH1330)-1</f>
        <v>-1.6081921827154289E-2</v>
      </c>
      <c r="AJ1330" s="27">
        <f t="shared" si="223"/>
        <v>1</v>
      </c>
      <c r="AK1330">
        <f t="shared" si="224"/>
        <v>1</v>
      </c>
      <c r="AL1330" s="28">
        <f t="shared" si="229"/>
        <v>1147</v>
      </c>
      <c r="AM1330" s="28">
        <f t="shared" si="225"/>
        <v>1384</v>
      </c>
      <c r="AN1330" s="29">
        <f t="shared" ca="1" si="226"/>
        <v>-1.6081921827154289E-2</v>
      </c>
      <c r="AP1330" s="7"/>
      <c r="AV1330" s="7"/>
      <c r="AW1330" s="7"/>
    </row>
    <row r="1331" spans="1:49" x14ac:dyDescent="0.45">
      <c r="A1331" t="s">
        <v>621</v>
      </c>
      <c r="B1331" t="s">
        <v>30</v>
      </c>
      <c r="C1331" s="6">
        <v>44482.4375</v>
      </c>
      <c r="D1331">
        <v>50.35</v>
      </c>
      <c r="E1331" s="6">
        <v>44483.385416666664</v>
      </c>
      <c r="F1331">
        <v>124.15</v>
      </c>
      <c r="G1331" s="7">
        <v>1.4657</v>
      </c>
      <c r="H1331">
        <v>87246.86</v>
      </c>
      <c r="I1331" s="7">
        <v>1.4311</v>
      </c>
      <c r="J1331">
        <v>1210.837</v>
      </c>
      <c r="K1331">
        <v>60965.64</v>
      </c>
      <c r="L1331">
        <v>2355745.1800000002</v>
      </c>
      <c r="M1331">
        <v>62</v>
      </c>
      <c r="N1331">
        <v>1407.21</v>
      </c>
      <c r="O1331" s="7">
        <v>-0.1986</v>
      </c>
      <c r="P1331" s="7">
        <v>1.4657</v>
      </c>
      <c r="Q1331" t="s">
        <v>535</v>
      </c>
      <c r="S1331" s="2">
        <f t="shared" si="227"/>
        <v>44482</v>
      </c>
      <c r="T1331" t="s">
        <v>621</v>
      </c>
      <c r="U1331">
        <v>50.35</v>
      </c>
      <c r="V1331">
        <v>124.15</v>
      </c>
      <c r="W1331">
        <f t="shared" si="232"/>
        <v>12854020.012377499</v>
      </c>
      <c r="X1331">
        <f t="shared" si="222"/>
        <v>32135.050030943748</v>
      </c>
      <c r="Y1331">
        <f t="shared" si="230"/>
        <v>650</v>
      </c>
      <c r="Z1331">
        <f t="shared" si="231"/>
        <v>46835.750000000007</v>
      </c>
      <c r="AA1331" s="5" t="str">
        <f t="shared" si="228"/>
        <v/>
      </c>
      <c r="AB1331" s="24" t="str">
        <f>IFERROR(AA1331/MAX($J$3:AA1331)-1,"")</f>
        <v/>
      </c>
      <c r="AG1331" s="3">
        <v>44836</v>
      </c>
      <c r="AH1331">
        <v>14696319.649010023</v>
      </c>
      <c r="AI1331" s="24">
        <f>AH1331/MAX($AH$2:AH1331)-1</f>
        <v>-1.6081921827154289E-2</v>
      </c>
      <c r="AJ1331" s="27">
        <f t="shared" si="223"/>
        <v>1</v>
      </c>
      <c r="AK1331">
        <f t="shared" si="224"/>
        <v>1</v>
      </c>
      <c r="AL1331" s="28">
        <f t="shared" si="229"/>
        <v>1147</v>
      </c>
      <c r="AM1331" s="28">
        <f t="shared" si="225"/>
        <v>1384</v>
      </c>
      <c r="AN1331" s="29">
        <f t="shared" ca="1" si="226"/>
        <v>-1.6081921827154289E-2</v>
      </c>
      <c r="AP1331" s="7"/>
      <c r="AV1331" s="7"/>
      <c r="AW1331" s="7"/>
    </row>
    <row r="1332" spans="1:49" x14ac:dyDescent="0.45">
      <c r="A1332" t="s">
        <v>621</v>
      </c>
      <c r="B1332" t="s">
        <v>30</v>
      </c>
      <c r="C1332" s="6">
        <v>44482.520833333336</v>
      </c>
      <c r="D1332">
        <v>56</v>
      </c>
      <c r="E1332" s="6">
        <v>44483.388888888891</v>
      </c>
      <c r="F1332">
        <v>133</v>
      </c>
      <c r="G1332" s="7">
        <v>1.375</v>
      </c>
      <c r="H1332">
        <v>90345.01</v>
      </c>
      <c r="I1332" s="7">
        <v>1.3411999999999999</v>
      </c>
      <c r="J1332">
        <v>1202.836</v>
      </c>
      <c r="K1332">
        <v>67358.81</v>
      </c>
      <c r="L1332">
        <v>3562107.42</v>
      </c>
      <c r="M1332">
        <v>39</v>
      </c>
      <c r="N1332">
        <v>2316.54</v>
      </c>
      <c r="O1332" s="7">
        <v>-7.5899999999999995E-2</v>
      </c>
      <c r="P1332" s="7">
        <v>1.375</v>
      </c>
      <c r="Q1332" t="s">
        <v>535</v>
      </c>
      <c r="S1332" s="2">
        <f t="shared" si="227"/>
        <v>44482</v>
      </c>
      <c r="T1332" t="s">
        <v>621</v>
      </c>
      <c r="U1332">
        <v>56</v>
      </c>
      <c r="V1332">
        <v>133</v>
      </c>
      <c r="W1332">
        <f t="shared" si="232"/>
        <v>12854020.012377499</v>
      </c>
      <c r="X1332">
        <f t="shared" si="222"/>
        <v>32135.050030943748</v>
      </c>
      <c r="Y1332">
        <f t="shared" si="230"/>
        <v>575</v>
      </c>
      <c r="Z1332">
        <f t="shared" si="231"/>
        <v>43188.249999999993</v>
      </c>
      <c r="AA1332" s="5" t="str">
        <f t="shared" si="228"/>
        <v/>
      </c>
      <c r="AB1332" s="24" t="str">
        <f>IFERROR(AA1332/MAX($J$3:AA1332)-1,"")</f>
        <v/>
      </c>
      <c r="AG1332" s="3">
        <v>44837</v>
      </c>
      <c r="AH1332">
        <v>14610326.399010023</v>
      </c>
      <c r="AI1332" s="24">
        <f>AH1332/MAX($AH$2:AH1332)-1</f>
        <v>-2.1839166858330206E-2</v>
      </c>
      <c r="AJ1332" s="27">
        <f t="shared" si="223"/>
        <v>1</v>
      </c>
      <c r="AK1332">
        <f t="shared" si="224"/>
        <v>1</v>
      </c>
      <c r="AL1332" s="28">
        <f t="shared" si="229"/>
        <v>1147</v>
      </c>
      <c r="AM1332" s="28">
        <f t="shared" si="225"/>
        <v>1384</v>
      </c>
      <c r="AN1332" s="29">
        <f t="shared" ca="1" si="226"/>
        <v>-2.1839166858330206E-2</v>
      </c>
      <c r="AP1332" s="7"/>
      <c r="AV1332" s="7"/>
      <c r="AW1332" s="7"/>
    </row>
    <row r="1333" spans="1:49" x14ac:dyDescent="0.45">
      <c r="A1333" t="s">
        <v>911</v>
      </c>
      <c r="B1333" t="s">
        <v>30</v>
      </c>
      <c r="C1333" s="6">
        <v>44482.569444444445</v>
      </c>
      <c r="D1333">
        <v>49.95</v>
      </c>
      <c r="E1333" s="6">
        <v>44483.388888888891</v>
      </c>
      <c r="F1333">
        <v>90.2</v>
      </c>
      <c r="G1333" s="7">
        <v>0.80579999999999996</v>
      </c>
      <c r="H1333">
        <v>52464.66</v>
      </c>
      <c r="I1333" s="7">
        <v>0.77769999999999995</v>
      </c>
      <c r="J1333">
        <v>1350.4939999999999</v>
      </c>
      <c r="K1333">
        <v>67457.16</v>
      </c>
      <c r="L1333">
        <v>3614572.08</v>
      </c>
      <c r="M1333">
        <v>25</v>
      </c>
      <c r="N1333">
        <v>2098.59</v>
      </c>
      <c r="O1333" s="7">
        <v>-0.33329999999999999</v>
      </c>
      <c r="P1333" s="7">
        <v>0.80579999999999996</v>
      </c>
      <c r="Q1333" t="s">
        <v>535</v>
      </c>
      <c r="S1333" s="2">
        <f t="shared" si="227"/>
        <v>44482</v>
      </c>
      <c r="T1333" t="s">
        <v>911</v>
      </c>
      <c r="U1333">
        <v>49.95</v>
      </c>
      <c r="V1333">
        <v>90.2</v>
      </c>
      <c r="W1333">
        <f t="shared" si="232"/>
        <v>12854020.012377499</v>
      </c>
      <c r="X1333">
        <f t="shared" si="222"/>
        <v>32135.050030943748</v>
      </c>
      <c r="Y1333">
        <f t="shared" si="230"/>
        <v>650</v>
      </c>
      <c r="Z1333">
        <f t="shared" si="231"/>
        <v>25251.525000000001</v>
      </c>
      <c r="AA1333" s="5">
        <f t="shared" si="228"/>
        <v>13009166.274877498</v>
      </c>
      <c r="AB1333" s="24">
        <f>IFERROR(AA1333/MAX($J$3:AA1333)-1,"")</f>
        <v>-9.6413715207976924E-4</v>
      </c>
      <c r="AG1333" s="3">
        <v>44838</v>
      </c>
      <c r="AH1333">
        <v>14647273.211510023</v>
      </c>
      <c r="AI1333" s="24">
        <f>AH1333/MAX($AH$2:AH1333)-1</f>
        <v>-1.9365579074598238E-2</v>
      </c>
      <c r="AJ1333" s="27">
        <f t="shared" si="223"/>
        <v>1</v>
      </c>
      <c r="AK1333">
        <f t="shared" si="224"/>
        <v>1</v>
      </c>
      <c r="AL1333" s="28">
        <f t="shared" si="229"/>
        <v>1147</v>
      </c>
      <c r="AM1333" s="28">
        <f t="shared" si="225"/>
        <v>1384</v>
      </c>
      <c r="AN1333" s="29">
        <f t="shared" ca="1" si="226"/>
        <v>-1.9365579074598238E-2</v>
      </c>
      <c r="AP1333" s="7"/>
      <c r="AV1333" s="7"/>
      <c r="AW1333" s="7"/>
    </row>
    <row r="1334" spans="1:49" x14ac:dyDescent="0.45">
      <c r="A1334" t="s">
        <v>626</v>
      </c>
      <c r="B1334" t="s">
        <v>30</v>
      </c>
      <c r="C1334" s="6">
        <v>44483.416666666664</v>
      </c>
      <c r="D1334">
        <v>21.8</v>
      </c>
      <c r="E1334" s="6">
        <v>44483.635416666664</v>
      </c>
      <c r="F1334">
        <v>39.200000000000003</v>
      </c>
      <c r="G1334" s="7">
        <v>0.79820000000000002</v>
      </c>
      <c r="H1334">
        <v>47580.959999999999</v>
      </c>
      <c r="I1334" s="7">
        <v>0.7702</v>
      </c>
      <c r="J1334">
        <v>2833.8870000000002</v>
      </c>
      <c r="K1334">
        <v>61778.73</v>
      </c>
      <c r="L1334">
        <v>2403326.13</v>
      </c>
      <c r="M1334">
        <v>64</v>
      </c>
      <c r="N1334">
        <v>743.45</v>
      </c>
      <c r="O1334" s="7">
        <v>-0.78669999999999995</v>
      </c>
      <c r="P1334" s="7">
        <v>0.79820000000000002</v>
      </c>
      <c r="Q1334" t="s">
        <v>535</v>
      </c>
      <c r="S1334" s="2">
        <f t="shared" si="227"/>
        <v>44483</v>
      </c>
      <c r="T1334" t="s">
        <v>626</v>
      </c>
      <c r="U1334">
        <v>21.8</v>
      </c>
      <c r="V1334">
        <v>39.200000000000003</v>
      </c>
      <c r="W1334">
        <f t="shared" si="232"/>
        <v>13009166.274877498</v>
      </c>
      <c r="X1334">
        <f t="shared" si="222"/>
        <v>32522.915687193745</v>
      </c>
      <c r="Y1334">
        <f t="shared" si="230"/>
        <v>1500</v>
      </c>
      <c r="Z1334">
        <f t="shared" si="231"/>
        <v>25185</v>
      </c>
      <c r="AA1334" s="5">
        <f t="shared" si="228"/>
        <v>13034351.274877498</v>
      </c>
      <c r="AB1334" s="24">
        <f>IFERROR(AA1334/MAX($J$3:AA1334)-1,"")</f>
        <v>0</v>
      </c>
      <c r="AG1334" s="3">
        <v>44839</v>
      </c>
      <c r="AH1334">
        <v>14647273.211510023</v>
      </c>
      <c r="AI1334" s="24">
        <f>AH1334/MAX($AH$2:AH1334)-1</f>
        <v>-1.9365579074598238E-2</v>
      </c>
      <c r="AJ1334" s="27">
        <f t="shared" si="223"/>
        <v>1</v>
      </c>
      <c r="AK1334">
        <f t="shared" si="224"/>
        <v>1</v>
      </c>
      <c r="AL1334" s="28">
        <f t="shared" si="229"/>
        <v>1147</v>
      </c>
      <c r="AM1334" s="28">
        <f t="shared" si="225"/>
        <v>1384</v>
      </c>
      <c r="AN1334" s="29">
        <f t="shared" ca="1" si="226"/>
        <v>-1.9365579074598238E-2</v>
      </c>
      <c r="AP1334" s="7"/>
      <c r="AV1334" s="7"/>
      <c r="AW1334" s="7"/>
    </row>
    <row r="1335" spans="1:49" x14ac:dyDescent="0.45">
      <c r="A1335" t="s">
        <v>909</v>
      </c>
      <c r="B1335" t="s">
        <v>30</v>
      </c>
      <c r="C1335" s="6">
        <v>44488.420138888891</v>
      </c>
      <c r="D1335">
        <v>95.1</v>
      </c>
      <c r="E1335" s="6">
        <v>44489.385416666664</v>
      </c>
      <c r="F1335">
        <v>85.75</v>
      </c>
      <c r="G1335" s="7">
        <v>-9.8299999999999998E-2</v>
      </c>
      <c r="H1335">
        <v>-7276.68</v>
      </c>
      <c r="I1335" s="7">
        <v>-0.1173</v>
      </c>
      <c r="J1335">
        <v>652.12019999999995</v>
      </c>
      <c r="K1335">
        <v>62016.63</v>
      </c>
      <c r="L1335">
        <v>2396049.4500000002</v>
      </c>
      <c r="M1335">
        <v>67</v>
      </c>
      <c r="N1335">
        <v>-108.61</v>
      </c>
      <c r="O1335" s="7">
        <v>-0.71030000000000004</v>
      </c>
      <c r="P1335" s="7">
        <v>5.1499999999999997E-2</v>
      </c>
      <c r="Q1335" t="s">
        <v>535</v>
      </c>
      <c r="S1335" s="2">
        <f t="shared" si="227"/>
        <v>44488</v>
      </c>
      <c r="T1335" t="s">
        <v>909</v>
      </c>
      <c r="U1335">
        <v>95.1</v>
      </c>
      <c r="V1335">
        <v>85.75</v>
      </c>
      <c r="W1335">
        <f t="shared" si="232"/>
        <v>13034351.274877498</v>
      </c>
      <c r="X1335">
        <f t="shared" si="222"/>
        <v>32585.878187193746</v>
      </c>
      <c r="Y1335">
        <f t="shared" si="230"/>
        <v>350</v>
      </c>
      <c r="Z1335">
        <f t="shared" si="231"/>
        <v>-3905.4750000000013</v>
      </c>
      <c r="AA1335" s="5" t="str">
        <f t="shared" si="228"/>
        <v/>
      </c>
      <c r="AB1335" s="24" t="str">
        <f>IFERROR(AA1335/MAX($J$3:AA1335)-1,"")</f>
        <v/>
      </c>
      <c r="AG1335" s="3">
        <v>44840</v>
      </c>
      <c r="AH1335">
        <v>14647273.211510023</v>
      </c>
      <c r="AI1335" s="24">
        <f>AH1335/MAX($AH$2:AH1335)-1</f>
        <v>-1.9365579074598238E-2</v>
      </c>
      <c r="AJ1335" s="27">
        <f t="shared" si="223"/>
        <v>1</v>
      </c>
      <c r="AK1335">
        <f t="shared" si="224"/>
        <v>1</v>
      </c>
      <c r="AL1335" s="28">
        <f t="shared" si="229"/>
        <v>1147</v>
      </c>
      <c r="AM1335" s="28">
        <f t="shared" si="225"/>
        <v>1384</v>
      </c>
      <c r="AN1335" s="29">
        <f t="shared" ca="1" si="226"/>
        <v>-1.9365579074598238E-2</v>
      </c>
      <c r="AP1335" s="7"/>
      <c r="AV1335" s="7"/>
      <c r="AW1335" s="7"/>
    </row>
    <row r="1336" spans="1:49" x14ac:dyDescent="0.45">
      <c r="A1336" t="s">
        <v>910</v>
      </c>
      <c r="B1336" t="s">
        <v>30</v>
      </c>
      <c r="C1336" s="6">
        <v>44488.423611111109</v>
      </c>
      <c r="D1336">
        <v>98.65</v>
      </c>
      <c r="E1336" s="6">
        <v>44489.385416666664</v>
      </c>
      <c r="F1336">
        <v>110.55</v>
      </c>
      <c r="G1336" s="7">
        <v>0.1206</v>
      </c>
      <c r="H1336">
        <v>6165.21</v>
      </c>
      <c r="I1336" s="7">
        <v>9.9400000000000002E-2</v>
      </c>
      <c r="J1336">
        <v>628.59029999999996</v>
      </c>
      <c r="K1336">
        <v>62010.43</v>
      </c>
      <c r="L1336">
        <v>2402214.66</v>
      </c>
      <c r="M1336">
        <v>66</v>
      </c>
      <c r="N1336">
        <v>93.41</v>
      </c>
      <c r="O1336" s="7">
        <v>-0.62490000000000001</v>
      </c>
      <c r="P1336" s="7">
        <v>0.2737</v>
      </c>
      <c r="Q1336" t="s">
        <v>535</v>
      </c>
      <c r="S1336" s="2">
        <f t="shared" si="227"/>
        <v>44488</v>
      </c>
      <c r="T1336" t="s">
        <v>910</v>
      </c>
      <c r="U1336">
        <v>98.65</v>
      </c>
      <c r="V1336">
        <v>110.55</v>
      </c>
      <c r="W1336">
        <f t="shared" si="232"/>
        <v>13034351.274877498</v>
      </c>
      <c r="X1336">
        <f t="shared" si="222"/>
        <v>32585.878187193746</v>
      </c>
      <c r="Y1336">
        <f t="shared" si="230"/>
        <v>325</v>
      </c>
      <c r="Z1336">
        <f t="shared" si="231"/>
        <v>3187.5999999999931</v>
      </c>
      <c r="AA1336" s="5" t="str">
        <f t="shared" si="228"/>
        <v/>
      </c>
      <c r="AB1336" s="24" t="str">
        <f>IFERROR(AA1336/MAX($J$3:AA1336)-1,"")</f>
        <v/>
      </c>
      <c r="AG1336" s="3">
        <v>44841</v>
      </c>
      <c r="AH1336">
        <v>14647273.211510023</v>
      </c>
      <c r="AI1336" s="24">
        <f>AH1336/MAX($AH$2:AH1336)-1</f>
        <v>-1.9365579074598238E-2</v>
      </c>
      <c r="AJ1336" s="27">
        <f t="shared" si="223"/>
        <v>1</v>
      </c>
      <c r="AK1336">
        <f t="shared" si="224"/>
        <v>1</v>
      </c>
      <c r="AL1336" s="28">
        <f t="shared" si="229"/>
        <v>1147</v>
      </c>
      <c r="AM1336" s="28">
        <f t="shared" si="225"/>
        <v>1384</v>
      </c>
      <c r="AN1336" s="29">
        <f t="shared" ca="1" si="226"/>
        <v>-1.9365579074598238E-2</v>
      </c>
      <c r="AP1336" s="7"/>
      <c r="AV1336" s="7"/>
      <c r="AW1336" s="7"/>
    </row>
    <row r="1337" spans="1:49" x14ac:dyDescent="0.45">
      <c r="A1337" t="s">
        <v>910</v>
      </c>
      <c r="B1337" t="s">
        <v>30</v>
      </c>
      <c r="C1337" s="6">
        <v>44488.597222222219</v>
      </c>
      <c r="D1337">
        <v>81.349999999999994</v>
      </c>
      <c r="E1337" s="6">
        <v>44489.388888888891</v>
      </c>
      <c r="F1337">
        <v>145.35</v>
      </c>
      <c r="G1337" s="7">
        <v>0.78669999999999995</v>
      </c>
      <c r="H1337">
        <v>51657.55</v>
      </c>
      <c r="I1337" s="7">
        <v>0.75890000000000002</v>
      </c>
      <c r="J1337">
        <v>836.78989999999999</v>
      </c>
      <c r="K1337">
        <v>68072.86</v>
      </c>
      <c r="L1337">
        <v>3666229.63</v>
      </c>
      <c r="M1337">
        <v>17</v>
      </c>
      <c r="N1337">
        <v>3038.68</v>
      </c>
      <c r="O1337" s="7">
        <v>-0.36630000000000001</v>
      </c>
      <c r="P1337" s="7">
        <v>0.78669999999999995</v>
      </c>
      <c r="Q1337" t="s">
        <v>535</v>
      </c>
      <c r="S1337" s="2">
        <f t="shared" si="227"/>
        <v>44488</v>
      </c>
      <c r="T1337" t="s">
        <v>910</v>
      </c>
      <c r="U1337">
        <v>81.349999999999994</v>
      </c>
      <c r="V1337">
        <v>145.35</v>
      </c>
      <c r="W1337">
        <f t="shared" si="232"/>
        <v>13034351.274877498</v>
      </c>
      <c r="X1337">
        <f t="shared" si="222"/>
        <v>32585.878187193746</v>
      </c>
      <c r="Y1337">
        <f t="shared" si="230"/>
        <v>400</v>
      </c>
      <c r="Z1337">
        <f t="shared" si="231"/>
        <v>24693.200000000001</v>
      </c>
      <c r="AA1337" s="5" t="str">
        <f t="shared" si="228"/>
        <v/>
      </c>
      <c r="AB1337" s="24" t="str">
        <f>IFERROR(AA1337/MAX($J$3:AA1337)-1,"")</f>
        <v/>
      </c>
      <c r="AG1337" s="3">
        <v>44842</v>
      </c>
      <c r="AH1337">
        <v>14647273.211510023</v>
      </c>
      <c r="AI1337" s="24">
        <f>AH1337/MAX($AH$2:AH1337)-1</f>
        <v>-1.9365579074598238E-2</v>
      </c>
      <c r="AJ1337" s="27">
        <f t="shared" si="223"/>
        <v>1</v>
      </c>
      <c r="AK1337">
        <f t="shared" si="224"/>
        <v>1</v>
      </c>
      <c r="AL1337" s="28">
        <f t="shared" si="229"/>
        <v>1147</v>
      </c>
      <c r="AM1337" s="28">
        <f t="shared" si="225"/>
        <v>1384</v>
      </c>
      <c r="AN1337" s="29">
        <f t="shared" ca="1" si="226"/>
        <v>-1.9365579074598238E-2</v>
      </c>
      <c r="AP1337" s="7"/>
      <c r="AV1337" s="7"/>
      <c r="AW1337" s="7"/>
    </row>
    <row r="1338" spans="1:49" x14ac:dyDescent="0.45">
      <c r="A1338" t="s">
        <v>986</v>
      </c>
      <c r="B1338" t="s">
        <v>30</v>
      </c>
      <c r="C1338" s="6">
        <v>44488.618055555555</v>
      </c>
      <c r="D1338">
        <v>101.4</v>
      </c>
      <c r="E1338" s="6">
        <v>44489.388888888891</v>
      </c>
      <c r="F1338">
        <v>179.9</v>
      </c>
      <c r="G1338" s="7">
        <v>0.7742</v>
      </c>
      <c r="H1338">
        <v>50787.78</v>
      </c>
      <c r="I1338" s="7">
        <v>0.74639999999999995</v>
      </c>
      <c r="J1338">
        <v>671.02390000000003</v>
      </c>
      <c r="K1338">
        <v>68041.820000000007</v>
      </c>
      <c r="L1338">
        <v>3717017.41</v>
      </c>
      <c r="M1338">
        <v>11</v>
      </c>
      <c r="N1338">
        <v>4617.07</v>
      </c>
      <c r="O1338" s="7">
        <v>-0.12180000000000001</v>
      </c>
      <c r="P1338" s="7">
        <v>0.7742</v>
      </c>
      <c r="Q1338" t="s">
        <v>535</v>
      </c>
      <c r="S1338" s="2">
        <f t="shared" si="227"/>
        <v>44488</v>
      </c>
      <c r="T1338" t="s">
        <v>986</v>
      </c>
      <c r="U1338">
        <v>101.4</v>
      </c>
      <c r="V1338">
        <v>179.9</v>
      </c>
      <c r="W1338">
        <f t="shared" si="232"/>
        <v>13034351.274877498</v>
      </c>
      <c r="X1338">
        <f t="shared" si="222"/>
        <v>32585.878187193746</v>
      </c>
      <c r="Y1338">
        <f t="shared" si="230"/>
        <v>325</v>
      </c>
      <c r="Z1338">
        <f t="shared" si="231"/>
        <v>24598.274999999998</v>
      </c>
      <c r="AA1338" s="5">
        <f t="shared" si="228"/>
        <v>13082924.874877498</v>
      </c>
      <c r="AB1338" s="24">
        <f>IFERROR(AA1338/MAX($J$3:AA1338)-1,"")</f>
        <v>0</v>
      </c>
      <c r="AG1338" s="3">
        <v>44843</v>
      </c>
      <c r="AH1338">
        <v>14647273.211510023</v>
      </c>
      <c r="AI1338" s="24">
        <f>AH1338/MAX($AH$2:AH1338)-1</f>
        <v>-1.9365579074598238E-2</v>
      </c>
      <c r="AJ1338" s="27">
        <f t="shared" si="223"/>
        <v>1</v>
      </c>
      <c r="AK1338">
        <f t="shared" si="224"/>
        <v>1</v>
      </c>
      <c r="AL1338" s="28">
        <f t="shared" si="229"/>
        <v>1147</v>
      </c>
      <c r="AM1338" s="28">
        <f t="shared" si="225"/>
        <v>1384</v>
      </c>
      <c r="AN1338" s="29">
        <f t="shared" ca="1" si="226"/>
        <v>-1.9365579074598238E-2</v>
      </c>
      <c r="AP1338" s="7"/>
      <c r="AV1338" s="7"/>
      <c r="AW1338" s="7"/>
    </row>
    <row r="1339" spans="1:49" x14ac:dyDescent="0.45">
      <c r="A1339" t="s">
        <v>648</v>
      </c>
      <c r="B1339" t="s">
        <v>30</v>
      </c>
      <c r="C1339" s="6">
        <v>44489.493055555555</v>
      </c>
      <c r="D1339">
        <v>84.65</v>
      </c>
      <c r="E1339" s="6">
        <v>44490.385416666664</v>
      </c>
      <c r="F1339">
        <v>59.85</v>
      </c>
      <c r="G1339" s="7">
        <v>-0.29299999999999998</v>
      </c>
      <c r="H1339">
        <v>-19226</v>
      </c>
      <c r="I1339" s="7">
        <v>-0.31</v>
      </c>
      <c r="J1339">
        <v>732.55849999999998</v>
      </c>
      <c r="K1339">
        <v>62011.07</v>
      </c>
      <c r="L1339">
        <v>2382988.67</v>
      </c>
      <c r="M1339">
        <v>46</v>
      </c>
      <c r="N1339">
        <v>-417.96</v>
      </c>
      <c r="O1339" s="7">
        <v>-0.37980000000000003</v>
      </c>
      <c r="P1339" s="7">
        <v>0.63380000000000003</v>
      </c>
      <c r="Q1339" t="s">
        <v>535</v>
      </c>
      <c r="S1339" s="2">
        <f t="shared" si="227"/>
        <v>44489</v>
      </c>
      <c r="T1339" t="s">
        <v>648</v>
      </c>
      <c r="U1339">
        <v>84.65</v>
      </c>
      <c r="V1339">
        <v>59.85</v>
      </c>
      <c r="W1339">
        <f t="shared" si="232"/>
        <v>13082924.874877498</v>
      </c>
      <c r="X1339">
        <f t="shared" si="222"/>
        <v>32707.312187193744</v>
      </c>
      <c r="Y1339">
        <f t="shared" si="230"/>
        <v>375</v>
      </c>
      <c r="Z1339">
        <f t="shared" si="231"/>
        <v>-9841.8750000000036</v>
      </c>
      <c r="AA1339" s="5" t="str">
        <f t="shared" si="228"/>
        <v/>
      </c>
      <c r="AB1339" s="24" t="str">
        <f>IFERROR(AA1339/MAX($J$3:AA1339)-1,"")</f>
        <v/>
      </c>
      <c r="AG1339" s="3">
        <v>44844</v>
      </c>
      <c r="AH1339">
        <v>14591958.774010023</v>
      </c>
      <c r="AI1339" s="24">
        <f>AH1339/MAX($AH$2:AH1339)-1</f>
        <v>-2.3068878699268436E-2</v>
      </c>
      <c r="AJ1339" s="27">
        <f t="shared" si="223"/>
        <v>1</v>
      </c>
      <c r="AK1339">
        <f t="shared" si="224"/>
        <v>1</v>
      </c>
      <c r="AL1339" s="28">
        <f t="shared" si="229"/>
        <v>1147</v>
      </c>
      <c r="AM1339" s="28">
        <f t="shared" si="225"/>
        <v>1384</v>
      </c>
      <c r="AN1339" s="29">
        <f t="shared" ca="1" si="226"/>
        <v>-2.3068878699268436E-2</v>
      </c>
      <c r="AP1339" s="7"/>
      <c r="AV1339" s="7"/>
      <c r="AW1339" s="7"/>
    </row>
    <row r="1340" spans="1:49" x14ac:dyDescent="0.45">
      <c r="A1340" t="s">
        <v>649</v>
      </c>
      <c r="B1340" t="s">
        <v>30</v>
      </c>
      <c r="C1340" s="6">
        <v>44489.5</v>
      </c>
      <c r="D1340">
        <v>73.8</v>
      </c>
      <c r="E1340" s="6">
        <v>44490.385416666664</v>
      </c>
      <c r="F1340">
        <v>38.299999999999997</v>
      </c>
      <c r="G1340" s="7">
        <v>-0.48099999999999998</v>
      </c>
      <c r="H1340">
        <v>-30762.9</v>
      </c>
      <c r="I1340" s="7">
        <v>-0.49619999999999997</v>
      </c>
      <c r="J1340">
        <v>840.03440000000001</v>
      </c>
      <c r="K1340">
        <v>61994.54</v>
      </c>
      <c r="L1340">
        <v>2352225.77</v>
      </c>
      <c r="M1340">
        <v>44</v>
      </c>
      <c r="N1340">
        <v>-699.16</v>
      </c>
      <c r="O1340" s="7">
        <v>-0.48099999999999998</v>
      </c>
      <c r="P1340" s="7">
        <v>0.42820000000000003</v>
      </c>
      <c r="Q1340" t="s">
        <v>535</v>
      </c>
      <c r="S1340" s="2">
        <f t="shared" si="227"/>
        <v>44489</v>
      </c>
      <c r="T1340" t="s">
        <v>649</v>
      </c>
      <c r="U1340">
        <v>73.8</v>
      </c>
      <c r="V1340">
        <v>38.299999999999997</v>
      </c>
      <c r="W1340">
        <f t="shared" si="232"/>
        <v>13082924.874877498</v>
      </c>
      <c r="X1340">
        <f t="shared" si="222"/>
        <v>32707.312187193744</v>
      </c>
      <c r="Y1340">
        <f t="shared" si="230"/>
        <v>450</v>
      </c>
      <c r="Z1340">
        <f t="shared" si="231"/>
        <v>-16479.45</v>
      </c>
      <c r="AA1340" s="5" t="str">
        <f t="shared" si="228"/>
        <v/>
      </c>
      <c r="AB1340" s="24" t="str">
        <f>IFERROR(AA1340/MAX($J$3:AA1340)-1,"")</f>
        <v/>
      </c>
      <c r="AG1340" s="3">
        <v>44845</v>
      </c>
      <c r="AH1340">
        <v>14615685.461510023</v>
      </c>
      <c r="AI1340" s="24">
        <f>AH1340/MAX($AH$2:AH1340)-1</f>
        <v>-2.1480377814424023E-2</v>
      </c>
      <c r="AJ1340" s="27">
        <f t="shared" si="223"/>
        <v>1</v>
      </c>
      <c r="AK1340">
        <f t="shared" si="224"/>
        <v>1</v>
      </c>
      <c r="AL1340" s="28">
        <f t="shared" si="229"/>
        <v>1147</v>
      </c>
      <c r="AM1340" s="28">
        <f t="shared" si="225"/>
        <v>1384</v>
      </c>
      <c r="AN1340" s="29">
        <f t="shared" ca="1" si="226"/>
        <v>-2.1480377814424023E-2</v>
      </c>
      <c r="AP1340" s="7"/>
      <c r="AV1340" s="7"/>
      <c r="AW1340" s="7"/>
    </row>
    <row r="1341" spans="1:49" x14ac:dyDescent="0.45">
      <c r="A1341" t="s">
        <v>649</v>
      </c>
      <c r="B1341" t="s">
        <v>30</v>
      </c>
      <c r="C1341" s="6">
        <v>44489.527777777781</v>
      </c>
      <c r="D1341">
        <v>77.7</v>
      </c>
      <c r="E1341" s="6">
        <v>44490.388888888891</v>
      </c>
      <c r="F1341">
        <v>43.3</v>
      </c>
      <c r="G1341" s="7">
        <v>-0.44269999999999998</v>
      </c>
      <c r="H1341">
        <v>-31432.63</v>
      </c>
      <c r="I1341" s="7">
        <v>-0.45829999999999999</v>
      </c>
      <c r="J1341">
        <v>882.69100000000003</v>
      </c>
      <c r="K1341">
        <v>68585.09</v>
      </c>
      <c r="L1341">
        <v>3685584.79</v>
      </c>
      <c r="M1341">
        <v>37</v>
      </c>
      <c r="N1341">
        <v>-849.53</v>
      </c>
      <c r="O1341" s="7">
        <v>-0.6139</v>
      </c>
      <c r="P1341" s="7">
        <v>0.35649999999999998</v>
      </c>
      <c r="Q1341" t="s">
        <v>535</v>
      </c>
      <c r="S1341" s="2">
        <f t="shared" si="227"/>
        <v>44489</v>
      </c>
      <c r="T1341" t="s">
        <v>649</v>
      </c>
      <c r="U1341">
        <v>77.7</v>
      </c>
      <c r="V1341">
        <v>43.3</v>
      </c>
      <c r="W1341">
        <f t="shared" si="232"/>
        <v>13082924.874877498</v>
      </c>
      <c r="X1341">
        <f t="shared" si="222"/>
        <v>32707.312187193744</v>
      </c>
      <c r="Y1341">
        <f t="shared" si="230"/>
        <v>425</v>
      </c>
      <c r="Z1341">
        <f t="shared" si="231"/>
        <v>-15134.250000000004</v>
      </c>
      <c r="AA1341" s="5" t="str">
        <f t="shared" si="228"/>
        <v/>
      </c>
      <c r="AB1341" s="24" t="str">
        <f>IFERROR(AA1341/MAX($J$3:AA1341)-1,"")</f>
        <v/>
      </c>
      <c r="AG1341" s="3">
        <v>44846</v>
      </c>
      <c r="AH1341">
        <v>14557414.911510022</v>
      </c>
      <c r="AI1341" s="24">
        <f>AH1341/MAX($AH$2:AH1341)-1</f>
        <v>-2.5381589065904819E-2</v>
      </c>
      <c r="AJ1341" s="27">
        <f t="shared" si="223"/>
        <v>1</v>
      </c>
      <c r="AK1341">
        <f t="shared" si="224"/>
        <v>1</v>
      </c>
      <c r="AL1341" s="28">
        <f t="shared" si="229"/>
        <v>1147</v>
      </c>
      <c r="AM1341" s="28">
        <f t="shared" si="225"/>
        <v>1384</v>
      </c>
      <c r="AN1341" s="29">
        <f t="shared" ca="1" si="226"/>
        <v>-2.5381589065904819E-2</v>
      </c>
      <c r="AP1341" s="7"/>
      <c r="AV1341" s="7"/>
      <c r="AW1341" s="7"/>
    </row>
    <row r="1342" spans="1:49" x14ac:dyDescent="0.45">
      <c r="A1342" t="s">
        <v>629</v>
      </c>
      <c r="B1342" t="s">
        <v>30</v>
      </c>
      <c r="C1342" s="6">
        <v>44489.572916666664</v>
      </c>
      <c r="D1342">
        <v>61.1</v>
      </c>
      <c r="E1342" s="6">
        <v>44490.388888888891</v>
      </c>
      <c r="F1342">
        <v>26.75</v>
      </c>
      <c r="G1342" s="7">
        <v>-0.56220000000000003</v>
      </c>
      <c r="H1342">
        <v>-39542.620000000003</v>
      </c>
      <c r="I1342" s="7">
        <v>-0.5766</v>
      </c>
      <c r="J1342">
        <v>1122.461</v>
      </c>
      <c r="K1342">
        <v>68582.38</v>
      </c>
      <c r="L1342">
        <v>3646042.16</v>
      </c>
      <c r="M1342">
        <v>24</v>
      </c>
      <c r="N1342">
        <v>-1647.61</v>
      </c>
      <c r="O1342" s="7">
        <v>-0.71599999999999997</v>
      </c>
      <c r="P1342" s="7">
        <v>0.29299999999999998</v>
      </c>
      <c r="Q1342" t="s">
        <v>535</v>
      </c>
      <c r="S1342" s="2">
        <f t="shared" si="227"/>
        <v>44489</v>
      </c>
      <c r="T1342" t="s">
        <v>629</v>
      </c>
      <c r="U1342">
        <v>61.1</v>
      </c>
      <c r="V1342">
        <v>26.75</v>
      </c>
      <c r="W1342">
        <f t="shared" si="232"/>
        <v>13082924.874877498</v>
      </c>
      <c r="X1342">
        <f t="shared" si="222"/>
        <v>32707.312187193744</v>
      </c>
      <c r="Y1342">
        <f t="shared" si="230"/>
        <v>525</v>
      </c>
      <c r="Z1342">
        <f t="shared" si="231"/>
        <v>-18494.962499999998</v>
      </c>
      <c r="AA1342" s="5">
        <f t="shared" si="228"/>
        <v>13022974.337377498</v>
      </c>
      <c r="AB1342" s="24">
        <f>IFERROR(AA1342/MAX($J$3:AA1342)-1,"")</f>
        <v>-4.5823497477326391E-3</v>
      </c>
      <c r="AG1342" s="3">
        <v>44847</v>
      </c>
      <c r="AH1342">
        <v>14505860.674010022</v>
      </c>
      <c r="AI1342" s="24">
        <f>AH1342/MAX($AH$2:AH1342)-1</f>
        <v>-2.8833143434217945E-2</v>
      </c>
      <c r="AJ1342" s="27">
        <f t="shared" si="223"/>
        <v>1</v>
      </c>
      <c r="AK1342">
        <f t="shared" si="224"/>
        <v>1</v>
      </c>
      <c r="AL1342" s="28">
        <f t="shared" si="229"/>
        <v>1147</v>
      </c>
      <c r="AM1342" s="28">
        <f t="shared" si="225"/>
        <v>1384</v>
      </c>
      <c r="AN1342" s="29">
        <f t="shared" ca="1" si="226"/>
        <v>-2.8833143434217945E-2</v>
      </c>
      <c r="AP1342" s="7"/>
      <c r="AV1342" s="7"/>
      <c r="AW1342" s="7"/>
    </row>
    <row r="1343" spans="1:49" x14ac:dyDescent="0.45">
      <c r="A1343" t="s">
        <v>629</v>
      </c>
      <c r="B1343" t="s">
        <v>30</v>
      </c>
      <c r="C1343" s="6">
        <v>44490.420138888891</v>
      </c>
      <c r="D1343">
        <v>49.9</v>
      </c>
      <c r="E1343" s="6">
        <v>44490.635416666664</v>
      </c>
      <c r="F1343">
        <v>75.3</v>
      </c>
      <c r="G1343" s="7">
        <v>0.50900000000000001</v>
      </c>
      <c r="H1343">
        <v>29887.93</v>
      </c>
      <c r="I1343" s="7">
        <v>0.4839</v>
      </c>
      <c r="J1343">
        <v>1237.6980000000001</v>
      </c>
      <c r="K1343">
        <v>61761.13</v>
      </c>
      <c r="L1343">
        <v>2382113.7000000002</v>
      </c>
      <c r="M1343">
        <v>63</v>
      </c>
      <c r="N1343">
        <v>474.41</v>
      </c>
      <c r="O1343" s="7">
        <v>-0.1303</v>
      </c>
      <c r="P1343" s="7">
        <v>2.7896000000000001</v>
      </c>
      <c r="Q1343" t="s">
        <v>535</v>
      </c>
      <c r="S1343" s="2">
        <f t="shared" si="227"/>
        <v>44490</v>
      </c>
      <c r="T1343" t="s">
        <v>629</v>
      </c>
      <c r="U1343">
        <v>49.9</v>
      </c>
      <c r="V1343">
        <v>75.3</v>
      </c>
      <c r="W1343">
        <f t="shared" si="232"/>
        <v>13022974.337377498</v>
      </c>
      <c r="X1343">
        <f t="shared" si="222"/>
        <v>32557.435843443745</v>
      </c>
      <c r="Y1343">
        <f t="shared" si="230"/>
        <v>650</v>
      </c>
      <c r="Z1343">
        <f t="shared" si="231"/>
        <v>15696.199999999997</v>
      </c>
      <c r="AA1343" s="5" t="str">
        <f t="shared" si="228"/>
        <v/>
      </c>
      <c r="AB1343" s="24" t="str">
        <f>IFERROR(AA1343/MAX($J$3:AA1343)-1,"")</f>
        <v/>
      </c>
      <c r="AG1343" s="3">
        <v>44848</v>
      </c>
      <c r="AH1343">
        <v>14504282.549010022</v>
      </c>
      <c r="AI1343" s="24">
        <f>AH1343/MAX($AH$2:AH1343)-1</f>
        <v>-2.893879884687911E-2</v>
      </c>
      <c r="AJ1343" s="27">
        <f t="shared" si="223"/>
        <v>1</v>
      </c>
      <c r="AK1343">
        <f t="shared" si="224"/>
        <v>1</v>
      </c>
      <c r="AL1343" s="28">
        <f t="shared" si="229"/>
        <v>1147</v>
      </c>
      <c r="AM1343" s="28">
        <f t="shared" si="225"/>
        <v>1384</v>
      </c>
      <c r="AN1343" s="29">
        <f t="shared" ca="1" si="226"/>
        <v>-2.893879884687911E-2</v>
      </c>
      <c r="AP1343" s="7"/>
      <c r="AV1343" s="7"/>
      <c r="AW1343" s="7"/>
    </row>
    <row r="1344" spans="1:49" x14ac:dyDescent="0.45">
      <c r="A1344" t="s">
        <v>624</v>
      </c>
      <c r="B1344" t="s">
        <v>30</v>
      </c>
      <c r="C1344" s="6">
        <v>44490.4375</v>
      </c>
      <c r="D1344">
        <v>37.65</v>
      </c>
      <c r="E1344" s="6">
        <v>44490.635416666664</v>
      </c>
      <c r="F1344">
        <v>26.15</v>
      </c>
      <c r="G1344" s="7">
        <v>-0.3054</v>
      </c>
      <c r="H1344">
        <v>-19919.87</v>
      </c>
      <c r="I1344" s="7">
        <v>-0.32240000000000002</v>
      </c>
      <c r="J1344">
        <v>1641.116</v>
      </c>
      <c r="K1344">
        <v>61788.04</v>
      </c>
      <c r="L1344">
        <v>2362193.83</v>
      </c>
      <c r="M1344">
        <v>58</v>
      </c>
      <c r="N1344">
        <v>-343.45</v>
      </c>
      <c r="O1344" s="7">
        <v>-0.60289999999999999</v>
      </c>
      <c r="P1344" s="7">
        <v>2.7130999999999998</v>
      </c>
      <c r="Q1344" t="s">
        <v>535</v>
      </c>
      <c r="S1344" s="2">
        <f t="shared" si="227"/>
        <v>44490</v>
      </c>
      <c r="T1344" t="s">
        <v>624</v>
      </c>
      <c r="U1344">
        <v>37.65</v>
      </c>
      <c r="V1344">
        <v>26.15</v>
      </c>
      <c r="W1344">
        <f t="shared" si="232"/>
        <v>13022974.337377498</v>
      </c>
      <c r="X1344">
        <f t="shared" si="222"/>
        <v>32557.435843443745</v>
      </c>
      <c r="Y1344">
        <f t="shared" si="230"/>
        <v>875</v>
      </c>
      <c r="Z1344">
        <f t="shared" si="231"/>
        <v>-10620.750000000002</v>
      </c>
      <c r="AA1344" s="5" t="str">
        <f t="shared" si="228"/>
        <v/>
      </c>
      <c r="AB1344" s="24" t="str">
        <f>IFERROR(AA1344/MAX($J$3:AA1344)-1,"")</f>
        <v/>
      </c>
      <c r="AG1344" s="3">
        <v>44849</v>
      </c>
      <c r="AH1344">
        <v>14504282.549010022</v>
      </c>
      <c r="AI1344" s="24">
        <f>AH1344/MAX($AH$2:AH1344)-1</f>
        <v>-2.893879884687911E-2</v>
      </c>
      <c r="AJ1344" s="27">
        <f t="shared" si="223"/>
        <v>1</v>
      </c>
      <c r="AK1344">
        <f t="shared" si="224"/>
        <v>1</v>
      </c>
      <c r="AL1344" s="28">
        <f t="shared" si="229"/>
        <v>1147</v>
      </c>
      <c r="AM1344" s="28">
        <f t="shared" si="225"/>
        <v>1384</v>
      </c>
      <c r="AN1344" s="29">
        <f t="shared" ca="1" si="226"/>
        <v>-2.893879884687911E-2</v>
      </c>
      <c r="AP1344" s="7"/>
      <c r="AV1344" s="7"/>
      <c r="AW1344" s="7"/>
    </row>
    <row r="1345" spans="1:49" x14ac:dyDescent="0.45">
      <c r="A1345" t="s">
        <v>987</v>
      </c>
      <c r="B1345" t="s">
        <v>30</v>
      </c>
      <c r="C1345" s="6">
        <v>44490.520833333336</v>
      </c>
      <c r="D1345">
        <v>165.55</v>
      </c>
      <c r="E1345" s="6">
        <v>44491.388888888891</v>
      </c>
      <c r="F1345">
        <v>153.85</v>
      </c>
      <c r="G1345" s="7">
        <v>-7.0699999999999999E-2</v>
      </c>
      <c r="H1345">
        <v>-6138.45</v>
      </c>
      <c r="I1345" s="7">
        <v>-0.09</v>
      </c>
      <c r="J1345">
        <v>412.14260000000002</v>
      </c>
      <c r="K1345">
        <v>68230.210000000006</v>
      </c>
      <c r="L1345">
        <v>3639903.71</v>
      </c>
      <c r="M1345">
        <v>39</v>
      </c>
      <c r="N1345">
        <v>-157.4</v>
      </c>
      <c r="O1345" s="7">
        <v>-0.45610000000000001</v>
      </c>
      <c r="P1345" s="7">
        <v>0.22559999999999999</v>
      </c>
      <c r="Q1345" t="s">
        <v>535</v>
      </c>
      <c r="S1345" s="2">
        <f t="shared" si="227"/>
        <v>44490</v>
      </c>
      <c r="T1345" t="s">
        <v>987</v>
      </c>
      <c r="U1345">
        <v>165.55</v>
      </c>
      <c r="V1345">
        <v>153.85</v>
      </c>
      <c r="W1345">
        <f t="shared" si="232"/>
        <v>13022974.337377498</v>
      </c>
      <c r="X1345">
        <f t="shared" si="222"/>
        <v>32557.435843443745</v>
      </c>
      <c r="Y1345">
        <f t="shared" si="230"/>
        <v>200</v>
      </c>
      <c r="Z1345">
        <f t="shared" si="231"/>
        <v>-2978.8000000000011</v>
      </c>
      <c r="AA1345" s="5" t="str">
        <f t="shared" si="228"/>
        <v/>
      </c>
      <c r="AB1345" s="24" t="str">
        <f>IFERROR(AA1345/MAX($J$3:AA1345)-1,"")</f>
        <v/>
      </c>
      <c r="AG1345" s="3">
        <v>44850</v>
      </c>
      <c r="AH1345">
        <v>14504282.549010022</v>
      </c>
      <c r="AI1345" s="24">
        <f>AH1345/MAX($AH$2:AH1345)-1</f>
        <v>-2.893879884687911E-2</v>
      </c>
      <c r="AJ1345" s="27">
        <f t="shared" si="223"/>
        <v>1</v>
      </c>
      <c r="AK1345">
        <f t="shared" si="224"/>
        <v>1</v>
      </c>
      <c r="AL1345" s="28">
        <f t="shared" si="229"/>
        <v>1147</v>
      </c>
      <c r="AM1345" s="28">
        <f t="shared" si="225"/>
        <v>1384</v>
      </c>
      <c r="AN1345" s="29">
        <f t="shared" ca="1" si="226"/>
        <v>-2.893879884687911E-2</v>
      </c>
      <c r="AP1345" s="7"/>
      <c r="AV1345" s="7"/>
      <c r="AW1345" s="7"/>
    </row>
    <row r="1346" spans="1:49" x14ac:dyDescent="0.45">
      <c r="A1346" t="s">
        <v>988</v>
      </c>
      <c r="B1346" t="s">
        <v>30</v>
      </c>
      <c r="C1346" s="6">
        <v>44490.559027777781</v>
      </c>
      <c r="D1346">
        <v>153.65</v>
      </c>
      <c r="E1346" s="6">
        <v>44491.388888888891</v>
      </c>
      <c r="F1346">
        <v>135.6</v>
      </c>
      <c r="G1346" s="7">
        <v>-0.11749999999999999</v>
      </c>
      <c r="H1346">
        <v>-9299.2099999999991</v>
      </c>
      <c r="I1346" s="7">
        <v>-0.1363</v>
      </c>
      <c r="J1346">
        <v>444.03539999999998</v>
      </c>
      <c r="K1346">
        <v>68226.039999999994</v>
      </c>
      <c r="L1346">
        <v>3630604.5</v>
      </c>
      <c r="M1346">
        <v>28</v>
      </c>
      <c r="N1346">
        <v>-332.11</v>
      </c>
      <c r="O1346" s="7">
        <v>-0.51190000000000002</v>
      </c>
      <c r="P1346" s="7">
        <v>0.151</v>
      </c>
      <c r="Q1346" t="s">
        <v>535</v>
      </c>
      <c r="S1346" s="2">
        <f t="shared" si="227"/>
        <v>44490</v>
      </c>
      <c r="T1346" t="s">
        <v>988</v>
      </c>
      <c r="U1346">
        <v>153.65</v>
      </c>
      <c r="V1346">
        <v>135.6</v>
      </c>
      <c r="W1346">
        <f t="shared" si="232"/>
        <v>13022974.337377498</v>
      </c>
      <c r="X1346">
        <f t="shared" ref="X1346:X1409" si="233">W1346*0.25%</f>
        <v>32557.435843443745</v>
      </c>
      <c r="Y1346">
        <f t="shared" si="230"/>
        <v>200</v>
      </c>
      <c r="Z1346">
        <f t="shared" si="231"/>
        <v>-4188.4999999999991</v>
      </c>
      <c r="AA1346" s="5">
        <f t="shared" si="228"/>
        <v>13020882.487377498</v>
      </c>
      <c r="AB1346" s="24">
        <f>IFERROR(AA1346/MAX($J$3:AA1346)-1,"")</f>
        <v>-4.7422413637133731E-3</v>
      </c>
      <c r="AG1346" s="3">
        <v>44851</v>
      </c>
      <c r="AH1346">
        <v>14596536.249010021</v>
      </c>
      <c r="AI1346" s="24">
        <f>AH1346/MAX($AH$2:AH1346)-1</f>
        <v>-2.2762416910708572E-2</v>
      </c>
      <c r="AJ1346" s="27">
        <f t="shared" ref="AJ1346:AJ1384" si="234">IF(AG1346=$AP$3,1,IF(AJ1345=1,1,""))</f>
        <v>1</v>
      </c>
      <c r="AK1346">
        <f t="shared" ref="AK1346:AK1384" si="235">IF(AG1346=$AP$4,1,IF(AK1347=1,1,""))</f>
        <v>1</v>
      </c>
      <c r="AL1346" s="28">
        <f t="shared" si="229"/>
        <v>1147</v>
      </c>
      <c r="AM1346" s="28">
        <f t="shared" ref="AM1346:AM1384" si="236">IF(AND(AK1346=1,AK1347&lt;&gt;1),ROW(),IF(AND(AK1346="",AK1347=""),"",AM1347))</f>
        <v>1384</v>
      </c>
      <c r="AN1346" s="29">
        <f t="shared" ref="AN1346:AN1384" ca="1" si="237">IF(AM1346="","",IF(AJ1346=1,AH1346/MAX(INDIRECT("AH"&amp;AL1346&amp;":"&amp;"AJ"&amp;ROW(AN1346)))-1,""))</f>
        <v>-2.2762416910708572E-2</v>
      </c>
      <c r="AP1346" s="7"/>
      <c r="AV1346" s="7"/>
      <c r="AW1346" s="7"/>
    </row>
    <row r="1347" spans="1:49" x14ac:dyDescent="0.45">
      <c r="A1347" t="s">
        <v>622</v>
      </c>
      <c r="B1347" t="s">
        <v>30</v>
      </c>
      <c r="C1347" s="6">
        <v>44491.538194444445</v>
      </c>
      <c r="D1347">
        <v>131.4</v>
      </c>
      <c r="E1347" s="6">
        <v>44494.388888888891</v>
      </c>
      <c r="F1347">
        <v>147.4</v>
      </c>
      <c r="G1347" s="7">
        <v>0.12180000000000001</v>
      </c>
      <c r="H1347">
        <v>6852.65</v>
      </c>
      <c r="I1347" s="7">
        <v>0.10050000000000001</v>
      </c>
      <c r="J1347">
        <v>518.66840000000002</v>
      </c>
      <c r="K1347">
        <v>68153.02</v>
      </c>
      <c r="L1347">
        <v>3637457.14</v>
      </c>
      <c r="M1347">
        <v>34</v>
      </c>
      <c r="N1347">
        <v>201.55</v>
      </c>
      <c r="O1347" s="7">
        <v>-0.4148</v>
      </c>
      <c r="P1347" s="7">
        <v>0.32500000000000001</v>
      </c>
      <c r="Q1347" t="s">
        <v>535</v>
      </c>
      <c r="S1347" s="2">
        <f t="shared" ref="S1347:S1410" si="238">DATE(YEAR(C1347),MONTH(C1347),DAY(C1347))</f>
        <v>44491</v>
      </c>
      <c r="T1347" t="s">
        <v>622</v>
      </c>
      <c r="U1347">
        <v>131.4</v>
      </c>
      <c r="V1347">
        <v>147.4</v>
      </c>
      <c r="W1347">
        <f t="shared" si="232"/>
        <v>13020882.487377498</v>
      </c>
      <c r="X1347">
        <f t="shared" si="233"/>
        <v>32552.206218443745</v>
      </c>
      <c r="Y1347">
        <f t="shared" si="230"/>
        <v>250</v>
      </c>
      <c r="Z1347">
        <f t="shared" si="231"/>
        <v>3303.0000000000045</v>
      </c>
      <c r="AA1347" s="5" t="str">
        <f t="shared" ref="AA1347:AA1410" si="239">IF(S1347&lt;&gt;S1348,W1347+SUMIF($S$2:$S$3590,S1347,$Z$2:$Z$3590),"")</f>
        <v/>
      </c>
      <c r="AB1347" s="24" t="str">
        <f>IFERROR(AA1347/MAX($J$3:AA1347)-1,"")</f>
        <v/>
      </c>
      <c r="AG1347" s="3">
        <v>44852</v>
      </c>
      <c r="AH1347">
        <v>14594674.649010021</v>
      </c>
      <c r="AI1347" s="24">
        <f>AH1347/MAX($AH$2:AH1347)-1</f>
        <v>-2.2887050964544575E-2</v>
      </c>
      <c r="AJ1347" s="27">
        <f t="shared" si="234"/>
        <v>1</v>
      </c>
      <c r="AK1347">
        <f t="shared" si="235"/>
        <v>1</v>
      </c>
      <c r="AL1347" s="28">
        <f t="shared" ref="AL1347:AL1384" si="240">IF(AND(AJ1347=1,AJ1346&lt;&gt;1),ROW(),IF(AND(AJ1347="",AJ1346=""),"",AL1346))</f>
        <v>1147</v>
      </c>
      <c r="AM1347" s="28">
        <f t="shared" si="236"/>
        <v>1384</v>
      </c>
      <c r="AN1347" s="29">
        <f t="shared" ca="1" si="237"/>
        <v>-2.2887050964544575E-2</v>
      </c>
      <c r="AP1347" s="7"/>
      <c r="AV1347" s="7"/>
      <c r="AW1347" s="7"/>
    </row>
    <row r="1348" spans="1:49" x14ac:dyDescent="0.45">
      <c r="A1348" t="s">
        <v>622</v>
      </c>
      <c r="B1348" t="s">
        <v>30</v>
      </c>
      <c r="C1348" s="6">
        <v>44491.538194444445</v>
      </c>
      <c r="D1348">
        <v>131.4</v>
      </c>
      <c r="E1348" s="6">
        <v>44494.385416666664</v>
      </c>
      <c r="F1348">
        <v>128.69999999999999</v>
      </c>
      <c r="G1348" s="7">
        <v>-2.0500000000000001E-2</v>
      </c>
      <c r="H1348">
        <v>-2493.61</v>
      </c>
      <c r="I1348" s="7">
        <v>-4.0300000000000002E-2</v>
      </c>
      <c r="J1348">
        <v>470.40309999999999</v>
      </c>
      <c r="K1348">
        <v>61810.97</v>
      </c>
      <c r="L1348">
        <v>2359700.2200000002</v>
      </c>
      <c r="M1348">
        <v>33</v>
      </c>
      <c r="N1348">
        <v>-75.56</v>
      </c>
      <c r="O1348" s="7">
        <v>-0.24809999999999999</v>
      </c>
      <c r="P1348" s="7">
        <v>0.32500000000000001</v>
      </c>
      <c r="Q1348" t="s">
        <v>535</v>
      </c>
      <c r="S1348" s="2">
        <f t="shared" si="238"/>
        <v>44491</v>
      </c>
      <c r="T1348" t="s">
        <v>622</v>
      </c>
      <c r="U1348">
        <v>131.4</v>
      </c>
      <c r="V1348">
        <v>128.69999999999999</v>
      </c>
      <c r="W1348">
        <f t="shared" si="232"/>
        <v>13020882.487377498</v>
      </c>
      <c r="X1348">
        <f t="shared" si="233"/>
        <v>32552.206218443745</v>
      </c>
      <c r="Y1348">
        <f t="shared" ref="Y1348:Y1411" si="241">MROUND(X1348/U1348,25)</f>
        <v>250</v>
      </c>
      <c r="Z1348">
        <f t="shared" ref="Z1348:Z1411" si="242">Y1348*((V1348*0.99)-(U1348*1.01))</f>
        <v>-1325.2500000000041</v>
      </c>
      <c r="AA1348" s="5" t="str">
        <f t="shared" si="239"/>
        <v/>
      </c>
      <c r="AB1348" s="24" t="str">
        <f>IFERROR(AA1348/MAX($J$3:AA1348)-1,"")</f>
        <v/>
      </c>
      <c r="AG1348" s="3">
        <v>44853</v>
      </c>
      <c r="AH1348">
        <v>14593762.949010022</v>
      </c>
      <c r="AI1348" s="24">
        <f>AH1348/MAX($AH$2:AH1348)-1</f>
        <v>-2.2948089247141423E-2</v>
      </c>
      <c r="AJ1348" s="27">
        <f t="shared" si="234"/>
        <v>1</v>
      </c>
      <c r="AK1348">
        <f t="shared" si="235"/>
        <v>1</v>
      </c>
      <c r="AL1348" s="28">
        <f t="shared" si="240"/>
        <v>1147</v>
      </c>
      <c r="AM1348" s="28">
        <f t="shared" si="236"/>
        <v>1384</v>
      </c>
      <c r="AN1348" s="29">
        <f t="shared" ca="1" si="237"/>
        <v>-2.2948089247141423E-2</v>
      </c>
      <c r="AP1348" s="7"/>
      <c r="AV1348" s="7"/>
      <c r="AW1348" s="7"/>
    </row>
    <row r="1349" spans="1:49" x14ac:dyDescent="0.45">
      <c r="A1349" t="s">
        <v>623</v>
      </c>
      <c r="B1349" t="s">
        <v>30</v>
      </c>
      <c r="C1349" s="6">
        <v>44491.552083333336</v>
      </c>
      <c r="D1349">
        <v>126.05</v>
      </c>
      <c r="E1349" s="6">
        <v>44494.388888888891</v>
      </c>
      <c r="F1349">
        <v>123.65</v>
      </c>
      <c r="G1349" s="7">
        <v>-1.9E-2</v>
      </c>
      <c r="H1349">
        <v>-2649.07</v>
      </c>
      <c r="I1349" s="7">
        <v>-3.8800000000000001E-2</v>
      </c>
      <c r="J1349">
        <v>540.95730000000003</v>
      </c>
      <c r="K1349">
        <v>68187.67</v>
      </c>
      <c r="L1349">
        <v>3634808.08</v>
      </c>
      <c r="M1349">
        <v>30</v>
      </c>
      <c r="N1349">
        <v>-88.3</v>
      </c>
      <c r="O1349" s="7">
        <v>-0.52200000000000002</v>
      </c>
      <c r="P1349" s="7">
        <v>0.1825</v>
      </c>
      <c r="Q1349" t="s">
        <v>535</v>
      </c>
      <c r="S1349" s="2">
        <f t="shared" si="238"/>
        <v>44491</v>
      </c>
      <c r="T1349" t="s">
        <v>623</v>
      </c>
      <c r="U1349">
        <v>126.05</v>
      </c>
      <c r="V1349">
        <v>123.65</v>
      </c>
      <c r="W1349">
        <f t="shared" ref="W1349:W1412" si="243">IF(S1349&lt;&gt;S1348,AA1348,W1348)</f>
        <v>13020882.487377498</v>
      </c>
      <c r="X1349">
        <f t="shared" si="233"/>
        <v>32552.206218443745</v>
      </c>
      <c r="Y1349">
        <f t="shared" si="241"/>
        <v>250</v>
      </c>
      <c r="Z1349">
        <f t="shared" si="242"/>
        <v>-1224.2500000000014</v>
      </c>
      <c r="AA1349" s="5" t="str">
        <f t="shared" si="239"/>
        <v/>
      </c>
      <c r="AB1349" s="24" t="str">
        <f>IFERROR(AA1349/MAX($J$3:AA1349)-1,"")</f>
        <v/>
      </c>
      <c r="AG1349" s="3">
        <v>44854</v>
      </c>
      <c r="AH1349">
        <v>14609732.886510022</v>
      </c>
      <c r="AI1349" s="24">
        <f>AH1349/MAX($AH$2:AH1349)-1</f>
        <v>-2.1878902499111064E-2</v>
      </c>
      <c r="AJ1349" s="27">
        <f t="shared" si="234"/>
        <v>1</v>
      </c>
      <c r="AK1349">
        <f t="shared" si="235"/>
        <v>1</v>
      </c>
      <c r="AL1349" s="28">
        <f t="shared" si="240"/>
        <v>1147</v>
      </c>
      <c r="AM1349" s="28">
        <f t="shared" si="236"/>
        <v>1384</v>
      </c>
      <c r="AN1349" s="29">
        <f t="shared" ca="1" si="237"/>
        <v>-2.1878902499111064E-2</v>
      </c>
      <c r="AP1349" s="7"/>
      <c r="AV1349" s="7"/>
      <c r="AW1349" s="7"/>
    </row>
    <row r="1350" spans="1:49" x14ac:dyDescent="0.45">
      <c r="A1350" t="s">
        <v>623</v>
      </c>
      <c r="B1350" t="s">
        <v>30</v>
      </c>
      <c r="C1350" s="6">
        <v>44491.552083333336</v>
      </c>
      <c r="D1350">
        <v>126.05</v>
      </c>
      <c r="E1350" s="6">
        <v>44494.385416666664</v>
      </c>
      <c r="F1350">
        <v>108.85</v>
      </c>
      <c r="G1350" s="7">
        <v>-0.13650000000000001</v>
      </c>
      <c r="H1350">
        <v>-9591.09</v>
      </c>
      <c r="I1350" s="7">
        <v>-0.15509999999999999</v>
      </c>
      <c r="J1350">
        <v>490.61799999999999</v>
      </c>
      <c r="K1350">
        <v>61842.39</v>
      </c>
      <c r="L1350">
        <v>2350109.13</v>
      </c>
      <c r="M1350">
        <v>29</v>
      </c>
      <c r="N1350">
        <v>-330.73</v>
      </c>
      <c r="O1350" s="7">
        <v>-0.35620000000000002</v>
      </c>
      <c r="P1350" s="7">
        <v>0.1825</v>
      </c>
      <c r="Q1350" t="s">
        <v>535</v>
      </c>
      <c r="S1350" s="2">
        <f t="shared" si="238"/>
        <v>44491</v>
      </c>
      <c r="T1350" t="s">
        <v>623</v>
      </c>
      <c r="U1350">
        <v>126.05</v>
      </c>
      <c r="V1350">
        <v>108.85</v>
      </c>
      <c r="W1350">
        <f t="shared" si="243"/>
        <v>13020882.487377498</v>
      </c>
      <c r="X1350">
        <f t="shared" si="233"/>
        <v>32552.206218443745</v>
      </c>
      <c r="Y1350">
        <f t="shared" si="241"/>
        <v>250</v>
      </c>
      <c r="Z1350">
        <f t="shared" si="242"/>
        <v>-4887.2500000000018</v>
      </c>
      <c r="AA1350" s="5">
        <f t="shared" si="239"/>
        <v>13016748.737377498</v>
      </c>
      <c r="AB1350" s="24">
        <f>IFERROR(AA1350/MAX($J$3:AA1350)-1,"")</f>
        <v>-5.0582066420845617E-3</v>
      </c>
      <c r="AG1350" s="3">
        <v>44855</v>
      </c>
      <c r="AH1350">
        <v>14576911.636510022</v>
      </c>
      <c r="AI1350" s="24">
        <f>AH1350/MAX($AH$2:AH1350)-1</f>
        <v>-2.4076284020096539E-2</v>
      </c>
      <c r="AJ1350" s="27">
        <f t="shared" si="234"/>
        <v>1</v>
      </c>
      <c r="AK1350">
        <f t="shared" si="235"/>
        <v>1</v>
      </c>
      <c r="AL1350" s="28">
        <f t="shared" si="240"/>
        <v>1147</v>
      </c>
      <c r="AM1350" s="28">
        <f t="shared" si="236"/>
        <v>1384</v>
      </c>
      <c r="AN1350" s="29">
        <f t="shared" ca="1" si="237"/>
        <v>-2.4076284020096539E-2</v>
      </c>
      <c r="AP1350" s="7"/>
      <c r="AV1350" s="7"/>
      <c r="AW1350" s="7"/>
    </row>
    <row r="1351" spans="1:49" x14ac:dyDescent="0.45">
      <c r="A1351" t="s">
        <v>539</v>
      </c>
      <c r="B1351" t="s">
        <v>30</v>
      </c>
      <c r="C1351" s="6">
        <v>44494.416666666664</v>
      </c>
      <c r="D1351">
        <v>138.1</v>
      </c>
      <c r="E1351" s="6">
        <v>44495.385416666664</v>
      </c>
      <c r="F1351">
        <v>43.05</v>
      </c>
      <c r="G1351" s="7">
        <v>-0.68830000000000002</v>
      </c>
      <c r="H1351">
        <v>-43311.01</v>
      </c>
      <c r="I1351" s="7">
        <v>-0.70140000000000002</v>
      </c>
      <c r="J1351">
        <v>447.14370000000002</v>
      </c>
      <c r="K1351">
        <v>61750.54</v>
      </c>
      <c r="L1351">
        <v>2306798.12</v>
      </c>
      <c r="M1351">
        <v>68</v>
      </c>
      <c r="N1351">
        <v>-636.92999999999995</v>
      </c>
      <c r="O1351" s="7">
        <v>-0.68830000000000002</v>
      </c>
      <c r="P1351" s="7">
        <v>8.3299999999999999E-2</v>
      </c>
      <c r="Q1351" t="s">
        <v>535</v>
      </c>
      <c r="S1351" s="2">
        <f t="shared" si="238"/>
        <v>44494</v>
      </c>
      <c r="T1351" t="s">
        <v>539</v>
      </c>
      <c r="U1351">
        <v>138.1</v>
      </c>
      <c r="V1351">
        <v>43.05</v>
      </c>
      <c r="W1351">
        <f t="shared" si="243"/>
        <v>13016748.737377498</v>
      </c>
      <c r="X1351">
        <f t="shared" si="233"/>
        <v>32541.871843443747</v>
      </c>
      <c r="Y1351">
        <f t="shared" si="241"/>
        <v>225</v>
      </c>
      <c r="Z1351">
        <f t="shared" si="242"/>
        <v>-21793.837500000001</v>
      </c>
      <c r="AA1351" s="5" t="str">
        <f t="shared" si="239"/>
        <v/>
      </c>
      <c r="AB1351" s="24" t="str">
        <f>IFERROR(AA1351/MAX($J$3:AA1351)-1,"")</f>
        <v/>
      </c>
      <c r="AG1351" s="3">
        <v>44856</v>
      </c>
      <c r="AH1351">
        <v>14576911.636510022</v>
      </c>
      <c r="AI1351" s="24">
        <f>AH1351/MAX($AH$2:AH1351)-1</f>
        <v>-2.4076284020096539E-2</v>
      </c>
      <c r="AJ1351" s="27">
        <f t="shared" si="234"/>
        <v>1</v>
      </c>
      <c r="AK1351">
        <f t="shared" si="235"/>
        <v>1</v>
      </c>
      <c r="AL1351" s="28">
        <f t="shared" si="240"/>
        <v>1147</v>
      </c>
      <c r="AM1351" s="28">
        <f t="shared" si="236"/>
        <v>1384</v>
      </c>
      <c r="AN1351" s="29">
        <f t="shared" ca="1" si="237"/>
        <v>-2.4076284020096539E-2</v>
      </c>
      <c r="AP1351" s="7"/>
      <c r="AV1351" s="7"/>
      <c r="AW1351" s="7"/>
    </row>
    <row r="1352" spans="1:49" x14ac:dyDescent="0.45">
      <c r="A1352" t="s">
        <v>623</v>
      </c>
      <c r="B1352" t="s">
        <v>30</v>
      </c>
      <c r="C1352" s="6">
        <v>44494.430555555555</v>
      </c>
      <c r="D1352">
        <v>140.6</v>
      </c>
      <c r="E1352" s="6">
        <v>44495.385416666664</v>
      </c>
      <c r="F1352">
        <v>54.45</v>
      </c>
      <c r="G1352" s="7">
        <v>-0.61270000000000002</v>
      </c>
      <c r="H1352">
        <v>-38674.97</v>
      </c>
      <c r="I1352" s="7">
        <v>-0.62660000000000005</v>
      </c>
      <c r="J1352">
        <v>438.98700000000002</v>
      </c>
      <c r="K1352">
        <v>61721.57</v>
      </c>
      <c r="L1352">
        <v>2268123.15</v>
      </c>
      <c r="M1352">
        <v>64</v>
      </c>
      <c r="N1352">
        <v>-604.29999999999995</v>
      </c>
      <c r="O1352" s="7">
        <v>-0.61270000000000002</v>
      </c>
      <c r="P1352" s="7">
        <v>9.4200000000000006E-2</v>
      </c>
      <c r="Q1352" t="s">
        <v>535</v>
      </c>
      <c r="S1352" s="2">
        <f t="shared" si="238"/>
        <v>44494</v>
      </c>
      <c r="T1352" t="s">
        <v>623</v>
      </c>
      <c r="U1352">
        <v>140.6</v>
      </c>
      <c r="V1352">
        <v>54.45</v>
      </c>
      <c r="W1352">
        <f t="shared" si="243"/>
        <v>13016748.737377498</v>
      </c>
      <c r="X1352">
        <f t="shared" si="233"/>
        <v>32541.871843443747</v>
      </c>
      <c r="Y1352">
        <f t="shared" si="241"/>
        <v>225</v>
      </c>
      <c r="Z1352">
        <f t="shared" si="242"/>
        <v>-19822.612499999999</v>
      </c>
      <c r="AA1352" s="5">
        <f t="shared" si="239"/>
        <v>12975132.287377499</v>
      </c>
      <c r="AB1352" s="24">
        <f>IFERROR(AA1352/MAX($J$3:AA1352)-1,"")</f>
        <v>-8.2391811105624324E-3</v>
      </c>
      <c r="AG1352" s="3">
        <v>44857</v>
      </c>
      <c r="AH1352">
        <v>14576911.636510022</v>
      </c>
      <c r="AI1352" s="24">
        <f>AH1352/MAX($AH$2:AH1352)-1</f>
        <v>-2.4076284020096539E-2</v>
      </c>
      <c r="AJ1352" s="27">
        <f t="shared" si="234"/>
        <v>1</v>
      </c>
      <c r="AK1352">
        <f t="shared" si="235"/>
        <v>1</v>
      </c>
      <c r="AL1352" s="28">
        <f t="shared" si="240"/>
        <v>1147</v>
      </c>
      <c r="AM1352" s="28">
        <f t="shared" si="236"/>
        <v>1384</v>
      </c>
      <c r="AN1352" s="29">
        <f t="shared" ca="1" si="237"/>
        <v>-2.4076284020096539E-2</v>
      </c>
      <c r="AP1352" s="7"/>
      <c r="AV1352" s="7"/>
      <c r="AW1352" s="7"/>
    </row>
    <row r="1353" spans="1:49" x14ac:dyDescent="0.45">
      <c r="A1353" t="s">
        <v>624</v>
      </c>
      <c r="B1353" t="s">
        <v>30</v>
      </c>
      <c r="C1353" s="6">
        <v>44496.607638888891</v>
      </c>
      <c r="D1353">
        <v>70.900000000000006</v>
      </c>
      <c r="E1353" s="6">
        <v>44497.385416666664</v>
      </c>
      <c r="F1353">
        <v>87.65</v>
      </c>
      <c r="G1353" s="7">
        <v>0.23619999999999999</v>
      </c>
      <c r="H1353">
        <v>13119.88</v>
      </c>
      <c r="I1353" s="7">
        <v>0.21390000000000001</v>
      </c>
      <c r="J1353">
        <v>865.17079999999999</v>
      </c>
      <c r="K1353">
        <v>61340.61</v>
      </c>
      <c r="L1353">
        <v>2281243.0299999998</v>
      </c>
      <c r="M1353">
        <v>13</v>
      </c>
      <c r="N1353">
        <v>1009.22</v>
      </c>
      <c r="O1353" s="7">
        <v>-0.4083</v>
      </c>
      <c r="P1353" s="7">
        <v>0.23619999999999999</v>
      </c>
      <c r="Q1353" t="s">
        <v>535</v>
      </c>
      <c r="S1353" s="2">
        <f t="shared" si="238"/>
        <v>44496</v>
      </c>
      <c r="T1353" t="s">
        <v>624</v>
      </c>
      <c r="U1353">
        <v>70.900000000000006</v>
      </c>
      <c r="V1353">
        <v>87.65</v>
      </c>
      <c r="W1353">
        <f t="shared" si="243"/>
        <v>12975132.287377499</v>
      </c>
      <c r="X1353">
        <f t="shared" si="233"/>
        <v>32437.830718443747</v>
      </c>
      <c r="Y1353">
        <f t="shared" si="241"/>
        <v>450</v>
      </c>
      <c r="Z1353">
        <f t="shared" si="242"/>
        <v>6824.0249999999951</v>
      </c>
      <c r="AA1353" s="5">
        <f t="shared" si="239"/>
        <v>12981956.312377499</v>
      </c>
      <c r="AB1353" s="24">
        <f>IFERROR(AA1353/MAX($J$3:AA1353)-1,"")</f>
        <v>-7.7175832977443015E-3</v>
      </c>
      <c r="AG1353" s="3">
        <v>44858</v>
      </c>
      <c r="AH1353">
        <v>14576911.636510022</v>
      </c>
      <c r="AI1353" s="24">
        <f>AH1353/MAX($AH$2:AH1353)-1</f>
        <v>-2.4076284020096539E-2</v>
      </c>
      <c r="AJ1353" s="27">
        <f t="shared" si="234"/>
        <v>1</v>
      </c>
      <c r="AK1353">
        <f t="shared" si="235"/>
        <v>1</v>
      </c>
      <c r="AL1353" s="28">
        <f t="shared" si="240"/>
        <v>1147</v>
      </c>
      <c r="AM1353" s="28">
        <f t="shared" si="236"/>
        <v>1384</v>
      </c>
      <c r="AN1353" s="29">
        <f t="shared" ca="1" si="237"/>
        <v>-2.4076284020096539E-2</v>
      </c>
      <c r="AP1353" s="7"/>
      <c r="AV1353" s="7"/>
      <c r="AW1353" s="7"/>
    </row>
    <row r="1354" spans="1:49" x14ac:dyDescent="0.45">
      <c r="A1354" t="s">
        <v>623</v>
      </c>
      <c r="B1354" t="s">
        <v>30</v>
      </c>
      <c r="C1354" s="6">
        <v>44497.416666666664</v>
      </c>
      <c r="D1354">
        <v>39.35</v>
      </c>
      <c r="E1354" s="6">
        <v>44497.635416666664</v>
      </c>
      <c r="F1354">
        <v>188.2</v>
      </c>
      <c r="G1354" s="7">
        <v>3.7827000000000002</v>
      </c>
      <c r="H1354">
        <v>228731.53</v>
      </c>
      <c r="I1354" s="7">
        <v>3.7248999999999999</v>
      </c>
      <c r="J1354">
        <v>1560.5139999999999</v>
      </c>
      <c r="K1354">
        <v>61406.21</v>
      </c>
      <c r="L1354">
        <v>2509974.56</v>
      </c>
      <c r="M1354">
        <v>64</v>
      </c>
      <c r="N1354">
        <v>3573.93</v>
      </c>
      <c r="O1354" s="7">
        <v>-0.32529999999999998</v>
      </c>
      <c r="P1354" s="7">
        <v>3.7827000000000002</v>
      </c>
      <c r="Q1354" t="s">
        <v>535</v>
      </c>
      <c r="S1354" s="2">
        <f t="shared" si="238"/>
        <v>44497</v>
      </c>
      <c r="T1354" t="s">
        <v>623</v>
      </c>
      <c r="U1354">
        <v>39.35</v>
      </c>
      <c r="V1354">
        <v>188.2</v>
      </c>
      <c r="W1354">
        <f t="shared" si="243"/>
        <v>12981956.312377499</v>
      </c>
      <c r="X1354">
        <f t="shared" si="233"/>
        <v>32454.890780943748</v>
      </c>
      <c r="Y1354">
        <f t="shared" si="241"/>
        <v>825</v>
      </c>
      <c r="Z1354">
        <f t="shared" si="242"/>
        <v>120923.96249999998</v>
      </c>
      <c r="AA1354" s="5" t="str">
        <f t="shared" si="239"/>
        <v/>
      </c>
      <c r="AB1354" s="24" t="str">
        <f>IFERROR(AA1354/MAX($J$3:AA1354)-1,"")</f>
        <v/>
      </c>
      <c r="AG1354" s="3">
        <v>44859</v>
      </c>
      <c r="AH1354">
        <v>14488442.711510021</v>
      </c>
      <c r="AI1354" s="24">
        <f>AH1354/MAX($AH$2:AH1354)-1</f>
        <v>-2.999927540453351E-2</v>
      </c>
      <c r="AJ1354" s="27">
        <f t="shared" si="234"/>
        <v>1</v>
      </c>
      <c r="AK1354">
        <f t="shared" si="235"/>
        <v>1</v>
      </c>
      <c r="AL1354" s="28">
        <f t="shared" si="240"/>
        <v>1147</v>
      </c>
      <c r="AM1354" s="28">
        <f t="shared" si="236"/>
        <v>1384</v>
      </c>
      <c r="AN1354" s="29">
        <f t="shared" ca="1" si="237"/>
        <v>-2.999927540453351E-2</v>
      </c>
      <c r="AP1354" s="7"/>
      <c r="AV1354" s="7"/>
      <c r="AW1354" s="7"/>
    </row>
    <row r="1355" spans="1:49" x14ac:dyDescent="0.45">
      <c r="A1355" t="s">
        <v>622</v>
      </c>
      <c r="B1355" t="s">
        <v>30</v>
      </c>
      <c r="C1355" s="6">
        <v>44497.420138888891</v>
      </c>
      <c r="D1355">
        <v>59</v>
      </c>
      <c r="E1355" s="6">
        <v>44497.635416666664</v>
      </c>
      <c r="F1355">
        <v>237.35</v>
      </c>
      <c r="G1355" s="7">
        <v>3.0228999999999999</v>
      </c>
      <c r="H1355">
        <v>182521.08</v>
      </c>
      <c r="I1355" s="7">
        <v>2.9727000000000001</v>
      </c>
      <c r="J1355">
        <v>1040.6790000000001</v>
      </c>
      <c r="K1355">
        <v>61400.07</v>
      </c>
      <c r="L1355">
        <v>2692495.64</v>
      </c>
      <c r="M1355">
        <v>63</v>
      </c>
      <c r="N1355">
        <v>2897.16</v>
      </c>
      <c r="O1355" s="7">
        <v>-0.1898</v>
      </c>
      <c r="P1355" s="7">
        <v>3.0228999999999999</v>
      </c>
      <c r="Q1355" t="s">
        <v>535</v>
      </c>
      <c r="S1355" s="2">
        <f t="shared" si="238"/>
        <v>44497</v>
      </c>
      <c r="T1355" t="s">
        <v>622</v>
      </c>
      <c r="U1355">
        <v>59</v>
      </c>
      <c r="V1355">
        <v>237.35</v>
      </c>
      <c r="W1355">
        <f t="shared" si="243"/>
        <v>12981956.312377499</v>
      </c>
      <c r="X1355">
        <f t="shared" si="233"/>
        <v>32454.890780943748</v>
      </c>
      <c r="Y1355">
        <f t="shared" si="241"/>
        <v>550</v>
      </c>
      <c r="Z1355">
        <f t="shared" si="242"/>
        <v>96462.574999999997</v>
      </c>
      <c r="AA1355" s="5" t="str">
        <f t="shared" si="239"/>
        <v/>
      </c>
      <c r="AB1355" s="24" t="str">
        <f>IFERROR(AA1355/MAX($J$3:AA1355)-1,"")</f>
        <v/>
      </c>
      <c r="AG1355" s="3">
        <v>44860</v>
      </c>
      <c r="AH1355">
        <v>14488442.711510021</v>
      </c>
      <c r="AI1355" s="24">
        <f>AH1355/MAX($AH$2:AH1355)-1</f>
        <v>-2.999927540453351E-2</v>
      </c>
      <c r="AJ1355" s="27">
        <f t="shared" si="234"/>
        <v>1</v>
      </c>
      <c r="AK1355">
        <f t="shared" si="235"/>
        <v>1</v>
      </c>
      <c r="AL1355" s="28">
        <f t="shared" si="240"/>
        <v>1147</v>
      </c>
      <c r="AM1355" s="28">
        <f t="shared" si="236"/>
        <v>1384</v>
      </c>
      <c r="AN1355" s="29">
        <f t="shared" ca="1" si="237"/>
        <v>-2.999927540453351E-2</v>
      </c>
      <c r="AP1355" s="7"/>
      <c r="AV1355" s="7"/>
      <c r="AW1355" s="7"/>
    </row>
    <row r="1356" spans="1:49" x14ac:dyDescent="0.45">
      <c r="A1356" t="s">
        <v>989</v>
      </c>
      <c r="B1356" t="s">
        <v>30</v>
      </c>
      <c r="C1356" s="6">
        <v>44497.520833333336</v>
      </c>
      <c r="D1356">
        <v>149.25</v>
      </c>
      <c r="E1356" s="6">
        <v>44497.635416666664</v>
      </c>
      <c r="F1356">
        <v>214.9</v>
      </c>
      <c r="G1356" s="7">
        <v>0.43990000000000001</v>
      </c>
      <c r="H1356">
        <v>28324.09</v>
      </c>
      <c r="I1356" s="7">
        <v>0.41549999999999998</v>
      </c>
      <c r="J1356">
        <v>456.77749999999997</v>
      </c>
      <c r="K1356">
        <v>68174.039999999994</v>
      </c>
      <c r="L1356">
        <v>3663132.16</v>
      </c>
      <c r="M1356">
        <v>34</v>
      </c>
      <c r="N1356">
        <v>833.06</v>
      </c>
      <c r="O1356" s="7">
        <v>-0.17549999999999999</v>
      </c>
      <c r="P1356" s="7">
        <v>0.43990000000000001</v>
      </c>
      <c r="Q1356" t="s">
        <v>535</v>
      </c>
      <c r="S1356" s="2">
        <f t="shared" si="238"/>
        <v>44497</v>
      </c>
      <c r="T1356" t="s">
        <v>989</v>
      </c>
      <c r="U1356">
        <v>149.25</v>
      </c>
      <c r="V1356">
        <v>214.9</v>
      </c>
      <c r="W1356">
        <f t="shared" si="243"/>
        <v>12981956.312377499</v>
      </c>
      <c r="X1356">
        <f t="shared" si="233"/>
        <v>32454.890780943748</v>
      </c>
      <c r="Y1356">
        <f t="shared" si="241"/>
        <v>225</v>
      </c>
      <c r="Z1356">
        <f t="shared" si="242"/>
        <v>13951.9125</v>
      </c>
      <c r="AA1356" s="5" t="str">
        <f t="shared" si="239"/>
        <v/>
      </c>
      <c r="AB1356" s="24" t="str">
        <f>IFERROR(AA1356/MAX($J$3:AA1356)-1,"")</f>
        <v/>
      </c>
      <c r="AG1356" s="3">
        <v>44861</v>
      </c>
      <c r="AH1356">
        <v>14488442.711510021</v>
      </c>
      <c r="AI1356" s="24">
        <f>AH1356/MAX($AH$2:AH1356)-1</f>
        <v>-2.999927540453351E-2</v>
      </c>
      <c r="AJ1356" s="27">
        <f t="shared" si="234"/>
        <v>1</v>
      </c>
      <c r="AK1356">
        <f t="shared" si="235"/>
        <v>1</v>
      </c>
      <c r="AL1356" s="28">
        <f t="shared" si="240"/>
        <v>1147</v>
      </c>
      <c r="AM1356" s="28">
        <f t="shared" si="236"/>
        <v>1384</v>
      </c>
      <c r="AN1356" s="29">
        <f t="shared" ca="1" si="237"/>
        <v>-2.999927540453351E-2</v>
      </c>
      <c r="AP1356" s="7"/>
      <c r="AV1356" s="7"/>
      <c r="AW1356" s="7"/>
    </row>
    <row r="1357" spans="1:49" x14ac:dyDescent="0.45">
      <c r="A1357" t="s">
        <v>659</v>
      </c>
      <c r="B1357" t="s">
        <v>30</v>
      </c>
      <c r="C1357" s="6">
        <v>44497.565972222219</v>
      </c>
      <c r="D1357">
        <v>142.35</v>
      </c>
      <c r="E1357" s="6">
        <v>44497.635416666664</v>
      </c>
      <c r="F1357">
        <v>187.9</v>
      </c>
      <c r="G1357" s="7">
        <v>0.32</v>
      </c>
      <c r="H1357">
        <v>20235.88</v>
      </c>
      <c r="I1357" s="7">
        <v>0.29680000000000001</v>
      </c>
      <c r="J1357">
        <v>478.98410000000001</v>
      </c>
      <c r="K1357">
        <v>68183.39</v>
      </c>
      <c r="L1357">
        <v>3683368.04</v>
      </c>
      <c r="M1357">
        <v>21</v>
      </c>
      <c r="N1357">
        <v>963.61</v>
      </c>
      <c r="O1357" s="7">
        <v>-8.0100000000000005E-2</v>
      </c>
      <c r="P1357" s="7">
        <v>0.32</v>
      </c>
      <c r="Q1357" t="s">
        <v>535</v>
      </c>
      <c r="S1357" s="2">
        <f t="shared" si="238"/>
        <v>44497</v>
      </c>
      <c r="T1357" t="s">
        <v>659</v>
      </c>
      <c r="U1357">
        <v>142.35</v>
      </c>
      <c r="V1357">
        <v>187.9</v>
      </c>
      <c r="W1357">
        <f t="shared" si="243"/>
        <v>12981956.312377499</v>
      </c>
      <c r="X1357">
        <f t="shared" si="233"/>
        <v>32454.890780943748</v>
      </c>
      <c r="Y1357">
        <f t="shared" si="241"/>
        <v>225</v>
      </c>
      <c r="Z1357">
        <f t="shared" si="242"/>
        <v>9505.6875000000073</v>
      </c>
      <c r="AA1357" s="5">
        <f t="shared" si="239"/>
        <v>13222800.449877499</v>
      </c>
      <c r="AB1357" s="24">
        <f>IFERROR(AA1357/MAX($J$3:AA1357)-1,"")</f>
        <v>0</v>
      </c>
      <c r="AG1357" s="3">
        <v>44862</v>
      </c>
      <c r="AH1357">
        <v>14488442.711510021</v>
      </c>
      <c r="AI1357" s="24">
        <f>AH1357/MAX($AH$2:AH1357)-1</f>
        <v>-2.999927540453351E-2</v>
      </c>
      <c r="AJ1357" s="27">
        <f t="shared" si="234"/>
        <v>1</v>
      </c>
      <c r="AK1357">
        <f t="shared" si="235"/>
        <v>1</v>
      </c>
      <c r="AL1357" s="28">
        <f t="shared" si="240"/>
        <v>1147</v>
      </c>
      <c r="AM1357" s="28">
        <f t="shared" si="236"/>
        <v>1384</v>
      </c>
      <c r="AN1357" s="29">
        <f t="shared" ca="1" si="237"/>
        <v>-2.999927540453351E-2</v>
      </c>
      <c r="AP1357" s="7"/>
      <c r="AV1357" s="7"/>
      <c r="AW1357" s="7"/>
    </row>
    <row r="1358" spans="1:49" x14ac:dyDescent="0.45">
      <c r="A1358" t="s">
        <v>612</v>
      </c>
      <c r="B1358" t="s">
        <v>30</v>
      </c>
      <c r="C1358" s="6">
        <v>44498.586805555555</v>
      </c>
      <c r="D1358">
        <v>118.75</v>
      </c>
      <c r="E1358" s="6">
        <v>44501.385416666664</v>
      </c>
      <c r="F1358">
        <v>56.05</v>
      </c>
      <c r="G1358" s="7">
        <v>-0.52800000000000002</v>
      </c>
      <c r="H1358">
        <v>-34442.36</v>
      </c>
      <c r="I1358" s="7">
        <v>-0.54269999999999996</v>
      </c>
      <c r="J1358">
        <v>534.42089999999996</v>
      </c>
      <c r="K1358">
        <v>63462.48</v>
      </c>
      <c r="L1358">
        <v>2658053.2799999998</v>
      </c>
      <c r="M1358">
        <v>19</v>
      </c>
      <c r="N1358">
        <v>-1812.76</v>
      </c>
      <c r="O1358" s="7">
        <v>-0.52800000000000002</v>
      </c>
      <c r="P1358" s="7">
        <v>0.22819999999999999</v>
      </c>
      <c r="Q1358" t="s">
        <v>535</v>
      </c>
      <c r="S1358" s="2">
        <f t="shared" si="238"/>
        <v>44498</v>
      </c>
      <c r="T1358" t="s">
        <v>612</v>
      </c>
      <c r="U1358">
        <v>118.75</v>
      </c>
      <c r="V1358">
        <v>56.05</v>
      </c>
      <c r="W1358">
        <f t="shared" si="243"/>
        <v>13222800.449877499</v>
      </c>
      <c r="X1358">
        <f t="shared" si="233"/>
        <v>33057.00112469375</v>
      </c>
      <c r="Y1358">
        <f t="shared" si="241"/>
        <v>275</v>
      </c>
      <c r="Z1358">
        <f t="shared" si="242"/>
        <v>-17723.2</v>
      </c>
      <c r="AA1358" s="5">
        <f t="shared" si="239"/>
        <v>13205077.249877499</v>
      </c>
      <c r="AB1358" s="24">
        <f>IFERROR(AA1358/MAX($J$3:AA1358)-1,"")</f>
        <v>-1.3403514684487972E-3</v>
      </c>
      <c r="AG1358" s="3">
        <v>44863</v>
      </c>
      <c r="AH1358">
        <v>14488442.711510021</v>
      </c>
      <c r="AI1358" s="24">
        <f>AH1358/MAX($AH$2:AH1358)-1</f>
        <v>-2.999927540453351E-2</v>
      </c>
      <c r="AJ1358" s="27">
        <f t="shared" si="234"/>
        <v>1</v>
      </c>
      <c r="AK1358">
        <f t="shared" si="235"/>
        <v>1</v>
      </c>
      <c r="AL1358" s="28">
        <f t="shared" si="240"/>
        <v>1147</v>
      </c>
      <c r="AM1358" s="28">
        <f t="shared" si="236"/>
        <v>1384</v>
      </c>
      <c r="AN1358" s="29">
        <f t="shared" ca="1" si="237"/>
        <v>-2.999927540453351E-2</v>
      </c>
      <c r="AP1358" s="7"/>
      <c r="AV1358" s="7"/>
      <c r="AW1358" s="7"/>
    </row>
    <row r="1359" spans="1:49" x14ac:dyDescent="0.45">
      <c r="A1359" t="s">
        <v>542</v>
      </c>
      <c r="B1359" t="s">
        <v>30</v>
      </c>
      <c r="C1359" s="6">
        <v>44501.534722222219</v>
      </c>
      <c r="D1359">
        <v>139</v>
      </c>
      <c r="E1359" s="6">
        <v>44502.385416666664</v>
      </c>
      <c r="F1359">
        <v>218.05</v>
      </c>
      <c r="G1359" s="7">
        <v>0.56869999999999998</v>
      </c>
      <c r="H1359">
        <v>34367.75</v>
      </c>
      <c r="I1359" s="7">
        <v>0.54300000000000004</v>
      </c>
      <c r="J1359">
        <v>455.32569999999998</v>
      </c>
      <c r="K1359">
        <v>63290.27</v>
      </c>
      <c r="L1359">
        <v>2692421.04</v>
      </c>
      <c r="M1359">
        <v>34</v>
      </c>
      <c r="N1359">
        <v>1010.82</v>
      </c>
      <c r="O1359" s="7">
        <v>-0.1187</v>
      </c>
      <c r="P1359" s="7">
        <v>0.72450000000000003</v>
      </c>
      <c r="Q1359" t="s">
        <v>535</v>
      </c>
      <c r="S1359" s="2">
        <f t="shared" si="238"/>
        <v>44501</v>
      </c>
      <c r="T1359" t="s">
        <v>542</v>
      </c>
      <c r="U1359">
        <v>139</v>
      </c>
      <c r="V1359">
        <v>218.05</v>
      </c>
      <c r="W1359">
        <f t="shared" si="243"/>
        <v>13205077.249877499</v>
      </c>
      <c r="X1359">
        <f t="shared" si="233"/>
        <v>33012.693124693746</v>
      </c>
      <c r="Y1359">
        <f t="shared" si="241"/>
        <v>250</v>
      </c>
      <c r="Z1359">
        <f t="shared" si="242"/>
        <v>18869.875</v>
      </c>
      <c r="AA1359" s="5" t="str">
        <f t="shared" si="239"/>
        <v/>
      </c>
      <c r="AB1359" s="24" t="str">
        <f>IFERROR(AA1359/MAX($J$3:AA1359)-1,"")</f>
        <v/>
      </c>
      <c r="AG1359" s="3">
        <v>44864</v>
      </c>
      <c r="AH1359">
        <v>14488442.711510021</v>
      </c>
      <c r="AI1359" s="24">
        <f>AH1359/MAX($AH$2:AH1359)-1</f>
        <v>-2.999927540453351E-2</v>
      </c>
      <c r="AJ1359" s="27">
        <f t="shared" si="234"/>
        <v>1</v>
      </c>
      <c r="AK1359">
        <f t="shared" si="235"/>
        <v>1</v>
      </c>
      <c r="AL1359" s="28">
        <f t="shared" si="240"/>
        <v>1147</v>
      </c>
      <c r="AM1359" s="28">
        <f t="shared" si="236"/>
        <v>1384</v>
      </c>
      <c r="AN1359" s="29">
        <f t="shared" ca="1" si="237"/>
        <v>-2.999927540453351E-2</v>
      </c>
      <c r="AP1359" s="7"/>
      <c r="AV1359" s="7"/>
      <c r="AW1359" s="7"/>
    </row>
    <row r="1360" spans="1:49" x14ac:dyDescent="0.45">
      <c r="A1360" t="s">
        <v>543</v>
      </c>
      <c r="B1360" t="s">
        <v>30</v>
      </c>
      <c r="C1360" s="6">
        <v>44501.5625</v>
      </c>
      <c r="D1360">
        <v>139.5</v>
      </c>
      <c r="E1360" s="6">
        <v>44502.385416666664</v>
      </c>
      <c r="F1360">
        <v>178</v>
      </c>
      <c r="G1360" s="7">
        <v>0.27600000000000002</v>
      </c>
      <c r="H1360">
        <v>16029.41</v>
      </c>
      <c r="I1360" s="7">
        <v>0.25319999999999998</v>
      </c>
      <c r="J1360">
        <v>453.76949999999999</v>
      </c>
      <c r="K1360">
        <v>63300.84</v>
      </c>
      <c r="L1360">
        <v>2708450.44</v>
      </c>
      <c r="M1360">
        <v>26</v>
      </c>
      <c r="N1360">
        <v>616.52</v>
      </c>
      <c r="O1360" s="7">
        <v>-0.16850000000000001</v>
      </c>
      <c r="P1360" s="7">
        <v>0.433</v>
      </c>
      <c r="Q1360" t="s">
        <v>535</v>
      </c>
      <c r="S1360" s="2">
        <f t="shared" si="238"/>
        <v>44501</v>
      </c>
      <c r="T1360" t="s">
        <v>543</v>
      </c>
      <c r="U1360">
        <v>139.5</v>
      </c>
      <c r="V1360">
        <v>178</v>
      </c>
      <c r="W1360">
        <f t="shared" si="243"/>
        <v>13205077.249877499</v>
      </c>
      <c r="X1360">
        <f t="shared" si="233"/>
        <v>33012.693124693746</v>
      </c>
      <c r="Y1360">
        <f t="shared" si="241"/>
        <v>225</v>
      </c>
      <c r="Z1360">
        <f t="shared" si="242"/>
        <v>7948.1249999999973</v>
      </c>
      <c r="AA1360" s="5" t="str">
        <f t="shared" si="239"/>
        <v/>
      </c>
      <c r="AB1360" s="24" t="str">
        <f>IFERROR(AA1360/MAX($J$3:AA1360)-1,"")</f>
        <v/>
      </c>
      <c r="AG1360" s="3">
        <v>44865</v>
      </c>
      <c r="AH1360">
        <v>14539160.486510022</v>
      </c>
      <c r="AI1360" s="24">
        <f>AH1360/MAX($AH$2:AH1360)-1</f>
        <v>-2.6603722170866262E-2</v>
      </c>
      <c r="AJ1360" s="27">
        <f t="shared" si="234"/>
        <v>1</v>
      </c>
      <c r="AK1360">
        <f t="shared" si="235"/>
        <v>1</v>
      </c>
      <c r="AL1360" s="28">
        <f t="shared" si="240"/>
        <v>1147</v>
      </c>
      <c r="AM1360" s="28">
        <f t="shared" si="236"/>
        <v>1384</v>
      </c>
      <c r="AN1360" s="29">
        <f t="shared" ca="1" si="237"/>
        <v>-2.6603722170866262E-2</v>
      </c>
      <c r="AP1360" s="7"/>
      <c r="AV1360" s="7"/>
      <c r="AW1360" s="7"/>
    </row>
    <row r="1361" spans="1:49" x14ac:dyDescent="0.45">
      <c r="A1361" t="s">
        <v>613</v>
      </c>
      <c r="B1361" t="s">
        <v>30</v>
      </c>
      <c r="C1361" s="6">
        <v>44501.569444444445</v>
      </c>
      <c r="D1361">
        <v>134.80000000000001</v>
      </c>
      <c r="E1361" s="6">
        <v>44502.388888888891</v>
      </c>
      <c r="F1361">
        <v>141</v>
      </c>
      <c r="G1361" s="7">
        <v>4.5999999999999999E-2</v>
      </c>
      <c r="H1361">
        <v>1746.96</v>
      </c>
      <c r="I1361" s="7">
        <v>2.5499999999999998E-2</v>
      </c>
      <c r="J1361">
        <v>507.54329999999999</v>
      </c>
      <c r="K1361">
        <v>68416.84</v>
      </c>
      <c r="L1361">
        <v>3685115.01</v>
      </c>
      <c r="M1361">
        <v>25</v>
      </c>
      <c r="N1361">
        <v>69.88</v>
      </c>
      <c r="O1361" s="7">
        <v>-8.72E-2</v>
      </c>
      <c r="P1361" s="7">
        <v>0.214</v>
      </c>
      <c r="Q1361" t="s">
        <v>535</v>
      </c>
      <c r="S1361" s="2">
        <f t="shared" si="238"/>
        <v>44501</v>
      </c>
      <c r="T1361" t="s">
        <v>613</v>
      </c>
      <c r="U1361">
        <v>134.80000000000001</v>
      </c>
      <c r="V1361">
        <v>141</v>
      </c>
      <c r="W1361">
        <f t="shared" si="243"/>
        <v>13205077.249877499</v>
      </c>
      <c r="X1361">
        <f t="shared" si="233"/>
        <v>33012.693124693746</v>
      </c>
      <c r="Y1361">
        <f t="shared" si="241"/>
        <v>250</v>
      </c>
      <c r="Z1361">
        <f t="shared" si="242"/>
        <v>860.49999999999477</v>
      </c>
      <c r="AA1361" s="5" t="str">
        <f t="shared" si="239"/>
        <v/>
      </c>
      <c r="AB1361" s="24" t="str">
        <f>IFERROR(AA1361/MAX($J$3:AA1361)-1,"")</f>
        <v/>
      </c>
      <c r="AG1361" s="3">
        <v>44866</v>
      </c>
      <c r="AH1361">
        <v>14532584.686510021</v>
      </c>
      <c r="AI1361" s="24">
        <f>AH1361/MAX($AH$2:AH1361)-1</f>
        <v>-2.7043971747152895E-2</v>
      </c>
      <c r="AJ1361" s="27">
        <f t="shared" si="234"/>
        <v>1</v>
      </c>
      <c r="AK1361">
        <f t="shared" si="235"/>
        <v>1</v>
      </c>
      <c r="AL1361" s="28">
        <f t="shared" si="240"/>
        <v>1147</v>
      </c>
      <c r="AM1361" s="28">
        <f t="shared" si="236"/>
        <v>1384</v>
      </c>
      <c r="AN1361" s="29">
        <f t="shared" ca="1" si="237"/>
        <v>-2.7043971747152895E-2</v>
      </c>
      <c r="AP1361" s="7"/>
      <c r="AV1361" s="7"/>
      <c r="AW1361" s="7"/>
    </row>
    <row r="1362" spans="1:49" x14ac:dyDescent="0.45">
      <c r="A1362" t="s">
        <v>614</v>
      </c>
      <c r="B1362" t="s">
        <v>30</v>
      </c>
      <c r="C1362" s="6">
        <v>44501.600694444445</v>
      </c>
      <c r="D1362">
        <v>124.35</v>
      </c>
      <c r="E1362" s="6">
        <v>44502.388888888891</v>
      </c>
      <c r="F1362">
        <v>109</v>
      </c>
      <c r="G1362" s="7">
        <v>-0.1234</v>
      </c>
      <c r="H1362">
        <v>-9732.36</v>
      </c>
      <c r="I1362" s="7">
        <v>-0.14219999999999999</v>
      </c>
      <c r="J1362">
        <v>550.36400000000003</v>
      </c>
      <c r="K1362">
        <v>68437.759999999995</v>
      </c>
      <c r="L1362">
        <v>3675382.65</v>
      </c>
      <c r="M1362">
        <v>16</v>
      </c>
      <c r="N1362">
        <v>-608.27</v>
      </c>
      <c r="O1362" s="7">
        <v>-0.1958</v>
      </c>
      <c r="P1362" s="7">
        <v>5.67E-2</v>
      </c>
      <c r="Q1362" t="s">
        <v>535</v>
      </c>
      <c r="S1362" s="2">
        <f t="shared" si="238"/>
        <v>44501</v>
      </c>
      <c r="T1362" t="s">
        <v>614</v>
      </c>
      <c r="U1362">
        <v>124.35</v>
      </c>
      <c r="V1362">
        <v>109</v>
      </c>
      <c r="W1362">
        <f t="shared" si="243"/>
        <v>13205077.249877499</v>
      </c>
      <c r="X1362">
        <f t="shared" si="233"/>
        <v>33012.693124693746</v>
      </c>
      <c r="Y1362">
        <f t="shared" si="241"/>
        <v>275</v>
      </c>
      <c r="Z1362">
        <f t="shared" si="242"/>
        <v>-4862.9624999999987</v>
      </c>
      <c r="AA1362" s="5">
        <f t="shared" si="239"/>
        <v>13227892.787377499</v>
      </c>
      <c r="AB1362" s="24">
        <f>IFERROR(AA1362/MAX($J$3:AA1362)-1,"")</f>
        <v>0</v>
      </c>
      <c r="AG1362" s="3">
        <v>44867</v>
      </c>
      <c r="AH1362">
        <v>14549140.97401002</v>
      </c>
      <c r="AI1362" s="24">
        <f>AH1362/MAX($AH$2:AH1362)-1</f>
        <v>-2.59355288874622E-2</v>
      </c>
      <c r="AJ1362" s="27">
        <f t="shared" si="234"/>
        <v>1</v>
      </c>
      <c r="AK1362">
        <f t="shared" si="235"/>
        <v>1</v>
      </c>
      <c r="AL1362" s="28">
        <f t="shared" si="240"/>
        <v>1147</v>
      </c>
      <c r="AM1362" s="28">
        <f t="shared" si="236"/>
        <v>1384</v>
      </c>
      <c r="AN1362" s="29">
        <f t="shared" ca="1" si="237"/>
        <v>-2.59355288874622E-2</v>
      </c>
      <c r="AP1362" s="7"/>
      <c r="AV1362" s="7"/>
      <c r="AW1362" s="7"/>
    </row>
    <row r="1363" spans="1:49" x14ac:dyDescent="0.45">
      <c r="A1363" t="s">
        <v>616</v>
      </c>
      <c r="B1363" t="s">
        <v>30</v>
      </c>
      <c r="C1363" s="6">
        <v>44502.4375</v>
      </c>
      <c r="D1363">
        <v>83.7</v>
      </c>
      <c r="E1363" s="6">
        <v>44503.385416666664</v>
      </c>
      <c r="F1363">
        <v>28.15</v>
      </c>
      <c r="G1363" s="7">
        <v>-0.66369999999999996</v>
      </c>
      <c r="H1363">
        <v>-43020.84</v>
      </c>
      <c r="I1363" s="7">
        <v>-0.67700000000000005</v>
      </c>
      <c r="J1363">
        <v>759.16669999999999</v>
      </c>
      <c r="K1363">
        <v>63542.25</v>
      </c>
      <c r="L1363">
        <v>2665429.6</v>
      </c>
      <c r="M1363">
        <v>62</v>
      </c>
      <c r="N1363">
        <v>-693.88</v>
      </c>
      <c r="O1363" s="7">
        <v>-0.66369999999999996</v>
      </c>
      <c r="P1363" s="7">
        <v>0.31180000000000002</v>
      </c>
      <c r="Q1363" t="s">
        <v>535</v>
      </c>
      <c r="S1363" s="2">
        <f t="shared" si="238"/>
        <v>44502</v>
      </c>
      <c r="T1363" t="s">
        <v>616</v>
      </c>
      <c r="U1363">
        <v>83.7</v>
      </c>
      <c r="V1363">
        <v>28.15</v>
      </c>
      <c r="W1363">
        <f t="shared" si="243"/>
        <v>13227892.787377499</v>
      </c>
      <c r="X1363">
        <f t="shared" si="233"/>
        <v>33069.731968443746</v>
      </c>
      <c r="Y1363">
        <f t="shared" si="241"/>
        <v>400</v>
      </c>
      <c r="Z1363">
        <f t="shared" si="242"/>
        <v>-22667.400000000005</v>
      </c>
      <c r="AA1363" s="5" t="str">
        <f t="shared" si="239"/>
        <v/>
      </c>
      <c r="AB1363" s="24" t="str">
        <f>IFERROR(AA1363/MAX($J$3:AA1363)-1,"")</f>
        <v/>
      </c>
      <c r="AG1363" s="3">
        <v>44868</v>
      </c>
      <c r="AH1363">
        <v>14549140.97401002</v>
      </c>
      <c r="AI1363" s="24">
        <f>AH1363/MAX($AH$2:AH1363)-1</f>
        <v>-2.59355288874622E-2</v>
      </c>
      <c r="AJ1363" s="27">
        <f t="shared" si="234"/>
        <v>1</v>
      </c>
      <c r="AK1363">
        <f t="shared" si="235"/>
        <v>1</v>
      </c>
      <c r="AL1363" s="28">
        <f t="shared" si="240"/>
        <v>1147</v>
      </c>
      <c r="AM1363" s="28">
        <f t="shared" si="236"/>
        <v>1384</v>
      </c>
      <c r="AN1363" s="29">
        <f t="shared" ca="1" si="237"/>
        <v>-2.59355288874622E-2</v>
      </c>
      <c r="AP1363" s="7"/>
      <c r="AV1363" s="7"/>
      <c r="AW1363" s="7"/>
    </row>
    <row r="1364" spans="1:49" x14ac:dyDescent="0.45">
      <c r="A1364" t="s">
        <v>615</v>
      </c>
      <c r="B1364" t="s">
        <v>30</v>
      </c>
      <c r="C1364" s="6">
        <v>44502.440972222219</v>
      </c>
      <c r="D1364">
        <v>80.849999999999994</v>
      </c>
      <c r="E1364" s="6">
        <v>44503.385416666664</v>
      </c>
      <c r="F1364">
        <v>17.600000000000001</v>
      </c>
      <c r="G1364" s="7">
        <v>-0.7823</v>
      </c>
      <c r="H1364">
        <v>-50478.63</v>
      </c>
      <c r="I1364" s="7">
        <v>-0.79449999999999998</v>
      </c>
      <c r="J1364">
        <v>785.84910000000002</v>
      </c>
      <c r="K1364">
        <v>63535.9</v>
      </c>
      <c r="L1364">
        <v>2614950.98</v>
      </c>
      <c r="M1364">
        <v>61</v>
      </c>
      <c r="N1364">
        <v>-827.52</v>
      </c>
      <c r="O1364" s="7">
        <v>-0.7823</v>
      </c>
      <c r="P1364" s="7">
        <v>2.6599999999999999E-2</v>
      </c>
      <c r="Q1364" t="s">
        <v>535</v>
      </c>
      <c r="S1364" s="2">
        <f t="shared" si="238"/>
        <v>44502</v>
      </c>
      <c r="T1364" t="s">
        <v>615</v>
      </c>
      <c r="U1364">
        <v>80.849999999999994</v>
      </c>
      <c r="V1364">
        <v>17.600000000000001</v>
      </c>
      <c r="W1364">
        <f t="shared" si="243"/>
        <v>13227892.787377499</v>
      </c>
      <c r="X1364">
        <f t="shared" si="233"/>
        <v>33069.731968443746</v>
      </c>
      <c r="Y1364">
        <f t="shared" si="241"/>
        <v>400</v>
      </c>
      <c r="Z1364">
        <f t="shared" si="242"/>
        <v>-25693.8</v>
      </c>
      <c r="AA1364" s="5" t="str">
        <f t="shared" si="239"/>
        <v/>
      </c>
      <c r="AB1364" s="24" t="str">
        <f>IFERROR(AA1364/MAX($J$3:AA1364)-1,"")</f>
        <v/>
      </c>
      <c r="AG1364" s="3">
        <v>44869</v>
      </c>
      <c r="AH1364">
        <v>14549140.97401002</v>
      </c>
      <c r="AI1364" s="24">
        <f>AH1364/MAX($AH$2:AH1364)-1</f>
        <v>-2.59355288874622E-2</v>
      </c>
      <c r="AJ1364" s="27">
        <f t="shared" si="234"/>
        <v>1</v>
      </c>
      <c r="AK1364">
        <f t="shared" si="235"/>
        <v>1</v>
      </c>
      <c r="AL1364" s="28">
        <f t="shared" si="240"/>
        <v>1147</v>
      </c>
      <c r="AM1364" s="28">
        <f t="shared" si="236"/>
        <v>1384</v>
      </c>
      <c r="AN1364" s="29">
        <f t="shared" ca="1" si="237"/>
        <v>-2.59355288874622E-2</v>
      </c>
      <c r="AP1364" s="7"/>
      <c r="AV1364" s="7"/>
      <c r="AW1364" s="7"/>
    </row>
    <row r="1365" spans="1:49" x14ac:dyDescent="0.45">
      <c r="A1365" t="s">
        <v>616</v>
      </c>
      <c r="B1365" t="s">
        <v>30</v>
      </c>
      <c r="C1365" s="6">
        <v>44502.534722222219</v>
      </c>
      <c r="D1365">
        <v>76.599999999999994</v>
      </c>
      <c r="E1365" s="6">
        <v>44503.388888888891</v>
      </c>
      <c r="F1365">
        <v>27.9</v>
      </c>
      <c r="G1365" s="7">
        <v>-0.63580000000000003</v>
      </c>
      <c r="H1365">
        <v>-44404.82</v>
      </c>
      <c r="I1365" s="7">
        <v>-0.64939999999999998</v>
      </c>
      <c r="J1365">
        <v>892.649</v>
      </c>
      <c r="K1365">
        <v>68376.91</v>
      </c>
      <c r="L1365">
        <v>3630977.82</v>
      </c>
      <c r="M1365">
        <v>35</v>
      </c>
      <c r="N1365">
        <v>-1268.71</v>
      </c>
      <c r="O1365" s="7">
        <v>-0.67100000000000004</v>
      </c>
      <c r="P1365" s="7">
        <v>0.43340000000000001</v>
      </c>
      <c r="Q1365" t="s">
        <v>535</v>
      </c>
      <c r="S1365" s="2">
        <f t="shared" si="238"/>
        <v>44502</v>
      </c>
      <c r="T1365" t="s">
        <v>616</v>
      </c>
      <c r="U1365">
        <v>76.599999999999994</v>
      </c>
      <c r="V1365">
        <v>27.9</v>
      </c>
      <c r="W1365">
        <f t="shared" si="243"/>
        <v>13227892.787377499</v>
      </c>
      <c r="X1365">
        <f t="shared" si="233"/>
        <v>33069.731968443746</v>
      </c>
      <c r="Y1365">
        <f t="shared" si="241"/>
        <v>425</v>
      </c>
      <c r="Z1365">
        <f t="shared" si="242"/>
        <v>-21141.625000000004</v>
      </c>
      <c r="AA1365" s="5" t="str">
        <f t="shared" si="239"/>
        <v/>
      </c>
      <c r="AB1365" s="24" t="str">
        <f>IFERROR(AA1365/MAX($J$3:AA1365)-1,"")</f>
        <v/>
      </c>
      <c r="AG1365" s="3">
        <v>44870</v>
      </c>
      <c r="AH1365">
        <v>14549140.97401002</v>
      </c>
      <c r="AI1365" s="24">
        <f>AH1365/MAX($AH$2:AH1365)-1</f>
        <v>-2.59355288874622E-2</v>
      </c>
      <c r="AJ1365" s="27">
        <f t="shared" si="234"/>
        <v>1</v>
      </c>
      <c r="AK1365">
        <f t="shared" si="235"/>
        <v>1</v>
      </c>
      <c r="AL1365" s="28">
        <f t="shared" si="240"/>
        <v>1147</v>
      </c>
      <c r="AM1365" s="28">
        <f t="shared" si="236"/>
        <v>1384</v>
      </c>
      <c r="AN1365" s="29">
        <f t="shared" ca="1" si="237"/>
        <v>-2.59355288874622E-2</v>
      </c>
      <c r="AP1365" s="7"/>
      <c r="AV1365" s="7"/>
      <c r="AW1365" s="7"/>
    </row>
    <row r="1366" spans="1:49" x14ac:dyDescent="0.45">
      <c r="A1366" t="s">
        <v>615</v>
      </c>
      <c r="B1366" t="s">
        <v>30</v>
      </c>
      <c r="C1366" s="6">
        <v>44502.579861111109</v>
      </c>
      <c r="D1366">
        <v>71</v>
      </c>
      <c r="E1366" s="6">
        <v>44503.388888888891</v>
      </c>
      <c r="F1366">
        <v>17</v>
      </c>
      <c r="G1366" s="7">
        <v>-0.76060000000000005</v>
      </c>
      <c r="H1366">
        <v>-52779.040000000001</v>
      </c>
      <c r="I1366" s="7">
        <v>-0.77300000000000002</v>
      </c>
      <c r="J1366">
        <v>961.71720000000005</v>
      </c>
      <c r="K1366">
        <v>68281.919999999998</v>
      </c>
      <c r="L1366">
        <v>3578198.78</v>
      </c>
      <c r="M1366">
        <v>22</v>
      </c>
      <c r="N1366">
        <v>-2399.0500000000002</v>
      </c>
      <c r="O1366" s="7">
        <v>-0.77539999999999998</v>
      </c>
      <c r="P1366" s="7">
        <v>0.16900000000000001</v>
      </c>
      <c r="Q1366" t="s">
        <v>535</v>
      </c>
      <c r="S1366" s="2">
        <f t="shared" si="238"/>
        <v>44502</v>
      </c>
      <c r="T1366" t="s">
        <v>615</v>
      </c>
      <c r="U1366">
        <v>71</v>
      </c>
      <c r="V1366">
        <v>17</v>
      </c>
      <c r="W1366">
        <f t="shared" si="243"/>
        <v>13227892.787377499</v>
      </c>
      <c r="X1366">
        <f t="shared" si="233"/>
        <v>33069.731968443746</v>
      </c>
      <c r="Y1366">
        <f t="shared" si="241"/>
        <v>475</v>
      </c>
      <c r="Z1366">
        <f t="shared" si="242"/>
        <v>-26067.999999999996</v>
      </c>
      <c r="AA1366" s="5">
        <f t="shared" si="239"/>
        <v>13132321.9623775</v>
      </c>
      <c r="AB1366" s="24">
        <f>IFERROR(AA1366/MAX($J$3:AA1366)-1,"")</f>
        <v>-7.2249470521258408E-3</v>
      </c>
      <c r="AG1366" s="3">
        <v>44871</v>
      </c>
      <c r="AH1366">
        <v>14549140.97401002</v>
      </c>
      <c r="AI1366" s="24">
        <f>AH1366/MAX($AH$2:AH1366)-1</f>
        <v>-2.59355288874622E-2</v>
      </c>
      <c r="AJ1366" s="27">
        <f t="shared" si="234"/>
        <v>1</v>
      </c>
      <c r="AK1366">
        <f t="shared" si="235"/>
        <v>1</v>
      </c>
      <c r="AL1366" s="28">
        <f t="shared" si="240"/>
        <v>1147</v>
      </c>
      <c r="AM1366" s="28">
        <f t="shared" si="236"/>
        <v>1384</v>
      </c>
      <c r="AN1366" s="29">
        <f t="shared" ca="1" si="237"/>
        <v>-2.59355288874622E-2</v>
      </c>
      <c r="AP1366" s="7"/>
      <c r="AV1366" s="7"/>
      <c r="AW1366" s="7"/>
    </row>
    <row r="1367" spans="1:49" x14ac:dyDescent="0.45">
      <c r="A1367" t="s">
        <v>990</v>
      </c>
      <c r="B1367" t="s">
        <v>30</v>
      </c>
      <c r="C1367" s="6">
        <v>44503.541666666664</v>
      </c>
      <c r="D1367">
        <v>150.30000000000001</v>
      </c>
      <c r="E1367" s="6">
        <v>44503.635416666664</v>
      </c>
      <c r="F1367">
        <v>128.35</v>
      </c>
      <c r="G1367" s="7">
        <v>-0.14599999999999999</v>
      </c>
      <c r="H1367">
        <v>-11173.56</v>
      </c>
      <c r="I1367" s="7">
        <v>-0.1646</v>
      </c>
      <c r="J1367">
        <v>451.70319999999998</v>
      </c>
      <c r="K1367">
        <v>67890.990000000005</v>
      </c>
      <c r="L1367">
        <v>3567025.23</v>
      </c>
      <c r="M1367">
        <v>28</v>
      </c>
      <c r="N1367">
        <v>-399.06</v>
      </c>
      <c r="O1367" s="7">
        <v>-0.30669999999999997</v>
      </c>
      <c r="P1367" s="7">
        <v>0.26550000000000001</v>
      </c>
      <c r="Q1367" t="s">
        <v>535</v>
      </c>
      <c r="S1367" s="2">
        <f t="shared" si="238"/>
        <v>44503</v>
      </c>
      <c r="T1367" t="s">
        <v>990</v>
      </c>
      <c r="U1367">
        <v>150.30000000000001</v>
      </c>
      <c r="V1367">
        <v>128.35</v>
      </c>
      <c r="W1367">
        <f t="shared" si="243"/>
        <v>13132321.9623775</v>
      </c>
      <c r="X1367">
        <f t="shared" si="233"/>
        <v>32830.804905943747</v>
      </c>
      <c r="Y1367">
        <f t="shared" si="241"/>
        <v>225</v>
      </c>
      <c r="Z1367">
        <f t="shared" si="242"/>
        <v>-5565.7125000000078</v>
      </c>
      <c r="AA1367" s="5" t="str">
        <f t="shared" si="239"/>
        <v/>
      </c>
      <c r="AB1367" s="24" t="str">
        <f>IFERROR(AA1367/MAX($J$3:AA1367)-1,"")</f>
        <v/>
      </c>
      <c r="AG1367" s="3">
        <v>44872</v>
      </c>
      <c r="AH1367">
        <v>14438680.41151002</v>
      </c>
      <c r="AI1367" s="24">
        <f>AH1367/MAX($AH$2:AH1367)-1</f>
        <v>-3.3330859620909759E-2</v>
      </c>
      <c r="AJ1367" s="27">
        <f t="shared" si="234"/>
        <v>1</v>
      </c>
      <c r="AK1367">
        <f t="shared" si="235"/>
        <v>1</v>
      </c>
      <c r="AL1367" s="28">
        <f t="shared" si="240"/>
        <v>1147</v>
      </c>
      <c r="AM1367" s="28">
        <f t="shared" si="236"/>
        <v>1384</v>
      </c>
      <c r="AN1367" s="29">
        <f t="shared" ca="1" si="237"/>
        <v>-3.3330859620909759E-2</v>
      </c>
      <c r="AP1367" s="7"/>
      <c r="AV1367" s="7"/>
      <c r="AW1367" s="7"/>
    </row>
    <row r="1368" spans="1:49" x14ac:dyDescent="0.45">
      <c r="A1368" t="s">
        <v>991</v>
      </c>
      <c r="B1368" t="s">
        <v>30</v>
      </c>
      <c r="C1368" s="6">
        <v>44503.545138888891</v>
      </c>
      <c r="D1368">
        <v>136</v>
      </c>
      <c r="E1368" s="6">
        <v>44503.635416666664</v>
      </c>
      <c r="F1368">
        <v>106.4</v>
      </c>
      <c r="G1368" s="7">
        <v>-0.21759999999999999</v>
      </c>
      <c r="H1368">
        <v>-15984.73</v>
      </c>
      <c r="I1368" s="7">
        <v>-0.23549999999999999</v>
      </c>
      <c r="J1368">
        <v>499.14859999999999</v>
      </c>
      <c r="K1368">
        <v>67884.2</v>
      </c>
      <c r="L1368">
        <v>3551040.49</v>
      </c>
      <c r="M1368">
        <v>27</v>
      </c>
      <c r="N1368">
        <v>-592.03</v>
      </c>
      <c r="O1368" s="7">
        <v>-0.36399999999999999</v>
      </c>
      <c r="P1368" s="7">
        <v>0.19819999999999999</v>
      </c>
      <c r="Q1368" t="s">
        <v>535</v>
      </c>
      <c r="S1368" s="2">
        <f t="shared" si="238"/>
        <v>44503</v>
      </c>
      <c r="T1368" t="s">
        <v>991</v>
      </c>
      <c r="U1368">
        <v>136</v>
      </c>
      <c r="V1368">
        <v>106.4</v>
      </c>
      <c r="W1368">
        <f t="shared" si="243"/>
        <v>13132321.9623775</v>
      </c>
      <c r="X1368">
        <f t="shared" si="233"/>
        <v>32830.804905943747</v>
      </c>
      <c r="Y1368">
        <f t="shared" si="241"/>
        <v>250</v>
      </c>
      <c r="Z1368">
        <f t="shared" si="242"/>
        <v>-8006.0000000000036</v>
      </c>
      <c r="AA1368" s="5">
        <f t="shared" si="239"/>
        <v>13118750.249877499</v>
      </c>
      <c r="AB1368" s="24">
        <f>IFERROR(AA1368/MAX($J$3:AA1368)-1,"")</f>
        <v>-8.250939076566044E-3</v>
      </c>
      <c r="AG1368" s="3">
        <v>44873</v>
      </c>
      <c r="AH1368">
        <v>14438680.41151002</v>
      </c>
      <c r="AI1368" s="24">
        <f>AH1368/MAX($AH$2:AH1368)-1</f>
        <v>-3.3330859620909759E-2</v>
      </c>
      <c r="AJ1368" s="27">
        <f t="shared" si="234"/>
        <v>1</v>
      </c>
      <c r="AK1368">
        <f t="shared" si="235"/>
        <v>1</v>
      </c>
      <c r="AL1368" s="28">
        <f t="shared" si="240"/>
        <v>1147</v>
      </c>
      <c r="AM1368" s="28">
        <f t="shared" si="236"/>
        <v>1384</v>
      </c>
      <c r="AN1368" s="29">
        <f t="shared" ca="1" si="237"/>
        <v>-3.3330859620909759E-2</v>
      </c>
      <c r="AP1368" s="7"/>
      <c r="AV1368" s="7"/>
      <c r="AW1368" s="7"/>
    </row>
    <row r="1369" spans="1:49" x14ac:dyDescent="0.45">
      <c r="A1369" t="s">
        <v>538</v>
      </c>
      <c r="B1369" t="s">
        <v>30</v>
      </c>
      <c r="C1369" s="6">
        <v>44508.534722222219</v>
      </c>
      <c r="D1369">
        <v>147.55000000000001</v>
      </c>
      <c r="E1369" s="6">
        <v>44509.388888888891</v>
      </c>
      <c r="F1369">
        <v>153.19999999999999</v>
      </c>
      <c r="G1369" s="7">
        <v>3.8300000000000001E-2</v>
      </c>
      <c r="H1369">
        <v>1213.44</v>
      </c>
      <c r="I1369" s="7">
        <v>1.7899999999999999E-2</v>
      </c>
      <c r="J1369">
        <v>459.20159999999998</v>
      </c>
      <c r="K1369">
        <v>67755.199999999997</v>
      </c>
      <c r="L1369">
        <v>3552253.93</v>
      </c>
      <c r="M1369">
        <v>35</v>
      </c>
      <c r="N1369">
        <v>34.67</v>
      </c>
      <c r="O1369" s="7">
        <v>-0.1162</v>
      </c>
      <c r="P1369" s="7">
        <v>0.49780000000000002</v>
      </c>
      <c r="Q1369" t="s">
        <v>535</v>
      </c>
      <c r="S1369" s="2">
        <f t="shared" si="238"/>
        <v>44508</v>
      </c>
      <c r="T1369" t="s">
        <v>538</v>
      </c>
      <c r="U1369">
        <v>147.55000000000001</v>
      </c>
      <c r="V1369">
        <v>153.19999999999999</v>
      </c>
      <c r="W1369">
        <f t="shared" si="243"/>
        <v>13118750.249877499</v>
      </c>
      <c r="X1369">
        <f t="shared" si="233"/>
        <v>32796.875624693748</v>
      </c>
      <c r="Y1369">
        <f t="shared" si="241"/>
        <v>225</v>
      </c>
      <c r="Z1369">
        <f t="shared" si="242"/>
        <v>594.56249999999</v>
      </c>
      <c r="AA1369" s="5" t="str">
        <f t="shared" si="239"/>
        <v/>
      </c>
      <c r="AB1369" s="24" t="str">
        <f>IFERROR(AA1369/MAX($J$3:AA1369)-1,"")</f>
        <v/>
      </c>
      <c r="AG1369" s="3">
        <v>44874</v>
      </c>
      <c r="AH1369">
        <v>14570256.01151002</v>
      </c>
      <c r="AI1369" s="24">
        <f>AH1369/MAX($AH$2:AH1369)-1</f>
        <v>-2.4521877877296094E-2</v>
      </c>
      <c r="AJ1369" s="27">
        <f t="shared" si="234"/>
        <v>1</v>
      </c>
      <c r="AK1369">
        <f t="shared" si="235"/>
        <v>1</v>
      </c>
      <c r="AL1369" s="28">
        <f t="shared" si="240"/>
        <v>1147</v>
      </c>
      <c r="AM1369" s="28">
        <f t="shared" si="236"/>
        <v>1384</v>
      </c>
      <c r="AN1369" s="29">
        <f t="shared" ca="1" si="237"/>
        <v>-2.4521877877296094E-2</v>
      </c>
      <c r="AP1369" s="7"/>
      <c r="AV1369" s="7"/>
      <c r="AW1369" s="7"/>
    </row>
    <row r="1370" spans="1:49" x14ac:dyDescent="0.45">
      <c r="A1370" t="s">
        <v>538</v>
      </c>
      <c r="B1370" t="s">
        <v>30</v>
      </c>
      <c r="C1370" s="6">
        <v>44508.534722222219</v>
      </c>
      <c r="D1370">
        <v>147.55000000000001</v>
      </c>
      <c r="E1370" s="6">
        <v>44509.385416666664</v>
      </c>
      <c r="F1370">
        <v>152.85</v>
      </c>
      <c r="G1370" s="7">
        <v>3.5900000000000001E-2</v>
      </c>
      <c r="H1370">
        <v>981.5</v>
      </c>
      <c r="I1370" s="7">
        <v>1.5599999999999999E-2</v>
      </c>
      <c r="J1370">
        <v>427.48050000000001</v>
      </c>
      <c r="K1370">
        <v>63074.75</v>
      </c>
      <c r="L1370">
        <v>2615932.4700000002</v>
      </c>
      <c r="M1370">
        <v>34</v>
      </c>
      <c r="N1370">
        <v>28.87</v>
      </c>
      <c r="O1370" s="7">
        <v>-0.1162</v>
      </c>
      <c r="P1370" s="7">
        <v>0.28770000000000001</v>
      </c>
      <c r="Q1370" t="s">
        <v>535</v>
      </c>
      <c r="S1370" s="2">
        <f t="shared" si="238"/>
        <v>44508</v>
      </c>
      <c r="T1370" t="s">
        <v>538</v>
      </c>
      <c r="U1370">
        <v>147.55000000000001</v>
      </c>
      <c r="V1370">
        <v>152.85</v>
      </c>
      <c r="W1370">
        <f t="shared" si="243"/>
        <v>13118750.249877499</v>
      </c>
      <c r="X1370">
        <f t="shared" si="233"/>
        <v>32796.875624693748</v>
      </c>
      <c r="Y1370">
        <f t="shared" si="241"/>
        <v>225</v>
      </c>
      <c r="Z1370">
        <f t="shared" si="242"/>
        <v>516.59999999999184</v>
      </c>
      <c r="AA1370" s="5" t="str">
        <f t="shared" si="239"/>
        <v/>
      </c>
      <c r="AB1370" s="24" t="str">
        <f>IFERROR(AA1370/MAX($J$3:AA1370)-1,"")</f>
        <v/>
      </c>
      <c r="AG1370" s="3">
        <v>44875</v>
      </c>
      <c r="AH1370">
        <v>14533465.586510019</v>
      </c>
      <c r="AI1370" s="24">
        <f>AH1370/MAX($AH$2:AH1370)-1</f>
        <v>-2.6984995523461452E-2</v>
      </c>
      <c r="AJ1370" s="27">
        <f t="shared" si="234"/>
        <v>1</v>
      </c>
      <c r="AK1370">
        <f t="shared" si="235"/>
        <v>1</v>
      </c>
      <c r="AL1370" s="28">
        <f t="shared" si="240"/>
        <v>1147</v>
      </c>
      <c r="AM1370" s="28">
        <f t="shared" si="236"/>
        <v>1384</v>
      </c>
      <c r="AN1370" s="29">
        <f t="shared" ca="1" si="237"/>
        <v>-2.6984995523461452E-2</v>
      </c>
      <c r="AP1370" s="7"/>
      <c r="AV1370" s="7"/>
      <c r="AW1370" s="7"/>
    </row>
    <row r="1371" spans="1:49" x14ac:dyDescent="0.45">
      <c r="A1371" t="s">
        <v>537</v>
      </c>
      <c r="B1371" t="s">
        <v>30</v>
      </c>
      <c r="C1371" s="6">
        <v>44508.541666666664</v>
      </c>
      <c r="D1371">
        <v>125</v>
      </c>
      <c r="E1371" s="6">
        <v>44509.388888888891</v>
      </c>
      <c r="F1371">
        <v>121.05</v>
      </c>
      <c r="G1371" s="7">
        <v>-3.1600000000000003E-2</v>
      </c>
      <c r="H1371">
        <v>-3473.86</v>
      </c>
      <c r="I1371" s="7">
        <v>-5.1299999999999998E-2</v>
      </c>
      <c r="J1371">
        <v>541.90200000000004</v>
      </c>
      <c r="K1371">
        <v>67737.75</v>
      </c>
      <c r="L1371">
        <v>3548780.07</v>
      </c>
      <c r="M1371">
        <v>33</v>
      </c>
      <c r="N1371">
        <v>-105.27</v>
      </c>
      <c r="O1371" s="7">
        <v>-0.12520000000000001</v>
      </c>
      <c r="P1371" s="7">
        <v>0.24560000000000001</v>
      </c>
      <c r="Q1371" t="s">
        <v>535</v>
      </c>
      <c r="S1371" s="2">
        <f t="shared" si="238"/>
        <v>44508</v>
      </c>
      <c r="T1371" t="s">
        <v>537</v>
      </c>
      <c r="U1371">
        <v>125</v>
      </c>
      <c r="V1371">
        <v>121.05</v>
      </c>
      <c r="W1371">
        <f t="shared" si="243"/>
        <v>13118750.249877499</v>
      </c>
      <c r="X1371">
        <f t="shared" si="233"/>
        <v>32796.875624693748</v>
      </c>
      <c r="Y1371">
        <f t="shared" si="241"/>
        <v>250</v>
      </c>
      <c r="Z1371">
        <f t="shared" si="242"/>
        <v>-1602.6249999999998</v>
      </c>
      <c r="AA1371" s="5" t="str">
        <f t="shared" si="239"/>
        <v/>
      </c>
      <c r="AB1371" s="24" t="str">
        <f>IFERROR(AA1371/MAX($J$3:AA1371)-1,"")</f>
        <v/>
      </c>
      <c r="AG1371" s="3">
        <v>44876</v>
      </c>
      <c r="AH1371">
        <v>14547190.73651002</v>
      </c>
      <c r="AI1371" s="24">
        <f>AH1371/MAX($AH$2:AH1371)-1</f>
        <v>-2.6066097218773066E-2</v>
      </c>
      <c r="AJ1371" s="27">
        <f t="shared" si="234"/>
        <v>1</v>
      </c>
      <c r="AK1371">
        <f t="shared" si="235"/>
        <v>1</v>
      </c>
      <c r="AL1371" s="28">
        <f t="shared" si="240"/>
        <v>1147</v>
      </c>
      <c r="AM1371" s="28">
        <f t="shared" si="236"/>
        <v>1384</v>
      </c>
      <c r="AN1371" s="29">
        <f t="shared" ca="1" si="237"/>
        <v>-2.6066097218773066E-2</v>
      </c>
      <c r="AP1371" s="7"/>
      <c r="AV1371" s="7"/>
      <c r="AW1371" s="7"/>
    </row>
    <row r="1372" spans="1:49" x14ac:dyDescent="0.45">
      <c r="A1372" t="s">
        <v>537</v>
      </c>
      <c r="B1372" t="s">
        <v>30</v>
      </c>
      <c r="C1372" s="6">
        <v>44508.541666666664</v>
      </c>
      <c r="D1372">
        <v>125</v>
      </c>
      <c r="E1372" s="6">
        <v>44509.385416666664</v>
      </c>
      <c r="F1372">
        <v>120.55</v>
      </c>
      <c r="G1372" s="7">
        <v>-3.56E-2</v>
      </c>
      <c r="H1372">
        <v>-3483.6</v>
      </c>
      <c r="I1372" s="7">
        <v>-5.5199999999999999E-2</v>
      </c>
      <c r="J1372">
        <v>504.46800000000002</v>
      </c>
      <c r="K1372">
        <v>63058.5</v>
      </c>
      <c r="L1372">
        <v>2612448.87</v>
      </c>
      <c r="M1372">
        <v>32</v>
      </c>
      <c r="N1372">
        <v>-108.86</v>
      </c>
      <c r="O1372" s="7">
        <v>-0.12520000000000001</v>
      </c>
      <c r="P1372" s="7">
        <v>0.24560000000000001</v>
      </c>
      <c r="Q1372" t="s">
        <v>535</v>
      </c>
      <c r="S1372" s="2">
        <f t="shared" si="238"/>
        <v>44508</v>
      </c>
      <c r="T1372" t="s">
        <v>537</v>
      </c>
      <c r="U1372">
        <v>125</v>
      </c>
      <c r="V1372">
        <v>120.55</v>
      </c>
      <c r="W1372">
        <f t="shared" si="243"/>
        <v>13118750.249877499</v>
      </c>
      <c r="X1372">
        <f t="shared" si="233"/>
        <v>32796.875624693748</v>
      </c>
      <c r="Y1372">
        <f t="shared" si="241"/>
        <v>250</v>
      </c>
      <c r="Z1372">
        <f t="shared" si="242"/>
        <v>-1726.3750000000009</v>
      </c>
      <c r="AA1372" s="5">
        <f t="shared" si="239"/>
        <v>13116532.412377499</v>
      </c>
      <c r="AB1372" s="24">
        <f>IFERROR(AA1372/MAX($J$3:AA1372)-1,"")</f>
        <v>-8.4186027805021046E-3</v>
      </c>
      <c r="AG1372" s="3">
        <v>44877</v>
      </c>
      <c r="AH1372">
        <v>14547190.73651002</v>
      </c>
      <c r="AI1372" s="24">
        <f>AH1372/MAX($AH$2:AH1372)-1</f>
        <v>-2.6066097218773066E-2</v>
      </c>
      <c r="AJ1372" s="27">
        <f t="shared" si="234"/>
        <v>1</v>
      </c>
      <c r="AK1372">
        <f t="shared" si="235"/>
        <v>1</v>
      </c>
      <c r="AL1372" s="28">
        <f t="shared" si="240"/>
        <v>1147</v>
      </c>
      <c r="AM1372" s="28">
        <f t="shared" si="236"/>
        <v>1384</v>
      </c>
      <c r="AN1372" s="29">
        <f t="shared" ca="1" si="237"/>
        <v>-2.6066097218773066E-2</v>
      </c>
      <c r="AP1372" s="7"/>
      <c r="AV1372" s="7"/>
      <c r="AW1372" s="7"/>
    </row>
    <row r="1373" spans="1:49" x14ac:dyDescent="0.45">
      <c r="A1373" t="s">
        <v>539</v>
      </c>
      <c r="B1373" t="s">
        <v>30</v>
      </c>
      <c r="C1373" s="6">
        <v>44509.451388888891</v>
      </c>
      <c r="D1373">
        <v>81</v>
      </c>
      <c r="E1373" s="6">
        <v>44510.385416666664</v>
      </c>
      <c r="F1373">
        <v>117.95</v>
      </c>
      <c r="G1373" s="7">
        <v>0.45619999999999999</v>
      </c>
      <c r="H1373">
        <v>27218.36</v>
      </c>
      <c r="I1373" s="7">
        <v>0.43159999999999998</v>
      </c>
      <c r="J1373">
        <v>778.5462</v>
      </c>
      <c r="K1373">
        <v>63062.239999999998</v>
      </c>
      <c r="L1373">
        <v>2639667.23</v>
      </c>
      <c r="M1373">
        <v>58</v>
      </c>
      <c r="N1373">
        <v>469.28</v>
      </c>
      <c r="O1373" s="7">
        <v>-0.40679999999999999</v>
      </c>
      <c r="P1373" s="7">
        <v>0.45619999999999999</v>
      </c>
      <c r="Q1373" t="s">
        <v>535</v>
      </c>
      <c r="S1373" s="2">
        <f t="shared" si="238"/>
        <v>44509</v>
      </c>
      <c r="T1373" t="s">
        <v>539</v>
      </c>
      <c r="U1373">
        <v>81</v>
      </c>
      <c r="V1373">
        <v>117.95</v>
      </c>
      <c r="W1373">
        <f t="shared" si="243"/>
        <v>13116532.412377499</v>
      </c>
      <c r="X1373">
        <f t="shared" si="233"/>
        <v>32791.331030943751</v>
      </c>
      <c r="Y1373">
        <f t="shared" si="241"/>
        <v>400</v>
      </c>
      <c r="Z1373">
        <f t="shared" si="242"/>
        <v>13984.199999999999</v>
      </c>
      <c r="AA1373" s="5">
        <f t="shared" si="239"/>
        <v>13130516.612377498</v>
      </c>
      <c r="AB1373" s="24">
        <f>IFERROR(AA1373/MAX($J$3:AA1373)-1,"")</f>
        <v>-7.3614275958541198E-3</v>
      </c>
      <c r="AG1373" s="3">
        <v>44878</v>
      </c>
      <c r="AH1373">
        <v>14547190.73651002</v>
      </c>
      <c r="AI1373" s="24">
        <f>AH1373/MAX($AH$2:AH1373)-1</f>
        <v>-2.6066097218773066E-2</v>
      </c>
      <c r="AJ1373" s="27">
        <f t="shared" si="234"/>
        <v>1</v>
      </c>
      <c r="AK1373">
        <f t="shared" si="235"/>
        <v>1</v>
      </c>
      <c r="AL1373" s="28">
        <f t="shared" si="240"/>
        <v>1147</v>
      </c>
      <c r="AM1373" s="28">
        <f t="shared" si="236"/>
        <v>1384</v>
      </c>
      <c r="AN1373" s="29">
        <f t="shared" ca="1" si="237"/>
        <v>-2.6066097218773066E-2</v>
      </c>
      <c r="AP1373" s="7"/>
      <c r="AV1373" s="7"/>
      <c r="AW1373" s="7"/>
    </row>
    <row r="1374" spans="1:49" x14ac:dyDescent="0.45">
      <c r="A1374" t="s">
        <v>538</v>
      </c>
      <c r="B1374" t="s">
        <v>30</v>
      </c>
      <c r="C1374" s="6">
        <v>44510.565972222219</v>
      </c>
      <c r="D1374">
        <v>86.3</v>
      </c>
      <c r="E1374" s="6">
        <v>44511.388888888891</v>
      </c>
      <c r="F1374">
        <v>28.25</v>
      </c>
      <c r="G1374" s="7">
        <v>-0.67269999999999996</v>
      </c>
      <c r="H1374">
        <v>-46467.37</v>
      </c>
      <c r="I1374" s="7">
        <v>-0.68589999999999995</v>
      </c>
      <c r="J1374">
        <v>784.98140000000001</v>
      </c>
      <c r="K1374">
        <v>67743.899999999994</v>
      </c>
      <c r="L1374">
        <v>3502312.7</v>
      </c>
      <c r="M1374">
        <v>26</v>
      </c>
      <c r="N1374">
        <v>-1787.21</v>
      </c>
      <c r="O1374" s="7">
        <v>-0.68420000000000003</v>
      </c>
      <c r="P1374" s="7">
        <v>0.33839999999999998</v>
      </c>
      <c r="Q1374" t="s">
        <v>535</v>
      </c>
      <c r="S1374" s="2">
        <f t="shared" si="238"/>
        <v>44510</v>
      </c>
      <c r="T1374" t="s">
        <v>538</v>
      </c>
      <c r="U1374">
        <v>86.3</v>
      </c>
      <c r="V1374">
        <v>28.25</v>
      </c>
      <c r="W1374">
        <f t="shared" si="243"/>
        <v>13130516.612377498</v>
      </c>
      <c r="X1374">
        <f t="shared" si="233"/>
        <v>32826.291530943745</v>
      </c>
      <c r="Y1374">
        <f t="shared" si="241"/>
        <v>375</v>
      </c>
      <c r="Z1374">
        <f t="shared" si="242"/>
        <v>-22198.3125</v>
      </c>
      <c r="AA1374" s="5" t="str">
        <f t="shared" si="239"/>
        <v/>
      </c>
      <c r="AB1374" s="24" t="str">
        <f>IFERROR(AA1374/MAX($J$3:AA1374)-1,"")</f>
        <v/>
      </c>
      <c r="AG1374" s="3">
        <v>44879</v>
      </c>
      <c r="AH1374">
        <v>14532783.98651002</v>
      </c>
      <c r="AI1374" s="24">
        <f>AH1374/MAX($AH$2:AH1374)-1</f>
        <v>-2.7030628619236441E-2</v>
      </c>
      <c r="AJ1374" s="27">
        <f t="shared" si="234"/>
        <v>1</v>
      </c>
      <c r="AK1374">
        <f t="shared" si="235"/>
        <v>1</v>
      </c>
      <c r="AL1374" s="28">
        <f t="shared" si="240"/>
        <v>1147</v>
      </c>
      <c r="AM1374" s="28">
        <f t="shared" si="236"/>
        <v>1384</v>
      </c>
      <c r="AN1374" s="29">
        <f t="shared" ca="1" si="237"/>
        <v>-2.7030628619236441E-2</v>
      </c>
      <c r="AP1374" s="7"/>
      <c r="AV1374" s="7"/>
      <c r="AW1374" s="7"/>
    </row>
    <row r="1375" spans="1:49" x14ac:dyDescent="0.45">
      <c r="A1375" t="s">
        <v>537</v>
      </c>
      <c r="B1375" t="s">
        <v>30</v>
      </c>
      <c r="C1375" s="6">
        <v>44510.572916666664</v>
      </c>
      <c r="D1375">
        <v>65.95</v>
      </c>
      <c r="E1375" s="6">
        <v>44511.388888888891</v>
      </c>
      <c r="F1375">
        <v>14.5</v>
      </c>
      <c r="G1375" s="7">
        <v>-0.78010000000000002</v>
      </c>
      <c r="H1375">
        <v>-53667.89</v>
      </c>
      <c r="I1375" s="7">
        <v>-0.7923</v>
      </c>
      <c r="J1375">
        <v>1027.048</v>
      </c>
      <c r="K1375">
        <v>67733.83</v>
      </c>
      <c r="L1375">
        <v>3448644.81</v>
      </c>
      <c r="M1375">
        <v>24</v>
      </c>
      <c r="N1375">
        <v>-2236.16</v>
      </c>
      <c r="O1375" s="7">
        <v>-0.79149999999999998</v>
      </c>
      <c r="P1375" s="7">
        <v>0.26540000000000002</v>
      </c>
      <c r="Q1375" t="s">
        <v>535</v>
      </c>
      <c r="S1375" s="2">
        <f t="shared" si="238"/>
        <v>44510</v>
      </c>
      <c r="T1375" t="s">
        <v>537</v>
      </c>
      <c r="U1375">
        <v>65.95</v>
      </c>
      <c r="V1375">
        <v>14.5</v>
      </c>
      <c r="W1375">
        <f t="shared" si="243"/>
        <v>13130516.612377498</v>
      </c>
      <c r="X1375">
        <f t="shared" si="233"/>
        <v>32826.291530943745</v>
      </c>
      <c r="Y1375">
        <f t="shared" si="241"/>
        <v>500</v>
      </c>
      <c r="Z1375">
        <f t="shared" si="242"/>
        <v>-26127.249999999996</v>
      </c>
      <c r="AA1375" s="5">
        <f t="shared" si="239"/>
        <v>13082191.049877498</v>
      </c>
      <c r="AB1375" s="24">
        <f>IFERROR(AA1375/MAX($J$3:AA1375)-1,"")</f>
        <v>-1.1014735290191813E-2</v>
      </c>
      <c r="AG1375" s="3">
        <v>44880</v>
      </c>
      <c r="AH1375">
        <v>14532783.98651002</v>
      </c>
      <c r="AI1375" s="24">
        <f>AH1375/MAX($AH$2:AH1375)-1</f>
        <v>-2.7030628619236441E-2</v>
      </c>
      <c r="AJ1375" s="27">
        <f t="shared" si="234"/>
        <v>1</v>
      </c>
      <c r="AK1375">
        <f t="shared" si="235"/>
        <v>1</v>
      </c>
      <c r="AL1375" s="28">
        <f t="shared" si="240"/>
        <v>1147</v>
      </c>
      <c r="AM1375" s="28">
        <f t="shared" si="236"/>
        <v>1384</v>
      </c>
      <c r="AN1375" s="29">
        <f t="shared" ca="1" si="237"/>
        <v>-2.7030628619236441E-2</v>
      </c>
      <c r="AP1375" s="7"/>
      <c r="AV1375" s="7"/>
      <c r="AW1375" s="7"/>
    </row>
    <row r="1376" spans="1:49" x14ac:dyDescent="0.45">
      <c r="A1376" t="s">
        <v>616</v>
      </c>
      <c r="B1376" t="s">
        <v>30</v>
      </c>
      <c r="C1376" s="6">
        <v>44511.416666666664</v>
      </c>
      <c r="D1376">
        <v>56.45</v>
      </c>
      <c r="E1376" s="6">
        <v>44511.635416666664</v>
      </c>
      <c r="F1376">
        <v>28.5</v>
      </c>
      <c r="G1376" s="7">
        <v>-0.49509999999999998</v>
      </c>
      <c r="H1376">
        <v>-32242.35</v>
      </c>
      <c r="I1376" s="7">
        <v>-0.51019999999999999</v>
      </c>
      <c r="J1376">
        <v>1119.5450000000001</v>
      </c>
      <c r="K1376">
        <v>63198.34</v>
      </c>
      <c r="L1376">
        <v>2607424.88</v>
      </c>
      <c r="M1376">
        <v>64</v>
      </c>
      <c r="N1376">
        <v>-503.79</v>
      </c>
      <c r="O1376" s="7">
        <v>-0.58020000000000005</v>
      </c>
      <c r="P1376" s="7">
        <v>0.78739999999999999</v>
      </c>
      <c r="Q1376" t="s">
        <v>535</v>
      </c>
      <c r="S1376" s="2">
        <f t="shared" si="238"/>
        <v>44511</v>
      </c>
      <c r="T1376" t="s">
        <v>616</v>
      </c>
      <c r="U1376">
        <v>56.45</v>
      </c>
      <c r="V1376">
        <v>28.5</v>
      </c>
      <c r="W1376">
        <f t="shared" si="243"/>
        <v>13082191.049877498</v>
      </c>
      <c r="X1376">
        <f t="shared" si="233"/>
        <v>32705.477624693747</v>
      </c>
      <c r="Y1376">
        <f t="shared" si="241"/>
        <v>575</v>
      </c>
      <c r="Z1376">
        <f t="shared" si="242"/>
        <v>-16559.712500000001</v>
      </c>
      <c r="AA1376" s="5" t="str">
        <f t="shared" si="239"/>
        <v/>
      </c>
      <c r="AB1376" s="24" t="str">
        <f>IFERROR(AA1376/MAX($J$3:AA1376)-1,"")</f>
        <v/>
      </c>
      <c r="AG1376" s="3">
        <v>44881</v>
      </c>
      <c r="AH1376">
        <v>14503422.499010019</v>
      </c>
      <c r="AI1376" s="24">
        <f>AH1376/MAX($AH$2:AH1376)-1</f>
        <v>-2.8996379163811925E-2</v>
      </c>
      <c r="AJ1376" s="27">
        <f t="shared" si="234"/>
        <v>1</v>
      </c>
      <c r="AK1376">
        <f t="shared" si="235"/>
        <v>1</v>
      </c>
      <c r="AL1376" s="28">
        <f t="shared" si="240"/>
        <v>1147</v>
      </c>
      <c r="AM1376" s="28">
        <f t="shared" si="236"/>
        <v>1384</v>
      </c>
      <c r="AN1376" s="29">
        <f t="shared" ca="1" si="237"/>
        <v>-2.8996379163811925E-2</v>
      </c>
      <c r="AP1376" s="7"/>
      <c r="AV1376" s="7"/>
      <c r="AW1376" s="7"/>
    </row>
    <row r="1377" spans="1:49" x14ac:dyDescent="0.45">
      <c r="A1377" t="s">
        <v>615</v>
      </c>
      <c r="B1377" t="s">
        <v>30</v>
      </c>
      <c r="C1377" s="6">
        <v>44511.427083333336</v>
      </c>
      <c r="D1377">
        <v>38.799999999999997</v>
      </c>
      <c r="E1377" s="6">
        <v>44511.635416666664</v>
      </c>
      <c r="F1377">
        <v>0.15</v>
      </c>
      <c r="G1377" s="7">
        <v>-0.99609999999999999</v>
      </c>
      <c r="H1377">
        <v>-63608.57</v>
      </c>
      <c r="I1377" s="7">
        <v>-1.0062</v>
      </c>
      <c r="J1377">
        <v>1629.3389999999999</v>
      </c>
      <c r="K1377">
        <v>63218.34</v>
      </c>
      <c r="L1377">
        <v>2543816.3199999998</v>
      </c>
      <c r="M1377">
        <v>61</v>
      </c>
      <c r="N1377">
        <v>-1042.76</v>
      </c>
      <c r="O1377" s="7">
        <v>-0.99609999999999999</v>
      </c>
      <c r="P1377" s="7">
        <v>0.62629999999999997</v>
      </c>
      <c r="Q1377" t="s">
        <v>535</v>
      </c>
      <c r="S1377" s="2">
        <f t="shared" si="238"/>
        <v>44511</v>
      </c>
      <c r="T1377" t="s">
        <v>615</v>
      </c>
      <c r="U1377">
        <v>38.799999999999997</v>
      </c>
      <c r="V1377">
        <v>0.15</v>
      </c>
      <c r="W1377">
        <f t="shared" si="243"/>
        <v>13082191.049877498</v>
      </c>
      <c r="X1377">
        <f t="shared" si="233"/>
        <v>32705.477624693747</v>
      </c>
      <c r="Y1377">
        <f t="shared" si="241"/>
        <v>850</v>
      </c>
      <c r="Z1377">
        <f t="shared" si="242"/>
        <v>-33183.574999999997</v>
      </c>
      <c r="AA1377" s="5" t="str">
        <f t="shared" si="239"/>
        <v/>
      </c>
      <c r="AB1377" s="24" t="str">
        <f>IFERROR(AA1377/MAX($J$3:AA1377)-1,"")</f>
        <v/>
      </c>
      <c r="AG1377" s="3">
        <v>44882</v>
      </c>
      <c r="AH1377">
        <v>14503422.499010019</v>
      </c>
      <c r="AI1377" s="24">
        <f>AH1377/MAX($AH$2:AH1377)-1</f>
        <v>-2.8996379163811925E-2</v>
      </c>
      <c r="AJ1377" s="27">
        <f t="shared" si="234"/>
        <v>1</v>
      </c>
      <c r="AK1377">
        <f t="shared" si="235"/>
        <v>1</v>
      </c>
      <c r="AL1377" s="28">
        <f t="shared" si="240"/>
        <v>1147</v>
      </c>
      <c r="AM1377" s="28">
        <f t="shared" si="236"/>
        <v>1384</v>
      </c>
      <c r="AN1377" s="29">
        <f t="shared" ca="1" si="237"/>
        <v>-2.8996379163811925E-2</v>
      </c>
      <c r="AP1377" s="7"/>
      <c r="AV1377" s="7"/>
      <c r="AW1377" s="7"/>
    </row>
    <row r="1378" spans="1:49" x14ac:dyDescent="0.45">
      <c r="A1378" t="s">
        <v>990</v>
      </c>
      <c r="B1378" t="s">
        <v>30</v>
      </c>
      <c r="C1378" s="6">
        <v>44511.524305555555</v>
      </c>
      <c r="D1378">
        <v>151.65</v>
      </c>
      <c r="E1378" s="6">
        <v>44512.388888888891</v>
      </c>
      <c r="F1378">
        <v>81.25</v>
      </c>
      <c r="G1378" s="7">
        <v>-0.4642</v>
      </c>
      <c r="H1378">
        <v>-32248.81</v>
      </c>
      <c r="I1378" s="7">
        <v>-0.47960000000000003</v>
      </c>
      <c r="J1378">
        <v>443.41070000000002</v>
      </c>
      <c r="K1378">
        <v>67243.23</v>
      </c>
      <c r="L1378">
        <v>3416396</v>
      </c>
      <c r="M1378">
        <v>38</v>
      </c>
      <c r="N1378">
        <v>-848.65</v>
      </c>
      <c r="O1378" s="7">
        <v>-0.52980000000000005</v>
      </c>
      <c r="P1378" s="7">
        <v>0.13420000000000001</v>
      </c>
      <c r="Q1378" t="s">
        <v>535</v>
      </c>
      <c r="S1378" s="2">
        <f t="shared" si="238"/>
        <v>44511</v>
      </c>
      <c r="T1378" t="s">
        <v>990</v>
      </c>
      <c r="U1378">
        <v>151.65</v>
      </c>
      <c r="V1378">
        <v>81.25</v>
      </c>
      <c r="W1378">
        <f t="shared" si="243"/>
        <v>13082191.049877498</v>
      </c>
      <c r="X1378">
        <f t="shared" si="233"/>
        <v>32705.477624693747</v>
      </c>
      <c r="Y1378">
        <f t="shared" si="241"/>
        <v>225</v>
      </c>
      <c r="Z1378">
        <f t="shared" si="242"/>
        <v>-16364.025000000003</v>
      </c>
      <c r="AA1378" s="5" t="str">
        <f t="shared" si="239"/>
        <v/>
      </c>
      <c r="AB1378" s="24" t="str">
        <f>IFERROR(AA1378/MAX($J$3:AA1378)-1,"")</f>
        <v/>
      </c>
      <c r="AG1378" s="3">
        <v>44883</v>
      </c>
      <c r="AH1378">
        <v>14495734.927475018</v>
      </c>
      <c r="AI1378" s="24">
        <f>AH1378/MAX($AH$2:AH1378)-1</f>
        <v>-2.9511061804852745E-2</v>
      </c>
      <c r="AJ1378" s="27">
        <f t="shared" si="234"/>
        <v>1</v>
      </c>
      <c r="AK1378">
        <f t="shared" si="235"/>
        <v>1</v>
      </c>
      <c r="AL1378" s="28">
        <f t="shared" si="240"/>
        <v>1147</v>
      </c>
      <c r="AM1378" s="28">
        <f t="shared" si="236"/>
        <v>1384</v>
      </c>
      <c r="AN1378" s="29">
        <f t="shared" ca="1" si="237"/>
        <v>-2.9511061804852745E-2</v>
      </c>
      <c r="AP1378" s="7"/>
      <c r="AV1378" s="7"/>
      <c r="AW1378" s="7"/>
    </row>
    <row r="1379" spans="1:49" x14ac:dyDescent="0.45">
      <c r="A1379" t="s">
        <v>991</v>
      </c>
      <c r="B1379" t="s">
        <v>30</v>
      </c>
      <c r="C1379" s="6">
        <v>44511.590277777781</v>
      </c>
      <c r="D1379">
        <v>134.25</v>
      </c>
      <c r="E1379" s="6">
        <v>44512.388888888891</v>
      </c>
      <c r="F1379">
        <v>65.3</v>
      </c>
      <c r="G1379" s="7">
        <v>-0.51359999999999995</v>
      </c>
      <c r="H1379">
        <v>-35537.360000000001</v>
      </c>
      <c r="I1379" s="7">
        <v>-0.52849999999999997</v>
      </c>
      <c r="J1379">
        <v>500.91059999999999</v>
      </c>
      <c r="K1379">
        <v>67247.259999999995</v>
      </c>
      <c r="L1379">
        <v>3380858.64</v>
      </c>
      <c r="M1379">
        <v>19</v>
      </c>
      <c r="N1379">
        <v>-1870.39</v>
      </c>
      <c r="O1379" s="7">
        <v>-0.59030000000000005</v>
      </c>
      <c r="P1379" s="7">
        <v>9.7199999999999995E-2</v>
      </c>
      <c r="Q1379" t="s">
        <v>535</v>
      </c>
      <c r="S1379" s="2">
        <f t="shared" si="238"/>
        <v>44511</v>
      </c>
      <c r="T1379" t="s">
        <v>991</v>
      </c>
      <c r="U1379">
        <v>134.25</v>
      </c>
      <c r="V1379">
        <v>65.3</v>
      </c>
      <c r="W1379">
        <f t="shared" si="243"/>
        <v>13082191.049877498</v>
      </c>
      <c r="X1379">
        <f t="shared" si="233"/>
        <v>32705.477624693747</v>
      </c>
      <c r="Y1379">
        <f t="shared" si="241"/>
        <v>250</v>
      </c>
      <c r="Z1379">
        <f t="shared" si="242"/>
        <v>-17736.375000000004</v>
      </c>
      <c r="AA1379" s="5">
        <f t="shared" si="239"/>
        <v>12998347.362377498</v>
      </c>
      <c r="AB1379" s="24">
        <f>IFERROR(AA1379/MAX($J$3:AA1379)-1,"")</f>
        <v>-1.735313618651646E-2</v>
      </c>
      <c r="AG1379" s="3">
        <v>44884</v>
      </c>
      <c r="AH1379">
        <v>14495734.927475018</v>
      </c>
      <c r="AI1379" s="24">
        <f>AH1379/MAX($AH$2:AH1379)-1</f>
        <v>-2.9511061804852745E-2</v>
      </c>
      <c r="AJ1379" s="27">
        <f t="shared" si="234"/>
        <v>1</v>
      </c>
      <c r="AK1379">
        <f t="shared" si="235"/>
        <v>1</v>
      </c>
      <c r="AL1379" s="28">
        <f t="shared" si="240"/>
        <v>1147</v>
      </c>
      <c r="AM1379" s="28">
        <f t="shared" si="236"/>
        <v>1384</v>
      </c>
      <c r="AN1379" s="29">
        <f t="shared" ca="1" si="237"/>
        <v>-2.9511061804852745E-2</v>
      </c>
      <c r="AP1379" s="7"/>
      <c r="AV1379" s="7"/>
      <c r="AW1379" s="7"/>
    </row>
    <row r="1380" spans="1:49" x14ac:dyDescent="0.45">
      <c r="A1380" t="s">
        <v>537</v>
      </c>
      <c r="B1380" t="s">
        <v>30</v>
      </c>
      <c r="C1380" s="6">
        <v>44512.569444444445</v>
      </c>
      <c r="D1380">
        <v>134.55000000000001</v>
      </c>
      <c r="E1380" s="6">
        <v>44515.385416666664</v>
      </c>
      <c r="F1380">
        <v>203</v>
      </c>
      <c r="G1380" s="7">
        <v>0.50870000000000004</v>
      </c>
      <c r="H1380">
        <v>30333.8</v>
      </c>
      <c r="I1380" s="7">
        <v>0.48359999999999997</v>
      </c>
      <c r="J1380">
        <v>466.13959999999997</v>
      </c>
      <c r="K1380">
        <v>62719.08</v>
      </c>
      <c r="L1380">
        <v>2574150.12</v>
      </c>
      <c r="M1380">
        <v>24</v>
      </c>
      <c r="N1380">
        <v>1263.9100000000001</v>
      </c>
      <c r="O1380" s="7">
        <v>-8.2100000000000006E-2</v>
      </c>
      <c r="P1380" s="7">
        <v>0.50870000000000004</v>
      </c>
      <c r="Q1380" t="s">
        <v>535</v>
      </c>
      <c r="S1380" s="2">
        <f t="shared" si="238"/>
        <v>44512</v>
      </c>
      <c r="T1380" t="s">
        <v>537</v>
      </c>
      <c r="U1380">
        <v>134.55000000000001</v>
      </c>
      <c r="V1380">
        <v>203</v>
      </c>
      <c r="W1380">
        <f t="shared" si="243"/>
        <v>12998347.362377498</v>
      </c>
      <c r="X1380">
        <f t="shared" si="233"/>
        <v>32495.868405943747</v>
      </c>
      <c r="Y1380">
        <f t="shared" si="241"/>
        <v>250</v>
      </c>
      <c r="Z1380">
        <f t="shared" si="242"/>
        <v>16268.624999999993</v>
      </c>
      <c r="AA1380" s="5" t="str">
        <f t="shared" si="239"/>
        <v/>
      </c>
      <c r="AB1380" s="24" t="str">
        <f>IFERROR(AA1380/MAX($J$3:AA1380)-1,"")</f>
        <v/>
      </c>
      <c r="AG1380" s="3">
        <v>44885</v>
      </c>
      <c r="AH1380">
        <v>14495734.927475018</v>
      </c>
      <c r="AI1380" s="24">
        <f>AH1380/MAX($AH$2:AH1380)-1</f>
        <v>-2.9511061804852745E-2</v>
      </c>
      <c r="AJ1380" s="27">
        <f t="shared" si="234"/>
        <v>1</v>
      </c>
      <c r="AK1380">
        <f t="shared" si="235"/>
        <v>1</v>
      </c>
      <c r="AL1380" s="28">
        <f t="shared" si="240"/>
        <v>1147</v>
      </c>
      <c r="AM1380" s="28">
        <f t="shared" si="236"/>
        <v>1384</v>
      </c>
      <c r="AN1380" s="29">
        <f t="shared" ca="1" si="237"/>
        <v>-2.9511061804852745E-2</v>
      </c>
      <c r="AP1380" s="7"/>
      <c r="AV1380" s="7"/>
      <c r="AW1380" s="7"/>
    </row>
    <row r="1381" spans="1:49" x14ac:dyDescent="0.45">
      <c r="A1381" t="s">
        <v>537</v>
      </c>
      <c r="B1381" t="s">
        <v>30</v>
      </c>
      <c r="C1381" s="6">
        <v>44512.576388888891</v>
      </c>
      <c r="D1381">
        <v>136.55000000000001</v>
      </c>
      <c r="E1381" s="6">
        <v>44515.388888888891</v>
      </c>
      <c r="F1381">
        <v>198.15</v>
      </c>
      <c r="G1381" s="7">
        <v>0.4511</v>
      </c>
      <c r="H1381">
        <v>28541.75</v>
      </c>
      <c r="I1381" s="7">
        <v>0.42659999999999998</v>
      </c>
      <c r="J1381">
        <v>489.96190000000001</v>
      </c>
      <c r="K1381">
        <v>66904.289999999994</v>
      </c>
      <c r="L1381">
        <v>3409400.39</v>
      </c>
      <c r="M1381">
        <v>23</v>
      </c>
      <c r="N1381">
        <v>1240.95</v>
      </c>
      <c r="O1381" s="7">
        <v>-9.5600000000000004E-2</v>
      </c>
      <c r="P1381" s="7">
        <v>0.51259999999999994</v>
      </c>
      <c r="Q1381" t="s">
        <v>535</v>
      </c>
      <c r="S1381" s="2">
        <f t="shared" si="238"/>
        <v>44512</v>
      </c>
      <c r="T1381" t="s">
        <v>537</v>
      </c>
      <c r="U1381">
        <v>136.55000000000001</v>
      </c>
      <c r="V1381">
        <v>198.15</v>
      </c>
      <c r="W1381">
        <f t="shared" si="243"/>
        <v>12998347.362377498</v>
      </c>
      <c r="X1381">
        <f t="shared" si="233"/>
        <v>32495.868405943747</v>
      </c>
      <c r="Y1381">
        <f t="shared" si="241"/>
        <v>250</v>
      </c>
      <c r="Z1381">
        <f t="shared" si="242"/>
        <v>14563.249999999996</v>
      </c>
      <c r="AA1381" s="5" t="str">
        <f t="shared" si="239"/>
        <v/>
      </c>
      <c r="AB1381" s="24" t="str">
        <f>IFERROR(AA1381/MAX($J$3:AA1381)-1,"")</f>
        <v/>
      </c>
      <c r="AG1381" s="3">
        <v>44886</v>
      </c>
      <c r="AH1381">
        <v>14474225.177475018</v>
      </c>
      <c r="AI1381" s="24">
        <f>AH1381/MAX($AH$2:AH1381)-1</f>
        <v>-3.0951138802865263E-2</v>
      </c>
      <c r="AJ1381" s="27">
        <f t="shared" si="234"/>
        <v>1</v>
      </c>
      <c r="AK1381">
        <f t="shared" si="235"/>
        <v>1</v>
      </c>
      <c r="AL1381" s="28">
        <f t="shared" si="240"/>
        <v>1147</v>
      </c>
      <c r="AM1381" s="28">
        <f t="shared" si="236"/>
        <v>1384</v>
      </c>
      <c r="AN1381" s="29">
        <f t="shared" ca="1" si="237"/>
        <v>-3.0951138802865263E-2</v>
      </c>
      <c r="AP1381" s="7"/>
      <c r="AV1381" s="7"/>
      <c r="AW1381" s="7"/>
    </row>
    <row r="1382" spans="1:49" x14ac:dyDescent="0.45">
      <c r="A1382" t="s">
        <v>908</v>
      </c>
      <c r="B1382" t="s">
        <v>30</v>
      </c>
      <c r="C1382" s="6">
        <v>44512.586805555555</v>
      </c>
      <c r="D1382">
        <v>118.1</v>
      </c>
      <c r="E1382" s="6">
        <v>44515.388888888891</v>
      </c>
      <c r="F1382">
        <v>161.9</v>
      </c>
      <c r="G1382" s="7">
        <v>0.37090000000000001</v>
      </c>
      <c r="H1382">
        <v>23230.880000000001</v>
      </c>
      <c r="I1382" s="7">
        <v>0.34720000000000001</v>
      </c>
      <c r="J1382">
        <v>566.6069</v>
      </c>
      <c r="K1382">
        <v>66916.28</v>
      </c>
      <c r="L1382">
        <v>3432631.27</v>
      </c>
      <c r="M1382">
        <v>20</v>
      </c>
      <c r="N1382">
        <v>1161.54</v>
      </c>
      <c r="O1382" s="7">
        <v>-4.6600000000000003E-2</v>
      </c>
      <c r="P1382" s="7">
        <v>0.439</v>
      </c>
      <c r="Q1382" t="s">
        <v>535</v>
      </c>
      <c r="S1382" s="2">
        <f t="shared" si="238"/>
        <v>44512</v>
      </c>
      <c r="T1382" t="s">
        <v>908</v>
      </c>
      <c r="U1382">
        <v>118.1</v>
      </c>
      <c r="V1382">
        <v>161.9</v>
      </c>
      <c r="W1382">
        <f t="shared" si="243"/>
        <v>12998347.362377498</v>
      </c>
      <c r="X1382">
        <f t="shared" si="233"/>
        <v>32495.868405943747</v>
      </c>
      <c r="Y1382">
        <f t="shared" si="241"/>
        <v>275</v>
      </c>
      <c r="Z1382">
        <f t="shared" si="242"/>
        <v>11275.000000000004</v>
      </c>
      <c r="AA1382" s="5" t="str">
        <f t="shared" si="239"/>
        <v/>
      </c>
      <c r="AB1382" s="24" t="str">
        <f>IFERROR(AA1382/MAX($J$3:AA1382)-1,"")</f>
        <v/>
      </c>
      <c r="AG1382" s="3">
        <v>44887</v>
      </c>
      <c r="AH1382">
        <v>14496967.527475018</v>
      </c>
      <c r="AI1382" s="24">
        <f>AH1382/MAX($AH$2:AH1382)-1</f>
        <v>-2.9428539278661181E-2</v>
      </c>
      <c r="AJ1382" s="27">
        <f t="shared" si="234"/>
        <v>1</v>
      </c>
      <c r="AK1382">
        <f t="shared" si="235"/>
        <v>1</v>
      </c>
      <c r="AL1382" s="28">
        <f t="shared" si="240"/>
        <v>1147</v>
      </c>
      <c r="AM1382" s="28">
        <f t="shared" si="236"/>
        <v>1384</v>
      </c>
      <c r="AN1382" s="29">
        <f t="shared" ca="1" si="237"/>
        <v>-2.9428539278661181E-2</v>
      </c>
      <c r="AP1382" s="7"/>
      <c r="AV1382" s="7"/>
      <c r="AW1382" s="7"/>
    </row>
    <row r="1383" spans="1:49" x14ac:dyDescent="0.45">
      <c r="A1383" t="s">
        <v>908</v>
      </c>
      <c r="B1383" t="s">
        <v>30</v>
      </c>
      <c r="C1383" s="6">
        <v>44512.586805555555</v>
      </c>
      <c r="D1383">
        <v>118.1</v>
      </c>
      <c r="E1383" s="6">
        <v>44515.385416666664</v>
      </c>
      <c r="F1383">
        <v>166.95</v>
      </c>
      <c r="G1383" s="7">
        <v>0.41360000000000002</v>
      </c>
      <c r="H1383">
        <v>24435.119999999999</v>
      </c>
      <c r="I1383" s="7">
        <v>0.38950000000000001</v>
      </c>
      <c r="J1383">
        <v>531.20399999999995</v>
      </c>
      <c r="K1383">
        <v>62735.19</v>
      </c>
      <c r="L1383">
        <v>2598585.2400000002</v>
      </c>
      <c r="M1383">
        <v>19</v>
      </c>
      <c r="N1383">
        <v>1286.06</v>
      </c>
      <c r="O1383" s="7">
        <v>-4.6600000000000003E-2</v>
      </c>
      <c r="P1383" s="7">
        <v>0.41360000000000002</v>
      </c>
      <c r="Q1383" t="s">
        <v>535</v>
      </c>
      <c r="S1383" s="2">
        <f t="shared" si="238"/>
        <v>44512</v>
      </c>
      <c r="T1383" t="s">
        <v>908</v>
      </c>
      <c r="U1383">
        <v>118.1</v>
      </c>
      <c r="V1383">
        <v>166.95</v>
      </c>
      <c r="W1383">
        <f t="shared" si="243"/>
        <v>12998347.362377498</v>
      </c>
      <c r="X1383">
        <f t="shared" si="233"/>
        <v>32495.868405943747</v>
      </c>
      <c r="Y1383">
        <f t="shared" si="241"/>
        <v>275</v>
      </c>
      <c r="Z1383">
        <f t="shared" si="242"/>
        <v>12649.862499999999</v>
      </c>
      <c r="AA1383" s="5">
        <f t="shared" si="239"/>
        <v>13053104.099877499</v>
      </c>
      <c r="AB1383" s="24">
        <f>IFERROR(AA1383/MAX($J$3:AA1383)-1,"")</f>
        <v>-1.3213645613063152E-2</v>
      </c>
      <c r="AG1383" s="3">
        <v>44888</v>
      </c>
      <c r="AH1383">
        <v>14452402.364975018</v>
      </c>
      <c r="AI1383" s="24">
        <f>AH1383/MAX($AH$2:AH1383)-1</f>
        <v>-3.2412175324126102E-2</v>
      </c>
      <c r="AJ1383" s="27">
        <f t="shared" si="234"/>
        <v>1</v>
      </c>
      <c r="AK1383">
        <f t="shared" si="235"/>
        <v>1</v>
      </c>
      <c r="AL1383" s="28">
        <f t="shared" si="240"/>
        <v>1147</v>
      </c>
      <c r="AM1383" s="28">
        <f t="shared" si="236"/>
        <v>1384</v>
      </c>
      <c r="AN1383" s="29">
        <f t="shared" ca="1" si="237"/>
        <v>-3.2412175324126102E-2</v>
      </c>
      <c r="AP1383" s="7"/>
      <c r="AV1383" s="7"/>
      <c r="AW1383" s="7"/>
    </row>
    <row r="1384" spans="1:49" x14ac:dyDescent="0.45">
      <c r="A1384" t="s">
        <v>622</v>
      </c>
      <c r="B1384" t="s">
        <v>30</v>
      </c>
      <c r="C1384" s="6">
        <v>44515.548611111109</v>
      </c>
      <c r="D1384">
        <v>107.6</v>
      </c>
      <c r="E1384" s="6">
        <v>44516.388888888891</v>
      </c>
      <c r="F1384">
        <v>100.25</v>
      </c>
      <c r="G1384" s="7">
        <v>-6.83E-2</v>
      </c>
      <c r="H1384">
        <v>-5885.2</v>
      </c>
      <c r="I1384" s="7">
        <v>-8.7599999999999997E-2</v>
      </c>
      <c r="J1384">
        <v>624.19290000000001</v>
      </c>
      <c r="K1384">
        <v>67163.16</v>
      </c>
      <c r="L1384">
        <v>3426746.07</v>
      </c>
      <c r="M1384">
        <v>31</v>
      </c>
      <c r="N1384">
        <v>-189.85</v>
      </c>
      <c r="O1384" s="7">
        <v>-0.34939999999999999</v>
      </c>
      <c r="P1384" s="7">
        <v>0.16170000000000001</v>
      </c>
      <c r="Q1384" t="s">
        <v>535</v>
      </c>
      <c r="S1384" s="2">
        <f t="shared" si="238"/>
        <v>44515</v>
      </c>
      <c r="T1384" t="s">
        <v>622</v>
      </c>
      <c r="U1384">
        <v>107.6</v>
      </c>
      <c r="V1384">
        <v>100.25</v>
      </c>
      <c r="W1384">
        <f t="shared" si="243"/>
        <v>13053104.099877499</v>
      </c>
      <c r="X1384">
        <f t="shared" si="233"/>
        <v>32632.760249693747</v>
      </c>
      <c r="Y1384">
        <f t="shared" si="241"/>
        <v>300</v>
      </c>
      <c r="Z1384">
        <f t="shared" si="242"/>
        <v>-2828.5499999999997</v>
      </c>
      <c r="AA1384" s="5">
        <f t="shared" si="239"/>
        <v>13050275.549877498</v>
      </c>
      <c r="AB1384" s="24">
        <f>IFERROR(AA1384/MAX($J$3:AA1384)-1,"")</f>
        <v>-1.342747785720555E-2</v>
      </c>
      <c r="AG1384" s="3">
        <v>44889</v>
      </c>
      <c r="AH1384">
        <v>14736587.489975018</v>
      </c>
      <c r="AI1384" s="24">
        <f>AH1384/MAX($AH$2:AH1384)-1</f>
        <v>-1.3385991305724931E-2</v>
      </c>
      <c r="AJ1384" s="27">
        <f t="shared" si="234"/>
        <v>1</v>
      </c>
      <c r="AK1384" s="27">
        <f t="shared" si="235"/>
        <v>1</v>
      </c>
      <c r="AL1384" s="28">
        <f t="shared" si="240"/>
        <v>1147</v>
      </c>
      <c r="AM1384" s="28">
        <f t="shared" si="236"/>
        <v>1384</v>
      </c>
      <c r="AN1384" s="29">
        <f t="shared" ca="1" si="237"/>
        <v>-1.3385991305724931E-2</v>
      </c>
      <c r="AP1384" s="7"/>
      <c r="AV1384" s="7"/>
      <c r="AW1384" s="7"/>
    </row>
    <row r="1385" spans="1:49" x14ac:dyDescent="0.45">
      <c r="A1385" t="s">
        <v>539</v>
      </c>
      <c r="B1385" t="s">
        <v>30</v>
      </c>
      <c r="C1385" s="6">
        <v>44516.597222222219</v>
      </c>
      <c r="D1385">
        <v>75.900000000000006</v>
      </c>
      <c r="E1385" s="6">
        <v>44517.385416666664</v>
      </c>
      <c r="F1385">
        <v>120.7</v>
      </c>
      <c r="G1385" s="7">
        <v>0.59030000000000005</v>
      </c>
      <c r="H1385">
        <v>35549.919999999998</v>
      </c>
      <c r="I1385" s="7">
        <v>0.56430000000000002</v>
      </c>
      <c r="J1385">
        <v>829.94629999999995</v>
      </c>
      <c r="K1385">
        <v>62992.93</v>
      </c>
      <c r="L1385">
        <v>2634135.16</v>
      </c>
      <c r="M1385">
        <v>16</v>
      </c>
      <c r="N1385">
        <v>2221.87</v>
      </c>
      <c r="O1385" s="7">
        <v>-0.2016</v>
      </c>
      <c r="P1385" s="7">
        <v>0.71279999999999999</v>
      </c>
      <c r="Q1385" t="s">
        <v>535</v>
      </c>
      <c r="S1385" s="2">
        <f t="shared" si="238"/>
        <v>44516</v>
      </c>
      <c r="T1385" t="s">
        <v>539</v>
      </c>
      <c r="U1385">
        <v>75.900000000000006</v>
      </c>
      <c r="V1385">
        <v>120.7</v>
      </c>
      <c r="W1385">
        <f t="shared" si="243"/>
        <v>13050275.549877498</v>
      </c>
      <c r="X1385">
        <f t="shared" si="233"/>
        <v>32625.688874693747</v>
      </c>
      <c r="Y1385">
        <f t="shared" si="241"/>
        <v>425</v>
      </c>
      <c r="Z1385">
        <f t="shared" si="242"/>
        <v>18204.449999999997</v>
      </c>
      <c r="AA1385" s="5">
        <f t="shared" si="239"/>
        <v>13068479.999877498</v>
      </c>
      <c r="AB1385" s="24">
        <f>IFERROR(AA1385/MAX($J$3:AA1385)-1,"")</f>
        <v>-1.2051260927372964E-2</v>
      </c>
      <c r="AJ1385" s="6"/>
      <c r="AL1385" s="6"/>
      <c r="AN1385" s="7"/>
      <c r="AP1385" s="7"/>
      <c r="AV1385" s="7"/>
      <c r="AW1385" s="7"/>
    </row>
    <row r="1386" spans="1:49" x14ac:dyDescent="0.45">
      <c r="A1386" t="s">
        <v>538</v>
      </c>
      <c r="B1386" t="s">
        <v>30</v>
      </c>
      <c r="C1386" s="6">
        <v>44517.576388888891</v>
      </c>
      <c r="D1386">
        <v>70.75</v>
      </c>
      <c r="E1386" s="6">
        <v>44518.388888888891</v>
      </c>
      <c r="F1386">
        <v>20.399999999999999</v>
      </c>
      <c r="G1386" s="7">
        <v>-0.7117</v>
      </c>
      <c r="H1386">
        <v>-48641.35</v>
      </c>
      <c r="I1386" s="7">
        <v>-0.72450000000000003</v>
      </c>
      <c r="J1386">
        <v>948.88670000000002</v>
      </c>
      <c r="K1386">
        <v>67133.73</v>
      </c>
      <c r="L1386">
        <v>3378104.71</v>
      </c>
      <c r="M1386">
        <v>23</v>
      </c>
      <c r="N1386">
        <v>-2114.84</v>
      </c>
      <c r="O1386" s="7">
        <v>-0.85719999999999996</v>
      </c>
      <c r="P1386" s="7">
        <v>5.7200000000000001E-2</v>
      </c>
      <c r="Q1386" t="s">
        <v>535</v>
      </c>
      <c r="S1386" s="2">
        <f t="shared" si="238"/>
        <v>44517</v>
      </c>
      <c r="T1386" t="s">
        <v>538</v>
      </c>
      <c r="U1386">
        <v>70.75</v>
      </c>
      <c r="V1386">
        <v>20.399999999999999</v>
      </c>
      <c r="W1386">
        <f t="shared" si="243"/>
        <v>13068479.999877498</v>
      </c>
      <c r="X1386">
        <f t="shared" si="233"/>
        <v>32671.199999693745</v>
      </c>
      <c r="Y1386">
        <f t="shared" si="241"/>
        <v>450</v>
      </c>
      <c r="Z1386">
        <f t="shared" si="242"/>
        <v>-23067.674999999999</v>
      </c>
      <c r="AA1386" s="5">
        <f t="shared" si="239"/>
        <v>13045412.324877497</v>
      </c>
      <c r="AB1386" s="24">
        <f>IFERROR(AA1386/MAX($J$3:AA1386)-1,"")</f>
        <v>-1.3795127117610995E-2</v>
      </c>
      <c r="AJ1386" s="6"/>
      <c r="AL1386" s="6"/>
      <c r="AN1386" s="7"/>
      <c r="AP1386" s="7"/>
      <c r="AV1386" s="7"/>
      <c r="AW1386" s="7"/>
    </row>
    <row r="1387" spans="1:49" x14ac:dyDescent="0.45">
      <c r="A1387" t="s">
        <v>615</v>
      </c>
      <c r="B1387" t="s">
        <v>30</v>
      </c>
      <c r="C1387" s="6">
        <v>44518.416666666664</v>
      </c>
      <c r="D1387">
        <v>52.05</v>
      </c>
      <c r="E1387" s="6">
        <v>44518.635416666664</v>
      </c>
      <c r="F1387">
        <v>80.2</v>
      </c>
      <c r="G1387" s="7">
        <v>0.54079999999999995</v>
      </c>
      <c r="H1387">
        <v>32559.29</v>
      </c>
      <c r="I1387" s="7">
        <v>0.51539999999999997</v>
      </c>
      <c r="J1387">
        <v>1213.654</v>
      </c>
      <c r="K1387">
        <v>63170.67</v>
      </c>
      <c r="L1387">
        <v>2666694.4500000002</v>
      </c>
      <c r="M1387">
        <v>64</v>
      </c>
      <c r="N1387">
        <v>508.74</v>
      </c>
      <c r="O1387" s="7">
        <v>-0.51100000000000001</v>
      </c>
      <c r="P1387" s="7">
        <v>2.1316000000000002</v>
      </c>
      <c r="Q1387" t="s">
        <v>535</v>
      </c>
      <c r="S1387" s="2">
        <f t="shared" si="238"/>
        <v>44518</v>
      </c>
      <c r="T1387" t="s">
        <v>615</v>
      </c>
      <c r="U1387">
        <v>52.05</v>
      </c>
      <c r="V1387">
        <v>80.2</v>
      </c>
      <c r="W1387">
        <f t="shared" si="243"/>
        <v>13045412.324877497</v>
      </c>
      <c r="X1387">
        <f t="shared" si="233"/>
        <v>32613.530812193741</v>
      </c>
      <c r="Y1387">
        <f t="shared" si="241"/>
        <v>625</v>
      </c>
      <c r="Z1387">
        <f t="shared" si="242"/>
        <v>16767.1875</v>
      </c>
      <c r="AA1387" s="5" t="str">
        <f t="shared" si="239"/>
        <v/>
      </c>
      <c r="AB1387" s="24" t="str">
        <f>IFERROR(AA1387/MAX($J$3:AA1387)-1,"")</f>
        <v/>
      </c>
      <c r="AJ1387" s="6"/>
      <c r="AL1387" s="6"/>
      <c r="AN1387" s="7"/>
      <c r="AP1387" s="7"/>
      <c r="AV1387" s="7"/>
      <c r="AW1387" s="7"/>
    </row>
    <row r="1388" spans="1:49" x14ac:dyDescent="0.45">
      <c r="A1388" t="s">
        <v>541</v>
      </c>
      <c r="B1388" t="s">
        <v>30</v>
      </c>
      <c r="C1388" s="6">
        <v>44518.420138888891</v>
      </c>
      <c r="D1388">
        <v>36.950000000000003</v>
      </c>
      <c r="E1388" s="6">
        <v>44518.635416666664</v>
      </c>
      <c r="F1388">
        <v>30.15</v>
      </c>
      <c r="G1388" s="7">
        <v>-0.184</v>
      </c>
      <c r="H1388">
        <v>-12771.34</v>
      </c>
      <c r="I1388" s="7">
        <v>-0.20219999999999999</v>
      </c>
      <c r="J1388">
        <v>1709.4549999999999</v>
      </c>
      <c r="K1388">
        <v>63164.36</v>
      </c>
      <c r="L1388">
        <v>2653923.11</v>
      </c>
      <c r="M1388">
        <v>63</v>
      </c>
      <c r="N1388">
        <v>-202.72</v>
      </c>
      <c r="O1388" s="7">
        <v>-0.9526</v>
      </c>
      <c r="P1388" s="7">
        <v>2.1663999999999999</v>
      </c>
      <c r="Q1388" t="s">
        <v>535</v>
      </c>
      <c r="S1388" s="2">
        <f t="shared" si="238"/>
        <v>44518</v>
      </c>
      <c r="T1388" t="s">
        <v>541</v>
      </c>
      <c r="U1388">
        <v>36.950000000000003</v>
      </c>
      <c r="V1388">
        <v>30.15</v>
      </c>
      <c r="W1388">
        <f t="shared" si="243"/>
        <v>13045412.324877497</v>
      </c>
      <c r="X1388">
        <f t="shared" si="233"/>
        <v>32613.530812193741</v>
      </c>
      <c r="Y1388">
        <f t="shared" si="241"/>
        <v>875</v>
      </c>
      <c r="Z1388">
        <f t="shared" si="242"/>
        <v>-6537.1250000000064</v>
      </c>
      <c r="AA1388" s="5" t="str">
        <f t="shared" si="239"/>
        <v/>
      </c>
      <c r="AB1388" s="24" t="str">
        <f>IFERROR(AA1388/MAX($J$3:AA1388)-1,"")</f>
        <v/>
      </c>
      <c r="AJ1388" s="6"/>
      <c r="AL1388" s="6"/>
      <c r="AN1388" s="7"/>
      <c r="AP1388" s="7"/>
      <c r="AV1388" s="7"/>
      <c r="AW1388" s="7"/>
    </row>
    <row r="1389" spans="1:49" x14ac:dyDescent="0.45">
      <c r="A1389" t="s">
        <v>992</v>
      </c>
      <c r="B1389" t="s">
        <v>30</v>
      </c>
      <c r="C1389" s="6">
        <v>44518.520833333336</v>
      </c>
      <c r="D1389">
        <v>133</v>
      </c>
      <c r="E1389" s="6">
        <v>44518.635416666664</v>
      </c>
      <c r="F1389">
        <v>88.65</v>
      </c>
      <c r="G1389" s="7">
        <v>-0.33350000000000002</v>
      </c>
      <c r="H1389">
        <v>-23419.98</v>
      </c>
      <c r="I1389" s="7">
        <v>-0.35010000000000002</v>
      </c>
      <c r="J1389">
        <v>502.93630000000002</v>
      </c>
      <c r="K1389">
        <v>66890.52</v>
      </c>
      <c r="L1389">
        <v>3354684.73</v>
      </c>
      <c r="M1389">
        <v>34</v>
      </c>
      <c r="N1389">
        <v>-688.82</v>
      </c>
      <c r="O1389" s="7">
        <v>-0.57069999999999999</v>
      </c>
      <c r="P1389" s="7">
        <v>2.1399999999999999E-2</v>
      </c>
      <c r="Q1389" t="s">
        <v>535</v>
      </c>
      <c r="S1389" s="2">
        <f t="shared" si="238"/>
        <v>44518</v>
      </c>
      <c r="T1389" t="s">
        <v>992</v>
      </c>
      <c r="U1389">
        <v>133</v>
      </c>
      <c r="V1389">
        <v>88.65</v>
      </c>
      <c r="W1389">
        <f t="shared" si="243"/>
        <v>13045412.324877497</v>
      </c>
      <c r="X1389">
        <f t="shared" si="233"/>
        <v>32613.530812193741</v>
      </c>
      <c r="Y1389">
        <f t="shared" si="241"/>
        <v>250</v>
      </c>
      <c r="Z1389">
        <f t="shared" si="242"/>
        <v>-11641.625000000002</v>
      </c>
      <c r="AA1389" s="5" t="str">
        <f t="shared" si="239"/>
        <v/>
      </c>
      <c r="AB1389" s="24" t="str">
        <f>IFERROR(AA1389/MAX($J$3:AA1389)-1,"")</f>
        <v/>
      </c>
      <c r="AJ1389" s="6"/>
      <c r="AL1389" s="6"/>
      <c r="AN1389" s="7"/>
      <c r="AP1389" s="7"/>
      <c r="AV1389" s="7"/>
      <c r="AW1389" s="7"/>
    </row>
    <row r="1390" spans="1:49" x14ac:dyDescent="0.45">
      <c r="A1390" t="s">
        <v>993</v>
      </c>
      <c r="B1390" t="s">
        <v>30</v>
      </c>
      <c r="C1390" s="6">
        <v>44518.527777777781</v>
      </c>
      <c r="D1390">
        <v>145.35</v>
      </c>
      <c r="E1390" s="6">
        <v>44518.635416666664</v>
      </c>
      <c r="F1390">
        <v>108.05</v>
      </c>
      <c r="G1390" s="7">
        <v>-0.25659999999999999</v>
      </c>
      <c r="H1390">
        <v>-18329.419999999998</v>
      </c>
      <c r="I1390" s="7">
        <v>-0.27410000000000001</v>
      </c>
      <c r="J1390">
        <v>460.14510000000001</v>
      </c>
      <c r="K1390">
        <v>66882.09</v>
      </c>
      <c r="L1390">
        <v>3336355.31</v>
      </c>
      <c r="M1390">
        <v>32</v>
      </c>
      <c r="N1390">
        <v>-572.79</v>
      </c>
      <c r="O1390" s="7">
        <v>-0.4985</v>
      </c>
      <c r="P1390" s="7">
        <v>9.3899999999999997E-2</v>
      </c>
      <c r="Q1390" t="s">
        <v>535</v>
      </c>
      <c r="S1390" s="2">
        <f t="shared" si="238"/>
        <v>44518</v>
      </c>
      <c r="T1390" t="s">
        <v>993</v>
      </c>
      <c r="U1390">
        <v>145.35</v>
      </c>
      <c r="V1390">
        <v>108.05</v>
      </c>
      <c r="W1390">
        <f t="shared" si="243"/>
        <v>13045412.324877497</v>
      </c>
      <c r="X1390">
        <f t="shared" si="233"/>
        <v>32613.530812193741</v>
      </c>
      <c r="Y1390">
        <f t="shared" si="241"/>
        <v>225</v>
      </c>
      <c r="Z1390">
        <f t="shared" si="242"/>
        <v>-8962.6499999999978</v>
      </c>
      <c r="AA1390" s="5">
        <f t="shared" si="239"/>
        <v>13035038.112377496</v>
      </c>
      <c r="AB1390" s="24">
        <f>IFERROR(AA1390/MAX($J$3:AA1390)-1,"")</f>
        <v>-1.4579395078257007E-2</v>
      </c>
      <c r="AJ1390" s="6"/>
      <c r="AL1390" s="6"/>
      <c r="AN1390" s="7"/>
      <c r="AP1390" s="7"/>
      <c r="AV1390" s="7"/>
      <c r="AW1390" s="7"/>
    </row>
    <row r="1391" spans="1:49" x14ac:dyDescent="0.45">
      <c r="A1391" t="s">
        <v>612</v>
      </c>
      <c r="B1391" t="s">
        <v>30</v>
      </c>
      <c r="C1391" s="6">
        <v>44522.416666666664</v>
      </c>
      <c r="D1391">
        <v>116</v>
      </c>
      <c r="E1391" s="6">
        <v>44523.385416666664</v>
      </c>
      <c r="F1391">
        <v>374.5</v>
      </c>
      <c r="G1391" s="7">
        <v>2.2284000000000002</v>
      </c>
      <c r="H1391">
        <v>138317.75</v>
      </c>
      <c r="I1391" s="7">
        <v>2.1861999999999999</v>
      </c>
      <c r="J1391">
        <v>545.42769999999996</v>
      </c>
      <c r="K1391">
        <v>63269.62</v>
      </c>
      <c r="L1391">
        <v>2792240.86</v>
      </c>
      <c r="M1391">
        <v>68</v>
      </c>
      <c r="N1391">
        <v>2034.08</v>
      </c>
      <c r="O1391" s="7">
        <v>-9.4E-2</v>
      </c>
      <c r="P1391" s="7">
        <v>2.278</v>
      </c>
      <c r="Q1391" t="s">
        <v>535</v>
      </c>
      <c r="S1391" s="2">
        <f t="shared" si="238"/>
        <v>44522</v>
      </c>
      <c r="T1391" t="s">
        <v>612</v>
      </c>
      <c r="U1391">
        <v>116</v>
      </c>
      <c r="V1391">
        <v>374.5</v>
      </c>
      <c r="W1391">
        <f t="shared" si="243"/>
        <v>13035038.112377496</v>
      </c>
      <c r="X1391">
        <f t="shared" si="233"/>
        <v>32587.59528094374</v>
      </c>
      <c r="Y1391">
        <f t="shared" si="241"/>
        <v>275</v>
      </c>
      <c r="Z1391">
        <f t="shared" si="242"/>
        <v>69738.625</v>
      </c>
      <c r="AA1391" s="5" t="str">
        <f t="shared" si="239"/>
        <v/>
      </c>
      <c r="AB1391" s="24" t="str">
        <f>IFERROR(AA1391/MAX($J$3:AA1391)-1,"")</f>
        <v/>
      </c>
      <c r="AJ1391" s="6"/>
      <c r="AL1391" s="6"/>
      <c r="AN1391" s="7"/>
      <c r="AP1391" s="7"/>
      <c r="AV1391" s="7"/>
      <c r="AW1391" s="7"/>
    </row>
    <row r="1392" spans="1:49" x14ac:dyDescent="0.45">
      <c r="A1392" t="s">
        <v>618</v>
      </c>
      <c r="B1392" t="s">
        <v>30</v>
      </c>
      <c r="C1392" s="6">
        <v>44522.430555555555</v>
      </c>
      <c r="D1392">
        <v>111.45</v>
      </c>
      <c r="E1392" s="6">
        <v>44523.385416666664</v>
      </c>
      <c r="F1392">
        <v>327.14999999999998</v>
      </c>
      <c r="G1392" s="7">
        <v>1.9354</v>
      </c>
      <c r="H1392">
        <v>119988.32</v>
      </c>
      <c r="I1392" s="7">
        <v>1.8959999999999999</v>
      </c>
      <c r="J1392">
        <v>567.82000000000005</v>
      </c>
      <c r="K1392">
        <v>63283.54</v>
      </c>
      <c r="L1392">
        <v>2912229.18</v>
      </c>
      <c r="M1392">
        <v>64</v>
      </c>
      <c r="N1392">
        <v>1874.82</v>
      </c>
      <c r="O1392" s="7">
        <v>-0.11840000000000001</v>
      </c>
      <c r="P1392" s="7">
        <v>2.0251000000000001</v>
      </c>
      <c r="Q1392" t="s">
        <v>535</v>
      </c>
      <c r="S1392" s="2">
        <f t="shared" si="238"/>
        <v>44522</v>
      </c>
      <c r="T1392" t="s">
        <v>618</v>
      </c>
      <c r="U1392">
        <v>111.45</v>
      </c>
      <c r="V1392">
        <v>327.14999999999998</v>
      </c>
      <c r="W1392">
        <f t="shared" si="243"/>
        <v>13035038.112377496</v>
      </c>
      <c r="X1392">
        <f t="shared" si="233"/>
        <v>32587.59528094374</v>
      </c>
      <c r="Y1392">
        <f t="shared" si="241"/>
        <v>300</v>
      </c>
      <c r="Z1392">
        <f t="shared" si="242"/>
        <v>63394.19999999999</v>
      </c>
      <c r="AA1392" s="5" t="str">
        <f t="shared" si="239"/>
        <v/>
      </c>
      <c r="AB1392" s="24" t="str">
        <f>IFERROR(AA1392/MAX($J$3:AA1392)-1,"")</f>
        <v/>
      </c>
      <c r="AJ1392" s="6"/>
      <c r="AL1392" s="6"/>
      <c r="AN1392" s="7"/>
      <c r="AP1392" s="7"/>
      <c r="AV1392" s="7"/>
      <c r="AW1392" s="7"/>
    </row>
    <row r="1393" spans="1:49" x14ac:dyDescent="0.45">
      <c r="A1393" t="s">
        <v>547</v>
      </c>
      <c r="B1393" t="s">
        <v>30</v>
      </c>
      <c r="C1393" s="6">
        <v>44522.520833333336</v>
      </c>
      <c r="D1393">
        <v>114</v>
      </c>
      <c r="E1393" s="6">
        <v>44523.388888888891</v>
      </c>
      <c r="F1393">
        <v>222.8</v>
      </c>
      <c r="G1393" s="7">
        <v>0.95440000000000003</v>
      </c>
      <c r="H1393">
        <v>61670.11</v>
      </c>
      <c r="I1393" s="7">
        <v>0.92479999999999996</v>
      </c>
      <c r="J1393">
        <v>584.92790000000002</v>
      </c>
      <c r="K1393">
        <v>66681.77</v>
      </c>
      <c r="L1393">
        <v>3398025.43</v>
      </c>
      <c r="M1393">
        <v>39</v>
      </c>
      <c r="N1393">
        <v>1581.28</v>
      </c>
      <c r="O1393" s="7">
        <v>-0.26840000000000003</v>
      </c>
      <c r="P1393" s="7">
        <v>1.0047999999999999</v>
      </c>
      <c r="Q1393" t="s">
        <v>535</v>
      </c>
      <c r="S1393" s="2">
        <f t="shared" si="238"/>
        <v>44522</v>
      </c>
      <c r="T1393" t="s">
        <v>547</v>
      </c>
      <c r="U1393">
        <v>114</v>
      </c>
      <c r="V1393">
        <v>222.8</v>
      </c>
      <c r="W1393">
        <f t="shared" si="243"/>
        <v>13035038.112377496</v>
      </c>
      <c r="X1393">
        <f t="shared" si="233"/>
        <v>32587.59528094374</v>
      </c>
      <c r="Y1393">
        <f t="shared" si="241"/>
        <v>275</v>
      </c>
      <c r="Z1393">
        <f t="shared" si="242"/>
        <v>28993.8</v>
      </c>
      <c r="AA1393" s="5" t="str">
        <f t="shared" si="239"/>
        <v/>
      </c>
      <c r="AB1393" s="24" t="str">
        <f>IFERROR(AA1393/MAX($J$3:AA1393)-1,"")</f>
        <v/>
      </c>
      <c r="AJ1393" s="6"/>
      <c r="AL1393" s="6"/>
      <c r="AN1393" s="7"/>
      <c r="AP1393" s="7"/>
      <c r="AV1393" s="7"/>
      <c r="AW1393" s="7"/>
    </row>
    <row r="1394" spans="1:49" x14ac:dyDescent="0.45">
      <c r="A1394" t="s">
        <v>545</v>
      </c>
      <c r="B1394" t="s">
        <v>30</v>
      </c>
      <c r="C1394" s="6">
        <v>44522.527777777781</v>
      </c>
      <c r="D1394">
        <v>119.5</v>
      </c>
      <c r="E1394" s="6">
        <v>44523.388888888891</v>
      </c>
      <c r="F1394">
        <v>259.05</v>
      </c>
      <c r="G1394" s="7">
        <v>1.1677999999999999</v>
      </c>
      <c r="H1394">
        <v>75700.56</v>
      </c>
      <c r="I1394" s="7">
        <v>1.1361000000000001</v>
      </c>
      <c r="J1394">
        <v>557.58730000000003</v>
      </c>
      <c r="K1394">
        <v>66631.679999999993</v>
      </c>
      <c r="L1394">
        <v>3473725.99</v>
      </c>
      <c r="M1394">
        <v>37</v>
      </c>
      <c r="N1394">
        <v>2045.96</v>
      </c>
      <c r="O1394" s="7">
        <v>-0.12720000000000001</v>
      </c>
      <c r="P1394" s="7">
        <v>1.2246999999999999</v>
      </c>
      <c r="Q1394" t="s">
        <v>535</v>
      </c>
      <c r="S1394" s="2">
        <f t="shared" si="238"/>
        <v>44522</v>
      </c>
      <c r="T1394" t="s">
        <v>545</v>
      </c>
      <c r="U1394">
        <v>119.5</v>
      </c>
      <c r="V1394">
        <v>259.05</v>
      </c>
      <c r="W1394">
        <f t="shared" si="243"/>
        <v>13035038.112377496</v>
      </c>
      <c r="X1394">
        <f t="shared" si="233"/>
        <v>32587.59528094374</v>
      </c>
      <c r="Y1394">
        <f t="shared" si="241"/>
        <v>275</v>
      </c>
      <c r="Z1394">
        <f t="shared" si="242"/>
        <v>37335.237500000003</v>
      </c>
      <c r="AA1394" s="5">
        <f t="shared" si="239"/>
        <v>13234499.974877497</v>
      </c>
      <c r="AB1394" s="24">
        <f>IFERROR(AA1394/MAX($J$3:AA1394)-1,"")</f>
        <v>0</v>
      </c>
      <c r="AJ1394" s="6"/>
      <c r="AL1394" s="6"/>
      <c r="AN1394" s="7"/>
      <c r="AP1394" s="7"/>
      <c r="AV1394" s="7"/>
      <c r="AW1394" s="7"/>
    </row>
    <row r="1395" spans="1:49" x14ac:dyDescent="0.45">
      <c r="A1395" t="s">
        <v>656</v>
      </c>
      <c r="B1395" t="s">
        <v>30</v>
      </c>
      <c r="C1395" s="6">
        <v>44523.416666666664</v>
      </c>
      <c r="D1395">
        <v>124.4</v>
      </c>
      <c r="E1395" s="6">
        <v>44524.385416666664</v>
      </c>
      <c r="F1395">
        <v>152.9</v>
      </c>
      <c r="G1395" s="7">
        <v>0.2291</v>
      </c>
      <c r="H1395">
        <v>13351.81</v>
      </c>
      <c r="I1395" s="7">
        <v>0.20680000000000001</v>
      </c>
      <c r="J1395">
        <v>518.98030000000006</v>
      </c>
      <c r="K1395">
        <v>64561.15</v>
      </c>
      <c r="L1395">
        <v>2925580.98</v>
      </c>
      <c r="M1395">
        <v>68</v>
      </c>
      <c r="N1395">
        <v>196.35</v>
      </c>
      <c r="O1395" s="7">
        <v>-0.3115</v>
      </c>
      <c r="P1395" s="7">
        <v>0.51129999999999998</v>
      </c>
      <c r="Q1395" t="s">
        <v>535</v>
      </c>
      <c r="S1395" s="2">
        <f t="shared" si="238"/>
        <v>44523</v>
      </c>
      <c r="T1395" t="s">
        <v>656</v>
      </c>
      <c r="U1395">
        <v>124.4</v>
      </c>
      <c r="V1395">
        <v>152.9</v>
      </c>
      <c r="W1395">
        <f t="shared" si="243"/>
        <v>13234499.974877497</v>
      </c>
      <c r="X1395">
        <f t="shared" si="233"/>
        <v>33086.249937193745</v>
      </c>
      <c r="Y1395">
        <f t="shared" si="241"/>
        <v>275</v>
      </c>
      <c r="Z1395">
        <f t="shared" si="242"/>
        <v>7074.9250000000011</v>
      </c>
      <c r="AA1395" s="5" t="str">
        <f t="shared" si="239"/>
        <v/>
      </c>
      <c r="AB1395" s="24" t="str">
        <f>IFERROR(AA1395/MAX($J$3:AA1395)-1,"")</f>
        <v/>
      </c>
      <c r="AJ1395" s="6"/>
      <c r="AL1395" s="6"/>
      <c r="AN1395" s="7"/>
      <c r="AP1395" s="7"/>
      <c r="AV1395" s="7"/>
      <c r="AW1395" s="7"/>
    </row>
    <row r="1396" spans="1:49" x14ac:dyDescent="0.45">
      <c r="A1396" t="s">
        <v>553</v>
      </c>
      <c r="B1396" t="s">
        <v>30</v>
      </c>
      <c r="C1396" s="6">
        <v>44523.451388888891</v>
      </c>
      <c r="D1396">
        <v>122.3</v>
      </c>
      <c r="E1396" s="6">
        <v>44524.385416666664</v>
      </c>
      <c r="F1396">
        <v>190.35</v>
      </c>
      <c r="G1396" s="7">
        <v>0.55640000000000001</v>
      </c>
      <c r="H1396">
        <v>34225.78</v>
      </c>
      <c r="I1396" s="7">
        <v>0.53090000000000004</v>
      </c>
      <c r="J1396">
        <v>527.17079999999999</v>
      </c>
      <c r="K1396">
        <v>64473</v>
      </c>
      <c r="L1396">
        <v>2959806.76</v>
      </c>
      <c r="M1396">
        <v>58</v>
      </c>
      <c r="N1396">
        <v>590.1</v>
      </c>
      <c r="O1396" s="7">
        <v>-7.3599999999999999E-2</v>
      </c>
      <c r="P1396" s="7">
        <v>0.87570000000000003</v>
      </c>
      <c r="Q1396" t="s">
        <v>535</v>
      </c>
      <c r="S1396" s="2">
        <f t="shared" si="238"/>
        <v>44523</v>
      </c>
      <c r="T1396" t="s">
        <v>553</v>
      </c>
      <c r="U1396">
        <v>122.3</v>
      </c>
      <c r="V1396">
        <v>190.35</v>
      </c>
      <c r="W1396">
        <f t="shared" si="243"/>
        <v>13234499.974877497</v>
      </c>
      <c r="X1396">
        <f t="shared" si="233"/>
        <v>33086.249937193745</v>
      </c>
      <c r="Y1396">
        <f t="shared" si="241"/>
        <v>275</v>
      </c>
      <c r="Z1396">
        <f t="shared" si="242"/>
        <v>17853.962499999998</v>
      </c>
      <c r="AA1396" s="5" t="str">
        <f t="shared" si="239"/>
        <v/>
      </c>
      <c r="AB1396" s="24" t="str">
        <f>IFERROR(AA1396/MAX($J$3:AA1396)-1,"")</f>
        <v/>
      </c>
      <c r="AJ1396" s="6"/>
      <c r="AL1396" s="6"/>
      <c r="AN1396" s="7"/>
      <c r="AP1396" s="7"/>
      <c r="AV1396" s="7"/>
      <c r="AW1396" s="7"/>
    </row>
    <row r="1397" spans="1:49" x14ac:dyDescent="0.45">
      <c r="A1397" t="s">
        <v>656</v>
      </c>
      <c r="B1397" t="s">
        <v>30</v>
      </c>
      <c r="C1397" s="6">
        <v>44523.520833333336</v>
      </c>
      <c r="D1397">
        <v>114</v>
      </c>
      <c r="E1397" s="6">
        <v>44524.388888888891</v>
      </c>
      <c r="F1397">
        <v>173.95</v>
      </c>
      <c r="G1397" s="7">
        <v>0.52590000000000003</v>
      </c>
      <c r="H1397">
        <v>33725.980000000003</v>
      </c>
      <c r="I1397" s="7">
        <v>0.50060000000000004</v>
      </c>
      <c r="J1397">
        <v>590.9529</v>
      </c>
      <c r="K1397">
        <v>67368.63</v>
      </c>
      <c r="L1397">
        <v>3507451.96</v>
      </c>
      <c r="M1397">
        <v>39</v>
      </c>
      <c r="N1397">
        <v>864.77</v>
      </c>
      <c r="O1397" s="7">
        <v>-0.1386</v>
      </c>
      <c r="P1397" s="7">
        <v>0.66669999999999996</v>
      </c>
      <c r="Q1397" t="s">
        <v>535</v>
      </c>
      <c r="S1397" s="2">
        <f t="shared" si="238"/>
        <v>44523</v>
      </c>
      <c r="T1397" t="s">
        <v>656</v>
      </c>
      <c r="U1397">
        <v>114</v>
      </c>
      <c r="V1397">
        <v>173.95</v>
      </c>
      <c r="W1397">
        <f t="shared" si="243"/>
        <v>13234499.974877497</v>
      </c>
      <c r="X1397">
        <f t="shared" si="233"/>
        <v>33086.249937193745</v>
      </c>
      <c r="Y1397">
        <f t="shared" si="241"/>
        <v>300</v>
      </c>
      <c r="Z1397">
        <f t="shared" si="242"/>
        <v>17121.149999999998</v>
      </c>
      <c r="AA1397" s="5" t="str">
        <f t="shared" si="239"/>
        <v/>
      </c>
      <c r="AB1397" s="24" t="str">
        <f>IFERROR(AA1397/MAX($J$3:AA1397)-1,"")</f>
        <v/>
      </c>
      <c r="AJ1397" s="6"/>
      <c r="AL1397" s="6"/>
      <c r="AN1397" s="7"/>
      <c r="AP1397" s="7"/>
      <c r="AV1397" s="7"/>
      <c r="AW1397" s="7"/>
    </row>
    <row r="1398" spans="1:49" x14ac:dyDescent="0.45">
      <c r="A1398" t="s">
        <v>657</v>
      </c>
      <c r="B1398" t="s">
        <v>30</v>
      </c>
      <c r="C1398" s="6">
        <v>44523.534722222219</v>
      </c>
      <c r="D1398">
        <v>90.7</v>
      </c>
      <c r="E1398" s="6">
        <v>44524.388888888891</v>
      </c>
      <c r="F1398">
        <v>135.9</v>
      </c>
      <c r="G1398" s="7">
        <v>0.49830000000000002</v>
      </c>
      <c r="H1398">
        <v>31877.33</v>
      </c>
      <c r="I1398" s="7">
        <v>0.47339999999999999</v>
      </c>
      <c r="J1398">
        <v>742.47299999999996</v>
      </c>
      <c r="K1398">
        <v>67342.3</v>
      </c>
      <c r="L1398">
        <v>3539329.3</v>
      </c>
      <c r="M1398">
        <v>35</v>
      </c>
      <c r="N1398">
        <v>910.78</v>
      </c>
      <c r="O1398" s="7">
        <v>-0.13009999999999999</v>
      </c>
      <c r="P1398" s="7">
        <v>0.65380000000000005</v>
      </c>
      <c r="Q1398" t="s">
        <v>535</v>
      </c>
      <c r="S1398" s="2">
        <f t="shared" si="238"/>
        <v>44523</v>
      </c>
      <c r="T1398" t="s">
        <v>657</v>
      </c>
      <c r="U1398">
        <v>90.7</v>
      </c>
      <c r="V1398">
        <v>135.9</v>
      </c>
      <c r="W1398">
        <f t="shared" si="243"/>
        <v>13234499.974877497</v>
      </c>
      <c r="X1398">
        <f t="shared" si="233"/>
        <v>33086.249937193745</v>
      </c>
      <c r="Y1398">
        <f t="shared" si="241"/>
        <v>375</v>
      </c>
      <c r="Z1398">
        <f t="shared" si="242"/>
        <v>16100.249999999998</v>
      </c>
      <c r="AA1398" s="5">
        <f t="shared" si="239"/>
        <v>13292650.262377497</v>
      </c>
      <c r="AB1398" s="24">
        <f>IFERROR(AA1398/MAX($J$3:AA1398)-1,"")</f>
        <v>0</v>
      </c>
      <c r="AJ1398" s="6"/>
      <c r="AL1398" s="6"/>
      <c r="AN1398" s="7"/>
      <c r="AP1398" s="7"/>
      <c r="AV1398" s="7"/>
      <c r="AW1398" s="7"/>
    </row>
    <row r="1399" spans="1:49" x14ac:dyDescent="0.45">
      <c r="A1399" t="s">
        <v>547</v>
      </c>
      <c r="B1399" t="s">
        <v>30</v>
      </c>
      <c r="C1399" s="6">
        <v>44524.611111111109</v>
      </c>
      <c r="D1399">
        <v>52.85</v>
      </c>
      <c r="E1399" s="6">
        <v>44525.385416666664</v>
      </c>
      <c r="F1399">
        <v>63.2</v>
      </c>
      <c r="G1399" s="7">
        <v>0.1958</v>
      </c>
      <c r="H1399">
        <v>11267.19</v>
      </c>
      <c r="I1399" s="7">
        <v>0.1739</v>
      </c>
      <c r="J1399">
        <v>1226.0930000000001</v>
      </c>
      <c r="K1399">
        <v>64799.040000000001</v>
      </c>
      <c r="L1399">
        <v>2971073.94</v>
      </c>
      <c r="M1399">
        <v>12</v>
      </c>
      <c r="N1399">
        <v>938.93</v>
      </c>
      <c r="O1399" s="7">
        <v>-0.25169999999999998</v>
      </c>
      <c r="P1399" s="7">
        <v>1.2326999999999999</v>
      </c>
      <c r="Q1399" t="s">
        <v>535</v>
      </c>
      <c r="S1399" s="2">
        <f t="shared" si="238"/>
        <v>44524</v>
      </c>
      <c r="T1399" t="s">
        <v>547</v>
      </c>
      <c r="U1399">
        <v>52.85</v>
      </c>
      <c r="V1399">
        <v>63.2</v>
      </c>
      <c r="W1399">
        <f t="shared" si="243"/>
        <v>13292650.262377497</v>
      </c>
      <c r="X1399">
        <f t="shared" si="233"/>
        <v>33231.625655943746</v>
      </c>
      <c r="Y1399">
        <f t="shared" si="241"/>
        <v>625</v>
      </c>
      <c r="Z1399">
        <f t="shared" si="242"/>
        <v>5743.4375000000018</v>
      </c>
      <c r="AA1399" s="5" t="str">
        <f t="shared" si="239"/>
        <v/>
      </c>
      <c r="AB1399" s="24" t="str">
        <f>IFERROR(AA1399/MAX($J$3:AA1399)-1,"")</f>
        <v/>
      </c>
      <c r="AJ1399" s="6"/>
      <c r="AL1399" s="6"/>
      <c r="AN1399" s="7"/>
      <c r="AP1399" s="7"/>
      <c r="AV1399" s="7"/>
      <c r="AW1399" s="7"/>
    </row>
    <row r="1400" spans="1:49" x14ac:dyDescent="0.45">
      <c r="A1400" t="s">
        <v>642</v>
      </c>
      <c r="B1400" t="s">
        <v>30</v>
      </c>
      <c r="C1400" s="6">
        <v>44524.631944444445</v>
      </c>
      <c r="D1400">
        <v>54.7</v>
      </c>
      <c r="E1400" s="6">
        <v>44525.385416666664</v>
      </c>
      <c r="F1400">
        <v>43</v>
      </c>
      <c r="G1400" s="7">
        <v>-0.21390000000000001</v>
      </c>
      <c r="H1400">
        <v>-15036.04</v>
      </c>
      <c r="I1400" s="7">
        <v>-0.23180000000000001</v>
      </c>
      <c r="J1400">
        <v>1186.0889999999999</v>
      </c>
      <c r="K1400">
        <v>64879.040000000001</v>
      </c>
      <c r="L1400">
        <v>2956037.9</v>
      </c>
      <c r="M1400">
        <v>6</v>
      </c>
      <c r="N1400">
        <v>-2506.0100000000002</v>
      </c>
      <c r="O1400" s="7">
        <v>-0.21390000000000001</v>
      </c>
      <c r="P1400" s="7">
        <v>0.46250000000000002</v>
      </c>
      <c r="Q1400" t="s">
        <v>535</v>
      </c>
      <c r="S1400" s="2">
        <f t="shared" si="238"/>
        <v>44524</v>
      </c>
      <c r="T1400" t="s">
        <v>642</v>
      </c>
      <c r="U1400">
        <v>54.7</v>
      </c>
      <c r="V1400">
        <v>43</v>
      </c>
      <c r="W1400">
        <f t="shared" si="243"/>
        <v>13292650.262377497</v>
      </c>
      <c r="X1400">
        <f t="shared" si="233"/>
        <v>33231.625655943746</v>
      </c>
      <c r="Y1400">
        <f t="shared" si="241"/>
        <v>600</v>
      </c>
      <c r="Z1400">
        <f t="shared" si="242"/>
        <v>-7606.2</v>
      </c>
      <c r="AA1400" s="5">
        <f t="shared" si="239"/>
        <v>13290787.499877498</v>
      </c>
      <c r="AB1400" s="24">
        <f>IFERROR(AA1400/MAX($J$3:AA1400)-1,"")</f>
        <v>-1.4013477096219695E-4</v>
      </c>
      <c r="AJ1400" s="6"/>
      <c r="AL1400" s="6"/>
      <c r="AN1400" s="7"/>
      <c r="AP1400" s="7"/>
      <c r="AV1400" s="7"/>
      <c r="AW1400" s="7"/>
    </row>
    <row r="1401" spans="1:49" x14ac:dyDescent="0.45">
      <c r="A1401" t="s">
        <v>609</v>
      </c>
      <c r="B1401" t="s">
        <v>30</v>
      </c>
      <c r="C1401" s="6">
        <v>44525.416666666664</v>
      </c>
      <c r="D1401">
        <v>51.05</v>
      </c>
      <c r="E1401" s="6">
        <v>44525.635416666664</v>
      </c>
      <c r="F1401">
        <v>0.1</v>
      </c>
      <c r="G1401" s="7">
        <v>-0.998</v>
      </c>
      <c r="H1401">
        <v>-65302.36</v>
      </c>
      <c r="I1401" s="7">
        <v>-1.0081</v>
      </c>
      <c r="J1401">
        <v>1268.9559999999999</v>
      </c>
      <c r="K1401">
        <v>64780.19</v>
      </c>
      <c r="L1401">
        <v>2890735.54</v>
      </c>
      <c r="M1401">
        <v>64</v>
      </c>
      <c r="N1401">
        <v>-1020.35</v>
      </c>
      <c r="O1401" s="7">
        <v>-0.998</v>
      </c>
      <c r="P1401" s="7">
        <v>9.2999999999999999E-2</v>
      </c>
      <c r="Q1401" t="s">
        <v>535</v>
      </c>
      <c r="S1401" s="2">
        <f t="shared" si="238"/>
        <v>44525</v>
      </c>
      <c r="T1401" t="s">
        <v>609</v>
      </c>
      <c r="U1401">
        <v>51.05</v>
      </c>
      <c r="V1401">
        <v>0.1</v>
      </c>
      <c r="W1401">
        <f t="shared" si="243"/>
        <v>13290787.499877498</v>
      </c>
      <c r="X1401">
        <f t="shared" si="233"/>
        <v>33226.968749693748</v>
      </c>
      <c r="Y1401">
        <f t="shared" si="241"/>
        <v>650</v>
      </c>
      <c r="Z1401">
        <f t="shared" si="242"/>
        <v>-33449.974999999999</v>
      </c>
      <c r="AA1401" s="5" t="str">
        <f t="shared" si="239"/>
        <v/>
      </c>
      <c r="AB1401" s="24" t="str">
        <f>IFERROR(AA1401/MAX($J$3:AA1401)-1,"")</f>
        <v/>
      </c>
      <c r="AJ1401" s="6"/>
      <c r="AL1401" s="6"/>
      <c r="AN1401" s="7"/>
      <c r="AP1401" s="7"/>
      <c r="AV1401" s="7"/>
      <c r="AW1401" s="7"/>
    </row>
    <row r="1402" spans="1:49" x14ac:dyDescent="0.45">
      <c r="A1402" t="s">
        <v>656</v>
      </c>
      <c r="B1402" t="s">
        <v>30</v>
      </c>
      <c r="C1402" s="6">
        <v>44525.420138888891</v>
      </c>
      <c r="D1402">
        <v>40.799999999999997</v>
      </c>
      <c r="E1402" s="6">
        <v>44525.635416666664</v>
      </c>
      <c r="F1402">
        <v>132.44999999999999</v>
      </c>
      <c r="G1402" s="7">
        <v>2.2463000000000002</v>
      </c>
      <c r="H1402">
        <v>142752.21</v>
      </c>
      <c r="I1402" s="7">
        <v>2.2039</v>
      </c>
      <c r="J1402">
        <v>1587.5909999999999</v>
      </c>
      <c r="K1402">
        <v>64773.71</v>
      </c>
      <c r="L1402">
        <v>3033487.75</v>
      </c>
      <c r="M1402">
        <v>63</v>
      </c>
      <c r="N1402">
        <v>2265.91</v>
      </c>
      <c r="O1402" s="7">
        <v>-0.20830000000000001</v>
      </c>
      <c r="P1402" s="7">
        <v>2.9178999999999999</v>
      </c>
      <c r="Q1402" t="s">
        <v>535</v>
      </c>
      <c r="S1402" s="2">
        <f t="shared" si="238"/>
        <v>44525</v>
      </c>
      <c r="T1402" t="s">
        <v>656</v>
      </c>
      <c r="U1402">
        <v>40.799999999999997</v>
      </c>
      <c r="V1402">
        <v>132.44999999999999</v>
      </c>
      <c r="W1402">
        <f t="shared" si="243"/>
        <v>13290787.499877498</v>
      </c>
      <c r="X1402">
        <f t="shared" si="233"/>
        <v>33226.968749693748</v>
      </c>
      <c r="Y1402">
        <f t="shared" si="241"/>
        <v>825</v>
      </c>
      <c r="Z1402">
        <f t="shared" si="242"/>
        <v>74181.937499999985</v>
      </c>
      <c r="AA1402" s="5">
        <f t="shared" si="239"/>
        <v>13331519.462377498</v>
      </c>
      <c r="AB1402" s="24">
        <f>IFERROR(AA1402/MAX($J$3:AA1402)-1,"")</f>
        <v>0</v>
      </c>
      <c r="AJ1402" s="6"/>
      <c r="AL1402" s="6"/>
      <c r="AN1402" s="7"/>
      <c r="AP1402" s="7"/>
      <c r="AV1402" s="7"/>
      <c r="AW1402" s="7"/>
    </row>
    <row r="1403" spans="1:49" x14ac:dyDescent="0.45">
      <c r="A1403" t="s">
        <v>607</v>
      </c>
      <c r="B1403" t="s">
        <v>30</v>
      </c>
      <c r="C1403" s="6">
        <v>44526.416666666664</v>
      </c>
      <c r="D1403">
        <v>143</v>
      </c>
      <c r="E1403" s="6">
        <v>44529.385416666664</v>
      </c>
      <c r="F1403">
        <v>414.05</v>
      </c>
      <c r="G1403" s="7">
        <v>1.8955</v>
      </c>
      <c r="H1403">
        <v>120983.35</v>
      </c>
      <c r="I1403" s="7">
        <v>1.8565</v>
      </c>
      <c r="J1403">
        <v>455.71640000000002</v>
      </c>
      <c r="K1403">
        <v>65167.44</v>
      </c>
      <c r="L1403">
        <v>3154471.1</v>
      </c>
      <c r="M1403">
        <v>68</v>
      </c>
      <c r="N1403">
        <v>1779.17</v>
      </c>
      <c r="O1403" s="7">
        <v>-8.5300000000000001E-2</v>
      </c>
      <c r="P1403" s="7">
        <v>1.8955</v>
      </c>
      <c r="Q1403" t="s">
        <v>535</v>
      </c>
      <c r="S1403" s="2">
        <f t="shared" si="238"/>
        <v>44526</v>
      </c>
      <c r="T1403" t="s">
        <v>607</v>
      </c>
      <c r="U1403">
        <v>143</v>
      </c>
      <c r="V1403">
        <v>414.05</v>
      </c>
      <c r="W1403">
        <f t="shared" si="243"/>
        <v>13331519.462377498</v>
      </c>
      <c r="X1403">
        <f t="shared" si="233"/>
        <v>33328.798655943749</v>
      </c>
      <c r="Y1403">
        <f t="shared" si="241"/>
        <v>225</v>
      </c>
      <c r="Z1403">
        <f t="shared" si="242"/>
        <v>59732.887499999997</v>
      </c>
      <c r="AA1403" s="5" t="str">
        <f t="shared" si="239"/>
        <v/>
      </c>
      <c r="AB1403" s="24" t="str">
        <f>IFERROR(AA1403/MAX($J$3:AA1403)-1,"")</f>
        <v/>
      </c>
      <c r="AJ1403" s="6"/>
      <c r="AL1403" s="6"/>
      <c r="AN1403" s="7"/>
      <c r="AP1403" s="7"/>
      <c r="AV1403" s="7"/>
      <c r="AW1403" s="7"/>
    </row>
    <row r="1404" spans="1:49" x14ac:dyDescent="0.45">
      <c r="A1404" t="s">
        <v>558</v>
      </c>
      <c r="B1404" t="s">
        <v>30</v>
      </c>
      <c r="C1404" s="6">
        <v>44526.430555555555</v>
      </c>
      <c r="D1404">
        <v>138.1</v>
      </c>
      <c r="E1404" s="6">
        <v>44529.385416666664</v>
      </c>
      <c r="F1404">
        <v>339.1</v>
      </c>
      <c r="G1404" s="7">
        <v>1.4555</v>
      </c>
      <c r="H1404">
        <v>92590.68</v>
      </c>
      <c r="I1404" s="7">
        <v>1.4209000000000001</v>
      </c>
      <c r="J1404">
        <v>471.85250000000002</v>
      </c>
      <c r="K1404">
        <v>65162.84</v>
      </c>
      <c r="L1404">
        <v>3247061.78</v>
      </c>
      <c r="M1404">
        <v>64</v>
      </c>
      <c r="N1404">
        <v>1446.73</v>
      </c>
      <c r="O1404" s="7">
        <v>-0.2397</v>
      </c>
      <c r="P1404" s="7">
        <v>1.4555</v>
      </c>
      <c r="Q1404" t="s">
        <v>535</v>
      </c>
      <c r="S1404" s="2">
        <f t="shared" si="238"/>
        <v>44526</v>
      </c>
      <c r="T1404" t="s">
        <v>558</v>
      </c>
      <c r="U1404">
        <v>138.1</v>
      </c>
      <c r="V1404">
        <v>339.1</v>
      </c>
      <c r="W1404">
        <f t="shared" si="243"/>
        <v>13331519.462377498</v>
      </c>
      <c r="X1404">
        <f t="shared" si="233"/>
        <v>33328.798655943749</v>
      </c>
      <c r="Y1404">
        <f t="shared" si="241"/>
        <v>250</v>
      </c>
      <c r="Z1404">
        <f t="shared" si="242"/>
        <v>49057</v>
      </c>
      <c r="AA1404" s="5" t="str">
        <f t="shared" si="239"/>
        <v/>
      </c>
      <c r="AB1404" s="24" t="str">
        <f>IFERROR(AA1404/MAX($J$3:AA1404)-1,"")</f>
        <v/>
      </c>
      <c r="AJ1404" s="6"/>
      <c r="AL1404" s="6"/>
      <c r="AN1404" s="7"/>
      <c r="AP1404" s="7"/>
      <c r="AV1404" s="7"/>
      <c r="AW1404" s="7"/>
    </row>
    <row r="1405" spans="1:49" x14ac:dyDescent="0.45">
      <c r="A1405" t="s">
        <v>558</v>
      </c>
      <c r="B1405" t="s">
        <v>30</v>
      </c>
      <c r="C1405" s="6">
        <v>44526.520833333336</v>
      </c>
      <c r="D1405">
        <v>144.35</v>
      </c>
      <c r="E1405" s="6">
        <v>44529.388888888891</v>
      </c>
      <c r="F1405">
        <v>337.8</v>
      </c>
      <c r="G1405" s="7">
        <v>1.3401000000000001</v>
      </c>
      <c r="H1405">
        <v>88462.18</v>
      </c>
      <c r="I1405" s="7">
        <v>1.3067</v>
      </c>
      <c r="J1405">
        <v>468.97570000000002</v>
      </c>
      <c r="K1405">
        <v>67696.649999999994</v>
      </c>
      <c r="L1405">
        <v>3627791.48</v>
      </c>
      <c r="M1405">
        <v>39</v>
      </c>
      <c r="N1405">
        <v>2268.2600000000002</v>
      </c>
      <c r="O1405" s="7">
        <v>-0.1555</v>
      </c>
      <c r="P1405" s="7">
        <v>1.3492</v>
      </c>
      <c r="Q1405" t="s">
        <v>535</v>
      </c>
      <c r="S1405" s="2">
        <f t="shared" si="238"/>
        <v>44526</v>
      </c>
      <c r="T1405" t="s">
        <v>558</v>
      </c>
      <c r="U1405">
        <v>144.35</v>
      </c>
      <c r="V1405">
        <v>337.8</v>
      </c>
      <c r="W1405">
        <f t="shared" si="243"/>
        <v>13331519.462377498</v>
      </c>
      <c r="X1405">
        <f t="shared" si="233"/>
        <v>33328.798655943749</v>
      </c>
      <c r="Y1405">
        <f t="shared" si="241"/>
        <v>225</v>
      </c>
      <c r="Z1405">
        <f t="shared" si="242"/>
        <v>42441.412500000006</v>
      </c>
      <c r="AA1405" s="5" t="str">
        <f t="shared" si="239"/>
        <v/>
      </c>
      <c r="AB1405" s="24" t="str">
        <f>IFERROR(AA1405/MAX($J$3:AA1405)-1,"")</f>
        <v/>
      </c>
      <c r="AJ1405" s="6"/>
      <c r="AL1405" s="6"/>
      <c r="AN1405" s="7"/>
      <c r="AP1405" s="7"/>
      <c r="AV1405" s="7"/>
      <c r="AW1405" s="7"/>
    </row>
    <row r="1406" spans="1:49" x14ac:dyDescent="0.45">
      <c r="A1406" t="s">
        <v>647</v>
      </c>
      <c r="B1406" t="s">
        <v>30</v>
      </c>
      <c r="C1406" s="6">
        <v>44526.53125</v>
      </c>
      <c r="D1406">
        <v>156.65</v>
      </c>
      <c r="E1406" s="6">
        <v>44529.388888888891</v>
      </c>
      <c r="F1406">
        <v>371.55</v>
      </c>
      <c r="G1406" s="7">
        <v>1.3717999999999999</v>
      </c>
      <c r="H1406">
        <v>90576.28</v>
      </c>
      <c r="I1406" s="7">
        <v>1.3381000000000001</v>
      </c>
      <c r="J1406">
        <v>432.10160000000002</v>
      </c>
      <c r="K1406">
        <v>67688.72</v>
      </c>
      <c r="L1406">
        <v>3718367.76</v>
      </c>
      <c r="M1406">
        <v>36</v>
      </c>
      <c r="N1406">
        <v>2516.0100000000002</v>
      </c>
      <c r="O1406" s="7">
        <v>-9.5100000000000004E-2</v>
      </c>
      <c r="P1406" s="7">
        <v>1.4120999999999999</v>
      </c>
      <c r="Q1406" t="s">
        <v>535</v>
      </c>
      <c r="S1406" s="2">
        <f t="shared" si="238"/>
        <v>44526</v>
      </c>
      <c r="T1406" t="s">
        <v>647</v>
      </c>
      <c r="U1406">
        <v>156.65</v>
      </c>
      <c r="V1406">
        <v>371.55</v>
      </c>
      <c r="W1406">
        <f t="shared" si="243"/>
        <v>13331519.462377498</v>
      </c>
      <c r="X1406">
        <f t="shared" si="233"/>
        <v>33328.798655943749</v>
      </c>
      <c r="Y1406">
        <f t="shared" si="241"/>
        <v>225</v>
      </c>
      <c r="Z1406">
        <f t="shared" si="242"/>
        <v>47164.049999999996</v>
      </c>
      <c r="AA1406" s="5">
        <f t="shared" si="239"/>
        <v>13529914.812377498</v>
      </c>
      <c r="AB1406" s="24">
        <f>IFERROR(AA1406/MAX($J$3:AA1406)-1,"")</f>
        <v>0</v>
      </c>
      <c r="AJ1406" s="6"/>
      <c r="AL1406" s="6"/>
      <c r="AN1406" s="7"/>
      <c r="AP1406" s="7"/>
      <c r="AV1406" s="7"/>
      <c r="AW1406" s="7"/>
    </row>
    <row r="1407" spans="1:49" x14ac:dyDescent="0.45">
      <c r="A1407" t="s">
        <v>550</v>
      </c>
      <c r="B1407" t="s">
        <v>30</v>
      </c>
      <c r="C1407" s="6">
        <v>44529.475694444445</v>
      </c>
      <c r="D1407">
        <v>144.44999999999999</v>
      </c>
      <c r="E1407" s="6">
        <v>44530.385416666664</v>
      </c>
      <c r="F1407">
        <v>127.2</v>
      </c>
      <c r="G1407" s="7">
        <v>-0.11940000000000001</v>
      </c>
      <c r="H1407">
        <v>-9155.33</v>
      </c>
      <c r="I1407" s="7">
        <v>-0.13819999999999999</v>
      </c>
      <c r="J1407">
        <v>458.53449999999998</v>
      </c>
      <c r="K1407">
        <v>66235.31</v>
      </c>
      <c r="L1407">
        <v>3237906.45</v>
      </c>
      <c r="M1407">
        <v>51</v>
      </c>
      <c r="N1407">
        <v>-179.52</v>
      </c>
      <c r="O1407" s="7">
        <v>-0.4012</v>
      </c>
      <c r="P1407" s="7">
        <v>6.7500000000000004E-2</v>
      </c>
      <c r="Q1407" t="s">
        <v>535</v>
      </c>
      <c r="S1407" s="2">
        <f t="shared" si="238"/>
        <v>44529</v>
      </c>
      <c r="T1407" t="s">
        <v>550</v>
      </c>
      <c r="U1407">
        <v>144.44999999999999</v>
      </c>
      <c r="V1407">
        <v>127.2</v>
      </c>
      <c r="W1407">
        <f t="shared" si="243"/>
        <v>13529914.812377498</v>
      </c>
      <c r="X1407">
        <f t="shared" si="233"/>
        <v>33824.787030943742</v>
      </c>
      <c r="Y1407">
        <f t="shared" si="241"/>
        <v>225</v>
      </c>
      <c r="Z1407">
        <f t="shared" si="242"/>
        <v>-4492.4624999999996</v>
      </c>
      <c r="AA1407" s="5" t="str">
        <f t="shared" si="239"/>
        <v/>
      </c>
      <c r="AB1407" s="24" t="str">
        <f>IFERROR(AA1407/MAX($J$3:AA1407)-1,"")</f>
        <v/>
      </c>
      <c r="AJ1407" s="6"/>
      <c r="AL1407" s="6"/>
      <c r="AN1407" s="7"/>
      <c r="AP1407" s="7"/>
      <c r="AV1407" s="7"/>
      <c r="AW1407" s="7"/>
    </row>
    <row r="1408" spans="1:49" x14ac:dyDescent="0.45">
      <c r="A1408" t="s">
        <v>550</v>
      </c>
      <c r="B1408" t="s">
        <v>30</v>
      </c>
      <c r="C1408" s="6">
        <v>44529.520833333336</v>
      </c>
      <c r="D1408">
        <v>131.94999999999999</v>
      </c>
      <c r="E1408" s="6">
        <v>44530.388888888891</v>
      </c>
      <c r="F1408">
        <v>140</v>
      </c>
      <c r="G1408" s="7">
        <v>6.0999999999999999E-2</v>
      </c>
      <c r="H1408">
        <v>2770.96</v>
      </c>
      <c r="I1408" s="7">
        <v>4.0399999999999998E-2</v>
      </c>
      <c r="J1408">
        <v>519.83199999999999</v>
      </c>
      <c r="K1408">
        <v>68591.839999999997</v>
      </c>
      <c r="L1408">
        <v>3721138.72</v>
      </c>
      <c r="M1408">
        <v>39</v>
      </c>
      <c r="N1408">
        <v>71.05</v>
      </c>
      <c r="O1408" s="7">
        <v>-0.35389999999999999</v>
      </c>
      <c r="P1408" s="7">
        <v>0.1065</v>
      </c>
      <c r="Q1408" t="s">
        <v>535</v>
      </c>
      <c r="S1408" s="2">
        <f t="shared" si="238"/>
        <v>44529</v>
      </c>
      <c r="T1408" t="s">
        <v>550</v>
      </c>
      <c r="U1408">
        <v>131.94999999999999</v>
      </c>
      <c r="V1408">
        <v>140</v>
      </c>
      <c r="W1408">
        <f t="shared" si="243"/>
        <v>13529914.812377498</v>
      </c>
      <c r="X1408">
        <f t="shared" si="233"/>
        <v>33824.787030943742</v>
      </c>
      <c r="Y1408">
        <f t="shared" si="241"/>
        <v>250</v>
      </c>
      <c r="Z1408">
        <f t="shared" si="242"/>
        <v>1332.6250000000002</v>
      </c>
      <c r="AA1408" s="5" t="str">
        <f t="shared" si="239"/>
        <v/>
      </c>
      <c r="AB1408" s="24" t="str">
        <f>IFERROR(AA1408/MAX($J$3:AA1408)-1,"")</f>
        <v/>
      </c>
      <c r="AJ1408" s="6"/>
      <c r="AL1408" s="6"/>
      <c r="AN1408" s="7"/>
      <c r="AP1408" s="7"/>
      <c r="AV1408" s="7"/>
      <c r="AW1408" s="7"/>
    </row>
    <row r="1409" spans="1:49" x14ac:dyDescent="0.45">
      <c r="A1409" t="s">
        <v>551</v>
      </c>
      <c r="B1409" t="s">
        <v>30</v>
      </c>
      <c r="C1409" s="6">
        <v>44529.538194444445</v>
      </c>
      <c r="D1409">
        <v>141.15</v>
      </c>
      <c r="E1409" s="6">
        <v>44530.388888888891</v>
      </c>
      <c r="F1409">
        <v>172.7</v>
      </c>
      <c r="G1409" s="7">
        <v>0.2235</v>
      </c>
      <c r="H1409">
        <v>13804.75</v>
      </c>
      <c r="I1409" s="7">
        <v>0.20130000000000001</v>
      </c>
      <c r="J1409">
        <v>485.88589999999999</v>
      </c>
      <c r="K1409">
        <v>68582.789999999994</v>
      </c>
      <c r="L1409">
        <v>3734943.47</v>
      </c>
      <c r="M1409">
        <v>34</v>
      </c>
      <c r="N1409">
        <v>406.02</v>
      </c>
      <c r="O1409" s="7">
        <v>-0.23380000000000001</v>
      </c>
      <c r="P1409" s="7">
        <v>0.22639999999999999</v>
      </c>
      <c r="Q1409" t="s">
        <v>535</v>
      </c>
      <c r="S1409" s="2">
        <f t="shared" si="238"/>
        <v>44529</v>
      </c>
      <c r="T1409" t="s">
        <v>551</v>
      </c>
      <c r="U1409">
        <v>141.15</v>
      </c>
      <c r="V1409">
        <v>172.7</v>
      </c>
      <c r="W1409">
        <f t="shared" si="243"/>
        <v>13529914.812377498</v>
      </c>
      <c r="X1409">
        <f t="shared" si="233"/>
        <v>33824.787030943742</v>
      </c>
      <c r="Y1409">
        <f t="shared" si="241"/>
        <v>250</v>
      </c>
      <c r="Z1409">
        <f t="shared" si="242"/>
        <v>7102.8749999999973</v>
      </c>
      <c r="AA1409" s="5">
        <f t="shared" si="239"/>
        <v>13533857.849877497</v>
      </c>
      <c r="AB1409" s="24">
        <f>IFERROR(AA1409/MAX($J$3:AA1409)-1,"")</f>
        <v>0</v>
      </c>
      <c r="AJ1409" s="6"/>
      <c r="AL1409" s="6"/>
      <c r="AN1409" s="7"/>
      <c r="AP1409" s="7"/>
      <c r="AV1409" s="7"/>
      <c r="AW1409" s="7"/>
    </row>
    <row r="1410" spans="1:49" x14ac:dyDescent="0.45">
      <c r="A1410" t="s">
        <v>557</v>
      </c>
      <c r="B1410" t="s">
        <v>30</v>
      </c>
      <c r="C1410" s="6">
        <v>44530.416666666664</v>
      </c>
      <c r="D1410">
        <v>116.25</v>
      </c>
      <c r="E1410" s="6">
        <v>44531.385416666664</v>
      </c>
      <c r="F1410">
        <v>62.05</v>
      </c>
      <c r="G1410" s="7">
        <v>-0.4662</v>
      </c>
      <c r="H1410">
        <v>-31875.17</v>
      </c>
      <c r="I1410" s="7">
        <v>-0.48159999999999997</v>
      </c>
      <c r="J1410">
        <v>569.3723</v>
      </c>
      <c r="K1410">
        <v>66189.53</v>
      </c>
      <c r="L1410">
        <v>3206031.28</v>
      </c>
      <c r="M1410">
        <v>68</v>
      </c>
      <c r="N1410">
        <v>-468.75</v>
      </c>
      <c r="O1410" s="7">
        <v>-0.82620000000000005</v>
      </c>
      <c r="P1410" s="7">
        <v>0.29630000000000001</v>
      </c>
      <c r="Q1410" t="s">
        <v>535</v>
      </c>
      <c r="S1410" s="2">
        <f t="shared" si="238"/>
        <v>44530</v>
      </c>
      <c r="T1410" t="s">
        <v>557</v>
      </c>
      <c r="U1410">
        <v>116.25</v>
      </c>
      <c r="V1410">
        <v>62.05</v>
      </c>
      <c r="W1410">
        <f t="shared" si="243"/>
        <v>13533857.849877497</v>
      </c>
      <c r="X1410">
        <f t="shared" ref="X1410:X1473" si="244">W1410*0.25%</f>
        <v>33834.644624693741</v>
      </c>
      <c r="Y1410">
        <f t="shared" si="241"/>
        <v>300</v>
      </c>
      <c r="Z1410">
        <f t="shared" si="242"/>
        <v>-16794.899999999998</v>
      </c>
      <c r="AA1410" s="5" t="str">
        <f t="shared" si="239"/>
        <v/>
      </c>
      <c r="AB1410" s="24" t="str">
        <f>IFERROR(AA1410/MAX($J$3:AA1410)-1,"")</f>
        <v/>
      </c>
      <c r="AJ1410" s="6"/>
      <c r="AL1410" s="6"/>
      <c r="AN1410" s="7"/>
      <c r="AP1410" s="7"/>
      <c r="AV1410" s="7"/>
      <c r="AW1410" s="7"/>
    </row>
    <row r="1411" spans="1:49" x14ac:dyDescent="0.45">
      <c r="A1411" t="s">
        <v>552</v>
      </c>
      <c r="B1411" t="s">
        <v>30</v>
      </c>
      <c r="C1411" s="6">
        <v>44530.420138888891</v>
      </c>
      <c r="D1411">
        <v>93.55</v>
      </c>
      <c r="E1411" s="6">
        <v>44531.385416666664</v>
      </c>
      <c r="F1411">
        <v>43.25</v>
      </c>
      <c r="G1411" s="7">
        <v>-0.53769999999999996</v>
      </c>
      <c r="H1411">
        <v>-36553.06</v>
      </c>
      <c r="I1411" s="7">
        <v>-0.55230000000000001</v>
      </c>
      <c r="J1411">
        <v>707.46029999999996</v>
      </c>
      <c r="K1411">
        <v>66182.91</v>
      </c>
      <c r="L1411">
        <v>3169478.22</v>
      </c>
      <c r="M1411">
        <v>67</v>
      </c>
      <c r="N1411">
        <v>-545.57000000000005</v>
      </c>
      <c r="O1411" s="7">
        <v>-0.85029999999999994</v>
      </c>
      <c r="P1411" s="7">
        <v>0.27310000000000001</v>
      </c>
      <c r="Q1411" t="s">
        <v>535</v>
      </c>
      <c r="S1411" s="2">
        <f t="shared" ref="S1411:S1474" si="245">DATE(YEAR(C1411),MONTH(C1411),DAY(C1411))</f>
        <v>44530</v>
      </c>
      <c r="T1411" t="s">
        <v>552</v>
      </c>
      <c r="U1411">
        <v>93.55</v>
      </c>
      <c r="V1411">
        <v>43.25</v>
      </c>
      <c r="W1411">
        <f t="shared" si="243"/>
        <v>13533857.849877497</v>
      </c>
      <c r="X1411">
        <f t="shared" si="244"/>
        <v>33834.644624693741</v>
      </c>
      <c r="Y1411">
        <f t="shared" si="241"/>
        <v>350</v>
      </c>
      <c r="Z1411">
        <f t="shared" si="242"/>
        <v>-18083.8</v>
      </c>
      <c r="AA1411" s="5" t="str">
        <f t="shared" ref="AA1411:AA1474" si="246">IF(S1411&lt;&gt;S1412,W1411+SUMIF($S$2:$S$3590,S1411,$Z$2:$Z$3590),"")</f>
        <v/>
      </c>
      <c r="AB1411" s="24" t="str">
        <f>IFERROR(AA1411/MAX($J$3:AA1411)-1,"")</f>
        <v/>
      </c>
      <c r="AJ1411" s="6"/>
      <c r="AL1411" s="6"/>
      <c r="AN1411" s="7"/>
      <c r="AP1411" s="7"/>
      <c r="AV1411" s="7"/>
      <c r="AW1411" s="7"/>
    </row>
    <row r="1412" spans="1:49" x14ac:dyDescent="0.45">
      <c r="A1412" t="s">
        <v>556</v>
      </c>
      <c r="B1412" t="s">
        <v>30</v>
      </c>
      <c r="C1412" s="6">
        <v>44530.625</v>
      </c>
      <c r="D1412">
        <v>105.05</v>
      </c>
      <c r="E1412" s="6">
        <v>44531.388888888891</v>
      </c>
      <c r="F1412">
        <v>47.65</v>
      </c>
      <c r="G1412" s="7">
        <v>-0.5464</v>
      </c>
      <c r="H1412">
        <v>-38522.559999999998</v>
      </c>
      <c r="I1412" s="7">
        <v>-0.56089999999999995</v>
      </c>
      <c r="J1412">
        <v>653.73360000000002</v>
      </c>
      <c r="K1412">
        <v>68674.710000000006</v>
      </c>
      <c r="L1412">
        <v>3696420.91</v>
      </c>
      <c r="M1412">
        <v>9</v>
      </c>
      <c r="N1412">
        <v>-4280.28</v>
      </c>
      <c r="O1412" s="7">
        <v>-0.63590000000000002</v>
      </c>
      <c r="P1412" s="7">
        <v>0.17749999999999999</v>
      </c>
      <c r="Q1412" t="s">
        <v>535</v>
      </c>
      <c r="S1412" s="2">
        <f t="shared" si="245"/>
        <v>44530</v>
      </c>
      <c r="T1412" t="s">
        <v>556</v>
      </c>
      <c r="U1412">
        <v>105.05</v>
      </c>
      <c r="V1412">
        <v>47.65</v>
      </c>
      <c r="W1412">
        <f t="shared" si="243"/>
        <v>13533857.849877497</v>
      </c>
      <c r="X1412">
        <f t="shared" si="244"/>
        <v>33834.644624693741</v>
      </c>
      <c r="Y1412">
        <f t="shared" ref="Y1412:Y1475" si="247">MROUND(X1412/U1412,25)</f>
        <v>325</v>
      </c>
      <c r="Z1412">
        <f t="shared" ref="Z1412:Z1475" si="248">Y1412*((V1412*0.99)-(U1412*1.01))</f>
        <v>-19151.275000000001</v>
      </c>
      <c r="AA1412" s="5">
        <f t="shared" si="246"/>
        <v>13479827.874877498</v>
      </c>
      <c r="AB1412" s="24">
        <f>IFERROR(AA1412/MAX($J$3:AA1412)-1,"")</f>
        <v>-3.9922079572077829E-3</v>
      </c>
      <c r="AJ1412" s="6"/>
      <c r="AL1412" s="6"/>
      <c r="AN1412" s="7"/>
      <c r="AP1412" s="7"/>
      <c r="AV1412" s="7"/>
      <c r="AW1412" s="7"/>
    </row>
    <row r="1413" spans="1:49" x14ac:dyDescent="0.45">
      <c r="A1413" t="s">
        <v>550</v>
      </c>
      <c r="B1413" t="s">
        <v>30</v>
      </c>
      <c r="C1413" s="6">
        <v>44531.416666666664</v>
      </c>
      <c r="D1413">
        <v>103.2</v>
      </c>
      <c r="E1413" s="6">
        <v>44532.385416666664</v>
      </c>
      <c r="F1413">
        <v>102.5</v>
      </c>
      <c r="G1413" s="7">
        <v>-6.7999999999999996E-3</v>
      </c>
      <c r="H1413">
        <v>-1759.12</v>
      </c>
      <c r="I1413" s="7">
        <v>-2.6700000000000002E-2</v>
      </c>
      <c r="J1413">
        <v>638.05619999999999</v>
      </c>
      <c r="K1413">
        <v>65847.39</v>
      </c>
      <c r="L1413">
        <v>3167719.1</v>
      </c>
      <c r="M1413">
        <v>68</v>
      </c>
      <c r="N1413">
        <v>-25.87</v>
      </c>
      <c r="O1413" s="7">
        <v>-0.57899999999999996</v>
      </c>
      <c r="P1413" s="7">
        <v>0.28050000000000003</v>
      </c>
      <c r="Q1413" t="s">
        <v>535</v>
      </c>
      <c r="S1413" s="2">
        <f t="shared" si="245"/>
        <v>44531</v>
      </c>
      <c r="T1413" t="s">
        <v>550</v>
      </c>
      <c r="U1413">
        <v>103.2</v>
      </c>
      <c r="V1413">
        <v>102.5</v>
      </c>
      <c r="W1413">
        <f t="shared" ref="W1413:W1476" si="249">IF(S1413&lt;&gt;S1412,AA1412,W1412)</f>
        <v>13479827.874877498</v>
      </c>
      <c r="X1413">
        <f t="shared" si="244"/>
        <v>33699.569687193747</v>
      </c>
      <c r="Y1413">
        <f t="shared" si="247"/>
        <v>325</v>
      </c>
      <c r="Z1413">
        <f t="shared" si="248"/>
        <v>-896.02500000000168</v>
      </c>
      <c r="AA1413" s="5" t="str">
        <f t="shared" si="246"/>
        <v/>
      </c>
      <c r="AB1413" s="24" t="str">
        <f>IFERROR(AA1413/MAX($J$3:AA1413)-1,"")</f>
        <v/>
      </c>
      <c r="AJ1413" s="6"/>
      <c r="AL1413" s="6"/>
      <c r="AN1413" s="7"/>
      <c r="AP1413" s="7"/>
      <c r="AV1413" s="7"/>
      <c r="AW1413" s="7"/>
    </row>
    <row r="1414" spans="1:49" x14ac:dyDescent="0.45">
      <c r="A1414" t="s">
        <v>551</v>
      </c>
      <c r="B1414" t="s">
        <v>30</v>
      </c>
      <c r="C1414" s="6">
        <v>44531.430555555555</v>
      </c>
      <c r="D1414">
        <v>117.1</v>
      </c>
      <c r="E1414" s="6">
        <v>44532.385416666664</v>
      </c>
      <c r="F1414">
        <v>139.19999999999999</v>
      </c>
      <c r="G1414" s="7">
        <v>0.18870000000000001</v>
      </c>
      <c r="H1414">
        <v>10973.07</v>
      </c>
      <c r="I1414" s="7">
        <v>0.1668</v>
      </c>
      <c r="J1414">
        <v>561.65589999999997</v>
      </c>
      <c r="K1414">
        <v>65769.91</v>
      </c>
      <c r="L1414">
        <v>3178692.17</v>
      </c>
      <c r="M1414">
        <v>64</v>
      </c>
      <c r="N1414">
        <v>171.45</v>
      </c>
      <c r="O1414" s="7">
        <v>-0.44109999999999999</v>
      </c>
      <c r="P1414" s="7">
        <v>0.433</v>
      </c>
      <c r="Q1414" t="s">
        <v>535</v>
      </c>
      <c r="S1414" s="2">
        <f t="shared" si="245"/>
        <v>44531</v>
      </c>
      <c r="T1414" t="s">
        <v>551</v>
      </c>
      <c r="U1414">
        <v>117.1</v>
      </c>
      <c r="V1414">
        <v>139.19999999999999</v>
      </c>
      <c r="W1414">
        <f t="shared" si="249"/>
        <v>13479827.874877498</v>
      </c>
      <c r="X1414">
        <f t="shared" si="244"/>
        <v>33699.569687193747</v>
      </c>
      <c r="Y1414">
        <f t="shared" si="247"/>
        <v>300</v>
      </c>
      <c r="Z1414">
        <f t="shared" si="248"/>
        <v>5861.0999999999976</v>
      </c>
      <c r="AA1414" s="5">
        <f t="shared" si="246"/>
        <v>13484792.949877497</v>
      </c>
      <c r="AB1414" s="24">
        <f>IFERROR(AA1414/MAX($J$3:AA1414)-1,"")</f>
        <v>-3.6253447128118399E-3</v>
      </c>
      <c r="AJ1414" s="6"/>
      <c r="AL1414" s="6"/>
      <c r="AN1414" s="7"/>
      <c r="AP1414" s="7"/>
      <c r="AV1414" s="7"/>
      <c r="AW1414" s="7"/>
    </row>
    <row r="1415" spans="1:49" x14ac:dyDescent="0.45">
      <c r="A1415" t="s">
        <v>557</v>
      </c>
      <c r="B1415" t="s">
        <v>30</v>
      </c>
      <c r="C1415" s="6">
        <v>44532.416666666664</v>
      </c>
      <c r="D1415">
        <v>51.4</v>
      </c>
      <c r="E1415" s="6">
        <v>44532.635416666664</v>
      </c>
      <c r="F1415">
        <v>150</v>
      </c>
      <c r="G1415" s="7">
        <v>1.9182999999999999</v>
      </c>
      <c r="H1415">
        <v>123820.73</v>
      </c>
      <c r="I1415" s="7">
        <v>1.8791</v>
      </c>
      <c r="J1415">
        <v>1281.9739999999999</v>
      </c>
      <c r="K1415">
        <v>65893.460000000006</v>
      </c>
      <c r="L1415">
        <v>3302512.9</v>
      </c>
      <c r="M1415">
        <v>64</v>
      </c>
      <c r="N1415">
        <v>1934.7</v>
      </c>
      <c r="O1415" s="7">
        <v>-0.1099</v>
      </c>
      <c r="P1415" s="7">
        <v>1.9182999999999999</v>
      </c>
      <c r="Q1415" t="s">
        <v>535</v>
      </c>
      <c r="S1415" s="2">
        <f t="shared" si="245"/>
        <v>44532</v>
      </c>
      <c r="T1415" t="s">
        <v>557</v>
      </c>
      <c r="U1415">
        <v>51.4</v>
      </c>
      <c r="V1415">
        <v>150</v>
      </c>
      <c r="W1415">
        <f t="shared" si="249"/>
        <v>13484792.949877497</v>
      </c>
      <c r="X1415">
        <f t="shared" si="244"/>
        <v>33711.98237469374</v>
      </c>
      <c r="Y1415">
        <f t="shared" si="247"/>
        <v>650</v>
      </c>
      <c r="Z1415">
        <f t="shared" si="248"/>
        <v>62780.9</v>
      </c>
      <c r="AA1415" s="5" t="str">
        <f t="shared" si="246"/>
        <v/>
      </c>
      <c r="AB1415" s="24" t="str">
        <f>IFERROR(AA1415/MAX($J$3:AA1415)-1,"")</f>
        <v/>
      </c>
      <c r="AJ1415" s="6"/>
      <c r="AL1415" s="6"/>
      <c r="AN1415" s="7"/>
      <c r="AP1415" s="7"/>
      <c r="AV1415" s="7"/>
      <c r="AW1415" s="7"/>
    </row>
    <row r="1416" spans="1:49" x14ac:dyDescent="0.45">
      <c r="A1416" t="s">
        <v>552</v>
      </c>
      <c r="B1416" t="s">
        <v>30</v>
      </c>
      <c r="C1416" s="6">
        <v>44532.423611111109</v>
      </c>
      <c r="D1416">
        <v>38</v>
      </c>
      <c r="E1416" s="6">
        <v>44532.635416666664</v>
      </c>
      <c r="F1416">
        <v>100.1</v>
      </c>
      <c r="G1416" s="7">
        <v>1.6342000000000001</v>
      </c>
      <c r="H1416">
        <v>105355.61</v>
      </c>
      <c r="I1416" s="7">
        <v>1.5979000000000001</v>
      </c>
      <c r="J1416">
        <v>1735.134</v>
      </c>
      <c r="K1416">
        <v>65935.100000000006</v>
      </c>
      <c r="L1416">
        <v>3407868.51</v>
      </c>
      <c r="M1416">
        <v>62</v>
      </c>
      <c r="N1416">
        <v>1699.28</v>
      </c>
      <c r="O1416" s="7">
        <v>-0.54079999999999995</v>
      </c>
      <c r="P1416" s="7">
        <v>1.6342000000000001</v>
      </c>
      <c r="Q1416" t="s">
        <v>535</v>
      </c>
      <c r="S1416" s="2">
        <f t="shared" si="245"/>
        <v>44532</v>
      </c>
      <c r="T1416" t="s">
        <v>552</v>
      </c>
      <c r="U1416">
        <v>38</v>
      </c>
      <c r="V1416">
        <v>100.1</v>
      </c>
      <c r="W1416">
        <f t="shared" si="249"/>
        <v>13484792.949877497</v>
      </c>
      <c r="X1416">
        <f t="shared" si="244"/>
        <v>33711.98237469374</v>
      </c>
      <c r="Y1416">
        <f t="shared" si="247"/>
        <v>875</v>
      </c>
      <c r="Z1416">
        <f t="shared" si="248"/>
        <v>53129.124999999985</v>
      </c>
      <c r="AA1416" s="5">
        <f t="shared" si="246"/>
        <v>13600702.974877497</v>
      </c>
      <c r="AB1416" s="24">
        <f>IFERROR(AA1416/MAX($J$3:AA1416)-1,"")</f>
        <v>0</v>
      </c>
      <c r="AJ1416" s="6"/>
      <c r="AL1416" s="6"/>
      <c r="AN1416" s="7"/>
      <c r="AP1416" s="7"/>
      <c r="AV1416" s="7"/>
      <c r="AW1416" s="7"/>
    </row>
    <row r="1417" spans="1:49" x14ac:dyDescent="0.45">
      <c r="A1417" t="s">
        <v>608</v>
      </c>
      <c r="B1417" t="s">
        <v>30</v>
      </c>
      <c r="C1417" s="6">
        <v>44533.527777777781</v>
      </c>
      <c r="D1417">
        <v>131.9</v>
      </c>
      <c r="E1417" s="6">
        <v>44536.388888888891</v>
      </c>
      <c r="F1417">
        <v>203.4</v>
      </c>
      <c r="G1417" s="7">
        <v>0.54210000000000003</v>
      </c>
      <c r="H1417">
        <v>35381.730000000003</v>
      </c>
      <c r="I1417" s="7">
        <v>0.51670000000000005</v>
      </c>
      <c r="J1417">
        <v>519.19719999999995</v>
      </c>
      <c r="K1417">
        <v>68482.11</v>
      </c>
      <c r="L1417">
        <v>3731802.64</v>
      </c>
      <c r="M1417">
        <v>37</v>
      </c>
      <c r="N1417">
        <v>956.26</v>
      </c>
      <c r="O1417" s="7">
        <v>-0.11559999999999999</v>
      </c>
      <c r="P1417" s="7">
        <v>1.0091000000000001</v>
      </c>
      <c r="Q1417" t="s">
        <v>535</v>
      </c>
      <c r="S1417" s="2">
        <f t="shared" si="245"/>
        <v>44533</v>
      </c>
      <c r="T1417" t="s">
        <v>608</v>
      </c>
      <c r="U1417">
        <v>131.9</v>
      </c>
      <c r="V1417">
        <v>203.4</v>
      </c>
      <c r="W1417">
        <f t="shared" si="249"/>
        <v>13600702.974877497</v>
      </c>
      <c r="X1417">
        <f t="shared" si="244"/>
        <v>34001.757437193744</v>
      </c>
      <c r="Y1417">
        <f t="shared" si="247"/>
        <v>250</v>
      </c>
      <c r="Z1417">
        <f t="shared" si="248"/>
        <v>17036.750000000004</v>
      </c>
      <c r="AA1417" s="5" t="str">
        <f t="shared" si="246"/>
        <v/>
      </c>
      <c r="AB1417" s="24" t="str">
        <f>IFERROR(AA1417/MAX($J$3:AA1417)-1,"")</f>
        <v/>
      </c>
      <c r="AJ1417" s="6"/>
      <c r="AL1417" s="6"/>
      <c r="AN1417" s="7"/>
      <c r="AP1417" s="7"/>
      <c r="AV1417" s="7"/>
      <c r="AW1417" s="7"/>
    </row>
    <row r="1418" spans="1:49" x14ac:dyDescent="0.45">
      <c r="A1418" t="s">
        <v>608</v>
      </c>
      <c r="B1418" t="s">
        <v>30</v>
      </c>
      <c r="C1418" s="6">
        <v>44533.552083333336</v>
      </c>
      <c r="D1418">
        <v>144.30000000000001</v>
      </c>
      <c r="E1418" s="6">
        <v>44536.385416666664</v>
      </c>
      <c r="F1418">
        <v>229.9</v>
      </c>
      <c r="G1418" s="7">
        <v>0.59319999999999995</v>
      </c>
      <c r="H1418">
        <v>38029.839999999997</v>
      </c>
      <c r="I1418" s="7">
        <v>0.56730000000000003</v>
      </c>
      <c r="J1418">
        <v>464.5831</v>
      </c>
      <c r="K1418">
        <v>67039.34</v>
      </c>
      <c r="L1418">
        <v>3445898.35</v>
      </c>
      <c r="M1418">
        <v>29</v>
      </c>
      <c r="N1418">
        <v>1311.37</v>
      </c>
      <c r="O1418" s="7">
        <v>-3.7100000000000001E-2</v>
      </c>
      <c r="P1418" s="7">
        <v>0.59319999999999995</v>
      </c>
      <c r="Q1418" t="s">
        <v>535</v>
      </c>
      <c r="S1418" s="2">
        <f t="shared" si="245"/>
        <v>44533</v>
      </c>
      <c r="T1418" t="s">
        <v>608</v>
      </c>
      <c r="U1418">
        <v>144.30000000000001</v>
      </c>
      <c r="V1418">
        <v>229.9</v>
      </c>
      <c r="W1418">
        <f t="shared" si="249"/>
        <v>13600702.974877497</v>
      </c>
      <c r="X1418">
        <f t="shared" si="244"/>
        <v>34001.757437193744</v>
      </c>
      <c r="Y1418">
        <f t="shared" si="247"/>
        <v>225</v>
      </c>
      <c r="Z1418">
        <f t="shared" si="248"/>
        <v>18418.049999999996</v>
      </c>
      <c r="AA1418" s="5" t="str">
        <f t="shared" si="246"/>
        <v/>
      </c>
      <c r="AB1418" s="24" t="str">
        <f>IFERROR(AA1418/MAX($J$3:AA1418)-1,"")</f>
        <v/>
      </c>
      <c r="AJ1418" s="6"/>
      <c r="AL1418" s="6"/>
      <c r="AN1418" s="7"/>
      <c r="AP1418" s="7"/>
      <c r="AV1418" s="7"/>
      <c r="AW1418" s="7"/>
    </row>
    <row r="1419" spans="1:49" x14ac:dyDescent="0.45">
      <c r="A1419" t="s">
        <v>607</v>
      </c>
      <c r="B1419" t="s">
        <v>30</v>
      </c>
      <c r="C1419" s="6">
        <v>44533.5625</v>
      </c>
      <c r="D1419">
        <v>142.05000000000001</v>
      </c>
      <c r="E1419" s="6">
        <v>44536.388888888891</v>
      </c>
      <c r="F1419">
        <v>174.35</v>
      </c>
      <c r="G1419" s="7">
        <v>0.22739999999999999</v>
      </c>
      <c r="H1419">
        <v>14057.09</v>
      </c>
      <c r="I1419" s="7">
        <v>0.2051</v>
      </c>
      <c r="J1419">
        <v>482.46469999999999</v>
      </c>
      <c r="K1419">
        <v>68534.11</v>
      </c>
      <c r="L1419">
        <v>3745859.73</v>
      </c>
      <c r="M1419">
        <v>27</v>
      </c>
      <c r="N1419">
        <v>520.63</v>
      </c>
      <c r="O1419" s="7">
        <v>-0.1605</v>
      </c>
      <c r="P1419" s="7">
        <v>0.58320000000000005</v>
      </c>
      <c r="Q1419" t="s">
        <v>535</v>
      </c>
      <c r="S1419" s="2">
        <f t="shared" si="245"/>
        <v>44533</v>
      </c>
      <c r="T1419" t="s">
        <v>607</v>
      </c>
      <c r="U1419">
        <v>142.05000000000001</v>
      </c>
      <c r="V1419">
        <v>174.35</v>
      </c>
      <c r="W1419">
        <f t="shared" si="249"/>
        <v>13600702.974877497</v>
      </c>
      <c r="X1419">
        <f t="shared" si="244"/>
        <v>34001.757437193744</v>
      </c>
      <c r="Y1419">
        <f t="shared" si="247"/>
        <v>250</v>
      </c>
      <c r="Z1419">
        <f t="shared" si="248"/>
        <v>7283.9999999999918</v>
      </c>
      <c r="AA1419" s="5" t="str">
        <f t="shared" si="246"/>
        <v/>
      </c>
      <c r="AB1419" s="24" t="str">
        <f>IFERROR(AA1419/MAX($J$3:AA1419)-1,"")</f>
        <v/>
      </c>
      <c r="AJ1419" s="6"/>
      <c r="AL1419" s="6"/>
      <c r="AN1419" s="7"/>
      <c r="AP1419" s="7"/>
      <c r="AV1419" s="7"/>
      <c r="AW1419" s="7"/>
    </row>
    <row r="1420" spans="1:49" x14ac:dyDescent="0.45">
      <c r="A1420" t="s">
        <v>647</v>
      </c>
      <c r="B1420" t="s">
        <v>30</v>
      </c>
      <c r="C1420" s="6">
        <v>44533.59375</v>
      </c>
      <c r="D1420">
        <v>132.5</v>
      </c>
      <c r="E1420" s="6">
        <v>44536.385416666664</v>
      </c>
      <c r="F1420">
        <v>173.55</v>
      </c>
      <c r="G1420" s="7">
        <v>0.30980000000000002</v>
      </c>
      <c r="H1420">
        <v>19238.07</v>
      </c>
      <c r="I1420" s="7">
        <v>0.28670000000000001</v>
      </c>
      <c r="J1420">
        <v>506.40480000000002</v>
      </c>
      <c r="K1420">
        <v>67098.64</v>
      </c>
      <c r="L1420">
        <v>3465136.42</v>
      </c>
      <c r="M1420">
        <v>17</v>
      </c>
      <c r="N1420">
        <v>1131.6500000000001</v>
      </c>
      <c r="O1420" s="7">
        <v>-0.1087</v>
      </c>
      <c r="P1420" s="7">
        <v>0.30980000000000002</v>
      </c>
      <c r="Q1420" t="s">
        <v>535</v>
      </c>
      <c r="S1420" s="2">
        <f t="shared" si="245"/>
        <v>44533</v>
      </c>
      <c r="T1420" t="s">
        <v>647</v>
      </c>
      <c r="U1420">
        <v>132.5</v>
      </c>
      <c r="V1420">
        <v>173.55</v>
      </c>
      <c r="W1420">
        <f t="shared" si="249"/>
        <v>13600702.974877497</v>
      </c>
      <c r="X1420">
        <f t="shared" si="244"/>
        <v>34001.757437193744</v>
      </c>
      <c r="Y1420">
        <f t="shared" si="247"/>
        <v>250</v>
      </c>
      <c r="Z1420">
        <f t="shared" si="248"/>
        <v>9497.3750000000055</v>
      </c>
      <c r="AA1420" s="5">
        <f t="shared" si="246"/>
        <v>13652939.149877498</v>
      </c>
      <c r="AB1420" s="24">
        <f>IFERROR(AA1420/MAX($J$3:AA1420)-1,"")</f>
        <v>0</v>
      </c>
      <c r="AJ1420" s="6"/>
      <c r="AL1420" s="6"/>
      <c r="AN1420" s="7"/>
      <c r="AP1420" s="7"/>
      <c r="AV1420" s="7"/>
      <c r="AW1420" s="7"/>
    </row>
    <row r="1421" spans="1:49" x14ac:dyDescent="0.45">
      <c r="A1421" t="s">
        <v>548</v>
      </c>
      <c r="B1421" t="s">
        <v>30</v>
      </c>
      <c r="C1421" s="6">
        <v>44536.458333333336</v>
      </c>
      <c r="D1421">
        <v>130.69999999999999</v>
      </c>
      <c r="E1421" s="6">
        <v>44537.385416666664</v>
      </c>
      <c r="F1421">
        <v>137.94999999999999</v>
      </c>
      <c r="G1421" s="7">
        <v>5.5500000000000001E-2</v>
      </c>
      <c r="H1421">
        <v>2350.73</v>
      </c>
      <c r="I1421" s="7">
        <v>3.49E-2</v>
      </c>
      <c r="J1421">
        <v>515.11609999999996</v>
      </c>
      <c r="K1421">
        <v>67325.679999999993</v>
      </c>
      <c r="L1421">
        <v>3467487.15</v>
      </c>
      <c r="M1421">
        <v>56</v>
      </c>
      <c r="N1421">
        <v>41.98</v>
      </c>
      <c r="O1421" s="7">
        <v>-8.9499999999999996E-2</v>
      </c>
      <c r="P1421" s="7">
        <v>0.83630000000000004</v>
      </c>
      <c r="Q1421" t="s">
        <v>535</v>
      </c>
      <c r="S1421" s="2">
        <f t="shared" si="245"/>
        <v>44536</v>
      </c>
      <c r="T1421" t="s">
        <v>548</v>
      </c>
      <c r="U1421">
        <v>130.69999999999999</v>
      </c>
      <c r="V1421">
        <v>137.94999999999999</v>
      </c>
      <c r="W1421">
        <f t="shared" si="249"/>
        <v>13652939.149877498</v>
      </c>
      <c r="X1421">
        <f t="shared" si="244"/>
        <v>34132.347874693747</v>
      </c>
      <c r="Y1421">
        <f t="shared" si="247"/>
        <v>250</v>
      </c>
      <c r="Z1421">
        <f t="shared" si="248"/>
        <v>1140.8750000000011</v>
      </c>
      <c r="AA1421" s="5" t="str">
        <f t="shared" si="246"/>
        <v/>
      </c>
      <c r="AB1421" s="24" t="str">
        <f>IFERROR(AA1421/MAX($J$3:AA1421)-1,"")</f>
        <v/>
      </c>
      <c r="AJ1421" s="6"/>
      <c r="AL1421" s="6"/>
      <c r="AN1421" s="7"/>
      <c r="AP1421" s="7"/>
      <c r="AV1421" s="7"/>
      <c r="AW1421" s="7"/>
    </row>
    <row r="1422" spans="1:49" x14ac:dyDescent="0.45">
      <c r="A1422" t="s">
        <v>549</v>
      </c>
      <c r="B1422" t="s">
        <v>30</v>
      </c>
      <c r="C1422" s="6">
        <v>44536.482638888891</v>
      </c>
      <c r="D1422">
        <v>128.69999999999999</v>
      </c>
      <c r="E1422" s="6">
        <v>44537.385416666664</v>
      </c>
      <c r="F1422">
        <v>112.65</v>
      </c>
      <c r="G1422" s="7">
        <v>-0.12470000000000001</v>
      </c>
      <c r="H1422">
        <v>-9662</v>
      </c>
      <c r="I1422" s="7">
        <v>-0.14349999999999999</v>
      </c>
      <c r="J1422">
        <v>523.30259999999998</v>
      </c>
      <c r="K1422">
        <v>67349.039999999994</v>
      </c>
      <c r="L1422">
        <v>3457825.15</v>
      </c>
      <c r="M1422">
        <v>49</v>
      </c>
      <c r="N1422">
        <v>-197.18</v>
      </c>
      <c r="O1422" s="7">
        <v>-0.15229999999999999</v>
      </c>
      <c r="P1422" s="7">
        <v>0.60019999999999996</v>
      </c>
      <c r="Q1422" t="s">
        <v>535</v>
      </c>
      <c r="S1422" s="2">
        <f t="shared" si="245"/>
        <v>44536</v>
      </c>
      <c r="T1422" t="s">
        <v>549</v>
      </c>
      <c r="U1422">
        <v>128.69999999999999</v>
      </c>
      <c r="V1422">
        <v>112.65</v>
      </c>
      <c r="W1422">
        <f t="shared" si="249"/>
        <v>13652939.149877498</v>
      </c>
      <c r="X1422">
        <f t="shared" si="244"/>
        <v>34132.347874693747</v>
      </c>
      <c r="Y1422">
        <f t="shared" si="247"/>
        <v>275</v>
      </c>
      <c r="Z1422">
        <f t="shared" si="248"/>
        <v>-5077.4624999999987</v>
      </c>
      <c r="AA1422" s="5" t="str">
        <f t="shared" si="246"/>
        <v/>
      </c>
      <c r="AB1422" s="24" t="str">
        <f>IFERROR(AA1422/MAX($J$3:AA1422)-1,"")</f>
        <v/>
      </c>
      <c r="AJ1422" s="6"/>
      <c r="AL1422" s="6"/>
      <c r="AN1422" s="7"/>
      <c r="AP1422" s="7"/>
      <c r="AV1422" s="7"/>
      <c r="AW1422" s="7"/>
    </row>
    <row r="1423" spans="1:49" x14ac:dyDescent="0.45">
      <c r="A1423" t="s">
        <v>554</v>
      </c>
      <c r="B1423" t="s">
        <v>30</v>
      </c>
      <c r="C1423" s="6">
        <v>44536.611111111109</v>
      </c>
      <c r="D1423">
        <v>125.8</v>
      </c>
      <c r="E1423" s="6">
        <v>44537.388888888891</v>
      </c>
      <c r="F1423">
        <v>89.1</v>
      </c>
      <c r="G1423" s="7">
        <v>-0.29170000000000001</v>
      </c>
      <c r="H1423">
        <v>-21224.68</v>
      </c>
      <c r="I1423" s="7">
        <v>-0.30880000000000002</v>
      </c>
      <c r="J1423">
        <v>546.33780000000002</v>
      </c>
      <c r="K1423">
        <v>68729.3</v>
      </c>
      <c r="L1423">
        <v>3724635.06</v>
      </c>
      <c r="M1423">
        <v>13</v>
      </c>
      <c r="N1423">
        <v>-1632.67</v>
      </c>
      <c r="O1423" s="7">
        <v>-0.4531</v>
      </c>
      <c r="P1423" s="7">
        <v>0.16569999999999999</v>
      </c>
      <c r="Q1423" t="s">
        <v>535</v>
      </c>
      <c r="S1423" s="2">
        <f t="shared" si="245"/>
        <v>44536</v>
      </c>
      <c r="T1423" t="s">
        <v>554</v>
      </c>
      <c r="U1423">
        <v>125.8</v>
      </c>
      <c r="V1423">
        <v>89.1</v>
      </c>
      <c r="W1423">
        <f t="shared" si="249"/>
        <v>13652939.149877498</v>
      </c>
      <c r="X1423">
        <f t="shared" si="244"/>
        <v>34132.347874693747</v>
      </c>
      <c r="Y1423">
        <f t="shared" si="247"/>
        <v>275</v>
      </c>
      <c r="Z1423">
        <f t="shared" si="248"/>
        <v>-10683.475</v>
      </c>
      <c r="AA1423" s="5" t="str">
        <f t="shared" si="246"/>
        <v/>
      </c>
      <c r="AB1423" s="24" t="str">
        <f>IFERROR(AA1423/MAX($J$3:AA1423)-1,"")</f>
        <v/>
      </c>
      <c r="AJ1423" s="6"/>
      <c r="AL1423" s="6"/>
      <c r="AN1423" s="7"/>
      <c r="AP1423" s="7"/>
      <c r="AV1423" s="7"/>
      <c r="AW1423" s="7"/>
    </row>
    <row r="1424" spans="1:49" x14ac:dyDescent="0.45">
      <c r="A1424" t="s">
        <v>555</v>
      </c>
      <c r="B1424" t="s">
        <v>30</v>
      </c>
      <c r="C1424" s="6">
        <v>44536.628472222219</v>
      </c>
      <c r="D1424">
        <v>116.2</v>
      </c>
      <c r="E1424" s="6">
        <v>44537.388888888891</v>
      </c>
      <c r="F1424">
        <v>71.099999999999994</v>
      </c>
      <c r="G1424" s="7">
        <v>-0.3881</v>
      </c>
      <c r="H1424">
        <v>-27788.57</v>
      </c>
      <c r="I1424" s="7">
        <v>-0.4042</v>
      </c>
      <c r="J1424">
        <v>591.58609999999999</v>
      </c>
      <c r="K1424">
        <v>68742.3</v>
      </c>
      <c r="L1424">
        <v>3696846.48</v>
      </c>
      <c r="M1424">
        <v>8</v>
      </c>
      <c r="N1424">
        <v>-3473.57</v>
      </c>
      <c r="O1424" s="7">
        <v>-0.53400000000000003</v>
      </c>
      <c r="P1424" s="7">
        <v>5.7700000000000001E-2</v>
      </c>
      <c r="Q1424" t="s">
        <v>535</v>
      </c>
      <c r="S1424" s="2">
        <f t="shared" si="245"/>
        <v>44536</v>
      </c>
      <c r="T1424" t="s">
        <v>555</v>
      </c>
      <c r="U1424">
        <v>116.2</v>
      </c>
      <c r="V1424">
        <v>71.099999999999994</v>
      </c>
      <c r="W1424">
        <f t="shared" si="249"/>
        <v>13652939.149877498</v>
      </c>
      <c r="X1424">
        <f t="shared" si="244"/>
        <v>34132.347874693747</v>
      </c>
      <c r="Y1424">
        <f t="shared" si="247"/>
        <v>300</v>
      </c>
      <c r="Z1424">
        <f t="shared" si="248"/>
        <v>-14091.900000000003</v>
      </c>
      <c r="AA1424" s="5">
        <f t="shared" si="246"/>
        <v>13624227.187377498</v>
      </c>
      <c r="AB1424" s="24">
        <f>IFERROR(AA1424/MAX($J$3:AA1424)-1,"")</f>
        <v>-2.1029876559771621E-3</v>
      </c>
      <c r="AJ1424" s="6"/>
      <c r="AL1424" s="6"/>
      <c r="AN1424" s="7"/>
      <c r="AP1424" s="7"/>
      <c r="AV1424" s="7"/>
      <c r="AW1424" s="7"/>
    </row>
    <row r="1425" spans="1:49" x14ac:dyDescent="0.45">
      <c r="A1425" t="s">
        <v>551</v>
      </c>
      <c r="B1425" t="s">
        <v>30</v>
      </c>
      <c r="C1425" s="6">
        <v>44537.416666666664</v>
      </c>
      <c r="D1425">
        <v>110.8</v>
      </c>
      <c r="E1425" s="6">
        <v>44538.385416666664</v>
      </c>
      <c r="F1425">
        <v>271.25</v>
      </c>
      <c r="G1425" s="7">
        <v>1.4480999999999999</v>
      </c>
      <c r="H1425">
        <v>95121.49</v>
      </c>
      <c r="I1425" s="7">
        <v>1.4136</v>
      </c>
      <c r="J1425">
        <v>607.30259999999998</v>
      </c>
      <c r="K1425">
        <v>67289.13</v>
      </c>
      <c r="L1425">
        <v>3552946.65</v>
      </c>
      <c r="M1425">
        <v>68</v>
      </c>
      <c r="N1425">
        <v>1398.85</v>
      </c>
      <c r="O1425" s="7">
        <v>-6.1400000000000003E-2</v>
      </c>
      <c r="P1425" s="7">
        <v>1.4480999999999999</v>
      </c>
      <c r="Q1425" t="s">
        <v>535</v>
      </c>
      <c r="S1425" s="2">
        <f t="shared" si="245"/>
        <v>44537</v>
      </c>
      <c r="T1425" t="s">
        <v>551</v>
      </c>
      <c r="U1425">
        <v>110.8</v>
      </c>
      <c r="V1425">
        <v>271.25</v>
      </c>
      <c r="W1425">
        <f t="shared" si="249"/>
        <v>13624227.187377498</v>
      </c>
      <c r="X1425">
        <f t="shared" si="244"/>
        <v>34060.567968443742</v>
      </c>
      <c r="Y1425">
        <f t="shared" si="247"/>
        <v>300</v>
      </c>
      <c r="Z1425">
        <f t="shared" si="248"/>
        <v>46988.850000000006</v>
      </c>
      <c r="AA1425" s="5" t="str">
        <f t="shared" si="246"/>
        <v/>
      </c>
      <c r="AB1425" s="24" t="str">
        <f>IFERROR(AA1425/MAX($J$3:AA1425)-1,"")</f>
        <v/>
      </c>
      <c r="AJ1425" s="6"/>
      <c r="AL1425" s="6"/>
      <c r="AN1425" s="7"/>
      <c r="AP1425" s="7"/>
      <c r="AV1425" s="7"/>
      <c r="AW1425" s="7"/>
    </row>
    <row r="1426" spans="1:49" x14ac:dyDescent="0.45">
      <c r="A1426" t="s">
        <v>550</v>
      </c>
      <c r="B1426" t="s">
        <v>30</v>
      </c>
      <c r="C1426" s="6">
        <v>44537.444444444445</v>
      </c>
      <c r="D1426">
        <v>111.15</v>
      </c>
      <c r="E1426" s="6">
        <v>44538.385416666664</v>
      </c>
      <c r="F1426">
        <v>226.35</v>
      </c>
      <c r="G1426" s="7">
        <v>1.0364</v>
      </c>
      <c r="H1426">
        <v>67745.429999999993</v>
      </c>
      <c r="I1426" s="7">
        <v>1.0061</v>
      </c>
      <c r="J1426">
        <v>605.81650000000002</v>
      </c>
      <c r="K1426">
        <v>67336.509999999995</v>
      </c>
      <c r="L1426">
        <v>3620692.08</v>
      </c>
      <c r="M1426">
        <v>60</v>
      </c>
      <c r="N1426">
        <v>1129.0899999999999</v>
      </c>
      <c r="O1426" s="7">
        <v>-8.4099999999999994E-2</v>
      </c>
      <c r="P1426" s="7">
        <v>1.0364</v>
      </c>
      <c r="Q1426" t="s">
        <v>535</v>
      </c>
      <c r="S1426" s="2">
        <f t="shared" si="245"/>
        <v>44537</v>
      </c>
      <c r="T1426" t="s">
        <v>550</v>
      </c>
      <c r="U1426">
        <v>111.15</v>
      </c>
      <c r="V1426">
        <v>226.35</v>
      </c>
      <c r="W1426">
        <f t="shared" si="249"/>
        <v>13624227.187377498</v>
      </c>
      <c r="X1426">
        <f t="shared" si="244"/>
        <v>34060.567968443742</v>
      </c>
      <c r="Y1426">
        <f t="shared" si="247"/>
        <v>300</v>
      </c>
      <c r="Z1426">
        <f t="shared" si="248"/>
        <v>33547.5</v>
      </c>
      <c r="AA1426" s="5" t="str">
        <f t="shared" si="246"/>
        <v/>
      </c>
      <c r="AB1426" s="24" t="str">
        <f>IFERROR(AA1426/MAX($J$3:AA1426)-1,"")</f>
        <v/>
      </c>
      <c r="AJ1426" s="6"/>
      <c r="AL1426" s="6"/>
      <c r="AN1426" s="7"/>
      <c r="AP1426" s="7"/>
      <c r="AV1426" s="7"/>
      <c r="AW1426" s="7"/>
    </row>
    <row r="1427" spans="1:49" x14ac:dyDescent="0.45">
      <c r="A1427" t="s">
        <v>907</v>
      </c>
      <c r="B1427" t="s">
        <v>30</v>
      </c>
      <c r="C1427" s="6">
        <v>44537.520833333336</v>
      </c>
      <c r="D1427">
        <v>105.05</v>
      </c>
      <c r="E1427" s="6">
        <v>44538.388888888891</v>
      </c>
      <c r="F1427">
        <v>209</v>
      </c>
      <c r="G1427" s="7">
        <v>0.98950000000000005</v>
      </c>
      <c r="H1427">
        <v>65719.759999999995</v>
      </c>
      <c r="I1427" s="7">
        <v>0.95960000000000001</v>
      </c>
      <c r="J1427">
        <v>651.9203</v>
      </c>
      <c r="K1427">
        <v>68484.23</v>
      </c>
      <c r="L1427">
        <v>3762566.25</v>
      </c>
      <c r="M1427">
        <v>39</v>
      </c>
      <c r="N1427">
        <v>1685.12</v>
      </c>
      <c r="O1427" s="7">
        <v>-0.25269999999999998</v>
      </c>
      <c r="P1427" s="7">
        <v>0.98950000000000005</v>
      </c>
      <c r="Q1427" t="s">
        <v>535</v>
      </c>
      <c r="S1427" s="2">
        <f t="shared" si="245"/>
        <v>44537</v>
      </c>
      <c r="T1427" t="s">
        <v>907</v>
      </c>
      <c r="U1427">
        <v>105.05</v>
      </c>
      <c r="V1427">
        <v>209</v>
      </c>
      <c r="W1427">
        <f t="shared" si="249"/>
        <v>13624227.187377498</v>
      </c>
      <c r="X1427">
        <f t="shared" si="244"/>
        <v>34060.567968443742</v>
      </c>
      <c r="Y1427">
        <f t="shared" si="247"/>
        <v>325</v>
      </c>
      <c r="Z1427">
        <f t="shared" si="248"/>
        <v>32763.087500000001</v>
      </c>
      <c r="AA1427" s="5" t="str">
        <f t="shared" si="246"/>
        <v/>
      </c>
      <c r="AB1427" s="24" t="str">
        <f>IFERROR(AA1427/MAX($J$3:AA1427)-1,"")</f>
        <v/>
      </c>
      <c r="AJ1427" s="6"/>
      <c r="AL1427" s="6"/>
      <c r="AN1427" s="7"/>
      <c r="AP1427" s="7"/>
      <c r="AV1427" s="7"/>
      <c r="AW1427" s="7"/>
    </row>
    <row r="1428" spans="1:49" x14ac:dyDescent="0.45">
      <c r="A1428" t="s">
        <v>550</v>
      </c>
      <c r="B1428" t="s">
        <v>30</v>
      </c>
      <c r="C1428" s="6">
        <v>44537.53125</v>
      </c>
      <c r="D1428">
        <v>122.15</v>
      </c>
      <c r="E1428" s="6">
        <v>44538.388888888891</v>
      </c>
      <c r="F1428">
        <v>253.9</v>
      </c>
      <c r="G1428" s="7">
        <v>1.0786</v>
      </c>
      <c r="H1428">
        <v>71744.929999999993</v>
      </c>
      <c r="I1428" s="7">
        <v>1.0478000000000001</v>
      </c>
      <c r="J1428">
        <v>560.55319999999995</v>
      </c>
      <c r="K1428">
        <v>68471.58</v>
      </c>
      <c r="L1428">
        <v>3834311.17</v>
      </c>
      <c r="M1428">
        <v>36</v>
      </c>
      <c r="N1428">
        <v>1992.91</v>
      </c>
      <c r="O1428" s="7">
        <v>-0.15310000000000001</v>
      </c>
      <c r="P1428" s="7">
        <v>1.0786</v>
      </c>
      <c r="Q1428" t="s">
        <v>535</v>
      </c>
      <c r="S1428" s="2">
        <f t="shared" si="245"/>
        <v>44537</v>
      </c>
      <c r="T1428" t="s">
        <v>550</v>
      </c>
      <c r="U1428">
        <v>122.15</v>
      </c>
      <c r="V1428">
        <v>253.9</v>
      </c>
      <c r="W1428">
        <f t="shared" si="249"/>
        <v>13624227.187377498</v>
      </c>
      <c r="X1428">
        <f t="shared" si="244"/>
        <v>34060.567968443742</v>
      </c>
      <c r="Y1428">
        <f t="shared" si="247"/>
        <v>275</v>
      </c>
      <c r="Z1428">
        <f t="shared" si="248"/>
        <v>35197.112499999996</v>
      </c>
      <c r="AA1428" s="5">
        <f t="shared" si="246"/>
        <v>13772723.737377498</v>
      </c>
      <c r="AB1428" s="24">
        <f>IFERROR(AA1428/MAX($J$3:AA1428)-1,"")</f>
        <v>0</v>
      </c>
      <c r="AJ1428" s="6"/>
      <c r="AL1428" s="6"/>
      <c r="AN1428" s="7"/>
      <c r="AP1428" s="7"/>
      <c r="AV1428" s="7"/>
      <c r="AW1428" s="7"/>
    </row>
    <row r="1429" spans="1:49" x14ac:dyDescent="0.45">
      <c r="A1429" t="s">
        <v>656</v>
      </c>
      <c r="B1429" t="s">
        <v>30</v>
      </c>
      <c r="C1429" s="6">
        <v>44538.416666666664</v>
      </c>
      <c r="D1429">
        <v>82.55</v>
      </c>
      <c r="E1429" s="6">
        <v>44539.385416666664</v>
      </c>
      <c r="F1429">
        <v>124.65</v>
      </c>
      <c r="G1429" s="7">
        <v>0.51</v>
      </c>
      <c r="H1429">
        <v>33022.959999999999</v>
      </c>
      <c r="I1429" s="7">
        <v>0.4849</v>
      </c>
      <c r="J1429">
        <v>824.99649999999997</v>
      </c>
      <c r="K1429">
        <v>68103.460000000006</v>
      </c>
      <c r="L1429">
        <v>3653715.04</v>
      </c>
      <c r="M1429">
        <v>68</v>
      </c>
      <c r="N1429">
        <v>485.63</v>
      </c>
      <c r="O1429" s="7">
        <v>-0.3513</v>
      </c>
      <c r="P1429" s="7">
        <v>0.51</v>
      </c>
      <c r="Q1429" t="s">
        <v>535</v>
      </c>
      <c r="S1429" s="2">
        <f t="shared" si="245"/>
        <v>44538</v>
      </c>
      <c r="T1429" t="s">
        <v>656</v>
      </c>
      <c r="U1429">
        <v>82.55</v>
      </c>
      <c r="V1429">
        <v>124.65</v>
      </c>
      <c r="W1429">
        <f t="shared" si="249"/>
        <v>13772723.737377498</v>
      </c>
      <c r="X1429">
        <f t="shared" si="244"/>
        <v>34431.809343443747</v>
      </c>
      <c r="Y1429">
        <f t="shared" si="247"/>
        <v>425</v>
      </c>
      <c r="Z1429">
        <f t="shared" si="248"/>
        <v>17011.900000000001</v>
      </c>
      <c r="AA1429" s="5" t="str">
        <f t="shared" si="246"/>
        <v/>
      </c>
      <c r="AB1429" s="24" t="str">
        <f>IFERROR(AA1429/MAX($J$3:AA1429)-1,"")</f>
        <v/>
      </c>
      <c r="AJ1429" s="6"/>
      <c r="AL1429" s="6"/>
      <c r="AN1429" s="7"/>
      <c r="AP1429" s="7"/>
      <c r="AV1429" s="7"/>
      <c r="AW1429" s="7"/>
    </row>
    <row r="1430" spans="1:49" x14ac:dyDescent="0.45">
      <c r="A1430" t="s">
        <v>657</v>
      </c>
      <c r="B1430" t="s">
        <v>30</v>
      </c>
      <c r="C1430" s="6">
        <v>44538.46875</v>
      </c>
      <c r="D1430">
        <v>59.8</v>
      </c>
      <c r="E1430" s="6">
        <v>44539.385416666664</v>
      </c>
      <c r="F1430">
        <v>86.3</v>
      </c>
      <c r="G1430" s="7">
        <v>0.44309999999999999</v>
      </c>
      <c r="H1430">
        <v>28505.05</v>
      </c>
      <c r="I1430" s="7">
        <v>0.41870000000000002</v>
      </c>
      <c r="J1430">
        <v>1138.4259999999999</v>
      </c>
      <c r="K1430">
        <v>68077.87</v>
      </c>
      <c r="L1430">
        <v>3682220.09</v>
      </c>
      <c r="M1430">
        <v>53</v>
      </c>
      <c r="N1430">
        <v>537.83000000000004</v>
      </c>
      <c r="O1430" s="7">
        <v>-0.2918</v>
      </c>
      <c r="P1430" s="7">
        <v>0.67220000000000002</v>
      </c>
      <c r="Q1430" t="s">
        <v>535</v>
      </c>
      <c r="S1430" s="2">
        <f t="shared" si="245"/>
        <v>44538</v>
      </c>
      <c r="T1430" t="s">
        <v>657</v>
      </c>
      <c r="U1430">
        <v>59.8</v>
      </c>
      <c r="V1430">
        <v>86.3</v>
      </c>
      <c r="W1430">
        <f t="shared" si="249"/>
        <v>13772723.737377498</v>
      </c>
      <c r="X1430">
        <f t="shared" si="244"/>
        <v>34431.809343443747</v>
      </c>
      <c r="Y1430">
        <f t="shared" si="247"/>
        <v>575</v>
      </c>
      <c r="Z1430">
        <f t="shared" si="248"/>
        <v>14397.425000000001</v>
      </c>
      <c r="AA1430" s="5" t="str">
        <f t="shared" si="246"/>
        <v/>
      </c>
      <c r="AB1430" s="24" t="str">
        <f>IFERROR(AA1430/MAX($J$3:AA1430)-1,"")</f>
        <v/>
      </c>
      <c r="AJ1430" s="6"/>
      <c r="AL1430" s="6"/>
      <c r="AN1430" s="7"/>
      <c r="AP1430" s="7"/>
      <c r="AV1430" s="7"/>
      <c r="AW1430" s="7"/>
    </row>
    <row r="1431" spans="1:49" x14ac:dyDescent="0.45">
      <c r="A1431" t="s">
        <v>657</v>
      </c>
      <c r="B1431" t="s">
        <v>30</v>
      </c>
      <c r="C1431" s="6">
        <v>44538.555555555555</v>
      </c>
      <c r="D1431">
        <v>68.650000000000006</v>
      </c>
      <c r="E1431" s="6">
        <v>44539.388888888891</v>
      </c>
      <c r="F1431">
        <v>61.25</v>
      </c>
      <c r="G1431" s="7">
        <v>-0.10780000000000001</v>
      </c>
      <c r="H1431">
        <v>-8765.09</v>
      </c>
      <c r="I1431" s="7">
        <v>-0.12670000000000001</v>
      </c>
      <c r="J1431">
        <v>1007.597</v>
      </c>
      <c r="K1431">
        <v>69171.55</v>
      </c>
      <c r="L1431">
        <v>3825546.08</v>
      </c>
      <c r="M1431">
        <v>29</v>
      </c>
      <c r="N1431">
        <v>-302.24</v>
      </c>
      <c r="O1431" s="7">
        <v>-0.2571</v>
      </c>
      <c r="P1431" s="7">
        <v>0.58489999999999998</v>
      </c>
      <c r="Q1431" t="s">
        <v>535</v>
      </c>
      <c r="S1431" s="2">
        <f t="shared" si="245"/>
        <v>44538</v>
      </c>
      <c r="T1431" t="s">
        <v>657</v>
      </c>
      <c r="U1431">
        <v>68.650000000000006</v>
      </c>
      <c r="V1431">
        <v>61.25</v>
      </c>
      <c r="W1431">
        <f t="shared" si="249"/>
        <v>13772723.737377498</v>
      </c>
      <c r="X1431">
        <f t="shared" si="244"/>
        <v>34431.809343443747</v>
      </c>
      <c r="Y1431">
        <f t="shared" si="247"/>
        <v>500</v>
      </c>
      <c r="Z1431">
        <f t="shared" si="248"/>
        <v>-4349.4999999999991</v>
      </c>
      <c r="AA1431" s="5">
        <f t="shared" si="246"/>
        <v>13799783.562377498</v>
      </c>
      <c r="AB1431" s="24">
        <f>IFERROR(AA1431/MAX($J$3:AA1431)-1,"")</f>
        <v>0</v>
      </c>
      <c r="AJ1431" s="6"/>
      <c r="AL1431" s="6"/>
      <c r="AN1431" s="7"/>
      <c r="AP1431" s="7"/>
      <c r="AV1431" s="7"/>
      <c r="AW1431" s="7"/>
    </row>
    <row r="1432" spans="1:49" x14ac:dyDescent="0.45">
      <c r="A1432" t="s">
        <v>547</v>
      </c>
      <c r="B1432" t="s">
        <v>30</v>
      </c>
      <c r="C1432" s="6">
        <v>44539.416666666664</v>
      </c>
      <c r="D1432">
        <v>58.1</v>
      </c>
      <c r="E1432" s="6">
        <v>44539.635416666664</v>
      </c>
      <c r="F1432">
        <v>0.1</v>
      </c>
      <c r="G1432" s="7">
        <v>-0.99829999999999997</v>
      </c>
      <c r="H1432">
        <v>-68978.649999999994</v>
      </c>
      <c r="I1432" s="7">
        <v>-1.0083</v>
      </c>
      <c r="J1432">
        <v>1177.472</v>
      </c>
      <c r="K1432">
        <v>68411.100000000006</v>
      </c>
      <c r="L1432">
        <v>3613241.44</v>
      </c>
      <c r="M1432">
        <v>64</v>
      </c>
      <c r="N1432">
        <v>-1077.79</v>
      </c>
      <c r="O1432" s="7">
        <v>-0.99829999999999997</v>
      </c>
      <c r="P1432" s="7">
        <v>0.57830000000000004</v>
      </c>
      <c r="Q1432" t="s">
        <v>535</v>
      </c>
      <c r="S1432" s="2">
        <f t="shared" si="245"/>
        <v>44539</v>
      </c>
      <c r="T1432" t="s">
        <v>547</v>
      </c>
      <c r="U1432">
        <v>58.1</v>
      </c>
      <c r="V1432">
        <v>0.1</v>
      </c>
      <c r="W1432">
        <f t="shared" si="249"/>
        <v>13799783.562377498</v>
      </c>
      <c r="X1432">
        <f t="shared" si="244"/>
        <v>34499.458905943742</v>
      </c>
      <c r="Y1432">
        <f t="shared" si="247"/>
        <v>600</v>
      </c>
      <c r="Z1432">
        <f t="shared" si="248"/>
        <v>-35149.200000000004</v>
      </c>
      <c r="AA1432" s="5" t="str">
        <f t="shared" si="246"/>
        <v/>
      </c>
      <c r="AB1432" s="24" t="str">
        <f>IFERROR(AA1432/MAX($J$3:AA1432)-1,"")</f>
        <v/>
      </c>
      <c r="AJ1432" s="6"/>
      <c r="AL1432" s="6"/>
      <c r="AN1432" s="7"/>
      <c r="AP1432" s="7"/>
      <c r="AV1432" s="7"/>
      <c r="AW1432" s="7"/>
    </row>
    <row r="1433" spans="1:49" x14ac:dyDescent="0.45">
      <c r="A1433" t="s">
        <v>642</v>
      </c>
      <c r="B1433" t="s">
        <v>30</v>
      </c>
      <c r="C1433" s="6">
        <v>44539.423611111109</v>
      </c>
      <c r="D1433">
        <v>42.9</v>
      </c>
      <c r="E1433" s="6">
        <v>44539.635416666664</v>
      </c>
      <c r="F1433">
        <v>0.15</v>
      </c>
      <c r="G1433" s="7">
        <v>-0.99650000000000005</v>
      </c>
      <c r="H1433">
        <v>-68843.009999999995</v>
      </c>
      <c r="I1433" s="7">
        <v>-1.0065</v>
      </c>
      <c r="J1433">
        <v>1594.308</v>
      </c>
      <c r="K1433">
        <v>68395.81</v>
      </c>
      <c r="L1433">
        <v>3544398.43</v>
      </c>
      <c r="M1433">
        <v>62</v>
      </c>
      <c r="N1433">
        <v>-1110.3699999999999</v>
      </c>
      <c r="O1433" s="7">
        <v>-0.99650000000000005</v>
      </c>
      <c r="P1433" s="7">
        <v>0.39629999999999999</v>
      </c>
      <c r="Q1433" t="s">
        <v>535</v>
      </c>
      <c r="S1433" s="2">
        <f t="shared" si="245"/>
        <v>44539</v>
      </c>
      <c r="T1433" t="s">
        <v>642</v>
      </c>
      <c r="U1433">
        <v>42.9</v>
      </c>
      <c r="V1433">
        <v>0.15</v>
      </c>
      <c r="W1433">
        <f t="shared" si="249"/>
        <v>13799783.562377498</v>
      </c>
      <c r="X1433">
        <f t="shared" si="244"/>
        <v>34499.458905943742</v>
      </c>
      <c r="Y1433">
        <f t="shared" si="247"/>
        <v>800</v>
      </c>
      <c r="Z1433">
        <f t="shared" si="248"/>
        <v>-34544.400000000001</v>
      </c>
      <c r="AA1433" s="5">
        <f t="shared" si="246"/>
        <v>13730089.962377498</v>
      </c>
      <c r="AB1433" s="24">
        <f>IFERROR(AA1433/MAX($J$3:AA1433)-1,"")</f>
        <v>-5.0503400785216757E-3</v>
      </c>
      <c r="AJ1433" s="6"/>
      <c r="AL1433" s="6"/>
      <c r="AN1433" s="7"/>
      <c r="AP1433" s="7"/>
      <c r="AV1433" s="7"/>
      <c r="AW1433" s="7"/>
    </row>
    <row r="1434" spans="1:49" x14ac:dyDescent="0.45">
      <c r="A1434" t="s">
        <v>547</v>
      </c>
      <c r="B1434" t="s">
        <v>30</v>
      </c>
      <c r="C1434" s="6">
        <v>44543.517361111109</v>
      </c>
      <c r="D1434">
        <v>122</v>
      </c>
      <c r="E1434" s="6">
        <v>44544.385416666664</v>
      </c>
      <c r="F1434">
        <v>218.4</v>
      </c>
      <c r="G1434" s="7">
        <v>0.79020000000000001</v>
      </c>
      <c r="H1434">
        <v>51621.919999999998</v>
      </c>
      <c r="I1434" s="7">
        <v>0.76229999999999998</v>
      </c>
      <c r="J1434">
        <v>555.09829999999999</v>
      </c>
      <c r="K1434">
        <v>67721.990000000005</v>
      </c>
      <c r="L1434">
        <v>3596020.35</v>
      </c>
      <c r="M1434">
        <v>39</v>
      </c>
      <c r="N1434">
        <v>1323.64</v>
      </c>
      <c r="O1434" s="7">
        <v>-0.16070000000000001</v>
      </c>
      <c r="P1434" s="7">
        <v>0.79020000000000001</v>
      </c>
      <c r="Q1434" t="s">
        <v>535</v>
      </c>
      <c r="S1434" s="2">
        <f t="shared" si="245"/>
        <v>44543</v>
      </c>
      <c r="T1434" t="s">
        <v>547</v>
      </c>
      <c r="U1434">
        <v>122</v>
      </c>
      <c r="V1434">
        <v>218.4</v>
      </c>
      <c r="W1434">
        <f t="shared" si="249"/>
        <v>13730089.962377498</v>
      </c>
      <c r="X1434">
        <f t="shared" si="244"/>
        <v>34325.224905943745</v>
      </c>
      <c r="Y1434">
        <f t="shared" si="247"/>
        <v>275</v>
      </c>
      <c r="Z1434">
        <f t="shared" si="248"/>
        <v>25573.9</v>
      </c>
      <c r="AA1434" s="5" t="str">
        <f t="shared" si="246"/>
        <v/>
      </c>
      <c r="AB1434" s="24" t="str">
        <f>IFERROR(AA1434/MAX($J$3:AA1434)-1,"")</f>
        <v/>
      </c>
      <c r="AJ1434" s="6"/>
      <c r="AL1434" s="6"/>
      <c r="AN1434" s="7"/>
      <c r="AP1434" s="7"/>
      <c r="AV1434" s="7"/>
      <c r="AW1434" s="7"/>
    </row>
    <row r="1435" spans="1:49" x14ac:dyDescent="0.45">
      <c r="A1435" t="s">
        <v>547</v>
      </c>
      <c r="B1435" t="s">
        <v>30</v>
      </c>
      <c r="C1435" s="6">
        <v>44543.520833333336</v>
      </c>
      <c r="D1435">
        <v>122.2</v>
      </c>
      <c r="E1435" s="6">
        <v>44544.388888888891</v>
      </c>
      <c r="F1435">
        <v>220.65</v>
      </c>
      <c r="G1435" s="7">
        <v>0.80559999999999998</v>
      </c>
      <c r="H1435">
        <v>53753.03</v>
      </c>
      <c r="I1435" s="7">
        <v>0.77759999999999996</v>
      </c>
      <c r="J1435">
        <v>565.6934</v>
      </c>
      <c r="K1435">
        <v>69127.73</v>
      </c>
      <c r="L1435">
        <v>3879299.12</v>
      </c>
      <c r="M1435">
        <v>39</v>
      </c>
      <c r="N1435">
        <v>1378.28</v>
      </c>
      <c r="O1435" s="7">
        <v>-0.1489</v>
      </c>
      <c r="P1435" s="7">
        <v>0.87560000000000004</v>
      </c>
      <c r="Q1435" t="s">
        <v>535</v>
      </c>
      <c r="S1435" s="2">
        <f t="shared" si="245"/>
        <v>44543</v>
      </c>
      <c r="T1435" t="s">
        <v>547</v>
      </c>
      <c r="U1435">
        <v>122.2</v>
      </c>
      <c r="V1435">
        <v>220.65</v>
      </c>
      <c r="W1435">
        <f t="shared" si="249"/>
        <v>13730089.962377498</v>
      </c>
      <c r="X1435">
        <f t="shared" si="244"/>
        <v>34325.224905943745</v>
      </c>
      <c r="Y1435">
        <f t="shared" si="247"/>
        <v>275</v>
      </c>
      <c r="Z1435">
        <f t="shared" si="248"/>
        <v>26130.912500000002</v>
      </c>
      <c r="AA1435" s="5" t="str">
        <f t="shared" si="246"/>
        <v/>
      </c>
      <c r="AB1435" s="24" t="str">
        <f>IFERROR(AA1435/MAX($J$3:AA1435)-1,"")</f>
        <v/>
      </c>
      <c r="AJ1435" s="6"/>
      <c r="AL1435" s="6"/>
      <c r="AN1435" s="7"/>
      <c r="AP1435" s="7"/>
      <c r="AV1435" s="7"/>
      <c r="AW1435" s="7"/>
    </row>
    <row r="1436" spans="1:49" x14ac:dyDescent="0.45">
      <c r="A1436" t="s">
        <v>642</v>
      </c>
      <c r="B1436" t="s">
        <v>30</v>
      </c>
      <c r="C1436" s="6">
        <v>44543.53125</v>
      </c>
      <c r="D1436">
        <v>105.65</v>
      </c>
      <c r="E1436" s="6">
        <v>44544.388888888891</v>
      </c>
      <c r="F1436">
        <v>183.9</v>
      </c>
      <c r="G1436" s="7">
        <v>0.74070000000000003</v>
      </c>
      <c r="H1436">
        <v>49280.71</v>
      </c>
      <c r="I1436" s="7">
        <v>0.71319999999999995</v>
      </c>
      <c r="J1436">
        <v>653.98500000000001</v>
      </c>
      <c r="K1436">
        <v>69093.52</v>
      </c>
      <c r="L1436">
        <v>3928579.83</v>
      </c>
      <c r="M1436">
        <v>36</v>
      </c>
      <c r="N1436">
        <v>1368.91</v>
      </c>
      <c r="O1436" s="7">
        <v>-0.21149999999999999</v>
      </c>
      <c r="P1436" s="7">
        <v>0.84519999999999995</v>
      </c>
      <c r="Q1436" t="s">
        <v>535</v>
      </c>
      <c r="S1436" s="2">
        <f t="shared" si="245"/>
        <v>44543</v>
      </c>
      <c r="T1436" t="s">
        <v>642</v>
      </c>
      <c r="U1436">
        <v>105.65</v>
      </c>
      <c r="V1436">
        <v>183.9</v>
      </c>
      <c r="W1436">
        <f t="shared" si="249"/>
        <v>13730089.962377498</v>
      </c>
      <c r="X1436">
        <f t="shared" si="244"/>
        <v>34325.224905943745</v>
      </c>
      <c r="Y1436">
        <f t="shared" si="247"/>
        <v>325</v>
      </c>
      <c r="Z1436">
        <f t="shared" si="248"/>
        <v>24490.212500000001</v>
      </c>
      <c r="AA1436" s="5" t="str">
        <f t="shared" si="246"/>
        <v/>
      </c>
      <c r="AB1436" s="24" t="str">
        <f>IFERROR(AA1436/MAX($J$3:AA1436)-1,"")</f>
        <v/>
      </c>
      <c r="AJ1436" s="6"/>
      <c r="AL1436" s="6"/>
      <c r="AN1436" s="7"/>
      <c r="AP1436" s="7"/>
      <c r="AV1436" s="7"/>
      <c r="AW1436" s="7"/>
    </row>
    <row r="1437" spans="1:49" x14ac:dyDescent="0.45">
      <c r="A1437" t="s">
        <v>642</v>
      </c>
      <c r="B1437" t="s">
        <v>30</v>
      </c>
      <c r="C1437" s="6">
        <v>44543.53125</v>
      </c>
      <c r="D1437">
        <v>105.65</v>
      </c>
      <c r="E1437" s="6">
        <v>44544.385416666664</v>
      </c>
      <c r="F1437">
        <v>183.35</v>
      </c>
      <c r="G1437" s="7">
        <v>0.73540000000000005</v>
      </c>
      <c r="H1437">
        <v>47930.07</v>
      </c>
      <c r="I1437" s="7">
        <v>0.70809999999999995</v>
      </c>
      <c r="J1437">
        <v>640.69069999999999</v>
      </c>
      <c r="K1437">
        <v>67688.98</v>
      </c>
      <c r="L1437">
        <v>3643950.42</v>
      </c>
      <c r="M1437">
        <v>35</v>
      </c>
      <c r="N1437">
        <v>1369.43</v>
      </c>
      <c r="O1437" s="7">
        <v>-0.21149999999999999</v>
      </c>
      <c r="P1437" s="7">
        <v>0.73540000000000005</v>
      </c>
      <c r="Q1437" t="s">
        <v>535</v>
      </c>
      <c r="S1437" s="2">
        <f t="shared" si="245"/>
        <v>44543</v>
      </c>
      <c r="T1437" t="s">
        <v>642</v>
      </c>
      <c r="U1437">
        <v>105.65</v>
      </c>
      <c r="V1437">
        <v>183.35</v>
      </c>
      <c r="W1437">
        <f t="shared" si="249"/>
        <v>13730089.962377498</v>
      </c>
      <c r="X1437">
        <f t="shared" si="244"/>
        <v>34325.224905943745</v>
      </c>
      <c r="Y1437">
        <f t="shared" si="247"/>
        <v>325</v>
      </c>
      <c r="Z1437">
        <f t="shared" si="248"/>
        <v>24313.249999999993</v>
      </c>
      <c r="AA1437" s="5">
        <f t="shared" si="246"/>
        <v>13830598.237377498</v>
      </c>
      <c r="AB1437" s="24">
        <f>IFERROR(AA1437/MAX($J$3:AA1437)-1,"")</f>
        <v>0</v>
      </c>
      <c r="AJ1437" s="6"/>
      <c r="AL1437" s="6"/>
      <c r="AN1437" s="7"/>
      <c r="AP1437" s="7"/>
      <c r="AV1437" s="7"/>
      <c r="AW1437" s="7"/>
    </row>
    <row r="1438" spans="1:49" x14ac:dyDescent="0.45">
      <c r="A1438" t="s">
        <v>607</v>
      </c>
      <c r="B1438" t="s">
        <v>30</v>
      </c>
      <c r="C1438" s="6">
        <v>44544.430555555555</v>
      </c>
      <c r="D1438">
        <v>98</v>
      </c>
      <c r="E1438" s="6">
        <v>44545.385416666664</v>
      </c>
      <c r="F1438">
        <v>64.650000000000006</v>
      </c>
      <c r="G1438" s="7">
        <v>-0.34029999999999999</v>
      </c>
      <c r="H1438">
        <v>-24347.84</v>
      </c>
      <c r="I1438" s="7">
        <v>-0.3569</v>
      </c>
      <c r="J1438">
        <v>696.11990000000003</v>
      </c>
      <c r="K1438">
        <v>68219.75</v>
      </c>
      <c r="L1438">
        <v>3619602.58</v>
      </c>
      <c r="M1438">
        <v>64</v>
      </c>
      <c r="N1438">
        <v>-380.43</v>
      </c>
      <c r="O1438" s="7">
        <v>-0.50409999999999999</v>
      </c>
      <c r="P1438" s="7">
        <v>0.1724</v>
      </c>
      <c r="Q1438" t="s">
        <v>535</v>
      </c>
      <c r="S1438" s="2">
        <f t="shared" si="245"/>
        <v>44544</v>
      </c>
      <c r="T1438" t="s">
        <v>607</v>
      </c>
      <c r="U1438">
        <v>98</v>
      </c>
      <c r="V1438">
        <v>64.650000000000006</v>
      </c>
      <c r="W1438">
        <f t="shared" si="249"/>
        <v>13830598.237377498</v>
      </c>
      <c r="X1438">
        <f t="shared" si="244"/>
        <v>34576.495593443746</v>
      </c>
      <c r="Y1438">
        <f t="shared" si="247"/>
        <v>350</v>
      </c>
      <c r="Z1438">
        <f t="shared" si="248"/>
        <v>-12241.775</v>
      </c>
      <c r="AA1438" s="5" t="str">
        <f t="shared" si="246"/>
        <v/>
      </c>
      <c r="AB1438" s="24" t="str">
        <f>IFERROR(AA1438/MAX($J$3:AA1438)-1,"")</f>
        <v/>
      </c>
      <c r="AJ1438" s="6"/>
      <c r="AL1438" s="6"/>
      <c r="AN1438" s="7"/>
      <c r="AP1438" s="7"/>
      <c r="AV1438" s="7"/>
      <c r="AW1438" s="7"/>
    </row>
    <row r="1439" spans="1:49" x14ac:dyDescent="0.45">
      <c r="A1439" t="s">
        <v>553</v>
      </c>
      <c r="B1439" t="s">
        <v>30</v>
      </c>
      <c r="C1439" s="6">
        <v>44544.5625</v>
      </c>
      <c r="D1439">
        <v>113.5</v>
      </c>
      <c r="E1439" s="6">
        <v>44545.388888888891</v>
      </c>
      <c r="F1439">
        <v>64.7</v>
      </c>
      <c r="G1439" s="7">
        <v>-0.43</v>
      </c>
      <c r="H1439">
        <v>-31036.799999999999</v>
      </c>
      <c r="I1439" s="7">
        <v>-0.44569999999999999</v>
      </c>
      <c r="J1439">
        <v>613.59379999999999</v>
      </c>
      <c r="K1439">
        <v>69642.899999999994</v>
      </c>
      <c r="L1439">
        <v>3897543.02</v>
      </c>
      <c r="M1439">
        <v>27</v>
      </c>
      <c r="N1439">
        <v>-1149.51</v>
      </c>
      <c r="O1439" s="7">
        <v>-0.47139999999999999</v>
      </c>
      <c r="P1439" s="7">
        <v>7.1800000000000003E-2</v>
      </c>
      <c r="Q1439" t="s">
        <v>535</v>
      </c>
      <c r="S1439" s="2">
        <f t="shared" si="245"/>
        <v>44544</v>
      </c>
      <c r="T1439" t="s">
        <v>553</v>
      </c>
      <c r="U1439">
        <v>113.5</v>
      </c>
      <c r="V1439">
        <v>64.7</v>
      </c>
      <c r="W1439">
        <f t="shared" si="249"/>
        <v>13830598.237377498</v>
      </c>
      <c r="X1439">
        <f t="shared" si="244"/>
        <v>34576.495593443746</v>
      </c>
      <c r="Y1439">
        <f t="shared" si="247"/>
        <v>300</v>
      </c>
      <c r="Z1439">
        <f t="shared" si="248"/>
        <v>-15174.600000000002</v>
      </c>
      <c r="AA1439" s="5">
        <f t="shared" si="246"/>
        <v>13803181.862377498</v>
      </c>
      <c r="AB1439" s="24">
        <f>IFERROR(AA1439/MAX($J$3:AA1439)-1,"")</f>
        <v>-1.9822985621769096E-3</v>
      </c>
      <c r="AJ1439" s="6"/>
      <c r="AL1439" s="6"/>
      <c r="AN1439" s="7"/>
      <c r="AP1439" s="7"/>
      <c r="AV1439" s="7"/>
      <c r="AW1439" s="7"/>
    </row>
    <row r="1440" spans="1:49" x14ac:dyDescent="0.45">
      <c r="A1440" t="s">
        <v>607</v>
      </c>
      <c r="B1440" t="s">
        <v>30</v>
      </c>
      <c r="C1440" s="6">
        <v>44545.420138888891</v>
      </c>
      <c r="D1440">
        <v>93.85</v>
      </c>
      <c r="E1440" s="6">
        <v>44546.385416666664</v>
      </c>
      <c r="F1440">
        <v>19.95</v>
      </c>
      <c r="G1440" s="7">
        <v>-0.78739999999999999</v>
      </c>
      <c r="H1440">
        <v>-54447.94</v>
      </c>
      <c r="I1440" s="7">
        <v>-0.79959999999999998</v>
      </c>
      <c r="J1440">
        <v>725.60490000000004</v>
      </c>
      <c r="K1440">
        <v>68098.02</v>
      </c>
      <c r="L1440">
        <v>3565154.65</v>
      </c>
      <c r="M1440">
        <v>67</v>
      </c>
      <c r="N1440">
        <v>-812.66</v>
      </c>
      <c r="O1440" s="7">
        <v>-0.78739999999999999</v>
      </c>
      <c r="P1440" s="7">
        <v>0.27489999999999998</v>
      </c>
      <c r="Q1440" t="s">
        <v>535</v>
      </c>
      <c r="S1440" s="2">
        <f t="shared" si="245"/>
        <v>44545</v>
      </c>
      <c r="T1440" t="s">
        <v>607</v>
      </c>
      <c r="U1440">
        <v>93.85</v>
      </c>
      <c r="V1440">
        <v>19.95</v>
      </c>
      <c r="W1440">
        <f t="shared" si="249"/>
        <v>13803181.862377498</v>
      </c>
      <c r="X1440">
        <f t="shared" si="244"/>
        <v>34507.954655943744</v>
      </c>
      <c r="Y1440">
        <f t="shared" si="247"/>
        <v>375</v>
      </c>
      <c r="Z1440">
        <f t="shared" si="248"/>
        <v>-28139.25</v>
      </c>
      <c r="AA1440" s="5" t="str">
        <f t="shared" si="246"/>
        <v/>
      </c>
      <c r="AB1440" s="24" t="str">
        <f>IFERROR(AA1440/MAX($J$3:AA1440)-1,"")</f>
        <v/>
      </c>
      <c r="AJ1440" s="6"/>
      <c r="AL1440" s="6"/>
      <c r="AN1440" s="7"/>
      <c r="AP1440" s="7"/>
      <c r="AV1440" s="7"/>
      <c r="AW1440" s="7"/>
    </row>
    <row r="1441" spans="1:49" x14ac:dyDescent="0.45">
      <c r="A1441" t="s">
        <v>647</v>
      </c>
      <c r="B1441" t="s">
        <v>30</v>
      </c>
      <c r="C1441" s="6">
        <v>44545.4375</v>
      </c>
      <c r="D1441">
        <v>81.5</v>
      </c>
      <c r="E1441" s="6">
        <v>44546.385416666664</v>
      </c>
      <c r="F1441">
        <v>12.2</v>
      </c>
      <c r="G1441" s="7">
        <v>-0.85029999999999994</v>
      </c>
      <c r="H1441">
        <v>-58660.97</v>
      </c>
      <c r="I1441" s="7">
        <v>-0.86180000000000001</v>
      </c>
      <c r="J1441">
        <v>835.18619999999999</v>
      </c>
      <c r="K1441">
        <v>68067.679999999993</v>
      </c>
      <c r="L1441">
        <v>3506493.67</v>
      </c>
      <c r="M1441">
        <v>62</v>
      </c>
      <c r="N1441">
        <v>-946.14</v>
      </c>
      <c r="O1441" s="7">
        <v>-0.9264</v>
      </c>
      <c r="P1441" s="7">
        <v>0.1288</v>
      </c>
      <c r="Q1441" t="s">
        <v>535</v>
      </c>
      <c r="S1441" s="2">
        <f t="shared" si="245"/>
        <v>44545</v>
      </c>
      <c r="T1441" t="s">
        <v>647</v>
      </c>
      <c r="U1441">
        <v>81.5</v>
      </c>
      <c r="V1441">
        <v>12.2</v>
      </c>
      <c r="W1441">
        <f t="shared" si="249"/>
        <v>13803181.862377498</v>
      </c>
      <c r="X1441">
        <f t="shared" si="244"/>
        <v>34507.954655943744</v>
      </c>
      <c r="Y1441">
        <f t="shared" si="247"/>
        <v>425</v>
      </c>
      <c r="Z1441">
        <f t="shared" si="248"/>
        <v>-29850.724999999999</v>
      </c>
      <c r="AA1441" s="5" t="str">
        <f t="shared" si="246"/>
        <v/>
      </c>
      <c r="AB1441" s="24" t="str">
        <f>IFERROR(AA1441/MAX($J$3:AA1441)-1,"")</f>
        <v/>
      </c>
      <c r="AJ1441" s="6"/>
      <c r="AL1441" s="6"/>
      <c r="AN1441" s="7"/>
      <c r="AP1441" s="7"/>
      <c r="AV1441" s="7"/>
      <c r="AW1441" s="7"/>
    </row>
    <row r="1442" spans="1:49" x14ac:dyDescent="0.45">
      <c r="A1442" t="s">
        <v>647</v>
      </c>
      <c r="B1442" t="s">
        <v>30</v>
      </c>
      <c r="C1442" s="6">
        <v>44545.53125</v>
      </c>
      <c r="D1442">
        <v>74.55</v>
      </c>
      <c r="E1442" s="6">
        <v>44546.388888888891</v>
      </c>
      <c r="F1442">
        <v>14.1</v>
      </c>
      <c r="G1442" s="7">
        <v>-0.81089999999999995</v>
      </c>
      <c r="H1442">
        <v>-57171.47</v>
      </c>
      <c r="I1442" s="7">
        <v>-0.82279999999999998</v>
      </c>
      <c r="J1442">
        <v>932.09540000000004</v>
      </c>
      <c r="K1442">
        <v>69487.710000000006</v>
      </c>
      <c r="L1442">
        <v>3840371.56</v>
      </c>
      <c r="M1442">
        <v>36</v>
      </c>
      <c r="N1442">
        <v>-1588.1</v>
      </c>
      <c r="O1442" s="7">
        <v>-0.91949999999999998</v>
      </c>
      <c r="P1442" s="7">
        <v>2.75E-2</v>
      </c>
      <c r="Q1442" t="s">
        <v>535</v>
      </c>
      <c r="S1442" s="2">
        <f t="shared" si="245"/>
        <v>44545</v>
      </c>
      <c r="T1442" t="s">
        <v>647</v>
      </c>
      <c r="U1442">
        <v>74.55</v>
      </c>
      <c r="V1442">
        <v>14.1</v>
      </c>
      <c r="W1442">
        <f t="shared" si="249"/>
        <v>13803181.862377498</v>
      </c>
      <c r="X1442">
        <f t="shared" si="244"/>
        <v>34507.954655943744</v>
      </c>
      <c r="Y1442">
        <f t="shared" si="247"/>
        <v>475</v>
      </c>
      <c r="Z1442">
        <f t="shared" si="248"/>
        <v>-29134.837500000001</v>
      </c>
      <c r="AA1442" s="5">
        <f t="shared" si="246"/>
        <v>13716057.049877498</v>
      </c>
      <c r="AB1442" s="24">
        <f>IFERROR(AA1442/MAX($J$3:AA1442)-1,"")</f>
        <v>-8.2817232873159119E-3</v>
      </c>
      <c r="AJ1442" s="6"/>
      <c r="AL1442" s="6"/>
      <c r="AN1442" s="7"/>
      <c r="AP1442" s="7"/>
      <c r="AV1442" s="7"/>
      <c r="AW1442" s="7"/>
    </row>
    <row r="1443" spans="1:49" x14ac:dyDescent="0.45">
      <c r="A1443" t="s">
        <v>647</v>
      </c>
      <c r="B1443" t="s">
        <v>30</v>
      </c>
      <c r="C1443" s="6">
        <v>44546.5</v>
      </c>
      <c r="D1443">
        <v>32.1</v>
      </c>
      <c r="E1443" s="6">
        <v>44546.635416666664</v>
      </c>
      <c r="F1443">
        <v>0.05</v>
      </c>
      <c r="G1443" s="7">
        <v>-0.99839999999999995</v>
      </c>
      <c r="H1443">
        <v>-68103.66</v>
      </c>
      <c r="I1443" s="7">
        <v>-1.0085</v>
      </c>
      <c r="J1443">
        <v>2103.8150000000001</v>
      </c>
      <c r="K1443">
        <v>67532.47</v>
      </c>
      <c r="L1443">
        <v>3438390.01</v>
      </c>
      <c r="M1443">
        <v>40</v>
      </c>
      <c r="N1443">
        <v>-1702.59</v>
      </c>
      <c r="O1443" s="7">
        <v>-0.99839999999999995</v>
      </c>
      <c r="P1443" s="7">
        <v>0.23680000000000001</v>
      </c>
      <c r="Q1443" t="s">
        <v>535</v>
      </c>
      <c r="S1443" s="2">
        <f t="shared" si="245"/>
        <v>44546</v>
      </c>
      <c r="T1443" t="s">
        <v>647</v>
      </c>
      <c r="U1443">
        <v>32.1</v>
      </c>
      <c r="V1443">
        <v>0.05</v>
      </c>
      <c r="W1443">
        <f t="shared" si="249"/>
        <v>13716057.049877498</v>
      </c>
      <c r="X1443">
        <f t="shared" si="244"/>
        <v>34290.142624693748</v>
      </c>
      <c r="Y1443">
        <f t="shared" si="247"/>
        <v>1075</v>
      </c>
      <c r="Z1443">
        <f t="shared" si="248"/>
        <v>-34799.362499999996</v>
      </c>
      <c r="AA1443" s="5">
        <f t="shared" si="246"/>
        <v>13681257.687377498</v>
      </c>
      <c r="AB1443" s="24">
        <f>IFERROR(AA1443/MAX($J$3:AA1443)-1,"")</f>
        <v>-1.0797837334064475E-2</v>
      </c>
      <c r="AJ1443" s="6"/>
      <c r="AL1443" s="6"/>
      <c r="AN1443" s="7"/>
      <c r="AP1443" s="7"/>
      <c r="AV1443" s="7"/>
      <c r="AW1443" s="7"/>
    </row>
    <row r="1444" spans="1:49" x14ac:dyDescent="0.45">
      <c r="A1444" t="s">
        <v>549</v>
      </c>
      <c r="B1444" t="s">
        <v>30</v>
      </c>
      <c r="C1444" s="6">
        <v>44547.416666666664</v>
      </c>
      <c r="D1444">
        <v>138.9</v>
      </c>
      <c r="E1444" s="6">
        <v>44550.385416666664</v>
      </c>
      <c r="F1444">
        <v>330.7</v>
      </c>
      <c r="G1444" s="7">
        <v>1.3808</v>
      </c>
      <c r="H1444">
        <v>90510.32</v>
      </c>
      <c r="I1444" s="7">
        <v>1.347</v>
      </c>
      <c r="J1444">
        <v>483.74329999999998</v>
      </c>
      <c r="K1444">
        <v>67191.95</v>
      </c>
      <c r="L1444">
        <v>3528900.33</v>
      </c>
      <c r="M1444">
        <v>68</v>
      </c>
      <c r="N1444">
        <v>1331.03</v>
      </c>
      <c r="O1444" s="7">
        <v>-0.20949999999999999</v>
      </c>
      <c r="P1444" s="7">
        <v>1.3808</v>
      </c>
      <c r="Q1444" t="s">
        <v>535</v>
      </c>
      <c r="S1444" s="2">
        <f t="shared" si="245"/>
        <v>44547</v>
      </c>
      <c r="T1444" t="s">
        <v>549</v>
      </c>
      <c r="U1444">
        <v>138.9</v>
      </c>
      <c r="V1444">
        <v>330.7</v>
      </c>
      <c r="W1444">
        <f t="shared" si="249"/>
        <v>13681257.687377498</v>
      </c>
      <c r="X1444">
        <f t="shared" si="244"/>
        <v>34203.144218443747</v>
      </c>
      <c r="Y1444">
        <f t="shared" si="247"/>
        <v>250</v>
      </c>
      <c r="Z1444">
        <f t="shared" si="248"/>
        <v>46775.999999999993</v>
      </c>
      <c r="AA1444" s="5" t="str">
        <f t="shared" si="246"/>
        <v/>
      </c>
      <c r="AB1444" s="24" t="str">
        <f>IFERROR(AA1444/MAX($J$3:AA1444)-1,"")</f>
        <v/>
      </c>
      <c r="AJ1444" s="6"/>
      <c r="AL1444" s="6"/>
      <c r="AN1444" s="7"/>
      <c r="AP1444" s="7"/>
      <c r="AV1444" s="7"/>
      <c r="AW1444" s="7"/>
    </row>
    <row r="1445" spans="1:49" x14ac:dyDescent="0.45">
      <c r="A1445" t="s">
        <v>548</v>
      </c>
      <c r="B1445" t="s">
        <v>30</v>
      </c>
      <c r="C1445" s="6">
        <v>44547.420138888891</v>
      </c>
      <c r="D1445">
        <v>155.85</v>
      </c>
      <c r="E1445" s="6">
        <v>44550.385416666664</v>
      </c>
      <c r="F1445">
        <v>369.8</v>
      </c>
      <c r="G1445" s="7">
        <v>1.3728</v>
      </c>
      <c r="H1445">
        <v>89965.48</v>
      </c>
      <c r="I1445" s="7">
        <v>1.3391</v>
      </c>
      <c r="J1445">
        <v>431.08909999999997</v>
      </c>
      <c r="K1445">
        <v>67185.23</v>
      </c>
      <c r="L1445">
        <v>3618865.81</v>
      </c>
      <c r="M1445">
        <v>67</v>
      </c>
      <c r="N1445">
        <v>1342.77</v>
      </c>
      <c r="O1445" s="7">
        <v>-0.1623</v>
      </c>
      <c r="P1445" s="7">
        <v>1.3728</v>
      </c>
      <c r="Q1445" t="s">
        <v>535</v>
      </c>
      <c r="S1445" s="2">
        <f t="shared" si="245"/>
        <v>44547</v>
      </c>
      <c r="T1445" t="s">
        <v>548</v>
      </c>
      <c r="U1445">
        <v>155.85</v>
      </c>
      <c r="V1445">
        <v>369.8</v>
      </c>
      <c r="W1445">
        <f t="shared" si="249"/>
        <v>13681257.687377498</v>
      </c>
      <c r="X1445">
        <f t="shared" si="244"/>
        <v>34203.144218443747</v>
      </c>
      <c r="Y1445">
        <f t="shared" si="247"/>
        <v>225</v>
      </c>
      <c r="Z1445">
        <f t="shared" si="248"/>
        <v>46956.037500000006</v>
      </c>
      <c r="AA1445" s="5" t="str">
        <f t="shared" si="246"/>
        <v/>
      </c>
      <c r="AB1445" s="24" t="str">
        <f>IFERROR(AA1445/MAX($J$3:AA1445)-1,"")</f>
        <v/>
      </c>
      <c r="AJ1445" s="6"/>
      <c r="AL1445" s="6"/>
      <c r="AN1445" s="7"/>
      <c r="AP1445" s="7"/>
      <c r="AV1445" s="7"/>
      <c r="AW1445" s="7"/>
    </row>
    <row r="1446" spans="1:49" x14ac:dyDescent="0.45">
      <c r="A1446" t="s">
        <v>556</v>
      </c>
      <c r="B1446" t="s">
        <v>30</v>
      </c>
      <c r="C1446" s="6">
        <v>44547.520833333336</v>
      </c>
      <c r="D1446">
        <v>137.25</v>
      </c>
      <c r="E1446" s="6">
        <v>44550.388888888891</v>
      </c>
      <c r="F1446">
        <v>329.6</v>
      </c>
      <c r="G1446" s="7">
        <v>1.4015</v>
      </c>
      <c r="H1446">
        <v>94629.57</v>
      </c>
      <c r="I1446" s="7">
        <v>1.3673999999999999</v>
      </c>
      <c r="J1446">
        <v>504.20299999999997</v>
      </c>
      <c r="K1446">
        <v>69201.86</v>
      </c>
      <c r="L1446">
        <v>3935001.13</v>
      </c>
      <c r="M1446">
        <v>39</v>
      </c>
      <c r="N1446">
        <v>2426.4</v>
      </c>
      <c r="O1446" s="7">
        <v>-0.33300000000000002</v>
      </c>
      <c r="P1446" s="7">
        <v>1.4015</v>
      </c>
      <c r="Q1446" t="s">
        <v>535</v>
      </c>
      <c r="S1446" s="2">
        <f t="shared" si="245"/>
        <v>44547</v>
      </c>
      <c r="T1446" t="s">
        <v>556</v>
      </c>
      <c r="U1446">
        <v>137.25</v>
      </c>
      <c r="V1446">
        <v>329.6</v>
      </c>
      <c r="W1446">
        <f t="shared" si="249"/>
        <v>13681257.687377498</v>
      </c>
      <c r="X1446">
        <f t="shared" si="244"/>
        <v>34203.144218443747</v>
      </c>
      <c r="Y1446">
        <f t="shared" si="247"/>
        <v>250</v>
      </c>
      <c r="Z1446">
        <f t="shared" si="248"/>
        <v>46920.375000000007</v>
      </c>
      <c r="AA1446" s="5" t="str">
        <f t="shared" si="246"/>
        <v/>
      </c>
      <c r="AB1446" s="24" t="str">
        <f>IFERROR(AA1446/MAX($J$3:AA1446)-1,"")</f>
        <v/>
      </c>
      <c r="AJ1446" s="6"/>
      <c r="AL1446" s="6"/>
      <c r="AN1446" s="7"/>
      <c r="AP1446" s="7"/>
      <c r="AV1446" s="7"/>
      <c r="AW1446" s="7"/>
    </row>
    <row r="1447" spans="1:49" x14ac:dyDescent="0.45">
      <c r="A1447" t="s">
        <v>549</v>
      </c>
      <c r="B1447" t="s">
        <v>30</v>
      </c>
      <c r="C1447" s="6">
        <v>44547.534722222219</v>
      </c>
      <c r="D1447">
        <v>151.19999999999999</v>
      </c>
      <c r="E1447" s="6">
        <v>44550.388888888891</v>
      </c>
      <c r="F1447">
        <v>366.65</v>
      </c>
      <c r="G1447" s="7">
        <v>1.4249000000000001</v>
      </c>
      <c r="H1447">
        <v>96213.93</v>
      </c>
      <c r="I1447" s="7">
        <v>1.3907</v>
      </c>
      <c r="J1447">
        <v>457.57</v>
      </c>
      <c r="K1447">
        <v>69184.58</v>
      </c>
      <c r="L1447">
        <v>4031215.05</v>
      </c>
      <c r="M1447">
        <v>35</v>
      </c>
      <c r="N1447">
        <v>2748.97</v>
      </c>
      <c r="O1447" s="7">
        <v>-0.27379999999999999</v>
      </c>
      <c r="P1447" s="7">
        <v>1.4249000000000001</v>
      </c>
      <c r="Q1447" t="s">
        <v>535</v>
      </c>
      <c r="S1447" s="2">
        <f t="shared" si="245"/>
        <v>44547</v>
      </c>
      <c r="T1447" t="s">
        <v>549</v>
      </c>
      <c r="U1447">
        <v>151.19999999999999</v>
      </c>
      <c r="V1447">
        <v>366.65</v>
      </c>
      <c r="W1447">
        <f t="shared" si="249"/>
        <v>13681257.687377498</v>
      </c>
      <c r="X1447">
        <f t="shared" si="244"/>
        <v>34203.144218443747</v>
      </c>
      <c r="Y1447">
        <f t="shared" si="247"/>
        <v>225</v>
      </c>
      <c r="Z1447">
        <f t="shared" si="248"/>
        <v>47311.087500000001</v>
      </c>
      <c r="AA1447" s="5">
        <f t="shared" si="246"/>
        <v>13869221.187377498</v>
      </c>
      <c r="AB1447" s="24">
        <f>IFERROR(AA1447/MAX($J$3:AA1447)-1,"")</f>
        <v>0</v>
      </c>
      <c r="AJ1447" s="6"/>
      <c r="AL1447" s="6"/>
      <c r="AN1447" s="7"/>
      <c r="AP1447" s="7"/>
      <c r="AV1447" s="7"/>
      <c r="AW1447" s="7"/>
    </row>
    <row r="1448" spans="1:49" x14ac:dyDescent="0.45">
      <c r="A1448" t="s">
        <v>652</v>
      </c>
      <c r="B1448" t="s">
        <v>30</v>
      </c>
      <c r="C1448" s="6">
        <v>44550.416666666664</v>
      </c>
      <c r="D1448">
        <v>132.69999999999999</v>
      </c>
      <c r="E1448" s="6">
        <v>44551.385416666664</v>
      </c>
      <c r="F1448">
        <v>74.75</v>
      </c>
      <c r="G1448" s="7">
        <v>-0.43669999999999998</v>
      </c>
      <c r="H1448">
        <v>-30801.27</v>
      </c>
      <c r="I1448" s="7">
        <v>-0.45229999999999998</v>
      </c>
      <c r="J1448">
        <v>513.14490000000001</v>
      </c>
      <c r="K1448">
        <v>68094.33</v>
      </c>
      <c r="L1448">
        <v>3588064.54</v>
      </c>
      <c r="M1448">
        <v>68</v>
      </c>
      <c r="N1448">
        <v>-452.96</v>
      </c>
      <c r="O1448" s="7">
        <v>-0.43669999999999998</v>
      </c>
      <c r="P1448" s="7">
        <v>1.2170000000000001</v>
      </c>
      <c r="Q1448" t="s">
        <v>535</v>
      </c>
      <c r="S1448" s="2">
        <f t="shared" si="245"/>
        <v>44550</v>
      </c>
      <c r="T1448" t="s">
        <v>652</v>
      </c>
      <c r="U1448">
        <v>132.69999999999999</v>
      </c>
      <c r="V1448">
        <v>74.75</v>
      </c>
      <c r="W1448">
        <f t="shared" si="249"/>
        <v>13869221.187377498</v>
      </c>
      <c r="X1448">
        <f t="shared" si="244"/>
        <v>34673.052968443742</v>
      </c>
      <c r="Y1448">
        <f t="shared" si="247"/>
        <v>250</v>
      </c>
      <c r="Z1448">
        <f t="shared" si="248"/>
        <v>-15006.124999999996</v>
      </c>
      <c r="AA1448" s="5" t="str">
        <f t="shared" si="246"/>
        <v/>
      </c>
      <c r="AB1448" s="24" t="str">
        <f>IFERROR(AA1448/MAX($J$3:AA1448)-1,"")</f>
        <v/>
      </c>
      <c r="AJ1448" s="6"/>
      <c r="AL1448" s="6"/>
      <c r="AN1448" s="7"/>
      <c r="AP1448" s="7"/>
      <c r="AV1448" s="7"/>
      <c r="AW1448" s="7"/>
    </row>
    <row r="1449" spans="1:49" x14ac:dyDescent="0.45">
      <c r="A1449" t="s">
        <v>582</v>
      </c>
      <c r="B1449" t="s">
        <v>30</v>
      </c>
      <c r="C1449" s="6">
        <v>44550.423611111109</v>
      </c>
      <c r="D1449">
        <v>135.80000000000001</v>
      </c>
      <c r="E1449" s="6">
        <v>44551.385416666664</v>
      </c>
      <c r="F1449">
        <v>61.35</v>
      </c>
      <c r="G1449" s="7">
        <v>-0.54820000000000002</v>
      </c>
      <c r="H1449">
        <v>-38330.36</v>
      </c>
      <c r="I1449" s="7">
        <v>-0.56279999999999997</v>
      </c>
      <c r="J1449">
        <v>501.56509999999997</v>
      </c>
      <c r="K1449">
        <v>68112.539999999994</v>
      </c>
      <c r="L1449">
        <v>3549734.19</v>
      </c>
      <c r="M1449">
        <v>66</v>
      </c>
      <c r="N1449">
        <v>-580.76</v>
      </c>
      <c r="O1449" s="7">
        <v>-0.54820000000000002</v>
      </c>
      <c r="P1449" s="7">
        <v>0.91969999999999996</v>
      </c>
      <c r="Q1449" t="s">
        <v>535</v>
      </c>
      <c r="S1449" s="2">
        <f t="shared" si="245"/>
        <v>44550</v>
      </c>
      <c r="T1449" t="s">
        <v>582</v>
      </c>
      <c r="U1449">
        <v>135.80000000000001</v>
      </c>
      <c r="V1449">
        <v>61.35</v>
      </c>
      <c r="W1449">
        <f t="shared" si="249"/>
        <v>13869221.187377498</v>
      </c>
      <c r="X1449">
        <f t="shared" si="244"/>
        <v>34673.052968443742</v>
      </c>
      <c r="Y1449">
        <f t="shared" si="247"/>
        <v>250</v>
      </c>
      <c r="Z1449">
        <f t="shared" si="248"/>
        <v>-19105.375000000004</v>
      </c>
      <c r="AA1449" s="5" t="str">
        <f t="shared" si="246"/>
        <v/>
      </c>
      <c r="AB1449" s="24" t="str">
        <f>IFERROR(AA1449/MAX($J$3:AA1449)-1,"")</f>
        <v/>
      </c>
      <c r="AJ1449" s="6"/>
      <c r="AL1449" s="6"/>
      <c r="AN1449" s="7"/>
      <c r="AP1449" s="7"/>
      <c r="AV1449" s="7"/>
      <c r="AW1449" s="7"/>
    </row>
    <row r="1450" spans="1:49" x14ac:dyDescent="0.45">
      <c r="A1450" t="s">
        <v>605</v>
      </c>
      <c r="B1450" t="s">
        <v>30</v>
      </c>
      <c r="C1450" s="6">
        <v>44550.520833333336</v>
      </c>
      <c r="D1450">
        <v>144.05000000000001</v>
      </c>
      <c r="E1450" s="6">
        <v>44551.388888888891</v>
      </c>
      <c r="F1450">
        <v>37.5</v>
      </c>
      <c r="G1450" s="7">
        <v>-0.73970000000000002</v>
      </c>
      <c r="H1450">
        <v>-52776.800000000003</v>
      </c>
      <c r="I1450" s="7">
        <v>-0.75229999999999997</v>
      </c>
      <c r="J1450">
        <v>487.0258</v>
      </c>
      <c r="K1450">
        <v>70156.08</v>
      </c>
      <c r="L1450">
        <v>3978438.25</v>
      </c>
      <c r="M1450">
        <v>39</v>
      </c>
      <c r="N1450">
        <v>-1353.25</v>
      </c>
      <c r="O1450" s="7">
        <v>-0.74309999999999998</v>
      </c>
      <c r="P1450" s="7">
        <v>0.40189999999999998</v>
      </c>
      <c r="Q1450" t="s">
        <v>535</v>
      </c>
      <c r="S1450" s="2">
        <f t="shared" si="245"/>
        <v>44550</v>
      </c>
      <c r="T1450" t="s">
        <v>605</v>
      </c>
      <c r="U1450">
        <v>144.05000000000001</v>
      </c>
      <c r="V1450">
        <v>37.5</v>
      </c>
      <c r="W1450">
        <f t="shared" si="249"/>
        <v>13869221.187377498</v>
      </c>
      <c r="X1450">
        <f t="shared" si="244"/>
        <v>34673.052968443742</v>
      </c>
      <c r="Y1450">
        <f t="shared" si="247"/>
        <v>250</v>
      </c>
      <c r="Z1450">
        <f t="shared" si="248"/>
        <v>-27091.375000000007</v>
      </c>
      <c r="AA1450" s="5" t="str">
        <f t="shared" si="246"/>
        <v/>
      </c>
      <c r="AB1450" s="24" t="str">
        <f>IFERROR(AA1450/MAX($J$3:AA1450)-1,"")</f>
        <v/>
      </c>
      <c r="AJ1450" s="6"/>
      <c r="AL1450" s="6"/>
      <c r="AN1450" s="7"/>
      <c r="AP1450" s="7"/>
      <c r="AV1450" s="7"/>
      <c r="AW1450" s="7"/>
    </row>
    <row r="1451" spans="1:49" x14ac:dyDescent="0.45">
      <c r="A1451" t="s">
        <v>580</v>
      </c>
      <c r="B1451" t="s">
        <v>30</v>
      </c>
      <c r="C1451" s="6">
        <v>44550.524305555555</v>
      </c>
      <c r="D1451">
        <v>136.85</v>
      </c>
      <c r="E1451" s="6">
        <v>44551.388888888891</v>
      </c>
      <c r="F1451">
        <v>31.25</v>
      </c>
      <c r="G1451" s="7">
        <v>-0.77159999999999995</v>
      </c>
      <c r="H1451">
        <v>-54992.04</v>
      </c>
      <c r="I1451" s="7">
        <v>-0.78390000000000004</v>
      </c>
      <c r="J1451">
        <v>512.59810000000004</v>
      </c>
      <c r="K1451">
        <v>70149.06</v>
      </c>
      <c r="L1451">
        <v>3923446.21</v>
      </c>
      <c r="M1451">
        <v>38</v>
      </c>
      <c r="N1451">
        <v>-1447.16</v>
      </c>
      <c r="O1451" s="7">
        <v>-0.8246</v>
      </c>
      <c r="P1451" s="7">
        <v>0.29449999999999998</v>
      </c>
      <c r="Q1451" t="s">
        <v>535</v>
      </c>
      <c r="S1451" s="2">
        <f t="shared" si="245"/>
        <v>44550</v>
      </c>
      <c r="T1451" t="s">
        <v>580</v>
      </c>
      <c r="U1451">
        <v>136.85</v>
      </c>
      <c r="V1451">
        <v>31.25</v>
      </c>
      <c r="W1451">
        <f t="shared" si="249"/>
        <v>13869221.187377498</v>
      </c>
      <c r="X1451">
        <f t="shared" si="244"/>
        <v>34673.052968443742</v>
      </c>
      <c r="Y1451">
        <f t="shared" si="247"/>
        <v>250</v>
      </c>
      <c r="Z1451">
        <f t="shared" si="248"/>
        <v>-26820.25</v>
      </c>
      <c r="AA1451" s="5">
        <f t="shared" si="246"/>
        <v>13781198.062377498</v>
      </c>
      <c r="AB1451" s="24">
        <f>IFERROR(AA1451/MAX($J$3:AA1451)-1,"")</f>
        <v>-6.3466523325844681E-3</v>
      </c>
      <c r="AJ1451" s="6"/>
      <c r="AL1451" s="6"/>
      <c r="AN1451" s="7"/>
      <c r="AP1451" s="7"/>
      <c r="AV1451" s="7"/>
      <c r="AW1451" s="7"/>
    </row>
    <row r="1452" spans="1:49" x14ac:dyDescent="0.45">
      <c r="A1452" t="s">
        <v>606</v>
      </c>
      <c r="B1452" t="s">
        <v>30</v>
      </c>
      <c r="C1452" s="6">
        <v>44551.416666666664</v>
      </c>
      <c r="D1452">
        <v>107.8</v>
      </c>
      <c r="E1452" s="6">
        <v>44552.385416666664</v>
      </c>
      <c r="F1452">
        <v>119.3</v>
      </c>
      <c r="G1452" s="7">
        <v>0.1067</v>
      </c>
      <c r="H1452">
        <v>5800.12</v>
      </c>
      <c r="I1452" s="7">
        <v>8.5599999999999996E-2</v>
      </c>
      <c r="J1452">
        <v>628.46630000000005</v>
      </c>
      <c r="K1452">
        <v>67748.67</v>
      </c>
      <c r="L1452">
        <v>3555534.3</v>
      </c>
      <c r="M1452">
        <v>68</v>
      </c>
      <c r="N1452">
        <v>85.3</v>
      </c>
      <c r="O1452" s="7">
        <v>-0.59740000000000004</v>
      </c>
      <c r="P1452" s="7">
        <v>0.47499999999999998</v>
      </c>
      <c r="Q1452" t="s">
        <v>535</v>
      </c>
      <c r="S1452" s="2">
        <f t="shared" si="245"/>
        <v>44551</v>
      </c>
      <c r="T1452" t="s">
        <v>606</v>
      </c>
      <c r="U1452">
        <v>107.8</v>
      </c>
      <c r="V1452">
        <v>119.3</v>
      </c>
      <c r="W1452">
        <f t="shared" si="249"/>
        <v>13781198.062377498</v>
      </c>
      <c r="X1452">
        <f t="shared" si="244"/>
        <v>34452.995155943747</v>
      </c>
      <c r="Y1452">
        <f t="shared" si="247"/>
        <v>325</v>
      </c>
      <c r="Z1452">
        <f t="shared" si="248"/>
        <v>2999.4249999999997</v>
      </c>
      <c r="AA1452" s="5" t="str">
        <f t="shared" si="246"/>
        <v/>
      </c>
      <c r="AB1452" s="24" t="str">
        <f>IFERROR(AA1452/MAX($J$3:AA1452)-1,"")</f>
        <v/>
      </c>
      <c r="AJ1452" s="6"/>
      <c r="AL1452" s="6"/>
      <c r="AN1452" s="7"/>
      <c r="AP1452" s="7"/>
      <c r="AV1452" s="7"/>
      <c r="AW1452" s="7"/>
    </row>
    <row r="1453" spans="1:49" x14ac:dyDescent="0.45">
      <c r="A1453" t="s">
        <v>646</v>
      </c>
      <c r="B1453" t="s">
        <v>30</v>
      </c>
      <c r="C1453" s="6">
        <v>44551.420138888891</v>
      </c>
      <c r="D1453">
        <v>128.4</v>
      </c>
      <c r="E1453" s="6">
        <v>44552.385416666664</v>
      </c>
      <c r="F1453">
        <v>152.25</v>
      </c>
      <c r="G1453" s="7">
        <v>0.1857</v>
      </c>
      <c r="H1453">
        <v>11102.23</v>
      </c>
      <c r="I1453" s="7">
        <v>0.16389999999999999</v>
      </c>
      <c r="J1453">
        <v>527.58489999999995</v>
      </c>
      <c r="K1453">
        <v>67741.899999999994</v>
      </c>
      <c r="L1453">
        <v>3566636.53</v>
      </c>
      <c r="M1453">
        <v>67</v>
      </c>
      <c r="N1453">
        <v>165.7</v>
      </c>
      <c r="O1453" s="7">
        <v>-0.5393</v>
      </c>
      <c r="P1453" s="7">
        <v>0.50900000000000001</v>
      </c>
      <c r="Q1453" t="s">
        <v>535</v>
      </c>
      <c r="S1453" s="2">
        <f t="shared" si="245"/>
        <v>44551</v>
      </c>
      <c r="T1453" t="s">
        <v>646</v>
      </c>
      <c r="U1453">
        <v>128.4</v>
      </c>
      <c r="V1453">
        <v>152.25</v>
      </c>
      <c r="W1453">
        <f t="shared" si="249"/>
        <v>13781198.062377498</v>
      </c>
      <c r="X1453">
        <f t="shared" si="244"/>
        <v>34452.995155943747</v>
      </c>
      <c r="Y1453">
        <f t="shared" si="247"/>
        <v>275</v>
      </c>
      <c r="Z1453">
        <f t="shared" si="248"/>
        <v>5786.9624999999987</v>
      </c>
      <c r="AA1453" s="5" t="str">
        <f t="shared" si="246"/>
        <v/>
      </c>
      <c r="AB1453" s="24" t="str">
        <f>IFERROR(AA1453/MAX($J$3:AA1453)-1,"")</f>
        <v/>
      </c>
      <c r="AJ1453" s="6"/>
      <c r="AL1453" s="6"/>
      <c r="AN1453" s="7"/>
      <c r="AP1453" s="7"/>
      <c r="AV1453" s="7"/>
      <c r="AW1453" s="7"/>
    </row>
    <row r="1454" spans="1:49" x14ac:dyDescent="0.45">
      <c r="A1454" t="s">
        <v>560</v>
      </c>
      <c r="B1454" t="s">
        <v>30</v>
      </c>
      <c r="C1454" s="6">
        <v>44551.520833333336</v>
      </c>
      <c r="D1454">
        <v>114.7</v>
      </c>
      <c r="E1454" s="6">
        <v>44552.388888888891</v>
      </c>
      <c r="F1454">
        <v>73.349999999999994</v>
      </c>
      <c r="G1454" s="7">
        <v>-0.36049999999999999</v>
      </c>
      <c r="H1454">
        <v>-26238.78</v>
      </c>
      <c r="I1454" s="7">
        <v>-0.37690000000000001</v>
      </c>
      <c r="J1454">
        <v>606.95060000000001</v>
      </c>
      <c r="K1454">
        <v>69617.23</v>
      </c>
      <c r="L1454">
        <v>3897207.43</v>
      </c>
      <c r="M1454">
        <v>39</v>
      </c>
      <c r="N1454">
        <v>-672.79</v>
      </c>
      <c r="O1454" s="7">
        <v>-0.72889999999999999</v>
      </c>
      <c r="P1454" s="7">
        <v>8.9800000000000005E-2</v>
      </c>
      <c r="Q1454" t="s">
        <v>535</v>
      </c>
      <c r="S1454" s="2">
        <f t="shared" si="245"/>
        <v>44551</v>
      </c>
      <c r="T1454" t="s">
        <v>560</v>
      </c>
      <c r="U1454">
        <v>114.7</v>
      </c>
      <c r="V1454">
        <v>73.349999999999994</v>
      </c>
      <c r="W1454">
        <f t="shared" si="249"/>
        <v>13781198.062377498</v>
      </c>
      <c r="X1454">
        <f t="shared" si="244"/>
        <v>34452.995155943747</v>
      </c>
      <c r="Y1454">
        <f t="shared" si="247"/>
        <v>300</v>
      </c>
      <c r="Z1454">
        <f t="shared" si="248"/>
        <v>-12969.150000000007</v>
      </c>
      <c r="AA1454" s="5" t="str">
        <f t="shared" si="246"/>
        <v/>
      </c>
      <c r="AB1454" s="24" t="str">
        <f>IFERROR(AA1454/MAX($J$3:AA1454)-1,"")</f>
        <v/>
      </c>
      <c r="AJ1454" s="6"/>
      <c r="AL1454" s="6"/>
      <c r="AN1454" s="7"/>
      <c r="AP1454" s="7"/>
      <c r="AV1454" s="7"/>
      <c r="AW1454" s="7"/>
    </row>
    <row r="1455" spans="1:49" x14ac:dyDescent="0.45">
      <c r="A1455" t="s">
        <v>561</v>
      </c>
      <c r="B1455" t="s">
        <v>30</v>
      </c>
      <c r="C1455" s="6">
        <v>44551.527777777781</v>
      </c>
      <c r="D1455">
        <v>93.8</v>
      </c>
      <c r="E1455" s="6">
        <v>44552.388888888891</v>
      </c>
      <c r="F1455">
        <v>52.25</v>
      </c>
      <c r="G1455" s="7">
        <v>-0.443</v>
      </c>
      <c r="H1455">
        <v>-31919.72</v>
      </c>
      <c r="I1455" s="7">
        <v>-0.45850000000000002</v>
      </c>
      <c r="J1455">
        <v>742.13779999999997</v>
      </c>
      <c r="K1455">
        <v>69612.52</v>
      </c>
      <c r="L1455">
        <v>3865287.72</v>
      </c>
      <c r="M1455">
        <v>37</v>
      </c>
      <c r="N1455">
        <v>-862.7</v>
      </c>
      <c r="O1455" s="7">
        <v>-0.76170000000000004</v>
      </c>
      <c r="P1455" s="7">
        <v>2.9899999999999999E-2</v>
      </c>
      <c r="Q1455" t="s">
        <v>535</v>
      </c>
      <c r="S1455" s="2">
        <f t="shared" si="245"/>
        <v>44551</v>
      </c>
      <c r="T1455" t="s">
        <v>561</v>
      </c>
      <c r="U1455">
        <v>93.8</v>
      </c>
      <c r="V1455">
        <v>52.25</v>
      </c>
      <c r="W1455">
        <f t="shared" si="249"/>
        <v>13781198.062377498</v>
      </c>
      <c r="X1455">
        <f t="shared" si="244"/>
        <v>34452.995155943747</v>
      </c>
      <c r="Y1455">
        <f t="shared" si="247"/>
        <v>375</v>
      </c>
      <c r="Z1455">
        <f t="shared" si="248"/>
        <v>-16128.9375</v>
      </c>
      <c r="AA1455" s="5">
        <f t="shared" si="246"/>
        <v>13760886.362377498</v>
      </c>
      <c r="AB1455" s="24">
        <f>IFERROR(AA1455/MAX($J$3:AA1455)-1,"")</f>
        <v>-7.8111685967339195E-3</v>
      </c>
      <c r="AJ1455" s="6"/>
      <c r="AL1455" s="6"/>
      <c r="AN1455" s="7"/>
      <c r="AP1455" s="7"/>
      <c r="AV1455" s="7"/>
      <c r="AW1455" s="7"/>
    </row>
    <row r="1456" spans="1:49" x14ac:dyDescent="0.45">
      <c r="A1456" t="s">
        <v>551</v>
      </c>
      <c r="B1456" t="s">
        <v>30</v>
      </c>
      <c r="C1456" s="6">
        <v>44553.416666666664</v>
      </c>
      <c r="D1456">
        <v>36.049999999999997</v>
      </c>
      <c r="E1456" s="6">
        <v>44553.635416666664</v>
      </c>
      <c r="F1456">
        <v>0.15</v>
      </c>
      <c r="G1456" s="7">
        <v>-0.99580000000000002</v>
      </c>
      <c r="H1456">
        <v>-68232.09</v>
      </c>
      <c r="I1456" s="7">
        <v>-1.0059</v>
      </c>
      <c r="J1456">
        <v>1881.6420000000001</v>
      </c>
      <c r="K1456">
        <v>67833.179999999993</v>
      </c>
      <c r="L1456">
        <v>3498404.44</v>
      </c>
      <c r="M1456">
        <v>64</v>
      </c>
      <c r="N1456">
        <v>-1066.1300000000001</v>
      </c>
      <c r="O1456" s="7">
        <v>-0.99580000000000002</v>
      </c>
      <c r="P1456" s="7">
        <v>0.13730000000000001</v>
      </c>
      <c r="Q1456" t="s">
        <v>535</v>
      </c>
      <c r="S1456" s="2">
        <f t="shared" si="245"/>
        <v>44553</v>
      </c>
      <c r="T1456" t="s">
        <v>551</v>
      </c>
      <c r="U1456">
        <v>36.049999999999997</v>
      </c>
      <c r="V1456">
        <v>0.15</v>
      </c>
      <c r="W1456">
        <f t="shared" si="249"/>
        <v>13760886.362377498</v>
      </c>
      <c r="X1456">
        <f t="shared" si="244"/>
        <v>34402.215905943747</v>
      </c>
      <c r="Y1456">
        <f t="shared" si="247"/>
        <v>950</v>
      </c>
      <c r="Z1456">
        <f t="shared" si="248"/>
        <v>-34448.9</v>
      </c>
      <c r="AA1456" s="5" t="str">
        <f t="shared" si="246"/>
        <v/>
      </c>
      <c r="AB1456" s="24" t="str">
        <f>IFERROR(AA1456/MAX($J$3:AA1456)-1,"")</f>
        <v/>
      </c>
      <c r="AJ1456" s="6"/>
      <c r="AL1456" s="6"/>
      <c r="AN1456" s="7"/>
      <c r="AP1456" s="7"/>
      <c r="AV1456" s="7"/>
      <c r="AW1456" s="7"/>
    </row>
    <row r="1457" spans="1:49" x14ac:dyDescent="0.45">
      <c r="A1457" t="s">
        <v>559</v>
      </c>
      <c r="B1457" t="s">
        <v>30</v>
      </c>
      <c r="C1457" s="6">
        <v>44553.420138888891</v>
      </c>
      <c r="D1457">
        <v>58.45</v>
      </c>
      <c r="E1457" s="6">
        <v>44553.635416666664</v>
      </c>
      <c r="F1457">
        <v>24.15</v>
      </c>
      <c r="G1457" s="7">
        <v>-0.58679999999999999</v>
      </c>
      <c r="H1457">
        <v>-40760.82</v>
      </c>
      <c r="I1457" s="7">
        <v>-0.60099999999999998</v>
      </c>
      <c r="J1457">
        <v>1160.4169999999999</v>
      </c>
      <c r="K1457">
        <v>67826.41</v>
      </c>
      <c r="L1457">
        <v>3457643.62</v>
      </c>
      <c r="M1457">
        <v>63</v>
      </c>
      <c r="N1457">
        <v>-647</v>
      </c>
      <c r="O1457" s="7">
        <v>-0.74760000000000004</v>
      </c>
      <c r="P1457" s="7">
        <v>0.45</v>
      </c>
      <c r="Q1457" t="s">
        <v>535</v>
      </c>
      <c r="S1457" s="2">
        <f t="shared" si="245"/>
        <v>44553</v>
      </c>
      <c r="T1457" t="s">
        <v>559</v>
      </c>
      <c r="U1457">
        <v>58.45</v>
      </c>
      <c r="V1457">
        <v>24.15</v>
      </c>
      <c r="W1457">
        <f t="shared" si="249"/>
        <v>13760886.362377498</v>
      </c>
      <c r="X1457">
        <f t="shared" si="244"/>
        <v>34402.215905943747</v>
      </c>
      <c r="Y1457">
        <f t="shared" si="247"/>
        <v>600</v>
      </c>
      <c r="Z1457">
        <f t="shared" si="248"/>
        <v>-21075.600000000002</v>
      </c>
      <c r="AA1457" s="5">
        <f t="shared" si="246"/>
        <v>13705361.862377498</v>
      </c>
      <c r="AB1457" s="24">
        <f>IFERROR(AA1457/MAX($J$3:AA1457)-1,"")</f>
        <v>-1.1814601756379051E-2</v>
      </c>
      <c r="AJ1457" s="6"/>
      <c r="AL1457" s="6"/>
      <c r="AN1457" s="7"/>
      <c r="AP1457" s="7"/>
      <c r="AV1457" s="7"/>
      <c r="AW1457" s="7"/>
    </row>
    <row r="1458" spans="1:49" x14ac:dyDescent="0.45">
      <c r="A1458" t="s">
        <v>554</v>
      </c>
      <c r="B1458" t="s">
        <v>30</v>
      </c>
      <c r="C1458" s="6">
        <v>44554.416666666664</v>
      </c>
      <c r="D1458">
        <v>137.6</v>
      </c>
      <c r="E1458" s="6">
        <v>44557.385416666664</v>
      </c>
      <c r="F1458">
        <v>165.25</v>
      </c>
      <c r="G1458" s="7">
        <v>0.2009</v>
      </c>
      <c r="H1458">
        <v>12040.24</v>
      </c>
      <c r="I1458" s="7">
        <v>0.1789</v>
      </c>
      <c r="J1458">
        <v>489.01319999999998</v>
      </c>
      <c r="K1458">
        <v>67288.22</v>
      </c>
      <c r="L1458">
        <v>3469683.86</v>
      </c>
      <c r="M1458">
        <v>68</v>
      </c>
      <c r="N1458">
        <v>177.06</v>
      </c>
      <c r="O1458" s="7">
        <v>-0.4204</v>
      </c>
      <c r="P1458" s="7">
        <v>0.2009</v>
      </c>
      <c r="Q1458" t="s">
        <v>535</v>
      </c>
      <c r="S1458" s="2">
        <f t="shared" si="245"/>
        <v>44554</v>
      </c>
      <c r="T1458" t="s">
        <v>554</v>
      </c>
      <c r="U1458">
        <v>137.6</v>
      </c>
      <c r="V1458">
        <v>165.25</v>
      </c>
      <c r="W1458">
        <f t="shared" si="249"/>
        <v>13705361.862377498</v>
      </c>
      <c r="X1458">
        <f t="shared" si="244"/>
        <v>34263.404655943748</v>
      </c>
      <c r="Y1458">
        <f t="shared" si="247"/>
        <v>250</v>
      </c>
      <c r="Z1458">
        <f t="shared" si="248"/>
        <v>6155.3749999999991</v>
      </c>
      <c r="AA1458" s="5" t="str">
        <f t="shared" si="246"/>
        <v/>
      </c>
      <c r="AB1458" s="24" t="str">
        <f>IFERROR(AA1458/MAX($J$3:AA1458)-1,"")</f>
        <v/>
      </c>
      <c r="AJ1458" s="6"/>
      <c r="AL1458" s="6"/>
      <c r="AN1458" s="7"/>
      <c r="AP1458" s="7"/>
      <c r="AV1458" s="7"/>
      <c r="AW1458" s="7"/>
    </row>
    <row r="1459" spans="1:49" x14ac:dyDescent="0.45">
      <c r="A1459" t="s">
        <v>555</v>
      </c>
      <c r="B1459" t="s">
        <v>30</v>
      </c>
      <c r="C1459" s="6">
        <v>44554.440972222219</v>
      </c>
      <c r="D1459">
        <v>126.8</v>
      </c>
      <c r="E1459" s="6">
        <v>44557.385416666664</v>
      </c>
      <c r="F1459">
        <v>140.55000000000001</v>
      </c>
      <c r="G1459" s="7">
        <v>0.1084</v>
      </c>
      <c r="H1459">
        <v>5878.21</v>
      </c>
      <c r="I1459" s="7">
        <v>8.7400000000000005E-2</v>
      </c>
      <c r="J1459">
        <v>530.69230000000005</v>
      </c>
      <c r="K1459">
        <v>67291.78</v>
      </c>
      <c r="L1459">
        <v>3475562.07</v>
      </c>
      <c r="M1459">
        <v>61</v>
      </c>
      <c r="N1459">
        <v>96.36</v>
      </c>
      <c r="O1459" s="7">
        <v>-0.47949999999999998</v>
      </c>
      <c r="P1459" s="7">
        <v>0.1084</v>
      </c>
      <c r="Q1459" t="s">
        <v>535</v>
      </c>
      <c r="S1459" s="2">
        <f t="shared" si="245"/>
        <v>44554</v>
      </c>
      <c r="T1459" t="s">
        <v>555</v>
      </c>
      <c r="U1459">
        <v>126.8</v>
      </c>
      <c r="V1459">
        <v>140.55000000000001</v>
      </c>
      <c r="W1459">
        <f t="shared" si="249"/>
        <v>13705361.862377498</v>
      </c>
      <c r="X1459">
        <f t="shared" si="244"/>
        <v>34263.404655943748</v>
      </c>
      <c r="Y1459">
        <f t="shared" si="247"/>
        <v>275</v>
      </c>
      <c r="Z1459">
        <f t="shared" si="248"/>
        <v>3046.0375000000026</v>
      </c>
      <c r="AA1459" s="5">
        <f t="shared" si="246"/>
        <v>13714563.274877498</v>
      </c>
      <c r="AB1459" s="24">
        <f>IFERROR(AA1459/MAX($J$3:AA1459)-1,"")</f>
        <v>-1.1151160574232932E-2</v>
      </c>
      <c r="AJ1459" s="6"/>
      <c r="AL1459" s="6"/>
      <c r="AN1459" s="7"/>
      <c r="AP1459" s="7"/>
      <c r="AV1459" s="7"/>
      <c r="AW1459" s="7"/>
    </row>
    <row r="1460" spans="1:49" x14ac:dyDescent="0.45">
      <c r="A1460" t="s">
        <v>559</v>
      </c>
      <c r="B1460" t="s">
        <v>30</v>
      </c>
      <c r="C1460" s="6">
        <v>44557.520833333336</v>
      </c>
      <c r="D1460">
        <v>117.35</v>
      </c>
      <c r="E1460" s="6">
        <v>44558.388888888891</v>
      </c>
      <c r="F1460">
        <v>186.45</v>
      </c>
      <c r="G1460" s="7">
        <v>0.58879999999999999</v>
      </c>
      <c r="H1460">
        <v>39027.21</v>
      </c>
      <c r="I1460" s="7">
        <v>0.56289999999999996</v>
      </c>
      <c r="J1460">
        <v>590.76639999999998</v>
      </c>
      <c r="K1460">
        <v>69326.44</v>
      </c>
      <c r="L1460">
        <v>3904314.93</v>
      </c>
      <c r="M1460">
        <v>39</v>
      </c>
      <c r="N1460">
        <v>1000.7</v>
      </c>
      <c r="O1460" s="7">
        <v>-7.8E-2</v>
      </c>
      <c r="P1460" s="7">
        <v>0.77380000000000004</v>
      </c>
      <c r="Q1460" t="s">
        <v>535</v>
      </c>
      <c r="S1460" s="2">
        <f t="shared" si="245"/>
        <v>44557</v>
      </c>
      <c r="T1460" t="s">
        <v>559</v>
      </c>
      <c r="U1460">
        <v>117.35</v>
      </c>
      <c r="V1460">
        <v>186.45</v>
      </c>
      <c r="W1460">
        <f t="shared" si="249"/>
        <v>13714563.274877498</v>
      </c>
      <c r="X1460">
        <f t="shared" si="244"/>
        <v>34286.408187193745</v>
      </c>
      <c r="Y1460">
        <f t="shared" si="247"/>
        <v>300</v>
      </c>
      <c r="Z1460">
        <f t="shared" si="248"/>
        <v>19818.599999999999</v>
      </c>
      <c r="AA1460" s="5" t="str">
        <f t="shared" si="246"/>
        <v/>
      </c>
      <c r="AB1460" s="24" t="str">
        <f>IFERROR(AA1460/MAX($J$3:AA1460)-1,"")</f>
        <v/>
      </c>
      <c r="AJ1460" s="6"/>
      <c r="AL1460" s="6"/>
      <c r="AN1460" s="7"/>
      <c r="AP1460" s="7"/>
      <c r="AV1460" s="7"/>
      <c r="AW1460" s="7"/>
    </row>
    <row r="1461" spans="1:49" x14ac:dyDescent="0.45">
      <c r="A1461" t="s">
        <v>551</v>
      </c>
      <c r="B1461" t="s">
        <v>30</v>
      </c>
      <c r="C1461" s="6">
        <v>44557.5625</v>
      </c>
      <c r="D1461">
        <v>113.5</v>
      </c>
      <c r="E1461" s="6">
        <v>44558.388888888891</v>
      </c>
      <c r="F1461">
        <v>150.75</v>
      </c>
      <c r="G1461" s="7">
        <v>0.32819999999999999</v>
      </c>
      <c r="H1461">
        <v>21145.13</v>
      </c>
      <c r="I1461" s="7">
        <v>0.3049</v>
      </c>
      <c r="J1461">
        <v>610.99839999999995</v>
      </c>
      <c r="K1461">
        <v>69348.31</v>
      </c>
      <c r="L1461">
        <v>3925460.05</v>
      </c>
      <c r="M1461">
        <v>27</v>
      </c>
      <c r="N1461">
        <v>783.15</v>
      </c>
      <c r="O1461" s="7">
        <v>-0.16300000000000001</v>
      </c>
      <c r="P1461" s="7">
        <v>0.54190000000000005</v>
      </c>
      <c r="Q1461" t="s">
        <v>535</v>
      </c>
      <c r="S1461" s="2">
        <f t="shared" si="245"/>
        <v>44557</v>
      </c>
      <c r="T1461" t="s">
        <v>551</v>
      </c>
      <c r="U1461">
        <v>113.5</v>
      </c>
      <c r="V1461">
        <v>150.75</v>
      </c>
      <c r="W1461">
        <f t="shared" si="249"/>
        <v>13714563.274877498</v>
      </c>
      <c r="X1461">
        <f t="shared" si="244"/>
        <v>34286.408187193745</v>
      </c>
      <c r="Y1461">
        <f t="shared" si="247"/>
        <v>300</v>
      </c>
      <c r="Z1461">
        <f t="shared" si="248"/>
        <v>10382.25</v>
      </c>
      <c r="AA1461" s="5" t="str">
        <f t="shared" si="246"/>
        <v/>
      </c>
      <c r="AB1461" s="24" t="str">
        <f>IFERROR(AA1461/MAX($J$3:AA1461)-1,"")</f>
        <v/>
      </c>
      <c r="AJ1461" s="6"/>
      <c r="AL1461" s="6"/>
      <c r="AN1461" s="7"/>
      <c r="AP1461" s="7"/>
      <c r="AV1461" s="7"/>
      <c r="AW1461" s="7"/>
    </row>
    <row r="1462" spans="1:49" x14ac:dyDescent="0.45">
      <c r="A1462" t="s">
        <v>551</v>
      </c>
      <c r="B1462" t="s">
        <v>30</v>
      </c>
      <c r="C1462" s="6">
        <v>44557.5625</v>
      </c>
      <c r="D1462">
        <v>113.5</v>
      </c>
      <c r="E1462" s="6">
        <v>44558.385416666664</v>
      </c>
      <c r="F1462">
        <v>160.4</v>
      </c>
      <c r="G1462" s="7">
        <v>0.41320000000000001</v>
      </c>
      <c r="H1462">
        <v>26215.61</v>
      </c>
      <c r="I1462" s="7">
        <v>0.3891</v>
      </c>
      <c r="J1462">
        <v>593.63710000000003</v>
      </c>
      <c r="K1462">
        <v>67377.81</v>
      </c>
      <c r="L1462">
        <v>3501777.68</v>
      </c>
      <c r="M1462">
        <v>26</v>
      </c>
      <c r="N1462">
        <v>1008.29</v>
      </c>
      <c r="O1462" s="7">
        <v>-0.16300000000000001</v>
      </c>
      <c r="P1462" s="7">
        <v>0.54190000000000005</v>
      </c>
      <c r="Q1462" t="s">
        <v>535</v>
      </c>
      <c r="S1462" s="2">
        <f t="shared" si="245"/>
        <v>44557</v>
      </c>
      <c r="T1462" t="s">
        <v>551</v>
      </c>
      <c r="U1462">
        <v>113.5</v>
      </c>
      <c r="V1462">
        <v>160.4</v>
      </c>
      <c r="W1462">
        <f t="shared" si="249"/>
        <v>13714563.274877498</v>
      </c>
      <c r="X1462">
        <f t="shared" si="244"/>
        <v>34286.408187193745</v>
      </c>
      <c r="Y1462">
        <f t="shared" si="247"/>
        <v>300</v>
      </c>
      <c r="Z1462">
        <f t="shared" si="248"/>
        <v>13248.299999999996</v>
      </c>
      <c r="AA1462" s="5">
        <f t="shared" si="246"/>
        <v>13758012.424877498</v>
      </c>
      <c r="AB1462" s="24">
        <f>IFERROR(AA1462/MAX($J$3:AA1462)-1,"")</f>
        <v>-8.0183855313528118E-3</v>
      </c>
      <c r="AJ1462" s="6"/>
      <c r="AL1462" s="6"/>
      <c r="AN1462" s="7"/>
      <c r="AP1462" s="7"/>
      <c r="AV1462" s="7"/>
      <c r="AW1462" s="7"/>
    </row>
    <row r="1463" spans="1:49" x14ac:dyDescent="0.45">
      <c r="A1463" t="s">
        <v>557</v>
      </c>
      <c r="B1463" t="s">
        <v>30</v>
      </c>
      <c r="C1463" s="6">
        <v>44560.416666666664</v>
      </c>
      <c r="D1463">
        <v>28</v>
      </c>
      <c r="E1463" s="6">
        <v>44560.635416666664</v>
      </c>
      <c r="F1463">
        <v>0.1</v>
      </c>
      <c r="G1463" s="7">
        <v>-0.99639999999999995</v>
      </c>
      <c r="H1463">
        <v>-67945.289999999994</v>
      </c>
      <c r="I1463" s="7">
        <v>-1.0065</v>
      </c>
      <c r="J1463">
        <v>2411.0320000000002</v>
      </c>
      <c r="K1463">
        <v>67508.89</v>
      </c>
      <c r="L1463">
        <v>3433832.39</v>
      </c>
      <c r="M1463">
        <v>64</v>
      </c>
      <c r="N1463">
        <v>-1061.6500000000001</v>
      </c>
      <c r="O1463" s="7">
        <v>-0.99639999999999995</v>
      </c>
      <c r="P1463" s="7">
        <v>0.42859999999999998</v>
      </c>
      <c r="Q1463" t="s">
        <v>535</v>
      </c>
      <c r="S1463" s="2">
        <f t="shared" si="245"/>
        <v>44560</v>
      </c>
      <c r="T1463" t="s">
        <v>557</v>
      </c>
      <c r="U1463">
        <v>28</v>
      </c>
      <c r="V1463">
        <v>0.1</v>
      </c>
      <c r="W1463">
        <f t="shared" si="249"/>
        <v>13758012.424877498</v>
      </c>
      <c r="X1463">
        <f t="shared" si="244"/>
        <v>34395.031062193746</v>
      </c>
      <c r="Y1463">
        <f t="shared" si="247"/>
        <v>1225</v>
      </c>
      <c r="Z1463">
        <f t="shared" si="248"/>
        <v>-34521.724999999999</v>
      </c>
      <c r="AA1463" s="5">
        <f t="shared" si="246"/>
        <v>13723490.699877499</v>
      </c>
      <c r="AB1463" s="24">
        <f>IFERROR(AA1463/MAX($J$3:AA1463)-1,"")</f>
        <v>-1.0507474466744382E-2</v>
      </c>
      <c r="AJ1463" s="6"/>
      <c r="AL1463" s="6"/>
      <c r="AN1463" s="7"/>
      <c r="AP1463" s="7"/>
      <c r="AV1463" s="7"/>
      <c r="AW1463" s="7"/>
    </row>
    <row r="1464" spans="1:49" x14ac:dyDescent="0.45">
      <c r="A1464" t="s">
        <v>656</v>
      </c>
      <c r="B1464" t="s">
        <v>30</v>
      </c>
      <c r="C1464" s="6">
        <v>44561.527777777781</v>
      </c>
      <c r="D1464">
        <v>109.65</v>
      </c>
      <c r="E1464" s="6">
        <v>44564.385416666664</v>
      </c>
      <c r="F1464">
        <v>147.6</v>
      </c>
      <c r="G1464" s="7">
        <v>0.34610000000000002</v>
      </c>
      <c r="H1464">
        <v>21671.47</v>
      </c>
      <c r="I1464" s="7">
        <v>0.3226</v>
      </c>
      <c r="J1464">
        <v>612.57780000000002</v>
      </c>
      <c r="K1464">
        <v>67169.16</v>
      </c>
      <c r="L1464">
        <v>3455503.86</v>
      </c>
      <c r="M1464">
        <v>36</v>
      </c>
      <c r="N1464">
        <v>601.99</v>
      </c>
      <c r="O1464" s="7">
        <v>-0.1227</v>
      </c>
      <c r="P1464" s="7">
        <v>0.34610000000000002</v>
      </c>
      <c r="Q1464" t="s">
        <v>535</v>
      </c>
      <c r="S1464" s="2">
        <f t="shared" si="245"/>
        <v>44561</v>
      </c>
      <c r="T1464" t="s">
        <v>656</v>
      </c>
      <c r="U1464">
        <v>109.65</v>
      </c>
      <c r="V1464">
        <v>147.6</v>
      </c>
      <c r="W1464">
        <f t="shared" si="249"/>
        <v>13723490.699877499</v>
      </c>
      <c r="X1464">
        <f t="shared" si="244"/>
        <v>34308.726749693749</v>
      </c>
      <c r="Y1464">
        <f t="shared" si="247"/>
        <v>325</v>
      </c>
      <c r="Z1464">
        <f t="shared" si="248"/>
        <v>11497.687499999995</v>
      </c>
      <c r="AA1464" s="5">
        <f t="shared" si="246"/>
        <v>13734988.387377499</v>
      </c>
      <c r="AB1464" s="24">
        <f>IFERROR(AA1464/MAX($J$3:AA1464)-1,"")</f>
        <v>-9.6784670304461695E-3</v>
      </c>
      <c r="AJ1464" s="6"/>
      <c r="AL1464" s="6"/>
      <c r="AN1464" s="7"/>
      <c r="AP1464" s="7"/>
      <c r="AV1464" s="7"/>
      <c r="AW1464" s="7"/>
    </row>
    <row r="1465" spans="1:49" x14ac:dyDescent="0.45">
      <c r="A1465" t="s">
        <v>610</v>
      </c>
      <c r="B1465" t="s">
        <v>30</v>
      </c>
      <c r="C1465" s="6">
        <v>44564.416666666664</v>
      </c>
      <c r="D1465">
        <v>93.8</v>
      </c>
      <c r="E1465" s="6">
        <v>44565.385416666664</v>
      </c>
      <c r="F1465">
        <v>221.3</v>
      </c>
      <c r="G1465" s="7">
        <v>1.3593</v>
      </c>
      <c r="H1465">
        <v>89188.61</v>
      </c>
      <c r="I1465" s="7">
        <v>1.3257000000000001</v>
      </c>
      <c r="J1465">
        <v>717.24429999999995</v>
      </c>
      <c r="K1465">
        <v>67277.52</v>
      </c>
      <c r="L1465">
        <v>3544692.48</v>
      </c>
      <c r="M1465">
        <v>68</v>
      </c>
      <c r="N1465">
        <v>1311.6</v>
      </c>
      <c r="O1465" s="7">
        <v>-0.04</v>
      </c>
      <c r="P1465" s="7">
        <v>1.3593</v>
      </c>
      <c r="Q1465" t="s">
        <v>535</v>
      </c>
      <c r="S1465" s="2">
        <f t="shared" si="245"/>
        <v>44564</v>
      </c>
      <c r="T1465" t="s">
        <v>610</v>
      </c>
      <c r="U1465">
        <v>93.8</v>
      </c>
      <c r="V1465">
        <v>221.3</v>
      </c>
      <c r="W1465">
        <f t="shared" si="249"/>
        <v>13734988.387377499</v>
      </c>
      <c r="X1465">
        <f t="shared" si="244"/>
        <v>34337.470968443748</v>
      </c>
      <c r="Y1465">
        <f t="shared" si="247"/>
        <v>375</v>
      </c>
      <c r="Z1465">
        <f t="shared" si="248"/>
        <v>46630.875000000007</v>
      </c>
      <c r="AA1465" s="5" t="str">
        <f t="shared" si="246"/>
        <v/>
      </c>
      <c r="AB1465" s="24" t="str">
        <f>IFERROR(AA1465/MAX($J$3:AA1465)-1,"")</f>
        <v/>
      </c>
      <c r="AJ1465" s="6"/>
      <c r="AL1465" s="6"/>
      <c r="AN1465" s="7"/>
      <c r="AP1465" s="7"/>
      <c r="AV1465" s="7"/>
      <c r="AW1465" s="7"/>
    </row>
    <row r="1466" spans="1:49" x14ac:dyDescent="0.45">
      <c r="A1466" t="s">
        <v>611</v>
      </c>
      <c r="B1466" t="s">
        <v>30</v>
      </c>
      <c r="C1466" s="6">
        <v>44564.465277777781</v>
      </c>
      <c r="D1466">
        <v>84.9</v>
      </c>
      <c r="E1466" s="6">
        <v>44565.385416666664</v>
      </c>
      <c r="F1466">
        <v>182.8</v>
      </c>
      <c r="G1466" s="7">
        <v>1.1531</v>
      </c>
      <c r="H1466">
        <v>75494.649999999994</v>
      </c>
      <c r="I1466" s="7">
        <v>1.1215999999999999</v>
      </c>
      <c r="J1466">
        <v>792.81949999999995</v>
      </c>
      <c r="K1466">
        <v>67310.38</v>
      </c>
      <c r="L1466">
        <v>3620187.13</v>
      </c>
      <c r="M1466">
        <v>54</v>
      </c>
      <c r="N1466">
        <v>1398.05</v>
      </c>
      <c r="O1466" s="7">
        <v>-8.4199999999999997E-2</v>
      </c>
      <c r="P1466" s="7">
        <v>1.1531</v>
      </c>
      <c r="Q1466" t="s">
        <v>535</v>
      </c>
      <c r="S1466" s="2">
        <f t="shared" si="245"/>
        <v>44564</v>
      </c>
      <c r="T1466" t="s">
        <v>611</v>
      </c>
      <c r="U1466">
        <v>84.9</v>
      </c>
      <c r="V1466">
        <v>182.8</v>
      </c>
      <c r="W1466">
        <f t="shared" si="249"/>
        <v>13734988.387377499</v>
      </c>
      <c r="X1466">
        <f t="shared" si="244"/>
        <v>34337.470968443748</v>
      </c>
      <c r="Y1466">
        <f t="shared" si="247"/>
        <v>400</v>
      </c>
      <c r="Z1466">
        <f t="shared" si="248"/>
        <v>38089.199999999997</v>
      </c>
      <c r="AA1466" s="5" t="str">
        <f t="shared" si="246"/>
        <v/>
      </c>
      <c r="AB1466" s="24" t="str">
        <f>IFERROR(AA1466/MAX($J$3:AA1466)-1,"")</f>
        <v/>
      </c>
      <c r="AJ1466" s="6"/>
      <c r="AL1466" s="6"/>
      <c r="AN1466" s="7"/>
      <c r="AP1466" s="7"/>
      <c r="AV1466" s="7"/>
      <c r="AW1466" s="7"/>
    </row>
    <row r="1467" spans="1:49" x14ac:dyDescent="0.45">
      <c r="A1467" t="s">
        <v>611</v>
      </c>
      <c r="B1467" t="s">
        <v>30</v>
      </c>
      <c r="C1467" s="6">
        <v>44564.524305555555</v>
      </c>
      <c r="D1467">
        <v>102.8</v>
      </c>
      <c r="E1467" s="6">
        <v>44565.388888888891</v>
      </c>
      <c r="F1467">
        <v>198.45</v>
      </c>
      <c r="G1467" s="7">
        <v>0.9304</v>
      </c>
      <c r="H1467">
        <v>62744.15</v>
      </c>
      <c r="I1467" s="7">
        <v>0.90110000000000001</v>
      </c>
      <c r="J1467">
        <v>677.30830000000003</v>
      </c>
      <c r="K1467">
        <v>69627.3</v>
      </c>
      <c r="L1467">
        <v>3988204.21</v>
      </c>
      <c r="M1467">
        <v>38</v>
      </c>
      <c r="N1467">
        <v>1651.16</v>
      </c>
      <c r="O1467" s="7">
        <v>-8.0699999999999994E-2</v>
      </c>
      <c r="P1467" s="7">
        <v>0.97370000000000001</v>
      </c>
      <c r="Q1467" t="s">
        <v>535</v>
      </c>
      <c r="S1467" s="2">
        <f t="shared" si="245"/>
        <v>44564</v>
      </c>
      <c r="T1467" t="s">
        <v>611</v>
      </c>
      <c r="U1467">
        <v>102.8</v>
      </c>
      <c r="V1467">
        <v>198.45</v>
      </c>
      <c r="W1467">
        <f t="shared" si="249"/>
        <v>13734988.387377499</v>
      </c>
      <c r="X1467">
        <f t="shared" si="244"/>
        <v>34337.470968443748</v>
      </c>
      <c r="Y1467">
        <f t="shared" si="247"/>
        <v>325</v>
      </c>
      <c r="Z1467">
        <f t="shared" si="248"/>
        <v>30107.187499999996</v>
      </c>
      <c r="AA1467" s="5" t="str">
        <f t="shared" si="246"/>
        <v/>
      </c>
      <c r="AB1467" s="24" t="str">
        <f>IFERROR(AA1467/MAX($J$3:AA1467)-1,"")</f>
        <v/>
      </c>
      <c r="AJ1467" s="6"/>
      <c r="AL1467" s="6"/>
      <c r="AN1467" s="7"/>
      <c r="AP1467" s="7"/>
      <c r="AV1467" s="7"/>
      <c r="AW1467" s="7"/>
    </row>
    <row r="1468" spans="1:49" x14ac:dyDescent="0.45">
      <c r="A1468" t="s">
        <v>617</v>
      </c>
      <c r="B1468" t="s">
        <v>30</v>
      </c>
      <c r="C1468" s="6">
        <v>44564.548611111109</v>
      </c>
      <c r="D1468">
        <v>88.9</v>
      </c>
      <c r="E1468" s="6">
        <v>44565.388888888891</v>
      </c>
      <c r="F1468">
        <v>162</v>
      </c>
      <c r="G1468" s="7">
        <v>0.82230000000000003</v>
      </c>
      <c r="H1468">
        <v>55311.14</v>
      </c>
      <c r="I1468" s="7">
        <v>0.79400000000000004</v>
      </c>
      <c r="J1468">
        <v>783.54380000000003</v>
      </c>
      <c r="K1468">
        <v>69657.05</v>
      </c>
      <c r="L1468">
        <v>4043515.35</v>
      </c>
      <c r="M1468">
        <v>31</v>
      </c>
      <c r="N1468">
        <v>1784.23</v>
      </c>
      <c r="O1468" s="7">
        <v>-7.3700000000000002E-2</v>
      </c>
      <c r="P1468" s="7">
        <v>0.87509999999999999</v>
      </c>
      <c r="Q1468" t="s">
        <v>535</v>
      </c>
      <c r="S1468" s="2">
        <f t="shared" si="245"/>
        <v>44564</v>
      </c>
      <c r="T1468" t="s">
        <v>617</v>
      </c>
      <c r="U1468">
        <v>88.9</v>
      </c>
      <c r="V1468">
        <v>162</v>
      </c>
      <c r="W1468">
        <f t="shared" si="249"/>
        <v>13734988.387377499</v>
      </c>
      <c r="X1468">
        <f t="shared" si="244"/>
        <v>34337.470968443748</v>
      </c>
      <c r="Y1468">
        <f t="shared" si="247"/>
        <v>375</v>
      </c>
      <c r="Z1468">
        <f t="shared" si="248"/>
        <v>26471.624999999996</v>
      </c>
      <c r="AA1468" s="5">
        <f t="shared" si="246"/>
        <v>13876287.274877498</v>
      </c>
      <c r="AB1468" s="24">
        <f>IFERROR(AA1468/MAX($J$3:AA1468)-1,"")</f>
        <v>0</v>
      </c>
      <c r="AJ1468" s="6"/>
      <c r="AL1468" s="6"/>
      <c r="AN1468" s="7"/>
      <c r="AP1468" s="7"/>
      <c r="AV1468" s="7"/>
      <c r="AW1468" s="7"/>
    </row>
    <row r="1469" spans="1:49" x14ac:dyDescent="0.45">
      <c r="A1469" t="s">
        <v>672</v>
      </c>
      <c r="B1469" t="s">
        <v>30</v>
      </c>
      <c r="C1469" s="6">
        <v>44565.607638888891</v>
      </c>
      <c r="D1469">
        <v>88.05</v>
      </c>
      <c r="E1469" s="6">
        <v>44566.385416666664</v>
      </c>
      <c r="F1469">
        <v>112.2</v>
      </c>
      <c r="G1469" s="7">
        <v>0.27429999999999999</v>
      </c>
      <c r="H1469">
        <v>17129.650000000001</v>
      </c>
      <c r="I1469" s="7">
        <v>0.2515</v>
      </c>
      <c r="J1469">
        <v>773.4348</v>
      </c>
      <c r="K1469">
        <v>68100.94</v>
      </c>
      <c r="L1469">
        <v>3637316.78</v>
      </c>
      <c r="M1469">
        <v>13</v>
      </c>
      <c r="N1469">
        <v>1317.67</v>
      </c>
      <c r="O1469" s="7">
        <v>-0.1908</v>
      </c>
      <c r="P1469" s="7">
        <v>0.45369999999999999</v>
      </c>
      <c r="Q1469" t="s">
        <v>535</v>
      </c>
      <c r="S1469" s="2">
        <f t="shared" si="245"/>
        <v>44565</v>
      </c>
      <c r="T1469" t="s">
        <v>672</v>
      </c>
      <c r="U1469">
        <v>88.05</v>
      </c>
      <c r="V1469">
        <v>112.2</v>
      </c>
      <c r="W1469">
        <f t="shared" si="249"/>
        <v>13876287.274877498</v>
      </c>
      <c r="X1469">
        <f t="shared" si="244"/>
        <v>34690.718187193743</v>
      </c>
      <c r="Y1469">
        <f t="shared" si="247"/>
        <v>400</v>
      </c>
      <c r="Z1469">
        <f t="shared" si="248"/>
        <v>8859.0000000000036</v>
      </c>
      <c r="AA1469" s="5" t="str">
        <f t="shared" si="246"/>
        <v/>
      </c>
      <c r="AB1469" s="24" t="str">
        <f>IFERROR(AA1469/MAX($J$3:AA1469)-1,"")</f>
        <v/>
      </c>
      <c r="AJ1469" s="6"/>
      <c r="AL1469" s="6"/>
      <c r="AN1469" s="7"/>
      <c r="AP1469" s="7"/>
      <c r="AV1469" s="7"/>
      <c r="AW1469" s="7"/>
    </row>
    <row r="1470" spans="1:49" x14ac:dyDescent="0.45">
      <c r="A1470" t="s">
        <v>542</v>
      </c>
      <c r="B1470" t="s">
        <v>30</v>
      </c>
      <c r="C1470" s="6">
        <v>44565.631944444445</v>
      </c>
      <c r="D1470">
        <v>73.8</v>
      </c>
      <c r="E1470" s="6">
        <v>44566.388888888891</v>
      </c>
      <c r="F1470">
        <v>80.5</v>
      </c>
      <c r="G1470" s="7">
        <v>9.0800000000000006E-2</v>
      </c>
      <c r="H1470">
        <v>4906.67</v>
      </c>
      <c r="I1470" s="7">
        <v>6.9900000000000004E-2</v>
      </c>
      <c r="J1470">
        <v>951.45759999999996</v>
      </c>
      <c r="K1470">
        <v>70217.58</v>
      </c>
      <c r="L1470">
        <v>4048422.02</v>
      </c>
      <c r="M1470">
        <v>7</v>
      </c>
      <c r="N1470">
        <v>700.95</v>
      </c>
      <c r="O1470" s="7">
        <v>-0.28120000000000001</v>
      </c>
      <c r="P1470" s="7">
        <v>0.28520000000000001</v>
      </c>
      <c r="Q1470" t="s">
        <v>535</v>
      </c>
      <c r="S1470" s="2">
        <f t="shared" si="245"/>
        <v>44565</v>
      </c>
      <c r="T1470" t="s">
        <v>542</v>
      </c>
      <c r="U1470">
        <v>73.8</v>
      </c>
      <c r="V1470">
        <v>80.5</v>
      </c>
      <c r="W1470">
        <f t="shared" si="249"/>
        <v>13876287.274877498</v>
      </c>
      <c r="X1470">
        <f t="shared" si="244"/>
        <v>34690.718187193743</v>
      </c>
      <c r="Y1470">
        <f t="shared" si="247"/>
        <v>475</v>
      </c>
      <c r="Z1470">
        <f t="shared" si="248"/>
        <v>2449.5749999999985</v>
      </c>
      <c r="AA1470" s="5" t="str">
        <f t="shared" si="246"/>
        <v/>
      </c>
      <c r="AB1470" s="24" t="str">
        <f>IFERROR(AA1470/MAX($J$3:AA1470)-1,"")</f>
        <v/>
      </c>
      <c r="AJ1470" s="6"/>
      <c r="AL1470" s="6"/>
      <c r="AN1470" s="7"/>
      <c r="AP1470" s="7"/>
      <c r="AV1470" s="7"/>
      <c r="AW1470" s="7"/>
    </row>
    <row r="1471" spans="1:49" x14ac:dyDescent="0.45">
      <c r="A1471" t="s">
        <v>542</v>
      </c>
      <c r="B1471" t="s">
        <v>30</v>
      </c>
      <c r="C1471" s="6">
        <v>44565.631944444445</v>
      </c>
      <c r="D1471">
        <v>73.8</v>
      </c>
      <c r="E1471" s="6">
        <v>44566.385416666664</v>
      </c>
      <c r="F1471">
        <v>81.099999999999994</v>
      </c>
      <c r="G1471" s="7">
        <v>9.8900000000000002E-2</v>
      </c>
      <c r="H1471">
        <v>5309.22</v>
      </c>
      <c r="I1471" s="7">
        <v>7.7899999999999997E-2</v>
      </c>
      <c r="J1471">
        <v>923.18259999999998</v>
      </c>
      <c r="K1471">
        <v>68130.880000000005</v>
      </c>
      <c r="L1471">
        <v>3642626</v>
      </c>
      <c r="M1471">
        <v>6</v>
      </c>
      <c r="N1471">
        <v>884.87</v>
      </c>
      <c r="O1471" s="7">
        <v>-8.8800000000000004E-2</v>
      </c>
      <c r="P1471" s="7">
        <v>0.28520000000000001</v>
      </c>
      <c r="Q1471" t="s">
        <v>535</v>
      </c>
      <c r="S1471" s="2">
        <f t="shared" si="245"/>
        <v>44565</v>
      </c>
      <c r="T1471" t="s">
        <v>542</v>
      </c>
      <c r="U1471">
        <v>73.8</v>
      </c>
      <c r="V1471">
        <v>81.099999999999994</v>
      </c>
      <c r="W1471">
        <f t="shared" si="249"/>
        <v>13876287.274877498</v>
      </c>
      <c r="X1471">
        <f t="shared" si="244"/>
        <v>34690.718187193743</v>
      </c>
      <c r="Y1471">
        <f t="shared" si="247"/>
        <v>475</v>
      </c>
      <c r="Z1471">
        <f t="shared" si="248"/>
        <v>2731.7249999999954</v>
      </c>
      <c r="AA1471" s="5">
        <f t="shared" si="246"/>
        <v>13890327.574877499</v>
      </c>
      <c r="AB1471" s="24">
        <f>IFERROR(AA1471/MAX($J$3:AA1471)-1,"")</f>
        <v>0</v>
      </c>
      <c r="AJ1471" s="6"/>
      <c r="AL1471" s="6"/>
      <c r="AN1471" s="7"/>
      <c r="AP1471" s="7"/>
      <c r="AV1471" s="7"/>
      <c r="AW1471" s="7"/>
    </row>
    <row r="1472" spans="1:49" x14ac:dyDescent="0.45">
      <c r="A1472" t="s">
        <v>613</v>
      </c>
      <c r="B1472" t="s">
        <v>30</v>
      </c>
      <c r="C1472" s="6">
        <v>44566.520833333336</v>
      </c>
      <c r="D1472">
        <v>53.15</v>
      </c>
      <c r="E1472" s="6">
        <v>44567.385416666664</v>
      </c>
      <c r="F1472">
        <v>5.45</v>
      </c>
      <c r="G1472" s="7">
        <v>-0.89749999999999996</v>
      </c>
      <c r="H1472">
        <v>-61970.63</v>
      </c>
      <c r="I1472" s="7">
        <v>-0.90849999999999997</v>
      </c>
      <c r="J1472">
        <v>1283.4079999999999</v>
      </c>
      <c r="K1472">
        <v>68213.13</v>
      </c>
      <c r="L1472">
        <v>3580655.37</v>
      </c>
      <c r="M1472">
        <v>38</v>
      </c>
      <c r="N1472">
        <v>-1630.81</v>
      </c>
      <c r="O1472" s="7">
        <v>-0.89749999999999996</v>
      </c>
      <c r="P1472" s="7">
        <v>0.56910000000000005</v>
      </c>
      <c r="Q1472" t="s">
        <v>535</v>
      </c>
      <c r="S1472" s="2">
        <f t="shared" si="245"/>
        <v>44566</v>
      </c>
      <c r="T1472" t="s">
        <v>613</v>
      </c>
      <c r="U1472">
        <v>53.15</v>
      </c>
      <c r="V1472">
        <v>5.45</v>
      </c>
      <c r="W1472">
        <f t="shared" si="249"/>
        <v>13890327.574877499</v>
      </c>
      <c r="X1472">
        <f t="shared" si="244"/>
        <v>34725.818937193748</v>
      </c>
      <c r="Y1472">
        <f t="shared" si="247"/>
        <v>650</v>
      </c>
      <c r="Z1472">
        <f t="shared" si="248"/>
        <v>-31385.9</v>
      </c>
      <c r="AA1472" s="5" t="str">
        <f t="shared" si="246"/>
        <v/>
      </c>
      <c r="AB1472" s="24" t="str">
        <f>IFERROR(AA1472/MAX($J$3:AA1472)-1,"")</f>
        <v/>
      </c>
      <c r="AJ1472" s="6"/>
      <c r="AL1472" s="6"/>
      <c r="AN1472" s="7"/>
      <c r="AP1472" s="7"/>
      <c r="AV1472" s="7"/>
      <c r="AW1472" s="7"/>
    </row>
    <row r="1473" spans="1:49" x14ac:dyDescent="0.45">
      <c r="A1473" t="s">
        <v>613</v>
      </c>
      <c r="B1473" t="s">
        <v>30</v>
      </c>
      <c r="C1473" s="6">
        <v>44566.524305555555</v>
      </c>
      <c r="D1473">
        <v>54</v>
      </c>
      <c r="E1473" s="6">
        <v>44567.388888888891</v>
      </c>
      <c r="F1473">
        <v>6.25</v>
      </c>
      <c r="G1473" s="7">
        <v>-0.88429999999999997</v>
      </c>
      <c r="H1473">
        <v>-62895.95</v>
      </c>
      <c r="I1473" s="7">
        <v>-0.89539999999999997</v>
      </c>
      <c r="J1473">
        <v>1300.78</v>
      </c>
      <c r="K1473">
        <v>70242.11</v>
      </c>
      <c r="L1473">
        <v>3985526.06</v>
      </c>
      <c r="M1473">
        <v>38</v>
      </c>
      <c r="N1473">
        <v>-1655.16</v>
      </c>
      <c r="O1473" s="7">
        <v>-0.90739999999999998</v>
      </c>
      <c r="P1473" s="7">
        <v>0.5444</v>
      </c>
      <c r="Q1473" t="s">
        <v>535</v>
      </c>
      <c r="S1473" s="2">
        <f t="shared" si="245"/>
        <v>44566</v>
      </c>
      <c r="T1473" t="s">
        <v>613</v>
      </c>
      <c r="U1473">
        <v>54</v>
      </c>
      <c r="V1473">
        <v>6.25</v>
      </c>
      <c r="W1473">
        <f t="shared" si="249"/>
        <v>13890327.574877499</v>
      </c>
      <c r="X1473">
        <f t="shared" si="244"/>
        <v>34725.818937193748</v>
      </c>
      <c r="Y1473">
        <f t="shared" si="247"/>
        <v>650</v>
      </c>
      <c r="Z1473">
        <f t="shared" si="248"/>
        <v>-31429.125</v>
      </c>
      <c r="AA1473" s="5" t="str">
        <f t="shared" si="246"/>
        <v/>
      </c>
      <c r="AB1473" s="24" t="str">
        <f>IFERROR(AA1473/MAX($J$3:AA1473)-1,"")</f>
        <v/>
      </c>
      <c r="AJ1473" s="6"/>
      <c r="AL1473" s="6"/>
      <c r="AN1473" s="7"/>
      <c r="AP1473" s="7"/>
      <c r="AV1473" s="7"/>
      <c r="AW1473" s="7"/>
    </row>
    <row r="1474" spans="1:49" x14ac:dyDescent="0.45">
      <c r="A1474" t="s">
        <v>614</v>
      </c>
      <c r="B1474" t="s">
        <v>30</v>
      </c>
      <c r="C1474" s="6">
        <v>44566.565972222219</v>
      </c>
      <c r="D1474">
        <v>52.25</v>
      </c>
      <c r="E1474" s="6">
        <v>44567.388888888891</v>
      </c>
      <c r="F1474">
        <v>3.2</v>
      </c>
      <c r="G1474" s="7">
        <v>-0.93879999999999997</v>
      </c>
      <c r="H1474">
        <v>-66800.62</v>
      </c>
      <c r="I1474" s="7">
        <v>-0.94940000000000002</v>
      </c>
      <c r="J1474">
        <v>1346.664</v>
      </c>
      <c r="K1474">
        <v>70363.22</v>
      </c>
      <c r="L1474">
        <v>3918725.45</v>
      </c>
      <c r="M1474">
        <v>26</v>
      </c>
      <c r="N1474">
        <v>-2569.25</v>
      </c>
      <c r="O1474" s="7">
        <v>-0.95120000000000005</v>
      </c>
      <c r="P1474" s="7">
        <v>4.7800000000000002E-2</v>
      </c>
      <c r="Q1474" t="s">
        <v>535</v>
      </c>
      <c r="S1474" s="2">
        <f t="shared" si="245"/>
        <v>44566</v>
      </c>
      <c r="T1474" t="s">
        <v>614</v>
      </c>
      <c r="U1474">
        <v>52.25</v>
      </c>
      <c r="V1474">
        <v>3.2</v>
      </c>
      <c r="W1474">
        <f t="shared" si="249"/>
        <v>13890327.574877499</v>
      </c>
      <c r="X1474">
        <f t="shared" ref="X1474:X1537" si="250">W1474*0.25%</f>
        <v>34725.818937193748</v>
      </c>
      <c r="Y1474">
        <f t="shared" si="247"/>
        <v>675</v>
      </c>
      <c r="Z1474">
        <f t="shared" si="248"/>
        <v>-33483.037499999999</v>
      </c>
      <c r="AA1474" s="5" t="str">
        <f t="shared" si="246"/>
        <v/>
      </c>
      <c r="AB1474" s="24" t="str">
        <f>IFERROR(AA1474/MAX($J$3:AA1474)-1,"")</f>
        <v/>
      </c>
      <c r="AJ1474" s="6"/>
      <c r="AL1474" s="6"/>
      <c r="AN1474" s="7"/>
      <c r="AP1474" s="7"/>
      <c r="AV1474" s="7"/>
      <c r="AW1474" s="7"/>
    </row>
    <row r="1475" spans="1:49" x14ac:dyDescent="0.45">
      <c r="A1475" t="s">
        <v>614</v>
      </c>
      <c r="B1475" t="s">
        <v>30</v>
      </c>
      <c r="C1475" s="6">
        <v>44566.565972222219</v>
      </c>
      <c r="D1475">
        <v>52.25</v>
      </c>
      <c r="E1475" s="6">
        <v>44567.385416666664</v>
      </c>
      <c r="F1475">
        <v>2.65</v>
      </c>
      <c r="G1475" s="7">
        <v>-0.94930000000000003</v>
      </c>
      <c r="H1475">
        <v>-65590.22</v>
      </c>
      <c r="I1475" s="7">
        <v>-0.95979999999999999</v>
      </c>
      <c r="J1475">
        <v>1307.9069999999999</v>
      </c>
      <c r="K1475">
        <v>68338.13</v>
      </c>
      <c r="L1475">
        <v>3515065.15</v>
      </c>
      <c r="M1475">
        <v>25</v>
      </c>
      <c r="N1475">
        <v>-2623.61</v>
      </c>
      <c r="O1475" s="7">
        <v>-0.94930000000000003</v>
      </c>
      <c r="P1475" s="7">
        <v>4.7800000000000002E-2</v>
      </c>
      <c r="Q1475" t="s">
        <v>535</v>
      </c>
      <c r="S1475" s="2">
        <f t="shared" ref="S1475:S1538" si="251">DATE(YEAR(C1475),MONTH(C1475),DAY(C1475))</f>
        <v>44566</v>
      </c>
      <c r="T1475" t="s">
        <v>614</v>
      </c>
      <c r="U1475">
        <v>52.25</v>
      </c>
      <c r="V1475">
        <v>2.65</v>
      </c>
      <c r="W1475">
        <f t="shared" si="249"/>
        <v>13890327.574877499</v>
      </c>
      <c r="X1475">
        <f t="shared" si="250"/>
        <v>34725.818937193748</v>
      </c>
      <c r="Y1475">
        <f t="shared" si="247"/>
        <v>675</v>
      </c>
      <c r="Z1475">
        <f t="shared" si="248"/>
        <v>-33850.574999999997</v>
      </c>
      <c r="AA1475" s="5">
        <f t="shared" ref="AA1475:AA1538" si="252">IF(S1475&lt;&gt;S1476,W1475+SUMIF($S$2:$S$3590,S1475,$Z$2:$Z$3590),"")</f>
        <v>13760178.937377499</v>
      </c>
      <c r="AB1475" s="24">
        <f>IFERROR(AA1475/MAX($J$3:AA1475)-1,"")</f>
        <v>-9.3697313327145704E-3</v>
      </c>
      <c r="AJ1475" s="6"/>
      <c r="AL1475" s="6"/>
      <c r="AN1475" s="7"/>
      <c r="AP1475" s="7"/>
      <c r="AV1475" s="7"/>
      <c r="AW1475" s="7"/>
    </row>
    <row r="1476" spans="1:49" x14ac:dyDescent="0.45">
      <c r="A1476" t="s">
        <v>639</v>
      </c>
      <c r="B1476" t="s">
        <v>30</v>
      </c>
      <c r="C1476" s="6">
        <v>44567.416666666664</v>
      </c>
      <c r="D1476">
        <v>54.2</v>
      </c>
      <c r="E1476" s="6">
        <v>44567.635416666664</v>
      </c>
      <c r="F1476">
        <v>4.45</v>
      </c>
      <c r="G1476" s="7">
        <v>-0.91790000000000005</v>
      </c>
      <c r="H1476">
        <v>-62758.400000000001</v>
      </c>
      <c r="I1476" s="7">
        <v>-0.92869999999999997</v>
      </c>
      <c r="J1476">
        <v>1246.777</v>
      </c>
      <c r="K1476">
        <v>67575.33</v>
      </c>
      <c r="L1476">
        <v>3452306.75</v>
      </c>
      <c r="M1476">
        <v>64</v>
      </c>
      <c r="N1476">
        <v>-980.6</v>
      </c>
      <c r="O1476" s="7">
        <v>-0.95940000000000003</v>
      </c>
      <c r="P1476" s="7">
        <v>0.88749999999999996</v>
      </c>
      <c r="Q1476" t="s">
        <v>535</v>
      </c>
      <c r="S1476" s="2">
        <f t="shared" si="251"/>
        <v>44567</v>
      </c>
      <c r="T1476" t="s">
        <v>639</v>
      </c>
      <c r="U1476">
        <v>54.2</v>
      </c>
      <c r="V1476">
        <v>4.45</v>
      </c>
      <c r="W1476">
        <f t="shared" si="249"/>
        <v>13760178.937377499</v>
      </c>
      <c r="X1476">
        <f t="shared" si="250"/>
        <v>34400.447343443746</v>
      </c>
      <c r="Y1476">
        <f t="shared" ref="Y1476:Y1539" si="253">MROUND(X1476/U1476,25)</f>
        <v>625</v>
      </c>
      <c r="Z1476">
        <f t="shared" ref="Z1476:Z1539" si="254">Y1476*((V1476*0.99)-(U1476*1.01))</f>
        <v>-31460.3125</v>
      </c>
      <c r="AA1476" s="5" t="str">
        <f t="shared" si="252"/>
        <v/>
      </c>
      <c r="AB1476" s="24" t="str">
        <f>IFERROR(AA1476/MAX($J$3:AA1476)-1,"")</f>
        <v/>
      </c>
      <c r="AJ1476" s="6"/>
      <c r="AL1476" s="6"/>
      <c r="AN1476" s="7"/>
      <c r="AP1476" s="7"/>
      <c r="AV1476" s="7"/>
      <c r="AW1476" s="7"/>
    </row>
    <row r="1477" spans="1:49" x14ac:dyDescent="0.45">
      <c r="A1477" t="s">
        <v>544</v>
      </c>
      <c r="B1477" t="s">
        <v>30</v>
      </c>
      <c r="C1477" s="6">
        <v>44567.423611111109</v>
      </c>
      <c r="D1477">
        <v>34.65</v>
      </c>
      <c r="E1477" s="6">
        <v>44567.635416666664</v>
      </c>
      <c r="F1477">
        <v>0.1</v>
      </c>
      <c r="G1477" s="7">
        <v>-0.99709999999999999</v>
      </c>
      <c r="H1477">
        <v>-68067.67</v>
      </c>
      <c r="I1477" s="7">
        <v>-1.0071000000000001</v>
      </c>
      <c r="J1477">
        <v>1950.5029999999999</v>
      </c>
      <c r="K1477">
        <v>67584.92</v>
      </c>
      <c r="L1477">
        <v>3384239.08</v>
      </c>
      <c r="M1477">
        <v>62</v>
      </c>
      <c r="N1477">
        <v>-1097.8699999999999</v>
      </c>
      <c r="O1477" s="7">
        <v>-0.99709999999999999</v>
      </c>
      <c r="P1477" s="7">
        <v>0.87009999999999998</v>
      </c>
      <c r="Q1477" t="s">
        <v>535</v>
      </c>
      <c r="S1477" s="2">
        <f t="shared" si="251"/>
        <v>44567</v>
      </c>
      <c r="T1477" t="s">
        <v>544</v>
      </c>
      <c r="U1477">
        <v>34.65</v>
      </c>
      <c r="V1477">
        <v>0.1</v>
      </c>
      <c r="W1477">
        <f t="shared" ref="W1477:W1540" si="255">IF(S1477&lt;&gt;S1476,AA1476,W1476)</f>
        <v>13760178.937377499</v>
      </c>
      <c r="X1477">
        <f t="shared" si="250"/>
        <v>34400.447343443746</v>
      </c>
      <c r="Y1477">
        <f t="shared" si="253"/>
        <v>1000</v>
      </c>
      <c r="Z1477">
        <f t="shared" si="254"/>
        <v>-34897.5</v>
      </c>
      <c r="AA1477" s="5">
        <f t="shared" si="252"/>
        <v>13693821.124877499</v>
      </c>
      <c r="AB1477" s="24">
        <f>IFERROR(AA1477/MAX($J$3:AA1477)-1,"")</f>
        <v>-1.4146998977576875E-2</v>
      </c>
      <c r="AJ1477" s="6"/>
      <c r="AL1477" s="6"/>
      <c r="AN1477" s="7"/>
      <c r="AP1477" s="7"/>
      <c r="AV1477" s="7"/>
      <c r="AW1477" s="7"/>
    </row>
    <row r="1478" spans="1:49" x14ac:dyDescent="0.45">
      <c r="A1478" t="s">
        <v>614</v>
      </c>
      <c r="B1478" t="s">
        <v>30</v>
      </c>
      <c r="C1478" s="6">
        <v>44571.416666666664</v>
      </c>
      <c r="D1478">
        <v>121.9</v>
      </c>
      <c r="E1478" s="6">
        <v>44572.385416666664</v>
      </c>
      <c r="F1478">
        <v>149.69999999999999</v>
      </c>
      <c r="G1478" s="7">
        <v>0.2281</v>
      </c>
      <c r="H1478">
        <v>13770.72</v>
      </c>
      <c r="I1478" s="7">
        <v>0.20580000000000001</v>
      </c>
      <c r="J1478">
        <v>548.98440000000005</v>
      </c>
      <c r="K1478">
        <v>66921.2</v>
      </c>
      <c r="L1478">
        <v>3398009.8</v>
      </c>
      <c r="M1478">
        <v>68</v>
      </c>
      <c r="N1478">
        <v>202.51</v>
      </c>
      <c r="O1478" s="7">
        <v>-0.21290000000000001</v>
      </c>
      <c r="P1478" s="7">
        <v>0.47660000000000002</v>
      </c>
      <c r="Q1478" t="s">
        <v>535</v>
      </c>
      <c r="S1478" s="2">
        <f t="shared" si="251"/>
        <v>44571</v>
      </c>
      <c r="T1478" t="s">
        <v>614</v>
      </c>
      <c r="U1478">
        <v>121.9</v>
      </c>
      <c r="V1478">
        <v>149.69999999999999</v>
      </c>
      <c r="W1478">
        <f t="shared" si="255"/>
        <v>13693821.124877499</v>
      </c>
      <c r="X1478">
        <f t="shared" si="250"/>
        <v>34234.552812193746</v>
      </c>
      <c r="Y1478">
        <f t="shared" si="253"/>
        <v>275</v>
      </c>
      <c r="Z1478">
        <f t="shared" si="254"/>
        <v>6898.0999999999931</v>
      </c>
      <c r="AA1478" s="5" t="str">
        <f t="shared" si="252"/>
        <v/>
      </c>
      <c r="AB1478" s="24" t="str">
        <f>IFERROR(AA1478/MAX($J$3:AA1478)-1,"")</f>
        <v/>
      </c>
      <c r="AJ1478" s="6"/>
      <c r="AL1478" s="6"/>
      <c r="AN1478" s="7"/>
      <c r="AP1478" s="7"/>
      <c r="AV1478" s="7"/>
      <c r="AW1478" s="7"/>
    </row>
    <row r="1479" spans="1:49" x14ac:dyDescent="0.45">
      <c r="A1479" t="s">
        <v>538</v>
      </c>
      <c r="B1479" t="s">
        <v>30</v>
      </c>
      <c r="C1479" s="6">
        <v>44571.621527777781</v>
      </c>
      <c r="D1479">
        <v>113.95</v>
      </c>
      <c r="E1479" s="6">
        <v>44572.385416666664</v>
      </c>
      <c r="F1479">
        <v>120.15</v>
      </c>
      <c r="G1479" s="7">
        <v>5.4399999999999997E-2</v>
      </c>
      <c r="H1479">
        <v>2267.5</v>
      </c>
      <c r="I1479" s="7">
        <v>3.39E-2</v>
      </c>
      <c r="J1479">
        <v>587.58820000000003</v>
      </c>
      <c r="K1479">
        <v>66955.67</v>
      </c>
      <c r="L1479">
        <v>3400277.31</v>
      </c>
      <c r="M1479">
        <v>9</v>
      </c>
      <c r="N1479">
        <v>251.94</v>
      </c>
      <c r="O1479" s="7">
        <v>-8.1199999999999994E-2</v>
      </c>
      <c r="P1479" s="7">
        <v>9.7000000000000003E-2</v>
      </c>
      <c r="Q1479" t="s">
        <v>535</v>
      </c>
      <c r="S1479" s="2">
        <f t="shared" si="251"/>
        <v>44571</v>
      </c>
      <c r="T1479" t="s">
        <v>538</v>
      </c>
      <c r="U1479">
        <v>113.95</v>
      </c>
      <c r="V1479">
        <v>120.15</v>
      </c>
      <c r="W1479">
        <f t="shared" si="255"/>
        <v>13693821.124877499</v>
      </c>
      <c r="X1479">
        <f t="shared" si="250"/>
        <v>34234.552812193746</v>
      </c>
      <c r="Y1479">
        <f t="shared" si="253"/>
        <v>300</v>
      </c>
      <c r="Z1479">
        <f t="shared" si="254"/>
        <v>1157.7000000000025</v>
      </c>
      <c r="AA1479" s="5">
        <f t="shared" si="252"/>
        <v>13701876.9248775</v>
      </c>
      <c r="AB1479" s="24">
        <f>IFERROR(AA1479/MAX($J$3:AA1479)-1,"")</f>
        <v>-1.3567041452703821E-2</v>
      </c>
      <c r="AJ1479" s="6"/>
      <c r="AL1479" s="6"/>
      <c r="AN1479" s="7"/>
      <c r="AP1479" s="7"/>
      <c r="AV1479" s="7"/>
      <c r="AW1479" s="7"/>
    </row>
    <row r="1480" spans="1:49" x14ac:dyDescent="0.45">
      <c r="A1480" t="s">
        <v>911</v>
      </c>
      <c r="B1480" t="s">
        <v>30</v>
      </c>
      <c r="C1480" s="6">
        <v>44573.482638888891</v>
      </c>
      <c r="D1480">
        <v>70.099999999999994</v>
      </c>
      <c r="E1480" s="6">
        <v>44574.385416666664</v>
      </c>
      <c r="F1480">
        <v>65.349999999999994</v>
      </c>
      <c r="G1480" s="7">
        <v>-6.7799999999999999E-2</v>
      </c>
      <c r="H1480">
        <v>-5834.66</v>
      </c>
      <c r="I1480" s="7">
        <v>-8.7099999999999997E-2</v>
      </c>
      <c r="J1480">
        <v>955.79719999999998</v>
      </c>
      <c r="K1480">
        <v>67001.38</v>
      </c>
      <c r="L1480">
        <v>3394442.64</v>
      </c>
      <c r="M1480">
        <v>49</v>
      </c>
      <c r="N1480">
        <v>-119.07</v>
      </c>
      <c r="O1480" s="7">
        <v>-0.31030000000000002</v>
      </c>
      <c r="P1480" s="7">
        <v>0.1113</v>
      </c>
      <c r="Q1480" t="s">
        <v>535</v>
      </c>
      <c r="S1480" s="2">
        <f t="shared" si="251"/>
        <v>44573</v>
      </c>
      <c r="T1480" t="s">
        <v>911</v>
      </c>
      <c r="U1480">
        <v>70.099999999999994</v>
      </c>
      <c r="V1480">
        <v>65.349999999999994</v>
      </c>
      <c r="W1480">
        <f t="shared" si="255"/>
        <v>13701876.9248775</v>
      </c>
      <c r="X1480">
        <f t="shared" si="250"/>
        <v>34254.692312193751</v>
      </c>
      <c r="Y1480">
        <f t="shared" si="253"/>
        <v>500</v>
      </c>
      <c r="Z1480">
        <f t="shared" si="254"/>
        <v>-3052.2500000000009</v>
      </c>
      <c r="AA1480" s="5">
        <f t="shared" si="252"/>
        <v>13698824.6748775</v>
      </c>
      <c r="AB1480" s="24">
        <f>IFERROR(AA1480/MAX($J$3:AA1480)-1,"")</f>
        <v>-1.3786780690928868E-2</v>
      </c>
      <c r="AJ1480" s="6"/>
      <c r="AL1480" s="6"/>
      <c r="AN1480" s="7"/>
      <c r="AP1480" s="7"/>
      <c r="AV1480" s="7"/>
      <c r="AW1480" s="7"/>
    </row>
    <row r="1481" spans="1:49" x14ac:dyDescent="0.45">
      <c r="A1481" t="s">
        <v>624</v>
      </c>
      <c r="B1481" t="s">
        <v>30</v>
      </c>
      <c r="C1481" s="6">
        <v>44574.416666666664</v>
      </c>
      <c r="D1481">
        <v>33.25</v>
      </c>
      <c r="E1481" s="6">
        <v>44574.635416666664</v>
      </c>
      <c r="F1481">
        <v>0.1</v>
      </c>
      <c r="G1481" s="7">
        <v>-0.997</v>
      </c>
      <c r="H1481">
        <v>-67442.53</v>
      </c>
      <c r="I1481" s="7">
        <v>-1.0069999999999999</v>
      </c>
      <c r="J1481">
        <v>2014.202</v>
      </c>
      <c r="K1481">
        <v>66972.210000000006</v>
      </c>
      <c r="L1481">
        <v>3327000.11</v>
      </c>
      <c r="M1481">
        <v>64</v>
      </c>
      <c r="N1481">
        <v>-1053.79</v>
      </c>
      <c r="O1481" s="7">
        <v>-0.997</v>
      </c>
      <c r="P1481" s="7">
        <v>0.71130000000000004</v>
      </c>
      <c r="Q1481" t="s">
        <v>535</v>
      </c>
      <c r="S1481" s="2">
        <f t="shared" si="251"/>
        <v>44574</v>
      </c>
      <c r="T1481" t="s">
        <v>624</v>
      </c>
      <c r="U1481">
        <v>33.25</v>
      </c>
      <c r="V1481">
        <v>0.1</v>
      </c>
      <c r="W1481">
        <f t="shared" si="255"/>
        <v>13698824.6748775</v>
      </c>
      <c r="X1481">
        <f t="shared" si="250"/>
        <v>34247.061687193753</v>
      </c>
      <c r="Y1481">
        <f t="shared" si="253"/>
        <v>1025</v>
      </c>
      <c r="Z1481">
        <f t="shared" si="254"/>
        <v>-34320.587500000009</v>
      </c>
      <c r="AA1481" s="5">
        <f t="shared" si="252"/>
        <v>13664504.0873775</v>
      </c>
      <c r="AB1481" s="24">
        <f>IFERROR(AA1481/MAX($J$3:AA1481)-1,"")</f>
        <v>-1.6257607049414036E-2</v>
      </c>
      <c r="AJ1481" s="6"/>
      <c r="AL1481" s="6"/>
      <c r="AN1481" s="7"/>
      <c r="AP1481" s="7"/>
      <c r="AV1481" s="7"/>
      <c r="AW1481" s="7"/>
    </row>
    <row r="1482" spans="1:49" x14ac:dyDescent="0.45">
      <c r="A1482" t="s">
        <v>630</v>
      </c>
      <c r="B1482" t="s">
        <v>30</v>
      </c>
      <c r="C1482" s="6">
        <v>44575.614583333336</v>
      </c>
      <c r="D1482">
        <v>131.85</v>
      </c>
      <c r="E1482" s="6">
        <v>44578.388888888891</v>
      </c>
      <c r="F1482">
        <v>144.30000000000001</v>
      </c>
      <c r="G1482" s="7">
        <v>9.4399999999999998E-2</v>
      </c>
      <c r="H1482">
        <v>5113.82</v>
      </c>
      <c r="I1482" s="7">
        <v>7.3499999999999996E-2</v>
      </c>
      <c r="J1482">
        <v>527.82420000000002</v>
      </c>
      <c r="K1482">
        <v>69593.63</v>
      </c>
      <c r="L1482">
        <v>3923839.27</v>
      </c>
      <c r="M1482">
        <v>12</v>
      </c>
      <c r="N1482">
        <v>426.15</v>
      </c>
      <c r="O1482" s="7">
        <v>-0.26390000000000002</v>
      </c>
      <c r="P1482" s="7">
        <v>0.1847</v>
      </c>
      <c r="Q1482" t="s">
        <v>535</v>
      </c>
      <c r="S1482" s="2">
        <f t="shared" si="251"/>
        <v>44575</v>
      </c>
      <c r="T1482" t="s">
        <v>630</v>
      </c>
      <c r="U1482">
        <v>131.85</v>
      </c>
      <c r="V1482">
        <v>144.30000000000001</v>
      </c>
      <c r="W1482">
        <f t="shared" si="255"/>
        <v>13664504.0873775</v>
      </c>
      <c r="X1482">
        <f t="shared" si="250"/>
        <v>34161.260218443749</v>
      </c>
      <c r="Y1482">
        <f t="shared" si="253"/>
        <v>250</v>
      </c>
      <c r="Z1482">
        <f t="shared" si="254"/>
        <v>2422.1250000000014</v>
      </c>
      <c r="AA1482" s="5" t="str">
        <f t="shared" si="252"/>
        <v/>
      </c>
      <c r="AB1482" s="24" t="str">
        <f>IFERROR(AA1482/MAX($J$3:AA1482)-1,"")</f>
        <v/>
      </c>
      <c r="AJ1482" s="6"/>
      <c r="AL1482" s="6"/>
      <c r="AN1482" s="7"/>
      <c r="AP1482" s="7"/>
      <c r="AV1482" s="7"/>
      <c r="AW1482" s="7"/>
    </row>
    <row r="1483" spans="1:49" x14ac:dyDescent="0.45">
      <c r="A1483" t="s">
        <v>626</v>
      </c>
      <c r="B1483" t="s">
        <v>30</v>
      </c>
      <c r="C1483" s="6">
        <v>44575.625</v>
      </c>
      <c r="D1483">
        <v>125.6</v>
      </c>
      <c r="E1483" s="6">
        <v>44578.388888888891</v>
      </c>
      <c r="F1483">
        <v>115.3</v>
      </c>
      <c r="G1483" s="7">
        <v>-8.2000000000000003E-2</v>
      </c>
      <c r="H1483">
        <v>-7042.68</v>
      </c>
      <c r="I1483" s="7">
        <v>-0.1012</v>
      </c>
      <c r="J1483">
        <v>554.14940000000001</v>
      </c>
      <c r="K1483">
        <v>69601.16</v>
      </c>
      <c r="L1483">
        <v>3916796.59</v>
      </c>
      <c r="M1483">
        <v>9</v>
      </c>
      <c r="N1483">
        <v>-782.52</v>
      </c>
      <c r="O1483" s="7">
        <v>-0.36230000000000001</v>
      </c>
      <c r="P1483" s="7">
        <v>1.9099999999999999E-2</v>
      </c>
      <c r="Q1483" t="s">
        <v>535</v>
      </c>
      <c r="S1483" s="2">
        <f t="shared" si="251"/>
        <v>44575</v>
      </c>
      <c r="T1483" t="s">
        <v>626</v>
      </c>
      <c r="U1483">
        <v>125.6</v>
      </c>
      <c r="V1483">
        <v>115.3</v>
      </c>
      <c r="W1483">
        <f t="shared" si="255"/>
        <v>13664504.0873775</v>
      </c>
      <c r="X1483">
        <f t="shared" si="250"/>
        <v>34161.260218443749</v>
      </c>
      <c r="Y1483">
        <f t="shared" si="253"/>
        <v>275</v>
      </c>
      <c r="Z1483">
        <f t="shared" si="254"/>
        <v>-3494.9750000000008</v>
      </c>
      <c r="AA1483" s="5">
        <f t="shared" si="252"/>
        <v>13663431.2373775</v>
      </c>
      <c r="AB1483" s="24">
        <f>IFERROR(AA1483/MAX($J$3:AA1483)-1,"")</f>
        <v>-1.6334844248768521E-2</v>
      </c>
      <c r="AJ1483" s="6"/>
      <c r="AL1483" s="6"/>
      <c r="AN1483" s="7"/>
      <c r="AP1483" s="7"/>
      <c r="AV1483" s="7"/>
      <c r="AW1483" s="7"/>
    </row>
    <row r="1484" spans="1:49" x14ac:dyDescent="0.45">
      <c r="A1484" t="s">
        <v>629</v>
      </c>
      <c r="B1484" t="s">
        <v>30</v>
      </c>
      <c r="C1484" s="6">
        <v>44579.416666666664</v>
      </c>
      <c r="D1484">
        <v>99.4</v>
      </c>
      <c r="E1484" s="6">
        <v>44580.385416666664</v>
      </c>
      <c r="F1484">
        <v>221.1</v>
      </c>
      <c r="G1484" s="7">
        <v>1.2242999999999999</v>
      </c>
      <c r="H1484">
        <v>79435.759999999995</v>
      </c>
      <c r="I1484" s="7">
        <v>1.1920999999999999</v>
      </c>
      <c r="J1484">
        <v>670.3723</v>
      </c>
      <c r="K1484">
        <v>66635</v>
      </c>
      <c r="L1484">
        <v>3406435.87</v>
      </c>
      <c r="M1484">
        <v>68</v>
      </c>
      <c r="N1484">
        <v>1168.17</v>
      </c>
      <c r="O1484" s="7">
        <v>-0.41949999999999998</v>
      </c>
      <c r="P1484" s="7">
        <v>1.2242999999999999</v>
      </c>
      <c r="Q1484" t="s">
        <v>535</v>
      </c>
      <c r="S1484" s="2">
        <f t="shared" si="251"/>
        <v>44579</v>
      </c>
      <c r="T1484" t="s">
        <v>629</v>
      </c>
      <c r="U1484">
        <v>99.4</v>
      </c>
      <c r="V1484">
        <v>221.1</v>
      </c>
      <c r="W1484">
        <f t="shared" si="255"/>
        <v>13663431.2373775</v>
      </c>
      <c r="X1484">
        <f t="shared" si="250"/>
        <v>34158.57809344375</v>
      </c>
      <c r="Y1484">
        <f t="shared" si="253"/>
        <v>350</v>
      </c>
      <c r="Z1484">
        <f t="shared" si="254"/>
        <v>41473.249999999993</v>
      </c>
      <c r="AA1484" s="5" t="str">
        <f t="shared" si="252"/>
        <v/>
      </c>
      <c r="AB1484" s="24" t="str">
        <f>IFERROR(AA1484/MAX($J$3:AA1484)-1,"")</f>
        <v/>
      </c>
      <c r="AJ1484" s="6"/>
      <c r="AL1484" s="6"/>
      <c r="AN1484" s="7"/>
      <c r="AP1484" s="7"/>
      <c r="AV1484" s="7"/>
      <c r="AW1484" s="7"/>
    </row>
    <row r="1485" spans="1:49" x14ac:dyDescent="0.45">
      <c r="A1485" t="s">
        <v>624</v>
      </c>
      <c r="B1485" t="s">
        <v>30</v>
      </c>
      <c r="C1485" s="6">
        <v>44579.427083333336</v>
      </c>
      <c r="D1485">
        <v>96.6</v>
      </c>
      <c r="E1485" s="6">
        <v>44580.385416666664</v>
      </c>
      <c r="F1485">
        <v>180.4</v>
      </c>
      <c r="G1485" s="7">
        <v>0.86750000000000005</v>
      </c>
      <c r="H1485">
        <v>55890.15</v>
      </c>
      <c r="I1485" s="7">
        <v>0.83879999999999999</v>
      </c>
      <c r="J1485">
        <v>689.74639999999999</v>
      </c>
      <c r="K1485">
        <v>66629.5</v>
      </c>
      <c r="L1485">
        <v>3462326.02</v>
      </c>
      <c r="M1485">
        <v>65</v>
      </c>
      <c r="N1485">
        <v>859.85</v>
      </c>
      <c r="O1485" s="7">
        <v>-0.56520000000000004</v>
      </c>
      <c r="P1485" s="7">
        <v>0.86750000000000005</v>
      </c>
      <c r="Q1485" t="s">
        <v>535</v>
      </c>
      <c r="S1485" s="2">
        <f t="shared" si="251"/>
        <v>44579</v>
      </c>
      <c r="T1485" t="s">
        <v>624</v>
      </c>
      <c r="U1485">
        <v>96.6</v>
      </c>
      <c r="V1485">
        <v>180.4</v>
      </c>
      <c r="W1485">
        <f t="shared" si="255"/>
        <v>13663431.2373775</v>
      </c>
      <c r="X1485">
        <f t="shared" si="250"/>
        <v>34158.57809344375</v>
      </c>
      <c r="Y1485">
        <f t="shared" si="253"/>
        <v>350</v>
      </c>
      <c r="Z1485">
        <f t="shared" si="254"/>
        <v>28360.500000000004</v>
      </c>
      <c r="AA1485" s="5" t="str">
        <f t="shared" si="252"/>
        <v/>
      </c>
      <c r="AB1485" s="24" t="str">
        <f>IFERROR(AA1485/MAX($J$3:AA1485)-1,"")</f>
        <v/>
      </c>
      <c r="AJ1485" s="6"/>
      <c r="AL1485" s="6"/>
      <c r="AN1485" s="7"/>
      <c r="AP1485" s="7"/>
      <c r="AV1485" s="7"/>
      <c r="AW1485" s="7"/>
    </row>
    <row r="1486" spans="1:49" x14ac:dyDescent="0.45">
      <c r="A1486" t="s">
        <v>629</v>
      </c>
      <c r="B1486" t="s">
        <v>30</v>
      </c>
      <c r="C1486" s="6">
        <v>44579.520833333336</v>
      </c>
      <c r="D1486">
        <v>83.8</v>
      </c>
      <c r="E1486" s="6">
        <v>44580.388888888891</v>
      </c>
      <c r="F1486">
        <v>202.15</v>
      </c>
      <c r="G1486" s="7">
        <v>1.4123000000000001</v>
      </c>
      <c r="H1486">
        <v>95898.44</v>
      </c>
      <c r="I1486" s="7">
        <v>1.3782000000000001</v>
      </c>
      <c r="J1486">
        <v>830.3578</v>
      </c>
      <c r="K1486">
        <v>69583.98</v>
      </c>
      <c r="L1486">
        <v>4012695.02</v>
      </c>
      <c r="M1486">
        <v>39</v>
      </c>
      <c r="N1486">
        <v>2458.9299999999998</v>
      </c>
      <c r="O1486" s="7">
        <v>-0.3115</v>
      </c>
      <c r="P1486" s="7">
        <v>1.9833000000000001</v>
      </c>
      <c r="Q1486" t="s">
        <v>535</v>
      </c>
      <c r="S1486" s="2">
        <f t="shared" si="251"/>
        <v>44579</v>
      </c>
      <c r="T1486" t="s">
        <v>629</v>
      </c>
      <c r="U1486">
        <v>83.8</v>
      </c>
      <c r="V1486">
        <v>202.15</v>
      </c>
      <c r="W1486">
        <f t="shared" si="255"/>
        <v>13663431.2373775</v>
      </c>
      <c r="X1486">
        <f t="shared" si="250"/>
        <v>34158.57809344375</v>
      </c>
      <c r="Y1486">
        <f t="shared" si="253"/>
        <v>400</v>
      </c>
      <c r="Z1486">
        <f t="shared" si="254"/>
        <v>46196.200000000004</v>
      </c>
      <c r="AA1486" s="5" t="str">
        <f t="shared" si="252"/>
        <v/>
      </c>
      <c r="AB1486" s="24" t="str">
        <f>IFERROR(AA1486/MAX($J$3:AA1486)-1,"")</f>
        <v/>
      </c>
      <c r="AJ1486" s="6"/>
      <c r="AL1486" s="6"/>
      <c r="AN1486" s="7"/>
      <c r="AP1486" s="7"/>
      <c r="AV1486" s="7"/>
      <c r="AW1486" s="7"/>
    </row>
    <row r="1487" spans="1:49" x14ac:dyDescent="0.45">
      <c r="A1487" t="s">
        <v>624</v>
      </c>
      <c r="B1487" t="s">
        <v>30</v>
      </c>
      <c r="C1487" s="6">
        <v>44579.607638888891</v>
      </c>
      <c r="D1487">
        <v>84.1</v>
      </c>
      <c r="E1487" s="6">
        <v>44580.388888888891</v>
      </c>
      <c r="F1487">
        <v>162.35</v>
      </c>
      <c r="G1487" s="7">
        <v>0.9304</v>
      </c>
      <c r="H1487">
        <v>62719.07</v>
      </c>
      <c r="I1487" s="7">
        <v>0.90110000000000001</v>
      </c>
      <c r="J1487">
        <v>827.58669999999995</v>
      </c>
      <c r="K1487">
        <v>69600.039999999994</v>
      </c>
      <c r="L1487">
        <v>4075414.1</v>
      </c>
      <c r="M1487">
        <v>14</v>
      </c>
      <c r="N1487">
        <v>4479.93</v>
      </c>
      <c r="O1487" s="7">
        <v>-0.21049999999999999</v>
      </c>
      <c r="P1487" s="7">
        <v>1.4970000000000001</v>
      </c>
      <c r="Q1487" t="s">
        <v>535</v>
      </c>
      <c r="S1487" s="2">
        <f t="shared" si="251"/>
        <v>44579</v>
      </c>
      <c r="T1487" t="s">
        <v>624</v>
      </c>
      <c r="U1487">
        <v>84.1</v>
      </c>
      <c r="V1487">
        <v>162.35</v>
      </c>
      <c r="W1487">
        <f t="shared" si="255"/>
        <v>13663431.2373775</v>
      </c>
      <c r="X1487">
        <f t="shared" si="250"/>
        <v>34158.57809344375</v>
      </c>
      <c r="Y1487">
        <f t="shared" si="253"/>
        <v>400</v>
      </c>
      <c r="Z1487">
        <f t="shared" si="254"/>
        <v>30314.2</v>
      </c>
      <c r="AA1487" s="5">
        <f t="shared" si="252"/>
        <v>13809775.387377501</v>
      </c>
      <c r="AB1487" s="24">
        <f>IFERROR(AA1487/MAX($J$3:AA1487)-1,"")</f>
        <v>-5.7991567920750997E-3</v>
      </c>
      <c r="AJ1487" s="6"/>
      <c r="AL1487" s="6"/>
      <c r="AN1487" s="7"/>
      <c r="AP1487" s="7"/>
      <c r="AV1487" s="7"/>
      <c r="AW1487" s="7"/>
    </row>
    <row r="1488" spans="1:49" x14ac:dyDescent="0.45">
      <c r="A1488" t="s">
        <v>539</v>
      </c>
      <c r="B1488" t="s">
        <v>30</v>
      </c>
      <c r="C1488" s="6">
        <v>44580.451388888891</v>
      </c>
      <c r="D1488">
        <v>77.7</v>
      </c>
      <c r="E1488" s="6">
        <v>44581.385416666664</v>
      </c>
      <c r="F1488">
        <v>97.75</v>
      </c>
      <c r="G1488" s="7">
        <v>0.25800000000000001</v>
      </c>
      <c r="H1488">
        <v>15849.42</v>
      </c>
      <c r="I1488" s="7">
        <v>0.23549999999999999</v>
      </c>
      <c r="J1488">
        <v>866.30160000000001</v>
      </c>
      <c r="K1488">
        <v>67311.63</v>
      </c>
      <c r="L1488">
        <v>3478175.44</v>
      </c>
      <c r="M1488">
        <v>58</v>
      </c>
      <c r="N1488">
        <v>273.27</v>
      </c>
      <c r="O1488" s="7">
        <v>-0.1062</v>
      </c>
      <c r="P1488" s="7">
        <v>0.81469999999999998</v>
      </c>
      <c r="Q1488" t="s">
        <v>535</v>
      </c>
      <c r="S1488" s="2">
        <f t="shared" si="251"/>
        <v>44580</v>
      </c>
      <c r="T1488" t="s">
        <v>539</v>
      </c>
      <c r="U1488">
        <v>77.7</v>
      </c>
      <c r="V1488">
        <v>97.75</v>
      </c>
      <c r="W1488">
        <f t="shared" si="255"/>
        <v>13809775.387377501</v>
      </c>
      <c r="X1488">
        <f t="shared" si="250"/>
        <v>34524.438468443754</v>
      </c>
      <c r="Y1488">
        <f t="shared" si="253"/>
        <v>450</v>
      </c>
      <c r="Z1488">
        <f t="shared" si="254"/>
        <v>8232.9749999999949</v>
      </c>
      <c r="AA1488" s="5" t="str">
        <f t="shared" si="252"/>
        <v/>
      </c>
      <c r="AB1488" s="24" t="str">
        <f>IFERROR(AA1488/MAX($J$3:AA1488)-1,"")</f>
        <v/>
      </c>
      <c r="AJ1488" s="6"/>
      <c r="AL1488" s="6"/>
      <c r="AN1488" s="7"/>
      <c r="AP1488" s="7"/>
      <c r="AV1488" s="7"/>
      <c r="AW1488" s="7"/>
    </row>
    <row r="1489" spans="1:49" x14ac:dyDescent="0.45">
      <c r="A1489" t="s">
        <v>540</v>
      </c>
      <c r="B1489" t="s">
        <v>30</v>
      </c>
      <c r="C1489" s="6">
        <v>44580.458333333336</v>
      </c>
      <c r="D1489">
        <v>61.35</v>
      </c>
      <c r="E1489" s="6">
        <v>44581.385416666664</v>
      </c>
      <c r="F1489">
        <v>63.65</v>
      </c>
      <c r="G1489" s="7">
        <v>3.7499999999999999E-2</v>
      </c>
      <c r="H1489">
        <v>1152.53</v>
      </c>
      <c r="I1489" s="7">
        <v>1.7100000000000001E-2</v>
      </c>
      <c r="J1489">
        <v>1097.6510000000001</v>
      </c>
      <c r="K1489">
        <v>67340.91</v>
      </c>
      <c r="L1489">
        <v>3479327.98</v>
      </c>
      <c r="M1489">
        <v>56</v>
      </c>
      <c r="N1489">
        <v>20.58</v>
      </c>
      <c r="O1489" s="7">
        <v>-0.21110000000000001</v>
      </c>
      <c r="P1489" s="7">
        <v>0.73019999999999996</v>
      </c>
      <c r="Q1489" t="s">
        <v>535</v>
      </c>
      <c r="S1489" s="2">
        <f t="shared" si="251"/>
        <v>44580</v>
      </c>
      <c r="T1489" t="s">
        <v>540</v>
      </c>
      <c r="U1489">
        <v>61.35</v>
      </c>
      <c r="V1489">
        <v>63.65</v>
      </c>
      <c r="W1489">
        <f t="shared" si="255"/>
        <v>13809775.387377501</v>
      </c>
      <c r="X1489">
        <f t="shared" si="250"/>
        <v>34524.438468443754</v>
      </c>
      <c r="Y1489">
        <f t="shared" si="253"/>
        <v>575</v>
      </c>
      <c r="Z1489">
        <f t="shared" si="254"/>
        <v>603.74999999999841</v>
      </c>
      <c r="AA1489" s="5" t="str">
        <f t="shared" si="252"/>
        <v/>
      </c>
      <c r="AB1489" s="24" t="str">
        <f>IFERROR(AA1489/MAX($J$3:AA1489)-1,"")</f>
        <v/>
      </c>
      <c r="AJ1489" s="6"/>
      <c r="AL1489" s="6"/>
      <c r="AN1489" s="7"/>
      <c r="AP1489" s="7"/>
      <c r="AV1489" s="7"/>
      <c r="AW1489" s="7"/>
    </row>
    <row r="1490" spans="1:49" x14ac:dyDescent="0.45">
      <c r="A1490" t="s">
        <v>540</v>
      </c>
      <c r="B1490" t="s">
        <v>30</v>
      </c>
      <c r="C1490" s="6">
        <v>44580.520833333336</v>
      </c>
      <c r="D1490">
        <v>76.2</v>
      </c>
      <c r="E1490" s="6">
        <v>44581.388888888891</v>
      </c>
      <c r="F1490">
        <v>85.8</v>
      </c>
      <c r="G1490" s="7">
        <v>0.126</v>
      </c>
      <c r="H1490">
        <v>7370.2</v>
      </c>
      <c r="I1490" s="7">
        <v>0.1047</v>
      </c>
      <c r="J1490">
        <v>923.58360000000005</v>
      </c>
      <c r="K1490">
        <v>70377.070000000007</v>
      </c>
      <c r="L1490">
        <v>4082784.29</v>
      </c>
      <c r="M1490">
        <v>39</v>
      </c>
      <c r="N1490">
        <v>188.98</v>
      </c>
      <c r="O1490" s="7">
        <v>-0.36149999999999999</v>
      </c>
      <c r="P1490" s="7">
        <v>0.39300000000000002</v>
      </c>
      <c r="Q1490" t="s">
        <v>535</v>
      </c>
      <c r="S1490" s="2">
        <f t="shared" si="251"/>
        <v>44580</v>
      </c>
      <c r="T1490" t="s">
        <v>540</v>
      </c>
      <c r="U1490">
        <v>76.2</v>
      </c>
      <c r="V1490">
        <v>85.8</v>
      </c>
      <c r="W1490">
        <f t="shared" si="255"/>
        <v>13809775.387377501</v>
      </c>
      <c r="X1490">
        <f t="shared" si="250"/>
        <v>34524.438468443754</v>
      </c>
      <c r="Y1490">
        <f t="shared" si="253"/>
        <v>450</v>
      </c>
      <c r="Z1490">
        <f t="shared" si="254"/>
        <v>3590.9999999999955</v>
      </c>
      <c r="AA1490" s="5" t="str">
        <f t="shared" si="252"/>
        <v/>
      </c>
      <c r="AB1490" s="24" t="str">
        <f>IFERROR(AA1490/MAX($J$3:AA1490)-1,"")</f>
        <v/>
      </c>
      <c r="AJ1490" s="6"/>
      <c r="AL1490" s="6"/>
      <c r="AN1490" s="7"/>
      <c r="AP1490" s="7"/>
      <c r="AV1490" s="7"/>
      <c r="AW1490" s="7"/>
    </row>
    <row r="1491" spans="1:49" x14ac:dyDescent="0.45">
      <c r="A1491" t="s">
        <v>616</v>
      </c>
      <c r="B1491" t="s">
        <v>30</v>
      </c>
      <c r="C1491" s="6">
        <v>44580.524305555555</v>
      </c>
      <c r="D1491">
        <v>62.1</v>
      </c>
      <c r="E1491" s="6">
        <v>44581.388888888891</v>
      </c>
      <c r="F1491">
        <v>53.95</v>
      </c>
      <c r="G1491" s="7">
        <v>-0.13120000000000001</v>
      </c>
      <c r="H1491">
        <v>-10550.41</v>
      </c>
      <c r="I1491" s="7">
        <v>-0.14990000000000001</v>
      </c>
      <c r="J1491">
        <v>1133.173</v>
      </c>
      <c r="K1491">
        <v>70370.03</v>
      </c>
      <c r="L1491">
        <v>4072233.89</v>
      </c>
      <c r="M1491">
        <v>38</v>
      </c>
      <c r="N1491">
        <v>-277.64</v>
      </c>
      <c r="O1491" s="7">
        <v>-0.51370000000000005</v>
      </c>
      <c r="P1491" s="7">
        <v>0.248</v>
      </c>
      <c r="Q1491" t="s">
        <v>535</v>
      </c>
      <c r="S1491" s="2">
        <f t="shared" si="251"/>
        <v>44580</v>
      </c>
      <c r="T1491" t="s">
        <v>616</v>
      </c>
      <c r="U1491">
        <v>62.1</v>
      </c>
      <c r="V1491">
        <v>53.95</v>
      </c>
      <c r="W1491">
        <f t="shared" si="255"/>
        <v>13809775.387377501</v>
      </c>
      <c r="X1491">
        <f t="shared" si="250"/>
        <v>34524.438468443754</v>
      </c>
      <c r="Y1491">
        <f t="shared" si="253"/>
        <v>550</v>
      </c>
      <c r="Z1491">
        <f t="shared" si="254"/>
        <v>-5120.7750000000024</v>
      </c>
      <c r="AA1491" s="5">
        <f t="shared" si="252"/>
        <v>13817082.3373775</v>
      </c>
      <c r="AB1491" s="24">
        <f>IFERROR(AA1491/MAX($J$3:AA1491)-1,"")</f>
        <v>-5.2731108827464013E-3</v>
      </c>
      <c r="AJ1491" s="6"/>
      <c r="AL1491" s="6"/>
      <c r="AN1491" s="7"/>
      <c r="AP1491" s="7"/>
      <c r="AV1491" s="7"/>
      <c r="AW1491" s="7"/>
    </row>
    <row r="1492" spans="1:49" x14ac:dyDescent="0.45">
      <c r="A1492" t="s">
        <v>615</v>
      </c>
      <c r="B1492" t="s">
        <v>30</v>
      </c>
      <c r="C1492" s="6">
        <v>44581.4375</v>
      </c>
      <c r="D1492">
        <v>42.55</v>
      </c>
      <c r="E1492" s="6">
        <v>44581.635416666664</v>
      </c>
      <c r="F1492">
        <v>93.95</v>
      </c>
      <c r="G1492" s="7">
        <v>1.208</v>
      </c>
      <c r="H1492">
        <v>79252.429999999993</v>
      </c>
      <c r="I1492" s="7">
        <v>1.1758999999999999</v>
      </c>
      <c r="J1492">
        <v>1583.94</v>
      </c>
      <c r="K1492">
        <v>67396.639999999999</v>
      </c>
      <c r="L1492">
        <v>3558580.41</v>
      </c>
      <c r="M1492">
        <v>58</v>
      </c>
      <c r="N1492">
        <v>1366.42</v>
      </c>
      <c r="O1492" s="7">
        <v>-0.31259999999999999</v>
      </c>
      <c r="P1492" s="7">
        <v>3.4182999999999999</v>
      </c>
      <c r="Q1492" t="s">
        <v>535</v>
      </c>
      <c r="S1492" s="2">
        <f t="shared" si="251"/>
        <v>44581</v>
      </c>
      <c r="T1492" t="s">
        <v>615</v>
      </c>
      <c r="U1492">
        <v>42.55</v>
      </c>
      <c r="V1492">
        <v>93.95</v>
      </c>
      <c r="W1492">
        <f t="shared" si="255"/>
        <v>13817082.3373775</v>
      </c>
      <c r="X1492">
        <f t="shared" si="250"/>
        <v>34542.705843443749</v>
      </c>
      <c r="Y1492">
        <f t="shared" si="253"/>
        <v>800</v>
      </c>
      <c r="Z1492">
        <f t="shared" si="254"/>
        <v>40028.000000000007</v>
      </c>
      <c r="AA1492" s="5" t="str">
        <f t="shared" si="252"/>
        <v/>
      </c>
      <c r="AB1492" s="24" t="str">
        <f>IFERROR(AA1492/MAX($J$3:AA1492)-1,"")</f>
        <v/>
      </c>
      <c r="AJ1492" s="6"/>
      <c r="AL1492" s="6"/>
      <c r="AN1492" s="7"/>
      <c r="AP1492" s="7"/>
      <c r="AV1492" s="7"/>
      <c r="AW1492" s="7"/>
    </row>
    <row r="1493" spans="1:49" x14ac:dyDescent="0.45">
      <c r="A1493" t="s">
        <v>541</v>
      </c>
      <c r="B1493" t="s">
        <v>30</v>
      </c>
      <c r="C1493" s="6">
        <v>44581.444444444445</v>
      </c>
      <c r="D1493">
        <v>22.75</v>
      </c>
      <c r="E1493" s="6">
        <v>44581.635416666664</v>
      </c>
      <c r="F1493">
        <v>43.95</v>
      </c>
      <c r="G1493" s="7">
        <v>0.93189999999999995</v>
      </c>
      <c r="H1493">
        <v>60817.41</v>
      </c>
      <c r="I1493" s="7">
        <v>0.90249999999999997</v>
      </c>
      <c r="J1493">
        <v>2961.9349999999999</v>
      </c>
      <c r="K1493">
        <v>67384.02</v>
      </c>
      <c r="L1493">
        <v>3619397.82</v>
      </c>
      <c r="M1493">
        <v>56</v>
      </c>
      <c r="N1493">
        <v>1086.03</v>
      </c>
      <c r="O1493" s="7">
        <v>-0.42199999999999999</v>
      </c>
      <c r="P1493" s="7">
        <v>5.0659000000000001</v>
      </c>
      <c r="Q1493" t="s">
        <v>535</v>
      </c>
      <c r="S1493" s="2">
        <f t="shared" si="251"/>
        <v>44581</v>
      </c>
      <c r="T1493" t="s">
        <v>541</v>
      </c>
      <c r="U1493">
        <v>22.75</v>
      </c>
      <c r="V1493">
        <v>43.95</v>
      </c>
      <c r="W1493">
        <f t="shared" si="255"/>
        <v>13817082.3373775</v>
      </c>
      <c r="X1493">
        <f t="shared" si="250"/>
        <v>34542.705843443749</v>
      </c>
      <c r="Y1493">
        <f t="shared" si="253"/>
        <v>1525</v>
      </c>
      <c r="Z1493">
        <f t="shared" si="254"/>
        <v>31312.825000000001</v>
      </c>
      <c r="AA1493" s="5" t="str">
        <f t="shared" si="252"/>
        <v/>
      </c>
      <c r="AB1493" s="24" t="str">
        <f>IFERROR(AA1493/MAX($J$3:AA1493)-1,"")</f>
        <v/>
      </c>
      <c r="AJ1493" s="6"/>
      <c r="AL1493" s="6"/>
      <c r="AN1493" s="7"/>
      <c r="AP1493" s="7"/>
      <c r="AV1493" s="7"/>
      <c r="AW1493" s="7"/>
    </row>
    <row r="1494" spans="1:49" x14ac:dyDescent="0.45">
      <c r="A1494" t="s">
        <v>993</v>
      </c>
      <c r="B1494" t="s">
        <v>30</v>
      </c>
      <c r="C1494" s="6">
        <v>44581.548611111109</v>
      </c>
      <c r="D1494">
        <v>124</v>
      </c>
      <c r="E1494" s="6">
        <v>44582.388888888891</v>
      </c>
      <c r="F1494">
        <v>278.5</v>
      </c>
      <c r="G1494" s="7">
        <v>1.246</v>
      </c>
      <c r="H1494">
        <v>85383.84</v>
      </c>
      <c r="I1494" s="7">
        <v>1.2135</v>
      </c>
      <c r="J1494">
        <v>567.42880000000002</v>
      </c>
      <c r="K1494">
        <v>70361.16</v>
      </c>
      <c r="L1494">
        <v>4157617.73</v>
      </c>
      <c r="M1494">
        <v>31</v>
      </c>
      <c r="N1494">
        <v>2754.32</v>
      </c>
      <c r="O1494" s="7">
        <v>-9.0300000000000005E-2</v>
      </c>
      <c r="P1494" s="7">
        <v>1.246</v>
      </c>
      <c r="Q1494" t="s">
        <v>535</v>
      </c>
      <c r="S1494" s="2">
        <f t="shared" si="251"/>
        <v>44581</v>
      </c>
      <c r="T1494" t="s">
        <v>993</v>
      </c>
      <c r="U1494">
        <v>124</v>
      </c>
      <c r="V1494">
        <v>278.5</v>
      </c>
      <c r="W1494">
        <f t="shared" si="255"/>
        <v>13817082.3373775</v>
      </c>
      <c r="X1494">
        <f t="shared" si="250"/>
        <v>34542.705843443749</v>
      </c>
      <c r="Y1494">
        <f t="shared" si="253"/>
        <v>275</v>
      </c>
      <c r="Z1494">
        <f t="shared" si="254"/>
        <v>41380.624999999993</v>
      </c>
      <c r="AA1494" s="5" t="str">
        <f t="shared" si="252"/>
        <v/>
      </c>
      <c r="AB1494" s="24" t="str">
        <f>IFERROR(AA1494/MAX($J$3:AA1494)-1,"")</f>
        <v/>
      </c>
      <c r="AJ1494" s="6"/>
      <c r="AL1494" s="6"/>
      <c r="AN1494" s="7"/>
      <c r="AP1494" s="7"/>
      <c r="AV1494" s="7"/>
      <c r="AW1494" s="7"/>
    </row>
    <row r="1495" spans="1:49" x14ac:dyDescent="0.45">
      <c r="A1495" t="s">
        <v>992</v>
      </c>
      <c r="B1495" t="s">
        <v>30</v>
      </c>
      <c r="C1495" s="6">
        <v>44581.5625</v>
      </c>
      <c r="D1495">
        <v>143.05000000000001</v>
      </c>
      <c r="E1495" s="6">
        <v>44582.388888888891</v>
      </c>
      <c r="F1495">
        <v>248.25</v>
      </c>
      <c r="G1495" s="7">
        <v>0.73540000000000005</v>
      </c>
      <c r="H1495">
        <v>49879.69</v>
      </c>
      <c r="I1495" s="7">
        <v>0.70809999999999995</v>
      </c>
      <c r="J1495">
        <v>492.459</v>
      </c>
      <c r="K1495">
        <v>70446.259999999995</v>
      </c>
      <c r="L1495">
        <v>4207497.42</v>
      </c>
      <c r="M1495">
        <v>27</v>
      </c>
      <c r="N1495">
        <v>1847.4</v>
      </c>
      <c r="O1495" s="7">
        <v>-0.33689999999999998</v>
      </c>
      <c r="P1495" s="7">
        <v>0.73540000000000005</v>
      </c>
      <c r="Q1495" t="s">
        <v>535</v>
      </c>
      <c r="S1495" s="2">
        <f t="shared" si="251"/>
        <v>44581</v>
      </c>
      <c r="T1495" t="s">
        <v>992</v>
      </c>
      <c r="U1495">
        <v>143.05000000000001</v>
      </c>
      <c r="V1495">
        <v>248.25</v>
      </c>
      <c r="W1495">
        <f t="shared" si="255"/>
        <v>13817082.3373775</v>
      </c>
      <c r="X1495">
        <f t="shared" si="250"/>
        <v>34542.705843443749</v>
      </c>
      <c r="Y1495">
        <f t="shared" si="253"/>
        <v>250</v>
      </c>
      <c r="Z1495">
        <f t="shared" si="254"/>
        <v>25321.749999999993</v>
      </c>
      <c r="AA1495" s="5">
        <f t="shared" si="252"/>
        <v>13955125.537377499</v>
      </c>
      <c r="AB1495" s="24">
        <f>IFERROR(AA1495/MAX($J$3:AA1495)-1,"")</f>
        <v>0</v>
      </c>
      <c r="AJ1495" s="6"/>
      <c r="AL1495" s="6"/>
      <c r="AN1495" s="7"/>
      <c r="AP1495" s="7"/>
      <c r="AV1495" s="7"/>
      <c r="AW1495" s="7"/>
    </row>
    <row r="1496" spans="1:49" x14ac:dyDescent="0.45">
      <c r="A1496" t="s">
        <v>612</v>
      </c>
      <c r="B1496" t="s">
        <v>30</v>
      </c>
      <c r="C1496" s="6">
        <v>44582.416666666664</v>
      </c>
      <c r="D1496">
        <v>162.25</v>
      </c>
      <c r="E1496" s="6">
        <v>44585.385416666664</v>
      </c>
      <c r="F1496">
        <v>172.05</v>
      </c>
      <c r="G1496" s="7">
        <v>6.0400000000000002E-2</v>
      </c>
      <c r="H1496">
        <v>2710.03</v>
      </c>
      <c r="I1496" s="7">
        <v>3.9800000000000002E-2</v>
      </c>
      <c r="J1496">
        <v>419.70409999999998</v>
      </c>
      <c r="K1496">
        <v>68096.990000000005</v>
      </c>
      <c r="L1496">
        <v>3622107.85</v>
      </c>
      <c r="M1496">
        <v>68</v>
      </c>
      <c r="N1496">
        <v>39.85</v>
      </c>
      <c r="O1496" s="7">
        <v>-0.26319999999999999</v>
      </c>
      <c r="P1496" s="7">
        <v>0.48470000000000002</v>
      </c>
      <c r="Q1496" t="s">
        <v>535</v>
      </c>
      <c r="S1496" s="2">
        <f t="shared" si="251"/>
        <v>44582</v>
      </c>
      <c r="T1496" t="s">
        <v>612</v>
      </c>
      <c r="U1496">
        <v>162.25</v>
      </c>
      <c r="V1496">
        <v>172.05</v>
      </c>
      <c r="W1496">
        <f t="shared" si="255"/>
        <v>13955125.537377499</v>
      </c>
      <c r="X1496">
        <f t="shared" si="250"/>
        <v>34887.81384344375</v>
      </c>
      <c r="Y1496">
        <f t="shared" si="253"/>
        <v>225</v>
      </c>
      <c r="Z1496">
        <f t="shared" si="254"/>
        <v>1452.8249999999985</v>
      </c>
      <c r="AA1496" s="5" t="str">
        <f t="shared" si="252"/>
        <v/>
      </c>
      <c r="AB1496" s="24" t="str">
        <f>IFERROR(AA1496/MAX($J$3:AA1496)-1,"")</f>
        <v/>
      </c>
      <c r="AJ1496" s="6"/>
      <c r="AL1496" s="6"/>
      <c r="AN1496" s="7"/>
      <c r="AP1496" s="7"/>
      <c r="AV1496" s="7"/>
      <c r="AW1496" s="7"/>
    </row>
    <row r="1497" spans="1:49" x14ac:dyDescent="0.45">
      <c r="A1497" t="s">
        <v>618</v>
      </c>
      <c r="B1497" t="s">
        <v>30</v>
      </c>
      <c r="C1497" s="6">
        <v>44582.440972222219</v>
      </c>
      <c r="D1497">
        <v>166.5</v>
      </c>
      <c r="E1497" s="6">
        <v>44585.385416666664</v>
      </c>
      <c r="F1497">
        <v>147.19999999999999</v>
      </c>
      <c r="G1497" s="7">
        <v>-0.1159</v>
      </c>
      <c r="H1497">
        <v>-9182.1200000000008</v>
      </c>
      <c r="I1497" s="7">
        <v>-0.1348</v>
      </c>
      <c r="J1497">
        <v>409.24009999999998</v>
      </c>
      <c r="K1497">
        <v>68138.48</v>
      </c>
      <c r="L1497">
        <v>3612925.73</v>
      </c>
      <c r="M1497">
        <v>61</v>
      </c>
      <c r="N1497">
        <v>-150.53</v>
      </c>
      <c r="O1497" s="7">
        <v>-0.3856</v>
      </c>
      <c r="P1497" s="7">
        <v>0.27089999999999997</v>
      </c>
      <c r="Q1497" t="s">
        <v>535</v>
      </c>
      <c r="S1497" s="2">
        <f t="shared" si="251"/>
        <v>44582</v>
      </c>
      <c r="T1497" t="s">
        <v>618</v>
      </c>
      <c r="U1497">
        <v>166.5</v>
      </c>
      <c r="V1497">
        <v>147.19999999999999</v>
      </c>
      <c r="W1497">
        <f t="shared" si="255"/>
        <v>13955125.537377499</v>
      </c>
      <c r="X1497">
        <f t="shared" si="250"/>
        <v>34887.81384344375</v>
      </c>
      <c r="Y1497">
        <f t="shared" si="253"/>
        <v>200</v>
      </c>
      <c r="Z1497">
        <f t="shared" si="254"/>
        <v>-4487.4000000000024</v>
      </c>
      <c r="AA1497" s="5">
        <f t="shared" si="252"/>
        <v>13952090.9623775</v>
      </c>
      <c r="AB1497" s="24">
        <f>IFERROR(AA1497/MAX($J$3:AA1497)-1,"")</f>
        <v>-2.1745236127557188E-4</v>
      </c>
      <c r="AJ1497" s="6"/>
      <c r="AL1497" s="6"/>
      <c r="AN1497" s="7"/>
      <c r="AP1497" s="7"/>
      <c r="AV1497" s="7"/>
      <c r="AW1497" s="7"/>
    </row>
    <row r="1498" spans="1:49" x14ac:dyDescent="0.45">
      <c r="A1498" t="s">
        <v>547</v>
      </c>
      <c r="B1498" t="s">
        <v>30</v>
      </c>
      <c r="C1498" s="6">
        <v>44585.416666666664</v>
      </c>
      <c r="D1498">
        <v>138.35</v>
      </c>
      <c r="E1498" s="6">
        <v>44586.385416666664</v>
      </c>
      <c r="F1498">
        <v>596.4</v>
      </c>
      <c r="G1498" s="7">
        <v>3.3108</v>
      </c>
      <c r="H1498">
        <v>221733.98</v>
      </c>
      <c r="I1498" s="7">
        <v>3.2576999999999998</v>
      </c>
      <c r="J1498">
        <v>491.9742</v>
      </c>
      <c r="K1498">
        <v>68064.63</v>
      </c>
      <c r="L1498">
        <v>3834659.71</v>
      </c>
      <c r="M1498">
        <v>68</v>
      </c>
      <c r="N1498">
        <v>3260.79</v>
      </c>
      <c r="O1498" s="7">
        <v>-8.5300000000000001E-2</v>
      </c>
      <c r="P1498" s="7">
        <v>3.3108</v>
      </c>
      <c r="Q1498" t="s">
        <v>535</v>
      </c>
      <c r="S1498" s="2">
        <f t="shared" si="251"/>
        <v>44585</v>
      </c>
      <c r="T1498" t="s">
        <v>547</v>
      </c>
      <c r="U1498">
        <v>138.35</v>
      </c>
      <c r="V1498">
        <v>596.4</v>
      </c>
      <c r="W1498">
        <f t="shared" si="255"/>
        <v>13952090.9623775</v>
      </c>
      <c r="X1498">
        <f t="shared" si="250"/>
        <v>34880.227405943748</v>
      </c>
      <c r="Y1498">
        <f t="shared" si="253"/>
        <v>250</v>
      </c>
      <c r="Z1498">
        <f t="shared" si="254"/>
        <v>112675.62499999999</v>
      </c>
      <c r="AA1498" s="5" t="str">
        <f t="shared" si="252"/>
        <v/>
      </c>
      <c r="AB1498" s="24" t="str">
        <f>IFERROR(AA1498/MAX($J$3:AA1498)-1,"")</f>
        <v/>
      </c>
      <c r="AJ1498" s="6"/>
      <c r="AL1498" s="6"/>
      <c r="AN1498" s="7"/>
      <c r="AP1498" s="7"/>
      <c r="AV1498" s="7"/>
      <c r="AW1498" s="7"/>
    </row>
    <row r="1499" spans="1:49" x14ac:dyDescent="0.45">
      <c r="A1499" t="s">
        <v>642</v>
      </c>
      <c r="B1499" t="s">
        <v>30</v>
      </c>
      <c r="C1499" s="6">
        <v>44585.427083333336</v>
      </c>
      <c r="D1499">
        <v>128.05000000000001</v>
      </c>
      <c r="E1499" s="6">
        <v>44586.385416666664</v>
      </c>
      <c r="F1499">
        <v>550</v>
      </c>
      <c r="G1499" s="7">
        <v>3.2951999999999999</v>
      </c>
      <c r="H1499">
        <v>220690.16</v>
      </c>
      <c r="I1499" s="7">
        <v>3.2422</v>
      </c>
      <c r="J1499">
        <v>531.56640000000004</v>
      </c>
      <c r="K1499">
        <v>68067.08</v>
      </c>
      <c r="L1499">
        <v>4055349.87</v>
      </c>
      <c r="M1499">
        <v>65</v>
      </c>
      <c r="N1499">
        <v>3395.23</v>
      </c>
      <c r="O1499" s="7">
        <v>-9.8799999999999999E-2</v>
      </c>
      <c r="P1499" s="7">
        <v>3.2951999999999999</v>
      </c>
      <c r="Q1499" t="s">
        <v>535</v>
      </c>
      <c r="S1499" s="2">
        <f t="shared" si="251"/>
        <v>44585</v>
      </c>
      <c r="T1499" t="s">
        <v>642</v>
      </c>
      <c r="U1499">
        <v>128.05000000000001</v>
      </c>
      <c r="V1499">
        <v>550</v>
      </c>
      <c r="W1499">
        <f t="shared" si="255"/>
        <v>13952090.9623775</v>
      </c>
      <c r="X1499">
        <f t="shared" si="250"/>
        <v>34880.227405943748</v>
      </c>
      <c r="Y1499">
        <f t="shared" si="253"/>
        <v>275</v>
      </c>
      <c r="Z1499">
        <f t="shared" si="254"/>
        <v>114171.61249999999</v>
      </c>
      <c r="AA1499" s="5" t="str">
        <f t="shared" si="252"/>
        <v/>
      </c>
      <c r="AB1499" s="24" t="str">
        <f>IFERROR(AA1499/MAX($J$3:AA1499)-1,"")</f>
        <v/>
      </c>
      <c r="AJ1499" s="6"/>
      <c r="AL1499" s="6"/>
      <c r="AN1499" s="7"/>
      <c r="AP1499" s="7"/>
      <c r="AV1499" s="7"/>
      <c r="AW1499" s="7"/>
    </row>
    <row r="1500" spans="1:49" x14ac:dyDescent="0.45">
      <c r="A1500" t="s">
        <v>607</v>
      </c>
      <c r="B1500" t="s">
        <v>30</v>
      </c>
      <c r="C1500" s="6">
        <v>44585.520833333336</v>
      </c>
      <c r="D1500">
        <v>152.25</v>
      </c>
      <c r="E1500" s="6">
        <v>44586.388888888891</v>
      </c>
      <c r="F1500">
        <v>345.3</v>
      </c>
      <c r="G1500" s="7">
        <v>1.268</v>
      </c>
      <c r="H1500">
        <v>87752.639999999999</v>
      </c>
      <c r="I1500" s="7">
        <v>1.2353000000000001</v>
      </c>
      <c r="J1500">
        <v>466.58449999999999</v>
      </c>
      <c r="K1500">
        <v>71037.48</v>
      </c>
      <c r="L1500">
        <v>4295250.07</v>
      </c>
      <c r="M1500">
        <v>39</v>
      </c>
      <c r="N1500">
        <v>2250.0700000000002</v>
      </c>
      <c r="O1500" s="7">
        <v>-7.6200000000000004E-2</v>
      </c>
      <c r="P1500" s="7">
        <v>1.8581000000000001</v>
      </c>
      <c r="Q1500" t="s">
        <v>535</v>
      </c>
      <c r="S1500" s="2">
        <f t="shared" si="251"/>
        <v>44585</v>
      </c>
      <c r="T1500" t="s">
        <v>607</v>
      </c>
      <c r="U1500">
        <v>152.25</v>
      </c>
      <c r="V1500">
        <v>345.3</v>
      </c>
      <c r="W1500">
        <f t="shared" si="255"/>
        <v>13952090.9623775</v>
      </c>
      <c r="X1500">
        <f t="shared" si="250"/>
        <v>34880.227405943748</v>
      </c>
      <c r="Y1500">
        <f t="shared" si="253"/>
        <v>225</v>
      </c>
      <c r="Z1500">
        <f t="shared" si="254"/>
        <v>42316.762499999997</v>
      </c>
      <c r="AA1500" s="5" t="str">
        <f t="shared" si="252"/>
        <v/>
      </c>
      <c r="AB1500" s="24" t="str">
        <f>IFERROR(AA1500/MAX($J$3:AA1500)-1,"")</f>
        <v/>
      </c>
      <c r="AJ1500" s="6"/>
      <c r="AL1500" s="6"/>
      <c r="AN1500" s="7"/>
      <c r="AP1500" s="7"/>
      <c r="AV1500" s="7"/>
      <c r="AW1500" s="7"/>
    </row>
    <row r="1501" spans="1:49" x14ac:dyDescent="0.45">
      <c r="A1501" t="s">
        <v>647</v>
      </c>
      <c r="B1501" t="s">
        <v>30</v>
      </c>
      <c r="C1501" s="6">
        <v>44585.527777777781</v>
      </c>
      <c r="D1501">
        <v>155.05000000000001</v>
      </c>
      <c r="E1501" s="6">
        <v>44586.388888888891</v>
      </c>
      <c r="F1501">
        <v>312.85000000000002</v>
      </c>
      <c r="G1501" s="7">
        <v>1.0177</v>
      </c>
      <c r="H1501">
        <v>70153.64</v>
      </c>
      <c r="I1501" s="7">
        <v>0.98760000000000003</v>
      </c>
      <c r="J1501">
        <v>458.15820000000002</v>
      </c>
      <c r="K1501">
        <v>71037.429999999993</v>
      </c>
      <c r="L1501">
        <v>4365403.7</v>
      </c>
      <c r="M1501">
        <v>37</v>
      </c>
      <c r="N1501">
        <v>1896.04</v>
      </c>
      <c r="O1501" s="7">
        <v>-0.2225</v>
      </c>
      <c r="P1501" s="7">
        <v>1.5353000000000001</v>
      </c>
      <c r="Q1501" t="s">
        <v>535</v>
      </c>
      <c r="S1501" s="2">
        <f t="shared" si="251"/>
        <v>44585</v>
      </c>
      <c r="T1501" t="s">
        <v>647</v>
      </c>
      <c r="U1501">
        <v>155.05000000000001</v>
      </c>
      <c r="V1501">
        <v>312.85000000000002</v>
      </c>
      <c r="W1501">
        <f t="shared" si="255"/>
        <v>13952090.9623775</v>
      </c>
      <c r="X1501">
        <f t="shared" si="250"/>
        <v>34880.227405943748</v>
      </c>
      <c r="Y1501">
        <f t="shared" si="253"/>
        <v>225</v>
      </c>
      <c r="Z1501">
        <f t="shared" si="254"/>
        <v>34452.224999999999</v>
      </c>
      <c r="AA1501" s="5">
        <f t="shared" si="252"/>
        <v>14255707.187377499</v>
      </c>
      <c r="AB1501" s="24">
        <f>IFERROR(AA1501/MAX($J$3:AA1501)-1,"")</f>
        <v>0</v>
      </c>
      <c r="AJ1501" s="6"/>
      <c r="AL1501" s="6"/>
      <c r="AN1501" s="7"/>
      <c r="AP1501" s="7"/>
      <c r="AV1501" s="7"/>
      <c r="AW1501" s="7"/>
    </row>
    <row r="1502" spans="1:49" x14ac:dyDescent="0.45">
      <c r="A1502" t="s">
        <v>551</v>
      </c>
      <c r="B1502" t="s">
        <v>30</v>
      </c>
      <c r="C1502" s="6">
        <v>44586.520833333336</v>
      </c>
      <c r="D1502">
        <v>129.5</v>
      </c>
      <c r="E1502" s="6">
        <v>44588.388888888891</v>
      </c>
      <c r="F1502">
        <v>50.15</v>
      </c>
      <c r="G1502" s="7">
        <v>-0.61270000000000002</v>
      </c>
      <c r="H1502">
        <v>-45007.81</v>
      </c>
      <c r="I1502" s="7">
        <v>-0.62660000000000005</v>
      </c>
      <c r="J1502">
        <v>554.64880000000005</v>
      </c>
      <c r="K1502">
        <v>71827.02</v>
      </c>
      <c r="L1502">
        <v>4320395.8899999997</v>
      </c>
      <c r="M1502">
        <v>39</v>
      </c>
      <c r="N1502">
        <v>-1154.05</v>
      </c>
      <c r="O1502" s="7">
        <v>-0.91849999999999998</v>
      </c>
      <c r="P1502" s="7">
        <v>0.87409999999999999</v>
      </c>
      <c r="Q1502" t="s">
        <v>535</v>
      </c>
      <c r="S1502" s="2">
        <f t="shared" si="251"/>
        <v>44586</v>
      </c>
      <c r="T1502" t="s">
        <v>551</v>
      </c>
      <c r="U1502">
        <v>129.5</v>
      </c>
      <c r="V1502">
        <v>50.15</v>
      </c>
      <c r="W1502">
        <f t="shared" si="255"/>
        <v>14255707.187377499</v>
      </c>
      <c r="X1502">
        <f t="shared" si="250"/>
        <v>35639.267968443746</v>
      </c>
      <c r="Y1502">
        <f t="shared" si="253"/>
        <v>275</v>
      </c>
      <c r="Z1502">
        <f t="shared" si="254"/>
        <v>-22315.287499999999</v>
      </c>
      <c r="AA1502" s="5" t="str">
        <f t="shared" si="252"/>
        <v/>
      </c>
      <c r="AB1502" s="24" t="str">
        <f>IFERROR(AA1502/MAX($J$3:AA1502)-1,"")</f>
        <v/>
      </c>
      <c r="AJ1502" s="6"/>
      <c r="AL1502" s="6"/>
      <c r="AN1502" s="7"/>
      <c r="AP1502" s="7"/>
      <c r="AV1502" s="7"/>
      <c r="AW1502" s="7"/>
    </row>
    <row r="1503" spans="1:49" x14ac:dyDescent="0.45">
      <c r="A1503" t="s">
        <v>550</v>
      </c>
      <c r="B1503" t="s">
        <v>30</v>
      </c>
      <c r="C1503" s="6">
        <v>44586.548611111109</v>
      </c>
      <c r="D1503">
        <v>114.1</v>
      </c>
      <c r="E1503" s="6">
        <v>44588.388888888891</v>
      </c>
      <c r="F1503">
        <v>31.4</v>
      </c>
      <c r="G1503" s="7">
        <v>-0.7248</v>
      </c>
      <c r="H1503">
        <v>-52975.21</v>
      </c>
      <c r="I1503" s="7">
        <v>-0.73760000000000003</v>
      </c>
      <c r="J1503">
        <v>629.49570000000006</v>
      </c>
      <c r="K1503">
        <v>71825.460000000006</v>
      </c>
      <c r="L1503">
        <v>4267420.68</v>
      </c>
      <c r="M1503">
        <v>31</v>
      </c>
      <c r="N1503">
        <v>-1708.88</v>
      </c>
      <c r="O1503" s="7">
        <v>-0.94740000000000002</v>
      </c>
      <c r="P1503" s="7">
        <v>0.76690000000000003</v>
      </c>
      <c r="Q1503" t="s">
        <v>535</v>
      </c>
      <c r="S1503" s="2">
        <f t="shared" si="251"/>
        <v>44586</v>
      </c>
      <c r="T1503" t="s">
        <v>550</v>
      </c>
      <c r="U1503">
        <v>114.1</v>
      </c>
      <c r="V1503">
        <v>31.4</v>
      </c>
      <c r="W1503">
        <f t="shared" si="255"/>
        <v>14255707.187377499</v>
      </c>
      <c r="X1503">
        <f t="shared" si="250"/>
        <v>35639.267968443746</v>
      </c>
      <c r="Y1503">
        <f t="shared" si="253"/>
        <v>300</v>
      </c>
      <c r="Z1503">
        <f t="shared" si="254"/>
        <v>-25246.5</v>
      </c>
      <c r="AA1503" s="5" t="str">
        <f t="shared" si="252"/>
        <v/>
      </c>
      <c r="AB1503" s="24" t="str">
        <f>IFERROR(AA1503/MAX($J$3:AA1503)-1,"")</f>
        <v/>
      </c>
      <c r="AJ1503" s="6"/>
      <c r="AL1503" s="6"/>
      <c r="AN1503" s="7"/>
      <c r="AP1503" s="7"/>
      <c r="AV1503" s="7"/>
      <c r="AW1503" s="7"/>
    </row>
    <row r="1504" spans="1:49" x14ac:dyDescent="0.45">
      <c r="A1504" t="s">
        <v>557</v>
      </c>
      <c r="B1504" t="s">
        <v>30</v>
      </c>
      <c r="C1504" s="6">
        <v>44586.607638888891</v>
      </c>
      <c r="D1504">
        <v>98.85</v>
      </c>
      <c r="E1504" s="6">
        <v>44588.385416666664</v>
      </c>
      <c r="F1504">
        <v>7</v>
      </c>
      <c r="G1504" s="7">
        <v>-0.92920000000000003</v>
      </c>
      <c r="H1504">
        <v>-66052.679999999993</v>
      </c>
      <c r="I1504" s="7">
        <v>-0.93989999999999996</v>
      </c>
      <c r="J1504">
        <v>710.9434</v>
      </c>
      <c r="K1504">
        <v>70276.75</v>
      </c>
      <c r="L1504">
        <v>3989297.19</v>
      </c>
      <c r="M1504">
        <v>13</v>
      </c>
      <c r="N1504">
        <v>-5080.9799999999996</v>
      </c>
      <c r="O1504" s="7">
        <v>-0.92920000000000003</v>
      </c>
      <c r="P1504" s="7">
        <v>0.34139999999999998</v>
      </c>
      <c r="Q1504" t="s">
        <v>535</v>
      </c>
      <c r="S1504" s="2">
        <f t="shared" si="251"/>
        <v>44586</v>
      </c>
      <c r="T1504" t="s">
        <v>557</v>
      </c>
      <c r="U1504">
        <v>98.85</v>
      </c>
      <c r="V1504">
        <v>7</v>
      </c>
      <c r="W1504">
        <f t="shared" si="255"/>
        <v>14255707.187377499</v>
      </c>
      <c r="X1504">
        <f t="shared" si="250"/>
        <v>35639.267968443746</v>
      </c>
      <c r="Y1504">
        <f t="shared" si="253"/>
        <v>350</v>
      </c>
      <c r="Z1504">
        <f t="shared" si="254"/>
        <v>-32517.975000000002</v>
      </c>
      <c r="AA1504" s="5" t="str">
        <f t="shared" si="252"/>
        <v/>
      </c>
      <c r="AB1504" s="24" t="str">
        <f>IFERROR(AA1504/MAX($J$3:AA1504)-1,"")</f>
        <v/>
      </c>
      <c r="AJ1504" s="6"/>
      <c r="AL1504" s="6"/>
      <c r="AN1504" s="7"/>
      <c r="AP1504" s="7"/>
      <c r="AV1504" s="7"/>
      <c r="AW1504" s="7"/>
    </row>
    <row r="1505" spans="1:49" x14ac:dyDescent="0.45">
      <c r="A1505" t="s">
        <v>552</v>
      </c>
      <c r="B1505" t="s">
        <v>30</v>
      </c>
      <c r="C1505" s="6">
        <v>44586.618055555555</v>
      </c>
      <c r="D1505">
        <v>103.4</v>
      </c>
      <c r="E1505" s="6">
        <v>44588.385416666664</v>
      </c>
      <c r="F1505">
        <v>4.0999999999999996</v>
      </c>
      <c r="G1505" s="7">
        <v>-0.96030000000000004</v>
      </c>
      <c r="H1505">
        <v>-68253.58</v>
      </c>
      <c r="I1505" s="7">
        <v>-0.97070000000000001</v>
      </c>
      <c r="J1505">
        <v>679.98590000000002</v>
      </c>
      <c r="K1505">
        <v>70310.55</v>
      </c>
      <c r="L1505">
        <v>3921043.6</v>
      </c>
      <c r="M1505">
        <v>10</v>
      </c>
      <c r="N1505">
        <v>-6825.36</v>
      </c>
      <c r="O1505" s="7">
        <v>-0.96030000000000004</v>
      </c>
      <c r="P1505" s="7">
        <v>1.06E-2</v>
      </c>
      <c r="Q1505" t="s">
        <v>535</v>
      </c>
      <c r="S1505" s="2">
        <f t="shared" si="251"/>
        <v>44586</v>
      </c>
      <c r="T1505" t="s">
        <v>552</v>
      </c>
      <c r="U1505">
        <v>103.4</v>
      </c>
      <c r="V1505">
        <v>4.0999999999999996</v>
      </c>
      <c r="W1505">
        <f t="shared" si="255"/>
        <v>14255707.187377499</v>
      </c>
      <c r="X1505">
        <f t="shared" si="250"/>
        <v>35639.267968443746</v>
      </c>
      <c r="Y1505">
        <f t="shared" si="253"/>
        <v>350</v>
      </c>
      <c r="Z1505">
        <f t="shared" si="254"/>
        <v>-35131.250000000007</v>
      </c>
      <c r="AA1505" s="5">
        <f t="shared" si="252"/>
        <v>14140496.1748775</v>
      </c>
      <c r="AB1505" s="24">
        <f>IFERROR(AA1505/MAX($J$3:AA1505)-1,"")</f>
        <v>-8.0817465584598347E-3</v>
      </c>
      <c r="AJ1505" s="6"/>
      <c r="AL1505" s="6"/>
      <c r="AN1505" s="7"/>
      <c r="AP1505" s="7"/>
      <c r="AV1505" s="7"/>
      <c r="AW1505" s="7"/>
    </row>
    <row r="1506" spans="1:49" x14ac:dyDescent="0.45">
      <c r="A1506" t="s">
        <v>608</v>
      </c>
      <c r="B1506" t="s">
        <v>30</v>
      </c>
      <c r="C1506" s="6">
        <v>44593.548611111109</v>
      </c>
      <c r="D1506">
        <v>187.05</v>
      </c>
      <c r="E1506" s="6">
        <v>44594.385416666664</v>
      </c>
      <c r="F1506">
        <v>9.4</v>
      </c>
      <c r="G1506" s="7">
        <v>-0.94969999999999999</v>
      </c>
      <c r="H1506">
        <v>-66838.31</v>
      </c>
      <c r="I1506" s="7">
        <v>-0.96020000000000005</v>
      </c>
      <c r="J1506">
        <v>372.12090000000001</v>
      </c>
      <c r="K1506">
        <v>69605.22</v>
      </c>
      <c r="L1506">
        <v>3854205.29</v>
      </c>
      <c r="M1506">
        <v>30</v>
      </c>
      <c r="N1506">
        <v>-2227.94</v>
      </c>
      <c r="O1506" s="7">
        <v>-0.94969999999999999</v>
      </c>
      <c r="P1506" s="7">
        <v>0.10929999999999999</v>
      </c>
      <c r="Q1506" t="s">
        <v>535</v>
      </c>
      <c r="S1506" s="2">
        <f t="shared" si="251"/>
        <v>44593</v>
      </c>
      <c r="T1506" t="s">
        <v>608</v>
      </c>
      <c r="U1506">
        <v>187.05</v>
      </c>
      <c r="V1506">
        <v>9.4</v>
      </c>
      <c r="W1506">
        <f t="shared" si="255"/>
        <v>14140496.1748775</v>
      </c>
      <c r="X1506">
        <f t="shared" si="250"/>
        <v>35351.240437193752</v>
      </c>
      <c r="Y1506">
        <f t="shared" si="253"/>
        <v>200</v>
      </c>
      <c r="Z1506">
        <f t="shared" si="254"/>
        <v>-35922.9</v>
      </c>
      <c r="AA1506" s="5">
        <f t="shared" si="252"/>
        <v>14104573.2748775</v>
      </c>
      <c r="AB1506" s="24">
        <f>IFERROR(AA1506/MAX($J$3:AA1506)-1,"")</f>
        <v>-1.0601642592225735E-2</v>
      </c>
      <c r="AJ1506" s="6"/>
      <c r="AL1506" s="6"/>
      <c r="AN1506" s="7"/>
      <c r="AP1506" s="7"/>
      <c r="AV1506" s="7"/>
      <c r="AW1506" s="7"/>
    </row>
    <row r="1507" spans="1:49" x14ac:dyDescent="0.45">
      <c r="A1507" t="s">
        <v>639</v>
      </c>
      <c r="B1507" t="s">
        <v>30</v>
      </c>
      <c r="C1507" s="6">
        <v>44595.416666666664</v>
      </c>
      <c r="D1507">
        <v>56.85</v>
      </c>
      <c r="E1507" s="6">
        <v>44595.635416666664</v>
      </c>
      <c r="F1507">
        <v>182.65</v>
      </c>
      <c r="G1507" s="7">
        <v>2.2128000000000001</v>
      </c>
      <c r="H1507">
        <v>150367.49</v>
      </c>
      <c r="I1507" s="7">
        <v>2.1707000000000001</v>
      </c>
      <c r="J1507">
        <v>1218.4880000000001</v>
      </c>
      <c r="K1507">
        <v>69271.03</v>
      </c>
      <c r="L1507">
        <v>4004572.78</v>
      </c>
      <c r="M1507">
        <v>64</v>
      </c>
      <c r="N1507">
        <v>2349.4899999999998</v>
      </c>
      <c r="O1507" s="7">
        <v>-1.9300000000000001E-2</v>
      </c>
      <c r="P1507" s="7">
        <v>2.2128000000000001</v>
      </c>
      <c r="Q1507" t="s">
        <v>535</v>
      </c>
      <c r="S1507" s="2">
        <f t="shared" si="251"/>
        <v>44595</v>
      </c>
      <c r="T1507" t="s">
        <v>639</v>
      </c>
      <c r="U1507">
        <v>56.85</v>
      </c>
      <c r="V1507">
        <v>182.65</v>
      </c>
      <c r="W1507">
        <f t="shared" si="255"/>
        <v>14104573.2748775</v>
      </c>
      <c r="X1507">
        <f t="shared" si="250"/>
        <v>35261.433187193754</v>
      </c>
      <c r="Y1507">
        <f t="shared" si="253"/>
        <v>625</v>
      </c>
      <c r="Z1507">
        <f t="shared" si="254"/>
        <v>77128.125</v>
      </c>
      <c r="AA1507" s="5" t="str">
        <f t="shared" si="252"/>
        <v/>
      </c>
      <c r="AB1507" s="24" t="str">
        <f>IFERROR(AA1507/MAX($J$3:AA1507)-1,"")</f>
        <v/>
      </c>
      <c r="AJ1507" s="6"/>
      <c r="AL1507" s="6"/>
      <c r="AN1507" s="7"/>
      <c r="AP1507" s="7"/>
      <c r="AV1507" s="7"/>
      <c r="AW1507" s="7"/>
    </row>
    <row r="1508" spans="1:49" x14ac:dyDescent="0.45">
      <c r="A1508" t="s">
        <v>544</v>
      </c>
      <c r="B1508" t="s">
        <v>30</v>
      </c>
      <c r="C1508" s="6">
        <v>44595.434027777781</v>
      </c>
      <c r="D1508">
        <v>47.4</v>
      </c>
      <c r="E1508" s="6">
        <v>44595.635416666664</v>
      </c>
      <c r="F1508">
        <v>131.94999999999999</v>
      </c>
      <c r="G1508" s="7">
        <v>1.7838000000000001</v>
      </c>
      <c r="H1508">
        <v>121061.58</v>
      </c>
      <c r="I1508" s="7">
        <v>1.7459</v>
      </c>
      <c r="J1508">
        <v>1462.865</v>
      </c>
      <c r="K1508">
        <v>69339.8</v>
      </c>
      <c r="L1508">
        <v>4125634.35</v>
      </c>
      <c r="M1508">
        <v>59</v>
      </c>
      <c r="N1508">
        <v>2051.89</v>
      </c>
      <c r="O1508" s="7">
        <v>-0.33229999999999998</v>
      </c>
      <c r="P1508" s="7">
        <v>1.7838000000000001</v>
      </c>
      <c r="Q1508" t="s">
        <v>535</v>
      </c>
      <c r="S1508" s="2">
        <f t="shared" si="251"/>
        <v>44595</v>
      </c>
      <c r="T1508" t="s">
        <v>544</v>
      </c>
      <c r="U1508">
        <v>47.4</v>
      </c>
      <c r="V1508">
        <v>131.94999999999999</v>
      </c>
      <c r="W1508">
        <f t="shared" si="255"/>
        <v>14104573.2748775</v>
      </c>
      <c r="X1508">
        <f t="shared" si="250"/>
        <v>35261.433187193754</v>
      </c>
      <c r="Y1508">
        <f t="shared" si="253"/>
        <v>750</v>
      </c>
      <c r="Z1508">
        <f t="shared" si="254"/>
        <v>62067.374999999993</v>
      </c>
      <c r="AA1508" s="5" t="str">
        <f t="shared" si="252"/>
        <v/>
      </c>
      <c r="AB1508" s="24" t="str">
        <f>IFERROR(AA1508/MAX($J$3:AA1508)-1,"")</f>
        <v/>
      </c>
      <c r="AJ1508" s="6"/>
      <c r="AL1508" s="6"/>
      <c r="AN1508" s="7"/>
      <c r="AP1508" s="7"/>
      <c r="AV1508" s="7"/>
      <c r="AW1508" s="7"/>
    </row>
    <row r="1509" spans="1:49" x14ac:dyDescent="0.45">
      <c r="A1509" t="s">
        <v>640</v>
      </c>
      <c r="B1509" t="s">
        <v>30</v>
      </c>
      <c r="C1509" s="6">
        <v>44595.569444444445</v>
      </c>
      <c r="D1509">
        <v>168.4</v>
      </c>
      <c r="E1509" s="6">
        <v>44596.388888888891</v>
      </c>
      <c r="F1509">
        <v>187.6</v>
      </c>
      <c r="G1509" s="7">
        <v>0.114</v>
      </c>
      <c r="H1509">
        <v>6625.37</v>
      </c>
      <c r="I1509" s="7">
        <v>9.2899999999999996E-2</v>
      </c>
      <c r="J1509">
        <v>423.61700000000002</v>
      </c>
      <c r="K1509">
        <v>71337.100000000006</v>
      </c>
      <c r="L1509">
        <v>4274046.05</v>
      </c>
      <c r="M1509">
        <v>25</v>
      </c>
      <c r="N1509">
        <v>265.01</v>
      </c>
      <c r="O1509" s="7">
        <v>-0.1191</v>
      </c>
      <c r="P1509" s="7">
        <v>0.48459999999999998</v>
      </c>
      <c r="Q1509" t="s">
        <v>535</v>
      </c>
      <c r="S1509" s="2">
        <f t="shared" si="251"/>
        <v>44595</v>
      </c>
      <c r="T1509" t="s">
        <v>640</v>
      </c>
      <c r="U1509">
        <v>168.4</v>
      </c>
      <c r="V1509">
        <v>187.6</v>
      </c>
      <c r="W1509">
        <f t="shared" si="255"/>
        <v>14104573.2748775</v>
      </c>
      <c r="X1509">
        <f t="shared" si="250"/>
        <v>35261.433187193754</v>
      </c>
      <c r="Y1509">
        <f t="shared" si="253"/>
        <v>200</v>
      </c>
      <c r="Z1509">
        <f t="shared" si="254"/>
        <v>3127.9999999999973</v>
      </c>
      <c r="AA1509" s="5">
        <f t="shared" si="252"/>
        <v>14246896.7748775</v>
      </c>
      <c r="AB1509" s="24">
        <f>IFERROR(AA1509/MAX($J$3:AA1509)-1,"")</f>
        <v>-6.1802703886904009E-4</v>
      </c>
      <c r="AJ1509" s="6"/>
      <c r="AL1509" s="6"/>
      <c r="AN1509" s="7"/>
      <c r="AP1509" s="7"/>
      <c r="AV1509" s="7"/>
      <c r="AW1509" s="7"/>
    </row>
    <row r="1510" spans="1:49" x14ac:dyDescent="0.45">
      <c r="A1510" t="s">
        <v>609</v>
      </c>
      <c r="B1510" t="s">
        <v>30</v>
      </c>
      <c r="C1510" s="6">
        <v>44599.458333333336</v>
      </c>
      <c r="D1510">
        <v>126.1</v>
      </c>
      <c r="E1510" s="6">
        <v>44600.385416666664</v>
      </c>
      <c r="F1510">
        <v>160.19999999999999</v>
      </c>
      <c r="G1510" s="7">
        <v>0.27039999999999997</v>
      </c>
      <c r="H1510">
        <v>17495.740000000002</v>
      </c>
      <c r="I1510" s="7">
        <v>0.2477</v>
      </c>
      <c r="J1510">
        <v>560.09659999999997</v>
      </c>
      <c r="K1510">
        <v>70628.17</v>
      </c>
      <c r="L1510">
        <v>4143130.09</v>
      </c>
      <c r="M1510">
        <v>56</v>
      </c>
      <c r="N1510">
        <v>312.42</v>
      </c>
      <c r="O1510" s="7">
        <v>-6.7000000000000004E-2</v>
      </c>
      <c r="P1510" s="7">
        <v>1.3458000000000001</v>
      </c>
      <c r="Q1510" t="s">
        <v>535</v>
      </c>
      <c r="S1510" s="2">
        <f t="shared" si="251"/>
        <v>44599</v>
      </c>
      <c r="T1510" t="s">
        <v>609</v>
      </c>
      <c r="U1510">
        <v>126.1</v>
      </c>
      <c r="V1510">
        <v>160.19999999999999</v>
      </c>
      <c r="W1510">
        <f t="shared" si="255"/>
        <v>14246896.7748775</v>
      </c>
      <c r="X1510">
        <f t="shared" si="250"/>
        <v>35617.24193719375</v>
      </c>
      <c r="Y1510">
        <f t="shared" si="253"/>
        <v>275</v>
      </c>
      <c r="Z1510">
        <f t="shared" si="254"/>
        <v>8590.1749999999993</v>
      </c>
      <c r="AA1510" s="5" t="str">
        <f t="shared" si="252"/>
        <v/>
      </c>
      <c r="AB1510" s="24" t="str">
        <f>IFERROR(AA1510/MAX($J$3:AA1510)-1,"")</f>
        <v/>
      </c>
      <c r="AJ1510" s="6"/>
      <c r="AL1510" s="6"/>
      <c r="AN1510" s="7"/>
      <c r="AP1510" s="7"/>
      <c r="AV1510" s="7"/>
      <c r="AW1510" s="7"/>
    </row>
    <row r="1511" spans="1:49" x14ac:dyDescent="0.45">
      <c r="A1511" t="s">
        <v>608</v>
      </c>
      <c r="B1511" t="s">
        <v>30</v>
      </c>
      <c r="C1511" s="6">
        <v>44599.46875</v>
      </c>
      <c r="D1511">
        <v>131.1</v>
      </c>
      <c r="E1511" s="6">
        <v>44600.385416666664</v>
      </c>
      <c r="F1511">
        <v>133.25</v>
      </c>
      <c r="G1511" s="7">
        <v>1.6400000000000001E-2</v>
      </c>
      <c r="H1511">
        <v>-265.99</v>
      </c>
      <c r="I1511" s="7">
        <v>-3.8E-3</v>
      </c>
      <c r="J1511">
        <v>538.99419999999998</v>
      </c>
      <c r="K1511">
        <v>70662.14</v>
      </c>
      <c r="L1511">
        <v>4142864.1</v>
      </c>
      <c r="M1511">
        <v>53</v>
      </c>
      <c r="N1511">
        <v>-5.0199999999999996</v>
      </c>
      <c r="O1511" s="7">
        <v>-0.1152</v>
      </c>
      <c r="P1511" s="7">
        <v>0.99160000000000004</v>
      </c>
      <c r="Q1511" t="s">
        <v>535</v>
      </c>
      <c r="S1511" s="2">
        <f t="shared" si="251"/>
        <v>44599</v>
      </c>
      <c r="T1511" t="s">
        <v>608</v>
      </c>
      <c r="U1511">
        <v>131.1</v>
      </c>
      <c r="V1511">
        <v>133.25</v>
      </c>
      <c r="W1511">
        <f t="shared" si="255"/>
        <v>14246896.7748775</v>
      </c>
      <c r="X1511">
        <f t="shared" si="250"/>
        <v>35617.24193719375</v>
      </c>
      <c r="Y1511">
        <f t="shared" si="253"/>
        <v>275</v>
      </c>
      <c r="Z1511">
        <f t="shared" si="254"/>
        <v>-135.71250000000319</v>
      </c>
      <c r="AA1511" s="5" t="str">
        <f t="shared" si="252"/>
        <v/>
      </c>
      <c r="AB1511" s="24" t="str">
        <f>IFERROR(AA1511/MAX($J$3:AA1511)-1,"")</f>
        <v/>
      </c>
      <c r="AJ1511" s="6"/>
      <c r="AL1511" s="6"/>
      <c r="AN1511" s="7"/>
      <c r="AP1511" s="7"/>
      <c r="AV1511" s="7"/>
      <c r="AW1511" s="7"/>
    </row>
    <row r="1512" spans="1:49" x14ac:dyDescent="0.45">
      <c r="A1512" t="s">
        <v>608</v>
      </c>
      <c r="B1512" t="s">
        <v>30</v>
      </c>
      <c r="C1512" s="6">
        <v>44599.520833333336</v>
      </c>
      <c r="D1512">
        <v>126.6</v>
      </c>
      <c r="E1512" s="6">
        <v>44600.388888888891</v>
      </c>
      <c r="F1512">
        <v>164.75</v>
      </c>
      <c r="G1512" s="7">
        <v>0.30130000000000001</v>
      </c>
      <c r="H1512">
        <v>19864.43</v>
      </c>
      <c r="I1512" s="7">
        <v>0.27829999999999999</v>
      </c>
      <c r="J1512">
        <v>563.74590000000001</v>
      </c>
      <c r="K1512">
        <v>71370.23</v>
      </c>
      <c r="L1512">
        <v>4293910.4800000004</v>
      </c>
      <c r="M1512">
        <v>39</v>
      </c>
      <c r="N1512">
        <v>509.34</v>
      </c>
      <c r="O1512" s="7">
        <v>-8.3699999999999997E-2</v>
      </c>
      <c r="P1512" s="7">
        <v>1.0624</v>
      </c>
      <c r="Q1512" t="s">
        <v>535</v>
      </c>
      <c r="S1512" s="2">
        <f t="shared" si="251"/>
        <v>44599</v>
      </c>
      <c r="T1512" t="s">
        <v>608</v>
      </c>
      <c r="U1512">
        <v>126.6</v>
      </c>
      <c r="V1512">
        <v>164.75</v>
      </c>
      <c r="W1512">
        <f t="shared" si="255"/>
        <v>14246896.7748775</v>
      </c>
      <c r="X1512">
        <f t="shared" si="250"/>
        <v>35617.24193719375</v>
      </c>
      <c r="Y1512">
        <f t="shared" si="253"/>
        <v>275</v>
      </c>
      <c r="Z1512">
        <f t="shared" si="254"/>
        <v>9690.0374999999985</v>
      </c>
      <c r="AA1512" s="5" t="str">
        <f t="shared" si="252"/>
        <v/>
      </c>
      <c r="AB1512" s="24" t="str">
        <f>IFERROR(AA1512/MAX($J$3:AA1512)-1,"")</f>
        <v/>
      </c>
      <c r="AJ1512" s="6"/>
      <c r="AL1512" s="6"/>
      <c r="AN1512" s="7"/>
      <c r="AP1512" s="7"/>
      <c r="AV1512" s="7"/>
      <c r="AW1512" s="7"/>
    </row>
    <row r="1513" spans="1:49" x14ac:dyDescent="0.45">
      <c r="A1513" t="s">
        <v>609</v>
      </c>
      <c r="B1513" t="s">
        <v>30</v>
      </c>
      <c r="C1513" s="6">
        <v>44599.527777777781</v>
      </c>
      <c r="D1513">
        <v>143.6</v>
      </c>
      <c r="E1513" s="6">
        <v>44600.388888888891</v>
      </c>
      <c r="F1513">
        <v>192.15</v>
      </c>
      <c r="G1513" s="7">
        <v>0.33810000000000001</v>
      </c>
      <c r="H1513">
        <v>22462.61</v>
      </c>
      <c r="I1513" s="7">
        <v>0.31469999999999998</v>
      </c>
      <c r="J1513">
        <v>497.04300000000001</v>
      </c>
      <c r="K1513">
        <v>71375.38</v>
      </c>
      <c r="L1513">
        <v>4316373.0999999996</v>
      </c>
      <c r="M1513">
        <v>37</v>
      </c>
      <c r="N1513">
        <v>607.1</v>
      </c>
      <c r="O1513" s="7">
        <v>-3.5900000000000001E-2</v>
      </c>
      <c r="P1513" s="7">
        <v>1.0599000000000001</v>
      </c>
      <c r="Q1513" t="s">
        <v>535</v>
      </c>
      <c r="S1513" s="2">
        <f t="shared" si="251"/>
        <v>44599</v>
      </c>
      <c r="T1513" t="s">
        <v>609</v>
      </c>
      <c r="U1513">
        <v>143.6</v>
      </c>
      <c r="V1513">
        <v>192.15</v>
      </c>
      <c r="W1513">
        <f t="shared" si="255"/>
        <v>14246896.7748775</v>
      </c>
      <c r="X1513">
        <f t="shared" si="250"/>
        <v>35617.24193719375</v>
      </c>
      <c r="Y1513">
        <f t="shared" si="253"/>
        <v>250</v>
      </c>
      <c r="Z1513">
        <f t="shared" si="254"/>
        <v>11298.124999999998</v>
      </c>
      <c r="AA1513" s="5">
        <f t="shared" si="252"/>
        <v>14276339.3998775</v>
      </c>
      <c r="AB1513" s="24">
        <f>IFERROR(AA1513/MAX($J$3:AA1513)-1,"")</f>
        <v>0</v>
      </c>
      <c r="AJ1513" s="6"/>
      <c r="AL1513" s="6"/>
      <c r="AN1513" s="7"/>
      <c r="AP1513" s="7"/>
      <c r="AV1513" s="7"/>
      <c r="AW1513" s="7"/>
    </row>
    <row r="1514" spans="1:49" x14ac:dyDescent="0.45">
      <c r="A1514" t="s">
        <v>548</v>
      </c>
      <c r="B1514" t="s">
        <v>30</v>
      </c>
      <c r="C1514" s="6">
        <v>44600.440972222219</v>
      </c>
      <c r="D1514">
        <v>121</v>
      </c>
      <c r="E1514" s="6">
        <v>44601.385416666664</v>
      </c>
      <c r="F1514">
        <v>12.15</v>
      </c>
      <c r="G1514" s="7">
        <v>-0.89959999999999996</v>
      </c>
      <c r="H1514">
        <v>-64391.82</v>
      </c>
      <c r="I1514" s="7">
        <v>-0.91059999999999997</v>
      </c>
      <c r="J1514">
        <v>584.41589999999997</v>
      </c>
      <c r="K1514">
        <v>70714.320000000007</v>
      </c>
      <c r="L1514">
        <v>4078472.28</v>
      </c>
      <c r="M1514">
        <v>61</v>
      </c>
      <c r="N1514">
        <v>-1055.5999999999999</v>
      </c>
      <c r="O1514" s="7">
        <v>-0.89959999999999996</v>
      </c>
      <c r="P1514" s="7">
        <v>0.25169999999999998</v>
      </c>
      <c r="Q1514" t="s">
        <v>535</v>
      </c>
      <c r="S1514" s="2">
        <f t="shared" si="251"/>
        <v>44600</v>
      </c>
      <c r="T1514" t="s">
        <v>548</v>
      </c>
      <c r="U1514">
        <v>121</v>
      </c>
      <c r="V1514">
        <v>12.15</v>
      </c>
      <c r="W1514">
        <f t="shared" si="255"/>
        <v>14276339.3998775</v>
      </c>
      <c r="X1514">
        <f t="shared" si="250"/>
        <v>35690.848499693748</v>
      </c>
      <c r="Y1514">
        <f t="shared" si="253"/>
        <v>300</v>
      </c>
      <c r="Z1514">
        <f t="shared" si="254"/>
        <v>-33054.449999999997</v>
      </c>
      <c r="AA1514" s="5" t="str">
        <f t="shared" si="252"/>
        <v/>
      </c>
      <c r="AB1514" s="24" t="str">
        <f>IFERROR(AA1514/MAX($J$3:AA1514)-1,"")</f>
        <v/>
      </c>
      <c r="AJ1514" s="6"/>
      <c r="AL1514" s="6"/>
      <c r="AN1514" s="7"/>
      <c r="AP1514" s="7"/>
      <c r="AV1514" s="7"/>
      <c r="AW1514" s="7"/>
    </row>
    <row r="1515" spans="1:49" x14ac:dyDescent="0.45">
      <c r="A1515" t="s">
        <v>549</v>
      </c>
      <c r="B1515" t="s">
        <v>30</v>
      </c>
      <c r="C1515" s="6">
        <v>44600.451388888891</v>
      </c>
      <c r="D1515">
        <v>116.35</v>
      </c>
      <c r="E1515" s="6">
        <v>44601.385416666664</v>
      </c>
      <c r="F1515">
        <v>9.6</v>
      </c>
      <c r="G1515" s="7">
        <v>-0.91749999999999998</v>
      </c>
      <c r="H1515">
        <v>-65662.53</v>
      </c>
      <c r="I1515" s="7">
        <v>-0.92830000000000001</v>
      </c>
      <c r="J1515">
        <v>607.93290000000002</v>
      </c>
      <c r="K1515">
        <v>70732.990000000005</v>
      </c>
      <c r="L1515">
        <v>4012809.74</v>
      </c>
      <c r="M1515">
        <v>58</v>
      </c>
      <c r="N1515">
        <v>-1132.1099999999999</v>
      </c>
      <c r="O1515" s="7">
        <v>-0.91749999999999998</v>
      </c>
      <c r="P1515" s="7">
        <v>8.5900000000000004E-2</v>
      </c>
      <c r="Q1515" t="s">
        <v>535</v>
      </c>
      <c r="S1515" s="2">
        <f t="shared" si="251"/>
        <v>44600</v>
      </c>
      <c r="T1515" t="s">
        <v>549</v>
      </c>
      <c r="U1515">
        <v>116.35</v>
      </c>
      <c r="V1515">
        <v>9.6</v>
      </c>
      <c r="W1515">
        <f t="shared" si="255"/>
        <v>14276339.3998775</v>
      </c>
      <c r="X1515">
        <f t="shared" si="250"/>
        <v>35690.848499693748</v>
      </c>
      <c r="Y1515">
        <f t="shared" si="253"/>
        <v>300</v>
      </c>
      <c r="Z1515">
        <f t="shared" si="254"/>
        <v>-32402.849999999995</v>
      </c>
      <c r="AA1515" s="5" t="str">
        <f t="shared" si="252"/>
        <v/>
      </c>
      <c r="AB1515" s="24" t="str">
        <f>IFERROR(AA1515/MAX($J$3:AA1515)-1,"")</f>
        <v/>
      </c>
      <c r="AJ1515" s="6"/>
      <c r="AL1515" s="6"/>
      <c r="AN1515" s="7"/>
      <c r="AP1515" s="7"/>
      <c r="AV1515" s="7"/>
      <c r="AW1515" s="7"/>
    </row>
    <row r="1516" spans="1:49" x14ac:dyDescent="0.45">
      <c r="A1516" t="s">
        <v>558</v>
      </c>
      <c r="B1516" t="s">
        <v>30</v>
      </c>
      <c r="C1516" s="6">
        <v>44600.545138888891</v>
      </c>
      <c r="D1516">
        <v>121.65</v>
      </c>
      <c r="E1516" s="6">
        <v>44601.388888888891</v>
      </c>
      <c r="F1516">
        <v>16.649999999999999</v>
      </c>
      <c r="G1516" s="7">
        <v>-0.86309999999999998</v>
      </c>
      <c r="H1516">
        <v>-62598.38</v>
      </c>
      <c r="I1516" s="7">
        <v>-0.87450000000000006</v>
      </c>
      <c r="J1516">
        <v>588.42470000000003</v>
      </c>
      <c r="K1516">
        <v>71581.87</v>
      </c>
      <c r="L1516">
        <v>4253774.72</v>
      </c>
      <c r="M1516">
        <v>32</v>
      </c>
      <c r="N1516">
        <v>-1956.2</v>
      </c>
      <c r="O1516" s="7">
        <v>-0.87090000000000001</v>
      </c>
      <c r="P1516" s="7">
        <v>5.5500000000000001E-2</v>
      </c>
      <c r="Q1516" t="s">
        <v>535</v>
      </c>
      <c r="S1516" s="2">
        <f t="shared" si="251"/>
        <v>44600</v>
      </c>
      <c r="T1516" t="s">
        <v>558</v>
      </c>
      <c r="U1516">
        <v>121.65</v>
      </c>
      <c r="V1516">
        <v>16.649999999999999</v>
      </c>
      <c r="W1516">
        <f t="shared" si="255"/>
        <v>14276339.3998775</v>
      </c>
      <c r="X1516">
        <f t="shared" si="250"/>
        <v>35690.848499693748</v>
      </c>
      <c r="Y1516">
        <f t="shared" si="253"/>
        <v>300</v>
      </c>
      <c r="Z1516">
        <f t="shared" si="254"/>
        <v>-31914.9</v>
      </c>
      <c r="AA1516" s="5">
        <f t="shared" si="252"/>
        <v>14178967.199877501</v>
      </c>
      <c r="AB1516" s="24">
        <f>IFERROR(AA1516/MAX($J$3:AA1516)-1,"")</f>
        <v>-6.8205299182529933E-3</v>
      </c>
      <c r="AJ1516" s="6"/>
      <c r="AL1516" s="6"/>
      <c r="AN1516" s="7"/>
      <c r="AP1516" s="7"/>
      <c r="AV1516" s="7"/>
      <c r="AW1516" s="7"/>
    </row>
    <row r="1517" spans="1:49" x14ac:dyDescent="0.45">
      <c r="A1517" t="s">
        <v>656</v>
      </c>
      <c r="B1517" t="s">
        <v>30</v>
      </c>
      <c r="C1517" s="6">
        <v>44601.416666666664</v>
      </c>
      <c r="D1517">
        <v>78.75</v>
      </c>
      <c r="E1517" s="6">
        <v>44602.385416666664</v>
      </c>
      <c r="F1517">
        <v>121.05</v>
      </c>
      <c r="G1517" s="7">
        <v>0.53710000000000002</v>
      </c>
      <c r="H1517">
        <v>35856.78</v>
      </c>
      <c r="I1517" s="7">
        <v>0.51180000000000003</v>
      </c>
      <c r="J1517">
        <v>889.70219999999995</v>
      </c>
      <c r="K1517">
        <v>70064.05</v>
      </c>
      <c r="L1517">
        <v>4048666.52</v>
      </c>
      <c r="M1517">
        <v>68</v>
      </c>
      <c r="N1517">
        <v>527.30999999999995</v>
      </c>
      <c r="O1517" s="7">
        <v>-0.2717</v>
      </c>
      <c r="P1517" s="7">
        <v>0.7016</v>
      </c>
      <c r="Q1517" t="s">
        <v>535</v>
      </c>
      <c r="S1517" s="2">
        <f t="shared" si="251"/>
        <v>44601</v>
      </c>
      <c r="T1517" t="s">
        <v>656</v>
      </c>
      <c r="U1517">
        <v>78.75</v>
      </c>
      <c r="V1517">
        <v>121.05</v>
      </c>
      <c r="W1517">
        <f t="shared" si="255"/>
        <v>14178967.199877501</v>
      </c>
      <c r="X1517">
        <f t="shared" si="250"/>
        <v>35447.417999693753</v>
      </c>
      <c r="Y1517">
        <f t="shared" si="253"/>
        <v>450</v>
      </c>
      <c r="Z1517">
        <f t="shared" si="254"/>
        <v>18135.900000000001</v>
      </c>
      <c r="AA1517" s="5" t="str">
        <f t="shared" si="252"/>
        <v/>
      </c>
      <c r="AB1517" s="24" t="str">
        <f>IFERROR(AA1517/MAX($J$3:AA1517)-1,"")</f>
        <v/>
      </c>
      <c r="AJ1517" s="6"/>
      <c r="AL1517" s="6"/>
      <c r="AN1517" s="7"/>
      <c r="AP1517" s="7"/>
      <c r="AV1517" s="7"/>
      <c r="AW1517" s="7"/>
    </row>
    <row r="1518" spans="1:49" x14ac:dyDescent="0.45">
      <c r="A1518" t="s">
        <v>657</v>
      </c>
      <c r="B1518" t="s">
        <v>30</v>
      </c>
      <c r="C1518" s="6">
        <v>44601.420138888891</v>
      </c>
      <c r="D1518">
        <v>64.099999999999994</v>
      </c>
      <c r="E1518" s="6">
        <v>44602.385416666664</v>
      </c>
      <c r="F1518">
        <v>84.2</v>
      </c>
      <c r="G1518" s="7">
        <v>0.31359999999999999</v>
      </c>
      <c r="H1518">
        <v>20347.14</v>
      </c>
      <c r="I1518" s="7">
        <v>0.29039999999999999</v>
      </c>
      <c r="J1518">
        <v>1092.934</v>
      </c>
      <c r="K1518">
        <v>70057.039999999994</v>
      </c>
      <c r="L1518">
        <v>4069013.67</v>
      </c>
      <c r="M1518">
        <v>67</v>
      </c>
      <c r="N1518">
        <v>303.69</v>
      </c>
      <c r="O1518" s="7">
        <v>-0.4002</v>
      </c>
      <c r="P1518" s="7">
        <v>0.94540000000000002</v>
      </c>
      <c r="Q1518" t="s">
        <v>535</v>
      </c>
      <c r="S1518" s="2">
        <f t="shared" si="251"/>
        <v>44601</v>
      </c>
      <c r="T1518" t="s">
        <v>657</v>
      </c>
      <c r="U1518">
        <v>64.099999999999994</v>
      </c>
      <c r="V1518">
        <v>84.2</v>
      </c>
      <c r="W1518">
        <f t="shared" si="255"/>
        <v>14178967.199877501</v>
      </c>
      <c r="X1518">
        <f t="shared" si="250"/>
        <v>35447.417999693753</v>
      </c>
      <c r="Y1518">
        <f t="shared" si="253"/>
        <v>550</v>
      </c>
      <c r="Z1518">
        <f t="shared" si="254"/>
        <v>10239.350000000002</v>
      </c>
      <c r="AA1518" s="5">
        <f t="shared" si="252"/>
        <v>14207342.449877501</v>
      </c>
      <c r="AB1518" s="24">
        <f>IFERROR(AA1518/MAX($J$3:AA1518)-1,"")</f>
        <v>-4.8329580901244062E-3</v>
      </c>
      <c r="AJ1518" s="6"/>
      <c r="AL1518" s="6"/>
      <c r="AN1518" s="7"/>
      <c r="AP1518" s="7"/>
      <c r="AV1518" s="7"/>
      <c r="AW1518" s="7"/>
    </row>
    <row r="1519" spans="1:49" x14ac:dyDescent="0.45">
      <c r="A1519" t="s">
        <v>547</v>
      </c>
      <c r="B1519" t="s">
        <v>30</v>
      </c>
      <c r="C1519" s="6">
        <v>44602.416666666664</v>
      </c>
      <c r="D1519">
        <v>49.2</v>
      </c>
      <c r="E1519" s="6">
        <v>44602.635416666664</v>
      </c>
      <c r="F1519">
        <v>0.05</v>
      </c>
      <c r="G1519" s="7">
        <v>-0.999</v>
      </c>
      <c r="H1519">
        <v>-70977.75</v>
      </c>
      <c r="I1519" s="7">
        <v>-1.0089999999999999</v>
      </c>
      <c r="J1519">
        <v>1429.778</v>
      </c>
      <c r="K1519">
        <v>70345.070000000007</v>
      </c>
      <c r="L1519">
        <v>3998035.92</v>
      </c>
      <c r="M1519">
        <v>64</v>
      </c>
      <c r="N1519">
        <v>-1109.03</v>
      </c>
      <c r="O1519" s="7">
        <v>-0.999</v>
      </c>
      <c r="P1519" s="7">
        <v>0.27739999999999998</v>
      </c>
      <c r="Q1519" t="s">
        <v>535</v>
      </c>
      <c r="S1519" s="2">
        <f t="shared" si="251"/>
        <v>44602</v>
      </c>
      <c r="T1519" t="s">
        <v>547</v>
      </c>
      <c r="U1519">
        <v>49.2</v>
      </c>
      <c r="V1519">
        <v>0.05</v>
      </c>
      <c r="W1519">
        <f t="shared" si="255"/>
        <v>14207342.449877501</v>
      </c>
      <c r="X1519">
        <f t="shared" si="250"/>
        <v>35518.356124693753</v>
      </c>
      <c r="Y1519">
        <f t="shared" si="253"/>
        <v>725</v>
      </c>
      <c r="Z1519">
        <f t="shared" si="254"/>
        <v>-35990.8125</v>
      </c>
      <c r="AA1519" s="5" t="str">
        <f t="shared" si="252"/>
        <v/>
      </c>
      <c r="AB1519" s="24" t="str">
        <f>IFERROR(AA1519/MAX($J$3:AA1519)-1,"")</f>
        <v/>
      </c>
      <c r="AJ1519" s="6"/>
      <c r="AL1519" s="6"/>
      <c r="AN1519" s="7"/>
      <c r="AP1519" s="7"/>
      <c r="AV1519" s="7"/>
      <c r="AW1519" s="7"/>
    </row>
    <row r="1520" spans="1:49" x14ac:dyDescent="0.45">
      <c r="A1520" t="s">
        <v>617</v>
      </c>
      <c r="B1520" t="s">
        <v>30</v>
      </c>
      <c r="C1520" s="6">
        <v>44602.482638888891</v>
      </c>
      <c r="D1520">
        <v>35.4</v>
      </c>
      <c r="E1520" s="6">
        <v>44602.635416666664</v>
      </c>
      <c r="F1520">
        <v>9.4</v>
      </c>
      <c r="G1520" s="7">
        <v>-0.73450000000000004</v>
      </c>
      <c r="H1520">
        <v>-52317.93</v>
      </c>
      <c r="I1520" s="7">
        <v>-0.74709999999999999</v>
      </c>
      <c r="J1520">
        <v>1978.143</v>
      </c>
      <c r="K1520">
        <v>70026.27</v>
      </c>
      <c r="L1520">
        <v>3945717.99</v>
      </c>
      <c r="M1520">
        <v>45</v>
      </c>
      <c r="N1520">
        <v>-1162.6199999999999</v>
      </c>
      <c r="O1520" s="7">
        <v>-0.81640000000000001</v>
      </c>
      <c r="P1520" s="7">
        <v>0.23730000000000001</v>
      </c>
      <c r="Q1520" t="s">
        <v>535</v>
      </c>
      <c r="S1520" s="2">
        <f t="shared" si="251"/>
        <v>44602</v>
      </c>
      <c r="T1520" t="s">
        <v>617</v>
      </c>
      <c r="U1520">
        <v>35.4</v>
      </c>
      <c r="V1520">
        <v>9.4</v>
      </c>
      <c r="W1520">
        <f t="shared" si="255"/>
        <v>14207342.449877501</v>
      </c>
      <c r="X1520">
        <f t="shared" si="250"/>
        <v>35518.356124693753</v>
      </c>
      <c r="Y1520">
        <f t="shared" si="253"/>
        <v>1000</v>
      </c>
      <c r="Z1520">
        <f t="shared" si="254"/>
        <v>-26447.999999999996</v>
      </c>
      <c r="AA1520" s="5" t="str">
        <f t="shared" si="252"/>
        <v/>
      </c>
      <c r="AB1520" s="24" t="str">
        <f>IFERROR(AA1520/MAX($J$3:AA1520)-1,"")</f>
        <v/>
      </c>
      <c r="AJ1520" s="6"/>
      <c r="AL1520" s="6"/>
      <c r="AN1520" s="7"/>
      <c r="AP1520" s="7"/>
      <c r="AV1520" s="7"/>
      <c r="AW1520" s="7"/>
    </row>
    <row r="1521" spans="1:49" x14ac:dyDescent="0.45">
      <c r="A1521" t="s">
        <v>983</v>
      </c>
      <c r="B1521" t="s">
        <v>30</v>
      </c>
      <c r="C1521" s="6">
        <v>44602.572916666664</v>
      </c>
      <c r="D1521">
        <v>139</v>
      </c>
      <c r="E1521" s="6">
        <v>44603.388888888891</v>
      </c>
      <c r="F1521">
        <v>54.45</v>
      </c>
      <c r="G1521" s="7">
        <v>-0.60829999999999995</v>
      </c>
      <c r="H1521">
        <v>-44342.83</v>
      </c>
      <c r="I1521" s="7">
        <v>-0.62219999999999998</v>
      </c>
      <c r="J1521">
        <v>512.72569999999996</v>
      </c>
      <c r="K1521">
        <v>71268.88</v>
      </c>
      <c r="L1521">
        <v>4209431.8899999997</v>
      </c>
      <c r="M1521">
        <v>24</v>
      </c>
      <c r="N1521">
        <v>-1847.62</v>
      </c>
      <c r="O1521" s="7">
        <v>-0.67589999999999995</v>
      </c>
      <c r="P1521" s="7">
        <v>2.8799999999999999E-2</v>
      </c>
      <c r="Q1521" t="s">
        <v>535</v>
      </c>
      <c r="S1521" s="2">
        <f t="shared" si="251"/>
        <v>44602</v>
      </c>
      <c r="T1521" t="s">
        <v>983</v>
      </c>
      <c r="U1521">
        <v>139</v>
      </c>
      <c r="V1521">
        <v>54.45</v>
      </c>
      <c r="W1521">
        <f t="shared" si="255"/>
        <v>14207342.449877501</v>
      </c>
      <c r="X1521">
        <f t="shared" si="250"/>
        <v>35518.356124693753</v>
      </c>
      <c r="Y1521">
        <f t="shared" si="253"/>
        <v>250</v>
      </c>
      <c r="Z1521">
        <f t="shared" si="254"/>
        <v>-21621.125000000004</v>
      </c>
      <c r="AA1521" s="5" t="str">
        <f t="shared" si="252"/>
        <v/>
      </c>
      <c r="AB1521" s="24" t="str">
        <f>IFERROR(AA1521/MAX($J$3:AA1521)-1,"")</f>
        <v/>
      </c>
      <c r="AJ1521" s="6"/>
      <c r="AL1521" s="6"/>
      <c r="AN1521" s="7"/>
      <c r="AP1521" s="7"/>
      <c r="AV1521" s="7"/>
      <c r="AW1521" s="7"/>
    </row>
    <row r="1522" spans="1:49" x14ac:dyDescent="0.45">
      <c r="A1522" t="s">
        <v>994</v>
      </c>
      <c r="B1522" t="s">
        <v>30</v>
      </c>
      <c r="C1522" s="6">
        <v>44602.586805555555</v>
      </c>
      <c r="D1522">
        <v>161.9</v>
      </c>
      <c r="E1522" s="6">
        <v>44603.388888888891</v>
      </c>
      <c r="F1522">
        <v>68.95</v>
      </c>
      <c r="G1522" s="7">
        <v>-0.57410000000000005</v>
      </c>
      <c r="H1522">
        <v>-41918.89</v>
      </c>
      <c r="I1522" s="7">
        <v>-0.58840000000000003</v>
      </c>
      <c r="J1522">
        <v>440.05399999999997</v>
      </c>
      <c r="K1522">
        <v>71244.740000000005</v>
      </c>
      <c r="L1522">
        <v>4167513</v>
      </c>
      <c r="M1522">
        <v>20</v>
      </c>
      <c r="N1522">
        <v>-2095.94</v>
      </c>
      <c r="O1522" s="7">
        <v>-0.61370000000000002</v>
      </c>
      <c r="P1522" s="7">
        <v>4.3900000000000002E-2</v>
      </c>
      <c r="Q1522" t="s">
        <v>535</v>
      </c>
      <c r="S1522" s="2">
        <f t="shared" si="251"/>
        <v>44602</v>
      </c>
      <c r="T1522" t="s">
        <v>994</v>
      </c>
      <c r="U1522">
        <v>161.9</v>
      </c>
      <c r="V1522">
        <v>68.95</v>
      </c>
      <c r="W1522">
        <f t="shared" si="255"/>
        <v>14207342.449877501</v>
      </c>
      <c r="X1522">
        <f t="shared" si="250"/>
        <v>35518.356124693753</v>
      </c>
      <c r="Y1522">
        <f t="shared" si="253"/>
        <v>225</v>
      </c>
      <c r="Z1522">
        <f t="shared" si="254"/>
        <v>-21433.162499999999</v>
      </c>
      <c r="AA1522" s="5">
        <f t="shared" si="252"/>
        <v>14101849.349877501</v>
      </c>
      <c r="AB1522" s="24">
        <f>IFERROR(AA1522/MAX($J$3:AA1522)-1,"")</f>
        <v>-1.2222324302649801E-2</v>
      </c>
      <c r="AJ1522" s="6"/>
      <c r="AL1522" s="6"/>
      <c r="AN1522" s="7"/>
      <c r="AP1522" s="7"/>
      <c r="AV1522" s="7"/>
      <c r="AW1522" s="7"/>
    </row>
    <row r="1523" spans="1:49" x14ac:dyDescent="0.45">
      <c r="A1523" t="s">
        <v>609</v>
      </c>
      <c r="B1523" t="s">
        <v>30</v>
      </c>
      <c r="C1523" s="6">
        <v>44603.416666666664</v>
      </c>
      <c r="D1523">
        <v>154.1</v>
      </c>
      <c r="E1523" s="6">
        <v>44606.385416666664</v>
      </c>
      <c r="F1523">
        <v>437.75</v>
      </c>
      <c r="G1523" s="7">
        <v>1.8407</v>
      </c>
      <c r="H1523">
        <v>125670.5</v>
      </c>
      <c r="I1523" s="7">
        <v>1.8023</v>
      </c>
      <c r="J1523">
        <v>452.48919999999998</v>
      </c>
      <c r="K1523">
        <v>69728.59</v>
      </c>
      <c r="L1523">
        <v>4071388.49</v>
      </c>
      <c r="M1523">
        <v>68</v>
      </c>
      <c r="N1523">
        <v>1848.1</v>
      </c>
      <c r="O1523" s="7">
        <v>-0.3105</v>
      </c>
      <c r="P1523" s="7">
        <v>1.8407</v>
      </c>
      <c r="Q1523" t="s">
        <v>535</v>
      </c>
      <c r="S1523" s="2">
        <f t="shared" si="251"/>
        <v>44603</v>
      </c>
      <c r="T1523" t="s">
        <v>609</v>
      </c>
      <c r="U1523">
        <v>154.1</v>
      </c>
      <c r="V1523">
        <v>437.75</v>
      </c>
      <c r="W1523">
        <f t="shared" si="255"/>
        <v>14101849.349877501</v>
      </c>
      <c r="X1523">
        <f t="shared" si="250"/>
        <v>35254.623374693751</v>
      </c>
      <c r="Y1523">
        <f t="shared" si="253"/>
        <v>225</v>
      </c>
      <c r="Z1523">
        <f t="shared" si="254"/>
        <v>62489.587499999994</v>
      </c>
      <c r="AA1523" s="5" t="str">
        <f t="shared" si="252"/>
        <v/>
      </c>
      <c r="AB1523" s="24" t="str">
        <f>IFERROR(AA1523/MAX($J$3:AA1523)-1,"")</f>
        <v/>
      </c>
      <c r="AJ1523" s="6"/>
      <c r="AL1523" s="6"/>
      <c r="AN1523" s="7"/>
      <c r="AP1523" s="7"/>
      <c r="AV1523" s="7"/>
      <c r="AW1523" s="7"/>
    </row>
    <row r="1524" spans="1:49" x14ac:dyDescent="0.45">
      <c r="A1524" t="s">
        <v>608</v>
      </c>
      <c r="B1524" t="s">
        <v>30</v>
      </c>
      <c r="C1524" s="6">
        <v>44603.427083333336</v>
      </c>
      <c r="D1524">
        <v>152.9</v>
      </c>
      <c r="E1524" s="6">
        <v>44606.385416666664</v>
      </c>
      <c r="F1524">
        <v>402</v>
      </c>
      <c r="G1524" s="7">
        <v>1.6292</v>
      </c>
      <c r="H1524">
        <v>111115.1</v>
      </c>
      <c r="I1524" s="7">
        <v>1.5929</v>
      </c>
      <c r="J1524">
        <v>456.22930000000002</v>
      </c>
      <c r="K1524">
        <v>69757.45</v>
      </c>
      <c r="L1524">
        <v>4182503.59</v>
      </c>
      <c r="M1524">
        <v>65</v>
      </c>
      <c r="N1524">
        <v>1709.46</v>
      </c>
      <c r="O1524" s="7">
        <v>-0.40749999999999997</v>
      </c>
      <c r="P1524" s="7">
        <v>1.6292</v>
      </c>
      <c r="Q1524" t="s">
        <v>535</v>
      </c>
      <c r="S1524" s="2">
        <f t="shared" si="251"/>
        <v>44603</v>
      </c>
      <c r="T1524" t="s">
        <v>608</v>
      </c>
      <c r="U1524">
        <v>152.9</v>
      </c>
      <c r="V1524">
        <v>402</v>
      </c>
      <c r="W1524">
        <f t="shared" si="255"/>
        <v>14101849.349877501</v>
      </c>
      <c r="X1524">
        <f t="shared" si="250"/>
        <v>35254.623374693751</v>
      </c>
      <c r="Y1524">
        <f t="shared" si="253"/>
        <v>225</v>
      </c>
      <c r="Z1524">
        <f t="shared" si="254"/>
        <v>54798.975000000006</v>
      </c>
      <c r="AA1524" s="5">
        <f t="shared" si="252"/>
        <v>14219137.912377501</v>
      </c>
      <c r="AB1524" s="24">
        <f>IFERROR(AA1524/MAX($J$3:AA1524)-1,"")</f>
        <v>-4.0067335118475489E-3</v>
      </c>
      <c r="AJ1524" s="6"/>
      <c r="AL1524" s="6"/>
      <c r="AN1524" s="7"/>
      <c r="AP1524" s="7"/>
      <c r="AV1524" s="7"/>
      <c r="AW1524" s="7"/>
    </row>
    <row r="1525" spans="1:49" x14ac:dyDescent="0.45">
      <c r="A1525" t="s">
        <v>549</v>
      </c>
      <c r="B1525" t="s">
        <v>30</v>
      </c>
      <c r="C1525" s="6">
        <v>44606.423611111109</v>
      </c>
      <c r="D1525">
        <v>188.95</v>
      </c>
      <c r="E1525" s="6">
        <v>44607.385416666664</v>
      </c>
      <c r="F1525">
        <v>191.6</v>
      </c>
      <c r="G1525" s="7">
        <v>1.4E-2</v>
      </c>
      <c r="H1525">
        <v>-433.66</v>
      </c>
      <c r="I1525" s="7">
        <v>-6.1000000000000004E-3</v>
      </c>
      <c r="J1525">
        <v>375.2978</v>
      </c>
      <c r="K1525">
        <v>70912.52</v>
      </c>
      <c r="L1525">
        <v>4182069.93</v>
      </c>
      <c r="M1525">
        <v>66</v>
      </c>
      <c r="N1525">
        <v>-6.57</v>
      </c>
      <c r="O1525" s="7">
        <v>-0.185</v>
      </c>
      <c r="P1525" s="7">
        <v>0.66100000000000003</v>
      </c>
      <c r="Q1525" t="s">
        <v>535</v>
      </c>
      <c r="S1525" s="2">
        <f t="shared" si="251"/>
        <v>44606</v>
      </c>
      <c r="T1525" t="s">
        <v>549</v>
      </c>
      <c r="U1525">
        <v>188.95</v>
      </c>
      <c r="V1525">
        <v>191.6</v>
      </c>
      <c r="W1525">
        <f t="shared" si="255"/>
        <v>14219137.912377501</v>
      </c>
      <c r="X1525">
        <f t="shared" si="250"/>
        <v>35547.844780943757</v>
      </c>
      <c r="Y1525">
        <f t="shared" si="253"/>
        <v>200</v>
      </c>
      <c r="Z1525">
        <f t="shared" si="254"/>
        <v>-231.09999999999786</v>
      </c>
      <c r="AA1525" s="5" t="str">
        <f t="shared" si="252"/>
        <v/>
      </c>
      <c r="AB1525" s="24" t="str">
        <f>IFERROR(AA1525/MAX($J$3:AA1525)-1,"")</f>
        <v/>
      </c>
      <c r="AJ1525" s="6"/>
      <c r="AL1525" s="6"/>
      <c r="AN1525" s="7"/>
      <c r="AP1525" s="7"/>
      <c r="AV1525" s="7"/>
      <c r="AW1525" s="7"/>
    </row>
    <row r="1526" spans="1:49" x14ac:dyDescent="0.45">
      <c r="A1526" t="s">
        <v>554</v>
      </c>
      <c r="B1526" t="s">
        <v>30</v>
      </c>
      <c r="C1526" s="6">
        <v>44606.527777777781</v>
      </c>
      <c r="D1526">
        <v>167</v>
      </c>
      <c r="E1526" s="6">
        <v>44607.385416666664</v>
      </c>
      <c r="F1526">
        <v>144.30000000000001</v>
      </c>
      <c r="G1526" s="7">
        <v>-0.13589999999999999</v>
      </c>
      <c r="H1526">
        <v>-10964.78</v>
      </c>
      <c r="I1526" s="7">
        <v>-0.15459999999999999</v>
      </c>
      <c r="J1526">
        <v>424.77749999999997</v>
      </c>
      <c r="K1526">
        <v>70937.84</v>
      </c>
      <c r="L1526">
        <v>4171105.15</v>
      </c>
      <c r="M1526">
        <v>36</v>
      </c>
      <c r="N1526">
        <v>-304.58</v>
      </c>
      <c r="O1526" s="7">
        <v>-0.26079999999999998</v>
      </c>
      <c r="P1526" s="7">
        <v>0.50839999999999996</v>
      </c>
      <c r="Q1526" t="s">
        <v>535</v>
      </c>
      <c r="S1526" s="2">
        <f t="shared" si="251"/>
        <v>44606</v>
      </c>
      <c r="T1526" t="s">
        <v>554</v>
      </c>
      <c r="U1526">
        <v>167</v>
      </c>
      <c r="V1526">
        <v>144.30000000000001</v>
      </c>
      <c r="W1526">
        <f t="shared" si="255"/>
        <v>14219137.912377501</v>
      </c>
      <c r="X1526">
        <f t="shared" si="250"/>
        <v>35547.844780943757</v>
      </c>
      <c r="Y1526">
        <f t="shared" si="253"/>
        <v>225</v>
      </c>
      <c r="Z1526">
        <f t="shared" si="254"/>
        <v>-5807.9249999999975</v>
      </c>
      <c r="AA1526" s="5">
        <f t="shared" si="252"/>
        <v>14213098.887377501</v>
      </c>
      <c r="AB1526" s="24">
        <f>IFERROR(AA1526/MAX($J$3:AA1526)-1,"")</f>
        <v>-4.4297428583507381E-3</v>
      </c>
      <c r="AJ1526" s="6"/>
      <c r="AL1526" s="6"/>
      <c r="AN1526" s="7"/>
      <c r="AP1526" s="7"/>
      <c r="AV1526" s="7"/>
      <c r="AW1526" s="7"/>
    </row>
    <row r="1527" spans="1:49" x14ac:dyDescent="0.45">
      <c r="A1527" t="s">
        <v>551</v>
      </c>
      <c r="B1527" t="s">
        <v>30</v>
      </c>
      <c r="C1527" s="6">
        <v>44607.503472222219</v>
      </c>
      <c r="D1527">
        <v>130.69999999999999</v>
      </c>
      <c r="E1527" s="6">
        <v>44608.385416666664</v>
      </c>
      <c r="F1527">
        <v>329.2</v>
      </c>
      <c r="G1527" s="7">
        <v>1.5186999999999999</v>
      </c>
      <c r="H1527">
        <v>105118.27</v>
      </c>
      <c r="I1527" s="7">
        <v>1.4836</v>
      </c>
      <c r="J1527">
        <v>542.12339999999995</v>
      </c>
      <c r="K1527">
        <v>70855.53</v>
      </c>
      <c r="L1527">
        <v>4276223.42</v>
      </c>
      <c r="M1527">
        <v>43</v>
      </c>
      <c r="N1527">
        <v>2444.61</v>
      </c>
      <c r="O1527" s="7">
        <v>-0.19589999999999999</v>
      </c>
      <c r="P1527" s="7">
        <v>1.5186999999999999</v>
      </c>
      <c r="Q1527" t="s">
        <v>535</v>
      </c>
      <c r="S1527" s="2">
        <f t="shared" si="251"/>
        <v>44607</v>
      </c>
      <c r="T1527" t="s">
        <v>551</v>
      </c>
      <c r="U1527">
        <v>130.69999999999999</v>
      </c>
      <c r="V1527">
        <v>329.2</v>
      </c>
      <c r="W1527">
        <f t="shared" si="255"/>
        <v>14213098.887377501</v>
      </c>
      <c r="X1527">
        <f t="shared" si="250"/>
        <v>35532.74721844375</v>
      </c>
      <c r="Y1527">
        <f t="shared" si="253"/>
        <v>275</v>
      </c>
      <c r="Z1527">
        <f t="shared" si="254"/>
        <v>53322.774999999994</v>
      </c>
      <c r="AA1527" s="5" t="str">
        <f t="shared" si="252"/>
        <v/>
      </c>
      <c r="AB1527" s="24" t="str">
        <f>IFERROR(AA1527/MAX($J$3:AA1527)-1,"")</f>
        <v/>
      </c>
      <c r="AJ1527" s="6"/>
      <c r="AL1527" s="6"/>
      <c r="AN1527" s="7"/>
      <c r="AP1527" s="7"/>
      <c r="AV1527" s="7"/>
      <c r="AW1527" s="7"/>
    </row>
    <row r="1528" spans="1:49" x14ac:dyDescent="0.45">
      <c r="A1528" t="s">
        <v>551</v>
      </c>
      <c r="B1528" t="s">
        <v>30</v>
      </c>
      <c r="C1528" s="6">
        <v>44607.53125</v>
      </c>
      <c r="D1528">
        <v>138</v>
      </c>
      <c r="E1528" s="6">
        <v>44608.388888888891</v>
      </c>
      <c r="F1528">
        <v>266.14999999999998</v>
      </c>
      <c r="G1528" s="7">
        <v>0.92859999999999998</v>
      </c>
      <c r="H1528">
        <v>63706.84</v>
      </c>
      <c r="I1528" s="7">
        <v>0.89929999999999999</v>
      </c>
      <c r="J1528">
        <v>513.31569999999999</v>
      </c>
      <c r="K1528">
        <v>70837.56</v>
      </c>
      <c r="L1528">
        <v>4231219.84</v>
      </c>
      <c r="M1528">
        <v>36</v>
      </c>
      <c r="N1528">
        <v>1769.63</v>
      </c>
      <c r="O1528" s="7">
        <v>-0.16200000000000001</v>
      </c>
      <c r="P1528" s="7">
        <v>1.6158999999999999</v>
      </c>
      <c r="Q1528" t="s">
        <v>535</v>
      </c>
      <c r="S1528" s="2">
        <f t="shared" si="251"/>
        <v>44607</v>
      </c>
      <c r="T1528" t="s">
        <v>551</v>
      </c>
      <c r="U1528">
        <v>138</v>
      </c>
      <c r="V1528">
        <v>266.14999999999998</v>
      </c>
      <c r="W1528">
        <f t="shared" si="255"/>
        <v>14213098.887377501</v>
      </c>
      <c r="X1528">
        <f t="shared" si="250"/>
        <v>35532.74721844375</v>
      </c>
      <c r="Y1528">
        <f t="shared" si="253"/>
        <v>250</v>
      </c>
      <c r="Z1528">
        <f t="shared" si="254"/>
        <v>31027.124999999996</v>
      </c>
      <c r="AA1528" s="5" t="str">
        <f t="shared" si="252"/>
        <v/>
      </c>
      <c r="AB1528" s="24" t="str">
        <f>IFERROR(AA1528/MAX($J$3:AA1528)-1,"")</f>
        <v/>
      </c>
      <c r="AJ1528" s="6"/>
      <c r="AL1528" s="6"/>
      <c r="AN1528" s="7"/>
      <c r="AP1528" s="7"/>
      <c r="AV1528" s="7"/>
      <c r="AW1528" s="7"/>
    </row>
    <row r="1529" spans="1:49" x14ac:dyDescent="0.45">
      <c r="A1529" t="s">
        <v>550</v>
      </c>
      <c r="B1529" t="s">
        <v>30</v>
      </c>
      <c r="C1529" s="6">
        <v>44607.565972222219</v>
      </c>
      <c r="D1529">
        <v>127.7</v>
      </c>
      <c r="E1529" s="6">
        <v>44608.388888888891</v>
      </c>
      <c r="F1529">
        <v>226.4</v>
      </c>
      <c r="G1529" s="7">
        <v>0.77290000000000003</v>
      </c>
      <c r="H1529">
        <v>52780.34</v>
      </c>
      <c r="I1529" s="7">
        <v>0.74519999999999997</v>
      </c>
      <c r="J1529">
        <v>554.65419999999995</v>
      </c>
      <c r="K1529">
        <v>70829.34</v>
      </c>
      <c r="L1529">
        <v>4284000.18</v>
      </c>
      <c r="M1529">
        <v>26</v>
      </c>
      <c r="N1529">
        <v>2030.01</v>
      </c>
      <c r="O1529" s="7">
        <v>-0.1308</v>
      </c>
      <c r="P1529" s="7">
        <v>1.4827999999999999</v>
      </c>
      <c r="Q1529" t="s">
        <v>535</v>
      </c>
      <c r="S1529" s="2">
        <f t="shared" si="251"/>
        <v>44607</v>
      </c>
      <c r="T1529" t="s">
        <v>550</v>
      </c>
      <c r="U1529">
        <v>127.7</v>
      </c>
      <c r="V1529">
        <v>226.4</v>
      </c>
      <c r="W1529">
        <f t="shared" si="255"/>
        <v>14213098.887377501</v>
      </c>
      <c r="X1529">
        <f t="shared" si="250"/>
        <v>35532.74721844375</v>
      </c>
      <c r="Y1529">
        <f t="shared" si="253"/>
        <v>275</v>
      </c>
      <c r="Z1529">
        <f t="shared" si="254"/>
        <v>26168.724999999999</v>
      </c>
      <c r="AA1529" s="5" t="str">
        <f t="shared" si="252"/>
        <v/>
      </c>
      <c r="AB1529" s="24" t="str">
        <f>IFERROR(AA1529/MAX($J$3:AA1529)-1,"")</f>
        <v/>
      </c>
      <c r="AJ1529" s="6"/>
      <c r="AL1529" s="6"/>
      <c r="AN1529" s="7"/>
      <c r="AP1529" s="7"/>
      <c r="AV1529" s="7"/>
      <c r="AW1529" s="7"/>
    </row>
    <row r="1530" spans="1:49" x14ac:dyDescent="0.45">
      <c r="A1530" t="s">
        <v>550</v>
      </c>
      <c r="B1530" t="s">
        <v>30</v>
      </c>
      <c r="C1530" s="6">
        <v>44607.565972222219</v>
      </c>
      <c r="D1530">
        <v>127.7</v>
      </c>
      <c r="E1530" s="6">
        <v>44608.385416666664</v>
      </c>
      <c r="F1530">
        <v>284.3</v>
      </c>
      <c r="G1530" s="7">
        <v>1.2262999999999999</v>
      </c>
      <c r="H1530">
        <v>84618.42</v>
      </c>
      <c r="I1530" s="7">
        <v>1.194</v>
      </c>
      <c r="J1530">
        <v>554.94770000000005</v>
      </c>
      <c r="K1530">
        <v>70866.820000000007</v>
      </c>
      <c r="L1530">
        <v>4360841.8499999996</v>
      </c>
      <c r="M1530">
        <v>25</v>
      </c>
      <c r="N1530">
        <v>3384.74</v>
      </c>
      <c r="O1530" s="7">
        <v>-0.1308</v>
      </c>
      <c r="P1530" s="7">
        <v>1.2262999999999999</v>
      </c>
      <c r="Q1530" t="s">
        <v>535</v>
      </c>
      <c r="S1530" s="2">
        <f t="shared" si="251"/>
        <v>44607</v>
      </c>
      <c r="T1530" t="s">
        <v>550</v>
      </c>
      <c r="U1530">
        <v>127.7</v>
      </c>
      <c r="V1530">
        <v>284.3</v>
      </c>
      <c r="W1530">
        <f t="shared" si="255"/>
        <v>14213098.887377501</v>
      </c>
      <c r="X1530">
        <f t="shared" si="250"/>
        <v>35532.74721844375</v>
      </c>
      <c r="Y1530">
        <f t="shared" si="253"/>
        <v>275</v>
      </c>
      <c r="Z1530">
        <f t="shared" si="254"/>
        <v>41932</v>
      </c>
      <c r="AA1530" s="5">
        <f t="shared" si="252"/>
        <v>14365549.512377501</v>
      </c>
      <c r="AB1530" s="24">
        <f>IFERROR(AA1530/MAX($J$3:AA1530)-1,"")</f>
        <v>0</v>
      </c>
      <c r="AJ1530" s="6"/>
      <c r="AL1530" s="6"/>
      <c r="AN1530" s="7"/>
      <c r="AP1530" s="7"/>
      <c r="AV1530" s="7"/>
      <c r="AW1530" s="7"/>
    </row>
    <row r="1531" spans="1:49" x14ac:dyDescent="0.45">
      <c r="A1531" t="s">
        <v>608</v>
      </c>
      <c r="B1531" t="s">
        <v>30</v>
      </c>
      <c r="C1531" s="6">
        <v>44608.454861111109</v>
      </c>
      <c r="D1531">
        <v>109.85</v>
      </c>
      <c r="E1531" s="6">
        <v>44609.385416666664</v>
      </c>
      <c r="F1531">
        <v>19.100000000000001</v>
      </c>
      <c r="G1531" s="7">
        <v>-0.82609999999999995</v>
      </c>
      <c r="H1531">
        <v>-60162.26</v>
      </c>
      <c r="I1531" s="7">
        <v>-0.83789999999999998</v>
      </c>
      <c r="J1531">
        <v>653.65689999999995</v>
      </c>
      <c r="K1531">
        <v>71804.210000000006</v>
      </c>
      <c r="L1531">
        <v>4300679.59</v>
      </c>
      <c r="M1531">
        <v>57</v>
      </c>
      <c r="N1531">
        <v>-1055.48</v>
      </c>
      <c r="O1531" s="7">
        <v>-0.82609999999999995</v>
      </c>
      <c r="P1531" s="7">
        <v>0.16750000000000001</v>
      </c>
      <c r="Q1531" t="s">
        <v>535</v>
      </c>
      <c r="S1531" s="2">
        <f t="shared" si="251"/>
        <v>44608</v>
      </c>
      <c r="T1531" t="s">
        <v>608</v>
      </c>
      <c r="U1531">
        <v>109.85</v>
      </c>
      <c r="V1531">
        <v>19.100000000000001</v>
      </c>
      <c r="W1531">
        <f t="shared" si="255"/>
        <v>14365549.512377501</v>
      </c>
      <c r="X1531">
        <f t="shared" si="250"/>
        <v>35913.873780943752</v>
      </c>
      <c r="Y1531">
        <f t="shared" si="253"/>
        <v>325</v>
      </c>
      <c r="Z1531">
        <f t="shared" si="254"/>
        <v>-29912.837499999998</v>
      </c>
      <c r="AA1531" s="5" t="str">
        <f t="shared" si="252"/>
        <v/>
      </c>
      <c r="AB1531" s="24" t="str">
        <f>IFERROR(AA1531/MAX($J$3:AA1531)-1,"")</f>
        <v/>
      </c>
      <c r="AJ1531" s="6"/>
      <c r="AL1531" s="6"/>
      <c r="AN1531" s="7"/>
      <c r="AP1531" s="7"/>
      <c r="AV1531" s="7"/>
      <c r="AW1531" s="7"/>
    </row>
    <row r="1532" spans="1:49" x14ac:dyDescent="0.45">
      <c r="A1532" t="s">
        <v>607</v>
      </c>
      <c r="B1532" t="s">
        <v>30</v>
      </c>
      <c r="C1532" s="6">
        <v>44608.458333333336</v>
      </c>
      <c r="D1532">
        <v>97.65</v>
      </c>
      <c r="E1532" s="6">
        <v>44609.385416666664</v>
      </c>
      <c r="F1532">
        <v>12.75</v>
      </c>
      <c r="G1532" s="7">
        <v>-0.86939999999999995</v>
      </c>
      <c r="H1532">
        <v>-63234.32</v>
      </c>
      <c r="I1532" s="7">
        <v>-0.88070000000000004</v>
      </c>
      <c r="J1532">
        <v>735.24860000000001</v>
      </c>
      <c r="K1532">
        <v>71797.02</v>
      </c>
      <c r="L1532">
        <v>4237445.2699999996</v>
      </c>
      <c r="M1532">
        <v>56</v>
      </c>
      <c r="N1532">
        <v>-1129.18</v>
      </c>
      <c r="O1532" s="7">
        <v>-0.86939999999999995</v>
      </c>
      <c r="P1532" s="7">
        <v>5.8900000000000001E-2</v>
      </c>
      <c r="Q1532" t="s">
        <v>535</v>
      </c>
      <c r="S1532" s="2">
        <f t="shared" si="251"/>
        <v>44608</v>
      </c>
      <c r="T1532" t="s">
        <v>607</v>
      </c>
      <c r="U1532">
        <v>97.65</v>
      </c>
      <c r="V1532">
        <v>12.75</v>
      </c>
      <c r="W1532">
        <f t="shared" si="255"/>
        <v>14365549.512377501</v>
      </c>
      <c r="X1532">
        <f t="shared" si="250"/>
        <v>35913.873780943752</v>
      </c>
      <c r="Y1532">
        <f t="shared" si="253"/>
        <v>375</v>
      </c>
      <c r="Z1532">
        <f t="shared" si="254"/>
        <v>-32251.500000000004</v>
      </c>
      <c r="AA1532" s="5" t="str">
        <f t="shared" si="252"/>
        <v/>
      </c>
      <c r="AB1532" s="24" t="str">
        <f>IFERROR(AA1532/MAX($J$3:AA1532)-1,"")</f>
        <v/>
      </c>
      <c r="AJ1532" s="6"/>
      <c r="AL1532" s="6"/>
      <c r="AN1532" s="7"/>
      <c r="AP1532" s="7"/>
      <c r="AV1532" s="7"/>
      <c r="AW1532" s="7"/>
    </row>
    <row r="1533" spans="1:49" x14ac:dyDescent="0.45">
      <c r="A1533" t="s">
        <v>608</v>
      </c>
      <c r="B1533" t="s">
        <v>30</v>
      </c>
      <c r="C1533" s="6">
        <v>44608.618055555555</v>
      </c>
      <c r="D1533">
        <v>88.95</v>
      </c>
      <c r="E1533" s="6">
        <v>44609.388888888891</v>
      </c>
      <c r="F1533">
        <v>18.95</v>
      </c>
      <c r="G1533" s="7">
        <v>-0.78700000000000003</v>
      </c>
      <c r="H1533">
        <v>-57070.97</v>
      </c>
      <c r="I1533" s="7">
        <v>-0.79910000000000003</v>
      </c>
      <c r="J1533">
        <v>802.923</v>
      </c>
      <c r="K1533">
        <v>71420</v>
      </c>
      <c r="L1533">
        <v>4226929.21</v>
      </c>
      <c r="M1533">
        <v>11</v>
      </c>
      <c r="N1533">
        <v>-5188.2700000000004</v>
      </c>
      <c r="O1533" s="7">
        <v>-0.80330000000000001</v>
      </c>
      <c r="P1533" s="7">
        <v>0.1242</v>
      </c>
      <c r="Q1533" t="s">
        <v>535</v>
      </c>
      <c r="S1533" s="2">
        <f t="shared" si="251"/>
        <v>44608</v>
      </c>
      <c r="T1533" t="s">
        <v>608</v>
      </c>
      <c r="U1533">
        <v>88.95</v>
      </c>
      <c r="V1533">
        <v>18.95</v>
      </c>
      <c r="W1533">
        <f t="shared" si="255"/>
        <v>14365549.512377501</v>
      </c>
      <c r="X1533">
        <f t="shared" si="250"/>
        <v>35913.873780943752</v>
      </c>
      <c r="Y1533">
        <f t="shared" si="253"/>
        <v>400</v>
      </c>
      <c r="Z1533">
        <f t="shared" si="254"/>
        <v>-28431.600000000002</v>
      </c>
      <c r="AA1533" s="5">
        <f t="shared" si="252"/>
        <v>14274953.574877501</v>
      </c>
      <c r="AB1533" s="24">
        <f>IFERROR(AA1533/MAX($J$3:AA1533)-1,"")</f>
        <v>-6.3064721208152541E-3</v>
      </c>
      <c r="AJ1533" s="6"/>
      <c r="AL1533" s="6"/>
      <c r="AN1533" s="7"/>
      <c r="AP1533" s="7"/>
      <c r="AV1533" s="7"/>
      <c r="AW1533" s="7"/>
    </row>
    <row r="1534" spans="1:49" x14ac:dyDescent="0.45">
      <c r="A1534" t="s">
        <v>607</v>
      </c>
      <c r="B1534" t="s">
        <v>30</v>
      </c>
      <c r="C1534" s="6">
        <v>44609.434027777781</v>
      </c>
      <c r="D1534">
        <v>71.3</v>
      </c>
      <c r="E1534" s="6">
        <v>44609.635416666664</v>
      </c>
      <c r="F1534">
        <v>0.3</v>
      </c>
      <c r="G1534" s="7">
        <v>-0.99580000000000002</v>
      </c>
      <c r="H1534">
        <v>-71602.559999999998</v>
      </c>
      <c r="I1534" s="7">
        <v>-1.0058</v>
      </c>
      <c r="J1534">
        <v>998.41830000000004</v>
      </c>
      <c r="K1534">
        <v>71187.23</v>
      </c>
      <c r="L1534">
        <v>4165842.7</v>
      </c>
      <c r="M1534">
        <v>59</v>
      </c>
      <c r="N1534">
        <v>-1213.5999999999999</v>
      </c>
      <c r="O1534" s="7">
        <v>-0.99650000000000005</v>
      </c>
      <c r="P1534" s="7">
        <v>0.1318</v>
      </c>
      <c r="Q1534" t="s">
        <v>535</v>
      </c>
      <c r="S1534" s="2">
        <f t="shared" si="251"/>
        <v>44609</v>
      </c>
      <c r="T1534" t="s">
        <v>607</v>
      </c>
      <c r="U1534">
        <v>71.3</v>
      </c>
      <c r="V1534">
        <v>0.3</v>
      </c>
      <c r="W1534">
        <f t="shared" si="255"/>
        <v>14274953.574877501</v>
      </c>
      <c r="X1534">
        <f t="shared" si="250"/>
        <v>35687.38393719375</v>
      </c>
      <c r="Y1534">
        <f t="shared" si="253"/>
        <v>500</v>
      </c>
      <c r="Z1534">
        <f t="shared" si="254"/>
        <v>-35858</v>
      </c>
      <c r="AA1534" s="5" t="str">
        <f t="shared" si="252"/>
        <v/>
      </c>
      <c r="AB1534" s="24" t="str">
        <f>IFERROR(AA1534/MAX($J$3:AA1534)-1,"")</f>
        <v/>
      </c>
      <c r="AJ1534" s="6"/>
      <c r="AL1534" s="6"/>
      <c r="AN1534" s="7"/>
      <c r="AP1534" s="7"/>
      <c r="AV1534" s="7"/>
      <c r="AW1534" s="7"/>
    </row>
    <row r="1535" spans="1:49" x14ac:dyDescent="0.45">
      <c r="A1535" t="s">
        <v>609</v>
      </c>
      <c r="B1535" t="s">
        <v>30</v>
      </c>
      <c r="C1535" s="6">
        <v>44609.447916666664</v>
      </c>
      <c r="D1535">
        <v>71.5</v>
      </c>
      <c r="E1535" s="6">
        <v>44609.635416666664</v>
      </c>
      <c r="F1535">
        <v>46.4</v>
      </c>
      <c r="G1535" s="7">
        <v>-0.35099999999999998</v>
      </c>
      <c r="H1535">
        <v>-26090.5</v>
      </c>
      <c r="I1535" s="7">
        <v>-0.36749999999999999</v>
      </c>
      <c r="J1535">
        <v>992.82680000000005</v>
      </c>
      <c r="K1535">
        <v>70987.12</v>
      </c>
      <c r="L1535">
        <v>4139752.21</v>
      </c>
      <c r="M1535">
        <v>55</v>
      </c>
      <c r="N1535">
        <v>-474.37</v>
      </c>
      <c r="O1535" s="7">
        <v>-0.84760000000000002</v>
      </c>
      <c r="P1535" s="7">
        <v>0.12590000000000001</v>
      </c>
      <c r="Q1535" t="s">
        <v>535</v>
      </c>
      <c r="S1535" s="2">
        <f t="shared" si="251"/>
        <v>44609</v>
      </c>
      <c r="T1535" t="s">
        <v>609</v>
      </c>
      <c r="U1535">
        <v>71.5</v>
      </c>
      <c r="V1535">
        <v>46.4</v>
      </c>
      <c r="W1535">
        <f t="shared" si="255"/>
        <v>14274953.574877501</v>
      </c>
      <c r="X1535">
        <f t="shared" si="250"/>
        <v>35687.38393719375</v>
      </c>
      <c r="Y1535">
        <f t="shared" si="253"/>
        <v>500</v>
      </c>
      <c r="Z1535">
        <f t="shared" si="254"/>
        <v>-13139.500000000002</v>
      </c>
      <c r="AA1535" s="5">
        <f t="shared" si="252"/>
        <v>14225956.074877501</v>
      </c>
      <c r="AB1535" s="24">
        <f>IFERROR(AA1535/MAX($J$3:AA1535)-1,"")</f>
        <v>-9.7172361822793762E-3</v>
      </c>
      <c r="AJ1535" s="6"/>
      <c r="AL1535" s="6"/>
      <c r="AN1535" s="7"/>
      <c r="AP1535" s="7"/>
      <c r="AV1535" s="7"/>
      <c r="AW1535" s="7"/>
    </row>
    <row r="1536" spans="1:49" x14ac:dyDescent="0.45">
      <c r="A1536" t="s">
        <v>553</v>
      </c>
      <c r="B1536" t="s">
        <v>30</v>
      </c>
      <c r="C1536" s="6">
        <v>44613.545138888891</v>
      </c>
      <c r="D1536">
        <v>147.55000000000001</v>
      </c>
      <c r="E1536" s="6">
        <v>44614.388888888891</v>
      </c>
      <c r="F1536">
        <v>25.75</v>
      </c>
      <c r="G1536" s="7">
        <v>-0.82550000000000001</v>
      </c>
      <c r="H1536">
        <v>-59555.92</v>
      </c>
      <c r="I1536" s="7">
        <v>-0.83720000000000006</v>
      </c>
      <c r="J1536">
        <v>482.1053</v>
      </c>
      <c r="K1536">
        <v>71134.649999999994</v>
      </c>
      <c r="L1536">
        <v>4167373.29</v>
      </c>
      <c r="M1536">
        <v>32</v>
      </c>
      <c r="N1536">
        <v>-1861.12</v>
      </c>
      <c r="O1536" s="7">
        <v>-0.92649999999999999</v>
      </c>
      <c r="P1536" s="7">
        <v>7.0099999999999996E-2</v>
      </c>
      <c r="Q1536" t="s">
        <v>535</v>
      </c>
      <c r="S1536" s="2">
        <f t="shared" si="251"/>
        <v>44613</v>
      </c>
      <c r="T1536" t="s">
        <v>553</v>
      </c>
      <c r="U1536">
        <v>147.55000000000001</v>
      </c>
      <c r="V1536">
        <v>25.75</v>
      </c>
      <c r="W1536">
        <f t="shared" si="255"/>
        <v>14225956.074877501</v>
      </c>
      <c r="X1536">
        <f t="shared" si="250"/>
        <v>35564.890187193749</v>
      </c>
      <c r="Y1536">
        <f t="shared" si="253"/>
        <v>250</v>
      </c>
      <c r="Z1536">
        <f t="shared" si="254"/>
        <v>-30883.250000000004</v>
      </c>
      <c r="AA1536" s="5">
        <f t="shared" si="252"/>
        <v>14195072.824877501</v>
      </c>
      <c r="AB1536" s="24">
        <f>IFERROR(AA1536/MAX($J$3:AA1536)-1,"")</f>
        <v>-1.1867049523801021E-2</v>
      </c>
      <c r="AJ1536" s="6"/>
      <c r="AL1536" s="6"/>
      <c r="AN1536" s="7"/>
      <c r="AP1536" s="7"/>
      <c r="AV1536" s="7"/>
      <c r="AW1536" s="7"/>
    </row>
    <row r="1537" spans="1:49" x14ac:dyDescent="0.45">
      <c r="A1537" t="s">
        <v>554</v>
      </c>
      <c r="B1537" t="s">
        <v>30</v>
      </c>
      <c r="C1537" s="6">
        <v>44614.416666666664</v>
      </c>
      <c r="D1537">
        <v>159.15</v>
      </c>
      <c r="E1537" s="6">
        <v>44615.385416666664</v>
      </c>
      <c r="F1537">
        <v>35.799999999999997</v>
      </c>
      <c r="G1537" s="7">
        <v>-0.77510000000000001</v>
      </c>
      <c r="H1537">
        <v>-55661.45</v>
      </c>
      <c r="I1537" s="7">
        <v>-0.7873</v>
      </c>
      <c r="J1537">
        <v>444.22719999999998</v>
      </c>
      <c r="K1537">
        <v>70698.759999999995</v>
      </c>
      <c r="L1537">
        <v>4084090.76</v>
      </c>
      <c r="M1537">
        <v>68</v>
      </c>
      <c r="N1537">
        <v>-818.55</v>
      </c>
      <c r="O1537" s="7">
        <v>-0.77510000000000001</v>
      </c>
      <c r="P1537" s="7">
        <v>0.1784</v>
      </c>
      <c r="Q1537" t="s">
        <v>535</v>
      </c>
      <c r="S1537" s="2">
        <f t="shared" si="251"/>
        <v>44614</v>
      </c>
      <c r="T1537" t="s">
        <v>554</v>
      </c>
      <c r="U1537">
        <v>159.15</v>
      </c>
      <c r="V1537">
        <v>35.799999999999997</v>
      </c>
      <c r="W1537">
        <f t="shared" si="255"/>
        <v>14195072.824877501</v>
      </c>
      <c r="X1537">
        <f t="shared" si="250"/>
        <v>35487.682062193751</v>
      </c>
      <c r="Y1537">
        <f t="shared" si="253"/>
        <v>225</v>
      </c>
      <c r="Z1537">
        <f t="shared" si="254"/>
        <v>-28192.387499999997</v>
      </c>
      <c r="AA1537" s="5" t="str">
        <f t="shared" si="252"/>
        <v/>
      </c>
      <c r="AB1537" s="24" t="str">
        <f>IFERROR(AA1537/MAX($J$3:AA1537)-1,"")</f>
        <v/>
      </c>
      <c r="AJ1537" s="6"/>
      <c r="AL1537" s="6"/>
      <c r="AN1537" s="7"/>
      <c r="AP1537" s="7"/>
      <c r="AV1537" s="7"/>
      <c r="AW1537" s="7"/>
    </row>
    <row r="1538" spans="1:49" x14ac:dyDescent="0.45">
      <c r="A1538" t="s">
        <v>559</v>
      </c>
      <c r="B1538" t="s">
        <v>30</v>
      </c>
      <c r="C1538" s="6">
        <v>44614.586805555555</v>
      </c>
      <c r="D1538">
        <v>128.55000000000001</v>
      </c>
      <c r="E1538" s="6">
        <v>44615.385416666664</v>
      </c>
      <c r="F1538">
        <v>190.15</v>
      </c>
      <c r="G1538" s="7">
        <v>0.47920000000000001</v>
      </c>
      <c r="H1538">
        <v>32077.58</v>
      </c>
      <c r="I1538" s="7">
        <v>0.45440000000000003</v>
      </c>
      <c r="J1538">
        <v>549.15129999999999</v>
      </c>
      <c r="K1538">
        <v>70593.399999999994</v>
      </c>
      <c r="L1538">
        <v>4116168.33</v>
      </c>
      <c r="M1538">
        <v>19</v>
      </c>
      <c r="N1538">
        <v>1688.29</v>
      </c>
      <c r="O1538" s="7">
        <v>-9.5299999999999996E-2</v>
      </c>
      <c r="P1538" s="7">
        <v>0.54800000000000004</v>
      </c>
      <c r="Q1538" t="s">
        <v>535</v>
      </c>
      <c r="S1538" s="2">
        <f t="shared" si="251"/>
        <v>44614</v>
      </c>
      <c r="T1538" t="s">
        <v>559</v>
      </c>
      <c r="U1538">
        <v>128.55000000000001</v>
      </c>
      <c r="V1538">
        <v>190.15</v>
      </c>
      <c r="W1538">
        <f t="shared" si="255"/>
        <v>14195072.824877501</v>
      </c>
      <c r="X1538">
        <f t="shared" ref="X1538:X1601" si="256">W1538*0.25%</f>
        <v>35487.682062193751</v>
      </c>
      <c r="Y1538">
        <f t="shared" si="253"/>
        <v>275</v>
      </c>
      <c r="Z1538">
        <f t="shared" si="254"/>
        <v>16063.574999999995</v>
      </c>
      <c r="AA1538" s="5" t="str">
        <f t="shared" si="252"/>
        <v/>
      </c>
      <c r="AB1538" s="24" t="str">
        <f>IFERROR(AA1538/MAX($J$3:AA1538)-1,"")</f>
        <v/>
      </c>
      <c r="AJ1538" s="6"/>
      <c r="AL1538" s="6"/>
      <c r="AN1538" s="7"/>
      <c r="AP1538" s="7"/>
      <c r="AV1538" s="7"/>
      <c r="AW1538" s="7"/>
    </row>
    <row r="1539" spans="1:49" x14ac:dyDescent="0.45">
      <c r="A1539" t="s">
        <v>551</v>
      </c>
      <c r="B1539" t="s">
        <v>30</v>
      </c>
      <c r="C1539" s="6">
        <v>44614.597222222219</v>
      </c>
      <c r="D1539">
        <v>145.4</v>
      </c>
      <c r="E1539" s="6">
        <v>44615.388888888891</v>
      </c>
      <c r="F1539">
        <v>162.30000000000001</v>
      </c>
      <c r="G1539" s="7">
        <v>0.1162</v>
      </c>
      <c r="H1539">
        <v>6734.37</v>
      </c>
      <c r="I1539" s="7">
        <v>9.5100000000000004E-2</v>
      </c>
      <c r="J1539">
        <v>487.18619999999999</v>
      </c>
      <c r="K1539">
        <v>70836.87</v>
      </c>
      <c r="L1539">
        <v>4174107.67</v>
      </c>
      <c r="M1539">
        <v>17</v>
      </c>
      <c r="N1539">
        <v>396.14</v>
      </c>
      <c r="O1539" s="7">
        <v>-0.2868</v>
      </c>
      <c r="P1539" s="7">
        <v>0.25</v>
      </c>
      <c r="Q1539" t="s">
        <v>535</v>
      </c>
      <c r="S1539" s="2">
        <f t="shared" ref="S1539:S1602" si="257">DATE(YEAR(C1539),MONTH(C1539),DAY(C1539))</f>
        <v>44614</v>
      </c>
      <c r="T1539" t="s">
        <v>551</v>
      </c>
      <c r="U1539">
        <v>145.4</v>
      </c>
      <c r="V1539">
        <v>162.30000000000001</v>
      </c>
      <c r="W1539">
        <f t="shared" si="255"/>
        <v>14195072.824877501</v>
      </c>
      <c r="X1539">
        <f t="shared" si="256"/>
        <v>35487.682062193751</v>
      </c>
      <c r="Y1539">
        <f t="shared" si="253"/>
        <v>250</v>
      </c>
      <c r="Z1539">
        <f t="shared" si="254"/>
        <v>3455.7500000000018</v>
      </c>
      <c r="AA1539" s="5" t="str">
        <f t="shared" ref="AA1539:AA1602" si="258">IF(S1539&lt;&gt;S1540,W1539+SUMIF($S$2:$S$3590,S1539,$Z$2:$Z$3590),"")</f>
        <v/>
      </c>
      <c r="AB1539" s="24" t="str">
        <f>IFERROR(AA1539/MAX($J$3:AA1539)-1,"")</f>
        <v/>
      </c>
      <c r="AJ1539" s="6"/>
      <c r="AL1539" s="6"/>
      <c r="AN1539" s="7"/>
      <c r="AP1539" s="7"/>
      <c r="AV1539" s="7"/>
      <c r="AW1539" s="7"/>
    </row>
    <row r="1540" spans="1:49" x14ac:dyDescent="0.45">
      <c r="A1540" t="s">
        <v>550</v>
      </c>
      <c r="B1540" t="s">
        <v>30</v>
      </c>
      <c r="C1540" s="6">
        <v>44614.604166666664</v>
      </c>
      <c r="D1540">
        <v>128.80000000000001</v>
      </c>
      <c r="E1540" s="6">
        <v>44615.388888888891</v>
      </c>
      <c r="F1540">
        <v>130.4</v>
      </c>
      <c r="G1540" s="7">
        <v>1.24E-2</v>
      </c>
      <c r="H1540">
        <v>-545.5</v>
      </c>
      <c r="I1540" s="7">
        <v>-7.7000000000000002E-3</v>
      </c>
      <c r="J1540">
        <v>549.89449999999999</v>
      </c>
      <c r="K1540">
        <v>70826.41</v>
      </c>
      <c r="L1540">
        <v>4173562.17</v>
      </c>
      <c r="M1540">
        <v>15</v>
      </c>
      <c r="N1540">
        <v>-36.369999999999997</v>
      </c>
      <c r="O1540" s="7">
        <v>-0.33500000000000002</v>
      </c>
      <c r="P1540" s="7">
        <v>0.16420000000000001</v>
      </c>
      <c r="Q1540" t="s">
        <v>535</v>
      </c>
      <c r="S1540" s="2">
        <f t="shared" si="257"/>
        <v>44614</v>
      </c>
      <c r="T1540" t="s">
        <v>550</v>
      </c>
      <c r="U1540">
        <v>128.80000000000001</v>
      </c>
      <c r="V1540">
        <v>130.4</v>
      </c>
      <c r="W1540">
        <f t="shared" si="255"/>
        <v>14195072.824877501</v>
      </c>
      <c r="X1540">
        <f t="shared" si="256"/>
        <v>35487.682062193751</v>
      </c>
      <c r="Y1540">
        <f t="shared" ref="Y1540:Y1603" si="259">MROUND(X1540/U1540,25)</f>
        <v>275</v>
      </c>
      <c r="Z1540">
        <f t="shared" ref="Z1540:Z1603" si="260">Y1540*((V1540*0.99)-(U1540*1.01))</f>
        <v>-272.80000000000513</v>
      </c>
      <c r="AA1540" s="5">
        <f t="shared" si="258"/>
        <v>14186126.9623775</v>
      </c>
      <c r="AB1540" s="24">
        <f>IFERROR(AA1540/MAX($J$3:AA1540)-1,"")</f>
        <v>-1.2489779791953537E-2</v>
      </c>
      <c r="AJ1540" s="6"/>
      <c r="AL1540" s="6"/>
      <c r="AN1540" s="7"/>
      <c r="AP1540" s="7"/>
      <c r="AV1540" s="7"/>
      <c r="AW1540" s="7"/>
    </row>
    <row r="1541" spans="1:49" x14ac:dyDescent="0.45">
      <c r="A1541" t="s">
        <v>995</v>
      </c>
      <c r="B1541" t="s">
        <v>30</v>
      </c>
      <c r="C1541" s="6">
        <v>44616.53125</v>
      </c>
      <c r="D1541">
        <v>325.5</v>
      </c>
      <c r="E1541" s="6">
        <v>44617.388888888891</v>
      </c>
      <c r="F1541">
        <v>219.1</v>
      </c>
      <c r="G1541" s="7">
        <v>-0.32690000000000002</v>
      </c>
      <c r="H1541">
        <v>-24351.09</v>
      </c>
      <c r="I1541" s="7">
        <v>-0.34360000000000002</v>
      </c>
      <c r="J1541">
        <v>217.71979999999999</v>
      </c>
      <c r="K1541">
        <v>70867.81</v>
      </c>
      <c r="L1541">
        <v>4149211.08</v>
      </c>
      <c r="M1541">
        <v>36</v>
      </c>
      <c r="N1541">
        <v>-676.42</v>
      </c>
      <c r="O1541" s="7">
        <v>-0.38340000000000002</v>
      </c>
      <c r="P1541" s="7">
        <v>0.52890000000000004</v>
      </c>
      <c r="Q1541" t="s">
        <v>535</v>
      </c>
      <c r="S1541" s="2">
        <f t="shared" si="257"/>
        <v>44616</v>
      </c>
      <c r="T1541" t="s">
        <v>995</v>
      </c>
      <c r="U1541">
        <v>325.5</v>
      </c>
      <c r="V1541">
        <v>219.1</v>
      </c>
      <c r="W1541">
        <f t="shared" ref="W1541:W1604" si="261">IF(S1541&lt;&gt;S1540,AA1540,W1540)</f>
        <v>14186126.9623775</v>
      </c>
      <c r="X1541">
        <f t="shared" si="256"/>
        <v>35465.317405943752</v>
      </c>
      <c r="Y1541">
        <f t="shared" si="259"/>
        <v>100</v>
      </c>
      <c r="Z1541">
        <f t="shared" si="260"/>
        <v>-11184.6</v>
      </c>
      <c r="AA1541" s="5" t="str">
        <f t="shared" si="258"/>
        <v/>
      </c>
      <c r="AB1541" s="24" t="str">
        <f>IFERROR(AA1541/MAX($J$3:AA1541)-1,"")</f>
        <v/>
      </c>
      <c r="AJ1541" s="6"/>
      <c r="AL1541" s="6"/>
      <c r="AN1541" s="7"/>
      <c r="AP1541" s="7"/>
      <c r="AV1541" s="7"/>
      <c r="AW1541" s="7"/>
    </row>
    <row r="1542" spans="1:49" x14ac:dyDescent="0.45">
      <c r="A1542" t="s">
        <v>996</v>
      </c>
      <c r="B1542" t="s">
        <v>30</v>
      </c>
      <c r="C1542" s="6">
        <v>44616.534722222219</v>
      </c>
      <c r="D1542">
        <v>331</v>
      </c>
      <c r="E1542" s="6">
        <v>44617.388888888891</v>
      </c>
      <c r="F1542">
        <v>202.3</v>
      </c>
      <c r="G1542" s="7">
        <v>-0.38879999999999998</v>
      </c>
      <c r="H1542">
        <v>-28693.88</v>
      </c>
      <c r="I1542" s="7">
        <v>-0.40489999999999998</v>
      </c>
      <c r="J1542">
        <v>214.08070000000001</v>
      </c>
      <c r="K1542">
        <v>70860.73</v>
      </c>
      <c r="L1542">
        <v>4120517.19</v>
      </c>
      <c r="M1542">
        <v>35</v>
      </c>
      <c r="N1542">
        <v>-819.83</v>
      </c>
      <c r="O1542" s="7">
        <v>-0.38879999999999998</v>
      </c>
      <c r="P1542" s="7">
        <v>0.4178</v>
      </c>
      <c r="Q1542" t="s">
        <v>535</v>
      </c>
      <c r="S1542" s="2">
        <f t="shared" si="257"/>
        <v>44616</v>
      </c>
      <c r="T1542" t="s">
        <v>996</v>
      </c>
      <c r="U1542">
        <v>331</v>
      </c>
      <c r="V1542">
        <v>202.3</v>
      </c>
      <c r="W1542">
        <f t="shared" si="261"/>
        <v>14186126.9623775</v>
      </c>
      <c r="X1542">
        <f t="shared" si="256"/>
        <v>35465.317405943752</v>
      </c>
      <c r="Y1542">
        <f t="shared" si="259"/>
        <v>100</v>
      </c>
      <c r="Z1542">
        <f t="shared" si="260"/>
        <v>-13403.3</v>
      </c>
      <c r="AA1542" s="5" t="str">
        <f t="shared" si="258"/>
        <v/>
      </c>
      <c r="AB1542" s="24" t="str">
        <f>IFERROR(AA1542/MAX($J$3:AA1542)-1,"")</f>
        <v/>
      </c>
      <c r="AJ1542" s="6"/>
      <c r="AL1542" s="6"/>
      <c r="AN1542" s="7"/>
      <c r="AP1542" s="7"/>
      <c r="AV1542" s="7"/>
      <c r="AW1542" s="7"/>
    </row>
    <row r="1543" spans="1:49" x14ac:dyDescent="0.45">
      <c r="A1543" t="s">
        <v>583</v>
      </c>
      <c r="B1543" t="s">
        <v>30</v>
      </c>
      <c r="C1543" s="6">
        <v>44616.618055555555</v>
      </c>
      <c r="D1543">
        <v>21.1</v>
      </c>
      <c r="E1543" s="6">
        <v>44616.635416666664</v>
      </c>
      <c r="F1543">
        <v>110.4</v>
      </c>
      <c r="G1543" s="7">
        <v>4.2321999999999997</v>
      </c>
      <c r="H1543">
        <v>294315.40999999997</v>
      </c>
      <c r="I1543" s="7">
        <v>4.1699000000000002</v>
      </c>
      <c r="J1543">
        <v>3345.0630000000001</v>
      </c>
      <c r="K1543">
        <v>70580.84</v>
      </c>
      <c r="L1543">
        <v>4410483.74</v>
      </c>
      <c r="M1543">
        <v>6</v>
      </c>
      <c r="N1543">
        <v>49052.57</v>
      </c>
      <c r="O1543" s="7">
        <v>-0.71799999999999997</v>
      </c>
      <c r="P1543" s="7">
        <v>4.6871999999999998</v>
      </c>
      <c r="Q1543" t="s">
        <v>535</v>
      </c>
      <c r="S1543" s="2">
        <f t="shared" si="257"/>
        <v>44616</v>
      </c>
      <c r="T1543" t="s">
        <v>583</v>
      </c>
      <c r="U1543">
        <v>21.1</v>
      </c>
      <c r="V1543">
        <v>110.4</v>
      </c>
      <c r="W1543">
        <f t="shared" si="261"/>
        <v>14186126.9623775</v>
      </c>
      <c r="X1543">
        <f t="shared" si="256"/>
        <v>35465.317405943752</v>
      </c>
      <c r="Y1543">
        <f t="shared" si="259"/>
        <v>1675</v>
      </c>
      <c r="Z1543">
        <f t="shared" si="260"/>
        <v>147374.87500000003</v>
      </c>
      <c r="AA1543" s="5">
        <f t="shared" si="258"/>
        <v>14308913.937377499</v>
      </c>
      <c r="AB1543" s="24">
        <f>IFERROR(AA1543/MAX($J$3:AA1543)-1,"")</f>
        <v>-3.9424579582704178E-3</v>
      </c>
      <c r="AJ1543" s="6"/>
      <c r="AL1543" s="6"/>
      <c r="AN1543" s="7"/>
      <c r="AP1543" s="7"/>
      <c r="AV1543" s="7"/>
      <c r="AW1543" s="7"/>
    </row>
    <row r="1544" spans="1:49" x14ac:dyDescent="0.45">
      <c r="A1544" t="s">
        <v>579</v>
      </c>
      <c r="B1544" t="s">
        <v>30</v>
      </c>
      <c r="C1544" s="6">
        <v>44617.420138888891</v>
      </c>
      <c r="D1544">
        <v>242.9</v>
      </c>
      <c r="E1544" s="6">
        <v>44620.385416666664</v>
      </c>
      <c r="F1544">
        <v>152.55000000000001</v>
      </c>
      <c r="G1544" s="7">
        <v>-0.372</v>
      </c>
      <c r="H1544">
        <v>-27973.93</v>
      </c>
      <c r="I1544" s="7">
        <v>-0.38819999999999999</v>
      </c>
      <c r="J1544">
        <v>296.63409999999999</v>
      </c>
      <c r="K1544">
        <v>72052.42</v>
      </c>
      <c r="L1544">
        <v>4382509.8099999996</v>
      </c>
      <c r="M1544">
        <v>67</v>
      </c>
      <c r="N1544">
        <v>-417.52</v>
      </c>
      <c r="O1544" s="7">
        <v>-0.372</v>
      </c>
      <c r="P1544" s="7">
        <v>0.37440000000000001</v>
      </c>
      <c r="Q1544" t="s">
        <v>535</v>
      </c>
      <c r="S1544" s="2">
        <f t="shared" si="257"/>
        <v>44617</v>
      </c>
      <c r="T1544" t="s">
        <v>579</v>
      </c>
      <c r="U1544">
        <v>242.9</v>
      </c>
      <c r="V1544">
        <v>152.55000000000001</v>
      </c>
      <c r="W1544">
        <f t="shared" si="261"/>
        <v>14308913.937377499</v>
      </c>
      <c r="X1544">
        <f t="shared" si="256"/>
        <v>35772.284843443747</v>
      </c>
      <c r="Y1544">
        <f t="shared" si="259"/>
        <v>150</v>
      </c>
      <c r="Z1544">
        <f t="shared" si="260"/>
        <v>-14145.674999999999</v>
      </c>
      <c r="AA1544" s="5" t="str">
        <f t="shared" si="258"/>
        <v/>
      </c>
      <c r="AB1544" s="24" t="str">
        <f>IFERROR(AA1544/MAX($J$3:AA1544)-1,"")</f>
        <v/>
      </c>
      <c r="AJ1544" s="6"/>
      <c r="AL1544" s="6"/>
      <c r="AN1544" s="7"/>
      <c r="AP1544" s="7"/>
      <c r="AV1544" s="7"/>
      <c r="AW1544" s="7"/>
    </row>
    <row r="1545" spans="1:49" x14ac:dyDescent="0.45">
      <c r="A1545" t="s">
        <v>634</v>
      </c>
      <c r="B1545" t="s">
        <v>30</v>
      </c>
      <c r="C1545" s="6">
        <v>44617.444444444445</v>
      </c>
      <c r="D1545">
        <v>226.55</v>
      </c>
      <c r="E1545" s="6">
        <v>44620.385416666664</v>
      </c>
      <c r="F1545">
        <v>92.5</v>
      </c>
      <c r="G1545" s="7">
        <v>-0.5917</v>
      </c>
      <c r="H1545">
        <v>-43700.63</v>
      </c>
      <c r="I1545" s="7">
        <v>-0.60580000000000001</v>
      </c>
      <c r="J1545">
        <v>318.4237</v>
      </c>
      <c r="K1545">
        <v>72138.89</v>
      </c>
      <c r="L1545">
        <v>4338809.1900000004</v>
      </c>
      <c r="M1545">
        <v>60</v>
      </c>
      <c r="N1545">
        <v>-728.34</v>
      </c>
      <c r="O1545" s="7">
        <v>-0.5917</v>
      </c>
      <c r="P1545" s="7">
        <v>5.67E-2</v>
      </c>
      <c r="Q1545" t="s">
        <v>535</v>
      </c>
      <c r="S1545" s="2">
        <f t="shared" si="257"/>
        <v>44617</v>
      </c>
      <c r="T1545" t="s">
        <v>634</v>
      </c>
      <c r="U1545">
        <v>226.55</v>
      </c>
      <c r="V1545">
        <v>92.5</v>
      </c>
      <c r="W1545">
        <f t="shared" si="261"/>
        <v>14308913.937377499</v>
      </c>
      <c r="X1545">
        <f t="shared" si="256"/>
        <v>35772.284843443747</v>
      </c>
      <c r="Y1545">
        <f t="shared" si="259"/>
        <v>150</v>
      </c>
      <c r="Z1545">
        <f t="shared" si="260"/>
        <v>-20586.075000000001</v>
      </c>
      <c r="AA1545" s="5">
        <f t="shared" si="258"/>
        <v>14274182.187377499</v>
      </c>
      <c r="AB1545" s="24">
        <f>IFERROR(AA1545/MAX($J$3:AA1545)-1,"")</f>
        <v>-6.3601691617349854E-3</v>
      </c>
      <c r="AJ1545" s="6"/>
      <c r="AL1545" s="6"/>
      <c r="AN1545" s="7"/>
      <c r="AP1545" s="7"/>
      <c r="AV1545" s="7"/>
      <c r="AW1545" s="7"/>
    </row>
    <row r="1546" spans="1:49" x14ac:dyDescent="0.45">
      <c r="A1546" t="s">
        <v>578</v>
      </c>
      <c r="B1546" t="s">
        <v>30</v>
      </c>
      <c r="C1546" s="6">
        <v>44620.489583333336</v>
      </c>
      <c r="D1546">
        <v>226.6</v>
      </c>
      <c r="E1546" s="6">
        <v>44622.385416666664</v>
      </c>
      <c r="F1546">
        <v>161.30000000000001</v>
      </c>
      <c r="G1546" s="7">
        <v>-0.28820000000000001</v>
      </c>
      <c r="H1546">
        <v>-21887.57</v>
      </c>
      <c r="I1546" s="7">
        <v>-0.30530000000000002</v>
      </c>
      <c r="J1546">
        <v>316.39030000000002</v>
      </c>
      <c r="K1546">
        <v>71694.05</v>
      </c>
      <c r="L1546">
        <v>4316921.62</v>
      </c>
      <c r="M1546">
        <v>47</v>
      </c>
      <c r="N1546">
        <v>-465.69</v>
      </c>
      <c r="O1546" s="7">
        <v>-0.68230000000000002</v>
      </c>
      <c r="P1546" s="7">
        <v>0.42849999999999999</v>
      </c>
      <c r="Q1546" t="s">
        <v>535</v>
      </c>
      <c r="S1546" s="2">
        <f t="shared" si="257"/>
        <v>44620</v>
      </c>
      <c r="T1546" t="s">
        <v>578</v>
      </c>
      <c r="U1546">
        <v>226.6</v>
      </c>
      <c r="V1546">
        <v>161.30000000000001</v>
      </c>
      <c r="W1546">
        <f t="shared" si="261"/>
        <v>14274182.187377499</v>
      </c>
      <c r="X1546">
        <f t="shared" si="256"/>
        <v>35685.455468443746</v>
      </c>
      <c r="Y1546">
        <f t="shared" si="259"/>
        <v>150</v>
      </c>
      <c r="Z1546">
        <f t="shared" si="260"/>
        <v>-10376.849999999997</v>
      </c>
      <c r="AA1546" s="5" t="str">
        <f t="shared" si="258"/>
        <v/>
      </c>
      <c r="AB1546" s="24" t="str">
        <f>IFERROR(AA1546/MAX($J$3:AA1546)-1,"")</f>
        <v/>
      </c>
      <c r="AJ1546" s="6"/>
      <c r="AL1546" s="6"/>
      <c r="AN1546" s="7"/>
      <c r="AP1546" s="7"/>
      <c r="AV1546" s="7"/>
      <c r="AW1546" s="7"/>
    </row>
    <row r="1547" spans="1:49" x14ac:dyDescent="0.45">
      <c r="A1547" t="s">
        <v>634</v>
      </c>
      <c r="B1547" t="s">
        <v>30</v>
      </c>
      <c r="C1547" s="6">
        <v>44620.520833333336</v>
      </c>
      <c r="D1547">
        <v>222.5</v>
      </c>
      <c r="E1547" s="6">
        <v>44622.388888888891</v>
      </c>
      <c r="F1547">
        <v>136.94999999999999</v>
      </c>
      <c r="G1547" s="7">
        <v>-0.38450000000000001</v>
      </c>
      <c r="H1547">
        <v>-28286.89</v>
      </c>
      <c r="I1547" s="7">
        <v>-0.40060000000000001</v>
      </c>
      <c r="J1547">
        <v>317.315</v>
      </c>
      <c r="K1547">
        <v>70602.59</v>
      </c>
      <c r="L1547">
        <v>4092230.31</v>
      </c>
      <c r="M1547">
        <v>39</v>
      </c>
      <c r="N1547">
        <v>-725.3</v>
      </c>
      <c r="O1547" s="7">
        <v>-0.58340000000000003</v>
      </c>
      <c r="P1547" s="7">
        <v>0.14829999999999999</v>
      </c>
      <c r="Q1547" t="s">
        <v>535</v>
      </c>
      <c r="S1547" s="2">
        <f t="shared" si="257"/>
        <v>44620</v>
      </c>
      <c r="T1547" t="s">
        <v>634</v>
      </c>
      <c r="U1547">
        <v>222.5</v>
      </c>
      <c r="V1547">
        <v>136.94999999999999</v>
      </c>
      <c r="W1547">
        <f t="shared" si="261"/>
        <v>14274182.187377499</v>
      </c>
      <c r="X1547">
        <f t="shared" si="256"/>
        <v>35685.455468443746</v>
      </c>
      <c r="Y1547">
        <f t="shared" si="259"/>
        <v>150</v>
      </c>
      <c r="Z1547">
        <f t="shared" si="260"/>
        <v>-13371.674999999999</v>
      </c>
      <c r="AA1547" s="5" t="str">
        <f t="shared" si="258"/>
        <v/>
      </c>
      <c r="AB1547" s="24" t="str">
        <f>IFERROR(AA1547/MAX($J$3:AA1547)-1,"")</f>
        <v/>
      </c>
      <c r="AJ1547" s="6"/>
      <c r="AL1547" s="6"/>
      <c r="AN1547" s="7"/>
      <c r="AP1547" s="7"/>
      <c r="AV1547" s="7"/>
      <c r="AW1547" s="7"/>
    </row>
    <row r="1548" spans="1:49" x14ac:dyDescent="0.45">
      <c r="A1548" t="s">
        <v>634</v>
      </c>
      <c r="B1548" t="s">
        <v>30</v>
      </c>
      <c r="C1548" s="6">
        <v>44620.520833333336</v>
      </c>
      <c r="D1548">
        <v>222.5</v>
      </c>
      <c r="E1548" s="6">
        <v>44622.385416666664</v>
      </c>
      <c r="F1548">
        <v>112.45</v>
      </c>
      <c r="G1548" s="7">
        <v>-0.49459999999999998</v>
      </c>
      <c r="H1548">
        <v>-36564.28</v>
      </c>
      <c r="I1548" s="7">
        <v>-0.50970000000000004</v>
      </c>
      <c r="J1548">
        <v>322.43770000000001</v>
      </c>
      <c r="K1548">
        <v>71742.399999999994</v>
      </c>
      <c r="L1548">
        <v>4280357.34</v>
      </c>
      <c r="M1548">
        <v>38</v>
      </c>
      <c r="N1548">
        <v>-962.22</v>
      </c>
      <c r="O1548" s="7">
        <v>-0.49459999999999998</v>
      </c>
      <c r="P1548" s="7">
        <v>0.14829999999999999</v>
      </c>
      <c r="Q1548" t="s">
        <v>535</v>
      </c>
      <c r="S1548" s="2">
        <f t="shared" si="257"/>
        <v>44620</v>
      </c>
      <c r="T1548" t="s">
        <v>634</v>
      </c>
      <c r="U1548">
        <v>222.5</v>
      </c>
      <c r="V1548">
        <v>112.45</v>
      </c>
      <c r="W1548">
        <f t="shared" si="261"/>
        <v>14274182.187377499</v>
      </c>
      <c r="X1548">
        <f t="shared" si="256"/>
        <v>35685.455468443746</v>
      </c>
      <c r="Y1548">
        <f t="shared" si="259"/>
        <v>150</v>
      </c>
      <c r="Z1548">
        <f t="shared" si="260"/>
        <v>-17009.924999999999</v>
      </c>
      <c r="AA1548" s="5" t="str">
        <f t="shared" si="258"/>
        <v/>
      </c>
      <c r="AB1548" s="24" t="str">
        <f>IFERROR(AA1548/MAX($J$3:AA1548)-1,"")</f>
        <v/>
      </c>
      <c r="AJ1548" s="6"/>
      <c r="AL1548" s="6"/>
      <c r="AN1548" s="7"/>
      <c r="AP1548" s="7"/>
      <c r="AV1548" s="7"/>
      <c r="AW1548" s="7"/>
    </row>
    <row r="1549" spans="1:49" x14ac:dyDescent="0.45">
      <c r="A1549" t="s">
        <v>603</v>
      </c>
      <c r="B1549" t="s">
        <v>30</v>
      </c>
      <c r="C1549" s="6">
        <v>44620.524305555555</v>
      </c>
      <c r="D1549">
        <v>232.9</v>
      </c>
      <c r="E1549" s="6">
        <v>44622.388888888891</v>
      </c>
      <c r="F1549">
        <v>162.94999999999999</v>
      </c>
      <c r="G1549" s="7">
        <v>-0.30030000000000001</v>
      </c>
      <c r="H1549">
        <v>-22402.79</v>
      </c>
      <c r="I1549" s="7">
        <v>-0.31730000000000003</v>
      </c>
      <c r="J1549">
        <v>303.11520000000002</v>
      </c>
      <c r="K1549">
        <v>70595.53</v>
      </c>
      <c r="L1549">
        <v>4069827.52</v>
      </c>
      <c r="M1549">
        <v>38</v>
      </c>
      <c r="N1549">
        <v>-589.54999999999995</v>
      </c>
      <c r="O1549" s="7">
        <v>-0.53539999999999999</v>
      </c>
      <c r="P1549" s="7">
        <v>0.2366</v>
      </c>
      <c r="Q1549" t="s">
        <v>535</v>
      </c>
      <c r="S1549" s="2">
        <f t="shared" si="257"/>
        <v>44620</v>
      </c>
      <c r="T1549" t="s">
        <v>603</v>
      </c>
      <c r="U1549">
        <v>232.9</v>
      </c>
      <c r="V1549">
        <v>162.94999999999999</v>
      </c>
      <c r="W1549">
        <f t="shared" si="261"/>
        <v>14274182.187377499</v>
      </c>
      <c r="X1549">
        <f t="shared" si="256"/>
        <v>35685.455468443746</v>
      </c>
      <c r="Y1549">
        <f t="shared" si="259"/>
        <v>150</v>
      </c>
      <c r="Z1549">
        <f t="shared" si="260"/>
        <v>-11086.275000000005</v>
      </c>
      <c r="AA1549" s="5">
        <f t="shared" si="258"/>
        <v>14222337.4623775</v>
      </c>
      <c r="AB1549" s="24">
        <f>IFERROR(AA1549/MAX($J$3:AA1549)-1,"")</f>
        <v>-9.969131349734206E-3</v>
      </c>
      <c r="AJ1549" s="6"/>
      <c r="AL1549" s="6"/>
      <c r="AN1549" s="7"/>
      <c r="AP1549" s="7"/>
      <c r="AV1549" s="7"/>
      <c r="AW1549" s="7"/>
    </row>
    <row r="1550" spans="1:49" x14ac:dyDescent="0.45">
      <c r="A1550" t="s">
        <v>604</v>
      </c>
      <c r="B1550" t="s">
        <v>30</v>
      </c>
      <c r="C1550" s="6">
        <v>44623.520833333336</v>
      </c>
      <c r="D1550">
        <v>61.85</v>
      </c>
      <c r="E1550" s="6">
        <v>44623.635416666664</v>
      </c>
      <c r="F1550">
        <v>41.8</v>
      </c>
      <c r="G1550" s="7">
        <v>-0.32419999999999999</v>
      </c>
      <c r="H1550">
        <v>-24342.99</v>
      </c>
      <c r="I1550" s="7">
        <v>-0.34089999999999998</v>
      </c>
      <c r="J1550">
        <v>1154.4349999999999</v>
      </c>
      <c r="K1550">
        <v>71401.78</v>
      </c>
      <c r="L1550">
        <v>4256014.3499999996</v>
      </c>
      <c r="M1550">
        <v>34</v>
      </c>
      <c r="N1550">
        <v>-715.97</v>
      </c>
      <c r="O1550" s="7">
        <v>-0.65080000000000005</v>
      </c>
      <c r="P1550" s="7">
        <v>0.56179999999999997</v>
      </c>
      <c r="Q1550" t="s">
        <v>535</v>
      </c>
      <c r="S1550" s="2">
        <f t="shared" si="257"/>
        <v>44623</v>
      </c>
      <c r="T1550" t="s">
        <v>604</v>
      </c>
      <c r="U1550">
        <v>61.85</v>
      </c>
      <c r="V1550">
        <v>41.8</v>
      </c>
      <c r="W1550">
        <f t="shared" si="261"/>
        <v>14222337.4623775</v>
      </c>
      <c r="X1550">
        <f t="shared" si="256"/>
        <v>35555.843655943747</v>
      </c>
      <c r="Y1550">
        <f t="shared" si="259"/>
        <v>575</v>
      </c>
      <c r="Z1550">
        <f t="shared" si="260"/>
        <v>-12124.737500000001</v>
      </c>
      <c r="AA1550" s="5">
        <f t="shared" si="258"/>
        <v>14210212.724877499</v>
      </c>
      <c r="AB1550" s="24">
        <f>IFERROR(AA1550/MAX($J$3:AA1550)-1,"")</f>
        <v>-1.0813146226405168E-2</v>
      </c>
      <c r="AJ1550" s="6"/>
      <c r="AL1550" s="6"/>
      <c r="AN1550" s="7"/>
      <c r="AP1550" s="7"/>
      <c r="AV1550" s="7"/>
      <c r="AW1550" s="7"/>
    </row>
    <row r="1551" spans="1:49" x14ac:dyDescent="0.45">
      <c r="A1551" t="s">
        <v>585</v>
      </c>
      <c r="B1551" t="s">
        <v>30</v>
      </c>
      <c r="C1551" s="6">
        <v>44624.559027777781</v>
      </c>
      <c r="D1551">
        <v>244.4</v>
      </c>
      <c r="E1551" s="6">
        <v>44627.385416666664</v>
      </c>
      <c r="F1551">
        <v>38.35</v>
      </c>
      <c r="G1551" s="7">
        <v>-0.84309999999999996</v>
      </c>
      <c r="H1551">
        <v>-60919.82</v>
      </c>
      <c r="I1551" s="7">
        <v>-0.85470000000000002</v>
      </c>
      <c r="J1551">
        <v>291.6533</v>
      </c>
      <c r="K1551">
        <v>71280.070000000007</v>
      </c>
      <c r="L1551">
        <v>4195094.54</v>
      </c>
      <c r="M1551">
        <v>27</v>
      </c>
      <c r="N1551">
        <v>-2256.29</v>
      </c>
      <c r="O1551" s="7">
        <v>-0.84309999999999996</v>
      </c>
      <c r="P1551" s="7">
        <v>3.9699999999999999E-2</v>
      </c>
      <c r="Q1551" t="s">
        <v>535</v>
      </c>
      <c r="S1551" s="2">
        <f t="shared" si="257"/>
        <v>44624</v>
      </c>
      <c r="T1551" t="s">
        <v>585</v>
      </c>
      <c r="U1551">
        <v>244.4</v>
      </c>
      <c r="V1551">
        <v>38.35</v>
      </c>
      <c r="W1551">
        <f t="shared" si="261"/>
        <v>14210212.724877499</v>
      </c>
      <c r="X1551">
        <f t="shared" si="256"/>
        <v>35525.531812193745</v>
      </c>
      <c r="Y1551">
        <f t="shared" si="259"/>
        <v>150</v>
      </c>
      <c r="Z1551">
        <f t="shared" si="260"/>
        <v>-31331.625</v>
      </c>
      <c r="AA1551" s="5">
        <f t="shared" si="258"/>
        <v>14178881.099877499</v>
      </c>
      <c r="AB1551" s="24">
        <f>IFERROR(AA1551/MAX($J$3:AA1551)-1,"")</f>
        <v>-1.2994171391714993E-2</v>
      </c>
      <c r="AJ1551" s="6"/>
      <c r="AL1551" s="6"/>
      <c r="AN1551" s="7"/>
      <c r="AP1551" s="7"/>
      <c r="AV1551" s="7"/>
      <c r="AW1551" s="7"/>
    </row>
    <row r="1552" spans="1:49" x14ac:dyDescent="0.45">
      <c r="A1552" t="s">
        <v>587</v>
      </c>
      <c r="B1552" t="s">
        <v>30</v>
      </c>
      <c r="C1552" s="6">
        <v>44627.4375</v>
      </c>
      <c r="D1552">
        <v>230.4</v>
      </c>
      <c r="E1552" s="6">
        <v>44628.385416666664</v>
      </c>
      <c r="F1552">
        <v>180.65</v>
      </c>
      <c r="G1552" s="7">
        <v>-0.21590000000000001</v>
      </c>
      <c r="H1552">
        <v>-16591.900000000001</v>
      </c>
      <c r="I1552" s="7">
        <v>-0.23380000000000001</v>
      </c>
      <c r="J1552">
        <v>308.05329999999998</v>
      </c>
      <c r="K1552">
        <v>70975.48</v>
      </c>
      <c r="L1552">
        <v>4178502.63</v>
      </c>
      <c r="M1552">
        <v>62</v>
      </c>
      <c r="N1552">
        <v>-267.61</v>
      </c>
      <c r="O1552" s="7">
        <v>-0.32229999999999998</v>
      </c>
      <c r="P1552" s="7">
        <v>0.19750000000000001</v>
      </c>
      <c r="Q1552" t="s">
        <v>535</v>
      </c>
      <c r="S1552" s="2">
        <f t="shared" si="257"/>
        <v>44627</v>
      </c>
      <c r="T1552" t="s">
        <v>587</v>
      </c>
      <c r="U1552">
        <v>230.4</v>
      </c>
      <c r="V1552">
        <v>180.65</v>
      </c>
      <c r="W1552">
        <f t="shared" si="261"/>
        <v>14178881.099877499</v>
      </c>
      <c r="X1552">
        <f t="shared" si="256"/>
        <v>35447.202749693752</v>
      </c>
      <c r="Y1552">
        <f t="shared" si="259"/>
        <v>150</v>
      </c>
      <c r="Z1552">
        <f t="shared" si="260"/>
        <v>-8079.0750000000007</v>
      </c>
      <c r="AA1552" s="5" t="str">
        <f t="shared" si="258"/>
        <v/>
      </c>
      <c r="AB1552" s="24" t="str">
        <f>IFERROR(AA1552/MAX($J$3:AA1552)-1,"")</f>
        <v/>
      </c>
      <c r="AJ1552" s="6"/>
      <c r="AL1552" s="6"/>
      <c r="AN1552" s="7"/>
      <c r="AP1552" s="7"/>
      <c r="AV1552" s="7"/>
      <c r="AW1552" s="7"/>
    </row>
    <row r="1553" spans="1:49" x14ac:dyDescent="0.45">
      <c r="A1553" t="s">
        <v>566</v>
      </c>
      <c r="B1553" t="s">
        <v>30</v>
      </c>
      <c r="C1553" s="6">
        <v>44627.46875</v>
      </c>
      <c r="D1553">
        <v>240.05</v>
      </c>
      <c r="E1553" s="6">
        <v>44628.385416666664</v>
      </c>
      <c r="F1553">
        <v>250.4</v>
      </c>
      <c r="G1553" s="7">
        <v>4.3099999999999999E-2</v>
      </c>
      <c r="H1553">
        <v>1608.54</v>
      </c>
      <c r="I1553" s="7">
        <v>2.2700000000000001E-2</v>
      </c>
      <c r="J1553">
        <v>295.38810000000001</v>
      </c>
      <c r="K1553">
        <v>70907.91</v>
      </c>
      <c r="L1553">
        <v>4180111.17</v>
      </c>
      <c r="M1553">
        <v>53</v>
      </c>
      <c r="N1553">
        <v>30.35</v>
      </c>
      <c r="O1553" s="7">
        <v>-0.1208</v>
      </c>
      <c r="P1553" s="7">
        <v>0.50160000000000005</v>
      </c>
      <c r="Q1553" t="s">
        <v>535</v>
      </c>
      <c r="S1553" s="2">
        <f t="shared" si="257"/>
        <v>44627</v>
      </c>
      <c r="T1553" t="s">
        <v>566</v>
      </c>
      <c r="U1553">
        <v>240.05</v>
      </c>
      <c r="V1553">
        <v>250.4</v>
      </c>
      <c r="W1553">
        <f t="shared" si="261"/>
        <v>14178881.099877499</v>
      </c>
      <c r="X1553">
        <f t="shared" si="256"/>
        <v>35447.202749693752</v>
      </c>
      <c r="Y1553">
        <f t="shared" si="259"/>
        <v>150</v>
      </c>
      <c r="Z1553">
        <f t="shared" si="260"/>
        <v>816.82500000000141</v>
      </c>
      <c r="AA1553" s="5">
        <f t="shared" si="258"/>
        <v>14171618.849877499</v>
      </c>
      <c r="AB1553" s="24">
        <f>IFERROR(AA1553/MAX($J$3:AA1553)-1,"")</f>
        <v>-1.3499703741434277E-2</v>
      </c>
      <c r="AJ1553" s="6"/>
      <c r="AL1553" s="6"/>
      <c r="AN1553" s="7"/>
      <c r="AP1553" s="7"/>
      <c r="AV1553" s="7"/>
      <c r="AW1553" s="7"/>
    </row>
    <row r="1554" spans="1:49" x14ac:dyDescent="0.45">
      <c r="A1554" t="s">
        <v>597</v>
      </c>
      <c r="B1554" t="s">
        <v>30</v>
      </c>
      <c r="C1554" s="6">
        <v>44628.479166666664</v>
      </c>
      <c r="D1554">
        <v>219.35</v>
      </c>
      <c r="E1554" s="6">
        <v>44629.385416666664</v>
      </c>
      <c r="F1554">
        <v>350.2</v>
      </c>
      <c r="G1554" s="7">
        <v>0.59650000000000003</v>
      </c>
      <c r="H1554">
        <v>40453.72</v>
      </c>
      <c r="I1554" s="7">
        <v>0.5706</v>
      </c>
      <c r="J1554">
        <v>323.2303</v>
      </c>
      <c r="K1554">
        <v>70900.55</v>
      </c>
      <c r="L1554">
        <v>4220564.8899999997</v>
      </c>
      <c r="M1554">
        <v>50</v>
      </c>
      <c r="N1554">
        <v>809.07</v>
      </c>
      <c r="O1554" s="7">
        <v>-0.26939999999999997</v>
      </c>
      <c r="P1554" s="7">
        <v>0.65400000000000003</v>
      </c>
      <c r="Q1554" t="s">
        <v>535</v>
      </c>
      <c r="S1554" s="2">
        <f t="shared" si="257"/>
        <v>44628</v>
      </c>
      <c r="T1554" t="s">
        <v>597</v>
      </c>
      <c r="U1554">
        <v>219.35</v>
      </c>
      <c r="V1554">
        <v>350.2</v>
      </c>
      <c r="W1554">
        <f t="shared" si="261"/>
        <v>14171618.849877499</v>
      </c>
      <c r="X1554">
        <f t="shared" si="256"/>
        <v>35429.047124693745</v>
      </c>
      <c r="Y1554">
        <f t="shared" si="259"/>
        <v>150</v>
      </c>
      <c r="Z1554">
        <f t="shared" si="260"/>
        <v>18773.174999999999</v>
      </c>
      <c r="AA1554" s="5" t="str">
        <f t="shared" si="258"/>
        <v/>
      </c>
      <c r="AB1554" s="24" t="str">
        <f>IFERROR(AA1554/MAX($J$3:AA1554)-1,"")</f>
        <v/>
      </c>
      <c r="AJ1554" s="6"/>
      <c r="AL1554" s="6"/>
      <c r="AN1554" s="7"/>
      <c r="AP1554" s="7"/>
      <c r="AV1554" s="7"/>
      <c r="AW1554" s="7"/>
    </row>
    <row r="1555" spans="1:49" x14ac:dyDescent="0.45">
      <c r="A1555" t="s">
        <v>599</v>
      </c>
      <c r="B1555" t="s">
        <v>30</v>
      </c>
      <c r="C1555" s="6">
        <v>44628.618055555555</v>
      </c>
      <c r="D1555">
        <v>182.3</v>
      </c>
      <c r="E1555" s="6">
        <v>44629.385416666664</v>
      </c>
      <c r="F1555">
        <v>178.8</v>
      </c>
      <c r="G1555" s="7">
        <v>-1.9199999999999998E-2</v>
      </c>
      <c r="H1555">
        <v>-2771.9</v>
      </c>
      <c r="I1555" s="7">
        <v>-3.9E-2</v>
      </c>
      <c r="J1555">
        <v>389.80509999999998</v>
      </c>
      <c r="K1555">
        <v>71061.460000000006</v>
      </c>
      <c r="L1555">
        <v>4217792.99</v>
      </c>
      <c r="M1555">
        <v>10</v>
      </c>
      <c r="N1555">
        <v>-277.19</v>
      </c>
      <c r="O1555" s="7">
        <v>-0.1116</v>
      </c>
      <c r="P1555" s="7">
        <v>9.1600000000000001E-2</v>
      </c>
      <c r="Q1555" t="s">
        <v>535</v>
      </c>
      <c r="S1555" s="2">
        <f t="shared" si="257"/>
        <v>44628</v>
      </c>
      <c r="T1555" t="s">
        <v>599</v>
      </c>
      <c r="U1555">
        <v>182.3</v>
      </c>
      <c r="V1555">
        <v>178.8</v>
      </c>
      <c r="W1555">
        <f t="shared" si="261"/>
        <v>14171618.849877499</v>
      </c>
      <c r="X1555">
        <f t="shared" si="256"/>
        <v>35429.047124693745</v>
      </c>
      <c r="Y1555">
        <f t="shared" si="259"/>
        <v>200</v>
      </c>
      <c r="Z1555">
        <f t="shared" si="260"/>
        <v>-1422.2000000000037</v>
      </c>
      <c r="AA1555" s="5" t="str">
        <f t="shared" si="258"/>
        <v/>
      </c>
      <c r="AB1555" s="24" t="str">
        <f>IFERROR(AA1555/MAX($J$3:AA1555)-1,"")</f>
        <v/>
      </c>
      <c r="AJ1555" s="6"/>
      <c r="AL1555" s="6"/>
      <c r="AN1555" s="7"/>
      <c r="AP1555" s="7"/>
      <c r="AV1555" s="7"/>
      <c r="AW1555" s="7"/>
    </row>
    <row r="1556" spans="1:49" x14ac:dyDescent="0.45">
      <c r="A1556" t="s">
        <v>599</v>
      </c>
      <c r="B1556" t="s">
        <v>30</v>
      </c>
      <c r="C1556" s="6">
        <v>44628.621527777781</v>
      </c>
      <c r="D1556">
        <v>190</v>
      </c>
      <c r="E1556" s="6">
        <v>44629.388888888891</v>
      </c>
      <c r="F1556">
        <v>201.35</v>
      </c>
      <c r="G1556" s="7">
        <v>5.9700000000000003E-2</v>
      </c>
      <c r="H1556">
        <v>2753.43</v>
      </c>
      <c r="I1556" s="7">
        <v>3.9100000000000003E-2</v>
      </c>
      <c r="J1556">
        <v>370.2586</v>
      </c>
      <c r="K1556">
        <v>70349.13</v>
      </c>
      <c r="L1556">
        <v>4072580.95</v>
      </c>
      <c r="M1556">
        <v>10</v>
      </c>
      <c r="N1556">
        <v>275.33999999999997</v>
      </c>
      <c r="O1556" s="7">
        <v>-0.24340000000000001</v>
      </c>
      <c r="P1556" s="7">
        <v>6.5299999999999997E-2</v>
      </c>
      <c r="Q1556" t="s">
        <v>535</v>
      </c>
      <c r="S1556" s="2">
        <f t="shared" si="257"/>
        <v>44628</v>
      </c>
      <c r="T1556" t="s">
        <v>599</v>
      </c>
      <c r="U1556">
        <v>190</v>
      </c>
      <c r="V1556">
        <v>201.35</v>
      </c>
      <c r="W1556">
        <f t="shared" si="261"/>
        <v>14171618.849877499</v>
      </c>
      <c r="X1556">
        <f t="shared" si="256"/>
        <v>35429.047124693745</v>
      </c>
      <c r="Y1556">
        <f t="shared" si="259"/>
        <v>175</v>
      </c>
      <c r="Z1556">
        <f t="shared" si="260"/>
        <v>1301.3874999999991</v>
      </c>
      <c r="AA1556" s="5">
        <f t="shared" si="258"/>
        <v>14190271.2123775</v>
      </c>
      <c r="AB1556" s="24">
        <f>IFERROR(AA1556/MAX($J$3:AA1556)-1,"")</f>
        <v>-1.2201294482259706E-2</v>
      </c>
      <c r="AJ1556" s="6"/>
      <c r="AL1556" s="6"/>
      <c r="AN1556" s="7"/>
      <c r="AP1556" s="7"/>
      <c r="AV1556" s="7"/>
      <c r="AW1556" s="7"/>
    </row>
    <row r="1557" spans="1:49" x14ac:dyDescent="0.45">
      <c r="A1557" t="s">
        <v>574</v>
      </c>
      <c r="B1557" t="s">
        <v>30</v>
      </c>
      <c r="C1557" s="6">
        <v>44629.513888888891</v>
      </c>
      <c r="D1557">
        <v>131.85</v>
      </c>
      <c r="E1557" s="6">
        <v>44630.385416666664</v>
      </c>
      <c r="F1557">
        <v>468.55</v>
      </c>
      <c r="G1557" s="7">
        <v>2.5537000000000001</v>
      </c>
      <c r="H1557">
        <v>178299.84</v>
      </c>
      <c r="I1557" s="7">
        <v>2.5081000000000002</v>
      </c>
      <c r="J1557">
        <v>539.16539999999998</v>
      </c>
      <c r="K1557">
        <v>71088.960000000006</v>
      </c>
      <c r="L1557">
        <v>4396092.83</v>
      </c>
      <c r="M1557">
        <v>40</v>
      </c>
      <c r="N1557">
        <v>4457.5</v>
      </c>
      <c r="O1557" s="7">
        <v>-3.3000000000000002E-2</v>
      </c>
      <c r="P1557" s="7">
        <v>2.5537000000000001</v>
      </c>
      <c r="Q1557" t="s">
        <v>535</v>
      </c>
      <c r="S1557" s="2">
        <f t="shared" si="257"/>
        <v>44629</v>
      </c>
      <c r="T1557" t="s">
        <v>574</v>
      </c>
      <c r="U1557">
        <v>131.85</v>
      </c>
      <c r="V1557">
        <v>468.55</v>
      </c>
      <c r="W1557">
        <f t="shared" si="261"/>
        <v>14190271.2123775</v>
      </c>
      <c r="X1557">
        <f t="shared" si="256"/>
        <v>35475.678030943753</v>
      </c>
      <c r="Y1557">
        <f t="shared" si="259"/>
        <v>275</v>
      </c>
      <c r="Z1557">
        <f t="shared" si="260"/>
        <v>90941.400000000009</v>
      </c>
      <c r="AA1557" s="5" t="str">
        <f t="shared" si="258"/>
        <v/>
      </c>
      <c r="AB1557" s="24" t="str">
        <f>IFERROR(AA1557/MAX($J$3:AA1557)-1,"")</f>
        <v/>
      </c>
      <c r="AJ1557" s="6"/>
      <c r="AL1557" s="6"/>
      <c r="AN1557" s="7"/>
      <c r="AP1557" s="7"/>
      <c r="AV1557" s="7"/>
      <c r="AW1557" s="7"/>
    </row>
    <row r="1558" spans="1:49" x14ac:dyDescent="0.45">
      <c r="A1558" t="s">
        <v>600</v>
      </c>
      <c r="B1558" t="s">
        <v>30</v>
      </c>
      <c r="C1558" s="6">
        <v>44629.517361111109</v>
      </c>
      <c r="D1558">
        <v>111.65</v>
      </c>
      <c r="E1558" s="6">
        <v>44630.385416666664</v>
      </c>
      <c r="F1558">
        <v>417.35</v>
      </c>
      <c r="G1558" s="7">
        <v>2.738</v>
      </c>
      <c r="H1558">
        <v>191255.7</v>
      </c>
      <c r="I1558" s="7">
        <v>2.6905999999999999</v>
      </c>
      <c r="J1558">
        <v>636.64890000000003</v>
      </c>
      <c r="K1558">
        <v>71081.850000000006</v>
      </c>
      <c r="L1558">
        <v>4587348.53</v>
      </c>
      <c r="M1558">
        <v>39</v>
      </c>
      <c r="N1558">
        <v>4903.99</v>
      </c>
      <c r="O1558" s="7">
        <v>-6.6699999999999995E-2</v>
      </c>
      <c r="P1558" s="7">
        <v>2.738</v>
      </c>
      <c r="Q1558" t="s">
        <v>535</v>
      </c>
      <c r="S1558" s="2">
        <f t="shared" si="257"/>
        <v>44629</v>
      </c>
      <c r="T1558" t="s">
        <v>600</v>
      </c>
      <c r="U1558">
        <v>111.65</v>
      </c>
      <c r="V1558">
        <v>417.35</v>
      </c>
      <c r="W1558">
        <f t="shared" si="261"/>
        <v>14190271.2123775</v>
      </c>
      <c r="X1558">
        <f t="shared" si="256"/>
        <v>35475.678030943753</v>
      </c>
      <c r="Y1558">
        <f t="shared" si="259"/>
        <v>325</v>
      </c>
      <c r="Z1558">
        <f t="shared" si="260"/>
        <v>97633.250000000015</v>
      </c>
      <c r="AA1558" s="5" t="str">
        <f t="shared" si="258"/>
        <v/>
      </c>
      <c r="AB1558" s="24" t="str">
        <f>IFERROR(AA1558/MAX($J$3:AA1558)-1,"")</f>
        <v/>
      </c>
      <c r="AJ1558" s="6"/>
      <c r="AL1558" s="6"/>
      <c r="AN1558" s="7"/>
      <c r="AP1558" s="7"/>
      <c r="AV1558" s="7"/>
      <c r="AW1558" s="7"/>
    </row>
    <row r="1559" spans="1:49" x14ac:dyDescent="0.45">
      <c r="A1559" t="s">
        <v>600</v>
      </c>
      <c r="B1559" t="s">
        <v>30</v>
      </c>
      <c r="C1559" s="6">
        <v>44629.520833333336</v>
      </c>
      <c r="D1559">
        <v>109.9</v>
      </c>
      <c r="E1559" s="6">
        <v>44630.388888888891</v>
      </c>
      <c r="F1559">
        <v>409.65</v>
      </c>
      <c r="G1559" s="7">
        <v>2.7275</v>
      </c>
      <c r="H1559">
        <v>188586.99</v>
      </c>
      <c r="I1559" s="7">
        <v>2.6802000000000001</v>
      </c>
      <c r="J1559">
        <v>640.24480000000005</v>
      </c>
      <c r="K1559">
        <v>70362.91</v>
      </c>
      <c r="L1559">
        <v>4261167.9400000004</v>
      </c>
      <c r="M1559">
        <v>39</v>
      </c>
      <c r="N1559">
        <v>4835.5600000000004</v>
      </c>
      <c r="O1559" s="7">
        <v>-4.9099999999999998E-2</v>
      </c>
      <c r="P1559" s="7">
        <v>2.8875999999999999</v>
      </c>
      <c r="Q1559" t="s">
        <v>535</v>
      </c>
      <c r="S1559" s="2">
        <f t="shared" si="257"/>
        <v>44629</v>
      </c>
      <c r="T1559" t="s">
        <v>600</v>
      </c>
      <c r="U1559">
        <v>109.9</v>
      </c>
      <c r="V1559">
        <v>409.65</v>
      </c>
      <c r="W1559">
        <f t="shared" si="261"/>
        <v>14190271.2123775</v>
      </c>
      <c r="X1559">
        <f t="shared" si="256"/>
        <v>35475.678030943753</v>
      </c>
      <c r="Y1559">
        <f t="shared" si="259"/>
        <v>325</v>
      </c>
      <c r="Z1559">
        <f t="shared" si="260"/>
        <v>95730.212499999994</v>
      </c>
      <c r="AA1559" s="5" t="str">
        <f t="shared" si="258"/>
        <v/>
      </c>
      <c r="AB1559" s="24" t="str">
        <f>IFERROR(AA1559/MAX($J$3:AA1559)-1,"")</f>
        <v/>
      </c>
      <c r="AJ1559" s="6"/>
      <c r="AL1559" s="6"/>
      <c r="AN1559" s="7"/>
      <c r="AP1559" s="7"/>
      <c r="AV1559" s="7"/>
      <c r="AW1559" s="7"/>
    </row>
    <row r="1560" spans="1:49" x14ac:dyDescent="0.45">
      <c r="A1560" t="s">
        <v>601</v>
      </c>
      <c r="B1560" t="s">
        <v>30</v>
      </c>
      <c r="C1560" s="6">
        <v>44629.534722222219</v>
      </c>
      <c r="D1560">
        <v>118.75</v>
      </c>
      <c r="E1560" s="6">
        <v>44630.388888888891</v>
      </c>
      <c r="F1560">
        <v>360.3</v>
      </c>
      <c r="G1560" s="7">
        <v>2.0341</v>
      </c>
      <c r="H1560">
        <v>140461.94</v>
      </c>
      <c r="I1560" s="7">
        <v>1.9938</v>
      </c>
      <c r="J1560">
        <v>593.26840000000004</v>
      </c>
      <c r="K1560">
        <v>70450.63</v>
      </c>
      <c r="L1560">
        <v>4401629.87</v>
      </c>
      <c r="M1560">
        <v>35</v>
      </c>
      <c r="N1560">
        <v>4013.2</v>
      </c>
      <c r="O1560" s="7">
        <v>-0.18360000000000001</v>
      </c>
      <c r="P1560" s="7">
        <v>2.1743000000000001</v>
      </c>
      <c r="Q1560" t="s">
        <v>535</v>
      </c>
      <c r="S1560" s="2">
        <f t="shared" si="257"/>
        <v>44629</v>
      </c>
      <c r="T1560" t="s">
        <v>601</v>
      </c>
      <c r="U1560">
        <v>118.75</v>
      </c>
      <c r="V1560">
        <v>360.3</v>
      </c>
      <c r="W1560">
        <f t="shared" si="261"/>
        <v>14190271.2123775</v>
      </c>
      <c r="X1560">
        <f t="shared" si="256"/>
        <v>35475.678030943753</v>
      </c>
      <c r="Y1560">
        <f t="shared" si="259"/>
        <v>300</v>
      </c>
      <c r="Z1560">
        <f t="shared" si="260"/>
        <v>71027.850000000006</v>
      </c>
      <c r="AA1560" s="5">
        <f t="shared" si="258"/>
        <v>14545603.9248775</v>
      </c>
      <c r="AB1560" s="24">
        <f>IFERROR(AA1560/MAX($J$3:AA1560)-1,"")</f>
        <v>0</v>
      </c>
      <c r="AJ1560" s="6"/>
      <c r="AL1560" s="6"/>
      <c r="AN1560" s="7"/>
      <c r="AP1560" s="7"/>
      <c r="AV1560" s="7"/>
      <c r="AW1560" s="7"/>
    </row>
    <row r="1561" spans="1:49" x14ac:dyDescent="0.45">
      <c r="A1561" t="s">
        <v>996</v>
      </c>
      <c r="B1561" t="s">
        <v>30</v>
      </c>
      <c r="C1561" s="6">
        <v>44630.583333333336</v>
      </c>
      <c r="D1561">
        <v>275.10000000000002</v>
      </c>
      <c r="E1561" s="6">
        <v>44631.388888888891</v>
      </c>
      <c r="F1561">
        <v>185.05</v>
      </c>
      <c r="G1561" s="7">
        <v>-0.32729999999999998</v>
      </c>
      <c r="H1561">
        <v>-24775.279999999999</v>
      </c>
      <c r="I1561" s="7">
        <v>-0.34410000000000002</v>
      </c>
      <c r="J1561">
        <v>261.75259999999997</v>
      </c>
      <c r="K1561">
        <v>72008.149999999994</v>
      </c>
      <c r="L1561">
        <v>4376854.59</v>
      </c>
      <c r="M1561">
        <v>21</v>
      </c>
      <c r="N1561">
        <v>-1179.78</v>
      </c>
      <c r="O1561" s="7">
        <v>-0.39090000000000003</v>
      </c>
      <c r="P1561" s="7">
        <v>3.2899999999999999E-2</v>
      </c>
      <c r="Q1561" t="s">
        <v>535</v>
      </c>
      <c r="S1561" s="2">
        <f t="shared" si="257"/>
        <v>44630</v>
      </c>
      <c r="T1561" t="s">
        <v>996</v>
      </c>
      <c r="U1561">
        <v>275.10000000000002</v>
      </c>
      <c r="V1561">
        <v>185.05</v>
      </c>
      <c r="W1561">
        <f t="shared" si="261"/>
        <v>14545603.9248775</v>
      </c>
      <c r="X1561">
        <f t="shared" si="256"/>
        <v>36364.009812193748</v>
      </c>
      <c r="Y1561">
        <f t="shared" si="259"/>
        <v>125</v>
      </c>
      <c r="Z1561">
        <f t="shared" si="260"/>
        <v>-11831.4375</v>
      </c>
      <c r="AA1561" s="5" t="str">
        <f t="shared" si="258"/>
        <v/>
      </c>
      <c r="AB1561" s="24" t="str">
        <f>IFERROR(AA1561/MAX($J$3:AA1561)-1,"")</f>
        <v/>
      </c>
      <c r="AJ1561" s="6"/>
      <c r="AL1561" s="6"/>
      <c r="AN1561" s="7"/>
      <c r="AP1561" s="7"/>
      <c r="AV1561" s="7"/>
      <c r="AW1561" s="7"/>
    </row>
    <row r="1562" spans="1:49" x14ac:dyDescent="0.45">
      <c r="A1562" t="s">
        <v>580</v>
      </c>
      <c r="B1562" t="s">
        <v>30</v>
      </c>
      <c r="C1562" s="6">
        <v>44630.583333333336</v>
      </c>
      <c r="D1562">
        <v>45.65</v>
      </c>
      <c r="E1562" s="6">
        <v>44630.635416666664</v>
      </c>
      <c r="F1562">
        <v>0.15</v>
      </c>
      <c r="G1562" s="7">
        <v>-0.99670000000000003</v>
      </c>
      <c r="H1562">
        <v>-73428.84</v>
      </c>
      <c r="I1562" s="7">
        <v>-1.0066999999999999</v>
      </c>
      <c r="J1562">
        <v>1597.7380000000001</v>
      </c>
      <c r="K1562">
        <v>72936.740000000005</v>
      </c>
      <c r="L1562">
        <v>4513919.6900000004</v>
      </c>
      <c r="M1562">
        <v>16</v>
      </c>
      <c r="N1562">
        <v>-4589.3</v>
      </c>
      <c r="O1562" s="7">
        <v>-0.99670000000000003</v>
      </c>
      <c r="P1562" s="7">
        <v>0.22450000000000001</v>
      </c>
      <c r="Q1562" t="s">
        <v>535</v>
      </c>
      <c r="S1562" s="2">
        <f t="shared" si="257"/>
        <v>44630</v>
      </c>
      <c r="T1562" t="s">
        <v>580</v>
      </c>
      <c r="U1562">
        <v>45.65</v>
      </c>
      <c r="V1562">
        <v>0.15</v>
      </c>
      <c r="W1562">
        <f t="shared" si="261"/>
        <v>14545603.9248775</v>
      </c>
      <c r="X1562">
        <f t="shared" si="256"/>
        <v>36364.009812193748</v>
      </c>
      <c r="Y1562">
        <f t="shared" si="259"/>
        <v>800</v>
      </c>
      <c r="Z1562">
        <f t="shared" si="260"/>
        <v>-36766.400000000001</v>
      </c>
      <c r="AA1562" s="5" t="str">
        <f t="shared" si="258"/>
        <v/>
      </c>
      <c r="AB1562" s="24" t="str">
        <f>IFERROR(AA1562/MAX($J$3:AA1562)-1,"")</f>
        <v/>
      </c>
      <c r="AJ1562" s="6"/>
      <c r="AL1562" s="6"/>
      <c r="AN1562" s="7"/>
      <c r="AP1562" s="7"/>
      <c r="AV1562" s="7"/>
      <c r="AW1562" s="7"/>
    </row>
    <row r="1563" spans="1:49" x14ac:dyDescent="0.45">
      <c r="A1563" t="s">
        <v>995</v>
      </c>
      <c r="B1563" t="s">
        <v>30</v>
      </c>
      <c r="C1563" s="6">
        <v>44630.586805555555</v>
      </c>
      <c r="D1563">
        <v>274.7</v>
      </c>
      <c r="E1563" s="6">
        <v>44631.388888888891</v>
      </c>
      <c r="F1563">
        <v>204.05</v>
      </c>
      <c r="G1563" s="7">
        <v>-0.25719999999999998</v>
      </c>
      <c r="H1563">
        <v>-19772.740000000002</v>
      </c>
      <c r="I1563" s="7">
        <v>-0.27460000000000001</v>
      </c>
      <c r="J1563">
        <v>262.10750000000002</v>
      </c>
      <c r="K1563">
        <v>72000.95</v>
      </c>
      <c r="L1563">
        <v>4357081.8600000003</v>
      </c>
      <c r="M1563">
        <v>20</v>
      </c>
      <c r="N1563">
        <v>-988.64</v>
      </c>
      <c r="O1563" s="7">
        <v>-0.32800000000000001</v>
      </c>
      <c r="P1563" s="7">
        <v>0.121</v>
      </c>
      <c r="Q1563" t="s">
        <v>535</v>
      </c>
      <c r="S1563" s="2">
        <f t="shared" si="257"/>
        <v>44630</v>
      </c>
      <c r="T1563" t="s">
        <v>995</v>
      </c>
      <c r="U1563">
        <v>274.7</v>
      </c>
      <c r="V1563">
        <v>204.05</v>
      </c>
      <c r="W1563">
        <f t="shared" si="261"/>
        <v>14545603.9248775</v>
      </c>
      <c r="X1563">
        <f t="shared" si="256"/>
        <v>36364.009812193748</v>
      </c>
      <c r="Y1563">
        <f t="shared" si="259"/>
        <v>125</v>
      </c>
      <c r="Z1563">
        <f t="shared" si="260"/>
        <v>-9429.6875</v>
      </c>
      <c r="AA1563" s="5">
        <f t="shared" si="258"/>
        <v>14487576.3998775</v>
      </c>
      <c r="AB1563" s="24">
        <f>IFERROR(AA1563/MAX($J$3:AA1563)-1,"")</f>
        <v>-3.9893513737683239E-3</v>
      </c>
      <c r="AJ1563" s="6"/>
      <c r="AL1563" s="6"/>
      <c r="AN1563" s="7"/>
      <c r="AP1563" s="7"/>
      <c r="AV1563" s="7"/>
      <c r="AW1563" s="7"/>
    </row>
    <row r="1564" spans="1:49" x14ac:dyDescent="0.45">
      <c r="A1564" t="s">
        <v>646</v>
      </c>
      <c r="B1564" t="s">
        <v>30</v>
      </c>
      <c r="C1564" s="6">
        <v>44634.534722222219</v>
      </c>
      <c r="D1564">
        <v>196.5</v>
      </c>
      <c r="E1564" s="6">
        <v>44635.385416666664</v>
      </c>
      <c r="F1564">
        <v>237.15</v>
      </c>
      <c r="G1564" s="7">
        <v>0.2069</v>
      </c>
      <c r="H1564">
        <v>13410.97</v>
      </c>
      <c r="I1564" s="7">
        <v>0.18479999999999999</v>
      </c>
      <c r="J1564">
        <v>369.3109</v>
      </c>
      <c r="K1564">
        <v>72569.600000000006</v>
      </c>
      <c r="L1564">
        <v>4527330.66</v>
      </c>
      <c r="M1564">
        <v>34</v>
      </c>
      <c r="N1564">
        <v>394.44</v>
      </c>
      <c r="O1564" s="7">
        <v>-7.6300000000000007E-2</v>
      </c>
      <c r="P1564" s="7">
        <v>0.32319999999999999</v>
      </c>
      <c r="Q1564" t="s">
        <v>535</v>
      </c>
      <c r="S1564" s="2">
        <f t="shared" si="257"/>
        <v>44634</v>
      </c>
      <c r="T1564" t="s">
        <v>646</v>
      </c>
      <c r="U1564">
        <v>196.5</v>
      </c>
      <c r="V1564">
        <v>237.15</v>
      </c>
      <c r="W1564">
        <f t="shared" si="261"/>
        <v>14487576.3998775</v>
      </c>
      <c r="X1564">
        <f t="shared" si="256"/>
        <v>36218.940999693754</v>
      </c>
      <c r="Y1564">
        <f t="shared" si="259"/>
        <v>175</v>
      </c>
      <c r="Z1564">
        <f t="shared" si="260"/>
        <v>6354.8625000000011</v>
      </c>
      <c r="AA1564" s="5" t="str">
        <f t="shared" si="258"/>
        <v/>
      </c>
      <c r="AB1564" s="24" t="str">
        <f>IFERROR(AA1564/MAX($J$3:AA1564)-1,"")</f>
        <v/>
      </c>
      <c r="AJ1564" s="6"/>
      <c r="AL1564" s="6"/>
      <c r="AN1564" s="7"/>
      <c r="AP1564" s="7"/>
      <c r="AV1564" s="7"/>
      <c r="AW1564" s="7"/>
    </row>
    <row r="1565" spans="1:49" x14ac:dyDescent="0.45">
      <c r="A1565" t="s">
        <v>606</v>
      </c>
      <c r="B1565" t="s">
        <v>30</v>
      </c>
      <c r="C1565" s="6">
        <v>44634.59375</v>
      </c>
      <c r="D1565">
        <v>192.4</v>
      </c>
      <c r="E1565" s="6">
        <v>44635.388888888891</v>
      </c>
      <c r="F1565">
        <v>202.4</v>
      </c>
      <c r="G1565" s="7">
        <v>5.1999999999999998E-2</v>
      </c>
      <c r="H1565">
        <v>2258.0300000000002</v>
      </c>
      <c r="I1565" s="7">
        <v>3.15E-2</v>
      </c>
      <c r="J1565">
        <v>373.10500000000002</v>
      </c>
      <c r="K1565">
        <v>71785.41</v>
      </c>
      <c r="L1565">
        <v>4359339.8899999997</v>
      </c>
      <c r="M1565">
        <v>18</v>
      </c>
      <c r="N1565">
        <v>125.45</v>
      </c>
      <c r="O1565" s="7">
        <v>-5.2200000000000003E-2</v>
      </c>
      <c r="P1565" s="7">
        <v>0.2019</v>
      </c>
      <c r="Q1565" t="s">
        <v>535</v>
      </c>
      <c r="S1565" s="2">
        <f t="shared" si="257"/>
        <v>44634</v>
      </c>
      <c r="T1565" t="s">
        <v>606</v>
      </c>
      <c r="U1565">
        <v>192.4</v>
      </c>
      <c r="V1565">
        <v>202.4</v>
      </c>
      <c r="W1565">
        <f t="shared" si="261"/>
        <v>14487576.3998775</v>
      </c>
      <c r="X1565">
        <f t="shared" si="256"/>
        <v>36218.940999693754</v>
      </c>
      <c r="Y1565">
        <f t="shared" si="259"/>
        <v>200</v>
      </c>
      <c r="Z1565">
        <f t="shared" si="260"/>
        <v>1210.3999999999985</v>
      </c>
      <c r="AA1565" s="5" t="str">
        <f t="shared" si="258"/>
        <v/>
      </c>
      <c r="AB1565" s="24" t="str">
        <f>IFERROR(AA1565/MAX($J$3:AA1565)-1,"")</f>
        <v/>
      </c>
      <c r="AJ1565" s="6"/>
      <c r="AL1565" s="6"/>
      <c r="AN1565" s="7"/>
      <c r="AP1565" s="7"/>
      <c r="AV1565" s="7"/>
      <c r="AW1565" s="7"/>
    </row>
    <row r="1566" spans="1:49" x14ac:dyDescent="0.45">
      <c r="A1566" t="s">
        <v>606</v>
      </c>
      <c r="B1566" t="s">
        <v>30</v>
      </c>
      <c r="C1566" s="6">
        <v>44634.59375</v>
      </c>
      <c r="D1566">
        <v>192.4</v>
      </c>
      <c r="E1566" s="6">
        <v>44635.385416666664</v>
      </c>
      <c r="F1566">
        <v>207.75</v>
      </c>
      <c r="G1566" s="7">
        <v>7.9799999999999996E-2</v>
      </c>
      <c r="H1566">
        <v>4281.3</v>
      </c>
      <c r="I1566" s="7">
        <v>5.8999999999999997E-2</v>
      </c>
      <c r="J1566">
        <v>377.25720000000001</v>
      </c>
      <c r="K1566">
        <v>72584.28</v>
      </c>
      <c r="L1566">
        <v>4531611.96</v>
      </c>
      <c r="M1566">
        <v>17</v>
      </c>
      <c r="N1566">
        <v>251.84</v>
      </c>
      <c r="O1566" s="7">
        <v>-5.2200000000000003E-2</v>
      </c>
      <c r="P1566" s="7">
        <v>0.19020000000000001</v>
      </c>
      <c r="Q1566" t="s">
        <v>535</v>
      </c>
      <c r="S1566" s="2">
        <f t="shared" si="257"/>
        <v>44634</v>
      </c>
      <c r="T1566" t="s">
        <v>606</v>
      </c>
      <c r="U1566">
        <v>192.4</v>
      </c>
      <c r="V1566">
        <v>207.75</v>
      </c>
      <c r="W1566">
        <f t="shared" si="261"/>
        <v>14487576.3998775</v>
      </c>
      <c r="X1566">
        <f t="shared" si="256"/>
        <v>36218.940999693754</v>
      </c>
      <c r="Y1566">
        <f t="shared" si="259"/>
        <v>200</v>
      </c>
      <c r="Z1566">
        <f t="shared" si="260"/>
        <v>2269.6999999999944</v>
      </c>
      <c r="AA1566" s="5" t="str">
        <f t="shared" si="258"/>
        <v/>
      </c>
      <c r="AB1566" s="24" t="str">
        <f>IFERROR(AA1566/MAX($J$3:AA1566)-1,"")</f>
        <v/>
      </c>
      <c r="AJ1566" s="6"/>
      <c r="AL1566" s="6"/>
      <c r="AN1566" s="7"/>
      <c r="AP1566" s="7"/>
      <c r="AV1566" s="7"/>
      <c r="AW1566" s="7"/>
    </row>
    <row r="1567" spans="1:49" x14ac:dyDescent="0.45">
      <c r="A1567" t="s">
        <v>560</v>
      </c>
      <c r="B1567" t="s">
        <v>30</v>
      </c>
      <c r="C1567" s="6">
        <v>44634.621527777781</v>
      </c>
      <c r="D1567">
        <v>191.95</v>
      </c>
      <c r="E1567" s="6">
        <v>44635.388888888891</v>
      </c>
      <c r="F1567">
        <v>175.25</v>
      </c>
      <c r="G1567" s="7">
        <v>-8.6999999999999994E-2</v>
      </c>
      <c r="H1567">
        <v>-7621.68</v>
      </c>
      <c r="I1567" s="7">
        <v>-0.1061</v>
      </c>
      <c r="J1567">
        <v>374.12520000000001</v>
      </c>
      <c r="K1567">
        <v>71813.320000000007</v>
      </c>
      <c r="L1567">
        <v>4351718.21</v>
      </c>
      <c r="M1567">
        <v>10</v>
      </c>
      <c r="N1567">
        <v>-762.17</v>
      </c>
      <c r="O1567" s="7">
        <v>-9.8199999999999996E-2</v>
      </c>
      <c r="P1567" s="7">
        <v>6.8000000000000005E-2</v>
      </c>
      <c r="Q1567" t="s">
        <v>535</v>
      </c>
      <c r="S1567" s="2">
        <f t="shared" si="257"/>
        <v>44634</v>
      </c>
      <c r="T1567" t="s">
        <v>560</v>
      </c>
      <c r="U1567">
        <v>191.95</v>
      </c>
      <c r="V1567">
        <v>175.25</v>
      </c>
      <c r="W1567">
        <f t="shared" si="261"/>
        <v>14487576.3998775</v>
      </c>
      <c r="X1567">
        <f t="shared" si="256"/>
        <v>36218.940999693754</v>
      </c>
      <c r="Y1567">
        <f t="shared" si="259"/>
        <v>200</v>
      </c>
      <c r="Z1567">
        <f t="shared" si="260"/>
        <v>-4074.3999999999969</v>
      </c>
      <c r="AA1567" s="5">
        <f t="shared" si="258"/>
        <v>14493336.9623775</v>
      </c>
      <c r="AB1567" s="24">
        <f>IFERROR(AA1567/MAX($J$3:AA1567)-1,"")</f>
        <v>-3.5933167691035717E-3</v>
      </c>
      <c r="AJ1567" s="6"/>
      <c r="AL1567" s="6"/>
      <c r="AN1567" s="7"/>
      <c r="AP1567" s="7"/>
      <c r="AV1567" s="7"/>
      <c r="AW1567" s="7"/>
    </row>
    <row r="1568" spans="1:49" x14ac:dyDescent="0.45">
      <c r="A1568" t="s">
        <v>912</v>
      </c>
      <c r="B1568" t="s">
        <v>30</v>
      </c>
      <c r="C1568" s="6">
        <v>44635.541666666664</v>
      </c>
      <c r="D1568">
        <v>200.1</v>
      </c>
      <c r="E1568" s="6">
        <v>44636.385416666664</v>
      </c>
      <c r="F1568">
        <v>70.7</v>
      </c>
      <c r="G1568" s="7">
        <v>-0.64670000000000005</v>
      </c>
      <c r="H1568">
        <v>-47969.57</v>
      </c>
      <c r="I1568" s="7">
        <v>-0.66020000000000001</v>
      </c>
      <c r="J1568">
        <v>363.1087</v>
      </c>
      <c r="K1568">
        <v>72658.06</v>
      </c>
      <c r="L1568">
        <v>4483642.4000000004</v>
      </c>
      <c r="M1568">
        <v>32</v>
      </c>
      <c r="N1568">
        <v>-1499.05</v>
      </c>
      <c r="O1568" s="7">
        <v>-0.64670000000000005</v>
      </c>
      <c r="P1568" s="7">
        <v>0.52800000000000002</v>
      </c>
      <c r="Q1568" t="s">
        <v>535</v>
      </c>
      <c r="S1568" s="2">
        <f t="shared" si="257"/>
        <v>44635</v>
      </c>
      <c r="T1568" t="s">
        <v>912</v>
      </c>
      <c r="U1568">
        <v>200.1</v>
      </c>
      <c r="V1568">
        <v>70.7</v>
      </c>
      <c r="W1568">
        <f t="shared" si="261"/>
        <v>14493336.9623775</v>
      </c>
      <c r="X1568">
        <f t="shared" si="256"/>
        <v>36233.342405943753</v>
      </c>
      <c r="Y1568">
        <f t="shared" si="259"/>
        <v>175</v>
      </c>
      <c r="Z1568">
        <f t="shared" si="260"/>
        <v>-23118.9</v>
      </c>
      <c r="AA1568" s="5" t="str">
        <f t="shared" si="258"/>
        <v/>
      </c>
      <c r="AB1568" s="24" t="str">
        <f>IFERROR(AA1568/MAX($J$3:AA1568)-1,"")</f>
        <v/>
      </c>
      <c r="AJ1568" s="6"/>
      <c r="AL1568" s="6"/>
      <c r="AN1568" s="7"/>
      <c r="AP1568" s="7"/>
      <c r="AV1568" s="7"/>
      <c r="AW1568" s="7"/>
    </row>
    <row r="1569" spans="1:49" x14ac:dyDescent="0.45">
      <c r="A1569" t="s">
        <v>913</v>
      </c>
      <c r="B1569" t="s">
        <v>30</v>
      </c>
      <c r="C1569" s="6">
        <v>44635.552083333336</v>
      </c>
      <c r="D1569">
        <v>194.9</v>
      </c>
      <c r="E1569" s="6">
        <v>44636.388888888891</v>
      </c>
      <c r="F1569">
        <v>57.25</v>
      </c>
      <c r="G1569" s="7">
        <v>-0.70630000000000004</v>
      </c>
      <c r="H1569">
        <v>-51608.57</v>
      </c>
      <c r="I1569" s="7">
        <v>-0.71919999999999995</v>
      </c>
      <c r="J1569">
        <v>368.1816</v>
      </c>
      <c r="K1569">
        <v>71758.59</v>
      </c>
      <c r="L1569">
        <v>4300109.6399999997</v>
      </c>
      <c r="M1569">
        <v>30</v>
      </c>
      <c r="N1569">
        <v>-1720.29</v>
      </c>
      <c r="O1569" s="7">
        <v>-0.73419999999999996</v>
      </c>
      <c r="P1569" s="7">
        <v>0.40760000000000002</v>
      </c>
      <c r="Q1569" t="s">
        <v>535</v>
      </c>
      <c r="S1569" s="2">
        <f t="shared" si="257"/>
        <v>44635</v>
      </c>
      <c r="T1569" t="s">
        <v>913</v>
      </c>
      <c r="U1569">
        <v>194.9</v>
      </c>
      <c r="V1569">
        <v>57.25</v>
      </c>
      <c r="W1569">
        <f t="shared" si="261"/>
        <v>14493336.9623775</v>
      </c>
      <c r="X1569">
        <f t="shared" si="256"/>
        <v>36233.342405943753</v>
      </c>
      <c r="Y1569">
        <f t="shared" si="259"/>
        <v>175</v>
      </c>
      <c r="Z1569">
        <f t="shared" si="260"/>
        <v>-24530.012500000001</v>
      </c>
      <c r="AA1569" s="5" t="str">
        <f t="shared" si="258"/>
        <v/>
      </c>
      <c r="AB1569" s="24" t="str">
        <f>IFERROR(AA1569/MAX($J$3:AA1569)-1,"")</f>
        <v/>
      </c>
      <c r="AJ1569" s="6"/>
      <c r="AL1569" s="6"/>
      <c r="AN1569" s="7"/>
      <c r="AP1569" s="7"/>
      <c r="AV1569" s="7"/>
      <c r="AW1569" s="7"/>
    </row>
    <row r="1570" spans="1:49" x14ac:dyDescent="0.45">
      <c r="A1570" t="s">
        <v>913</v>
      </c>
      <c r="B1570" t="s">
        <v>30</v>
      </c>
      <c r="C1570" s="6">
        <v>44635.552083333336</v>
      </c>
      <c r="D1570">
        <v>194.9</v>
      </c>
      <c r="E1570" s="6">
        <v>44636.385416666664</v>
      </c>
      <c r="F1570">
        <v>57.05</v>
      </c>
      <c r="G1570" s="7">
        <v>-0.70730000000000004</v>
      </c>
      <c r="H1570">
        <v>-52330.06</v>
      </c>
      <c r="I1570" s="7">
        <v>-0.72019999999999995</v>
      </c>
      <c r="J1570">
        <v>372.80220000000003</v>
      </c>
      <c r="K1570">
        <v>72659.149999999994</v>
      </c>
      <c r="L1570">
        <v>4431312.34</v>
      </c>
      <c r="M1570">
        <v>29</v>
      </c>
      <c r="N1570">
        <v>-1804.48</v>
      </c>
      <c r="O1570" s="7">
        <v>-0.70730000000000004</v>
      </c>
      <c r="P1570" s="7">
        <v>0.40760000000000002</v>
      </c>
      <c r="Q1570" t="s">
        <v>535</v>
      </c>
      <c r="S1570" s="2">
        <f t="shared" si="257"/>
        <v>44635</v>
      </c>
      <c r="T1570" t="s">
        <v>913</v>
      </c>
      <c r="U1570">
        <v>194.9</v>
      </c>
      <c r="V1570">
        <v>57.05</v>
      </c>
      <c r="W1570">
        <f t="shared" si="261"/>
        <v>14493336.9623775</v>
      </c>
      <c r="X1570">
        <f t="shared" si="256"/>
        <v>36233.342405943753</v>
      </c>
      <c r="Y1570">
        <f t="shared" si="259"/>
        <v>175</v>
      </c>
      <c r="Z1570">
        <f t="shared" si="260"/>
        <v>-24564.662500000002</v>
      </c>
      <c r="AA1570" s="5" t="str">
        <f t="shared" si="258"/>
        <v/>
      </c>
      <c r="AB1570" s="24" t="str">
        <f>IFERROR(AA1570/MAX($J$3:AA1570)-1,"")</f>
        <v/>
      </c>
      <c r="AJ1570" s="6"/>
      <c r="AL1570" s="6"/>
      <c r="AN1570" s="7"/>
      <c r="AP1570" s="7"/>
      <c r="AV1570" s="7"/>
      <c r="AW1570" s="7"/>
    </row>
    <row r="1571" spans="1:49" x14ac:dyDescent="0.45">
      <c r="A1571" t="s">
        <v>652</v>
      </c>
      <c r="B1571" t="s">
        <v>30</v>
      </c>
      <c r="C1571" s="6">
        <v>44635.579861111109</v>
      </c>
      <c r="D1571">
        <v>189.6</v>
      </c>
      <c r="E1571" s="6">
        <v>44636.388888888891</v>
      </c>
      <c r="F1571">
        <v>46.4</v>
      </c>
      <c r="G1571" s="7">
        <v>-0.75529999999999997</v>
      </c>
      <c r="H1571">
        <v>-55084.75</v>
      </c>
      <c r="I1571" s="7">
        <v>-0.76770000000000005</v>
      </c>
      <c r="J1571">
        <v>378.43329999999997</v>
      </c>
      <c r="K1571">
        <v>71750.960000000006</v>
      </c>
      <c r="L1571">
        <v>4245024.8899999997</v>
      </c>
      <c r="M1571">
        <v>22</v>
      </c>
      <c r="N1571">
        <v>-2503.85</v>
      </c>
      <c r="O1571" s="7">
        <v>-0.78269999999999995</v>
      </c>
      <c r="P1571" s="7">
        <v>0.29720000000000002</v>
      </c>
      <c r="Q1571" t="s">
        <v>535</v>
      </c>
      <c r="S1571" s="2">
        <f t="shared" si="257"/>
        <v>44635</v>
      </c>
      <c r="T1571" t="s">
        <v>652</v>
      </c>
      <c r="U1571">
        <v>189.6</v>
      </c>
      <c r="V1571">
        <v>46.4</v>
      </c>
      <c r="W1571">
        <f t="shared" si="261"/>
        <v>14493336.9623775</v>
      </c>
      <c r="X1571">
        <f t="shared" si="256"/>
        <v>36233.342405943753</v>
      </c>
      <c r="Y1571">
        <f t="shared" si="259"/>
        <v>200</v>
      </c>
      <c r="Z1571">
        <f t="shared" si="260"/>
        <v>-29112</v>
      </c>
      <c r="AA1571" s="5">
        <f t="shared" si="258"/>
        <v>14392011.387377501</v>
      </c>
      <c r="AB1571" s="24">
        <f>IFERROR(AA1571/MAX($J$3:AA1571)-1,"")</f>
        <v>-1.0559378510046513E-2</v>
      </c>
      <c r="AJ1571" s="6"/>
      <c r="AL1571" s="6"/>
      <c r="AN1571" s="7"/>
      <c r="AP1571" s="7"/>
      <c r="AV1571" s="7"/>
      <c r="AW1571" s="7"/>
    </row>
    <row r="1572" spans="1:49" x14ac:dyDescent="0.45">
      <c r="A1572" t="s">
        <v>619</v>
      </c>
      <c r="B1572" t="s">
        <v>30</v>
      </c>
      <c r="C1572" s="6">
        <v>44636.625</v>
      </c>
      <c r="D1572">
        <v>126.5</v>
      </c>
      <c r="E1572" s="6">
        <v>44637.388888888891</v>
      </c>
      <c r="F1572">
        <v>214.7</v>
      </c>
      <c r="G1572" s="7">
        <v>0.69720000000000004</v>
      </c>
      <c r="H1572">
        <v>47739.41</v>
      </c>
      <c r="I1572" s="7">
        <v>0.67030000000000001</v>
      </c>
      <c r="J1572">
        <v>563.0444</v>
      </c>
      <c r="K1572">
        <v>71225.119999999995</v>
      </c>
      <c r="L1572">
        <v>4292764.3</v>
      </c>
      <c r="M1572">
        <v>9</v>
      </c>
      <c r="N1572">
        <v>5304.38</v>
      </c>
      <c r="O1572" s="7">
        <v>-0.22850000000000001</v>
      </c>
      <c r="P1572" s="7">
        <v>0.94350000000000001</v>
      </c>
      <c r="Q1572" t="s">
        <v>535</v>
      </c>
      <c r="S1572" s="2">
        <f t="shared" si="257"/>
        <v>44636</v>
      </c>
      <c r="T1572" t="s">
        <v>619</v>
      </c>
      <c r="U1572">
        <v>126.5</v>
      </c>
      <c r="V1572">
        <v>214.7</v>
      </c>
      <c r="W1572">
        <f t="shared" si="261"/>
        <v>14392011.387377501</v>
      </c>
      <c r="X1572">
        <f t="shared" si="256"/>
        <v>35980.02846844375</v>
      </c>
      <c r="Y1572">
        <f t="shared" si="259"/>
        <v>275</v>
      </c>
      <c r="Z1572">
        <f t="shared" si="260"/>
        <v>23316.7</v>
      </c>
      <c r="AA1572" s="5" t="str">
        <f t="shared" si="258"/>
        <v/>
      </c>
      <c r="AB1572" s="24" t="str">
        <f>IFERROR(AA1572/MAX($J$3:AA1572)-1,"")</f>
        <v/>
      </c>
      <c r="AJ1572" s="6"/>
      <c r="AL1572" s="6"/>
      <c r="AN1572" s="7"/>
      <c r="AP1572" s="7"/>
      <c r="AV1572" s="7"/>
      <c r="AW1572" s="7"/>
    </row>
    <row r="1573" spans="1:49" x14ac:dyDescent="0.45">
      <c r="A1573" t="s">
        <v>619</v>
      </c>
      <c r="B1573" t="s">
        <v>30</v>
      </c>
      <c r="C1573" s="6">
        <v>44636.625</v>
      </c>
      <c r="D1573">
        <v>126.5</v>
      </c>
      <c r="E1573" s="6">
        <v>44637.385416666664</v>
      </c>
      <c r="F1573">
        <v>228.8</v>
      </c>
      <c r="G1573" s="7">
        <v>0.80869999999999997</v>
      </c>
      <c r="H1573">
        <v>56326.04</v>
      </c>
      <c r="I1573" s="7">
        <v>0.78059999999999996</v>
      </c>
      <c r="J1573">
        <v>570.4076</v>
      </c>
      <c r="K1573">
        <v>72156.56</v>
      </c>
      <c r="L1573">
        <v>4487638.37</v>
      </c>
      <c r="M1573">
        <v>8</v>
      </c>
      <c r="N1573">
        <v>7040.75</v>
      </c>
      <c r="O1573" s="7">
        <v>-0.22850000000000001</v>
      </c>
      <c r="P1573" s="7">
        <v>0.80869999999999997</v>
      </c>
      <c r="Q1573" t="s">
        <v>535</v>
      </c>
      <c r="S1573" s="2">
        <f t="shared" si="257"/>
        <v>44636</v>
      </c>
      <c r="T1573" t="s">
        <v>619</v>
      </c>
      <c r="U1573">
        <v>126.5</v>
      </c>
      <c r="V1573">
        <v>228.8</v>
      </c>
      <c r="W1573">
        <f t="shared" si="261"/>
        <v>14392011.387377501</v>
      </c>
      <c r="X1573">
        <f t="shared" si="256"/>
        <v>35980.02846844375</v>
      </c>
      <c r="Y1573">
        <f t="shared" si="259"/>
        <v>275</v>
      </c>
      <c r="Z1573">
        <f t="shared" si="260"/>
        <v>27155.424999999999</v>
      </c>
      <c r="AA1573" s="5">
        <f t="shared" si="258"/>
        <v>14442483.512377501</v>
      </c>
      <c r="AB1573" s="24">
        <f>IFERROR(AA1573/MAX($J$3:AA1573)-1,"")</f>
        <v>-7.0894555518339342E-3</v>
      </c>
      <c r="AJ1573" s="6"/>
      <c r="AL1573" s="6"/>
      <c r="AN1573" s="7"/>
      <c r="AP1573" s="7"/>
      <c r="AV1573" s="7"/>
      <c r="AW1573" s="7"/>
    </row>
    <row r="1574" spans="1:49" x14ac:dyDescent="0.45">
      <c r="A1574" t="s">
        <v>552</v>
      </c>
      <c r="B1574" t="s">
        <v>30</v>
      </c>
      <c r="C1574" s="6">
        <v>44637.489583333336</v>
      </c>
      <c r="D1574">
        <v>48.55</v>
      </c>
      <c r="E1574" s="6">
        <v>44637.635416666664</v>
      </c>
      <c r="F1574">
        <v>1.25</v>
      </c>
      <c r="G1574" s="7">
        <v>-0.97430000000000005</v>
      </c>
      <c r="H1574">
        <v>-71316.19</v>
      </c>
      <c r="I1574" s="7">
        <v>-0.98450000000000004</v>
      </c>
      <c r="J1574">
        <v>1492.0329999999999</v>
      </c>
      <c r="K1574">
        <v>72438.2</v>
      </c>
      <c r="L1574">
        <v>4416322.1900000004</v>
      </c>
      <c r="M1574">
        <v>43</v>
      </c>
      <c r="N1574">
        <v>-1658.52</v>
      </c>
      <c r="O1574" s="7">
        <v>-0.97430000000000005</v>
      </c>
      <c r="P1574" s="7">
        <v>0.29149999999999998</v>
      </c>
      <c r="Q1574" t="s">
        <v>535</v>
      </c>
      <c r="S1574" s="2">
        <f t="shared" si="257"/>
        <v>44637</v>
      </c>
      <c r="T1574" t="s">
        <v>552</v>
      </c>
      <c r="U1574">
        <v>48.55</v>
      </c>
      <c r="V1574">
        <v>1.25</v>
      </c>
      <c r="W1574">
        <f t="shared" si="261"/>
        <v>14442483.512377501</v>
      </c>
      <c r="X1574">
        <f t="shared" si="256"/>
        <v>36106.208780943751</v>
      </c>
      <c r="Y1574">
        <f t="shared" si="259"/>
        <v>750</v>
      </c>
      <c r="Z1574">
        <f t="shared" si="260"/>
        <v>-35848.5</v>
      </c>
      <c r="AA1574" s="5" t="str">
        <f t="shared" si="258"/>
        <v/>
      </c>
      <c r="AB1574" s="24" t="str">
        <f>IFERROR(AA1574/MAX($J$3:AA1574)-1,"")</f>
        <v/>
      </c>
      <c r="AJ1574" s="6"/>
      <c r="AL1574" s="6"/>
      <c r="AN1574" s="7"/>
      <c r="AP1574" s="7"/>
      <c r="AV1574" s="7"/>
      <c r="AW1574" s="7"/>
    </row>
    <row r="1575" spans="1:49" x14ac:dyDescent="0.45">
      <c r="A1575" t="s">
        <v>553</v>
      </c>
      <c r="B1575" t="s">
        <v>30</v>
      </c>
      <c r="C1575" s="6">
        <v>44637.524305555555</v>
      </c>
      <c r="D1575">
        <v>33.6</v>
      </c>
      <c r="E1575" s="6">
        <v>44637.635416666664</v>
      </c>
      <c r="F1575">
        <v>0.2</v>
      </c>
      <c r="G1575" s="7">
        <v>-0.99399999999999999</v>
      </c>
      <c r="H1575">
        <v>-72759.58</v>
      </c>
      <c r="I1575" s="7">
        <v>-1.0041</v>
      </c>
      <c r="J1575">
        <v>2156.6060000000002</v>
      </c>
      <c r="K1575">
        <v>72461.97</v>
      </c>
      <c r="L1575">
        <v>4343562.6100000003</v>
      </c>
      <c r="M1575">
        <v>33</v>
      </c>
      <c r="N1575">
        <v>-2204.84</v>
      </c>
      <c r="O1575" s="7">
        <v>-0.99399999999999999</v>
      </c>
      <c r="P1575" s="7">
        <v>2.3800000000000002E-2</v>
      </c>
      <c r="Q1575" t="s">
        <v>535</v>
      </c>
      <c r="S1575" s="2">
        <f t="shared" si="257"/>
        <v>44637</v>
      </c>
      <c r="T1575" t="s">
        <v>553</v>
      </c>
      <c r="U1575">
        <v>33.6</v>
      </c>
      <c r="V1575">
        <v>0.2</v>
      </c>
      <c r="W1575">
        <f t="shared" si="261"/>
        <v>14442483.512377501</v>
      </c>
      <c r="X1575">
        <f t="shared" si="256"/>
        <v>36106.208780943751</v>
      </c>
      <c r="Y1575">
        <f t="shared" si="259"/>
        <v>1075</v>
      </c>
      <c r="Z1575">
        <f t="shared" si="260"/>
        <v>-36268.35</v>
      </c>
      <c r="AA1575" s="5">
        <f t="shared" si="258"/>
        <v>14370366.662377501</v>
      </c>
      <c r="AB1575" s="24">
        <f>IFERROR(AA1575/MAX($J$3:AA1575)-1,"")</f>
        <v>-1.2047438071669858E-2</v>
      </c>
      <c r="AJ1575" s="6"/>
      <c r="AL1575" s="6"/>
      <c r="AN1575" s="7"/>
      <c r="AP1575" s="7"/>
      <c r="AV1575" s="7"/>
      <c r="AW1575" s="7"/>
    </row>
    <row r="1576" spans="1:49" x14ac:dyDescent="0.45">
      <c r="A1576" t="s">
        <v>647</v>
      </c>
      <c r="B1576" t="s">
        <v>30</v>
      </c>
      <c r="C1576" s="6">
        <v>44641.430555555555</v>
      </c>
      <c r="D1576">
        <v>172.2</v>
      </c>
      <c r="E1576" s="6">
        <v>44642.385416666664</v>
      </c>
      <c r="F1576">
        <v>215</v>
      </c>
      <c r="G1576" s="7">
        <v>0.2485</v>
      </c>
      <c r="H1576">
        <v>16212.72</v>
      </c>
      <c r="I1576" s="7">
        <v>0.2261</v>
      </c>
      <c r="J1576">
        <v>416.47980000000001</v>
      </c>
      <c r="K1576">
        <v>71717.81</v>
      </c>
      <c r="L1576">
        <v>4359775.33</v>
      </c>
      <c r="M1576">
        <v>64</v>
      </c>
      <c r="N1576">
        <v>253.32</v>
      </c>
      <c r="O1576" s="7">
        <v>-0.1794</v>
      </c>
      <c r="P1576" s="7">
        <v>0.37919999999999998</v>
      </c>
      <c r="Q1576" t="s">
        <v>535</v>
      </c>
      <c r="S1576" s="2">
        <f t="shared" si="257"/>
        <v>44641</v>
      </c>
      <c r="T1576" t="s">
        <v>647</v>
      </c>
      <c r="U1576">
        <v>172.2</v>
      </c>
      <c r="V1576">
        <v>215</v>
      </c>
      <c r="W1576">
        <f t="shared" si="261"/>
        <v>14370366.662377501</v>
      </c>
      <c r="X1576">
        <f t="shared" si="256"/>
        <v>35925.916655943751</v>
      </c>
      <c r="Y1576">
        <f t="shared" si="259"/>
        <v>200</v>
      </c>
      <c r="Z1576">
        <f t="shared" si="260"/>
        <v>7785.5999999999995</v>
      </c>
      <c r="AA1576" s="5" t="str">
        <f t="shared" si="258"/>
        <v/>
      </c>
      <c r="AB1576" s="24" t="str">
        <f>IFERROR(AA1576/MAX($J$3:AA1576)-1,"")</f>
        <v/>
      </c>
      <c r="AJ1576" s="6"/>
      <c r="AL1576" s="6"/>
      <c r="AN1576" s="7"/>
      <c r="AP1576" s="7"/>
      <c r="AV1576" s="7"/>
      <c r="AW1576" s="7"/>
    </row>
    <row r="1577" spans="1:49" x14ac:dyDescent="0.45">
      <c r="A1577" t="s">
        <v>558</v>
      </c>
      <c r="B1577" t="s">
        <v>30</v>
      </c>
      <c r="C1577" s="6">
        <v>44641.527777777781</v>
      </c>
      <c r="D1577">
        <v>182.6</v>
      </c>
      <c r="E1577" s="6">
        <v>44642.385416666664</v>
      </c>
      <c r="F1577">
        <v>189.2</v>
      </c>
      <c r="G1577" s="7">
        <v>3.61E-2</v>
      </c>
      <c r="H1577">
        <v>1132.44</v>
      </c>
      <c r="I1577" s="7">
        <v>1.5800000000000002E-2</v>
      </c>
      <c r="J1577">
        <v>392.9366</v>
      </c>
      <c r="K1577">
        <v>71750.23</v>
      </c>
      <c r="L1577">
        <v>4360907.78</v>
      </c>
      <c r="M1577">
        <v>36</v>
      </c>
      <c r="N1577">
        <v>31.46</v>
      </c>
      <c r="O1577" s="7">
        <v>-0.1512</v>
      </c>
      <c r="P1577" s="7">
        <v>0.16789999999999999</v>
      </c>
      <c r="Q1577" t="s">
        <v>535</v>
      </c>
      <c r="S1577" s="2">
        <f t="shared" si="257"/>
        <v>44641</v>
      </c>
      <c r="T1577" t="s">
        <v>558</v>
      </c>
      <c r="U1577">
        <v>182.6</v>
      </c>
      <c r="V1577">
        <v>189.2</v>
      </c>
      <c r="W1577">
        <f t="shared" si="261"/>
        <v>14370366.662377501</v>
      </c>
      <c r="X1577">
        <f t="shared" si="256"/>
        <v>35925.916655943751</v>
      </c>
      <c r="Y1577">
        <f t="shared" si="259"/>
        <v>200</v>
      </c>
      <c r="Z1577">
        <f t="shared" si="260"/>
        <v>576.400000000001</v>
      </c>
      <c r="AA1577" s="5" t="str">
        <f t="shared" si="258"/>
        <v/>
      </c>
      <c r="AB1577" s="24" t="str">
        <f>IFERROR(AA1577/MAX($J$3:AA1577)-1,"")</f>
        <v/>
      </c>
      <c r="AJ1577" s="6"/>
      <c r="AL1577" s="6"/>
      <c r="AN1577" s="7"/>
      <c r="AP1577" s="7"/>
      <c r="AV1577" s="7"/>
      <c r="AW1577" s="7"/>
    </row>
    <row r="1578" spans="1:49" x14ac:dyDescent="0.45">
      <c r="A1578" t="s">
        <v>548</v>
      </c>
      <c r="B1578" t="s">
        <v>30</v>
      </c>
      <c r="C1578" s="6">
        <v>44641.607638888891</v>
      </c>
      <c r="D1578">
        <v>179.55</v>
      </c>
      <c r="E1578" s="6">
        <v>44642.388888888891</v>
      </c>
      <c r="F1578">
        <v>159.9</v>
      </c>
      <c r="G1578" s="7">
        <v>-0.1094</v>
      </c>
      <c r="H1578">
        <v>-9172.09</v>
      </c>
      <c r="I1578" s="7">
        <v>-0.1283</v>
      </c>
      <c r="J1578">
        <v>398.0163</v>
      </c>
      <c r="K1578">
        <v>71463.820000000007</v>
      </c>
      <c r="L1578">
        <v>4283592.21</v>
      </c>
      <c r="M1578">
        <v>14</v>
      </c>
      <c r="N1578">
        <v>-655.15</v>
      </c>
      <c r="O1578" s="7">
        <v>-0.15010000000000001</v>
      </c>
      <c r="P1578" s="7">
        <v>4.48E-2</v>
      </c>
      <c r="Q1578" t="s">
        <v>535</v>
      </c>
      <c r="S1578" s="2">
        <f t="shared" si="257"/>
        <v>44641</v>
      </c>
      <c r="T1578" t="s">
        <v>548</v>
      </c>
      <c r="U1578">
        <v>179.55</v>
      </c>
      <c r="V1578">
        <v>159.9</v>
      </c>
      <c r="W1578">
        <f t="shared" si="261"/>
        <v>14370366.662377501</v>
      </c>
      <c r="X1578">
        <f t="shared" si="256"/>
        <v>35925.916655943751</v>
      </c>
      <c r="Y1578">
        <f t="shared" si="259"/>
        <v>200</v>
      </c>
      <c r="Z1578">
        <f t="shared" si="260"/>
        <v>-4608.8999999999996</v>
      </c>
      <c r="AA1578" s="5">
        <f t="shared" si="258"/>
        <v>14374119.762377501</v>
      </c>
      <c r="AB1578" s="24">
        <f>IFERROR(AA1578/MAX($J$3:AA1578)-1,"")</f>
        <v>-1.1789415096523315E-2</v>
      </c>
      <c r="AJ1578" s="6"/>
      <c r="AL1578" s="6"/>
      <c r="AN1578" s="7"/>
      <c r="AP1578" s="7"/>
      <c r="AV1578" s="7"/>
      <c r="AW1578" s="7"/>
    </row>
    <row r="1579" spans="1:49" x14ac:dyDescent="0.45">
      <c r="A1579" t="s">
        <v>557</v>
      </c>
      <c r="B1579" t="s">
        <v>30</v>
      </c>
      <c r="C1579" s="6">
        <v>44642.559027777781</v>
      </c>
      <c r="D1579">
        <v>165.9</v>
      </c>
      <c r="E1579" s="6">
        <v>44643.388888888891</v>
      </c>
      <c r="F1579">
        <v>214.5</v>
      </c>
      <c r="G1579" s="7">
        <v>0.29289999999999999</v>
      </c>
      <c r="H1579">
        <v>19284.14</v>
      </c>
      <c r="I1579" s="7">
        <v>0.27</v>
      </c>
      <c r="J1579">
        <v>430.488</v>
      </c>
      <c r="K1579">
        <v>71417.960000000006</v>
      </c>
      <c r="L1579">
        <v>4302876.3600000003</v>
      </c>
      <c r="M1579">
        <v>28</v>
      </c>
      <c r="N1579">
        <v>688.72</v>
      </c>
      <c r="O1579" s="7">
        <v>-7.0199999999999999E-2</v>
      </c>
      <c r="P1579" s="7">
        <v>0.41949999999999998</v>
      </c>
      <c r="Q1579" t="s">
        <v>535</v>
      </c>
      <c r="S1579" s="2">
        <f t="shared" si="257"/>
        <v>44642</v>
      </c>
      <c r="T1579" t="s">
        <v>557</v>
      </c>
      <c r="U1579">
        <v>165.9</v>
      </c>
      <c r="V1579">
        <v>214.5</v>
      </c>
      <c r="W1579">
        <f t="shared" si="261"/>
        <v>14374119.762377501</v>
      </c>
      <c r="X1579">
        <f t="shared" si="256"/>
        <v>35935.299405943755</v>
      </c>
      <c r="Y1579">
        <f t="shared" si="259"/>
        <v>225</v>
      </c>
      <c r="Z1579">
        <f t="shared" si="260"/>
        <v>10079.099999999999</v>
      </c>
      <c r="AA1579" s="5" t="str">
        <f t="shared" si="258"/>
        <v/>
      </c>
      <c r="AB1579" s="24" t="str">
        <f>IFERROR(AA1579/MAX($J$3:AA1579)-1,"")</f>
        <v/>
      </c>
      <c r="AJ1579" s="6"/>
      <c r="AL1579" s="6"/>
      <c r="AN1579" s="7"/>
      <c r="AP1579" s="7"/>
      <c r="AV1579" s="7"/>
      <c r="AW1579" s="7"/>
    </row>
    <row r="1580" spans="1:49" x14ac:dyDescent="0.45">
      <c r="A1580" t="s">
        <v>557</v>
      </c>
      <c r="B1580" t="s">
        <v>30</v>
      </c>
      <c r="C1580" s="6">
        <v>44642.5625</v>
      </c>
      <c r="D1580">
        <v>176.6</v>
      </c>
      <c r="E1580" s="6">
        <v>44643.385416666664</v>
      </c>
      <c r="F1580">
        <v>222.15</v>
      </c>
      <c r="G1580" s="7">
        <v>0.25790000000000002</v>
      </c>
      <c r="H1580">
        <v>16899.07</v>
      </c>
      <c r="I1580" s="7">
        <v>0.23530000000000001</v>
      </c>
      <c r="J1580">
        <v>406.5942</v>
      </c>
      <c r="K1580">
        <v>71804.539999999994</v>
      </c>
      <c r="L1580">
        <v>4377806.8499999996</v>
      </c>
      <c r="M1580">
        <v>26</v>
      </c>
      <c r="N1580">
        <v>649.96</v>
      </c>
      <c r="O1580" s="7">
        <v>-0.12659999999999999</v>
      </c>
      <c r="P1580" s="7">
        <v>0.26440000000000002</v>
      </c>
      <c r="Q1580" t="s">
        <v>535</v>
      </c>
      <c r="S1580" s="2">
        <f t="shared" si="257"/>
        <v>44642</v>
      </c>
      <c r="T1580" t="s">
        <v>557</v>
      </c>
      <c r="U1580">
        <v>176.6</v>
      </c>
      <c r="V1580">
        <v>222.15</v>
      </c>
      <c r="W1580">
        <f t="shared" si="261"/>
        <v>14374119.762377501</v>
      </c>
      <c r="X1580">
        <f t="shared" si="256"/>
        <v>35935.299405943755</v>
      </c>
      <c r="Y1580">
        <f t="shared" si="259"/>
        <v>200</v>
      </c>
      <c r="Z1580">
        <f t="shared" si="260"/>
        <v>8312.5000000000055</v>
      </c>
      <c r="AA1580" s="5" t="str">
        <f t="shared" si="258"/>
        <v/>
      </c>
      <c r="AB1580" s="24" t="str">
        <f>IFERROR(AA1580/MAX($J$3:AA1580)-1,"")</f>
        <v/>
      </c>
      <c r="AJ1580" s="6"/>
      <c r="AL1580" s="6"/>
      <c r="AN1580" s="7"/>
      <c r="AP1580" s="7"/>
      <c r="AV1580" s="7"/>
      <c r="AW1580" s="7"/>
    </row>
    <row r="1581" spans="1:49" x14ac:dyDescent="0.45">
      <c r="A1581" t="s">
        <v>552</v>
      </c>
      <c r="B1581" t="s">
        <v>30</v>
      </c>
      <c r="C1581" s="6">
        <v>44642.576388888891</v>
      </c>
      <c r="D1581">
        <v>164.8</v>
      </c>
      <c r="E1581" s="6">
        <v>44643.388888888891</v>
      </c>
      <c r="F1581">
        <v>176.9</v>
      </c>
      <c r="G1581" s="7">
        <v>7.3400000000000007E-2</v>
      </c>
      <c r="H1581">
        <v>3763.7</v>
      </c>
      <c r="I1581" s="7">
        <v>5.2699999999999997E-2</v>
      </c>
      <c r="J1581">
        <v>433.45639999999997</v>
      </c>
      <c r="K1581">
        <v>71433.62</v>
      </c>
      <c r="L1581">
        <v>4306640.0599999996</v>
      </c>
      <c r="M1581">
        <v>23</v>
      </c>
      <c r="N1581">
        <v>163.63999999999999</v>
      </c>
      <c r="O1581" s="7">
        <v>-0.216</v>
      </c>
      <c r="P1581" s="7">
        <v>0.21299999999999999</v>
      </c>
      <c r="Q1581" t="s">
        <v>535</v>
      </c>
      <c r="S1581" s="2">
        <f t="shared" si="257"/>
        <v>44642</v>
      </c>
      <c r="T1581" t="s">
        <v>552</v>
      </c>
      <c r="U1581">
        <v>164.8</v>
      </c>
      <c r="V1581">
        <v>176.9</v>
      </c>
      <c r="W1581">
        <f t="shared" si="261"/>
        <v>14374119.762377501</v>
      </c>
      <c r="X1581">
        <f t="shared" si="256"/>
        <v>35935.299405943755</v>
      </c>
      <c r="Y1581">
        <f t="shared" si="259"/>
        <v>225</v>
      </c>
      <c r="Z1581">
        <f t="shared" si="260"/>
        <v>1953.6749999999984</v>
      </c>
      <c r="AA1581" s="5" t="str">
        <f t="shared" si="258"/>
        <v/>
      </c>
      <c r="AB1581" s="24" t="str">
        <f>IFERROR(AA1581/MAX($J$3:AA1581)-1,"")</f>
        <v/>
      </c>
      <c r="AJ1581" s="6"/>
      <c r="AL1581" s="6"/>
      <c r="AN1581" s="7"/>
      <c r="AP1581" s="7"/>
      <c r="AV1581" s="7"/>
      <c r="AW1581" s="7"/>
    </row>
    <row r="1582" spans="1:49" x14ac:dyDescent="0.45">
      <c r="A1582" t="s">
        <v>552</v>
      </c>
      <c r="B1582" t="s">
        <v>30</v>
      </c>
      <c r="C1582" s="6">
        <v>44642.576388888891</v>
      </c>
      <c r="D1582">
        <v>164.8</v>
      </c>
      <c r="E1582" s="6">
        <v>44643.385416666664</v>
      </c>
      <c r="F1582">
        <v>185</v>
      </c>
      <c r="G1582" s="7">
        <v>0.1226</v>
      </c>
      <c r="H1582">
        <v>7276.45</v>
      </c>
      <c r="I1582" s="7">
        <v>0.1013</v>
      </c>
      <c r="J1582">
        <v>435.66359999999997</v>
      </c>
      <c r="K1582">
        <v>71797.36</v>
      </c>
      <c r="L1582">
        <v>4385083.3</v>
      </c>
      <c r="M1582">
        <v>22</v>
      </c>
      <c r="N1582">
        <v>330.75</v>
      </c>
      <c r="O1582" s="7">
        <v>-0.216</v>
      </c>
      <c r="P1582" s="7">
        <v>0.16500000000000001</v>
      </c>
      <c r="Q1582" t="s">
        <v>535</v>
      </c>
      <c r="S1582" s="2">
        <f t="shared" si="257"/>
        <v>44642</v>
      </c>
      <c r="T1582" t="s">
        <v>552</v>
      </c>
      <c r="U1582">
        <v>164.8</v>
      </c>
      <c r="V1582">
        <v>185</v>
      </c>
      <c r="W1582">
        <f t="shared" si="261"/>
        <v>14374119.762377501</v>
      </c>
      <c r="X1582">
        <f t="shared" si="256"/>
        <v>35935.299405943755</v>
      </c>
      <c r="Y1582">
        <f t="shared" si="259"/>
        <v>225</v>
      </c>
      <c r="Z1582">
        <f t="shared" si="260"/>
        <v>3757.95</v>
      </c>
      <c r="AA1582" s="5">
        <f t="shared" si="258"/>
        <v>14398222.9873775</v>
      </c>
      <c r="AB1582" s="24">
        <f>IFERROR(AA1582/MAX($J$3:AA1582)-1,"")</f>
        <v>-1.0132335395709013E-2</v>
      </c>
      <c r="AJ1582" s="6"/>
      <c r="AL1582" s="6"/>
      <c r="AN1582" s="7"/>
      <c r="AP1582" s="7"/>
      <c r="AV1582" s="7"/>
      <c r="AW1582" s="7"/>
    </row>
    <row r="1583" spans="1:49" x14ac:dyDescent="0.45">
      <c r="A1583" t="s">
        <v>609</v>
      </c>
      <c r="B1583" t="s">
        <v>30</v>
      </c>
      <c r="C1583" s="6">
        <v>44643.416666666664</v>
      </c>
      <c r="D1583">
        <v>102.75</v>
      </c>
      <c r="E1583" s="6">
        <v>44644.385416666664</v>
      </c>
      <c r="F1583">
        <v>202.05</v>
      </c>
      <c r="G1583" s="7">
        <v>0.96640000000000004</v>
      </c>
      <c r="H1583">
        <v>67376.789999999994</v>
      </c>
      <c r="I1583" s="7">
        <v>0.93679999999999997</v>
      </c>
      <c r="J1583">
        <v>700.00400000000002</v>
      </c>
      <c r="K1583">
        <v>71925.41</v>
      </c>
      <c r="L1583">
        <v>4452460.09</v>
      </c>
      <c r="M1583">
        <v>68</v>
      </c>
      <c r="N1583">
        <v>990.84</v>
      </c>
      <c r="O1583" s="7">
        <v>-0.20680000000000001</v>
      </c>
      <c r="P1583" s="7">
        <v>1.3838999999999999</v>
      </c>
      <c r="Q1583" t="s">
        <v>535</v>
      </c>
      <c r="S1583" s="2">
        <f t="shared" si="257"/>
        <v>44643</v>
      </c>
      <c r="T1583" t="s">
        <v>609</v>
      </c>
      <c r="U1583">
        <v>102.75</v>
      </c>
      <c r="V1583">
        <v>202.05</v>
      </c>
      <c r="W1583">
        <f t="shared" si="261"/>
        <v>14398222.9873775</v>
      </c>
      <c r="X1583">
        <f t="shared" si="256"/>
        <v>35995.557468443752</v>
      </c>
      <c r="Y1583">
        <f t="shared" si="259"/>
        <v>350</v>
      </c>
      <c r="Z1583">
        <f t="shared" si="260"/>
        <v>33688.200000000004</v>
      </c>
      <c r="AA1583" s="5" t="str">
        <f t="shared" si="258"/>
        <v/>
      </c>
      <c r="AB1583" s="24" t="str">
        <f>IFERROR(AA1583/MAX($J$3:AA1583)-1,"")</f>
        <v/>
      </c>
      <c r="AJ1583" s="6"/>
      <c r="AL1583" s="6"/>
      <c r="AN1583" s="7"/>
      <c r="AP1583" s="7"/>
      <c r="AV1583" s="7"/>
      <c r="AW1583" s="7"/>
    </row>
    <row r="1584" spans="1:49" x14ac:dyDescent="0.45">
      <c r="A1584" t="s">
        <v>608</v>
      </c>
      <c r="B1584" t="s">
        <v>30</v>
      </c>
      <c r="C1584" s="6">
        <v>44643.434027777781</v>
      </c>
      <c r="D1584">
        <v>101.1</v>
      </c>
      <c r="E1584" s="6">
        <v>44644.385416666664</v>
      </c>
      <c r="F1584">
        <v>159.1</v>
      </c>
      <c r="G1584" s="7">
        <v>0.57369999999999999</v>
      </c>
      <c r="H1584">
        <v>39439.760000000002</v>
      </c>
      <c r="I1584" s="7">
        <v>0.54800000000000004</v>
      </c>
      <c r="J1584">
        <v>711.9348</v>
      </c>
      <c r="K1584">
        <v>71976.61</v>
      </c>
      <c r="L1584">
        <v>4491899.8499999996</v>
      </c>
      <c r="M1584">
        <v>63</v>
      </c>
      <c r="N1584">
        <v>626.03</v>
      </c>
      <c r="O1584" s="7">
        <v>-0.37240000000000001</v>
      </c>
      <c r="P1584" s="7">
        <v>0.78490000000000004</v>
      </c>
      <c r="Q1584" t="s">
        <v>535</v>
      </c>
      <c r="S1584" s="2">
        <f t="shared" si="257"/>
        <v>44643</v>
      </c>
      <c r="T1584" t="s">
        <v>608</v>
      </c>
      <c r="U1584">
        <v>101.1</v>
      </c>
      <c r="V1584">
        <v>159.1</v>
      </c>
      <c r="W1584">
        <f t="shared" si="261"/>
        <v>14398222.9873775</v>
      </c>
      <c r="X1584">
        <f t="shared" si="256"/>
        <v>35995.557468443752</v>
      </c>
      <c r="Y1584">
        <f t="shared" si="259"/>
        <v>350</v>
      </c>
      <c r="Z1584">
        <f t="shared" si="260"/>
        <v>19389.3</v>
      </c>
      <c r="AA1584" s="5" t="str">
        <f t="shared" si="258"/>
        <v/>
      </c>
      <c r="AB1584" s="24" t="str">
        <f>IFERROR(AA1584/MAX($J$3:AA1584)-1,"")</f>
        <v/>
      </c>
      <c r="AJ1584" s="6"/>
      <c r="AL1584" s="6"/>
      <c r="AN1584" s="7"/>
      <c r="AP1584" s="7"/>
      <c r="AV1584" s="7"/>
      <c r="AW1584" s="7"/>
    </row>
    <row r="1585" spans="1:49" x14ac:dyDescent="0.45">
      <c r="A1585" t="s">
        <v>607</v>
      </c>
      <c r="B1585" t="s">
        <v>30</v>
      </c>
      <c r="C1585" s="6">
        <v>44643.520833333336</v>
      </c>
      <c r="D1585">
        <v>118.7</v>
      </c>
      <c r="E1585" s="6">
        <v>44644.388888888891</v>
      </c>
      <c r="F1585">
        <v>108.15</v>
      </c>
      <c r="G1585" s="7">
        <v>-8.8900000000000007E-2</v>
      </c>
      <c r="H1585">
        <v>-7724.92</v>
      </c>
      <c r="I1585" s="7">
        <v>-0.108</v>
      </c>
      <c r="J1585">
        <v>602.6386</v>
      </c>
      <c r="K1585">
        <v>71533.2</v>
      </c>
      <c r="L1585">
        <v>4298915.1399999997</v>
      </c>
      <c r="M1585">
        <v>39</v>
      </c>
      <c r="N1585">
        <v>-198.07</v>
      </c>
      <c r="O1585" s="7">
        <v>-0.41360000000000002</v>
      </c>
      <c r="P1585" s="7">
        <v>0.37990000000000002</v>
      </c>
      <c r="Q1585" t="s">
        <v>535</v>
      </c>
      <c r="S1585" s="2">
        <f t="shared" si="257"/>
        <v>44643</v>
      </c>
      <c r="T1585" t="s">
        <v>607</v>
      </c>
      <c r="U1585">
        <v>118.7</v>
      </c>
      <c r="V1585">
        <v>108.15</v>
      </c>
      <c r="W1585">
        <f t="shared" si="261"/>
        <v>14398222.9873775</v>
      </c>
      <c r="X1585">
        <f t="shared" si="256"/>
        <v>35995.557468443752</v>
      </c>
      <c r="Y1585">
        <f t="shared" si="259"/>
        <v>300</v>
      </c>
      <c r="Z1585">
        <f t="shared" si="260"/>
        <v>-3845.55</v>
      </c>
      <c r="AA1585" s="5" t="str">
        <f t="shared" si="258"/>
        <v/>
      </c>
      <c r="AB1585" s="24" t="str">
        <f>IFERROR(AA1585/MAX($J$3:AA1585)-1,"")</f>
        <v/>
      </c>
      <c r="AJ1585" s="6"/>
      <c r="AL1585" s="6"/>
      <c r="AN1585" s="7"/>
      <c r="AP1585" s="7"/>
      <c r="AV1585" s="7"/>
      <c r="AW1585" s="7"/>
    </row>
    <row r="1586" spans="1:49" x14ac:dyDescent="0.45">
      <c r="A1586" t="s">
        <v>608</v>
      </c>
      <c r="B1586" t="s">
        <v>30</v>
      </c>
      <c r="C1586" s="6">
        <v>44643.555555555555</v>
      </c>
      <c r="D1586">
        <v>110.8</v>
      </c>
      <c r="E1586" s="6">
        <v>44644.388888888891</v>
      </c>
      <c r="F1586">
        <v>143.75</v>
      </c>
      <c r="G1586" s="7">
        <v>0.2974</v>
      </c>
      <c r="H1586">
        <v>19614.53</v>
      </c>
      <c r="I1586" s="7">
        <v>0.27439999999999998</v>
      </c>
      <c r="J1586">
        <v>645.11929999999995</v>
      </c>
      <c r="K1586">
        <v>71479.22</v>
      </c>
      <c r="L1586">
        <v>4318529.66</v>
      </c>
      <c r="M1586">
        <v>29</v>
      </c>
      <c r="N1586">
        <v>676.36</v>
      </c>
      <c r="O1586" s="7">
        <v>-0.19769999999999999</v>
      </c>
      <c r="P1586" s="7">
        <v>0.85199999999999998</v>
      </c>
      <c r="Q1586" t="s">
        <v>535</v>
      </c>
      <c r="S1586" s="2">
        <f t="shared" si="257"/>
        <v>44643</v>
      </c>
      <c r="T1586" t="s">
        <v>608</v>
      </c>
      <c r="U1586">
        <v>110.8</v>
      </c>
      <c r="V1586">
        <v>143.75</v>
      </c>
      <c r="W1586">
        <f t="shared" si="261"/>
        <v>14398222.9873775</v>
      </c>
      <c r="X1586">
        <f t="shared" si="256"/>
        <v>35995.557468443752</v>
      </c>
      <c r="Y1586">
        <f t="shared" si="259"/>
        <v>325</v>
      </c>
      <c r="Z1586">
        <f t="shared" si="260"/>
        <v>9881.4624999999996</v>
      </c>
      <c r="AA1586" s="5">
        <f t="shared" si="258"/>
        <v>14457336.3998775</v>
      </c>
      <c r="AB1586" s="24">
        <f>IFERROR(AA1586/MAX($J$3:AA1586)-1,"")</f>
        <v>-6.0683300230000015E-3</v>
      </c>
      <c r="AJ1586" s="6"/>
      <c r="AL1586" s="6"/>
      <c r="AN1586" s="7"/>
      <c r="AP1586" s="7"/>
      <c r="AV1586" s="7"/>
      <c r="AW1586" s="7"/>
    </row>
    <row r="1587" spans="1:49" x14ac:dyDescent="0.45">
      <c r="A1587" t="s">
        <v>558</v>
      </c>
      <c r="B1587" t="s">
        <v>30</v>
      </c>
      <c r="C1587" s="6">
        <v>44645.506944444445</v>
      </c>
      <c r="D1587">
        <v>198.45</v>
      </c>
      <c r="E1587" s="6">
        <v>44648.385416666664</v>
      </c>
      <c r="F1587">
        <v>149</v>
      </c>
      <c r="G1587" s="7">
        <v>-0.2492</v>
      </c>
      <c r="H1587">
        <v>-19324.18</v>
      </c>
      <c r="I1587" s="7">
        <v>-0.26669999999999999</v>
      </c>
      <c r="J1587">
        <v>365.12720000000002</v>
      </c>
      <c r="K1587">
        <v>72459.5</v>
      </c>
      <c r="L1587">
        <v>4472575.68</v>
      </c>
      <c r="M1587">
        <v>42</v>
      </c>
      <c r="N1587">
        <v>-460.1</v>
      </c>
      <c r="O1587" s="7">
        <v>-0.31900000000000001</v>
      </c>
      <c r="P1587" s="7">
        <v>8.8400000000000006E-2</v>
      </c>
      <c r="Q1587" t="s">
        <v>535</v>
      </c>
      <c r="S1587" s="2">
        <f t="shared" si="257"/>
        <v>44645</v>
      </c>
      <c r="T1587" t="s">
        <v>558</v>
      </c>
      <c r="U1587">
        <v>198.45</v>
      </c>
      <c r="V1587">
        <v>149</v>
      </c>
      <c r="W1587">
        <f t="shared" si="261"/>
        <v>14457336.3998775</v>
      </c>
      <c r="X1587">
        <f t="shared" si="256"/>
        <v>36143.340999693748</v>
      </c>
      <c r="Y1587">
        <f t="shared" si="259"/>
        <v>175</v>
      </c>
      <c r="Z1587">
        <f t="shared" si="260"/>
        <v>-9261.7874999999985</v>
      </c>
      <c r="AA1587" s="5" t="str">
        <f t="shared" si="258"/>
        <v/>
      </c>
      <c r="AB1587" s="24" t="str">
        <f>IFERROR(AA1587/MAX($J$3:AA1587)-1,"")</f>
        <v/>
      </c>
      <c r="AJ1587" s="6"/>
      <c r="AL1587" s="6"/>
      <c r="AN1587" s="7"/>
      <c r="AP1587" s="7"/>
      <c r="AV1587" s="7"/>
      <c r="AW1587" s="7"/>
    </row>
    <row r="1588" spans="1:49" x14ac:dyDescent="0.45">
      <c r="A1588" t="s">
        <v>548</v>
      </c>
      <c r="B1588" t="s">
        <v>30</v>
      </c>
      <c r="C1588" s="6">
        <v>44645.569444444445</v>
      </c>
      <c r="D1588">
        <v>179</v>
      </c>
      <c r="E1588" s="6">
        <v>44648.385416666664</v>
      </c>
      <c r="F1588">
        <v>128.30000000000001</v>
      </c>
      <c r="G1588" s="7">
        <v>-0.28320000000000001</v>
      </c>
      <c r="H1588">
        <v>-21761.119999999999</v>
      </c>
      <c r="I1588" s="7">
        <v>-0.3004</v>
      </c>
      <c r="J1588">
        <v>404.685</v>
      </c>
      <c r="K1588">
        <v>72438.61</v>
      </c>
      <c r="L1588">
        <v>4450814.55</v>
      </c>
      <c r="M1588">
        <v>24</v>
      </c>
      <c r="N1588">
        <v>-906.71</v>
      </c>
      <c r="O1588" s="7">
        <v>-0.34079999999999999</v>
      </c>
      <c r="P1588" s="7">
        <v>6.9800000000000001E-2</v>
      </c>
      <c r="Q1588" t="s">
        <v>535</v>
      </c>
      <c r="S1588" s="2">
        <f t="shared" si="257"/>
        <v>44645</v>
      </c>
      <c r="T1588" t="s">
        <v>548</v>
      </c>
      <c r="U1588">
        <v>179</v>
      </c>
      <c r="V1588">
        <v>128.30000000000001</v>
      </c>
      <c r="W1588">
        <f t="shared" si="261"/>
        <v>14457336.3998775</v>
      </c>
      <c r="X1588">
        <f t="shared" si="256"/>
        <v>36143.340999693748</v>
      </c>
      <c r="Y1588">
        <f t="shared" si="259"/>
        <v>200</v>
      </c>
      <c r="Z1588">
        <f t="shared" si="260"/>
        <v>-10754.599999999997</v>
      </c>
      <c r="AA1588" s="5">
        <f t="shared" si="258"/>
        <v>14437320.012377501</v>
      </c>
      <c r="AB1588" s="24">
        <f>IFERROR(AA1588/MAX($J$3:AA1588)-1,"")</f>
        <v>-7.4444425311760432E-3</v>
      </c>
      <c r="AJ1588" s="6"/>
      <c r="AL1588" s="6"/>
      <c r="AN1588" s="7"/>
      <c r="AP1588" s="7"/>
      <c r="AV1588" s="7"/>
      <c r="AW1588" s="7"/>
    </row>
    <row r="1589" spans="1:49" x14ac:dyDescent="0.45">
      <c r="A1589" t="s">
        <v>549</v>
      </c>
      <c r="B1589" t="s">
        <v>30</v>
      </c>
      <c r="C1589" s="6">
        <v>44648.416666666664</v>
      </c>
      <c r="D1589">
        <v>143.4</v>
      </c>
      <c r="E1589" s="6">
        <v>44649.385416666664</v>
      </c>
      <c r="F1589">
        <v>32</v>
      </c>
      <c r="G1589" s="7">
        <v>-0.77680000000000005</v>
      </c>
      <c r="H1589">
        <v>-57014.21</v>
      </c>
      <c r="I1589" s="7">
        <v>-0.78910000000000002</v>
      </c>
      <c r="J1589">
        <v>503.8639</v>
      </c>
      <c r="K1589">
        <v>72254.080000000002</v>
      </c>
      <c r="L1589">
        <v>4393800.34</v>
      </c>
      <c r="M1589">
        <v>68</v>
      </c>
      <c r="N1589">
        <v>-838.44</v>
      </c>
      <c r="O1589" s="7">
        <v>-0.77680000000000005</v>
      </c>
      <c r="P1589" s="7">
        <v>0.2155</v>
      </c>
      <c r="Q1589" t="s">
        <v>535</v>
      </c>
      <c r="S1589" s="2">
        <f t="shared" si="257"/>
        <v>44648</v>
      </c>
      <c r="T1589" t="s">
        <v>549</v>
      </c>
      <c r="U1589">
        <v>143.4</v>
      </c>
      <c r="V1589">
        <v>32</v>
      </c>
      <c r="W1589">
        <f t="shared" si="261"/>
        <v>14437320.012377501</v>
      </c>
      <c r="X1589">
        <f t="shared" si="256"/>
        <v>36093.300030943756</v>
      </c>
      <c r="Y1589">
        <f t="shared" si="259"/>
        <v>250</v>
      </c>
      <c r="Z1589">
        <f t="shared" si="260"/>
        <v>-28288.5</v>
      </c>
      <c r="AA1589" s="5" t="str">
        <f t="shared" si="258"/>
        <v/>
      </c>
      <c r="AB1589" s="24" t="str">
        <f>IFERROR(AA1589/MAX($J$3:AA1589)-1,"")</f>
        <v/>
      </c>
      <c r="AJ1589" s="6"/>
      <c r="AL1589" s="6"/>
      <c r="AN1589" s="7"/>
      <c r="AP1589" s="7"/>
      <c r="AV1589" s="7"/>
      <c r="AW1589" s="7"/>
    </row>
    <row r="1590" spans="1:49" x14ac:dyDescent="0.45">
      <c r="A1590" t="s">
        <v>556</v>
      </c>
      <c r="B1590" t="s">
        <v>30</v>
      </c>
      <c r="C1590" s="6">
        <v>44648.440972222219</v>
      </c>
      <c r="D1590">
        <v>145</v>
      </c>
      <c r="E1590" s="6">
        <v>44649.385416666664</v>
      </c>
      <c r="F1590">
        <v>25.75</v>
      </c>
      <c r="G1590" s="7">
        <v>-0.82240000000000002</v>
      </c>
      <c r="H1590">
        <v>-60300.34</v>
      </c>
      <c r="I1590" s="7">
        <v>-0.83420000000000005</v>
      </c>
      <c r="J1590">
        <v>498.52499999999998</v>
      </c>
      <c r="K1590">
        <v>72286.13</v>
      </c>
      <c r="L1590">
        <v>4333500</v>
      </c>
      <c r="M1590">
        <v>61</v>
      </c>
      <c r="N1590">
        <v>-988.53</v>
      </c>
      <c r="O1590" s="7">
        <v>-0.82240000000000002</v>
      </c>
      <c r="P1590" s="7">
        <v>0.04</v>
      </c>
      <c r="Q1590" t="s">
        <v>535</v>
      </c>
      <c r="S1590" s="2">
        <f t="shared" si="257"/>
        <v>44648</v>
      </c>
      <c r="T1590" t="s">
        <v>556</v>
      </c>
      <c r="U1590">
        <v>145</v>
      </c>
      <c r="V1590">
        <v>25.75</v>
      </c>
      <c r="W1590">
        <f t="shared" si="261"/>
        <v>14437320.012377501</v>
      </c>
      <c r="X1590">
        <f t="shared" si="256"/>
        <v>36093.300030943756</v>
      </c>
      <c r="Y1590">
        <f t="shared" si="259"/>
        <v>250</v>
      </c>
      <c r="Z1590">
        <f t="shared" si="260"/>
        <v>-30239.374999999996</v>
      </c>
      <c r="AA1590" s="5">
        <f t="shared" si="258"/>
        <v>14378792.137377501</v>
      </c>
      <c r="AB1590" s="24">
        <f>IFERROR(AA1590/MAX($J$3:AA1590)-1,"")</f>
        <v>-1.146819261417531E-2</v>
      </c>
      <c r="AJ1590" s="6"/>
      <c r="AL1590" s="6"/>
      <c r="AN1590" s="7"/>
      <c r="AP1590" s="7"/>
      <c r="AV1590" s="7"/>
      <c r="AW1590" s="7"/>
    </row>
    <row r="1591" spans="1:49" x14ac:dyDescent="0.45">
      <c r="A1591" t="s">
        <v>610</v>
      </c>
      <c r="B1591" t="s">
        <v>30</v>
      </c>
      <c r="C1591" s="6">
        <v>44650.440972222219</v>
      </c>
      <c r="D1591">
        <v>88.35</v>
      </c>
      <c r="E1591" s="6">
        <v>44651.385416666664</v>
      </c>
      <c r="F1591">
        <v>68.5</v>
      </c>
      <c r="G1591" s="7">
        <v>-0.22470000000000001</v>
      </c>
      <c r="H1591">
        <v>-17374.2</v>
      </c>
      <c r="I1591" s="7">
        <v>-0.2424</v>
      </c>
      <c r="J1591">
        <v>811.1771</v>
      </c>
      <c r="K1591">
        <v>71667.5</v>
      </c>
      <c r="L1591">
        <v>4316125.8</v>
      </c>
      <c r="M1591">
        <v>61</v>
      </c>
      <c r="N1591">
        <v>-284.82</v>
      </c>
      <c r="O1591" s="7">
        <v>-0.50929999999999997</v>
      </c>
      <c r="P1591" s="7">
        <v>7.5300000000000006E-2</v>
      </c>
      <c r="Q1591" t="s">
        <v>535</v>
      </c>
      <c r="S1591" s="2">
        <f t="shared" si="257"/>
        <v>44650</v>
      </c>
      <c r="T1591" t="s">
        <v>610</v>
      </c>
      <c r="U1591">
        <v>88.35</v>
      </c>
      <c r="V1591">
        <v>68.5</v>
      </c>
      <c r="W1591">
        <f t="shared" si="261"/>
        <v>14378792.137377501</v>
      </c>
      <c r="X1591">
        <f t="shared" si="256"/>
        <v>35946.980343443749</v>
      </c>
      <c r="Y1591">
        <f t="shared" si="259"/>
        <v>400</v>
      </c>
      <c r="Z1591">
        <f t="shared" si="260"/>
        <v>-8567.3999999999978</v>
      </c>
      <c r="AA1591" s="5" t="str">
        <f t="shared" si="258"/>
        <v/>
      </c>
      <c r="AB1591" s="24" t="str">
        <f>IFERROR(AA1591/MAX($J$3:AA1591)-1,"")</f>
        <v/>
      </c>
      <c r="AJ1591" s="6"/>
      <c r="AL1591" s="6"/>
      <c r="AN1591" s="7"/>
      <c r="AP1591" s="7"/>
      <c r="AV1591" s="7"/>
      <c r="AW1591" s="7"/>
    </row>
    <row r="1592" spans="1:49" x14ac:dyDescent="0.45">
      <c r="A1592" t="s">
        <v>610</v>
      </c>
      <c r="B1592" t="s">
        <v>30</v>
      </c>
      <c r="C1592" s="6">
        <v>44650.520833333336</v>
      </c>
      <c r="D1592">
        <v>80.650000000000006</v>
      </c>
      <c r="E1592" s="6">
        <v>44651.388888888891</v>
      </c>
      <c r="F1592">
        <v>58.6</v>
      </c>
      <c r="G1592" s="7">
        <v>-0.27339999999999998</v>
      </c>
      <c r="H1592">
        <v>-20809.8</v>
      </c>
      <c r="I1592" s="7">
        <v>-0.29070000000000001</v>
      </c>
      <c r="J1592">
        <v>887.69560000000001</v>
      </c>
      <c r="K1592">
        <v>71592.649999999994</v>
      </c>
      <c r="L1592">
        <v>4297719.8600000003</v>
      </c>
      <c r="M1592">
        <v>39</v>
      </c>
      <c r="N1592">
        <v>-533.58000000000004</v>
      </c>
      <c r="O1592" s="7">
        <v>-0.46250000000000002</v>
      </c>
      <c r="P1592" s="7">
        <v>0.1159</v>
      </c>
      <c r="Q1592" t="s">
        <v>535</v>
      </c>
      <c r="S1592" s="2">
        <f t="shared" si="257"/>
        <v>44650</v>
      </c>
      <c r="T1592" t="s">
        <v>610</v>
      </c>
      <c r="U1592">
        <v>80.650000000000006</v>
      </c>
      <c r="V1592">
        <v>58.6</v>
      </c>
      <c r="W1592">
        <f t="shared" si="261"/>
        <v>14378792.137377501</v>
      </c>
      <c r="X1592">
        <f t="shared" si="256"/>
        <v>35946.980343443749</v>
      </c>
      <c r="Y1592">
        <f t="shared" si="259"/>
        <v>450</v>
      </c>
      <c r="Z1592">
        <f t="shared" si="260"/>
        <v>-10549.125000000002</v>
      </c>
      <c r="AA1592" s="5">
        <f t="shared" si="258"/>
        <v>14359675.6123775</v>
      </c>
      <c r="AB1592" s="24">
        <f>IFERROR(AA1592/MAX($J$3:AA1592)-1,"")</f>
        <v>-1.2782440210818979E-2</v>
      </c>
      <c r="AJ1592" s="6"/>
      <c r="AL1592" s="6"/>
      <c r="AN1592" s="7"/>
      <c r="AP1592" s="7"/>
      <c r="AV1592" s="7"/>
      <c r="AW1592" s="7"/>
    </row>
    <row r="1593" spans="1:49" x14ac:dyDescent="0.45">
      <c r="A1593" t="s">
        <v>534</v>
      </c>
      <c r="B1593" t="s">
        <v>30</v>
      </c>
      <c r="C1593" s="6">
        <v>44652.625</v>
      </c>
      <c r="D1593">
        <v>140.30000000000001</v>
      </c>
      <c r="E1593" s="6">
        <v>44655.388888888891</v>
      </c>
      <c r="F1593">
        <v>269.5</v>
      </c>
      <c r="G1593" s="7">
        <v>0.92090000000000005</v>
      </c>
      <c r="H1593">
        <v>63744.59</v>
      </c>
      <c r="I1593" s="7">
        <v>0.89170000000000005</v>
      </c>
      <c r="J1593">
        <v>509.541</v>
      </c>
      <c r="K1593">
        <v>71488.59</v>
      </c>
      <c r="L1593">
        <v>4361464.45</v>
      </c>
      <c r="M1593">
        <v>9</v>
      </c>
      <c r="N1593">
        <v>7082.73</v>
      </c>
      <c r="O1593" s="7">
        <v>-0.14610000000000001</v>
      </c>
      <c r="P1593" s="7">
        <v>0.92090000000000005</v>
      </c>
      <c r="Q1593" t="s">
        <v>535</v>
      </c>
      <c r="S1593" s="2">
        <f t="shared" si="257"/>
        <v>44652</v>
      </c>
      <c r="T1593" t="s">
        <v>534</v>
      </c>
      <c r="U1593">
        <v>140.30000000000001</v>
      </c>
      <c r="V1593">
        <v>269.5</v>
      </c>
      <c r="W1593">
        <f t="shared" si="261"/>
        <v>14359675.6123775</v>
      </c>
      <c r="X1593">
        <f t="shared" si="256"/>
        <v>35899.189030943751</v>
      </c>
      <c r="Y1593">
        <f t="shared" si="259"/>
        <v>250</v>
      </c>
      <c r="Z1593">
        <f t="shared" si="260"/>
        <v>31275.5</v>
      </c>
      <c r="AA1593" s="5" t="str">
        <f t="shared" si="258"/>
        <v/>
      </c>
      <c r="AB1593" s="24" t="str">
        <f>IFERROR(AA1593/MAX($J$3:AA1593)-1,"")</f>
        <v/>
      </c>
      <c r="AJ1593" s="6"/>
      <c r="AL1593" s="6"/>
      <c r="AN1593" s="7"/>
      <c r="AP1593" s="7"/>
      <c r="AV1593" s="7"/>
      <c r="AW1593" s="7"/>
    </row>
    <row r="1594" spans="1:49" x14ac:dyDescent="0.45">
      <c r="A1594" t="s">
        <v>534</v>
      </c>
      <c r="B1594" t="s">
        <v>30</v>
      </c>
      <c r="C1594" s="6">
        <v>44652.631944444445</v>
      </c>
      <c r="D1594">
        <v>152.65</v>
      </c>
      <c r="E1594" s="6">
        <v>44655.385416666664</v>
      </c>
      <c r="F1594">
        <v>237</v>
      </c>
      <c r="G1594" s="7">
        <v>0.55259999999999998</v>
      </c>
      <c r="H1594">
        <v>37726.25</v>
      </c>
      <c r="I1594" s="7">
        <v>0.52700000000000002</v>
      </c>
      <c r="J1594">
        <v>468.92</v>
      </c>
      <c r="K1594">
        <v>71580.63</v>
      </c>
      <c r="L1594">
        <v>4353852.05</v>
      </c>
      <c r="M1594">
        <v>6</v>
      </c>
      <c r="N1594">
        <v>6287.71</v>
      </c>
      <c r="O1594" s="7">
        <v>-7.9899999999999999E-2</v>
      </c>
      <c r="P1594" s="7">
        <v>0.55259999999999998</v>
      </c>
      <c r="Q1594" t="s">
        <v>535</v>
      </c>
      <c r="S1594" s="2">
        <f t="shared" si="257"/>
        <v>44652</v>
      </c>
      <c r="T1594" t="s">
        <v>534</v>
      </c>
      <c r="U1594">
        <v>152.65</v>
      </c>
      <c r="V1594">
        <v>237</v>
      </c>
      <c r="W1594">
        <f t="shared" si="261"/>
        <v>14359675.6123775</v>
      </c>
      <c r="X1594">
        <f t="shared" si="256"/>
        <v>35899.189030943751</v>
      </c>
      <c r="Y1594">
        <f t="shared" si="259"/>
        <v>225</v>
      </c>
      <c r="Z1594">
        <f t="shared" si="260"/>
        <v>18102.037499999999</v>
      </c>
      <c r="AA1594" s="5">
        <f t="shared" si="258"/>
        <v>14409053.1498775</v>
      </c>
      <c r="AB1594" s="24">
        <f>IFERROR(AA1594/MAX($J$3:AA1594)-1,"")</f>
        <v>-9.3877693704045306E-3</v>
      </c>
      <c r="AJ1594" s="6"/>
      <c r="AL1594" s="6"/>
      <c r="AN1594" s="7"/>
      <c r="AP1594" s="7"/>
      <c r="AV1594" s="7"/>
      <c r="AW1594" s="7"/>
    </row>
    <row r="1595" spans="1:49" x14ac:dyDescent="0.45">
      <c r="A1595" t="s">
        <v>537</v>
      </c>
      <c r="B1595" t="s">
        <v>30</v>
      </c>
      <c r="C1595" s="6">
        <v>44655.416666666664</v>
      </c>
      <c r="D1595">
        <v>113.6</v>
      </c>
      <c r="E1595" s="6">
        <v>44656.385416666664</v>
      </c>
      <c r="F1595">
        <v>106.2</v>
      </c>
      <c r="G1595" s="7">
        <v>-6.5100000000000005E-2</v>
      </c>
      <c r="H1595">
        <v>-6063.74</v>
      </c>
      <c r="I1595" s="7">
        <v>-8.4500000000000006E-2</v>
      </c>
      <c r="J1595">
        <v>631.77170000000001</v>
      </c>
      <c r="K1595">
        <v>71769.259999999995</v>
      </c>
      <c r="L1595">
        <v>4347788.3099999996</v>
      </c>
      <c r="M1595">
        <v>68</v>
      </c>
      <c r="N1595">
        <v>-89.17</v>
      </c>
      <c r="O1595" s="7">
        <v>-0.54890000000000005</v>
      </c>
      <c r="P1595" s="7">
        <v>0.34989999999999999</v>
      </c>
      <c r="Q1595" t="s">
        <v>535</v>
      </c>
      <c r="S1595" s="2">
        <f t="shared" si="257"/>
        <v>44655</v>
      </c>
      <c r="T1595" t="s">
        <v>537</v>
      </c>
      <c r="U1595">
        <v>113.6</v>
      </c>
      <c r="V1595">
        <v>106.2</v>
      </c>
      <c r="W1595">
        <f t="shared" si="261"/>
        <v>14409053.1498775</v>
      </c>
      <c r="X1595">
        <f t="shared" si="256"/>
        <v>36022.632874693751</v>
      </c>
      <c r="Y1595">
        <f t="shared" si="259"/>
        <v>325</v>
      </c>
      <c r="Z1595">
        <f t="shared" si="260"/>
        <v>-3119.3499999999949</v>
      </c>
      <c r="AA1595" s="5" t="str">
        <f t="shared" si="258"/>
        <v/>
      </c>
      <c r="AB1595" s="24" t="str">
        <f>IFERROR(AA1595/MAX($J$3:AA1595)-1,"")</f>
        <v/>
      </c>
      <c r="AJ1595" s="6"/>
      <c r="AL1595" s="6"/>
      <c r="AN1595" s="7"/>
      <c r="AP1595" s="7"/>
      <c r="AV1595" s="7"/>
      <c r="AW1595" s="7"/>
    </row>
    <row r="1596" spans="1:49" x14ac:dyDescent="0.45">
      <c r="A1596" t="s">
        <v>908</v>
      </c>
      <c r="B1596" t="s">
        <v>30</v>
      </c>
      <c r="C1596" s="6">
        <v>44655.420138888891</v>
      </c>
      <c r="D1596">
        <v>125.4</v>
      </c>
      <c r="E1596" s="6">
        <v>44656.385416666664</v>
      </c>
      <c r="F1596">
        <v>83.25</v>
      </c>
      <c r="G1596" s="7">
        <v>-0.33610000000000001</v>
      </c>
      <c r="H1596">
        <v>-25315.02</v>
      </c>
      <c r="I1596" s="7">
        <v>-0.3528</v>
      </c>
      <c r="J1596">
        <v>572.2654</v>
      </c>
      <c r="K1596">
        <v>71762.080000000002</v>
      </c>
      <c r="L1596">
        <v>4322473.29</v>
      </c>
      <c r="M1596">
        <v>67</v>
      </c>
      <c r="N1596">
        <v>-377.84</v>
      </c>
      <c r="O1596" s="7">
        <v>-0.69099999999999995</v>
      </c>
      <c r="P1596" s="7">
        <v>4.7999999999999996E-3</v>
      </c>
      <c r="Q1596" t="s">
        <v>535</v>
      </c>
      <c r="S1596" s="2">
        <f t="shared" si="257"/>
        <v>44655</v>
      </c>
      <c r="T1596" t="s">
        <v>908</v>
      </c>
      <c r="U1596">
        <v>125.4</v>
      </c>
      <c r="V1596">
        <v>83.25</v>
      </c>
      <c r="W1596">
        <f t="shared" si="261"/>
        <v>14409053.1498775</v>
      </c>
      <c r="X1596">
        <f t="shared" si="256"/>
        <v>36022.632874693751</v>
      </c>
      <c r="Y1596">
        <f t="shared" si="259"/>
        <v>275</v>
      </c>
      <c r="Z1596">
        <f t="shared" si="260"/>
        <v>-12165.037500000002</v>
      </c>
      <c r="AA1596" s="5" t="str">
        <f t="shared" si="258"/>
        <v/>
      </c>
      <c r="AB1596" s="24" t="str">
        <f>IFERROR(AA1596/MAX($J$3:AA1596)-1,"")</f>
        <v/>
      </c>
      <c r="AJ1596" s="6"/>
      <c r="AL1596" s="6"/>
      <c r="AN1596" s="7"/>
      <c r="AP1596" s="7"/>
      <c r="AV1596" s="7"/>
      <c r="AW1596" s="7"/>
    </row>
    <row r="1597" spans="1:49" x14ac:dyDescent="0.45">
      <c r="A1597" t="s">
        <v>614</v>
      </c>
      <c r="B1597" t="s">
        <v>30</v>
      </c>
      <c r="C1597" s="6">
        <v>44655.520833333336</v>
      </c>
      <c r="D1597">
        <v>110.4</v>
      </c>
      <c r="E1597" s="6">
        <v>44656.388888888891</v>
      </c>
      <c r="F1597">
        <v>168.9</v>
      </c>
      <c r="G1597" s="7">
        <v>0.52990000000000004</v>
      </c>
      <c r="H1597">
        <v>36233.43</v>
      </c>
      <c r="I1597" s="7">
        <v>0.50460000000000005</v>
      </c>
      <c r="J1597">
        <v>650.42859999999996</v>
      </c>
      <c r="K1597">
        <v>71807.320000000007</v>
      </c>
      <c r="L1597">
        <v>4397697.88</v>
      </c>
      <c r="M1597">
        <v>39</v>
      </c>
      <c r="N1597">
        <v>929.06</v>
      </c>
      <c r="O1597" s="7">
        <v>-0.21379999999999999</v>
      </c>
      <c r="P1597" s="7">
        <v>0.85419999999999996</v>
      </c>
      <c r="Q1597" t="s">
        <v>535</v>
      </c>
      <c r="S1597" s="2">
        <f t="shared" si="257"/>
        <v>44655</v>
      </c>
      <c r="T1597" t="s">
        <v>614</v>
      </c>
      <c r="U1597">
        <v>110.4</v>
      </c>
      <c r="V1597">
        <v>168.9</v>
      </c>
      <c r="W1597">
        <f t="shared" si="261"/>
        <v>14409053.1498775</v>
      </c>
      <c r="X1597">
        <f t="shared" si="256"/>
        <v>36022.632874693751</v>
      </c>
      <c r="Y1597">
        <f t="shared" si="259"/>
        <v>325</v>
      </c>
      <c r="Z1597">
        <f t="shared" si="260"/>
        <v>18104.775000000001</v>
      </c>
      <c r="AA1597" s="5" t="str">
        <f t="shared" si="258"/>
        <v/>
      </c>
      <c r="AB1597" s="24" t="str">
        <f>IFERROR(AA1597/MAX($J$3:AA1597)-1,"")</f>
        <v/>
      </c>
      <c r="AJ1597" s="6"/>
      <c r="AL1597" s="6"/>
      <c r="AN1597" s="7"/>
      <c r="AP1597" s="7"/>
      <c r="AV1597" s="7"/>
      <c r="AW1597" s="7"/>
    </row>
    <row r="1598" spans="1:49" x14ac:dyDescent="0.45">
      <c r="A1598" t="s">
        <v>613</v>
      </c>
      <c r="B1598" t="s">
        <v>30</v>
      </c>
      <c r="C1598" s="6">
        <v>44655.527777777781</v>
      </c>
      <c r="D1598">
        <v>127.25</v>
      </c>
      <c r="E1598" s="6">
        <v>44656.388888888891</v>
      </c>
      <c r="F1598">
        <v>204</v>
      </c>
      <c r="G1598" s="7">
        <v>0.60309999999999997</v>
      </c>
      <c r="H1598">
        <v>41431.15</v>
      </c>
      <c r="I1598" s="7">
        <v>0.57709999999999995</v>
      </c>
      <c r="J1598">
        <v>564.16880000000003</v>
      </c>
      <c r="K1598">
        <v>71790.48</v>
      </c>
      <c r="L1598">
        <v>4439129.03</v>
      </c>
      <c r="M1598">
        <v>37</v>
      </c>
      <c r="N1598">
        <v>1119.76</v>
      </c>
      <c r="O1598" s="7">
        <v>-0.13320000000000001</v>
      </c>
      <c r="P1598" s="7">
        <v>1.3496999999999999</v>
      </c>
      <c r="Q1598" t="s">
        <v>535</v>
      </c>
      <c r="S1598" s="2">
        <f t="shared" si="257"/>
        <v>44655</v>
      </c>
      <c r="T1598" t="s">
        <v>613</v>
      </c>
      <c r="U1598">
        <v>127.25</v>
      </c>
      <c r="V1598">
        <v>204</v>
      </c>
      <c r="W1598">
        <f t="shared" si="261"/>
        <v>14409053.1498775</v>
      </c>
      <c r="X1598">
        <f t="shared" si="256"/>
        <v>36022.632874693751</v>
      </c>
      <c r="Y1598">
        <f t="shared" si="259"/>
        <v>275</v>
      </c>
      <c r="Z1598">
        <f t="shared" si="260"/>
        <v>20195.3125</v>
      </c>
      <c r="AA1598" s="5">
        <f t="shared" si="258"/>
        <v>14432068.849877499</v>
      </c>
      <c r="AB1598" s="24">
        <f>IFERROR(AA1598/MAX($J$3:AA1598)-1,"")</f>
        <v>-7.8054562454997756E-3</v>
      </c>
      <c r="AJ1598" s="6"/>
      <c r="AL1598" s="6"/>
      <c r="AN1598" s="7"/>
      <c r="AP1598" s="7"/>
      <c r="AV1598" s="7"/>
      <c r="AW1598" s="7"/>
    </row>
    <row r="1599" spans="1:49" x14ac:dyDescent="0.45">
      <c r="A1599" t="s">
        <v>539</v>
      </c>
      <c r="B1599" t="s">
        <v>30</v>
      </c>
      <c r="C1599" s="6">
        <v>44656.416666666664</v>
      </c>
      <c r="D1599">
        <v>99.6</v>
      </c>
      <c r="E1599" s="6">
        <v>44657.385416666664</v>
      </c>
      <c r="F1599">
        <v>166.25</v>
      </c>
      <c r="G1599" s="7">
        <v>0.66920000000000002</v>
      </c>
      <c r="H1599">
        <v>46009.87</v>
      </c>
      <c r="I1599" s="7">
        <v>0.64249999999999996</v>
      </c>
      <c r="J1599">
        <v>718.99969999999996</v>
      </c>
      <c r="K1599">
        <v>71612.37</v>
      </c>
      <c r="L1599">
        <v>4368483.16</v>
      </c>
      <c r="M1599">
        <v>68</v>
      </c>
      <c r="N1599">
        <v>676.62</v>
      </c>
      <c r="O1599" s="7">
        <v>-0.52359999999999995</v>
      </c>
      <c r="P1599" s="7">
        <v>0.66920000000000002</v>
      </c>
      <c r="Q1599" t="s">
        <v>535</v>
      </c>
      <c r="S1599" s="2">
        <f t="shared" si="257"/>
        <v>44656</v>
      </c>
      <c r="T1599" t="s">
        <v>539</v>
      </c>
      <c r="U1599">
        <v>99.6</v>
      </c>
      <c r="V1599">
        <v>166.25</v>
      </c>
      <c r="W1599">
        <f t="shared" si="261"/>
        <v>14432068.849877499</v>
      </c>
      <c r="X1599">
        <f t="shared" si="256"/>
        <v>36080.172124693745</v>
      </c>
      <c r="Y1599">
        <f t="shared" si="259"/>
        <v>350</v>
      </c>
      <c r="Z1599">
        <f t="shared" si="260"/>
        <v>22397.025000000005</v>
      </c>
      <c r="AA1599" s="5" t="str">
        <f t="shared" si="258"/>
        <v/>
      </c>
      <c r="AB1599" s="24" t="str">
        <f>IFERROR(AA1599/MAX($J$3:AA1599)-1,"")</f>
        <v/>
      </c>
      <c r="AJ1599" s="6"/>
      <c r="AL1599" s="6"/>
      <c r="AN1599" s="7"/>
      <c r="AP1599" s="7"/>
      <c r="AV1599" s="7"/>
      <c r="AW1599" s="7"/>
    </row>
    <row r="1600" spans="1:49" x14ac:dyDescent="0.45">
      <c r="A1600" t="s">
        <v>540</v>
      </c>
      <c r="B1600" t="s">
        <v>30</v>
      </c>
      <c r="C1600" s="6">
        <v>44656.440972222219</v>
      </c>
      <c r="D1600">
        <v>89.9</v>
      </c>
      <c r="E1600" s="6">
        <v>44657.385416666664</v>
      </c>
      <c r="F1600">
        <v>129.35</v>
      </c>
      <c r="G1600" s="7">
        <v>0.43880000000000002</v>
      </c>
      <c r="H1600">
        <v>29668.240000000002</v>
      </c>
      <c r="I1600" s="7">
        <v>0.41439999999999999</v>
      </c>
      <c r="J1600">
        <v>796.30240000000003</v>
      </c>
      <c r="K1600">
        <v>71587.59</v>
      </c>
      <c r="L1600">
        <v>4398151.4000000004</v>
      </c>
      <c r="M1600">
        <v>61</v>
      </c>
      <c r="N1600">
        <v>486.36</v>
      </c>
      <c r="O1600" s="7">
        <v>-0.60899999999999999</v>
      </c>
      <c r="P1600" s="7">
        <v>0.43880000000000002</v>
      </c>
      <c r="Q1600" t="s">
        <v>535</v>
      </c>
      <c r="S1600" s="2">
        <f t="shared" si="257"/>
        <v>44656</v>
      </c>
      <c r="T1600" t="s">
        <v>540</v>
      </c>
      <c r="U1600">
        <v>89.9</v>
      </c>
      <c r="V1600">
        <v>129.35</v>
      </c>
      <c r="W1600">
        <f t="shared" si="261"/>
        <v>14432068.849877499</v>
      </c>
      <c r="X1600">
        <f t="shared" si="256"/>
        <v>36080.172124693745</v>
      </c>
      <c r="Y1600">
        <f t="shared" si="259"/>
        <v>400</v>
      </c>
      <c r="Z1600">
        <f t="shared" si="260"/>
        <v>14902.999999999996</v>
      </c>
      <c r="AA1600" s="5">
        <f t="shared" si="258"/>
        <v>14469368.874877499</v>
      </c>
      <c r="AB1600" s="24">
        <f>IFERROR(AA1600/MAX($J$3:AA1600)-1,"")</f>
        <v>-5.2411058622059414E-3</v>
      </c>
      <c r="AJ1600" s="6"/>
      <c r="AL1600" s="6"/>
      <c r="AN1600" s="7"/>
      <c r="AP1600" s="7"/>
      <c r="AV1600" s="7"/>
      <c r="AW1600" s="7"/>
    </row>
    <row r="1601" spans="1:49" x14ac:dyDescent="0.45">
      <c r="A1601" t="s">
        <v>541</v>
      </c>
      <c r="B1601" t="s">
        <v>30</v>
      </c>
      <c r="C1601" s="6">
        <v>44657.440972222219</v>
      </c>
      <c r="D1601">
        <v>77</v>
      </c>
      <c r="E1601" s="6">
        <v>44658.385416666664</v>
      </c>
      <c r="F1601">
        <v>80.899990000000003</v>
      </c>
      <c r="G1601" s="7">
        <v>5.0599999999999999E-2</v>
      </c>
      <c r="H1601">
        <v>2170.0100000000002</v>
      </c>
      <c r="I1601" s="7">
        <v>3.0099999999999998E-2</v>
      </c>
      <c r="J1601">
        <v>934.94489999999996</v>
      </c>
      <c r="K1601">
        <v>71990.759999999995</v>
      </c>
      <c r="L1601">
        <v>4400321.41</v>
      </c>
      <c r="M1601">
        <v>61</v>
      </c>
      <c r="N1601">
        <v>35.57</v>
      </c>
      <c r="O1601" s="7">
        <v>-0.626</v>
      </c>
      <c r="P1601" s="7">
        <v>9.35E-2</v>
      </c>
      <c r="Q1601" t="s">
        <v>535</v>
      </c>
      <c r="S1601" s="2">
        <f t="shared" si="257"/>
        <v>44657</v>
      </c>
      <c r="T1601" t="s">
        <v>541</v>
      </c>
      <c r="U1601">
        <v>77</v>
      </c>
      <c r="V1601">
        <v>80.899990000000003</v>
      </c>
      <c r="W1601">
        <f t="shared" si="261"/>
        <v>14469368.874877499</v>
      </c>
      <c r="X1601">
        <f t="shared" si="256"/>
        <v>36173.422187193748</v>
      </c>
      <c r="Y1601">
        <f t="shared" si="259"/>
        <v>475</v>
      </c>
      <c r="Z1601">
        <f t="shared" si="260"/>
        <v>1102.4702975000014</v>
      </c>
      <c r="AA1601" s="5">
        <f t="shared" si="258"/>
        <v>14470471.345175</v>
      </c>
      <c r="AB1601" s="24">
        <f>IFERROR(AA1601/MAX($J$3:AA1601)-1,"")</f>
        <v>-5.1653118076452342E-3</v>
      </c>
      <c r="AJ1601" s="6"/>
      <c r="AL1601" s="6"/>
      <c r="AN1601" s="7"/>
      <c r="AP1601" s="7"/>
      <c r="AV1601" s="7"/>
      <c r="AW1601" s="7"/>
    </row>
    <row r="1602" spans="1:49" x14ac:dyDescent="0.45">
      <c r="A1602" t="s">
        <v>542</v>
      </c>
      <c r="B1602" t="s">
        <v>30</v>
      </c>
      <c r="C1602" s="6">
        <v>44659.576388888891</v>
      </c>
      <c r="D1602">
        <v>150.80000000000001</v>
      </c>
      <c r="E1602" s="6">
        <v>44662.385416666664</v>
      </c>
      <c r="F1602">
        <v>79.650000000000006</v>
      </c>
      <c r="G1602" s="7">
        <v>-0.4718</v>
      </c>
      <c r="H1602">
        <v>-35071.9</v>
      </c>
      <c r="I1602" s="7">
        <v>-0.48709999999999998</v>
      </c>
      <c r="J1602">
        <v>477.46420000000001</v>
      </c>
      <c r="K1602">
        <v>72001.61</v>
      </c>
      <c r="L1602">
        <v>4365249.51</v>
      </c>
      <c r="M1602">
        <v>22</v>
      </c>
      <c r="N1602">
        <v>-1594.18</v>
      </c>
      <c r="O1602" s="7">
        <v>-0.4718</v>
      </c>
      <c r="P1602" s="7">
        <v>0.25</v>
      </c>
      <c r="Q1602" t="s">
        <v>535</v>
      </c>
      <c r="S1602" s="2">
        <f t="shared" si="257"/>
        <v>44659</v>
      </c>
      <c r="T1602" t="s">
        <v>542</v>
      </c>
      <c r="U1602">
        <v>150.80000000000001</v>
      </c>
      <c r="V1602">
        <v>79.650000000000006</v>
      </c>
      <c r="W1602">
        <f t="shared" si="261"/>
        <v>14470471.345175</v>
      </c>
      <c r="X1602">
        <f t="shared" ref="X1602:X1665" si="262">W1602*0.25%</f>
        <v>36176.178362937499</v>
      </c>
      <c r="Y1602">
        <f t="shared" si="259"/>
        <v>250</v>
      </c>
      <c r="Z1602">
        <f t="shared" si="260"/>
        <v>-18363.625000000004</v>
      </c>
      <c r="AA1602" s="5" t="str">
        <f t="shared" si="258"/>
        <v/>
      </c>
      <c r="AB1602" s="24" t="str">
        <f>IFERROR(AA1602/MAX($J$3:AA1602)-1,"")</f>
        <v/>
      </c>
      <c r="AJ1602" s="6"/>
      <c r="AL1602" s="6"/>
      <c r="AN1602" s="7"/>
      <c r="AP1602" s="7"/>
      <c r="AV1602" s="7"/>
      <c r="AW1602" s="7"/>
    </row>
    <row r="1603" spans="1:49" x14ac:dyDescent="0.45">
      <c r="A1603" t="s">
        <v>542</v>
      </c>
      <c r="B1603" t="s">
        <v>30</v>
      </c>
      <c r="C1603" s="6">
        <v>44659.583333333336</v>
      </c>
      <c r="D1603">
        <v>173.35</v>
      </c>
      <c r="E1603" s="6">
        <v>44662.388888888891</v>
      </c>
      <c r="F1603">
        <v>68</v>
      </c>
      <c r="G1603" s="7">
        <v>-0.60770000000000002</v>
      </c>
      <c r="H1603">
        <v>-44880.62</v>
      </c>
      <c r="I1603" s="7">
        <v>-0.62170000000000003</v>
      </c>
      <c r="J1603">
        <v>416.47329999999999</v>
      </c>
      <c r="K1603">
        <v>72195.64</v>
      </c>
      <c r="L1603">
        <v>4394248.41</v>
      </c>
      <c r="M1603">
        <v>21</v>
      </c>
      <c r="N1603">
        <v>-2137.17</v>
      </c>
      <c r="O1603" s="7">
        <v>-0.60770000000000002</v>
      </c>
      <c r="P1603" s="7">
        <v>8.7400000000000005E-2</v>
      </c>
      <c r="Q1603" t="s">
        <v>535</v>
      </c>
      <c r="S1603" s="2">
        <f t="shared" ref="S1603:S1666" si="263">DATE(YEAR(C1603),MONTH(C1603),DAY(C1603))</f>
        <v>44659</v>
      </c>
      <c r="T1603" t="s">
        <v>542</v>
      </c>
      <c r="U1603">
        <v>173.35</v>
      </c>
      <c r="V1603">
        <v>68</v>
      </c>
      <c r="W1603">
        <f t="shared" si="261"/>
        <v>14470471.345175</v>
      </c>
      <c r="X1603">
        <f t="shared" si="262"/>
        <v>36176.178362937499</v>
      </c>
      <c r="Y1603">
        <f t="shared" si="259"/>
        <v>200</v>
      </c>
      <c r="Z1603">
        <f t="shared" si="260"/>
        <v>-21552.699999999997</v>
      </c>
      <c r="AA1603" s="5" t="str">
        <f t="shared" ref="AA1603:AA1666" si="264">IF(S1603&lt;&gt;S1604,W1603+SUMIF($S$2:$S$3590,S1603,$Z$2:$Z$3590),"")</f>
        <v/>
      </c>
      <c r="AB1603" s="24" t="str">
        <f>IFERROR(AA1603/MAX($J$3:AA1603)-1,"")</f>
        <v/>
      </c>
      <c r="AJ1603" s="6"/>
      <c r="AL1603" s="6"/>
      <c r="AN1603" s="7"/>
      <c r="AP1603" s="7"/>
      <c r="AV1603" s="7"/>
      <c r="AW1603" s="7"/>
    </row>
    <row r="1604" spans="1:49" x14ac:dyDescent="0.45">
      <c r="A1604" t="s">
        <v>543</v>
      </c>
      <c r="B1604" t="s">
        <v>30</v>
      </c>
      <c r="C1604" s="6">
        <v>44659.586805555555</v>
      </c>
      <c r="D1604">
        <v>153.9</v>
      </c>
      <c r="E1604" s="6">
        <v>44662.388888888891</v>
      </c>
      <c r="F1604">
        <v>51.9</v>
      </c>
      <c r="G1604" s="7">
        <v>-0.66279999999999994</v>
      </c>
      <c r="H1604">
        <v>-48809.51</v>
      </c>
      <c r="I1604" s="7">
        <v>-0.67610000000000003</v>
      </c>
      <c r="J1604">
        <v>469.06060000000002</v>
      </c>
      <c r="K1604">
        <v>72188.42</v>
      </c>
      <c r="L1604">
        <v>4345438.9000000004</v>
      </c>
      <c r="M1604">
        <v>20</v>
      </c>
      <c r="N1604">
        <v>-2440.48</v>
      </c>
      <c r="O1604" s="7">
        <v>-0.66279999999999994</v>
      </c>
      <c r="P1604" s="7">
        <v>2.8899999999999999E-2</v>
      </c>
      <c r="Q1604" t="s">
        <v>535</v>
      </c>
      <c r="S1604" s="2">
        <f t="shared" si="263"/>
        <v>44659</v>
      </c>
      <c r="T1604" t="s">
        <v>543</v>
      </c>
      <c r="U1604">
        <v>153.9</v>
      </c>
      <c r="V1604">
        <v>51.9</v>
      </c>
      <c r="W1604">
        <f t="shared" si="261"/>
        <v>14470471.345175</v>
      </c>
      <c r="X1604">
        <f t="shared" si="262"/>
        <v>36176.178362937499</v>
      </c>
      <c r="Y1604">
        <f t="shared" ref="Y1604:Y1667" si="265">MROUND(X1604/U1604,25)</f>
        <v>225</v>
      </c>
      <c r="Z1604">
        <f t="shared" ref="Z1604:Z1667" si="266">Y1604*((V1604*0.99)-(U1604*1.01))</f>
        <v>-23413.05</v>
      </c>
      <c r="AA1604" s="5" t="str">
        <f t="shared" si="264"/>
        <v/>
      </c>
      <c r="AB1604" s="24" t="str">
        <f>IFERROR(AA1604/MAX($J$3:AA1604)-1,"")</f>
        <v/>
      </c>
      <c r="AJ1604" s="6"/>
      <c r="AL1604" s="6"/>
      <c r="AN1604" s="7"/>
      <c r="AP1604" s="7"/>
      <c r="AV1604" s="7"/>
      <c r="AW1604" s="7"/>
    </row>
    <row r="1605" spans="1:49" x14ac:dyDescent="0.45">
      <c r="A1605" t="s">
        <v>543</v>
      </c>
      <c r="B1605" t="s">
        <v>30</v>
      </c>
      <c r="C1605" s="6">
        <v>44659.586805555555</v>
      </c>
      <c r="D1605">
        <v>153.9</v>
      </c>
      <c r="E1605" s="6">
        <v>44662.385416666664</v>
      </c>
      <c r="F1605">
        <v>61</v>
      </c>
      <c r="G1605" s="7">
        <v>-0.60360000000000003</v>
      </c>
      <c r="H1605">
        <v>-44496.83</v>
      </c>
      <c r="I1605" s="7">
        <v>-0.61760000000000004</v>
      </c>
      <c r="J1605">
        <v>468.14620000000002</v>
      </c>
      <c r="K1605">
        <v>72047.7</v>
      </c>
      <c r="L1605">
        <v>4320752.68</v>
      </c>
      <c r="M1605">
        <v>19</v>
      </c>
      <c r="N1605">
        <v>-2341.94</v>
      </c>
      <c r="O1605" s="7">
        <v>-0.60360000000000003</v>
      </c>
      <c r="P1605" s="7">
        <v>2.8899999999999999E-2</v>
      </c>
      <c r="Q1605" t="s">
        <v>535</v>
      </c>
      <c r="S1605" s="2">
        <f t="shared" si="263"/>
        <v>44659</v>
      </c>
      <c r="T1605" t="s">
        <v>543</v>
      </c>
      <c r="U1605">
        <v>153.9</v>
      </c>
      <c r="V1605">
        <v>61</v>
      </c>
      <c r="W1605">
        <f t="shared" ref="W1605:W1668" si="267">IF(S1605&lt;&gt;S1604,AA1604,W1604)</f>
        <v>14470471.345175</v>
      </c>
      <c r="X1605">
        <f t="shared" si="262"/>
        <v>36176.178362937499</v>
      </c>
      <c r="Y1605">
        <f t="shared" si="265"/>
        <v>225</v>
      </c>
      <c r="Z1605">
        <f t="shared" si="266"/>
        <v>-21386.024999999998</v>
      </c>
      <c r="AA1605" s="5">
        <f t="shared" si="264"/>
        <v>14385755.945175</v>
      </c>
      <c r="AB1605" s="24">
        <f>IFERROR(AA1605/MAX($J$3:AA1605)-1,"")</f>
        <v>-1.098943574485145E-2</v>
      </c>
      <c r="AJ1605" s="6"/>
      <c r="AL1605" s="6"/>
      <c r="AN1605" s="7"/>
      <c r="AP1605" s="7"/>
      <c r="AV1605" s="7"/>
      <c r="AW1605" s="7"/>
    </row>
    <row r="1606" spans="1:49" x14ac:dyDescent="0.45">
      <c r="A1606" t="s">
        <v>544</v>
      </c>
      <c r="B1606" t="s">
        <v>30</v>
      </c>
      <c r="C1606" s="6">
        <v>44662.416666666664</v>
      </c>
      <c r="D1606">
        <v>115.95</v>
      </c>
      <c r="E1606" s="6">
        <v>44663.385416666664</v>
      </c>
      <c r="F1606">
        <v>167.55</v>
      </c>
      <c r="G1606" s="7">
        <v>0.44500000000000001</v>
      </c>
      <c r="H1606">
        <v>30114.34</v>
      </c>
      <c r="I1606" s="7">
        <v>0.42059999999999997</v>
      </c>
      <c r="J1606">
        <v>617.54</v>
      </c>
      <c r="K1606">
        <v>71603.77</v>
      </c>
      <c r="L1606">
        <v>4350867.0199999996</v>
      </c>
      <c r="M1606">
        <v>68</v>
      </c>
      <c r="N1606">
        <v>442.86</v>
      </c>
      <c r="O1606" s="7">
        <v>-0.4713</v>
      </c>
      <c r="P1606" s="7">
        <v>0.44500000000000001</v>
      </c>
      <c r="Q1606" t="s">
        <v>535</v>
      </c>
      <c r="S1606" s="2">
        <f t="shared" si="263"/>
        <v>44662</v>
      </c>
      <c r="T1606" t="s">
        <v>544</v>
      </c>
      <c r="U1606">
        <v>115.95</v>
      </c>
      <c r="V1606">
        <v>167.55</v>
      </c>
      <c r="W1606">
        <f t="shared" si="267"/>
        <v>14385755.945175</v>
      </c>
      <c r="X1606">
        <f t="shared" si="262"/>
        <v>35964.389862937496</v>
      </c>
      <c r="Y1606">
        <f t="shared" si="265"/>
        <v>300</v>
      </c>
      <c r="Z1606">
        <f t="shared" si="266"/>
        <v>14629.500000000004</v>
      </c>
      <c r="AA1606" s="5">
        <f t="shared" si="264"/>
        <v>14400385.445175</v>
      </c>
      <c r="AB1606" s="24">
        <f>IFERROR(AA1606/MAX($J$3:AA1606)-1,"")</f>
        <v>-9.9836679489211377E-3</v>
      </c>
      <c r="AJ1606" s="6"/>
      <c r="AL1606" s="6"/>
      <c r="AN1606" s="7"/>
      <c r="AP1606" s="7"/>
      <c r="AV1606" s="7"/>
      <c r="AW1606" s="7"/>
    </row>
    <row r="1607" spans="1:49" x14ac:dyDescent="0.45">
      <c r="A1607" t="s">
        <v>545</v>
      </c>
      <c r="B1607" t="s">
        <v>30</v>
      </c>
      <c r="C1607" s="6">
        <v>44663.416666666664</v>
      </c>
      <c r="D1607">
        <v>74.95</v>
      </c>
      <c r="E1607" s="6">
        <v>44664.385416666664</v>
      </c>
      <c r="F1607">
        <v>7.75</v>
      </c>
      <c r="G1607" s="7">
        <v>-0.89659999999999995</v>
      </c>
      <c r="H1607">
        <v>-65126.51</v>
      </c>
      <c r="I1607" s="7">
        <v>-0.90759999999999996</v>
      </c>
      <c r="J1607">
        <v>957.36270000000002</v>
      </c>
      <c r="K1607">
        <v>71754.34</v>
      </c>
      <c r="L1607">
        <v>4285740.5</v>
      </c>
      <c r="M1607">
        <v>68</v>
      </c>
      <c r="N1607">
        <v>-957.74</v>
      </c>
      <c r="O1607" s="7">
        <v>-0.89659999999999995</v>
      </c>
      <c r="P1607" s="7">
        <v>0.33360000000000001</v>
      </c>
      <c r="Q1607" t="s">
        <v>535</v>
      </c>
      <c r="S1607" s="2">
        <f t="shared" si="263"/>
        <v>44663</v>
      </c>
      <c r="T1607" t="s">
        <v>545</v>
      </c>
      <c r="U1607">
        <v>74.95</v>
      </c>
      <c r="V1607">
        <v>7.75</v>
      </c>
      <c r="W1607">
        <f t="shared" si="267"/>
        <v>14400385.445175</v>
      </c>
      <c r="X1607">
        <f t="shared" si="262"/>
        <v>36000.963612937499</v>
      </c>
      <c r="Y1607">
        <f t="shared" si="265"/>
        <v>475</v>
      </c>
      <c r="Z1607">
        <f t="shared" si="266"/>
        <v>-32312.825000000001</v>
      </c>
      <c r="AA1607" s="5" t="str">
        <f t="shared" si="264"/>
        <v/>
      </c>
      <c r="AB1607" s="24" t="str">
        <f>IFERROR(AA1607/MAX($J$3:AA1607)-1,"")</f>
        <v/>
      </c>
      <c r="AJ1607" s="6"/>
      <c r="AL1607" s="6"/>
      <c r="AN1607" s="7"/>
      <c r="AP1607" s="7"/>
      <c r="AV1607" s="7"/>
      <c r="AW1607" s="7"/>
    </row>
    <row r="1608" spans="1:49" x14ac:dyDescent="0.45">
      <c r="A1608" t="s">
        <v>547</v>
      </c>
      <c r="B1608" t="s">
        <v>30</v>
      </c>
      <c r="C1608" s="6">
        <v>44663.430555555555</v>
      </c>
      <c r="D1608">
        <v>62.9</v>
      </c>
      <c r="E1608" s="6">
        <v>44664.385416666664</v>
      </c>
      <c r="F1608">
        <v>3.9</v>
      </c>
      <c r="G1608" s="7">
        <v>-0.93799999999999994</v>
      </c>
      <c r="H1608">
        <v>-68094.05</v>
      </c>
      <c r="I1608" s="7">
        <v>-0.9486</v>
      </c>
      <c r="J1608">
        <v>1141.2159999999999</v>
      </c>
      <c r="K1608">
        <v>71782.460000000006</v>
      </c>
      <c r="L1608">
        <v>4217646.45</v>
      </c>
      <c r="M1608">
        <v>64</v>
      </c>
      <c r="N1608">
        <v>-1063.97</v>
      </c>
      <c r="O1608" s="7">
        <v>-0.93799999999999994</v>
      </c>
      <c r="P1608" s="7">
        <v>0.16059999999999999</v>
      </c>
      <c r="Q1608" t="s">
        <v>535</v>
      </c>
      <c r="S1608" s="2">
        <f t="shared" si="263"/>
        <v>44663</v>
      </c>
      <c r="T1608" t="s">
        <v>547</v>
      </c>
      <c r="U1608">
        <v>62.9</v>
      </c>
      <c r="V1608">
        <v>3.9</v>
      </c>
      <c r="W1608">
        <f t="shared" si="267"/>
        <v>14400385.445175</v>
      </c>
      <c r="X1608">
        <f t="shared" si="262"/>
        <v>36000.963612937499</v>
      </c>
      <c r="Y1608">
        <f t="shared" si="265"/>
        <v>575</v>
      </c>
      <c r="Z1608">
        <f t="shared" si="266"/>
        <v>-34309.1</v>
      </c>
      <c r="AA1608" s="5" t="str">
        <f t="shared" si="264"/>
        <v/>
      </c>
      <c r="AB1608" s="24" t="str">
        <f>IFERROR(AA1608/MAX($J$3:AA1608)-1,"")</f>
        <v/>
      </c>
      <c r="AJ1608" s="6"/>
      <c r="AL1608" s="6"/>
      <c r="AN1608" s="7"/>
      <c r="AP1608" s="7"/>
      <c r="AV1608" s="7"/>
      <c r="AW1608" s="7"/>
    </row>
    <row r="1609" spans="1:49" x14ac:dyDescent="0.45">
      <c r="A1609" t="s">
        <v>545</v>
      </c>
      <c r="B1609" t="s">
        <v>30</v>
      </c>
      <c r="C1609" s="6">
        <v>44663.545138888891</v>
      </c>
      <c r="D1609">
        <v>80.45</v>
      </c>
      <c r="E1609" s="6">
        <v>44664.388888888891</v>
      </c>
      <c r="F1609">
        <v>6.9</v>
      </c>
      <c r="G1609" s="7">
        <v>-0.91420000000000001</v>
      </c>
      <c r="H1609">
        <v>-66354.12</v>
      </c>
      <c r="I1609" s="7">
        <v>-0.92510000000000003</v>
      </c>
      <c r="J1609">
        <v>891.57479999999998</v>
      </c>
      <c r="K1609">
        <v>71727.199999999997</v>
      </c>
      <c r="L1609">
        <v>4279084.79</v>
      </c>
      <c r="M1609">
        <v>32</v>
      </c>
      <c r="N1609">
        <v>-2073.5700000000002</v>
      </c>
      <c r="O1609" s="7">
        <v>-0.91420000000000001</v>
      </c>
      <c r="P1609" s="7">
        <v>0.2424</v>
      </c>
      <c r="Q1609" t="s">
        <v>535</v>
      </c>
      <c r="S1609" s="2">
        <f t="shared" si="263"/>
        <v>44663</v>
      </c>
      <c r="T1609" t="s">
        <v>545</v>
      </c>
      <c r="U1609">
        <v>80.45</v>
      </c>
      <c r="V1609">
        <v>6.9</v>
      </c>
      <c r="W1609">
        <f t="shared" si="267"/>
        <v>14400385.445175</v>
      </c>
      <c r="X1609">
        <f t="shared" si="262"/>
        <v>36000.963612937499</v>
      </c>
      <c r="Y1609">
        <f t="shared" si="265"/>
        <v>450</v>
      </c>
      <c r="Z1609">
        <f t="shared" si="266"/>
        <v>-33490.575000000004</v>
      </c>
      <c r="AA1609" s="5" t="str">
        <f t="shared" si="264"/>
        <v/>
      </c>
      <c r="AB1609" s="24" t="str">
        <f>IFERROR(AA1609/MAX($J$3:AA1609)-1,"")</f>
        <v/>
      </c>
      <c r="AJ1609" s="6"/>
      <c r="AL1609" s="6"/>
      <c r="AN1609" s="7"/>
      <c r="AP1609" s="7"/>
      <c r="AV1609" s="7"/>
      <c r="AW1609" s="7"/>
    </row>
    <row r="1610" spans="1:49" x14ac:dyDescent="0.45">
      <c r="A1610" t="s">
        <v>547</v>
      </c>
      <c r="B1610" t="s">
        <v>30</v>
      </c>
      <c r="C1610" s="6">
        <v>44663.548611111109</v>
      </c>
      <c r="D1610">
        <v>59.6</v>
      </c>
      <c r="E1610" s="6">
        <v>44664.388888888891</v>
      </c>
      <c r="F1610">
        <v>3.45</v>
      </c>
      <c r="G1610" s="7">
        <v>-0.94210000000000005</v>
      </c>
      <c r="H1610">
        <v>-68327.16</v>
      </c>
      <c r="I1610" s="7">
        <v>-0.95269999999999999</v>
      </c>
      <c r="J1610">
        <v>1203.356</v>
      </c>
      <c r="K1610">
        <v>71720.02</v>
      </c>
      <c r="L1610">
        <v>4210757.63</v>
      </c>
      <c r="M1610">
        <v>31</v>
      </c>
      <c r="N1610">
        <v>-2204.1</v>
      </c>
      <c r="O1610" s="7">
        <v>-0.94210000000000005</v>
      </c>
      <c r="P1610" s="7">
        <v>0.2248</v>
      </c>
      <c r="Q1610" t="s">
        <v>535</v>
      </c>
      <c r="S1610" s="2">
        <f t="shared" si="263"/>
        <v>44663</v>
      </c>
      <c r="T1610" t="s">
        <v>547</v>
      </c>
      <c r="U1610">
        <v>59.6</v>
      </c>
      <c r="V1610">
        <v>3.45</v>
      </c>
      <c r="W1610">
        <f t="shared" si="267"/>
        <v>14400385.445175</v>
      </c>
      <c r="X1610">
        <f t="shared" si="262"/>
        <v>36000.963612937499</v>
      </c>
      <c r="Y1610">
        <f t="shared" si="265"/>
        <v>600</v>
      </c>
      <c r="Z1610">
        <f t="shared" si="266"/>
        <v>-34068.300000000003</v>
      </c>
      <c r="AA1610" s="5">
        <f t="shared" si="264"/>
        <v>14266204.645174999</v>
      </c>
      <c r="AB1610" s="24">
        <f>IFERROR(AA1610/MAX($J$3:AA1610)-1,"")</f>
        <v>-1.9208503211382122E-2</v>
      </c>
      <c r="AJ1610" s="6"/>
      <c r="AL1610" s="6"/>
      <c r="AN1610" s="7"/>
      <c r="AP1610" s="7"/>
      <c r="AV1610" s="7"/>
      <c r="AW1610" s="7"/>
    </row>
    <row r="1611" spans="1:49" x14ac:dyDescent="0.45">
      <c r="A1611" t="s">
        <v>545</v>
      </c>
      <c r="B1611" t="s">
        <v>30</v>
      </c>
      <c r="C1611" s="6">
        <v>44664.503472222219</v>
      </c>
      <c r="D1611">
        <v>38</v>
      </c>
      <c r="E1611" s="6">
        <v>44664.635416666664</v>
      </c>
      <c r="F1611">
        <v>23.15</v>
      </c>
      <c r="G1611" s="7">
        <v>-0.39079999999999998</v>
      </c>
      <c r="H1611">
        <v>-28924.49</v>
      </c>
      <c r="I1611" s="7">
        <v>-0.40689999999999998</v>
      </c>
      <c r="J1611">
        <v>1870.7429999999999</v>
      </c>
      <c r="K1611">
        <v>71088.23</v>
      </c>
      <c r="L1611">
        <v>4188721.96</v>
      </c>
      <c r="M1611">
        <v>39</v>
      </c>
      <c r="N1611">
        <v>-741.65</v>
      </c>
      <c r="O1611" s="7">
        <v>-0.80789999999999995</v>
      </c>
      <c r="P1611" s="7">
        <v>0.62890000000000001</v>
      </c>
      <c r="Q1611" t="s">
        <v>535</v>
      </c>
      <c r="S1611" s="2">
        <f t="shared" si="263"/>
        <v>44664</v>
      </c>
      <c r="T1611" t="s">
        <v>545</v>
      </c>
      <c r="U1611">
        <v>38</v>
      </c>
      <c r="V1611">
        <v>23.15</v>
      </c>
      <c r="W1611">
        <f t="shared" si="267"/>
        <v>14266204.645174999</v>
      </c>
      <c r="X1611">
        <f t="shared" si="262"/>
        <v>35665.511612937495</v>
      </c>
      <c r="Y1611">
        <f t="shared" si="265"/>
        <v>950</v>
      </c>
      <c r="Z1611">
        <f t="shared" si="266"/>
        <v>-14688.425000000005</v>
      </c>
      <c r="AA1611" s="5" t="str">
        <f t="shared" si="264"/>
        <v/>
      </c>
      <c r="AB1611" s="24" t="str">
        <f>IFERROR(AA1611/MAX($J$3:AA1611)-1,"")</f>
        <v/>
      </c>
      <c r="AJ1611" s="6"/>
      <c r="AL1611" s="6"/>
      <c r="AN1611" s="7"/>
      <c r="AP1611" s="7"/>
      <c r="AV1611" s="7"/>
      <c r="AW1611" s="7"/>
    </row>
    <row r="1612" spans="1:49" x14ac:dyDescent="0.45">
      <c r="A1612" t="s">
        <v>547</v>
      </c>
      <c r="B1612" t="s">
        <v>30</v>
      </c>
      <c r="C1612" s="6">
        <v>44664.517361111109</v>
      </c>
      <c r="D1612">
        <v>29.1</v>
      </c>
      <c r="E1612" s="6">
        <v>44664.635416666664</v>
      </c>
      <c r="F1612">
        <v>0.1</v>
      </c>
      <c r="G1612" s="7">
        <v>-0.99660000000000004</v>
      </c>
      <c r="H1612">
        <v>-71616.289999999994</v>
      </c>
      <c r="I1612" s="7">
        <v>-1.0065999999999999</v>
      </c>
      <c r="J1612">
        <v>2444.91</v>
      </c>
      <c r="K1612">
        <v>71146.880000000005</v>
      </c>
      <c r="L1612">
        <v>4117105.67</v>
      </c>
      <c r="M1612">
        <v>35</v>
      </c>
      <c r="N1612">
        <v>-2046.18</v>
      </c>
      <c r="O1612" s="7">
        <v>-0.99660000000000004</v>
      </c>
      <c r="P1612" s="7">
        <v>0.18210000000000001</v>
      </c>
      <c r="Q1612" t="s">
        <v>535</v>
      </c>
      <c r="S1612" s="2">
        <f t="shared" si="263"/>
        <v>44664</v>
      </c>
      <c r="T1612" t="s">
        <v>547</v>
      </c>
      <c r="U1612">
        <v>29.1</v>
      </c>
      <c r="V1612">
        <v>0.1</v>
      </c>
      <c r="W1612">
        <f t="shared" si="267"/>
        <v>14266204.645174999</v>
      </c>
      <c r="X1612">
        <f t="shared" si="262"/>
        <v>35665.511612937495</v>
      </c>
      <c r="Y1612">
        <f t="shared" si="265"/>
        <v>1225</v>
      </c>
      <c r="Z1612">
        <f t="shared" si="266"/>
        <v>-35882.700000000004</v>
      </c>
      <c r="AA1612" s="5" t="str">
        <f t="shared" si="264"/>
        <v/>
      </c>
      <c r="AB1612" s="24" t="str">
        <f>IFERROR(AA1612/MAX($J$3:AA1612)-1,"")</f>
        <v/>
      </c>
      <c r="AJ1612" s="6"/>
      <c r="AL1612" s="6"/>
      <c r="AN1612" s="7"/>
      <c r="AP1612" s="7"/>
      <c r="AV1612" s="7"/>
      <c r="AW1612" s="7"/>
    </row>
    <row r="1613" spans="1:49" x14ac:dyDescent="0.45">
      <c r="A1613" t="s">
        <v>641</v>
      </c>
      <c r="B1613" t="s">
        <v>30</v>
      </c>
      <c r="C1613" s="6">
        <v>44664.520833333336</v>
      </c>
      <c r="D1613">
        <v>150.6</v>
      </c>
      <c r="E1613" s="6">
        <v>44664.635416666664</v>
      </c>
      <c r="F1613">
        <v>135.69999999999999</v>
      </c>
      <c r="G1613" s="7">
        <v>-9.8900000000000002E-2</v>
      </c>
      <c r="H1613">
        <v>-8380.67</v>
      </c>
      <c r="I1613" s="7">
        <v>-0.1179</v>
      </c>
      <c r="J1613">
        <v>471.80470000000003</v>
      </c>
      <c r="K1613">
        <v>71053.789999999994</v>
      </c>
      <c r="L1613">
        <v>4202376.96</v>
      </c>
      <c r="M1613">
        <v>34</v>
      </c>
      <c r="N1613">
        <v>-246.49</v>
      </c>
      <c r="O1613" s="7">
        <v>-0.2437</v>
      </c>
      <c r="P1613" s="7">
        <v>0.1421</v>
      </c>
      <c r="Q1613" t="s">
        <v>535</v>
      </c>
      <c r="S1613" s="2">
        <f t="shared" si="263"/>
        <v>44664</v>
      </c>
      <c r="T1613" t="s">
        <v>641</v>
      </c>
      <c r="U1613">
        <v>150.6</v>
      </c>
      <c r="V1613">
        <v>135.69999999999999</v>
      </c>
      <c r="W1613">
        <f t="shared" si="267"/>
        <v>14266204.645174999</v>
      </c>
      <c r="X1613">
        <f t="shared" si="262"/>
        <v>35665.511612937495</v>
      </c>
      <c r="Y1613">
        <f t="shared" si="265"/>
        <v>225</v>
      </c>
      <c r="Z1613">
        <f t="shared" si="266"/>
        <v>-3996.6750000000011</v>
      </c>
      <c r="AA1613" s="5" t="str">
        <f t="shared" si="264"/>
        <v/>
      </c>
      <c r="AB1613" s="24" t="str">
        <f>IFERROR(AA1613/MAX($J$3:AA1613)-1,"")</f>
        <v/>
      </c>
      <c r="AJ1613" s="6"/>
      <c r="AL1613" s="6"/>
      <c r="AN1613" s="7"/>
      <c r="AP1613" s="7"/>
      <c r="AV1613" s="7"/>
      <c r="AW1613" s="7"/>
    </row>
    <row r="1614" spans="1:49" x14ac:dyDescent="0.45">
      <c r="A1614" t="s">
        <v>997</v>
      </c>
      <c r="B1614" t="s">
        <v>30</v>
      </c>
      <c r="C1614" s="6">
        <v>44664.534722222219</v>
      </c>
      <c r="D1614">
        <v>129.80000000000001</v>
      </c>
      <c r="E1614" s="6">
        <v>44664.635416666664</v>
      </c>
      <c r="F1614">
        <v>112.65</v>
      </c>
      <c r="G1614" s="7">
        <v>-0.1321</v>
      </c>
      <c r="H1614">
        <v>-10713.21</v>
      </c>
      <c r="I1614" s="7">
        <v>-0.15079999999999999</v>
      </c>
      <c r="J1614">
        <v>547.30460000000005</v>
      </c>
      <c r="K1614">
        <v>71040.14</v>
      </c>
      <c r="L1614">
        <v>4191663.74</v>
      </c>
      <c r="M1614">
        <v>30</v>
      </c>
      <c r="N1614">
        <v>-357.11</v>
      </c>
      <c r="O1614" s="7">
        <v>-0.2712</v>
      </c>
      <c r="P1614" s="7">
        <v>6.9000000000000006E-2</v>
      </c>
      <c r="Q1614" t="s">
        <v>535</v>
      </c>
      <c r="S1614" s="2">
        <f t="shared" si="263"/>
        <v>44664</v>
      </c>
      <c r="T1614" t="s">
        <v>997</v>
      </c>
      <c r="U1614">
        <v>129.80000000000001</v>
      </c>
      <c r="V1614">
        <v>112.65</v>
      </c>
      <c r="W1614">
        <f t="shared" si="267"/>
        <v>14266204.645174999</v>
      </c>
      <c r="X1614">
        <f t="shared" si="262"/>
        <v>35665.511612937495</v>
      </c>
      <c r="Y1614">
        <f t="shared" si="265"/>
        <v>275</v>
      </c>
      <c r="Z1614">
        <f t="shared" si="266"/>
        <v>-5382.9875000000038</v>
      </c>
      <c r="AA1614" s="5">
        <f t="shared" si="264"/>
        <v>14206253.857674999</v>
      </c>
      <c r="AB1614" s="24">
        <f>IFERROR(AA1614/MAX($J$3:AA1614)-1,"")</f>
        <v>-2.3330077524117532E-2</v>
      </c>
      <c r="AJ1614" s="6"/>
      <c r="AL1614" s="6"/>
      <c r="AN1614" s="7"/>
      <c r="AP1614" s="7"/>
      <c r="AV1614" s="7"/>
      <c r="AW1614" s="7"/>
    </row>
    <row r="1615" spans="1:49" x14ac:dyDescent="0.45">
      <c r="A1615" t="s">
        <v>548</v>
      </c>
      <c r="B1615" t="s">
        <v>30</v>
      </c>
      <c r="C1615" s="6">
        <v>44669.520833333336</v>
      </c>
      <c r="D1615">
        <v>116</v>
      </c>
      <c r="E1615" s="6">
        <v>44670.385416666664</v>
      </c>
      <c r="F1615">
        <v>60.4</v>
      </c>
      <c r="G1615" s="7">
        <v>-0.4793</v>
      </c>
      <c r="H1615">
        <v>-34905.760000000002</v>
      </c>
      <c r="I1615" s="7">
        <v>-0.4945</v>
      </c>
      <c r="J1615">
        <v>608.49590000000001</v>
      </c>
      <c r="K1615">
        <v>70585.52</v>
      </c>
      <c r="L1615">
        <v>4082199.91</v>
      </c>
      <c r="M1615">
        <v>38</v>
      </c>
      <c r="N1615">
        <v>-918.57</v>
      </c>
      <c r="O1615" s="7">
        <v>-0.4793</v>
      </c>
      <c r="P1615" s="7">
        <v>0.26290000000000002</v>
      </c>
      <c r="Q1615" t="s">
        <v>535</v>
      </c>
      <c r="S1615" s="2">
        <f t="shared" si="263"/>
        <v>44669</v>
      </c>
      <c r="T1615" t="s">
        <v>548</v>
      </c>
      <c r="U1615">
        <v>116</v>
      </c>
      <c r="V1615">
        <v>60.4</v>
      </c>
      <c r="W1615">
        <f t="shared" si="267"/>
        <v>14206253.857674999</v>
      </c>
      <c r="X1615">
        <f t="shared" si="262"/>
        <v>35515.634644187499</v>
      </c>
      <c r="Y1615">
        <f t="shared" si="265"/>
        <v>300</v>
      </c>
      <c r="Z1615">
        <f t="shared" si="266"/>
        <v>-17209.2</v>
      </c>
      <c r="AA1615" s="5" t="str">
        <f t="shared" si="264"/>
        <v/>
      </c>
      <c r="AB1615" s="24" t="str">
        <f>IFERROR(AA1615/MAX($J$3:AA1615)-1,"")</f>
        <v/>
      </c>
      <c r="AJ1615" s="6"/>
      <c r="AL1615" s="6"/>
      <c r="AN1615" s="7"/>
      <c r="AP1615" s="7"/>
      <c r="AV1615" s="7"/>
      <c r="AW1615" s="7"/>
    </row>
    <row r="1616" spans="1:49" x14ac:dyDescent="0.45">
      <c r="A1616" t="s">
        <v>549</v>
      </c>
      <c r="B1616" t="s">
        <v>30</v>
      </c>
      <c r="C1616" s="6">
        <v>44669.541666666664</v>
      </c>
      <c r="D1616">
        <v>117.85</v>
      </c>
      <c r="E1616" s="6">
        <v>44670.385416666664</v>
      </c>
      <c r="F1616">
        <v>47.05</v>
      </c>
      <c r="G1616" s="7">
        <v>-0.6008</v>
      </c>
      <c r="H1616">
        <v>-43430.3</v>
      </c>
      <c r="I1616" s="7">
        <v>-0.61480000000000001</v>
      </c>
      <c r="J1616">
        <v>599.46029999999996</v>
      </c>
      <c r="K1616">
        <v>70646.39</v>
      </c>
      <c r="L1616">
        <v>4038769.61</v>
      </c>
      <c r="M1616">
        <v>32</v>
      </c>
      <c r="N1616">
        <v>-1357.2</v>
      </c>
      <c r="O1616" s="7">
        <v>-0.61480000000000001</v>
      </c>
      <c r="P1616" s="7">
        <v>3.6499999999999998E-2</v>
      </c>
      <c r="Q1616" t="s">
        <v>535</v>
      </c>
      <c r="S1616" s="2">
        <f t="shared" si="263"/>
        <v>44669</v>
      </c>
      <c r="T1616" t="s">
        <v>549</v>
      </c>
      <c r="U1616">
        <v>117.85</v>
      </c>
      <c r="V1616">
        <v>47.05</v>
      </c>
      <c r="W1616">
        <f t="shared" si="267"/>
        <v>14206253.857674999</v>
      </c>
      <c r="X1616">
        <f t="shared" si="262"/>
        <v>35515.634644187499</v>
      </c>
      <c r="Y1616">
        <f t="shared" si="265"/>
        <v>300</v>
      </c>
      <c r="Z1616">
        <f t="shared" si="266"/>
        <v>-21734.7</v>
      </c>
      <c r="AA1616" s="5">
        <f t="shared" si="264"/>
        <v>14167309.957674999</v>
      </c>
      <c r="AB1616" s="24">
        <f>IFERROR(AA1616/MAX($J$3:AA1616)-1,"")</f>
        <v>-2.600744315301351E-2</v>
      </c>
      <c r="AJ1616" s="6"/>
      <c r="AL1616" s="6"/>
      <c r="AN1616" s="7"/>
      <c r="AP1616" s="7"/>
      <c r="AV1616" s="7"/>
      <c r="AW1616" s="7"/>
    </row>
    <row r="1617" spans="1:49" x14ac:dyDescent="0.45">
      <c r="A1617" t="s">
        <v>556</v>
      </c>
      <c r="B1617" t="s">
        <v>30</v>
      </c>
      <c r="C1617" s="6">
        <v>44670.625</v>
      </c>
      <c r="D1617">
        <v>87.15</v>
      </c>
      <c r="E1617" s="6">
        <v>44671.388888888891</v>
      </c>
      <c r="F1617">
        <v>55.9</v>
      </c>
      <c r="G1617" s="7">
        <v>-0.35859999999999997</v>
      </c>
      <c r="H1617">
        <v>-26608.76</v>
      </c>
      <c r="I1617" s="7">
        <v>-0.375</v>
      </c>
      <c r="J1617">
        <v>814.20899999999995</v>
      </c>
      <c r="K1617">
        <v>70958.320000000007</v>
      </c>
      <c r="L1617">
        <v>4165054.99</v>
      </c>
      <c r="M1617">
        <v>9</v>
      </c>
      <c r="N1617">
        <v>-2956.53</v>
      </c>
      <c r="O1617" s="7">
        <v>-0.59840000000000004</v>
      </c>
      <c r="P1617" s="7">
        <v>1.5123</v>
      </c>
      <c r="Q1617" t="s">
        <v>535</v>
      </c>
      <c r="S1617" s="2">
        <f t="shared" si="263"/>
        <v>44670</v>
      </c>
      <c r="T1617" t="s">
        <v>556</v>
      </c>
      <c r="U1617">
        <v>87.15</v>
      </c>
      <c r="V1617">
        <v>55.9</v>
      </c>
      <c r="W1617">
        <f t="shared" si="267"/>
        <v>14167309.957674999</v>
      </c>
      <c r="X1617">
        <f t="shared" si="262"/>
        <v>35418.274894187496</v>
      </c>
      <c r="Y1617">
        <f t="shared" si="265"/>
        <v>400</v>
      </c>
      <c r="Z1617">
        <f t="shared" si="266"/>
        <v>-13072.2</v>
      </c>
      <c r="AA1617" s="5" t="str">
        <f t="shared" si="264"/>
        <v/>
      </c>
      <c r="AB1617" s="24" t="str">
        <f>IFERROR(AA1617/MAX($J$3:AA1617)-1,"")</f>
        <v/>
      </c>
      <c r="AJ1617" s="6"/>
      <c r="AL1617" s="6"/>
      <c r="AN1617" s="7"/>
      <c r="AP1617" s="7"/>
      <c r="AV1617" s="7"/>
      <c r="AW1617" s="7"/>
    </row>
    <row r="1618" spans="1:49" x14ac:dyDescent="0.45">
      <c r="A1618" t="s">
        <v>556</v>
      </c>
      <c r="B1618" t="s">
        <v>30</v>
      </c>
      <c r="C1618" s="6">
        <v>44670.625</v>
      </c>
      <c r="D1618">
        <v>87.15</v>
      </c>
      <c r="E1618" s="6">
        <v>44671.385416666664</v>
      </c>
      <c r="F1618">
        <v>62.2</v>
      </c>
      <c r="G1618" s="7">
        <v>-0.2863</v>
      </c>
      <c r="H1618">
        <v>-21298.58</v>
      </c>
      <c r="I1618" s="7">
        <v>-0.3034</v>
      </c>
      <c r="J1618">
        <v>805.43709999999999</v>
      </c>
      <c r="K1618">
        <v>70193.84</v>
      </c>
      <c r="L1618">
        <v>4017471.03</v>
      </c>
      <c r="M1618">
        <v>8</v>
      </c>
      <c r="N1618">
        <v>-2662.32</v>
      </c>
      <c r="O1618" s="7">
        <v>-0.59840000000000004</v>
      </c>
      <c r="P1618" s="7">
        <v>1.5123</v>
      </c>
      <c r="Q1618" t="s">
        <v>535</v>
      </c>
      <c r="S1618" s="2">
        <f t="shared" si="263"/>
        <v>44670</v>
      </c>
      <c r="T1618" t="s">
        <v>556</v>
      </c>
      <c r="U1618">
        <v>87.15</v>
      </c>
      <c r="V1618">
        <v>62.2</v>
      </c>
      <c r="W1618">
        <f t="shared" si="267"/>
        <v>14167309.957674999</v>
      </c>
      <c r="X1618">
        <f t="shared" si="262"/>
        <v>35418.274894187496</v>
      </c>
      <c r="Y1618">
        <f t="shared" si="265"/>
        <v>400</v>
      </c>
      <c r="Z1618">
        <f t="shared" si="266"/>
        <v>-10577.4</v>
      </c>
      <c r="AA1618" s="5" t="str">
        <f t="shared" si="264"/>
        <v/>
      </c>
      <c r="AB1618" s="24" t="str">
        <f>IFERROR(AA1618/MAX($J$3:AA1618)-1,"")</f>
        <v/>
      </c>
      <c r="AJ1618" s="6"/>
      <c r="AL1618" s="6"/>
      <c r="AN1618" s="7"/>
      <c r="AP1618" s="7"/>
      <c r="AV1618" s="7"/>
      <c r="AW1618" s="7"/>
    </row>
    <row r="1619" spans="1:49" x14ac:dyDescent="0.45">
      <c r="A1619" t="s">
        <v>554</v>
      </c>
      <c r="B1619" t="s">
        <v>30</v>
      </c>
      <c r="C1619" s="6">
        <v>44670.631944444445</v>
      </c>
      <c r="D1619">
        <v>99</v>
      </c>
      <c r="E1619" s="6">
        <v>44671.388888888891</v>
      </c>
      <c r="F1619">
        <v>41.15</v>
      </c>
      <c r="G1619" s="7">
        <v>-0.58430000000000004</v>
      </c>
      <c r="H1619">
        <v>-42512.43</v>
      </c>
      <c r="I1619" s="7">
        <v>-0.59850000000000003</v>
      </c>
      <c r="J1619">
        <v>717.49120000000005</v>
      </c>
      <c r="K1619">
        <v>71031.63</v>
      </c>
      <c r="L1619">
        <v>4122542.56</v>
      </c>
      <c r="M1619">
        <v>7</v>
      </c>
      <c r="N1619">
        <v>-6073.2</v>
      </c>
      <c r="O1619" s="7">
        <v>-0.58430000000000004</v>
      </c>
      <c r="P1619" s="7">
        <v>0.85199999999999998</v>
      </c>
      <c r="Q1619" t="s">
        <v>535</v>
      </c>
      <c r="S1619" s="2">
        <f t="shared" si="263"/>
        <v>44670</v>
      </c>
      <c r="T1619" t="s">
        <v>554</v>
      </c>
      <c r="U1619">
        <v>99</v>
      </c>
      <c r="V1619">
        <v>41.15</v>
      </c>
      <c r="W1619">
        <f t="shared" si="267"/>
        <v>14167309.957674999</v>
      </c>
      <c r="X1619">
        <f t="shared" si="262"/>
        <v>35418.274894187496</v>
      </c>
      <c r="Y1619">
        <f t="shared" si="265"/>
        <v>350</v>
      </c>
      <c r="Z1619">
        <f t="shared" si="266"/>
        <v>-20738.025000000001</v>
      </c>
      <c r="AA1619" s="5" t="str">
        <f t="shared" si="264"/>
        <v/>
      </c>
      <c r="AB1619" s="24" t="str">
        <f>IFERROR(AA1619/MAX($J$3:AA1619)-1,"")</f>
        <v/>
      </c>
      <c r="AJ1619" s="6"/>
      <c r="AL1619" s="6"/>
      <c r="AN1619" s="7"/>
      <c r="AP1619" s="7"/>
      <c r="AV1619" s="7"/>
      <c r="AW1619" s="7"/>
    </row>
    <row r="1620" spans="1:49" x14ac:dyDescent="0.45">
      <c r="A1620" t="s">
        <v>554</v>
      </c>
      <c r="B1620" t="s">
        <v>30</v>
      </c>
      <c r="C1620" s="6">
        <v>44670.631944444445</v>
      </c>
      <c r="D1620">
        <v>99</v>
      </c>
      <c r="E1620" s="6">
        <v>44671.385416666664</v>
      </c>
      <c r="F1620">
        <v>45.95</v>
      </c>
      <c r="G1620" s="7">
        <v>-0.53590000000000004</v>
      </c>
      <c r="H1620">
        <v>-38681.64</v>
      </c>
      <c r="I1620" s="7">
        <v>-0.55049999999999999</v>
      </c>
      <c r="J1620">
        <v>709.76130000000001</v>
      </c>
      <c r="K1620">
        <v>70266.37</v>
      </c>
      <c r="L1620">
        <v>3978789.4</v>
      </c>
      <c r="M1620">
        <v>6</v>
      </c>
      <c r="N1620">
        <v>-6446.94</v>
      </c>
      <c r="O1620" s="7">
        <v>-0.53590000000000004</v>
      </c>
      <c r="P1620" s="7">
        <v>0.85199999999999998</v>
      </c>
      <c r="Q1620" t="s">
        <v>535</v>
      </c>
      <c r="S1620" s="2">
        <f t="shared" si="263"/>
        <v>44670</v>
      </c>
      <c r="T1620" t="s">
        <v>554</v>
      </c>
      <c r="U1620">
        <v>99</v>
      </c>
      <c r="V1620">
        <v>45.95</v>
      </c>
      <c r="W1620">
        <f t="shared" si="267"/>
        <v>14167309.957674999</v>
      </c>
      <c r="X1620">
        <f t="shared" si="262"/>
        <v>35418.274894187496</v>
      </c>
      <c r="Y1620">
        <f t="shared" si="265"/>
        <v>350</v>
      </c>
      <c r="Z1620">
        <f t="shared" si="266"/>
        <v>-19074.824999999997</v>
      </c>
      <c r="AA1620" s="5">
        <f t="shared" si="264"/>
        <v>14103847.507675</v>
      </c>
      <c r="AB1620" s="24">
        <f>IFERROR(AA1620/MAX($J$3:AA1620)-1,"")</f>
        <v>-3.0370441783236002E-2</v>
      </c>
      <c r="AJ1620" s="6"/>
      <c r="AL1620" s="6"/>
      <c r="AN1620" s="7"/>
      <c r="AP1620" s="7"/>
      <c r="AV1620" s="7"/>
      <c r="AW1620" s="7"/>
    </row>
    <row r="1621" spans="1:49" x14ac:dyDescent="0.45">
      <c r="A1621" t="s">
        <v>551</v>
      </c>
      <c r="B1621" t="s">
        <v>30</v>
      </c>
      <c r="C1621" s="6">
        <v>44671.416666666664</v>
      </c>
      <c r="D1621">
        <v>88</v>
      </c>
      <c r="E1621" s="6">
        <v>44672.385416666664</v>
      </c>
      <c r="F1621">
        <v>149.55000000000001</v>
      </c>
      <c r="G1621" s="7">
        <v>0.69940000000000002</v>
      </c>
      <c r="H1621">
        <v>46999.31</v>
      </c>
      <c r="I1621" s="7">
        <v>0.6724</v>
      </c>
      <c r="J1621">
        <v>794.24940000000004</v>
      </c>
      <c r="K1621">
        <v>69893.95</v>
      </c>
      <c r="L1621">
        <v>4025788.71</v>
      </c>
      <c r="M1621">
        <v>68</v>
      </c>
      <c r="N1621">
        <v>691.17</v>
      </c>
      <c r="O1621" s="7">
        <v>-0.33810000000000001</v>
      </c>
      <c r="P1621" s="7">
        <v>0.69940000000000002</v>
      </c>
      <c r="Q1621" t="s">
        <v>535</v>
      </c>
      <c r="S1621" s="2">
        <f t="shared" si="263"/>
        <v>44671</v>
      </c>
      <c r="T1621" t="s">
        <v>551</v>
      </c>
      <c r="U1621">
        <v>88</v>
      </c>
      <c r="V1621">
        <v>149.55000000000001</v>
      </c>
      <c r="W1621">
        <f t="shared" si="267"/>
        <v>14103847.507675</v>
      </c>
      <c r="X1621">
        <f t="shared" si="262"/>
        <v>35259.618769187502</v>
      </c>
      <c r="Y1621">
        <f t="shared" si="265"/>
        <v>400</v>
      </c>
      <c r="Z1621">
        <f t="shared" si="266"/>
        <v>23669.80000000001</v>
      </c>
      <c r="AA1621" s="5" t="str">
        <f t="shared" si="264"/>
        <v/>
      </c>
      <c r="AB1621" s="24" t="str">
        <f>IFERROR(AA1621/MAX($J$3:AA1621)-1,"")</f>
        <v/>
      </c>
      <c r="AJ1621" s="6"/>
      <c r="AL1621" s="6"/>
      <c r="AN1621" s="7"/>
      <c r="AP1621" s="7"/>
      <c r="AV1621" s="7"/>
      <c r="AW1621" s="7"/>
    </row>
    <row r="1622" spans="1:49" x14ac:dyDescent="0.45">
      <c r="A1622" t="s">
        <v>550</v>
      </c>
      <c r="B1622" t="s">
        <v>30</v>
      </c>
      <c r="C1622" s="6">
        <v>44671.524305555555</v>
      </c>
      <c r="D1622">
        <v>86</v>
      </c>
      <c r="E1622" s="6">
        <v>44672.388888888891</v>
      </c>
      <c r="F1622">
        <v>101.95</v>
      </c>
      <c r="G1622" s="7">
        <v>0.1855</v>
      </c>
      <c r="H1622">
        <v>11552.98</v>
      </c>
      <c r="I1622" s="7">
        <v>0.1636</v>
      </c>
      <c r="J1622">
        <v>821.07809999999995</v>
      </c>
      <c r="K1622">
        <v>70612.710000000006</v>
      </c>
      <c r="L1622">
        <v>4134095.53</v>
      </c>
      <c r="M1622">
        <v>38</v>
      </c>
      <c r="N1622">
        <v>304.02999999999997</v>
      </c>
      <c r="O1622" s="7">
        <v>-0.54590000000000005</v>
      </c>
      <c r="P1622" s="7">
        <v>0.2651</v>
      </c>
      <c r="Q1622" t="s">
        <v>535</v>
      </c>
      <c r="S1622" s="2">
        <f t="shared" si="263"/>
        <v>44671</v>
      </c>
      <c r="T1622" t="s">
        <v>550</v>
      </c>
      <c r="U1622">
        <v>86</v>
      </c>
      <c r="V1622">
        <v>101.95</v>
      </c>
      <c r="W1622">
        <f t="shared" si="267"/>
        <v>14103847.507675</v>
      </c>
      <c r="X1622">
        <f t="shared" si="262"/>
        <v>35259.618769187502</v>
      </c>
      <c r="Y1622">
        <f t="shared" si="265"/>
        <v>400</v>
      </c>
      <c r="Z1622">
        <f t="shared" si="266"/>
        <v>5628.199999999998</v>
      </c>
      <c r="AA1622" s="5" t="str">
        <f t="shared" si="264"/>
        <v/>
      </c>
      <c r="AB1622" s="24" t="str">
        <f>IFERROR(AA1622/MAX($J$3:AA1622)-1,"")</f>
        <v/>
      </c>
      <c r="AJ1622" s="6"/>
      <c r="AL1622" s="6"/>
      <c r="AN1622" s="7"/>
      <c r="AP1622" s="7"/>
      <c r="AV1622" s="7"/>
      <c r="AW1622" s="7"/>
    </row>
    <row r="1623" spans="1:49" x14ac:dyDescent="0.45">
      <c r="A1623" t="s">
        <v>550</v>
      </c>
      <c r="B1623" t="s">
        <v>30</v>
      </c>
      <c r="C1623" s="6">
        <v>44671.524305555555</v>
      </c>
      <c r="D1623">
        <v>86</v>
      </c>
      <c r="E1623" s="6">
        <v>44672.385416666664</v>
      </c>
      <c r="F1623">
        <v>105.15</v>
      </c>
      <c r="G1623" s="7">
        <v>0.22270000000000001</v>
      </c>
      <c r="H1623">
        <v>14008.17</v>
      </c>
      <c r="I1623" s="7">
        <v>0.20039999999999999</v>
      </c>
      <c r="J1623">
        <v>812.60929999999996</v>
      </c>
      <c r="K1623">
        <v>69884.399999999994</v>
      </c>
      <c r="L1623">
        <v>4039796.87</v>
      </c>
      <c r="M1623">
        <v>37</v>
      </c>
      <c r="N1623">
        <v>378.6</v>
      </c>
      <c r="O1623" s="7">
        <v>-0.54590000000000005</v>
      </c>
      <c r="P1623" s="7">
        <v>0.22270000000000001</v>
      </c>
      <c r="Q1623" t="s">
        <v>535</v>
      </c>
      <c r="S1623" s="2">
        <f t="shared" si="263"/>
        <v>44671</v>
      </c>
      <c r="T1623" t="s">
        <v>550</v>
      </c>
      <c r="U1623">
        <v>86</v>
      </c>
      <c r="V1623">
        <v>105.15</v>
      </c>
      <c r="W1623">
        <f t="shared" si="267"/>
        <v>14103847.507675</v>
      </c>
      <c r="X1623">
        <f t="shared" si="262"/>
        <v>35259.618769187502</v>
      </c>
      <c r="Y1623">
        <f t="shared" si="265"/>
        <v>400</v>
      </c>
      <c r="Z1623">
        <f t="shared" si="266"/>
        <v>6895.4000000000005</v>
      </c>
      <c r="AA1623" s="5" t="str">
        <f t="shared" si="264"/>
        <v/>
      </c>
      <c r="AB1623" s="24" t="str">
        <f>IFERROR(AA1623/MAX($J$3:AA1623)-1,"")</f>
        <v/>
      </c>
      <c r="AJ1623" s="6"/>
      <c r="AL1623" s="6"/>
      <c r="AN1623" s="7"/>
      <c r="AP1623" s="7"/>
      <c r="AV1623" s="7"/>
      <c r="AW1623" s="7"/>
    </row>
    <row r="1624" spans="1:49" x14ac:dyDescent="0.45">
      <c r="A1624" t="s">
        <v>907</v>
      </c>
      <c r="B1624" t="s">
        <v>30</v>
      </c>
      <c r="C1624" s="6">
        <v>44671.538194444445</v>
      </c>
      <c r="D1624">
        <v>66</v>
      </c>
      <c r="E1624" s="6">
        <v>44672.388888888891</v>
      </c>
      <c r="F1624">
        <v>64.3</v>
      </c>
      <c r="G1624" s="7">
        <v>-2.58E-2</v>
      </c>
      <c r="H1624">
        <v>-3212.58</v>
      </c>
      <c r="I1624" s="7">
        <v>-4.5499999999999999E-2</v>
      </c>
      <c r="J1624">
        <v>1069.789</v>
      </c>
      <c r="K1624">
        <v>70606.05</v>
      </c>
      <c r="L1624">
        <v>4130882.96</v>
      </c>
      <c r="M1624">
        <v>34</v>
      </c>
      <c r="N1624">
        <v>-94.49</v>
      </c>
      <c r="O1624" s="7">
        <v>-0.61519999999999997</v>
      </c>
      <c r="P1624" s="7">
        <v>6.59E-2</v>
      </c>
      <c r="Q1624" t="s">
        <v>535</v>
      </c>
      <c r="S1624" s="2">
        <f t="shared" si="263"/>
        <v>44671</v>
      </c>
      <c r="T1624" t="s">
        <v>907</v>
      </c>
      <c r="U1624">
        <v>66</v>
      </c>
      <c r="V1624">
        <v>64.3</v>
      </c>
      <c r="W1624">
        <f t="shared" si="267"/>
        <v>14103847.507675</v>
      </c>
      <c r="X1624">
        <f t="shared" si="262"/>
        <v>35259.618769187502</v>
      </c>
      <c r="Y1624">
        <f t="shared" si="265"/>
        <v>525</v>
      </c>
      <c r="Z1624">
        <f t="shared" si="266"/>
        <v>-1576.575</v>
      </c>
      <c r="AA1624" s="5">
        <f t="shared" si="264"/>
        <v>14138464.332674999</v>
      </c>
      <c r="AB1624" s="24">
        <f>IFERROR(AA1624/MAX($J$3:AA1624)-1,"")</f>
        <v>-2.7990559505485124E-2</v>
      </c>
      <c r="AJ1624" s="6"/>
      <c r="AL1624" s="6"/>
      <c r="AN1624" s="7"/>
      <c r="AP1624" s="7"/>
      <c r="AV1624" s="7"/>
      <c r="AW1624" s="7"/>
    </row>
    <row r="1625" spans="1:49" x14ac:dyDescent="0.45">
      <c r="A1625" t="s">
        <v>552</v>
      </c>
      <c r="B1625" t="s">
        <v>30</v>
      </c>
      <c r="C1625" s="6">
        <v>44672.451388888891</v>
      </c>
      <c r="D1625">
        <v>26.75</v>
      </c>
      <c r="E1625" s="6">
        <v>44672.635416666664</v>
      </c>
      <c r="F1625">
        <v>90</v>
      </c>
      <c r="G1625" s="7">
        <v>2.3645</v>
      </c>
      <c r="H1625">
        <v>162920.68</v>
      </c>
      <c r="I1625" s="7">
        <v>2.3208000000000002</v>
      </c>
      <c r="J1625">
        <v>2624.261</v>
      </c>
      <c r="K1625">
        <v>70198.98</v>
      </c>
      <c r="L1625">
        <v>4202717.5599999996</v>
      </c>
      <c r="M1625">
        <v>54</v>
      </c>
      <c r="N1625">
        <v>3017.05</v>
      </c>
      <c r="O1625" s="7">
        <v>-0.32340000000000002</v>
      </c>
      <c r="P1625" s="7">
        <v>3.1457999999999999</v>
      </c>
      <c r="Q1625" t="s">
        <v>535</v>
      </c>
      <c r="S1625" s="2">
        <f t="shared" si="263"/>
        <v>44672</v>
      </c>
      <c r="T1625" t="s">
        <v>552</v>
      </c>
      <c r="U1625">
        <v>26.75</v>
      </c>
      <c r="V1625">
        <v>90</v>
      </c>
      <c r="W1625">
        <f t="shared" si="267"/>
        <v>14138464.332674999</v>
      </c>
      <c r="X1625">
        <f t="shared" si="262"/>
        <v>35346.160831687499</v>
      </c>
      <c r="Y1625">
        <f t="shared" si="265"/>
        <v>1325</v>
      </c>
      <c r="Z1625">
        <f t="shared" si="266"/>
        <v>82259.3125</v>
      </c>
      <c r="AA1625" s="5" t="str">
        <f t="shared" si="264"/>
        <v/>
      </c>
      <c r="AB1625" s="24" t="str">
        <f>IFERROR(AA1625/MAX($J$3:AA1625)-1,"")</f>
        <v/>
      </c>
      <c r="AJ1625" s="6"/>
      <c r="AL1625" s="6"/>
      <c r="AN1625" s="7"/>
      <c r="AP1625" s="7"/>
      <c r="AV1625" s="7"/>
      <c r="AW1625" s="7"/>
    </row>
    <row r="1626" spans="1:49" x14ac:dyDescent="0.45">
      <c r="A1626" t="s">
        <v>553</v>
      </c>
      <c r="B1626" t="s">
        <v>30</v>
      </c>
      <c r="C1626" s="6">
        <v>44672.461805555555</v>
      </c>
      <c r="D1626">
        <v>23.1</v>
      </c>
      <c r="E1626" s="6">
        <v>44672.635416666664</v>
      </c>
      <c r="F1626">
        <v>40.1</v>
      </c>
      <c r="G1626" s="7">
        <v>0.7359</v>
      </c>
      <c r="H1626">
        <v>49831.74</v>
      </c>
      <c r="I1626" s="7">
        <v>0.70860000000000001</v>
      </c>
      <c r="J1626">
        <v>3044.4609999999998</v>
      </c>
      <c r="K1626">
        <v>70327.06</v>
      </c>
      <c r="L1626">
        <v>4252549.3</v>
      </c>
      <c r="M1626">
        <v>51</v>
      </c>
      <c r="N1626">
        <v>977.09</v>
      </c>
      <c r="O1626" s="7">
        <v>-0.35709999999999997</v>
      </c>
      <c r="P1626" s="7">
        <v>1.7273000000000001</v>
      </c>
      <c r="Q1626" t="s">
        <v>535</v>
      </c>
      <c r="S1626" s="2">
        <f t="shared" si="263"/>
        <v>44672</v>
      </c>
      <c r="T1626" t="s">
        <v>553</v>
      </c>
      <c r="U1626">
        <v>23.1</v>
      </c>
      <c r="V1626">
        <v>40.1</v>
      </c>
      <c r="W1626">
        <f t="shared" si="267"/>
        <v>14138464.332674999</v>
      </c>
      <c r="X1626">
        <f t="shared" si="262"/>
        <v>35346.160831687499</v>
      </c>
      <c r="Y1626">
        <f t="shared" si="265"/>
        <v>1525</v>
      </c>
      <c r="Z1626">
        <f t="shared" si="266"/>
        <v>24961.199999999993</v>
      </c>
      <c r="AA1626" s="5" t="str">
        <f t="shared" si="264"/>
        <v/>
      </c>
      <c r="AB1626" s="24" t="str">
        <f>IFERROR(AA1626/MAX($J$3:AA1626)-1,"")</f>
        <v/>
      </c>
      <c r="AJ1626" s="6"/>
      <c r="AL1626" s="6"/>
      <c r="AN1626" s="7"/>
      <c r="AP1626" s="7"/>
      <c r="AV1626" s="7"/>
      <c r="AW1626" s="7"/>
    </row>
    <row r="1627" spans="1:49" x14ac:dyDescent="0.45">
      <c r="A1627" t="s">
        <v>998</v>
      </c>
      <c r="B1627" t="s">
        <v>30</v>
      </c>
      <c r="C1627" s="6">
        <v>44672.520833333336</v>
      </c>
      <c r="D1627">
        <v>167.6</v>
      </c>
      <c r="E1627" s="6">
        <v>44673.388888888891</v>
      </c>
      <c r="F1627">
        <v>90.6</v>
      </c>
      <c r="G1627" s="7">
        <v>-0.45939999999999998</v>
      </c>
      <c r="H1627">
        <v>-33549.040000000001</v>
      </c>
      <c r="I1627" s="7">
        <v>-0.4748</v>
      </c>
      <c r="J1627">
        <v>421.56569999999999</v>
      </c>
      <c r="K1627">
        <v>70654.41</v>
      </c>
      <c r="L1627">
        <v>4097333.92</v>
      </c>
      <c r="M1627">
        <v>39</v>
      </c>
      <c r="N1627">
        <v>-860.23</v>
      </c>
      <c r="O1627" s="7">
        <v>-0.48330000000000001</v>
      </c>
      <c r="P1627" s="7">
        <v>0.2205</v>
      </c>
      <c r="Q1627" t="s">
        <v>535</v>
      </c>
      <c r="S1627" s="2">
        <f t="shared" si="263"/>
        <v>44672</v>
      </c>
      <c r="T1627" t="s">
        <v>998</v>
      </c>
      <c r="U1627">
        <v>167.6</v>
      </c>
      <c r="V1627">
        <v>90.6</v>
      </c>
      <c r="W1627">
        <f t="shared" si="267"/>
        <v>14138464.332674999</v>
      </c>
      <c r="X1627">
        <f t="shared" si="262"/>
        <v>35346.160831687499</v>
      </c>
      <c r="Y1627">
        <f t="shared" si="265"/>
        <v>200</v>
      </c>
      <c r="Z1627">
        <f t="shared" si="266"/>
        <v>-15916.399999999998</v>
      </c>
      <c r="AA1627" s="5" t="str">
        <f t="shared" si="264"/>
        <v/>
      </c>
      <c r="AB1627" s="24" t="str">
        <f>IFERROR(AA1627/MAX($J$3:AA1627)-1,"")</f>
        <v/>
      </c>
      <c r="AJ1627" s="6"/>
      <c r="AL1627" s="6"/>
      <c r="AN1627" s="7"/>
      <c r="AP1627" s="7"/>
      <c r="AV1627" s="7"/>
      <c r="AW1627" s="7"/>
    </row>
    <row r="1628" spans="1:49" x14ac:dyDescent="0.45">
      <c r="A1628" t="s">
        <v>999</v>
      </c>
      <c r="B1628" t="s">
        <v>30</v>
      </c>
      <c r="C1628" s="6">
        <v>44672.569444444445</v>
      </c>
      <c r="D1628">
        <v>164.4</v>
      </c>
      <c r="E1628" s="6">
        <v>44673.388888888891</v>
      </c>
      <c r="F1628">
        <v>72.05</v>
      </c>
      <c r="G1628" s="7">
        <v>-0.56169999999999998</v>
      </c>
      <c r="H1628">
        <v>-40720.629999999997</v>
      </c>
      <c r="I1628" s="7">
        <v>-0.57609999999999995</v>
      </c>
      <c r="J1628">
        <v>429.93020000000001</v>
      </c>
      <c r="K1628">
        <v>70680.53</v>
      </c>
      <c r="L1628">
        <v>4056613.29</v>
      </c>
      <c r="M1628">
        <v>25</v>
      </c>
      <c r="N1628">
        <v>-1628.83</v>
      </c>
      <c r="O1628" s="7">
        <v>-0.58030000000000004</v>
      </c>
      <c r="P1628" s="7">
        <v>5.8099999999999999E-2</v>
      </c>
      <c r="Q1628" t="s">
        <v>535</v>
      </c>
      <c r="S1628" s="2">
        <f t="shared" si="263"/>
        <v>44672</v>
      </c>
      <c r="T1628" t="s">
        <v>999</v>
      </c>
      <c r="U1628">
        <v>164.4</v>
      </c>
      <c r="V1628">
        <v>72.05</v>
      </c>
      <c r="W1628">
        <f t="shared" si="267"/>
        <v>14138464.332674999</v>
      </c>
      <c r="X1628">
        <f t="shared" si="262"/>
        <v>35346.160831687499</v>
      </c>
      <c r="Y1628">
        <f t="shared" si="265"/>
        <v>225</v>
      </c>
      <c r="Z1628">
        <f t="shared" si="266"/>
        <v>-21310.762500000004</v>
      </c>
      <c r="AA1628" s="5">
        <f t="shared" si="264"/>
        <v>14208457.682674998</v>
      </c>
      <c r="AB1628" s="24">
        <f>IFERROR(AA1628/MAX($J$3:AA1628)-1,"")</f>
        <v>-2.3178566111364929E-2</v>
      </c>
      <c r="AJ1628" s="6"/>
      <c r="AL1628" s="6"/>
      <c r="AN1628" s="7"/>
      <c r="AP1628" s="7"/>
      <c r="AV1628" s="7"/>
      <c r="AW1628" s="7"/>
    </row>
    <row r="1629" spans="1:49" x14ac:dyDescent="0.45">
      <c r="A1629" t="s">
        <v>554</v>
      </c>
      <c r="B1629" t="s">
        <v>30</v>
      </c>
      <c r="C1629" s="6">
        <v>44676.506944444445</v>
      </c>
      <c r="D1629">
        <v>144.9</v>
      </c>
      <c r="E1629" s="6">
        <v>44677.385416666664</v>
      </c>
      <c r="F1629">
        <v>46.05</v>
      </c>
      <c r="G1629" s="7">
        <v>-0.68220000000000003</v>
      </c>
      <c r="H1629">
        <v>-49554.17</v>
      </c>
      <c r="I1629" s="7">
        <v>-0.69540000000000002</v>
      </c>
      <c r="J1629">
        <v>491.8064</v>
      </c>
      <c r="K1629">
        <v>71262.75</v>
      </c>
      <c r="L1629">
        <v>4202995.13</v>
      </c>
      <c r="M1629">
        <v>42</v>
      </c>
      <c r="N1629">
        <v>-1179.8599999999999</v>
      </c>
      <c r="O1629" s="7">
        <v>-0.68220000000000003</v>
      </c>
      <c r="P1629" s="7">
        <v>0.2767</v>
      </c>
      <c r="Q1629" t="s">
        <v>535</v>
      </c>
      <c r="S1629" s="2">
        <f t="shared" si="263"/>
        <v>44676</v>
      </c>
      <c r="T1629" t="s">
        <v>554</v>
      </c>
      <c r="U1629">
        <v>144.9</v>
      </c>
      <c r="V1629">
        <v>46.05</v>
      </c>
      <c r="W1629">
        <f t="shared" si="267"/>
        <v>14208457.682674998</v>
      </c>
      <c r="X1629">
        <f t="shared" si="262"/>
        <v>35521.144206687495</v>
      </c>
      <c r="Y1629">
        <f t="shared" si="265"/>
        <v>250</v>
      </c>
      <c r="Z1629">
        <f t="shared" si="266"/>
        <v>-25189.875000000007</v>
      </c>
      <c r="AA1629" s="5" t="str">
        <f t="shared" si="264"/>
        <v/>
      </c>
      <c r="AB1629" s="24" t="str">
        <f>IFERROR(AA1629/MAX($J$3:AA1629)-1,"")</f>
        <v/>
      </c>
      <c r="AJ1629" s="6"/>
      <c r="AL1629" s="6"/>
      <c r="AN1629" s="7"/>
      <c r="AP1629" s="7"/>
      <c r="AV1629" s="7"/>
      <c r="AW1629" s="7"/>
    </row>
    <row r="1630" spans="1:49" x14ac:dyDescent="0.45">
      <c r="A1630" t="s">
        <v>555</v>
      </c>
      <c r="B1630" t="s">
        <v>30</v>
      </c>
      <c r="C1630" s="6">
        <v>44676.520833333336</v>
      </c>
      <c r="D1630">
        <v>148.15</v>
      </c>
      <c r="E1630" s="6">
        <v>44677.385416666664</v>
      </c>
      <c r="F1630">
        <v>36.25</v>
      </c>
      <c r="G1630" s="7">
        <v>-0.75529999999999997</v>
      </c>
      <c r="H1630">
        <v>-54731.41</v>
      </c>
      <c r="I1630" s="7">
        <v>-0.76780000000000004</v>
      </c>
      <c r="J1630">
        <v>481.18060000000003</v>
      </c>
      <c r="K1630">
        <v>71286.91</v>
      </c>
      <c r="L1630">
        <v>4148263.73</v>
      </c>
      <c r="M1630">
        <v>38</v>
      </c>
      <c r="N1630">
        <v>-1440.3</v>
      </c>
      <c r="O1630" s="7">
        <v>-0.75529999999999997</v>
      </c>
      <c r="P1630" s="7">
        <v>7.1900000000000006E-2</v>
      </c>
      <c r="Q1630" t="s">
        <v>535</v>
      </c>
      <c r="S1630" s="2">
        <f t="shared" si="263"/>
        <v>44676</v>
      </c>
      <c r="T1630" t="s">
        <v>555</v>
      </c>
      <c r="U1630">
        <v>148.15</v>
      </c>
      <c r="V1630">
        <v>36.25</v>
      </c>
      <c r="W1630">
        <f t="shared" si="267"/>
        <v>14208457.682674998</v>
      </c>
      <c r="X1630">
        <f t="shared" si="262"/>
        <v>35521.144206687495</v>
      </c>
      <c r="Y1630">
        <f t="shared" si="265"/>
        <v>250</v>
      </c>
      <c r="Z1630">
        <f t="shared" si="266"/>
        <v>-28436.000000000004</v>
      </c>
      <c r="AA1630" s="5">
        <f t="shared" si="264"/>
        <v>14154831.807674998</v>
      </c>
      <c r="AB1630" s="24">
        <f>IFERROR(AA1630/MAX($J$3:AA1630)-1,"")</f>
        <v>-2.6865307155391482E-2</v>
      </c>
      <c r="AJ1630" s="6"/>
      <c r="AL1630" s="6"/>
      <c r="AN1630" s="7"/>
      <c r="AP1630" s="7"/>
      <c r="AV1630" s="7"/>
      <c r="AW1630" s="7"/>
    </row>
    <row r="1631" spans="1:49" x14ac:dyDescent="0.45">
      <c r="A1631" t="s">
        <v>556</v>
      </c>
      <c r="B1631" t="s">
        <v>30</v>
      </c>
      <c r="C1631" s="6">
        <v>44678.53125</v>
      </c>
      <c r="D1631">
        <v>92.95</v>
      </c>
      <c r="E1631" s="6">
        <v>44679.388888888891</v>
      </c>
      <c r="F1631">
        <v>17.149999999999999</v>
      </c>
      <c r="G1631" s="7">
        <v>-0.8155</v>
      </c>
      <c r="H1631">
        <v>-58147.8</v>
      </c>
      <c r="I1631" s="7">
        <v>-0.82730000000000004</v>
      </c>
      <c r="J1631">
        <v>756.13840000000005</v>
      </c>
      <c r="K1631">
        <v>70283.06</v>
      </c>
      <c r="L1631">
        <v>3998465.49</v>
      </c>
      <c r="M1631">
        <v>36</v>
      </c>
      <c r="N1631">
        <v>-1615.22</v>
      </c>
      <c r="O1631" s="7">
        <v>-0.88919999999999999</v>
      </c>
      <c r="P1631" s="7">
        <v>0.2555</v>
      </c>
      <c r="Q1631" t="s">
        <v>535</v>
      </c>
      <c r="S1631" s="2">
        <f t="shared" si="263"/>
        <v>44678</v>
      </c>
      <c r="T1631" t="s">
        <v>556</v>
      </c>
      <c r="U1631">
        <v>92.95</v>
      </c>
      <c r="V1631">
        <v>17.149999999999999</v>
      </c>
      <c r="W1631">
        <f t="shared" si="267"/>
        <v>14154831.807674998</v>
      </c>
      <c r="X1631">
        <f t="shared" si="262"/>
        <v>35387.0795191875</v>
      </c>
      <c r="Y1631">
        <f t="shared" si="265"/>
        <v>375</v>
      </c>
      <c r="Z1631">
        <f t="shared" si="266"/>
        <v>-28837.875000000004</v>
      </c>
      <c r="AA1631" s="5" t="str">
        <f t="shared" si="264"/>
        <v/>
      </c>
      <c r="AB1631" s="24" t="str">
        <f>IFERROR(AA1631/MAX($J$3:AA1631)-1,"")</f>
        <v/>
      </c>
      <c r="AJ1631" s="6"/>
      <c r="AL1631" s="6"/>
      <c r="AN1631" s="7"/>
      <c r="AP1631" s="7"/>
      <c r="AV1631" s="7"/>
      <c r="AW1631" s="7"/>
    </row>
    <row r="1632" spans="1:49" x14ac:dyDescent="0.45">
      <c r="A1632" t="s">
        <v>556</v>
      </c>
      <c r="B1632" t="s">
        <v>30</v>
      </c>
      <c r="C1632" s="6">
        <v>44678.534722222219</v>
      </c>
      <c r="D1632">
        <v>98.4</v>
      </c>
      <c r="E1632" s="6">
        <v>44679.385416666664</v>
      </c>
      <c r="F1632">
        <v>12.9</v>
      </c>
      <c r="G1632" s="7">
        <v>-0.86890000000000001</v>
      </c>
      <c r="H1632">
        <v>-62267.46</v>
      </c>
      <c r="I1632" s="7">
        <v>-0.88019999999999998</v>
      </c>
      <c r="J1632">
        <v>718.91579999999999</v>
      </c>
      <c r="K1632">
        <v>70741.320000000007</v>
      </c>
      <c r="L1632">
        <v>4085996.27</v>
      </c>
      <c r="M1632">
        <v>34</v>
      </c>
      <c r="N1632">
        <v>-1831.4</v>
      </c>
      <c r="O1632" s="7">
        <v>-0.86890000000000001</v>
      </c>
      <c r="P1632" s="7">
        <v>0.186</v>
      </c>
      <c r="Q1632" t="s">
        <v>535</v>
      </c>
      <c r="S1632" s="2">
        <f t="shared" si="263"/>
        <v>44678</v>
      </c>
      <c r="T1632" t="s">
        <v>556</v>
      </c>
      <c r="U1632">
        <v>98.4</v>
      </c>
      <c r="V1632">
        <v>12.9</v>
      </c>
      <c r="W1632">
        <f t="shared" si="267"/>
        <v>14154831.807674998</v>
      </c>
      <c r="X1632">
        <f t="shared" si="262"/>
        <v>35387.0795191875</v>
      </c>
      <c r="Y1632">
        <f t="shared" si="265"/>
        <v>350</v>
      </c>
      <c r="Z1632">
        <f t="shared" si="266"/>
        <v>-30314.55</v>
      </c>
      <c r="AA1632" s="5" t="str">
        <f t="shared" si="264"/>
        <v/>
      </c>
      <c r="AB1632" s="24" t="str">
        <f>IFERROR(AA1632/MAX($J$3:AA1632)-1,"")</f>
        <v/>
      </c>
      <c r="AJ1632" s="6"/>
      <c r="AL1632" s="6"/>
      <c r="AN1632" s="7"/>
      <c r="AP1632" s="7"/>
      <c r="AV1632" s="7"/>
      <c r="AW1632" s="7"/>
    </row>
    <row r="1633" spans="1:49" x14ac:dyDescent="0.45">
      <c r="A1633" t="s">
        <v>554</v>
      </c>
      <c r="B1633" t="s">
        <v>30</v>
      </c>
      <c r="C1633" s="6">
        <v>44678.538194444445</v>
      </c>
      <c r="D1633">
        <v>86.15</v>
      </c>
      <c r="E1633" s="6">
        <v>44679.388888888891</v>
      </c>
      <c r="F1633">
        <v>9.6</v>
      </c>
      <c r="G1633" s="7">
        <v>-0.88859999999999995</v>
      </c>
      <c r="H1633">
        <v>-63244.35</v>
      </c>
      <c r="I1633" s="7">
        <v>-0.89970000000000006</v>
      </c>
      <c r="J1633">
        <v>815.97720000000004</v>
      </c>
      <c r="K1633">
        <v>70296.44</v>
      </c>
      <c r="L1633">
        <v>3935221.14</v>
      </c>
      <c r="M1633">
        <v>34</v>
      </c>
      <c r="N1633">
        <v>-1860.13</v>
      </c>
      <c r="O1633" s="7">
        <v>-0.96809999999999996</v>
      </c>
      <c r="P1633" s="7">
        <v>6.7900000000000002E-2</v>
      </c>
      <c r="Q1633" t="s">
        <v>535</v>
      </c>
      <c r="S1633" s="2">
        <f t="shared" si="263"/>
        <v>44678</v>
      </c>
      <c r="T1633" t="s">
        <v>554</v>
      </c>
      <c r="U1633">
        <v>86.15</v>
      </c>
      <c r="V1633">
        <v>9.6</v>
      </c>
      <c r="W1633">
        <f t="shared" si="267"/>
        <v>14154831.807674998</v>
      </c>
      <c r="X1633">
        <f t="shared" si="262"/>
        <v>35387.0795191875</v>
      </c>
      <c r="Y1633">
        <f t="shared" si="265"/>
        <v>400</v>
      </c>
      <c r="Z1633">
        <f t="shared" si="266"/>
        <v>-31003.000000000004</v>
      </c>
      <c r="AA1633" s="5" t="str">
        <f t="shared" si="264"/>
        <v/>
      </c>
      <c r="AB1633" s="24" t="str">
        <f>IFERROR(AA1633/MAX($J$3:AA1633)-1,"")</f>
        <v/>
      </c>
      <c r="AJ1633" s="6"/>
      <c r="AL1633" s="6"/>
      <c r="AN1633" s="7"/>
      <c r="AP1633" s="7"/>
      <c r="AV1633" s="7"/>
      <c r="AW1633" s="7"/>
    </row>
    <row r="1634" spans="1:49" x14ac:dyDescent="0.45">
      <c r="A1634" t="s">
        <v>554</v>
      </c>
      <c r="B1634" t="s">
        <v>30</v>
      </c>
      <c r="C1634" s="6">
        <v>44678.538194444445</v>
      </c>
      <c r="D1634">
        <v>86.15</v>
      </c>
      <c r="E1634" s="6">
        <v>44679.385416666664</v>
      </c>
      <c r="F1634">
        <v>7.3</v>
      </c>
      <c r="G1634" s="7">
        <v>-0.9153</v>
      </c>
      <c r="H1634">
        <v>-65507.79</v>
      </c>
      <c r="I1634" s="7">
        <v>-0.92610000000000003</v>
      </c>
      <c r="J1634">
        <v>821.05909999999994</v>
      </c>
      <c r="K1634">
        <v>70734.25</v>
      </c>
      <c r="L1634">
        <v>4020488.48</v>
      </c>
      <c r="M1634">
        <v>33</v>
      </c>
      <c r="N1634">
        <v>-1985.08</v>
      </c>
      <c r="O1634" s="7">
        <v>-0.9153</v>
      </c>
      <c r="P1634" s="7">
        <v>6.7900000000000002E-2</v>
      </c>
      <c r="Q1634" t="s">
        <v>535</v>
      </c>
      <c r="S1634" s="2">
        <f t="shared" si="263"/>
        <v>44678</v>
      </c>
      <c r="T1634" t="s">
        <v>554</v>
      </c>
      <c r="U1634">
        <v>86.15</v>
      </c>
      <c r="V1634">
        <v>7.3</v>
      </c>
      <c r="W1634">
        <f t="shared" si="267"/>
        <v>14154831.807674998</v>
      </c>
      <c r="X1634">
        <f t="shared" si="262"/>
        <v>35387.0795191875</v>
      </c>
      <c r="Y1634">
        <f t="shared" si="265"/>
        <v>400</v>
      </c>
      <c r="Z1634">
        <f t="shared" si="266"/>
        <v>-31913.800000000003</v>
      </c>
      <c r="AA1634" s="5">
        <f t="shared" si="264"/>
        <v>14032762.582674999</v>
      </c>
      <c r="AB1634" s="24">
        <f>IFERROR(AA1634/MAX($J$3:AA1634)-1,"")</f>
        <v>-3.5257480187906309E-2</v>
      </c>
      <c r="AJ1634" s="6"/>
      <c r="AL1634" s="6"/>
      <c r="AN1634" s="7"/>
      <c r="AP1634" s="7"/>
      <c r="AV1634" s="7"/>
      <c r="AW1634" s="7"/>
    </row>
    <row r="1635" spans="1:49" x14ac:dyDescent="0.45">
      <c r="A1635" t="s">
        <v>557</v>
      </c>
      <c r="B1635" t="s">
        <v>30</v>
      </c>
      <c r="C1635" s="6">
        <v>44679.541666666664</v>
      </c>
      <c r="D1635">
        <v>20.75</v>
      </c>
      <c r="E1635" s="6">
        <v>44679.635416666664</v>
      </c>
      <c r="F1635">
        <v>1.85</v>
      </c>
      <c r="G1635" s="7">
        <v>-0.91080000000000005</v>
      </c>
      <c r="H1635">
        <v>-64615.87</v>
      </c>
      <c r="I1635" s="7">
        <v>-0.92169999999999996</v>
      </c>
      <c r="J1635">
        <v>3378.431</v>
      </c>
      <c r="K1635">
        <v>70102.44</v>
      </c>
      <c r="L1635">
        <v>3955872.61</v>
      </c>
      <c r="M1635">
        <v>28</v>
      </c>
      <c r="N1635">
        <v>-2307.71</v>
      </c>
      <c r="O1635" s="7">
        <v>-0.96630000000000005</v>
      </c>
      <c r="P1635" s="7">
        <v>2.4458000000000002</v>
      </c>
      <c r="Q1635" t="s">
        <v>535</v>
      </c>
      <c r="S1635" s="2">
        <f t="shared" si="263"/>
        <v>44679</v>
      </c>
      <c r="T1635" t="s">
        <v>557</v>
      </c>
      <c r="U1635">
        <v>20.75</v>
      </c>
      <c r="V1635">
        <v>1.85</v>
      </c>
      <c r="W1635">
        <f t="shared" si="267"/>
        <v>14032762.582674999</v>
      </c>
      <c r="X1635">
        <f t="shared" si="262"/>
        <v>35081.906456687495</v>
      </c>
      <c r="Y1635">
        <f t="shared" si="265"/>
        <v>1700</v>
      </c>
      <c r="Z1635">
        <f t="shared" si="266"/>
        <v>-32514.199999999997</v>
      </c>
      <c r="AA1635" s="5" t="str">
        <f t="shared" si="264"/>
        <v/>
      </c>
      <c r="AB1635" s="24" t="str">
        <f>IFERROR(AA1635/MAX($J$3:AA1635)-1,"")</f>
        <v/>
      </c>
      <c r="AJ1635" s="6"/>
      <c r="AL1635" s="6"/>
      <c r="AN1635" s="7"/>
      <c r="AP1635" s="7"/>
      <c r="AV1635" s="7"/>
      <c r="AW1635" s="7"/>
    </row>
    <row r="1636" spans="1:49" x14ac:dyDescent="0.45">
      <c r="A1636" t="s">
        <v>982</v>
      </c>
      <c r="B1636" t="s">
        <v>30</v>
      </c>
      <c r="C1636" s="6">
        <v>44679.569444444445</v>
      </c>
      <c r="D1636">
        <v>174.6</v>
      </c>
      <c r="E1636" s="6">
        <v>44680.388888888891</v>
      </c>
      <c r="F1636">
        <v>203.8</v>
      </c>
      <c r="G1636" s="7">
        <v>0.16719999999999999</v>
      </c>
      <c r="H1636">
        <v>10142.540000000001</v>
      </c>
      <c r="I1636" s="7">
        <v>0.14560000000000001</v>
      </c>
      <c r="J1636">
        <v>399.06130000000002</v>
      </c>
      <c r="K1636">
        <v>69676.11</v>
      </c>
      <c r="L1636">
        <v>3945363.68</v>
      </c>
      <c r="M1636">
        <v>25</v>
      </c>
      <c r="N1636">
        <v>405.7</v>
      </c>
      <c r="O1636" s="7">
        <v>-0.19670000000000001</v>
      </c>
      <c r="P1636" s="7">
        <v>0.3402</v>
      </c>
      <c r="Q1636" t="s">
        <v>535</v>
      </c>
      <c r="S1636" s="2">
        <f t="shared" si="263"/>
        <v>44679</v>
      </c>
      <c r="T1636" t="s">
        <v>982</v>
      </c>
      <c r="U1636">
        <v>174.6</v>
      </c>
      <c r="V1636">
        <v>203.8</v>
      </c>
      <c r="W1636">
        <f t="shared" si="267"/>
        <v>14032762.582674999</v>
      </c>
      <c r="X1636">
        <f t="shared" si="262"/>
        <v>35081.906456687495</v>
      </c>
      <c r="Y1636">
        <f t="shared" si="265"/>
        <v>200</v>
      </c>
      <c r="Z1636">
        <f t="shared" si="266"/>
        <v>5083.1999999999989</v>
      </c>
      <c r="AA1636" s="5" t="str">
        <f t="shared" si="264"/>
        <v/>
      </c>
      <c r="AB1636" s="24" t="str">
        <f>IFERROR(AA1636/MAX($J$3:AA1636)-1,"")</f>
        <v/>
      </c>
      <c r="AJ1636" s="6"/>
      <c r="AL1636" s="6"/>
      <c r="AN1636" s="7"/>
      <c r="AP1636" s="7"/>
      <c r="AV1636" s="7"/>
      <c r="AW1636" s="7"/>
    </row>
    <row r="1637" spans="1:49" x14ac:dyDescent="0.45">
      <c r="A1637" t="s">
        <v>1000</v>
      </c>
      <c r="B1637" t="s">
        <v>30</v>
      </c>
      <c r="C1637" s="6">
        <v>44679.579861111109</v>
      </c>
      <c r="D1637">
        <v>151.75</v>
      </c>
      <c r="E1637" s="6">
        <v>44680.388888888891</v>
      </c>
      <c r="F1637">
        <v>172.7</v>
      </c>
      <c r="G1637" s="7">
        <v>0.1381</v>
      </c>
      <c r="H1637">
        <v>8127.62</v>
      </c>
      <c r="I1637" s="7">
        <v>0.1167</v>
      </c>
      <c r="J1637">
        <v>459.04480000000001</v>
      </c>
      <c r="K1637">
        <v>69660.05</v>
      </c>
      <c r="L1637">
        <v>3953491.3</v>
      </c>
      <c r="M1637">
        <v>22</v>
      </c>
      <c r="N1637">
        <v>369.44</v>
      </c>
      <c r="O1637" s="7">
        <v>-0.2326</v>
      </c>
      <c r="P1637" s="7">
        <v>0.1842</v>
      </c>
      <c r="Q1637" t="s">
        <v>535</v>
      </c>
      <c r="S1637" s="2">
        <f t="shared" si="263"/>
        <v>44679</v>
      </c>
      <c r="T1637" t="s">
        <v>1000</v>
      </c>
      <c r="U1637">
        <v>151.75</v>
      </c>
      <c r="V1637">
        <v>172.7</v>
      </c>
      <c r="W1637">
        <f t="shared" si="267"/>
        <v>14032762.582674999</v>
      </c>
      <c r="X1637">
        <f t="shared" si="262"/>
        <v>35081.906456687495</v>
      </c>
      <c r="Y1637">
        <f t="shared" si="265"/>
        <v>225</v>
      </c>
      <c r="Z1637">
        <f t="shared" si="266"/>
        <v>3983.7374999999938</v>
      </c>
      <c r="AA1637" s="5" t="str">
        <f t="shared" si="264"/>
        <v/>
      </c>
      <c r="AB1637" s="24" t="str">
        <f>IFERROR(AA1637/MAX($J$3:AA1637)-1,"")</f>
        <v/>
      </c>
      <c r="AJ1637" s="6"/>
      <c r="AL1637" s="6"/>
      <c r="AN1637" s="7"/>
      <c r="AP1637" s="7"/>
      <c r="AV1637" s="7"/>
      <c r="AW1637" s="7"/>
    </row>
    <row r="1638" spans="1:49" x14ac:dyDescent="0.45">
      <c r="A1638" t="s">
        <v>552</v>
      </c>
      <c r="B1638" t="s">
        <v>30</v>
      </c>
      <c r="C1638" s="6">
        <v>44679.590277777781</v>
      </c>
      <c r="D1638">
        <v>17.3</v>
      </c>
      <c r="E1638" s="6">
        <v>44679.635416666664</v>
      </c>
      <c r="F1638">
        <v>0.1</v>
      </c>
      <c r="G1638" s="7">
        <v>-0.99419999999999997</v>
      </c>
      <c r="H1638">
        <v>-70841.17</v>
      </c>
      <c r="I1638" s="7">
        <v>-1.0043</v>
      </c>
      <c r="J1638">
        <v>4077.424</v>
      </c>
      <c r="K1638">
        <v>70539.429999999993</v>
      </c>
      <c r="L1638">
        <v>3885031.44</v>
      </c>
      <c r="M1638">
        <v>14</v>
      </c>
      <c r="N1638">
        <v>-5060.08</v>
      </c>
      <c r="O1638" s="7">
        <v>-0.99709999999999999</v>
      </c>
      <c r="P1638" s="7">
        <v>0.53759999999999997</v>
      </c>
      <c r="Q1638" t="s">
        <v>535</v>
      </c>
      <c r="S1638" s="2">
        <f t="shared" si="263"/>
        <v>44679</v>
      </c>
      <c r="T1638" t="s">
        <v>552</v>
      </c>
      <c r="U1638">
        <v>17.3</v>
      </c>
      <c r="V1638">
        <v>0.1</v>
      </c>
      <c r="W1638">
        <f t="shared" si="267"/>
        <v>14032762.582674999</v>
      </c>
      <c r="X1638">
        <f t="shared" si="262"/>
        <v>35081.906456687495</v>
      </c>
      <c r="Y1638">
        <f t="shared" si="265"/>
        <v>2025</v>
      </c>
      <c r="Z1638">
        <f t="shared" si="266"/>
        <v>-35182.350000000006</v>
      </c>
      <c r="AA1638" s="5">
        <f t="shared" si="264"/>
        <v>13974132.970174998</v>
      </c>
      <c r="AB1638" s="24">
        <f>IFERROR(AA1638/MAX($J$3:AA1638)-1,"")</f>
        <v>-3.9288224652199499E-2</v>
      </c>
      <c r="AJ1638" s="6"/>
      <c r="AL1638" s="6"/>
      <c r="AN1638" s="7"/>
      <c r="AP1638" s="7"/>
      <c r="AV1638" s="7"/>
      <c r="AW1638" s="7"/>
    </row>
    <row r="1639" spans="1:49" x14ac:dyDescent="0.45">
      <c r="A1639" t="s">
        <v>558</v>
      </c>
      <c r="B1639" t="s">
        <v>30</v>
      </c>
      <c r="C1639" s="6">
        <v>44680.625</v>
      </c>
      <c r="D1639">
        <v>139.1</v>
      </c>
      <c r="E1639" s="6">
        <v>44683.388888888891</v>
      </c>
      <c r="F1639">
        <v>241.05</v>
      </c>
      <c r="G1639" s="7">
        <v>0.7329</v>
      </c>
      <c r="H1639">
        <v>49227.68</v>
      </c>
      <c r="I1639" s="7">
        <v>0.7056</v>
      </c>
      <c r="J1639">
        <v>501.56330000000003</v>
      </c>
      <c r="K1639">
        <v>69767.460000000006</v>
      </c>
      <c r="L1639">
        <v>4002718.98</v>
      </c>
      <c r="M1639">
        <v>9</v>
      </c>
      <c r="N1639">
        <v>5469.74</v>
      </c>
      <c r="O1639" s="7">
        <v>-0.33789999999999998</v>
      </c>
      <c r="P1639" s="7">
        <v>1.0815999999999999</v>
      </c>
      <c r="Q1639" t="s">
        <v>535</v>
      </c>
      <c r="S1639" s="2">
        <f t="shared" si="263"/>
        <v>44680</v>
      </c>
      <c r="T1639" t="s">
        <v>558</v>
      </c>
      <c r="U1639">
        <v>139.1</v>
      </c>
      <c r="V1639">
        <v>241.05</v>
      </c>
      <c r="W1639">
        <f t="shared" si="267"/>
        <v>13974132.970174998</v>
      </c>
      <c r="X1639">
        <f t="shared" si="262"/>
        <v>34935.332425437497</v>
      </c>
      <c r="Y1639">
        <f t="shared" si="265"/>
        <v>250</v>
      </c>
      <c r="Z1639">
        <f t="shared" si="266"/>
        <v>24537.125000000004</v>
      </c>
      <c r="AA1639" s="5" t="str">
        <f t="shared" si="264"/>
        <v/>
      </c>
      <c r="AB1639" s="24" t="str">
        <f>IFERROR(AA1639/MAX($J$3:AA1639)-1,"")</f>
        <v/>
      </c>
      <c r="AJ1639" s="6"/>
      <c r="AL1639" s="6"/>
      <c r="AN1639" s="7"/>
      <c r="AP1639" s="7"/>
      <c r="AV1639" s="7"/>
      <c r="AW1639" s="7"/>
    </row>
    <row r="1640" spans="1:49" x14ac:dyDescent="0.45">
      <c r="A1640" t="s">
        <v>558</v>
      </c>
      <c r="B1640" t="s">
        <v>30</v>
      </c>
      <c r="C1640" s="6">
        <v>44680.625</v>
      </c>
      <c r="D1640">
        <v>139.1</v>
      </c>
      <c r="E1640" s="6">
        <v>44683.385416666664</v>
      </c>
      <c r="F1640">
        <v>237.2</v>
      </c>
      <c r="G1640" s="7">
        <v>0.70520000000000005</v>
      </c>
      <c r="H1640">
        <v>47083.83</v>
      </c>
      <c r="I1640" s="7">
        <v>0.67820000000000003</v>
      </c>
      <c r="J1640">
        <v>499.10250000000002</v>
      </c>
      <c r="K1640">
        <v>69425.16</v>
      </c>
      <c r="L1640">
        <v>3932115.27</v>
      </c>
      <c r="M1640">
        <v>8</v>
      </c>
      <c r="N1640">
        <v>5885.48</v>
      </c>
      <c r="O1640" s="7">
        <v>-0.33789999999999998</v>
      </c>
      <c r="P1640" s="7">
        <v>0.70520000000000005</v>
      </c>
      <c r="Q1640" t="s">
        <v>535</v>
      </c>
      <c r="S1640" s="2">
        <f t="shared" si="263"/>
        <v>44680</v>
      </c>
      <c r="T1640" t="s">
        <v>558</v>
      </c>
      <c r="U1640">
        <v>139.1</v>
      </c>
      <c r="V1640">
        <v>237.2</v>
      </c>
      <c r="W1640">
        <f t="shared" si="267"/>
        <v>13974132.970174998</v>
      </c>
      <c r="X1640">
        <f t="shared" si="262"/>
        <v>34935.332425437497</v>
      </c>
      <c r="Y1640">
        <f t="shared" si="265"/>
        <v>250</v>
      </c>
      <c r="Z1640">
        <f t="shared" si="266"/>
        <v>23584.249999999996</v>
      </c>
      <c r="AA1640" s="5" t="str">
        <f t="shared" si="264"/>
        <v/>
      </c>
      <c r="AB1640" s="24" t="str">
        <f>IFERROR(AA1640/MAX($J$3:AA1640)-1,"")</f>
        <v/>
      </c>
      <c r="AJ1640" s="6"/>
      <c r="AL1640" s="6"/>
      <c r="AN1640" s="7"/>
      <c r="AP1640" s="7"/>
      <c r="AV1640" s="7"/>
      <c r="AW1640" s="7"/>
    </row>
    <row r="1641" spans="1:49" x14ac:dyDescent="0.45">
      <c r="A1641" t="s">
        <v>548</v>
      </c>
      <c r="B1641" t="s">
        <v>30</v>
      </c>
      <c r="C1641" s="6">
        <v>44680.628472222219</v>
      </c>
      <c r="D1641">
        <v>150.15</v>
      </c>
      <c r="E1641" s="6">
        <v>44683.388888888891</v>
      </c>
      <c r="F1641">
        <v>208.2</v>
      </c>
      <c r="G1641" s="7">
        <v>0.3866</v>
      </c>
      <c r="H1641">
        <v>25305.42</v>
      </c>
      <c r="I1641" s="7">
        <v>0.36270000000000002</v>
      </c>
      <c r="J1641">
        <v>464.6053</v>
      </c>
      <c r="K1641">
        <v>69760.479999999996</v>
      </c>
      <c r="L1641">
        <v>4028024.41</v>
      </c>
      <c r="M1641">
        <v>8</v>
      </c>
      <c r="N1641">
        <v>3163.18</v>
      </c>
      <c r="O1641" s="7">
        <v>-0.27710000000000001</v>
      </c>
      <c r="P1641" s="7">
        <v>0.67830000000000001</v>
      </c>
      <c r="Q1641" t="s">
        <v>535</v>
      </c>
      <c r="S1641" s="2">
        <f t="shared" si="263"/>
        <v>44680</v>
      </c>
      <c r="T1641" t="s">
        <v>548</v>
      </c>
      <c r="U1641">
        <v>150.15</v>
      </c>
      <c r="V1641">
        <v>208.2</v>
      </c>
      <c r="W1641">
        <f t="shared" si="267"/>
        <v>13974132.970174998</v>
      </c>
      <c r="X1641">
        <f t="shared" si="262"/>
        <v>34935.332425437497</v>
      </c>
      <c r="Y1641">
        <f t="shared" si="265"/>
        <v>225</v>
      </c>
      <c r="Z1641">
        <f t="shared" si="266"/>
        <v>12254.9625</v>
      </c>
      <c r="AA1641" s="5" t="str">
        <f t="shared" si="264"/>
        <v/>
      </c>
      <c r="AB1641" s="24" t="str">
        <f>IFERROR(AA1641/MAX($J$3:AA1641)-1,"")</f>
        <v/>
      </c>
      <c r="AJ1641" s="6"/>
      <c r="AL1641" s="6"/>
      <c r="AN1641" s="7"/>
      <c r="AP1641" s="7"/>
      <c r="AV1641" s="7"/>
      <c r="AW1641" s="7"/>
    </row>
    <row r="1642" spans="1:49" x14ac:dyDescent="0.45">
      <c r="A1642" t="s">
        <v>548</v>
      </c>
      <c r="B1642" t="s">
        <v>30</v>
      </c>
      <c r="C1642" s="6">
        <v>44680.628472222219</v>
      </c>
      <c r="D1642">
        <v>150.15</v>
      </c>
      <c r="E1642" s="6">
        <v>44683.385416666664</v>
      </c>
      <c r="F1642">
        <v>204.15</v>
      </c>
      <c r="G1642" s="7">
        <v>0.35959999999999998</v>
      </c>
      <c r="H1642">
        <v>23327.57</v>
      </c>
      <c r="I1642" s="7">
        <v>0.33600000000000002</v>
      </c>
      <c r="J1642">
        <v>462.32580000000002</v>
      </c>
      <c r="K1642">
        <v>69418.22</v>
      </c>
      <c r="L1642">
        <v>3955442.84</v>
      </c>
      <c r="M1642">
        <v>7</v>
      </c>
      <c r="N1642">
        <v>3332.51</v>
      </c>
      <c r="O1642" s="7">
        <v>-0.27710000000000001</v>
      </c>
      <c r="P1642" s="7">
        <v>0.60109999999999997</v>
      </c>
      <c r="Q1642" t="s">
        <v>535</v>
      </c>
      <c r="S1642" s="2">
        <f t="shared" si="263"/>
        <v>44680</v>
      </c>
      <c r="T1642" t="s">
        <v>548</v>
      </c>
      <c r="U1642">
        <v>150.15</v>
      </c>
      <c r="V1642">
        <v>204.15</v>
      </c>
      <c r="W1642">
        <f t="shared" si="267"/>
        <v>13974132.970174998</v>
      </c>
      <c r="X1642">
        <f t="shared" si="262"/>
        <v>34935.332425437497</v>
      </c>
      <c r="Y1642">
        <f t="shared" si="265"/>
        <v>225</v>
      </c>
      <c r="Z1642">
        <f t="shared" si="266"/>
        <v>11352.824999999999</v>
      </c>
      <c r="AA1642" s="5">
        <f t="shared" si="264"/>
        <v>14045862.132674998</v>
      </c>
      <c r="AB1642" s="24">
        <f>IFERROR(AA1642/MAX($J$3:AA1642)-1,"")</f>
        <v>-3.4356895374264118E-2</v>
      </c>
      <c r="AJ1642" s="6"/>
      <c r="AL1642" s="6"/>
      <c r="AN1642" s="7"/>
      <c r="AP1642" s="7"/>
      <c r="AV1642" s="7"/>
      <c r="AW1642" s="7"/>
    </row>
    <row r="1643" spans="1:49" x14ac:dyDescent="0.45">
      <c r="A1643" t="s">
        <v>559</v>
      </c>
      <c r="B1643" t="s">
        <v>30</v>
      </c>
      <c r="C1643" s="6">
        <v>44683.614583333336</v>
      </c>
      <c r="D1643">
        <v>138.94999999999999</v>
      </c>
      <c r="E1643" s="6">
        <v>44685.385416666664</v>
      </c>
      <c r="F1643">
        <v>123.1</v>
      </c>
      <c r="G1643" s="7">
        <v>-0.11409999999999999</v>
      </c>
      <c r="H1643">
        <v>-9275.42</v>
      </c>
      <c r="I1643" s="7">
        <v>-0.13289999999999999</v>
      </c>
      <c r="J1643">
        <v>502.17500000000001</v>
      </c>
      <c r="K1643">
        <v>69777.210000000006</v>
      </c>
      <c r="L1643">
        <v>3946167.42</v>
      </c>
      <c r="M1643">
        <v>11</v>
      </c>
      <c r="N1643">
        <v>-843.22</v>
      </c>
      <c r="O1643" s="7">
        <v>-0.21160000000000001</v>
      </c>
      <c r="P1643" s="7">
        <v>0.14249999999999999</v>
      </c>
      <c r="Q1643" t="s">
        <v>535</v>
      </c>
      <c r="S1643" s="2">
        <f t="shared" si="263"/>
        <v>44683</v>
      </c>
      <c r="T1643" t="s">
        <v>559</v>
      </c>
      <c r="U1643">
        <v>138.94999999999999</v>
      </c>
      <c r="V1643">
        <v>123.1</v>
      </c>
      <c r="W1643">
        <f t="shared" si="267"/>
        <v>14045862.132674998</v>
      </c>
      <c r="X1643">
        <f t="shared" si="262"/>
        <v>35114.655331687492</v>
      </c>
      <c r="Y1643">
        <f t="shared" si="265"/>
        <v>250</v>
      </c>
      <c r="Z1643">
        <f t="shared" si="266"/>
        <v>-4617.6249999999964</v>
      </c>
      <c r="AA1643" s="5">
        <f t="shared" si="264"/>
        <v>14041244.507674998</v>
      </c>
      <c r="AB1643" s="24">
        <f>IFERROR(AA1643/MAX($J$3:AA1643)-1,"")</f>
        <v>-3.4674353832768068E-2</v>
      </c>
      <c r="AJ1643" s="6"/>
      <c r="AL1643" s="6"/>
      <c r="AN1643" s="7"/>
      <c r="AP1643" s="7"/>
      <c r="AV1643" s="7"/>
      <c r="AW1643" s="7"/>
    </row>
    <row r="1644" spans="1:49" x14ac:dyDescent="0.45">
      <c r="A1644" t="s">
        <v>556</v>
      </c>
      <c r="B1644" t="s">
        <v>30</v>
      </c>
      <c r="C1644" s="6">
        <v>44685.427083333336</v>
      </c>
      <c r="D1644">
        <v>93.2</v>
      </c>
      <c r="E1644" s="6">
        <v>44686.385416666664</v>
      </c>
      <c r="F1644">
        <v>188.55</v>
      </c>
      <c r="G1644" s="7">
        <v>1.0230999999999999</v>
      </c>
      <c r="H1644">
        <v>69231.429999999993</v>
      </c>
      <c r="I1644" s="7">
        <v>0.99280000000000002</v>
      </c>
      <c r="J1644">
        <v>748.18499999999995</v>
      </c>
      <c r="K1644">
        <v>69730.84</v>
      </c>
      <c r="L1644">
        <v>4015398.85</v>
      </c>
      <c r="M1644">
        <v>65</v>
      </c>
      <c r="N1644">
        <v>1065.0999999999999</v>
      </c>
      <c r="O1644" s="7">
        <v>-5.1999999999999998E-2</v>
      </c>
      <c r="P1644" s="7">
        <v>3.0209000000000001</v>
      </c>
      <c r="Q1644" t="s">
        <v>535</v>
      </c>
      <c r="S1644" s="2">
        <f t="shared" si="263"/>
        <v>44685</v>
      </c>
      <c r="T1644" t="s">
        <v>556</v>
      </c>
      <c r="U1644">
        <v>93.2</v>
      </c>
      <c r="V1644">
        <v>188.55</v>
      </c>
      <c r="W1644">
        <f t="shared" si="267"/>
        <v>14041244.507674998</v>
      </c>
      <c r="X1644">
        <f t="shared" si="262"/>
        <v>35103.111269187495</v>
      </c>
      <c r="Y1644">
        <f t="shared" si="265"/>
        <v>375</v>
      </c>
      <c r="Z1644">
        <f t="shared" si="266"/>
        <v>34699.6875</v>
      </c>
      <c r="AA1644" s="5" t="str">
        <f t="shared" si="264"/>
        <v/>
      </c>
      <c r="AB1644" s="24" t="str">
        <f>IFERROR(AA1644/MAX($J$3:AA1644)-1,"")</f>
        <v/>
      </c>
      <c r="AJ1644" s="6"/>
      <c r="AL1644" s="6"/>
      <c r="AN1644" s="7"/>
      <c r="AP1644" s="7"/>
      <c r="AV1644" s="7"/>
      <c r="AW1644" s="7"/>
    </row>
    <row r="1645" spans="1:49" x14ac:dyDescent="0.45">
      <c r="A1645" t="s">
        <v>554</v>
      </c>
      <c r="B1645" t="s">
        <v>30</v>
      </c>
      <c r="C1645" s="6">
        <v>44685.444444444445</v>
      </c>
      <c r="D1645">
        <v>110.75</v>
      </c>
      <c r="E1645" s="6">
        <v>44686.385416666664</v>
      </c>
      <c r="F1645">
        <v>145.05000000000001</v>
      </c>
      <c r="G1645" s="7">
        <v>0.30969999999999998</v>
      </c>
      <c r="H1645">
        <v>20007.77</v>
      </c>
      <c r="I1645" s="7">
        <v>0.28660000000000002</v>
      </c>
      <c r="J1645">
        <v>630.32500000000005</v>
      </c>
      <c r="K1645">
        <v>69808.490000000005</v>
      </c>
      <c r="L1645">
        <v>4035406.62</v>
      </c>
      <c r="M1645">
        <v>60</v>
      </c>
      <c r="N1645">
        <v>333.46</v>
      </c>
      <c r="O1645" s="7">
        <v>-0.31919999999999998</v>
      </c>
      <c r="P1645" s="7">
        <v>1.958</v>
      </c>
      <c r="Q1645" t="s">
        <v>535</v>
      </c>
      <c r="S1645" s="2">
        <f t="shared" si="263"/>
        <v>44685</v>
      </c>
      <c r="T1645" t="s">
        <v>554</v>
      </c>
      <c r="U1645">
        <v>110.75</v>
      </c>
      <c r="V1645">
        <v>145.05000000000001</v>
      </c>
      <c r="W1645">
        <f t="shared" si="267"/>
        <v>14041244.507674998</v>
      </c>
      <c r="X1645">
        <f t="shared" si="262"/>
        <v>35103.111269187495</v>
      </c>
      <c r="Y1645">
        <f t="shared" si="265"/>
        <v>325</v>
      </c>
      <c r="Z1645">
        <f t="shared" si="266"/>
        <v>10316.150000000001</v>
      </c>
      <c r="AA1645" s="5" t="str">
        <f t="shared" si="264"/>
        <v/>
      </c>
      <c r="AB1645" s="24" t="str">
        <f>IFERROR(AA1645/MAX($J$3:AA1645)-1,"")</f>
        <v/>
      </c>
      <c r="AJ1645" s="6"/>
      <c r="AL1645" s="6"/>
      <c r="AN1645" s="7"/>
      <c r="AP1645" s="7"/>
      <c r="AV1645" s="7"/>
      <c r="AW1645" s="7"/>
    </row>
    <row r="1646" spans="1:49" x14ac:dyDescent="0.45">
      <c r="A1646" t="s">
        <v>662</v>
      </c>
      <c r="B1646" t="s">
        <v>30</v>
      </c>
      <c r="C1646" s="6">
        <v>44685.520833333336</v>
      </c>
      <c r="D1646">
        <v>104.7</v>
      </c>
      <c r="E1646" s="6">
        <v>44686.388888888891</v>
      </c>
      <c r="F1646">
        <v>98.2</v>
      </c>
      <c r="G1646" s="7">
        <v>-6.2100000000000002E-2</v>
      </c>
      <c r="H1646">
        <v>-5713.71</v>
      </c>
      <c r="I1646" s="7">
        <v>-8.1500000000000003E-2</v>
      </c>
      <c r="J1646">
        <v>669.91520000000003</v>
      </c>
      <c r="K1646">
        <v>70140.13</v>
      </c>
      <c r="L1646">
        <v>4022310.7</v>
      </c>
      <c r="M1646">
        <v>39</v>
      </c>
      <c r="N1646">
        <v>-146.51</v>
      </c>
      <c r="O1646" s="7">
        <v>-0.60409999999999997</v>
      </c>
      <c r="P1646" s="7">
        <v>1.2732000000000001</v>
      </c>
      <c r="Q1646" t="s">
        <v>535</v>
      </c>
      <c r="S1646" s="2">
        <f t="shared" si="263"/>
        <v>44685</v>
      </c>
      <c r="T1646" t="s">
        <v>662</v>
      </c>
      <c r="U1646">
        <v>104.7</v>
      </c>
      <c r="V1646">
        <v>98.2</v>
      </c>
      <c r="W1646">
        <f t="shared" si="267"/>
        <v>14041244.507674998</v>
      </c>
      <c r="X1646">
        <f t="shared" si="262"/>
        <v>35103.111269187495</v>
      </c>
      <c r="Y1646">
        <f t="shared" si="265"/>
        <v>325</v>
      </c>
      <c r="Z1646">
        <f t="shared" si="266"/>
        <v>-2771.9249999999988</v>
      </c>
      <c r="AA1646" s="5" t="str">
        <f t="shared" si="264"/>
        <v/>
      </c>
      <c r="AB1646" s="24" t="str">
        <f>IFERROR(AA1646/MAX($J$3:AA1646)-1,"")</f>
        <v/>
      </c>
      <c r="AJ1646" s="6"/>
      <c r="AL1646" s="6"/>
      <c r="AN1646" s="7"/>
      <c r="AP1646" s="7"/>
      <c r="AV1646" s="7"/>
      <c r="AW1646" s="7"/>
    </row>
    <row r="1647" spans="1:49" x14ac:dyDescent="0.45">
      <c r="A1647" t="s">
        <v>555</v>
      </c>
      <c r="B1647" t="s">
        <v>30</v>
      </c>
      <c r="C1647" s="6">
        <v>44685.541666666664</v>
      </c>
      <c r="D1647">
        <v>119.9</v>
      </c>
      <c r="E1647" s="6">
        <v>44686.388888888891</v>
      </c>
      <c r="F1647">
        <v>132.75</v>
      </c>
      <c r="G1647" s="7">
        <v>0.1072</v>
      </c>
      <c r="H1647">
        <v>6040.21</v>
      </c>
      <c r="I1647" s="7">
        <v>8.6099999999999996E-2</v>
      </c>
      <c r="J1647">
        <v>585.09320000000002</v>
      </c>
      <c r="K1647">
        <v>70152.67</v>
      </c>
      <c r="L1647">
        <v>4028350.91</v>
      </c>
      <c r="M1647">
        <v>33</v>
      </c>
      <c r="N1647">
        <v>183.04</v>
      </c>
      <c r="O1647" s="7">
        <v>-0.53249999999999997</v>
      </c>
      <c r="P1647" s="7">
        <v>1.3507</v>
      </c>
      <c r="Q1647" t="s">
        <v>535</v>
      </c>
      <c r="S1647" s="2">
        <f t="shared" si="263"/>
        <v>44685</v>
      </c>
      <c r="T1647" t="s">
        <v>555</v>
      </c>
      <c r="U1647">
        <v>119.9</v>
      </c>
      <c r="V1647">
        <v>132.75</v>
      </c>
      <c r="W1647">
        <f t="shared" si="267"/>
        <v>14041244.507674998</v>
      </c>
      <c r="X1647">
        <f t="shared" si="262"/>
        <v>35103.111269187495</v>
      </c>
      <c r="Y1647">
        <f t="shared" si="265"/>
        <v>300</v>
      </c>
      <c r="Z1647">
        <f t="shared" si="266"/>
        <v>3097.0499999999943</v>
      </c>
      <c r="AA1647" s="5">
        <f t="shared" si="264"/>
        <v>14086585.470174998</v>
      </c>
      <c r="AB1647" s="24">
        <f>IFERROR(AA1647/MAX($J$3:AA1647)-1,"")</f>
        <v>-3.1557194673604294E-2</v>
      </c>
      <c r="AJ1647" s="6"/>
      <c r="AL1647" s="6"/>
      <c r="AN1647" s="7"/>
      <c r="AP1647" s="7"/>
      <c r="AV1647" s="7"/>
      <c r="AW1647" s="7"/>
    </row>
    <row r="1648" spans="1:49" x14ac:dyDescent="0.45">
      <c r="A1648" t="s">
        <v>560</v>
      </c>
      <c r="B1648" t="s">
        <v>30</v>
      </c>
      <c r="C1648" s="6">
        <v>44686.420138888891</v>
      </c>
      <c r="D1648">
        <v>64.650000000000006</v>
      </c>
      <c r="E1648" s="6">
        <v>44686.635416666664</v>
      </c>
      <c r="F1648">
        <v>0.15</v>
      </c>
      <c r="G1648" s="7">
        <v>-0.99770000000000003</v>
      </c>
      <c r="H1648">
        <v>-70717.61</v>
      </c>
      <c r="I1648" s="7">
        <v>-1.0077</v>
      </c>
      <c r="J1648">
        <v>1085.492</v>
      </c>
      <c r="K1648">
        <v>70177.03</v>
      </c>
      <c r="L1648">
        <v>3964689.02</v>
      </c>
      <c r="M1648">
        <v>63</v>
      </c>
      <c r="N1648">
        <v>-1122.5</v>
      </c>
      <c r="O1648" s="7">
        <v>-0.99850000000000005</v>
      </c>
      <c r="P1648" s="7">
        <v>0.22969999999999999</v>
      </c>
      <c r="Q1648" t="s">
        <v>535</v>
      </c>
      <c r="S1648" s="2">
        <f t="shared" si="263"/>
        <v>44686</v>
      </c>
      <c r="T1648" t="s">
        <v>560</v>
      </c>
      <c r="U1648">
        <v>64.650000000000006</v>
      </c>
      <c r="V1648">
        <v>0.15</v>
      </c>
      <c r="W1648">
        <f t="shared" si="267"/>
        <v>14086585.470174998</v>
      </c>
      <c r="X1648">
        <f t="shared" si="262"/>
        <v>35216.463675437495</v>
      </c>
      <c r="Y1648">
        <f t="shared" si="265"/>
        <v>550</v>
      </c>
      <c r="Z1648">
        <f t="shared" si="266"/>
        <v>-35831.400000000009</v>
      </c>
      <c r="AA1648" s="5" t="str">
        <f t="shared" si="264"/>
        <v/>
      </c>
      <c r="AB1648" s="24" t="str">
        <f>IFERROR(AA1648/MAX($J$3:AA1648)-1,"")</f>
        <v/>
      </c>
      <c r="AJ1648" s="6"/>
      <c r="AL1648" s="6"/>
      <c r="AN1648" s="7"/>
      <c r="AP1648" s="7"/>
      <c r="AV1648" s="7"/>
      <c r="AW1648" s="7"/>
    </row>
    <row r="1649" spans="1:49" x14ac:dyDescent="0.45">
      <c r="A1649" t="s">
        <v>561</v>
      </c>
      <c r="B1649" t="s">
        <v>30</v>
      </c>
      <c r="C1649" s="6">
        <v>44686.427083333336</v>
      </c>
      <c r="D1649">
        <v>45.35</v>
      </c>
      <c r="E1649" s="6">
        <v>44686.635416666664</v>
      </c>
      <c r="F1649">
        <v>0.1</v>
      </c>
      <c r="G1649" s="7">
        <v>-0.99780000000000002</v>
      </c>
      <c r="H1649">
        <v>-70737.759999999995</v>
      </c>
      <c r="I1649" s="7">
        <v>-1.0078</v>
      </c>
      <c r="J1649">
        <v>1547.72</v>
      </c>
      <c r="K1649">
        <v>70189.09</v>
      </c>
      <c r="L1649">
        <v>3893951.26</v>
      </c>
      <c r="M1649">
        <v>61</v>
      </c>
      <c r="N1649">
        <v>-1159.6400000000001</v>
      </c>
      <c r="O1649" s="7">
        <v>-0.99780000000000002</v>
      </c>
      <c r="P1649" s="7">
        <v>0.10249999999999999</v>
      </c>
      <c r="Q1649" t="s">
        <v>535</v>
      </c>
      <c r="S1649" s="2">
        <f t="shared" si="263"/>
        <v>44686</v>
      </c>
      <c r="T1649" t="s">
        <v>561</v>
      </c>
      <c r="U1649">
        <v>45.35</v>
      </c>
      <c r="V1649">
        <v>0.1</v>
      </c>
      <c r="W1649">
        <f t="shared" si="267"/>
        <v>14086585.470174998</v>
      </c>
      <c r="X1649">
        <f t="shared" si="262"/>
        <v>35216.463675437495</v>
      </c>
      <c r="Y1649">
        <f t="shared" si="265"/>
        <v>775</v>
      </c>
      <c r="Z1649">
        <f t="shared" si="266"/>
        <v>-35420.987500000003</v>
      </c>
      <c r="AA1649" s="5">
        <f t="shared" si="264"/>
        <v>14015333.082674999</v>
      </c>
      <c r="AB1649" s="24">
        <f>IFERROR(AA1649/MAX($J$3:AA1649)-1,"")</f>
        <v>-3.6455746006913703E-2</v>
      </c>
      <c r="AJ1649" s="6"/>
      <c r="AL1649" s="6"/>
      <c r="AN1649" s="7"/>
      <c r="AP1649" s="7"/>
      <c r="AV1649" s="7"/>
      <c r="AW1649" s="7"/>
    </row>
    <row r="1650" spans="1:49" x14ac:dyDescent="0.45">
      <c r="A1650" t="s">
        <v>562</v>
      </c>
      <c r="B1650" t="s">
        <v>30</v>
      </c>
      <c r="C1650" s="6">
        <v>44687.434027777781</v>
      </c>
      <c r="D1650">
        <v>197.9</v>
      </c>
      <c r="E1650" s="6">
        <v>44690.385416666664</v>
      </c>
      <c r="F1650">
        <v>285.10000000000002</v>
      </c>
      <c r="G1650" s="7">
        <v>0.44059999999999999</v>
      </c>
      <c r="H1650">
        <v>28914.73</v>
      </c>
      <c r="I1650" s="7">
        <v>0.41620000000000001</v>
      </c>
      <c r="J1650">
        <v>351.03469999999999</v>
      </c>
      <c r="K1650">
        <v>69469.759999999995</v>
      </c>
      <c r="L1650">
        <v>3922865.98</v>
      </c>
      <c r="M1650">
        <v>63</v>
      </c>
      <c r="N1650">
        <v>458.96</v>
      </c>
      <c r="O1650" s="7">
        <v>-0.28220000000000001</v>
      </c>
      <c r="P1650" s="7">
        <v>0.44059999999999999</v>
      </c>
      <c r="Q1650" t="s">
        <v>535</v>
      </c>
      <c r="S1650" s="2">
        <f t="shared" si="263"/>
        <v>44687</v>
      </c>
      <c r="T1650" t="s">
        <v>562</v>
      </c>
      <c r="U1650">
        <v>197.9</v>
      </c>
      <c r="V1650">
        <v>285.10000000000002</v>
      </c>
      <c r="W1650">
        <f t="shared" si="267"/>
        <v>14015333.082674999</v>
      </c>
      <c r="X1650">
        <f t="shared" si="262"/>
        <v>35038.332706687499</v>
      </c>
      <c r="Y1650">
        <f t="shared" si="265"/>
        <v>175</v>
      </c>
      <c r="Z1650">
        <f t="shared" si="266"/>
        <v>14414.75</v>
      </c>
      <c r="AA1650" s="5">
        <f t="shared" si="264"/>
        <v>14029747.832674999</v>
      </c>
      <c r="AB1650" s="24">
        <f>IFERROR(AA1650/MAX($J$3:AA1650)-1,"")</f>
        <v>-3.546474212186046E-2</v>
      </c>
      <c r="AJ1650" s="6"/>
      <c r="AL1650" s="6"/>
      <c r="AN1650" s="7"/>
      <c r="AP1650" s="7"/>
      <c r="AV1650" s="7"/>
      <c r="AW1650" s="7"/>
    </row>
    <row r="1651" spans="1:49" x14ac:dyDescent="0.45">
      <c r="A1651" t="s">
        <v>602</v>
      </c>
      <c r="B1651" t="s">
        <v>30</v>
      </c>
      <c r="C1651" s="6">
        <v>44690.520833333336</v>
      </c>
      <c r="D1651">
        <v>157.4</v>
      </c>
      <c r="E1651" s="6">
        <v>44691.388888888891</v>
      </c>
      <c r="F1651">
        <v>122.1</v>
      </c>
      <c r="G1651" s="7">
        <v>-0.2243</v>
      </c>
      <c r="H1651">
        <v>-16976.18</v>
      </c>
      <c r="I1651" s="7">
        <v>-0.24199999999999999</v>
      </c>
      <c r="J1651">
        <v>445.62740000000002</v>
      </c>
      <c r="K1651">
        <v>70141.759999999995</v>
      </c>
      <c r="L1651">
        <v>4011374.73</v>
      </c>
      <c r="M1651">
        <v>39</v>
      </c>
      <c r="N1651">
        <v>-435.29</v>
      </c>
      <c r="O1651" s="7">
        <v>-0.42220000000000002</v>
      </c>
      <c r="P1651" s="7">
        <v>0.2389</v>
      </c>
      <c r="Q1651" t="s">
        <v>535</v>
      </c>
      <c r="S1651" s="2">
        <f t="shared" si="263"/>
        <v>44690</v>
      </c>
      <c r="T1651" t="s">
        <v>602</v>
      </c>
      <c r="U1651">
        <v>157.4</v>
      </c>
      <c r="V1651">
        <v>122.1</v>
      </c>
      <c r="W1651">
        <f t="shared" si="267"/>
        <v>14029747.832674999</v>
      </c>
      <c r="X1651">
        <f t="shared" si="262"/>
        <v>35074.369581687497</v>
      </c>
      <c r="Y1651">
        <f t="shared" si="265"/>
        <v>225</v>
      </c>
      <c r="Z1651">
        <f t="shared" si="266"/>
        <v>-8571.3750000000055</v>
      </c>
      <c r="AA1651" s="5" t="str">
        <f t="shared" si="264"/>
        <v/>
      </c>
      <c r="AB1651" s="24" t="str">
        <f>IFERROR(AA1651/MAX($J$3:AA1651)-1,"")</f>
        <v/>
      </c>
      <c r="AJ1651" s="6"/>
      <c r="AL1651" s="6"/>
      <c r="AN1651" s="7"/>
      <c r="AP1651" s="7"/>
      <c r="AV1651" s="7"/>
      <c r="AW1651" s="7"/>
    </row>
    <row r="1652" spans="1:49" x14ac:dyDescent="0.45">
      <c r="A1652" t="s">
        <v>563</v>
      </c>
      <c r="B1652" t="s">
        <v>30</v>
      </c>
      <c r="C1652" s="6">
        <v>44690.527777777781</v>
      </c>
      <c r="D1652">
        <v>160.85</v>
      </c>
      <c r="E1652" s="6">
        <v>44691.388888888891</v>
      </c>
      <c r="F1652">
        <v>99.25</v>
      </c>
      <c r="G1652" s="7">
        <v>-0.38300000000000001</v>
      </c>
      <c r="H1652">
        <v>-27992.63</v>
      </c>
      <c r="I1652" s="7">
        <v>-0.39910000000000001</v>
      </c>
      <c r="J1652">
        <v>436.0154</v>
      </c>
      <c r="K1652">
        <v>70133.09</v>
      </c>
      <c r="L1652">
        <v>3983382.1</v>
      </c>
      <c r="M1652">
        <v>37</v>
      </c>
      <c r="N1652">
        <v>-756.56</v>
      </c>
      <c r="O1652" s="7">
        <v>-0.58809999999999996</v>
      </c>
      <c r="P1652" s="7">
        <v>3.6999999999999998E-2</v>
      </c>
      <c r="Q1652" t="s">
        <v>535</v>
      </c>
      <c r="S1652" s="2">
        <f t="shared" si="263"/>
        <v>44690</v>
      </c>
      <c r="T1652" t="s">
        <v>563</v>
      </c>
      <c r="U1652">
        <v>160.85</v>
      </c>
      <c r="V1652">
        <v>99.25</v>
      </c>
      <c r="W1652">
        <f t="shared" si="267"/>
        <v>14029747.832674999</v>
      </c>
      <c r="X1652">
        <f t="shared" si="262"/>
        <v>35074.369581687497</v>
      </c>
      <c r="Y1652">
        <f t="shared" si="265"/>
        <v>225</v>
      </c>
      <c r="Z1652">
        <f t="shared" si="266"/>
        <v>-14445.224999999999</v>
      </c>
      <c r="AA1652" s="5" t="str">
        <f t="shared" si="264"/>
        <v/>
      </c>
      <c r="AB1652" s="24" t="str">
        <f>IFERROR(AA1652/MAX($J$3:AA1652)-1,"")</f>
        <v/>
      </c>
      <c r="AJ1652" s="6"/>
      <c r="AL1652" s="6"/>
      <c r="AN1652" s="7"/>
      <c r="AP1652" s="7"/>
      <c r="AV1652" s="7"/>
      <c r="AW1652" s="7"/>
    </row>
    <row r="1653" spans="1:49" x14ac:dyDescent="0.45">
      <c r="A1653" t="s">
        <v>563</v>
      </c>
      <c r="B1653" t="s">
        <v>30</v>
      </c>
      <c r="C1653" s="6">
        <v>44690.527777777781</v>
      </c>
      <c r="D1653">
        <v>160.85</v>
      </c>
      <c r="E1653" s="6">
        <v>44691.385416666664</v>
      </c>
      <c r="F1653">
        <v>107.3</v>
      </c>
      <c r="G1653" s="7">
        <v>-0.33289999999999997</v>
      </c>
      <c r="H1653">
        <v>-24336.45</v>
      </c>
      <c r="I1653" s="7">
        <v>-0.34960000000000002</v>
      </c>
      <c r="J1653">
        <v>432.7903</v>
      </c>
      <c r="K1653">
        <v>69614.33</v>
      </c>
      <c r="L1653">
        <v>3898529.53</v>
      </c>
      <c r="M1653">
        <v>36</v>
      </c>
      <c r="N1653">
        <v>-676.01</v>
      </c>
      <c r="O1653" s="7">
        <v>-0.54620000000000002</v>
      </c>
      <c r="P1653" s="7">
        <v>3.6999999999999998E-2</v>
      </c>
      <c r="Q1653" t="s">
        <v>535</v>
      </c>
      <c r="S1653" s="2">
        <f t="shared" si="263"/>
        <v>44690</v>
      </c>
      <c r="T1653" t="s">
        <v>563</v>
      </c>
      <c r="U1653">
        <v>160.85</v>
      </c>
      <c r="V1653">
        <v>107.3</v>
      </c>
      <c r="W1653">
        <f t="shared" si="267"/>
        <v>14029747.832674999</v>
      </c>
      <c r="X1653">
        <f t="shared" si="262"/>
        <v>35074.369581687497</v>
      </c>
      <c r="Y1653">
        <f t="shared" si="265"/>
        <v>225</v>
      </c>
      <c r="Z1653">
        <f t="shared" si="266"/>
        <v>-12652.0875</v>
      </c>
      <c r="AA1653" s="5">
        <f t="shared" si="264"/>
        <v>13994079.145174999</v>
      </c>
      <c r="AB1653" s="24">
        <f>IFERROR(AA1653/MAX($J$3:AA1653)-1,"")</f>
        <v>-3.7916939203825217E-2</v>
      </c>
      <c r="AJ1653" s="6"/>
      <c r="AL1653" s="6"/>
      <c r="AN1653" s="7"/>
      <c r="AP1653" s="7"/>
      <c r="AV1653" s="7"/>
      <c r="AW1653" s="7"/>
    </row>
    <row r="1654" spans="1:49" x14ac:dyDescent="0.45">
      <c r="A1654" t="s">
        <v>563</v>
      </c>
      <c r="B1654" t="s">
        <v>30</v>
      </c>
      <c r="C1654" s="6">
        <v>44691.503472222219</v>
      </c>
      <c r="D1654">
        <v>124.85</v>
      </c>
      <c r="E1654" s="6">
        <v>44692.385416666664</v>
      </c>
      <c r="F1654">
        <v>53.7</v>
      </c>
      <c r="G1654" s="7">
        <v>-0.56989999999999996</v>
      </c>
      <c r="H1654">
        <v>-40596.57</v>
      </c>
      <c r="I1654" s="7">
        <v>-0.58420000000000005</v>
      </c>
      <c r="J1654">
        <v>556.60910000000001</v>
      </c>
      <c r="K1654">
        <v>69492.649999999994</v>
      </c>
      <c r="L1654">
        <v>3857932.97</v>
      </c>
      <c r="M1654">
        <v>43</v>
      </c>
      <c r="N1654">
        <v>-944.11</v>
      </c>
      <c r="O1654" s="7">
        <v>-0.62270000000000003</v>
      </c>
      <c r="P1654" s="7">
        <v>7.5300000000000006E-2</v>
      </c>
      <c r="Q1654" t="s">
        <v>535</v>
      </c>
      <c r="S1654" s="2">
        <f t="shared" si="263"/>
        <v>44691</v>
      </c>
      <c r="T1654" t="s">
        <v>563</v>
      </c>
      <c r="U1654">
        <v>124.85</v>
      </c>
      <c r="V1654">
        <v>53.7</v>
      </c>
      <c r="W1654">
        <f t="shared" si="267"/>
        <v>13994079.145174999</v>
      </c>
      <c r="X1654">
        <f t="shared" si="262"/>
        <v>34985.197862937501</v>
      </c>
      <c r="Y1654">
        <f t="shared" si="265"/>
        <v>275</v>
      </c>
      <c r="Z1654">
        <f t="shared" si="266"/>
        <v>-20057.262499999997</v>
      </c>
      <c r="AA1654" s="5">
        <f t="shared" si="264"/>
        <v>13974021.882675</v>
      </c>
      <c r="AB1654" s="24">
        <f>IFERROR(AA1654/MAX($J$3:AA1654)-1,"")</f>
        <v>-3.929586183939171E-2</v>
      </c>
      <c r="AJ1654" s="6"/>
      <c r="AL1654" s="6"/>
      <c r="AN1654" s="7"/>
      <c r="AP1654" s="7"/>
      <c r="AV1654" s="7"/>
      <c r="AW1654" s="7"/>
    </row>
    <row r="1655" spans="1:49" x14ac:dyDescent="0.45">
      <c r="A1655" t="s">
        <v>586</v>
      </c>
      <c r="B1655" t="s">
        <v>30</v>
      </c>
      <c r="C1655" s="6">
        <v>44692.416666666664</v>
      </c>
      <c r="D1655">
        <v>122.9</v>
      </c>
      <c r="E1655" s="6">
        <v>44693.385416666664</v>
      </c>
      <c r="F1655">
        <v>242.7</v>
      </c>
      <c r="G1655" s="7">
        <v>0.9748</v>
      </c>
      <c r="H1655">
        <v>65480.7</v>
      </c>
      <c r="I1655" s="7">
        <v>0.94499999999999995</v>
      </c>
      <c r="J1655">
        <v>563.78890000000001</v>
      </c>
      <c r="K1655">
        <v>69289.66</v>
      </c>
      <c r="L1655">
        <v>3923413.67</v>
      </c>
      <c r="M1655">
        <v>68</v>
      </c>
      <c r="N1655">
        <v>962.95</v>
      </c>
      <c r="O1655" s="7">
        <v>-0.38490000000000002</v>
      </c>
      <c r="P1655" s="7">
        <v>0.9748</v>
      </c>
      <c r="Q1655" t="s">
        <v>535</v>
      </c>
      <c r="S1655" s="2">
        <f t="shared" si="263"/>
        <v>44692</v>
      </c>
      <c r="T1655" t="s">
        <v>586</v>
      </c>
      <c r="U1655">
        <v>122.9</v>
      </c>
      <c r="V1655">
        <v>242.7</v>
      </c>
      <c r="W1655">
        <f t="shared" si="267"/>
        <v>13974021.882675</v>
      </c>
      <c r="X1655">
        <f t="shared" si="262"/>
        <v>34935.054706687501</v>
      </c>
      <c r="Y1655">
        <f t="shared" si="265"/>
        <v>275</v>
      </c>
      <c r="Z1655">
        <f t="shared" si="266"/>
        <v>31939.599999999999</v>
      </c>
      <c r="AA1655" s="5" t="str">
        <f t="shared" si="264"/>
        <v/>
      </c>
      <c r="AB1655" s="24" t="str">
        <f>IFERROR(AA1655/MAX($J$3:AA1655)-1,"")</f>
        <v/>
      </c>
      <c r="AJ1655" s="6"/>
      <c r="AL1655" s="6"/>
      <c r="AN1655" s="7"/>
      <c r="AP1655" s="7"/>
      <c r="AV1655" s="7"/>
      <c r="AW1655" s="7"/>
    </row>
    <row r="1656" spans="1:49" x14ac:dyDescent="0.45">
      <c r="A1656" t="s">
        <v>565</v>
      </c>
      <c r="B1656" t="s">
        <v>30</v>
      </c>
      <c r="C1656" s="6">
        <v>44692.420138888891</v>
      </c>
      <c r="D1656">
        <v>109.3</v>
      </c>
      <c r="E1656" s="6">
        <v>44693.385416666664</v>
      </c>
      <c r="F1656">
        <v>197.75</v>
      </c>
      <c r="G1656" s="7">
        <v>0.80920000000000003</v>
      </c>
      <c r="H1656">
        <v>54120.08</v>
      </c>
      <c r="I1656" s="7">
        <v>0.78110000000000002</v>
      </c>
      <c r="J1656">
        <v>633.8768</v>
      </c>
      <c r="K1656">
        <v>69282.73</v>
      </c>
      <c r="L1656">
        <v>3977533.75</v>
      </c>
      <c r="M1656">
        <v>67</v>
      </c>
      <c r="N1656">
        <v>807.76</v>
      </c>
      <c r="O1656" s="7">
        <v>-0.48120000000000002</v>
      </c>
      <c r="P1656" s="7">
        <v>0.82199999999999995</v>
      </c>
      <c r="Q1656" t="s">
        <v>535</v>
      </c>
      <c r="S1656" s="2">
        <f t="shared" si="263"/>
        <v>44692</v>
      </c>
      <c r="T1656" t="s">
        <v>565</v>
      </c>
      <c r="U1656">
        <v>109.3</v>
      </c>
      <c r="V1656">
        <v>197.75</v>
      </c>
      <c r="W1656">
        <f t="shared" si="267"/>
        <v>13974021.882675</v>
      </c>
      <c r="X1656">
        <f t="shared" si="262"/>
        <v>34935.054706687501</v>
      </c>
      <c r="Y1656">
        <f t="shared" si="265"/>
        <v>325</v>
      </c>
      <c r="Z1656">
        <f t="shared" si="266"/>
        <v>27748.337500000001</v>
      </c>
      <c r="AA1656" s="5" t="str">
        <f t="shared" si="264"/>
        <v/>
      </c>
      <c r="AB1656" s="24" t="str">
        <f>IFERROR(AA1656/MAX($J$3:AA1656)-1,"")</f>
        <v/>
      </c>
      <c r="AJ1656" s="6"/>
      <c r="AL1656" s="6"/>
      <c r="AN1656" s="7"/>
      <c r="AP1656" s="7"/>
      <c r="AV1656" s="7"/>
      <c r="AW1656" s="7"/>
    </row>
    <row r="1657" spans="1:49" x14ac:dyDescent="0.45">
      <c r="A1657" t="s">
        <v>564</v>
      </c>
      <c r="B1657" t="s">
        <v>30</v>
      </c>
      <c r="C1657" s="6">
        <v>44692.520833333336</v>
      </c>
      <c r="D1657">
        <v>109.25</v>
      </c>
      <c r="E1657" s="6">
        <v>44693.388888888891</v>
      </c>
      <c r="F1657">
        <v>179.15</v>
      </c>
      <c r="G1657" s="7">
        <v>0.63980000000000004</v>
      </c>
      <c r="H1657">
        <v>42888.35</v>
      </c>
      <c r="I1657" s="7">
        <v>0.61339999999999995</v>
      </c>
      <c r="J1657">
        <v>639.97170000000006</v>
      </c>
      <c r="K1657">
        <v>69916.91</v>
      </c>
      <c r="L1657">
        <v>4026270.45</v>
      </c>
      <c r="M1657">
        <v>39</v>
      </c>
      <c r="N1657">
        <v>1099.7</v>
      </c>
      <c r="O1657" s="7">
        <v>-0.61829999999999996</v>
      </c>
      <c r="P1657" s="7">
        <v>0.63980000000000004</v>
      </c>
      <c r="Q1657" t="s">
        <v>535</v>
      </c>
      <c r="S1657" s="2">
        <f t="shared" si="263"/>
        <v>44692</v>
      </c>
      <c r="T1657" t="s">
        <v>564</v>
      </c>
      <c r="U1657">
        <v>109.25</v>
      </c>
      <c r="V1657">
        <v>179.15</v>
      </c>
      <c r="W1657">
        <f t="shared" si="267"/>
        <v>13974021.882675</v>
      </c>
      <c r="X1657">
        <f t="shared" si="262"/>
        <v>34935.054706687501</v>
      </c>
      <c r="Y1657">
        <f t="shared" si="265"/>
        <v>325</v>
      </c>
      <c r="Z1657">
        <f t="shared" si="266"/>
        <v>21780.199999999997</v>
      </c>
      <c r="AA1657" s="5" t="str">
        <f t="shared" si="264"/>
        <v/>
      </c>
      <c r="AB1657" s="24" t="str">
        <f>IFERROR(AA1657/MAX($J$3:AA1657)-1,"")</f>
        <v/>
      </c>
      <c r="AJ1657" s="6"/>
      <c r="AL1657" s="6"/>
      <c r="AN1657" s="7"/>
      <c r="AP1657" s="7"/>
      <c r="AV1657" s="7"/>
      <c r="AW1657" s="7"/>
    </row>
    <row r="1658" spans="1:49" x14ac:dyDescent="0.45">
      <c r="A1658" t="s">
        <v>575</v>
      </c>
      <c r="B1658" t="s">
        <v>30</v>
      </c>
      <c r="C1658" s="6">
        <v>44692.527777777781</v>
      </c>
      <c r="D1658">
        <v>99.6</v>
      </c>
      <c r="E1658" s="6">
        <v>44693.388888888891</v>
      </c>
      <c r="F1658">
        <v>139.30000000000001</v>
      </c>
      <c r="G1658" s="7">
        <v>0.39860000000000001</v>
      </c>
      <c r="H1658">
        <v>26178.82</v>
      </c>
      <c r="I1658" s="7">
        <v>0.37459999999999999</v>
      </c>
      <c r="J1658">
        <v>701.63810000000001</v>
      </c>
      <c r="K1658">
        <v>69883.149999999994</v>
      </c>
      <c r="L1658">
        <v>4052449.27</v>
      </c>
      <c r="M1658">
        <v>37</v>
      </c>
      <c r="N1658">
        <v>707.54</v>
      </c>
      <c r="O1658" s="7">
        <v>-0.69479999999999997</v>
      </c>
      <c r="P1658" s="7">
        <v>0.39860000000000001</v>
      </c>
      <c r="Q1658" t="s">
        <v>535</v>
      </c>
      <c r="S1658" s="2">
        <f t="shared" si="263"/>
        <v>44692</v>
      </c>
      <c r="T1658" t="s">
        <v>575</v>
      </c>
      <c r="U1658">
        <v>99.6</v>
      </c>
      <c r="V1658">
        <v>139.30000000000001</v>
      </c>
      <c r="W1658">
        <f t="shared" si="267"/>
        <v>13974021.882675</v>
      </c>
      <c r="X1658">
        <f t="shared" si="262"/>
        <v>34935.054706687501</v>
      </c>
      <c r="Y1658">
        <f t="shared" si="265"/>
        <v>350</v>
      </c>
      <c r="Z1658">
        <f t="shared" si="266"/>
        <v>13058.850000000008</v>
      </c>
      <c r="AA1658" s="5">
        <f t="shared" si="264"/>
        <v>14068548.870175</v>
      </c>
      <c r="AB1658" s="24">
        <f>IFERROR(AA1658/MAX($J$3:AA1658)-1,"")</f>
        <v>-3.2797198188972199E-2</v>
      </c>
      <c r="AJ1658" s="6"/>
      <c r="AL1658" s="6"/>
      <c r="AN1658" s="7"/>
      <c r="AP1658" s="7"/>
      <c r="AV1658" s="7"/>
      <c r="AW1658" s="7"/>
    </row>
    <row r="1659" spans="1:49" x14ac:dyDescent="0.45">
      <c r="A1659" t="s">
        <v>566</v>
      </c>
      <c r="B1659" t="s">
        <v>30</v>
      </c>
      <c r="C1659" s="6">
        <v>44693.416666666664</v>
      </c>
      <c r="D1659">
        <v>66.7</v>
      </c>
      <c r="E1659" s="6">
        <v>44693.635416666664</v>
      </c>
      <c r="F1659">
        <v>92.2</v>
      </c>
      <c r="G1659" s="7">
        <v>0.38229999999999997</v>
      </c>
      <c r="H1659">
        <v>25053.73</v>
      </c>
      <c r="I1659" s="7">
        <v>0.35849999999999999</v>
      </c>
      <c r="J1659">
        <v>1047.7909999999999</v>
      </c>
      <c r="K1659">
        <v>69887.66</v>
      </c>
      <c r="L1659">
        <v>4002587.48</v>
      </c>
      <c r="M1659">
        <v>64</v>
      </c>
      <c r="N1659">
        <v>391.46</v>
      </c>
      <c r="O1659" s="7">
        <v>-0.31709999999999999</v>
      </c>
      <c r="P1659" s="7">
        <v>1.4242999999999999</v>
      </c>
      <c r="Q1659" t="s">
        <v>535</v>
      </c>
      <c r="S1659" s="2">
        <f t="shared" si="263"/>
        <v>44693</v>
      </c>
      <c r="T1659" t="s">
        <v>566</v>
      </c>
      <c r="U1659">
        <v>66.7</v>
      </c>
      <c r="V1659">
        <v>92.2</v>
      </c>
      <c r="W1659">
        <f t="shared" si="267"/>
        <v>14068548.870175</v>
      </c>
      <c r="X1659">
        <f t="shared" si="262"/>
        <v>35171.3721754375</v>
      </c>
      <c r="Y1659">
        <f t="shared" si="265"/>
        <v>525</v>
      </c>
      <c r="Z1659">
        <f t="shared" si="266"/>
        <v>12553.275000000001</v>
      </c>
      <c r="AA1659" s="5" t="str">
        <f t="shared" si="264"/>
        <v/>
      </c>
      <c r="AB1659" s="24" t="str">
        <f>IFERROR(AA1659/MAX($J$3:AA1659)-1,"")</f>
        <v/>
      </c>
      <c r="AJ1659" s="6"/>
      <c r="AL1659" s="6"/>
      <c r="AN1659" s="7"/>
      <c r="AP1659" s="7"/>
      <c r="AV1659" s="7"/>
      <c r="AW1659" s="7"/>
    </row>
    <row r="1660" spans="1:49" x14ac:dyDescent="0.45">
      <c r="A1660" t="s">
        <v>567</v>
      </c>
      <c r="B1660" t="s">
        <v>30</v>
      </c>
      <c r="C1660" s="6">
        <v>44693.423611111109</v>
      </c>
      <c r="D1660">
        <v>55.75</v>
      </c>
      <c r="E1660" s="6">
        <v>44693.635416666664</v>
      </c>
      <c r="F1660">
        <v>42.45</v>
      </c>
      <c r="G1660" s="7">
        <v>-0.23860000000000001</v>
      </c>
      <c r="H1660">
        <v>-17909.89</v>
      </c>
      <c r="I1660" s="7">
        <v>-0.25619999999999998</v>
      </c>
      <c r="J1660">
        <v>1254.019</v>
      </c>
      <c r="K1660">
        <v>69911.539999999994</v>
      </c>
      <c r="L1660">
        <v>3984677.59</v>
      </c>
      <c r="M1660">
        <v>62</v>
      </c>
      <c r="N1660">
        <v>-288.87</v>
      </c>
      <c r="O1660" s="7">
        <v>-0.57310000000000005</v>
      </c>
      <c r="P1660" s="7">
        <v>1.0143</v>
      </c>
      <c r="Q1660" t="s">
        <v>535</v>
      </c>
      <c r="S1660" s="2">
        <f t="shared" si="263"/>
        <v>44693</v>
      </c>
      <c r="T1660" t="s">
        <v>567</v>
      </c>
      <c r="U1660">
        <v>55.75</v>
      </c>
      <c r="V1660">
        <v>42.45</v>
      </c>
      <c r="W1660">
        <f t="shared" si="267"/>
        <v>14068548.870175</v>
      </c>
      <c r="X1660">
        <f t="shared" si="262"/>
        <v>35171.3721754375</v>
      </c>
      <c r="Y1660">
        <f t="shared" si="265"/>
        <v>625</v>
      </c>
      <c r="Z1660">
        <f t="shared" si="266"/>
        <v>-8926.2499999999982</v>
      </c>
      <c r="AA1660" s="5" t="str">
        <f t="shared" si="264"/>
        <v/>
      </c>
      <c r="AB1660" s="24" t="str">
        <f>IFERROR(AA1660/MAX($J$3:AA1660)-1,"")</f>
        <v/>
      </c>
      <c r="AJ1660" s="6"/>
      <c r="AL1660" s="6"/>
      <c r="AN1660" s="7"/>
      <c r="AP1660" s="7"/>
      <c r="AV1660" s="7"/>
      <c r="AW1660" s="7"/>
    </row>
    <row r="1661" spans="1:49" x14ac:dyDescent="0.45">
      <c r="A1661" t="s">
        <v>631</v>
      </c>
      <c r="B1661" t="s">
        <v>30</v>
      </c>
      <c r="C1661" s="6">
        <v>44693.520833333336</v>
      </c>
      <c r="D1661">
        <v>234.55</v>
      </c>
      <c r="E1661" s="6">
        <v>44694.388888888891</v>
      </c>
      <c r="F1661">
        <v>138.80000000000001</v>
      </c>
      <c r="G1661" s="7">
        <v>-0.40820000000000001</v>
      </c>
      <c r="H1661">
        <v>-29801.47</v>
      </c>
      <c r="I1661" s="7">
        <v>-0.42409999999999998</v>
      </c>
      <c r="J1661">
        <v>299.56189999999998</v>
      </c>
      <c r="K1661">
        <v>70262.25</v>
      </c>
      <c r="L1661">
        <v>4022647.8</v>
      </c>
      <c r="M1661">
        <v>39</v>
      </c>
      <c r="N1661">
        <v>-764.14</v>
      </c>
      <c r="O1661" s="7">
        <v>-0.4975</v>
      </c>
      <c r="P1661" s="7">
        <v>0.16070000000000001</v>
      </c>
      <c r="Q1661" t="s">
        <v>535</v>
      </c>
      <c r="S1661" s="2">
        <f t="shared" si="263"/>
        <v>44693</v>
      </c>
      <c r="T1661" t="s">
        <v>631</v>
      </c>
      <c r="U1661">
        <v>234.55</v>
      </c>
      <c r="V1661">
        <v>138.80000000000001</v>
      </c>
      <c r="W1661">
        <f t="shared" si="267"/>
        <v>14068548.870175</v>
      </c>
      <c r="X1661">
        <f t="shared" si="262"/>
        <v>35171.3721754375</v>
      </c>
      <c r="Y1661">
        <f t="shared" si="265"/>
        <v>150</v>
      </c>
      <c r="Z1661">
        <f t="shared" si="266"/>
        <v>-14922.525000000003</v>
      </c>
      <c r="AA1661" s="5" t="str">
        <f t="shared" si="264"/>
        <v/>
      </c>
      <c r="AB1661" s="24" t="str">
        <f>IFERROR(AA1661/MAX($J$3:AA1661)-1,"")</f>
        <v/>
      </c>
      <c r="AJ1661" s="6"/>
      <c r="AL1661" s="6"/>
      <c r="AN1661" s="7"/>
      <c r="AP1661" s="7"/>
      <c r="AV1661" s="7"/>
      <c r="AW1661" s="7"/>
    </row>
    <row r="1662" spans="1:49" x14ac:dyDescent="0.45">
      <c r="A1662" t="s">
        <v>632</v>
      </c>
      <c r="B1662" t="s">
        <v>30</v>
      </c>
      <c r="C1662" s="6">
        <v>44693.545138888891</v>
      </c>
      <c r="D1662">
        <v>216.5</v>
      </c>
      <c r="E1662" s="6">
        <v>44694.388888888891</v>
      </c>
      <c r="F1662">
        <v>121.65</v>
      </c>
      <c r="G1662" s="7">
        <v>-0.43809999999999999</v>
      </c>
      <c r="H1662">
        <v>-31870.94</v>
      </c>
      <c r="I1662" s="7">
        <v>-0.45369999999999999</v>
      </c>
      <c r="J1662">
        <v>324.44729999999998</v>
      </c>
      <c r="K1662">
        <v>70242.84</v>
      </c>
      <c r="L1662">
        <v>3990776.86</v>
      </c>
      <c r="M1662">
        <v>32</v>
      </c>
      <c r="N1662">
        <v>-995.97</v>
      </c>
      <c r="O1662" s="7">
        <v>-0.52839999999999998</v>
      </c>
      <c r="P1662" s="7">
        <v>0.14000000000000001</v>
      </c>
      <c r="Q1662" t="s">
        <v>535</v>
      </c>
      <c r="S1662" s="2">
        <f t="shared" si="263"/>
        <v>44693</v>
      </c>
      <c r="T1662" t="s">
        <v>632</v>
      </c>
      <c r="U1662">
        <v>216.5</v>
      </c>
      <c r="V1662">
        <v>121.65</v>
      </c>
      <c r="W1662">
        <f t="shared" si="267"/>
        <v>14068548.870175</v>
      </c>
      <c r="X1662">
        <f t="shared" si="262"/>
        <v>35171.3721754375</v>
      </c>
      <c r="Y1662">
        <f t="shared" si="265"/>
        <v>150</v>
      </c>
      <c r="Z1662">
        <f t="shared" si="266"/>
        <v>-14734.724999999997</v>
      </c>
      <c r="AA1662" s="5">
        <f t="shared" si="264"/>
        <v>14042518.645175001</v>
      </c>
      <c r="AB1662" s="24">
        <f>IFERROR(AA1662/MAX($J$3:AA1662)-1,"")</f>
        <v>-3.4586757779239918E-2</v>
      </c>
      <c r="AJ1662" s="6"/>
      <c r="AL1662" s="6"/>
      <c r="AN1662" s="7"/>
      <c r="AP1662" s="7"/>
      <c r="AV1662" s="7"/>
      <c r="AW1662" s="7"/>
    </row>
    <row r="1663" spans="1:49" x14ac:dyDescent="0.45">
      <c r="A1663" t="s">
        <v>568</v>
      </c>
      <c r="B1663" t="s">
        <v>30</v>
      </c>
      <c r="C1663" s="6">
        <v>44694.493055555555</v>
      </c>
      <c r="D1663">
        <v>179.65</v>
      </c>
      <c r="E1663" s="6">
        <v>44697.385416666664</v>
      </c>
      <c r="F1663">
        <v>68.849999999999994</v>
      </c>
      <c r="G1663" s="7">
        <v>-0.61680000000000001</v>
      </c>
      <c r="H1663">
        <v>-44092.800000000003</v>
      </c>
      <c r="I1663" s="7">
        <v>-0.63060000000000005</v>
      </c>
      <c r="J1663">
        <v>389.2201</v>
      </c>
      <c r="K1663">
        <v>69923.39</v>
      </c>
      <c r="L1663">
        <v>3940584.79</v>
      </c>
      <c r="M1663">
        <v>46</v>
      </c>
      <c r="N1663">
        <v>-958.54</v>
      </c>
      <c r="O1663" s="7">
        <v>-0.66459999999999997</v>
      </c>
      <c r="P1663" s="7">
        <v>0.1333</v>
      </c>
      <c r="Q1663" t="s">
        <v>535</v>
      </c>
      <c r="S1663" s="2">
        <f t="shared" si="263"/>
        <v>44694</v>
      </c>
      <c r="T1663" t="s">
        <v>568</v>
      </c>
      <c r="U1663">
        <v>179.65</v>
      </c>
      <c r="V1663">
        <v>68.849999999999994</v>
      </c>
      <c r="W1663">
        <f t="shared" si="267"/>
        <v>14042518.645175001</v>
      </c>
      <c r="X1663">
        <f t="shared" si="262"/>
        <v>35106.296612937505</v>
      </c>
      <c r="Y1663">
        <f t="shared" si="265"/>
        <v>200</v>
      </c>
      <c r="Z1663">
        <f t="shared" si="266"/>
        <v>-22657.000000000004</v>
      </c>
      <c r="AA1663" s="5" t="str">
        <f t="shared" si="264"/>
        <v/>
      </c>
      <c r="AB1663" s="24" t="str">
        <f>IFERROR(AA1663/MAX($J$3:AA1663)-1,"")</f>
        <v/>
      </c>
      <c r="AJ1663" s="6"/>
      <c r="AL1663" s="6"/>
      <c r="AN1663" s="7"/>
      <c r="AP1663" s="7"/>
      <c r="AV1663" s="7"/>
      <c r="AW1663" s="7"/>
    </row>
    <row r="1664" spans="1:49" x14ac:dyDescent="0.45">
      <c r="A1664" t="s">
        <v>569</v>
      </c>
      <c r="B1664" t="s">
        <v>30</v>
      </c>
      <c r="C1664" s="6">
        <v>44694.548611111109</v>
      </c>
      <c r="D1664">
        <v>174.2</v>
      </c>
      <c r="E1664" s="6">
        <v>44697.385416666664</v>
      </c>
      <c r="F1664">
        <v>55.2</v>
      </c>
      <c r="G1664" s="7">
        <v>-0.68310000000000004</v>
      </c>
      <c r="H1664">
        <v>-48688.04</v>
      </c>
      <c r="I1664" s="7">
        <v>-0.69630000000000003</v>
      </c>
      <c r="J1664">
        <v>401.40519999999998</v>
      </c>
      <c r="K1664">
        <v>69924.77</v>
      </c>
      <c r="L1664">
        <v>3891896.76</v>
      </c>
      <c r="M1664">
        <v>30</v>
      </c>
      <c r="N1664">
        <v>-1622.93</v>
      </c>
      <c r="O1664" s="7">
        <v>-0.72499999999999998</v>
      </c>
      <c r="P1664" s="7">
        <v>1.03E-2</v>
      </c>
      <c r="Q1664" t="s">
        <v>535</v>
      </c>
      <c r="S1664" s="2">
        <f t="shared" si="263"/>
        <v>44694</v>
      </c>
      <c r="T1664" t="s">
        <v>569</v>
      </c>
      <c r="U1664">
        <v>174.2</v>
      </c>
      <c r="V1664">
        <v>55.2</v>
      </c>
      <c r="W1664">
        <f t="shared" si="267"/>
        <v>14042518.645175001</v>
      </c>
      <c r="X1664">
        <f t="shared" si="262"/>
        <v>35106.296612937505</v>
      </c>
      <c r="Y1664">
        <f t="shared" si="265"/>
        <v>200</v>
      </c>
      <c r="Z1664">
        <f t="shared" si="266"/>
        <v>-24258.799999999996</v>
      </c>
      <c r="AA1664" s="5">
        <f t="shared" si="264"/>
        <v>13995602.845175</v>
      </c>
      <c r="AB1664" s="24">
        <f>IFERROR(AA1664/MAX($J$3:AA1664)-1,"")</f>
        <v>-3.7812185904624207E-2</v>
      </c>
      <c r="AJ1664" s="6"/>
      <c r="AL1664" s="6"/>
      <c r="AN1664" s="7"/>
      <c r="AP1664" s="7"/>
      <c r="AV1664" s="7"/>
      <c r="AW1664" s="7"/>
    </row>
    <row r="1665" spans="1:49" x14ac:dyDescent="0.45">
      <c r="A1665" t="s">
        <v>570</v>
      </c>
      <c r="B1665" t="s">
        <v>30</v>
      </c>
      <c r="C1665" s="6">
        <v>44697.427083333336</v>
      </c>
      <c r="D1665">
        <v>175.6</v>
      </c>
      <c r="E1665" s="6">
        <v>44698.385416666664</v>
      </c>
      <c r="F1665">
        <v>158.75</v>
      </c>
      <c r="G1665" s="7">
        <v>-9.6000000000000002E-2</v>
      </c>
      <c r="H1665">
        <v>-7987.64</v>
      </c>
      <c r="I1665" s="7">
        <v>-0.115</v>
      </c>
      <c r="J1665">
        <v>395.55509999999998</v>
      </c>
      <c r="K1665">
        <v>69459.48</v>
      </c>
      <c r="L1665">
        <v>3883909.11</v>
      </c>
      <c r="M1665">
        <v>65</v>
      </c>
      <c r="N1665">
        <v>-122.89</v>
      </c>
      <c r="O1665" s="7">
        <v>-0.44990000000000002</v>
      </c>
      <c r="P1665" s="7">
        <v>9.2299999999999993E-2</v>
      </c>
      <c r="Q1665" t="s">
        <v>535</v>
      </c>
      <c r="S1665" s="2">
        <f t="shared" si="263"/>
        <v>44697</v>
      </c>
      <c r="T1665" t="s">
        <v>570</v>
      </c>
      <c r="U1665">
        <v>175.6</v>
      </c>
      <c r="V1665">
        <v>158.75</v>
      </c>
      <c r="W1665">
        <f t="shared" si="267"/>
        <v>13995602.845175</v>
      </c>
      <c r="X1665">
        <f t="shared" si="262"/>
        <v>34989.007112937499</v>
      </c>
      <c r="Y1665">
        <f t="shared" si="265"/>
        <v>200</v>
      </c>
      <c r="Z1665">
        <f t="shared" si="266"/>
        <v>-4038.7</v>
      </c>
      <c r="AA1665" s="5">
        <f t="shared" si="264"/>
        <v>13991564.145175001</v>
      </c>
      <c r="AB1665" s="24">
        <f>IFERROR(AA1665/MAX($J$3:AA1665)-1,"")</f>
        <v>-3.8089843678124624E-2</v>
      </c>
      <c r="AJ1665" s="6"/>
      <c r="AL1665" s="6"/>
      <c r="AN1665" s="7"/>
      <c r="AP1665" s="7"/>
      <c r="AV1665" s="7"/>
      <c r="AW1665" s="7"/>
    </row>
    <row r="1666" spans="1:49" x14ac:dyDescent="0.45">
      <c r="A1666" t="s">
        <v>599</v>
      </c>
      <c r="B1666" t="s">
        <v>30</v>
      </c>
      <c r="C1666" s="6">
        <v>44698.423611111109</v>
      </c>
      <c r="D1666">
        <v>122.7</v>
      </c>
      <c r="E1666" s="6">
        <v>44699.385416666664</v>
      </c>
      <c r="F1666">
        <v>361</v>
      </c>
      <c r="G1666" s="7">
        <v>1.9420999999999999</v>
      </c>
      <c r="H1666">
        <v>132085.54</v>
      </c>
      <c r="I1666" s="7">
        <v>1.9027000000000001</v>
      </c>
      <c r="J1666">
        <v>565.76649999999995</v>
      </c>
      <c r="K1666">
        <v>69419.55</v>
      </c>
      <c r="L1666">
        <v>4015994.65</v>
      </c>
      <c r="M1666">
        <v>66</v>
      </c>
      <c r="N1666">
        <v>2001.3</v>
      </c>
      <c r="O1666" s="7">
        <v>-0.14099999999999999</v>
      </c>
      <c r="P1666" s="7">
        <v>1.9420999999999999</v>
      </c>
      <c r="Q1666" t="s">
        <v>535</v>
      </c>
      <c r="S1666" s="2">
        <f t="shared" si="263"/>
        <v>44698</v>
      </c>
      <c r="T1666" t="s">
        <v>599</v>
      </c>
      <c r="U1666">
        <v>122.7</v>
      </c>
      <c r="V1666">
        <v>361</v>
      </c>
      <c r="W1666">
        <f t="shared" si="267"/>
        <v>13991564.145175001</v>
      </c>
      <c r="X1666">
        <f t="shared" ref="X1666:X1729" si="268">W1666*0.25%</f>
        <v>34978.910362937502</v>
      </c>
      <c r="Y1666">
        <f t="shared" si="265"/>
        <v>275</v>
      </c>
      <c r="Z1666">
        <f t="shared" si="266"/>
        <v>64202.32499999999</v>
      </c>
      <c r="AA1666" s="5" t="str">
        <f t="shared" si="264"/>
        <v/>
      </c>
      <c r="AB1666" s="24" t="str">
        <f>IFERROR(AA1666/MAX($J$3:AA1666)-1,"")</f>
        <v/>
      </c>
      <c r="AJ1666" s="6"/>
      <c r="AL1666" s="6"/>
      <c r="AN1666" s="7"/>
      <c r="AP1666" s="7"/>
      <c r="AV1666" s="7"/>
      <c r="AW1666" s="7"/>
    </row>
    <row r="1667" spans="1:49" x14ac:dyDescent="0.45">
      <c r="A1667" t="s">
        <v>568</v>
      </c>
      <c r="B1667" t="s">
        <v>30</v>
      </c>
      <c r="C1667" s="6">
        <v>44698.4375</v>
      </c>
      <c r="D1667">
        <v>120.6</v>
      </c>
      <c r="E1667" s="6">
        <v>44699.385416666664</v>
      </c>
      <c r="F1667">
        <v>315.45</v>
      </c>
      <c r="G1667" s="7">
        <v>1.6156999999999999</v>
      </c>
      <c r="H1667">
        <v>109725.61</v>
      </c>
      <c r="I1667" s="7">
        <v>1.5794999999999999</v>
      </c>
      <c r="J1667">
        <v>576.01919999999996</v>
      </c>
      <c r="K1667">
        <v>69467.91</v>
      </c>
      <c r="L1667">
        <v>4125720.27</v>
      </c>
      <c r="M1667">
        <v>62</v>
      </c>
      <c r="N1667">
        <v>1769.77</v>
      </c>
      <c r="O1667" s="7">
        <v>-5.7599999999999998E-2</v>
      </c>
      <c r="P1667" s="7">
        <v>1.6156999999999999</v>
      </c>
      <c r="Q1667" t="s">
        <v>535</v>
      </c>
      <c r="S1667" s="2">
        <f t="shared" ref="S1667:S1730" si="269">DATE(YEAR(C1667),MONTH(C1667),DAY(C1667))</f>
        <v>44698</v>
      </c>
      <c r="T1667" t="s">
        <v>568</v>
      </c>
      <c r="U1667">
        <v>120.6</v>
      </c>
      <c r="V1667">
        <v>315.45</v>
      </c>
      <c r="W1667">
        <f t="shared" si="267"/>
        <v>13991564.145175001</v>
      </c>
      <c r="X1667">
        <f t="shared" si="268"/>
        <v>34978.910362937502</v>
      </c>
      <c r="Y1667">
        <f t="shared" si="265"/>
        <v>300</v>
      </c>
      <c r="Z1667">
        <f t="shared" si="266"/>
        <v>57146.850000000006</v>
      </c>
      <c r="AA1667" s="5" t="str">
        <f t="shared" ref="AA1667:AA1730" si="270">IF(S1667&lt;&gt;S1668,W1667+SUMIF($S$2:$S$3590,S1667,$Z$2:$Z$3590),"")</f>
        <v/>
      </c>
      <c r="AB1667" s="24" t="str">
        <f>IFERROR(AA1667/MAX($J$3:AA1667)-1,"")</f>
        <v/>
      </c>
      <c r="AJ1667" s="6"/>
      <c r="AL1667" s="6"/>
      <c r="AN1667" s="7"/>
      <c r="AP1667" s="7"/>
      <c r="AV1667" s="7"/>
      <c r="AW1667" s="7"/>
    </row>
    <row r="1668" spans="1:49" x14ac:dyDescent="0.45">
      <c r="A1668" t="s">
        <v>573</v>
      </c>
      <c r="B1668" t="s">
        <v>30</v>
      </c>
      <c r="C1668" s="6">
        <v>44698.520833333336</v>
      </c>
      <c r="D1668">
        <v>122.45</v>
      </c>
      <c r="E1668" s="6">
        <v>44699.388888888891</v>
      </c>
      <c r="F1668">
        <v>234.35</v>
      </c>
      <c r="G1668" s="7">
        <v>0.91379999999999995</v>
      </c>
      <c r="H1668">
        <v>61888.480000000003</v>
      </c>
      <c r="I1668" s="7">
        <v>0.88470000000000004</v>
      </c>
      <c r="J1668">
        <v>571.28530000000001</v>
      </c>
      <c r="K1668">
        <v>69953.88</v>
      </c>
      <c r="L1668">
        <v>4052665.33</v>
      </c>
      <c r="M1668">
        <v>39</v>
      </c>
      <c r="N1668">
        <v>1586.88</v>
      </c>
      <c r="O1668" s="7">
        <v>-8.5300000000000001E-2</v>
      </c>
      <c r="P1668" s="7">
        <v>0.91869999999999996</v>
      </c>
      <c r="Q1668" t="s">
        <v>535</v>
      </c>
      <c r="S1668" s="2">
        <f t="shared" si="269"/>
        <v>44698</v>
      </c>
      <c r="T1668" t="s">
        <v>573</v>
      </c>
      <c r="U1668">
        <v>122.45</v>
      </c>
      <c r="V1668">
        <v>234.35</v>
      </c>
      <c r="W1668">
        <f t="shared" si="267"/>
        <v>13991564.145175001</v>
      </c>
      <c r="X1668">
        <f t="shared" si="268"/>
        <v>34978.910362937502</v>
      </c>
      <c r="Y1668">
        <f t="shared" ref="Y1668:Y1731" si="271">MROUND(X1668/U1668,25)</f>
        <v>275</v>
      </c>
      <c r="Z1668">
        <f t="shared" ref="Z1668:Z1731" si="272">Y1668*((V1668*0.99)-(U1668*1.01))</f>
        <v>29791.299999999996</v>
      </c>
      <c r="AA1668" s="5" t="str">
        <f t="shared" si="270"/>
        <v/>
      </c>
      <c r="AB1668" s="24" t="str">
        <f>IFERROR(AA1668/MAX($J$3:AA1668)-1,"")</f>
        <v/>
      </c>
      <c r="AJ1668" s="6"/>
      <c r="AL1668" s="6"/>
      <c r="AN1668" s="7"/>
      <c r="AP1668" s="7"/>
      <c r="AV1668" s="7"/>
      <c r="AW1668" s="7"/>
    </row>
    <row r="1669" spans="1:49" x14ac:dyDescent="0.45">
      <c r="A1669" t="s">
        <v>574</v>
      </c>
      <c r="B1669" t="s">
        <v>30</v>
      </c>
      <c r="C1669" s="6">
        <v>44698.565972222219</v>
      </c>
      <c r="D1669">
        <v>114.95</v>
      </c>
      <c r="E1669" s="6">
        <v>44699.388888888891</v>
      </c>
      <c r="F1669">
        <v>196</v>
      </c>
      <c r="G1669" s="7">
        <v>0.70509999999999995</v>
      </c>
      <c r="H1669">
        <v>47456.480000000003</v>
      </c>
      <c r="I1669" s="7">
        <v>0.67800000000000005</v>
      </c>
      <c r="J1669">
        <v>608.8809</v>
      </c>
      <c r="K1669">
        <v>69990.86</v>
      </c>
      <c r="L1669">
        <v>4100121.82</v>
      </c>
      <c r="M1669">
        <v>26</v>
      </c>
      <c r="N1669">
        <v>1825.25</v>
      </c>
      <c r="O1669" s="7">
        <v>-0.1109</v>
      </c>
      <c r="P1669" s="7">
        <v>0.72030000000000005</v>
      </c>
      <c r="Q1669" t="s">
        <v>535</v>
      </c>
      <c r="S1669" s="2">
        <f t="shared" si="269"/>
        <v>44698</v>
      </c>
      <c r="T1669" t="s">
        <v>574</v>
      </c>
      <c r="U1669">
        <v>114.95</v>
      </c>
      <c r="V1669">
        <v>196</v>
      </c>
      <c r="W1669">
        <f t="shared" ref="W1669:W1732" si="273">IF(S1669&lt;&gt;S1668,AA1668,W1668)</f>
        <v>13991564.145175001</v>
      </c>
      <c r="X1669">
        <f t="shared" si="268"/>
        <v>34978.910362937502</v>
      </c>
      <c r="Y1669">
        <f t="shared" si="271"/>
        <v>300</v>
      </c>
      <c r="Z1669">
        <f t="shared" si="272"/>
        <v>23382.149999999994</v>
      </c>
      <c r="AA1669" s="5">
        <f t="shared" si="270"/>
        <v>14166086.770175001</v>
      </c>
      <c r="AB1669" s="24">
        <f>IFERROR(AA1669/MAX($J$3:AA1669)-1,"")</f>
        <v>-2.6091536430014273E-2</v>
      </c>
      <c r="AJ1669" s="6"/>
      <c r="AL1669" s="6"/>
      <c r="AN1669" s="7"/>
      <c r="AP1669" s="7"/>
      <c r="AV1669" s="7"/>
      <c r="AW1669" s="7"/>
    </row>
    <row r="1670" spans="1:49" x14ac:dyDescent="0.45">
      <c r="A1670" t="s">
        <v>572</v>
      </c>
      <c r="B1670" t="s">
        <v>30</v>
      </c>
      <c r="C1670" s="6">
        <v>44699.520833333336</v>
      </c>
      <c r="D1670">
        <v>117</v>
      </c>
      <c r="E1670" s="6">
        <v>44700.388888888891</v>
      </c>
      <c r="F1670">
        <v>329.35</v>
      </c>
      <c r="G1670" s="7">
        <v>1.8149999999999999</v>
      </c>
      <c r="H1670">
        <v>125266.03</v>
      </c>
      <c r="I1670" s="7">
        <v>1.7767999999999999</v>
      </c>
      <c r="J1670">
        <v>602.5693</v>
      </c>
      <c r="K1670">
        <v>70500.61</v>
      </c>
      <c r="L1670">
        <v>4225387.8499999996</v>
      </c>
      <c r="M1670">
        <v>39</v>
      </c>
      <c r="N1670">
        <v>3211.95</v>
      </c>
      <c r="O1670" s="7">
        <v>-0.60680000000000001</v>
      </c>
      <c r="P1670" s="7">
        <v>1.9320999999999999</v>
      </c>
      <c r="Q1670" t="s">
        <v>535</v>
      </c>
      <c r="S1670" s="2">
        <f t="shared" si="269"/>
        <v>44699</v>
      </c>
      <c r="T1670" t="s">
        <v>572</v>
      </c>
      <c r="U1670">
        <v>117</v>
      </c>
      <c r="V1670">
        <v>329.35</v>
      </c>
      <c r="W1670">
        <f t="shared" si="273"/>
        <v>14166086.770175001</v>
      </c>
      <c r="X1670">
        <f t="shared" si="268"/>
        <v>35415.216925437504</v>
      </c>
      <c r="Y1670">
        <f t="shared" si="271"/>
        <v>300</v>
      </c>
      <c r="Z1670">
        <f t="shared" si="272"/>
        <v>62365.950000000004</v>
      </c>
      <c r="AA1670" s="5">
        <f t="shared" si="270"/>
        <v>14228452.720175</v>
      </c>
      <c r="AB1670" s="24">
        <f>IFERROR(AA1670/MAX($J$3:AA1670)-1,"")</f>
        <v>-2.1803921400614601E-2</v>
      </c>
      <c r="AJ1670" s="6"/>
      <c r="AL1670" s="6"/>
      <c r="AN1670" s="7"/>
      <c r="AP1670" s="7"/>
      <c r="AV1670" s="7"/>
      <c r="AW1670" s="7"/>
    </row>
    <row r="1671" spans="1:49" x14ac:dyDescent="0.45">
      <c r="A1671" t="s">
        <v>566</v>
      </c>
      <c r="B1671" t="s">
        <v>30</v>
      </c>
      <c r="C1671" s="6">
        <v>44700.472222222219</v>
      </c>
      <c r="D1671">
        <v>71</v>
      </c>
      <c r="E1671" s="6">
        <v>44700.635416666664</v>
      </c>
      <c r="F1671">
        <v>97.5</v>
      </c>
      <c r="G1671" s="7">
        <v>0.37319999999999998</v>
      </c>
      <c r="H1671">
        <v>24685.19</v>
      </c>
      <c r="I1671" s="7">
        <v>0.34949999999999998</v>
      </c>
      <c r="J1671">
        <v>994.76900000000001</v>
      </c>
      <c r="K1671">
        <v>70628.600000000006</v>
      </c>
      <c r="L1671">
        <v>4150405.46</v>
      </c>
      <c r="M1671">
        <v>48</v>
      </c>
      <c r="N1671">
        <v>514.27</v>
      </c>
      <c r="O1671" s="7">
        <v>-0.26619999999999999</v>
      </c>
      <c r="P1671" s="7">
        <v>0.67390000000000005</v>
      </c>
      <c r="Q1671" t="s">
        <v>535</v>
      </c>
      <c r="S1671" s="2">
        <f t="shared" si="269"/>
        <v>44700</v>
      </c>
      <c r="T1671" t="s">
        <v>566</v>
      </c>
      <c r="U1671">
        <v>71</v>
      </c>
      <c r="V1671">
        <v>97.5</v>
      </c>
      <c r="W1671">
        <f t="shared" si="273"/>
        <v>14228452.720175</v>
      </c>
      <c r="X1671">
        <f t="shared" si="268"/>
        <v>35571.131800437499</v>
      </c>
      <c r="Y1671">
        <f t="shared" si="271"/>
        <v>500</v>
      </c>
      <c r="Z1671">
        <f t="shared" si="272"/>
        <v>12407.500000000005</v>
      </c>
      <c r="AA1671" s="5" t="str">
        <f t="shared" si="270"/>
        <v/>
      </c>
      <c r="AB1671" s="24" t="str">
        <f>IFERROR(AA1671/MAX($J$3:AA1671)-1,"")</f>
        <v/>
      </c>
      <c r="AJ1671" s="6"/>
      <c r="AL1671" s="6"/>
      <c r="AN1671" s="7"/>
      <c r="AP1671" s="7"/>
      <c r="AV1671" s="7"/>
      <c r="AW1671" s="7"/>
    </row>
    <row r="1672" spans="1:49" x14ac:dyDescent="0.45">
      <c r="A1672" t="s">
        <v>567</v>
      </c>
      <c r="B1672" t="s">
        <v>30</v>
      </c>
      <c r="C1672" s="6">
        <v>44700.493055555555</v>
      </c>
      <c r="D1672">
        <v>49.8</v>
      </c>
      <c r="E1672" s="6">
        <v>44700.635416666664</v>
      </c>
      <c r="F1672">
        <v>47.45</v>
      </c>
      <c r="G1672" s="7">
        <v>-4.7199999999999999E-2</v>
      </c>
      <c r="H1672">
        <v>-4711.37</v>
      </c>
      <c r="I1672" s="7">
        <v>-6.6699999999999995E-2</v>
      </c>
      <c r="J1672">
        <v>1418.019</v>
      </c>
      <c r="K1672">
        <v>70617.350000000006</v>
      </c>
      <c r="L1672">
        <v>4145694.09</v>
      </c>
      <c r="M1672">
        <v>42</v>
      </c>
      <c r="N1672">
        <v>-112.18</v>
      </c>
      <c r="O1672" s="7">
        <v>-0.39560000000000001</v>
      </c>
      <c r="P1672" s="7">
        <v>0.40560000000000002</v>
      </c>
      <c r="Q1672" t="s">
        <v>535</v>
      </c>
      <c r="S1672" s="2">
        <f t="shared" si="269"/>
        <v>44700</v>
      </c>
      <c r="T1672" t="s">
        <v>567</v>
      </c>
      <c r="U1672">
        <v>49.8</v>
      </c>
      <c r="V1672">
        <v>47.45</v>
      </c>
      <c r="W1672">
        <f t="shared" si="273"/>
        <v>14228452.720175</v>
      </c>
      <c r="X1672">
        <f t="shared" si="268"/>
        <v>35571.131800437499</v>
      </c>
      <c r="Y1672">
        <f t="shared" si="271"/>
        <v>725</v>
      </c>
      <c r="Z1672">
        <f t="shared" si="272"/>
        <v>-2408.8124999999936</v>
      </c>
      <c r="AA1672" s="5">
        <f t="shared" si="270"/>
        <v>14238451.407675</v>
      </c>
      <c r="AB1672" s="24">
        <f>IFERROR(AA1672/MAX($J$3:AA1672)-1,"")</f>
        <v>-2.1116518694502151E-2</v>
      </c>
      <c r="AJ1672" s="6"/>
      <c r="AL1672" s="6"/>
      <c r="AN1672" s="7"/>
      <c r="AP1672" s="7"/>
      <c r="AV1672" s="7"/>
      <c r="AW1672" s="7"/>
    </row>
    <row r="1673" spans="1:49" x14ac:dyDescent="0.45">
      <c r="A1673" t="s">
        <v>573</v>
      </c>
      <c r="B1673" t="s">
        <v>30</v>
      </c>
      <c r="C1673" s="6">
        <v>44701.416666666664</v>
      </c>
      <c r="D1673">
        <v>186</v>
      </c>
      <c r="E1673" s="6">
        <v>44704.385416666664</v>
      </c>
      <c r="F1673">
        <v>230.45</v>
      </c>
      <c r="G1673" s="7">
        <v>0.23899999999999999</v>
      </c>
      <c r="H1673">
        <v>15318.99</v>
      </c>
      <c r="I1673" s="7">
        <v>0.21659999999999999</v>
      </c>
      <c r="J1673">
        <v>380.26060000000001</v>
      </c>
      <c r="K1673">
        <v>70728.47</v>
      </c>
      <c r="L1673">
        <v>4161013.08</v>
      </c>
      <c r="M1673">
        <v>68</v>
      </c>
      <c r="N1673">
        <v>225.28</v>
      </c>
      <c r="O1673" s="7">
        <v>-0.1487</v>
      </c>
      <c r="P1673" s="7">
        <v>0.36959999999999998</v>
      </c>
      <c r="Q1673" t="s">
        <v>535</v>
      </c>
      <c r="S1673" s="2">
        <f t="shared" si="269"/>
        <v>44701</v>
      </c>
      <c r="T1673" t="s">
        <v>573</v>
      </c>
      <c r="U1673">
        <v>186</v>
      </c>
      <c r="V1673">
        <v>230.45</v>
      </c>
      <c r="W1673">
        <f t="shared" si="273"/>
        <v>14238451.407675</v>
      </c>
      <c r="X1673">
        <f t="shared" si="268"/>
        <v>35596.128519187499</v>
      </c>
      <c r="Y1673">
        <f t="shared" si="271"/>
        <v>200</v>
      </c>
      <c r="Z1673">
        <f t="shared" si="272"/>
        <v>8057.0999999999967</v>
      </c>
      <c r="AA1673" s="5" t="str">
        <f t="shared" si="270"/>
        <v/>
      </c>
      <c r="AB1673" s="24" t="str">
        <f>IFERROR(AA1673/MAX($J$3:AA1673)-1,"")</f>
        <v/>
      </c>
      <c r="AJ1673" s="6"/>
      <c r="AL1673" s="6"/>
      <c r="AN1673" s="7"/>
      <c r="AP1673" s="7"/>
      <c r="AV1673" s="7"/>
      <c r="AW1673" s="7"/>
    </row>
    <row r="1674" spans="1:49" x14ac:dyDescent="0.45">
      <c r="A1674" t="s">
        <v>574</v>
      </c>
      <c r="B1674" t="s">
        <v>30</v>
      </c>
      <c r="C1674" s="6">
        <v>44701.458333333336</v>
      </c>
      <c r="D1674">
        <v>174.25</v>
      </c>
      <c r="E1674" s="6">
        <v>44704.385416666664</v>
      </c>
      <c r="F1674">
        <v>201.15</v>
      </c>
      <c r="G1674" s="7">
        <v>0.15440000000000001</v>
      </c>
      <c r="H1674">
        <v>9395.52</v>
      </c>
      <c r="I1674" s="7">
        <v>0.1328</v>
      </c>
      <c r="J1674">
        <v>405.92430000000002</v>
      </c>
      <c r="K1674">
        <v>70732.320000000007</v>
      </c>
      <c r="L1674">
        <v>4170408.6</v>
      </c>
      <c r="M1674">
        <v>56</v>
      </c>
      <c r="N1674">
        <v>167.78</v>
      </c>
      <c r="O1674" s="7">
        <v>-0.2258</v>
      </c>
      <c r="P1674" s="7">
        <v>0.27400000000000002</v>
      </c>
      <c r="Q1674" t="s">
        <v>535</v>
      </c>
      <c r="S1674" s="2">
        <f t="shared" si="269"/>
        <v>44701</v>
      </c>
      <c r="T1674" t="s">
        <v>574</v>
      </c>
      <c r="U1674">
        <v>174.25</v>
      </c>
      <c r="V1674">
        <v>201.15</v>
      </c>
      <c r="W1674">
        <f t="shared" si="273"/>
        <v>14238451.407675</v>
      </c>
      <c r="X1674">
        <f t="shared" si="268"/>
        <v>35596.128519187499</v>
      </c>
      <c r="Y1674">
        <f t="shared" si="271"/>
        <v>200</v>
      </c>
      <c r="Z1674">
        <f t="shared" si="272"/>
        <v>4629.1999999999971</v>
      </c>
      <c r="AA1674" s="5" t="str">
        <f t="shared" si="270"/>
        <v/>
      </c>
      <c r="AB1674" s="24" t="str">
        <f>IFERROR(AA1674/MAX($J$3:AA1674)-1,"")</f>
        <v/>
      </c>
      <c r="AJ1674" s="6"/>
      <c r="AL1674" s="6"/>
      <c r="AN1674" s="7"/>
      <c r="AP1674" s="7"/>
      <c r="AV1674" s="7"/>
      <c r="AW1674" s="7"/>
    </row>
    <row r="1675" spans="1:49" x14ac:dyDescent="0.45">
      <c r="A1675" t="s">
        <v>574</v>
      </c>
      <c r="B1675" t="s">
        <v>30</v>
      </c>
      <c r="C1675" s="6">
        <v>44701.545138888891</v>
      </c>
      <c r="D1675">
        <v>177.8</v>
      </c>
      <c r="E1675" s="6">
        <v>44704.388888888891</v>
      </c>
      <c r="F1675">
        <v>212.75</v>
      </c>
      <c r="G1675" s="7">
        <v>0.1966</v>
      </c>
      <c r="H1675">
        <v>12419.01</v>
      </c>
      <c r="I1675" s="7">
        <v>0.17460000000000001</v>
      </c>
      <c r="J1675">
        <v>400.03899999999999</v>
      </c>
      <c r="K1675">
        <v>71126.94</v>
      </c>
      <c r="L1675">
        <v>4237806.8600000003</v>
      </c>
      <c r="M1675">
        <v>32</v>
      </c>
      <c r="N1675">
        <v>388.09</v>
      </c>
      <c r="O1675" s="7">
        <v>-7.4499999999999997E-2</v>
      </c>
      <c r="P1675" s="7">
        <v>0.44090000000000001</v>
      </c>
      <c r="Q1675" t="s">
        <v>535</v>
      </c>
      <c r="S1675" s="2">
        <f t="shared" si="269"/>
        <v>44701</v>
      </c>
      <c r="T1675" t="s">
        <v>574</v>
      </c>
      <c r="U1675">
        <v>177.8</v>
      </c>
      <c r="V1675">
        <v>212.75</v>
      </c>
      <c r="W1675">
        <f t="shared" si="273"/>
        <v>14238451.407675</v>
      </c>
      <c r="X1675">
        <f t="shared" si="268"/>
        <v>35596.128519187499</v>
      </c>
      <c r="Y1675">
        <f t="shared" si="271"/>
        <v>200</v>
      </c>
      <c r="Z1675">
        <f t="shared" si="272"/>
        <v>6208.9</v>
      </c>
      <c r="AA1675" s="5" t="str">
        <f t="shared" si="270"/>
        <v/>
      </c>
      <c r="AB1675" s="24" t="str">
        <f>IFERROR(AA1675/MAX($J$3:AA1675)-1,"")</f>
        <v/>
      </c>
      <c r="AJ1675" s="6"/>
      <c r="AL1675" s="6"/>
      <c r="AN1675" s="7"/>
      <c r="AP1675" s="7"/>
      <c r="AV1675" s="7"/>
      <c r="AW1675" s="7"/>
    </row>
    <row r="1676" spans="1:49" x14ac:dyDescent="0.45">
      <c r="A1676" t="s">
        <v>600</v>
      </c>
      <c r="B1676" t="s">
        <v>30</v>
      </c>
      <c r="C1676" s="6">
        <v>44701.59375</v>
      </c>
      <c r="D1676">
        <v>167.25</v>
      </c>
      <c r="E1676" s="6">
        <v>44704.388888888891</v>
      </c>
      <c r="F1676">
        <v>184.6</v>
      </c>
      <c r="G1676" s="7">
        <v>0.1037</v>
      </c>
      <c r="H1676">
        <v>5883.54</v>
      </c>
      <c r="I1676" s="7">
        <v>8.2699999999999996E-2</v>
      </c>
      <c r="J1676">
        <v>425.37270000000001</v>
      </c>
      <c r="K1676">
        <v>71143.59</v>
      </c>
      <c r="L1676">
        <v>4243690.4000000004</v>
      </c>
      <c r="M1676">
        <v>18</v>
      </c>
      <c r="N1676">
        <v>326.86</v>
      </c>
      <c r="O1676" s="7">
        <v>-0.16170000000000001</v>
      </c>
      <c r="P1676" s="7">
        <v>0.34229999999999999</v>
      </c>
      <c r="Q1676" t="s">
        <v>535</v>
      </c>
      <c r="S1676" s="2">
        <f t="shared" si="269"/>
        <v>44701</v>
      </c>
      <c r="T1676" t="s">
        <v>600</v>
      </c>
      <c r="U1676">
        <v>167.25</v>
      </c>
      <c r="V1676">
        <v>184.6</v>
      </c>
      <c r="W1676">
        <f t="shared" si="273"/>
        <v>14238451.407675</v>
      </c>
      <c r="X1676">
        <f t="shared" si="268"/>
        <v>35596.128519187499</v>
      </c>
      <c r="Y1676">
        <f t="shared" si="271"/>
        <v>225</v>
      </c>
      <c r="Z1676">
        <f t="shared" si="272"/>
        <v>3112.0874999999946</v>
      </c>
      <c r="AA1676" s="5">
        <f t="shared" si="270"/>
        <v>14260458.695175</v>
      </c>
      <c r="AB1676" s="24">
        <f>IFERROR(AA1676/MAX($J$3:AA1676)-1,"")</f>
        <v>-1.9603533216988933E-2</v>
      </c>
      <c r="AJ1676" s="6"/>
      <c r="AL1676" s="6"/>
      <c r="AN1676" s="7"/>
      <c r="AP1676" s="7"/>
      <c r="AV1676" s="7"/>
      <c r="AW1676" s="7"/>
    </row>
    <row r="1677" spans="1:49" x14ac:dyDescent="0.45">
      <c r="A1677" t="s">
        <v>572</v>
      </c>
      <c r="B1677" t="s">
        <v>30</v>
      </c>
      <c r="C1677" s="6">
        <v>44704.590277777781</v>
      </c>
      <c r="D1677">
        <v>163.05000000000001</v>
      </c>
      <c r="E1677" s="6">
        <v>44705.385416666664</v>
      </c>
      <c r="F1677">
        <v>172.6</v>
      </c>
      <c r="G1677" s="7">
        <v>5.8599999999999999E-2</v>
      </c>
      <c r="H1677">
        <v>2691.33</v>
      </c>
      <c r="I1677" s="7">
        <v>3.7999999999999999E-2</v>
      </c>
      <c r="J1677">
        <v>434.54180000000002</v>
      </c>
      <c r="K1677">
        <v>70852.05</v>
      </c>
      <c r="L1677">
        <v>4173099.94</v>
      </c>
      <c r="M1677">
        <v>18</v>
      </c>
      <c r="N1677">
        <v>149.52000000000001</v>
      </c>
      <c r="O1677" s="7">
        <v>-0.1153</v>
      </c>
      <c r="P1677" s="7">
        <v>0.2757</v>
      </c>
      <c r="Q1677" t="s">
        <v>535</v>
      </c>
      <c r="S1677" s="2">
        <f t="shared" si="269"/>
        <v>44704</v>
      </c>
      <c r="T1677" t="s">
        <v>572</v>
      </c>
      <c r="U1677">
        <v>163.05000000000001</v>
      </c>
      <c r="V1677">
        <v>172.6</v>
      </c>
      <c r="W1677">
        <f t="shared" si="273"/>
        <v>14260458.695175</v>
      </c>
      <c r="X1677">
        <f t="shared" si="268"/>
        <v>35651.146737937503</v>
      </c>
      <c r="Y1677">
        <f t="shared" si="271"/>
        <v>225</v>
      </c>
      <c r="Z1677">
        <f t="shared" si="272"/>
        <v>1393.5374999999935</v>
      </c>
      <c r="AA1677" s="5">
        <f t="shared" si="270"/>
        <v>14261852.232674999</v>
      </c>
      <c r="AB1677" s="24">
        <f>IFERROR(AA1677/MAX($J$3:AA1677)-1,"")</f>
        <v>-1.9507728497762611E-2</v>
      </c>
      <c r="AJ1677" s="6"/>
      <c r="AL1677" s="6"/>
      <c r="AN1677" s="7"/>
      <c r="AP1677" s="7"/>
      <c r="AV1677" s="7"/>
      <c r="AW1677" s="7"/>
    </row>
    <row r="1678" spans="1:49" x14ac:dyDescent="0.45">
      <c r="A1678" t="s">
        <v>575</v>
      </c>
      <c r="B1678" t="s">
        <v>30</v>
      </c>
      <c r="C1678" s="6">
        <v>44706.496527777781</v>
      </c>
      <c r="D1678">
        <v>99.75</v>
      </c>
      <c r="E1678" s="6">
        <v>44707.385416666664</v>
      </c>
      <c r="F1678">
        <v>49.25</v>
      </c>
      <c r="G1678" s="7">
        <v>-0.50629999999999997</v>
      </c>
      <c r="H1678">
        <v>-36935.31</v>
      </c>
      <c r="I1678" s="7">
        <v>-0.5212</v>
      </c>
      <c r="J1678">
        <v>710.43110000000001</v>
      </c>
      <c r="K1678">
        <v>70865.5</v>
      </c>
      <c r="L1678">
        <v>4136164.63</v>
      </c>
      <c r="M1678">
        <v>45</v>
      </c>
      <c r="N1678">
        <v>-820.78</v>
      </c>
      <c r="O1678" s="7">
        <v>-0.50629999999999997</v>
      </c>
      <c r="P1678" s="7">
        <v>0.2732</v>
      </c>
      <c r="Q1678" t="s">
        <v>535</v>
      </c>
      <c r="S1678" s="2">
        <f t="shared" si="269"/>
        <v>44706</v>
      </c>
      <c r="T1678" t="s">
        <v>575</v>
      </c>
      <c r="U1678">
        <v>99.75</v>
      </c>
      <c r="V1678">
        <v>49.25</v>
      </c>
      <c r="W1678">
        <f t="shared" si="273"/>
        <v>14261852.232674999</v>
      </c>
      <c r="X1678">
        <f t="shared" si="268"/>
        <v>35654.630581687496</v>
      </c>
      <c r="Y1678">
        <f t="shared" si="271"/>
        <v>350</v>
      </c>
      <c r="Z1678">
        <f t="shared" si="272"/>
        <v>-18196.5</v>
      </c>
      <c r="AA1678" s="5" t="str">
        <f t="shared" si="270"/>
        <v/>
      </c>
      <c r="AB1678" s="24" t="str">
        <f>IFERROR(AA1678/MAX($J$3:AA1678)-1,"")</f>
        <v/>
      </c>
      <c r="AJ1678" s="6"/>
      <c r="AL1678" s="6"/>
      <c r="AN1678" s="7"/>
      <c r="AP1678" s="7"/>
      <c r="AV1678" s="7"/>
      <c r="AW1678" s="7"/>
    </row>
    <row r="1679" spans="1:49" x14ac:dyDescent="0.45">
      <c r="A1679" t="s">
        <v>575</v>
      </c>
      <c r="B1679" t="s">
        <v>30</v>
      </c>
      <c r="C1679" s="6">
        <v>44706.520833333336</v>
      </c>
      <c r="D1679">
        <v>96.15</v>
      </c>
      <c r="E1679" s="6">
        <v>44707.388888888891</v>
      </c>
      <c r="F1679">
        <v>49.4</v>
      </c>
      <c r="G1679" s="7">
        <v>-0.48620000000000002</v>
      </c>
      <c r="H1679">
        <v>-35705.89</v>
      </c>
      <c r="I1679" s="7">
        <v>-0.50139999999999996</v>
      </c>
      <c r="J1679">
        <v>740.70150000000001</v>
      </c>
      <c r="K1679">
        <v>71218.45</v>
      </c>
      <c r="L1679">
        <v>4207984.51</v>
      </c>
      <c r="M1679">
        <v>39</v>
      </c>
      <c r="N1679">
        <v>-915.54</v>
      </c>
      <c r="O1679" s="7">
        <v>-0.61880000000000002</v>
      </c>
      <c r="P1679" s="7">
        <v>0.32090000000000002</v>
      </c>
      <c r="Q1679" t="s">
        <v>535</v>
      </c>
      <c r="S1679" s="2">
        <f t="shared" si="269"/>
        <v>44706</v>
      </c>
      <c r="T1679" t="s">
        <v>575</v>
      </c>
      <c r="U1679">
        <v>96.15</v>
      </c>
      <c r="V1679">
        <v>49.4</v>
      </c>
      <c r="W1679">
        <f t="shared" si="273"/>
        <v>14261852.232674999</v>
      </c>
      <c r="X1679">
        <f t="shared" si="268"/>
        <v>35654.630581687496</v>
      </c>
      <c r="Y1679">
        <f t="shared" si="271"/>
        <v>375</v>
      </c>
      <c r="Z1679">
        <f t="shared" si="272"/>
        <v>-18077.062500000004</v>
      </c>
      <c r="AA1679" s="5" t="str">
        <f t="shared" si="270"/>
        <v/>
      </c>
      <c r="AB1679" s="24" t="str">
        <f>IFERROR(AA1679/MAX($J$3:AA1679)-1,"")</f>
        <v/>
      </c>
      <c r="AJ1679" s="6"/>
      <c r="AL1679" s="6"/>
      <c r="AN1679" s="7"/>
      <c r="AP1679" s="7"/>
      <c r="AV1679" s="7"/>
      <c r="AW1679" s="7"/>
    </row>
    <row r="1680" spans="1:49" x14ac:dyDescent="0.45">
      <c r="A1680" t="s">
        <v>564</v>
      </c>
      <c r="B1680" t="s">
        <v>30</v>
      </c>
      <c r="C1680" s="6">
        <v>44706.524305555555</v>
      </c>
      <c r="D1680">
        <v>108.7</v>
      </c>
      <c r="E1680" s="6">
        <v>44707.388888888891</v>
      </c>
      <c r="F1680">
        <v>72.75</v>
      </c>
      <c r="G1680" s="7">
        <v>-0.33069999999999999</v>
      </c>
      <c r="H1680">
        <v>-24740.21</v>
      </c>
      <c r="I1680" s="7">
        <v>-0.34739999999999999</v>
      </c>
      <c r="J1680">
        <v>655.11800000000005</v>
      </c>
      <c r="K1680">
        <v>71211.33</v>
      </c>
      <c r="L1680">
        <v>4183244.31</v>
      </c>
      <c r="M1680">
        <v>38</v>
      </c>
      <c r="N1680">
        <v>-651.05999999999995</v>
      </c>
      <c r="O1680" s="7">
        <v>-0.49130000000000001</v>
      </c>
      <c r="P1680" s="7">
        <v>0.46229999999999999</v>
      </c>
      <c r="Q1680" t="s">
        <v>535</v>
      </c>
      <c r="S1680" s="2">
        <f t="shared" si="269"/>
        <v>44706</v>
      </c>
      <c r="T1680" t="s">
        <v>564</v>
      </c>
      <c r="U1680">
        <v>108.7</v>
      </c>
      <c r="V1680">
        <v>72.75</v>
      </c>
      <c r="W1680">
        <f t="shared" si="273"/>
        <v>14261852.232674999</v>
      </c>
      <c r="X1680">
        <f t="shared" si="268"/>
        <v>35654.630581687496</v>
      </c>
      <c r="Y1680">
        <f t="shared" si="271"/>
        <v>325</v>
      </c>
      <c r="Z1680">
        <f t="shared" si="272"/>
        <v>-12273.462500000003</v>
      </c>
      <c r="AA1680" s="5" t="str">
        <f t="shared" si="270"/>
        <v/>
      </c>
      <c r="AB1680" s="24" t="str">
        <f>IFERROR(AA1680/MAX($J$3:AA1680)-1,"")</f>
        <v/>
      </c>
      <c r="AJ1680" s="6"/>
      <c r="AL1680" s="6"/>
      <c r="AN1680" s="7"/>
      <c r="AP1680" s="7"/>
      <c r="AV1680" s="7"/>
      <c r="AW1680" s="7"/>
    </row>
    <row r="1681" spans="1:49" x14ac:dyDescent="0.45">
      <c r="A1681" t="s">
        <v>576</v>
      </c>
      <c r="B1681" t="s">
        <v>30</v>
      </c>
      <c r="C1681" s="6">
        <v>44706.572916666664</v>
      </c>
      <c r="D1681">
        <v>93.5</v>
      </c>
      <c r="E1681" s="6">
        <v>44707.385416666664</v>
      </c>
      <c r="F1681">
        <v>32.65</v>
      </c>
      <c r="G1681" s="7">
        <v>-0.65080000000000005</v>
      </c>
      <c r="H1681">
        <v>-47110.54</v>
      </c>
      <c r="I1681" s="7">
        <v>-0.6643</v>
      </c>
      <c r="J1681">
        <v>758.48339999999996</v>
      </c>
      <c r="K1681">
        <v>70918.2</v>
      </c>
      <c r="L1681">
        <v>4089054.09</v>
      </c>
      <c r="M1681">
        <v>23</v>
      </c>
      <c r="N1681">
        <v>-2048.2800000000002</v>
      </c>
      <c r="O1681" s="7">
        <v>-0.65080000000000005</v>
      </c>
      <c r="P1681" s="7">
        <v>6.9500000000000006E-2</v>
      </c>
      <c r="Q1681" t="s">
        <v>535</v>
      </c>
      <c r="S1681" s="2">
        <f t="shared" si="269"/>
        <v>44706</v>
      </c>
      <c r="T1681" t="s">
        <v>576</v>
      </c>
      <c r="U1681">
        <v>93.5</v>
      </c>
      <c r="V1681">
        <v>32.65</v>
      </c>
      <c r="W1681">
        <f t="shared" si="273"/>
        <v>14261852.232674999</v>
      </c>
      <c r="X1681">
        <f t="shared" si="268"/>
        <v>35654.630581687496</v>
      </c>
      <c r="Y1681">
        <f t="shared" si="271"/>
        <v>375</v>
      </c>
      <c r="Z1681">
        <f t="shared" si="272"/>
        <v>-23291.812500000004</v>
      </c>
      <c r="AA1681" s="5">
        <f t="shared" si="270"/>
        <v>14190013.395174999</v>
      </c>
      <c r="AB1681" s="24">
        <f>IFERROR(AA1681/MAX($J$3:AA1681)-1,"")</f>
        <v>-2.4446597854512642E-2</v>
      </c>
      <c r="AJ1681" s="6"/>
      <c r="AL1681" s="6"/>
      <c r="AN1681" s="7"/>
      <c r="AP1681" s="7"/>
      <c r="AV1681" s="7"/>
      <c r="AW1681" s="7"/>
    </row>
    <row r="1682" spans="1:49" x14ac:dyDescent="0.45">
      <c r="A1682" t="s">
        <v>577</v>
      </c>
      <c r="B1682" t="s">
        <v>30</v>
      </c>
      <c r="C1682" s="6">
        <v>44707.434027777781</v>
      </c>
      <c r="D1682">
        <v>59.2</v>
      </c>
      <c r="E1682" s="6">
        <v>44707.635416666664</v>
      </c>
      <c r="F1682">
        <v>0.1</v>
      </c>
      <c r="G1682" s="7">
        <v>-0.99829999999999997</v>
      </c>
      <c r="H1682">
        <v>-71031.92</v>
      </c>
      <c r="I1682" s="7">
        <v>-1.0083</v>
      </c>
      <c r="J1682">
        <v>1189.954</v>
      </c>
      <c r="K1682">
        <v>70445.27</v>
      </c>
      <c r="L1682">
        <v>4018022.17</v>
      </c>
      <c r="M1682">
        <v>59</v>
      </c>
      <c r="N1682">
        <v>-1203.93</v>
      </c>
      <c r="O1682" s="7">
        <v>-0.99919999999999998</v>
      </c>
      <c r="P1682" s="7">
        <v>0.46960000000000002</v>
      </c>
      <c r="Q1682" t="s">
        <v>535</v>
      </c>
      <c r="S1682" s="2">
        <f t="shared" si="269"/>
        <v>44707</v>
      </c>
      <c r="T1682" t="s">
        <v>577</v>
      </c>
      <c r="U1682">
        <v>59.2</v>
      </c>
      <c r="V1682">
        <v>0.1</v>
      </c>
      <c r="W1682">
        <f t="shared" si="273"/>
        <v>14190013.395174999</v>
      </c>
      <c r="X1682">
        <f t="shared" si="268"/>
        <v>35475.0334879375</v>
      </c>
      <c r="Y1682">
        <f t="shared" si="271"/>
        <v>600</v>
      </c>
      <c r="Z1682">
        <f t="shared" si="272"/>
        <v>-35815.800000000003</v>
      </c>
      <c r="AA1682" s="5" t="str">
        <f t="shared" si="270"/>
        <v/>
      </c>
      <c r="AB1682" s="24" t="str">
        <f>IFERROR(AA1682/MAX($J$3:AA1682)-1,"")</f>
        <v/>
      </c>
      <c r="AJ1682" s="6"/>
      <c r="AL1682" s="6"/>
      <c r="AN1682" s="7"/>
      <c r="AP1682" s="7"/>
      <c r="AV1682" s="7"/>
      <c r="AW1682" s="7"/>
    </row>
    <row r="1683" spans="1:49" x14ac:dyDescent="0.45">
      <c r="A1683" t="s">
        <v>566</v>
      </c>
      <c r="B1683" t="s">
        <v>30</v>
      </c>
      <c r="C1683" s="6">
        <v>44707.447916666664</v>
      </c>
      <c r="D1683">
        <v>53</v>
      </c>
      <c r="E1683" s="6">
        <v>44707.635416666664</v>
      </c>
      <c r="F1683">
        <v>0.05</v>
      </c>
      <c r="G1683" s="7">
        <v>-0.99909999999999999</v>
      </c>
      <c r="H1683">
        <v>-71138.039999999994</v>
      </c>
      <c r="I1683" s="7">
        <v>-1.0091000000000001</v>
      </c>
      <c r="J1683">
        <v>1330.1679999999999</v>
      </c>
      <c r="K1683">
        <v>70498.899999999994</v>
      </c>
      <c r="L1683">
        <v>3946884.13</v>
      </c>
      <c r="M1683">
        <v>55</v>
      </c>
      <c r="N1683">
        <v>-1293.42</v>
      </c>
      <c r="O1683" s="7">
        <v>-0.99909999999999999</v>
      </c>
      <c r="P1683" s="7">
        <v>9.4299999999999995E-2</v>
      </c>
      <c r="Q1683" t="s">
        <v>535</v>
      </c>
      <c r="S1683" s="2">
        <f t="shared" si="269"/>
        <v>44707</v>
      </c>
      <c r="T1683" t="s">
        <v>566</v>
      </c>
      <c r="U1683">
        <v>53</v>
      </c>
      <c r="V1683">
        <v>0.05</v>
      </c>
      <c r="W1683">
        <f t="shared" si="273"/>
        <v>14190013.395174999</v>
      </c>
      <c r="X1683">
        <f t="shared" si="268"/>
        <v>35475.0334879375</v>
      </c>
      <c r="Y1683">
        <f t="shared" si="271"/>
        <v>675</v>
      </c>
      <c r="Z1683">
        <f t="shared" si="272"/>
        <v>-36099.337500000001</v>
      </c>
      <c r="AA1683" s="5">
        <f t="shared" si="270"/>
        <v>14118098.257675</v>
      </c>
      <c r="AB1683" s="24">
        <f>IFERROR(AA1683/MAX($J$3:AA1683)-1,"")</f>
        <v>-2.939071278239147E-2</v>
      </c>
      <c r="AJ1683" s="6"/>
      <c r="AL1683" s="6"/>
      <c r="AN1683" s="7"/>
      <c r="AP1683" s="7"/>
      <c r="AV1683" s="7"/>
      <c r="AW1683" s="7"/>
    </row>
    <row r="1684" spans="1:49" x14ac:dyDescent="0.45">
      <c r="A1684" t="s">
        <v>578</v>
      </c>
      <c r="B1684" t="s">
        <v>30</v>
      </c>
      <c r="C1684" s="6">
        <v>44711.416666666664</v>
      </c>
      <c r="D1684">
        <v>114.6</v>
      </c>
      <c r="E1684" s="6">
        <v>44712.385416666664</v>
      </c>
      <c r="F1684">
        <v>88.6</v>
      </c>
      <c r="G1684" s="7">
        <v>-0.22689999999999999</v>
      </c>
      <c r="H1684">
        <v>-17057.55</v>
      </c>
      <c r="I1684" s="7">
        <v>-0.24460000000000001</v>
      </c>
      <c r="J1684">
        <v>608.50279999999998</v>
      </c>
      <c r="K1684">
        <v>69734.42</v>
      </c>
      <c r="L1684">
        <v>3929826.58</v>
      </c>
      <c r="M1684">
        <v>68</v>
      </c>
      <c r="N1684">
        <v>-250.85</v>
      </c>
      <c r="O1684" s="7">
        <v>-0.31940000000000002</v>
      </c>
      <c r="P1684" s="7">
        <v>0.35820000000000002</v>
      </c>
      <c r="Q1684" t="s">
        <v>535</v>
      </c>
      <c r="S1684" s="2">
        <f t="shared" si="269"/>
        <v>44711</v>
      </c>
      <c r="T1684" t="s">
        <v>578</v>
      </c>
      <c r="U1684">
        <v>114.6</v>
      </c>
      <c r="V1684">
        <v>88.6</v>
      </c>
      <c r="W1684">
        <f t="shared" si="273"/>
        <v>14118098.257675</v>
      </c>
      <c r="X1684">
        <f t="shared" si="268"/>
        <v>35295.245644187497</v>
      </c>
      <c r="Y1684">
        <f t="shared" si="271"/>
        <v>300</v>
      </c>
      <c r="Z1684">
        <f t="shared" si="272"/>
        <v>-8409.5999999999985</v>
      </c>
      <c r="AA1684" s="5" t="str">
        <f t="shared" si="270"/>
        <v/>
      </c>
      <c r="AB1684" s="24" t="str">
        <f>IFERROR(AA1684/MAX($J$3:AA1684)-1,"")</f>
        <v/>
      </c>
      <c r="AJ1684" s="6"/>
      <c r="AL1684" s="6"/>
      <c r="AN1684" s="7"/>
      <c r="AP1684" s="7"/>
      <c r="AV1684" s="7"/>
      <c r="AW1684" s="7"/>
    </row>
    <row r="1685" spans="1:49" x14ac:dyDescent="0.45">
      <c r="A1685" t="s">
        <v>579</v>
      </c>
      <c r="B1685" t="s">
        <v>30</v>
      </c>
      <c r="C1685" s="6">
        <v>44711.420138888891</v>
      </c>
      <c r="D1685">
        <v>137.1</v>
      </c>
      <c r="E1685" s="6">
        <v>44712.385416666664</v>
      </c>
      <c r="F1685">
        <v>112.5</v>
      </c>
      <c r="G1685" s="7">
        <v>-0.1794</v>
      </c>
      <c r="H1685">
        <v>-13780.71</v>
      </c>
      <c r="I1685" s="7">
        <v>-0.1976</v>
      </c>
      <c r="J1685">
        <v>508.58819999999997</v>
      </c>
      <c r="K1685">
        <v>69727.45</v>
      </c>
      <c r="L1685">
        <v>3916045.87</v>
      </c>
      <c r="M1685">
        <v>67</v>
      </c>
      <c r="N1685">
        <v>-205.68</v>
      </c>
      <c r="O1685" s="7">
        <v>-0.18160000000000001</v>
      </c>
      <c r="P1685" s="7">
        <v>0.34870000000000001</v>
      </c>
      <c r="Q1685" t="s">
        <v>535</v>
      </c>
      <c r="S1685" s="2">
        <f t="shared" si="269"/>
        <v>44711</v>
      </c>
      <c r="T1685" t="s">
        <v>579</v>
      </c>
      <c r="U1685">
        <v>137.1</v>
      </c>
      <c r="V1685">
        <v>112.5</v>
      </c>
      <c r="W1685">
        <f t="shared" si="273"/>
        <v>14118098.257675</v>
      </c>
      <c r="X1685">
        <f t="shared" si="268"/>
        <v>35295.245644187497</v>
      </c>
      <c r="Y1685">
        <f t="shared" si="271"/>
        <v>250</v>
      </c>
      <c r="Z1685">
        <f t="shared" si="272"/>
        <v>-6774.0000000000009</v>
      </c>
      <c r="AA1685" s="5" t="str">
        <f t="shared" si="270"/>
        <v/>
      </c>
      <c r="AB1685" s="24" t="str">
        <f>IFERROR(AA1685/MAX($J$3:AA1685)-1,"")</f>
        <v/>
      </c>
      <c r="AJ1685" s="6"/>
      <c r="AL1685" s="6"/>
      <c r="AN1685" s="7"/>
      <c r="AP1685" s="7"/>
      <c r="AV1685" s="7"/>
      <c r="AW1685" s="7"/>
    </row>
    <row r="1686" spans="1:49" x14ac:dyDescent="0.45">
      <c r="A1686" t="s">
        <v>578</v>
      </c>
      <c r="B1686" t="s">
        <v>30</v>
      </c>
      <c r="C1686" s="6">
        <v>44711.520833333336</v>
      </c>
      <c r="D1686">
        <v>136.5</v>
      </c>
      <c r="E1686" s="6">
        <v>44712.388888888891</v>
      </c>
      <c r="F1686">
        <v>74.650000000000006</v>
      </c>
      <c r="G1686" s="7">
        <v>-0.4531</v>
      </c>
      <c r="H1686">
        <v>-33230.1</v>
      </c>
      <c r="I1686" s="7">
        <v>-0.46860000000000002</v>
      </c>
      <c r="J1686">
        <v>519.53279999999995</v>
      </c>
      <c r="K1686">
        <v>70916.23</v>
      </c>
      <c r="L1686">
        <v>4150014.21</v>
      </c>
      <c r="M1686">
        <v>39</v>
      </c>
      <c r="N1686">
        <v>-852.05</v>
      </c>
      <c r="O1686" s="7">
        <v>-0.4531</v>
      </c>
      <c r="P1686" s="7">
        <v>4.2500000000000003E-2</v>
      </c>
      <c r="Q1686" t="s">
        <v>535</v>
      </c>
      <c r="S1686" s="2">
        <f t="shared" si="269"/>
        <v>44711</v>
      </c>
      <c r="T1686" t="s">
        <v>578</v>
      </c>
      <c r="U1686">
        <v>136.5</v>
      </c>
      <c r="V1686">
        <v>74.650000000000006</v>
      </c>
      <c r="W1686">
        <f t="shared" si="273"/>
        <v>14118098.257675</v>
      </c>
      <c r="X1686">
        <f t="shared" si="268"/>
        <v>35295.245644187497</v>
      </c>
      <c r="Y1686">
        <f t="shared" si="271"/>
        <v>250</v>
      </c>
      <c r="Z1686">
        <f t="shared" si="272"/>
        <v>-15990.375</v>
      </c>
      <c r="AA1686" s="5">
        <f t="shared" si="270"/>
        <v>14086924.282675</v>
      </c>
      <c r="AB1686" s="24">
        <f>IFERROR(AA1686/MAX($J$3:AA1686)-1,"")</f>
        <v>-3.1533901553445709E-2</v>
      </c>
      <c r="AJ1686" s="6"/>
      <c r="AL1686" s="6"/>
      <c r="AN1686" s="7"/>
      <c r="AP1686" s="7"/>
      <c r="AV1686" s="7"/>
      <c r="AW1686" s="7"/>
    </row>
    <row r="1687" spans="1:49" x14ac:dyDescent="0.45">
      <c r="A1687" t="s">
        <v>578</v>
      </c>
      <c r="B1687" t="s">
        <v>30</v>
      </c>
      <c r="C1687" s="6">
        <v>44712.440972222219</v>
      </c>
      <c r="D1687">
        <v>111.75</v>
      </c>
      <c r="E1687" s="6">
        <v>44713.385416666664</v>
      </c>
      <c r="F1687">
        <v>96.95</v>
      </c>
      <c r="G1687" s="7">
        <v>-0.13239999999999999</v>
      </c>
      <c r="H1687">
        <v>-10514.55</v>
      </c>
      <c r="I1687" s="7">
        <v>-0.15110000000000001</v>
      </c>
      <c r="J1687">
        <v>622.64179999999999</v>
      </c>
      <c r="K1687">
        <v>69580.23</v>
      </c>
      <c r="L1687">
        <v>3905531.32</v>
      </c>
      <c r="M1687">
        <v>61</v>
      </c>
      <c r="N1687">
        <v>-172.37</v>
      </c>
      <c r="O1687" s="7">
        <v>-0.44069999999999998</v>
      </c>
      <c r="P1687" s="7">
        <v>0.22459999999999999</v>
      </c>
      <c r="Q1687" t="s">
        <v>535</v>
      </c>
      <c r="S1687" s="2">
        <f t="shared" si="269"/>
        <v>44712</v>
      </c>
      <c r="T1687" t="s">
        <v>578</v>
      </c>
      <c r="U1687">
        <v>111.75</v>
      </c>
      <c r="V1687">
        <v>96.95</v>
      </c>
      <c r="W1687">
        <f t="shared" si="273"/>
        <v>14086924.282675</v>
      </c>
      <c r="X1687">
        <f t="shared" si="268"/>
        <v>35217.310706687502</v>
      </c>
      <c r="Y1687">
        <f t="shared" si="271"/>
        <v>325</v>
      </c>
      <c r="Z1687">
        <f t="shared" si="272"/>
        <v>-5488.2750000000005</v>
      </c>
      <c r="AA1687" s="5" t="str">
        <f t="shared" si="270"/>
        <v/>
      </c>
      <c r="AB1687" s="24" t="str">
        <f>IFERROR(AA1687/MAX($J$3:AA1687)-1,"")</f>
        <v/>
      </c>
      <c r="AJ1687" s="6"/>
      <c r="AL1687" s="6"/>
      <c r="AN1687" s="7"/>
      <c r="AP1687" s="7"/>
      <c r="AV1687" s="7"/>
      <c r="AW1687" s="7"/>
    </row>
    <row r="1688" spans="1:49" x14ac:dyDescent="0.45">
      <c r="A1688" t="s">
        <v>603</v>
      </c>
      <c r="B1688" t="s">
        <v>30</v>
      </c>
      <c r="C1688" s="6">
        <v>44712.579861111109</v>
      </c>
      <c r="D1688">
        <v>105.35</v>
      </c>
      <c r="E1688" s="6">
        <v>44713.388888888891</v>
      </c>
      <c r="F1688">
        <v>66.55</v>
      </c>
      <c r="G1688" s="7">
        <v>-0.36830000000000002</v>
      </c>
      <c r="H1688">
        <v>-27211.41</v>
      </c>
      <c r="I1688" s="7">
        <v>-0.3846</v>
      </c>
      <c r="J1688">
        <v>671.57169999999996</v>
      </c>
      <c r="K1688">
        <v>70750.070000000007</v>
      </c>
      <c r="L1688">
        <v>4122802.8</v>
      </c>
      <c r="M1688">
        <v>22</v>
      </c>
      <c r="N1688">
        <v>-1236.8800000000001</v>
      </c>
      <c r="O1688" s="7">
        <v>-0.61080000000000001</v>
      </c>
      <c r="P1688" s="7">
        <v>3.4599999999999999E-2</v>
      </c>
      <c r="Q1688" t="s">
        <v>535</v>
      </c>
      <c r="S1688" s="2">
        <f t="shared" si="269"/>
        <v>44712</v>
      </c>
      <c r="T1688" t="s">
        <v>603</v>
      </c>
      <c r="U1688">
        <v>105.35</v>
      </c>
      <c r="V1688">
        <v>66.55</v>
      </c>
      <c r="W1688">
        <f t="shared" si="273"/>
        <v>14086924.282675</v>
      </c>
      <c r="X1688">
        <f t="shared" si="268"/>
        <v>35217.310706687502</v>
      </c>
      <c r="Y1688">
        <f t="shared" si="271"/>
        <v>325</v>
      </c>
      <c r="Z1688">
        <f t="shared" si="272"/>
        <v>-13168.674999999997</v>
      </c>
      <c r="AA1688" s="5">
        <f t="shared" si="270"/>
        <v>14068267.332675001</v>
      </c>
      <c r="AB1688" s="24">
        <f>IFERROR(AA1688/MAX($J$3:AA1688)-1,"")</f>
        <v>-3.2816553693319372E-2</v>
      </c>
      <c r="AJ1688" s="6"/>
      <c r="AL1688" s="6"/>
      <c r="AN1688" s="7"/>
      <c r="AP1688" s="7"/>
      <c r="AV1688" s="7"/>
      <c r="AW1688" s="7"/>
    </row>
    <row r="1689" spans="1:49" x14ac:dyDescent="0.45">
      <c r="A1689" t="s">
        <v>604</v>
      </c>
      <c r="B1689" t="s">
        <v>30</v>
      </c>
      <c r="C1689" s="6">
        <v>44713.555555555555</v>
      </c>
      <c r="D1689">
        <v>109.3</v>
      </c>
      <c r="E1689" s="6">
        <v>44714.388888888891</v>
      </c>
      <c r="F1689">
        <v>110.65</v>
      </c>
      <c r="G1689" s="7">
        <v>1.24E-2</v>
      </c>
      <c r="H1689">
        <v>-548.83000000000004</v>
      </c>
      <c r="I1689" s="7">
        <v>-7.7999999999999996E-3</v>
      </c>
      <c r="J1689">
        <v>646.05679999999995</v>
      </c>
      <c r="K1689">
        <v>70614.02</v>
      </c>
      <c r="L1689">
        <v>4122253.97</v>
      </c>
      <c r="M1689">
        <v>29</v>
      </c>
      <c r="N1689">
        <v>-18.93</v>
      </c>
      <c r="O1689" s="7">
        <v>-0.25979999999999998</v>
      </c>
      <c r="P1689" s="7">
        <v>0.4254</v>
      </c>
      <c r="Q1689" t="s">
        <v>535</v>
      </c>
      <c r="S1689" s="2">
        <f t="shared" si="269"/>
        <v>44713</v>
      </c>
      <c r="T1689" t="s">
        <v>604</v>
      </c>
      <c r="U1689">
        <v>109.3</v>
      </c>
      <c r="V1689">
        <v>110.65</v>
      </c>
      <c r="W1689">
        <f t="shared" si="273"/>
        <v>14068267.332675001</v>
      </c>
      <c r="X1689">
        <f t="shared" si="268"/>
        <v>35170.668331687506</v>
      </c>
      <c r="Y1689">
        <f t="shared" si="271"/>
        <v>325</v>
      </c>
      <c r="Z1689">
        <f t="shared" si="272"/>
        <v>-276.08749999999736</v>
      </c>
      <c r="AA1689" s="5" t="str">
        <f t="shared" si="270"/>
        <v/>
      </c>
      <c r="AB1689" s="24" t="str">
        <f>IFERROR(AA1689/MAX($J$3:AA1689)-1,"")</f>
        <v/>
      </c>
      <c r="AJ1689" s="6"/>
      <c r="AL1689" s="6"/>
      <c r="AN1689" s="7"/>
      <c r="AP1689" s="7"/>
      <c r="AV1689" s="7"/>
      <c r="AW1689" s="7"/>
    </row>
    <row r="1690" spans="1:49" x14ac:dyDescent="0.45">
      <c r="A1690" t="s">
        <v>605</v>
      </c>
      <c r="B1690" t="s">
        <v>30</v>
      </c>
      <c r="C1690" s="6">
        <v>44713.559027777781</v>
      </c>
      <c r="D1690">
        <v>92.35</v>
      </c>
      <c r="E1690" s="6">
        <v>44714.388888888891</v>
      </c>
      <c r="F1690">
        <v>77.599999999999994</v>
      </c>
      <c r="G1690" s="7">
        <v>-0.15970000000000001</v>
      </c>
      <c r="H1690">
        <v>-12576.6</v>
      </c>
      <c r="I1690" s="7">
        <v>-0.17810000000000001</v>
      </c>
      <c r="J1690">
        <v>764.55820000000006</v>
      </c>
      <c r="K1690">
        <v>70606.95</v>
      </c>
      <c r="L1690">
        <v>4109677.37</v>
      </c>
      <c r="M1690">
        <v>28</v>
      </c>
      <c r="N1690">
        <v>-449.16</v>
      </c>
      <c r="O1690" s="7">
        <v>-0.36709999999999998</v>
      </c>
      <c r="P1690" s="7">
        <v>0.3211</v>
      </c>
      <c r="Q1690" t="s">
        <v>535</v>
      </c>
      <c r="S1690" s="2">
        <f t="shared" si="269"/>
        <v>44713</v>
      </c>
      <c r="T1690" t="s">
        <v>605</v>
      </c>
      <c r="U1690">
        <v>92.35</v>
      </c>
      <c r="V1690">
        <v>77.599999999999994</v>
      </c>
      <c r="W1690">
        <f t="shared" si="273"/>
        <v>14068267.332675001</v>
      </c>
      <c r="X1690">
        <f t="shared" si="268"/>
        <v>35170.668331687506</v>
      </c>
      <c r="Y1690">
        <f t="shared" si="271"/>
        <v>375</v>
      </c>
      <c r="Z1690">
        <f t="shared" si="272"/>
        <v>-6168.5625</v>
      </c>
      <c r="AA1690" s="5" t="str">
        <f t="shared" si="270"/>
        <v/>
      </c>
      <c r="AB1690" s="24" t="str">
        <f>IFERROR(AA1690/MAX($J$3:AA1690)-1,"")</f>
        <v/>
      </c>
      <c r="AJ1690" s="6"/>
      <c r="AL1690" s="6"/>
      <c r="AN1690" s="7"/>
      <c r="AP1690" s="7"/>
      <c r="AV1690" s="7"/>
      <c r="AW1690" s="7"/>
    </row>
    <row r="1691" spans="1:49" x14ac:dyDescent="0.45">
      <c r="A1691" t="s">
        <v>580</v>
      </c>
      <c r="B1691" t="s">
        <v>30</v>
      </c>
      <c r="C1691" s="6">
        <v>44713.590277777781</v>
      </c>
      <c r="D1691">
        <v>89.65</v>
      </c>
      <c r="E1691" s="6">
        <v>44714.385416666664</v>
      </c>
      <c r="F1691">
        <v>63.7</v>
      </c>
      <c r="G1691" s="7">
        <v>-0.28949999999999998</v>
      </c>
      <c r="H1691">
        <v>-21314.71</v>
      </c>
      <c r="I1691" s="7">
        <v>-0.30659999999999998</v>
      </c>
      <c r="J1691">
        <v>775.54549999999995</v>
      </c>
      <c r="K1691">
        <v>69527.66</v>
      </c>
      <c r="L1691">
        <v>3884216.61</v>
      </c>
      <c r="M1691">
        <v>18</v>
      </c>
      <c r="N1691">
        <v>-1184.1500000000001</v>
      </c>
      <c r="O1691" s="7">
        <v>-0.54100000000000004</v>
      </c>
      <c r="P1691" s="7">
        <v>4.41E-2</v>
      </c>
      <c r="Q1691" t="s">
        <v>535</v>
      </c>
      <c r="S1691" s="2">
        <f t="shared" si="269"/>
        <v>44713</v>
      </c>
      <c r="T1691" t="s">
        <v>580</v>
      </c>
      <c r="U1691">
        <v>89.65</v>
      </c>
      <c r="V1691">
        <v>63.7</v>
      </c>
      <c r="W1691">
        <f t="shared" si="273"/>
        <v>14068267.332675001</v>
      </c>
      <c r="X1691">
        <f t="shared" si="268"/>
        <v>35170.668331687506</v>
      </c>
      <c r="Y1691">
        <f t="shared" si="271"/>
        <v>400</v>
      </c>
      <c r="Z1691">
        <f t="shared" si="272"/>
        <v>-10993.400000000003</v>
      </c>
      <c r="AA1691" s="5">
        <f t="shared" si="270"/>
        <v>14050829.282675</v>
      </c>
      <c r="AB1691" s="24">
        <f>IFERROR(AA1691/MAX($J$3:AA1691)-1,"")</f>
        <v>-3.4015407318790158E-2</v>
      </c>
      <c r="AJ1691" s="6"/>
      <c r="AL1691" s="6"/>
      <c r="AN1691" s="7"/>
      <c r="AP1691" s="7"/>
      <c r="AV1691" s="7"/>
      <c r="AW1691" s="7"/>
    </row>
    <row r="1692" spans="1:49" x14ac:dyDescent="0.45">
      <c r="A1692" t="s">
        <v>581</v>
      </c>
      <c r="B1692" t="s">
        <v>30</v>
      </c>
      <c r="C1692" s="6">
        <v>44714.434027777781</v>
      </c>
      <c r="D1692">
        <v>46.25</v>
      </c>
      <c r="E1692" s="6">
        <v>44714.635416666664</v>
      </c>
      <c r="F1692">
        <v>79.75</v>
      </c>
      <c r="G1692" s="7">
        <v>0.72430000000000005</v>
      </c>
      <c r="H1692">
        <v>48392.12</v>
      </c>
      <c r="I1692" s="7">
        <v>0.69710000000000005</v>
      </c>
      <c r="J1692">
        <v>1500.9960000000001</v>
      </c>
      <c r="K1692">
        <v>69421.08</v>
      </c>
      <c r="L1692">
        <v>3932608.73</v>
      </c>
      <c r="M1692">
        <v>59</v>
      </c>
      <c r="N1692">
        <v>820.21</v>
      </c>
      <c r="O1692" s="7">
        <v>-0.4919</v>
      </c>
      <c r="P1692" s="7">
        <v>1.1621999999999999</v>
      </c>
      <c r="Q1692" t="s">
        <v>535</v>
      </c>
      <c r="S1692" s="2">
        <f t="shared" si="269"/>
        <v>44714</v>
      </c>
      <c r="T1692" t="s">
        <v>581</v>
      </c>
      <c r="U1692">
        <v>46.25</v>
      </c>
      <c r="V1692">
        <v>79.75</v>
      </c>
      <c r="W1692">
        <f t="shared" si="273"/>
        <v>14050829.282675</v>
      </c>
      <c r="X1692">
        <f t="shared" si="268"/>
        <v>35127.073206687499</v>
      </c>
      <c r="Y1692">
        <f t="shared" si="271"/>
        <v>750</v>
      </c>
      <c r="Z1692">
        <f t="shared" si="272"/>
        <v>24180</v>
      </c>
      <c r="AA1692" s="5" t="str">
        <f t="shared" si="270"/>
        <v/>
      </c>
      <c r="AB1692" s="24" t="str">
        <f>IFERROR(AA1692/MAX($J$3:AA1692)-1,"")</f>
        <v/>
      </c>
      <c r="AJ1692" s="6"/>
      <c r="AL1692" s="6"/>
      <c r="AN1692" s="7"/>
      <c r="AP1692" s="7"/>
      <c r="AV1692" s="7"/>
      <c r="AW1692" s="7"/>
    </row>
    <row r="1693" spans="1:49" x14ac:dyDescent="0.45">
      <c r="A1693" t="s">
        <v>579</v>
      </c>
      <c r="B1693" t="s">
        <v>30</v>
      </c>
      <c r="C1693" s="6">
        <v>44714.517361111109</v>
      </c>
      <c r="D1693">
        <v>37.25</v>
      </c>
      <c r="E1693" s="6">
        <v>44714.635416666664</v>
      </c>
      <c r="F1693">
        <v>29.6</v>
      </c>
      <c r="G1693" s="7">
        <v>-0.2054</v>
      </c>
      <c r="H1693">
        <v>-15520.16</v>
      </c>
      <c r="I1693" s="7">
        <v>-0.2233</v>
      </c>
      <c r="J1693">
        <v>1865.741</v>
      </c>
      <c r="K1693">
        <v>69498.84</v>
      </c>
      <c r="L1693">
        <v>3917088.57</v>
      </c>
      <c r="M1693">
        <v>35</v>
      </c>
      <c r="N1693">
        <v>-443.43</v>
      </c>
      <c r="O1693" s="7">
        <v>-0.80669999999999997</v>
      </c>
      <c r="P1693" s="7">
        <v>0.44969999999999999</v>
      </c>
      <c r="Q1693" t="s">
        <v>535</v>
      </c>
      <c r="S1693" s="2">
        <f t="shared" si="269"/>
        <v>44714</v>
      </c>
      <c r="T1693" t="s">
        <v>579</v>
      </c>
      <c r="U1693">
        <v>37.25</v>
      </c>
      <c r="V1693">
        <v>29.6</v>
      </c>
      <c r="W1693">
        <f t="shared" si="273"/>
        <v>14050829.282675</v>
      </c>
      <c r="X1693">
        <f t="shared" si="268"/>
        <v>35127.073206687499</v>
      </c>
      <c r="Y1693">
        <f t="shared" si="271"/>
        <v>950</v>
      </c>
      <c r="Z1693">
        <f t="shared" si="272"/>
        <v>-7902.5749999999998</v>
      </c>
      <c r="AA1693" s="5" t="str">
        <f t="shared" si="270"/>
        <v/>
      </c>
      <c r="AB1693" s="24" t="str">
        <f>IFERROR(AA1693/MAX($J$3:AA1693)-1,"")</f>
        <v/>
      </c>
      <c r="AJ1693" s="6"/>
      <c r="AL1693" s="6"/>
      <c r="AN1693" s="7"/>
      <c r="AP1693" s="7"/>
      <c r="AV1693" s="7"/>
      <c r="AW1693" s="7"/>
    </row>
    <row r="1694" spans="1:49" x14ac:dyDescent="0.45">
      <c r="A1694" t="s">
        <v>650</v>
      </c>
      <c r="B1694" t="s">
        <v>30</v>
      </c>
      <c r="C1694" s="6">
        <v>44714.520833333336</v>
      </c>
      <c r="D1694">
        <v>174.1</v>
      </c>
      <c r="E1694" s="6">
        <v>44715.388888888891</v>
      </c>
      <c r="F1694">
        <v>272.39999999999998</v>
      </c>
      <c r="G1694" s="7">
        <v>0.56459999999999999</v>
      </c>
      <c r="H1694">
        <v>38023.589999999997</v>
      </c>
      <c r="I1694" s="7">
        <v>0.53900000000000003</v>
      </c>
      <c r="J1694">
        <v>405.2176</v>
      </c>
      <c r="K1694">
        <v>70548.38</v>
      </c>
      <c r="L1694">
        <v>4147700.97</v>
      </c>
      <c r="M1694">
        <v>39</v>
      </c>
      <c r="N1694">
        <v>974.96</v>
      </c>
      <c r="O1694" s="7">
        <v>-0.1479</v>
      </c>
      <c r="P1694" s="7">
        <v>0.63700000000000001</v>
      </c>
      <c r="Q1694" t="s">
        <v>535</v>
      </c>
      <c r="S1694" s="2">
        <f t="shared" si="269"/>
        <v>44714</v>
      </c>
      <c r="T1694" t="s">
        <v>650</v>
      </c>
      <c r="U1694">
        <v>174.1</v>
      </c>
      <c r="V1694">
        <v>272.39999999999998</v>
      </c>
      <c r="W1694">
        <f t="shared" si="273"/>
        <v>14050829.282675</v>
      </c>
      <c r="X1694">
        <f t="shared" si="268"/>
        <v>35127.073206687499</v>
      </c>
      <c r="Y1694">
        <f t="shared" si="271"/>
        <v>200</v>
      </c>
      <c r="Z1694">
        <f t="shared" si="272"/>
        <v>18766.999999999996</v>
      </c>
      <c r="AA1694" s="5" t="str">
        <f t="shared" si="270"/>
        <v/>
      </c>
      <c r="AB1694" s="24" t="str">
        <f>IFERROR(AA1694/MAX($J$3:AA1694)-1,"")</f>
        <v/>
      </c>
      <c r="AJ1694" s="6"/>
      <c r="AL1694" s="6"/>
      <c r="AN1694" s="7"/>
      <c r="AP1694" s="7"/>
      <c r="AV1694" s="7"/>
      <c r="AW1694" s="7"/>
    </row>
    <row r="1695" spans="1:49" x14ac:dyDescent="0.45">
      <c r="A1695" t="s">
        <v>651</v>
      </c>
      <c r="B1695" t="s">
        <v>30</v>
      </c>
      <c r="C1695" s="6">
        <v>44714.583333333336</v>
      </c>
      <c r="D1695">
        <v>162.4</v>
      </c>
      <c r="E1695" s="6">
        <v>44715.388888888891</v>
      </c>
      <c r="F1695">
        <v>239.05</v>
      </c>
      <c r="G1695" s="7">
        <v>0.47199999999999998</v>
      </c>
      <c r="H1695">
        <v>31555.5</v>
      </c>
      <c r="I1695" s="7">
        <v>0.44729999999999998</v>
      </c>
      <c r="J1695">
        <v>434.43639999999999</v>
      </c>
      <c r="K1695">
        <v>70552.460000000006</v>
      </c>
      <c r="L1695">
        <v>4179256.47</v>
      </c>
      <c r="M1695">
        <v>21</v>
      </c>
      <c r="N1695">
        <v>1502.64</v>
      </c>
      <c r="O1695" s="7">
        <v>-0.12870000000000001</v>
      </c>
      <c r="P1695" s="7">
        <v>0.53939999999999999</v>
      </c>
      <c r="Q1695" t="s">
        <v>535</v>
      </c>
      <c r="S1695" s="2">
        <f t="shared" si="269"/>
        <v>44714</v>
      </c>
      <c r="T1695" t="s">
        <v>651</v>
      </c>
      <c r="U1695">
        <v>162.4</v>
      </c>
      <c r="V1695">
        <v>239.05</v>
      </c>
      <c r="W1695">
        <f t="shared" si="273"/>
        <v>14050829.282675</v>
      </c>
      <c r="X1695">
        <f t="shared" si="268"/>
        <v>35127.073206687499</v>
      </c>
      <c r="Y1695">
        <f t="shared" si="271"/>
        <v>225</v>
      </c>
      <c r="Z1695">
        <f t="shared" si="272"/>
        <v>16342.987500000001</v>
      </c>
      <c r="AA1695" s="5">
        <f t="shared" si="270"/>
        <v>14102216.695175</v>
      </c>
      <c r="AB1695" s="24">
        <f>IFERROR(AA1695/MAX($J$3:AA1695)-1,"")</f>
        <v>-3.0482558991185682E-2</v>
      </c>
      <c r="AJ1695" s="6"/>
      <c r="AL1695" s="6"/>
      <c r="AN1695" s="7"/>
      <c r="AP1695" s="7"/>
      <c r="AV1695" s="7"/>
      <c r="AW1695" s="7"/>
    </row>
    <row r="1696" spans="1:49" x14ac:dyDescent="0.45">
      <c r="A1696" t="s">
        <v>582</v>
      </c>
      <c r="B1696" t="s">
        <v>30</v>
      </c>
      <c r="C1696" s="6">
        <v>44715.614583333336</v>
      </c>
      <c r="D1696">
        <v>150.15</v>
      </c>
      <c r="E1696" s="6">
        <v>44718.388888888891</v>
      </c>
      <c r="F1696">
        <v>183.05</v>
      </c>
      <c r="G1696" s="7">
        <v>0.21909999999999999</v>
      </c>
      <c r="H1696">
        <v>13961.11</v>
      </c>
      <c r="I1696" s="7">
        <v>0.19689999999999999</v>
      </c>
      <c r="J1696">
        <v>472.16969999999998</v>
      </c>
      <c r="K1696">
        <v>70896.28</v>
      </c>
      <c r="L1696">
        <v>4193217.58</v>
      </c>
      <c r="M1696">
        <v>12</v>
      </c>
      <c r="N1696">
        <v>1163.43</v>
      </c>
      <c r="O1696" s="7">
        <v>-0.12520000000000001</v>
      </c>
      <c r="P1696" s="7">
        <v>0.21909999999999999</v>
      </c>
      <c r="Q1696" t="s">
        <v>535</v>
      </c>
      <c r="S1696" s="2">
        <f t="shared" si="269"/>
        <v>44715</v>
      </c>
      <c r="T1696" t="s">
        <v>582</v>
      </c>
      <c r="U1696">
        <v>150.15</v>
      </c>
      <c r="V1696">
        <v>183.05</v>
      </c>
      <c r="W1696">
        <f t="shared" si="273"/>
        <v>14102216.695175</v>
      </c>
      <c r="X1696">
        <f t="shared" si="268"/>
        <v>35255.541737937499</v>
      </c>
      <c r="Y1696">
        <f t="shared" si="271"/>
        <v>225</v>
      </c>
      <c r="Z1696">
        <f t="shared" si="272"/>
        <v>6652.8000000000029</v>
      </c>
      <c r="AA1696" s="5" t="str">
        <f t="shared" si="270"/>
        <v/>
      </c>
      <c r="AB1696" s="24" t="str">
        <f>IFERROR(AA1696/MAX($J$3:AA1696)-1,"")</f>
        <v/>
      </c>
      <c r="AJ1696" s="6"/>
      <c r="AL1696" s="6"/>
      <c r="AN1696" s="7"/>
      <c r="AP1696" s="7"/>
      <c r="AV1696" s="7"/>
      <c r="AW1696" s="7"/>
    </row>
    <row r="1697" spans="1:49" x14ac:dyDescent="0.45">
      <c r="A1697" t="s">
        <v>582</v>
      </c>
      <c r="B1697" t="s">
        <v>30</v>
      </c>
      <c r="C1697" s="6">
        <v>44715.614583333336</v>
      </c>
      <c r="D1697">
        <v>150.15</v>
      </c>
      <c r="E1697" s="6">
        <v>44718.385416666664</v>
      </c>
      <c r="F1697">
        <v>157.35</v>
      </c>
      <c r="G1697" s="7">
        <v>4.8000000000000001E-2</v>
      </c>
      <c r="H1697">
        <v>1911.69</v>
      </c>
      <c r="I1697" s="7">
        <v>2.75E-2</v>
      </c>
      <c r="J1697">
        <v>463.43950000000001</v>
      </c>
      <c r="K1697">
        <v>69585.45</v>
      </c>
      <c r="L1697">
        <v>3919000.26</v>
      </c>
      <c r="M1697">
        <v>11</v>
      </c>
      <c r="N1697">
        <v>173.79</v>
      </c>
      <c r="O1697" s="7">
        <v>-0.12520000000000001</v>
      </c>
      <c r="P1697" s="7">
        <v>0.13189999999999999</v>
      </c>
      <c r="Q1697" t="s">
        <v>535</v>
      </c>
      <c r="S1697" s="2">
        <f t="shared" si="269"/>
        <v>44715</v>
      </c>
      <c r="T1697" t="s">
        <v>582</v>
      </c>
      <c r="U1697">
        <v>150.15</v>
      </c>
      <c r="V1697">
        <v>157.35</v>
      </c>
      <c r="W1697">
        <f t="shared" si="273"/>
        <v>14102216.695175</v>
      </c>
      <c r="X1697">
        <f t="shared" si="268"/>
        <v>35255.541737937499</v>
      </c>
      <c r="Y1697">
        <f t="shared" si="271"/>
        <v>225</v>
      </c>
      <c r="Z1697">
        <f t="shared" si="272"/>
        <v>928.125</v>
      </c>
      <c r="AA1697" s="5">
        <f t="shared" si="270"/>
        <v>14109797.620175</v>
      </c>
      <c r="AB1697" s="24">
        <f>IFERROR(AA1697/MAX($J$3:AA1697)-1,"")</f>
        <v>-2.9961375749901764E-2</v>
      </c>
      <c r="AJ1697" s="6"/>
      <c r="AL1697" s="6"/>
      <c r="AN1697" s="7"/>
      <c r="AP1697" s="7"/>
      <c r="AV1697" s="7"/>
      <c r="AW1697" s="7"/>
    </row>
    <row r="1698" spans="1:49" x14ac:dyDescent="0.45">
      <c r="A1698" t="s">
        <v>562</v>
      </c>
      <c r="B1698" t="s">
        <v>30</v>
      </c>
      <c r="C1698" s="6">
        <v>44719.416666666664</v>
      </c>
      <c r="D1698">
        <v>113.6</v>
      </c>
      <c r="E1698" s="6">
        <v>44720.385416666664</v>
      </c>
      <c r="F1698">
        <v>96.2</v>
      </c>
      <c r="G1698" s="7">
        <v>-0.1532</v>
      </c>
      <c r="H1698">
        <v>-11945.1</v>
      </c>
      <c r="I1698" s="7">
        <v>-0.1716</v>
      </c>
      <c r="J1698">
        <v>612.63210000000004</v>
      </c>
      <c r="K1698">
        <v>69595</v>
      </c>
      <c r="L1698">
        <v>3907055.16</v>
      </c>
      <c r="M1698">
        <v>68</v>
      </c>
      <c r="N1698">
        <v>-175.66</v>
      </c>
      <c r="O1698" s="7">
        <v>-0.38379999999999997</v>
      </c>
      <c r="P1698" s="7">
        <v>0.28520000000000001</v>
      </c>
      <c r="Q1698" t="s">
        <v>535</v>
      </c>
      <c r="S1698" s="2">
        <f t="shared" si="269"/>
        <v>44719</v>
      </c>
      <c r="T1698" t="s">
        <v>562</v>
      </c>
      <c r="U1698">
        <v>113.6</v>
      </c>
      <c r="V1698">
        <v>96.2</v>
      </c>
      <c r="W1698">
        <f t="shared" si="273"/>
        <v>14109797.620175</v>
      </c>
      <c r="X1698">
        <f t="shared" si="268"/>
        <v>35274.494050437504</v>
      </c>
      <c r="Y1698">
        <f t="shared" si="271"/>
        <v>300</v>
      </c>
      <c r="Z1698">
        <f t="shared" si="272"/>
        <v>-5849.3999999999969</v>
      </c>
      <c r="AA1698" s="5" t="str">
        <f t="shared" si="270"/>
        <v/>
      </c>
      <c r="AB1698" s="24" t="str">
        <f>IFERROR(AA1698/MAX($J$3:AA1698)-1,"")</f>
        <v/>
      </c>
      <c r="AJ1698" s="6"/>
      <c r="AL1698" s="6"/>
      <c r="AN1698" s="7"/>
      <c r="AP1698" s="7"/>
      <c r="AV1698" s="7"/>
      <c r="AW1698" s="7"/>
    </row>
    <row r="1699" spans="1:49" x14ac:dyDescent="0.45">
      <c r="A1699" t="s">
        <v>583</v>
      </c>
      <c r="B1699" t="s">
        <v>30</v>
      </c>
      <c r="C1699" s="6">
        <v>44719.465277777781</v>
      </c>
      <c r="D1699">
        <v>105</v>
      </c>
      <c r="E1699" s="6">
        <v>44720.385416666664</v>
      </c>
      <c r="F1699">
        <v>75.25</v>
      </c>
      <c r="G1699" s="7">
        <v>-0.2833</v>
      </c>
      <c r="H1699">
        <v>-20924.78</v>
      </c>
      <c r="I1699" s="7">
        <v>-0.30049999999999999</v>
      </c>
      <c r="J1699">
        <v>663.17359999999996</v>
      </c>
      <c r="K1699">
        <v>69633.23</v>
      </c>
      <c r="L1699">
        <v>3886130.37</v>
      </c>
      <c r="M1699">
        <v>54</v>
      </c>
      <c r="N1699">
        <v>-387.5</v>
      </c>
      <c r="O1699" s="7">
        <v>-0.32</v>
      </c>
      <c r="P1699" s="7">
        <v>0.1414</v>
      </c>
      <c r="Q1699" t="s">
        <v>535</v>
      </c>
      <c r="S1699" s="2">
        <f t="shared" si="269"/>
        <v>44719</v>
      </c>
      <c r="T1699" t="s">
        <v>583</v>
      </c>
      <c r="U1699">
        <v>105</v>
      </c>
      <c r="V1699">
        <v>75.25</v>
      </c>
      <c r="W1699">
        <f t="shared" si="273"/>
        <v>14109797.620175</v>
      </c>
      <c r="X1699">
        <f t="shared" si="268"/>
        <v>35274.494050437504</v>
      </c>
      <c r="Y1699">
        <f t="shared" si="271"/>
        <v>325</v>
      </c>
      <c r="Z1699">
        <f t="shared" si="272"/>
        <v>-10254.562499999998</v>
      </c>
      <c r="AA1699" s="5">
        <f t="shared" si="270"/>
        <v>14093693.657675</v>
      </c>
      <c r="AB1699" s="24">
        <f>IFERROR(AA1699/MAX($J$3:AA1699)-1,"")</f>
        <v>-3.1068511801671805E-2</v>
      </c>
      <c r="AJ1699" s="6"/>
      <c r="AL1699" s="6"/>
      <c r="AN1699" s="7"/>
      <c r="AP1699" s="7"/>
      <c r="AV1699" s="7"/>
      <c r="AW1699" s="7"/>
    </row>
    <row r="1700" spans="1:49" x14ac:dyDescent="0.45">
      <c r="A1700" t="s">
        <v>583</v>
      </c>
      <c r="B1700" t="s">
        <v>30</v>
      </c>
      <c r="C1700" s="6">
        <v>44720.416666666664</v>
      </c>
      <c r="D1700">
        <v>110.1</v>
      </c>
      <c r="E1700" s="6">
        <v>44721.385416666664</v>
      </c>
      <c r="F1700">
        <v>94.25</v>
      </c>
      <c r="G1700" s="7">
        <v>-0.14399999999999999</v>
      </c>
      <c r="H1700">
        <v>-11283.9</v>
      </c>
      <c r="I1700" s="7">
        <v>-0.16250000000000001</v>
      </c>
      <c r="J1700">
        <v>630.61440000000005</v>
      </c>
      <c r="K1700">
        <v>69430.649999999994</v>
      </c>
      <c r="L1700">
        <v>3874846.47</v>
      </c>
      <c r="M1700">
        <v>68</v>
      </c>
      <c r="N1700">
        <v>-165.94</v>
      </c>
      <c r="O1700" s="7">
        <v>-0.74429999999999996</v>
      </c>
      <c r="P1700" s="7">
        <v>0.1807</v>
      </c>
      <c r="Q1700" t="s">
        <v>535</v>
      </c>
      <c r="S1700" s="2">
        <f t="shared" si="269"/>
        <v>44720</v>
      </c>
      <c r="T1700" t="s">
        <v>583</v>
      </c>
      <c r="U1700">
        <v>110.1</v>
      </c>
      <c r="V1700">
        <v>94.25</v>
      </c>
      <c r="W1700">
        <f t="shared" si="273"/>
        <v>14093693.657675</v>
      </c>
      <c r="X1700">
        <f t="shared" si="268"/>
        <v>35234.234144187503</v>
      </c>
      <c r="Y1700">
        <f t="shared" si="271"/>
        <v>325</v>
      </c>
      <c r="Z1700">
        <f t="shared" si="272"/>
        <v>-5815.3874999999962</v>
      </c>
      <c r="AA1700" s="5" t="str">
        <f t="shared" si="270"/>
        <v/>
      </c>
      <c r="AB1700" s="24" t="str">
        <f>IFERROR(AA1700/MAX($J$3:AA1700)-1,"")</f>
        <v/>
      </c>
      <c r="AJ1700" s="6"/>
      <c r="AL1700" s="6"/>
      <c r="AN1700" s="7"/>
      <c r="AP1700" s="7"/>
      <c r="AV1700" s="7"/>
      <c r="AW1700" s="7"/>
    </row>
    <row r="1701" spans="1:49" x14ac:dyDescent="0.45">
      <c r="A1701" t="s">
        <v>562</v>
      </c>
      <c r="B1701" t="s">
        <v>30</v>
      </c>
      <c r="C1701" s="6">
        <v>44720.423611111109</v>
      </c>
      <c r="D1701">
        <v>108.6</v>
      </c>
      <c r="E1701" s="6">
        <v>44721.385416666664</v>
      </c>
      <c r="F1701">
        <v>133.1</v>
      </c>
      <c r="G1701" s="7">
        <v>0.22559999999999999</v>
      </c>
      <c r="H1701">
        <v>14109.05</v>
      </c>
      <c r="I1701" s="7">
        <v>0.20330000000000001</v>
      </c>
      <c r="J1701">
        <v>638.91</v>
      </c>
      <c r="K1701">
        <v>69385.63</v>
      </c>
      <c r="L1701">
        <v>3888955.52</v>
      </c>
      <c r="M1701">
        <v>66</v>
      </c>
      <c r="N1701">
        <v>213.77</v>
      </c>
      <c r="O1701" s="7">
        <v>-0.63400000000000001</v>
      </c>
      <c r="P1701" s="7">
        <v>0.28910000000000002</v>
      </c>
      <c r="Q1701" t="s">
        <v>535</v>
      </c>
      <c r="S1701" s="2">
        <f t="shared" si="269"/>
        <v>44720</v>
      </c>
      <c r="T1701" t="s">
        <v>562</v>
      </c>
      <c r="U1701">
        <v>108.6</v>
      </c>
      <c r="V1701">
        <v>133.1</v>
      </c>
      <c r="W1701">
        <f t="shared" si="273"/>
        <v>14093693.657675</v>
      </c>
      <c r="X1701">
        <f t="shared" si="268"/>
        <v>35234.234144187503</v>
      </c>
      <c r="Y1701">
        <f t="shared" si="271"/>
        <v>325</v>
      </c>
      <c r="Z1701">
        <f t="shared" si="272"/>
        <v>7176.975000000004</v>
      </c>
      <c r="AA1701" s="5">
        <f t="shared" si="270"/>
        <v>14095055.245175</v>
      </c>
      <c r="AB1701" s="24">
        <f>IFERROR(AA1701/MAX($J$3:AA1701)-1,"")</f>
        <v>-3.0974903622387306E-2</v>
      </c>
      <c r="AJ1701" s="6"/>
      <c r="AL1701" s="6"/>
      <c r="AN1701" s="7"/>
      <c r="AP1701" s="7"/>
      <c r="AV1701" s="7"/>
      <c r="AW1701" s="7"/>
    </row>
    <row r="1702" spans="1:49" x14ac:dyDescent="0.45">
      <c r="A1702" t="s">
        <v>563</v>
      </c>
      <c r="B1702" t="s">
        <v>30</v>
      </c>
      <c r="C1702" s="6">
        <v>44721.440972222219</v>
      </c>
      <c r="D1702">
        <v>25.4</v>
      </c>
      <c r="E1702" s="6">
        <v>44721.635416666664</v>
      </c>
      <c r="F1702">
        <v>74</v>
      </c>
      <c r="G1702" s="7">
        <v>1.9134</v>
      </c>
      <c r="H1702">
        <v>130157.01</v>
      </c>
      <c r="I1702" s="7">
        <v>1.8743000000000001</v>
      </c>
      <c r="J1702">
        <v>2734.0459999999998</v>
      </c>
      <c r="K1702">
        <v>69444.77</v>
      </c>
      <c r="L1702">
        <v>4019112.54</v>
      </c>
      <c r="M1702">
        <v>57</v>
      </c>
      <c r="N1702">
        <v>2283.46</v>
      </c>
      <c r="O1702" s="7">
        <v>-0.75590000000000002</v>
      </c>
      <c r="P1702" s="7">
        <v>1.9134</v>
      </c>
      <c r="Q1702" t="s">
        <v>535</v>
      </c>
      <c r="S1702" s="2">
        <f t="shared" si="269"/>
        <v>44721</v>
      </c>
      <c r="T1702" t="s">
        <v>563</v>
      </c>
      <c r="U1702">
        <v>25.4</v>
      </c>
      <c r="V1702">
        <v>74</v>
      </c>
      <c r="W1702">
        <f t="shared" si="273"/>
        <v>14095055.245175</v>
      </c>
      <c r="X1702">
        <f t="shared" si="268"/>
        <v>35237.6381129375</v>
      </c>
      <c r="Y1702">
        <f t="shared" si="271"/>
        <v>1375</v>
      </c>
      <c r="Z1702">
        <f t="shared" si="272"/>
        <v>65458.250000000015</v>
      </c>
      <c r="AA1702" s="5" t="str">
        <f t="shared" si="270"/>
        <v/>
      </c>
      <c r="AB1702" s="24" t="str">
        <f>IFERROR(AA1702/MAX($J$3:AA1702)-1,"")</f>
        <v/>
      </c>
      <c r="AJ1702" s="6"/>
      <c r="AL1702" s="6"/>
      <c r="AN1702" s="7"/>
      <c r="AP1702" s="7"/>
      <c r="AV1702" s="7"/>
      <c r="AW1702" s="7"/>
    </row>
    <row r="1703" spans="1:49" x14ac:dyDescent="0.45">
      <c r="A1703" t="s">
        <v>585</v>
      </c>
      <c r="B1703" t="s">
        <v>30</v>
      </c>
      <c r="C1703" s="6">
        <v>44721.607638888891</v>
      </c>
      <c r="D1703">
        <v>7.6</v>
      </c>
      <c r="E1703" s="6">
        <v>44721.635416666664</v>
      </c>
      <c r="F1703">
        <v>23.95</v>
      </c>
      <c r="G1703" s="7">
        <v>2.1513</v>
      </c>
      <c r="H1703">
        <v>146570.07999999999</v>
      </c>
      <c r="I1703" s="7">
        <v>2.1097999999999999</v>
      </c>
      <c r="J1703">
        <v>9140.92</v>
      </c>
      <c r="K1703">
        <v>69470.990000000005</v>
      </c>
      <c r="L1703">
        <v>4165682.62</v>
      </c>
      <c r="M1703">
        <v>9</v>
      </c>
      <c r="N1703">
        <v>16285.56</v>
      </c>
      <c r="O1703" s="7">
        <v>-0.53949999999999998</v>
      </c>
      <c r="P1703" s="7">
        <v>2.2894999999999999</v>
      </c>
      <c r="Q1703" t="s">
        <v>535</v>
      </c>
      <c r="S1703" s="2">
        <f t="shared" si="269"/>
        <v>44721</v>
      </c>
      <c r="T1703" t="s">
        <v>585</v>
      </c>
      <c r="U1703">
        <v>7.6</v>
      </c>
      <c r="V1703">
        <v>23.95</v>
      </c>
      <c r="W1703">
        <f t="shared" si="273"/>
        <v>14095055.245175</v>
      </c>
      <c r="X1703">
        <f t="shared" si="268"/>
        <v>35237.6381129375</v>
      </c>
      <c r="Y1703">
        <f t="shared" si="271"/>
        <v>4625</v>
      </c>
      <c r="Z1703">
        <f t="shared" si="272"/>
        <v>74159.5625</v>
      </c>
      <c r="AA1703" s="5" t="str">
        <f t="shared" si="270"/>
        <v/>
      </c>
      <c r="AB1703" s="24" t="str">
        <f>IFERROR(AA1703/MAX($J$3:AA1703)-1,"")</f>
        <v/>
      </c>
      <c r="AJ1703" s="6"/>
      <c r="AL1703" s="6"/>
      <c r="AN1703" s="7"/>
      <c r="AP1703" s="7"/>
      <c r="AV1703" s="7"/>
      <c r="AW1703" s="7"/>
    </row>
    <row r="1704" spans="1:49" x14ac:dyDescent="0.45">
      <c r="A1704" t="s">
        <v>653</v>
      </c>
      <c r="B1704" t="s">
        <v>30</v>
      </c>
      <c r="C1704" s="6">
        <v>44721.611111111109</v>
      </c>
      <c r="D1704">
        <v>159</v>
      </c>
      <c r="E1704" s="6">
        <v>44722.388888888891</v>
      </c>
      <c r="F1704">
        <v>88.5</v>
      </c>
      <c r="G1704" s="7">
        <v>-0.44340000000000002</v>
      </c>
      <c r="H1704">
        <v>-32570.76</v>
      </c>
      <c r="I1704" s="7">
        <v>-0.45900000000000002</v>
      </c>
      <c r="J1704">
        <v>446.32760000000002</v>
      </c>
      <c r="K1704">
        <v>70966.09</v>
      </c>
      <c r="L1704">
        <v>4160646.83</v>
      </c>
      <c r="M1704">
        <v>13</v>
      </c>
      <c r="N1704">
        <v>-2505.44</v>
      </c>
      <c r="O1704" s="7">
        <v>-0.53769999999999996</v>
      </c>
      <c r="P1704" s="7">
        <v>8.7099999999999997E-2</v>
      </c>
      <c r="Q1704" t="s">
        <v>535</v>
      </c>
      <c r="S1704" s="2">
        <f t="shared" si="269"/>
        <v>44721</v>
      </c>
      <c r="T1704" t="s">
        <v>653</v>
      </c>
      <c r="U1704">
        <v>159</v>
      </c>
      <c r="V1704">
        <v>88.5</v>
      </c>
      <c r="W1704">
        <f t="shared" si="273"/>
        <v>14095055.245175</v>
      </c>
      <c r="X1704">
        <f t="shared" si="268"/>
        <v>35237.6381129375</v>
      </c>
      <c r="Y1704">
        <f t="shared" si="271"/>
        <v>225</v>
      </c>
      <c r="Z1704">
        <f t="shared" si="272"/>
        <v>-16419.375000000004</v>
      </c>
      <c r="AA1704" s="5">
        <f t="shared" si="270"/>
        <v>14218253.682675</v>
      </c>
      <c r="AB1704" s="24">
        <f>IFERROR(AA1704/MAX($J$3:AA1704)-1,"")</f>
        <v>-2.250509802777112E-2</v>
      </c>
      <c r="AJ1704" s="6"/>
      <c r="AL1704" s="6"/>
      <c r="AN1704" s="7"/>
      <c r="AP1704" s="7"/>
      <c r="AV1704" s="7"/>
      <c r="AW1704" s="7"/>
    </row>
    <row r="1705" spans="1:49" x14ac:dyDescent="0.45">
      <c r="A1705" t="s">
        <v>586</v>
      </c>
      <c r="B1705" t="s">
        <v>30</v>
      </c>
      <c r="C1705" s="6">
        <v>44722.527777777781</v>
      </c>
      <c r="D1705">
        <v>143.4</v>
      </c>
      <c r="E1705" s="6">
        <v>44725.385416666664</v>
      </c>
      <c r="F1705">
        <v>400</v>
      </c>
      <c r="G1705" s="7">
        <v>1.7894000000000001</v>
      </c>
      <c r="H1705">
        <v>124056.41</v>
      </c>
      <c r="I1705" s="7">
        <v>1.7515000000000001</v>
      </c>
      <c r="J1705">
        <v>493.92200000000003</v>
      </c>
      <c r="K1705">
        <v>70828.41</v>
      </c>
      <c r="L1705">
        <v>4289739.03</v>
      </c>
      <c r="M1705">
        <v>36</v>
      </c>
      <c r="N1705">
        <v>3446.01</v>
      </c>
      <c r="O1705" s="7">
        <v>-9.4500000000000001E-2</v>
      </c>
      <c r="P1705" s="7">
        <v>1.7894000000000001</v>
      </c>
      <c r="Q1705" t="s">
        <v>535</v>
      </c>
      <c r="S1705" s="2">
        <f t="shared" si="269"/>
        <v>44722</v>
      </c>
      <c r="T1705" t="s">
        <v>586</v>
      </c>
      <c r="U1705">
        <v>143.4</v>
      </c>
      <c r="V1705">
        <v>400</v>
      </c>
      <c r="W1705">
        <f t="shared" si="273"/>
        <v>14218253.682675</v>
      </c>
      <c r="X1705">
        <f t="shared" si="268"/>
        <v>35545.6342066875</v>
      </c>
      <c r="Y1705">
        <f t="shared" si="271"/>
        <v>250</v>
      </c>
      <c r="Z1705">
        <f t="shared" si="272"/>
        <v>62791.5</v>
      </c>
      <c r="AA1705" s="5" t="str">
        <f t="shared" si="270"/>
        <v/>
      </c>
      <c r="AB1705" s="24" t="str">
        <f>IFERROR(AA1705/MAX($J$3:AA1705)-1,"")</f>
        <v/>
      </c>
      <c r="AJ1705" s="6"/>
      <c r="AL1705" s="6"/>
      <c r="AN1705" s="7"/>
      <c r="AP1705" s="7"/>
      <c r="AV1705" s="7"/>
      <c r="AW1705" s="7"/>
    </row>
    <row r="1706" spans="1:49" x14ac:dyDescent="0.45">
      <c r="A1706" t="s">
        <v>565</v>
      </c>
      <c r="B1706" t="s">
        <v>30</v>
      </c>
      <c r="C1706" s="6">
        <v>44722.597222222219</v>
      </c>
      <c r="D1706">
        <v>143.19999999999999</v>
      </c>
      <c r="E1706" s="6">
        <v>44725.388888888891</v>
      </c>
      <c r="F1706">
        <v>372.7</v>
      </c>
      <c r="G1706" s="7">
        <v>1.6027</v>
      </c>
      <c r="H1706">
        <v>110922.27</v>
      </c>
      <c r="I1706" s="7">
        <v>1.5666</v>
      </c>
      <c r="J1706">
        <v>494.43599999999998</v>
      </c>
      <c r="K1706">
        <v>70803.23</v>
      </c>
      <c r="L1706">
        <v>4271569.09</v>
      </c>
      <c r="M1706">
        <v>17</v>
      </c>
      <c r="N1706">
        <v>6524.84</v>
      </c>
      <c r="O1706" s="7">
        <v>-0.23430000000000001</v>
      </c>
      <c r="P1706" s="7">
        <v>1.6027</v>
      </c>
      <c r="Q1706" t="s">
        <v>535</v>
      </c>
      <c r="S1706" s="2">
        <f t="shared" si="269"/>
        <v>44722</v>
      </c>
      <c r="T1706" t="s">
        <v>565</v>
      </c>
      <c r="U1706">
        <v>143.19999999999999</v>
      </c>
      <c r="V1706">
        <v>372.7</v>
      </c>
      <c r="W1706">
        <f t="shared" si="273"/>
        <v>14218253.682675</v>
      </c>
      <c r="X1706">
        <f t="shared" si="268"/>
        <v>35545.6342066875</v>
      </c>
      <c r="Y1706">
        <f t="shared" si="271"/>
        <v>250</v>
      </c>
      <c r="Z1706">
        <f t="shared" si="272"/>
        <v>56085.250000000007</v>
      </c>
      <c r="AA1706" s="5" t="str">
        <f t="shared" si="270"/>
        <v/>
      </c>
      <c r="AB1706" s="24" t="str">
        <f>IFERROR(AA1706/MAX($J$3:AA1706)-1,"")</f>
        <v/>
      </c>
      <c r="AJ1706" s="6"/>
      <c r="AL1706" s="6"/>
      <c r="AN1706" s="7"/>
      <c r="AP1706" s="7"/>
      <c r="AV1706" s="7"/>
      <c r="AW1706" s="7"/>
    </row>
    <row r="1707" spans="1:49" x14ac:dyDescent="0.45">
      <c r="A1707" t="s">
        <v>565</v>
      </c>
      <c r="B1707" t="s">
        <v>30</v>
      </c>
      <c r="C1707" s="6">
        <v>44722.597222222219</v>
      </c>
      <c r="D1707">
        <v>143.19999999999999</v>
      </c>
      <c r="E1707" s="6">
        <v>44725.385416666664</v>
      </c>
      <c r="F1707">
        <v>358.95</v>
      </c>
      <c r="G1707" s="7">
        <v>1.5065999999999999</v>
      </c>
      <c r="H1707">
        <v>104274.15</v>
      </c>
      <c r="I1707" s="7">
        <v>1.4716</v>
      </c>
      <c r="J1707">
        <v>494.827</v>
      </c>
      <c r="K1707">
        <v>70859.23</v>
      </c>
      <c r="L1707">
        <v>4394013.18</v>
      </c>
      <c r="M1707">
        <v>16</v>
      </c>
      <c r="N1707">
        <v>6517.13</v>
      </c>
      <c r="O1707" s="7">
        <v>-0.23430000000000001</v>
      </c>
      <c r="P1707" s="7">
        <v>1.5065999999999999</v>
      </c>
      <c r="Q1707" t="s">
        <v>535</v>
      </c>
      <c r="S1707" s="2">
        <f t="shared" si="269"/>
        <v>44722</v>
      </c>
      <c r="T1707" t="s">
        <v>565</v>
      </c>
      <c r="U1707">
        <v>143.19999999999999</v>
      </c>
      <c r="V1707">
        <v>358.95</v>
      </c>
      <c r="W1707">
        <f t="shared" si="273"/>
        <v>14218253.682675</v>
      </c>
      <c r="X1707">
        <f t="shared" si="268"/>
        <v>35545.6342066875</v>
      </c>
      <c r="Y1707">
        <f t="shared" si="271"/>
        <v>250</v>
      </c>
      <c r="Z1707">
        <f t="shared" si="272"/>
        <v>52682.125000000007</v>
      </c>
      <c r="AA1707" s="5">
        <f t="shared" si="270"/>
        <v>14389812.557675</v>
      </c>
      <c r="AB1707" s="24">
        <f>IFERROR(AA1707/MAX($J$3:AA1707)-1,"")</f>
        <v>-1.0710546499622997E-2</v>
      </c>
      <c r="AJ1707" s="6"/>
      <c r="AL1707" s="6"/>
      <c r="AN1707" s="7"/>
      <c r="AP1707" s="7"/>
      <c r="AV1707" s="7"/>
      <c r="AW1707" s="7"/>
    </row>
    <row r="1708" spans="1:49" x14ac:dyDescent="0.45">
      <c r="A1708" t="s">
        <v>588</v>
      </c>
      <c r="B1708" t="s">
        <v>30</v>
      </c>
      <c r="C1708" s="6">
        <v>44725.416666666664</v>
      </c>
      <c r="D1708">
        <v>159.6</v>
      </c>
      <c r="E1708" s="6">
        <v>44726.385416666664</v>
      </c>
      <c r="F1708">
        <v>168.85</v>
      </c>
      <c r="G1708" s="7">
        <v>5.8000000000000003E-2</v>
      </c>
      <c r="H1708">
        <v>2690.08</v>
      </c>
      <c r="I1708" s="7">
        <v>3.7400000000000003E-2</v>
      </c>
      <c r="J1708">
        <v>450.9402</v>
      </c>
      <c r="K1708">
        <v>71970.06</v>
      </c>
      <c r="L1708">
        <v>4396703.26</v>
      </c>
      <c r="M1708">
        <v>68</v>
      </c>
      <c r="N1708">
        <v>39.56</v>
      </c>
      <c r="O1708" s="7">
        <v>-0.1328</v>
      </c>
      <c r="P1708" s="7">
        <v>0.38719999999999999</v>
      </c>
      <c r="Q1708" t="s">
        <v>535</v>
      </c>
      <c r="S1708" s="2">
        <f t="shared" si="269"/>
        <v>44725</v>
      </c>
      <c r="T1708" t="s">
        <v>588</v>
      </c>
      <c r="U1708">
        <v>159.6</v>
      </c>
      <c r="V1708">
        <v>168.85</v>
      </c>
      <c r="W1708">
        <f t="shared" si="273"/>
        <v>14389812.557675</v>
      </c>
      <c r="X1708">
        <f t="shared" si="268"/>
        <v>35974.531394187499</v>
      </c>
      <c r="Y1708">
        <f t="shared" si="271"/>
        <v>225</v>
      </c>
      <c r="Z1708">
        <f t="shared" si="272"/>
        <v>1342.2374999999981</v>
      </c>
      <c r="AA1708" s="5" t="str">
        <f t="shared" si="270"/>
        <v/>
      </c>
      <c r="AB1708" s="24" t="str">
        <f>IFERROR(AA1708/MAX($J$3:AA1708)-1,"")</f>
        <v/>
      </c>
      <c r="AJ1708" s="6"/>
      <c r="AL1708" s="6"/>
      <c r="AN1708" s="7"/>
      <c r="AP1708" s="7"/>
      <c r="AV1708" s="7"/>
      <c r="AW1708" s="7"/>
    </row>
    <row r="1709" spans="1:49" x14ac:dyDescent="0.45">
      <c r="A1709" t="s">
        <v>587</v>
      </c>
      <c r="B1709" t="s">
        <v>30</v>
      </c>
      <c r="C1709" s="6">
        <v>44725.420138888891</v>
      </c>
      <c r="D1709">
        <v>137.5</v>
      </c>
      <c r="E1709" s="6">
        <v>44726.385416666664</v>
      </c>
      <c r="F1709">
        <v>142.6</v>
      </c>
      <c r="G1709" s="7">
        <v>3.7100000000000001E-2</v>
      </c>
      <c r="H1709">
        <v>1203.22</v>
      </c>
      <c r="I1709" s="7">
        <v>1.67E-2</v>
      </c>
      <c r="J1709">
        <v>523.36630000000002</v>
      </c>
      <c r="K1709">
        <v>71962.87</v>
      </c>
      <c r="L1709">
        <v>4397906.4800000004</v>
      </c>
      <c r="M1709">
        <v>67</v>
      </c>
      <c r="N1709">
        <v>17.96</v>
      </c>
      <c r="O1709" s="7">
        <v>-0.15160000000000001</v>
      </c>
      <c r="P1709" s="7">
        <v>0.39929999999999999</v>
      </c>
      <c r="Q1709" t="s">
        <v>535</v>
      </c>
      <c r="S1709" s="2">
        <f t="shared" si="269"/>
        <v>44725</v>
      </c>
      <c r="T1709" t="s">
        <v>587</v>
      </c>
      <c r="U1709">
        <v>137.5</v>
      </c>
      <c r="V1709">
        <v>142.6</v>
      </c>
      <c r="W1709">
        <f t="shared" si="273"/>
        <v>14389812.557675</v>
      </c>
      <c r="X1709">
        <f t="shared" si="268"/>
        <v>35974.531394187499</v>
      </c>
      <c r="Y1709">
        <f t="shared" si="271"/>
        <v>250</v>
      </c>
      <c r="Z1709">
        <f t="shared" si="272"/>
        <v>574.75000000000159</v>
      </c>
      <c r="AA1709" s="5" t="str">
        <f t="shared" si="270"/>
        <v/>
      </c>
      <c r="AB1709" s="24" t="str">
        <f>IFERROR(AA1709/MAX($J$3:AA1709)-1,"")</f>
        <v/>
      </c>
      <c r="AJ1709" s="6"/>
      <c r="AL1709" s="6"/>
      <c r="AN1709" s="7"/>
      <c r="AP1709" s="7"/>
      <c r="AV1709" s="7"/>
      <c r="AW1709" s="7"/>
    </row>
    <row r="1710" spans="1:49" x14ac:dyDescent="0.45">
      <c r="A1710" t="s">
        <v>598</v>
      </c>
      <c r="B1710" t="s">
        <v>30</v>
      </c>
      <c r="C1710" s="6">
        <v>44725.579861111109</v>
      </c>
      <c r="D1710">
        <v>156.05000000000001</v>
      </c>
      <c r="E1710" s="6">
        <v>44726.388888888891</v>
      </c>
      <c r="F1710">
        <v>130.65</v>
      </c>
      <c r="G1710" s="7">
        <v>-0.1628</v>
      </c>
      <c r="H1710">
        <v>-12925.81</v>
      </c>
      <c r="I1710" s="7">
        <v>-0.18110000000000001</v>
      </c>
      <c r="J1710">
        <v>457.27550000000002</v>
      </c>
      <c r="K1710">
        <v>71357.84</v>
      </c>
      <c r="L1710">
        <v>4258643.29</v>
      </c>
      <c r="M1710">
        <v>22</v>
      </c>
      <c r="N1710">
        <v>-587.54</v>
      </c>
      <c r="O1710" s="7">
        <v>-0.30599999999999999</v>
      </c>
      <c r="P1710" s="7">
        <v>6.3799999999999996E-2</v>
      </c>
      <c r="Q1710" t="s">
        <v>535</v>
      </c>
      <c r="S1710" s="2">
        <f t="shared" si="269"/>
        <v>44725</v>
      </c>
      <c r="T1710" t="s">
        <v>598</v>
      </c>
      <c r="U1710">
        <v>156.05000000000001</v>
      </c>
      <c r="V1710">
        <v>130.65</v>
      </c>
      <c r="W1710">
        <f t="shared" si="273"/>
        <v>14389812.557675</v>
      </c>
      <c r="X1710">
        <f t="shared" si="268"/>
        <v>35974.531394187499</v>
      </c>
      <c r="Y1710">
        <f t="shared" si="271"/>
        <v>225</v>
      </c>
      <c r="Z1710">
        <f t="shared" si="272"/>
        <v>-6360.0749999999989</v>
      </c>
      <c r="AA1710" s="5">
        <f t="shared" si="270"/>
        <v>14385369.470175</v>
      </c>
      <c r="AB1710" s="24">
        <f>IFERROR(AA1710/MAX($J$3:AA1710)-1,"")</f>
        <v>-1.1016005628233128E-2</v>
      </c>
      <c r="AJ1710" s="6"/>
      <c r="AL1710" s="6"/>
      <c r="AN1710" s="7"/>
      <c r="AP1710" s="7"/>
      <c r="AV1710" s="7"/>
      <c r="AW1710" s="7"/>
    </row>
    <row r="1711" spans="1:49" x14ac:dyDescent="0.45">
      <c r="A1711" t="s">
        <v>589</v>
      </c>
      <c r="B1711" t="s">
        <v>30</v>
      </c>
      <c r="C1711" s="6">
        <v>44726.465277777781</v>
      </c>
      <c r="D1711">
        <v>140.65</v>
      </c>
      <c r="E1711" s="6">
        <v>44727.385416666664</v>
      </c>
      <c r="F1711">
        <v>66.05</v>
      </c>
      <c r="G1711" s="7">
        <v>-0.53039999999999998</v>
      </c>
      <c r="H1711">
        <v>-39240.82</v>
      </c>
      <c r="I1711" s="7">
        <v>-0.54510000000000003</v>
      </c>
      <c r="J1711">
        <v>511.83460000000002</v>
      </c>
      <c r="K1711">
        <v>71989.53</v>
      </c>
      <c r="L1711">
        <v>4358665.66</v>
      </c>
      <c r="M1711">
        <v>54</v>
      </c>
      <c r="N1711">
        <v>-726.68</v>
      </c>
      <c r="O1711" s="7">
        <v>-0.60289999999999999</v>
      </c>
      <c r="P1711" s="7">
        <v>4.2299999999999997E-2</v>
      </c>
      <c r="Q1711" t="s">
        <v>535</v>
      </c>
      <c r="S1711" s="2">
        <f t="shared" si="269"/>
        <v>44726</v>
      </c>
      <c r="T1711" t="s">
        <v>589</v>
      </c>
      <c r="U1711">
        <v>140.65</v>
      </c>
      <c r="V1711">
        <v>66.05</v>
      </c>
      <c r="W1711">
        <f t="shared" si="273"/>
        <v>14385369.470175</v>
      </c>
      <c r="X1711">
        <f t="shared" si="268"/>
        <v>35963.423675437502</v>
      </c>
      <c r="Y1711">
        <f t="shared" si="271"/>
        <v>250</v>
      </c>
      <c r="Z1711">
        <f t="shared" si="272"/>
        <v>-19166.75</v>
      </c>
      <c r="AA1711" s="5">
        <f t="shared" si="270"/>
        <v>14366202.720175</v>
      </c>
      <c r="AB1711" s="24">
        <f>IFERROR(AA1711/MAX($J$3:AA1711)-1,"")</f>
        <v>-1.2333706158165647E-2</v>
      </c>
      <c r="AJ1711" s="6"/>
      <c r="AL1711" s="6"/>
      <c r="AN1711" s="7"/>
      <c r="AP1711" s="7"/>
      <c r="AV1711" s="7"/>
      <c r="AW1711" s="7"/>
    </row>
    <row r="1712" spans="1:49" x14ac:dyDescent="0.45">
      <c r="A1712" t="s">
        <v>590</v>
      </c>
      <c r="B1712" t="s">
        <v>30</v>
      </c>
      <c r="C1712" s="6">
        <v>44728.46875</v>
      </c>
      <c r="D1712">
        <v>57.55</v>
      </c>
      <c r="E1712" s="6">
        <v>44728.635416666664</v>
      </c>
      <c r="F1712">
        <v>288.45</v>
      </c>
      <c r="G1712" s="7">
        <v>4.0122</v>
      </c>
      <c r="H1712">
        <v>283730.23</v>
      </c>
      <c r="I1712" s="7">
        <v>3.952</v>
      </c>
      <c r="J1712">
        <v>1247.4949999999999</v>
      </c>
      <c r="K1712">
        <v>71793.33</v>
      </c>
      <c r="L1712">
        <v>4642395.8899999997</v>
      </c>
      <c r="M1712">
        <v>49</v>
      </c>
      <c r="N1712">
        <v>5790.41</v>
      </c>
      <c r="O1712" s="7">
        <v>-0.42749999999999999</v>
      </c>
      <c r="P1712" s="7">
        <v>4.3457999999999997</v>
      </c>
      <c r="Q1712" t="s">
        <v>535</v>
      </c>
      <c r="S1712" s="2">
        <f t="shared" si="269"/>
        <v>44728</v>
      </c>
      <c r="T1712" t="s">
        <v>590</v>
      </c>
      <c r="U1712">
        <v>57.55</v>
      </c>
      <c r="V1712">
        <v>288.45</v>
      </c>
      <c r="W1712">
        <f t="shared" si="273"/>
        <v>14366202.720175</v>
      </c>
      <c r="X1712">
        <f t="shared" si="268"/>
        <v>35915.506800437499</v>
      </c>
      <c r="Y1712">
        <f t="shared" si="271"/>
        <v>625</v>
      </c>
      <c r="Z1712">
        <f t="shared" si="272"/>
        <v>142150</v>
      </c>
      <c r="AA1712" s="5" t="str">
        <f t="shared" si="270"/>
        <v/>
      </c>
      <c r="AB1712" s="24" t="str">
        <f>IFERROR(AA1712/MAX($J$3:AA1712)-1,"")</f>
        <v/>
      </c>
      <c r="AJ1712" s="6"/>
      <c r="AL1712" s="6"/>
      <c r="AN1712" s="7"/>
      <c r="AP1712" s="7"/>
      <c r="AV1712" s="7"/>
      <c r="AW1712" s="7"/>
    </row>
    <row r="1713" spans="1:49" x14ac:dyDescent="0.45">
      <c r="A1713" t="s">
        <v>591</v>
      </c>
      <c r="B1713" t="s">
        <v>30</v>
      </c>
      <c r="C1713" s="6">
        <v>44728.486111111109</v>
      </c>
      <c r="D1713">
        <v>40.799999999999997</v>
      </c>
      <c r="E1713" s="6">
        <v>44728.635416666664</v>
      </c>
      <c r="F1713">
        <v>238.55</v>
      </c>
      <c r="G1713" s="7">
        <v>4.8468</v>
      </c>
      <c r="H1713">
        <v>343125.25</v>
      </c>
      <c r="I1713" s="7">
        <v>4.7782999999999998</v>
      </c>
      <c r="J1713">
        <v>1760.009</v>
      </c>
      <c r="K1713">
        <v>71808.38</v>
      </c>
      <c r="L1713">
        <v>4985521.1399999997</v>
      </c>
      <c r="M1713">
        <v>44</v>
      </c>
      <c r="N1713">
        <v>7798.3</v>
      </c>
      <c r="O1713" s="7">
        <v>-7.7200000000000005E-2</v>
      </c>
      <c r="P1713" s="7">
        <v>5.3235000000000001</v>
      </c>
      <c r="Q1713" t="s">
        <v>535</v>
      </c>
      <c r="S1713" s="2">
        <f t="shared" si="269"/>
        <v>44728</v>
      </c>
      <c r="T1713" t="s">
        <v>591</v>
      </c>
      <c r="U1713">
        <v>40.799999999999997</v>
      </c>
      <c r="V1713">
        <v>238.55</v>
      </c>
      <c r="W1713">
        <f t="shared" si="273"/>
        <v>14366202.720175</v>
      </c>
      <c r="X1713">
        <f t="shared" si="268"/>
        <v>35915.506800437499</v>
      </c>
      <c r="Y1713">
        <f t="shared" si="271"/>
        <v>875</v>
      </c>
      <c r="Z1713">
        <f t="shared" si="272"/>
        <v>170586.9375</v>
      </c>
      <c r="AA1713" s="5" t="str">
        <f t="shared" si="270"/>
        <v/>
      </c>
      <c r="AB1713" s="24" t="str">
        <f>IFERROR(AA1713/MAX($J$3:AA1713)-1,"")</f>
        <v/>
      </c>
      <c r="AJ1713" s="6"/>
      <c r="AL1713" s="6"/>
      <c r="AN1713" s="7"/>
      <c r="AP1713" s="7"/>
      <c r="AV1713" s="7"/>
      <c r="AW1713" s="7"/>
    </row>
    <row r="1714" spans="1:49" x14ac:dyDescent="0.45">
      <c r="A1714" t="s">
        <v>633</v>
      </c>
      <c r="B1714" t="s">
        <v>30</v>
      </c>
      <c r="C1714" s="6">
        <v>44728.520833333336</v>
      </c>
      <c r="D1714">
        <v>187.25</v>
      </c>
      <c r="E1714" s="6">
        <v>44729.388888888891</v>
      </c>
      <c r="F1714">
        <v>356.05</v>
      </c>
      <c r="G1714" s="7">
        <v>0.90149999999999997</v>
      </c>
      <c r="H1714">
        <v>62200.05</v>
      </c>
      <c r="I1714" s="7">
        <v>0.87250000000000005</v>
      </c>
      <c r="J1714">
        <v>380.73809999999997</v>
      </c>
      <c r="K1714">
        <v>71293.210000000006</v>
      </c>
      <c r="L1714">
        <v>4320843.33</v>
      </c>
      <c r="M1714">
        <v>39</v>
      </c>
      <c r="N1714">
        <v>1594.87</v>
      </c>
      <c r="O1714" s="7">
        <v>-3.1E-2</v>
      </c>
      <c r="P1714" s="7">
        <v>1.0339</v>
      </c>
      <c r="Q1714" t="s">
        <v>535</v>
      </c>
      <c r="S1714" s="2">
        <f t="shared" si="269"/>
        <v>44728</v>
      </c>
      <c r="T1714" t="s">
        <v>633</v>
      </c>
      <c r="U1714">
        <v>187.25</v>
      </c>
      <c r="V1714">
        <v>356.05</v>
      </c>
      <c r="W1714">
        <f t="shared" si="273"/>
        <v>14366202.720175</v>
      </c>
      <c r="X1714">
        <f t="shared" si="268"/>
        <v>35915.506800437499</v>
      </c>
      <c r="Y1714">
        <f t="shared" si="271"/>
        <v>200</v>
      </c>
      <c r="Z1714">
        <f t="shared" si="272"/>
        <v>32673.400000000005</v>
      </c>
      <c r="AA1714" s="5" t="str">
        <f t="shared" si="270"/>
        <v/>
      </c>
      <c r="AB1714" s="24" t="str">
        <f>IFERROR(AA1714/MAX($J$3:AA1714)-1,"")</f>
        <v/>
      </c>
      <c r="AJ1714" s="6"/>
      <c r="AL1714" s="6"/>
      <c r="AN1714" s="7"/>
      <c r="AP1714" s="7"/>
      <c r="AV1714" s="7"/>
      <c r="AW1714" s="7"/>
    </row>
    <row r="1715" spans="1:49" x14ac:dyDescent="0.45">
      <c r="A1715" t="s">
        <v>654</v>
      </c>
      <c r="B1715" t="s">
        <v>30</v>
      </c>
      <c r="C1715" s="6">
        <v>44728.524305555555</v>
      </c>
      <c r="D1715">
        <v>213.7</v>
      </c>
      <c r="E1715" s="6">
        <v>44729.388888888891</v>
      </c>
      <c r="F1715">
        <v>394.45</v>
      </c>
      <c r="G1715" s="7">
        <v>0.8458</v>
      </c>
      <c r="H1715">
        <v>58265.95</v>
      </c>
      <c r="I1715" s="7">
        <v>0.81740000000000002</v>
      </c>
      <c r="J1715">
        <v>333.58019999999999</v>
      </c>
      <c r="K1715">
        <v>71286.09</v>
      </c>
      <c r="L1715">
        <v>4379109.29</v>
      </c>
      <c r="M1715">
        <v>38</v>
      </c>
      <c r="N1715">
        <v>1533.31</v>
      </c>
      <c r="O1715" s="7">
        <v>-3.7400000000000003E-2</v>
      </c>
      <c r="P1715" s="7">
        <v>0.94969999999999999</v>
      </c>
      <c r="Q1715" t="s">
        <v>535</v>
      </c>
      <c r="S1715" s="2">
        <f t="shared" si="269"/>
        <v>44728</v>
      </c>
      <c r="T1715" t="s">
        <v>654</v>
      </c>
      <c r="U1715">
        <v>213.7</v>
      </c>
      <c r="V1715">
        <v>394.45</v>
      </c>
      <c r="W1715">
        <f t="shared" si="273"/>
        <v>14366202.720175</v>
      </c>
      <c r="X1715">
        <f t="shared" si="268"/>
        <v>35915.506800437499</v>
      </c>
      <c r="Y1715">
        <f t="shared" si="271"/>
        <v>175</v>
      </c>
      <c r="Z1715">
        <f t="shared" si="272"/>
        <v>30566.987499999999</v>
      </c>
      <c r="AA1715" s="5">
        <f t="shared" si="270"/>
        <v>14742180.045174999</v>
      </c>
      <c r="AB1715" s="24">
        <f>IFERROR(AA1715/MAX($J$3:AA1715)-1,"")</f>
        <v>0</v>
      </c>
      <c r="AJ1715" s="6"/>
      <c r="AL1715" s="6"/>
      <c r="AN1715" s="7"/>
      <c r="AP1715" s="7"/>
      <c r="AV1715" s="7"/>
      <c r="AW1715" s="7"/>
    </row>
    <row r="1716" spans="1:49" x14ac:dyDescent="0.45">
      <c r="A1716" t="s">
        <v>593</v>
      </c>
      <c r="B1716" t="s">
        <v>30</v>
      </c>
      <c r="C1716" s="6">
        <v>44733.416666666664</v>
      </c>
      <c r="D1716">
        <v>126.95</v>
      </c>
      <c r="E1716" s="6">
        <v>44734.385416666664</v>
      </c>
      <c r="F1716">
        <v>76.25</v>
      </c>
      <c r="G1716" s="7">
        <v>-0.39939999999999998</v>
      </c>
      <c r="H1716">
        <v>-31123.14</v>
      </c>
      <c r="I1716" s="7">
        <v>-0.41539999999999999</v>
      </c>
      <c r="J1716">
        <v>590.21349999999995</v>
      </c>
      <c r="K1716">
        <v>74927.600000000006</v>
      </c>
      <c r="L1716">
        <v>4954398</v>
      </c>
      <c r="M1716">
        <v>68</v>
      </c>
      <c r="N1716">
        <v>-457.69</v>
      </c>
      <c r="O1716" s="7">
        <v>-0.39939999999999998</v>
      </c>
      <c r="P1716" s="7">
        <v>0.70299999999999996</v>
      </c>
      <c r="Q1716" t="s">
        <v>535</v>
      </c>
      <c r="S1716" s="2">
        <f t="shared" si="269"/>
        <v>44733</v>
      </c>
      <c r="T1716" t="s">
        <v>593</v>
      </c>
      <c r="U1716">
        <v>126.95</v>
      </c>
      <c r="V1716">
        <v>76.25</v>
      </c>
      <c r="W1716">
        <f t="shared" si="273"/>
        <v>14742180.045174999</v>
      </c>
      <c r="X1716">
        <f t="shared" si="268"/>
        <v>36855.450112937498</v>
      </c>
      <c r="Y1716">
        <f t="shared" si="271"/>
        <v>300</v>
      </c>
      <c r="Z1716">
        <f t="shared" si="272"/>
        <v>-15819.600000000004</v>
      </c>
      <c r="AA1716" s="5" t="str">
        <f t="shared" si="270"/>
        <v/>
      </c>
      <c r="AB1716" s="24" t="str">
        <f>IFERROR(AA1716/MAX($J$3:AA1716)-1,"")</f>
        <v/>
      </c>
      <c r="AJ1716" s="6"/>
      <c r="AL1716" s="6"/>
      <c r="AN1716" s="7"/>
      <c r="AP1716" s="7"/>
      <c r="AV1716" s="7"/>
      <c r="AW1716" s="7"/>
    </row>
    <row r="1717" spans="1:49" x14ac:dyDescent="0.45">
      <c r="A1717" t="s">
        <v>592</v>
      </c>
      <c r="B1717" t="s">
        <v>30</v>
      </c>
      <c r="C1717" s="6">
        <v>44733.430555555555</v>
      </c>
      <c r="D1717">
        <v>107.3</v>
      </c>
      <c r="E1717" s="6">
        <v>44734.385416666664</v>
      </c>
      <c r="F1717">
        <v>53.1</v>
      </c>
      <c r="G1717" s="7">
        <v>-0.50509999999999999</v>
      </c>
      <c r="H1717">
        <v>-38953.480000000003</v>
      </c>
      <c r="I1717" s="7">
        <v>-0.52010000000000001</v>
      </c>
      <c r="J1717">
        <v>698.04110000000003</v>
      </c>
      <c r="K1717">
        <v>74899.81</v>
      </c>
      <c r="L1717">
        <v>4915444.5199999996</v>
      </c>
      <c r="M1717">
        <v>64</v>
      </c>
      <c r="N1717">
        <v>-608.65</v>
      </c>
      <c r="O1717" s="7">
        <v>-0.50509999999999999</v>
      </c>
      <c r="P1717" s="7">
        <v>0.67330000000000001</v>
      </c>
      <c r="Q1717" t="s">
        <v>535</v>
      </c>
      <c r="S1717" s="2">
        <f t="shared" si="269"/>
        <v>44733</v>
      </c>
      <c r="T1717" t="s">
        <v>592</v>
      </c>
      <c r="U1717">
        <v>107.3</v>
      </c>
      <c r="V1717">
        <v>53.1</v>
      </c>
      <c r="W1717">
        <f t="shared" si="273"/>
        <v>14742180.045174999</v>
      </c>
      <c r="X1717">
        <f t="shared" si="268"/>
        <v>36855.450112937498</v>
      </c>
      <c r="Y1717">
        <f t="shared" si="271"/>
        <v>350</v>
      </c>
      <c r="Z1717">
        <f t="shared" si="272"/>
        <v>-19531.400000000001</v>
      </c>
      <c r="AA1717" s="5" t="str">
        <f t="shared" si="270"/>
        <v/>
      </c>
      <c r="AB1717" s="24" t="str">
        <f>IFERROR(AA1717/MAX($J$3:AA1717)-1,"")</f>
        <v/>
      </c>
      <c r="AJ1717" s="6"/>
      <c r="AL1717" s="6"/>
      <c r="AN1717" s="7"/>
      <c r="AP1717" s="7"/>
      <c r="AV1717" s="7"/>
      <c r="AW1717" s="7"/>
    </row>
    <row r="1718" spans="1:49" x14ac:dyDescent="0.45">
      <c r="A1718" t="s">
        <v>592</v>
      </c>
      <c r="B1718" t="s">
        <v>30</v>
      </c>
      <c r="C1718" s="6">
        <v>44733.520833333336</v>
      </c>
      <c r="D1718">
        <v>121.35</v>
      </c>
      <c r="E1718" s="6">
        <v>44734.388888888891</v>
      </c>
      <c r="F1718">
        <v>45.6</v>
      </c>
      <c r="G1718" s="7">
        <v>-0.62419999999999998</v>
      </c>
      <c r="H1718">
        <v>-45868.29</v>
      </c>
      <c r="I1718" s="7">
        <v>-0.63800000000000001</v>
      </c>
      <c r="J1718">
        <v>592.46439999999996</v>
      </c>
      <c r="K1718">
        <v>71895.55</v>
      </c>
      <c r="L1718">
        <v>4333240.99</v>
      </c>
      <c r="M1718">
        <v>39</v>
      </c>
      <c r="N1718">
        <v>-1176.1099999999999</v>
      </c>
      <c r="O1718" s="7">
        <v>-0.62419999999999998</v>
      </c>
      <c r="P1718" s="7">
        <v>0.47960000000000003</v>
      </c>
      <c r="Q1718" t="s">
        <v>535</v>
      </c>
      <c r="S1718" s="2">
        <f t="shared" si="269"/>
        <v>44733</v>
      </c>
      <c r="T1718" t="s">
        <v>592</v>
      </c>
      <c r="U1718">
        <v>121.35</v>
      </c>
      <c r="V1718">
        <v>45.6</v>
      </c>
      <c r="W1718">
        <f t="shared" si="273"/>
        <v>14742180.045174999</v>
      </c>
      <c r="X1718">
        <f t="shared" si="268"/>
        <v>36855.450112937498</v>
      </c>
      <c r="Y1718">
        <f t="shared" si="271"/>
        <v>300</v>
      </c>
      <c r="Z1718">
        <f t="shared" si="272"/>
        <v>-23225.85</v>
      </c>
      <c r="AA1718" s="5" t="str">
        <f t="shared" si="270"/>
        <v/>
      </c>
      <c r="AB1718" s="24" t="str">
        <f>IFERROR(AA1718/MAX($J$3:AA1718)-1,"")</f>
        <v/>
      </c>
      <c r="AJ1718" s="6"/>
      <c r="AL1718" s="6"/>
      <c r="AN1718" s="7"/>
      <c r="AP1718" s="7"/>
      <c r="AV1718" s="7"/>
      <c r="AW1718" s="7"/>
    </row>
    <row r="1719" spans="1:49" x14ac:dyDescent="0.45">
      <c r="A1719" t="s">
        <v>596</v>
      </c>
      <c r="B1719" t="s">
        <v>30</v>
      </c>
      <c r="C1719" s="6">
        <v>44733.53125</v>
      </c>
      <c r="D1719">
        <v>112.75</v>
      </c>
      <c r="E1719" s="6">
        <v>44734.388888888891</v>
      </c>
      <c r="F1719">
        <v>29.75</v>
      </c>
      <c r="G1719" s="7">
        <v>-0.73609999999999998</v>
      </c>
      <c r="H1719">
        <v>-53835.95</v>
      </c>
      <c r="I1719" s="7">
        <v>-0.74880000000000002</v>
      </c>
      <c r="J1719">
        <v>637.67790000000002</v>
      </c>
      <c r="K1719">
        <v>71898.179999999993</v>
      </c>
      <c r="L1719">
        <v>4279405.04</v>
      </c>
      <c r="M1719">
        <v>36</v>
      </c>
      <c r="N1719">
        <v>-1495.44</v>
      </c>
      <c r="O1719" s="7">
        <v>-0.73609999999999998</v>
      </c>
      <c r="P1719" s="7">
        <v>0.2918</v>
      </c>
      <c r="Q1719" t="s">
        <v>535</v>
      </c>
      <c r="S1719" s="2">
        <f t="shared" si="269"/>
        <v>44733</v>
      </c>
      <c r="T1719" t="s">
        <v>596</v>
      </c>
      <c r="U1719">
        <v>112.75</v>
      </c>
      <c r="V1719">
        <v>29.75</v>
      </c>
      <c r="W1719">
        <f t="shared" si="273"/>
        <v>14742180.045174999</v>
      </c>
      <c r="X1719">
        <f t="shared" si="268"/>
        <v>36855.450112937498</v>
      </c>
      <c r="Y1719">
        <f t="shared" si="271"/>
        <v>325</v>
      </c>
      <c r="Z1719">
        <f t="shared" si="272"/>
        <v>-27438.125</v>
      </c>
      <c r="AA1719" s="5">
        <f t="shared" si="270"/>
        <v>14656165.070175</v>
      </c>
      <c r="AB1719" s="24">
        <f>IFERROR(AA1719/MAX($J$3:AA1719)-1,"")</f>
        <v>-5.8346170468968062E-3</v>
      </c>
      <c r="AJ1719" s="6"/>
      <c r="AL1719" s="6"/>
      <c r="AN1719" s="7"/>
      <c r="AP1719" s="7"/>
      <c r="AV1719" s="7"/>
      <c r="AW1719" s="7"/>
    </row>
    <row r="1720" spans="1:49" x14ac:dyDescent="0.45">
      <c r="A1720" t="s">
        <v>594</v>
      </c>
      <c r="B1720" t="s">
        <v>30</v>
      </c>
      <c r="C1720" s="6">
        <v>44734.416666666664</v>
      </c>
      <c r="D1720">
        <v>90.95</v>
      </c>
      <c r="E1720" s="6">
        <v>44735.385416666664</v>
      </c>
      <c r="F1720">
        <v>51.1</v>
      </c>
      <c r="G1720" s="7">
        <v>-0.43819999999999998</v>
      </c>
      <c r="H1720">
        <v>-33841</v>
      </c>
      <c r="I1720" s="7">
        <v>-0.45379999999999998</v>
      </c>
      <c r="J1720">
        <v>819.98050000000001</v>
      </c>
      <c r="K1720">
        <v>74577.22</v>
      </c>
      <c r="L1720">
        <v>4881603.5199999996</v>
      </c>
      <c r="M1720">
        <v>68</v>
      </c>
      <c r="N1720">
        <v>-497.66</v>
      </c>
      <c r="O1720" s="7">
        <v>-0.43819999999999998</v>
      </c>
      <c r="P1720" s="7">
        <v>0.46510000000000001</v>
      </c>
      <c r="Q1720" t="s">
        <v>535</v>
      </c>
      <c r="S1720" s="2">
        <f t="shared" si="269"/>
        <v>44734</v>
      </c>
      <c r="T1720" t="s">
        <v>594</v>
      </c>
      <c r="U1720">
        <v>90.95</v>
      </c>
      <c r="V1720">
        <v>51.1</v>
      </c>
      <c r="W1720">
        <f t="shared" si="273"/>
        <v>14656165.070175</v>
      </c>
      <c r="X1720">
        <f t="shared" si="268"/>
        <v>36640.412675437503</v>
      </c>
      <c r="Y1720">
        <f t="shared" si="271"/>
        <v>400</v>
      </c>
      <c r="Z1720">
        <f t="shared" si="272"/>
        <v>-16508.2</v>
      </c>
      <c r="AA1720" s="5" t="str">
        <f t="shared" si="270"/>
        <v/>
      </c>
      <c r="AB1720" s="24" t="str">
        <f>IFERROR(AA1720/MAX($J$3:AA1720)-1,"")</f>
        <v/>
      </c>
      <c r="AJ1720" s="6"/>
      <c r="AL1720" s="6"/>
      <c r="AN1720" s="7"/>
      <c r="AP1720" s="7"/>
      <c r="AV1720" s="7"/>
      <c r="AW1720" s="7"/>
    </row>
    <row r="1721" spans="1:49" x14ac:dyDescent="0.45">
      <c r="A1721" t="s">
        <v>594</v>
      </c>
      <c r="B1721" t="s">
        <v>30</v>
      </c>
      <c r="C1721" s="6">
        <v>44734.524305555555</v>
      </c>
      <c r="D1721">
        <v>104.4</v>
      </c>
      <c r="E1721" s="6">
        <v>44735.388888888891</v>
      </c>
      <c r="F1721">
        <v>42.75</v>
      </c>
      <c r="G1721" s="7">
        <v>-0.59050000000000002</v>
      </c>
      <c r="H1721">
        <v>-43167.5</v>
      </c>
      <c r="I1721" s="7">
        <v>-0.60460000000000003</v>
      </c>
      <c r="J1721">
        <v>683.87950000000001</v>
      </c>
      <c r="K1721">
        <v>71397.02</v>
      </c>
      <c r="L1721">
        <v>4236237.54</v>
      </c>
      <c r="M1721">
        <v>38</v>
      </c>
      <c r="N1721">
        <v>-1135.99</v>
      </c>
      <c r="O1721" s="7">
        <v>-0.59050000000000002</v>
      </c>
      <c r="P1721" s="7">
        <v>0.27629999999999999</v>
      </c>
      <c r="Q1721" t="s">
        <v>535</v>
      </c>
      <c r="S1721" s="2">
        <f t="shared" si="269"/>
        <v>44734</v>
      </c>
      <c r="T1721" t="s">
        <v>594</v>
      </c>
      <c r="U1721">
        <v>104.4</v>
      </c>
      <c r="V1721">
        <v>42.75</v>
      </c>
      <c r="W1721">
        <f t="shared" si="273"/>
        <v>14656165.070175</v>
      </c>
      <c r="X1721">
        <f t="shared" si="268"/>
        <v>36640.412675437503</v>
      </c>
      <c r="Y1721">
        <f t="shared" si="271"/>
        <v>350</v>
      </c>
      <c r="Z1721">
        <f t="shared" si="272"/>
        <v>-22092.525000000001</v>
      </c>
      <c r="AA1721" s="5" t="str">
        <f t="shared" si="270"/>
        <v/>
      </c>
      <c r="AB1721" s="24" t="str">
        <f>IFERROR(AA1721/MAX($J$3:AA1721)-1,"")</f>
        <v/>
      </c>
      <c r="AJ1721" s="6"/>
      <c r="AL1721" s="6"/>
      <c r="AN1721" s="7"/>
      <c r="AP1721" s="7"/>
      <c r="AV1721" s="7"/>
      <c r="AW1721" s="7"/>
    </row>
    <row r="1722" spans="1:49" x14ac:dyDescent="0.45">
      <c r="A1722" t="s">
        <v>595</v>
      </c>
      <c r="B1722" t="s">
        <v>30</v>
      </c>
      <c r="C1722" s="6">
        <v>44734.534722222219</v>
      </c>
      <c r="D1722">
        <v>87.4</v>
      </c>
      <c r="E1722" s="6">
        <v>44735.388888888891</v>
      </c>
      <c r="F1722">
        <v>28.65</v>
      </c>
      <c r="G1722" s="7">
        <v>-0.67220000000000002</v>
      </c>
      <c r="H1722">
        <v>-48940.61</v>
      </c>
      <c r="I1722" s="7">
        <v>-0.6855</v>
      </c>
      <c r="J1722">
        <v>816.8954</v>
      </c>
      <c r="K1722">
        <v>71396.66</v>
      </c>
      <c r="L1722">
        <v>4187296.93</v>
      </c>
      <c r="M1722">
        <v>35</v>
      </c>
      <c r="N1722">
        <v>-1398.3</v>
      </c>
      <c r="O1722" s="7">
        <v>-0.67220000000000002</v>
      </c>
      <c r="P1722" s="7">
        <v>0.18990000000000001</v>
      </c>
      <c r="Q1722" t="s">
        <v>535</v>
      </c>
      <c r="S1722" s="2">
        <f t="shared" si="269"/>
        <v>44734</v>
      </c>
      <c r="T1722" t="s">
        <v>595</v>
      </c>
      <c r="U1722">
        <v>87.4</v>
      </c>
      <c r="V1722">
        <v>28.65</v>
      </c>
      <c r="W1722">
        <f t="shared" si="273"/>
        <v>14656165.070175</v>
      </c>
      <c r="X1722">
        <f t="shared" si="268"/>
        <v>36640.412675437503</v>
      </c>
      <c r="Y1722">
        <f t="shared" si="271"/>
        <v>425</v>
      </c>
      <c r="Z1722">
        <f t="shared" si="272"/>
        <v>-25461.962499999998</v>
      </c>
      <c r="AA1722" s="5" t="str">
        <f t="shared" si="270"/>
        <v/>
      </c>
      <c r="AB1722" s="24" t="str">
        <f>IFERROR(AA1722/MAX($J$3:AA1722)-1,"")</f>
        <v/>
      </c>
      <c r="AJ1722" s="6"/>
      <c r="AL1722" s="6"/>
      <c r="AN1722" s="7"/>
      <c r="AP1722" s="7"/>
      <c r="AV1722" s="7"/>
      <c r="AW1722" s="7"/>
    </row>
    <row r="1723" spans="1:49" x14ac:dyDescent="0.45">
      <c r="A1723" t="s">
        <v>595</v>
      </c>
      <c r="B1723" t="s">
        <v>30</v>
      </c>
      <c r="C1723" s="6">
        <v>44734.534722222219</v>
      </c>
      <c r="D1723">
        <v>87.4</v>
      </c>
      <c r="E1723" s="6">
        <v>44735.385416666664</v>
      </c>
      <c r="F1723">
        <v>34.65</v>
      </c>
      <c r="G1723" s="7">
        <v>-0.60350000000000004</v>
      </c>
      <c r="H1723">
        <v>-46086.41</v>
      </c>
      <c r="I1723" s="7">
        <v>-0.61750000000000005</v>
      </c>
      <c r="J1723">
        <v>853.91849999999999</v>
      </c>
      <c r="K1723">
        <v>74632.479999999996</v>
      </c>
      <c r="L1723">
        <v>4835517.1100000003</v>
      </c>
      <c r="M1723">
        <v>34</v>
      </c>
      <c r="N1723">
        <v>-1355.48</v>
      </c>
      <c r="O1723" s="7">
        <v>-0.60350000000000004</v>
      </c>
      <c r="P1723" s="7">
        <v>0.18990000000000001</v>
      </c>
      <c r="Q1723" t="s">
        <v>535</v>
      </c>
      <c r="S1723" s="2">
        <f t="shared" si="269"/>
        <v>44734</v>
      </c>
      <c r="T1723" t="s">
        <v>595</v>
      </c>
      <c r="U1723">
        <v>87.4</v>
      </c>
      <c r="V1723">
        <v>34.65</v>
      </c>
      <c r="W1723">
        <f t="shared" si="273"/>
        <v>14656165.070175</v>
      </c>
      <c r="X1723">
        <f t="shared" si="268"/>
        <v>36640.412675437503</v>
      </c>
      <c r="Y1723">
        <f t="shared" si="271"/>
        <v>425</v>
      </c>
      <c r="Z1723">
        <f t="shared" si="272"/>
        <v>-22937.462500000001</v>
      </c>
      <c r="AA1723" s="5">
        <f t="shared" si="270"/>
        <v>14569164.920174999</v>
      </c>
      <c r="AB1723" s="24">
        <f>IFERROR(AA1723/MAX($J$3:AA1723)-1,"")</f>
        <v>-1.1736061048625346E-2</v>
      </c>
      <c r="AJ1723" s="6"/>
      <c r="AL1723" s="6"/>
      <c r="AN1723" s="7"/>
      <c r="AP1723" s="7"/>
      <c r="AV1723" s="7"/>
      <c r="AW1723" s="7"/>
    </row>
    <row r="1724" spans="1:49" x14ac:dyDescent="0.45">
      <c r="A1724" t="s">
        <v>593</v>
      </c>
      <c r="B1724" t="s">
        <v>30</v>
      </c>
      <c r="C1724" s="6">
        <v>44735.416666666664</v>
      </c>
      <c r="D1724">
        <v>67.849999999999994</v>
      </c>
      <c r="E1724" s="6">
        <v>44735.635416666664</v>
      </c>
      <c r="F1724">
        <v>6.9</v>
      </c>
      <c r="G1724" s="7">
        <v>-0.89829999999999999</v>
      </c>
      <c r="H1724">
        <v>-67451.31</v>
      </c>
      <c r="I1724" s="7">
        <v>-0.9093</v>
      </c>
      <c r="J1724">
        <v>1093.258</v>
      </c>
      <c r="K1724">
        <v>74177.59</v>
      </c>
      <c r="L1724">
        <v>4768065.8</v>
      </c>
      <c r="M1724">
        <v>64</v>
      </c>
      <c r="N1724">
        <v>-1053.93</v>
      </c>
      <c r="O1724" s="7">
        <v>-0.96609999999999996</v>
      </c>
      <c r="P1724" s="7">
        <v>0.48709999999999998</v>
      </c>
      <c r="Q1724" t="s">
        <v>535</v>
      </c>
      <c r="S1724" s="2">
        <f t="shared" si="269"/>
        <v>44735</v>
      </c>
      <c r="T1724" t="s">
        <v>593</v>
      </c>
      <c r="U1724">
        <v>67.849999999999994</v>
      </c>
      <c r="V1724">
        <v>6.9</v>
      </c>
      <c r="W1724">
        <f t="shared" si="273"/>
        <v>14569164.920174999</v>
      </c>
      <c r="X1724">
        <f t="shared" si="268"/>
        <v>36422.9123004375</v>
      </c>
      <c r="Y1724">
        <f t="shared" si="271"/>
        <v>525</v>
      </c>
      <c r="Z1724">
        <f t="shared" si="272"/>
        <v>-32391.187499999996</v>
      </c>
      <c r="AA1724" s="5" t="str">
        <f t="shared" si="270"/>
        <v/>
      </c>
      <c r="AB1724" s="24" t="str">
        <f>IFERROR(AA1724/MAX($J$3:AA1724)-1,"")</f>
        <v/>
      </c>
      <c r="AJ1724" s="6"/>
      <c r="AL1724" s="6"/>
      <c r="AN1724" s="7"/>
      <c r="AP1724" s="7"/>
      <c r="AV1724" s="7"/>
      <c r="AW1724" s="7"/>
    </row>
    <row r="1725" spans="1:49" x14ac:dyDescent="0.45">
      <c r="A1725" t="s">
        <v>592</v>
      </c>
      <c r="B1725" t="s">
        <v>30</v>
      </c>
      <c r="C1725" s="6">
        <v>44735.423611111109</v>
      </c>
      <c r="D1725">
        <v>49.75</v>
      </c>
      <c r="E1725" s="6">
        <v>44735.635416666664</v>
      </c>
      <c r="F1725">
        <v>0.1</v>
      </c>
      <c r="G1725" s="7">
        <v>-0.998</v>
      </c>
      <c r="H1725">
        <v>-74742.73</v>
      </c>
      <c r="I1725" s="7">
        <v>-1.008</v>
      </c>
      <c r="J1725">
        <v>1490.4280000000001</v>
      </c>
      <c r="K1725">
        <v>74148.789999999994</v>
      </c>
      <c r="L1725">
        <v>4693323.07</v>
      </c>
      <c r="M1725">
        <v>62</v>
      </c>
      <c r="N1725">
        <v>-1205.53</v>
      </c>
      <c r="O1725" s="7">
        <v>-0.998</v>
      </c>
      <c r="P1725" s="7">
        <v>0.29449999999999998</v>
      </c>
      <c r="Q1725" t="s">
        <v>535</v>
      </c>
      <c r="S1725" s="2">
        <f t="shared" si="269"/>
        <v>44735</v>
      </c>
      <c r="T1725" t="s">
        <v>592</v>
      </c>
      <c r="U1725">
        <v>49.75</v>
      </c>
      <c r="V1725">
        <v>0.1</v>
      </c>
      <c r="W1725">
        <f t="shared" si="273"/>
        <v>14569164.920174999</v>
      </c>
      <c r="X1725">
        <f t="shared" si="268"/>
        <v>36422.9123004375</v>
      </c>
      <c r="Y1725">
        <f t="shared" si="271"/>
        <v>725</v>
      </c>
      <c r="Z1725">
        <f t="shared" si="272"/>
        <v>-36357.662500000006</v>
      </c>
      <c r="AA1725" s="5">
        <f t="shared" si="270"/>
        <v>14500416.070175</v>
      </c>
      <c r="AB1725" s="24">
        <f>IFERROR(AA1725/MAX($J$3:AA1725)-1,"")</f>
        <v>-1.6399472415826843E-2</v>
      </c>
      <c r="AJ1725" s="6"/>
      <c r="AL1725" s="6"/>
      <c r="AN1725" s="7"/>
      <c r="AP1725" s="7"/>
      <c r="AV1725" s="7"/>
      <c r="AW1725" s="7"/>
    </row>
    <row r="1726" spans="1:49" x14ac:dyDescent="0.45">
      <c r="A1726" t="s">
        <v>643</v>
      </c>
      <c r="B1726" t="s">
        <v>30</v>
      </c>
      <c r="C1726" s="6">
        <v>44736.416666666664</v>
      </c>
      <c r="D1726">
        <v>180</v>
      </c>
      <c r="E1726" s="6">
        <v>44739.385416666664</v>
      </c>
      <c r="F1726">
        <v>244.85</v>
      </c>
      <c r="G1726" s="7">
        <v>0.36030000000000001</v>
      </c>
      <c r="H1726">
        <v>24734.37</v>
      </c>
      <c r="I1726" s="7">
        <v>0.3367</v>
      </c>
      <c r="J1726">
        <v>408.14789999999999</v>
      </c>
      <c r="K1726">
        <v>73466.62</v>
      </c>
      <c r="L1726">
        <v>4718057.4400000004</v>
      </c>
      <c r="M1726">
        <v>68</v>
      </c>
      <c r="N1726">
        <v>363.74</v>
      </c>
      <c r="O1726" s="7">
        <v>-0.30859999999999999</v>
      </c>
      <c r="P1726" s="7">
        <v>0.45669999999999999</v>
      </c>
      <c r="Q1726" t="s">
        <v>535</v>
      </c>
      <c r="S1726" s="2">
        <f t="shared" si="269"/>
        <v>44736</v>
      </c>
      <c r="T1726" t="s">
        <v>643</v>
      </c>
      <c r="U1726">
        <v>180</v>
      </c>
      <c r="V1726">
        <v>244.85</v>
      </c>
      <c r="W1726">
        <f t="shared" si="273"/>
        <v>14500416.070175</v>
      </c>
      <c r="X1726">
        <f t="shared" si="268"/>
        <v>36251.040175437498</v>
      </c>
      <c r="Y1726">
        <f t="shared" si="271"/>
        <v>200</v>
      </c>
      <c r="Z1726">
        <f t="shared" si="272"/>
        <v>12120.299999999997</v>
      </c>
      <c r="AA1726" s="5">
        <f t="shared" si="270"/>
        <v>14512536.370175</v>
      </c>
      <c r="AB1726" s="24">
        <f>IFERROR(AA1726/MAX($J$3:AA1726)-1,"")</f>
        <v>-1.5577321284660273E-2</v>
      </c>
      <c r="AJ1726" s="6"/>
      <c r="AL1726" s="6"/>
      <c r="AN1726" s="7"/>
      <c r="AP1726" s="7"/>
      <c r="AV1726" s="7"/>
      <c r="AW1726" s="7"/>
    </row>
    <row r="1727" spans="1:49" x14ac:dyDescent="0.45">
      <c r="A1727" t="s">
        <v>655</v>
      </c>
      <c r="B1727" t="s">
        <v>30</v>
      </c>
      <c r="C1727" s="6">
        <v>44741.520833333336</v>
      </c>
      <c r="D1727">
        <v>78</v>
      </c>
      <c r="E1727" s="6">
        <v>44742.388888888891</v>
      </c>
      <c r="F1727">
        <v>100.05</v>
      </c>
      <c r="G1727" s="7">
        <v>0.28270000000000001</v>
      </c>
      <c r="H1727">
        <v>18433.939999999999</v>
      </c>
      <c r="I1727" s="7">
        <v>0.25990000000000002</v>
      </c>
      <c r="J1727">
        <v>909.44209999999998</v>
      </c>
      <c r="K1727">
        <v>70936.479999999996</v>
      </c>
      <c r="L1727">
        <v>4205730.87</v>
      </c>
      <c r="M1727">
        <v>39</v>
      </c>
      <c r="N1727">
        <v>472.67</v>
      </c>
      <c r="O1727" s="7">
        <v>-0.48720000000000002</v>
      </c>
      <c r="P1727" s="7">
        <v>0.4718</v>
      </c>
      <c r="Q1727" t="s">
        <v>535</v>
      </c>
      <c r="S1727" s="2">
        <f t="shared" si="269"/>
        <v>44741</v>
      </c>
      <c r="T1727" t="s">
        <v>655</v>
      </c>
      <c r="U1727">
        <v>78</v>
      </c>
      <c r="V1727">
        <v>100.05</v>
      </c>
      <c r="W1727">
        <f t="shared" si="273"/>
        <v>14512536.370175</v>
      </c>
      <c r="X1727">
        <f t="shared" si="268"/>
        <v>36281.3409254375</v>
      </c>
      <c r="Y1727">
        <f t="shared" si="271"/>
        <v>475</v>
      </c>
      <c r="Z1727">
        <f t="shared" si="272"/>
        <v>9628.0124999999971</v>
      </c>
      <c r="AA1727" s="5" t="str">
        <f t="shared" si="270"/>
        <v/>
      </c>
      <c r="AB1727" s="24" t="str">
        <f>IFERROR(AA1727/MAX($J$3:AA1727)-1,"")</f>
        <v/>
      </c>
      <c r="AJ1727" s="6"/>
      <c r="AL1727" s="6"/>
      <c r="AN1727" s="7"/>
      <c r="AP1727" s="7"/>
      <c r="AV1727" s="7"/>
      <c r="AW1727" s="7"/>
    </row>
    <row r="1728" spans="1:49" x14ac:dyDescent="0.45">
      <c r="A1728" t="s">
        <v>589</v>
      </c>
      <c r="B1728" t="s">
        <v>30</v>
      </c>
      <c r="C1728" s="6">
        <v>44741.548611111109</v>
      </c>
      <c r="D1728">
        <v>71.650000000000006</v>
      </c>
      <c r="E1728" s="6">
        <v>44742.388888888891</v>
      </c>
      <c r="F1728">
        <v>70.5</v>
      </c>
      <c r="G1728" s="7">
        <v>-1.61E-2</v>
      </c>
      <c r="H1728">
        <v>-2548.11</v>
      </c>
      <c r="I1728" s="7">
        <v>-3.5900000000000001E-2</v>
      </c>
      <c r="J1728">
        <v>990.90390000000002</v>
      </c>
      <c r="K1728">
        <v>70998.27</v>
      </c>
      <c r="L1728">
        <v>4203182.76</v>
      </c>
      <c r="M1728">
        <v>31</v>
      </c>
      <c r="N1728">
        <v>-82.2</v>
      </c>
      <c r="O1728" s="7">
        <v>-0.7006</v>
      </c>
      <c r="P1728" s="7">
        <v>0.20030000000000001</v>
      </c>
      <c r="Q1728" t="s">
        <v>535</v>
      </c>
      <c r="S1728" s="2">
        <f t="shared" si="269"/>
        <v>44741</v>
      </c>
      <c r="T1728" t="s">
        <v>589</v>
      </c>
      <c r="U1728">
        <v>71.650000000000006</v>
      </c>
      <c r="V1728">
        <v>70.5</v>
      </c>
      <c r="W1728">
        <f t="shared" si="273"/>
        <v>14512536.370175</v>
      </c>
      <c r="X1728">
        <f t="shared" si="268"/>
        <v>36281.3409254375</v>
      </c>
      <c r="Y1728">
        <f t="shared" si="271"/>
        <v>500</v>
      </c>
      <c r="Z1728">
        <f t="shared" si="272"/>
        <v>-1285.7500000000002</v>
      </c>
      <c r="AA1728" s="5">
        <f t="shared" si="270"/>
        <v>14520878.632675</v>
      </c>
      <c r="AB1728" s="24">
        <f>IFERROR(AA1728/MAX($J$3:AA1728)-1,"")</f>
        <v>-1.5011444156960319E-2</v>
      </c>
      <c r="AJ1728" s="6"/>
      <c r="AL1728" s="6"/>
      <c r="AN1728" s="7"/>
      <c r="AP1728" s="7"/>
      <c r="AV1728" s="7"/>
      <c r="AW1728" s="7"/>
    </row>
    <row r="1729" spans="1:49" x14ac:dyDescent="0.45">
      <c r="A1729" t="s">
        <v>589</v>
      </c>
      <c r="B1729" t="s">
        <v>30</v>
      </c>
      <c r="C1729" s="6">
        <v>44742.416666666664</v>
      </c>
      <c r="D1729">
        <v>63.55</v>
      </c>
      <c r="E1729" s="6">
        <v>44742.635416666664</v>
      </c>
      <c r="F1729">
        <v>0.1</v>
      </c>
      <c r="G1729" s="7">
        <v>-0.99839999999999995</v>
      </c>
      <c r="H1729">
        <v>-74211.55</v>
      </c>
      <c r="I1729" s="7">
        <v>-1.0084</v>
      </c>
      <c r="J1729">
        <v>1157.99</v>
      </c>
      <c r="K1729">
        <v>73590.289999999994</v>
      </c>
      <c r="L1729">
        <v>4643845.8899999997</v>
      </c>
      <c r="M1729">
        <v>64</v>
      </c>
      <c r="N1729">
        <v>-1159.56</v>
      </c>
      <c r="O1729" s="7">
        <v>-0.99839999999999995</v>
      </c>
      <c r="P1729" s="7">
        <v>0.1353</v>
      </c>
      <c r="Q1729" t="s">
        <v>535</v>
      </c>
      <c r="S1729" s="2">
        <f t="shared" si="269"/>
        <v>44742</v>
      </c>
      <c r="T1729" t="s">
        <v>589</v>
      </c>
      <c r="U1729">
        <v>63.55</v>
      </c>
      <c r="V1729">
        <v>0.1</v>
      </c>
      <c r="W1729">
        <f t="shared" si="273"/>
        <v>14520878.632675</v>
      </c>
      <c r="X1729">
        <f t="shared" si="268"/>
        <v>36302.196581687502</v>
      </c>
      <c r="Y1729">
        <f t="shared" si="271"/>
        <v>575</v>
      </c>
      <c r="Z1729">
        <f t="shared" si="272"/>
        <v>-36849.737500000003</v>
      </c>
      <c r="AA1729" s="5">
        <f t="shared" si="270"/>
        <v>14484028.895174999</v>
      </c>
      <c r="AB1729" s="24">
        <f>IFERROR(AA1729/MAX($J$3:AA1729)-1,"")</f>
        <v>-1.751105665572783E-2</v>
      </c>
      <c r="AJ1729" s="6"/>
      <c r="AL1729" s="6"/>
      <c r="AN1729" s="7"/>
      <c r="AP1729" s="7"/>
      <c r="AV1729" s="7"/>
      <c r="AW1729" s="7"/>
    </row>
    <row r="1730" spans="1:49" x14ac:dyDescent="0.45">
      <c r="A1730" t="s">
        <v>644</v>
      </c>
      <c r="B1730" t="s">
        <v>30</v>
      </c>
      <c r="C1730" s="6">
        <v>44743.420138888891</v>
      </c>
      <c r="D1730">
        <v>181.65</v>
      </c>
      <c r="E1730" s="6">
        <v>44746.385416666664</v>
      </c>
      <c r="F1730">
        <v>84.6</v>
      </c>
      <c r="G1730" s="7">
        <v>-0.5343</v>
      </c>
      <c r="H1730">
        <v>-40191.980000000003</v>
      </c>
      <c r="I1730" s="7">
        <v>-0.54890000000000005</v>
      </c>
      <c r="J1730">
        <v>403.07859999999999</v>
      </c>
      <c r="K1730">
        <v>73219.23</v>
      </c>
      <c r="L1730">
        <v>4603653.92</v>
      </c>
      <c r="M1730">
        <v>67</v>
      </c>
      <c r="N1730">
        <v>-599.88</v>
      </c>
      <c r="O1730" s="7">
        <v>-0.71040000000000003</v>
      </c>
      <c r="P1730" s="7">
        <v>9.9900000000000003E-2</v>
      </c>
      <c r="Q1730" t="s">
        <v>535</v>
      </c>
      <c r="S1730" s="2">
        <f t="shared" si="269"/>
        <v>44743</v>
      </c>
      <c r="T1730" t="s">
        <v>644</v>
      </c>
      <c r="U1730">
        <v>181.65</v>
      </c>
      <c r="V1730">
        <v>84.6</v>
      </c>
      <c r="W1730">
        <f t="shared" si="273"/>
        <v>14484028.895174999</v>
      </c>
      <c r="X1730">
        <f t="shared" ref="X1730:X1793" si="274">W1730*0.25%</f>
        <v>36210.0722379375</v>
      </c>
      <c r="Y1730">
        <f t="shared" si="271"/>
        <v>200</v>
      </c>
      <c r="Z1730">
        <f t="shared" si="272"/>
        <v>-19942.5</v>
      </c>
      <c r="AA1730" s="5" t="str">
        <f t="shared" si="270"/>
        <v/>
      </c>
      <c r="AB1730" s="24" t="str">
        <f>IFERROR(AA1730/MAX($J$3:AA1730)-1,"")</f>
        <v/>
      </c>
      <c r="AJ1730" s="6"/>
      <c r="AL1730" s="6"/>
      <c r="AN1730" s="7"/>
      <c r="AP1730" s="7"/>
      <c r="AV1730" s="7"/>
      <c r="AW1730" s="7"/>
    </row>
    <row r="1731" spans="1:49" x14ac:dyDescent="0.45">
      <c r="A1731" t="s">
        <v>645</v>
      </c>
      <c r="B1731" t="s">
        <v>30</v>
      </c>
      <c r="C1731" s="6">
        <v>44743.427083333336</v>
      </c>
      <c r="D1731">
        <v>167.4</v>
      </c>
      <c r="E1731" s="6">
        <v>44746.385416666664</v>
      </c>
      <c r="F1731">
        <v>69.75</v>
      </c>
      <c r="G1731" s="7">
        <v>-0.58330000000000004</v>
      </c>
      <c r="H1731">
        <v>-43740.06</v>
      </c>
      <c r="I1731" s="7">
        <v>-0.59750000000000003</v>
      </c>
      <c r="J1731">
        <v>437.3066</v>
      </c>
      <c r="K1731">
        <v>73205.13</v>
      </c>
      <c r="L1731">
        <v>4559913.8600000003</v>
      </c>
      <c r="M1731">
        <v>65</v>
      </c>
      <c r="N1731">
        <v>-672.92</v>
      </c>
      <c r="O1731" s="7">
        <v>-0.66279999999999994</v>
      </c>
      <c r="P1731" s="7">
        <v>3.85E-2</v>
      </c>
      <c r="Q1731" t="s">
        <v>535</v>
      </c>
      <c r="S1731" s="2">
        <f t="shared" ref="S1731:S1794" si="275">DATE(YEAR(C1731),MONTH(C1731),DAY(C1731))</f>
        <v>44743</v>
      </c>
      <c r="T1731" t="s">
        <v>645</v>
      </c>
      <c r="U1731">
        <v>167.4</v>
      </c>
      <c r="V1731">
        <v>69.75</v>
      </c>
      <c r="W1731">
        <f t="shared" si="273"/>
        <v>14484028.895174999</v>
      </c>
      <c r="X1731">
        <f t="shared" si="274"/>
        <v>36210.0722379375</v>
      </c>
      <c r="Y1731">
        <f t="shared" si="271"/>
        <v>225</v>
      </c>
      <c r="Z1731">
        <f t="shared" si="272"/>
        <v>-22504.837500000005</v>
      </c>
      <c r="AA1731" s="5">
        <f t="shared" ref="AA1731:AA1794" si="276">IF(S1731&lt;&gt;S1732,W1731+SUMIF($S$2:$S$3590,S1731,$Z$2:$Z$3590),"")</f>
        <v>14441581.557674998</v>
      </c>
      <c r="AB1731" s="24">
        <f>IFERROR(AA1731/MAX($J$3:AA1731)-1,"")</f>
        <v>-2.0390368763565925E-2</v>
      </c>
      <c r="AJ1731" s="6"/>
      <c r="AL1731" s="6"/>
      <c r="AN1731" s="7"/>
      <c r="AP1731" s="7"/>
      <c r="AV1731" s="7"/>
      <c r="AW1731" s="7"/>
    </row>
    <row r="1732" spans="1:49" x14ac:dyDescent="0.45">
      <c r="A1732" t="s">
        <v>590</v>
      </c>
      <c r="B1732" t="s">
        <v>30</v>
      </c>
      <c r="C1732" s="6">
        <v>44746.416666666664</v>
      </c>
      <c r="D1732">
        <v>138.25</v>
      </c>
      <c r="E1732" s="6">
        <v>44747.385416666664</v>
      </c>
      <c r="F1732">
        <v>31.25</v>
      </c>
      <c r="G1732" s="7">
        <v>-0.77400000000000002</v>
      </c>
      <c r="H1732">
        <v>-57236.52</v>
      </c>
      <c r="I1732" s="7">
        <v>-0.78620000000000001</v>
      </c>
      <c r="J1732">
        <v>526.57920000000001</v>
      </c>
      <c r="K1732">
        <v>72799.570000000007</v>
      </c>
      <c r="L1732">
        <v>4502677.33</v>
      </c>
      <c r="M1732">
        <v>68</v>
      </c>
      <c r="N1732">
        <v>-841.71</v>
      </c>
      <c r="O1732" s="7">
        <v>-0.77400000000000002</v>
      </c>
      <c r="P1732" s="7">
        <v>3.0700000000000002E-2</v>
      </c>
      <c r="Q1732" t="s">
        <v>535</v>
      </c>
      <c r="S1732" s="2">
        <f t="shared" si="275"/>
        <v>44746</v>
      </c>
      <c r="T1732" t="s">
        <v>590</v>
      </c>
      <c r="U1732">
        <v>138.25</v>
      </c>
      <c r="V1732">
        <v>31.25</v>
      </c>
      <c r="W1732">
        <f t="shared" si="273"/>
        <v>14441581.557674998</v>
      </c>
      <c r="X1732">
        <f t="shared" si="274"/>
        <v>36103.9538941875</v>
      </c>
      <c r="Y1732">
        <f t="shared" ref="Y1732:Y1795" si="277">MROUND(X1732/U1732,25)</f>
        <v>250</v>
      </c>
      <c r="Z1732">
        <f t="shared" ref="Z1732:Z1795" si="278">Y1732*((V1732*0.99)-(U1732*1.01))</f>
        <v>-27173.75</v>
      </c>
      <c r="AA1732" s="5" t="str">
        <f t="shared" si="276"/>
        <v/>
      </c>
      <c r="AB1732" s="24" t="str">
        <f>IFERROR(AA1732/MAX($J$3:AA1732)-1,"")</f>
        <v/>
      </c>
      <c r="AJ1732" s="6"/>
      <c r="AL1732" s="6"/>
      <c r="AN1732" s="7"/>
      <c r="AP1732" s="7"/>
      <c r="AV1732" s="7"/>
      <c r="AW1732" s="7"/>
    </row>
    <row r="1733" spans="1:49" x14ac:dyDescent="0.45">
      <c r="A1733" t="s">
        <v>598</v>
      </c>
      <c r="B1733" t="s">
        <v>30</v>
      </c>
      <c r="C1733" s="6">
        <v>44746.420138888891</v>
      </c>
      <c r="D1733">
        <v>155.6</v>
      </c>
      <c r="E1733" s="6">
        <v>44747.385416666664</v>
      </c>
      <c r="F1733">
        <v>40</v>
      </c>
      <c r="G1733" s="7">
        <v>-0.7429</v>
      </c>
      <c r="H1733">
        <v>-54994.66</v>
      </c>
      <c r="I1733" s="7">
        <v>-0.75549999999999995</v>
      </c>
      <c r="J1733">
        <v>467.81670000000003</v>
      </c>
      <c r="K1733">
        <v>72792.289999999994</v>
      </c>
      <c r="L1733">
        <v>4447682.67</v>
      </c>
      <c r="M1733">
        <v>67</v>
      </c>
      <c r="N1733">
        <v>-820.82</v>
      </c>
      <c r="O1733" s="7">
        <v>-0.7429</v>
      </c>
      <c r="P1733" s="7">
        <v>7.3300000000000004E-2</v>
      </c>
      <c r="Q1733" t="s">
        <v>535</v>
      </c>
      <c r="S1733" s="2">
        <f t="shared" si="275"/>
        <v>44746</v>
      </c>
      <c r="T1733" t="s">
        <v>598</v>
      </c>
      <c r="U1733">
        <v>155.6</v>
      </c>
      <c r="V1733">
        <v>40</v>
      </c>
      <c r="W1733">
        <f t="shared" ref="W1733:W1796" si="279">IF(S1733&lt;&gt;S1732,AA1732,W1732)</f>
        <v>14441581.557674998</v>
      </c>
      <c r="X1733">
        <f t="shared" si="274"/>
        <v>36103.9538941875</v>
      </c>
      <c r="Y1733">
        <f t="shared" si="277"/>
        <v>225</v>
      </c>
      <c r="Z1733">
        <f t="shared" si="278"/>
        <v>-26450.100000000002</v>
      </c>
      <c r="AA1733" s="5">
        <f t="shared" si="276"/>
        <v>14387957.707674999</v>
      </c>
      <c r="AB1733" s="24">
        <f>IFERROR(AA1733/MAX($J$3:AA1733)-1,"")</f>
        <v>-2.402781246834218E-2</v>
      </c>
      <c r="AJ1733" s="6"/>
      <c r="AL1733" s="6"/>
      <c r="AN1733" s="7"/>
      <c r="AP1733" s="7"/>
      <c r="AV1733" s="7"/>
      <c r="AW1733" s="7"/>
    </row>
    <row r="1734" spans="1:49" x14ac:dyDescent="0.45">
      <c r="A1734" t="s">
        <v>599</v>
      </c>
      <c r="B1734" t="s">
        <v>30</v>
      </c>
      <c r="C1734" s="6">
        <v>44747.454861111109</v>
      </c>
      <c r="D1734">
        <v>104.2</v>
      </c>
      <c r="E1734" s="6">
        <v>44748.385416666664</v>
      </c>
      <c r="F1734">
        <v>26.95</v>
      </c>
      <c r="G1734" s="7">
        <v>-0.74139999999999995</v>
      </c>
      <c r="H1734">
        <v>-54464.09</v>
      </c>
      <c r="I1734" s="7">
        <v>-0.75390000000000001</v>
      </c>
      <c r="J1734">
        <v>693.26700000000005</v>
      </c>
      <c r="K1734">
        <v>72238.41</v>
      </c>
      <c r="L1734">
        <v>4393218.58</v>
      </c>
      <c r="M1734">
        <v>57</v>
      </c>
      <c r="N1734">
        <v>-955.51</v>
      </c>
      <c r="O1734" s="7">
        <v>-0.82730000000000004</v>
      </c>
      <c r="P1734" s="7">
        <v>7.3899999999999993E-2</v>
      </c>
      <c r="Q1734" t="s">
        <v>535</v>
      </c>
      <c r="S1734" s="2">
        <f t="shared" si="275"/>
        <v>44747</v>
      </c>
      <c r="T1734" t="s">
        <v>599</v>
      </c>
      <c r="U1734">
        <v>104.2</v>
      </c>
      <c r="V1734">
        <v>26.95</v>
      </c>
      <c r="W1734">
        <f t="shared" si="279"/>
        <v>14387957.707674999</v>
      </c>
      <c r="X1734">
        <f t="shared" si="274"/>
        <v>35969.894269187498</v>
      </c>
      <c r="Y1734">
        <f t="shared" si="277"/>
        <v>350</v>
      </c>
      <c r="Z1734">
        <f t="shared" si="278"/>
        <v>-27496.525000000005</v>
      </c>
      <c r="AA1734" s="5" t="str">
        <f t="shared" si="276"/>
        <v/>
      </c>
      <c r="AB1734" s="24" t="str">
        <f>IFERROR(AA1734/MAX($J$3:AA1734)-1,"")</f>
        <v/>
      </c>
      <c r="AJ1734" s="6"/>
      <c r="AL1734" s="6"/>
      <c r="AN1734" s="7"/>
      <c r="AP1734" s="7"/>
      <c r="AV1734" s="7"/>
      <c r="AW1734" s="7"/>
    </row>
    <row r="1735" spans="1:49" x14ac:dyDescent="0.45">
      <c r="A1735" t="s">
        <v>568</v>
      </c>
      <c r="B1735" t="s">
        <v>30</v>
      </c>
      <c r="C1735" s="6">
        <v>44747.510416666664</v>
      </c>
      <c r="D1735">
        <v>83.7</v>
      </c>
      <c r="E1735" s="6">
        <v>44748.385416666664</v>
      </c>
      <c r="F1735">
        <v>17.350000000000001</v>
      </c>
      <c r="G1735" s="7">
        <v>-0.79269999999999996</v>
      </c>
      <c r="H1735">
        <v>-58135.96</v>
      </c>
      <c r="I1735" s="7">
        <v>-0.80479999999999996</v>
      </c>
      <c r="J1735">
        <v>863.05709999999999</v>
      </c>
      <c r="K1735">
        <v>72237.88</v>
      </c>
      <c r="L1735">
        <v>4335082.62</v>
      </c>
      <c r="M1735">
        <v>41</v>
      </c>
      <c r="N1735">
        <v>-1417.95</v>
      </c>
      <c r="O1735" s="7">
        <v>-0.9032</v>
      </c>
      <c r="P1735" s="7">
        <v>2.2700000000000001E-2</v>
      </c>
      <c r="Q1735" t="s">
        <v>535</v>
      </c>
      <c r="S1735" s="2">
        <f t="shared" si="275"/>
        <v>44747</v>
      </c>
      <c r="T1735" t="s">
        <v>568</v>
      </c>
      <c r="U1735">
        <v>83.7</v>
      </c>
      <c r="V1735">
        <v>17.350000000000001</v>
      </c>
      <c r="W1735">
        <f t="shared" si="279"/>
        <v>14387957.707674999</v>
      </c>
      <c r="X1735">
        <f t="shared" si="274"/>
        <v>35969.894269187498</v>
      </c>
      <c r="Y1735">
        <f t="shared" si="277"/>
        <v>425</v>
      </c>
      <c r="Z1735">
        <f t="shared" si="278"/>
        <v>-28628.212500000001</v>
      </c>
      <c r="AA1735" s="5" t="str">
        <f t="shared" si="276"/>
        <v/>
      </c>
      <c r="AB1735" s="24" t="str">
        <f>IFERROR(AA1735/MAX($J$3:AA1735)-1,"")</f>
        <v/>
      </c>
      <c r="AJ1735" s="6"/>
      <c r="AL1735" s="6"/>
      <c r="AN1735" s="7"/>
      <c r="AP1735" s="7"/>
      <c r="AV1735" s="7"/>
      <c r="AW1735" s="7"/>
    </row>
    <row r="1736" spans="1:49" x14ac:dyDescent="0.45">
      <c r="A1736" t="s">
        <v>599</v>
      </c>
      <c r="B1736" t="s">
        <v>30</v>
      </c>
      <c r="C1736" s="6">
        <v>44747.520833333336</v>
      </c>
      <c r="D1736">
        <v>105.65</v>
      </c>
      <c r="E1736" s="6">
        <v>44748.388888888891</v>
      </c>
      <c r="F1736">
        <v>34.5</v>
      </c>
      <c r="G1736" s="7">
        <v>-0.67349999999999999</v>
      </c>
      <c r="H1736">
        <v>-48767.73</v>
      </c>
      <c r="I1736" s="7">
        <v>-0.68669999999999998</v>
      </c>
      <c r="J1736">
        <v>672.18089999999995</v>
      </c>
      <c r="K1736">
        <v>71015.91</v>
      </c>
      <c r="L1736">
        <v>4154415.02</v>
      </c>
      <c r="M1736">
        <v>39</v>
      </c>
      <c r="N1736">
        <v>-1250.45</v>
      </c>
      <c r="O1736" s="7">
        <v>-0.83909999999999996</v>
      </c>
      <c r="P1736" s="7">
        <v>8.9999999999999993E-3</v>
      </c>
      <c r="Q1736" t="s">
        <v>535</v>
      </c>
      <c r="S1736" s="2">
        <f t="shared" si="275"/>
        <v>44747</v>
      </c>
      <c r="T1736" t="s">
        <v>599</v>
      </c>
      <c r="U1736">
        <v>105.65</v>
      </c>
      <c r="V1736">
        <v>34.5</v>
      </c>
      <c r="W1736">
        <f t="shared" si="279"/>
        <v>14387957.707674999</v>
      </c>
      <c r="X1736">
        <f t="shared" si="274"/>
        <v>35969.894269187498</v>
      </c>
      <c r="Y1736">
        <f t="shared" si="277"/>
        <v>350</v>
      </c>
      <c r="Z1736">
        <f t="shared" si="278"/>
        <v>-25393.025000000001</v>
      </c>
      <c r="AA1736" s="5" t="str">
        <f t="shared" si="276"/>
        <v/>
      </c>
      <c r="AB1736" s="24" t="str">
        <f>IFERROR(AA1736/MAX($J$3:AA1736)-1,"")</f>
        <v/>
      </c>
      <c r="AJ1736" s="6"/>
      <c r="AL1736" s="6"/>
      <c r="AN1736" s="7"/>
      <c r="AP1736" s="7"/>
      <c r="AV1736" s="7"/>
      <c r="AW1736" s="7"/>
    </row>
    <row r="1737" spans="1:49" x14ac:dyDescent="0.45">
      <c r="A1737" t="s">
        <v>588</v>
      </c>
      <c r="B1737" t="s">
        <v>30</v>
      </c>
      <c r="C1737" s="6">
        <v>44747.621527777781</v>
      </c>
      <c r="D1737">
        <v>103.25</v>
      </c>
      <c r="E1737" s="6">
        <v>44748.388888888891</v>
      </c>
      <c r="F1737">
        <v>58.65</v>
      </c>
      <c r="G1737" s="7">
        <v>-0.432</v>
      </c>
      <c r="H1737">
        <v>-31672.26</v>
      </c>
      <c r="I1737" s="7">
        <v>-0.4476</v>
      </c>
      <c r="J1737">
        <v>685.26499999999999</v>
      </c>
      <c r="K1737">
        <v>70753.61</v>
      </c>
      <c r="L1737">
        <v>4122742.76</v>
      </c>
      <c r="M1737">
        <v>10</v>
      </c>
      <c r="N1737">
        <v>-3167.23</v>
      </c>
      <c r="O1737" s="7">
        <v>-0.432</v>
      </c>
      <c r="P1737" s="7">
        <v>0.17580000000000001</v>
      </c>
      <c r="Q1737" t="s">
        <v>535</v>
      </c>
      <c r="S1737" s="2">
        <f t="shared" si="275"/>
        <v>44747</v>
      </c>
      <c r="T1737" t="s">
        <v>588</v>
      </c>
      <c r="U1737">
        <v>103.25</v>
      </c>
      <c r="V1737">
        <v>58.65</v>
      </c>
      <c r="W1737">
        <f t="shared" si="279"/>
        <v>14387957.707674999</v>
      </c>
      <c r="X1737">
        <f t="shared" si="274"/>
        <v>35969.894269187498</v>
      </c>
      <c r="Y1737">
        <f t="shared" si="277"/>
        <v>350</v>
      </c>
      <c r="Z1737">
        <f t="shared" si="278"/>
        <v>-16176.65</v>
      </c>
      <c r="AA1737" s="5">
        <f t="shared" si="276"/>
        <v>14290263.295174999</v>
      </c>
      <c r="AB1737" s="24">
        <f>IFERROR(AA1737/MAX($J$3:AA1737)-1,"")</f>
        <v>-3.0654675808813536E-2</v>
      </c>
      <c r="AJ1737" s="6"/>
      <c r="AL1737" s="6"/>
      <c r="AN1737" s="7"/>
      <c r="AP1737" s="7"/>
      <c r="AV1737" s="7"/>
      <c r="AW1737" s="7"/>
    </row>
    <row r="1738" spans="1:49" x14ac:dyDescent="0.45">
      <c r="A1738" t="s">
        <v>570</v>
      </c>
      <c r="B1738" t="s">
        <v>30</v>
      </c>
      <c r="C1738" s="6">
        <v>44748.420138888891</v>
      </c>
      <c r="D1738">
        <v>67.400000000000006</v>
      </c>
      <c r="E1738" s="6">
        <v>44749.385416666664</v>
      </c>
      <c r="F1738">
        <v>225.7</v>
      </c>
      <c r="G1738" s="7">
        <v>2.3487</v>
      </c>
      <c r="H1738">
        <v>165224.57999999999</v>
      </c>
      <c r="I1738" s="7">
        <v>2.3052000000000001</v>
      </c>
      <c r="J1738">
        <v>1063.433</v>
      </c>
      <c r="K1738">
        <v>71675.41</v>
      </c>
      <c r="L1738">
        <v>4500307.1900000004</v>
      </c>
      <c r="M1738">
        <v>67</v>
      </c>
      <c r="N1738">
        <v>2466.04</v>
      </c>
      <c r="O1738" s="7">
        <v>-0.31309999999999999</v>
      </c>
      <c r="P1738" s="7">
        <v>2.3487</v>
      </c>
      <c r="Q1738" t="s">
        <v>535</v>
      </c>
      <c r="S1738" s="2">
        <f t="shared" si="275"/>
        <v>44748</v>
      </c>
      <c r="T1738" t="s">
        <v>570</v>
      </c>
      <c r="U1738">
        <v>67.400000000000006</v>
      </c>
      <c r="V1738">
        <v>225.7</v>
      </c>
      <c r="W1738">
        <f t="shared" si="279"/>
        <v>14290263.295174999</v>
      </c>
      <c r="X1738">
        <f t="shared" si="274"/>
        <v>35725.658237937496</v>
      </c>
      <c r="Y1738">
        <f t="shared" si="277"/>
        <v>525</v>
      </c>
      <c r="Z1738">
        <f t="shared" si="278"/>
        <v>81568.724999999991</v>
      </c>
      <c r="AA1738" s="5" t="str">
        <f t="shared" si="276"/>
        <v/>
      </c>
      <c r="AB1738" s="24" t="str">
        <f>IFERROR(AA1738/MAX($J$3:AA1738)-1,"")</f>
        <v/>
      </c>
      <c r="AJ1738" s="6"/>
      <c r="AL1738" s="6"/>
      <c r="AN1738" s="7"/>
      <c r="AP1738" s="7"/>
      <c r="AV1738" s="7"/>
      <c r="AW1738" s="7"/>
    </row>
    <row r="1739" spans="1:49" x14ac:dyDescent="0.45">
      <c r="A1739" t="s">
        <v>571</v>
      </c>
      <c r="B1739" t="s">
        <v>30</v>
      </c>
      <c r="C1739" s="6">
        <v>44748.520833333336</v>
      </c>
      <c r="D1739">
        <v>63.9</v>
      </c>
      <c r="E1739" s="6">
        <v>44749.388888888891</v>
      </c>
      <c r="F1739">
        <v>171.45</v>
      </c>
      <c r="G1739" s="7">
        <v>1.6831</v>
      </c>
      <c r="H1739">
        <v>116249.07</v>
      </c>
      <c r="I1739" s="7">
        <v>1.6463000000000001</v>
      </c>
      <c r="J1739">
        <v>1105.066</v>
      </c>
      <c r="K1739">
        <v>70613.710000000006</v>
      </c>
      <c r="L1739">
        <v>4238991.83</v>
      </c>
      <c r="M1739">
        <v>39</v>
      </c>
      <c r="N1739">
        <v>2980.75</v>
      </c>
      <c r="O1739" s="7">
        <v>-0.32790000000000002</v>
      </c>
      <c r="P1739" s="7">
        <v>2.0352000000000001</v>
      </c>
      <c r="Q1739" t="s">
        <v>535</v>
      </c>
      <c r="S1739" s="2">
        <f t="shared" si="275"/>
        <v>44748</v>
      </c>
      <c r="T1739" t="s">
        <v>571</v>
      </c>
      <c r="U1739">
        <v>63.9</v>
      </c>
      <c r="V1739">
        <v>171.45</v>
      </c>
      <c r="W1739">
        <f t="shared" si="279"/>
        <v>14290263.295174999</v>
      </c>
      <c r="X1739">
        <f t="shared" si="274"/>
        <v>35725.658237937496</v>
      </c>
      <c r="Y1739">
        <f t="shared" si="277"/>
        <v>550</v>
      </c>
      <c r="Z1739">
        <f t="shared" si="278"/>
        <v>57858.074999999983</v>
      </c>
      <c r="AA1739" s="5" t="str">
        <f t="shared" si="276"/>
        <v/>
      </c>
      <c r="AB1739" s="24" t="str">
        <f>IFERROR(AA1739/MAX($J$3:AA1739)-1,"")</f>
        <v/>
      </c>
      <c r="AJ1739" s="6"/>
      <c r="AL1739" s="6"/>
      <c r="AN1739" s="7"/>
      <c r="AP1739" s="7"/>
      <c r="AV1739" s="7"/>
      <c r="AW1739" s="7"/>
    </row>
    <row r="1740" spans="1:49" x14ac:dyDescent="0.45">
      <c r="A1740" t="s">
        <v>571</v>
      </c>
      <c r="B1740" t="s">
        <v>30</v>
      </c>
      <c r="C1740" s="6">
        <v>44748.520833333336</v>
      </c>
      <c r="D1740">
        <v>63.9</v>
      </c>
      <c r="E1740" s="6">
        <v>44749.385416666664</v>
      </c>
      <c r="F1740">
        <v>179.75</v>
      </c>
      <c r="G1740" s="7">
        <v>1.8129999999999999</v>
      </c>
      <c r="H1740">
        <v>127229.07</v>
      </c>
      <c r="I1740" s="7">
        <v>1.7748999999999999</v>
      </c>
      <c r="J1740">
        <v>1121.816</v>
      </c>
      <c r="K1740">
        <v>71684.039999999994</v>
      </c>
      <c r="L1740">
        <v>4627536.26</v>
      </c>
      <c r="M1740">
        <v>38</v>
      </c>
      <c r="N1740">
        <v>3348.13</v>
      </c>
      <c r="O1740" s="7">
        <v>-0.32790000000000002</v>
      </c>
      <c r="P1740" s="7">
        <v>1.8129999999999999</v>
      </c>
      <c r="Q1740" t="s">
        <v>535</v>
      </c>
      <c r="S1740" s="2">
        <f t="shared" si="275"/>
        <v>44748</v>
      </c>
      <c r="T1740" t="s">
        <v>571</v>
      </c>
      <c r="U1740">
        <v>63.9</v>
      </c>
      <c r="V1740">
        <v>179.75</v>
      </c>
      <c r="W1740">
        <f t="shared" si="279"/>
        <v>14290263.295174999</v>
      </c>
      <c r="X1740">
        <f t="shared" si="274"/>
        <v>35725.658237937496</v>
      </c>
      <c r="Y1740">
        <f t="shared" si="277"/>
        <v>550</v>
      </c>
      <c r="Z1740">
        <f t="shared" si="278"/>
        <v>62377.424999999988</v>
      </c>
      <c r="AA1740" s="5" t="str">
        <f t="shared" si="276"/>
        <v/>
      </c>
      <c r="AB1740" s="24" t="str">
        <f>IFERROR(AA1740/MAX($J$3:AA1740)-1,"")</f>
        <v/>
      </c>
      <c r="AJ1740" s="6"/>
      <c r="AL1740" s="6"/>
      <c r="AN1740" s="7"/>
      <c r="AP1740" s="7"/>
      <c r="AV1740" s="7"/>
      <c r="AW1740" s="7"/>
    </row>
    <row r="1741" spans="1:49" x14ac:dyDescent="0.45">
      <c r="A1741" t="s">
        <v>599</v>
      </c>
      <c r="B1741" t="s">
        <v>30</v>
      </c>
      <c r="C1741" s="6">
        <v>44748.545138888891</v>
      </c>
      <c r="D1741">
        <v>75.650000000000006</v>
      </c>
      <c r="E1741" s="6">
        <v>44749.388888888891</v>
      </c>
      <c r="F1741">
        <v>129.65</v>
      </c>
      <c r="G1741" s="7">
        <v>0.71379999999999999</v>
      </c>
      <c r="H1741">
        <v>48603.3</v>
      </c>
      <c r="I1741" s="7">
        <v>0.68669999999999998</v>
      </c>
      <c r="J1741">
        <v>935.63250000000005</v>
      </c>
      <c r="K1741">
        <v>70780.600000000006</v>
      </c>
      <c r="L1741">
        <v>4287595.13</v>
      </c>
      <c r="M1741">
        <v>32</v>
      </c>
      <c r="N1741">
        <v>1518.85</v>
      </c>
      <c r="O1741" s="7">
        <v>-0.64570000000000005</v>
      </c>
      <c r="P1741" s="7">
        <v>0.98280000000000001</v>
      </c>
      <c r="Q1741" t="s">
        <v>535</v>
      </c>
      <c r="S1741" s="2">
        <f t="shared" si="275"/>
        <v>44748</v>
      </c>
      <c r="T1741" t="s">
        <v>599</v>
      </c>
      <c r="U1741">
        <v>75.650000000000006</v>
      </c>
      <c r="V1741">
        <v>129.65</v>
      </c>
      <c r="W1741">
        <f t="shared" si="279"/>
        <v>14290263.295174999</v>
      </c>
      <c r="X1741">
        <f t="shared" si="274"/>
        <v>35725.658237937496</v>
      </c>
      <c r="Y1741">
        <f t="shared" si="277"/>
        <v>475</v>
      </c>
      <c r="Z1741">
        <f t="shared" si="278"/>
        <v>24674.824999999993</v>
      </c>
      <c r="AA1741" s="5">
        <f t="shared" si="276"/>
        <v>14516742.345175</v>
      </c>
      <c r="AB1741" s="24">
        <f>IFERROR(AA1741/MAX($J$3:AA1741)-1,"")</f>
        <v>-1.5292019179604543E-2</v>
      </c>
      <c r="AJ1741" s="6"/>
      <c r="AL1741" s="6"/>
      <c r="AN1741" s="7"/>
      <c r="AP1741" s="7"/>
      <c r="AV1741" s="7"/>
      <c r="AW1741" s="7"/>
    </row>
    <row r="1742" spans="1:49" x14ac:dyDescent="0.45">
      <c r="A1742" t="s">
        <v>576</v>
      </c>
      <c r="B1742" t="s">
        <v>30</v>
      </c>
      <c r="C1742" s="6">
        <v>44755.538194444445</v>
      </c>
      <c r="D1742">
        <v>75.150000000000006</v>
      </c>
      <c r="E1742" s="6">
        <v>44756.388888888891</v>
      </c>
      <c r="F1742">
        <v>51.15</v>
      </c>
      <c r="G1742" s="7">
        <v>-0.31940000000000002</v>
      </c>
      <c r="H1742">
        <v>-24015.14</v>
      </c>
      <c r="I1742" s="7">
        <v>-0.3362</v>
      </c>
      <c r="J1742">
        <v>950.60509999999999</v>
      </c>
      <c r="K1742">
        <v>71437.98</v>
      </c>
      <c r="L1742">
        <v>4263579.99</v>
      </c>
      <c r="M1742">
        <v>34</v>
      </c>
      <c r="N1742">
        <v>-706.33</v>
      </c>
      <c r="O1742" s="7">
        <v>-0.34799999999999998</v>
      </c>
      <c r="P1742" s="7">
        <v>0.3886</v>
      </c>
      <c r="Q1742" t="s">
        <v>535</v>
      </c>
      <c r="S1742" s="2">
        <f t="shared" si="275"/>
        <v>44755</v>
      </c>
      <c r="T1742" t="s">
        <v>576</v>
      </c>
      <c r="U1742">
        <v>75.150000000000006</v>
      </c>
      <c r="V1742">
        <v>51.15</v>
      </c>
      <c r="W1742">
        <f t="shared" si="279"/>
        <v>14516742.345175</v>
      </c>
      <c r="X1742">
        <f t="shared" si="274"/>
        <v>36291.855862937504</v>
      </c>
      <c r="Y1742">
        <f t="shared" si="277"/>
        <v>475</v>
      </c>
      <c r="Z1742">
        <f t="shared" si="278"/>
        <v>-11999.925000000007</v>
      </c>
      <c r="AA1742" s="5" t="str">
        <f t="shared" si="276"/>
        <v/>
      </c>
      <c r="AB1742" s="24" t="str">
        <f>IFERROR(AA1742/MAX($J$3:AA1742)-1,"")</f>
        <v/>
      </c>
      <c r="AJ1742" s="6"/>
      <c r="AL1742" s="6"/>
      <c r="AN1742" s="7"/>
      <c r="AP1742" s="7"/>
      <c r="AV1742" s="7"/>
      <c r="AW1742" s="7"/>
    </row>
    <row r="1743" spans="1:49" x14ac:dyDescent="0.45">
      <c r="A1743" t="s">
        <v>576</v>
      </c>
      <c r="B1743" t="s">
        <v>30</v>
      </c>
      <c r="C1743" s="6">
        <v>44755.538194444445</v>
      </c>
      <c r="D1743">
        <v>75.150000000000006</v>
      </c>
      <c r="E1743" s="6">
        <v>44756.385416666664</v>
      </c>
      <c r="F1743">
        <v>49</v>
      </c>
      <c r="G1743" s="7">
        <v>-0.34799999999999998</v>
      </c>
      <c r="H1743">
        <v>-26658.03</v>
      </c>
      <c r="I1743" s="7">
        <v>-0.36449999999999999</v>
      </c>
      <c r="J1743">
        <v>973.22260000000006</v>
      </c>
      <c r="K1743">
        <v>73137.679999999993</v>
      </c>
      <c r="L1743">
        <v>4600878.2300000004</v>
      </c>
      <c r="M1743">
        <v>33</v>
      </c>
      <c r="N1743">
        <v>-807.82</v>
      </c>
      <c r="O1743" s="7">
        <v>-0.34799999999999998</v>
      </c>
      <c r="P1743" s="7">
        <v>0.3886</v>
      </c>
      <c r="Q1743" t="s">
        <v>535</v>
      </c>
      <c r="S1743" s="2">
        <f t="shared" si="275"/>
        <v>44755</v>
      </c>
      <c r="T1743" t="s">
        <v>576</v>
      </c>
      <c r="U1743">
        <v>75.150000000000006</v>
      </c>
      <c r="V1743">
        <v>49</v>
      </c>
      <c r="W1743">
        <f t="shared" si="279"/>
        <v>14516742.345175</v>
      </c>
      <c r="X1743">
        <f t="shared" si="274"/>
        <v>36291.855862937504</v>
      </c>
      <c r="Y1743">
        <f t="shared" si="277"/>
        <v>475</v>
      </c>
      <c r="Z1743">
        <f t="shared" si="278"/>
        <v>-13010.962500000007</v>
      </c>
      <c r="AA1743" s="5" t="str">
        <f t="shared" si="276"/>
        <v/>
      </c>
      <c r="AB1743" s="24" t="str">
        <f>IFERROR(AA1743/MAX($J$3:AA1743)-1,"")</f>
        <v/>
      </c>
      <c r="AJ1743" s="6"/>
      <c r="AL1743" s="6"/>
      <c r="AN1743" s="7"/>
      <c r="AP1743" s="7"/>
      <c r="AV1743" s="7"/>
      <c r="AW1743" s="7"/>
    </row>
    <row r="1744" spans="1:49" x14ac:dyDescent="0.45">
      <c r="A1744" t="s">
        <v>577</v>
      </c>
      <c r="B1744" t="s">
        <v>30</v>
      </c>
      <c r="C1744" s="6">
        <v>44755.565972222219</v>
      </c>
      <c r="D1744">
        <v>73.55</v>
      </c>
      <c r="E1744" s="6">
        <v>44756.388888888891</v>
      </c>
      <c r="F1744">
        <v>32.4</v>
      </c>
      <c r="G1744" s="7">
        <v>-0.5595</v>
      </c>
      <c r="H1744">
        <v>-41031.949999999997</v>
      </c>
      <c r="I1744" s="7">
        <v>-0.57389999999999997</v>
      </c>
      <c r="J1744">
        <v>972.10220000000004</v>
      </c>
      <c r="K1744">
        <v>71498.13</v>
      </c>
      <c r="L1744">
        <v>4222548.04</v>
      </c>
      <c r="M1744">
        <v>26</v>
      </c>
      <c r="N1744">
        <v>-1578.15</v>
      </c>
      <c r="O1744" s="7">
        <v>-0.57440000000000002</v>
      </c>
      <c r="P1744" s="7">
        <v>5.2999999999999999E-2</v>
      </c>
      <c r="Q1744" t="s">
        <v>535</v>
      </c>
      <c r="S1744" s="2">
        <f t="shared" si="275"/>
        <v>44755</v>
      </c>
      <c r="T1744" t="s">
        <v>577</v>
      </c>
      <c r="U1744">
        <v>73.55</v>
      </c>
      <c r="V1744">
        <v>32.4</v>
      </c>
      <c r="W1744">
        <f t="shared" si="279"/>
        <v>14516742.345175</v>
      </c>
      <c r="X1744">
        <f t="shared" si="274"/>
        <v>36291.855862937504</v>
      </c>
      <c r="Y1744">
        <f t="shared" si="277"/>
        <v>500</v>
      </c>
      <c r="Z1744">
        <f t="shared" si="278"/>
        <v>-21104.75</v>
      </c>
      <c r="AA1744" s="5" t="str">
        <f t="shared" si="276"/>
        <v/>
      </c>
      <c r="AB1744" s="24" t="str">
        <f>IFERROR(AA1744/MAX($J$3:AA1744)-1,"")</f>
        <v/>
      </c>
      <c r="AJ1744" s="6"/>
      <c r="AL1744" s="6"/>
      <c r="AN1744" s="7"/>
      <c r="AP1744" s="7"/>
      <c r="AV1744" s="7"/>
      <c r="AW1744" s="7"/>
    </row>
    <row r="1745" spans="1:49" x14ac:dyDescent="0.45">
      <c r="A1745" t="s">
        <v>577</v>
      </c>
      <c r="B1745" t="s">
        <v>30</v>
      </c>
      <c r="C1745" s="6">
        <v>44755.565972222219</v>
      </c>
      <c r="D1745">
        <v>73.55</v>
      </c>
      <c r="E1745" s="6">
        <v>44756.385416666664</v>
      </c>
      <c r="F1745">
        <v>31.3</v>
      </c>
      <c r="G1745" s="7">
        <v>-0.57440000000000002</v>
      </c>
      <c r="H1745">
        <v>-43092.02</v>
      </c>
      <c r="I1745" s="7">
        <v>-0.5887</v>
      </c>
      <c r="J1745">
        <v>995.23119999999994</v>
      </c>
      <c r="K1745">
        <v>73199.259999999995</v>
      </c>
      <c r="L1745">
        <v>4557786.22</v>
      </c>
      <c r="M1745">
        <v>25</v>
      </c>
      <c r="N1745">
        <v>-1723.68</v>
      </c>
      <c r="O1745" s="7">
        <v>-0.57440000000000002</v>
      </c>
      <c r="P1745" s="7">
        <v>5.2999999999999999E-2</v>
      </c>
      <c r="Q1745" t="s">
        <v>535</v>
      </c>
      <c r="S1745" s="2">
        <f t="shared" si="275"/>
        <v>44755</v>
      </c>
      <c r="T1745" t="s">
        <v>577</v>
      </c>
      <c r="U1745">
        <v>73.55</v>
      </c>
      <c r="V1745">
        <v>31.3</v>
      </c>
      <c r="W1745">
        <f t="shared" si="279"/>
        <v>14516742.345175</v>
      </c>
      <c r="X1745">
        <f t="shared" si="274"/>
        <v>36291.855862937504</v>
      </c>
      <c r="Y1745">
        <f t="shared" si="277"/>
        <v>500</v>
      </c>
      <c r="Z1745">
        <f t="shared" si="278"/>
        <v>-21649.25</v>
      </c>
      <c r="AA1745" s="5">
        <f t="shared" si="276"/>
        <v>14448977.457675001</v>
      </c>
      <c r="AB1745" s="24">
        <f>IFERROR(AA1745/MAX($J$3:AA1745)-1,"")</f>
        <v>-1.9888685838968634E-2</v>
      </c>
      <c r="AJ1745" s="6"/>
      <c r="AL1745" s="6"/>
      <c r="AN1745" s="7"/>
      <c r="AP1745" s="7"/>
      <c r="AV1745" s="7"/>
      <c r="AW1745" s="7"/>
    </row>
    <row r="1746" spans="1:49" x14ac:dyDescent="0.45">
      <c r="A1746" t="s">
        <v>600</v>
      </c>
      <c r="B1746" t="s">
        <v>30</v>
      </c>
      <c r="C1746" s="6">
        <v>44760.510416666664</v>
      </c>
      <c r="D1746">
        <v>95.1</v>
      </c>
      <c r="E1746" s="6">
        <v>44761.385416666664</v>
      </c>
      <c r="F1746">
        <v>83</v>
      </c>
      <c r="G1746" s="7">
        <v>-0.12720000000000001</v>
      </c>
      <c r="H1746">
        <v>-10624.43</v>
      </c>
      <c r="I1746" s="7">
        <v>-0.14599999999999999</v>
      </c>
      <c r="J1746">
        <v>765.39359999999999</v>
      </c>
      <c r="K1746">
        <v>72788.929999999993</v>
      </c>
      <c r="L1746">
        <v>4547161.79</v>
      </c>
      <c r="M1746">
        <v>41</v>
      </c>
      <c r="N1746">
        <v>-259.13</v>
      </c>
      <c r="O1746" s="7">
        <v>-0.14349999999999999</v>
      </c>
      <c r="P1746" s="7">
        <v>0.29339999999999999</v>
      </c>
      <c r="Q1746" t="s">
        <v>535</v>
      </c>
      <c r="S1746" s="2">
        <f t="shared" si="275"/>
        <v>44760</v>
      </c>
      <c r="T1746" t="s">
        <v>600</v>
      </c>
      <c r="U1746">
        <v>95.1</v>
      </c>
      <c r="V1746">
        <v>83</v>
      </c>
      <c r="W1746">
        <f t="shared" si="279"/>
        <v>14448977.457675001</v>
      </c>
      <c r="X1746">
        <f t="shared" si="274"/>
        <v>36122.4436441875</v>
      </c>
      <c r="Y1746">
        <f t="shared" si="277"/>
        <v>375</v>
      </c>
      <c r="Z1746">
        <f t="shared" si="278"/>
        <v>-5205.375</v>
      </c>
      <c r="AA1746" s="5" t="str">
        <f t="shared" si="276"/>
        <v/>
      </c>
      <c r="AB1746" s="24" t="str">
        <f>IFERROR(AA1746/MAX($J$3:AA1746)-1,"")</f>
        <v/>
      </c>
      <c r="AJ1746" s="6"/>
      <c r="AL1746" s="6"/>
      <c r="AN1746" s="7"/>
      <c r="AP1746" s="7"/>
      <c r="AV1746" s="7"/>
      <c r="AW1746" s="7"/>
    </row>
    <row r="1747" spans="1:49" x14ac:dyDescent="0.45">
      <c r="A1747" t="s">
        <v>601</v>
      </c>
      <c r="B1747" t="s">
        <v>30</v>
      </c>
      <c r="C1747" s="6">
        <v>44760.625</v>
      </c>
      <c r="D1747">
        <v>86.7</v>
      </c>
      <c r="E1747" s="6">
        <v>44761.388888888891</v>
      </c>
      <c r="F1747">
        <v>66.650000000000006</v>
      </c>
      <c r="G1747" s="7">
        <v>-0.23130000000000001</v>
      </c>
      <c r="H1747">
        <v>-17703.14</v>
      </c>
      <c r="I1747" s="7">
        <v>-0.24890000000000001</v>
      </c>
      <c r="J1747">
        <v>820.21619999999996</v>
      </c>
      <c r="K1747">
        <v>71112.740000000005</v>
      </c>
      <c r="L1747">
        <v>4204844.91</v>
      </c>
      <c r="M1747">
        <v>9</v>
      </c>
      <c r="N1747">
        <v>-1967.02</v>
      </c>
      <c r="O1747" s="7">
        <v>-0.57840000000000003</v>
      </c>
      <c r="P1747" s="7">
        <v>8.4199999999999997E-2</v>
      </c>
      <c r="Q1747" t="s">
        <v>535</v>
      </c>
      <c r="S1747" s="2">
        <f t="shared" si="275"/>
        <v>44760</v>
      </c>
      <c r="T1747" t="s">
        <v>601</v>
      </c>
      <c r="U1747">
        <v>86.7</v>
      </c>
      <c r="V1747">
        <v>66.650000000000006</v>
      </c>
      <c r="W1747">
        <f t="shared" si="279"/>
        <v>14448977.457675001</v>
      </c>
      <c r="X1747">
        <f t="shared" si="274"/>
        <v>36122.4436441875</v>
      </c>
      <c r="Y1747">
        <f t="shared" si="277"/>
        <v>425</v>
      </c>
      <c r="Z1747">
        <f t="shared" si="278"/>
        <v>-9172.9875000000011</v>
      </c>
      <c r="AA1747" s="5" t="str">
        <f t="shared" si="276"/>
        <v/>
      </c>
      <c r="AB1747" s="24" t="str">
        <f>IFERROR(AA1747/MAX($J$3:AA1747)-1,"")</f>
        <v/>
      </c>
      <c r="AJ1747" s="6"/>
      <c r="AL1747" s="6"/>
      <c r="AN1747" s="7"/>
      <c r="AP1747" s="7"/>
      <c r="AV1747" s="7"/>
      <c r="AW1747" s="7"/>
    </row>
    <row r="1748" spans="1:49" x14ac:dyDescent="0.45">
      <c r="A1748" t="s">
        <v>601</v>
      </c>
      <c r="B1748" t="s">
        <v>30</v>
      </c>
      <c r="C1748" s="6">
        <v>44760.625</v>
      </c>
      <c r="D1748">
        <v>86.7</v>
      </c>
      <c r="E1748" s="6">
        <v>44761.385416666664</v>
      </c>
      <c r="F1748">
        <v>60.3</v>
      </c>
      <c r="G1748" s="7">
        <v>-0.30449999999999999</v>
      </c>
      <c r="H1748">
        <v>-23409.360000000001</v>
      </c>
      <c r="I1748" s="7">
        <v>-0.32150000000000001</v>
      </c>
      <c r="J1748">
        <v>839.94830000000002</v>
      </c>
      <c r="K1748">
        <v>72823.520000000004</v>
      </c>
      <c r="L1748">
        <v>4523752.43</v>
      </c>
      <c r="M1748">
        <v>8</v>
      </c>
      <c r="N1748">
        <v>-2926.17</v>
      </c>
      <c r="O1748" s="7">
        <v>-0.48149999999999998</v>
      </c>
      <c r="P1748" s="7">
        <v>8.4199999999999997E-2</v>
      </c>
      <c r="Q1748" t="s">
        <v>535</v>
      </c>
      <c r="S1748" s="2">
        <f t="shared" si="275"/>
        <v>44760</v>
      </c>
      <c r="T1748" t="s">
        <v>601</v>
      </c>
      <c r="U1748">
        <v>86.7</v>
      </c>
      <c r="V1748">
        <v>60.3</v>
      </c>
      <c r="W1748">
        <f t="shared" si="279"/>
        <v>14448977.457675001</v>
      </c>
      <c r="X1748">
        <f t="shared" si="274"/>
        <v>36122.4436441875</v>
      </c>
      <c r="Y1748">
        <f t="shared" si="277"/>
        <v>425</v>
      </c>
      <c r="Z1748">
        <f t="shared" si="278"/>
        <v>-11844.750000000005</v>
      </c>
      <c r="AA1748" s="5" t="str">
        <f t="shared" si="276"/>
        <v/>
      </c>
      <c r="AB1748" s="24" t="str">
        <f>IFERROR(AA1748/MAX($J$3:AA1748)-1,"")</f>
        <v/>
      </c>
      <c r="AJ1748" s="6"/>
      <c r="AL1748" s="6"/>
      <c r="AN1748" s="7"/>
      <c r="AP1748" s="7"/>
      <c r="AV1748" s="7"/>
      <c r="AW1748" s="7"/>
    </row>
    <row r="1749" spans="1:49" x14ac:dyDescent="0.45">
      <c r="A1749" t="s">
        <v>600</v>
      </c>
      <c r="B1749" t="s">
        <v>30</v>
      </c>
      <c r="C1749" s="6">
        <v>44760.631944444445</v>
      </c>
      <c r="D1749">
        <v>111.1</v>
      </c>
      <c r="E1749" s="6">
        <v>44761.388888888891</v>
      </c>
      <c r="F1749">
        <v>90.5</v>
      </c>
      <c r="G1749" s="7">
        <v>-0.18540000000000001</v>
      </c>
      <c r="H1749">
        <v>-14476.76</v>
      </c>
      <c r="I1749" s="7">
        <v>-0.2036</v>
      </c>
      <c r="J1749">
        <v>640.11149999999998</v>
      </c>
      <c r="K1749">
        <v>71116.39</v>
      </c>
      <c r="L1749">
        <v>4190368.15</v>
      </c>
      <c r="M1749">
        <v>7</v>
      </c>
      <c r="N1749">
        <v>-2068.11</v>
      </c>
      <c r="O1749" s="7">
        <v>-0.49230000000000002</v>
      </c>
      <c r="P1749" s="7">
        <v>0.1071</v>
      </c>
      <c r="Q1749" t="s">
        <v>535</v>
      </c>
      <c r="S1749" s="2">
        <f t="shared" si="275"/>
        <v>44760</v>
      </c>
      <c r="T1749" t="s">
        <v>600</v>
      </c>
      <c r="U1749">
        <v>111.1</v>
      </c>
      <c r="V1749">
        <v>90.5</v>
      </c>
      <c r="W1749">
        <f t="shared" si="279"/>
        <v>14448977.457675001</v>
      </c>
      <c r="X1749">
        <f t="shared" si="274"/>
        <v>36122.4436441875</v>
      </c>
      <c r="Y1749">
        <f t="shared" si="277"/>
        <v>325</v>
      </c>
      <c r="Z1749">
        <f t="shared" si="278"/>
        <v>-7350.2</v>
      </c>
      <c r="AA1749" s="5">
        <f t="shared" si="276"/>
        <v>14415404.145175001</v>
      </c>
      <c r="AB1749" s="24">
        <f>IFERROR(AA1749/MAX($J$3:AA1749)-1,"")</f>
        <v>-2.2166050000654414E-2</v>
      </c>
      <c r="AJ1749" s="6"/>
      <c r="AL1749" s="6"/>
      <c r="AN1749" s="7"/>
      <c r="AP1749" s="7"/>
      <c r="AV1749" s="7"/>
      <c r="AW1749" s="7"/>
    </row>
    <row r="1750" spans="1:49" x14ac:dyDescent="0.45">
      <c r="A1750" t="s">
        <v>601</v>
      </c>
      <c r="B1750" t="s">
        <v>30</v>
      </c>
      <c r="C1750" s="6">
        <v>44761.416666666664</v>
      </c>
      <c r="D1750">
        <v>77.349999999999994</v>
      </c>
      <c r="E1750" s="6">
        <v>44762.385416666664</v>
      </c>
      <c r="F1750">
        <v>221.3</v>
      </c>
      <c r="G1750" s="7">
        <v>1.861</v>
      </c>
      <c r="H1750">
        <v>132341.24</v>
      </c>
      <c r="I1750" s="7">
        <v>1.8224</v>
      </c>
      <c r="J1750">
        <v>938.83339999999998</v>
      </c>
      <c r="K1750">
        <v>72618.759999999995</v>
      </c>
      <c r="L1750">
        <v>4656093.67</v>
      </c>
      <c r="M1750">
        <v>68</v>
      </c>
      <c r="N1750">
        <v>1946.19</v>
      </c>
      <c r="O1750" s="7">
        <v>-0.18029999999999999</v>
      </c>
      <c r="P1750" s="7">
        <v>1.861</v>
      </c>
      <c r="Q1750" t="s">
        <v>535</v>
      </c>
      <c r="S1750" s="2">
        <f t="shared" si="275"/>
        <v>44761</v>
      </c>
      <c r="T1750" t="s">
        <v>601</v>
      </c>
      <c r="U1750">
        <v>77.349999999999994</v>
      </c>
      <c r="V1750">
        <v>221.3</v>
      </c>
      <c r="W1750">
        <f t="shared" si="279"/>
        <v>14415404.145175001</v>
      </c>
      <c r="X1750">
        <f t="shared" si="274"/>
        <v>36038.510362937501</v>
      </c>
      <c r="Y1750">
        <f t="shared" si="277"/>
        <v>475</v>
      </c>
      <c r="Z1750">
        <f t="shared" si="278"/>
        <v>66957.662500000006</v>
      </c>
      <c r="AA1750" s="5" t="str">
        <f t="shared" si="276"/>
        <v/>
      </c>
      <c r="AB1750" s="24" t="str">
        <f>IFERROR(AA1750/MAX($J$3:AA1750)-1,"")</f>
        <v/>
      </c>
      <c r="AJ1750" s="6"/>
      <c r="AL1750" s="6"/>
      <c r="AN1750" s="7"/>
      <c r="AP1750" s="7"/>
      <c r="AV1750" s="7"/>
      <c r="AW1750" s="7"/>
    </row>
    <row r="1751" spans="1:49" x14ac:dyDescent="0.45">
      <c r="A1751" t="s">
        <v>601</v>
      </c>
      <c r="B1751" t="s">
        <v>30</v>
      </c>
      <c r="C1751" s="6">
        <v>44761.520833333336</v>
      </c>
      <c r="D1751">
        <v>95.2</v>
      </c>
      <c r="E1751" s="6">
        <v>44762.388888888891</v>
      </c>
      <c r="F1751">
        <v>222.65</v>
      </c>
      <c r="G1751" s="7">
        <v>1.3388</v>
      </c>
      <c r="H1751">
        <v>92618.61</v>
      </c>
      <c r="I1751" s="7">
        <v>1.3053999999999999</v>
      </c>
      <c r="J1751">
        <v>745.29250000000002</v>
      </c>
      <c r="K1751">
        <v>70951.839999999997</v>
      </c>
      <c r="L1751">
        <v>4282986.76</v>
      </c>
      <c r="M1751">
        <v>39</v>
      </c>
      <c r="N1751">
        <v>2374.84</v>
      </c>
      <c r="O1751" s="7">
        <v>-0.30719999999999997</v>
      </c>
      <c r="P1751" s="7">
        <v>1.6261000000000001</v>
      </c>
      <c r="Q1751" t="s">
        <v>535</v>
      </c>
      <c r="S1751" s="2">
        <f t="shared" si="275"/>
        <v>44761</v>
      </c>
      <c r="T1751" t="s">
        <v>601</v>
      </c>
      <c r="U1751">
        <v>95.2</v>
      </c>
      <c r="V1751">
        <v>222.65</v>
      </c>
      <c r="W1751">
        <f t="shared" si="279"/>
        <v>14415404.145175001</v>
      </c>
      <c r="X1751">
        <f t="shared" si="274"/>
        <v>36038.510362937501</v>
      </c>
      <c r="Y1751">
        <f t="shared" si="277"/>
        <v>375</v>
      </c>
      <c r="Z1751">
        <f t="shared" si="278"/>
        <v>46601.812499999993</v>
      </c>
      <c r="AA1751" s="5" t="str">
        <f t="shared" si="276"/>
        <v/>
      </c>
      <c r="AB1751" s="24" t="str">
        <f>IFERROR(AA1751/MAX($J$3:AA1751)-1,"")</f>
        <v/>
      </c>
      <c r="AJ1751" s="6"/>
      <c r="AL1751" s="6"/>
      <c r="AN1751" s="7"/>
      <c r="AP1751" s="7"/>
      <c r="AV1751" s="7"/>
      <c r="AW1751" s="7"/>
    </row>
    <row r="1752" spans="1:49" x14ac:dyDescent="0.45">
      <c r="A1752" t="s">
        <v>602</v>
      </c>
      <c r="B1752" t="s">
        <v>30</v>
      </c>
      <c r="C1752" s="6">
        <v>44761.604166666664</v>
      </c>
      <c r="D1752">
        <v>71.75</v>
      </c>
      <c r="E1752" s="6">
        <v>44762.388888888891</v>
      </c>
      <c r="F1752">
        <v>178.7</v>
      </c>
      <c r="G1752" s="7">
        <v>1.4905999999999999</v>
      </c>
      <c r="H1752">
        <v>103268.2</v>
      </c>
      <c r="I1752" s="7">
        <v>1.4557</v>
      </c>
      <c r="J1752">
        <v>988.72810000000004</v>
      </c>
      <c r="K1752">
        <v>70941.240000000005</v>
      </c>
      <c r="L1752">
        <v>4386254.96</v>
      </c>
      <c r="M1752">
        <v>15</v>
      </c>
      <c r="N1752">
        <v>6884.55</v>
      </c>
      <c r="O1752" s="7">
        <v>-9.9699999999999997E-2</v>
      </c>
      <c r="P1752" s="7">
        <v>2.2056</v>
      </c>
      <c r="Q1752" t="s">
        <v>535</v>
      </c>
      <c r="S1752" s="2">
        <f t="shared" si="275"/>
        <v>44761</v>
      </c>
      <c r="T1752" t="s">
        <v>602</v>
      </c>
      <c r="U1752">
        <v>71.75</v>
      </c>
      <c r="V1752">
        <v>178.7</v>
      </c>
      <c r="W1752">
        <f t="shared" si="279"/>
        <v>14415404.145175001</v>
      </c>
      <c r="X1752">
        <f t="shared" si="274"/>
        <v>36038.510362937501</v>
      </c>
      <c r="Y1752">
        <f t="shared" si="277"/>
        <v>500</v>
      </c>
      <c r="Z1752">
        <f t="shared" si="278"/>
        <v>52222.749999999993</v>
      </c>
      <c r="AA1752" s="5" t="str">
        <f t="shared" si="276"/>
        <v/>
      </c>
      <c r="AB1752" s="24" t="str">
        <f>IFERROR(AA1752/MAX($J$3:AA1752)-1,"")</f>
        <v/>
      </c>
      <c r="AJ1752" s="6"/>
      <c r="AL1752" s="6"/>
      <c r="AN1752" s="7"/>
      <c r="AP1752" s="7"/>
      <c r="AV1752" s="7"/>
      <c r="AW1752" s="7"/>
    </row>
    <row r="1753" spans="1:49" x14ac:dyDescent="0.45">
      <c r="A1753" t="s">
        <v>602</v>
      </c>
      <c r="B1753" t="s">
        <v>30</v>
      </c>
      <c r="C1753" s="6">
        <v>44761.604166666664</v>
      </c>
      <c r="D1753">
        <v>71.75</v>
      </c>
      <c r="E1753" s="6">
        <v>44762.385416666664</v>
      </c>
      <c r="F1753">
        <v>176.8</v>
      </c>
      <c r="G1753" s="7">
        <v>1.4641</v>
      </c>
      <c r="H1753">
        <v>103908.26</v>
      </c>
      <c r="I1753" s="7">
        <v>1.4295</v>
      </c>
      <c r="J1753">
        <v>1013.102</v>
      </c>
      <c r="K1753">
        <v>72690.039999999994</v>
      </c>
      <c r="L1753">
        <v>4760001.92</v>
      </c>
      <c r="M1753">
        <v>14</v>
      </c>
      <c r="N1753">
        <v>7422.02</v>
      </c>
      <c r="O1753" s="7">
        <v>-9.9699999999999997E-2</v>
      </c>
      <c r="P1753" s="7">
        <v>1.7875000000000001</v>
      </c>
      <c r="Q1753" t="s">
        <v>535</v>
      </c>
      <c r="S1753" s="2">
        <f t="shared" si="275"/>
        <v>44761</v>
      </c>
      <c r="T1753" t="s">
        <v>602</v>
      </c>
      <c r="U1753">
        <v>71.75</v>
      </c>
      <c r="V1753">
        <v>176.8</v>
      </c>
      <c r="W1753">
        <f t="shared" si="279"/>
        <v>14415404.145175001</v>
      </c>
      <c r="X1753">
        <f t="shared" si="274"/>
        <v>36038.510362937501</v>
      </c>
      <c r="Y1753">
        <f t="shared" si="277"/>
        <v>500</v>
      </c>
      <c r="Z1753">
        <f t="shared" si="278"/>
        <v>51282.250000000007</v>
      </c>
      <c r="AA1753" s="5">
        <f t="shared" si="276"/>
        <v>14632468.620175</v>
      </c>
      <c r="AB1753" s="24">
        <f>IFERROR(AA1753/MAX($J$3:AA1753)-1,"")</f>
        <v>-7.4420082147828026E-3</v>
      </c>
      <c r="AJ1753" s="6"/>
      <c r="AL1753" s="6"/>
      <c r="AN1753" s="7"/>
      <c r="AP1753" s="7"/>
      <c r="AV1753" s="7"/>
      <c r="AW1753" s="7"/>
    </row>
    <row r="1754" spans="1:49" x14ac:dyDescent="0.45">
      <c r="A1754" t="s">
        <v>581</v>
      </c>
      <c r="B1754" t="s">
        <v>30</v>
      </c>
      <c r="C1754" s="6">
        <v>44762.416666666664</v>
      </c>
      <c r="D1754">
        <v>53.85</v>
      </c>
      <c r="E1754" s="6">
        <v>44763.385416666664</v>
      </c>
      <c r="F1754">
        <v>23.8</v>
      </c>
      <c r="G1754" s="7">
        <v>-0.55800000000000005</v>
      </c>
      <c r="H1754">
        <v>-42246.91</v>
      </c>
      <c r="I1754" s="7">
        <v>-0.57250000000000001</v>
      </c>
      <c r="J1754">
        <v>1370.4739999999999</v>
      </c>
      <c r="K1754">
        <v>73800.009999999995</v>
      </c>
      <c r="L1754">
        <v>4717755.01</v>
      </c>
      <c r="M1754">
        <v>68</v>
      </c>
      <c r="N1754">
        <v>-621.28</v>
      </c>
      <c r="O1754" s="7">
        <v>-0.55800000000000005</v>
      </c>
      <c r="P1754" s="7">
        <v>0.31850000000000001</v>
      </c>
      <c r="Q1754" t="s">
        <v>535</v>
      </c>
      <c r="S1754" s="2">
        <f t="shared" si="275"/>
        <v>44762</v>
      </c>
      <c r="T1754" t="s">
        <v>581</v>
      </c>
      <c r="U1754">
        <v>53.85</v>
      </c>
      <c r="V1754">
        <v>23.8</v>
      </c>
      <c r="W1754">
        <f t="shared" si="279"/>
        <v>14632468.620175</v>
      </c>
      <c r="X1754">
        <f t="shared" si="274"/>
        <v>36581.171550437502</v>
      </c>
      <c r="Y1754">
        <f t="shared" si="277"/>
        <v>675</v>
      </c>
      <c r="Z1754">
        <f t="shared" si="278"/>
        <v>-20807.887500000001</v>
      </c>
      <c r="AA1754" s="5" t="str">
        <f t="shared" si="276"/>
        <v/>
      </c>
      <c r="AB1754" s="24" t="str">
        <f>IFERROR(AA1754/MAX($J$3:AA1754)-1,"")</f>
        <v/>
      </c>
      <c r="AJ1754" s="6"/>
      <c r="AL1754" s="6"/>
      <c r="AN1754" s="7"/>
      <c r="AP1754" s="7"/>
      <c r="AV1754" s="7"/>
      <c r="AW1754" s="7"/>
    </row>
    <row r="1755" spans="1:49" x14ac:dyDescent="0.45">
      <c r="A1755" t="s">
        <v>579</v>
      </c>
      <c r="B1755" t="s">
        <v>30</v>
      </c>
      <c r="C1755" s="6">
        <v>44762.520833333336</v>
      </c>
      <c r="D1755">
        <v>44.15</v>
      </c>
      <c r="E1755" s="6">
        <v>44763.385416666664</v>
      </c>
      <c r="F1755">
        <v>11.1</v>
      </c>
      <c r="G1755" s="7">
        <v>-0.74860000000000004</v>
      </c>
      <c r="H1755">
        <v>-56229.8</v>
      </c>
      <c r="I1755" s="7">
        <v>-0.7611</v>
      </c>
      <c r="J1755">
        <v>1673.3820000000001</v>
      </c>
      <c r="K1755">
        <v>73879.8</v>
      </c>
      <c r="L1755">
        <v>4661525.21</v>
      </c>
      <c r="M1755">
        <v>38</v>
      </c>
      <c r="N1755">
        <v>-1479.73</v>
      </c>
      <c r="O1755" s="7">
        <v>-0.74860000000000004</v>
      </c>
      <c r="P1755" s="7">
        <v>3.85E-2</v>
      </c>
      <c r="Q1755" t="s">
        <v>535</v>
      </c>
      <c r="S1755" s="2">
        <f t="shared" si="275"/>
        <v>44762</v>
      </c>
      <c r="T1755" t="s">
        <v>579</v>
      </c>
      <c r="U1755">
        <v>44.15</v>
      </c>
      <c r="V1755">
        <v>11.1</v>
      </c>
      <c r="W1755">
        <f t="shared" si="279"/>
        <v>14632468.620175</v>
      </c>
      <c r="X1755">
        <f t="shared" si="274"/>
        <v>36581.171550437502</v>
      </c>
      <c r="Y1755">
        <f t="shared" si="277"/>
        <v>825</v>
      </c>
      <c r="Z1755">
        <f t="shared" si="278"/>
        <v>-27722.0625</v>
      </c>
      <c r="AA1755" s="5">
        <f t="shared" si="276"/>
        <v>14583938.670175001</v>
      </c>
      <c r="AB1755" s="24">
        <f>IFERROR(AA1755/MAX($J$3:AA1755)-1,"")</f>
        <v>-1.0733919577368689E-2</v>
      </c>
      <c r="AJ1755" s="6"/>
      <c r="AL1755" s="6"/>
      <c r="AN1755" s="7"/>
      <c r="AP1755" s="7"/>
      <c r="AV1755" s="7"/>
      <c r="AW1755" s="7"/>
    </row>
    <row r="1756" spans="1:49" x14ac:dyDescent="0.45">
      <c r="A1756" t="s">
        <v>582</v>
      </c>
      <c r="B1756" t="s">
        <v>30</v>
      </c>
      <c r="C1756" s="6">
        <v>44764.440972222219</v>
      </c>
      <c r="D1756">
        <v>119.5</v>
      </c>
      <c r="E1756" s="6">
        <v>44767.385416666664</v>
      </c>
      <c r="F1756">
        <v>80.849999999999994</v>
      </c>
      <c r="G1756" s="7">
        <v>-0.32340000000000002</v>
      </c>
      <c r="H1756">
        <v>-24939.01</v>
      </c>
      <c r="I1756" s="7">
        <v>-0.3402</v>
      </c>
      <c r="J1756">
        <v>613.4529</v>
      </c>
      <c r="K1756">
        <v>73307.63</v>
      </c>
      <c r="L1756">
        <v>4636586.2</v>
      </c>
      <c r="M1756">
        <v>61</v>
      </c>
      <c r="N1756">
        <v>-408.84</v>
      </c>
      <c r="O1756" s="7">
        <v>-0.41170000000000001</v>
      </c>
      <c r="P1756" s="7">
        <v>4.1799999999999997E-2</v>
      </c>
      <c r="Q1756" t="s">
        <v>535</v>
      </c>
      <c r="S1756" s="2">
        <f t="shared" si="275"/>
        <v>44764</v>
      </c>
      <c r="T1756" t="s">
        <v>582</v>
      </c>
      <c r="U1756">
        <v>119.5</v>
      </c>
      <c r="V1756">
        <v>80.849999999999994</v>
      </c>
      <c r="W1756">
        <f t="shared" si="279"/>
        <v>14583938.670175001</v>
      </c>
      <c r="X1756">
        <f t="shared" si="274"/>
        <v>36459.846675437504</v>
      </c>
      <c r="Y1756">
        <f t="shared" si="277"/>
        <v>300</v>
      </c>
      <c r="Z1756">
        <f t="shared" si="278"/>
        <v>-12196.050000000003</v>
      </c>
      <c r="AA1756" s="5" t="str">
        <f t="shared" si="276"/>
        <v/>
      </c>
      <c r="AB1756" s="24" t="str">
        <f>IFERROR(AA1756/MAX($J$3:AA1756)-1,"")</f>
        <v/>
      </c>
      <c r="AJ1756" s="6"/>
      <c r="AL1756" s="6"/>
      <c r="AN1756" s="7"/>
      <c r="AP1756" s="7"/>
      <c r="AV1756" s="7"/>
      <c r="AW1756" s="7"/>
    </row>
    <row r="1757" spans="1:49" x14ac:dyDescent="0.45">
      <c r="A1757" t="s">
        <v>634</v>
      </c>
      <c r="B1757" t="s">
        <v>30</v>
      </c>
      <c r="C1757" s="6">
        <v>44764.586805555555</v>
      </c>
      <c r="D1757">
        <v>117.95</v>
      </c>
      <c r="E1757" s="6">
        <v>44767.385416666664</v>
      </c>
      <c r="F1757">
        <v>87.05</v>
      </c>
      <c r="G1757" s="7">
        <v>-0.26200000000000001</v>
      </c>
      <c r="H1757">
        <v>-20443.39</v>
      </c>
      <c r="I1757" s="7">
        <v>-0.27939999999999998</v>
      </c>
      <c r="J1757">
        <v>620.4366</v>
      </c>
      <c r="K1757">
        <v>73180.5</v>
      </c>
      <c r="L1757">
        <v>4616142.8099999996</v>
      </c>
      <c r="M1757">
        <v>19</v>
      </c>
      <c r="N1757">
        <v>-1075.97</v>
      </c>
      <c r="O1757" s="7">
        <v>-0.26200000000000001</v>
      </c>
      <c r="P1757" s="7">
        <v>9.8799999999999999E-2</v>
      </c>
      <c r="Q1757" t="s">
        <v>535</v>
      </c>
      <c r="S1757" s="2">
        <f t="shared" si="275"/>
        <v>44764</v>
      </c>
      <c r="T1757" t="s">
        <v>634</v>
      </c>
      <c r="U1757">
        <v>117.95</v>
      </c>
      <c r="V1757">
        <v>87.05</v>
      </c>
      <c r="W1757">
        <f t="shared" si="279"/>
        <v>14583938.670175001</v>
      </c>
      <c r="X1757">
        <f t="shared" si="274"/>
        <v>36459.846675437504</v>
      </c>
      <c r="Y1757">
        <f t="shared" si="277"/>
        <v>300</v>
      </c>
      <c r="Z1757">
        <f t="shared" si="278"/>
        <v>-9885.0000000000055</v>
      </c>
      <c r="AA1757" s="5">
        <f t="shared" si="276"/>
        <v>14561857.620175</v>
      </c>
      <c r="AB1757" s="24">
        <f>IFERROR(AA1757/MAX($J$3:AA1757)-1,"")</f>
        <v>-1.2231734007279171E-2</v>
      </c>
      <c r="AJ1757" s="6"/>
      <c r="AL1757" s="6"/>
      <c r="AN1757" s="7"/>
      <c r="AP1757" s="7"/>
      <c r="AV1757" s="7"/>
      <c r="AW1757" s="7"/>
    </row>
    <row r="1758" spans="1:49" x14ac:dyDescent="0.45">
      <c r="A1758" t="s">
        <v>582</v>
      </c>
      <c r="B1758" t="s">
        <v>30</v>
      </c>
      <c r="C1758" s="6">
        <v>44767.416666666664</v>
      </c>
      <c r="D1758">
        <v>119.7</v>
      </c>
      <c r="E1758" s="6">
        <v>44768.385416666664</v>
      </c>
      <c r="F1758">
        <v>117.85</v>
      </c>
      <c r="G1758" s="7">
        <v>-1.55E-2</v>
      </c>
      <c r="H1758">
        <v>-2579.8000000000002</v>
      </c>
      <c r="I1758" s="7">
        <v>-3.5299999999999998E-2</v>
      </c>
      <c r="J1758">
        <v>610.53229999999996</v>
      </c>
      <c r="K1758">
        <v>73080.710000000006</v>
      </c>
      <c r="L1758">
        <v>4613563.01</v>
      </c>
      <c r="M1758">
        <v>68</v>
      </c>
      <c r="N1758">
        <v>-37.94</v>
      </c>
      <c r="O1758" s="7">
        <v>-0.43070000000000003</v>
      </c>
      <c r="P1758" s="7">
        <v>0.1111</v>
      </c>
      <c r="Q1758" t="s">
        <v>535</v>
      </c>
      <c r="S1758" s="2">
        <f t="shared" si="275"/>
        <v>44767</v>
      </c>
      <c r="T1758" t="s">
        <v>582</v>
      </c>
      <c r="U1758">
        <v>119.7</v>
      </c>
      <c r="V1758">
        <v>117.85</v>
      </c>
      <c r="W1758">
        <f t="shared" si="279"/>
        <v>14561857.620175</v>
      </c>
      <c r="X1758">
        <f t="shared" si="274"/>
        <v>36404.644050437499</v>
      </c>
      <c r="Y1758">
        <f t="shared" si="277"/>
        <v>300</v>
      </c>
      <c r="Z1758">
        <f t="shared" si="278"/>
        <v>-1267.6500000000033</v>
      </c>
      <c r="AA1758" s="5" t="str">
        <f t="shared" si="276"/>
        <v/>
      </c>
      <c r="AB1758" s="24" t="str">
        <f>IFERROR(AA1758/MAX($J$3:AA1758)-1,"")</f>
        <v/>
      </c>
      <c r="AJ1758" s="6"/>
      <c r="AL1758" s="6"/>
      <c r="AN1758" s="7"/>
      <c r="AP1758" s="7"/>
      <c r="AV1758" s="7"/>
      <c r="AW1758" s="7"/>
    </row>
    <row r="1759" spans="1:49" x14ac:dyDescent="0.45">
      <c r="A1759" t="s">
        <v>604</v>
      </c>
      <c r="B1759" t="s">
        <v>30</v>
      </c>
      <c r="C1759" s="6">
        <v>44767.465277777781</v>
      </c>
      <c r="D1759">
        <v>106.65</v>
      </c>
      <c r="E1759" s="6">
        <v>44768.385416666664</v>
      </c>
      <c r="F1759">
        <v>92.45</v>
      </c>
      <c r="G1759" s="7">
        <v>-0.1331</v>
      </c>
      <c r="H1759">
        <v>-11096.55</v>
      </c>
      <c r="I1759" s="7">
        <v>-0.15179999999999999</v>
      </c>
      <c r="J1759">
        <v>685.35299999999995</v>
      </c>
      <c r="K1759">
        <v>73092.899999999994</v>
      </c>
      <c r="L1759">
        <v>4602466.46</v>
      </c>
      <c r="M1759">
        <v>54</v>
      </c>
      <c r="N1759">
        <v>-205.49</v>
      </c>
      <c r="O1759" s="7">
        <v>-0.51239999999999997</v>
      </c>
      <c r="P1759" s="7">
        <v>9.4000000000000004E-3</v>
      </c>
      <c r="Q1759" t="s">
        <v>535</v>
      </c>
      <c r="S1759" s="2">
        <f t="shared" si="275"/>
        <v>44767</v>
      </c>
      <c r="T1759" t="s">
        <v>604</v>
      </c>
      <c r="U1759">
        <v>106.65</v>
      </c>
      <c r="V1759">
        <v>92.45</v>
      </c>
      <c r="W1759">
        <f t="shared" si="279"/>
        <v>14561857.620175</v>
      </c>
      <c r="X1759">
        <f t="shared" si="274"/>
        <v>36404.644050437499</v>
      </c>
      <c r="Y1759">
        <f t="shared" si="277"/>
        <v>350</v>
      </c>
      <c r="Z1759">
        <f t="shared" si="278"/>
        <v>-5666.8500000000013</v>
      </c>
      <c r="AA1759" s="5">
        <f t="shared" si="276"/>
        <v>14554923.120175</v>
      </c>
      <c r="AB1759" s="24">
        <f>IFERROR(AA1759/MAX($J$3:AA1759)-1,"")</f>
        <v>-1.2702118982822141E-2</v>
      </c>
      <c r="AJ1759" s="6"/>
      <c r="AL1759" s="6"/>
      <c r="AN1759" s="7"/>
      <c r="AP1759" s="7"/>
      <c r="AV1759" s="7"/>
      <c r="AW1759" s="7"/>
    </row>
    <row r="1760" spans="1:49" x14ac:dyDescent="0.45">
      <c r="A1760" t="s">
        <v>605</v>
      </c>
      <c r="B1760" t="s">
        <v>30</v>
      </c>
      <c r="C1760" s="6">
        <v>44768.416666666664</v>
      </c>
      <c r="D1760">
        <v>78.75</v>
      </c>
      <c r="E1760" s="6">
        <v>44769.385416666664</v>
      </c>
      <c r="F1760">
        <v>80.7</v>
      </c>
      <c r="G1760" s="7">
        <v>2.4799999999999999E-2</v>
      </c>
      <c r="H1760">
        <v>329.6</v>
      </c>
      <c r="I1760" s="7">
        <v>4.4999999999999997E-3</v>
      </c>
      <c r="J1760">
        <v>927.14070000000004</v>
      </c>
      <c r="K1760">
        <v>73012.34</v>
      </c>
      <c r="L1760">
        <v>4602796.05</v>
      </c>
      <c r="M1760">
        <v>68</v>
      </c>
      <c r="N1760">
        <v>4.8499999999999996</v>
      </c>
      <c r="O1760" s="7">
        <v>-0.26479999999999998</v>
      </c>
      <c r="P1760" s="7">
        <v>0.24629999999999999</v>
      </c>
      <c r="Q1760" t="s">
        <v>535</v>
      </c>
      <c r="S1760" s="2">
        <f t="shared" si="275"/>
        <v>44768</v>
      </c>
      <c r="T1760" t="s">
        <v>605</v>
      </c>
      <c r="U1760">
        <v>78.75</v>
      </c>
      <c r="V1760">
        <v>80.7</v>
      </c>
      <c r="W1760">
        <f t="shared" si="279"/>
        <v>14554923.120175</v>
      </c>
      <c r="X1760">
        <f t="shared" si="274"/>
        <v>36387.307800437498</v>
      </c>
      <c r="Y1760">
        <f t="shared" si="277"/>
        <v>450</v>
      </c>
      <c r="Z1760">
        <f t="shared" si="278"/>
        <v>159.97500000000286</v>
      </c>
      <c r="AA1760" s="5">
        <f t="shared" si="276"/>
        <v>14555083.095175</v>
      </c>
      <c r="AB1760" s="24">
        <f>IFERROR(AA1760/MAX($J$3:AA1760)-1,"")</f>
        <v>-1.2691267467000888E-2</v>
      </c>
      <c r="AJ1760" s="6"/>
      <c r="AL1760" s="6"/>
      <c r="AN1760" s="7"/>
      <c r="AP1760" s="7"/>
      <c r="AV1760" s="7"/>
      <c r="AW1760" s="7"/>
    </row>
    <row r="1761" spans="1:49" x14ac:dyDescent="0.45">
      <c r="A1761" t="s">
        <v>581</v>
      </c>
      <c r="B1761" t="s">
        <v>30</v>
      </c>
      <c r="C1761" s="6">
        <v>44769.427083333336</v>
      </c>
      <c r="D1761">
        <v>82.55</v>
      </c>
      <c r="E1761" s="6">
        <v>44770.385416666664</v>
      </c>
      <c r="F1761">
        <v>228.25</v>
      </c>
      <c r="G1761" s="7">
        <v>1.7649999999999999</v>
      </c>
      <c r="H1761">
        <v>126120.04</v>
      </c>
      <c r="I1761" s="7">
        <v>1.7273000000000001</v>
      </c>
      <c r="J1761">
        <v>884.4819</v>
      </c>
      <c r="K1761">
        <v>73013.98</v>
      </c>
      <c r="L1761">
        <v>4728916.09</v>
      </c>
      <c r="M1761">
        <v>65</v>
      </c>
      <c r="N1761">
        <v>1940.31</v>
      </c>
      <c r="O1761" s="7">
        <v>-0.1472</v>
      </c>
      <c r="P1761" s="7">
        <v>1.7649999999999999</v>
      </c>
      <c r="Q1761" t="s">
        <v>535</v>
      </c>
      <c r="S1761" s="2">
        <f t="shared" si="275"/>
        <v>44769</v>
      </c>
      <c r="T1761" t="s">
        <v>581</v>
      </c>
      <c r="U1761">
        <v>82.55</v>
      </c>
      <c r="V1761">
        <v>228.25</v>
      </c>
      <c r="W1761">
        <f t="shared" si="279"/>
        <v>14555083.095175</v>
      </c>
      <c r="X1761">
        <f t="shared" si="274"/>
        <v>36387.707737937504</v>
      </c>
      <c r="Y1761">
        <f t="shared" si="277"/>
        <v>450</v>
      </c>
      <c r="Z1761">
        <f t="shared" si="278"/>
        <v>64166.399999999994</v>
      </c>
      <c r="AA1761" s="5" t="str">
        <f t="shared" si="276"/>
        <v/>
      </c>
      <c r="AB1761" s="24" t="str">
        <f>IFERROR(AA1761/MAX($J$3:AA1761)-1,"")</f>
        <v/>
      </c>
      <c r="AJ1761" s="6"/>
      <c r="AL1761" s="6"/>
      <c r="AN1761" s="7"/>
      <c r="AP1761" s="7"/>
      <c r="AV1761" s="7"/>
      <c r="AW1761" s="7"/>
    </row>
    <row r="1762" spans="1:49" x14ac:dyDescent="0.45">
      <c r="A1762" t="s">
        <v>581</v>
      </c>
      <c r="B1762" t="s">
        <v>30</v>
      </c>
      <c r="C1762" s="6">
        <v>44769.520833333336</v>
      </c>
      <c r="D1762">
        <v>85.75</v>
      </c>
      <c r="E1762" s="6">
        <v>44770.388888888891</v>
      </c>
      <c r="F1762">
        <v>220.5</v>
      </c>
      <c r="G1762" s="7">
        <v>1.5713999999999999</v>
      </c>
      <c r="H1762">
        <v>110465.89</v>
      </c>
      <c r="I1762" s="7">
        <v>1.5357000000000001</v>
      </c>
      <c r="J1762">
        <v>838.84870000000001</v>
      </c>
      <c r="K1762">
        <v>71931.27</v>
      </c>
      <c r="L1762">
        <v>4496720.8499999996</v>
      </c>
      <c r="M1762">
        <v>39</v>
      </c>
      <c r="N1762">
        <v>2832.46</v>
      </c>
      <c r="O1762" s="7">
        <v>-0.1137</v>
      </c>
      <c r="P1762" s="7">
        <v>1.7847999999999999</v>
      </c>
      <c r="Q1762" t="s">
        <v>535</v>
      </c>
      <c r="S1762" s="2">
        <f t="shared" si="275"/>
        <v>44769</v>
      </c>
      <c r="T1762" t="s">
        <v>581</v>
      </c>
      <c r="U1762">
        <v>85.75</v>
      </c>
      <c r="V1762">
        <v>220.5</v>
      </c>
      <c r="W1762">
        <f t="shared" si="279"/>
        <v>14555083.095175</v>
      </c>
      <c r="X1762">
        <f t="shared" si="274"/>
        <v>36387.707737937504</v>
      </c>
      <c r="Y1762">
        <f t="shared" si="277"/>
        <v>425</v>
      </c>
      <c r="Z1762">
        <f t="shared" si="278"/>
        <v>55967.1875</v>
      </c>
      <c r="AA1762" s="5" t="str">
        <f t="shared" si="276"/>
        <v/>
      </c>
      <c r="AB1762" s="24" t="str">
        <f>IFERROR(AA1762/MAX($J$3:AA1762)-1,"")</f>
        <v/>
      </c>
      <c r="AJ1762" s="6"/>
      <c r="AL1762" s="6"/>
      <c r="AN1762" s="7"/>
      <c r="AP1762" s="7"/>
      <c r="AV1762" s="7"/>
      <c r="AW1762" s="7"/>
    </row>
    <row r="1763" spans="1:49" x14ac:dyDescent="0.45">
      <c r="A1763" t="s">
        <v>579</v>
      </c>
      <c r="B1763" t="s">
        <v>30</v>
      </c>
      <c r="C1763" s="6">
        <v>44769.534722222219</v>
      </c>
      <c r="D1763">
        <v>77</v>
      </c>
      <c r="E1763" s="6">
        <v>44770.388888888891</v>
      </c>
      <c r="F1763">
        <v>173.25</v>
      </c>
      <c r="G1763" s="7">
        <v>1.25</v>
      </c>
      <c r="H1763">
        <v>87575.91</v>
      </c>
      <c r="I1763" s="7">
        <v>1.2175</v>
      </c>
      <c r="J1763">
        <v>934.16800000000001</v>
      </c>
      <c r="K1763">
        <v>71930.94</v>
      </c>
      <c r="L1763">
        <v>4584296.76</v>
      </c>
      <c r="M1763">
        <v>35</v>
      </c>
      <c r="N1763">
        <v>2502.17</v>
      </c>
      <c r="O1763" s="7">
        <v>-0.2</v>
      </c>
      <c r="P1763" s="7">
        <v>1.5143</v>
      </c>
      <c r="Q1763" t="s">
        <v>535</v>
      </c>
      <c r="S1763" s="2">
        <f t="shared" si="275"/>
        <v>44769</v>
      </c>
      <c r="T1763" t="s">
        <v>579</v>
      </c>
      <c r="U1763">
        <v>77</v>
      </c>
      <c r="V1763">
        <v>173.25</v>
      </c>
      <c r="W1763">
        <f t="shared" si="279"/>
        <v>14555083.095175</v>
      </c>
      <c r="X1763">
        <f t="shared" si="274"/>
        <v>36387.707737937504</v>
      </c>
      <c r="Y1763">
        <f t="shared" si="277"/>
        <v>475</v>
      </c>
      <c r="Z1763">
        <f t="shared" si="278"/>
        <v>44530.062500000007</v>
      </c>
      <c r="AA1763" s="5" t="str">
        <f t="shared" si="276"/>
        <v/>
      </c>
      <c r="AB1763" s="24" t="str">
        <f>IFERROR(AA1763/MAX($J$3:AA1763)-1,"")</f>
        <v/>
      </c>
      <c r="AJ1763" s="6"/>
      <c r="AL1763" s="6"/>
      <c r="AN1763" s="7"/>
      <c r="AP1763" s="7"/>
      <c r="AV1763" s="7"/>
      <c r="AW1763" s="7"/>
    </row>
    <row r="1764" spans="1:49" x14ac:dyDescent="0.45">
      <c r="A1764" t="s">
        <v>579</v>
      </c>
      <c r="B1764" t="s">
        <v>30</v>
      </c>
      <c r="C1764" s="6">
        <v>44769.534722222219</v>
      </c>
      <c r="D1764">
        <v>77</v>
      </c>
      <c r="E1764" s="6">
        <v>44770.385416666664</v>
      </c>
      <c r="F1764">
        <v>180.7</v>
      </c>
      <c r="G1764" s="7">
        <v>1.3468</v>
      </c>
      <c r="H1764">
        <v>95906.51</v>
      </c>
      <c r="I1764" s="7">
        <v>1.3132999999999999</v>
      </c>
      <c r="J1764">
        <v>948.4144</v>
      </c>
      <c r="K1764">
        <v>73027.91</v>
      </c>
      <c r="L1764">
        <v>4824822.6100000003</v>
      </c>
      <c r="M1764">
        <v>34</v>
      </c>
      <c r="N1764">
        <v>2820.78</v>
      </c>
      <c r="O1764" s="7">
        <v>-0.2</v>
      </c>
      <c r="P1764" s="7">
        <v>1.3468</v>
      </c>
      <c r="Q1764" t="s">
        <v>535</v>
      </c>
      <c r="S1764" s="2">
        <f t="shared" si="275"/>
        <v>44769</v>
      </c>
      <c r="T1764" t="s">
        <v>579</v>
      </c>
      <c r="U1764">
        <v>77</v>
      </c>
      <c r="V1764">
        <v>180.7</v>
      </c>
      <c r="W1764">
        <f t="shared" si="279"/>
        <v>14555083.095175</v>
      </c>
      <c r="X1764">
        <f t="shared" si="274"/>
        <v>36387.707737937504</v>
      </c>
      <c r="Y1764">
        <f t="shared" si="277"/>
        <v>475</v>
      </c>
      <c r="Z1764">
        <f t="shared" si="278"/>
        <v>48033.425000000003</v>
      </c>
      <c r="AA1764" s="5">
        <f t="shared" si="276"/>
        <v>14767780.170174999</v>
      </c>
      <c r="AB1764" s="24">
        <f>IFERROR(AA1764/MAX($J$3:AA1764)-1,"")</f>
        <v>0</v>
      </c>
      <c r="AJ1764" s="6"/>
      <c r="AL1764" s="6"/>
      <c r="AN1764" s="7"/>
      <c r="AP1764" s="7"/>
      <c r="AV1764" s="7"/>
      <c r="AW1764" s="7"/>
    </row>
    <row r="1765" spans="1:49" x14ac:dyDescent="0.45">
      <c r="A1765" t="s">
        <v>646</v>
      </c>
      <c r="B1765" t="s">
        <v>30</v>
      </c>
      <c r="C1765" s="6">
        <v>44770.420138888891</v>
      </c>
      <c r="D1765">
        <v>52.55</v>
      </c>
      <c r="E1765" s="6">
        <v>44770.635416666664</v>
      </c>
      <c r="F1765">
        <v>131</v>
      </c>
      <c r="G1765" s="7">
        <v>1.4928999999999999</v>
      </c>
      <c r="H1765">
        <v>108068.17</v>
      </c>
      <c r="I1765" s="7">
        <v>1.4579</v>
      </c>
      <c r="J1765">
        <v>1410.5450000000001</v>
      </c>
      <c r="K1765">
        <v>74124.12</v>
      </c>
      <c r="L1765">
        <v>4932890.7699999996</v>
      </c>
      <c r="M1765">
        <v>63</v>
      </c>
      <c r="N1765">
        <v>1715.37</v>
      </c>
      <c r="O1765" s="7">
        <v>-0.12839999999999999</v>
      </c>
      <c r="P1765" s="7">
        <v>1.5728</v>
      </c>
      <c r="Q1765" t="s">
        <v>535</v>
      </c>
      <c r="S1765" s="2">
        <f t="shared" si="275"/>
        <v>44770</v>
      </c>
      <c r="T1765" t="s">
        <v>646</v>
      </c>
      <c r="U1765">
        <v>52.55</v>
      </c>
      <c r="V1765">
        <v>131</v>
      </c>
      <c r="W1765">
        <f t="shared" si="279"/>
        <v>14767780.170174999</v>
      </c>
      <c r="X1765">
        <f t="shared" si="274"/>
        <v>36919.450425437499</v>
      </c>
      <c r="Y1765">
        <f t="shared" si="277"/>
        <v>700</v>
      </c>
      <c r="Z1765">
        <f t="shared" si="278"/>
        <v>53630.149999999994</v>
      </c>
      <c r="AA1765" s="5" t="str">
        <f t="shared" si="276"/>
        <v/>
      </c>
      <c r="AB1765" s="24" t="str">
        <f>IFERROR(AA1765/MAX($J$3:AA1765)-1,"")</f>
        <v/>
      </c>
      <c r="AJ1765" s="6"/>
      <c r="AL1765" s="6"/>
      <c r="AN1765" s="7"/>
      <c r="AP1765" s="7"/>
      <c r="AV1765" s="7"/>
      <c r="AW1765" s="7"/>
    </row>
    <row r="1766" spans="1:49" x14ac:dyDescent="0.45">
      <c r="A1766" t="s">
        <v>606</v>
      </c>
      <c r="B1766" t="s">
        <v>30</v>
      </c>
      <c r="C1766" s="6">
        <v>44770.427083333336</v>
      </c>
      <c r="D1766">
        <v>32.299999999999997</v>
      </c>
      <c r="E1766" s="6">
        <v>44770.635416666664</v>
      </c>
      <c r="F1766">
        <v>80.650000000000006</v>
      </c>
      <c r="G1766" s="7">
        <v>1.4968999999999999</v>
      </c>
      <c r="H1766">
        <v>108381.87</v>
      </c>
      <c r="I1766" s="7">
        <v>1.4619</v>
      </c>
      <c r="J1766">
        <v>2295.2289999999998</v>
      </c>
      <c r="K1766">
        <v>74135.91</v>
      </c>
      <c r="L1766">
        <v>5041272.6399999997</v>
      </c>
      <c r="M1766">
        <v>61</v>
      </c>
      <c r="N1766">
        <v>1776.75</v>
      </c>
      <c r="O1766" s="7">
        <v>-0.23680000000000001</v>
      </c>
      <c r="P1766" s="7">
        <v>1.6331</v>
      </c>
      <c r="Q1766" t="s">
        <v>535</v>
      </c>
      <c r="S1766" s="2">
        <f t="shared" si="275"/>
        <v>44770</v>
      </c>
      <c r="T1766" t="s">
        <v>606</v>
      </c>
      <c r="U1766">
        <v>32.299999999999997</v>
      </c>
      <c r="V1766">
        <v>80.650000000000006</v>
      </c>
      <c r="W1766">
        <f t="shared" si="279"/>
        <v>14767780.170174999</v>
      </c>
      <c r="X1766">
        <f t="shared" si="274"/>
        <v>36919.450425437499</v>
      </c>
      <c r="Y1766">
        <f t="shared" si="277"/>
        <v>1150</v>
      </c>
      <c r="Z1766">
        <f t="shared" si="278"/>
        <v>54303.575000000012</v>
      </c>
      <c r="AA1766" s="5" t="str">
        <f t="shared" si="276"/>
        <v/>
      </c>
      <c r="AB1766" s="24" t="str">
        <f>IFERROR(AA1766/MAX($J$3:AA1766)-1,"")</f>
        <v/>
      </c>
      <c r="AJ1766" s="6"/>
      <c r="AL1766" s="6"/>
      <c r="AN1766" s="7"/>
      <c r="AP1766" s="7"/>
      <c r="AV1766" s="7"/>
      <c r="AW1766" s="7"/>
    </row>
    <row r="1767" spans="1:49" x14ac:dyDescent="0.45">
      <c r="A1767" t="s">
        <v>635</v>
      </c>
      <c r="B1767" t="s">
        <v>30</v>
      </c>
      <c r="C1767" s="6">
        <v>44770.524305555555</v>
      </c>
      <c r="D1767">
        <v>150.94999999999999</v>
      </c>
      <c r="E1767" s="6">
        <v>44771.388888888891</v>
      </c>
      <c r="F1767">
        <v>277.60000000000002</v>
      </c>
      <c r="G1767" s="7">
        <v>0.83899999999999997</v>
      </c>
      <c r="H1767">
        <v>59112.3</v>
      </c>
      <c r="I1767" s="7">
        <v>0.81059999999999999</v>
      </c>
      <c r="J1767">
        <v>483.08370000000002</v>
      </c>
      <c r="K1767">
        <v>72921.48</v>
      </c>
      <c r="L1767">
        <v>4643409.0599999996</v>
      </c>
      <c r="M1767">
        <v>38</v>
      </c>
      <c r="N1767">
        <v>1555.59</v>
      </c>
      <c r="O1767" s="7">
        <v>-0.1454</v>
      </c>
      <c r="P1767" s="7">
        <v>0.83899999999999997</v>
      </c>
      <c r="Q1767" t="s">
        <v>535</v>
      </c>
      <c r="S1767" s="2">
        <f t="shared" si="275"/>
        <v>44770</v>
      </c>
      <c r="T1767" t="s">
        <v>635</v>
      </c>
      <c r="U1767">
        <v>150.94999999999999</v>
      </c>
      <c r="V1767">
        <v>277.60000000000002</v>
      </c>
      <c r="W1767">
        <f t="shared" si="279"/>
        <v>14767780.170174999</v>
      </c>
      <c r="X1767">
        <f t="shared" si="274"/>
        <v>36919.450425437499</v>
      </c>
      <c r="Y1767">
        <f t="shared" si="277"/>
        <v>250</v>
      </c>
      <c r="Z1767">
        <f t="shared" si="278"/>
        <v>30591.125000000004</v>
      </c>
      <c r="AA1767" s="5" t="str">
        <f t="shared" si="276"/>
        <v/>
      </c>
      <c r="AB1767" s="24" t="str">
        <f>IFERROR(AA1767/MAX($J$3:AA1767)-1,"")</f>
        <v/>
      </c>
      <c r="AJ1767" s="6"/>
      <c r="AL1767" s="6"/>
      <c r="AN1767" s="7"/>
      <c r="AP1767" s="7"/>
      <c r="AV1767" s="7"/>
      <c r="AW1767" s="7"/>
    </row>
    <row r="1768" spans="1:49" x14ac:dyDescent="0.45">
      <c r="A1768" t="s">
        <v>636</v>
      </c>
      <c r="B1768" t="s">
        <v>30</v>
      </c>
      <c r="C1768" s="6">
        <v>44770.579861111109</v>
      </c>
      <c r="D1768">
        <v>138.35</v>
      </c>
      <c r="E1768" s="6">
        <v>44771.388888888891</v>
      </c>
      <c r="F1768">
        <v>240.85</v>
      </c>
      <c r="G1768" s="7">
        <v>0.7409</v>
      </c>
      <c r="H1768">
        <v>52041.23</v>
      </c>
      <c r="I1768" s="7">
        <v>0.71350000000000002</v>
      </c>
      <c r="J1768">
        <v>527.22410000000002</v>
      </c>
      <c r="K1768">
        <v>72941.45</v>
      </c>
      <c r="L1768">
        <v>4695450.29</v>
      </c>
      <c r="M1768">
        <v>22</v>
      </c>
      <c r="N1768">
        <v>2365.5100000000002</v>
      </c>
      <c r="O1768" s="7">
        <v>-0.23530000000000001</v>
      </c>
      <c r="P1768" s="7">
        <v>0.7409</v>
      </c>
      <c r="Q1768" t="s">
        <v>535</v>
      </c>
      <c r="S1768" s="2">
        <f t="shared" si="275"/>
        <v>44770</v>
      </c>
      <c r="T1768" t="s">
        <v>636</v>
      </c>
      <c r="U1768">
        <v>138.35</v>
      </c>
      <c r="V1768">
        <v>240.85</v>
      </c>
      <c r="W1768">
        <f t="shared" si="279"/>
        <v>14767780.170174999</v>
      </c>
      <c r="X1768">
        <f t="shared" si="274"/>
        <v>36919.450425437499</v>
      </c>
      <c r="Y1768">
        <f t="shared" si="277"/>
        <v>275</v>
      </c>
      <c r="Z1768">
        <f t="shared" si="278"/>
        <v>27144.7</v>
      </c>
      <c r="AA1768" s="5">
        <f t="shared" si="276"/>
        <v>14933449.720175</v>
      </c>
      <c r="AB1768" s="24">
        <f>IFERROR(AA1768/MAX($J$3:AA1768)-1,"")</f>
        <v>0</v>
      </c>
      <c r="AJ1768" s="6"/>
      <c r="AL1768" s="6"/>
      <c r="AN1768" s="7"/>
      <c r="AP1768" s="7"/>
      <c r="AV1768" s="7"/>
      <c r="AW1768" s="7"/>
    </row>
    <row r="1769" spans="1:49" x14ac:dyDescent="0.45">
      <c r="A1769" t="s">
        <v>550</v>
      </c>
      <c r="B1769" t="s">
        <v>30</v>
      </c>
      <c r="C1769" s="6">
        <v>44771.416666666664</v>
      </c>
      <c r="D1769">
        <v>125.55</v>
      </c>
      <c r="E1769" s="6">
        <v>44774.385416666664</v>
      </c>
      <c r="F1769">
        <v>138.44999999999999</v>
      </c>
      <c r="G1769" s="7">
        <v>0.1027</v>
      </c>
      <c r="H1769">
        <v>6145.9</v>
      </c>
      <c r="I1769" s="7">
        <v>8.1699999999999995E-2</v>
      </c>
      <c r="J1769">
        <v>599.01520000000005</v>
      </c>
      <c r="K1769">
        <v>75206.36</v>
      </c>
      <c r="L1769">
        <v>5047418.54</v>
      </c>
      <c r="M1769">
        <v>68</v>
      </c>
      <c r="N1769">
        <v>90.38</v>
      </c>
      <c r="O1769" s="7">
        <v>-0.34289999999999998</v>
      </c>
      <c r="P1769" s="7">
        <v>0.16289999999999999</v>
      </c>
      <c r="Q1769" t="s">
        <v>535</v>
      </c>
      <c r="S1769" s="2">
        <f t="shared" si="275"/>
        <v>44771</v>
      </c>
      <c r="T1769" t="s">
        <v>550</v>
      </c>
      <c r="U1769">
        <v>125.55</v>
      </c>
      <c r="V1769">
        <v>138.44999999999999</v>
      </c>
      <c r="W1769">
        <f t="shared" si="279"/>
        <v>14933449.720175</v>
      </c>
      <c r="X1769">
        <f t="shared" si="274"/>
        <v>37333.624300437499</v>
      </c>
      <c r="Y1769">
        <f t="shared" si="277"/>
        <v>300</v>
      </c>
      <c r="Z1769">
        <f t="shared" si="278"/>
        <v>3077.9999999999973</v>
      </c>
      <c r="AA1769" s="5">
        <f t="shared" si="276"/>
        <v>14936527.720175</v>
      </c>
      <c r="AB1769" s="24">
        <f>IFERROR(AA1769/MAX($J$3:AA1769)-1,"")</f>
        <v>0</v>
      </c>
      <c r="AJ1769" s="6"/>
      <c r="AL1769" s="6"/>
      <c r="AN1769" s="7"/>
      <c r="AP1769" s="7"/>
      <c r="AV1769" s="7"/>
      <c r="AW1769" s="7"/>
    </row>
    <row r="1770" spans="1:49" x14ac:dyDescent="0.45">
      <c r="A1770" t="s">
        <v>552</v>
      </c>
      <c r="B1770" t="s">
        <v>30</v>
      </c>
      <c r="C1770" s="6">
        <v>44774.520833333336</v>
      </c>
      <c r="D1770">
        <v>106.2</v>
      </c>
      <c r="E1770" s="6">
        <v>44775.388888888891</v>
      </c>
      <c r="F1770">
        <v>100</v>
      </c>
      <c r="G1770" s="7">
        <v>-5.8400000000000001E-2</v>
      </c>
      <c r="H1770">
        <v>-5716.28</v>
      </c>
      <c r="I1770" s="7">
        <v>-7.7799999999999994E-2</v>
      </c>
      <c r="J1770">
        <v>691.87620000000004</v>
      </c>
      <c r="K1770">
        <v>73477.25</v>
      </c>
      <c r="L1770">
        <v>4689734.01</v>
      </c>
      <c r="M1770">
        <v>39</v>
      </c>
      <c r="N1770">
        <v>-146.57</v>
      </c>
      <c r="O1770" s="7">
        <v>-0.21190000000000001</v>
      </c>
      <c r="P1770" s="7">
        <v>0.33150000000000002</v>
      </c>
      <c r="Q1770" t="s">
        <v>535</v>
      </c>
      <c r="S1770" s="2">
        <f t="shared" si="275"/>
        <v>44774</v>
      </c>
      <c r="T1770" t="s">
        <v>552</v>
      </c>
      <c r="U1770">
        <v>106.2</v>
      </c>
      <c r="V1770">
        <v>100</v>
      </c>
      <c r="W1770">
        <f t="shared" si="279"/>
        <v>14936527.720175</v>
      </c>
      <c r="X1770">
        <f t="shared" si="274"/>
        <v>37341.319300437499</v>
      </c>
      <c r="Y1770">
        <f t="shared" si="277"/>
        <v>350</v>
      </c>
      <c r="Z1770">
        <f t="shared" si="278"/>
        <v>-2891.7000000000003</v>
      </c>
      <c r="AA1770" s="5" t="str">
        <f t="shared" si="276"/>
        <v/>
      </c>
      <c r="AB1770" s="24" t="str">
        <f>IFERROR(AA1770/MAX($J$3:AA1770)-1,"")</f>
        <v/>
      </c>
      <c r="AJ1770" s="6"/>
      <c r="AL1770" s="6"/>
      <c r="AN1770" s="7"/>
      <c r="AP1770" s="7"/>
      <c r="AV1770" s="7"/>
      <c r="AW1770" s="7"/>
    </row>
    <row r="1771" spans="1:49" x14ac:dyDescent="0.45">
      <c r="A1771" t="s">
        <v>553</v>
      </c>
      <c r="B1771" t="s">
        <v>30</v>
      </c>
      <c r="C1771" s="6">
        <v>44774.621527777781</v>
      </c>
      <c r="D1771">
        <v>97.05</v>
      </c>
      <c r="E1771" s="6">
        <v>44775.388888888891</v>
      </c>
      <c r="F1771">
        <v>75.7</v>
      </c>
      <c r="G1771" s="7">
        <v>-0.22</v>
      </c>
      <c r="H1771">
        <v>-17483.14</v>
      </c>
      <c r="I1771" s="7">
        <v>-0.23780000000000001</v>
      </c>
      <c r="J1771">
        <v>757.58370000000002</v>
      </c>
      <c r="K1771">
        <v>73523.509999999995</v>
      </c>
      <c r="L1771">
        <v>4672250.87</v>
      </c>
      <c r="M1771">
        <v>10</v>
      </c>
      <c r="N1771">
        <v>-1748.31</v>
      </c>
      <c r="O1771" s="7">
        <v>-0.36120000000000002</v>
      </c>
      <c r="P1771" s="7">
        <v>0.154</v>
      </c>
      <c r="Q1771" t="s">
        <v>535</v>
      </c>
      <c r="S1771" s="2">
        <f t="shared" si="275"/>
        <v>44774</v>
      </c>
      <c r="T1771" t="s">
        <v>553</v>
      </c>
      <c r="U1771">
        <v>97.05</v>
      </c>
      <c r="V1771">
        <v>75.7</v>
      </c>
      <c r="W1771">
        <f t="shared" si="279"/>
        <v>14936527.720175</v>
      </c>
      <c r="X1771">
        <f t="shared" si="274"/>
        <v>37341.319300437499</v>
      </c>
      <c r="Y1771">
        <f t="shared" si="277"/>
        <v>375</v>
      </c>
      <c r="Z1771">
        <f t="shared" si="278"/>
        <v>-8654.0625</v>
      </c>
      <c r="AA1771" s="5" t="str">
        <f t="shared" si="276"/>
        <v/>
      </c>
      <c r="AB1771" s="24" t="str">
        <f>IFERROR(AA1771/MAX($J$3:AA1771)-1,"")</f>
        <v/>
      </c>
      <c r="AJ1771" s="6"/>
      <c r="AL1771" s="6"/>
      <c r="AN1771" s="7"/>
      <c r="AP1771" s="7"/>
      <c r="AV1771" s="7"/>
      <c r="AW1771" s="7"/>
    </row>
    <row r="1772" spans="1:49" x14ac:dyDescent="0.45">
      <c r="A1772" t="s">
        <v>553</v>
      </c>
      <c r="B1772" t="s">
        <v>30</v>
      </c>
      <c r="C1772" s="6">
        <v>44774.621527777781</v>
      </c>
      <c r="D1772">
        <v>97.05</v>
      </c>
      <c r="E1772" s="6">
        <v>44775.385416666664</v>
      </c>
      <c r="F1772">
        <v>75.75</v>
      </c>
      <c r="G1772" s="7">
        <v>-0.2195</v>
      </c>
      <c r="H1772">
        <v>-17852.240000000002</v>
      </c>
      <c r="I1772" s="7">
        <v>-0.23730000000000001</v>
      </c>
      <c r="J1772">
        <v>775.2405</v>
      </c>
      <c r="K1772">
        <v>75237.09</v>
      </c>
      <c r="L1772">
        <v>5029566.3</v>
      </c>
      <c r="M1772">
        <v>9</v>
      </c>
      <c r="N1772">
        <v>-1983.58</v>
      </c>
      <c r="O1772" s="7">
        <v>-0.2195</v>
      </c>
      <c r="P1772" s="7">
        <v>0.154</v>
      </c>
      <c r="Q1772" t="s">
        <v>535</v>
      </c>
      <c r="S1772" s="2">
        <f t="shared" si="275"/>
        <v>44774</v>
      </c>
      <c r="T1772" t="s">
        <v>553</v>
      </c>
      <c r="U1772">
        <v>97.05</v>
      </c>
      <c r="V1772">
        <v>75.75</v>
      </c>
      <c r="W1772">
        <f t="shared" si="279"/>
        <v>14936527.720175</v>
      </c>
      <c r="X1772">
        <f t="shared" si="274"/>
        <v>37341.319300437499</v>
      </c>
      <c r="Y1772">
        <f t="shared" si="277"/>
        <v>375</v>
      </c>
      <c r="Z1772">
        <f t="shared" si="278"/>
        <v>-8635.5000000000018</v>
      </c>
      <c r="AA1772" s="5">
        <f t="shared" si="276"/>
        <v>14916346.457675001</v>
      </c>
      <c r="AB1772" s="24">
        <f>IFERROR(AA1772/MAX($J$3:AA1772)-1,"")</f>
        <v>-1.3511348071038043E-3</v>
      </c>
      <c r="AJ1772" s="6"/>
      <c r="AL1772" s="6"/>
      <c r="AN1772" s="7"/>
      <c r="AP1772" s="7"/>
      <c r="AV1772" s="7"/>
      <c r="AW1772" s="7"/>
    </row>
    <row r="1773" spans="1:49" x14ac:dyDescent="0.45">
      <c r="A1773" t="s">
        <v>607</v>
      </c>
      <c r="B1773" t="s">
        <v>30</v>
      </c>
      <c r="C1773" s="6">
        <v>44775.420138888891</v>
      </c>
      <c r="D1773">
        <v>119.05</v>
      </c>
      <c r="E1773" s="6">
        <v>44776.385416666664</v>
      </c>
      <c r="F1773">
        <v>48.35</v>
      </c>
      <c r="G1773" s="7">
        <v>-0.59389999999999998</v>
      </c>
      <c r="H1773">
        <v>-45684.58</v>
      </c>
      <c r="I1773" s="7">
        <v>-0.6079</v>
      </c>
      <c r="J1773">
        <v>631.22910000000002</v>
      </c>
      <c r="K1773">
        <v>75147.83</v>
      </c>
      <c r="L1773">
        <v>4983881.7300000004</v>
      </c>
      <c r="M1773">
        <v>67</v>
      </c>
      <c r="N1773">
        <v>-681.86</v>
      </c>
      <c r="O1773" s="7">
        <v>-0.62829999999999997</v>
      </c>
      <c r="P1773" s="7">
        <v>1.2999999999999999E-2</v>
      </c>
      <c r="Q1773" t="s">
        <v>535</v>
      </c>
      <c r="S1773" s="2">
        <f t="shared" si="275"/>
        <v>44775</v>
      </c>
      <c r="T1773" t="s">
        <v>607</v>
      </c>
      <c r="U1773">
        <v>119.05</v>
      </c>
      <c r="V1773">
        <v>48.35</v>
      </c>
      <c r="W1773">
        <f t="shared" si="279"/>
        <v>14916346.457675001</v>
      </c>
      <c r="X1773">
        <f t="shared" si="274"/>
        <v>37290.866144187501</v>
      </c>
      <c r="Y1773">
        <f t="shared" si="277"/>
        <v>325</v>
      </c>
      <c r="Z1773">
        <f t="shared" si="278"/>
        <v>-23521.55</v>
      </c>
      <c r="AA1773" s="5">
        <f t="shared" si="276"/>
        <v>14892824.907675</v>
      </c>
      <c r="AB1773" s="24">
        <f>IFERROR(AA1773/MAX($J$3:AA1773)-1,"")</f>
        <v>-2.9259017436140677E-3</v>
      </c>
      <c r="AJ1773" s="6"/>
      <c r="AL1773" s="6"/>
      <c r="AN1773" s="7"/>
      <c r="AP1773" s="7"/>
      <c r="AV1773" s="7"/>
      <c r="AW1773" s="7"/>
    </row>
    <row r="1774" spans="1:49" x14ac:dyDescent="0.45">
      <c r="A1774" t="s">
        <v>607</v>
      </c>
      <c r="B1774" t="s">
        <v>30</v>
      </c>
      <c r="C1774" s="6">
        <v>44776.434027777781</v>
      </c>
      <c r="D1774">
        <v>89.45</v>
      </c>
      <c r="E1774" s="6">
        <v>44777.385416666664</v>
      </c>
      <c r="F1774">
        <v>5.9</v>
      </c>
      <c r="G1774" s="7">
        <v>-0.93400000000000005</v>
      </c>
      <c r="H1774">
        <v>-70776.44</v>
      </c>
      <c r="I1774" s="7">
        <v>-0.94469999999999998</v>
      </c>
      <c r="J1774">
        <v>837.55629999999996</v>
      </c>
      <c r="K1774">
        <v>74919.41</v>
      </c>
      <c r="L1774">
        <v>4913105.29</v>
      </c>
      <c r="M1774">
        <v>63</v>
      </c>
      <c r="N1774">
        <v>-1123.44</v>
      </c>
      <c r="O1774" s="7">
        <v>-0.93400000000000005</v>
      </c>
      <c r="P1774" s="7">
        <v>0.1168</v>
      </c>
      <c r="Q1774" t="s">
        <v>535</v>
      </c>
      <c r="S1774" s="2">
        <f t="shared" si="275"/>
        <v>44776</v>
      </c>
      <c r="T1774" t="s">
        <v>607</v>
      </c>
      <c r="U1774">
        <v>89.45</v>
      </c>
      <c r="V1774">
        <v>5.9</v>
      </c>
      <c r="W1774">
        <f t="shared" si="279"/>
        <v>14892824.907675</v>
      </c>
      <c r="X1774">
        <f t="shared" si="274"/>
        <v>37232.062269187503</v>
      </c>
      <c r="Y1774">
        <f t="shared" si="277"/>
        <v>425</v>
      </c>
      <c r="Z1774">
        <f t="shared" si="278"/>
        <v>-35913.98750000001</v>
      </c>
      <c r="AA1774" s="5" t="str">
        <f t="shared" si="276"/>
        <v/>
      </c>
      <c r="AB1774" s="24" t="str">
        <f>IFERROR(AA1774/MAX($J$3:AA1774)-1,"")</f>
        <v/>
      </c>
      <c r="AJ1774" s="6"/>
      <c r="AL1774" s="6"/>
      <c r="AN1774" s="7"/>
      <c r="AP1774" s="7"/>
      <c r="AV1774" s="7"/>
      <c r="AW1774" s="7"/>
    </row>
    <row r="1775" spans="1:49" x14ac:dyDescent="0.45">
      <c r="A1775" t="s">
        <v>607</v>
      </c>
      <c r="B1775" t="s">
        <v>30</v>
      </c>
      <c r="C1775" s="6">
        <v>44776.520833333336</v>
      </c>
      <c r="D1775">
        <v>79.599999999999994</v>
      </c>
      <c r="E1775" s="6">
        <v>44777.388888888891</v>
      </c>
      <c r="F1775">
        <v>5.25</v>
      </c>
      <c r="G1775" s="7">
        <v>-0.93400000000000005</v>
      </c>
      <c r="H1775">
        <v>-69304.73</v>
      </c>
      <c r="I1775" s="7">
        <v>-0.94469999999999998</v>
      </c>
      <c r="J1775">
        <v>921.62379999999996</v>
      </c>
      <c r="K1775">
        <v>73361.259999999995</v>
      </c>
      <c r="L1775">
        <v>4602946.1399999997</v>
      </c>
      <c r="M1775">
        <v>39</v>
      </c>
      <c r="N1775">
        <v>-1777.04</v>
      </c>
      <c r="O1775" s="7">
        <v>-0.94789999999999996</v>
      </c>
      <c r="P1775" s="7">
        <v>4.9599999999999998E-2</v>
      </c>
      <c r="Q1775" t="s">
        <v>535</v>
      </c>
      <c r="S1775" s="2">
        <f t="shared" si="275"/>
        <v>44776</v>
      </c>
      <c r="T1775" t="s">
        <v>607</v>
      </c>
      <c r="U1775">
        <v>79.599999999999994</v>
      </c>
      <c r="V1775">
        <v>5.25</v>
      </c>
      <c r="W1775">
        <f t="shared" si="279"/>
        <v>14892824.907675</v>
      </c>
      <c r="X1775">
        <f t="shared" si="274"/>
        <v>37232.062269187503</v>
      </c>
      <c r="Y1775">
        <f t="shared" si="277"/>
        <v>475</v>
      </c>
      <c r="Z1775">
        <f t="shared" si="278"/>
        <v>-35719.287499999999</v>
      </c>
      <c r="AA1775" s="5">
        <f t="shared" si="276"/>
        <v>14821191.632675</v>
      </c>
      <c r="AB1775" s="24">
        <f>IFERROR(AA1775/MAX($J$3:AA1775)-1,"")</f>
        <v>-7.7217469589142551E-3</v>
      </c>
      <c r="AJ1775" s="6"/>
      <c r="AL1775" s="6"/>
      <c r="AN1775" s="7"/>
      <c r="AP1775" s="7"/>
      <c r="AV1775" s="7"/>
      <c r="AW1775" s="7"/>
    </row>
    <row r="1776" spans="1:49" x14ac:dyDescent="0.45">
      <c r="A1776" t="s">
        <v>609</v>
      </c>
      <c r="B1776" t="s">
        <v>30</v>
      </c>
      <c r="C1776" s="6">
        <v>44777.46875</v>
      </c>
      <c r="D1776">
        <v>37.799999999999997</v>
      </c>
      <c r="E1776" s="6">
        <v>44777.635416666664</v>
      </c>
      <c r="F1776">
        <v>0.75000009999999995</v>
      </c>
      <c r="G1776" s="7">
        <v>-0.98019999999999996</v>
      </c>
      <c r="H1776">
        <v>-73846.5</v>
      </c>
      <c r="I1776" s="7">
        <v>-0.99039999999999995</v>
      </c>
      <c r="J1776">
        <v>1972.633</v>
      </c>
      <c r="K1776">
        <v>74565.53</v>
      </c>
      <c r="L1776">
        <v>4839258.78</v>
      </c>
      <c r="M1776">
        <v>49</v>
      </c>
      <c r="N1776">
        <v>-1507.07</v>
      </c>
      <c r="O1776" s="7">
        <v>-0.996</v>
      </c>
      <c r="P1776" s="7">
        <v>4.2976000000000001</v>
      </c>
      <c r="Q1776" t="s">
        <v>535</v>
      </c>
      <c r="S1776" s="2">
        <f t="shared" si="275"/>
        <v>44777</v>
      </c>
      <c r="T1776" t="s">
        <v>609</v>
      </c>
      <c r="U1776">
        <v>37.799999999999997</v>
      </c>
      <c r="V1776">
        <v>0.75000009999999995</v>
      </c>
      <c r="W1776">
        <f t="shared" si="279"/>
        <v>14821191.632675</v>
      </c>
      <c r="X1776">
        <f t="shared" si="274"/>
        <v>37052.979081687503</v>
      </c>
      <c r="Y1776">
        <f t="shared" si="277"/>
        <v>975</v>
      </c>
      <c r="Z1776">
        <f t="shared" si="278"/>
        <v>-36499.612403475003</v>
      </c>
      <c r="AA1776" s="5" t="str">
        <f t="shared" si="276"/>
        <v/>
      </c>
      <c r="AB1776" s="24" t="str">
        <f>IFERROR(AA1776/MAX($J$3:AA1776)-1,"")</f>
        <v/>
      </c>
      <c r="AJ1776" s="6"/>
      <c r="AL1776" s="6"/>
      <c r="AN1776" s="7"/>
      <c r="AP1776" s="7"/>
      <c r="AV1776" s="7"/>
      <c r="AW1776" s="7"/>
    </row>
    <row r="1777" spans="1:49" x14ac:dyDescent="0.45">
      <c r="A1777" t="s">
        <v>608</v>
      </c>
      <c r="B1777" t="s">
        <v>30</v>
      </c>
      <c r="C1777" s="6">
        <v>44777.475694444445</v>
      </c>
      <c r="D1777">
        <v>57.35</v>
      </c>
      <c r="E1777" s="6">
        <v>44777.635416666664</v>
      </c>
      <c r="F1777">
        <v>0.2</v>
      </c>
      <c r="G1777" s="7">
        <v>-0.99650000000000005</v>
      </c>
      <c r="H1777">
        <v>-75108.160000000003</v>
      </c>
      <c r="I1777" s="7">
        <v>-1.0065</v>
      </c>
      <c r="J1777">
        <v>1301.126</v>
      </c>
      <c r="K1777">
        <v>74619.59</v>
      </c>
      <c r="L1777">
        <v>4764150.62</v>
      </c>
      <c r="M1777">
        <v>47</v>
      </c>
      <c r="N1777">
        <v>-1598.05</v>
      </c>
      <c r="O1777" s="7">
        <v>-0.99829999999999997</v>
      </c>
      <c r="P1777" s="7">
        <v>1.7864</v>
      </c>
      <c r="Q1777" t="s">
        <v>535</v>
      </c>
      <c r="S1777" s="2">
        <f t="shared" si="275"/>
        <v>44777</v>
      </c>
      <c r="T1777" t="s">
        <v>608</v>
      </c>
      <c r="U1777">
        <v>57.35</v>
      </c>
      <c r="V1777">
        <v>0.2</v>
      </c>
      <c r="W1777">
        <f t="shared" si="279"/>
        <v>14821191.632675</v>
      </c>
      <c r="X1777">
        <f t="shared" si="274"/>
        <v>37052.979081687503</v>
      </c>
      <c r="Y1777">
        <f t="shared" si="277"/>
        <v>650</v>
      </c>
      <c r="Z1777">
        <f t="shared" si="278"/>
        <v>-37521.575000000004</v>
      </c>
      <c r="AA1777" s="5" t="str">
        <f t="shared" si="276"/>
        <v/>
      </c>
      <c r="AB1777" s="24" t="str">
        <f>IFERROR(AA1777/MAX($J$3:AA1777)-1,"")</f>
        <v/>
      </c>
      <c r="AJ1777" s="6"/>
      <c r="AL1777" s="6"/>
      <c r="AN1777" s="7"/>
      <c r="AP1777" s="7"/>
      <c r="AV1777" s="7"/>
      <c r="AW1777" s="7"/>
    </row>
    <row r="1778" spans="1:49" x14ac:dyDescent="0.45">
      <c r="A1778" t="s">
        <v>637</v>
      </c>
      <c r="B1778" t="s">
        <v>30</v>
      </c>
      <c r="C1778" s="6">
        <v>44777.520833333336</v>
      </c>
      <c r="D1778">
        <v>208.05</v>
      </c>
      <c r="E1778" s="6">
        <v>44778.388888888891</v>
      </c>
      <c r="F1778">
        <v>103.7</v>
      </c>
      <c r="G1778" s="7">
        <v>-0.50160000000000005</v>
      </c>
      <c r="H1778">
        <v>-37715.5</v>
      </c>
      <c r="I1778" s="7">
        <v>-0.51649999999999996</v>
      </c>
      <c r="J1778">
        <v>350.94799999999998</v>
      </c>
      <c r="K1778">
        <v>73014.73</v>
      </c>
      <c r="L1778">
        <v>4565230.63</v>
      </c>
      <c r="M1778">
        <v>39</v>
      </c>
      <c r="N1778">
        <v>-967.06</v>
      </c>
      <c r="O1778" s="7">
        <v>-0.50160000000000005</v>
      </c>
      <c r="P1778" s="7">
        <v>4.6899999999999997E-2</v>
      </c>
      <c r="Q1778" t="s">
        <v>535</v>
      </c>
      <c r="S1778" s="2">
        <f t="shared" si="275"/>
        <v>44777</v>
      </c>
      <c r="T1778" t="s">
        <v>637</v>
      </c>
      <c r="U1778">
        <v>208.05</v>
      </c>
      <c r="V1778">
        <v>103.7</v>
      </c>
      <c r="W1778">
        <f t="shared" si="279"/>
        <v>14821191.632675</v>
      </c>
      <c r="X1778">
        <f t="shared" si="274"/>
        <v>37052.979081687503</v>
      </c>
      <c r="Y1778">
        <f t="shared" si="277"/>
        <v>175</v>
      </c>
      <c r="Z1778">
        <f t="shared" si="278"/>
        <v>-18806.812500000004</v>
      </c>
      <c r="AA1778" s="5" t="str">
        <f t="shared" si="276"/>
        <v/>
      </c>
      <c r="AB1778" s="24" t="str">
        <f>IFERROR(AA1778/MAX($J$3:AA1778)-1,"")</f>
        <v/>
      </c>
      <c r="AJ1778" s="6"/>
      <c r="AL1778" s="6"/>
      <c r="AN1778" s="7"/>
      <c r="AP1778" s="7"/>
      <c r="AV1778" s="7"/>
      <c r="AW1778" s="7"/>
    </row>
    <row r="1779" spans="1:49" x14ac:dyDescent="0.45">
      <c r="A1779" t="s">
        <v>638</v>
      </c>
      <c r="B1779" t="s">
        <v>30</v>
      </c>
      <c r="C1779" s="6">
        <v>44777.538194444445</v>
      </c>
      <c r="D1779">
        <v>199.05</v>
      </c>
      <c r="E1779" s="6">
        <v>44778.388888888891</v>
      </c>
      <c r="F1779">
        <v>121.7</v>
      </c>
      <c r="G1779" s="7">
        <v>-0.3886</v>
      </c>
      <c r="H1779">
        <v>-29528.34</v>
      </c>
      <c r="I1779" s="7">
        <v>-0.4047</v>
      </c>
      <c r="J1779">
        <v>366.5498</v>
      </c>
      <c r="K1779">
        <v>72961.740000000005</v>
      </c>
      <c r="L1779">
        <v>4535702.3</v>
      </c>
      <c r="M1779">
        <v>34</v>
      </c>
      <c r="N1779">
        <v>-868.48</v>
      </c>
      <c r="O1779" s="7">
        <v>-0.3886</v>
      </c>
      <c r="P1779" s="7">
        <v>0.19839999999999999</v>
      </c>
      <c r="Q1779" t="s">
        <v>535</v>
      </c>
      <c r="S1779" s="2">
        <f t="shared" si="275"/>
        <v>44777</v>
      </c>
      <c r="T1779" t="s">
        <v>638</v>
      </c>
      <c r="U1779">
        <v>199.05</v>
      </c>
      <c r="V1779">
        <v>121.7</v>
      </c>
      <c r="W1779">
        <f t="shared" si="279"/>
        <v>14821191.632675</v>
      </c>
      <c r="X1779">
        <f t="shared" si="274"/>
        <v>37052.979081687503</v>
      </c>
      <c r="Y1779">
        <f t="shared" si="277"/>
        <v>175</v>
      </c>
      <c r="Z1779">
        <f t="shared" si="278"/>
        <v>-14097.5625</v>
      </c>
      <c r="AA1779" s="5">
        <f t="shared" si="276"/>
        <v>14714266.070271524</v>
      </c>
      <c r="AB1779" s="24">
        <f>IFERROR(AA1779/MAX($J$3:AA1779)-1,"")</f>
        <v>-1.4880409561538466E-2</v>
      </c>
      <c r="AJ1779" s="6"/>
      <c r="AL1779" s="6"/>
      <c r="AN1779" s="7"/>
      <c r="AP1779" s="7"/>
      <c r="AV1779" s="7"/>
      <c r="AW1779" s="7"/>
    </row>
    <row r="1780" spans="1:49" x14ac:dyDescent="0.45">
      <c r="A1780" t="s">
        <v>610</v>
      </c>
      <c r="B1780" t="s">
        <v>30</v>
      </c>
      <c r="C1780" s="6">
        <v>44781.506944444445</v>
      </c>
      <c r="D1780">
        <v>122.6</v>
      </c>
      <c r="E1780" s="6">
        <v>44783.385416666664</v>
      </c>
      <c r="F1780">
        <v>103</v>
      </c>
      <c r="G1780" s="7">
        <v>-0.15989999999999999</v>
      </c>
      <c r="H1780">
        <v>-13160.09</v>
      </c>
      <c r="I1780" s="7">
        <v>-0.17829999999999999</v>
      </c>
      <c r="J1780">
        <v>602.12689999999998</v>
      </c>
      <c r="K1780">
        <v>73820.759999999995</v>
      </c>
      <c r="L1780">
        <v>4750990.54</v>
      </c>
      <c r="M1780">
        <v>42</v>
      </c>
      <c r="N1780">
        <v>-313.33999999999997</v>
      </c>
      <c r="O1780" s="7">
        <v>-0.15989999999999999</v>
      </c>
      <c r="P1780" s="7">
        <v>0.19900000000000001</v>
      </c>
      <c r="Q1780" t="s">
        <v>535</v>
      </c>
      <c r="S1780" s="2">
        <f t="shared" si="275"/>
        <v>44781</v>
      </c>
      <c r="T1780" t="s">
        <v>610</v>
      </c>
      <c r="U1780">
        <v>122.6</v>
      </c>
      <c r="V1780">
        <v>103</v>
      </c>
      <c r="W1780">
        <f t="shared" si="279"/>
        <v>14714266.070271524</v>
      </c>
      <c r="X1780">
        <f t="shared" si="274"/>
        <v>36785.665175678812</v>
      </c>
      <c r="Y1780">
        <f t="shared" si="277"/>
        <v>300</v>
      </c>
      <c r="Z1780">
        <f t="shared" si="278"/>
        <v>-6556.7999999999984</v>
      </c>
      <c r="AA1780" s="5" t="str">
        <f t="shared" si="276"/>
        <v/>
      </c>
      <c r="AB1780" s="24" t="str">
        <f>IFERROR(AA1780/MAX($J$3:AA1780)-1,"")</f>
        <v/>
      </c>
      <c r="AJ1780" s="6"/>
      <c r="AL1780" s="6"/>
      <c r="AN1780" s="7"/>
      <c r="AP1780" s="7"/>
      <c r="AV1780" s="7"/>
      <c r="AW1780" s="7"/>
    </row>
    <row r="1781" spans="1:49" x14ac:dyDescent="0.45">
      <c r="A1781" t="s">
        <v>610</v>
      </c>
      <c r="B1781" t="s">
        <v>30</v>
      </c>
      <c r="C1781" s="6">
        <v>44781.520833333336</v>
      </c>
      <c r="D1781">
        <v>138.4</v>
      </c>
      <c r="E1781" s="6">
        <v>44783.388888888891</v>
      </c>
      <c r="F1781">
        <v>112.75</v>
      </c>
      <c r="G1781" s="7">
        <v>-0.18529999999999999</v>
      </c>
      <c r="H1781">
        <v>-14788.56</v>
      </c>
      <c r="I1781" s="7">
        <v>-0.20349999999999999</v>
      </c>
      <c r="J1781">
        <v>525.13379999999995</v>
      </c>
      <c r="K1781">
        <v>72678.52</v>
      </c>
      <c r="L1781">
        <v>4520913.74</v>
      </c>
      <c r="M1781">
        <v>39</v>
      </c>
      <c r="N1781">
        <v>-379.19</v>
      </c>
      <c r="O1781" s="7">
        <v>-0.34749999999999998</v>
      </c>
      <c r="P1781" s="7">
        <v>6.2100000000000002E-2</v>
      </c>
      <c r="Q1781" t="s">
        <v>535</v>
      </c>
      <c r="S1781" s="2">
        <f t="shared" si="275"/>
        <v>44781</v>
      </c>
      <c r="T1781" t="s">
        <v>610</v>
      </c>
      <c r="U1781">
        <v>138.4</v>
      </c>
      <c r="V1781">
        <v>112.75</v>
      </c>
      <c r="W1781">
        <f t="shared" si="279"/>
        <v>14714266.070271524</v>
      </c>
      <c r="X1781">
        <f t="shared" si="274"/>
        <v>36785.665175678812</v>
      </c>
      <c r="Y1781">
        <f t="shared" si="277"/>
        <v>275</v>
      </c>
      <c r="Z1781">
        <f t="shared" si="278"/>
        <v>-7744.4125000000049</v>
      </c>
      <c r="AA1781" s="5" t="str">
        <f t="shared" si="276"/>
        <v/>
      </c>
      <c r="AB1781" s="24" t="str">
        <f>IFERROR(AA1781/MAX($J$3:AA1781)-1,"")</f>
        <v/>
      </c>
      <c r="AJ1781" s="6"/>
      <c r="AL1781" s="6"/>
      <c r="AN1781" s="7"/>
      <c r="AP1781" s="7"/>
      <c r="AV1781" s="7"/>
      <c r="AW1781" s="7"/>
    </row>
    <row r="1782" spans="1:49" x14ac:dyDescent="0.45">
      <c r="A1782" t="s">
        <v>611</v>
      </c>
      <c r="B1782" t="s">
        <v>30</v>
      </c>
      <c r="C1782" s="6">
        <v>44781.541666666664</v>
      </c>
      <c r="D1782">
        <v>110.95</v>
      </c>
      <c r="E1782" s="6">
        <v>44783.388888888891</v>
      </c>
      <c r="F1782">
        <v>85.4</v>
      </c>
      <c r="G1782" s="7">
        <v>-0.2303</v>
      </c>
      <c r="H1782">
        <v>-18017.87</v>
      </c>
      <c r="I1782" s="7">
        <v>-0.248</v>
      </c>
      <c r="J1782">
        <v>654.87379999999996</v>
      </c>
      <c r="K1782">
        <v>72658.240000000005</v>
      </c>
      <c r="L1782">
        <v>4502895.87</v>
      </c>
      <c r="M1782">
        <v>33</v>
      </c>
      <c r="N1782">
        <v>-546</v>
      </c>
      <c r="O1782" s="7">
        <v>-0.39479999999999998</v>
      </c>
      <c r="P1782" s="7">
        <v>6.1699999999999998E-2</v>
      </c>
      <c r="Q1782" t="s">
        <v>535</v>
      </c>
      <c r="S1782" s="2">
        <f t="shared" si="275"/>
        <v>44781</v>
      </c>
      <c r="T1782" t="s">
        <v>611</v>
      </c>
      <c r="U1782">
        <v>110.95</v>
      </c>
      <c r="V1782">
        <v>85.4</v>
      </c>
      <c r="W1782">
        <f t="shared" si="279"/>
        <v>14714266.070271524</v>
      </c>
      <c r="X1782">
        <f t="shared" si="274"/>
        <v>36785.665175678812</v>
      </c>
      <c r="Y1782">
        <f t="shared" si="277"/>
        <v>325</v>
      </c>
      <c r="Z1782">
        <f t="shared" si="278"/>
        <v>-8941.8874999999971</v>
      </c>
      <c r="AA1782" s="5" t="str">
        <f t="shared" si="276"/>
        <v/>
      </c>
      <c r="AB1782" s="24" t="str">
        <f>IFERROR(AA1782/MAX($J$3:AA1782)-1,"")</f>
        <v/>
      </c>
      <c r="AJ1782" s="6"/>
      <c r="AL1782" s="6"/>
      <c r="AN1782" s="7"/>
      <c r="AP1782" s="7"/>
      <c r="AV1782" s="7"/>
      <c r="AW1782" s="7"/>
    </row>
    <row r="1783" spans="1:49" x14ac:dyDescent="0.45">
      <c r="A1783" t="s">
        <v>611</v>
      </c>
      <c r="B1783" t="s">
        <v>30</v>
      </c>
      <c r="C1783" s="6">
        <v>44781.541666666664</v>
      </c>
      <c r="D1783">
        <v>110.95</v>
      </c>
      <c r="E1783" s="6">
        <v>44783.385416666664</v>
      </c>
      <c r="F1783">
        <v>77.7</v>
      </c>
      <c r="G1783" s="7">
        <v>-0.29970000000000002</v>
      </c>
      <c r="H1783">
        <v>-23385.98</v>
      </c>
      <c r="I1783" s="7">
        <v>-0.31669999999999998</v>
      </c>
      <c r="J1783">
        <v>665.57510000000002</v>
      </c>
      <c r="K1783">
        <v>73845.56</v>
      </c>
      <c r="L1783">
        <v>4727604.5599999996</v>
      </c>
      <c r="M1783">
        <v>32</v>
      </c>
      <c r="N1783">
        <v>-730.81</v>
      </c>
      <c r="O1783" s="7">
        <v>-0.29970000000000002</v>
      </c>
      <c r="P1783" s="7">
        <v>6.1699999999999998E-2</v>
      </c>
      <c r="Q1783" t="s">
        <v>535</v>
      </c>
      <c r="S1783" s="2">
        <f t="shared" si="275"/>
        <v>44781</v>
      </c>
      <c r="T1783" t="s">
        <v>611</v>
      </c>
      <c r="U1783">
        <v>110.95</v>
      </c>
      <c r="V1783">
        <v>77.7</v>
      </c>
      <c r="W1783">
        <f t="shared" si="279"/>
        <v>14714266.070271524</v>
      </c>
      <c r="X1783">
        <f t="shared" si="274"/>
        <v>36785.665175678812</v>
      </c>
      <c r="Y1783">
        <f t="shared" si="277"/>
        <v>325</v>
      </c>
      <c r="Z1783">
        <f t="shared" si="278"/>
        <v>-11419.362499999999</v>
      </c>
      <c r="AA1783" s="5">
        <f t="shared" si="276"/>
        <v>14679603.607771523</v>
      </c>
      <c r="AB1783" s="24">
        <f>IFERROR(AA1783/MAX($J$3:AA1783)-1,"")</f>
        <v>-1.7201060193959616E-2</v>
      </c>
      <c r="AJ1783" s="6"/>
      <c r="AL1783" s="6"/>
      <c r="AN1783" s="7"/>
      <c r="AP1783" s="7"/>
      <c r="AV1783" s="7"/>
      <c r="AW1783" s="7"/>
    </row>
    <row r="1784" spans="1:49" x14ac:dyDescent="0.45">
      <c r="A1784" t="s">
        <v>547</v>
      </c>
      <c r="B1784" t="s">
        <v>30</v>
      </c>
      <c r="C1784" s="6">
        <v>44783.416666666664</v>
      </c>
      <c r="D1784">
        <v>95</v>
      </c>
      <c r="E1784" s="6">
        <v>44784.385416666664</v>
      </c>
      <c r="F1784">
        <v>5.05</v>
      </c>
      <c r="G1784" s="7">
        <v>-0.94679999999999997</v>
      </c>
      <c r="H1784">
        <v>-70499.11</v>
      </c>
      <c r="I1784" s="7">
        <v>-0.95740000000000003</v>
      </c>
      <c r="J1784">
        <v>775.13710000000003</v>
      </c>
      <c r="K1784">
        <v>73638.02</v>
      </c>
      <c r="L1784">
        <v>4657105.45</v>
      </c>
      <c r="M1784">
        <v>68</v>
      </c>
      <c r="N1784">
        <v>-1036.75</v>
      </c>
      <c r="O1784" s="7">
        <v>-0.94740000000000002</v>
      </c>
      <c r="P1784" s="7">
        <v>7.3700000000000002E-2</v>
      </c>
      <c r="Q1784" t="s">
        <v>535</v>
      </c>
      <c r="S1784" s="2">
        <f t="shared" si="275"/>
        <v>44783</v>
      </c>
      <c r="T1784" t="s">
        <v>547</v>
      </c>
      <c r="U1784">
        <v>95</v>
      </c>
      <c r="V1784">
        <v>5.05</v>
      </c>
      <c r="W1784">
        <f t="shared" si="279"/>
        <v>14679603.607771523</v>
      </c>
      <c r="X1784">
        <f t="shared" si="274"/>
        <v>36699.009019428806</v>
      </c>
      <c r="Y1784">
        <f t="shared" si="277"/>
        <v>375</v>
      </c>
      <c r="Z1784">
        <f t="shared" si="278"/>
        <v>-34106.4375</v>
      </c>
      <c r="AA1784" s="5" t="str">
        <f t="shared" si="276"/>
        <v/>
      </c>
      <c r="AB1784" s="24" t="str">
        <f>IFERROR(AA1784/MAX($J$3:AA1784)-1,"")</f>
        <v/>
      </c>
      <c r="AJ1784" s="6"/>
      <c r="AL1784" s="6"/>
      <c r="AN1784" s="7"/>
      <c r="AP1784" s="7"/>
      <c r="AV1784" s="7"/>
      <c r="AW1784" s="7"/>
    </row>
    <row r="1785" spans="1:49" x14ac:dyDescent="0.45">
      <c r="A1785" t="s">
        <v>545</v>
      </c>
      <c r="B1785" t="s">
        <v>30</v>
      </c>
      <c r="C1785" s="6">
        <v>44783.420138888891</v>
      </c>
      <c r="D1785">
        <v>107.15</v>
      </c>
      <c r="E1785" s="6">
        <v>44784.385416666664</v>
      </c>
      <c r="F1785">
        <v>7.0999990000000004</v>
      </c>
      <c r="G1785" s="7">
        <v>-0.93369999999999997</v>
      </c>
      <c r="H1785">
        <v>-69536.820000000007</v>
      </c>
      <c r="I1785" s="7">
        <v>-0.94440000000000002</v>
      </c>
      <c r="J1785">
        <v>687.17359999999996</v>
      </c>
      <c r="K1785">
        <v>73630.66</v>
      </c>
      <c r="L1785">
        <v>4587568.63</v>
      </c>
      <c r="M1785">
        <v>67</v>
      </c>
      <c r="N1785">
        <v>-1037.8599999999999</v>
      </c>
      <c r="O1785" s="7">
        <v>-0.93469999999999998</v>
      </c>
      <c r="P1785" s="7">
        <v>0.2021</v>
      </c>
      <c r="Q1785" t="s">
        <v>535</v>
      </c>
      <c r="S1785" s="2">
        <f t="shared" si="275"/>
        <v>44783</v>
      </c>
      <c r="T1785" t="s">
        <v>545</v>
      </c>
      <c r="U1785">
        <v>107.15</v>
      </c>
      <c r="V1785">
        <v>7.0999990000000004</v>
      </c>
      <c r="W1785">
        <f t="shared" si="279"/>
        <v>14679603.607771523</v>
      </c>
      <c r="X1785">
        <f t="shared" si="274"/>
        <v>36699.009019428806</v>
      </c>
      <c r="Y1785">
        <f t="shared" si="277"/>
        <v>350</v>
      </c>
      <c r="Z1785">
        <f t="shared" si="278"/>
        <v>-35417.375346499997</v>
      </c>
      <c r="AA1785" s="5">
        <f t="shared" si="276"/>
        <v>14610079.794925023</v>
      </c>
      <c r="AB1785" s="24">
        <f>IFERROR(AA1785/MAX($J$3:AA1785)-1,"")</f>
        <v>-2.185567699305635E-2</v>
      </c>
      <c r="AJ1785" s="6"/>
      <c r="AL1785" s="6"/>
      <c r="AN1785" s="7"/>
      <c r="AP1785" s="7"/>
      <c r="AV1785" s="7"/>
      <c r="AW1785" s="7"/>
    </row>
    <row r="1786" spans="1:49" x14ac:dyDescent="0.45">
      <c r="A1786" t="s">
        <v>612</v>
      </c>
      <c r="B1786" t="s">
        <v>30</v>
      </c>
      <c r="C1786" s="6">
        <v>44784.423611111109</v>
      </c>
      <c r="D1786">
        <v>33.9</v>
      </c>
      <c r="E1786" s="6">
        <v>44784.635416666664</v>
      </c>
      <c r="F1786">
        <v>0.35</v>
      </c>
      <c r="G1786" s="7">
        <v>-0.98970000000000002</v>
      </c>
      <c r="H1786">
        <v>-72921.7</v>
      </c>
      <c r="I1786" s="7">
        <v>-0.99980000000000002</v>
      </c>
      <c r="J1786">
        <v>2151.5590000000002</v>
      </c>
      <c r="K1786">
        <v>72937.84</v>
      </c>
      <c r="L1786">
        <v>4514646.93</v>
      </c>
      <c r="M1786">
        <v>62</v>
      </c>
      <c r="N1786">
        <v>-1176.1600000000001</v>
      </c>
      <c r="O1786" s="7">
        <v>-0.98970000000000002</v>
      </c>
      <c r="P1786" s="7">
        <v>0.98529999999999995</v>
      </c>
      <c r="Q1786" t="s">
        <v>535</v>
      </c>
      <c r="S1786" s="2">
        <f t="shared" si="275"/>
        <v>44784</v>
      </c>
      <c r="T1786" t="s">
        <v>612</v>
      </c>
      <c r="U1786">
        <v>33.9</v>
      </c>
      <c r="V1786">
        <v>0.35</v>
      </c>
      <c r="W1786">
        <f t="shared" si="279"/>
        <v>14610079.794925023</v>
      </c>
      <c r="X1786">
        <f t="shared" si="274"/>
        <v>36525.199487312559</v>
      </c>
      <c r="Y1786">
        <f t="shared" si="277"/>
        <v>1075</v>
      </c>
      <c r="Z1786">
        <f t="shared" si="278"/>
        <v>-36434.4375</v>
      </c>
      <c r="AA1786" s="5">
        <f t="shared" si="276"/>
        <v>14573645.357425023</v>
      </c>
      <c r="AB1786" s="24">
        <f>IFERROR(AA1786/MAX($J$3:AA1786)-1,"")</f>
        <v>-2.4294961288748973E-2</v>
      </c>
      <c r="AJ1786" s="6"/>
      <c r="AL1786" s="6"/>
      <c r="AN1786" s="7"/>
      <c r="AP1786" s="7"/>
      <c r="AV1786" s="7"/>
      <c r="AW1786" s="7"/>
    </row>
    <row r="1787" spans="1:49" x14ac:dyDescent="0.45">
      <c r="A1787" t="s">
        <v>613</v>
      </c>
      <c r="B1787" t="s">
        <v>30</v>
      </c>
      <c r="C1787" s="6">
        <v>44790.423611111109</v>
      </c>
      <c r="D1787">
        <v>69.900000000000006</v>
      </c>
      <c r="E1787" s="6">
        <v>44791.385416666664</v>
      </c>
      <c r="F1787">
        <v>54.2</v>
      </c>
      <c r="G1787" s="7">
        <v>-0.22459999999999999</v>
      </c>
      <c r="H1787">
        <v>-17588.89</v>
      </c>
      <c r="I1787" s="7">
        <v>-0.2424</v>
      </c>
      <c r="J1787">
        <v>1038.2439999999999</v>
      </c>
      <c r="K1787">
        <v>72573.23</v>
      </c>
      <c r="L1787">
        <v>4497058.05</v>
      </c>
      <c r="M1787">
        <v>66</v>
      </c>
      <c r="N1787">
        <v>-266.5</v>
      </c>
      <c r="O1787" s="7">
        <v>-0.22459999999999999</v>
      </c>
      <c r="P1787" s="7">
        <v>0.505</v>
      </c>
      <c r="Q1787" t="s">
        <v>535</v>
      </c>
      <c r="S1787" s="2">
        <f t="shared" si="275"/>
        <v>44790</v>
      </c>
      <c r="T1787" t="s">
        <v>613</v>
      </c>
      <c r="U1787">
        <v>69.900000000000006</v>
      </c>
      <c r="V1787">
        <v>54.2</v>
      </c>
      <c r="W1787">
        <f t="shared" si="279"/>
        <v>14573645.357425023</v>
      </c>
      <c r="X1787">
        <f t="shared" si="274"/>
        <v>36434.113393562555</v>
      </c>
      <c r="Y1787">
        <f t="shared" si="277"/>
        <v>525</v>
      </c>
      <c r="Z1787">
        <f t="shared" si="278"/>
        <v>-8894.0250000000015</v>
      </c>
      <c r="AA1787" s="5" t="str">
        <f t="shared" si="276"/>
        <v/>
      </c>
      <c r="AB1787" s="24" t="str">
        <f>IFERROR(AA1787/MAX($J$3:AA1787)-1,"")</f>
        <v/>
      </c>
      <c r="AJ1787" s="6"/>
      <c r="AL1787" s="6"/>
      <c r="AN1787" s="7"/>
      <c r="AP1787" s="7"/>
      <c r="AV1787" s="7"/>
      <c r="AW1787" s="7"/>
    </row>
    <row r="1788" spans="1:49" x14ac:dyDescent="0.45">
      <c r="A1788" t="s">
        <v>614</v>
      </c>
      <c r="B1788" t="s">
        <v>30</v>
      </c>
      <c r="C1788" s="6">
        <v>44790.461805555555</v>
      </c>
      <c r="D1788">
        <v>52.45</v>
      </c>
      <c r="E1788" s="6">
        <v>44791.385416666664</v>
      </c>
      <c r="F1788">
        <v>30.15</v>
      </c>
      <c r="G1788" s="7">
        <v>-0.42520000000000002</v>
      </c>
      <c r="H1788">
        <v>-32010.959999999999</v>
      </c>
      <c r="I1788" s="7">
        <v>-0.44090000000000001</v>
      </c>
      <c r="J1788">
        <v>1384.1980000000001</v>
      </c>
      <c r="K1788">
        <v>72601.179999999993</v>
      </c>
      <c r="L1788">
        <v>4465047.09</v>
      </c>
      <c r="M1788">
        <v>55</v>
      </c>
      <c r="N1788">
        <v>-582.02</v>
      </c>
      <c r="O1788" s="7">
        <v>-0.42520000000000002</v>
      </c>
      <c r="P1788" s="7">
        <v>0.39560000000000001</v>
      </c>
      <c r="Q1788" t="s">
        <v>535</v>
      </c>
      <c r="S1788" s="2">
        <f t="shared" si="275"/>
        <v>44790</v>
      </c>
      <c r="T1788" t="s">
        <v>614</v>
      </c>
      <c r="U1788">
        <v>52.45</v>
      </c>
      <c r="V1788">
        <v>30.15</v>
      </c>
      <c r="W1788">
        <f t="shared" si="279"/>
        <v>14573645.357425023</v>
      </c>
      <c r="X1788">
        <f t="shared" si="274"/>
        <v>36434.113393562555</v>
      </c>
      <c r="Y1788">
        <f t="shared" si="277"/>
        <v>700</v>
      </c>
      <c r="Z1788">
        <f t="shared" si="278"/>
        <v>-16188.200000000006</v>
      </c>
      <c r="AA1788" s="5" t="str">
        <f t="shared" si="276"/>
        <v/>
      </c>
      <c r="AB1788" s="24" t="str">
        <f>IFERROR(AA1788/MAX($J$3:AA1788)-1,"")</f>
        <v/>
      </c>
      <c r="AJ1788" s="6"/>
      <c r="AL1788" s="6"/>
      <c r="AN1788" s="7"/>
      <c r="AP1788" s="7"/>
      <c r="AV1788" s="7"/>
      <c r="AW1788" s="7"/>
    </row>
    <row r="1789" spans="1:49" x14ac:dyDescent="0.45">
      <c r="A1789" t="s">
        <v>614</v>
      </c>
      <c r="B1789" t="s">
        <v>30</v>
      </c>
      <c r="C1789" s="6">
        <v>44790.520833333336</v>
      </c>
      <c r="D1789">
        <v>51.75</v>
      </c>
      <c r="E1789" s="6">
        <v>44791.388888888891</v>
      </c>
      <c r="F1789">
        <v>23.4</v>
      </c>
      <c r="G1789" s="7">
        <v>-0.54779999999999995</v>
      </c>
      <c r="H1789">
        <v>-40778.36</v>
      </c>
      <c r="I1789" s="7">
        <v>-0.56230000000000002</v>
      </c>
      <c r="J1789">
        <v>1401.2460000000001</v>
      </c>
      <c r="K1789">
        <v>72514.48</v>
      </c>
      <c r="L1789">
        <v>4462117.51</v>
      </c>
      <c r="M1789">
        <v>39</v>
      </c>
      <c r="N1789">
        <v>-1045.5999999999999</v>
      </c>
      <c r="O1789" s="7">
        <v>-0.54779999999999995</v>
      </c>
      <c r="P1789" s="7">
        <v>0.41449999999999998</v>
      </c>
      <c r="Q1789" t="s">
        <v>535</v>
      </c>
      <c r="S1789" s="2">
        <f t="shared" si="275"/>
        <v>44790</v>
      </c>
      <c r="T1789" t="s">
        <v>614</v>
      </c>
      <c r="U1789">
        <v>51.75</v>
      </c>
      <c r="V1789">
        <v>23.4</v>
      </c>
      <c r="W1789">
        <f t="shared" si="279"/>
        <v>14573645.357425023</v>
      </c>
      <c r="X1789">
        <f t="shared" si="274"/>
        <v>36434.113393562555</v>
      </c>
      <c r="Y1789">
        <f t="shared" si="277"/>
        <v>700</v>
      </c>
      <c r="Z1789">
        <f t="shared" si="278"/>
        <v>-20371.05</v>
      </c>
      <c r="AA1789" s="5" t="str">
        <f t="shared" si="276"/>
        <v/>
      </c>
      <c r="AB1789" s="24" t="str">
        <f>IFERROR(AA1789/MAX($J$3:AA1789)-1,"")</f>
        <v/>
      </c>
      <c r="AJ1789" s="6"/>
      <c r="AL1789" s="6"/>
      <c r="AN1789" s="7"/>
      <c r="AP1789" s="7"/>
      <c r="AV1789" s="7"/>
      <c r="AW1789" s="7"/>
    </row>
    <row r="1790" spans="1:49" x14ac:dyDescent="0.45">
      <c r="A1790" t="s">
        <v>613</v>
      </c>
      <c r="B1790" t="s">
        <v>30</v>
      </c>
      <c r="C1790" s="6">
        <v>44790.572916666664</v>
      </c>
      <c r="D1790">
        <v>78.95</v>
      </c>
      <c r="E1790" s="6">
        <v>44791.388888888891</v>
      </c>
      <c r="F1790">
        <v>43.4</v>
      </c>
      <c r="G1790" s="7">
        <v>-0.45029999999999998</v>
      </c>
      <c r="H1790">
        <v>-33789.53</v>
      </c>
      <c r="I1790" s="7">
        <v>-0.46579999999999999</v>
      </c>
      <c r="J1790">
        <v>918.85550000000001</v>
      </c>
      <c r="K1790">
        <v>72543.64</v>
      </c>
      <c r="L1790">
        <v>4428327.9800000004</v>
      </c>
      <c r="M1790">
        <v>24</v>
      </c>
      <c r="N1790">
        <v>-1407.9</v>
      </c>
      <c r="O1790" s="7">
        <v>-0.45029999999999998</v>
      </c>
      <c r="P1790" s="7">
        <v>0.33250000000000002</v>
      </c>
      <c r="Q1790" t="s">
        <v>535</v>
      </c>
      <c r="S1790" s="2">
        <f t="shared" si="275"/>
        <v>44790</v>
      </c>
      <c r="T1790" t="s">
        <v>613</v>
      </c>
      <c r="U1790">
        <v>78.95</v>
      </c>
      <c r="V1790">
        <v>43.4</v>
      </c>
      <c r="W1790">
        <f t="shared" si="279"/>
        <v>14573645.357425023</v>
      </c>
      <c r="X1790">
        <f t="shared" si="274"/>
        <v>36434.113393562555</v>
      </c>
      <c r="Y1790">
        <f t="shared" si="277"/>
        <v>450</v>
      </c>
      <c r="Z1790">
        <f t="shared" si="278"/>
        <v>-16548.075000000001</v>
      </c>
      <c r="AA1790" s="5">
        <f t="shared" si="276"/>
        <v>14511644.007425023</v>
      </c>
      <c r="AB1790" s="24">
        <f>IFERROR(AA1790/MAX($J$3:AA1790)-1,"")</f>
        <v>-2.8445949467631571E-2</v>
      </c>
      <c r="AJ1790" s="6"/>
      <c r="AL1790" s="6"/>
      <c r="AN1790" s="7"/>
      <c r="AP1790" s="7"/>
      <c r="AV1790" s="7"/>
      <c r="AW1790" s="7"/>
    </row>
    <row r="1791" spans="1:49" x14ac:dyDescent="0.45">
      <c r="A1791" t="s">
        <v>615</v>
      </c>
      <c r="B1791" t="s">
        <v>30</v>
      </c>
      <c r="C1791" s="6">
        <v>44792.461805555555</v>
      </c>
      <c r="D1791">
        <v>123.05</v>
      </c>
      <c r="E1791" s="6">
        <v>44795.385416666664</v>
      </c>
      <c r="F1791">
        <v>222.6</v>
      </c>
      <c r="G1791" s="7">
        <v>0.80900000000000005</v>
      </c>
      <c r="H1791">
        <v>56480.98</v>
      </c>
      <c r="I1791" s="7">
        <v>0.78090000000000004</v>
      </c>
      <c r="J1791">
        <v>587.77110000000005</v>
      </c>
      <c r="K1791">
        <v>72325.23</v>
      </c>
      <c r="L1791">
        <v>4521528.07</v>
      </c>
      <c r="M1791">
        <v>55</v>
      </c>
      <c r="N1791">
        <v>1026.93</v>
      </c>
      <c r="O1791" s="7">
        <v>-0.23930000000000001</v>
      </c>
      <c r="P1791" s="7">
        <v>0.80900000000000005</v>
      </c>
      <c r="Q1791" t="s">
        <v>535</v>
      </c>
      <c r="S1791" s="2">
        <f t="shared" si="275"/>
        <v>44792</v>
      </c>
      <c r="T1791" t="s">
        <v>615</v>
      </c>
      <c r="U1791">
        <v>123.05</v>
      </c>
      <c r="V1791">
        <v>222.6</v>
      </c>
      <c r="W1791">
        <f t="shared" si="279"/>
        <v>14511644.007425023</v>
      </c>
      <c r="X1791">
        <f t="shared" si="274"/>
        <v>36279.110018562562</v>
      </c>
      <c r="Y1791">
        <f t="shared" si="277"/>
        <v>300</v>
      </c>
      <c r="Z1791">
        <f t="shared" si="278"/>
        <v>28828.05</v>
      </c>
      <c r="AA1791" s="5" t="str">
        <f t="shared" si="276"/>
        <v/>
      </c>
      <c r="AB1791" s="24" t="str">
        <f>IFERROR(AA1791/MAX($J$3:AA1791)-1,"")</f>
        <v/>
      </c>
      <c r="AJ1791" s="6"/>
      <c r="AL1791" s="6"/>
      <c r="AN1791" s="7"/>
      <c r="AP1791" s="7"/>
      <c r="AV1791" s="7"/>
      <c r="AW1791" s="7"/>
    </row>
    <row r="1792" spans="1:49" x14ac:dyDescent="0.45">
      <c r="A1792" t="s">
        <v>616</v>
      </c>
      <c r="B1792" t="s">
        <v>30</v>
      </c>
      <c r="C1792" s="6">
        <v>44792.465277777781</v>
      </c>
      <c r="D1792">
        <v>142.19999999999999</v>
      </c>
      <c r="E1792" s="6">
        <v>44795.385416666664</v>
      </c>
      <c r="F1792">
        <v>260.7</v>
      </c>
      <c r="G1792" s="7">
        <v>0.83330000000000004</v>
      </c>
      <c r="H1792">
        <v>58215.99</v>
      </c>
      <c r="I1792" s="7">
        <v>0.80500000000000005</v>
      </c>
      <c r="J1792">
        <v>508.56540000000001</v>
      </c>
      <c r="K1792">
        <v>72318</v>
      </c>
      <c r="L1792">
        <v>4579744.0599999996</v>
      </c>
      <c r="M1792">
        <v>54</v>
      </c>
      <c r="N1792">
        <v>1078.07</v>
      </c>
      <c r="O1792" s="7">
        <v>-0.1195</v>
      </c>
      <c r="P1792" s="7">
        <v>0.83330000000000004</v>
      </c>
      <c r="Q1792" t="s">
        <v>535</v>
      </c>
      <c r="S1792" s="2">
        <f t="shared" si="275"/>
        <v>44792</v>
      </c>
      <c r="T1792" t="s">
        <v>616</v>
      </c>
      <c r="U1792">
        <v>142.19999999999999</v>
      </c>
      <c r="V1792">
        <v>260.7</v>
      </c>
      <c r="W1792">
        <f t="shared" si="279"/>
        <v>14511644.007425023</v>
      </c>
      <c r="X1792">
        <f t="shared" si="274"/>
        <v>36279.110018562562</v>
      </c>
      <c r="Y1792">
        <f t="shared" si="277"/>
        <v>250</v>
      </c>
      <c r="Z1792">
        <f t="shared" si="278"/>
        <v>28617.749999999993</v>
      </c>
      <c r="AA1792" s="5" t="str">
        <f t="shared" si="276"/>
        <v/>
      </c>
      <c r="AB1792" s="24" t="str">
        <f>IFERROR(AA1792/MAX($J$3:AA1792)-1,"")</f>
        <v/>
      </c>
      <c r="AJ1792" s="6"/>
      <c r="AL1792" s="6"/>
      <c r="AN1792" s="7"/>
      <c r="AP1792" s="7"/>
      <c r="AV1792" s="7"/>
      <c r="AW1792" s="7"/>
    </row>
    <row r="1793" spans="1:49" x14ac:dyDescent="0.45">
      <c r="A1793" t="s">
        <v>639</v>
      </c>
      <c r="B1793" t="s">
        <v>30</v>
      </c>
      <c r="C1793" s="6">
        <v>44792.520833333336</v>
      </c>
      <c r="D1793">
        <v>125.05</v>
      </c>
      <c r="E1793" s="6">
        <v>44795.388888888891</v>
      </c>
      <c r="F1793">
        <v>180.35</v>
      </c>
      <c r="G1793" s="7">
        <v>0.44219999999999998</v>
      </c>
      <c r="H1793">
        <v>30140.84</v>
      </c>
      <c r="I1793" s="7">
        <v>0.4178</v>
      </c>
      <c r="J1793">
        <v>576.90229999999997</v>
      </c>
      <c r="K1793">
        <v>72141.64</v>
      </c>
      <c r="L1793">
        <v>4458468.82</v>
      </c>
      <c r="M1793">
        <v>39</v>
      </c>
      <c r="N1793">
        <v>772.84</v>
      </c>
      <c r="O1793" s="7">
        <v>-0.25030000000000002</v>
      </c>
      <c r="P1793" s="7">
        <v>0.44219999999999998</v>
      </c>
      <c r="Q1793" t="s">
        <v>535</v>
      </c>
      <c r="S1793" s="2">
        <f t="shared" si="275"/>
        <v>44792</v>
      </c>
      <c r="T1793" t="s">
        <v>639</v>
      </c>
      <c r="U1793">
        <v>125.05</v>
      </c>
      <c r="V1793">
        <v>180.35</v>
      </c>
      <c r="W1793">
        <f t="shared" si="279"/>
        <v>14511644.007425023</v>
      </c>
      <c r="X1793">
        <f t="shared" si="274"/>
        <v>36279.110018562562</v>
      </c>
      <c r="Y1793">
        <f t="shared" si="277"/>
        <v>300</v>
      </c>
      <c r="Z1793">
        <f t="shared" si="278"/>
        <v>15673.799999999994</v>
      </c>
      <c r="AA1793" s="5" t="str">
        <f t="shared" si="276"/>
        <v/>
      </c>
      <c r="AB1793" s="24" t="str">
        <f>IFERROR(AA1793/MAX($J$3:AA1793)-1,"")</f>
        <v/>
      </c>
      <c r="AJ1793" s="6"/>
      <c r="AL1793" s="6"/>
      <c r="AN1793" s="7"/>
      <c r="AP1793" s="7"/>
      <c r="AV1793" s="7"/>
      <c r="AW1793" s="7"/>
    </row>
    <row r="1794" spans="1:49" x14ac:dyDescent="0.45">
      <c r="A1794" t="s">
        <v>541</v>
      </c>
      <c r="B1794" t="s">
        <v>30</v>
      </c>
      <c r="C1794" s="6">
        <v>44792.524305555555</v>
      </c>
      <c r="D1794">
        <v>136.25</v>
      </c>
      <c r="E1794" s="6">
        <v>44795.388888888891</v>
      </c>
      <c r="F1794">
        <v>214.15</v>
      </c>
      <c r="G1794" s="7">
        <v>0.57169999999999999</v>
      </c>
      <c r="H1794">
        <v>39387.25</v>
      </c>
      <c r="I1794" s="7">
        <v>0.54600000000000004</v>
      </c>
      <c r="J1794">
        <v>529.42700000000002</v>
      </c>
      <c r="K1794">
        <v>72134.429999999993</v>
      </c>
      <c r="L1794">
        <v>4497856.07</v>
      </c>
      <c r="M1794">
        <v>38</v>
      </c>
      <c r="N1794">
        <v>1036.51</v>
      </c>
      <c r="O1794" s="7">
        <v>-0.15959999999999999</v>
      </c>
      <c r="P1794" s="7">
        <v>0.57169999999999999</v>
      </c>
      <c r="Q1794" t="s">
        <v>535</v>
      </c>
      <c r="S1794" s="2">
        <f t="shared" si="275"/>
        <v>44792</v>
      </c>
      <c r="T1794" t="s">
        <v>541</v>
      </c>
      <c r="U1794">
        <v>136.25</v>
      </c>
      <c r="V1794">
        <v>214.15</v>
      </c>
      <c r="W1794">
        <f t="shared" si="279"/>
        <v>14511644.007425023</v>
      </c>
      <c r="X1794">
        <f t="shared" ref="X1794:X1857" si="280">W1794*0.25%</f>
        <v>36279.110018562562</v>
      </c>
      <c r="Y1794">
        <f t="shared" si="277"/>
        <v>275</v>
      </c>
      <c r="Z1794">
        <f t="shared" si="278"/>
        <v>20458.899999999998</v>
      </c>
      <c r="AA1794" s="5">
        <f t="shared" si="276"/>
        <v>14605222.507425023</v>
      </c>
      <c r="AB1794" s="24">
        <f>IFERROR(AA1794/MAX($J$3:AA1794)-1,"")</f>
        <v>-2.2180872218546366E-2</v>
      </c>
      <c r="AJ1794" s="6"/>
      <c r="AL1794" s="6"/>
      <c r="AN1794" s="7"/>
      <c r="AP1794" s="7"/>
      <c r="AV1794" s="7"/>
      <c r="AW1794" s="7"/>
    </row>
    <row r="1795" spans="1:49" x14ac:dyDescent="0.45">
      <c r="A1795" t="s">
        <v>546</v>
      </c>
      <c r="B1795" t="s">
        <v>30</v>
      </c>
      <c r="C1795" s="6">
        <v>44795.444444444445</v>
      </c>
      <c r="D1795">
        <v>102.8</v>
      </c>
      <c r="E1795" s="6">
        <v>44796.385416666664</v>
      </c>
      <c r="F1795">
        <v>182.2</v>
      </c>
      <c r="G1795" s="7">
        <v>0.77239999999999998</v>
      </c>
      <c r="H1795">
        <v>54284.01</v>
      </c>
      <c r="I1795" s="7">
        <v>0.74460000000000004</v>
      </c>
      <c r="J1795">
        <v>709.13149999999996</v>
      </c>
      <c r="K1795">
        <v>72898.720000000001</v>
      </c>
      <c r="L1795">
        <v>4634028.08</v>
      </c>
      <c r="M1795">
        <v>60</v>
      </c>
      <c r="N1795">
        <v>904.73</v>
      </c>
      <c r="O1795" s="7">
        <v>-0.21840000000000001</v>
      </c>
      <c r="P1795" s="7">
        <v>0.77239999999999998</v>
      </c>
      <c r="Q1795" t="s">
        <v>535</v>
      </c>
      <c r="S1795" s="2">
        <f t="shared" ref="S1795:S1858" si="281">DATE(YEAR(C1795),MONTH(C1795),DAY(C1795))</f>
        <v>44795</v>
      </c>
      <c r="T1795" t="s">
        <v>546</v>
      </c>
      <c r="U1795">
        <v>102.8</v>
      </c>
      <c r="V1795">
        <v>182.2</v>
      </c>
      <c r="W1795">
        <f t="shared" si="279"/>
        <v>14605222.507425023</v>
      </c>
      <c r="X1795">
        <f t="shared" si="280"/>
        <v>36513.056268562555</v>
      </c>
      <c r="Y1795">
        <f t="shared" si="277"/>
        <v>350</v>
      </c>
      <c r="Z1795">
        <f t="shared" si="278"/>
        <v>26792.499999999993</v>
      </c>
      <c r="AA1795" s="5" t="str">
        <f t="shared" ref="AA1795:AA1858" si="282">IF(S1795&lt;&gt;S1796,W1795+SUMIF($S$2:$S$3590,S1795,$Z$2:$Z$3590),"")</f>
        <v/>
      </c>
      <c r="AB1795" s="24" t="str">
        <f>IFERROR(AA1795/MAX($J$3:AA1795)-1,"")</f>
        <v/>
      </c>
      <c r="AJ1795" s="6"/>
      <c r="AL1795" s="6"/>
      <c r="AN1795" s="7"/>
      <c r="AP1795" s="7"/>
      <c r="AV1795" s="7"/>
      <c r="AW1795" s="7"/>
    </row>
    <row r="1796" spans="1:49" x14ac:dyDescent="0.45">
      <c r="A1796" t="s">
        <v>546</v>
      </c>
      <c r="B1796" t="s">
        <v>30</v>
      </c>
      <c r="C1796" s="6">
        <v>44795.538194444445</v>
      </c>
      <c r="D1796">
        <v>108.85</v>
      </c>
      <c r="E1796" s="6">
        <v>44796.388888888891</v>
      </c>
      <c r="F1796">
        <v>156.75</v>
      </c>
      <c r="G1796" s="7">
        <v>0.44009999999999999</v>
      </c>
      <c r="H1796">
        <v>30130.5</v>
      </c>
      <c r="I1796" s="7">
        <v>0.41570000000000001</v>
      </c>
      <c r="J1796">
        <v>665.95569999999998</v>
      </c>
      <c r="K1796">
        <v>72489.279999999999</v>
      </c>
      <c r="L1796">
        <v>4527986.57</v>
      </c>
      <c r="M1796">
        <v>34</v>
      </c>
      <c r="N1796">
        <v>886.19</v>
      </c>
      <c r="O1796" s="7">
        <v>-0.1424</v>
      </c>
      <c r="P1796" s="7">
        <v>0.92559999999999998</v>
      </c>
      <c r="Q1796" t="s">
        <v>535</v>
      </c>
      <c r="S1796" s="2">
        <f t="shared" si="281"/>
        <v>44795</v>
      </c>
      <c r="T1796" t="s">
        <v>546</v>
      </c>
      <c r="U1796">
        <v>108.85</v>
      </c>
      <c r="V1796">
        <v>156.75</v>
      </c>
      <c r="W1796">
        <f t="shared" si="279"/>
        <v>14605222.507425023</v>
      </c>
      <c r="X1796">
        <f t="shared" si="280"/>
        <v>36513.056268562555</v>
      </c>
      <c r="Y1796">
        <f t="shared" ref="Y1796:Y1859" si="283">MROUND(X1796/U1796,25)</f>
        <v>325</v>
      </c>
      <c r="Z1796">
        <f t="shared" ref="Z1796:Z1859" si="284">Y1796*((V1796*0.99)-(U1796*1.01))</f>
        <v>14704.300000000005</v>
      </c>
      <c r="AA1796" s="5" t="str">
        <f t="shared" si="282"/>
        <v/>
      </c>
      <c r="AB1796" s="24" t="str">
        <f>IFERROR(AA1796/MAX($J$3:AA1796)-1,"")</f>
        <v/>
      </c>
      <c r="AJ1796" s="6"/>
      <c r="AL1796" s="6"/>
      <c r="AN1796" s="7"/>
      <c r="AP1796" s="7"/>
      <c r="AV1796" s="7"/>
      <c r="AW1796" s="7"/>
    </row>
    <row r="1797" spans="1:49" x14ac:dyDescent="0.45">
      <c r="A1797" t="s">
        <v>545</v>
      </c>
      <c r="B1797" t="s">
        <v>30</v>
      </c>
      <c r="C1797" s="6">
        <v>44795.611111111109</v>
      </c>
      <c r="D1797">
        <v>93</v>
      </c>
      <c r="E1797" s="6">
        <v>44796.388888888891</v>
      </c>
      <c r="F1797">
        <v>127.8</v>
      </c>
      <c r="G1797" s="7">
        <v>0.37419999999999998</v>
      </c>
      <c r="H1797">
        <v>25408.09</v>
      </c>
      <c r="I1797" s="7">
        <v>0.35049999999999998</v>
      </c>
      <c r="J1797">
        <v>779.58050000000003</v>
      </c>
      <c r="K1797">
        <v>72500.98</v>
      </c>
      <c r="L1797">
        <v>4553394.66</v>
      </c>
      <c r="M1797">
        <v>13</v>
      </c>
      <c r="N1797">
        <v>1954.47</v>
      </c>
      <c r="O1797" s="7">
        <v>-5.91E-2</v>
      </c>
      <c r="P1797" s="7">
        <v>0.80589999999999995</v>
      </c>
      <c r="Q1797" t="s">
        <v>535</v>
      </c>
      <c r="S1797" s="2">
        <f t="shared" si="281"/>
        <v>44795</v>
      </c>
      <c r="T1797" t="s">
        <v>545</v>
      </c>
      <c r="U1797">
        <v>93</v>
      </c>
      <c r="V1797">
        <v>127.8</v>
      </c>
      <c r="W1797">
        <f t="shared" ref="W1797:W1860" si="285">IF(S1797&lt;&gt;S1796,AA1796,W1796)</f>
        <v>14605222.507425023</v>
      </c>
      <c r="X1797">
        <f t="shared" si="280"/>
        <v>36513.056268562555</v>
      </c>
      <c r="Y1797">
        <f t="shared" si="283"/>
        <v>400</v>
      </c>
      <c r="Z1797">
        <f t="shared" si="284"/>
        <v>13036.799999999994</v>
      </c>
      <c r="AA1797" s="5" t="str">
        <f t="shared" si="282"/>
        <v/>
      </c>
      <c r="AB1797" s="24" t="str">
        <f>IFERROR(AA1797/MAX($J$3:AA1797)-1,"")</f>
        <v/>
      </c>
      <c r="AJ1797" s="6"/>
      <c r="AL1797" s="6"/>
      <c r="AN1797" s="7"/>
      <c r="AP1797" s="7"/>
      <c r="AV1797" s="7"/>
      <c r="AW1797" s="7"/>
    </row>
    <row r="1798" spans="1:49" x14ac:dyDescent="0.45">
      <c r="A1798" t="s">
        <v>545</v>
      </c>
      <c r="B1798" t="s">
        <v>30</v>
      </c>
      <c r="C1798" s="6">
        <v>44795.611111111109</v>
      </c>
      <c r="D1798">
        <v>93</v>
      </c>
      <c r="E1798" s="6">
        <v>44796.385416666664</v>
      </c>
      <c r="F1798">
        <v>147.44999999999999</v>
      </c>
      <c r="G1798" s="7">
        <v>0.58550000000000002</v>
      </c>
      <c r="H1798">
        <v>40815.339999999997</v>
      </c>
      <c r="I1798" s="7">
        <v>0.55959999999999999</v>
      </c>
      <c r="J1798">
        <v>784.2242</v>
      </c>
      <c r="K1798">
        <v>72932.850000000006</v>
      </c>
      <c r="L1798">
        <v>4674843.42</v>
      </c>
      <c r="M1798">
        <v>12</v>
      </c>
      <c r="N1798">
        <v>3401.28</v>
      </c>
      <c r="O1798" s="7">
        <v>-5.91E-2</v>
      </c>
      <c r="P1798" s="7">
        <v>0.69189999999999996</v>
      </c>
      <c r="Q1798" t="s">
        <v>535</v>
      </c>
      <c r="S1798" s="2">
        <f t="shared" si="281"/>
        <v>44795</v>
      </c>
      <c r="T1798" t="s">
        <v>545</v>
      </c>
      <c r="U1798">
        <v>93</v>
      </c>
      <c r="V1798">
        <v>147.44999999999999</v>
      </c>
      <c r="W1798">
        <f t="shared" si="285"/>
        <v>14605222.507425023</v>
      </c>
      <c r="X1798">
        <f t="shared" si="280"/>
        <v>36513.056268562555</v>
      </c>
      <c r="Y1798">
        <f t="shared" si="283"/>
        <v>400</v>
      </c>
      <c r="Z1798">
        <f t="shared" si="284"/>
        <v>20818.19999999999</v>
      </c>
      <c r="AA1798" s="5">
        <f t="shared" si="282"/>
        <v>14680574.307425024</v>
      </c>
      <c r="AB1798" s="24">
        <f>IFERROR(AA1798/MAX($J$3:AA1798)-1,"")</f>
        <v>-1.7136071886657778E-2</v>
      </c>
      <c r="AJ1798" s="6"/>
      <c r="AL1798" s="6"/>
      <c r="AN1798" s="7"/>
      <c r="AP1798" s="7"/>
      <c r="AV1798" s="7"/>
      <c r="AW1798" s="7"/>
    </row>
    <row r="1799" spans="1:49" x14ac:dyDescent="0.45">
      <c r="A1799" t="s">
        <v>617</v>
      </c>
      <c r="B1799" t="s">
        <v>30</v>
      </c>
      <c r="C1799" s="6">
        <v>44796.416666666664</v>
      </c>
      <c r="D1799">
        <v>90.1</v>
      </c>
      <c r="E1799" s="6">
        <v>44797.385416666664</v>
      </c>
      <c r="F1799">
        <v>71.2</v>
      </c>
      <c r="G1799" s="7">
        <v>-0.20979999999999999</v>
      </c>
      <c r="H1799">
        <v>-16705.05</v>
      </c>
      <c r="I1799" s="7">
        <v>-0.22770000000000001</v>
      </c>
      <c r="J1799">
        <v>814.36429999999996</v>
      </c>
      <c r="K1799">
        <v>73374.22</v>
      </c>
      <c r="L1799">
        <v>4658138.3600000003</v>
      </c>
      <c r="M1799">
        <v>68</v>
      </c>
      <c r="N1799">
        <v>-245.66</v>
      </c>
      <c r="O1799" s="7">
        <v>-0.66090000000000004</v>
      </c>
      <c r="P1799" s="7">
        <v>0.1265</v>
      </c>
      <c r="Q1799" t="s">
        <v>535</v>
      </c>
      <c r="S1799" s="2">
        <f t="shared" si="281"/>
        <v>44796</v>
      </c>
      <c r="T1799" t="s">
        <v>617</v>
      </c>
      <c r="U1799">
        <v>90.1</v>
      </c>
      <c r="V1799">
        <v>71.2</v>
      </c>
      <c r="W1799">
        <f t="shared" si="285"/>
        <v>14680574.307425024</v>
      </c>
      <c r="X1799">
        <f t="shared" si="280"/>
        <v>36701.435768562558</v>
      </c>
      <c r="Y1799">
        <f t="shared" si="283"/>
        <v>400</v>
      </c>
      <c r="Z1799">
        <f t="shared" si="284"/>
        <v>-8205.1999999999971</v>
      </c>
      <c r="AA1799" s="5" t="str">
        <f t="shared" si="282"/>
        <v/>
      </c>
      <c r="AB1799" s="24" t="str">
        <f>IFERROR(AA1799/MAX($J$3:AA1799)-1,"")</f>
        <v/>
      </c>
      <c r="AJ1799" s="6"/>
      <c r="AL1799" s="6"/>
      <c r="AN1799" s="7"/>
      <c r="AP1799" s="7"/>
      <c r="AV1799" s="7"/>
      <c r="AW1799" s="7"/>
    </row>
    <row r="1800" spans="1:49" x14ac:dyDescent="0.45">
      <c r="A1800" t="s">
        <v>611</v>
      </c>
      <c r="B1800" t="s">
        <v>30</v>
      </c>
      <c r="C1800" s="6">
        <v>44796.420138888891</v>
      </c>
      <c r="D1800">
        <v>106.45</v>
      </c>
      <c r="E1800" s="6">
        <v>44797.385416666664</v>
      </c>
      <c r="F1800">
        <v>97.900009999999995</v>
      </c>
      <c r="G1800" s="7">
        <v>-8.0299999999999996E-2</v>
      </c>
      <c r="H1800">
        <v>-7301.19</v>
      </c>
      <c r="I1800" s="7">
        <v>-9.9500000000000005E-2</v>
      </c>
      <c r="J1800">
        <v>689.21450000000004</v>
      </c>
      <c r="K1800">
        <v>73366.880000000005</v>
      </c>
      <c r="L1800">
        <v>4650837.17</v>
      </c>
      <c r="M1800">
        <v>67</v>
      </c>
      <c r="N1800">
        <v>-108.97</v>
      </c>
      <c r="O1800" s="7">
        <v>-0.60309999999999997</v>
      </c>
      <c r="P1800" s="7">
        <v>0.26819999999999999</v>
      </c>
      <c r="Q1800" t="s">
        <v>535</v>
      </c>
      <c r="S1800" s="2">
        <f t="shared" si="281"/>
        <v>44796</v>
      </c>
      <c r="T1800" t="s">
        <v>611</v>
      </c>
      <c r="U1800">
        <v>106.45</v>
      </c>
      <c r="V1800">
        <v>97.900009999999995</v>
      </c>
      <c r="W1800">
        <f t="shared" si="285"/>
        <v>14680574.307425024</v>
      </c>
      <c r="X1800">
        <f t="shared" si="280"/>
        <v>36701.435768562558</v>
      </c>
      <c r="Y1800">
        <f t="shared" si="283"/>
        <v>350</v>
      </c>
      <c r="Z1800">
        <f t="shared" si="284"/>
        <v>-3707.7215350000038</v>
      </c>
      <c r="AA1800" s="5" t="str">
        <f t="shared" si="282"/>
        <v/>
      </c>
      <c r="AB1800" s="24" t="str">
        <f>IFERROR(AA1800/MAX($J$3:AA1800)-1,"")</f>
        <v/>
      </c>
      <c r="AJ1800" s="6"/>
      <c r="AL1800" s="6"/>
      <c r="AN1800" s="7"/>
      <c r="AP1800" s="7"/>
      <c r="AV1800" s="7"/>
      <c r="AW1800" s="7"/>
    </row>
    <row r="1801" spans="1:49" x14ac:dyDescent="0.45">
      <c r="A1801" t="s">
        <v>610</v>
      </c>
      <c r="B1801" t="s">
        <v>30</v>
      </c>
      <c r="C1801" s="6">
        <v>44796.520833333336</v>
      </c>
      <c r="D1801">
        <v>88.2</v>
      </c>
      <c r="E1801" s="6">
        <v>44797.388888888891</v>
      </c>
      <c r="F1801">
        <v>145.19999999999999</v>
      </c>
      <c r="G1801" s="7">
        <v>0.64629999999999999</v>
      </c>
      <c r="H1801">
        <v>45100.67</v>
      </c>
      <c r="I1801" s="7">
        <v>0.61980000000000002</v>
      </c>
      <c r="J1801">
        <v>825.02239999999995</v>
      </c>
      <c r="K1801">
        <v>72766.98</v>
      </c>
      <c r="L1801">
        <v>4598495.34</v>
      </c>
      <c r="M1801">
        <v>39</v>
      </c>
      <c r="N1801">
        <v>1156.43</v>
      </c>
      <c r="O1801" s="7">
        <v>-0.15140000000000001</v>
      </c>
      <c r="P1801" s="7">
        <v>0.93879999999999997</v>
      </c>
      <c r="Q1801" t="s">
        <v>535</v>
      </c>
      <c r="S1801" s="2">
        <f t="shared" si="281"/>
        <v>44796</v>
      </c>
      <c r="T1801" t="s">
        <v>610</v>
      </c>
      <c r="U1801">
        <v>88.2</v>
      </c>
      <c r="V1801">
        <v>145.19999999999999</v>
      </c>
      <c r="W1801">
        <f t="shared" si="285"/>
        <v>14680574.307425024</v>
      </c>
      <c r="X1801">
        <f t="shared" si="280"/>
        <v>36701.435768562558</v>
      </c>
      <c r="Y1801">
        <f t="shared" si="283"/>
        <v>425</v>
      </c>
      <c r="Z1801">
        <f t="shared" si="284"/>
        <v>23233.049999999992</v>
      </c>
      <c r="AA1801" s="5" t="str">
        <f t="shared" si="282"/>
        <v/>
      </c>
      <c r="AB1801" s="24" t="str">
        <f>IFERROR(AA1801/MAX($J$3:AA1801)-1,"")</f>
        <v/>
      </c>
      <c r="AJ1801" s="6"/>
      <c r="AL1801" s="6"/>
      <c r="AN1801" s="7"/>
      <c r="AP1801" s="7"/>
      <c r="AV1801" s="7"/>
      <c r="AW1801" s="7"/>
    </row>
    <row r="1802" spans="1:49" x14ac:dyDescent="0.45">
      <c r="A1802" t="s">
        <v>611</v>
      </c>
      <c r="B1802" t="s">
        <v>30</v>
      </c>
      <c r="C1802" s="6">
        <v>44796.534722222219</v>
      </c>
      <c r="D1802">
        <v>90.45</v>
      </c>
      <c r="E1802" s="6">
        <v>44797.388888888891</v>
      </c>
      <c r="F1802">
        <v>111</v>
      </c>
      <c r="G1802" s="7">
        <v>0.22720000000000001</v>
      </c>
      <c r="H1802">
        <v>14918.68</v>
      </c>
      <c r="I1802" s="7">
        <v>0.2049</v>
      </c>
      <c r="J1802">
        <v>804.87049999999999</v>
      </c>
      <c r="K1802">
        <v>72800.53</v>
      </c>
      <c r="L1802">
        <v>4613414.01</v>
      </c>
      <c r="M1802">
        <v>35</v>
      </c>
      <c r="N1802">
        <v>426.25</v>
      </c>
      <c r="O1802" s="7">
        <v>-0.2261</v>
      </c>
      <c r="P1802" s="7">
        <v>0.49249999999999999</v>
      </c>
      <c r="Q1802" t="s">
        <v>535</v>
      </c>
      <c r="S1802" s="2">
        <f t="shared" si="281"/>
        <v>44796</v>
      </c>
      <c r="T1802" t="s">
        <v>611</v>
      </c>
      <c r="U1802">
        <v>90.45</v>
      </c>
      <c r="V1802">
        <v>111</v>
      </c>
      <c r="W1802">
        <f t="shared" si="285"/>
        <v>14680574.307425024</v>
      </c>
      <c r="X1802">
        <f t="shared" si="280"/>
        <v>36701.435768562558</v>
      </c>
      <c r="Y1802">
        <f t="shared" si="283"/>
        <v>400</v>
      </c>
      <c r="Z1802">
        <f t="shared" si="284"/>
        <v>7414.2</v>
      </c>
      <c r="AA1802" s="5">
        <f t="shared" si="282"/>
        <v>14699308.635890024</v>
      </c>
      <c r="AB1802" s="24">
        <f>IFERROR(AA1802/MAX($J$3:AA1802)-1,"")</f>
        <v>-1.5881809261771074E-2</v>
      </c>
      <c r="AJ1802" s="6"/>
      <c r="AL1802" s="6"/>
      <c r="AN1802" s="7"/>
      <c r="AP1802" s="7"/>
      <c r="AV1802" s="7"/>
      <c r="AW1802" s="7"/>
    </row>
    <row r="1803" spans="1:49" x14ac:dyDescent="0.45">
      <c r="A1803" t="s">
        <v>553</v>
      </c>
      <c r="B1803" t="s">
        <v>30</v>
      </c>
      <c r="C1803" s="6">
        <v>44802.520833333336</v>
      </c>
      <c r="D1803">
        <v>131.6</v>
      </c>
      <c r="E1803" s="6">
        <v>44803.388888888891</v>
      </c>
      <c r="F1803">
        <v>151.94999999999999</v>
      </c>
      <c r="G1803" s="7">
        <v>0.15459999999999999</v>
      </c>
      <c r="H1803">
        <v>9724.42</v>
      </c>
      <c r="I1803" s="7">
        <v>0.1331</v>
      </c>
      <c r="J1803">
        <v>555.22090000000003</v>
      </c>
      <c r="K1803">
        <v>73067.070000000007</v>
      </c>
      <c r="L1803">
        <v>4623138.43</v>
      </c>
      <c r="M1803">
        <v>39</v>
      </c>
      <c r="N1803">
        <v>249.34</v>
      </c>
      <c r="O1803" s="7">
        <v>-0.3165</v>
      </c>
      <c r="P1803" s="7">
        <v>0.15459999999999999</v>
      </c>
      <c r="Q1803" t="s">
        <v>535</v>
      </c>
      <c r="S1803" s="2">
        <f t="shared" si="281"/>
        <v>44802</v>
      </c>
      <c r="T1803" t="s">
        <v>553</v>
      </c>
      <c r="U1803">
        <v>131.6</v>
      </c>
      <c r="V1803">
        <v>151.94999999999999</v>
      </c>
      <c r="W1803">
        <f t="shared" si="285"/>
        <v>14699308.635890024</v>
      </c>
      <c r="X1803">
        <f t="shared" si="280"/>
        <v>36748.27158972506</v>
      </c>
      <c r="Y1803">
        <f t="shared" si="283"/>
        <v>275</v>
      </c>
      <c r="Z1803">
        <f t="shared" si="284"/>
        <v>4816.4874999999993</v>
      </c>
      <c r="AA1803" s="5" t="str">
        <f t="shared" si="282"/>
        <v/>
      </c>
      <c r="AB1803" s="24" t="str">
        <f>IFERROR(AA1803/MAX($J$3:AA1803)-1,"")</f>
        <v/>
      </c>
      <c r="AJ1803" s="6"/>
      <c r="AL1803" s="6"/>
      <c r="AN1803" s="7"/>
      <c r="AP1803" s="7"/>
      <c r="AV1803" s="7"/>
      <c r="AW1803" s="7"/>
    </row>
    <row r="1804" spans="1:49" x14ac:dyDescent="0.45">
      <c r="A1804" t="s">
        <v>553</v>
      </c>
      <c r="B1804" t="s">
        <v>30</v>
      </c>
      <c r="C1804" s="6">
        <v>44802.520833333336</v>
      </c>
      <c r="D1804">
        <v>131.6</v>
      </c>
      <c r="E1804" s="6">
        <v>44803.385416666664</v>
      </c>
      <c r="F1804">
        <v>141.5</v>
      </c>
      <c r="G1804" s="7">
        <v>7.5200000000000003E-2</v>
      </c>
      <c r="H1804">
        <v>3990.57</v>
      </c>
      <c r="I1804" s="7">
        <v>5.45E-2</v>
      </c>
      <c r="J1804">
        <v>556.64269999999999</v>
      </c>
      <c r="K1804">
        <v>73254.179999999993</v>
      </c>
      <c r="L1804">
        <v>4654827.74</v>
      </c>
      <c r="M1804">
        <v>38</v>
      </c>
      <c r="N1804">
        <v>105.02</v>
      </c>
      <c r="O1804" s="7">
        <v>-0.3165</v>
      </c>
      <c r="P1804" s="7">
        <v>7.5200000000000003E-2</v>
      </c>
      <c r="Q1804" t="s">
        <v>535</v>
      </c>
      <c r="S1804" s="2">
        <f t="shared" si="281"/>
        <v>44802</v>
      </c>
      <c r="T1804" t="s">
        <v>553</v>
      </c>
      <c r="U1804">
        <v>131.6</v>
      </c>
      <c r="V1804">
        <v>141.5</v>
      </c>
      <c r="W1804">
        <f t="shared" si="285"/>
        <v>14699308.635890024</v>
      </c>
      <c r="X1804">
        <f t="shared" si="280"/>
        <v>36748.27158972506</v>
      </c>
      <c r="Y1804">
        <f t="shared" si="283"/>
        <v>275</v>
      </c>
      <c r="Z1804">
        <f t="shared" si="284"/>
        <v>1971.4750000000031</v>
      </c>
      <c r="AA1804" s="5">
        <f t="shared" si="282"/>
        <v>14706096.598390024</v>
      </c>
      <c r="AB1804" s="24">
        <f>IFERROR(AA1804/MAX($J$3:AA1804)-1,"")</f>
        <v>-1.5427355413650035E-2</v>
      </c>
      <c r="AJ1804" s="6"/>
      <c r="AL1804" s="6"/>
      <c r="AN1804" s="7"/>
      <c r="AP1804" s="7"/>
      <c r="AV1804" s="7"/>
      <c r="AW1804" s="7"/>
    </row>
    <row r="1805" spans="1:49" x14ac:dyDescent="0.45">
      <c r="A1805" t="s">
        <v>610</v>
      </c>
      <c r="B1805" t="s">
        <v>30</v>
      </c>
      <c r="C1805" s="6">
        <v>44803.440972222219</v>
      </c>
      <c r="D1805">
        <v>77.650000000000006</v>
      </c>
      <c r="E1805" s="6">
        <v>44805.385416666664</v>
      </c>
      <c r="F1805">
        <v>103.55</v>
      </c>
      <c r="G1805" s="7">
        <v>0.33350000000000002</v>
      </c>
      <c r="H1805">
        <v>22730.55</v>
      </c>
      <c r="I1805" s="7">
        <v>0.31019999999999998</v>
      </c>
      <c r="J1805">
        <v>943.6463</v>
      </c>
      <c r="K1805">
        <v>73274.14</v>
      </c>
      <c r="L1805">
        <v>4677558.29</v>
      </c>
      <c r="M1805">
        <v>61</v>
      </c>
      <c r="N1805">
        <v>372.63</v>
      </c>
      <c r="O1805" s="7">
        <v>-6.3700000000000007E-2</v>
      </c>
      <c r="P1805" s="7">
        <v>2.9664999999999999</v>
      </c>
      <c r="Q1805" t="s">
        <v>535</v>
      </c>
      <c r="S1805" s="2">
        <f t="shared" si="281"/>
        <v>44803</v>
      </c>
      <c r="T1805" t="s">
        <v>610</v>
      </c>
      <c r="U1805">
        <v>77.650000000000006</v>
      </c>
      <c r="V1805">
        <v>103.55</v>
      </c>
      <c r="W1805">
        <f t="shared" si="285"/>
        <v>14706096.598390024</v>
      </c>
      <c r="X1805">
        <f t="shared" si="280"/>
        <v>36765.24149597506</v>
      </c>
      <c r="Y1805">
        <f t="shared" si="283"/>
        <v>475</v>
      </c>
      <c r="Z1805">
        <f t="shared" si="284"/>
        <v>11441.799999999997</v>
      </c>
      <c r="AA1805" s="5" t="str">
        <f t="shared" si="282"/>
        <v/>
      </c>
      <c r="AB1805" s="24" t="str">
        <f>IFERROR(AA1805/MAX($J$3:AA1805)-1,"")</f>
        <v/>
      </c>
      <c r="AJ1805" s="6"/>
      <c r="AL1805" s="6"/>
      <c r="AN1805" s="7"/>
      <c r="AP1805" s="7"/>
      <c r="AV1805" s="7"/>
      <c r="AW1805" s="7"/>
    </row>
    <row r="1806" spans="1:49" x14ac:dyDescent="0.45">
      <c r="A1806" t="s">
        <v>611</v>
      </c>
      <c r="B1806" t="s">
        <v>30</v>
      </c>
      <c r="C1806" s="6">
        <v>44803.447916666664</v>
      </c>
      <c r="D1806">
        <v>75.099999999999994</v>
      </c>
      <c r="E1806" s="6">
        <v>44805.385416666664</v>
      </c>
      <c r="F1806">
        <v>72.400000000000006</v>
      </c>
      <c r="G1806" s="7">
        <v>-3.5999999999999997E-2</v>
      </c>
      <c r="H1806">
        <v>-4078.59</v>
      </c>
      <c r="I1806" s="7">
        <v>-5.5599999999999997E-2</v>
      </c>
      <c r="J1806">
        <v>976.90859999999998</v>
      </c>
      <c r="K1806">
        <v>73365.84</v>
      </c>
      <c r="L1806">
        <v>4673479.7</v>
      </c>
      <c r="M1806">
        <v>59</v>
      </c>
      <c r="N1806">
        <v>-69.13</v>
      </c>
      <c r="O1806" s="7">
        <v>-0.59719999999999995</v>
      </c>
      <c r="P1806" s="7">
        <v>2.4946999999999999</v>
      </c>
      <c r="Q1806" t="s">
        <v>535</v>
      </c>
      <c r="S1806" s="2">
        <f t="shared" si="281"/>
        <v>44803</v>
      </c>
      <c r="T1806" t="s">
        <v>611</v>
      </c>
      <c r="U1806">
        <v>75.099999999999994</v>
      </c>
      <c r="V1806">
        <v>72.400000000000006</v>
      </c>
      <c r="W1806">
        <f t="shared" si="285"/>
        <v>14706096.598390024</v>
      </c>
      <c r="X1806">
        <f t="shared" si="280"/>
        <v>36765.24149597506</v>
      </c>
      <c r="Y1806">
        <f t="shared" si="283"/>
        <v>500</v>
      </c>
      <c r="Z1806">
        <f t="shared" si="284"/>
        <v>-2087.4999999999986</v>
      </c>
      <c r="AA1806" s="5" t="str">
        <f t="shared" si="282"/>
        <v/>
      </c>
      <c r="AB1806" s="24" t="str">
        <f>IFERROR(AA1806/MAX($J$3:AA1806)-1,"")</f>
        <v/>
      </c>
      <c r="AJ1806" s="6"/>
      <c r="AL1806" s="6"/>
      <c r="AN1806" s="7"/>
      <c r="AP1806" s="7"/>
      <c r="AV1806" s="7"/>
      <c r="AW1806" s="7"/>
    </row>
    <row r="1807" spans="1:49" x14ac:dyDescent="0.45">
      <c r="A1807" t="s">
        <v>617</v>
      </c>
      <c r="B1807" t="s">
        <v>30</v>
      </c>
      <c r="C1807" s="6">
        <v>44803.520833333336</v>
      </c>
      <c r="D1807">
        <v>90.8</v>
      </c>
      <c r="E1807" s="6">
        <v>44805.388888888891</v>
      </c>
      <c r="F1807">
        <v>48.25</v>
      </c>
      <c r="G1807" s="7">
        <v>-0.46860000000000002</v>
      </c>
      <c r="H1807">
        <v>-35382.6</v>
      </c>
      <c r="I1807" s="7">
        <v>-0.4839</v>
      </c>
      <c r="J1807">
        <v>805.23889999999994</v>
      </c>
      <c r="K1807">
        <v>73115.7</v>
      </c>
      <c r="L1807">
        <v>4587755.83</v>
      </c>
      <c r="M1807">
        <v>39</v>
      </c>
      <c r="N1807">
        <v>-907.25</v>
      </c>
      <c r="O1807" s="7">
        <v>-0.86009999999999998</v>
      </c>
      <c r="P1807" s="7">
        <v>1.4009</v>
      </c>
      <c r="Q1807" t="s">
        <v>535</v>
      </c>
      <c r="S1807" s="2">
        <f t="shared" si="281"/>
        <v>44803</v>
      </c>
      <c r="T1807" t="s">
        <v>617</v>
      </c>
      <c r="U1807">
        <v>90.8</v>
      </c>
      <c r="V1807">
        <v>48.25</v>
      </c>
      <c r="W1807">
        <f t="shared" si="285"/>
        <v>14706096.598390024</v>
      </c>
      <c r="X1807">
        <f t="shared" si="280"/>
        <v>36765.24149597506</v>
      </c>
      <c r="Y1807">
        <f t="shared" si="283"/>
        <v>400</v>
      </c>
      <c r="Z1807">
        <f t="shared" si="284"/>
        <v>-17576.2</v>
      </c>
      <c r="AA1807" s="5" t="str">
        <f t="shared" si="282"/>
        <v/>
      </c>
      <c r="AB1807" s="24" t="str">
        <f>IFERROR(AA1807/MAX($J$3:AA1807)-1,"")</f>
        <v/>
      </c>
      <c r="AJ1807" s="6"/>
      <c r="AL1807" s="6"/>
      <c r="AN1807" s="7"/>
      <c r="AP1807" s="7"/>
      <c r="AV1807" s="7"/>
      <c r="AW1807" s="7"/>
    </row>
    <row r="1808" spans="1:49" x14ac:dyDescent="0.45">
      <c r="A1808" t="s">
        <v>534</v>
      </c>
      <c r="B1808" t="s">
        <v>30</v>
      </c>
      <c r="C1808" s="6">
        <v>44803.541666666664</v>
      </c>
      <c r="D1808">
        <v>89</v>
      </c>
      <c r="E1808" s="6">
        <v>44805.388888888891</v>
      </c>
      <c r="F1808">
        <v>30.4</v>
      </c>
      <c r="G1808" s="7">
        <v>-0.65839999999999999</v>
      </c>
      <c r="H1808">
        <v>-49175.44</v>
      </c>
      <c r="I1808" s="7">
        <v>-0.67179999999999995</v>
      </c>
      <c r="J1808">
        <v>822.41430000000003</v>
      </c>
      <c r="K1808">
        <v>73194.880000000005</v>
      </c>
      <c r="L1808">
        <v>4538580.3899999997</v>
      </c>
      <c r="M1808">
        <v>33</v>
      </c>
      <c r="N1808">
        <v>-1490.16</v>
      </c>
      <c r="O1808" s="7">
        <v>-0.9657</v>
      </c>
      <c r="P1808" s="7">
        <v>0.98309999999999997</v>
      </c>
      <c r="Q1808" t="s">
        <v>535</v>
      </c>
      <c r="S1808" s="2">
        <f t="shared" si="281"/>
        <v>44803</v>
      </c>
      <c r="T1808" t="s">
        <v>534</v>
      </c>
      <c r="U1808">
        <v>89</v>
      </c>
      <c r="V1808">
        <v>30.4</v>
      </c>
      <c r="W1808">
        <f t="shared" si="285"/>
        <v>14706096.598390024</v>
      </c>
      <c r="X1808">
        <f t="shared" si="280"/>
        <v>36765.24149597506</v>
      </c>
      <c r="Y1808">
        <f t="shared" si="283"/>
        <v>425</v>
      </c>
      <c r="Z1808">
        <f t="shared" si="284"/>
        <v>-25412.449999999997</v>
      </c>
      <c r="AA1808" s="5">
        <f t="shared" si="282"/>
        <v>14672462.248390025</v>
      </c>
      <c r="AB1808" s="24">
        <f>IFERROR(AA1808/MAX($J$3:AA1808)-1,"")</f>
        <v>-1.7679173950736815E-2</v>
      </c>
      <c r="AJ1808" s="6"/>
      <c r="AL1808" s="6"/>
      <c r="AN1808" s="7"/>
      <c r="AP1808" s="7"/>
      <c r="AV1808" s="7"/>
      <c r="AW1808" s="7"/>
    </row>
    <row r="1809" spans="1:49" x14ac:dyDescent="0.45">
      <c r="A1809" t="s">
        <v>534</v>
      </c>
      <c r="B1809" t="s">
        <v>30</v>
      </c>
      <c r="C1809" s="6">
        <v>44805.423611111109</v>
      </c>
      <c r="D1809">
        <v>65.55</v>
      </c>
      <c r="E1809" s="6">
        <v>44805.635416666664</v>
      </c>
      <c r="F1809">
        <v>0.1</v>
      </c>
      <c r="G1809" s="7">
        <v>-0.99850000000000005</v>
      </c>
      <c r="H1809">
        <v>-73990.27</v>
      </c>
      <c r="I1809" s="7">
        <v>-1.0085</v>
      </c>
      <c r="J1809">
        <v>1119.259</v>
      </c>
      <c r="K1809">
        <v>73367.399999999994</v>
      </c>
      <c r="L1809">
        <v>4599489.43</v>
      </c>
      <c r="M1809">
        <v>62</v>
      </c>
      <c r="N1809">
        <v>-1193.3900000000001</v>
      </c>
      <c r="O1809" s="7">
        <v>-0.99850000000000005</v>
      </c>
      <c r="P1809" s="7">
        <v>0.312</v>
      </c>
      <c r="Q1809" t="s">
        <v>535</v>
      </c>
      <c r="S1809" s="2">
        <f t="shared" si="281"/>
        <v>44805</v>
      </c>
      <c r="T1809" t="s">
        <v>534</v>
      </c>
      <c r="U1809">
        <v>65.55</v>
      </c>
      <c r="V1809">
        <v>0.1</v>
      </c>
      <c r="W1809">
        <f t="shared" si="285"/>
        <v>14672462.248390025</v>
      </c>
      <c r="X1809">
        <f t="shared" si="280"/>
        <v>36681.155620975063</v>
      </c>
      <c r="Y1809">
        <f t="shared" si="283"/>
        <v>550</v>
      </c>
      <c r="Z1809">
        <f t="shared" si="284"/>
        <v>-36358.574999999997</v>
      </c>
      <c r="AA1809" s="5" t="str">
        <f t="shared" si="282"/>
        <v/>
      </c>
      <c r="AB1809" s="24" t="str">
        <f>IFERROR(AA1809/MAX($J$3:AA1809)-1,"")</f>
        <v/>
      </c>
      <c r="AJ1809" s="6"/>
      <c r="AL1809" s="6"/>
      <c r="AN1809" s="7"/>
      <c r="AP1809" s="7"/>
      <c r="AV1809" s="7"/>
      <c r="AW1809" s="7"/>
    </row>
    <row r="1810" spans="1:49" x14ac:dyDescent="0.45">
      <c r="A1810" t="s">
        <v>617</v>
      </c>
      <c r="B1810" t="s">
        <v>30</v>
      </c>
      <c r="C1810" s="6">
        <v>44805.489583333336</v>
      </c>
      <c r="D1810">
        <v>59.3</v>
      </c>
      <c r="E1810" s="6">
        <v>44805.635416666664</v>
      </c>
      <c r="F1810">
        <v>0.2</v>
      </c>
      <c r="G1810" s="7">
        <v>-0.99660000000000004</v>
      </c>
      <c r="H1810">
        <v>-73749.440000000002</v>
      </c>
      <c r="I1810" s="7">
        <v>-1.0066999999999999</v>
      </c>
      <c r="J1810">
        <v>1235.4380000000001</v>
      </c>
      <c r="K1810">
        <v>73261.45</v>
      </c>
      <c r="L1810">
        <v>4525739.99</v>
      </c>
      <c r="M1810">
        <v>43</v>
      </c>
      <c r="N1810">
        <v>-1715.1</v>
      </c>
      <c r="O1810" s="7">
        <v>-0.99660000000000004</v>
      </c>
      <c r="P1810" s="7">
        <v>0.31280000000000002</v>
      </c>
      <c r="Q1810" t="s">
        <v>535</v>
      </c>
      <c r="S1810" s="2">
        <f t="shared" si="281"/>
        <v>44805</v>
      </c>
      <c r="T1810" t="s">
        <v>617</v>
      </c>
      <c r="U1810">
        <v>59.3</v>
      </c>
      <c r="V1810">
        <v>0.2</v>
      </c>
      <c r="W1810">
        <f t="shared" si="285"/>
        <v>14672462.248390025</v>
      </c>
      <c r="X1810">
        <f t="shared" si="280"/>
        <v>36681.155620975063</v>
      </c>
      <c r="Y1810">
        <f t="shared" si="283"/>
        <v>625</v>
      </c>
      <c r="Z1810">
        <f t="shared" si="284"/>
        <v>-37309.375</v>
      </c>
      <c r="AA1810" s="5" t="str">
        <f t="shared" si="282"/>
        <v/>
      </c>
      <c r="AB1810" s="24" t="str">
        <f>IFERROR(AA1810/MAX($J$3:AA1810)-1,"")</f>
        <v/>
      </c>
      <c r="AJ1810" s="6"/>
      <c r="AL1810" s="6"/>
      <c r="AN1810" s="7"/>
      <c r="AP1810" s="7"/>
      <c r="AV1810" s="7"/>
      <c r="AW1810" s="7"/>
    </row>
    <row r="1811" spans="1:49" x14ac:dyDescent="0.45">
      <c r="A1811" t="s">
        <v>997</v>
      </c>
      <c r="B1811" t="s">
        <v>30</v>
      </c>
      <c r="C1811" s="6">
        <v>44805.579861111109</v>
      </c>
      <c r="D1811">
        <v>197.15</v>
      </c>
      <c r="E1811" s="6">
        <v>44806.388888888891</v>
      </c>
      <c r="F1811">
        <v>104.65</v>
      </c>
      <c r="G1811" s="7">
        <v>-0.46920000000000001</v>
      </c>
      <c r="H1811">
        <v>-35219.279999999999</v>
      </c>
      <c r="I1811" s="7">
        <v>-0.48449999999999999</v>
      </c>
      <c r="J1811">
        <v>368.71879999999999</v>
      </c>
      <c r="K1811">
        <v>72692.899999999994</v>
      </c>
      <c r="L1811">
        <v>4503361.1100000003</v>
      </c>
      <c r="M1811">
        <v>22</v>
      </c>
      <c r="N1811">
        <v>-1600.88</v>
      </c>
      <c r="O1811" s="7">
        <v>-0.5242</v>
      </c>
      <c r="P1811" s="7">
        <v>3.9800000000000002E-2</v>
      </c>
      <c r="Q1811" t="s">
        <v>535</v>
      </c>
      <c r="S1811" s="2">
        <f t="shared" si="281"/>
        <v>44805</v>
      </c>
      <c r="T1811" t="s">
        <v>997</v>
      </c>
      <c r="U1811">
        <v>197.15</v>
      </c>
      <c r="V1811">
        <v>104.65</v>
      </c>
      <c r="W1811">
        <f t="shared" si="285"/>
        <v>14672462.248390025</v>
      </c>
      <c r="X1811">
        <f t="shared" si="280"/>
        <v>36681.155620975063</v>
      </c>
      <c r="Y1811">
        <f t="shared" si="283"/>
        <v>175</v>
      </c>
      <c r="Z1811">
        <f t="shared" si="284"/>
        <v>-16715.649999999998</v>
      </c>
      <c r="AA1811" s="5" t="str">
        <f t="shared" si="282"/>
        <v/>
      </c>
      <c r="AB1811" s="24" t="str">
        <f>IFERROR(AA1811/MAX($J$3:AA1811)-1,"")</f>
        <v/>
      </c>
      <c r="AJ1811" s="6"/>
      <c r="AL1811" s="6"/>
      <c r="AN1811" s="7"/>
      <c r="AP1811" s="7"/>
      <c r="AV1811" s="7"/>
      <c r="AW1811" s="7"/>
    </row>
    <row r="1812" spans="1:49" x14ac:dyDescent="0.45">
      <c r="A1812" t="s">
        <v>641</v>
      </c>
      <c r="B1812" t="s">
        <v>30</v>
      </c>
      <c r="C1812" s="6">
        <v>44805.583333333336</v>
      </c>
      <c r="D1812">
        <v>215.75</v>
      </c>
      <c r="E1812" s="6">
        <v>44806.388888888891</v>
      </c>
      <c r="F1812">
        <v>122.35</v>
      </c>
      <c r="G1812" s="7">
        <v>-0.43290000000000001</v>
      </c>
      <c r="H1812">
        <v>-32605.279999999999</v>
      </c>
      <c r="I1812" s="7">
        <v>-0.4486</v>
      </c>
      <c r="J1812">
        <v>336.89749999999998</v>
      </c>
      <c r="K1812">
        <v>72685.63</v>
      </c>
      <c r="L1812">
        <v>4470755.83</v>
      </c>
      <c r="M1812">
        <v>21</v>
      </c>
      <c r="N1812">
        <v>-1552.63</v>
      </c>
      <c r="O1812" s="7">
        <v>-0.49020000000000002</v>
      </c>
      <c r="P1812" s="7">
        <v>6.3700000000000007E-2</v>
      </c>
      <c r="Q1812" t="s">
        <v>535</v>
      </c>
      <c r="S1812" s="2">
        <f t="shared" si="281"/>
        <v>44805</v>
      </c>
      <c r="T1812" t="s">
        <v>641</v>
      </c>
      <c r="U1812">
        <v>215.75</v>
      </c>
      <c r="V1812">
        <v>122.35</v>
      </c>
      <c r="W1812">
        <f t="shared" si="285"/>
        <v>14672462.248390025</v>
      </c>
      <c r="X1812">
        <f t="shared" si="280"/>
        <v>36681.155620975063</v>
      </c>
      <c r="Y1812">
        <f t="shared" si="283"/>
        <v>175</v>
      </c>
      <c r="Z1812">
        <f t="shared" si="284"/>
        <v>-16936.674999999999</v>
      </c>
      <c r="AA1812" s="5">
        <f t="shared" si="282"/>
        <v>14565141.973390024</v>
      </c>
      <c r="AB1812" s="24">
        <f>IFERROR(AA1812/MAX($J$3:AA1812)-1,"")</f>
        <v>-2.4864262547669602E-2</v>
      </c>
      <c r="AJ1812" s="6"/>
      <c r="AL1812" s="6"/>
      <c r="AN1812" s="7"/>
      <c r="AP1812" s="7"/>
      <c r="AV1812" s="7"/>
      <c r="AW1812" s="7"/>
    </row>
    <row r="1813" spans="1:49" x14ac:dyDescent="0.45">
      <c r="A1813" t="s">
        <v>534</v>
      </c>
      <c r="B1813" t="s">
        <v>30</v>
      </c>
      <c r="C1813" s="6">
        <v>44809.416666666664</v>
      </c>
      <c r="D1813">
        <v>134.15</v>
      </c>
      <c r="E1813" s="6">
        <v>44810.385416666664</v>
      </c>
      <c r="F1813">
        <v>164.35</v>
      </c>
      <c r="G1813" s="7">
        <v>0.22509999999999999</v>
      </c>
      <c r="H1813">
        <v>14734.18</v>
      </c>
      <c r="I1813" s="7">
        <v>0.2029</v>
      </c>
      <c r="J1813">
        <v>541.39919999999995</v>
      </c>
      <c r="K1813">
        <v>72628.7</v>
      </c>
      <c r="L1813">
        <v>4540474.17</v>
      </c>
      <c r="M1813">
        <v>68</v>
      </c>
      <c r="N1813">
        <v>216.68</v>
      </c>
      <c r="O1813" s="7">
        <v>-0.129</v>
      </c>
      <c r="P1813" s="7">
        <v>0.22509999999999999</v>
      </c>
      <c r="Q1813" t="s">
        <v>535</v>
      </c>
      <c r="S1813" s="2">
        <f t="shared" si="281"/>
        <v>44809</v>
      </c>
      <c r="T1813" t="s">
        <v>534</v>
      </c>
      <c r="U1813">
        <v>134.15</v>
      </c>
      <c r="V1813">
        <v>164.35</v>
      </c>
      <c r="W1813">
        <f t="shared" si="285"/>
        <v>14565141.973390024</v>
      </c>
      <c r="X1813">
        <f t="shared" si="280"/>
        <v>36412.854933475064</v>
      </c>
      <c r="Y1813">
        <f t="shared" si="283"/>
        <v>275</v>
      </c>
      <c r="Z1813">
        <f t="shared" si="284"/>
        <v>7484.1250000000009</v>
      </c>
      <c r="AA1813" s="5" t="str">
        <f t="shared" si="282"/>
        <v/>
      </c>
      <c r="AB1813" s="24" t="str">
        <f>IFERROR(AA1813/MAX($J$3:AA1813)-1,"")</f>
        <v/>
      </c>
      <c r="AJ1813" s="6"/>
      <c r="AL1813" s="6"/>
      <c r="AN1813" s="7"/>
      <c r="AP1813" s="7"/>
      <c r="AV1813" s="7"/>
      <c r="AW1813" s="7"/>
    </row>
    <row r="1814" spans="1:49" x14ac:dyDescent="0.45">
      <c r="A1814" t="s">
        <v>536</v>
      </c>
      <c r="B1814" t="s">
        <v>30</v>
      </c>
      <c r="C1814" s="6">
        <v>44809.53125</v>
      </c>
      <c r="D1814">
        <v>122.85</v>
      </c>
      <c r="E1814" s="6">
        <v>44810.385416666664</v>
      </c>
      <c r="F1814">
        <v>133.35</v>
      </c>
      <c r="G1814" s="7">
        <v>8.5500000000000007E-2</v>
      </c>
      <c r="H1814">
        <v>4694.6899999999996</v>
      </c>
      <c r="I1814" s="7">
        <v>6.4600000000000005E-2</v>
      </c>
      <c r="J1814">
        <v>591.4194</v>
      </c>
      <c r="K1814">
        <v>72655.88</v>
      </c>
      <c r="L1814">
        <v>4545168.8600000003</v>
      </c>
      <c r="M1814">
        <v>35</v>
      </c>
      <c r="N1814">
        <v>134.13</v>
      </c>
      <c r="O1814" s="7">
        <v>-0.22670000000000001</v>
      </c>
      <c r="P1814" s="7">
        <v>8.5500000000000007E-2</v>
      </c>
      <c r="Q1814" t="s">
        <v>535</v>
      </c>
      <c r="S1814" s="2">
        <f t="shared" si="281"/>
        <v>44809</v>
      </c>
      <c r="T1814" t="s">
        <v>536</v>
      </c>
      <c r="U1814">
        <v>122.85</v>
      </c>
      <c r="V1814">
        <v>133.35</v>
      </c>
      <c r="W1814">
        <f t="shared" si="285"/>
        <v>14565141.973390024</v>
      </c>
      <c r="X1814">
        <f t="shared" si="280"/>
        <v>36412.854933475064</v>
      </c>
      <c r="Y1814">
        <f t="shared" si="283"/>
        <v>300</v>
      </c>
      <c r="Z1814">
        <f t="shared" si="284"/>
        <v>2381.3999999999965</v>
      </c>
      <c r="AA1814" s="5">
        <f t="shared" si="282"/>
        <v>14575007.498390025</v>
      </c>
      <c r="AB1814" s="24">
        <f>IFERROR(AA1814/MAX($J$3:AA1814)-1,"")</f>
        <v>-2.4203765999554538E-2</v>
      </c>
      <c r="AJ1814" s="6"/>
      <c r="AL1814" s="6"/>
      <c r="AN1814" s="7"/>
      <c r="AP1814" s="7"/>
      <c r="AV1814" s="7"/>
      <c r="AW1814" s="7"/>
    </row>
    <row r="1815" spans="1:49" x14ac:dyDescent="0.45">
      <c r="A1815" t="s">
        <v>618</v>
      </c>
      <c r="B1815" t="s">
        <v>30</v>
      </c>
      <c r="C1815" s="6">
        <v>44810.430555555555</v>
      </c>
      <c r="D1815">
        <v>117.1</v>
      </c>
      <c r="E1815" s="6">
        <v>44811.385416666664</v>
      </c>
      <c r="F1815">
        <v>125.55</v>
      </c>
      <c r="G1815" s="7">
        <v>7.22E-2</v>
      </c>
      <c r="H1815">
        <v>3740.94</v>
      </c>
      <c r="I1815" s="7">
        <v>5.1400000000000001E-2</v>
      </c>
      <c r="J1815">
        <v>621.05759999999998</v>
      </c>
      <c r="K1815">
        <v>72725.84</v>
      </c>
      <c r="L1815">
        <v>4548909.8</v>
      </c>
      <c r="M1815">
        <v>64</v>
      </c>
      <c r="N1815">
        <v>58.45</v>
      </c>
      <c r="O1815" s="7">
        <v>-0.49909999999999999</v>
      </c>
      <c r="P1815" s="7">
        <v>0.14430000000000001</v>
      </c>
      <c r="Q1815" t="s">
        <v>535</v>
      </c>
      <c r="S1815" s="2">
        <f t="shared" si="281"/>
        <v>44810</v>
      </c>
      <c r="T1815" t="s">
        <v>618</v>
      </c>
      <c r="U1815">
        <v>117.1</v>
      </c>
      <c r="V1815">
        <v>125.55</v>
      </c>
      <c r="W1815">
        <f t="shared" si="285"/>
        <v>14575007.498390025</v>
      </c>
      <c r="X1815">
        <f t="shared" si="280"/>
        <v>36437.51874597506</v>
      </c>
      <c r="Y1815">
        <f t="shared" si="283"/>
        <v>300</v>
      </c>
      <c r="Z1815">
        <f t="shared" si="284"/>
        <v>1807.0499999999995</v>
      </c>
      <c r="AA1815" s="5">
        <f t="shared" si="282"/>
        <v>14576814.548390025</v>
      </c>
      <c r="AB1815" s="24">
        <f>IFERROR(AA1815/MAX($J$3:AA1815)-1,"")</f>
        <v>-2.4082784066279617E-2</v>
      </c>
      <c r="AJ1815" s="6"/>
      <c r="AL1815" s="6"/>
      <c r="AN1815" s="7"/>
      <c r="AP1815" s="7"/>
      <c r="AV1815" s="7"/>
      <c r="AW1815" s="7"/>
    </row>
    <row r="1816" spans="1:49" x14ac:dyDescent="0.45">
      <c r="A1816" t="s">
        <v>534</v>
      </c>
      <c r="B1816" t="s">
        <v>30</v>
      </c>
      <c r="C1816" s="6">
        <v>44811.559027777781</v>
      </c>
      <c r="D1816">
        <v>85.75</v>
      </c>
      <c r="E1816" s="6">
        <v>44812.388888888891</v>
      </c>
      <c r="F1816">
        <v>132.55000000000001</v>
      </c>
      <c r="G1816" s="7">
        <v>0.54579999999999995</v>
      </c>
      <c r="H1816">
        <v>37646.75</v>
      </c>
      <c r="I1816" s="7">
        <v>0.52029999999999998</v>
      </c>
      <c r="J1816">
        <v>843.77589999999998</v>
      </c>
      <c r="K1816">
        <v>72353.78</v>
      </c>
      <c r="L1816">
        <v>4508402.58</v>
      </c>
      <c r="M1816">
        <v>28</v>
      </c>
      <c r="N1816">
        <v>1344.53</v>
      </c>
      <c r="O1816" s="7">
        <v>-0.3831</v>
      </c>
      <c r="P1816" s="7">
        <v>0.54579999999999995</v>
      </c>
      <c r="Q1816" t="s">
        <v>535</v>
      </c>
      <c r="S1816" s="2">
        <f t="shared" si="281"/>
        <v>44811</v>
      </c>
      <c r="T1816" t="s">
        <v>534</v>
      </c>
      <c r="U1816">
        <v>85.75</v>
      </c>
      <c r="V1816">
        <v>132.55000000000001</v>
      </c>
      <c r="W1816">
        <f t="shared" si="285"/>
        <v>14576814.548390025</v>
      </c>
      <c r="X1816">
        <f t="shared" si="280"/>
        <v>36442.036370975067</v>
      </c>
      <c r="Y1816">
        <f t="shared" si="283"/>
        <v>425</v>
      </c>
      <c r="Z1816">
        <f t="shared" si="284"/>
        <v>18962.225000000002</v>
      </c>
      <c r="AA1816" s="5" t="str">
        <f t="shared" si="282"/>
        <v/>
      </c>
      <c r="AB1816" s="24" t="str">
        <f>IFERROR(AA1816/MAX($J$3:AA1816)-1,"")</f>
        <v/>
      </c>
      <c r="AJ1816" s="6"/>
      <c r="AL1816" s="6"/>
      <c r="AN1816" s="7"/>
      <c r="AP1816" s="7"/>
      <c r="AV1816" s="7"/>
      <c r="AW1816" s="7"/>
    </row>
    <row r="1817" spans="1:49" x14ac:dyDescent="0.45">
      <c r="A1817" t="s">
        <v>534</v>
      </c>
      <c r="B1817" t="s">
        <v>30</v>
      </c>
      <c r="C1817" s="6">
        <v>44811.559027777781</v>
      </c>
      <c r="D1817">
        <v>85.75</v>
      </c>
      <c r="E1817" s="6">
        <v>44812.385416666664</v>
      </c>
      <c r="F1817">
        <v>104.3</v>
      </c>
      <c r="G1817" s="7">
        <v>0.21629999999999999</v>
      </c>
      <c r="H1817">
        <v>14124.32</v>
      </c>
      <c r="I1817" s="7">
        <v>0.19420000000000001</v>
      </c>
      <c r="J1817">
        <v>848.3329</v>
      </c>
      <c r="K1817">
        <v>72744.55</v>
      </c>
      <c r="L1817">
        <v>4563034.12</v>
      </c>
      <c r="M1817">
        <v>27</v>
      </c>
      <c r="N1817">
        <v>523.12</v>
      </c>
      <c r="O1817" s="7">
        <v>-0.3831</v>
      </c>
      <c r="P1817" s="7">
        <v>0.21629999999999999</v>
      </c>
      <c r="Q1817" t="s">
        <v>535</v>
      </c>
      <c r="S1817" s="2">
        <f t="shared" si="281"/>
        <v>44811</v>
      </c>
      <c r="T1817" t="s">
        <v>534</v>
      </c>
      <c r="U1817">
        <v>85.75</v>
      </c>
      <c r="V1817">
        <v>104.3</v>
      </c>
      <c r="W1817">
        <f t="shared" si="285"/>
        <v>14576814.548390025</v>
      </c>
      <c r="X1817">
        <f t="shared" si="280"/>
        <v>36442.036370975067</v>
      </c>
      <c r="Y1817">
        <f t="shared" si="283"/>
        <v>425</v>
      </c>
      <c r="Z1817">
        <f t="shared" si="284"/>
        <v>7076.0374999999949</v>
      </c>
      <c r="AA1817" s="5">
        <f t="shared" si="282"/>
        <v>14602852.810890025</v>
      </c>
      <c r="AB1817" s="24">
        <f>IFERROR(AA1817/MAX($J$3:AA1817)-1,"")</f>
        <v>-2.2339523317342014E-2</v>
      </c>
      <c r="AJ1817" s="6"/>
      <c r="AL1817" s="6"/>
      <c r="AN1817" s="7"/>
      <c r="AP1817" s="7"/>
      <c r="AV1817" s="7"/>
      <c r="AW1817" s="7"/>
    </row>
    <row r="1818" spans="1:49" x14ac:dyDescent="0.45">
      <c r="A1818" t="s">
        <v>541</v>
      </c>
      <c r="B1818" t="s">
        <v>30</v>
      </c>
      <c r="C1818" s="6">
        <v>44813.555555555555</v>
      </c>
      <c r="D1818">
        <v>138.19999999999999</v>
      </c>
      <c r="E1818" s="6">
        <v>44816.388888888891</v>
      </c>
      <c r="F1818">
        <v>78.900000000000006</v>
      </c>
      <c r="G1818" s="7">
        <v>-0.42909999999999998</v>
      </c>
      <c r="H1818">
        <v>-32266.5</v>
      </c>
      <c r="I1818" s="7">
        <v>-0.44479999999999997</v>
      </c>
      <c r="J1818">
        <v>524.90610000000004</v>
      </c>
      <c r="K1818">
        <v>72542.02</v>
      </c>
      <c r="L1818">
        <v>4476136.08</v>
      </c>
      <c r="M1818">
        <v>29</v>
      </c>
      <c r="N1818">
        <v>-1112.6400000000001</v>
      </c>
      <c r="O1818" s="7">
        <v>-0.47110000000000002</v>
      </c>
      <c r="P1818" s="7">
        <v>8.8999999999999996E-2</v>
      </c>
      <c r="Q1818" t="s">
        <v>535</v>
      </c>
      <c r="S1818" s="2">
        <f t="shared" si="281"/>
        <v>44813</v>
      </c>
      <c r="T1818" t="s">
        <v>541</v>
      </c>
      <c r="U1818">
        <v>138.19999999999999</v>
      </c>
      <c r="V1818">
        <v>78.900000000000006</v>
      </c>
      <c r="W1818">
        <f t="shared" si="285"/>
        <v>14602852.810890025</v>
      </c>
      <c r="X1818">
        <f t="shared" si="280"/>
        <v>36507.13202722506</v>
      </c>
      <c r="Y1818">
        <f t="shared" si="283"/>
        <v>275</v>
      </c>
      <c r="Z1818">
        <f t="shared" si="284"/>
        <v>-16904.524999999998</v>
      </c>
      <c r="AA1818" s="5" t="str">
        <f t="shared" si="282"/>
        <v/>
      </c>
      <c r="AB1818" s="24" t="str">
        <f>IFERROR(AA1818/MAX($J$3:AA1818)-1,"")</f>
        <v/>
      </c>
      <c r="AJ1818" s="6"/>
      <c r="AL1818" s="6"/>
      <c r="AN1818" s="7"/>
      <c r="AP1818" s="7"/>
      <c r="AV1818" s="7"/>
      <c r="AW1818" s="7"/>
    </row>
    <row r="1819" spans="1:49" x14ac:dyDescent="0.45">
      <c r="A1819" t="s">
        <v>541</v>
      </c>
      <c r="B1819" t="s">
        <v>30</v>
      </c>
      <c r="C1819" s="6">
        <v>44813.555555555555</v>
      </c>
      <c r="D1819">
        <v>138.19999999999999</v>
      </c>
      <c r="E1819" s="6">
        <v>44816.385416666664</v>
      </c>
      <c r="F1819">
        <v>75.55</v>
      </c>
      <c r="G1819" s="7">
        <v>-0.45329999999999998</v>
      </c>
      <c r="H1819">
        <v>-34135.4</v>
      </c>
      <c r="I1819" s="7">
        <v>-0.46879999999999999</v>
      </c>
      <c r="J1819">
        <v>526.88260000000002</v>
      </c>
      <c r="K1819">
        <v>72815.17</v>
      </c>
      <c r="L1819">
        <v>4528898.72</v>
      </c>
      <c r="M1819">
        <v>28</v>
      </c>
      <c r="N1819">
        <v>-1219.1199999999999</v>
      </c>
      <c r="O1819" s="7">
        <v>-0.45329999999999998</v>
      </c>
      <c r="P1819" s="7">
        <v>8.8999999999999996E-2</v>
      </c>
      <c r="Q1819" t="s">
        <v>535</v>
      </c>
      <c r="S1819" s="2">
        <f t="shared" si="281"/>
        <v>44813</v>
      </c>
      <c r="T1819" t="s">
        <v>541</v>
      </c>
      <c r="U1819">
        <v>138.19999999999999</v>
      </c>
      <c r="V1819">
        <v>75.55</v>
      </c>
      <c r="W1819">
        <f t="shared" si="285"/>
        <v>14602852.810890025</v>
      </c>
      <c r="X1819">
        <f t="shared" si="280"/>
        <v>36507.13202722506</v>
      </c>
      <c r="Y1819">
        <f t="shared" si="283"/>
        <v>275</v>
      </c>
      <c r="Z1819">
        <f t="shared" si="284"/>
        <v>-17816.5625</v>
      </c>
      <c r="AA1819" s="5">
        <f t="shared" si="282"/>
        <v>14568131.723390024</v>
      </c>
      <c r="AB1819" s="24">
        <f>IFERROR(AA1819/MAX($J$3:AA1819)-1,"")</f>
        <v>-2.466409889142962E-2</v>
      </c>
      <c r="AJ1819" s="6"/>
      <c r="AL1819" s="6"/>
      <c r="AN1819" s="7"/>
      <c r="AP1819" s="7"/>
      <c r="AV1819" s="7"/>
      <c r="AW1819" s="7"/>
    </row>
    <row r="1820" spans="1:49" x14ac:dyDescent="0.45">
      <c r="A1820" t="s">
        <v>614</v>
      </c>
      <c r="B1820" t="s">
        <v>30</v>
      </c>
      <c r="C1820" s="6">
        <v>44816.423611111109</v>
      </c>
      <c r="D1820">
        <v>130.80000000000001</v>
      </c>
      <c r="E1820" s="6">
        <v>44817.385416666664</v>
      </c>
      <c r="F1820">
        <v>145.44999999999999</v>
      </c>
      <c r="G1820" s="7">
        <v>0.112</v>
      </c>
      <c r="H1820">
        <v>6602.15</v>
      </c>
      <c r="I1820" s="7">
        <v>9.0899999999999995E-2</v>
      </c>
      <c r="J1820">
        <v>555.38599999999997</v>
      </c>
      <c r="K1820">
        <v>72644.5</v>
      </c>
      <c r="L1820">
        <v>4535500.87</v>
      </c>
      <c r="M1820">
        <v>66</v>
      </c>
      <c r="N1820">
        <v>100.03</v>
      </c>
      <c r="O1820" s="7">
        <v>-0.18540000000000001</v>
      </c>
      <c r="P1820" s="7">
        <v>0.14680000000000001</v>
      </c>
      <c r="Q1820" t="s">
        <v>535</v>
      </c>
      <c r="S1820" s="2">
        <f t="shared" si="281"/>
        <v>44816</v>
      </c>
      <c r="T1820" t="s">
        <v>614</v>
      </c>
      <c r="U1820">
        <v>130.80000000000001</v>
      </c>
      <c r="V1820">
        <v>145.44999999999999</v>
      </c>
      <c r="W1820">
        <f t="shared" si="285"/>
        <v>14568131.723390024</v>
      </c>
      <c r="X1820">
        <f t="shared" si="280"/>
        <v>36420.329308475062</v>
      </c>
      <c r="Y1820">
        <f t="shared" si="283"/>
        <v>275</v>
      </c>
      <c r="Z1820">
        <f t="shared" si="284"/>
        <v>3269.0624999999968</v>
      </c>
      <c r="AA1820" s="5">
        <f t="shared" si="282"/>
        <v>14571400.785890024</v>
      </c>
      <c r="AB1820" s="24">
        <f>IFERROR(AA1820/MAX($J$3:AA1820)-1,"")</f>
        <v>-2.4445235273241828E-2</v>
      </c>
      <c r="AJ1820" s="6"/>
      <c r="AL1820" s="6"/>
      <c r="AN1820" s="7"/>
      <c r="AP1820" s="7"/>
      <c r="AV1820" s="7"/>
      <c r="AW1820" s="7"/>
    </row>
    <row r="1821" spans="1:49" x14ac:dyDescent="0.45">
      <c r="A1821" t="s">
        <v>538</v>
      </c>
      <c r="B1821" t="s">
        <v>30</v>
      </c>
      <c r="C1821" s="6">
        <v>44818.493055555555</v>
      </c>
      <c r="D1821">
        <v>69.849999999999994</v>
      </c>
      <c r="E1821" s="6">
        <v>44819.385416666664</v>
      </c>
      <c r="F1821">
        <v>110.45</v>
      </c>
      <c r="G1821" s="7">
        <v>0.58120000000000005</v>
      </c>
      <c r="H1821">
        <v>40367.49</v>
      </c>
      <c r="I1821" s="7">
        <v>0.5554</v>
      </c>
      <c r="J1821">
        <v>1040.48</v>
      </c>
      <c r="K1821">
        <v>72677.509999999995</v>
      </c>
      <c r="L1821">
        <v>4575868.3600000003</v>
      </c>
      <c r="M1821">
        <v>46</v>
      </c>
      <c r="N1821">
        <v>877.55</v>
      </c>
      <c r="O1821" s="7">
        <v>-3.7900000000000003E-2</v>
      </c>
      <c r="P1821" s="7">
        <v>0.93130000000000002</v>
      </c>
      <c r="Q1821" t="s">
        <v>535</v>
      </c>
      <c r="S1821" s="2">
        <f t="shared" si="281"/>
        <v>44818</v>
      </c>
      <c r="T1821" t="s">
        <v>538</v>
      </c>
      <c r="U1821">
        <v>69.849999999999994</v>
      </c>
      <c r="V1821">
        <v>110.45</v>
      </c>
      <c r="W1821">
        <f t="shared" si="285"/>
        <v>14571400.785890024</v>
      </c>
      <c r="X1821">
        <f t="shared" si="280"/>
        <v>36428.501964725059</v>
      </c>
      <c r="Y1821">
        <f t="shared" si="283"/>
        <v>525</v>
      </c>
      <c r="Z1821">
        <f t="shared" si="284"/>
        <v>20368.425000000007</v>
      </c>
      <c r="AA1821" s="5" t="str">
        <f t="shared" si="282"/>
        <v/>
      </c>
      <c r="AB1821" s="24" t="str">
        <f>IFERROR(AA1821/MAX($J$3:AA1821)-1,"")</f>
        <v/>
      </c>
      <c r="AJ1821" s="6"/>
      <c r="AL1821" s="6"/>
      <c r="AN1821" s="7"/>
      <c r="AP1821" s="7"/>
      <c r="AV1821" s="7"/>
      <c r="AW1821" s="7"/>
    </row>
    <row r="1822" spans="1:49" x14ac:dyDescent="0.45">
      <c r="A1822" t="s">
        <v>537</v>
      </c>
      <c r="B1822" t="s">
        <v>30</v>
      </c>
      <c r="C1822" s="6">
        <v>44818.520833333336</v>
      </c>
      <c r="D1822">
        <v>82.75</v>
      </c>
      <c r="E1822" s="6">
        <v>44819.388888888891</v>
      </c>
      <c r="F1822">
        <v>73.95</v>
      </c>
      <c r="G1822" s="7">
        <v>-0.10630000000000001</v>
      </c>
      <c r="H1822">
        <v>-9067.92</v>
      </c>
      <c r="I1822" s="7">
        <v>-0.12529999999999999</v>
      </c>
      <c r="J1822">
        <v>874.69100000000003</v>
      </c>
      <c r="K1822">
        <v>72380.679999999993</v>
      </c>
      <c r="L1822">
        <v>4467068.16</v>
      </c>
      <c r="M1822">
        <v>39</v>
      </c>
      <c r="N1822">
        <v>-232.51</v>
      </c>
      <c r="O1822" s="7">
        <v>-0.4042</v>
      </c>
      <c r="P1822" s="7">
        <v>0.2205</v>
      </c>
      <c r="Q1822" t="s">
        <v>535</v>
      </c>
      <c r="S1822" s="2">
        <f t="shared" si="281"/>
        <v>44818</v>
      </c>
      <c r="T1822" t="s">
        <v>537</v>
      </c>
      <c r="U1822">
        <v>82.75</v>
      </c>
      <c r="V1822">
        <v>73.95</v>
      </c>
      <c r="W1822">
        <f t="shared" si="285"/>
        <v>14571400.785890024</v>
      </c>
      <c r="X1822">
        <f t="shared" si="280"/>
        <v>36428.501964725059</v>
      </c>
      <c r="Y1822">
        <f t="shared" si="283"/>
        <v>450</v>
      </c>
      <c r="Z1822">
        <f t="shared" si="284"/>
        <v>-4665.1500000000024</v>
      </c>
      <c r="AA1822" s="5" t="str">
        <f t="shared" si="282"/>
        <v/>
      </c>
      <c r="AB1822" s="24" t="str">
        <f>IFERROR(AA1822/MAX($J$3:AA1822)-1,"")</f>
        <v/>
      </c>
      <c r="AJ1822" s="6"/>
      <c r="AL1822" s="6"/>
      <c r="AN1822" s="7"/>
      <c r="AP1822" s="7"/>
      <c r="AV1822" s="7"/>
      <c r="AW1822" s="7"/>
    </row>
    <row r="1823" spans="1:49" x14ac:dyDescent="0.45">
      <c r="A1823" t="s">
        <v>537</v>
      </c>
      <c r="B1823" t="s">
        <v>30</v>
      </c>
      <c r="C1823" s="6">
        <v>44818.520833333336</v>
      </c>
      <c r="D1823">
        <v>82.75</v>
      </c>
      <c r="E1823" s="6">
        <v>44819.385416666664</v>
      </c>
      <c r="F1823">
        <v>75.5</v>
      </c>
      <c r="G1823" s="7">
        <v>-8.7599999999999997E-2</v>
      </c>
      <c r="H1823">
        <v>-7773.99</v>
      </c>
      <c r="I1823" s="7">
        <v>-0.1067</v>
      </c>
      <c r="J1823">
        <v>880.15700000000004</v>
      </c>
      <c r="K1823">
        <v>72832.990000000005</v>
      </c>
      <c r="L1823">
        <v>4568094.37</v>
      </c>
      <c r="M1823">
        <v>38</v>
      </c>
      <c r="N1823">
        <v>-204.58</v>
      </c>
      <c r="O1823" s="7">
        <v>-0.4042</v>
      </c>
      <c r="P1823" s="7">
        <v>0.2205</v>
      </c>
      <c r="Q1823" t="s">
        <v>535</v>
      </c>
      <c r="S1823" s="2">
        <f t="shared" si="281"/>
        <v>44818</v>
      </c>
      <c r="T1823" t="s">
        <v>537</v>
      </c>
      <c r="U1823">
        <v>82.75</v>
      </c>
      <c r="V1823">
        <v>75.5</v>
      </c>
      <c r="W1823">
        <f t="shared" si="285"/>
        <v>14571400.785890024</v>
      </c>
      <c r="X1823">
        <f t="shared" si="280"/>
        <v>36428.501964725059</v>
      </c>
      <c r="Y1823">
        <f t="shared" si="283"/>
        <v>450</v>
      </c>
      <c r="Z1823">
        <f t="shared" si="284"/>
        <v>-3974.6249999999982</v>
      </c>
      <c r="AA1823" s="5" t="str">
        <f t="shared" si="282"/>
        <v/>
      </c>
      <c r="AB1823" s="24" t="str">
        <f>IFERROR(AA1823/MAX($J$3:AA1823)-1,"")</f>
        <v/>
      </c>
      <c r="AJ1823" s="6"/>
      <c r="AL1823" s="6"/>
      <c r="AN1823" s="7"/>
      <c r="AP1823" s="7"/>
      <c r="AV1823" s="7"/>
      <c r="AW1823" s="7"/>
    </row>
    <row r="1824" spans="1:49" x14ac:dyDescent="0.45">
      <c r="A1824" t="s">
        <v>538</v>
      </c>
      <c r="B1824" t="s">
        <v>30</v>
      </c>
      <c r="C1824" s="6">
        <v>44818.53125</v>
      </c>
      <c r="D1824">
        <v>99</v>
      </c>
      <c r="E1824" s="6">
        <v>44819.388888888891</v>
      </c>
      <c r="F1824">
        <v>108.9</v>
      </c>
      <c r="G1824" s="7">
        <v>0.1</v>
      </c>
      <c r="H1824">
        <v>5719.38</v>
      </c>
      <c r="I1824" s="7">
        <v>7.9000000000000001E-2</v>
      </c>
      <c r="J1824">
        <v>731.28539999999998</v>
      </c>
      <c r="K1824">
        <v>72397.259999999995</v>
      </c>
      <c r="L1824">
        <v>4472787.54</v>
      </c>
      <c r="M1824">
        <v>36</v>
      </c>
      <c r="N1824">
        <v>158.87</v>
      </c>
      <c r="O1824" s="7">
        <v>-0.27579999999999999</v>
      </c>
      <c r="P1824" s="7">
        <v>0.36259999999999998</v>
      </c>
      <c r="Q1824" t="s">
        <v>535</v>
      </c>
      <c r="S1824" s="2">
        <f t="shared" si="281"/>
        <v>44818</v>
      </c>
      <c r="T1824" t="s">
        <v>538</v>
      </c>
      <c r="U1824">
        <v>99</v>
      </c>
      <c r="V1824">
        <v>108.9</v>
      </c>
      <c r="W1824">
        <f t="shared" si="285"/>
        <v>14571400.785890024</v>
      </c>
      <c r="X1824">
        <f t="shared" si="280"/>
        <v>36428.501964725059</v>
      </c>
      <c r="Y1824">
        <f t="shared" si="283"/>
        <v>375</v>
      </c>
      <c r="Z1824">
        <f t="shared" si="284"/>
        <v>2932.8750000000045</v>
      </c>
      <c r="AA1824" s="5">
        <f t="shared" si="282"/>
        <v>14586062.310890025</v>
      </c>
      <c r="AB1824" s="24">
        <f>IFERROR(AA1824/MAX($J$3:AA1824)-1,"")</f>
        <v>-2.346364669558354E-2</v>
      </c>
      <c r="AJ1824" s="6"/>
      <c r="AL1824" s="6"/>
      <c r="AN1824" s="7"/>
      <c r="AP1824" s="7"/>
      <c r="AV1824" s="7"/>
      <c r="AW1824" s="7"/>
    </row>
    <row r="1825" spans="1:49" x14ac:dyDescent="0.45">
      <c r="A1825" t="s">
        <v>540</v>
      </c>
      <c r="B1825" t="s">
        <v>30</v>
      </c>
      <c r="C1825" s="6">
        <v>44819.416666666664</v>
      </c>
      <c r="D1825">
        <v>58.05</v>
      </c>
      <c r="E1825" s="6">
        <v>44819.635416666664</v>
      </c>
      <c r="F1825">
        <v>73.599999999999994</v>
      </c>
      <c r="G1825" s="7">
        <v>0.26790000000000003</v>
      </c>
      <c r="H1825">
        <v>17860.03</v>
      </c>
      <c r="I1825" s="7">
        <v>0.2452</v>
      </c>
      <c r="J1825">
        <v>1254.788</v>
      </c>
      <c r="K1825">
        <v>72840.47</v>
      </c>
      <c r="L1825">
        <v>4585954.41</v>
      </c>
      <c r="M1825">
        <v>64</v>
      </c>
      <c r="N1825">
        <v>279.06</v>
      </c>
      <c r="O1825" s="7">
        <v>-0.81399999999999995</v>
      </c>
      <c r="P1825" s="7">
        <v>0.88890000000000002</v>
      </c>
      <c r="Q1825" t="s">
        <v>535</v>
      </c>
      <c r="S1825" s="2">
        <f t="shared" si="281"/>
        <v>44819</v>
      </c>
      <c r="T1825" t="s">
        <v>540</v>
      </c>
      <c r="U1825">
        <v>58.05</v>
      </c>
      <c r="V1825">
        <v>73.599999999999994</v>
      </c>
      <c r="W1825">
        <f t="shared" si="285"/>
        <v>14586062.310890025</v>
      </c>
      <c r="X1825">
        <f t="shared" si="280"/>
        <v>36465.15577722506</v>
      </c>
      <c r="Y1825">
        <f t="shared" si="283"/>
        <v>625</v>
      </c>
      <c r="Z1825">
        <f t="shared" si="284"/>
        <v>8895.9374999999945</v>
      </c>
      <c r="AA1825" s="5" t="str">
        <f t="shared" si="282"/>
        <v/>
      </c>
      <c r="AB1825" s="24" t="str">
        <f>IFERROR(AA1825/MAX($J$3:AA1825)-1,"")</f>
        <v/>
      </c>
      <c r="AJ1825" s="6"/>
      <c r="AL1825" s="6"/>
      <c r="AN1825" s="7"/>
      <c r="AP1825" s="7"/>
      <c r="AV1825" s="7"/>
      <c r="AW1825" s="7"/>
    </row>
    <row r="1826" spans="1:49" x14ac:dyDescent="0.45">
      <c r="A1826" t="s">
        <v>539</v>
      </c>
      <c r="B1826" t="s">
        <v>30</v>
      </c>
      <c r="C1826" s="6">
        <v>44819.427083333336</v>
      </c>
      <c r="D1826">
        <v>71.2</v>
      </c>
      <c r="E1826" s="6">
        <v>44819.635416666664</v>
      </c>
      <c r="F1826">
        <v>123.65</v>
      </c>
      <c r="G1826" s="7">
        <v>0.73670000000000002</v>
      </c>
      <c r="H1826">
        <v>51657.26</v>
      </c>
      <c r="I1826" s="7">
        <v>0.70930000000000004</v>
      </c>
      <c r="J1826">
        <v>1022.886</v>
      </c>
      <c r="K1826">
        <v>72829.460000000006</v>
      </c>
      <c r="L1826">
        <v>4637611.67</v>
      </c>
      <c r="M1826">
        <v>61</v>
      </c>
      <c r="N1826">
        <v>846.84</v>
      </c>
      <c r="O1826" s="7">
        <v>-0.43259999999999998</v>
      </c>
      <c r="P1826" s="7">
        <v>1.1067</v>
      </c>
      <c r="Q1826" t="s">
        <v>535</v>
      </c>
      <c r="S1826" s="2">
        <f t="shared" si="281"/>
        <v>44819</v>
      </c>
      <c r="T1826" t="s">
        <v>539</v>
      </c>
      <c r="U1826">
        <v>71.2</v>
      </c>
      <c r="V1826">
        <v>123.65</v>
      </c>
      <c r="W1826">
        <f t="shared" si="285"/>
        <v>14586062.310890025</v>
      </c>
      <c r="X1826">
        <f t="shared" si="280"/>
        <v>36465.15577722506</v>
      </c>
      <c r="Y1826">
        <f t="shared" si="283"/>
        <v>500</v>
      </c>
      <c r="Z1826">
        <f t="shared" si="284"/>
        <v>25250.749999999996</v>
      </c>
      <c r="AA1826" s="5" t="str">
        <f t="shared" si="282"/>
        <v/>
      </c>
      <c r="AB1826" s="24" t="str">
        <f>IFERROR(AA1826/MAX($J$3:AA1826)-1,"")</f>
        <v/>
      </c>
      <c r="AJ1826" s="6"/>
      <c r="AL1826" s="6"/>
      <c r="AN1826" s="7"/>
      <c r="AP1826" s="7"/>
      <c r="AV1826" s="7"/>
      <c r="AW1826" s="7"/>
    </row>
    <row r="1827" spans="1:49" x14ac:dyDescent="0.45">
      <c r="A1827" t="s">
        <v>658</v>
      </c>
      <c r="B1827" t="s">
        <v>30</v>
      </c>
      <c r="C1827" s="6">
        <v>44819.520833333336</v>
      </c>
      <c r="D1827">
        <v>181.9</v>
      </c>
      <c r="E1827" s="6">
        <v>44820.388888888891</v>
      </c>
      <c r="F1827">
        <v>229.2</v>
      </c>
      <c r="G1827" s="7">
        <v>0.26</v>
      </c>
      <c r="H1827">
        <v>17181.560000000001</v>
      </c>
      <c r="I1827" s="7">
        <v>0.2374</v>
      </c>
      <c r="J1827">
        <v>397.8227</v>
      </c>
      <c r="K1827">
        <v>72363.94</v>
      </c>
      <c r="L1827">
        <v>4489969.1100000003</v>
      </c>
      <c r="M1827">
        <v>39</v>
      </c>
      <c r="N1827">
        <v>440.55</v>
      </c>
      <c r="O1827" s="7">
        <v>-0.24160000000000001</v>
      </c>
      <c r="P1827" s="7">
        <v>0.4511</v>
      </c>
      <c r="Q1827" t="s">
        <v>535</v>
      </c>
      <c r="S1827" s="2">
        <f t="shared" si="281"/>
        <v>44819</v>
      </c>
      <c r="T1827" t="s">
        <v>658</v>
      </c>
      <c r="U1827">
        <v>181.9</v>
      </c>
      <c r="V1827">
        <v>229.2</v>
      </c>
      <c r="W1827">
        <f t="shared" si="285"/>
        <v>14586062.310890025</v>
      </c>
      <c r="X1827">
        <f t="shared" si="280"/>
        <v>36465.15577722506</v>
      </c>
      <c r="Y1827">
        <f t="shared" si="283"/>
        <v>200</v>
      </c>
      <c r="Z1827">
        <f t="shared" si="284"/>
        <v>8637.7999999999993</v>
      </c>
      <c r="AA1827" s="5" t="str">
        <f t="shared" si="282"/>
        <v/>
      </c>
      <c r="AB1827" s="24" t="str">
        <f>IFERROR(AA1827/MAX($J$3:AA1827)-1,"")</f>
        <v/>
      </c>
      <c r="AJ1827" s="6"/>
      <c r="AL1827" s="6"/>
      <c r="AN1827" s="7"/>
      <c r="AP1827" s="7"/>
      <c r="AV1827" s="7"/>
      <c r="AW1827" s="7"/>
    </row>
    <row r="1828" spans="1:49" x14ac:dyDescent="0.45">
      <c r="A1828" t="s">
        <v>659</v>
      </c>
      <c r="B1828" t="s">
        <v>30</v>
      </c>
      <c r="C1828" s="6">
        <v>44819.545138888891</v>
      </c>
      <c r="D1828">
        <v>185.65</v>
      </c>
      <c r="E1828" s="6">
        <v>44820.388888888891</v>
      </c>
      <c r="F1828">
        <v>260.14999999999998</v>
      </c>
      <c r="G1828" s="7">
        <v>0.40129999999999999</v>
      </c>
      <c r="H1828">
        <v>27292.34</v>
      </c>
      <c r="I1828" s="7">
        <v>0.37730000000000002</v>
      </c>
      <c r="J1828">
        <v>389.6567</v>
      </c>
      <c r="K1828">
        <v>72339.77</v>
      </c>
      <c r="L1828">
        <v>4517261.4400000004</v>
      </c>
      <c r="M1828">
        <v>32</v>
      </c>
      <c r="N1828">
        <v>852.89</v>
      </c>
      <c r="O1828" s="7">
        <v>-0.1409</v>
      </c>
      <c r="P1828" s="7">
        <v>0.60009999999999997</v>
      </c>
      <c r="Q1828" t="s">
        <v>535</v>
      </c>
      <c r="S1828" s="2">
        <f t="shared" si="281"/>
        <v>44819</v>
      </c>
      <c r="T1828" t="s">
        <v>659</v>
      </c>
      <c r="U1828">
        <v>185.65</v>
      </c>
      <c r="V1828">
        <v>260.14999999999998</v>
      </c>
      <c r="W1828">
        <f t="shared" si="285"/>
        <v>14586062.310890025</v>
      </c>
      <c r="X1828">
        <f t="shared" si="280"/>
        <v>36465.15577722506</v>
      </c>
      <c r="Y1828">
        <f t="shared" si="283"/>
        <v>200</v>
      </c>
      <c r="Z1828">
        <f t="shared" si="284"/>
        <v>14008.399999999994</v>
      </c>
      <c r="AA1828" s="5">
        <f t="shared" si="282"/>
        <v>14642855.198390024</v>
      </c>
      <c r="AB1828" s="24">
        <f>IFERROR(AA1828/MAX($J$3:AA1828)-1,"")</f>
        <v>-1.9661364895959599E-2</v>
      </c>
      <c r="AJ1828" s="6"/>
      <c r="AL1828" s="6"/>
      <c r="AN1828" s="7"/>
      <c r="AP1828" s="7"/>
      <c r="AV1828" s="7"/>
      <c r="AW1828" s="7"/>
    </row>
    <row r="1829" spans="1:49" x14ac:dyDescent="0.45">
      <c r="A1829" t="s">
        <v>612</v>
      </c>
      <c r="B1829" t="s">
        <v>30</v>
      </c>
      <c r="C1829" s="6">
        <v>44820.416666666664</v>
      </c>
      <c r="D1829">
        <v>151.55000000000001</v>
      </c>
      <c r="E1829" s="6">
        <v>44823.385416666664</v>
      </c>
      <c r="F1829">
        <v>221.9</v>
      </c>
      <c r="G1829" s="7">
        <v>0.4642</v>
      </c>
      <c r="H1829">
        <v>32170.63</v>
      </c>
      <c r="I1829" s="7">
        <v>0.43959999999999999</v>
      </c>
      <c r="J1829">
        <v>482.93009999999998</v>
      </c>
      <c r="K1829">
        <v>73188.06</v>
      </c>
      <c r="L1829">
        <v>4669782.3</v>
      </c>
      <c r="M1829">
        <v>68</v>
      </c>
      <c r="N1829">
        <v>473.1</v>
      </c>
      <c r="O1829" s="7">
        <v>-0.17349999999999999</v>
      </c>
      <c r="P1829" s="7">
        <v>0.64339999999999997</v>
      </c>
      <c r="Q1829" t="s">
        <v>535</v>
      </c>
      <c r="S1829" s="2">
        <f t="shared" si="281"/>
        <v>44820</v>
      </c>
      <c r="T1829" t="s">
        <v>612</v>
      </c>
      <c r="U1829">
        <v>151.55000000000001</v>
      </c>
      <c r="V1829">
        <v>221.9</v>
      </c>
      <c r="W1829">
        <f t="shared" si="285"/>
        <v>14642855.198390024</v>
      </c>
      <c r="X1829">
        <f t="shared" si="280"/>
        <v>36607.137995975063</v>
      </c>
      <c r="Y1829">
        <f t="shared" si="283"/>
        <v>250</v>
      </c>
      <c r="Z1829">
        <f t="shared" si="284"/>
        <v>16653.875</v>
      </c>
      <c r="AA1829" s="5" t="str">
        <f t="shared" si="282"/>
        <v/>
      </c>
      <c r="AB1829" s="24" t="str">
        <f>IFERROR(AA1829/MAX($J$3:AA1829)-1,"")</f>
        <v/>
      </c>
      <c r="AJ1829" s="6"/>
      <c r="AL1829" s="6"/>
      <c r="AN1829" s="7"/>
      <c r="AP1829" s="7"/>
      <c r="AV1829" s="7"/>
      <c r="AW1829" s="7"/>
    </row>
    <row r="1830" spans="1:49" x14ac:dyDescent="0.45">
      <c r="A1830" t="s">
        <v>544</v>
      </c>
      <c r="B1830" t="s">
        <v>30</v>
      </c>
      <c r="C1830" s="6">
        <v>44820.420138888891</v>
      </c>
      <c r="D1830">
        <v>173.65</v>
      </c>
      <c r="E1830" s="6">
        <v>44823.385416666664</v>
      </c>
      <c r="F1830">
        <v>253.75</v>
      </c>
      <c r="G1830" s="7">
        <v>0.46129999999999999</v>
      </c>
      <c r="H1830">
        <v>31955.1</v>
      </c>
      <c r="I1830" s="7">
        <v>0.43669999999999998</v>
      </c>
      <c r="J1830">
        <v>421.42669999999998</v>
      </c>
      <c r="K1830">
        <v>73180.73</v>
      </c>
      <c r="L1830">
        <v>4701737.4000000004</v>
      </c>
      <c r="M1830">
        <v>67</v>
      </c>
      <c r="N1830">
        <v>476.94</v>
      </c>
      <c r="O1830" s="7">
        <v>-0.15890000000000001</v>
      </c>
      <c r="P1830" s="7">
        <v>0.62339999999999995</v>
      </c>
      <c r="Q1830" t="s">
        <v>535</v>
      </c>
      <c r="S1830" s="2">
        <f t="shared" si="281"/>
        <v>44820</v>
      </c>
      <c r="T1830" t="s">
        <v>544</v>
      </c>
      <c r="U1830">
        <v>173.65</v>
      </c>
      <c r="V1830">
        <v>253.75</v>
      </c>
      <c r="W1830">
        <f t="shared" si="285"/>
        <v>14642855.198390024</v>
      </c>
      <c r="X1830">
        <f t="shared" si="280"/>
        <v>36607.137995975063</v>
      </c>
      <c r="Y1830">
        <f t="shared" si="283"/>
        <v>200</v>
      </c>
      <c r="Z1830">
        <f t="shared" si="284"/>
        <v>15165.199999999999</v>
      </c>
      <c r="AA1830" s="5" t="str">
        <f t="shared" si="282"/>
        <v/>
      </c>
      <c r="AB1830" s="24" t="str">
        <f>IFERROR(AA1830/MAX($J$3:AA1830)-1,"")</f>
        <v/>
      </c>
      <c r="AJ1830" s="6"/>
      <c r="AL1830" s="6"/>
      <c r="AN1830" s="7"/>
      <c r="AP1830" s="7"/>
      <c r="AV1830" s="7"/>
      <c r="AW1830" s="7"/>
    </row>
    <row r="1831" spans="1:49" x14ac:dyDescent="0.45">
      <c r="A1831" t="s">
        <v>618</v>
      </c>
      <c r="B1831" t="s">
        <v>30</v>
      </c>
      <c r="C1831" s="6">
        <v>44820.545138888891</v>
      </c>
      <c r="D1831">
        <v>148.44999999999999</v>
      </c>
      <c r="E1831" s="6">
        <v>44823.388888888891</v>
      </c>
      <c r="F1831">
        <v>241.4</v>
      </c>
      <c r="G1831" s="7">
        <v>0.62609999999999999</v>
      </c>
      <c r="H1831">
        <v>43542.74</v>
      </c>
      <c r="I1831" s="7">
        <v>0.59989999999999999</v>
      </c>
      <c r="J1831">
        <v>488.96129999999999</v>
      </c>
      <c r="K1831">
        <v>72586.3</v>
      </c>
      <c r="L1831">
        <v>4560804.18</v>
      </c>
      <c r="M1831">
        <v>32</v>
      </c>
      <c r="N1831">
        <v>1360.71</v>
      </c>
      <c r="O1831" s="7">
        <v>-0.10780000000000001</v>
      </c>
      <c r="P1831" s="7">
        <v>0.62609999999999999</v>
      </c>
      <c r="Q1831" t="s">
        <v>535</v>
      </c>
      <c r="S1831" s="2">
        <f t="shared" si="281"/>
        <v>44820</v>
      </c>
      <c r="T1831" t="s">
        <v>618</v>
      </c>
      <c r="U1831">
        <v>148.44999999999999</v>
      </c>
      <c r="V1831">
        <v>241.4</v>
      </c>
      <c r="W1831">
        <f t="shared" si="285"/>
        <v>14642855.198390024</v>
      </c>
      <c r="X1831">
        <f t="shared" si="280"/>
        <v>36607.137995975063</v>
      </c>
      <c r="Y1831">
        <f t="shared" si="283"/>
        <v>250</v>
      </c>
      <c r="Z1831">
        <f t="shared" si="284"/>
        <v>22262.875</v>
      </c>
      <c r="AA1831" s="5" t="str">
        <f t="shared" si="282"/>
        <v/>
      </c>
      <c r="AB1831" s="24" t="str">
        <f>IFERROR(AA1831/MAX($J$3:AA1831)-1,"")</f>
        <v/>
      </c>
      <c r="AJ1831" s="6"/>
      <c r="AL1831" s="6"/>
      <c r="AN1831" s="7"/>
      <c r="AP1831" s="7"/>
      <c r="AV1831" s="7"/>
      <c r="AW1831" s="7"/>
    </row>
    <row r="1832" spans="1:49" x14ac:dyDescent="0.45">
      <c r="A1832" t="s">
        <v>546</v>
      </c>
      <c r="B1832" t="s">
        <v>30</v>
      </c>
      <c r="C1832" s="6">
        <v>44820.569444444445</v>
      </c>
      <c r="D1832">
        <v>152.85</v>
      </c>
      <c r="E1832" s="6">
        <v>44823.388888888891</v>
      </c>
      <c r="F1832">
        <v>210.65</v>
      </c>
      <c r="G1832" s="7">
        <v>0.37809999999999999</v>
      </c>
      <c r="H1832">
        <v>25732.91</v>
      </c>
      <c r="I1832" s="7">
        <v>0.35439999999999999</v>
      </c>
      <c r="J1832">
        <v>475.0838</v>
      </c>
      <c r="K1832">
        <v>72616.56</v>
      </c>
      <c r="L1832">
        <v>4586537.0999999996</v>
      </c>
      <c r="M1832">
        <v>25</v>
      </c>
      <c r="N1832">
        <v>1029.32</v>
      </c>
      <c r="O1832" s="7">
        <v>-0.17499999999999999</v>
      </c>
      <c r="P1832" s="7">
        <v>0.37809999999999999</v>
      </c>
      <c r="Q1832" t="s">
        <v>535</v>
      </c>
      <c r="S1832" s="2">
        <f t="shared" si="281"/>
        <v>44820</v>
      </c>
      <c r="T1832" t="s">
        <v>546</v>
      </c>
      <c r="U1832">
        <v>152.85</v>
      </c>
      <c r="V1832">
        <v>210.65</v>
      </c>
      <c r="W1832">
        <f t="shared" si="285"/>
        <v>14642855.198390024</v>
      </c>
      <c r="X1832">
        <f t="shared" si="280"/>
        <v>36607.137995975063</v>
      </c>
      <c r="Y1832">
        <f t="shared" si="283"/>
        <v>250</v>
      </c>
      <c r="Z1832">
        <f t="shared" si="284"/>
        <v>13541.249999999998</v>
      </c>
      <c r="AA1832" s="5">
        <f t="shared" si="282"/>
        <v>14710478.398390023</v>
      </c>
      <c r="AB1832" s="24">
        <f>IFERROR(AA1832/MAX($J$3:AA1832)-1,"")</f>
        <v>-1.5133994059385647E-2</v>
      </c>
      <c r="AJ1832" s="6"/>
      <c r="AL1832" s="6"/>
      <c r="AN1832" s="7"/>
      <c r="AP1832" s="7"/>
      <c r="AV1832" s="7"/>
      <c r="AW1832" s="7"/>
    </row>
    <row r="1833" spans="1:49" x14ac:dyDescent="0.45">
      <c r="A1833" t="s">
        <v>543</v>
      </c>
      <c r="B1833" t="s">
        <v>30</v>
      </c>
      <c r="C1833" s="6">
        <v>44824.416666666664</v>
      </c>
      <c r="D1833">
        <v>116</v>
      </c>
      <c r="E1833" s="6">
        <v>44825.385416666664</v>
      </c>
      <c r="F1833">
        <v>82.95</v>
      </c>
      <c r="G1833" s="7">
        <v>-0.28489999999999999</v>
      </c>
      <c r="H1833">
        <v>-22204.38</v>
      </c>
      <c r="I1833" s="7">
        <v>-0.30209999999999998</v>
      </c>
      <c r="J1833">
        <v>633.69560000000001</v>
      </c>
      <c r="K1833">
        <v>73508.69</v>
      </c>
      <c r="L1833">
        <v>4679533.0199999996</v>
      </c>
      <c r="M1833">
        <v>68</v>
      </c>
      <c r="N1833">
        <v>-326.52999999999997</v>
      </c>
      <c r="O1833" s="7">
        <v>-0.35389999999999999</v>
      </c>
      <c r="P1833" s="7">
        <v>0.375</v>
      </c>
      <c r="Q1833" t="s">
        <v>535</v>
      </c>
      <c r="S1833" s="2">
        <f t="shared" si="281"/>
        <v>44824</v>
      </c>
      <c r="T1833" t="s">
        <v>543</v>
      </c>
      <c r="U1833">
        <v>116</v>
      </c>
      <c r="V1833">
        <v>82.95</v>
      </c>
      <c r="W1833">
        <f t="shared" si="285"/>
        <v>14710478.398390023</v>
      </c>
      <c r="X1833">
        <f t="shared" si="280"/>
        <v>36776.19599597506</v>
      </c>
      <c r="Y1833">
        <f t="shared" si="283"/>
        <v>325</v>
      </c>
      <c r="Z1833">
        <f t="shared" si="284"/>
        <v>-11387.837499999996</v>
      </c>
      <c r="AA1833" s="5" t="str">
        <f t="shared" si="282"/>
        <v/>
      </c>
      <c r="AB1833" s="24" t="str">
        <f>IFERROR(AA1833/MAX($J$3:AA1833)-1,"")</f>
        <v/>
      </c>
      <c r="AJ1833" s="6"/>
      <c r="AL1833" s="6"/>
      <c r="AN1833" s="7"/>
      <c r="AP1833" s="7"/>
      <c r="AV1833" s="7"/>
      <c r="AW1833" s="7"/>
    </row>
    <row r="1834" spans="1:49" x14ac:dyDescent="0.45">
      <c r="A1834" t="s">
        <v>613</v>
      </c>
      <c r="B1834" t="s">
        <v>30</v>
      </c>
      <c r="C1834" s="6">
        <v>44824.5</v>
      </c>
      <c r="D1834">
        <v>97.95</v>
      </c>
      <c r="E1834" s="6">
        <v>44825.385416666664</v>
      </c>
      <c r="F1834">
        <v>62.349989999999998</v>
      </c>
      <c r="G1834" s="7">
        <v>-0.36349999999999999</v>
      </c>
      <c r="H1834">
        <v>-27919.98</v>
      </c>
      <c r="I1834" s="7">
        <v>-0.37980000000000003</v>
      </c>
      <c r="J1834">
        <v>750.47659999999996</v>
      </c>
      <c r="K1834">
        <v>73509.179999999993</v>
      </c>
      <c r="L1834">
        <v>4651613.04</v>
      </c>
      <c r="M1834">
        <v>44</v>
      </c>
      <c r="N1834">
        <v>-634.54</v>
      </c>
      <c r="O1834" s="7">
        <v>-0.48949999999999999</v>
      </c>
      <c r="P1834" s="7">
        <v>0.31190000000000001</v>
      </c>
      <c r="Q1834" t="s">
        <v>535</v>
      </c>
      <c r="S1834" s="2">
        <f t="shared" si="281"/>
        <v>44824</v>
      </c>
      <c r="T1834" t="s">
        <v>613</v>
      </c>
      <c r="U1834">
        <v>97.95</v>
      </c>
      <c r="V1834">
        <v>62.349989999999998</v>
      </c>
      <c r="W1834">
        <f t="shared" si="285"/>
        <v>14710478.398390023</v>
      </c>
      <c r="X1834">
        <f t="shared" si="280"/>
        <v>36776.19599597506</v>
      </c>
      <c r="Y1834">
        <f t="shared" si="283"/>
        <v>375</v>
      </c>
      <c r="Z1834">
        <f t="shared" si="284"/>
        <v>-13951.128712500002</v>
      </c>
      <c r="AA1834" s="5" t="str">
        <f t="shared" si="282"/>
        <v/>
      </c>
      <c r="AB1834" s="24" t="str">
        <f>IFERROR(AA1834/MAX($J$3:AA1834)-1,"")</f>
        <v/>
      </c>
      <c r="AJ1834" s="6"/>
      <c r="AL1834" s="6"/>
      <c r="AN1834" s="7"/>
      <c r="AP1834" s="7"/>
      <c r="AV1834" s="7"/>
      <c r="AW1834" s="7"/>
    </row>
    <row r="1835" spans="1:49" x14ac:dyDescent="0.45">
      <c r="A1835" t="s">
        <v>613</v>
      </c>
      <c r="B1835" t="s">
        <v>30</v>
      </c>
      <c r="C1835" s="6">
        <v>44824.520833333336</v>
      </c>
      <c r="D1835">
        <v>119.45</v>
      </c>
      <c r="E1835" s="6">
        <v>44825.388888888891</v>
      </c>
      <c r="F1835">
        <v>68.150000000000006</v>
      </c>
      <c r="G1835" s="7">
        <v>-0.42949999999999999</v>
      </c>
      <c r="H1835">
        <v>-32467.72</v>
      </c>
      <c r="I1835" s="7">
        <v>-0.44519999999999998</v>
      </c>
      <c r="J1835">
        <v>610.57090000000005</v>
      </c>
      <c r="K1835">
        <v>72932.69</v>
      </c>
      <c r="L1835">
        <v>4554069.38</v>
      </c>
      <c r="M1835">
        <v>39</v>
      </c>
      <c r="N1835">
        <v>-832.51</v>
      </c>
      <c r="O1835" s="7">
        <v>-0.63419999999999999</v>
      </c>
      <c r="P1835" s="7">
        <v>7.5800000000000006E-2</v>
      </c>
      <c r="Q1835" t="s">
        <v>535</v>
      </c>
      <c r="S1835" s="2">
        <f t="shared" si="281"/>
        <v>44824</v>
      </c>
      <c r="T1835" t="s">
        <v>613</v>
      </c>
      <c r="U1835">
        <v>119.45</v>
      </c>
      <c r="V1835">
        <v>68.150000000000006</v>
      </c>
      <c r="W1835">
        <f t="shared" si="285"/>
        <v>14710478.398390023</v>
      </c>
      <c r="X1835">
        <f t="shared" si="280"/>
        <v>36776.19599597506</v>
      </c>
      <c r="Y1835">
        <f t="shared" si="283"/>
        <v>300</v>
      </c>
      <c r="Z1835">
        <f t="shared" si="284"/>
        <v>-15952.800000000001</v>
      </c>
      <c r="AA1835" s="5">
        <f t="shared" si="282"/>
        <v>14669186.632177522</v>
      </c>
      <c r="AB1835" s="24">
        <f>IFERROR(AA1835/MAX($J$3:AA1835)-1,"")</f>
        <v>-1.7898476339743619E-2</v>
      </c>
      <c r="AJ1835" s="6"/>
      <c r="AL1835" s="6"/>
      <c r="AN1835" s="7"/>
      <c r="AP1835" s="7"/>
      <c r="AV1835" s="7"/>
      <c r="AW1835" s="7"/>
    </row>
    <row r="1836" spans="1:49" x14ac:dyDescent="0.45">
      <c r="A1836" t="s">
        <v>542</v>
      </c>
      <c r="B1836" t="s">
        <v>30</v>
      </c>
      <c r="C1836" s="6">
        <v>44825.430555555555</v>
      </c>
      <c r="D1836">
        <v>111.2</v>
      </c>
      <c r="E1836" s="6">
        <v>44826.385416666664</v>
      </c>
      <c r="F1836">
        <v>18.75</v>
      </c>
      <c r="G1836" s="7">
        <v>-0.83140000000000003</v>
      </c>
      <c r="H1836">
        <v>-61761.760000000002</v>
      </c>
      <c r="I1836" s="7">
        <v>-0.84309999999999996</v>
      </c>
      <c r="J1836">
        <v>658.79560000000004</v>
      </c>
      <c r="K1836">
        <v>73258.070000000007</v>
      </c>
      <c r="L1836">
        <v>4589851.29</v>
      </c>
      <c r="M1836">
        <v>64</v>
      </c>
      <c r="N1836">
        <v>-965.03</v>
      </c>
      <c r="O1836" s="7">
        <v>-0.83140000000000003</v>
      </c>
      <c r="P1836" s="7">
        <v>9.0800000000000006E-2</v>
      </c>
      <c r="Q1836" t="s">
        <v>535</v>
      </c>
      <c r="S1836" s="2">
        <f t="shared" si="281"/>
        <v>44825</v>
      </c>
      <c r="T1836" t="s">
        <v>542</v>
      </c>
      <c r="U1836">
        <v>111.2</v>
      </c>
      <c r="V1836">
        <v>18.75</v>
      </c>
      <c r="W1836">
        <f t="shared" si="285"/>
        <v>14669186.632177522</v>
      </c>
      <c r="X1836">
        <f t="shared" si="280"/>
        <v>36672.966580443805</v>
      </c>
      <c r="Y1836">
        <f t="shared" si="283"/>
        <v>325</v>
      </c>
      <c r="Z1836">
        <f t="shared" si="284"/>
        <v>-30468.587499999998</v>
      </c>
      <c r="AA1836" s="5" t="str">
        <f t="shared" si="282"/>
        <v/>
      </c>
      <c r="AB1836" s="24" t="str">
        <f>IFERROR(AA1836/MAX($J$3:AA1836)-1,"")</f>
        <v/>
      </c>
      <c r="AJ1836" s="6"/>
      <c r="AL1836" s="6"/>
      <c r="AN1836" s="7"/>
      <c r="AP1836" s="7"/>
      <c r="AV1836" s="7"/>
      <c r="AW1836" s="7"/>
    </row>
    <row r="1837" spans="1:49" x14ac:dyDescent="0.45">
      <c r="A1837" t="s">
        <v>544</v>
      </c>
      <c r="B1837" t="s">
        <v>30</v>
      </c>
      <c r="C1837" s="6">
        <v>44825.493055555555</v>
      </c>
      <c r="D1837">
        <v>108.35</v>
      </c>
      <c r="E1837" s="6">
        <v>44826.385416666664</v>
      </c>
      <c r="F1837">
        <v>121.15</v>
      </c>
      <c r="G1837" s="7">
        <v>0.1181</v>
      </c>
      <c r="H1837">
        <v>7095.18</v>
      </c>
      <c r="I1837" s="7">
        <v>9.7000000000000003E-2</v>
      </c>
      <c r="J1837">
        <v>675.40959999999995</v>
      </c>
      <c r="K1837">
        <v>73180.63</v>
      </c>
      <c r="L1837">
        <v>4596946.46</v>
      </c>
      <c r="M1837">
        <v>46</v>
      </c>
      <c r="N1837">
        <v>154.24</v>
      </c>
      <c r="O1837" s="7">
        <v>-0.30919999999999997</v>
      </c>
      <c r="P1837" s="7">
        <v>0.40239999999999998</v>
      </c>
      <c r="Q1837" t="s">
        <v>535</v>
      </c>
      <c r="S1837" s="2">
        <f t="shared" si="281"/>
        <v>44825</v>
      </c>
      <c r="T1837" t="s">
        <v>544</v>
      </c>
      <c r="U1837">
        <v>108.35</v>
      </c>
      <c r="V1837">
        <v>121.15</v>
      </c>
      <c r="W1837">
        <f t="shared" si="285"/>
        <v>14669186.632177522</v>
      </c>
      <c r="X1837">
        <f t="shared" si="280"/>
        <v>36672.966580443805</v>
      </c>
      <c r="Y1837">
        <f t="shared" si="283"/>
        <v>350</v>
      </c>
      <c r="Z1837">
        <f t="shared" si="284"/>
        <v>3676.7500000000032</v>
      </c>
      <c r="AA1837" s="5" t="str">
        <f t="shared" si="282"/>
        <v/>
      </c>
      <c r="AB1837" s="24" t="str">
        <f>IFERROR(AA1837/MAX($J$3:AA1837)-1,"")</f>
        <v/>
      </c>
      <c r="AJ1837" s="6"/>
      <c r="AL1837" s="6"/>
      <c r="AN1837" s="7"/>
      <c r="AP1837" s="7"/>
      <c r="AV1837" s="7"/>
      <c r="AW1837" s="7"/>
    </row>
    <row r="1838" spans="1:49" x14ac:dyDescent="0.45">
      <c r="A1838" t="s">
        <v>612</v>
      </c>
      <c r="B1838" t="s">
        <v>30</v>
      </c>
      <c r="C1838" s="6">
        <v>44825.520833333336</v>
      </c>
      <c r="D1838">
        <v>120.5</v>
      </c>
      <c r="E1838" s="6">
        <v>44826.388888888891</v>
      </c>
      <c r="F1838">
        <v>74.849999999999994</v>
      </c>
      <c r="G1838" s="7">
        <v>-0.37880000000000003</v>
      </c>
      <c r="H1838">
        <v>-28747.91</v>
      </c>
      <c r="I1838" s="7">
        <v>-0.39500000000000002</v>
      </c>
      <c r="J1838">
        <v>603.90329999999994</v>
      </c>
      <c r="K1838">
        <v>72770.350000000006</v>
      </c>
      <c r="L1838">
        <v>4525321.47</v>
      </c>
      <c r="M1838">
        <v>39</v>
      </c>
      <c r="N1838">
        <v>-737.13</v>
      </c>
      <c r="O1838" s="7">
        <v>-0.50580000000000003</v>
      </c>
      <c r="P1838" s="7">
        <v>4.4400000000000002E-2</v>
      </c>
      <c r="Q1838" t="s">
        <v>535</v>
      </c>
      <c r="S1838" s="2">
        <f t="shared" si="281"/>
        <v>44825</v>
      </c>
      <c r="T1838" t="s">
        <v>612</v>
      </c>
      <c r="U1838">
        <v>120.5</v>
      </c>
      <c r="V1838">
        <v>74.849999999999994</v>
      </c>
      <c r="W1838">
        <f t="shared" si="285"/>
        <v>14669186.632177522</v>
      </c>
      <c r="X1838">
        <f t="shared" si="280"/>
        <v>36672.966580443805</v>
      </c>
      <c r="Y1838">
        <f t="shared" si="283"/>
        <v>300</v>
      </c>
      <c r="Z1838">
        <f t="shared" si="284"/>
        <v>-14281.050000000003</v>
      </c>
      <c r="AA1838" s="5" t="str">
        <f t="shared" si="282"/>
        <v/>
      </c>
      <c r="AB1838" s="24" t="str">
        <f>IFERROR(AA1838/MAX($J$3:AA1838)-1,"")</f>
        <v/>
      </c>
      <c r="AJ1838" s="6"/>
      <c r="AL1838" s="6"/>
      <c r="AN1838" s="7"/>
      <c r="AP1838" s="7"/>
      <c r="AV1838" s="7"/>
      <c r="AW1838" s="7"/>
    </row>
    <row r="1839" spans="1:49" x14ac:dyDescent="0.45">
      <c r="A1839" t="s">
        <v>544</v>
      </c>
      <c r="B1839" t="s">
        <v>30</v>
      </c>
      <c r="C1839" s="6">
        <v>44825.524305555555</v>
      </c>
      <c r="D1839">
        <v>134.69999999999999</v>
      </c>
      <c r="E1839" s="6">
        <v>44826.388888888891</v>
      </c>
      <c r="F1839">
        <v>100.3</v>
      </c>
      <c r="G1839" s="7">
        <v>-0.25540000000000002</v>
      </c>
      <c r="H1839">
        <v>-19851.84</v>
      </c>
      <c r="I1839" s="7">
        <v>-0.27279999999999999</v>
      </c>
      <c r="J1839">
        <v>540.18619999999999</v>
      </c>
      <c r="K1839">
        <v>72763.070000000007</v>
      </c>
      <c r="L1839">
        <v>4505469.63</v>
      </c>
      <c r="M1839">
        <v>38</v>
      </c>
      <c r="N1839">
        <v>-522.41999999999996</v>
      </c>
      <c r="O1839" s="7">
        <v>-0.44429999999999997</v>
      </c>
      <c r="P1839" s="7">
        <v>0.1429</v>
      </c>
      <c r="Q1839" t="s">
        <v>535</v>
      </c>
      <c r="S1839" s="2">
        <f t="shared" si="281"/>
        <v>44825</v>
      </c>
      <c r="T1839" t="s">
        <v>544</v>
      </c>
      <c r="U1839">
        <v>134.69999999999999</v>
      </c>
      <c r="V1839">
        <v>100.3</v>
      </c>
      <c r="W1839">
        <f t="shared" si="285"/>
        <v>14669186.632177522</v>
      </c>
      <c r="X1839">
        <f t="shared" si="280"/>
        <v>36672.966580443805</v>
      </c>
      <c r="Y1839">
        <f t="shared" si="283"/>
        <v>275</v>
      </c>
      <c r="Z1839">
        <f t="shared" si="284"/>
        <v>-10106.25</v>
      </c>
      <c r="AA1839" s="5">
        <f t="shared" si="282"/>
        <v>14618007.494677523</v>
      </c>
      <c r="AB1839" s="24">
        <f>IFERROR(AA1839/MAX($J$3:AA1839)-1,"")</f>
        <v>-2.1324917776388341E-2</v>
      </c>
      <c r="AJ1839" s="6"/>
      <c r="AL1839" s="6"/>
      <c r="AN1839" s="7"/>
      <c r="AP1839" s="7"/>
      <c r="AV1839" s="7"/>
      <c r="AW1839" s="7"/>
    </row>
    <row r="1840" spans="1:49" x14ac:dyDescent="0.45">
      <c r="A1840" t="s">
        <v>534</v>
      </c>
      <c r="B1840" t="s">
        <v>30</v>
      </c>
      <c r="C1840" s="6">
        <v>44826.420138888891</v>
      </c>
      <c r="D1840">
        <v>67.599999999999994</v>
      </c>
      <c r="E1840" s="6">
        <v>44826.635416666664</v>
      </c>
      <c r="F1840">
        <v>0.1</v>
      </c>
      <c r="G1840" s="7">
        <v>-0.99850000000000005</v>
      </c>
      <c r="H1840">
        <v>-73607.7</v>
      </c>
      <c r="I1840" s="7">
        <v>-1.0085</v>
      </c>
      <c r="J1840">
        <v>1079.6559999999999</v>
      </c>
      <c r="K1840">
        <v>72984.73</v>
      </c>
      <c r="L1840">
        <v>4523338.7699999996</v>
      </c>
      <c r="M1840">
        <v>63</v>
      </c>
      <c r="N1840">
        <v>-1168.3800000000001</v>
      </c>
      <c r="O1840" s="7">
        <v>-0.99850000000000005</v>
      </c>
      <c r="P1840" s="7">
        <v>0.27660000000000001</v>
      </c>
      <c r="Q1840" t="s">
        <v>535</v>
      </c>
      <c r="S1840" s="2">
        <f t="shared" si="281"/>
        <v>44826</v>
      </c>
      <c r="T1840" t="s">
        <v>534</v>
      </c>
      <c r="U1840">
        <v>67.599999999999994</v>
      </c>
      <c r="V1840">
        <v>0.1</v>
      </c>
      <c r="W1840">
        <f t="shared" si="285"/>
        <v>14618007.494677523</v>
      </c>
      <c r="X1840">
        <f t="shared" si="280"/>
        <v>36545.018736693812</v>
      </c>
      <c r="Y1840">
        <f t="shared" si="283"/>
        <v>550</v>
      </c>
      <c r="Z1840">
        <f t="shared" si="284"/>
        <v>-37497.35</v>
      </c>
      <c r="AA1840" s="5">
        <f t="shared" si="282"/>
        <v>14580510.144677524</v>
      </c>
      <c r="AB1840" s="24">
        <f>IFERROR(AA1840/MAX($J$3:AA1840)-1,"")</f>
        <v>-2.3835364026178474E-2</v>
      </c>
      <c r="AJ1840" s="6"/>
      <c r="AL1840" s="6"/>
      <c r="AN1840" s="7"/>
      <c r="AP1840" s="7"/>
      <c r="AV1840" s="7"/>
      <c r="AW1840" s="7"/>
    </row>
    <row r="1841" spans="1:49" x14ac:dyDescent="0.45">
      <c r="A1841" t="s">
        <v>545</v>
      </c>
      <c r="B1841" t="s">
        <v>30</v>
      </c>
      <c r="C1841" s="6">
        <v>44827.416666666664</v>
      </c>
      <c r="D1841">
        <v>188.75</v>
      </c>
      <c r="E1841" s="6">
        <v>44830.385416666664</v>
      </c>
      <c r="F1841">
        <v>442</v>
      </c>
      <c r="G1841" s="7">
        <v>1.3416999999999999</v>
      </c>
      <c r="H1841">
        <v>95004.76</v>
      </c>
      <c r="I1841" s="7">
        <v>1.3083</v>
      </c>
      <c r="J1841">
        <v>384.7242</v>
      </c>
      <c r="K1841">
        <v>72616.7</v>
      </c>
      <c r="L1841">
        <v>4618343.5199999996</v>
      </c>
      <c r="M1841">
        <v>68</v>
      </c>
      <c r="N1841">
        <v>1397.13</v>
      </c>
      <c r="O1841" s="7">
        <v>-8.72E-2</v>
      </c>
      <c r="P1841" s="7">
        <v>1.3416999999999999</v>
      </c>
      <c r="Q1841" t="s">
        <v>535</v>
      </c>
      <c r="S1841" s="2">
        <f t="shared" si="281"/>
        <v>44827</v>
      </c>
      <c r="T1841" t="s">
        <v>545</v>
      </c>
      <c r="U1841">
        <v>188.75</v>
      </c>
      <c r="V1841">
        <v>442</v>
      </c>
      <c r="W1841">
        <f t="shared" si="285"/>
        <v>14580510.144677524</v>
      </c>
      <c r="X1841">
        <f t="shared" si="280"/>
        <v>36451.275361693806</v>
      </c>
      <c r="Y1841">
        <f t="shared" si="283"/>
        <v>200</v>
      </c>
      <c r="Z1841">
        <f t="shared" si="284"/>
        <v>49388.5</v>
      </c>
      <c r="AA1841" s="5" t="str">
        <f t="shared" si="282"/>
        <v/>
      </c>
      <c r="AB1841" s="24" t="str">
        <f>IFERROR(AA1841/MAX($J$3:AA1841)-1,"")</f>
        <v/>
      </c>
      <c r="AJ1841" s="6"/>
      <c r="AL1841" s="6"/>
      <c r="AN1841" s="7"/>
      <c r="AP1841" s="7"/>
      <c r="AV1841" s="7"/>
      <c r="AW1841" s="7"/>
    </row>
    <row r="1842" spans="1:49" x14ac:dyDescent="0.45">
      <c r="A1842" t="s">
        <v>547</v>
      </c>
      <c r="B1842" t="s">
        <v>30</v>
      </c>
      <c r="C1842" s="6">
        <v>44827.423611111109</v>
      </c>
      <c r="D1842">
        <v>173.5</v>
      </c>
      <c r="E1842" s="6">
        <v>44830.385416666664</v>
      </c>
      <c r="F1842">
        <v>402.1</v>
      </c>
      <c r="G1842" s="7">
        <v>1.3176000000000001</v>
      </c>
      <c r="H1842">
        <v>93262.99</v>
      </c>
      <c r="I1842" s="7">
        <v>1.2844</v>
      </c>
      <c r="J1842">
        <v>418.51249999999999</v>
      </c>
      <c r="K1842">
        <v>72611.91</v>
      </c>
      <c r="L1842">
        <v>4711606.51</v>
      </c>
      <c r="M1842">
        <v>66</v>
      </c>
      <c r="N1842">
        <v>1413.08</v>
      </c>
      <c r="O1842" s="7">
        <v>-9.4200000000000006E-2</v>
      </c>
      <c r="P1842" s="7">
        <v>1.3176000000000001</v>
      </c>
      <c r="Q1842" t="s">
        <v>535</v>
      </c>
      <c r="S1842" s="2">
        <f t="shared" si="281"/>
        <v>44827</v>
      </c>
      <c r="T1842" t="s">
        <v>547</v>
      </c>
      <c r="U1842">
        <v>173.5</v>
      </c>
      <c r="V1842">
        <v>402.1</v>
      </c>
      <c r="W1842">
        <f t="shared" si="285"/>
        <v>14580510.144677524</v>
      </c>
      <c r="X1842">
        <f t="shared" si="280"/>
        <v>36451.275361693806</v>
      </c>
      <c r="Y1842">
        <f t="shared" si="283"/>
        <v>200</v>
      </c>
      <c r="Z1842">
        <f t="shared" si="284"/>
        <v>44568.799999999996</v>
      </c>
      <c r="AA1842" s="5" t="str">
        <f t="shared" si="282"/>
        <v/>
      </c>
      <c r="AB1842" s="24" t="str">
        <f>IFERROR(AA1842/MAX($J$3:AA1842)-1,"")</f>
        <v/>
      </c>
      <c r="AJ1842" s="6"/>
      <c r="AL1842" s="6"/>
      <c r="AN1842" s="7"/>
      <c r="AP1842" s="7"/>
      <c r="AV1842" s="7"/>
      <c r="AW1842" s="7"/>
    </row>
    <row r="1843" spans="1:49" x14ac:dyDescent="0.45">
      <c r="A1843" t="s">
        <v>642</v>
      </c>
      <c r="B1843" t="s">
        <v>30</v>
      </c>
      <c r="C1843" s="6">
        <v>44827.520833333336</v>
      </c>
      <c r="D1843">
        <v>178.35</v>
      </c>
      <c r="E1843" s="6">
        <v>44830.388888888891</v>
      </c>
      <c r="F1843">
        <v>306</v>
      </c>
      <c r="G1843" s="7">
        <v>0.7157</v>
      </c>
      <c r="H1843">
        <v>49940.17</v>
      </c>
      <c r="I1843" s="7">
        <v>0.68859999999999999</v>
      </c>
      <c r="J1843">
        <v>406.6574</v>
      </c>
      <c r="K1843">
        <v>72527.34</v>
      </c>
      <c r="L1843">
        <v>4555409.8</v>
      </c>
      <c r="M1843">
        <v>39</v>
      </c>
      <c r="N1843">
        <v>1280.52</v>
      </c>
      <c r="O1843" s="7">
        <v>-0.1371</v>
      </c>
      <c r="P1843" s="7">
        <v>1.0330999999999999</v>
      </c>
      <c r="Q1843" t="s">
        <v>535</v>
      </c>
      <c r="S1843" s="2">
        <f t="shared" si="281"/>
        <v>44827</v>
      </c>
      <c r="T1843" t="s">
        <v>642</v>
      </c>
      <c r="U1843">
        <v>178.35</v>
      </c>
      <c r="V1843">
        <v>306</v>
      </c>
      <c r="W1843">
        <f t="shared" si="285"/>
        <v>14580510.144677524</v>
      </c>
      <c r="X1843">
        <f t="shared" si="280"/>
        <v>36451.275361693806</v>
      </c>
      <c r="Y1843">
        <f t="shared" si="283"/>
        <v>200</v>
      </c>
      <c r="Z1843">
        <f t="shared" si="284"/>
        <v>24561.3</v>
      </c>
      <c r="AA1843" s="5" t="str">
        <f t="shared" si="282"/>
        <v/>
      </c>
      <c r="AB1843" s="24" t="str">
        <f>IFERROR(AA1843/MAX($J$3:AA1843)-1,"")</f>
        <v/>
      </c>
      <c r="AJ1843" s="6"/>
      <c r="AL1843" s="6"/>
      <c r="AN1843" s="7"/>
      <c r="AP1843" s="7"/>
      <c r="AV1843" s="7"/>
      <c r="AW1843" s="7"/>
    </row>
    <row r="1844" spans="1:49" x14ac:dyDescent="0.45">
      <c r="A1844" t="s">
        <v>609</v>
      </c>
      <c r="B1844" t="s">
        <v>30</v>
      </c>
      <c r="C1844" s="6">
        <v>44827.569444444445</v>
      </c>
      <c r="D1844">
        <v>169.5</v>
      </c>
      <c r="E1844" s="6">
        <v>44830.388888888891</v>
      </c>
      <c r="F1844">
        <v>270</v>
      </c>
      <c r="G1844" s="7">
        <v>0.59289999999999998</v>
      </c>
      <c r="H1844">
        <v>41125.160000000003</v>
      </c>
      <c r="I1844" s="7">
        <v>0.56699999999999995</v>
      </c>
      <c r="J1844">
        <v>427.91899999999998</v>
      </c>
      <c r="K1844">
        <v>72532.27</v>
      </c>
      <c r="L1844">
        <v>4596534.95</v>
      </c>
      <c r="M1844">
        <v>25</v>
      </c>
      <c r="N1844">
        <v>1645.01</v>
      </c>
      <c r="O1844" s="7">
        <v>-8.6699999999999999E-2</v>
      </c>
      <c r="P1844" s="7">
        <v>0.92010000000000003</v>
      </c>
      <c r="Q1844" t="s">
        <v>535</v>
      </c>
      <c r="S1844" s="2">
        <f t="shared" si="281"/>
        <v>44827</v>
      </c>
      <c r="T1844" t="s">
        <v>609</v>
      </c>
      <c r="U1844">
        <v>169.5</v>
      </c>
      <c r="V1844">
        <v>270</v>
      </c>
      <c r="W1844">
        <f t="shared" si="285"/>
        <v>14580510.144677524</v>
      </c>
      <c r="X1844">
        <f t="shared" si="280"/>
        <v>36451.275361693806</v>
      </c>
      <c r="Y1844">
        <f t="shared" si="283"/>
        <v>225</v>
      </c>
      <c r="Z1844">
        <f t="shared" si="284"/>
        <v>21623.625000000004</v>
      </c>
      <c r="AA1844" s="5">
        <f t="shared" si="282"/>
        <v>14720652.369677523</v>
      </c>
      <c r="AB1844" s="24">
        <f>IFERROR(AA1844/MAX($J$3:AA1844)-1,"")</f>
        <v>-1.4452847043285089E-2</v>
      </c>
      <c r="AJ1844" s="6"/>
      <c r="AL1844" s="6"/>
      <c r="AN1844" s="7"/>
      <c r="AP1844" s="7"/>
      <c r="AV1844" s="7"/>
      <c r="AW1844" s="7"/>
    </row>
    <row r="1845" spans="1:49" x14ac:dyDescent="0.45">
      <c r="A1845" t="s">
        <v>549</v>
      </c>
      <c r="B1845" t="s">
        <v>30</v>
      </c>
      <c r="C1845" s="6">
        <v>44830.416666666664</v>
      </c>
      <c r="D1845">
        <v>154.80000000000001</v>
      </c>
      <c r="E1845" s="6">
        <v>44831.385416666664</v>
      </c>
      <c r="F1845">
        <v>93.8</v>
      </c>
      <c r="G1845" s="7">
        <v>-0.39410000000000001</v>
      </c>
      <c r="H1845">
        <v>-30167.35</v>
      </c>
      <c r="I1845" s="7">
        <v>-0.41010000000000002</v>
      </c>
      <c r="J1845">
        <v>475.18110000000001</v>
      </c>
      <c r="K1845">
        <v>73558.03</v>
      </c>
      <c r="L1845">
        <v>4681439.17</v>
      </c>
      <c r="M1845">
        <v>68</v>
      </c>
      <c r="N1845">
        <v>-443.64</v>
      </c>
      <c r="O1845" s="7">
        <v>-0.3957</v>
      </c>
      <c r="P1845" s="7">
        <v>0.30680000000000002</v>
      </c>
      <c r="Q1845" t="s">
        <v>535</v>
      </c>
      <c r="S1845" s="2">
        <f t="shared" si="281"/>
        <v>44830</v>
      </c>
      <c r="T1845" t="s">
        <v>549</v>
      </c>
      <c r="U1845">
        <v>154.80000000000001</v>
      </c>
      <c r="V1845">
        <v>93.8</v>
      </c>
      <c r="W1845">
        <f t="shared" si="285"/>
        <v>14720652.369677523</v>
      </c>
      <c r="X1845">
        <f t="shared" si="280"/>
        <v>36801.630924193807</v>
      </c>
      <c r="Y1845">
        <f t="shared" si="283"/>
        <v>250</v>
      </c>
      <c r="Z1845">
        <f t="shared" si="284"/>
        <v>-15871.500000000005</v>
      </c>
      <c r="AA1845" s="5" t="str">
        <f t="shared" si="282"/>
        <v/>
      </c>
      <c r="AB1845" s="24" t="str">
        <f>IFERROR(AA1845/MAX($J$3:AA1845)-1,"")</f>
        <v/>
      </c>
      <c r="AJ1845" s="6"/>
      <c r="AL1845" s="6"/>
      <c r="AN1845" s="7"/>
      <c r="AP1845" s="7"/>
      <c r="AV1845" s="7"/>
      <c r="AW1845" s="7"/>
    </row>
    <row r="1846" spans="1:49" x14ac:dyDescent="0.45">
      <c r="A1846" t="s">
        <v>556</v>
      </c>
      <c r="B1846" t="s">
        <v>30</v>
      </c>
      <c r="C1846" s="6">
        <v>44830.430555555555</v>
      </c>
      <c r="D1846">
        <v>141</v>
      </c>
      <c r="E1846" s="6">
        <v>44831.385416666664</v>
      </c>
      <c r="F1846">
        <v>76.400000000000006</v>
      </c>
      <c r="G1846" s="7">
        <v>-0.4582</v>
      </c>
      <c r="H1846">
        <v>-34826.21</v>
      </c>
      <c r="I1846" s="7">
        <v>-0.47360000000000002</v>
      </c>
      <c r="J1846">
        <v>521.55340000000001</v>
      </c>
      <c r="K1846">
        <v>73539.03</v>
      </c>
      <c r="L1846">
        <v>4646612.96</v>
      </c>
      <c r="M1846">
        <v>64</v>
      </c>
      <c r="N1846">
        <v>-544.16</v>
      </c>
      <c r="O1846" s="7">
        <v>-0.4582</v>
      </c>
      <c r="P1846" s="7">
        <v>0.24540000000000001</v>
      </c>
      <c r="Q1846" t="s">
        <v>535</v>
      </c>
      <c r="S1846" s="2">
        <f t="shared" si="281"/>
        <v>44830</v>
      </c>
      <c r="T1846" t="s">
        <v>556</v>
      </c>
      <c r="U1846">
        <v>141</v>
      </c>
      <c r="V1846">
        <v>76.400000000000006</v>
      </c>
      <c r="W1846">
        <f t="shared" si="285"/>
        <v>14720652.369677523</v>
      </c>
      <c r="X1846">
        <f t="shared" si="280"/>
        <v>36801.630924193807</v>
      </c>
      <c r="Y1846">
        <f t="shared" si="283"/>
        <v>250</v>
      </c>
      <c r="Z1846">
        <f t="shared" si="284"/>
        <v>-16693.499999999996</v>
      </c>
      <c r="AA1846" s="5">
        <f t="shared" si="282"/>
        <v>14688087.369677523</v>
      </c>
      <c r="AB1846" s="24">
        <f>IFERROR(AA1846/MAX($J$3:AA1846)-1,"")</f>
        <v>-1.6633072635878099E-2</v>
      </c>
      <c r="AJ1846" s="6"/>
      <c r="AL1846" s="6"/>
      <c r="AN1846" s="7"/>
      <c r="AP1846" s="7"/>
      <c r="AV1846" s="7"/>
      <c r="AW1846" s="7"/>
    </row>
    <row r="1847" spans="1:49" x14ac:dyDescent="0.45">
      <c r="A1847" t="s">
        <v>556</v>
      </c>
      <c r="B1847" t="s">
        <v>30</v>
      </c>
      <c r="C1847" s="6">
        <v>44831.458333333336</v>
      </c>
      <c r="D1847">
        <v>146.25</v>
      </c>
      <c r="E1847" s="6">
        <v>44832.385416666664</v>
      </c>
      <c r="F1847">
        <v>205.2</v>
      </c>
      <c r="G1847" s="7">
        <v>0.40310000000000001</v>
      </c>
      <c r="H1847">
        <v>27758.71</v>
      </c>
      <c r="I1847" s="7">
        <v>0.379</v>
      </c>
      <c r="J1847">
        <v>500.7389</v>
      </c>
      <c r="K1847">
        <v>73233.06</v>
      </c>
      <c r="L1847">
        <v>4674371.67</v>
      </c>
      <c r="M1847">
        <v>56</v>
      </c>
      <c r="N1847">
        <v>495.69</v>
      </c>
      <c r="O1847" s="7">
        <v>-0.53259999999999996</v>
      </c>
      <c r="P1847" s="7">
        <v>0.40310000000000001</v>
      </c>
      <c r="Q1847" t="s">
        <v>535</v>
      </c>
      <c r="S1847" s="2">
        <f t="shared" si="281"/>
        <v>44831</v>
      </c>
      <c r="T1847" t="s">
        <v>556</v>
      </c>
      <c r="U1847">
        <v>146.25</v>
      </c>
      <c r="V1847">
        <v>205.2</v>
      </c>
      <c r="W1847">
        <f t="shared" si="285"/>
        <v>14688087.369677523</v>
      </c>
      <c r="X1847">
        <f t="shared" si="280"/>
        <v>36720.218424193808</v>
      </c>
      <c r="Y1847">
        <f t="shared" si="283"/>
        <v>250</v>
      </c>
      <c r="Z1847">
        <f t="shared" si="284"/>
        <v>13858.874999999998</v>
      </c>
      <c r="AA1847" s="5" t="str">
        <f t="shared" si="282"/>
        <v/>
      </c>
      <c r="AB1847" s="24" t="str">
        <f>IFERROR(AA1847/MAX($J$3:AA1847)-1,"")</f>
        <v/>
      </c>
      <c r="AJ1847" s="6"/>
      <c r="AL1847" s="6"/>
      <c r="AN1847" s="7"/>
      <c r="AP1847" s="7"/>
      <c r="AV1847" s="7"/>
      <c r="AW1847" s="7"/>
    </row>
    <row r="1848" spans="1:49" x14ac:dyDescent="0.45">
      <c r="A1848" t="s">
        <v>556</v>
      </c>
      <c r="B1848" t="s">
        <v>30</v>
      </c>
      <c r="C1848" s="6">
        <v>44831.527777777781</v>
      </c>
      <c r="D1848">
        <v>116.2</v>
      </c>
      <c r="E1848" s="6">
        <v>44832.388888888891</v>
      </c>
      <c r="F1848">
        <v>187.1</v>
      </c>
      <c r="G1848" s="7">
        <v>0.61019999999999996</v>
      </c>
      <c r="H1848">
        <v>42625.78</v>
      </c>
      <c r="I1848" s="7">
        <v>0.58409999999999995</v>
      </c>
      <c r="J1848">
        <v>628.07809999999995</v>
      </c>
      <c r="K1848">
        <v>72982.679999999993</v>
      </c>
      <c r="L1848">
        <v>4639160.7300000004</v>
      </c>
      <c r="M1848">
        <v>37</v>
      </c>
      <c r="N1848">
        <v>1152.05</v>
      </c>
      <c r="O1848" s="7">
        <v>-0.4118</v>
      </c>
      <c r="P1848" s="7">
        <v>0.77880000000000005</v>
      </c>
      <c r="Q1848" t="s">
        <v>535</v>
      </c>
      <c r="S1848" s="2">
        <f t="shared" si="281"/>
        <v>44831</v>
      </c>
      <c r="T1848" t="s">
        <v>556</v>
      </c>
      <c r="U1848">
        <v>116.2</v>
      </c>
      <c r="V1848">
        <v>187.1</v>
      </c>
      <c r="W1848">
        <f t="shared" si="285"/>
        <v>14688087.369677523</v>
      </c>
      <c r="X1848">
        <f t="shared" si="280"/>
        <v>36720.218424193808</v>
      </c>
      <c r="Y1848">
        <f t="shared" si="283"/>
        <v>325</v>
      </c>
      <c r="Z1848">
        <f t="shared" si="284"/>
        <v>22056.774999999991</v>
      </c>
      <c r="AA1848" s="5">
        <f t="shared" si="282"/>
        <v>14724003.019677524</v>
      </c>
      <c r="AB1848" s="24">
        <f>IFERROR(AA1848/MAX($J$3:AA1848)-1,"")</f>
        <v>-1.4228521144871942E-2</v>
      </c>
      <c r="AJ1848" s="6"/>
      <c r="AL1848" s="6"/>
      <c r="AN1848" s="7"/>
      <c r="AP1848" s="7"/>
      <c r="AV1848" s="7"/>
      <c r="AW1848" s="7"/>
    </row>
    <row r="1849" spans="1:49" x14ac:dyDescent="0.45">
      <c r="A1849" t="s">
        <v>561</v>
      </c>
      <c r="B1849" t="s">
        <v>30</v>
      </c>
      <c r="C1849" s="6">
        <v>44832.416666666664</v>
      </c>
      <c r="D1849">
        <v>100.4</v>
      </c>
      <c r="E1849" s="6">
        <v>44833.385416666664</v>
      </c>
      <c r="F1849">
        <v>87.8</v>
      </c>
      <c r="G1849" s="7">
        <v>-0.1255</v>
      </c>
      <c r="H1849">
        <v>-10583.38</v>
      </c>
      <c r="I1849" s="7">
        <v>-0.14419999999999999</v>
      </c>
      <c r="J1849">
        <v>730.79539999999997</v>
      </c>
      <c r="K1849">
        <v>73371.86</v>
      </c>
      <c r="L1849">
        <v>4663788.29</v>
      </c>
      <c r="M1849">
        <v>68</v>
      </c>
      <c r="N1849">
        <v>-155.63999999999999</v>
      </c>
      <c r="O1849" s="7">
        <v>-0.71360000000000001</v>
      </c>
      <c r="P1849" s="7">
        <v>0.40139999999999998</v>
      </c>
      <c r="Q1849" t="s">
        <v>535</v>
      </c>
      <c r="S1849" s="2">
        <f t="shared" si="281"/>
        <v>44832</v>
      </c>
      <c r="T1849" t="s">
        <v>561</v>
      </c>
      <c r="U1849">
        <v>100.4</v>
      </c>
      <c r="V1849">
        <v>87.8</v>
      </c>
      <c r="W1849">
        <f t="shared" si="285"/>
        <v>14724003.019677524</v>
      </c>
      <c r="X1849">
        <f t="shared" si="280"/>
        <v>36810.007549193811</v>
      </c>
      <c r="Y1849">
        <f t="shared" si="283"/>
        <v>375</v>
      </c>
      <c r="Z1849">
        <f t="shared" si="284"/>
        <v>-5430.7500000000055</v>
      </c>
      <c r="AA1849" s="5" t="str">
        <f t="shared" si="282"/>
        <v/>
      </c>
      <c r="AB1849" s="24" t="str">
        <f>IFERROR(AA1849/MAX($J$3:AA1849)-1,"")</f>
        <v/>
      </c>
      <c r="AJ1849" s="6"/>
      <c r="AL1849" s="6"/>
      <c r="AN1849" s="7"/>
      <c r="AP1849" s="7"/>
      <c r="AV1849" s="7"/>
      <c r="AW1849" s="7"/>
    </row>
    <row r="1850" spans="1:49" x14ac:dyDescent="0.45">
      <c r="A1850" t="s">
        <v>619</v>
      </c>
      <c r="B1850" t="s">
        <v>30</v>
      </c>
      <c r="C1850" s="6">
        <v>44832.479166666664</v>
      </c>
      <c r="D1850">
        <v>87.65</v>
      </c>
      <c r="E1850" s="6">
        <v>44833.385416666664</v>
      </c>
      <c r="F1850">
        <v>57.3</v>
      </c>
      <c r="G1850" s="7">
        <v>-0.3463</v>
      </c>
      <c r="H1850">
        <v>-26621.77</v>
      </c>
      <c r="I1850" s="7">
        <v>-0.36280000000000001</v>
      </c>
      <c r="J1850">
        <v>837.17570000000001</v>
      </c>
      <c r="K1850">
        <v>73378.45</v>
      </c>
      <c r="L1850">
        <v>4637166.5199999996</v>
      </c>
      <c r="M1850">
        <v>50</v>
      </c>
      <c r="N1850">
        <v>-532.44000000000005</v>
      </c>
      <c r="O1850" s="7">
        <v>-0.79459999999999997</v>
      </c>
      <c r="P1850" s="7">
        <v>0.23669999999999999</v>
      </c>
      <c r="Q1850" t="s">
        <v>535</v>
      </c>
      <c r="S1850" s="2">
        <f t="shared" si="281"/>
        <v>44832</v>
      </c>
      <c r="T1850" t="s">
        <v>619</v>
      </c>
      <c r="U1850">
        <v>87.65</v>
      </c>
      <c r="V1850">
        <v>57.3</v>
      </c>
      <c r="W1850">
        <f t="shared" si="285"/>
        <v>14724003.019677524</v>
      </c>
      <c r="X1850">
        <f t="shared" si="280"/>
        <v>36810.007549193811</v>
      </c>
      <c r="Y1850">
        <f t="shared" si="283"/>
        <v>425</v>
      </c>
      <c r="Z1850">
        <f t="shared" si="284"/>
        <v>-13514.787500000008</v>
      </c>
      <c r="AA1850" s="5" t="str">
        <f t="shared" si="282"/>
        <v/>
      </c>
      <c r="AB1850" s="24" t="str">
        <f>IFERROR(AA1850/MAX($J$3:AA1850)-1,"")</f>
        <v/>
      </c>
      <c r="AJ1850" s="6"/>
      <c r="AL1850" s="6"/>
      <c r="AN1850" s="7"/>
      <c r="AP1850" s="7"/>
      <c r="AV1850" s="7"/>
      <c r="AW1850" s="7"/>
    </row>
    <row r="1851" spans="1:49" x14ac:dyDescent="0.45">
      <c r="A1851" t="s">
        <v>619</v>
      </c>
      <c r="B1851" t="s">
        <v>30</v>
      </c>
      <c r="C1851" s="6">
        <v>44832.520833333336</v>
      </c>
      <c r="D1851">
        <v>90.65</v>
      </c>
      <c r="E1851" s="6">
        <v>44833.388888888891</v>
      </c>
      <c r="F1851">
        <v>58.4</v>
      </c>
      <c r="G1851" s="7">
        <v>-0.35580000000000001</v>
      </c>
      <c r="H1851">
        <v>-27243.94</v>
      </c>
      <c r="I1851" s="7">
        <v>-0.37219999999999998</v>
      </c>
      <c r="J1851">
        <v>807.45510000000002</v>
      </c>
      <c r="K1851">
        <v>73195.8</v>
      </c>
      <c r="L1851">
        <v>4611916.79</v>
      </c>
      <c r="M1851">
        <v>39</v>
      </c>
      <c r="N1851">
        <v>-698.56</v>
      </c>
      <c r="O1851" s="7">
        <v>-0.8014</v>
      </c>
      <c r="P1851" s="7">
        <v>3.3099999999999997E-2</v>
      </c>
      <c r="Q1851" t="s">
        <v>535</v>
      </c>
      <c r="S1851" s="2">
        <f t="shared" si="281"/>
        <v>44832</v>
      </c>
      <c r="T1851" t="s">
        <v>619</v>
      </c>
      <c r="U1851">
        <v>90.65</v>
      </c>
      <c r="V1851">
        <v>58.4</v>
      </c>
      <c r="W1851">
        <f t="shared" si="285"/>
        <v>14724003.019677524</v>
      </c>
      <c r="X1851">
        <f t="shared" si="280"/>
        <v>36810.007549193811</v>
      </c>
      <c r="Y1851">
        <f t="shared" si="283"/>
        <v>400</v>
      </c>
      <c r="Z1851">
        <f t="shared" si="284"/>
        <v>-13496.200000000003</v>
      </c>
      <c r="AA1851" s="5" t="str">
        <f t="shared" si="282"/>
        <v/>
      </c>
      <c r="AB1851" s="24" t="str">
        <f>IFERROR(AA1851/MAX($J$3:AA1851)-1,"")</f>
        <v/>
      </c>
      <c r="AJ1851" s="6"/>
      <c r="AL1851" s="6"/>
      <c r="AN1851" s="7"/>
      <c r="AP1851" s="7"/>
      <c r="AV1851" s="7"/>
      <c r="AW1851" s="7"/>
    </row>
    <row r="1852" spans="1:49" x14ac:dyDescent="0.45">
      <c r="A1852" t="s">
        <v>561</v>
      </c>
      <c r="B1852" t="s">
        <v>30</v>
      </c>
      <c r="C1852" s="6">
        <v>44832.534722222219</v>
      </c>
      <c r="D1852">
        <v>92.65</v>
      </c>
      <c r="E1852" s="6">
        <v>44833.388888888891</v>
      </c>
      <c r="F1852">
        <v>90.05</v>
      </c>
      <c r="G1852" s="7">
        <v>-2.81E-2</v>
      </c>
      <c r="H1852">
        <v>-3493.8</v>
      </c>
      <c r="I1852" s="7">
        <v>-4.7800000000000002E-2</v>
      </c>
      <c r="J1852">
        <v>789.20169999999996</v>
      </c>
      <c r="K1852">
        <v>73119.53</v>
      </c>
      <c r="L1852">
        <v>4608423</v>
      </c>
      <c r="M1852">
        <v>35</v>
      </c>
      <c r="N1852">
        <v>-99.82</v>
      </c>
      <c r="O1852" s="7">
        <v>-0.68969999999999998</v>
      </c>
      <c r="P1852" s="7">
        <v>0.25629999999999997</v>
      </c>
      <c r="Q1852" t="s">
        <v>535</v>
      </c>
      <c r="S1852" s="2">
        <f t="shared" si="281"/>
        <v>44832</v>
      </c>
      <c r="T1852" t="s">
        <v>561</v>
      </c>
      <c r="U1852">
        <v>92.65</v>
      </c>
      <c r="V1852">
        <v>90.05</v>
      </c>
      <c r="W1852">
        <f t="shared" si="285"/>
        <v>14724003.019677524</v>
      </c>
      <c r="X1852">
        <f t="shared" si="280"/>
        <v>36810.007549193811</v>
      </c>
      <c r="Y1852">
        <f t="shared" si="283"/>
        <v>400</v>
      </c>
      <c r="Z1852">
        <f t="shared" si="284"/>
        <v>-1770.8000000000027</v>
      </c>
      <c r="AA1852" s="5">
        <f t="shared" si="282"/>
        <v>14689790.482177524</v>
      </c>
      <c r="AB1852" s="24">
        <f>IFERROR(AA1852/MAX($J$3:AA1852)-1,"")</f>
        <v>-1.6519049314534073E-2</v>
      </c>
      <c r="AJ1852" s="6"/>
      <c r="AL1852" s="6"/>
      <c r="AN1852" s="7"/>
      <c r="AP1852" s="7"/>
      <c r="AV1852" s="7"/>
      <c r="AW1852" s="7"/>
    </row>
    <row r="1853" spans="1:49" x14ac:dyDescent="0.45">
      <c r="A1853" t="s">
        <v>555</v>
      </c>
      <c r="B1853" t="s">
        <v>30</v>
      </c>
      <c r="C1853" s="6">
        <v>44833.489583333336</v>
      </c>
      <c r="D1853">
        <v>45.05</v>
      </c>
      <c r="E1853" s="6">
        <v>44833.635416666664</v>
      </c>
      <c r="F1853">
        <v>81.94999</v>
      </c>
      <c r="G1853" s="7">
        <v>0.81910000000000005</v>
      </c>
      <c r="H1853">
        <v>57882.6</v>
      </c>
      <c r="I1853" s="7">
        <v>0.79090000000000005</v>
      </c>
      <c r="J1853">
        <v>1624.547</v>
      </c>
      <c r="K1853">
        <v>73185.83</v>
      </c>
      <c r="L1853">
        <v>4695049.12</v>
      </c>
      <c r="M1853">
        <v>43</v>
      </c>
      <c r="N1853">
        <v>1346.11</v>
      </c>
      <c r="O1853" s="7">
        <v>-0.31409999999999999</v>
      </c>
      <c r="P1853" s="7">
        <v>1.6693</v>
      </c>
      <c r="Q1853" t="s">
        <v>535</v>
      </c>
      <c r="S1853" s="2">
        <f t="shared" si="281"/>
        <v>44833</v>
      </c>
      <c r="T1853" t="s">
        <v>555</v>
      </c>
      <c r="U1853">
        <v>45.05</v>
      </c>
      <c r="V1853">
        <v>81.94999</v>
      </c>
      <c r="W1853">
        <f t="shared" si="285"/>
        <v>14689790.482177524</v>
      </c>
      <c r="X1853">
        <f t="shared" si="280"/>
        <v>36724.476205443811</v>
      </c>
      <c r="Y1853">
        <f t="shared" si="283"/>
        <v>825</v>
      </c>
      <c r="Z1853">
        <f t="shared" si="284"/>
        <v>29394.741832500007</v>
      </c>
      <c r="AA1853" s="5" t="str">
        <f t="shared" si="282"/>
        <v/>
      </c>
      <c r="AB1853" s="24" t="str">
        <f>IFERROR(AA1853/MAX($J$3:AA1853)-1,"")</f>
        <v/>
      </c>
      <c r="AJ1853" s="6"/>
      <c r="AL1853" s="6"/>
      <c r="AN1853" s="7"/>
      <c r="AP1853" s="7"/>
      <c r="AV1853" s="7"/>
      <c r="AW1853" s="7"/>
    </row>
    <row r="1854" spans="1:49" x14ac:dyDescent="0.45">
      <c r="A1854" t="s">
        <v>660</v>
      </c>
      <c r="B1854" t="s">
        <v>30</v>
      </c>
      <c r="C1854" s="6">
        <v>44833.520833333336</v>
      </c>
      <c r="D1854">
        <v>220.5</v>
      </c>
      <c r="E1854" s="6">
        <v>44834.388888888891</v>
      </c>
      <c r="F1854">
        <v>253.2</v>
      </c>
      <c r="G1854" s="7">
        <v>0.14829999999999999</v>
      </c>
      <c r="H1854">
        <v>9262.93</v>
      </c>
      <c r="I1854" s="7">
        <v>0.1268</v>
      </c>
      <c r="J1854">
        <v>331.25670000000002</v>
      </c>
      <c r="K1854">
        <v>73042.11</v>
      </c>
      <c r="L1854">
        <v>4617685.93</v>
      </c>
      <c r="M1854">
        <v>39</v>
      </c>
      <c r="N1854">
        <v>237.51</v>
      </c>
      <c r="O1854" s="7">
        <v>-9.0499999999999997E-2</v>
      </c>
      <c r="P1854" s="7">
        <v>0.22450000000000001</v>
      </c>
      <c r="Q1854" t="s">
        <v>535</v>
      </c>
      <c r="S1854" s="2">
        <f t="shared" si="281"/>
        <v>44833</v>
      </c>
      <c r="T1854" t="s">
        <v>660</v>
      </c>
      <c r="U1854">
        <v>220.5</v>
      </c>
      <c r="V1854">
        <v>253.2</v>
      </c>
      <c r="W1854">
        <f t="shared" si="285"/>
        <v>14689790.482177524</v>
      </c>
      <c r="X1854">
        <f t="shared" si="280"/>
        <v>36724.476205443811</v>
      </c>
      <c r="Y1854">
        <f t="shared" si="283"/>
        <v>175</v>
      </c>
      <c r="Z1854">
        <f t="shared" si="284"/>
        <v>4893.5249999999942</v>
      </c>
      <c r="AA1854" s="5" t="str">
        <f t="shared" si="282"/>
        <v/>
      </c>
      <c r="AB1854" s="24" t="str">
        <f>IFERROR(AA1854/MAX($J$3:AA1854)-1,"")</f>
        <v/>
      </c>
      <c r="AJ1854" s="6"/>
      <c r="AL1854" s="6"/>
      <c r="AN1854" s="7"/>
      <c r="AP1854" s="7"/>
      <c r="AV1854" s="7"/>
      <c r="AW1854" s="7"/>
    </row>
    <row r="1855" spans="1:49" x14ac:dyDescent="0.45">
      <c r="A1855" t="s">
        <v>661</v>
      </c>
      <c r="B1855" t="s">
        <v>30</v>
      </c>
      <c r="C1855" s="6">
        <v>44833.524305555555</v>
      </c>
      <c r="D1855">
        <v>204</v>
      </c>
      <c r="E1855" s="6">
        <v>44834.388888888891</v>
      </c>
      <c r="F1855">
        <v>225.5</v>
      </c>
      <c r="G1855" s="7">
        <v>0.10539999999999999</v>
      </c>
      <c r="H1855">
        <v>6159.63</v>
      </c>
      <c r="I1855" s="7">
        <v>8.43E-2</v>
      </c>
      <c r="J1855">
        <v>358.0138</v>
      </c>
      <c r="K1855">
        <v>73034.8</v>
      </c>
      <c r="L1855">
        <v>4623845.5599999996</v>
      </c>
      <c r="M1855">
        <v>38</v>
      </c>
      <c r="N1855">
        <v>162.1</v>
      </c>
      <c r="O1855" s="7">
        <v>-0.1181</v>
      </c>
      <c r="P1855" s="7">
        <v>0.18310000000000001</v>
      </c>
      <c r="Q1855" t="s">
        <v>535</v>
      </c>
      <c r="S1855" s="2">
        <f t="shared" si="281"/>
        <v>44833</v>
      </c>
      <c r="T1855" t="s">
        <v>661</v>
      </c>
      <c r="U1855">
        <v>204</v>
      </c>
      <c r="V1855">
        <v>225.5</v>
      </c>
      <c r="W1855">
        <f t="shared" si="285"/>
        <v>14689790.482177524</v>
      </c>
      <c r="X1855">
        <f t="shared" si="280"/>
        <v>36724.476205443811</v>
      </c>
      <c r="Y1855">
        <f t="shared" si="283"/>
        <v>175</v>
      </c>
      <c r="Z1855">
        <f t="shared" si="284"/>
        <v>3010.8750000000023</v>
      </c>
      <c r="AA1855" s="5" t="str">
        <f t="shared" si="282"/>
        <v/>
      </c>
      <c r="AB1855" s="24" t="str">
        <f>IFERROR(AA1855/MAX($J$3:AA1855)-1,"")</f>
        <v/>
      </c>
      <c r="AJ1855" s="6"/>
      <c r="AL1855" s="6"/>
      <c r="AN1855" s="7"/>
      <c r="AP1855" s="7"/>
      <c r="AV1855" s="7"/>
      <c r="AW1855" s="7"/>
    </row>
    <row r="1856" spans="1:49" x14ac:dyDescent="0.45">
      <c r="A1856" t="s">
        <v>620</v>
      </c>
      <c r="B1856" t="s">
        <v>30</v>
      </c>
      <c r="C1856" s="6">
        <v>44833.545138888891</v>
      </c>
      <c r="D1856">
        <v>33.1</v>
      </c>
      <c r="E1856" s="6">
        <v>44833.635416666664</v>
      </c>
      <c r="F1856">
        <v>0.25</v>
      </c>
      <c r="G1856" s="7">
        <v>-0.99239999999999995</v>
      </c>
      <c r="H1856">
        <v>-73693.25</v>
      </c>
      <c r="I1856" s="7">
        <v>-1.0024999999999999</v>
      </c>
      <c r="J1856">
        <v>2220.7800000000002</v>
      </c>
      <c r="K1856">
        <v>73507.81</v>
      </c>
      <c r="L1856">
        <v>4621355.87</v>
      </c>
      <c r="M1856">
        <v>27</v>
      </c>
      <c r="N1856">
        <v>-2729.38</v>
      </c>
      <c r="O1856" s="7">
        <v>-0.99239999999999995</v>
      </c>
      <c r="P1856" s="7">
        <v>0.40029999999999999</v>
      </c>
      <c r="Q1856" t="s">
        <v>535</v>
      </c>
      <c r="S1856" s="2">
        <f t="shared" si="281"/>
        <v>44833</v>
      </c>
      <c r="T1856" t="s">
        <v>620</v>
      </c>
      <c r="U1856">
        <v>33.1</v>
      </c>
      <c r="V1856">
        <v>0.25</v>
      </c>
      <c r="W1856">
        <f t="shared" si="285"/>
        <v>14689790.482177524</v>
      </c>
      <c r="X1856">
        <f t="shared" si="280"/>
        <v>36724.476205443811</v>
      </c>
      <c r="Y1856">
        <f t="shared" si="283"/>
        <v>1100</v>
      </c>
      <c r="Z1856">
        <f t="shared" si="284"/>
        <v>-36501.850000000006</v>
      </c>
      <c r="AA1856" s="5">
        <f t="shared" si="282"/>
        <v>14690587.774010023</v>
      </c>
      <c r="AB1856" s="24">
        <f>IFERROR(AA1856/MAX($J$3:AA1856)-1,"")</f>
        <v>-1.6465670654685183E-2</v>
      </c>
      <c r="AJ1856" s="6"/>
      <c r="AL1856" s="6"/>
      <c r="AN1856" s="7"/>
      <c r="AP1856" s="7"/>
      <c r="AV1856" s="7"/>
      <c r="AW1856" s="7"/>
    </row>
    <row r="1857" spans="1:49" x14ac:dyDescent="0.45">
      <c r="A1857" t="s">
        <v>561</v>
      </c>
      <c r="B1857" t="s">
        <v>30</v>
      </c>
      <c r="C1857" s="6">
        <v>44834.440972222219</v>
      </c>
      <c r="D1857">
        <v>161.80000000000001</v>
      </c>
      <c r="E1857" s="6">
        <v>44837.385416666664</v>
      </c>
      <c r="F1857">
        <v>210.3</v>
      </c>
      <c r="G1857" s="7">
        <v>0.29980000000000001</v>
      </c>
      <c r="H1857">
        <v>20232.68</v>
      </c>
      <c r="I1857" s="7">
        <v>0.27679999999999999</v>
      </c>
      <c r="J1857">
        <v>451.83420000000001</v>
      </c>
      <c r="K1857">
        <v>73106.78</v>
      </c>
      <c r="L1857">
        <v>4641588.5599999996</v>
      </c>
      <c r="M1857">
        <v>61</v>
      </c>
      <c r="N1857">
        <v>331.68</v>
      </c>
      <c r="O1857" s="7">
        <v>-0.1038</v>
      </c>
      <c r="P1857" s="7">
        <v>0.92830000000000001</v>
      </c>
      <c r="Q1857" t="s">
        <v>535</v>
      </c>
      <c r="S1857" s="2">
        <f t="shared" si="281"/>
        <v>44834</v>
      </c>
      <c r="T1857" t="s">
        <v>561</v>
      </c>
      <c r="U1857">
        <v>161.80000000000001</v>
      </c>
      <c r="V1857">
        <v>210.3</v>
      </c>
      <c r="W1857">
        <f t="shared" si="285"/>
        <v>14690587.774010023</v>
      </c>
      <c r="X1857">
        <f t="shared" si="280"/>
        <v>36726.469435025057</v>
      </c>
      <c r="Y1857">
        <f t="shared" si="283"/>
        <v>225</v>
      </c>
      <c r="Z1857">
        <f t="shared" si="284"/>
        <v>10075.275</v>
      </c>
      <c r="AA1857" s="5" t="str">
        <f t="shared" si="282"/>
        <v/>
      </c>
      <c r="AB1857" s="24" t="str">
        <f>IFERROR(AA1857/MAX($J$3:AA1857)-1,"")</f>
        <v/>
      </c>
      <c r="AJ1857" s="6"/>
      <c r="AL1857" s="6"/>
      <c r="AN1857" s="7"/>
      <c r="AP1857" s="7"/>
      <c r="AV1857" s="7"/>
      <c r="AW1857" s="7"/>
    </row>
    <row r="1858" spans="1:49" x14ac:dyDescent="0.45">
      <c r="A1858" t="s">
        <v>619</v>
      </c>
      <c r="B1858" t="s">
        <v>30</v>
      </c>
      <c r="C1858" s="6">
        <v>44834.496527777781</v>
      </c>
      <c r="D1858">
        <v>157.6</v>
      </c>
      <c r="E1858" s="6">
        <v>44837.385416666664</v>
      </c>
      <c r="F1858">
        <v>179.15</v>
      </c>
      <c r="G1858" s="7">
        <v>0.13669999999999999</v>
      </c>
      <c r="H1858">
        <v>8436.0499999999993</v>
      </c>
      <c r="I1858" s="7">
        <v>0.1154</v>
      </c>
      <c r="J1858">
        <v>463.96530000000001</v>
      </c>
      <c r="K1858">
        <v>73120.94</v>
      </c>
      <c r="L1858">
        <v>4650024.5999999996</v>
      </c>
      <c r="M1858">
        <v>45</v>
      </c>
      <c r="N1858">
        <v>187.47</v>
      </c>
      <c r="O1858" s="7">
        <v>-9.6799999999999997E-2</v>
      </c>
      <c r="P1858" s="7">
        <v>0.74399999999999999</v>
      </c>
      <c r="Q1858" t="s">
        <v>535</v>
      </c>
      <c r="S1858" s="2">
        <f t="shared" si="281"/>
        <v>44834</v>
      </c>
      <c r="T1858" t="s">
        <v>619</v>
      </c>
      <c r="U1858">
        <v>157.6</v>
      </c>
      <c r="V1858">
        <v>179.15</v>
      </c>
      <c r="W1858">
        <f t="shared" si="285"/>
        <v>14690587.774010023</v>
      </c>
      <c r="X1858">
        <f t="shared" ref="X1858:X1921" si="286">W1858*0.25%</f>
        <v>36726.469435025057</v>
      </c>
      <c r="Y1858">
        <f t="shared" si="283"/>
        <v>225</v>
      </c>
      <c r="Z1858">
        <f t="shared" si="284"/>
        <v>4091.0625000000009</v>
      </c>
      <c r="AA1858" s="5" t="str">
        <f t="shared" si="282"/>
        <v/>
      </c>
      <c r="AB1858" s="24" t="str">
        <f>IFERROR(AA1858/MAX($J$3:AA1858)-1,"")</f>
        <v/>
      </c>
      <c r="AJ1858" s="6"/>
      <c r="AL1858" s="6"/>
      <c r="AN1858" s="7"/>
      <c r="AP1858" s="7"/>
      <c r="AV1858" s="7"/>
      <c r="AW1858" s="7"/>
    </row>
    <row r="1859" spans="1:49" x14ac:dyDescent="0.45">
      <c r="A1859" t="s">
        <v>559</v>
      </c>
      <c r="B1859" t="s">
        <v>30</v>
      </c>
      <c r="C1859" s="6">
        <v>44834.520833333336</v>
      </c>
      <c r="D1859">
        <v>165.85</v>
      </c>
      <c r="E1859" s="6">
        <v>44837.388888888891</v>
      </c>
      <c r="F1859">
        <v>161.9</v>
      </c>
      <c r="G1859" s="7">
        <v>-2.3800000000000002E-2</v>
      </c>
      <c r="H1859">
        <v>-3186.43</v>
      </c>
      <c r="I1859" s="7">
        <v>-4.36E-2</v>
      </c>
      <c r="J1859">
        <v>440.87560000000002</v>
      </c>
      <c r="K1859">
        <v>73119.23</v>
      </c>
      <c r="L1859">
        <v>4620659.13</v>
      </c>
      <c r="M1859">
        <v>39</v>
      </c>
      <c r="N1859">
        <v>-81.7</v>
      </c>
      <c r="O1859" s="7">
        <v>-0.45700000000000002</v>
      </c>
      <c r="P1859" s="7">
        <v>0.43930000000000002</v>
      </c>
      <c r="Q1859" t="s">
        <v>535</v>
      </c>
      <c r="S1859" s="2">
        <f t="shared" ref="S1859:S1921" si="287">DATE(YEAR(C1859),MONTH(C1859),DAY(C1859))</f>
        <v>44834</v>
      </c>
      <c r="T1859" t="s">
        <v>559</v>
      </c>
      <c r="U1859">
        <v>165.85</v>
      </c>
      <c r="V1859">
        <v>161.9</v>
      </c>
      <c r="W1859">
        <f t="shared" si="285"/>
        <v>14690587.774010023</v>
      </c>
      <c r="X1859">
        <f t="shared" si="286"/>
        <v>36726.469435025057</v>
      </c>
      <c r="Y1859">
        <f t="shared" si="283"/>
        <v>225</v>
      </c>
      <c r="Z1859">
        <f t="shared" si="284"/>
        <v>-1626.1874999999982</v>
      </c>
      <c r="AA1859" s="5" t="str">
        <f t="shared" ref="AA1859:AA1921" si="288">IF(S1859&lt;&gt;S1860,W1859+SUMIF($S$2:$S$3590,S1859,$Z$2:$Z$3590),"")</f>
        <v/>
      </c>
      <c r="AB1859" s="24" t="str">
        <f>IFERROR(AA1859/MAX($J$3:AA1859)-1,"")</f>
        <v/>
      </c>
      <c r="AJ1859" s="6"/>
      <c r="AL1859" s="6"/>
      <c r="AN1859" s="7"/>
      <c r="AP1859" s="7"/>
      <c r="AV1859" s="7"/>
      <c r="AW1859" s="7"/>
    </row>
    <row r="1860" spans="1:49" x14ac:dyDescent="0.45">
      <c r="A1860" t="s">
        <v>551</v>
      </c>
      <c r="B1860" t="s">
        <v>30</v>
      </c>
      <c r="C1860" s="6">
        <v>44834.524305555555</v>
      </c>
      <c r="D1860">
        <v>161.6</v>
      </c>
      <c r="E1860" s="6">
        <v>44837.388888888891</v>
      </c>
      <c r="F1860">
        <v>134.30000000000001</v>
      </c>
      <c r="G1860" s="7">
        <v>-0.16889999999999999</v>
      </c>
      <c r="H1860">
        <v>-13689.93</v>
      </c>
      <c r="I1860" s="7">
        <v>-0.18720000000000001</v>
      </c>
      <c r="J1860">
        <v>452.42520000000002</v>
      </c>
      <c r="K1860">
        <v>73111.91</v>
      </c>
      <c r="L1860">
        <v>4606969.1900000004</v>
      </c>
      <c r="M1860">
        <v>38</v>
      </c>
      <c r="N1860">
        <v>-360.26</v>
      </c>
      <c r="O1860" s="7">
        <v>-0.44309999999999999</v>
      </c>
      <c r="P1860" s="7">
        <v>0.27479999999999999</v>
      </c>
      <c r="Q1860" t="s">
        <v>535</v>
      </c>
      <c r="S1860" s="2">
        <f t="shared" si="287"/>
        <v>44834</v>
      </c>
      <c r="T1860" t="s">
        <v>551</v>
      </c>
      <c r="U1860">
        <v>161.6</v>
      </c>
      <c r="V1860">
        <v>134.30000000000001</v>
      </c>
      <c r="W1860">
        <f t="shared" si="285"/>
        <v>14690587.774010023</v>
      </c>
      <c r="X1860">
        <f t="shared" si="286"/>
        <v>36726.469435025057</v>
      </c>
      <c r="Y1860">
        <f t="shared" ref="Y1860:Y1921" si="289">MROUND(X1860/U1860,25)</f>
        <v>225</v>
      </c>
      <c r="Z1860">
        <f t="shared" ref="Z1860:Z1921" si="290">Y1860*((V1860*0.99)-(U1860*1.01))</f>
        <v>-6808.2749999999969</v>
      </c>
      <c r="AA1860" s="5">
        <f t="shared" si="288"/>
        <v>14696319.649010023</v>
      </c>
      <c r="AB1860" s="24">
        <f>IFERROR(AA1860/MAX($J$3:AA1860)-1,"")</f>
        <v>-1.6081921827154289E-2</v>
      </c>
      <c r="AJ1860" s="6"/>
      <c r="AL1860" s="6"/>
      <c r="AN1860" s="7"/>
      <c r="AP1860" s="7"/>
      <c r="AV1860" s="7"/>
      <c r="AW1860" s="7"/>
    </row>
    <row r="1861" spans="1:49" x14ac:dyDescent="0.45">
      <c r="A1861" t="s">
        <v>559</v>
      </c>
      <c r="B1861" t="s">
        <v>30</v>
      </c>
      <c r="C1861" s="6">
        <v>44837.472222222219</v>
      </c>
      <c r="D1861">
        <v>133.85</v>
      </c>
      <c r="E1861" s="6">
        <v>44838.385416666664</v>
      </c>
      <c r="F1861">
        <v>163.05000000000001</v>
      </c>
      <c r="G1861" s="7">
        <v>0.21820000000000001</v>
      </c>
      <c r="H1861">
        <v>14355.05</v>
      </c>
      <c r="I1861" s="7">
        <v>0.19600000000000001</v>
      </c>
      <c r="J1861">
        <v>547.25530000000003</v>
      </c>
      <c r="K1861">
        <v>73250.13</v>
      </c>
      <c r="L1861">
        <v>4664379.66</v>
      </c>
      <c r="M1861">
        <v>52</v>
      </c>
      <c r="N1861">
        <v>276.06</v>
      </c>
      <c r="O1861" s="7">
        <v>-0.59060000000000001</v>
      </c>
      <c r="P1861" s="7">
        <v>0.21820000000000001</v>
      </c>
      <c r="Q1861" t="s">
        <v>535</v>
      </c>
      <c r="S1861" s="2">
        <f t="shared" si="287"/>
        <v>44837</v>
      </c>
      <c r="T1861" t="s">
        <v>559</v>
      </c>
      <c r="U1861">
        <v>133.85</v>
      </c>
      <c r="V1861">
        <v>163.05000000000001</v>
      </c>
      <c r="W1861">
        <f t="shared" ref="W1861:W1921" si="291">IF(S1861&lt;&gt;S1860,AA1860,W1860)</f>
        <v>14696319.649010023</v>
      </c>
      <c r="X1861">
        <f t="shared" si="286"/>
        <v>36740.799122525059</v>
      </c>
      <c r="Y1861">
        <f t="shared" si="289"/>
        <v>275</v>
      </c>
      <c r="Z1861">
        <f t="shared" si="290"/>
        <v>7213.5249999999987</v>
      </c>
      <c r="AA1861" s="5" t="str">
        <f t="shared" si="288"/>
        <v/>
      </c>
      <c r="AB1861" s="24" t="str">
        <f>IFERROR(AA1861/MAX($J$3:AA1861)-1,"")</f>
        <v/>
      </c>
      <c r="AJ1861" s="6"/>
      <c r="AL1861" s="6"/>
      <c r="AN1861" s="7"/>
      <c r="AP1861" s="7"/>
      <c r="AV1861" s="7"/>
      <c r="AW1861" s="7"/>
    </row>
    <row r="1862" spans="1:49" x14ac:dyDescent="0.45">
      <c r="A1862" t="s">
        <v>555</v>
      </c>
      <c r="B1862" t="s">
        <v>30</v>
      </c>
      <c r="C1862" s="6">
        <v>44837.604166666664</v>
      </c>
      <c r="D1862">
        <v>134.44999999999999</v>
      </c>
      <c r="E1862" s="6">
        <v>44838.385416666664</v>
      </c>
      <c r="F1862">
        <v>22.2</v>
      </c>
      <c r="G1862" s="7">
        <v>-0.83489999999999998</v>
      </c>
      <c r="H1862">
        <v>-61876.74</v>
      </c>
      <c r="I1862" s="7">
        <v>-0.84650000000000003</v>
      </c>
      <c r="J1862">
        <v>543.65350000000001</v>
      </c>
      <c r="K1862">
        <v>73094.210000000006</v>
      </c>
      <c r="L1862">
        <v>4602502.92</v>
      </c>
      <c r="M1862">
        <v>14</v>
      </c>
      <c r="N1862">
        <v>-4419.7700000000004</v>
      </c>
      <c r="O1862" s="7">
        <v>-0.83489999999999998</v>
      </c>
      <c r="P1862" s="7">
        <v>0.20039999999999999</v>
      </c>
      <c r="Q1862" t="s">
        <v>535</v>
      </c>
      <c r="S1862" s="2">
        <f t="shared" si="287"/>
        <v>44837</v>
      </c>
      <c r="T1862" t="s">
        <v>555</v>
      </c>
      <c r="U1862">
        <v>134.44999999999999</v>
      </c>
      <c r="V1862">
        <v>22.2</v>
      </c>
      <c r="W1862">
        <f t="shared" si="291"/>
        <v>14696319.649010023</v>
      </c>
      <c r="X1862">
        <f t="shared" si="286"/>
        <v>36740.799122525059</v>
      </c>
      <c r="Y1862">
        <f t="shared" si="289"/>
        <v>275</v>
      </c>
      <c r="Z1862">
        <f t="shared" si="290"/>
        <v>-31299.537500000002</v>
      </c>
      <c r="AA1862" s="5" t="str">
        <f t="shared" si="288"/>
        <v/>
      </c>
      <c r="AB1862" s="24" t="str">
        <f>IFERROR(AA1862/MAX($J$3:AA1862)-1,"")</f>
        <v/>
      </c>
      <c r="AJ1862" s="6"/>
      <c r="AL1862" s="6"/>
      <c r="AN1862" s="7"/>
      <c r="AP1862" s="7"/>
      <c r="AV1862" s="7"/>
      <c r="AW1862" s="7"/>
    </row>
    <row r="1863" spans="1:49" x14ac:dyDescent="0.45">
      <c r="A1863" t="s">
        <v>555</v>
      </c>
      <c r="B1863" t="s">
        <v>30</v>
      </c>
      <c r="C1863" s="6">
        <v>44837.611111111109</v>
      </c>
      <c r="D1863">
        <v>140.4</v>
      </c>
      <c r="E1863" s="6">
        <v>44838.388888888891</v>
      </c>
      <c r="F1863">
        <v>20.100000000000001</v>
      </c>
      <c r="G1863" s="7">
        <v>-0.85680000000000001</v>
      </c>
      <c r="H1863">
        <v>-63413.91</v>
      </c>
      <c r="I1863" s="7">
        <v>-0.86829999999999996</v>
      </c>
      <c r="J1863">
        <v>520.19119999999998</v>
      </c>
      <c r="K1863">
        <v>73034.84</v>
      </c>
      <c r="L1863">
        <v>4543555.28</v>
      </c>
      <c r="M1863">
        <v>13</v>
      </c>
      <c r="N1863">
        <v>-4877.99</v>
      </c>
      <c r="O1863" s="7">
        <v>-0.85680000000000001</v>
      </c>
      <c r="P1863" s="7">
        <v>0.14960000000000001</v>
      </c>
      <c r="Q1863" t="s">
        <v>535</v>
      </c>
      <c r="S1863" s="2">
        <f t="shared" si="287"/>
        <v>44837</v>
      </c>
      <c r="T1863" t="s">
        <v>555</v>
      </c>
      <c r="U1863">
        <v>140.4</v>
      </c>
      <c r="V1863">
        <v>20.100000000000001</v>
      </c>
      <c r="W1863">
        <f t="shared" si="291"/>
        <v>14696319.649010023</v>
      </c>
      <c r="X1863">
        <f t="shared" si="286"/>
        <v>36740.799122525059</v>
      </c>
      <c r="Y1863">
        <f t="shared" si="289"/>
        <v>250</v>
      </c>
      <c r="Z1863">
        <f t="shared" si="290"/>
        <v>-30476.25</v>
      </c>
      <c r="AA1863" s="5" t="str">
        <f t="shared" si="288"/>
        <v/>
      </c>
      <c r="AB1863" s="24" t="str">
        <f>IFERROR(AA1863/MAX($J$3:AA1863)-1,"")</f>
        <v/>
      </c>
      <c r="AJ1863" s="6"/>
      <c r="AL1863" s="6"/>
      <c r="AN1863" s="7"/>
      <c r="AP1863" s="7"/>
      <c r="AV1863" s="7"/>
      <c r="AW1863" s="7"/>
    </row>
    <row r="1864" spans="1:49" x14ac:dyDescent="0.45">
      <c r="A1864" t="s">
        <v>662</v>
      </c>
      <c r="B1864" t="s">
        <v>30</v>
      </c>
      <c r="C1864" s="6">
        <v>44837.618055555555</v>
      </c>
      <c r="D1864">
        <v>128.65</v>
      </c>
      <c r="E1864" s="6">
        <v>44838.388888888891</v>
      </c>
      <c r="F1864">
        <v>15.8</v>
      </c>
      <c r="G1864" s="7">
        <v>-0.87719999999999998</v>
      </c>
      <c r="H1864">
        <v>-64888.09</v>
      </c>
      <c r="I1864" s="7">
        <v>-0.88839999999999997</v>
      </c>
      <c r="J1864">
        <v>567.72720000000004</v>
      </c>
      <c r="K1864">
        <v>73038.09</v>
      </c>
      <c r="L1864">
        <v>4478667.1900000004</v>
      </c>
      <c r="M1864">
        <v>11</v>
      </c>
      <c r="N1864">
        <v>-5898.92</v>
      </c>
      <c r="O1864" s="7">
        <v>-0.87719999999999998</v>
      </c>
      <c r="P1864" s="7">
        <v>5.79E-2</v>
      </c>
      <c r="Q1864" t="s">
        <v>535</v>
      </c>
      <c r="S1864" s="2">
        <f t="shared" si="287"/>
        <v>44837</v>
      </c>
      <c r="T1864" t="s">
        <v>662</v>
      </c>
      <c r="U1864">
        <v>128.65</v>
      </c>
      <c r="V1864">
        <v>15.8</v>
      </c>
      <c r="W1864">
        <f t="shared" si="291"/>
        <v>14696319.649010023</v>
      </c>
      <c r="X1864">
        <f t="shared" si="286"/>
        <v>36740.799122525059</v>
      </c>
      <c r="Y1864">
        <f t="shared" si="289"/>
        <v>275</v>
      </c>
      <c r="Z1864">
        <f t="shared" si="290"/>
        <v>-31430.987499999999</v>
      </c>
      <c r="AA1864" s="5">
        <f t="shared" si="288"/>
        <v>14610326.399010023</v>
      </c>
      <c r="AB1864" s="24">
        <f>IFERROR(AA1864/MAX($J$3:AA1864)-1,"")</f>
        <v>-2.1839166858330206E-2</v>
      </c>
      <c r="AJ1864" s="6"/>
      <c r="AL1864" s="6"/>
      <c r="AN1864" s="7"/>
      <c r="AP1864" s="7"/>
      <c r="AV1864" s="7"/>
      <c r="AW1864" s="7"/>
    </row>
    <row r="1865" spans="1:49" x14ac:dyDescent="0.45">
      <c r="A1865" t="s">
        <v>557</v>
      </c>
      <c r="B1865" t="s">
        <v>30</v>
      </c>
      <c r="C1865" s="6">
        <v>44838.416666666664</v>
      </c>
      <c r="D1865">
        <v>96.2</v>
      </c>
      <c r="E1865" s="6">
        <v>44840.385416666664</v>
      </c>
      <c r="F1865">
        <v>144.85</v>
      </c>
      <c r="G1865" s="7">
        <v>0.50570000000000004</v>
      </c>
      <c r="H1865">
        <v>35094.199999999997</v>
      </c>
      <c r="I1865" s="7">
        <v>0.48070000000000002</v>
      </c>
      <c r="J1865">
        <v>758.96590000000003</v>
      </c>
      <c r="K1865">
        <v>73012.52</v>
      </c>
      <c r="L1865">
        <v>4637597.12</v>
      </c>
      <c r="M1865">
        <v>68</v>
      </c>
      <c r="N1865">
        <v>516.09</v>
      </c>
      <c r="O1865" s="7">
        <v>-0.28949999999999998</v>
      </c>
      <c r="P1865" s="7">
        <v>0.54369999999999996</v>
      </c>
      <c r="Q1865" t="s">
        <v>535</v>
      </c>
      <c r="S1865" s="2">
        <f t="shared" si="287"/>
        <v>44838</v>
      </c>
      <c r="T1865" t="s">
        <v>557</v>
      </c>
      <c r="U1865">
        <v>96.2</v>
      </c>
      <c r="V1865">
        <v>144.85</v>
      </c>
      <c r="W1865">
        <f t="shared" si="291"/>
        <v>14610326.399010023</v>
      </c>
      <c r="X1865">
        <f t="shared" si="286"/>
        <v>36525.81599752506</v>
      </c>
      <c r="Y1865">
        <f t="shared" si="289"/>
        <v>375</v>
      </c>
      <c r="Z1865">
        <f t="shared" si="290"/>
        <v>17339.812499999996</v>
      </c>
      <c r="AA1865" s="5" t="str">
        <f t="shared" si="288"/>
        <v/>
      </c>
      <c r="AB1865" s="24" t="str">
        <f>IFERROR(AA1865/MAX($J$3:AA1865)-1,"")</f>
        <v/>
      </c>
      <c r="AJ1865" s="6"/>
      <c r="AL1865" s="6"/>
      <c r="AN1865" s="7"/>
      <c r="AP1865" s="7"/>
      <c r="AV1865" s="7"/>
      <c r="AW1865" s="7"/>
    </row>
    <row r="1866" spans="1:49" x14ac:dyDescent="0.45">
      <c r="A1866" t="s">
        <v>557</v>
      </c>
      <c r="B1866" t="s">
        <v>30</v>
      </c>
      <c r="C1866" s="6">
        <v>44838.520833333336</v>
      </c>
      <c r="D1866">
        <v>90.95</v>
      </c>
      <c r="E1866" s="6">
        <v>44840.388888888891</v>
      </c>
      <c r="F1866">
        <v>142.30000000000001</v>
      </c>
      <c r="G1866" s="7">
        <v>0.56459999999999999</v>
      </c>
      <c r="H1866">
        <v>39016.39</v>
      </c>
      <c r="I1866" s="7">
        <v>0.53890000000000005</v>
      </c>
      <c r="J1866">
        <v>795.96849999999995</v>
      </c>
      <c r="K1866">
        <v>72393.34</v>
      </c>
      <c r="L1866">
        <v>4517683.58</v>
      </c>
      <c r="M1866">
        <v>39</v>
      </c>
      <c r="N1866">
        <v>1000.42</v>
      </c>
      <c r="O1866" s="7">
        <v>-0.17760000000000001</v>
      </c>
      <c r="P1866" s="7">
        <v>0.99399999999999999</v>
      </c>
      <c r="Q1866" t="s">
        <v>535</v>
      </c>
      <c r="S1866" s="2">
        <f t="shared" si="287"/>
        <v>44838</v>
      </c>
      <c r="T1866" t="s">
        <v>557</v>
      </c>
      <c r="U1866">
        <v>90.95</v>
      </c>
      <c r="V1866">
        <v>142.30000000000001</v>
      </c>
      <c r="W1866">
        <f t="shared" si="291"/>
        <v>14610326.399010023</v>
      </c>
      <c r="X1866">
        <f t="shared" si="286"/>
        <v>36525.81599752506</v>
      </c>
      <c r="Y1866">
        <f t="shared" si="289"/>
        <v>400</v>
      </c>
      <c r="Z1866">
        <f t="shared" si="290"/>
        <v>19607.000000000004</v>
      </c>
      <c r="AA1866" s="5">
        <f t="shared" si="288"/>
        <v>14647273.211510023</v>
      </c>
      <c r="AB1866" s="24">
        <f>IFERROR(AA1866/MAX($J$3:AA1866)-1,"")</f>
        <v>-1.9365579074598238E-2</v>
      </c>
      <c r="AJ1866" s="6"/>
      <c r="AL1866" s="6"/>
      <c r="AN1866" s="7"/>
      <c r="AP1866" s="7"/>
      <c r="AV1866" s="7"/>
      <c r="AW1866" s="7"/>
    </row>
    <row r="1867" spans="1:49" x14ac:dyDescent="0.45">
      <c r="A1867" t="s">
        <v>557</v>
      </c>
      <c r="B1867" t="s">
        <v>30</v>
      </c>
      <c r="C1867" s="6">
        <v>44844.510416666664</v>
      </c>
      <c r="D1867">
        <v>113.35</v>
      </c>
      <c r="E1867" s="6">
        <v>44845.385416666664</v>
      </c>
      <c r="F1867">
        <v>88.15</v>
      </c>
      <c r="G1867" s="7">
        <v>-0.2223</v>
      </c>
      <c r="H1867">
        <v>-17572.22</v>
      </c>
      <c r="I1867" s="7">
        <v>-0.24010000000000001</v>
      </c>
      <c r="J1867">
        <v>645.68140000000005</v>
      </c>
      <c r="K1867">
        <v>73187.98</v>
      </c>
      <c r="L1867">
        <v>4620024.9000000004</v>
      </c>
      <c r="M1867">
        <v>41</v>
      </c>
      <c r="N1867">
        <v>-428.59</v>
      </c>
      <c r="O1867" s="7">
        <v>-0.38769999999999999</v>
      </c>
      <c r="P1867" s="7">
        <v>0.27529999999999999</v>
      </c>
      <c r="Q1867" t="s">
        <v>535</v>
      </c>
      <c r="S1867" s="2">
        <f t="shared" si="287"/>
        <v>44844</v>
      </c>
      <c r="T1867" t="s">
        <v>557</v>
      </c>
      <c r="U1867">
        <v>113.35</v>
      </c>
      <c r="V1867">
        <v>88.15</v>
      </c>
      <c r="W1867">
        <f t="shared" si="291"/>
        <v>14647273.211510023</v>
      </c>
      <c r="X1867">
        <f t="shared" si="286"/>
        <v>36618.183028775056</v>
      </c>
      <c r="Y1867">
        <f t="shared" si="289"/>
        <v>325</v>
      </c>
      <c r="Z1867">
        <f t="shared" si="290"/>
        <v>-8844.8749999999964</v>
      </c>
      <c r="AA1867" s="5" t="str">
        <f t="shared" si="288"/>
        <v/>
      </c>
      <c r="AB1867" s="24" t="str">
        <f>IFERROR(AA1867/MAX($J$3:AA1867)-1,"")</f>
        <v/>
      </c>
      <c r="AJ1867" s="6"/>
      <c r="AL1867" s="6"/>
      <c r="AN1867" s="7"/>
      <c r="AP1867" s="7"/>
      <c r="AV1867" s="7"/>
      <c r="AW1867" s="7"/>
    </row>
    <row r="1868" spans="1:49" x14ac:dyDescent="0.45">
      <c r="A1868" t="s">
        <v>557</v>
      </c>
      <c r="B1868" t="s">
        <v>30</v>
      </c>
      <c r="C1868" s="6">
        <v>44844.520833333336</v>
      </c>
      <c r="D1868">
        <v>135.85</v>
      </c>
      <c r="E1868" s="6">
        <v>44845.388888888891</v>
      </c>
      <c r="F1868">
        <v>86.35</v>
      </c>
      <c r="G1868" s="7">
        <v>-0.3644</v>
      </c>
      <c r="H1868">
        <v>-27636.5</v>
      </c>
      <c r="I1868" s="7">
        <v>-0.38069999999999998</v>
      </c>
      <c r="J1868">
        <v>534.32770000000005</v>
      </c>
      <c r="K1868">
        <v>72588.42</v>
      </c>
      <c r="L1868">
        <v>4490047.08</v>
      </c>
      <c r="M1868">
        <v>39</v>
      </c>
      <c r="N1868">
        <v>-708.63</v>
      </c>
      <c r="O1868" s="7">
        <v>-0.48909999999999998</v>
      </c>
      <c r="P1868" s="7">
        <v>6.4000000000000001E-2</v>
      </c>
      <c r="Q1868" t="s">
        <v>535</v>
      </c>
      <c r="S1868" s="2">
        <f t="shared" si="287"/>
        <v>44844</v>
      </c>
      <c r="T1868" t="s">
        <v>557</v>
      </c>
      <c r="U1868">
        <v>135.85</v>
      </c>
      <c r="V1868">
        <v>86.35</v>
      </c>
      <c r="W1868">
        <f t="shared" si="291"/>
        <v>14647273.211510023</v>
      </c>
      <c r="X1868">
        <f t="shared" si="286"/>
        <v>36618.183028775056</v>
      </c>
      <c r="Y1868">
        <f t="shared" si="289"/>
        <v>275</v>
      </c>
      <c r="Z1868">
        <f t="shared" si="290"/>
        <v>-14223.55</v>
      </c>
      <c r="AA1868" s="5" t="str">
        <f t="shared" si="288"/>
        <v/>
      </c>
      <c r="AB1868" s="24" t="str">
        <f>IFERROR(AA1868/MAX($J$3:AA1868)-1,"")</f>
        <v/>
      </c>
      <c r="AJ1868" s="6"/>
      <c r="AL1868" s="6"/>
      <c r="AN1868" s="7"/>
      <c r="AP1868" s="7"/>
      <c r="AV1868" s="7"/>
      <c r="AW1868" s="7"/>
    </row>
    <row r="1869" spans="1:49" x14ac:dyDescent="0.45">
      <c r="A1869" t="s">
        <v>552</v>
      </c>
      <c r="B1869" t="s">
        <v>30</v>
      </c>
      <c r="C1869" s="6">
        <v>44844.534722222219</v>
      </c>
      <c r="D1869">
        <v>115.6</v>
      </c>
      <c r="E1869" s="6">
        <v>44845.388888888891</v>
      </c>
      <c r="F1869">
        <v>67.150000000000006</v>
      </c>
      <c r="G1869" s="7">
        <v>-0.41909999999999997</v>
      </c>
      <c r="H1869">
        <v>-31563.439999999999</v>
      </c>
      <c r="I1869" s="7">
        <v>-0.43490000000000001</v>
      </c>
      <c r="J1869">
        <v>627.78459999999995</v>
      </c>
      <c r="K1869">
        <v>72571.899999999994</v>
      </c>
      <c r="L1869">
        <v>4458483.6399999997</v>
      </c>
      <c r="M1869">
        <v>35</v>
      </c>
      <c r="N1869">
        <v>-901.81</v>
      </c>
      <c r="O1869" s="7">
        <v>-0.54110000000000003</v>
      </c>
      <c r="P1869" s="7">
        <v>8.2000000000000007E-3</v>
      </c>
      <c r="Q1869" t="s">
        <v>535</v>
      </c>
      <c r="S1869" s="2">
        <f t="shared" si="287"/>
        <v>44844</v>
      </c>
      <c r="T1869" t="s">
        <v>552</v>
      </c>
      <c r="U1869">
        <v>115.6</v>
      </c>
      <c r="V1869">
        <v>67.150000000000006</v>
      </c>
      <c r="W1869">
        <f t="shared" si="291"/>
        <v>14647273.211510023</v>
      </c>
      <c r="X1869">
        <f t="shared" si="286"/>
        <v>36618.183028775056</v>
      </c>
      <c r="Y1869">
        <f t="shared" si="289"/>
        <v>325</v>
      </c>
      <c r="Z1869">
        <f t="shared" si="290"/>
        <v>-16340.187499999996</v>
      </c>
      <c r="AA1869" s="5" t="str">
        <f t="shared" si="288"/>
        <v/>
      </c>
      <c r="AB1869" s="24" t="str">
        <f>IFERROR(AA1869/MAX($J$3:AA1869)-1,"")</f>
        <v/>
      </c>
      <c r="AJ1869" s="6"/>
      <c r="AL1869" s="6"/>
      <c r="AN1869" s="7"/>
      <c r="AP1869" s="7"/>
      <c r="AV1869" s="7"/>
      <c r="AW1869" s="7"/>
    </row>
    <row r="1870" spans="1:49" x14ac:dyDescent="0.45">
      <c r="A1870" t="s">
        <v>552</v>
      </c>
      <c r="B1870" t="s">
        <v>30</v>
      </c>
      <c r="C1870" s="6">
        <v>44844.534722222219</v>
      </c>
      <c r="D1870">
        <v>115.6</v>
      </c>
      <c r="E1870" s="6">
        <v>44845.385416666664</v>
      </c>
      <c r="F1870">
        <v>68.5</v>
      </c>
      <c r="G1870" s="7">
        <v>-0.40739999999999998</v>
      </c>
      <c r="H1870">
        <v>-31007.85</v>
      </c>
      <c r="I1870" s="7">
        <v>-0.4234</v>
      </c>
      <c r="J1870">
        <v>633.57600000000002</v>
      </c>
      <c r="K1870">
        <v>73241.39</v>
      </c>
      <c r="L1870">
        <v>4589017.0599999996</v>
      </c>
      <c r="M1870">
        <v>34</v>
      </c>
      <c r="N1870">
        <v>-912</v>
      </c>
      <c r="O1870" s="7">
        <v>-0.54110000000000003</v>
      </c>
      <c r="P1870" s="7">
        <v>8.2000000000000007E-3</v>
      </c>
      <c r="Q1870" t="s">
        <v>535</v>
      </c>
      <c r="S1870" s="2">
        <f t="shared" si="287"/>
        <v>44844</v>
      </c>
      <c r="T1870" t="s">
        <v>552</v>
      </c>
      <c r="U1870">
        <v>115.6</v>
      </c>
      <c r="V1870">
        <v>68.5</v>
      </c>
      <c r="W1870">
        <f t="shared" si="291"/>
        <v>14647273.211510023</v>
      </c>
      <c r="X1870">
        <f t="shared" si="286"/>
        <v>36618.183028775056</v>
      </c>
      <c r="Y1870">
        <f t="shared" si="289"/>
        <v>325</v>
      </c>
      <c r="Z1870">
        <f t="shared" si="290"/>
        <v>-15905.825000000001</v>
      </c>
      <c r="AA1870" s="5">
        <f t="shared" si="288"/>
        <v>14591958.774010023</v>
      </c>
      <c r="AB1870" s="24">
        <f>IFERROR(AA1870/MAX($J$3:AA1870)-1,"")</f>
        <v>-2.3068878699268436E-2</v>
      </c>
      <c r="AJ1870" s="6"/>
      <c r="AL1870" s="6"/>
      <c r="AN1870" s="7"/>
      <c r="AP1870" s="7"/>
      <c r="AV1870" s="7"/>
      <c r="AW1870" s="7"/>
    </row>
    <row r="1871" spans="1:49" x14ac:dyDescent="0.45">
      <c r="A1871" t="s">
        <v>558</v>
      </c>
      <c r="B1871" t="s">
        <v>30</v>
      </c>
      <c r="C1871" s="6">
        <v>44845.434027777781</v>
      </c>
      <c r="D1871">
        <v>127.3</v>
      </c>
      <c r="E1871" s="6">
        <v>44846.385416666664</v>
      </c>
      <c r="F1871">
        <v>188.65</v>
      </c>
      <c r="G1871" s="7">
        <v>0.4819</v>
      </c>
      <c r="H1871">
        <v>33344.15</v>
      </c>
      <c r="I1871" s="7">
        <v>0.45710000000000001</v>
      </c>
      <c r="J1871">
        <v>573.0172</v>
      </c>
      <c r="K1871">
        <v>72945.09</v>
      </c>
      <c r="L1871">
        <v>4622361.21</v>
      </c>
      <c r="M1871">
        <v>63</v>
      </c>
      <c r="N1871">
        <v>529.27</v>
      </c>
      <c r="O1871" s="7">
        <v>-0.35149999999999998</v>
      </c>
      <c r="P1871" s="7">
        <v>0.8841</v>
      </c>
      <c r="Q1871" t="s">
        <v>535</v>
      </c>
      <c r="S1871" s="2">
        <f t="shared" si="287"/>
        <v>44845</v>
      </c>
      <c r="T1871" t="s">
        <v>558</v>
      </c>
      <c r="U1871">
        <v>127.3</v>
      </c>
      <c r="V1871">
        <v>188.65</v>
      </c>
      <c r="W1871">
        <f t="shared" si="291"/>
        <v>14591958.774010023</v>
      </c>
      <c r="X1871">
        <f t="shared" si="286"/>
        <v>36479.896935025055</v>
      </c>
      <c r="Y1871">
        <f t="shared" si="289"/>
        <v>275</v>
      </c>
      <c r="Z1871">
        <f t="shared" si="290"/>
        <v>16002.387499999995</v>
      </c>
      <c r="AA1871" s="5" t="str">
        <f t="shared" si="288"/>
        <v/>
      </c>
      <c r="AB1871" s="24" t="str">
        <f>IFERROR(AA1871/MAX($J$3:AA1871)-1,"")</f>
        <v/>
      </c>
      <c r="AJ1871" s="6"/>
      <c r="AL1871" s="6"/>
      <c r="AN1871" s="7"/>
      <c r="AP1871" s="7"/>
      <c r="AV1871" s="7"/>
      <c r="AW1871" s="7"/>
    </row>
    <row r="1872" spans="1:49" x14ac:dyDescent="0.45">
      <c r="A1872" t="s">
        <v>548</v>
      </c>
      <c r="B1872" t="s">
        <v>30</v>
      </c>
      <c r="C1872" s="6">
        <v>44845.527777777781</v>
      </c>
      <c r="D1872">
        <v>109.25</v>
      </c>
      <c r="E1872" s="6">
        <v>44846.385416666664</v>
      </c>
      <c r="F1872">
        <v>154.65</v>
      </c>
      <c r="G1872" s="7">
        <v>0.41560000000000002</v>
      </c>
      <c r="H1872">
        <v>28546.44</v>
      </c>
      <c r="I1872" s="7">
        <v>0.39140000000000003</v>
      </c>
      <c r="J1872">
        <v>667.58119999999997</v>
      </c>
      <c r="K1872">
        <v>72933.25</v>
      </c>
      <c r="L1872">
        <v>4650907.6500000004</v>
      </c>
      <c r="M1872">
        <v>36</v>
      </c>
      <c r="N1872">
        <v>792.96</v>
      </c>
      <c r="O1872" s="7">
        <v>-0.25219999999999998</v>
      </c>
      <c r="P1872" s="7">
        <v>0.85219999999999996</v>
      </c>
      <c r="Q1872" t="s">
        <v>535</v>
      </c>
      <c r="S1872" s="2">
        <f t="shared" si="287"/>
        <v>44845</v>
      </c>
      <c r="T1872" t="s">
        <v>548</v>
      </c>
      <c r="U1872">
        <v>109.25</v>
      </c>
      <c r="V1872">
        <v>154.65</v>
      </c>
      <c r="W1872">
        <f t="shared" si="291"/>
        <v>14591958.774010023</v>
      </c>
      <c r="X1872">
        <f t="shared" si="286"/>
        <v>36479.896935025055</v>
      </c>
      <c r="Y1872">
        <f t="shared" si="289"/>
        <v>325</v>
      </c>
      <c r="Z1872">
        <f t="shared" si="290"/>
        <v>13897.324999999999</v>
      </c>
      <c r="AA1872" s="5" t="str">
        <f t="shared" si="288"/>
        <v/>
      </c>
      <c r="AB1872" s="24" t="str">
        <f>IFERROR(AA1872/MAX($J$3:AA1872)-1,"")</f>
        <v/>
      </c>
      <c r="AJ1872" s="6"/>
      <c r="AL1872" s="6"/>
      <c r="AN1872" s="7"/>
      <c r="AP1872" s="7"/>
      <c r="AV1872" s="7"/>
      <c r="AW1872" s="7"/>
    </row>
    <row r="1873" spans="1:49" x14ac:dyDescent="0.45">
      <c r="A1873" t="s">
        <v>549</v>
      </c>
      <c r="B1873" t="s">
        <v>30</v>
      </c>
      <c r="C1873" s="6">
        <v>44845.618055555555</v>
      </c>
      <c r="D1873">
        <v>121.55</v>
      </c>
      <c r="E1873" s="6">
        <v>44846.388888888891</v>
      </c>
      <c r="F1873">
        <v>117.7</v>
      </c>
      <c r="G1873" s="7">
        <v>-3.1699999999999999E-2</v>
      </c>
      <c r="H1873">
        <v>-3712.76</v>
      </c>
      <c r="I1873" s="7">
        <v>-5.1400000000000001E-2</v>
      </c>
      <c r="J1873">
        <v>594.75459999999998</v>
      </c>
      <c r="K1873">
        <v>72292.42</v>
      </c>
      <c r="L1873">
        <v>4454770.88</v>
      </c>
      <c r="M1873">
        <v>11</v>
      </c>
      <c r="N1873">
        <v>-337.52</v>
      </c>
      <c r="O1873" s="7">
        <v>-0.22420000000000001</v>
      </c>
      <c r="P1873" s="7">
        <v>0.3846</v>
      </c>
      <c r="Q1873" t="s">
        <v>535</v>
      </c>
      <c r="S1873" s="2">
        <f t="shared" si="287"/>
        <v>44845</v>
      </c>
      <c r="T1873" t="s">
        <v>549</v>
      </c>
      <c r="U1873">
        <v>121.55</v>
      </c>
      <c r="V1873">
        <v>117.7</v>
      </c>
      <c r="W1873">
        <f t="shared" si="291"/>
        <v>14591958.774010023</v>
      </c>
      <c r="X1873">
        <f t="shared" si="286"/>
        <v>36479.896935025055</v>
      </c>
      <c r="Y1873">
        <f t="shared" si="289"/>
        <v>300</v>
      </c>
      <c r="Z1873">
        <f t="shared" si="290"/>
        <v>-1872.750000000002</v>
      </c>
      <c r="AA1873" s="5" t="str">
        <f t="shared" si="288"/>
        <v/>
      </c>
      <c r="AB1873" s="24" t="str">
        <f>IFERROR(AA1873/MAX($J$3:AA1873)-1,"")</f>
        <v/>
      </c>
      <c r="AJ1873" s="6"/>
      <c r="AL1873" s="6"/>
      <c r="AN1873" s="7"/>
      <c r="AP1873" s="7"/>
      <c r="AV1873" s="7"/>
      <c r="AW1873" s="7"/>
    </row>
    <row r="1874" spans="1:49" x14ac:dyDescent="0.45">
      <c r="A1874" t="s">
        <v>556</v>
      </c>
      <c r="B1874" t="s">
        <v>30</v>
      </c>
      <c r="C1874" s="6">
        <v>44845.621527777781</v>
      </c>
      <c r="D1874">
        <v>102</v>
      </c>
      <c r="E1874" s="6">
        <v>44846.388888888891</v>
      </c>
      <c r="F1874">
        <v>91.65</v>
      </c>
      <c r="G1874" s="7">
        <v>-0.10150000000000001</v>
      </c>
      <c r="H1874">
        <v>-8707.18</v>
      </c>
      <c r="I1874" s="7">
        <v>-0.1205</v>
      </c>
      <c r="J1874">
        <v>708.67830000000004</v>
      </c>
      <c r="K1874">
        <v>72285.19</v>
      </c>
      <c r="L1874">
        <v>4446063.71</v>
      </c>
      <c r="M1874">
        <v>10</v>
      </c>
      <c r="N1874">
        <v>-870.72</v>
      </c>
      <c r="O1874" s="7">
        <v>-0.18279999999999999</v>
      </c>
      <c r="P1874" s="7">
        <v>0.34899999999999998</v>
      </c>
      <c r="Q1874" t="s">
        <v>535</v>
      </c>
      <c r="S1874" s="2">
        <f t="shared" si="287"/>
        <v>44845</v>
      </c>
      <c r="T1874" t="s">
        <v>556</v>
      </c>
      <c r="U1874">
        <v>102</v>
      </c>
      <c r="V1874">
        <v>91.65</v>
      </c>
      <c r="W1874">
        <f t="shared" si="291"/>
        <v>14591958.774010023</v>
      </c>
      <c r="X1874">
        <f t="shared" si="286"/>
        <v>36479.896935025055</v>
      </c>
      <c r="Y1874">
        <f t="shared" si="289"/>
        <v>350</v>
      </c>
      <c r="Z1874">
        <f t="shared" si="290"/>
        <v>-4300.274999999996</v>
      </c>
      <c r="AA1874" s="5">
        <f t="shared" si="288"/>
        <v>14615685.461510023</v>
      </c>
      <c r="AB1874" s="24">
        <f>IFERROR(AA1874/MAX($J$3:AA1874)-1,"")</f>
        <v>-2.1480377814424023E-2</v>
      </c>
      <c r="AJ1874" s="6"/>
      <c r="AL1874" s="6"/>
      <c r="AN1874" s="7"/>
      <c r="AP1874" s="7"/>
      <c r="AV1874" s="7"/>
      <c r="AW1874" s="7"/>
    </row>
    <row r="1875" spans="1:49" x14ac:dyDescent="0.45">
      <c r="A1875" t="s">
        <v>551</v>
      </c>
      <c r="B1875" t="s">
        <v>30</v>
      </c>
      <c r="C1875" s="6">
        <v>44846.5</v>
      </c>
      <c r="D1875">
        <v>90.95</v>
      </c>
      <c r="E1875" s="6">
        <v>44847.385416666664</v>
      </c>
      <c r="F1875">
        <v>48.8</v>
      </c>
      <c r="G1875" s="7">
        <v>-0.46339999999999998</v>
      </c>
      <c r="H1875">
        <v>-35074.79</v>
      </c>
      <c r="I1875" s="7">
        <v>-0.4788</v>
      </c>
      <c r="J1875">
        <v>805.4375</v>
      </c>
      <c r="K1875">
        <v>73254.539999999994</v>
      </c>
      <c r="L1875">
        <v>4615832.8600000003</v>
      </c>
      <c r="M1875">
        <v>44</v>
      </c>
      <c r="N1875">
        <v>-797.15</v>
      </c>
      <c r="O1875" s="7">
        <v>-0.46339999999999998</v>
      </c>
      <c r="P1875" s="7">
        <v>0.1754</v>
      </c>
      <c r="Q1875" t="s">
        <v>535</v>
      </c>
      <c r="S1875" s="2">
        <f t="shared" si="287"/>
        <v>44846</v>
      </c>
      <c r="T1875" t="s">
        <v>551</v>
      </c>
      <c r="U1875">
        <v>90.95</v>
      </c>
      <c r="V1875">
        <v>48.8</v>
      </c>
      <c r="W1875">
        <f t="shared" si="291"/>
        <v>14615685.461510023</v>
      </c>
      <c r="X1875">
        <f t="shared" si="286"/>
        <v>36539.213653775056</v>
      </c>
      <c r="Y1875">
        <f t="shared" si="289"/>
        <v>400</v>
      </c>
      <c r="Z1875">
        <f t="shared" si="290"/>
        <v>-17419</v>
      </c>
      <c r="AA1875" s="5" t="str">
        <f t="shared" si="288"/>
        <v/>
      </c>
      <c r="AB1875" s="24" t="str">
        <f>IFERROR(AA1875/MAX($J$3:AA1875)-1,"")</f>
        <v/>
      </c>
      <c r="AJ1875" s="6"/>
      <c r="AL1875" s="6"/>
      <c r="AN1875" s="7"/>
      <c r="AP1875" s="7"/>
      <c r="AV1875" s="7"/>
      <c r="AW1875" s="7"/>
    </row>
    <row r="1876" spans="1:49" x14ac:dyDescent="0.45">
      <c r="A1876" t="s">
        <v>551</v>
      </c>
      <c r="B1876" t="s">
        <v>30</v>
      </c>
      <c r="C1876" s="6">
        <v>44846.604166666664</v>
      </c>
      <c r="D1876">
        <v>93.45</v>
      </c>
      <c r="E1876" s="6">
        <v>44847.388888888891</v>
      </c>
      <c r="F1876">
        <v>50.75</v>
      </c>
      <c r="G1876" s="7">
        <v>-0.45689999999999997</v>
      </c>
      <c r="H1876">
        <v>-34118.68</v>
      </c>
      <c r="I1876" s="7">
        <v>-0.47239999999999999</v>
      </c>
      <c r="J1876">
        <v>772.93010000000004</v>
      </c>
      <c r="K1876">
        <v>72230.320000000007</v>
      </c>
      <c r="L1876">
        <v>4411945.0199999996</v>
      </c>
      <c r="M1876">
        <v>15</v>
      </c>
      <c r="N1876">
        <v>-2274.58</v>
      </c>
      <c r="O1876" s="7">
        <v>-0.51039999999999996</v>
      </c>
      <c r="P1876" s="7">
        <v>0.1439</v>
      </c>
      <c r="Q1876" t="s">
        <v>535</v>
      </c>
      <c r="S1876" s="2">
        <f t="shared" si="287"/>
        <v>44846</v>
      </c>
      <c r="T1876" t="s">
        <v>551</v>
      </c>
      <c r="U1876">
        <v>93.45</v>
      </c>
      <c r="V1876">
        <v>50.75</v>
      </c>
      <c r="W1876">
        <f t="shared" si="291"/>
        <v>14615685.461510023</v>
      </c>
      <c r="X1876">
        <f t="shared" si="286"/>
        <v>36539.213653775056</v>
      </c>
      <c r="Y1876">
        <f t="shared" si="289"/>
        <v>400</v>
      </c>
      <c r="Z1876">
        <f t="shared" si="290"/>
        <v>-17656.800000000003</v>
      </c>
      <c r="AA1876" s="5" t="str">
        <f t="shared" si="288"/>
        <v/>
      </c>
      <c r="AB1876" s="24" t="str">
        <f>IFERROR(AA1876/MAX($J$3:AA1876)-1,"")</f>
        <v/>
      </c>
      <c r="AJ1876" s="6"/>
      <c r="AL1876" s="6"/>
      <c r="AN1876" s="7"/>
      <c r="AP1876" s="7"/>
      <c r="AV1876" s="7"/>
      <c r="AW1876" s="7"/>
    </row>
    <row r="1877" spans="1:49" x14ac:dyDescent="0.45">
      <c r="A1877" t="s">
        <v>550</v>
      </c>
      <c r="B1877" t="s">
        <v>30</v>
      </c>
      <c r="C1877" s="6">
        <v>44846.628472222219</v>
      </c>
      <c r="D1877">
        <v>74.650000000000006</v>
      </c>
      <c r="E1877" s="6">
        <v>44847.388888888891</v>
      </c>
      <c r="F1877">
        <v>29.3</v>
      </c>
      <c r="G1877" s="7">
        <v>-0.60750000000000004</v>
      </c>
      <c r="H1877">
        <v>-44892.41</v>
      </c>
      <c r="I1877" s="7">
        <v>-0.62139999999999995</v>
      </c>
      <c r="J1877">
        <v>967.7278</v>
      </c>
      <c r="K1877">
        <v>72240.88</v>
      </c>
      <c r="L1877">
        <v>4367052.6100000003</v>
      </c>
      <c r="M1877">
        <v>8</v>
      </c>
      <c r="N1877">
        <v>-5611.55</v>
      </c>
      <c r="O1877" s="7">
        <v>-0.66379999999999995</v>
      </c>
      <c r="P1877" s="7">
        <v>5.2200000000000003E-2</v>
      </c>
      <c r="Q1877" t="s">
        <v>535</v>
      </c>
      <c r="S1877" s="2">
        <f t="shared" si="287"/>
        <v>44846</v>
      </c>
      <c r="T1877" t="s">
        <v>550</v>
      </c>
      <c r="U1877">
        <v>74.650000000000006</v>
      </c>
      <c r="V1877">
        <v>29.3</v>
      </c>
      <c r="W1877">
        <f t="shared" si="291"/>
        <v>14615685.461510023</v>
      </c>
      <c r="X1877">
        <f t="shared" si="286"/>
        <v>36539.213653775056</v>
      </c>
      <c r="Y1877">
        <f t="shared" si="289"/>
        <v>500</v>
      </c>
      <c r="Z1877">
        <f t="shared" si="290"/>
        <v>-23194.75</v>
      </c>
      <c r="AA1877" s="5">
        <f t="shared" si="288"/>
        <v>14557414.911510022</v>
      </c>
      <c r="AB1877" s="24">
        <f>IFERROR(AA1877/MAX($J$3:AA1877)-1,"")</f>
        <v>-2.5381589065904819E-2</v>
      </c>
      <c r="AJ1877" s="6"/>
      <c r="AL1877" s="6"/>
      <c r="AN1877" s="7"/>
      <c r="AP1877" s="7"/>
      <c r="AV1877" s="7"/>
      <c r="AW1877" s="7"/>
    </row>
    <row r="1878" spans="1:49" x14ac:dyDescent="0.45">
      <c r="A1878" t="s">
        <v>549</v>
      </c>
      <c r="B1878" t="s">
        <v>30</v>
      </c>
      <c r="C1878" s="6">
        <v>44847.420138888891</v>
      </c>
      <c r="D1878">
        <v>57.5</v>
      </c>
      <c r="E1878" s="6">
        <v>44847.635416666664</v>
      </c>
      <c r="F1878">
        <v>34.049999999999997</v>
      </c>
      <c r="G1878" s="7">
        <v>-0.4078</v>
      </c>
      <c r="H1878">
        <v>-30967.14</v>
      </c>
      <c r="I1878" s="7">
        <v>-0.42370000000000002</v>
      </c>
      <c r="J1878">
        <v>1270.942</v>
      </c>
      <c r="K1878">
        <v>73079.16</v>
      </c>
      <c r="L1878">
        <v>4584865.7300000004</v>
      </c>
      <c r="M1878">
        <v>63</v>
      </c>
      <c r="N1878">
        <v>-491.54</v>
      </c>
      <c r="O1878" s="7">
        <v>-0.91039999999999999</v>
      </c>
      <c r="P1878" s="7">
        <v>0.7913</v>
      </c>
      <c r="Q1878" t="s">
        <v>535</v>
      </c>
      <c r="S1878" s="2">
        <f t="shared" si="287"/>
        <v>44847</v>
      </c>
      <c r="T1878" t="s">
        <v>549</v>
      </c>
      <c r="U1878">
        <v>57.5</v>
      </c>
      <c r="V1878">
        <v>34.049999999999997</v>
      </c>
      <c r="W1878">
        <f t="shared" si="291"/>
        <v>14557414.911510022</v>
      </c>
      <c r="X1878">
        <f t="shared" si="286"/>
        <v>36393.53727877506</v>
      </c>
      <c r="Y1878">
        <f t="shared" si="289"/>
        <v>625</v>
      </c>
      <c r="Z1878">
        <f t="shared" si="290"/>
        <v>-15228.437500000004</v>
      </c>
      <c r="AA1878" s="5" t="str">
        <f t="shared" si="288"/>
        <v/>
      </c>
      <c r="AB1878" s="24" t="str">
        <f>IFERROR(AA1878/MAX($J$3:AA1878)-1,"")</f>
        <v/>
      </c>
      <c r="AJ1878" s="6"/>
      <c r="AL1878" s="6"/>
      <c r="AN1878" s="7"/>
      <c r="AP1878" s="7"/>
      <c r="AV1878" s="7"/>
      <c r="AW1878" s="7"/>
    </row>
    <row r="1879" spans="1:49" x14ac:dyDescent="0.45">
      <c r="A1879" t="s">
        <v>556</v>
      </c>
      <c r="B1879" t="s">
        <v>30</v>
      </c>
      <c r="C1879" s="6">
        <v>44847.434027777781</v>
      </c>
      <c r="D1879">
        <v>46.8</v>
      </c>
      <c r="E1879" s="6">
        <v>44847.635416666664</v>
      </c>
      <c r="F1879">
        <v>0.4</v>
      </c>
      <c r="G1879" s="7">
        <v>-0.99150000000000005</v>
      </c>
      <c r="H1879">
        <v>-73264.289999999994</v>
      </c>
      <c r="I1879" s="7">
        <v>-1.0015000000000001</v>
      </c>
      <c r="J1879">
        <v>1563.0719999999999</v>
      </c>
      <c r="K1879">
        <v>73151.75</v>
      </c>
      <c r="L1879">
        <v>4511601.43</v>
      </c>
      <c r="M1879">
        <v>59</v>
      </c>
      <c r="N1879">
        <v>-1241.77</v>
      </c>
      <c r="O1879" s="7">
        <v>-0.99150000000000005</v>
      </c>
      <c r="P1879" s="7">
        <v>0.38890000000000002</v>
      </c>
      <c r="Q1879" t="s">
        <v>535</v>
      </c>
      <c r="S1879" s="2">
        <f t="shared" si="287"/>
        <v>44847</v>
      </c>
      <c r="T1879" t="s">
        <v>556</v>
      </c>
      <c r="U1879">
        <v>46.8</v>
      </c>
      <c r="V1879">
        <v>0.4</v>
      </c>
      <c r="W1879">
        <f t="shared" si="291"/>
        <v>14557414.911510022</v>
      </c>
      <c r="X1879">
        <f t="shared" si="286"/>
        <v>36393.53727877506</v>
      </c>
      <c r="Y1879">
        <f t="shared" si="289"/>
        <v>775</v>
      </c>
      <c r="Z1879">
        <f t="shared" si="290"/>
        <v>-36325.800000000003</v>
      </c>
      <c r="AA1879" s="5">
        <f t="shared" si="288"/>
        <v>14505860.674010022</v>
      </c>
      <c r="AB1879" s="24">
        <f>IFERROR(AA1879/MAX($J$3:AA1879)-1,"")</f>
        <v>-2.8833143434217945E-2</v>
      </c>
      <c r="AJ1879" s="6"/>
      <c r="AL1879" s="6"/>
      <c r="AN1879" s="7"/>
      <c r="AP1879" s="7"/>
      <c r="AV1879" s="7"/>
      <c r="AW1879" s="7"/>
    </row>
    <row r="1880" spans="1:49" x14ac:dyDescent="0.45">
      <c r="A1880" t="s">
        <v>647</v>
      </c>
      <c r="B1880" t="s">
        <v>30</v>
      </c>
      <c r="C1880" s="6">
        <v>44848.631944444445</v>
      </c>
      <c r="D1880">
        <v>149.80000000000001</v>
      </c>
      <c r="E1880" s="6">
        <v>44851.388888888891</v>
      </c>
      <c r="F1880">
        <v>146.44999999999999</v>
      </c>
      <c r="G1880" s="7">
        <v>-2.24E-2</v>
      </c>
      <c r="H1880">
        <v>-3027.1</v>
      </c>
      <c r="I1880" s="7">
        <v>-4.2099999999999999E-2</v>
      </c>
      <c r="J1880">
        <v>479.54109999999997</v>
      </c>
      <c r="K1880">
        <v>71835.27</v>
      </c>
      <c r="L1880">
        <v>4364025.51</v>
      </c>
      <c r="M1880">
        <v>7</v>
      </c>
      <c r="N1880">
        <v>-432.44</v>
      </c>
      <c r="O1880" s="7">
        <v>-9.8799999999999999E-2</v>
      </c>
      <c r="P1880" s="7">
        <v>0.248</v>
      </c>
      <c r="Q1880" t="s">
        <v>535</v>
      </c>
      <c r="S1880" s="2">
        <f t="shared" si="287"/>
        <v>44848</v>
      </c>
      <c r="T1880" t="s">
        <v>647</v>
      </c>
      <c r="U1880">
        <v>149.80000000000001</v>
      </c>
      <c r="V1880">
        <v>146.44999999999999</v>
      </c>
      <c r="W1880">
        <f t="shared" si="291"/>
        <v>14505860.674010022</v>
      </c>
      <c r="X1880">
        <f t="shared" si="286"/>
        <v>36264.651685025055</v>
      </c>
      <c r="Y1880">
        <f t="shared" si="289"/>
        <v>250</v>
      </c>
      <c r="Z1880">
        <f t="shared" si="290"/>
        <v>-1578.125000000007</v>
      </c>
      <c r="AA1880" s="5">
        <f t="shared" si="288"/>
        <v>14504282.549010022</v>
      </c>
      <c r="AB1880" s="24">
        <f>IFERROR(AA1880/MAX($J$3:AA1880)-1,"")</f>
        <v>-2.893879884687911E-2</v>
      </c>
      <c r="AJ1880" s="6"/>
      <c r="AL1880" s="6"/>
      <c r="AN1880" s="7"/>
      <c r="AP1880" s="7"/>
      <c r="AV1880" s="7"/>
      <c r="AW1880" s="7"/>
    </row>
    <row r="1881" spans="1:49" x14ac:dyDescent="0.45">
      <c r="A1881" t="s">
        <v>552</v>
      </c>
      <c r="B1881" t="s">
        <v>30</v>
      </c>
      <c r="C1881" s="6">
        <v>44851.520833333336</v>
      </c>
      <c r="D1881">
        <v>121</v>
      </c>
      <c r="E1881" s="6">
        <v>44852.388888888891</v>
      </c>
      <c r="F1881">
        <v>234.1</v>
      </c>
      <c r="G1881" s="7">
        <v>0.93469999999999998</v>
      </c>
      <c r="H1881">
        <v>65023.33</v>
      </c>
      <c r="I1881" s="7">
        <v>0.90539999999999998</v>
      </c>
      <c r="J1881">
        <v>593.55470000000003</v>
      </c>
      <c r="K1881">
        <v>71820.13</v>
      </c>
      <c r="L1881">
        <v>4429048.84</v>
      </c>
      <c r="M1881">
        <v>39</v>
      </c>
      <c r="N1881">
        <v>1667.26</v>
      </c>
      <c r="O1881" s="7">
        <v>-0.20330000000000001</v>
      </c>
      <c r="P1881" s="7">
        <v>0.93469999999999998</v>
      </c>
      <c r="Q1881" t="s">
        <v>535</v>
      </c>
      <c r="S1881" s="2">
        <f t="shared" si="287"/>
        <v>44851</v>
      </c>
      <c r="T1881" t="s">
        <v>552</v>
      </c>
      <c r="U1881">
        <v>121</v>
      </c>
      <c r="V1881">
        <v>234.1</v>
      </c>
      <c r="W1881">
        <f t="shared" si="291"/>
        <v>14504282.549010022</v>
      </c>
      <c r="X1881">
        <f t="shared" si="286"/>
        <v>36260.706372525055</v>
      </c>
      <c r="Y1881">
        <f t="shared" si="289"/>
        <v>300</v>
      </c>
      <c r="Z1881">
        <f t="shared" si="290"/>
        <v>32864.699999999997</v>
      </c>
      <c r="AA1881" s="5" t="str">
        <f t="shared" si="288"/>
        <v/>
      </c>
      <c r="AB1881" s="24" t="str">
        <f>IFERROR(AA1881/MAX($J$3:AA1881)-1,"")</f>
        <v/>
      </c>
      <c r="AJ1881" s="6"/>
      <c r="AL1881" s="6"/>
      <c r="AN1881" s="7"/>
      <c r="AP1881" s="7"/>
      <c r="AV1881" s="7"/>
      <c r="AW1881" s="7"/>
    </row>
    <row r="1882" spans="1:49" x14ac:dyDescent="0.45">
      <c r="A1882" t="s">
        <v>557</v>
      </c>
      <c r="B1882" t="s">
        <v>30</v>
      </c>
      <c r="C1882" s="6">
        <v>44851.53125</v>
      </c>
      <c r="D1882">
        <v>128.30000000000001</v>
      </c>
      <c r="E1882" s="6">
        <v>44852.388888888891</v>
      </c>
      <c r="F1882">
        <v>276.10000000000002</v>
      </c>
      <c r="G1882" s="7">
        <v>1.1519999999999999</v>
      </c>
      <c r="H1882">
        <v>80437.899999999994</v>
      </c>
      <c r="I1882" s="7">
        <v>1.1205000000000001</v>
      </c>
      <c r="J1882">
        <v>559.54470000000003</v>
      </c>
      <c r="K1882">
        <v>71789.59</v>
      </c>
      <c r="L1882">
        <v>4509486.74</v>
      </c>
      <c r="M1882">
        <v>36</v>
      </c>
      <c r="N1882">
        <v>2234.39</v>
      </c>
      <c r="O1882" s="7">
        <v>-5.1400000000000001E-2</v>
      </c>
      <c r="P1882" s="7">
        <v>1.1519999999999999</v>
      </c>
      <c r="Q1882" t="s">
        <v>535</v>
      </c>
      <c r="S1882" s="2">
        <f t="shared" si="287"/>
        <v>44851</v>
      </c>
      <c r="T1882" t="s">
        <v>557</v>
      </c>
      <c r="U1882">
        <v>128.30000000000001</v>
      </c>
      <c r="V1882">
        <v>276.10000000000002</v>
      </c>
      <c r="W1882">
        <f t="shared" si="291"/>
        <v>14504282.549010022</v>
      </c>
      <c r="X1882">
        <f t="shared" si="286"/>
        <v>36260.706372525055</v>
      </c>
      <c r="Y1882">
        <f t="shared" si="289"/>
        <v>275</v>
      </c>
      <c r="Z1882">
        <f t="shared" si="290"/>
        <v>39532.899999999994</v>
      </c>
      <c r="AA1882" s="5" t="str">
        <f t="shared" si="288"/>
        <v/>
      </c>
      <c r="AB1882" s="24" t="str">
        <f>IFERROR(AA1882/MAX($J$3:AA1882)-1,"")</f>
        <v/>
      </c>
      <c r="AJ1882" s="6"/>
      <c r="AL1882" s="6"/>
      <c r="AN1882" s="7"/>
      <c r="AP1882" s="7"/>
      <c r="AV1882" s="7"/>
      <c r="AW1882" s="7"/>
    </row>
    <row r="1883" spans="1:49" x14ac:dyDescent="0.45">
      <c r="A1883" t="s">
        <v>552</v>
      </c>
      <c r="B1883" t="s">
        <v>30</v>
      </c>
      <c r="C1883" s="6">
        <v>44851.555555555555</v>
      </c>
      <c r="D1883">
        <v>132</v>
      </c>
      <c r="E1883" s="6">
        <v>44852.385416666664</v>
      </c>
      <c r="F1883">
        <v>207.6</v>
      </c>
      <c r="G1883" s="7">
        <v>0.57269999999999999</v>
      </c>
      <c r="H1883">
        <v>39689.230000000003</v>
      </c>
      <c r="I1883" s="7">
        <v>0.54700000000000004</v>
      </c>
      <c r="J1883">
        <v>549.68190000000004</v>
      </c>
      <c r="K1883">
        <v>72558.009999999995</v>
      </c>
      <c r="L1883">
        <v>4551290.66</v>
      </c>
      <c r="M1883">
        <v>28</v>
      </c>
      <c r="N1883">
        <v>1417.47</v>
      </c>
      <c r="O1883" s="7">
        <v>-0.2424</v>
      </c>
      <c r="P1883" s="7">
        <v>0.57269999999999999</v>
      </c>
      <c r="Q1883" t="s">
        <v>535</v>
      </c>
      <c r="S1883" s="2">
        <f t="shared" si="287"/>
        <v>44851</v>
      </c>
      <c r="T1883" t="s">
        <v>552</v>
      </c>
      <c r="U1883">
        <v>132</v>
      </c>
      <c r="V1883">
        <v>207.6</v>
      </c>
      <c r="W1883">
        <f t="shared" si="291"/>
        <v>14504282.549010022</v>
      </c>
      <c r="X1883">
        <f t="shared" si="286"/>
        <v>36260.706372525055</v>
      </c>
      <c r="Y1883">
        <f t="shared" si="289"/>
        <v>275</v>
      </c>
      <c r="Z1883">
        <f t="shared" si="290"/>
        <v>19856.100000000002</v>
      </c>
      <c r="AA1883" s="5">
        <f t="shared" si="288"/>
        <v>14596536.249010021</v>
      </c>
      <c r="AB1883" s="24">
        <f>IFERROR(AA1883/MAX($J$3:AA1883)-1,"")</f>
        <v>-2.2762416910708572E-2</v>
      </c>
      <c r="AJ1883" s="6"/>
      <c r="AL1883" s="6"/>
      <c r="AN1883" s="7"/>
      <c r="AP1883" s="7"/>
      <c r="AV1883" s="7"/>
      <c r="AW1883" s="7"/>
    </row>
    <row r="1884" spans="1:49" x14ac:dyDescent="0.45">
      <c r="A1884" t="s">
        <v>610</v>
      </c>
      <c r="B1884" t="s">
        <v>30</v>
      </c>
      <c r="C1884" s="6">
        <v>44852.416666666664</v>
      </c>
      <c r="D1884">
        <v>108.2</v>
      </c>
      <c r="E1884" s="6">
        <v>44853.385416666664</v>
      </c>
      <c r="F1884">
        <v>104.6</v>
      </c>
      <c r="G1884" s="7">
        <v>-3.3300000000000003E-2</v>
      </c>
      <c r="H1884">
        <v>-3851.65</v>
      </c>
      <c r="I1884" s="7">
        <v>-5.2900000000000003E-2</v>
      </c>
      <c r="J1884">
        <v>672.42570000000001</v>
      </c>
      <c r="K1884">
        <v>72756.45</v>
      </c>
      <c r="L1884">
        <v>4547439.01</v>
      </c>
      <c r="M1884">
        <v>68</v>
      </c>
      <c r="N1884">
        <v>-56.64</v>
      </c>
      <c r="O1884" s="7">
        <v>-0.39369999999999999</v>
      </c>
      <c r="P1884" s="7">
        <v>6.2799999999999995E-2</v>
      </c>
      <c r="Q1884" t="s">
        <v>535</v>
      </c>
      <c r="S1884" s="2">
        <f t="shared" si="287"/>
        <v>44852</v>
      </c>
      <c r="T1884" t="s">
        <v>610</v>
      </c>
      <c r="U1884">
        <v>108.2</v>
      </c>
      <c r="V1884">
        <v>104.6</v>
      </c>
      <c r="W1884">
        <f t="shared" si="291"/>
        <v>14596536.249010021</v>
      </c>
      <c r="X1884">
        <f t="shared" si="286"/>
        <v>36491.340622525051</v>
      </c>
      <c r="Y1884">
        <f t="shared" si="289"/>
        <v>325</v>
      </c>
      <c r="Z1884">
        <f t="shared" si="290"/>
        <v>-1861.6000000000074</v>
      </c>
      <c r="AA1884" s="5">
        <f t="shared" si="288"/>
        <v>14594674.649010021</v>
      </c>
      <c r="AB1884" s="24">
        <f>IFERROR(AA1884/MAX($J$3:AA1884)-1,"")</f>
        <v>-2.2887050964544575E-2</v>
      </c>
      <c r="AJ1884" s="6"/>
      <c r="AL1884" s="6"/>
      <c r="AN1884" s="7"/>
      <c r="AP1884" s="7"/>
      <c r="AV1884" s="7"/>
      <c r="AW1884" s="7"/>
    </row>
    <row r="1885" spans="1:49" x14ac:dyDescent="0.45">
      <c r="A1885" t="s">
        <v>545</v>
      </c>
      <c r="B1885" t="s">
        <v>30</v>
      </c>
      <c r="C1885" s="6">
        <v>44853.618055555555</v>
      </c>
      <c r="D1885">
        <v>81.5</v>
      </c>
      <c r="E1885" s="6">
        <v>44854.388888888891</v>
      </c>
      <c r="F1885">
        <v>81.099999999999994</v>
      </c>
      <c r="G1885" s="7">
        <v>-4.8999999999999998E-3</v>
      </c>
      <c r="H1885">
        <v>-1803.45</v>
      </c>
      <c r="I1885" s="7">
        <v>-2.4899999999999999E-2</v>
      </c>
      <c r="J1885">
        <v>890.15260000000001</v>
      </c>
      <c r="K1885">
        <v>72547.44</v>
      </c>
      <c r="L1885">
        <v>4507683.29</v>
      </c>
      <c r="M1885">
        <v>11</v>
      </c>
      <c r="N1885">
        <v>-163.95</v>
      </c>
      <c r="O1885" s="7">
        <v>-0.36749999999999999</v>
      </c>
      <c r="P1885" s="7">
        <v>0.34789999999999999</v>
      </c>
      <c r="Q1885" t="s">
        <v>535</v>
      </c>
      <c r="S1885" s="2">
        <f t="shared" si="287"/>
        <v>44853</v>
      </c>
      <c r="T1885" t="s">
        <v>545</v>
      </c>
      <c r="U1885">
        <v>81.5</v>
      </c>
      <c r="V1885">
        <v>81.099999999999994</v>
      </c>
      <c r="W1885">
        <f t="shared" si="291"/>
        <v>14594674.649010021</v>
      </c>
      <c r="X1885">
        <f t="shared" si="286"/>
        <v>36486.686622525056</v>
      </c>
      <c r="Y1885">
        <f t="shared" si="289"/>
        <v>450</v>
      </c>
      <c r="Z1885">
        <f t="shared" si="290"/>
        <v>-911.70000000000471</v>
      </c>
      <c r="AA1885" s="5">
        <f t="shared" si="288"/>
        <v>14593762.949010022</v>
      </c>
      <c r="AB1885" s="24">
        <f>IFERROR(AA1885/MAX($J$3:AA1885)-1,"")</f>
        <v>-2.2948089247141423E-2</v>
      </c>
      <c r="AJ1885" s="6"/>
      <c r="AL1885" s="6"/>
      <c r="AN1885" s="7"/>
      <c r="AP1885" s="7"/>
      <c r="AV1885" s="7"/>
      <c r="AW1885" s="7"/>
    </row>
    <row r="1886" spans="1:49" x14ac:dyDescent="0.45">
      <c r="A1886" t="s">
        <v>610</v>
      </c>
      <c r="B1886" t="s">
        <v>30</v>
      </c>
      <c r="C1886" s="6">
        <v>44854.447916666664</v>
      </c>
      <c r="D1886">
        <v>44.4</v>
      </c>
      <c r="E1886" s="6">
        <v>44854.635416666664</v>
      </c>
      <c r="F1886">
        <v>64.849999999999994</v>
      </c>
      <c r="G1886" s="7">
        <v>0.46060000000000001</v>
      </c>
      <c r="H1886">
        <v>31711.94</v>
      </c>
      <c r="I1886" s="7">
        <v>0.436</v>
      </c>
      <c r="J1886">
        <v>1638.2249999999999</v>
      </c>
      <c r="K1886">
        <v>72737.2</v>
      </c>
      <c r="L1886">
        <v>4579150.95</v>
      </c>
      <c r="M1886">
        <v>55</v>
      </c>
      <c r="N1886">
        <v>576.58000000000004</v>
      </c>
      <c r="O1886" s="7">
        <v>-0.82769999999999999</v>
      </c>
      <c r="P1886" s="7">
        <v>0.46060000000000001</v>
      </c>
      <c r="Q1886" t="s">
        <v>535</v>
      </c>
      <c r="S1886" s="2">
        <f t="shared" si="287"/>
        <v>44854</v>
      </c>
      <c r="T1886" t="s">
        <v>610</v>
      </c>
      <c r="U1886">
        <v>44.4</v>
      </c>
      <c r="V1886">
        <v>64.849999999999994</v>
      </c>
      <c r="W1886">
        <f t="shared" si="291"/>
        <v>14593762.949010022</v>
      </c>
      <c r="X1886">
        <f t="shared" si="286"/>
        <v>36484.407372525056</v>
      </c>
      <c r="Y1886">
        <f t="shared" si="289"/>
        <v>825</v>
      </c>
      <c r="Z1886">
        <f t="shared" si="290"/>
        <v>15969.937499999996</v>
      </c>
      <c r="AA1886" s="5">
        <f t="shared" si="288"/>
        <v>14609732.886510022</v>
      </c>
      <c r="AB1886" s="24">
        <f>IFERROR(AA1886/MAX($J$3:AA1886)-1,"")</f>
        <v>-2.1878902499111064E-2</v>
      </c>
      <c r="AJ1886" s="6"/>
      <c r="AL1886" s="6"/>
      <c r="AN1886" s="7"/>
      <c r="AP1886" s="7"/>
      <c r="AV1886" s="7"/>
      <c r="AW1886" s="7"/>
    </row>
    <row r="1887" spans="1:49" x14ac:dyDescent="0.45">
      <c r="A1887" t="s">
        <v>546</v>
      </c>
      <c r="B1887" t="s">
        <v>30</v>
      </c>
      <c r="C1887" s="6">
        <v>44855.600694444445</v>
      </c>
      <c r="D1887">
        <v>149.05000000000001</v>
      </c>
      <c r="E1887" s="6">
        <v>44859.388888888891</v>
      </c>
      <c r="F1887">
        <v>19.45</v>
      </c>
      <c r="G1887" s="7">
        <v>-0.86950000000000005</v>
      </c>
      <c r="H1887">
        <v>-63892.69</v>
      </c>
      <c r="I1887" s="7">
        <v>-0.88080000000000003</v>
      </c>
      <c r="J1887">
        <v>486.67169999999999</v>
      </c>
      <c r="K1887">
        <v>72538.41</v>
      </c>
      <c r="L1887">
        <v>4443790.5999999996</v>
      </c>
      <c r="M1887">
        <v>29</v>
      </c>
      <c r="N1887">
        <v>-2203.1999999999998</v>
      </c>
      <c r="O1887" s="7">
        <v>-0.92620000000000002</v>
      </c>
      <c r="P1887" s="7">
        <v>1.54E-2</v>
      </c>
      <c r="Q1887" t="s">
        <v>535</v>
      </c>
      <c r="S1887" s="2">
        <f t="shared" si="287"/>
        <v>44855</v>
      </c>
      <c r="T1887" t="s">
        <v>546</v>
      </c>
      <c r="U1887">
        <v>149.05000000000001</v>
      </c>
      <c r="V1887">
        <v>19.45</v>
      </c>
      <c r="W1887">
        <f t="shared" si="291"/>
        <v>14609732.886510022</v>
      </c>
      <c r="X1887">
        <f t="shared" si="286"/>
        <v>36524.332216275056</v>
      </c>
      <c r="Y1887">
        <f t="shared" si="289"/>
        <v>250</v>
      </c>
      <c r="Z1887">
        <f t="shared" si="290"/>
        <v>-32821.250000000007</v>
      </c>
      <c r="AA1887" s="5">
        <f t="shared" si="288"/>
        <v>14576911.636510022</v>
      </c>
      <c r="AB1887" s="24">
        <f>IFERROR(AA1887/MAX($J$3:AA1887)-1,"")</f>
        <v>-2.4076284020096539E-2</v>
      </c>
      <c r="AJ1887" s="6"/>
      <c r="AL1887" s="6"/>
      <c r="AN1887" s="7"/>
      <c r="AP1887" s="7"/>
      <c r="AV1887" s="7"/>
      <c r="AW1887" s="7"/>
    </row>
    <row r="1888" spans="1:49" x14ac:dyDescent="0.45">
      <c r="A1888" t="s">
        <v>544</v>
      </c>
      <c r="B1888" t="s">
        <v>30</v>
      </c>
      <c r="C1888" s="6">
        <v>44859.440972222219</v>
      </c>
      <c r="D1888">
        <v>67.900000000000006</v>
      </c>
      <c r="E1888" s="6">
        <v>44861.385416666664</v>
      </c>
      <c r="F1888">
        <v>19.7</v>
      </c>
      <c r="G1888" s="7">
        <v>-0.70989999999999998</v>
      </c>
      <c r="H1888">
        <v>-52686.78</v>
      </c>
      <c r="I1888" s="7">
        <v>-0.7228</v>
      </c>
      <c r="J1888">
        <v>1073.575</v>
      </c>
      <c r="K1888">
        <v>72895.759999999995</v>
      </c>
      <c r="L1888">
        <v>4526464.17</v>
      </c>
      <c r="M1888">
        <v>61</v>
      </c>
      <c r="N1888">
        <v>-863.72</v>
      </c>
      <c r="O1888" s="7">
        <v>-0.70989999999999998</v>
      </c>
      <c r="P1888" s="7">
        <v>0.52210000000000001</v>
      </c>
      <c r="Q1888" t="s">
        <v>535</v>
      </c>
      <c r="S1888" s="2">
        <f t="shared" si="287"/>
        <v>44859</v>
      </c>
      <c r="T1888" t="s">
        <v>544</v>
      </c>
      <c r="U1888">
        <v>67.900000000000006</v>
      </c>
      <c r="V1888">
        <v>19.7</v>
      </c>
      <c r="W1888">
        <f t="shared" si="291"/>
        <v>14576911.636510022</v>
      </c>
      <c r="X1888">
        <f t="shared" si="286"/>
        <v>36442.279091275057</v>
      </c>
      <c r="Y1888">
        <f t="shared" si="289"/>
        <v>525</v>
      </c>
      <c r="Z1888">
        <f t="shared" si="290"/>
        <v>-25764.900000000005</v>
      </c>
      <c r="AA1888" s="5" t="str">
        <f t="shared" si="288"/>
        <v/>
      </c>
      <c r="AB1888" s="24" t="str">
        <f>IFERROR(AA1888/MAX($J$3:AA1888)-1,"")</f>
        <v/>
      </c>
      <c r="AJ1888" s="6"/>
      <c r="AL1888" s="6"/>
      <c r="AN1888" s="7"/>
      <c r="AP1888" s="7"/>
      <c r="AV1888" s="7"/>
      <c r="AW1888" s="7"/>
    </row>
    <row r="1889" spans="1:49" x14ac:dyDescent="0.45">
      <c r="A1889" t="s">
        <v>612</v>
      </c>
      <c r="B1889" t="s">
        <v>30</v>
      </c>
      <c r="C1889" s="6">
        <v>44859.486111111109</v>
      </c>
      <c r="D1889">
        <v>59.9</v>
      </c>
      <c r="E1889" s="6">
        <v>44861.385416666664</v>
      </c>
      <c r="F1889">
        <v>9.5</v>
      </c>
      <c r="G1889" s="7">
        <v>-0.84140000000000004</v>
      </c>
      <c r="H1889">
        <v>-62213.81</v>
      </c>
      <c r="I1889" s="7">
        <v>-0.85299999999999998</v>
      </c>
      <c r="J1889">
        <v>1217.634</v>
      </c>
      <c r="K1889">
        <v>72936.3</v>
      </c>
      <c r="L1889">
        <v>4464250.37</v>
      </c>
      <c r="M1889">
        <v>48</v>
      </c>
      <c r="N1889">
        <v>-1296.1199999999999</v>
      </c>
      <c r="O1889" s="7">
        <v>-0.84140000000000004</v>
      </c>
      <c r="P1889" s="7">
        <v>0.2404</v>
      </c>
      <c r="Q1889" t="s">
        <v>535</v>
      </c>
      <c r="S1889" s="2">
        <f t="shared" si="287"/>
        <v>44859</v>
      </c>
      <c r="T1889" t="s">
        <v>612</v>
      </c>
      <c r="U1889">
        <v>59.9</v>
      </c>
      <c r="V1889">
        <v>9.5</v>
      </c>
      <c r="W1889">
        <f t="shared" si="291"/>
        <v>14576911.636510022</v>
      </c>
      <c r="X1889">
        <f t="shared" si="286"/>
        <v>36442.279091275057</v>
      </c>
      <c r="Y1889">
        <f t="shared" si="289"/>
        <v>600</v>
      </c>
      <c r="Z1889">
        <f t="shared" si="290"/>
        <v>-30656.400000000001</v>
      </c>
      <c r="AA1889" s="5" t="str">
        <f t="shared" si="288"/>
        <v/>
      </c>
      <c r="AB1889" s="24" t="str">
        <f>IFERROR(AA1889/MAX($J$3:AA1889)-1,"")</f>
        <v/>
      </c>
      <c r="AJ1889" s="6"/>
      <c r="AL1889" s="6"/>
      <c r="AN1889" s="7"/>
      <c r="AP1889" s="7"/>
      <c r="AV1889" s="7"/>
      <c r="AW1889" s="7"/>
    </row>
    <row r="1890" spans="1:49" x14ac:dyDescent="0.45">
      <c r="A1890" t="s">
        <v>612</v>
      </c>
      <c r="B1890" t="s">
        <v>30</v>
      </c>
      <c r="C1890" s="6">
        <v>44859.527777777781</v>
      </c>
      <c r="D1890">
        <v>64.25</v>
      </c>
      <c r="E1890" s="6">
        <v>44861.388888888891</v>
      </c>
      <c r="F1890">
        <v>9.25</v>
      </c>
      <c r="G1890" s="7">
        <v>-0.85599999999999998</v>
      </c>
      <c r="H1890">
        <v>-62647.83</v>
      </c>
      <c r="I1890" s="7">
        <v>-0.86750000000000005</v>
      </c>
      <c r="J1890">
        <v>1124.03</v>
      </c>
      <c r="K1890">
        <v>72218.95</v>
      </c>
      <c r="L1890">
        <v>4381142.7699999996</v>
      </c>
      <c r="M1890">
        <v>37</v>
      </c>
      <c r="N1890">
        <v>-1693.18</v>
      </c>
      <c r="O1890" s="7">
        <v>-0.92759999999999998</v>
      </c>
      <c r="P1890" s="7">
        <v>0.15640000000000001</v>
      </c>
      <c r="Q1890" t="s">
        <v>535</v>
      </c>
      <c r="S1890" s="2">
        <f t="shared" si="287"/>
        <v>44859</v>
      </c>
      <c r="T1890" t="s">
        <v>612</v>
      </c>
      <c r="U1890">
        <v>64.25</v>
      </c>
      <c r="V1890">
        <v>9.25</v>
      </c>
      <c r="W1890">
        <f t="shared" si="291"/>
        <v>14576911.636510022</v>
      </c>
      <c r="X1890">
        <f t="shared" si="286"/>
        <v>36442.279091275057</v>
      </c>
      <c r="Y1890">
        <f t="shared" si="289"/>
        <v>575</v>
      </c>
      <c r="Z1890">
        <f t="shared" si="290"/>
        <v>-32047.625</v>
      </c>
      <c r="AA1890" s="5">
        <f t="shared" si="288"/>
        <v>14488442.711510021</v>
      </c>
      <c r="AB1890" s="24">
        <f>IFERROR(AA1890/MAX($J$3:AA1890)-1,"")</f>
        <v>-2.999927540453351E-2</v>
      </c>
      <c r="AJ1890" s="6"/>
      <c r="AL1890" s="6"/>
      <c r="AN1890" s="7"/>
      <c r="AP1890" s="7"/>
      <c r="AV1890" s="7"/>
      <c r="AW1890" s="7"/>
    </row>
    <row r="1891" spans="1:49" x14ac:dyDescent="0.45">
      <c r="A1891" t="s">
        <v>614</v>
      </c>
      <c r="B1891" t="s">
        <v>30</v>
      </c>
      <c r="C1891" s="6">
        <v>44865.46875</v>
      </c>
      <c r="D1891">
        <v>116</v>
      </c>
      <c r="E1891" s="6">
        <v>44866.385416666664</v>
      </c>
      <c r="F1891">
        <v>190</v>
      </c>
      <c r="G1891" s="7">
        <v>0.63790000000000002</v>
      </c>
      <c r="H1891">
        <v>44228.18</v>
      </c>
      <c r="I1891" s="7">
        <v>0.61160000000000003</v>
      </c>
      <c r="J1891">
        <v>623.45899999999995</v>
      </c>
      <c r="K1891">
        <v>72321.25</v>
      </c>
      <c r="L1891">
        <v>4508478.55</v>
      </c>
      <c r="M1891">
        <v>53</v>
      </c>
      <c r="N1891">
        <v>834.49</v>
      </c>
      <c r="O1891" s="7">
        <v>-0.1103</v>
      </c>
      <c r="P1891" s="7">
        <v>0.63790000000000002</v>
      </c>
      <c r="Q1891" t="s">
        <v>535</v>
      </c>
      <c r="S1891" s="2">
        <f t="shared" si="287"/>
        <v>44865</v>
      </c>
      <c r="T1891" t="s">
        <v>614</v>
      </c>
      <c r="U1891">
        <v>116</v>
      </c>
      <c r="V1891">
        <v>190</v>
      </c>
      <c r="W1891">
        <f t="shared" si="291"/>
        <v>14488442.711510021</v>
      </c>
      <c r="X1891">
        <f t="shared" si="286"/>
        <v>36221.106778775051</v>
      </c>
      <c r="Y1891">
        <f t="shared" si="289"/>
        <v>300</v>
      </c>
      <c r="Z1891">
        <f t="shared" si="290"/>
        <v>21282</v>
      </c>
      <c r="AA1891" s="5" t="str">
        <f t="shared" si="288"/>
        <v/>
      </c>
      <c r="AB1891" s="24" t="str">
        <f>IFERROR(AA1891/MAX($J$3:AA1891)-1,"")</f>
        <v/>
      </c>
      <c r="AJ1891" s="6"/>
      <c r="AL1891" s="6"/>
      <c r="AN1891" s="7"/>
      <c r="AP1891" s="7"/>
      <c r="AV1891" s="7"/>
      <c r="AW1891" s="7"/>
    </row>
    <row r="1892" spans="1:49" x14ac:dyDescent="0.45">
      <c r="A1892" t="s">
        <v>538</v>
      </c>
      <c r="B1892" t="s">
        <v>30</v>
      </c>
      <c r="C1892" s="6">
        <v>44865.625</v>
      </c>
      <c r="D1892">
        <v>106.3</v>
      </c>
      <c r="E1892" s="6">
        <v>44866.385416666664</v>
      </c>
      <c r="F1892">
        <v>151.5</v>
      </c>
      <c r="G1892" s="7">
        <v>0.42520000000000002</v>
      </c>
      <c r="H1892">
        <v>28997.599999999999</v>
      </c>
      <c r="I1892" s="7">
        <v>0.40100000000000002</v>
      </c>
      <c r="J1892">
        <v>680.34339999999997</v>
      </c>
      <c r="K1892">
        <v>72320.5</v>
      </c>
      <c r="L1892">
        <v>4537476.1500000004</v>
      </c>
      <c r="M1892">
        <v>8</v>
      </c>
      <c r="N1892">
        <v>3624.7</v>
      </c>
      <c r="O1892" s="7">
        <v>-0.14960000000000001</v>
      </c>
      <c r="P1892" s="7">
        <v>0.50519999999999998</v>
      </c>
      <c r="Q1892" t="s">
        <v>535</v>
      </c>
      <c r="S1892" s="2">
        <f t="shared" si="287"/>
        <v>44865</v>
      </c>
      <c r="T1892" t="s">
        <v>538</v>
      </c>
      <c r="U1892">
        <v>106.3</v>
      </c>
      <c r="V1892">
        <v>151.5</v>
      </c>
      <c r="W1892">
        <f t="shared" si="291"/>
        <v>14488442.711510021</v>
      </c>
      <c r="X1892">
        <f t="shared" si="286"/>
        <v>36221.106778775051</v>
      </c>
      <c r="Y1892">
        <f t="shared" si="289"/>
        <v>350</v>
      </c>
      <c r="Z1892">
        <f t="shared" si="290"/>
        <v>14917.699999999995</v>
      </c>
      <c r="AA1892" s="5" t="str">
        <f t="shared" si="288"/>
        <v/>
      </c>
      <c r="AB1892" s="24" t="str">
        <f>IFERROR(AA1892/MAX($J$3:AA1892)-1,"")</f>
        <v/>
      </c>
      <c r="AJ1892" s="6"/>
      <c r="AL1892" s="6"/>
      <c r="AN1892" s="7"/>
      <c r="AP1892" s="7"/>
      <c r="AV1892" s="7"/>
      <c r="AW1892" s="7"/>
    </row>
    <row r="1893" spans="1:49" x14ac:dyDescent="0.45">
      <c r="A1893" t="s">
        <v>538</v>
      </c>
      <c r="B1893" t="s">
        <v>30</v>
      </c>
      <c r="C1893" s="6">
        <v>44865.631944444445</v>
      </c>
      <c r="D1893">
        <v>112.75</v>
      </c>
      <c r="E1893" s="6">
        <v>44866.388888888891</v>
      </c>
      <c r="F1893">
        <v>160.15</v>
      </c>
      <c r="G1893" s="7">
        <v>0.4204</v>
      </c>
      <c r="H1893">
        <v>28488.69</v>
      </c>
      <c r="I1893" s="7">
        <v>0.3962</v>
      </c>
      <c r="J1893">
        <v>637.74469999999997</v>
      </c>
      <c r="K1893">
        <v>71905.710000000006</v>
      </c>
      <c r="L1893">
        <v>4409631.46</v>
      </c>
      <c r="M1893">
        <v>7</v>
      </c>
      <c r="N1893">
        <v>4069.81</v>
      </c>
      <c r="O1893" s="7">
        <v>-5.2299999999999999E-2</v>
      </c>
      <c r="P1893" s="7">
        <v>0.4652</v>
      </c>
      <c r="Q1893" t="s">
        <v>535</v>
      </c>
      <c r="S1893" s="2">
        <f t="shared" si="287"/>
        <v>44865</v>
      </c>
      <c r="T1893" t="s">
        <v>538</v>
      </c>
      <c r="U1893">
        <v>112.75</v>
      </c>
      <c r="V1893">
        <v>160.15</v>
      </c>
      <c r="W1893">
        <f t="shared" si="291"/>
        <v>14488442.711510021</v>
      </c>
      <c r="X1893">
        <f t="shared" si="286"/>
        <v>36221.106778775051</v>
      </c>
      <c r="Y1893">
        <f t="shared" si="289"/>
        <v>325</v>
      </c>
      <c r="Z1893">
        <f t="shared" si="290"/>
        <v>14518.074999999997</v>
      </c>
      <c r="AA1893" s="5">
        <f t="shared" si="288"/>
        <v>14539160.486510022</v>
      </c>
      <c r="AB1893" s="24">
        <f>IFERROR(AA1893/MAX($J$3:AA1893)-1,"")</f>
        <v>-2.6603722170866262E-2</v>
      </c>
      <c r="AJ1893" s="6"/>
      <c r="AL1893" s="6"/>
      <c r="AN1893" s="7"/>
      <c r="AP1893" s="7"/>
      <c r="AV1893" s="7"/>
      <c r="AW1893" s="7"/>
    </row>
    <row r="1894" spans="1:49" x14ac:dyDescent="0.45">
      <c r="A1894" t="s">
        <v>621</v>
      </c>
      <c r="B1894" t="s">
        <v>30</v>
      </c>
      <c r="C1894" s="6">
        <v>44866.416666666664</v>
      </c>
      <c r="D1894">
        <v>91.85</v>
      </c>
      <c r="E1894" s="6">
        <v>44867.385416666664</v>
      </c>
      <c r="F1894">
        <v>77.099999999999994</v>
      </c>
      <c r="G1894" s="7">
        <v>-0.16059999999999999</v>
      </c>
      <c r="H1894">
        <v>-13009.74</v>
      </c>
      <c r="I1894" s="7">
        <v>-0.17899999999999999</v>
      </c>
      <c r="J1894">
        <v>791.37049999999999</v>
      </c>
      <c r="K1894">
        <v>72687.38</v>
      </c>
      <c r="L1894">
        <v>4524466.41</v>
      </c>
      <c r="M1894">
        <v>68</v>
      </c>
      <c r="N1894">
        <v>-191.32</v>
      </c>
      <c r="O1894" s="7">
        <v>-0.38429999999999997</v>
      </c>
      <c r="P1894" s="7">
        <v>0.21940000000000001</v>
      </c>
      <c r="Q1894" t="s">
        <v>535</v>
      </c>
      <c r="S1894" s="2">
        <f t="shared" si="287"/>
        <v>44866</v>
      </c>
      <c r="T1894" t="s">
        <v>621</v>
      </c>
      <c r="U1894">
        <v>91.85</v>
      </c>
      <c r="V1894">
        <v>77.099999999999994</v>
      </c>
      <c r="W1894">
        <f t="shared" si="291"/>
        <v>14539160.486510022</v>
      </c>
      <c r="X1894">
        <f t="shared" si="286"/>
        <v>36347.901216275051</v>
      </c>
      <c r="Y1894">
        <f t="shared" si="289"/>
        <v>400</v>
      </c>
      <c r="Z1894">
        <f t="shared" si="290"/>
        <v>-6575.7999999999984</v>
      </c>
      <c r="AA1894" s="5">
        <f t="shared" si="288"/>
        <v>14532584.686510021</v>
      </c>
      <c r="AB1894" s="24">
        <f>IFERROR(AA1894/MAX($J$3:AA1894)-1,"")</f>
        <v>-2.7043971747152895E-2</v>
      </c>
      <c r="AJ1894" s="6"/>
      <c r="AL1894" s="6"/>
      <c r="AN1894" s="7"/>
      <c r="AP1894" s="7"/>
      <c r="AV1894" s="7"/>
      <c r="AW1894" s="7"/>
    </row>
    <row r="1895" spans="1:49" x14ac:dyDescent="0.45">
      <c r="A1895" t="s">
        <v>622</v>
      </c>
      <c r="B1895" t="s">
        <v>30</v>
      </c>
      <c r="C1895" s="6">
        <v>44867.423611111109</v>
      </c>
      <c r="D1895">
        <v>75.2</v>
      </c>
      <c r="E1895" s="6">
        <v>44868.385416666664</v>
      </c>
      <c r="F1895">
        <v>105.05</v>
      </c>
      <c r="G1895" s="7">
        <v>0.39689999999999998</v>
      </c>
      <c r="H1895">
        <v>27086.1</v>
      </c>
      <c r="I1895" s="7">
        <v>0.373</v>
      </c>
      <c r="J1895">
        <v>965.72249999999997</v>
      </c>
      <c r="K1895">
        <v>72622.33</v>
      </c>
      <c r="L1895">
        <v>4551552.5199999996</v>
      </c>
      <c r="M1895">
        <v>66</v>
      </c>
      <c r="N1895">
        <v>410.4</v>
      </c>
      <c r="O1895" s="7">
        <v>-9.3100000000000002E-2</v>
      </c>
      <c r="P1895" s="7">
        <v>0.43619999999999998</v>
      </c>
      <c r="Q1895" t="s">
        <v>535</v>
      </c>
      <c r="S1895" s="2">
        <f t="shared" si="287"/>
        <v>44867</v>
      </c>
      <c r="T1895" t="s">
        <v>622</v>
      </c>
      <c r="U1895">
        <v>75.2</v>
      </c>
      <c r="V1895">
        <v>105.05</v>
      </c>
      <c r="W1895">
        <f t="shared" si="291"/>
        <v>14532584.686510021</v>
      </c>
      <c r="X1895">
        <f t="shared" si="286"/>
        <v>36331.461716275051</v>
      </c>
      <c r="Y1895">
        <f t="shared" si="289"/>
        <v>475</v>
      </c>
      <c r="Z1895">
        <f t="shared" si="290"/>
        <v>13322.5625</v>
      </c>
      <c r="AA1895" s="5" t="str">
        <f t="shared" si="288"/>
        <v/>
      </c>
      <c r="AB1895" s="24" t="str">
        <f>IFERROR(AA1895/MAX($J$3:AA1895)-1,"")</f>
        <v/>
      </c>
      <c r="AJ1895" s="6"/>
      <c r="AL1895" s="6"/>
      <c r="AN1895" s="7"/>
      <c r="AP1895" s="7"/>
      <c r="AV1895" s="7"/>
      <c r="AW1895" s="7"/>
    </row>
    <row r="1896" spans="1:49" x14ac:dyDescent="0.45">
      <c r="A1896" t="s">
        <v>623</v>
      </c>
      <c r="B1896" t="s">
        <v>30</v>
      </c>
      <c r="C1896" s="6">
        <v>44867.53125</v>
      </c>
      <c r="D1896">
        <v>64.900000000000006</v>
      </c>
      <c r="E1896" s="6">
        <v>44868.385416666664</v>
      </c>
      <c r="F1896">
        <v>72.150000000000006</v>
      </c>
      <c r="G1896" s="7">
        <v>0.11169999999999999</v>
      </c>
      <c r="H1896">
        <v>6582.29</v>
      </c>
      <c r="I1896" s="7">
        <v>9.06E-2</v>
      </c>
      <c r="J1896">
        <v>1119.5319999999999</v>
      </c>
      <c r="K1896">
        <v>72657.61</v>
      </c>
      <c r="L1896">
        <v>4558134.8</v>
      </c>
      <c r="M1896">
        <v>35</v>
      </c>
      <c r="N1896">
        <v>188.07</v>
      </c>
      <c r="O1896" s="7">
        <v>-0.14560000000000001</v>
      </c>
      <c r="P1896" s="7">
        <v>0.40060000000000001</v>
      </c>
      <c r="Q1896" t="s">
        <v>535</v>
      </c>
      <c r="S1896" s="2">
        <f t="shared" si="287"/>
        <v>44867</v>
      </c>
      <c r="T1896" t="s">
        <v>623</v>
      </c>
      <c r="U1896">
        <v>64.900000000000006</v>
      </c>
      <c r="V1896">
        <v>72.150000000000006</v>
      </c>
      <c r="W1896">
        <f t="shared" si="291"/>
        <v>14532584.686510021</v>
      </c>
      <c r="X1896">
        <f t="shared" si="286"/>
        <v>36331.461716275051</v>
      </c>
      <c r="Y1896">
        <f t="shared" si="289"/>
        <v>550</v>
      </c>
      <c r="Z1896">
        <f t="shared" si="290"/>
        <v>3233.7249999999963</v>
      </c>
      <c r="AA1896" s="5">
        <f t="shared" si="288"/>
        <v>14549140.97401002</v>
      </c>
      <c r="AB1896" s="24">
        <f>IFERROR(AA1896/MAX($J$3:AA1896)-1,"")</f>
        <v>-2.59355288874622E-2</v>
      </c>
      <c r="AJ1896" s="6"/>
      <c r="AL1896" s="6"/>
      <c r="AN1896" s="7"/>
      <c r="AP1896" s="7"/>
      <c r="AV1896" s="7"/>
      <c r="AW1896" s="7"/>
    </row>
    <row r="1897" spans="1:49" x14ac:dyDescent="0.45">
      <c r="A1897" t="s">
        <v>622</v>
      </c>
      <c r="B1897" t="s">
        <v>30</v>
      </c>
      <c r="C1897" s="6">
        <v>44872.520833333336</v>
      </c>
      <c r="D1897">
        <v>72.25</v>
      </c>
      <c r="E1897" s="6">
        <v>44874.388888888891</v>
      </c>
      <c r="F1897">
        <v>21.1</v>
      </c>
      <c r="G1897" s="7">
        <v>-0.70799999999999996</v>
      </c>
      <c r="H1897">
        <v>-51938</v>
      </c>
      <c r="I1897" s="7">
        <v>-0.72089999999999999</v>
      </c>
      <c r="J1897">
        <v>997.20640000000003</v>
      </c>
      <c r="K1897">
        <v>72048.160000000003</v>
      </c>
      <c r="L1897">
        <v>4357693.46</v>
      </c>
      <c r="M1897">
        <v>39</v>
      </c>
      <c r="N1897">
        <v>-1331.74</v>
      </c>
      <c r="O1897" s="7">
        <v>-0.82909999999999995</v>
      </c>
      <c r="P1897" s="7">
        <v>0.56059999999999999</v>
      </c>
      <c r="Q1897" t="s">
        <v>535</v>
      </c>
      <c r="S1897" s="2">
        <f t="shared" si="287"/>
        <v>44872</v>
      </c>
      <c r="T1897" t="s">
        <v>622</v>
      </c>
      <c r="U1897">
        <v>72.25</v>
      </c>
      <c r="V1897">
        <v>21.1</v>
      </c>
      <c r="W1897">
        <f t="shared" si="291"/>
        <v>14549140.97401002</v>
      </c>
      <c r="X1897">
        <f t="shared" si="286"/>
        <v>36372.852435025052</v>
      </c>
      <c r="Y1897">
        <f t="shared" si="289"/>
        <v>500</v>
      </c>
      <c r="Z1897">
        <f t="shared" si="290"/>
        <v>-26041.749999999996</v>
      </c>
      <c r="AA1897" s="5" t="str">
        <f t="shared" si="288"/>
        <v/>
      </c>
      <c r="AB1897" s="24" t="str">
        <f>IFERROR(AA1897/MAX($J$3:AA1897)-1,"")</f>
        <v/>
      </c>
      <c r="AJ1897" s="6"/>
      <c r="AL1897" s="6"/>
      <c r="AN1897" s="7"/>
      <c r="AP1897" s="7"/>
      <c r="AV1897" s="7"/>
      <c r="AW1897" s="7"/>
    </row>
    <row r="1898" spans="1:49" x14ac:dyDescent="0.45">
      <c r="A1898" t="s">
        <v>625</v>
      </c>
      <c r="B1898" t="s">
        <v>30</v>
      </c>
      <c r="C1898" s="6">
        <v>44872.53125</v>
      </c>
      <c r="D1898">
        <v>94.15</v>
      </c>
      <c r="E1898" s="6">
        <v>44874.388888888891</v>
      </c>
      <c r="F1898">
        <v>31.15</v>
      </c>
      <c r="G1898" s="7">
        <v>-0.66910000000000003</v>
      </c>
      <c r="H1898">
        <v>-49185.66</v>
      </c>
      <c r="I1898" s="7">
        <v>-0.6825</v>
      </c>
      <c r="J1898">
        <v>765.49980000000005</v>
      </c>
      <c r="K1898">
        <v>72071.8</v>
      </c>
      <c r="L1898">
        <v>4308507.8099999996</v>
      </c>
      <c r="M1898">
        <v>36</v>
      </c>
      <c r="N1898">
        <v>-1366.27</v>
      </c>
      <c r="O1898" s="7">
        <v>-0.80559999999999998</v>
      </c>
      <c r="P1898" s="7">
        <v>0.49919999999999998</v>
      </c>
      <c r="Q1898" t="s">
        <v>535</v>
      </c>
      <c r="S1898" s="2">
        <f t="shared" si="287"/>
        <v>44872</v>
      </c>
      <c r="T1898" t="s">
        <v>625</v>
      </c>
      <c r="U1898">
        <v>94.15</v>
      </c>
      <c r="V1898">
        <v>31.15</v>
      </c>
      <c r="W1898">
        <f t="shared" si="291"/>
        <v>14549140.97401002</v>
      </c>
      <c r="X1898">
        <f t="shared" si="286"/>
        <v>36372.852435025052</v>
      </c>
      <c r="Y1898">
        <f t="shared" si="289"/>
        <v>375</v>
      </c>
      <c r="Z1898">
        <f t="shared" si="290"/>
        <v>-24094.875000000004</v>
      </c>
      <c r="AA1898" s="5" t="str">
        <f t="shared" si="288"/>
        <v/>
      </c>
      <c r="AB1898" s="24" t="str">
        <f>IFERROR(AA1898/MAX($J$3:AA1898)-1,"")</f>
        <v/>
      </c>
      <c r="AJ1898" s="6"/>
      <c r="AL1898" s="6"/>
      <c r="AN1898" s="7"/>
      <c r="AP1898" s="7"/>
      <c r="AV1898" s="7"/>
      <c r="AW1898" s="7"/>
    </row>
    <row r="1899" spans="1:49" x14ac:dyDescent="0.45">
      <c r="A1899" t="s">
        <v>622</v>
      </c>
      <c r="B1899" t="s">
        <v>30</v>
      </c>
      <c r="C1899" s="6">
        <v>44872.555555555555</v>
      </c>
      <c r="D1899">
        <v>93.95</v>
      </c>
      <c r="E1899" s="6">
        <v>44874.385416666664</v>
      </c>
      <c r="F1899">
        <v>17.100000000000001</v>
      </c>
      <c r="G1899" s="7">
        <v>-0.81799999999999995</v>
      </c>
      <c r="H1899">
        <v>-60402.31</v>
      </c>
      <c r="I1899" s="7">
        <v>-0.82979999999999998</v>
      </c>
      <c r="J1899">
        <v>774.78099999999995</v>
      </c>
      <c r="K1899">
        <v>72790.67</v>
      </c>
      <c r="L1899">
        <v>4497732.49</v>
      </c>
      <c r="M1899">
        <v>28</v>
      </c>
      <c r="N1899">
        <v>-2157.23</v>
      </c>
      <c r="O1899" s="7">
        <v>-0.81799999999999995</v>
      </c>
      <c r="P1899" s="7">
        <v>0.2001</v>
      </c>
      <c r="Q1899" t="s">
        <v>535</v>
      </c>
      <c r="S1899" s="2">
        <f t="shared" si="287"/>
        <v>44872</v>
      </c>
      <c r="T1899" t="s">
        <v>622</v>
      </c>
      <c r="U1899">
        <v>93.95</v>
      </c>
      <c r="V1899">
        <v>17.100000000000001</v>
      </c>
      <c r="W1899">
        <f t="shared" si="291"/>
        <v>14549140.97401002</v>
      </c>
      <c r="X1899">
        <f t="shared" si="286"/>
        <v>36372.852435025052</v>
      </c>
      <c r="Y1899">
        <f t="shared" si="289"/>
        <v>375</v>
      </c>
      <c r="Z1899">
        <f t="shared" si="290"/>
        <v>-29235.1875</v>
      </c>
      <c r="AA1899" s="5" t="str">
        <f t="shared" si="288"/>
        <v/>
      </c>
      <c r="AB1899" s="24" t="str">
        <f>IFERROR(AA1899/MAX($J$3:AA1899)-1,"")</f>
        <v/>
      </c>
      <c r="AJ1899" s="6"/>
      <c r="AL1899" s="6"/>
      <c r="AN1899" s="7"/>
      <c r="AP1899" s="7"/>
      <c r="AV1899" s="7"/>
      <c r="AW1899" s="7"/>
    </row>
    <row r="1900" spans="1:49" x14ac:dyDescent="0.45">
      <c r="A1900" t="s">
        <v>623</v>
      </c>
      <c r="B1900" t="s">
        <v>30</v>
      </c>
      <c r="C1900" s="6">
        <v>44872.559027777781</v>
      </c>
      <c r="D1900">
        <v>83.6</v>
      </c>
      <c r="E1900" s="6">
        <v>44874.385416666664</v>
      </c>
      <c r="F1900">
        <v>11.4</v>
      </c>
      <c r="G1900" s="7">
        <v>-0.86360000000000003</v>
      </c>
      <c r="H1900">
        <v>-63685.47</v>
      </c>
      <c r="I1900" s="7">
        <v>-0.875</v>
      </c>
      <c r="J1900">
        <v>870.61479999999995</v>
      </c>
      <c r="K1900">
        <v>72783.399999999994</v>
      </c>
      <c r="L1900">
        <v>4434047.0199999996</v>
      </c>
      <c r="M1900">
        <v>27</v>
      </c>
      <c r="N1900">
        <v>-2358.7199999999998</v>
      </c>
      <c r="O1900" s="7">
        <v>-0.86360000000000003</v>
      </c>
      <c r="P1900" s="7">
        <v>6.0400000000000002E-2</v>
      </c>
      <c r="Q1900" t="s">
        <v>535</v>
      </c>
      <c r="S1900" s="2">
        <f t="shared" si="287"/>
        <v>44872</v>
      </c>
      <c r="T1900" t="s">
        <v>623</v>
      </c>
      <c r="U1900">
        <v>83.6</v>
      </c>
      <c r="V1900">
        <v>11.4</v>
      </c>
      <c r="W1900">
        <f t="shared" si="291"/>
        <v>14549140.97401002</v>
      </c>
      <c r="X1900">
        <f t="shared" si="286"/>
        <v>36372.852435025052</v>
      </c>
      <c r="Y1900">
        <f t="shared" si="289"/>
        <v>425</v>
      </c>
      <c r="Z1900">
        <f t="shared" si="290"/>
        <v>-31088.749999999996</v>
      </c>
      <c r="AA1900" s="5">
        <f t="shared" si="288"/>
        <v>14438680.41151002</v>
      </c>
      <c r="AB1900" s="24">
        <f>IFERROR(AA1900/MAX($J$3:AA1900)-1,"")</f>
        <v>-3.3330859620909759E-2</v>
      </c>
      <c r="AJ1900" s="6"/>
      <c r="AL1900" s="6"/>
      <c r="AN1900" s="7"/>
      <c r="AP1900" s="7"/>
      <c r="AV1900" s="7"/>
      <c r="AW1900" s="7"/>
    </row>
    <row r="1901" spans="1:49" x14ac:dyDescent="0.45">
      <c r="A1901" t="s">
        <v>624</v>
      </c>
      <c r="B1901" t="s">
        <v>30</v>
      </c>
      <c r="C1901" s="6">
        <v>44874.461805555555</v>
      </c>
      <c r="D1901">
        <v>73</v>
      </c>
      <c r="E1901" s="6">
        <v>44875.385416666664</v>
      </c>
      <c r="F1901">
        <v>128.25</v>
      </c>
      <c r="G1901" s="7">
        <v>0.75680000000000003</v>
      </c>
      <c r="H1901">
        <v>52632.37</v>
      </c>
      <c r="I1901" s="7">
        <v>0.72929999999999995</v>
      </c>
      <c r="J1901">
        <v>988.63340000000005</v>
      </c>
      <c r="K1901">
        <v>72170.23</v>
      </c>
      <c r="L1901">
        <v>4486679.38</v>
      </c>
      <c r="M1901">
        <v>55</v>
      </c>
      <c r="N1901">
        <v>956.95</v>
      </c>
      <c r="O1901" s="7">
        <v>-0.40410000000000001</v>
      </c>
      <c r="P1901" s="7">
        <v>0.75680000000000003</v>
      </c>
      <c r="Q1901" t="s">
        <v>535</v>
      </c>
      <c r="S1901" s="2">
        <f t="shared" si="287"/>
        <v>44874</v>
      </c>
      <c r="T1901" t="s">
        <v>624</v>
      </c>
      <c r="U1901">
        <v>73</v>
      </c>
      <c r="V1901">
        <v>128.25</v>
      </c>
      <c r="W1901">
        <f t="shared" si="291"/>
        <v>14438680.41151002</v>
      </c>
      <c r="X1901">
        <f t="shared" si="286"/>
        <v>36096.701028775053</v>
      </c>
      <c r="Y1901">
        <f t="shared" si="289"/>
        <v>500</v>
      </c>
      <c r="Z1901">
        <f t="shared" si="290"/>
        <v>26618.75</v>
      </c>
      <c r="AA1901" s="5" t="str">
        <f t="shared" si="288"/>
        <v/>
      </c>
      <c r="AB1901" s="24" t="str">
        <f>IFERROR(AA1901/MAX($J$3:AA1901)-1,"")</f>
        <v/>
      </c>
      <c r="AJ1901" s="6"/>
      <c r="AL1901" s="6"/>
      <c r="AN1901" s="7"/>
      <c r="AP1901" s="7"/>
      <c r="AV1901" s="7"/>
      <c r="AW1901" s="7"/>
    </row>
    <row r="1902" spans="1:49" x14ac:dyDescent="0.45">
      <c r="A1902" t="s">
        <v>625</v>
      </c>
      <c r="B1902" t="s">
        <v>30</v>
      </c>
      <c r="C1902" s="6">
        <v>44874.506944444445</v>
      </c>
      <c r="D1902">
        <v>49</v>
      </c>
      <c r="E1902" s="6">
        <v>44875.385416666664</v>
      </c>
      <c r="F1902">
        <v>86</v>
      </c>
      <c r="G1902" s="7">
        <v>0.75509999999999999</v>
      </c>
      <c r="H1902">
        <v>52473.61</v>
      </c>
      <c r="I1902" s="7">
        <v>0.72760000000000002</v>
      </c>
      <c r="J1902">
        <v>1471.9110000000001</v>
      </c>
      <c r="K1902">
        <v>72123.63</v>
      </c>
      <c r="L1902">
        <v>4539153</v>
      </c>
      <c r="M1902">
        <v>42</v>
      </c>
      <c r="N1902">
        <v>1249.3699999999999</v>
      </c>
      <c r="O1902" s="7">
        <v>-0.42759999999999998</v>
      </c>
      <c r="P1902" s="7">
        <v>0.75509999999999999</v>
      </c>
      <c r="Q1902" t="s">
        <v>535</v>
      </c>
      <c r="S1902" s="2">
        <f t="shared" si="287"/>
        <v>44874</v>
      </c>
      <c r="T1902" t="s">
        <v>625</v>
      </c>
      <c r="U1902">
        <v>49</v>
      </c>
      <c r="V1902">
        <v>86</v>
      </c>
      <c r="W1902">
        <f t="shared" si="291"/>
        <v>14438680.41151002</v>
      </c>
      <c r="X1902">
        <f t="shared" si="286"/>
        <v>36096.701028775053</v>
      </c>
      <c r="Y1902">
        <f t="shared" si="289"/>
        <v>725</v>
      </c>
      <c r="Z1902">
        <f t="shared" si="290"/>
        <v>25846.25</v>
      </c>
      <c r="AA1902" s="5" t="str">
        <f t="shared" si="288"/>
        <v/>
      </c>
      <c r="AB1902" s="24" t="str">
        <f>IFERROR(AA1902/MAX($J$3:AA1902)-1,"")</f>
        <v/>
      </c>
      <c r="AJ1902" s="6"/>
      <c r="AL1902" s="6"/>
      <c r="AN1902" s="7"/>
      <c r="AP1902" s="7"/>
      <c r="AV1902" s="7"/>
      <c r="AW1902" s="7"/>
    </row>
    <row r="1903" spans="1:49" x14ac:dyDescent="0.45">
      <c r="A1903" t="s">
        <v>624</v>
      </c>
      <c r="B1903" t="s">
        <v>30</v>
      </c>
      <c r="C1903" s="6">
        <v>44874.520833333336</v>
      </c>
      <c r="D1903">
        <v>66.349999999999994</v>
      </c>
      <c r="E1903" s="6">
        <v>44875.388888888891</v>
      </c>
      <c r="F1903">
        <v>140.05000000000001</v>
      </c>
      <c r="G1903" s="7">
        <v>1.1108</v>
      </c>
      <c r="H1903">
        <v>77242.23</v>
      </c>
      <c r="I1903" s="7">
        <v>1.0797000000000001</v>
      </c>
      <c r="J1903">
        <v>1078.26</v>
      </c>
      <c r="K1903">
        <v>71542.539999999994</v>
      </c>
      <c r="L1903">
        <v>4385750.03</v>
      </c>
      <c r="M1903">
        <v>39</v>
      </c>
      <c r="N1903">
        <v>1980.57</v>
      </c>
      <c r="O1903" s="7">
        <v>-0.34439999999999998</v>
      </c>
      <c r="P1903" s="7">
        <v>1.2448999999999999</v>
      </c>
      <c r="Q1903" t="s">
        <v>535</v>
      </c>
      <c r="S1903" s="2">
        <f t="shared" si="287"/>
        <v>44874</v>
      </c>
      <c r="T1903" t="s">
        <v>624</v>
      </c>
      <c r="U1903">
        <v>66.349999999999994</v>
      </c>
      <c r="V1903">
        <v>140.05000000000001</v>
      </c>
      <c r="W1903">
        <f t="shared" si="291"/>
        <v>14438680.41151002</v>
      </c>
      <c r="X1903">
        <f t="shared" si="286"/>
        <v>36096.701028775053</v>
      </c>
      <c r="Y1903">
        <f t="shared" si="289"/>
        <v>550</v>
      </c>
      <c r="Z1903">
        <f t="shared" si="290"/>
        <v>39399.80000000001</v>
      </c>
      <c r="AA1903" s="5" t="str">
        <f t="shared" si="288"/>
        <v/>
      </c>
      <c r="AB1903" s="24" t="str">
        <f>IFERROR(AA1903/MAX($J$3:AA1903)-1,"")</f>
        <v/>
      </c>
      <c r="AJ1903" s="6"/>
      <c r="AL1903" s="6"/>
      <c r="AN1903" s="7"/>
      <c r="AP1903" s="7"/>
      <c r="AV1903" s="7"/>
      <c r="AW1903" s="7"/>
    </row>
    <row r="1904" spans="1:49" x14ac:dyDescent="0.45">
      <c r="A1904" t="s">
        <v>625</v>
      </c>
      <c r="B1904" t="s">
        <v>30</v>
      </c>
      <c r="C1904" s="6">
        <v>44874.552083333336</v>
      </c>
      <c r="D1904">
        <v>45.05</v>
      </c>
      <c r="E1904" s="6">
        <v>44875.388888888891</v>
      </c>
      <c r="F1904">
        <v>96.1</v>
      </c>
      <c r="G1904" s="7">
        <v>1.1332</v>
      </c>
      <c r="H1904">
        <v>78790.05</v>
      </c>
      <c r="I1904" s="7">
        <v>1.1019000000000001</v>
      </c>
      <c r="J1904">
        <v>1587.277</v>
      </c>
      <c r="K1904">
        <v>71506.84</v>
      </c>
      <c r="L1904">
        <v>4464540.09</v>
      </c>
      <c r="M1904">
        <v>30</v>
      </c>
      <c r="N1904">
        <v>2626.34</v>
      </c>
      <c r="O1904" s="7">
        <v>-0.37740000000000001</v>
      </c>
      <c r="P1904" s="7">
        <v>1.3351999999999999</v>
      </c>
      <c r="Q1904" t="s">
        <v>535</v>
      </c>
      <c r="S1904" s="2">
        <f t="shared" si="287"/>
        <v>44874</v>
      </c>
      <c r="T1904" t="s">
        <v>625</v>
      </c>
      <c r="U1904">
        <v>45.05</v>
      </c>
      <c r="V1904">
        <v>96.1</v>
      </c>
      <c r="W1904">
        <f t="shared" si="291"/>
        <v>14438680.41151002</v>
      </c>
      <c r="X1904">
        <f t="shared" si="286"/>
        <v>36096.701028775053</v>
      </c>
      <c r="Y1904">
        <f t="shared" si="289"/>
        <v>800</v>
      </c>
      <c r="Z1904">
        <f t="shared" si="290"/>
        <v>39710.800000000003</v>
      </c>
      <c r="AA1904" s="5">
        <f t="shared" si="288"/>
        <v>14570256.01151002</v>
      </c>
      <c r="AB1904" s="24">
        <f>IFERROR(AA1904/MAX($J$3:AA1904)-1,"")</f>
        <v>-2.4521877877296094E-2</v>
      </c>
      <c r="AJ1904" s="6"/>
      <c r="AL1904" s="6"/>
      <c r="AN1904" s="7"/>
      <c r="AP1904" s="7"/>
      <c r="AV1904" s="7"/>
      <c r="AW1904" s="7"/>
    </row>
    <row r="1905" spans="1:49" x14ac:dyDescent="0.45">
      <c r="A1905" t="s">
        <v>539</v>
      </c>
      <c r="B1905" t="s">
        <v>30</v>
      </c>
      <c r="C1905" s="6">
        <v>44875.534722222219</v>
      </c>
      <c r="D1905">
        <v>31.05</v>
      </c>
      <c r="E1905" s="6">
        <v>44875.635416666664</v>
      </c>
      <c r="F1905">
        <v>0.05</v>
      </c>
      <c r="G1905" s="7">
        <v>-0.99839999999999995</v>
      </c>
      <c r="H1905">
        <v>-73306.83</v>
      </c>
      <c r="I1905" s="7">
        <v>-1.0084</v>
      </c>
      <c r="J1905">
        <v>2341.2489999999998</v>
      </c>
      <c r="K1905">
        <v>72695.77</v>
      </c>
      <c r="L1905">
        <v>4465846.17</v>
      </c>
      <c r="M1905">
        <v>30</v>
      </c>
      <c r="N1905">
        <v>-2443.56</v>
      </c>
      <c r="O1905" s="7">
        <v>-0.99839999999999995</v>
      </c>
      <c r="P1905" s="7">
        <v>0.2077</v>
      </c>
      <c r="Q1905" t="s">
        <v>535</v>
      </c>
      <c r="S1905" s="2">
        <f t="shared" si="287"/>
        <v>44875</v>
      </c>
      <c r="T1905" t="s">
        <v>539</v>
      </c>
      <c r="U1905">
        <v>31.05</v>
      </c>
      <c r="V1905">
        <v>0.05</v>
      </c>
      <c r="W1905">
        <f t="shared" si="291"/>
        <v>14570256.01151002</v>
      </c>
      <c r="X1905">
        <f t="shared" si="286"/>
        <v>36425.640028775051</v>
      </c>
      <c r="Y1905">
        <f t="shared" si="289"/>
        <v>1175</v>
      </c>
      <c r="Z1905">
        <f t="shared" si="290"/>
        <v>-36790.425000000003</v>
      </c>
      <c r="AA1905" s="5">
        <f t="shared" si="288"/>
        <v>14533465.586510019</v>
      </c>
      <c r="AB1905" s="24">
        <f>IFERROR(AA1905/MAX($J$3:AA1905)-1,"")</f>
        <v>-2.6984995523461452E-2</v>
      </c>
      <c r="AJ1905" s="6"/>
      <c r="AL1905" s="6"/>
      <c r="AN1905" s="7"/>
      <c r="AP1905" s="7"/>
      <c r="AV1905" s="7"/>
      <c r="AW1905" s="7"/>
    </row>
    <row r="1906" spans="1:49" x14ac:dyDescent="0.45">
      <c r="A1906" t="s">
        <v>626</v>
      </c>
      <c r="B1906" t="s">
        <v>30</v>
      </c>
      <c r="C1906" s="6">
        <v>44876.416666666664</v>
      </c>
      <c r="D1906">
        <v>126.1</v>
      </c>
      <c r="E1906" s="6">
        <v>44879.385416666664</v>
      </c>
      <c r="F1906">
        <v>153.80000000000001</v>
      </c>
      <c r="G1906" s="7">
        <v>0.21970000000000001</v>
      </c>
      <c r="H1906">
        <v>14282.87</v>
      </c>
      <c r="I1906" s="7">
        <v>0.19750000000000001</v>
      </c>
      <c r="J1906">
        <v>573.58630000000005</v>
      </c>
      <c r="K1906">
        <v>72329.23</v>
      </c>
      <c r="L1906">
        <v>4480129.04</v>
      </c>
      <c r="M1906">
        <v>68</v>
      </c>
      <c r="N1906">
        <v>210.04</v>
      </c>
      <c r="O1906" s="7">
        <v>-9.0800000000000006E-2</v>
      </c>
      <c r="P1906" s="7">
        <v>0.32429999999999998</v>
      </c>
      <c r="Q1906" t="s">
        <v>535</v>
      </c>
      <c r="S1906" s="2">
        <f t="shared" si="287"/>
        <v>44876</v>
      </c>
      <c r="T1906" t="s">
        <v>626</v>
      </c>
      <c r="U1906">
        <v>126.1</v>
      </c>
      <c r="V1906">
        <v>153.80000000000001</v>
      </c>
      <c r="W1906">
        <f t="shared" si="291"/>
        <v>14533465.586510019</v>
      </c>
      <c r="X1906">
        <f t="shared" si="286"/>
        <v>36333.663966275046</v>
      </c>
      <c r="Y1906">
        <f t="shared" si="289"/>
        <v>300</v>
      </c>
      <c r="Z1906">
        <f t="shared" si="290"/>
        <v>7470.3000000000029</v>
      </c>
      <c r="AA1906" s="5" t="str">
        <f t="shared" si="288"/>
        <v/>
      </c>
      <c r="AB1906" s="24" t="str">
        <f>IFERROR(AA1906/MAX($J$3:AA1906)-1,"")</f>
        <v/>
      </c>
      <c r="AJ1906" s="6"/>
      <c r="AL1906" s="6"/>
      <c r="AN1906" s="7"/>
      <c r="AP1906" s="7"/>
      <c r="AV1906" s="7"/>
      <c r="AW1906" s="7"/>
    </row>
    <row r="1907" spans="1:49" x14ac:dyDescent="0.45">
      <c r="A1907" t="s">
        <v>627</v>
      </c>
      <c r="B1907" t="s">
        <v>30</v>
      </c>
      <c r="C1907" s="6">
        <v>44876.496527777781</v>
      </c>
      <c r="D1907">
        <v>101.4</v>
      </c>
      <c r="E1907" s="6">
        <v>44879.385416666664</v>
      </c>
      <c r="F1907">
        <v>121.5</v>
      </c>
      <c r="G1907" s="7">
        <v>0.19819999999999999</v>
      </c>
      <c r="H1907">
        <v>12747.04</v>
      </c>
      <c r="I1907" s="7">
        <v>0.1762</v>
      </c>
      <c r="J1907">
        <v>713.28089999999997</v>
      </c>
      <c r="K1907">
        <v>72326.679999999993</v>
      </c>
      <c r="L1907">
        <v>4492876.08</v>
      </c>
      <c r="M1907">
        <v>45</v>
      </c>
      <c r="N1907">
        <v>283.27</v>
      </c>
      <c r="O1907" s="7">
        <v>-7.9899999999999999E-2</v>
      </c>
      <c r="P1907" s="7">
        <v>0.32150000000000001</v>
      </c>
      <c r="Q1907" t="s">
        <v>535</v>
      </c>
      <c r="S1907" s="2">
        <f t="shared" si="287"/>
        <v>44876</v>
      </c>
      <c r="T1907" t="s">
        <v>627</v>
      </c>
      <c r="U1907">
        <v>101.4</v>
      </c>
      <c r="V1907">
        <v>121.5</v>
      </c>
      <c r="W1907">
        <f t="shared" si="291"/>
        <v>14533465.586510019</v>
      </c>
      <c r="X1907">
        <f t="shared" si="286"/>
        <v>36333.663966275046</v>
      </c>
      <c r="Y1907">
        <f t="shared" si="289"/>
        <v>350</v>
      </c>
      <c r="Z1907">
        <f t="shared" si="290"/>
        <v>6254.8499999999985</v>
      </c>
      <c r="AA1907" s="5">
        <f t="shared" si="288"/>
        <v>14547190.73651002</v>
      </c>
      <c r="AB1907" s="24">
        <f>IFERROR(AA1907/MAX($J$3:AA1907)-1,"")</f>
        <v>-2.6066097218773066E-2</v>
      </c>
      <c r="AJ1907" s="6"/>
      <c r="AL1907" s="6"/>
      <c r="AN1907" s="7"/>
      <c r="AP1907" s="7"/>
      <c r="AV1907" s="7"/>
      <c r="AW1907" s="7"/>
    </row>
    <row r="1908" spans="1:49" x14ac:dyDescent="0.45">
      <c r="A1908" t="s">
        <v>648</v>
      </c>
      <c r="B1908" t="s">
        <v>30</v>
      </c>
      <c r="C1908" s="6">
        <v>44879.434027777781</v>
      </c>
      <c r="D1908">
        <v>99.3</v>
      </c>
      <c r="E1908" s="6">
        <v>44880.385416666664</v>
      </c>
      <c r="F1908">
        <v>62.5</v>
      </c>
      <c r="G1908" s="7">
        <v>-0.37059999999999998</v>
      </c>
      <c r="H1908">
        <v>-28035.62</v>
      </c>
      <c r="I1908" s="7">
        <v>-0.38690000000000002</v>
      </c>
      <c r="J1908">
        <v>729.75210000000004</v>
      </c>
      <c r="K1908">
        <v>72464.38</v>
      </c>
      <c r="L1908">
        <v>4464840.47</v>
      </c>
      <c r="M1908">
        <v>63</v>
      </c>
      <c r="N1908">
        <v>-445.01</v>
      </c>
      <c r="O1908" s="7">
        <v>-0.37059999999999998</v>
      </c>
      <c r="P1908" s="7">
        <v>5.5399999999999998E-2</v>
      </c>
      <c r="Q1908" t="s">
        <v>535</v>
      </c>
      <c r="S1908" s="2">
        <f t="shared" si="287"/>
        <v>44879</v>
      </c>
      <c r="T1908" t="s">
        <v>648</v>
      </c>
      <c r="U1908">
        <v>99.3</v>
      </c>
      <c r="V1908">
        <v>62.5</v>
      </c>
      <c r="W1908">
        <f t="shared" si="291"/>
        <v>14547190.73651002</v>
      </c>
      <c r="X1908">
        <f t="shared" si="286"/>
        <v>36367.976841275049</v>
      </c>
      <c r="Y1908">
        <f t="shared" si="289"/>
        <v>375</v>
      </c>
      <c r="Z1908">
        <f t="shared" si="290"/>
        <v>-14406.749999999996</v>
      </c>
      <c r="AA1908" s="5">
        <f t="shared" si="288"/>
        <v>14532783.98651002</v>
      </c>
      <c r="AB1908" s="24">
        <f>IFERROR(AA1908/MAX($J$3:AA1908)-1,"")</f>
        <v>-2.7030628619236441E-2</v>
      </c>
      <c r="AJ1908" s="6"/>
      <c r="AL1908" s="6"/>
      <c r="AN1908" s="7"/>
      <c r="AP1908" s="7"/>
      <c r="AV1908" s="7"/>
      <c r="AW1908" s="7"/>
    </row>
    <row r="1909" spans="1:49" x14ac:dyDescent="0.45">
      <c r="A1909" t="s">
        <v>1001</v>
      </c>
      <c r="B1909" t="s">
        <v>30</v>
      </c>
      <c r="C1909" s="6">
        <v>44881.565972222219</v>
      </c>
      <c r="D1909">
        <v>53.85</v>
      </c>
      <c r="E1909" s="6">
        <v>44882.388888888891</v>
      </c>
      <c r="F1909">
        <v>11</v>
      </c>
      <c r="G1909" s="7">
        <v>-0.79569999999999996</v>
      </c>
      <c r="H1909">
        <v>-58420.22</v>
      </c>
      <c r="I1909" s="7">
        <v>-0.80779999999999996</v>
      </c>
      <c r="J1909">
        <v>1343.04</v>
      </c>
      <c r="K1909">
        <v>72322.7</v>
      </c>
      <c r="L1909">
        <v>4406119.87</v>
      </c>
      <c r="M1909">
        <v>26</v>
      </c>
      <c r="N1909">
        <v>-2246.9299999999998</v>
      </c>
      <c r="O1909" s="7">
        <v>-0.85050000000000003</v>
      </c>
      <c r="P1909" s="7">
        <v>4.7399999999999998E-2</v>
      </c>
      <c r="Q1909" t="s">
        <v>535</v>
      </c>
      <c r="S1909" s="2">
        <f t="shared" si="287"/>
        <v>44881</v>
      </c>
      <c r="T1909" t="s">
        <v>1001</v>
      </c>
      <c r="U1909">
        <v>53.85</v>
      </c>
      <c r="V1909">
        <v>11</v>
      </c>
      <c r="W1909">
        <f t="shared" si="291"/>
        <v>14532783.98651002</v>
      </c>
      <c r="X1909">
        <f t="shared" si="286"/>
        <v>36331.959966275048</v>
      </c>
      <c r="Y1909">
        <f t="shared" si="289"/>
        <v>675</v>
      </c>
      <c r="Z1909">
        <f t="shared" si="290"/>
        <v>-29361.487499999999</v>
      </c>
      <c r="AA1909" s="5">
        <f t="shared" si="288"/>
        <v>14503422.499010019</v>
      </c>
      <c r="AB1909" s="24">
        <f>IFERROR(AA1909/MAX($J$3:AA1909)-1,"")</f>
        <v>-2.8996379163811925E-2</v>
      </c>
      <c r="AJ1909" s="6"/>
      <c r="AL1909" s="6"/>
      <c r="AN1909" s="7"/>
      <c r="AP1909" s="7"/>
      <c r="AV1909" s="7"/>
      <c r="AW1909" s="7"/>
    </row>
    <row r="1910" spans="1:49" x14ac:dyDescent="0.45">
      <c r="A1910" t="s">
        <v>629</v>
      </c>
      <c r="B1910" t="s">
        <v>30</v>
      </c>
      <c r="C1910" s="6">
        <v>44883.461805555555</v>
      </c>
      <c r="D1910">
        <v>100.1</v>
      </c>
      <c r="E1910" s="6">
        <v>44886.385416666664</v>
      </c>
      <c r="F1910">
        <v>93.30001</v>
      </c>
      <c r="G1910" s="7">
        <v>-6.7900000000000002E-2</v>
      </c>
      <c r="H1910">
        <v>-6310.49</v>
      </c>
      <c r="I1910" s="7">
        <v>-8.7300000000000003E-2</v>
      </c>
      <c r="J1910">
        <v>722.51949999999999</v>
      </c>
      <c r="K1910">
        <v>72324.2</v>
      </c>
      <c r="L1910">
        <v>4458529.9800000004</v>
      </c>
      <c r="M1910">
        <v>55</v>
      </c>
      <c r="N1910">
        <v>-114.74</v>
      </c>
      <c r="O1910" s="7">
        <v>-0.45750000000000002</v>
      </c>
      <c r="P1910" s="7">
        <v>8.5900000000000004E-2</v>
      </c>
      <c r="Q1910" t="s">
        <v>535</v>
      </c>
      <c r="S1910" s="2">
        <f t="shared" si="287"/>
        <v>44883</v>
      </c>
      <c r="T1910" t="s">
        <v>629</v>
      </c>
      <c r="U1910">
        <v>100.1</v>
      </c>
      <c r="V1910">
        <v>93.30001</v>
      </c>
      <c r="W1910">
        <f t="shared" si="291"/>
        <v>14503422.499010019</v>
      </c>
      <c r="X1910">
        <f t="shared" si="286"/>
        <v>36258.556247525048</v>
      </c>
      <c r="Y1910">
        <f t="shared" si="289"/>
        <v>350</v>
      </c>
      <c r="Z1910">
        <f t="shared" si="290"/>
        <v>-3056.8965349999999</v>
      </c>
      <c r="AA1910" s="5" t="str">
        <f t="shared" si="288"/>
        <v/>
      </c>
      <c r="AB1910" s="24" t="str">
        <f>IFERROR(AA1910/MAX($J$3:AA1910)-1,"")</f>
        <v/>
      </c>
      <c r="AJ1910" s="6"/>
      <c r="AL1910" s="6"/>
      <c r="AN1910" s="7"/>
      <c r="AP1910" s="7"/>
      <c r="AV1910" s="7"/>
      <c r="AW1910" s="7"/>
    </row>
    <row r="1911" spans="1:49" x14ac:dyDescent="0.45">
      <c r="A1911" t="s">
        <v>629</v>
      </c>
      <c r="B1911" t="s">
        <v>30</v>
      </c>
      <c r="C1911" s="6">
        <v>44883.569444444445</v>
      </c>
      <c r="D1911">
        <v>99.05</v>
      </c>
      <c r="E1911" s="6">
        <v>44886.388888888891</v>
      </c>
      <c r="F1911">
        <v>111.3</v>
      </c>
      <c r="G1911" s="7">
        <v>0.1237</v>
      </c>
      <c r="H1911">
        <v>7378.68</v>
      </c>
      <c r="I1911" s="7">
        <v>0.1024</v>
      </c>
      <c r="J1911">
        <v>727.21450000000004</v>
      </c>
      <c r="K1911">
        <v>72030.600000000006</v>
      </c>
      <c r="L1911">
        <v>4413498.55</v>
      </c>
      <c r="M1911">
        <v>25</v>
      </c>
      <c r="N1911">
        <v>295.14999999999998</v>
      </c>
      <c r="O1911" s="7">
        <v>-0.45179999999999998</v>
      </c>
      <c r="P1911" s="7">
        <v>0.1237</v>
      </c>
      <c r="Q1911" t="s">
        <v>535</v>
      </c>
      <c r="S1911" s="2">
        <f t="shared" si="287"/>
        <v>44883</v>
      </c>
      <c r="T1911" t="s">
        <v>629</v>
      </c>
      <c r="U1911">
        <v>99.05</v>
      </c>
      <c r="V1911">
        <v>111.3</v>
      </c>
      <c r="W1911">
        <f t="shared" si="291"/>
        <v>14503422.499010019</v>
      </c>
      <c r="X1911">
        <f t="shared" si="286"/>
        <v>36258.556247525048</v>
      </c>
      <c r="Y1911">
        <f t="shared" si="289"/>
        <v>375</v>
      </c>
      <c r="Z1911">
        <f t="shared" si="290"/>
        <v>3804.9375000000014</v>
      </c>
      <c r="AA1911" s="5" t="str">
        <f t="shared" si="288"/>
        <v/>
      </c>
      <c r="AB1911" s="24" t="str">
        <f>IFERROR(AA1911/MAX($J$3:AA1911)-1,"")</f>
        <v/>
      </c>
      <c r="AJ1911" s="6"/>
      <c r="AL1911" s="6"/>
      <c r="AN1911" s="7"/>
      <c r="AP1911" s="7"/>
      <c r="AV1911" s="7"/>
      <c r="AW1911" s="7"/>
    </row>
    <row r="1912" spans="1:49" x14ac:dyDescent="0.45">
      <c r="A1912" t="s">
        <v>624</v>
      </c>
      <c r="B1912" t="s">
        <v>30</v>
      </c>
      <c r="C1912" s="6">
        <v>44883.576388888891</v>
      </c>
      <c r="D1912">
        <v>86.6</v>
      </c>
      <c r="E1912" s="6">
        <v>44886.388888888891</v>
      </c>
      <c r="F1912">
        <v>86.05</v>
      </c>
      <c r="G1912" s="7">
        <v>-6.4000000000000003E-3</v>
      </c>
      <c r="H1912">
        <v>-1893.4</v>
      </c>
      <c r="I1912" s="7">
        <v>-2.63E-2</v>
      </c>
      <c r="J1912">
        <v>831.71429999999998</v>
      </c>
      <c r="K1912">
        <v>72026.45</v>
      </c>
      <c r="L1912">
        <v>4411605.1500000004</v>
      </c>
      <c r="M1912">
        <v>23</v>
      </c>
      <c r="N1912">
        <v>-82.32</v>
      </c>
      <c r="O1912" s="7">
        <v>-0.51959999999999995</v>
      </c>
      <c r="P1912" s="7">
        <v>9.7999999999999997E-3</v>
      </c>
      <c r="Q1912" t="s">
        <v>535</v>
      </c>
      <c r="S1912" s="2">
        <f t="shared" si="287"/>
        <v>44883</v>
      </c>
      <c r="T1912" t="s">
        <v>624</v>
      </c>
      <c r="U1912">
        <v>86.6</v>
      </c>
      <c r="V1912">
        <v>86.05</v>
      </c>
      <c r="W1912">
        <f t="shared" si="291"/>
        <v>14503422.499010019</v>
      </c>
      <c r="X1912">
        <f t="shared" si="286"/>
        <v>36258.556247525048</v>
      </c>
      <c r="Y1912">
        <f t="shared" si="289"/>
        <v>425</v>
      </c>
      <c r="Z1912">
        <f t="shared" si="290"/>
        <v>-967.51249999999936</v>
      </c>
      <c r="AA1912" s="5" t="str">
        <f t="shared" si="288"/>
        <v/>
      </c>
      <c r="AB1912" s="24" t="str">
        <f>IFERROR(AA1912/MAX($J$3:AA1912)-1,"")</f>
        <v/>
      </c>
      <c r="AJ1912" s="6"/>
      <c r="AL1912" s="6"/>
      <c r="AN1912" s="7"/>
      <c r="AP1912" s="7"/>
      <c r="AV1912" s="7"/>
      <c r="AW1912" s="7"/>
    </row>
    <row r="1913" spans="1:49" x14ac:dyDescent="0.45">
      <c r="A1913" t="s">
        <v>624</v>
      </c>
      <c r="B1913" t="s">
        <v>30</v>
      </c>
      <c r="C1913" s="6">
        <v>44883.576388888891</v>
      </c>
      <c r="D1913">
        <v>86.6</v>
      </c>
      <c r="E1913" s="6">
        <v>44886.385416666664</v>
      </c>
      <c r="F1913">
        <v>70.599999999999994</v>
      </c>
      <c r="G1913" s="7">
        <v>-0.18479999999999999</v>
      </c>
      <c r="H1913">
        <v>-14673.69</v>
      </c>
      <c r="I1913" s="7">
        <v>-0.2029</v>
      </c>
      <c r="J1913">
        <v>835.0607</v>
      </c>
      <c r="K1913">
        <v>72316.25</v>
      </c>
      <c r="L1913">
        <v>4443856.29</v>
      </c>
      <c r="M1913">
        <v>22</v>
      </c>
      <c r="N1913">
        <v>-666.99</v>
      </c>
      <c r="O1913" s="7">
        <v>-0.51959999999999995</v>
      </c>
      <c r="P1913" s="7">
        <v>9.7999999999999997E-3</v>
      </c>
      <c r="Q1913" t="s">
        <v>535</v>
      </c>
      <c r="S1913" s="2">
        <f t="shared" si="287"/>
        <v>44883</v>
      </c>
      <c r="T1913" t="s">
        <v>624</v>
      </c>
      <c r="U1913">
        <v>86.6</v>
      </c>
      <c r="V1913">
        <v>70.599999999999994</v>
      </c>
      <c r="W1913">
        <f t="shared" si="291"/>
        <v>14503422.499010019</v>
      </c>
      <c r="X1913">
        <f t="shared" si="286"/>
        <v>36258.556247525048</v>
      </c>
      <c r="Y1913">
        <f t="shared" si="289"/>
        <v>425</v>
      </c>
      <c r="Z1913">
        <f t="shared" si="290"/>
        <v>-7468.1000000000013</v>
      </c>
      <c r="AA1913" s="5">
        <f t="shared" si="288"/>
        <v>14495734.927475018</v>
      </c>
      <c r="AB1913" s="24">
        <f>IFERROR(AA1913/MAX($J$3:AA1913)-1,"")</f>
        <v>-2.9511061804852745E-2</v>
      </c>
      <c r="AJ1913" s="6"/>
      <c r="AL1913" s="6"/>
      <c r="AN1913" s="7"/>
      <c r="AP1913" s="7"/>
      <c r="AV1913" s="7"/>
      <c r="AW1913" s="7"/>
    </row>
    <row r="1914" spans="1:49" x14ac:dyDescent="0.45">
      <c r="A1914" t="s">
        <v>625</v>
      </c>
      <c r="B1914" t="s">
        <v>30</v>
      </c>
      <c r="C1914" s="6">
        <v>44886.416666666664</v>
      </c>
      <c r="D1914">
        <v>69</v>
      </c>
      <c r="E1914" s="6">
        <v>44887.385416666664</v>
      </c>
      <c r="F1914">
        <v>55.3</v>
      </c>
      <c r="G1914" s="7">
        <v>-0.1986</v>
      </c>
      <c r="H1914">
        <v>-15640.18</v>
      </c>
      <c r="I1914" s="7">
        <v>-0.21659999999999999</v>
      </c>
      <c r="J1914">
        <v>1046.6559999999999</v>
      </c>
      <c r="K1914">
        <v>72219.28</v>
      </c>
      <c r="L1914">
        <v>4428216.1100000003</v>
      </c>
      <c r="M1914">
        <v>68</v>
      </c>
      <c r="N1914">
        <v>-230</v>
      </c>
      <c r="O1914" s="7">
        <v>-0.1986</v>
      </c>
      <c r="P1914" s="7">
        <v>0.20649999999999999</v>
      </c>
      <c r="Q1914" t="s">
        <v>535</v>
      </c>
      <c r="S1914" s="2">
        <f t="shared" si="287"/>
        <v>44886</v>
      </c>
      <c r="T1914" t="s">
        <v>625</v>
      </c>
      <c r="U1914">
        <v>69</v>
      </c>
      <c r="V1914">
        <v>55.3</v>
      </c>
      <c r="W1914">
        <f t="shared" si="291"/>
        <v>14495734.927475018</v>
      </c>
      <c r="X1914">
        <f t="shared" si="286"/>
        <v>36239.337318687547</v>
      </c>
      <c r="Y1914">
        <f t="shared" si="289"/>
        <v>525</v>
      </c>
      <c r="Z1914">
        <f t="shared" si="290"/>
        <v>-7845.0749999999989</v>
      </c>
      <c r="AA1914" s="5" t="str">
        <f t="shared" si="288"/>
        <v/>
      </c>
      <c r="AB1914" s="24" t="str">
        <f>IFERROR(AA1914/MAX($J$3:AA1914)-1,"")</f>
        <v/>
      </c>
      <c r="AJ1914" s="6"/>
      <c r="AL1914" s="6"/>
      <c r="AN1914" s="7"/>
      <c r="AP1914" s="7"/>
      <c r="AV1914" s="7"/>
      <c r="AW1914" s="7"/>
    </row>
    <row r="1915" spans="1:49" x14ac:dyDescent="0.45">
      <c r="A1915" t="s">
        <v>624</v>
      </c>
      <c r="B1915" t="s">
        <v>30</v>
      </c>
      <c r="C1915" s="6">
        <v>44886.423611111109</v>
      </c>
      <c r="D1915">
        <v>88.45</v>
      </c>
      <c r="E1915" s="6">
        <v>44887.385416666664</v>
      </c>
      <c r="F1915">
        <v>77.849999999999994</v>
      </c>
      <c r="G1915" s="7">
        <v>-0.1198</v>
      </c>
      <c r="H1915">
        <v>-10012.4</v>
      </c>
      <c r="I1915" s="7">
        <v>-0.1386</v>
      </c>
      <c r="J1915">
        <v>816.47239999999999</v>
      </c>
      <c r="K1915">
        <v>72216.98</v>
      </c>
      <c r="L1915">
        <v>4418203.71</v>
      </c>
      <c r="M1915">
        <v>66</v>
      </c>
      <c r="N1915">
        <v>-151.69999999999999</v>
      </c>
      <c r="O1915" s="7">
        <v>-0.186</v>
      </c>
      <c r="P1915" s="7">
        <v>0.23230000000000001</v>
      </c>
      <c r="Q1915" t="s">
        <v>535</v>
      </c>
      <c r="S1915" s="2">
        <f t="shared" si="287"/>
        <v>44886</v>
      </c>
      <c r="T1915" t="s">
        <v>624</v>
      </c>
      <c r="U1915">
        <v>88.45</v>
      </c>
      <c r="V1915">
        <v>77.849999999999994</v>
      </c>
      <c r="W1915">
        <f t="shared" si="291"/>
        <v>14495734.927475018</v>
      </c>
      <c r="X1915">
        <f t="shared" si="286"/>
        <v>36239.337318687547</v>
      </c>
      <c r="Y1915">
        <f t="shared" si="289"/>
        <v>400</v>
      </c>
      <c r="Z1915">
        <f t="shared" si="290"/>
        <v>-4905.2000000000025</v>
      </c>
      <c r="AA1915" s="5" t="str">
        <f t="shared" si="288"/>
        <v/>
      </c>
      <c r="AB1915" s="24" t="str">
        <f>IFERROR(AA1915/MAX($J$3:AA1915)-1,"")</f>
        <v/>
      </c>
      <c r="AJ1915" s="6"/>
      <c r="AL1915" s="6"/>
      <c r="AN1915" s="7"/>
      <c r="AP1915" s="7"/>
      <c r="AV1915" s="7"/>
      <c r="AW1915" s="7"/>
    </row>
    <row r="1916" spans="1:49" x14ac:dyDescent="0.45">
      <c r="A1916" t="s">
        <v>625</v>
      </c>
      <c r="B1916" t="s">
        <v>30</v>
      </c>
      <c r="C1916" s="6">
        <v>44886.552083333336</v>
      </c>
      <c r="D1916">
        <v>79.8</v>
      </c>
      <c r="E1916" s="6">
        <v>44887.388888888891</v>
      </c>
      <c r="F1916">
        <v>61.75</v>
      </c>
      <c r="G1916" s="7">
        <v>-0.22620000000000001</v>
      </c>
      <c r="H1916">
        <v>-17577.009999999998</v>
      </c>
      <c r="I1916" s="7">
        <v>-0.24390000000000001</v>
      </c>
      <c r="J1916">
        <v>902.98270000000002</v>
      </c>
      <c r="K1916">
        <v>72058.02</v>
      </c>
      <c r="L1916">
        <v>4394028.1399999997</v>
      </c>
      <c r="M1916">
        <v>30</v>
      </c>
      <c r="N1916">
        <v>-585.9</v>
      </c>
      <c r="O1916" s="7">
        <v>-0.46929999999999999</v>
      </c>
      <c r="P1916" s="7">
        <v>4.3200000000000002E-2</v>
      </c>
      <c r="Q1916" t="s">
        <v>535</v>
      </c>
      <c r="S1916" s="2">
        <f t="shared" si="287"/>
        <v>44886</v>
      </c>
      <c r="T1916" t="s">
        <v>625</v>
      </c>
      <c r="U1916">
        <v>79.8</v>
      </c>
      <c r="V1916">
        <v>61.75</v>
      </c>
      <c r="W1916">
        <f t="shared" si="291"/>
        <v>14495734.927475018</v>
      </c>
      <c r="X1916">
        <f t="shared" si="286"/>
        <v>36239.337318687547</v>
      </c>
      <c r="Y1916">
        <f t="shared" si="289"/>
        <v>450</v>
      </c>
      <c r="Z1916">
        <f t="shared" si="290"/>
        <v>-8759.4749999999985</v>
      </c>
      <c r="AA1916" s="5">
        <f t="shared" si="288"/>
        <v>14474225.177475018</v>
      </c>
      <c r="AB1916" s="24">
        <f>IFERROR(AA1916/MAX($J$3:AA1916)-1,"")</f>
        <v>-3.0951138802865263E-2</v>
      </c>
      <c r="AJ1916" s="6"/>
      <c r="AL1916" s="6"/>
      <c r="AN1916" s="7"/>
      <c r="AP1916" s="7"/>
      <c r="AV1916" s="7"/>
      <c r="AW1916" s="7"/>
    </row>
    <row r="1917" spans="1:49" x14ac:dyDescent="0.45">
      <c r="A1917" t="s">
        <v>630</v>
      </c>
      <c r="B1917" t="s">
        <v>30</v>
      </c>
      <c r="C1917" s="6">
        <v>44887.625</v>
      </c>
      <c r="D1917">
        <v>72.650000000000006</v>
      </c>
      <c r="E1917" s="6">
        <v>44888.385416666664</v>
      </c>
      <c r="F1917">
        <v>102.1</v>
      </c>
      <c r="G1917" s="7">
        <v>0.40539999999999998</v>
      </c>
      <c r="H1917">
        <v>27489.35</v>
      </c>
      <c r="I1917" s="7">
        <v>0.38129999999999997</v>
      </c>
      <c r="J1917">
        <v>992.30579999999998</v>
      </c>
      <c r="K1917">
        <v>72091.02</v>
      </c>
      <c r="L1917">
        <v>4445693.0599999996</v>
      </c>
      <c r="M1917">
        <v>8</v>
      </c>
      <c r="N1917">
        <v>3436.17</v>
      </c>
      <c r="O1917" s="7">
        <v>-5.7799999999999997E-2</v>
      </c>
      <c r="P1917" s="7">
        <v>0.40539999999999998</v>
      </c>
      <c r="Q1917" t="s">
        <v>535</v>
      </c>
      <c r="S1917" s="2">
        <f t="shared" si="287"/>
        <v>44887</v>
      </c>
      <c r="T1917" t="s">
        <v>630</v>
      </c>
      <c r="U1917">
        <v>72.650000000000006</v>
      </c>
      <c r="V1917">
        <v>102.1</v>
      </c>
      <c r="W1917">
        <f t="shared" si="291"/>
        <v>14474225.177475018</v>
      </c>
      <c r="X1917">
        <f t="shared" si="286"/>
        <v>36185.562943687546</v>
      </c>
      <c r="Y1917">
        <f t="shared" si="289"/>
        <v>500</v>
      </c>
      <c r="Z1917">
        <f t="shared" si="290"/>
        <v>13851.249999999993</v>
      </c>
      <c r="AA1917" s="5" t="str">
        <f t="shared" si="288"/>
        <v/>
      </c>
      <c r="AB1917" s="24" t="str">
        <f>IFERROR(AA1917/MAX($J$3:AA1917)-1,"")</f>
        <v/>
      </c>
      <c r="AJ1917" s="6"/>
      <c r="AL1917" s="6"/>
      <c r="AN1917" s="7"/>
      <c r="AP1917" s="7"/>
      <c r="AV1917" s="7"/>
      <c r="AW1917" s="7"/>
    </row>
    <row r="1918" spans="1:49" x14ac:dyDescent="0.45">
      <c r="A1918" t="s">
        <v>630</v>
      </c>
      <c r="B1918" t="s">
        <v>30</v>
      </c>
      <c r="C1918" s="6">
        <v>44887.631944444445</v>
      </c>
      <c r="D1918">
        <v>81.3</v>
      </c>
      <c r="E1918" s="6">
        <v>44888.388888888891</v>
      </c>
      <c r="F1918">
        <v>102.9</v>
      </c>
      <c r="G1918" s="7">
        <v>0.26569999999999999</v>
      </c>
      <c r="H1918">
        <v>17490.599999999999</v>
      </c>
      <c r="I1918" s="7">
        <v>0.24299999999999999</v>
      </c>
      <c r="J1918">
        <v>885.24159999999995</v>
      </c>
      <c r="K1918">
        <v>71970.14</v>
      </c>
      <c r="L1918">
        <v>4411518.74</v>
      </c>
      <c r="M1918">
        <v>7</v>
      </c>
      <c r="N1918">
        <v>2498.66</v>
      </c>
      <c r="O1918" s="7">
        <v>-0.1101</v>
      </c>
      <c r="P1918" s="7">
        <v>0.33639999999999998</v>
      </c>
      <c r="Q1918" t="s">
        <v>535</v>
      </c>
      <c r="S1918" s="2">
        <f t="shared" si="287"/>
        <v>44887</v>
      </c>
      <c r="T1918" t="s">
        <v>630</v>
      </c>
      <c r="U1918">
        <v>81.3</v>
      </c>
      <c r="V1918">
        <v>102.9</v>
      </c>
      <c r="W1918">
        <f t="shared" si="291"/>
        <v>14474225.177475018</v>
      </c>
      <c r="X1918">
        <f t="shared" si="286"/>
        <v>36185.562943687546</v>
      </c>
      <c r="Y1918">
        <f t="shared" si="289"/>
        <v>450</v>
      </c>
      <c r="Z1918">
        <f t="shared" si="290"/>
        <v>8891.100000000004</v>
      </c>
      <c r="AA1918" s="5">
        <f t="shared" si="288"/>
        <v>14496967.527475018</v>
      </c>
      <c r="AB1918" s="24">
        <f>IFERROR(AA1918/MAX($J$3:AA1918)-1,"")</f>
        <v>-2.9428539278661181E-2</v>
      </c>
      <c r="AJ1918" s="6"/>
      <c r="AL1918" s="6"/>
      <c r="AN1918" s="7"/>
      <c r="AP1918" s="7"/>
      <c r="AV1918" s="7"/>
      <c r="AW1918" s="7"/>
    </row>
    <row r="1919" spans="1:49" x14ac:dyDescent="0.45">
      <c r="A1919" t="s">
        <v>649</v>
      </c>
      <c r="B1919" t="s">
        <v>30</v>
      </c>
      <c r="C1919" s="6">
        <v>44888.416666666664</v>
      </c>
      <c r="D1919">
        <v>51</v>
      </c>
      <c r="E1919" s="6">
        <v>44889.385416666664</v>
      </c>
      <c r="F1919">
        <v>27.2</v>
      </c>
      <c r="G1919" s="7">
        <v>-0.4667</v>
      </c>
      <c r="H1919">
        <v>-34814.120000000003</v>
      </c>
      <c r="I1919" s="7">
        <v>-0.48199999999999998</v>
      </c>
      <c r="J1919">
        <v>1416.2439999999999</v>
      </c>
      <c r="K1919">
        <v>72228.460000000006</v>
      </c>
      <c r="L1919">
        <v>4410878.9400000004</v>
      </c>
      <c r="M1919">
        <v>68</v>
      </c>
      <c r="N1919">
        <v>-511.97</v>
      </c>
      <c r="O1919" s="7">
        <v>-0.62749999999999995</v>
      </c>
      <c r="P1919" s="7">
        <v>0.2147</v>
      </c>
      <c r="Q1919" t="s">
        <v>535</v>
      </c>
      <c r="S1919" s="2">
        <f t="shared" si="287"/>
        <v>44888</v>
      </c>
      <c r="T1919" t="s">
        <v>649</v>
      </c>
      <c r="U1919">
        <v>51</v>
      </c>
      <c r="V1919">
        <v>27.2</v>
      </c>
      <c r="W1919">
        <f t="shared" si="291"/>
        <v>14496967.527475018</v>
      </c>
      <c r="X1919">
        <f t="shared" si="286"/>
        <v>36242.418818687547</v>
      </c>
      <c r="Y1919">
        <f t="shared" si="289"/>
        <v>700</v>
      </c>
      <c r="Z1919">
        <f t="shared" si="290"/>
        <v>-17207.399999999998</v>
      </c>
      <c r="AA1919" s="5" t="str">
        <f t="shared" si="288"/>
        <v/>
      </c>
      <c r="AB1919" s="24" t="str">
        <f>IFERROR(AA1919/MAX($J$3:AA1919)-1,"")</f>
        <v/>
      </c>
      <c r="AJ1919" s="6"/>
      <c r="AL1919" s="6"/>
      <c r="AN1919" s="7"/>
      <c r="AP1919" s="7"/>
      <c r="AV1919" s="7"/>
      <c r="AW1919" s="7"/>
    </row>
    <row r="1920" spans="1:49" x14ac:dyDescent="0.45">
      <c r="A1920" t="s">
        <v>629</v>
      </c>
      <c r="B1920" t="s">
        <v>30</v>
      </c>
      <c r="C1920" s="6">
        <v>44888.628472222219</v>
      </c>
      <c r="D1920">
        <v>35.15</v>
      </c>
      <c r="E1920" s="6">
        <v>44889.388888888891</v>
      </c>
      <c r="F1920">
        <v>8.9</v>
      </c>
      <c r="G1920" s="7">
        <v>-0.74680000000000002</v>
      </c>
      <c r="H1920">
        <v>-54715.6</v>
      </c>
      <c r="I1920" s="7">
        <v>-0.75929999999999997</v>
      </c>
      <c r="J1920">
        <v>2050.0030000000002</v>
      </c>
      <c r="K1920">
        <v>72057.59</v>
      </c>
      <c r="L1920">
        <v>4356803.1500000004</v>
      </c>
      <c r="M1920">
        <v>8</v>
      </c>
      <c r="N1920">
        <v>-6839.45</v>
      </c>
      <c r="O1920" s="7">
        <v>-0.77239999999999998</v>
      </c>
      <c r="P1920" s="7">
        <v>4.6899999999999997E-2</v>
      </c>
      <c r="Q1920" t="s">
        <v>535</v>
      </c>
      <c r="S1920" s="2">
        <f t="shared" si="287"/>
        <v>44888</v>
      </c>
      <c r="T1920" t="s">
        <v>629</v>
      </c>
      <c r="U1920">
        <v>35.15</v>
      </c>
      <c r="V1920">
        <v>8.9</v>
      </c>
      <c r="W1920">
        <f t="shared" si="291"/>
        <v>14496967.527475018</v>
      </c>
      <c r="X1920">
        <f t="shared" si="286"/>
        <v>36242.418818687547</v>
      </c>
      <c r="Y1920">
        <f t="shared" si="289"/>
        <v>1025</v>
      </c>
      <c r="Z1920">
        <f t="shared" si="290"/>
        <v>-27357.762500000001</v>
      </c>
      <c r="AA1920" s="5">
        <f t="shared" si="288"/>
        <v>14452402.364975018</v>
      </c>
      <c r="AB1920" s="24">
        <f>IFERROR(AA1920/MAX($J$3:AA1920)-1,"")</f>
        <v>-3.2412175324126102E-2</v>
      </c>
      <c r="AJ1920" s="6"/>
      <c r="AL1920" s="6"/>
      <c r="AN1920" s="7"/>
      <c r="AP1920" s="7"/>
      <c r="AV1920" s="7"/>
      <c r="AW1920" s="7"/>
    </row>
    <row r="1921" spans="1:49" x14ac:dyDescent="0.45">
      <c r="A1921" t="s">
        <v>628</v>
      </c>
      <c r="B1921" t="s">
        <v>30</v>
      </c>
      <c r="C1921" s="6">
        <v>44889.5</v>
      </c>
      <c r="D1921">
        <v>9</v>
      </c>
      <c r="E1921" s="6">
        <v>44889.635416666664</v>
      </c>
      <c r="F1921">
        <v>80.5</v>
      </c>
      <c r="G1921" s="7">
        <v>7.9443999999999999</v>
      </c>
      <c r="H1921">
        <v>565266.73</v>
      </c>
      <c r="I1921" s="7">
        <v>7.8449999999999998</v>
      </c>
      <c r="J1921">
        <v>8006.0439999999999</v>
      </c>
      <c r="K1921">
        <v>72054.399999999994</v>
      </c>
      <c r="L1921">
        <v>4976145.67</v>
      </c>
      <c r="M1921">
        <v>40</v>
      </c>
      <c r="N1921">
        <v>14131.67</v>
      </c>
      <c r="O1921" s="7">
        <v>-0.28889999999999999</v>
      </c>
      <c r="P1921" s="7">
        <v>7.9443999999999999</v>
      </c>
      <c r="Q1921" t="s">
        <v>535</v>
      </c>
      <c r="S1921" s="2">
        <f t="shared" si="287"/>
        <v>44889</v>
      </c>
      <c r="T1921" t="s">
        <v>628</v>
      </c>
      <c r="U1921">
        <v>9</v>
      </c>
      <c r="V1921">
        <v>80.5</v>
      </c>
      <c r="W1921">
        <f t="shared" si="291"/>
        <v>14452402.364975018</v>
      </c>
      <c r="X1921">
        <f t="shared" si="286"/>
        <v>36131.005912437548</v>
      </c>
      <c r="Y1921">
        <f t="shared" si="289"/>
        <v>4025</v>
      </c>
      <c r="Z1921">
        <f t="shared" si="290"/>
        <v>284185.12499999994</v>
      </c>
      <c r="AA1921" s="5">
        <f t="shared" si="288"/>
        <v>14736587.489975018</v>
      </c>
      <c r="AB1921" s="24">
        <f>IFERROR(AA1921/MAX($J$3:AA1921)-1,"")</f>
        <v>-1.3385991305724931E-2</v>
      </c>
      <c r="AJ1921" s="6"/>
      <c r="AL1921" s="6"/>
      <c r="AN1921" s="7"/>
      <c r="AP1921" s="7"/>
      <c r="AV1921" s="7"/>
      <c r="AW1921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69"/>
  <sheetViews>
    <sheetView tabSelected="1" topLeftCell="AI1" workbookViewId="0">
      <selection activeCell="AT2" sqref="AT2:AU1384"/>
    </sheetView>
  </sheetViews>
  <sheetFormatPr defaultRowHeight="14.25" x14ac:dyDescent="0.45"/>
  <cols>
    <col min="3" max="3" width="15" bestFit="1" customWidth="1"/>
    <col min="5" max="5" width="15" bestFit="1" customWidth="1"/>
    <col min="19" max="19" width="9.9296875" bestFit="1" customWidth="1"/>
    <col min="30" max="30" width="9.9296875" bestFit="1" customWidth="1"/>
    <col min="31" max="31" width="9.33203125" bestFit="1" customWidth="1"/>
    <col min="33" max="33" width="15.9296875" bestFit="1" customWidth="1"/>
    <col min="42" max="42" width="9.9296875" bestFit="1" customWidth="1"/>
    <col min="47" max="47" width="15" bestFit="1" customWidth="1"/>
  </cols>
  <sheetData>
    <row r="1" spans="1:60" x14ac:dyDescent="0.45">
      <c r="A1" t="s">
        <v>2</v>
      </c>
      <c r="B1" t="s">
        <v>518</v>
      </c>
      <c r="C1" t="s">
        <v>519</v>
      </c>
      <c r="D1" t="s">
        <v>520</v>
      </c>
      <c r="E1" t="s">
        <v>521</v>
      </c>
      <c r="F1" t="s">
        <v>522</v>
      </c>
      <c r="G1" t="s">
        <v>523</v>
      </c>
      <c r="H1" t="s">
        <v>524</v>
      </c>
      <c r="I1" t="s">
        <v>525</v>
      </c>
      <c r="J1" t="s">
        <v>526</v>
      </c>
      <c r="K1" t="s">
        <v>527</v>
      </c>
      <c r="L1" t="s">
        <v>528</v>
      </c>
      <c r="M1" t="s">
        <v>529</v>
      </c>
      <c r="N1" t="s">
        <v>530</v>
      </c>
      <c r="O1" t="s">
        <v>531</v>
      </c>
      <c r="P1" t="s">
        <v>532</v>
      </c>
      <c r="Q1" t="s">
        <v>533</v>
      </c>
      <c r="S1" t="s">
        <v>667</v>
      </c>
      <c r="T1" t="s">
        <v>2</v>
      </c>
      <c r="U1" t="s">
        <v>11</v>
      </c>
      <c r="V1" t="s">
        <v>12</v>
      </c>
      <c r="W1" t="s">
        <v>677</v>
      </c>
      <c r="X1" t="s">
        <v>678</v>
      </c>
      <c r="Y1" t="s">
        <v>679</v>
      </c>
      <c r="Z1" t="s">
        <v>680</v>
      </c>
      <c r="AA1" t="s">
        <v>681</v>
      </c>
      <c r="AB1" t="s">
        <v>682</v>
      </c>
    </row>
    <row r="2" spans="1:60" x14ac:dyDescent="0.45">
      <c r="A2" t="s">
        <v>685</v>
      </c>
      <c r="B2" t="s">
        <v>30</v>
      </c>
      <c r="C2" s="6">
        <v>43508.615277777775</v>
      </c>
      <c r="D2" s="5">
        <v>46.3</v>
      </c>
      <c r="E2" s="6">
        <v>43509.385416666664</v>
      </c>
      <c r="F2">
        <v>28.25</v>
      </c>
      <c r="G2" s="7">
        <v>-0.38979999999999998</v>
      </c>
      <c r="H2">
        <v>-20297.52</v>
      </c>
      <c r="I2" s="7">
        <v>-0.40600000000000003</v>
      </c>
      <c r="J2">
        <v>1079.914</v>
      </c>
      <c r="K2">
        <v>50000</v>
      </c>
      <c r="L2">
        <v>-20297.52</v>
      </c>
      <c r="M2">
        <v>46</v>
      </c>
      <c r="N2">
        <v>-441.25</v>
      </c>
      <c r="O2" s="7">
        <v>-0.38979999999999998</v>
      </c>
      <c r="P2" s="7">
        <v>0.1479</v>
      </c>
      <c r="Q2" t="s">
        <v>535</v>
      </c>
      <c r="S2" s="2">
        <f>DATE(YEAR(C2),MONTH(C2),DAY(C2))</f>
        <v>43508</v>
      </c>
      <c r="T2" t="s">
        <v>685</v>
      </c>
      <c r="U2" s="5">
        <v>46.3</v>
      </c>
      <c r="V2">
        <v>28.25</v>
      </c>
      <c r="W2">
        <v>10000000</v>
      </c>
      <c r="X2">
        <f t="shared" ref="X2:X65" si="0">W2*0.25%</f>
        <v>25000</v>
      </c>
      <c r="Y2">
        <f t="shared" ref="Y2:Y65" si="1">MROUND(X2/U2,25)</f>
        <v>550</v>
      </c>
      <c r="Z2">
        <f t="shared" ref="Z2:Z65" si="2">Y2*((V2*0.99)-(U2*1.01))</f>
        <v>-10337.524999999998</v>
      </c>
      <c r="AA2">
        <v>10000000</v>
      </c>
      <c r="AD2" s="2"/>
      <c r="AG2" s="3">
        <v>43507</v>
      </c>
      <c r="AH2">
        <v>10000000</v>
      </c>
      <c r="AI2" s="24">
        <f>AH2/MAX($AH$2:AH2)-1</f>
        <v>0</v>
      </c>
      <c r="AJ2" s="27">
        <f t="shared" ref="AJ2:AJ65" si="3">IF(AG2=$AP$3,1,IF(AJ1=1,1,""))</f>
        <v>1</v>
      </c>
      <c r="AK2" s="27">
        <f t="shared" ref="AK2:AK65" si="4">IF(AG2=$AP$4,1,IF(AK3=1,1,""))</f>
        <v>1</v>
      </c>
      <c r="AL2" s="28">
        <f>IF(AND(AJ2=1,AJ1&lt;&gt;1),ROW(),IF(AND(AJ2="",AJ1=""),"",AL1))</f>
        <v>2</v>
      </c>
      <c r="AM2" s="28">
        <f t="shared" ref="AM2:AM65" si="5">IF(AND(AK2=1,AK3&lt;&gt;1),ROW(),IF(AND(AK2="",AK3=""),"",AM3))</f>
        <v>1384</v>
      </c>
      <c r="AN2" s="29">
        <f t="shared" ref="AN2:AN65" ca="1" si="6">IF(AM2="","",IF(AJ2=1,AH2/MAX(INDIRECT("AH"&amp;AL2&amp;":"&amp;"AJ"&amp;ROW(AN2)))-1,""))</f>
        <v>0</v>
      </c>
      <c r="AP2" s="7"/>
      <c r="AT2" s="3"/>
      <c r="AV2" s="7"/>
      <c r="AW2" s="6"/>
      <c r="AY2" s="7"/>
      <c r="BA2" s="7"/>
      <c r="BG2" s="7"/>
      <c r="BH2" s="7"/>
    </row>
    <row r="3" spans="1:60" x14ac:dyDescent="0.45">
      <c r="A3" t="s">
        <v>685</v>
      </c>
      <c r="B3" t="s">
        <v>30</v>
      </c>
      <c r="C3" s="6">
        <v>43508.615277777775</v>
      </c>
      <c r="D3" s="5">
        <v>46.3</v>
      </c>
      <c r="E3" s="6">
        <v>43509.385416666664</v>
      </c>
      <c r="F3">
        <v>28.25</v>
      </c>
      <c r="G3" s="7">
        <v>-0.38979999999999998</v>
      </c>
      <c r="H3">
        <v>-20297.52</v>
      </c>
      <c r="I3" s="7">
        <v>-0.40600000000000003</v>
      </c>
      <c r="J3">
        <v>1079.914</v>
      </c>
      <c r="K3">
        <v>50000</v>
      </c>
      <c r="L3">
        <v>-20297.52</v>
      </c>
      <c r="M3">
        <v>46</v>
      </c>
      <c r="N3">
        <v>-441.25</v>
      </c>
      <c r="O3" s="7">
        <v>-0.38979999999999998</v>
      </c>
      <c r="P3" s="7">
        <v>0.1479</v>
      </c>
      <c r="Q3" t="s">
        <v>535</v>
      </c>
      <c r="S3" s="2">
        <f t="shared" ref="S3:S66" si="7">DATE(YEAR(C3),MONTH(C3),DAY(C3))</f>
        <v>43508</v>
      </c>
      <c r="T3" t="s">
        <v>685</v>
      </c>
      <c r="U3" s="5">
        <v>46.3</v>
      </c>
      <c r="V3">
        <v>28.25</v>
      </c>
      <c r="W3">
        <v>10000000</v>
      </c>
      <c r="X3">
        <f t="shared" si="0"/>
        <v>25000</v>
      </c>
      <c r="Y3">
        <f t="shared" si="1"/>
        <v>550</v>
      </c>
      <c r="Z3">
        <f t="shared" si="2"/>
        <v>-10337.524999999998</v>
      </c>
      <c r="AA3" s="5" t="str">
        <f t="shared" ref="AA3:AA66" si="8">IF(S3&lt;&gt;S4,W3+SUMIF($S$2:$S$3590,S3,$Z$2:$Z$3590),"")</f>
        <v/>
      </c>
      <c r="AB3" s="24" t="str">
        <f>IFERROR(AA3/MAX($J$3:AA3)-1,"")</f>
        <v/>
      </c>
      <c r="AD3" s="2"/>
      <c r="AG3" s="3">
        <v>43508</v>
      </c>
      <c r="AH3">
        <v>9952336.1500000004</v>
      </c>
      <c r="AI3" s="24">
        <f>AH3/MAX($AH$2:AH3)-1</f>
        <v>-4.7663849999999286E-3</v>
      </c>
      <c r="AJ3" s="27">
        <f t="shared" si="3"/>
        <v>1</v>
      </c>
      <c r="AK3">
        <f t="shared" si="4"/>
        <v>1</v>
      </c>
      <c r="AL3" s="28">
        <f t="shared" ref="AL3:AL66" si="9">IF(AND(AJ3=1,AJ2&lt;&gt;1),ROW(),IF(AND(AJ3="",AJ2=""),"",AL2))</f>
        <v>2</v>
      </c>
      <c r="AM3" s="28">
        <f t="shared" si="5"/>
        <v>1384</v>
      </c>
      <c r="AN3" s="29">
        <f t="shared" ca="1" si="6"/>
        <v>-4.7663849999999286E-3</v>
      </c>
      <c r="AP3" s="2">
        <v>43507</v>
      </c>
      <c r="AQ3">
        <f>-VLOOKUP(AP3,$AG$2:$AH$2369,2,0)</f>
        <v>-10000000</v>
      </c>
      <c r="AT3" s="3"/>
      <c r="AV3" s="7"/>
      <c r="AW3" s="6"/>
      <c r="AY3" s="7"/>
      <c r="BA3" s="7"/>
      <c r="BG3" s="7"/>
      <c r="BH3" s="7"/>
    </row>
    <row r="4" spans="1:60" x14ac:dyDescent="0.45">
      <c r="A4" t="s">
        <v>686</v>
      </c>
      <c r="B4" t="s">
        <v>30</v>
      </c>
      <c r="C4" s="6">
        <v>43508.627083333333</v>
      </c>
      <c r="D4" s="5">
        <v>31.6</v>
      </c>
      <c r="E4" s="6">
        <v>43509.385416666664</v>
      </c>
      <c r="F4">
        <v>15.2</v>
      </c>
      <c r="G4" s="7">
        <v>-0.51900000000000002</v>
      </c>
      <c r="H4">
        <v>-26694.91</v>
      </c>
      <c r="I4" s="7">
        <v>-0.53380000000000005</v>
      </c>
      <c r="J4">
        <v>1582.577</v>
      </c>
      <c r="K4">
        <v>50009.43</v>
      </c>
      <c r="L4">
        <v>-46992.42</v>
      </c>
      <c r="M4">
        <v>29</v>
      </c>
      <c r="N4">
        <v>-920.51</v>
      </c>
      <c r="O4" s="7">
        <v>-0.51900000000000002</v>
      </c>
      <c r="P4" s="7">
        <v>0</v>
      </c>
      <c r="Q4" t="s">
        <v>535</v>
      </c>
      <c r="S4" s="2">
        <f t="shared" si="7"/>
        <v>43508</v>
      </c>
      <c r="T4" t="s">
        <v>686</v>
      </c>
      <c r="U4" s="5">
        <v>31.6</v>
      </c>
      <c r="V4">
        <v>15.2</v>
      </c>
      <c r="W4">
        <f>IF(S4&lt;&gt;S3,AA3,W3)</f>
        <v>10000000</v>
      </c>
      <c r="X4">
        <f t="shared" si="0"/>
        <v>25000</v>
      </c>
      <c r="Y4">
        <f t="shared" si="1"/>
        <v>800</v>
      </c>
      <c r="Z4">
        <f t="shared" si="2"/>
        <v>-13494.400000000001</v>
      </c>
      <c r="AA4" s="5" t="str">
        <f t="shared" si="8"/>
        <v/>
      </c>
      <c r="AB4" s="24" t="str">
        <f>IFERROR(AA4/MAX($J$3:AA4)-1,"")</f>
        <v/>
      </c>
      <c r="AG4" s="3">
        <v>43509</v>
      </c>
      <c r="AH4">
        <v>9979800.9749999996</v>
      </c>
      <c r="AI4" s="24">
        <f>AH4/MAX($AH$2:AH4)-1</f>
        <v>-2.0199025000000592E-3</v>
      </c>
      <c r="AJ4" s="27">
        <f t="shared" si="3"/>
        <v>1</v>
      </c>
      <c r="AK4">
        <f t="shared" si="4"/>
        <v>1</v>
      </c>
      <c r="AL4" s="28">
        <f t="shared" si="9"/>
        <v>2</v>
      </c>
      <c r="AM4" s="28">
        <f t="shared" si="5"/>
        <v>1384</v>
      </c>
      <c r="AN4" s="29">
        <f t="shared" ca="1" si="6"/>
        <v>-2.0199025000000592E-3</v>
      </c>
      <c r="AP4" s="2">
        <v>44889</v>
      </c>
      <c r="AQ4">
        <f>VLOOKUP(AP4,$AG$3:$AH$2369,2,0)</f>
        <v>13905009.185349233</v>
      </c>
      <c r="AT4" s="3"/>
      <c r="AV4" s="7"/>
      <c r="AW4" s="6"/>
      <c r="AY4" s="7"/>
      <c r="BA4" s="7"/>
      <c r="BG4" s="7"/>
      <c r="BH4" s="7"/>
    </row>
    <row r="5" spans="1:60" x14ac:dyDescent="0.45">
      <c r="A5" t="s">
        <v>686</v>
      </c>
      <c r="B5" t="s">
        <v>30</v>
      </c>
      <c r="C5" s="6">
        <v>43508.627083333333</v>
      </c>
      <c r="D5" s="5">
        <v>31.6</v>
      </c>
      <c r="E5" s="6">
        <v>43509.385416666664</v>
      </c>
      <c r="F5">
        <v>15.2</v>
      </c>
      <c r="G5" s="7">
        <v>-0.51900000000000002</v>
      </c>
      <c r="H5">
        <v>-26694.91</v>
      </c>
      <c r="I5" s="7">
        <v>-0.53380000000000005</v>
      </c>
      <c r="J5">
        <v>1582.577</v>
      </c>
      <c r="K5">
        <v>50009.43</v>
      </c>
      <c r="L5">
        <v>-46992.42</v>
      </c>
      <c r="M5">
        <v>29</v>
      </c>
      <c r="N5">
        <v>-920.51</v>
      </c>
      <c r="O5" s="7">
        <v>-0.51900000000000002</v>
      </c>
      <c r="P5" s="7">
        <v>0</v>
      </c>
      <c r="Q5" t="s">
        <v>535</v>
      </c>
      <c r="S5" s="2">
        <f t="shared" si="7"/>
        <v>43508</v>
      </c>
      <c r="T5" t="s">
        <v>686</v>
      </c>
      <c r="U5" s="5">
        <v>31.6</v>
      </c>
      <c r="V5">
        <v>15.2</v>
      </c>
      <c r="W5">
        <f t="shared" ref="W5:W68" si="10">IF(S5&lt;&gt;S4,AA4,W4)</f>
        <v>10000000</v>
      </c>
      <c r="X5">
        <f t="shared" si="0"/>
        <v>25000</v>
      </c>
      <c r="Y5">
        <f t="shared" si="1"/>
        <v>800</v>
      </c>
      <c r="Z5">
        <f t="shared" si="2"/>
        <v>-13494.400000000001</v>
      </c>
      <c r="AA5" s="5">
        <f t="shared" si="8"/>
        <v>9952336.1500000004</v>
      </c>
      <c r="AB5" s="24">
        <f>IFERROR(AA5/MAX($J$3:AA5)-1,"")</f>
        <v>-4.7663849999999286E-3</v>
      </c>
      <c r="AE5" s="24"/>
      <c r="AG5" s="3">
        <v>43510</v>
      </c>
      <c r="AH5">
        <v>9954717.9874999989</v>
      </c>
      <c r="AI5" s="24">
        <f>AH5/MAX($AH$2:AH5)-1</f>
        <v>-4.5282012500000857E-3</v>
      </c>
      <c r="AJ5" s="27">
        <f t="shared" si="3"/>
        <v>1</v>
      </c>
      <c r="AK5">
        <f t="shared" si="4"/>
        <v>1</v>
      </c>
      <c r="AL5" s="28">
        <f t="shared" si="9"/>
        <v>2</v>
      </c>
      <c r="AM5" s="28">
        <f t="shared" si="5"/>
        <v>1384</v>
      </c>
      <c r="AN5" s="29">
        <f t="shared" ca="1" si="6"/>
        <v>-4.5282012500000857E-3</v>
      </c>
      <c r="AT5" s="3"/>
      <c r="AV5" s="7"/>
      <c r="AW5" s="6"/>
      <c r="AY5" s="7"/>
      <c r="BA5" s="7"/>
      <c r="BG5" s="7"/>
      <c r="BH5" s="7"/>
    </row>
    <row r="6" spans="1:60" x14ac:dyDescent="0.45">
      <c r="A6" t="s">
        <v>685</v>
      </c>
      <c r="B6" t="s">
        <v>30</v>
      </c>
      <c r="C6" s="6">
        <v>43509.572916666664</v>
      </c>
      <c r="D6" s="5">
        <v>44.05</v>
      </c>
      <c r="E6" s="6">
        <v>43510.385416666664</v>
      </c>
      <c r="F6">
        <v>67.05</v>
      </c>
      <c r="G6" s="7">
        <v>0.52210000000000001</v>
      </c>
      <c r="H6">
        <v>24728.880000000001</v>
      </c>
      <c r="I6" s="7">
        <v>0.49690000000000001</v>
      </c>
      <c r="J6">
        <v>1129.74</v>
      </c>
      <c r="K6">
        <v>49765.04</v>
      </c>
      <c r="L6">
        <v>-22263.55</v>
      </c>
      <c r="M6">
        <v>107</v>
      </c>
      <c r="N6">
        <v>231.11</v>
      </c>
      <c r="O6" s="7">
        <v>-0.39950000000000002</v>
      </c>
      <c r="P6" s="7">
        <v>0.63449999999999995</v>
      </c>
      <c r="Q6" t="s">
        <v>535</v>
      </c>
      <c r="S6" s="2">
        <f t="shared" si="7"/>
        <v>43509</v>
      </c>
      <c r="T6" t="s">
        <v>685</v>
      </c>
      <c r="U6" s="5">
        <v>44.05</v>
      </c>
      <c r="V6">
        <v>67.05</v>
      </c>
      <c r="W6">
        <f t="shared" ref="W6:W69" si="11">IF(S6&lt;&gt;S5,AA5,W5)</f>
        <v>9952336.1500000004</v>
      </c>
      <c r="X6">
        <f t="shared" si="0"/>
        <v>24880.840375</v>
      </c>
      <c r="Y6">
        <f t="shared" si="1"/>
        <v>575</v>
      </c>
      <c r="Z6">
        <f t="shared" si="2"/>
        <v>12586.174999999997</v>
      </c>
      <c r="AA6" s="5" t="str">
        <f t="shared" si="8"/>
        <v/>
      </c>
      <c r="AB6" s="24" t="str">
        <f>IFERROR(AA6/MAX($J$3:AA6)-1,"")</f>
        <v/>
      </c>
      <c r="AG6" s="3">
        <v>43511</v>
      </c>
      <c r="AH6">
        <v>9916277.0249999985</v>
      </c>
      <c r="AI6" s="24">
        <f>AH6/MAX($AH$2:AH6)-1</f>
        <v>-8.3722975000001254E-3</v>
      </c>
      <c r="AJ6" s="27">
        <f t="shared" si="3"/>
        <v>1</v>
      </c>
      <c r="AK6">
        <f t="shared" si="4"/>
        <v>1</v>
      </c>
      <c r="AL6" s="28">
        <f t="shared" si="9"/>
        <v>2</v>
      </c>
      <c r="AM6" s="28">
        <f t="shared" si="5"/>
        <v>1384</v>
      </c>
      <c r="AN6" s="29">
        <f t="shared" ca="1" si="6"/>
        <v>-8.3722975000001254E-3</v>
      </c>
      <c r="AP6" t="s">
        <v>683</v>
      </c>
      <c r="AQ6" s="24">
        <f>XIRR(AQ3:AQ4,AP3:AP4)</f>
        <v>9.097039401531222E-2</v>
      </c>
      <c r="AT6" s="3"/>
      <c r="AV6" s="7"/>
      <c r="AW6" s="6"/>
      <c r="AY6" s="7"/>
      <c r="BA6" s="7"/>
      <c r="BG6" s="7"/>
      <c r="BH6" s="7"/>
    </row>
    <row r="7" spans="1:60" x14ac:dyDescent="0.45">
      <c r="A7" t="s">
        <v>686</v>
      </c>
      <c r="B7" t="s">
        <v>30</v>
      </c>
      <c r="C7" s="6">
        <v>43509.629861111112</v>
      </c>
      <c r="D7" s="5">
        <v>24</v>
      </c>
      <c r="E7" s="6">
        <v>43510.385416666664</v>
      </c>
      <c r="F7">
        <v>34.200000000000003</v>
      </c>
      <c r="G7" s="7">
        <v>0.42499999999999999</v>
      </c>
      <c r="H7">
        <v>19938.66</v>
      </c>
      <c r="I7" s="7">
        <v>0.40079999999999999</v>
      </c>
      <c r="J7">
        <v>2073.056</v>
      </c>
      <c r="K7">
        <v>49753.35</v>
      </c>
      <c r="L7">
        <v>-2324.89</v>
      </c>
      <c r="M7">
        <v>25</v>
      </c>
      <c r="N7">
        <v>797.55</v>
      </c>
      <c r="O7" s="7">
        <v>-0.14380000000000001</v>
      </c>
      <c r="P7" s="7">
        <v>0.80620000000000003</v>
      </c>
      <c r="Q7" t="s">
        <v>535</v>
      </c>
      <c r="S7" s="2">
        <f t="shared" si="7"/>
        <v>43509</v>
      </c>
      <c r="T7" t="s">
        <v>686</v>
      </c>
      <c r="U7" s="5">
        <v>24</v>
      </c>
      <c r="V7">
        <v>34.200000000000003</v>
      </c>
      <c r="W7">
        <f t="shared" si="11"/>
        <v>9952336.1500000004</v>
      </c>
      <c r="X7">
        <f t="shared" si="0"/>
        <v>24880.840375</v>
      </c>
      <c r="Y7">
        <f t="shared" si="1"/>
        <v>1025</v>
      </c>
      <c r="Z7">
        <f t="shared" si="2"/>
        <v>9858.4500000000025</v>
      </c>
      <c r="AA7" s="5" t="str">
        <f t="shared" si="8"/>
        <v/>
      </c>
      <c r="AB7" s="24" t="str">
        <f>IFERROR(AA7/MAX($J$3:AA7)-1,"")</f>
        <v/>
      </c>
      <c r="AG7" s="3">
        <v>43512</v>
      </c>
      <c r="AH7">
        <v>9916277.0249999985</v>
      </c>
      <c r="AI7" s="24">
        <f>AH7/MAX($AH$2:AH7)-1</f>
        <v>-8.3722975000001254E-3</v>
      </c>
      <c r="AJ7" s="27">
        <f t="shared" si="3"/>
        <v>1</v>
      </c>
      <c r="AK7">
        <f t="shared" si="4"/>
        <v>1</v>
      </c>
      <c r="AL7" s="28">
        <f t="shared" si="9"/>
        <v>2</v>
      </c>
      <c r="AM7" s="28">
        <f t="shared" si="5"/>
        <v>1384</v>
      </c>
      <c r="AN7" s="29">
        <f t="shared" ca="1" si="6"/>
        <v>-8.3722975000001254E-3</v>
      </c>
      <c r="AP7" t="s">
        <v>684</v>
      </c>
      <c r="AQ7" s="7">
        <f ca="1">MIN(AN3:AN2369)</f>
        <v>-5.1882733357409894E-2</v>
      </c>
      <c r="AT7" s="3"/>
      <c r="AV7" s="7"/>
      <c r="AW7" s="6"/>
      <c r="AY7" s="7"/>
      <c r="BA7" s="7"/>
      <c r="BG7" s="7"/>
      <c r="BH7" s="7"/>
    </row>
    <row r="8" spans="1:60" x14ac:dyDescent="0.45">
      <c r="A8" t="s">
        <v>686</v>
      </c>
      <c r="B8" t="s">
        <v>30</v>
      </c>
      <c r="C8" s="6">
        <v>43509.632638888892</v>
      </c>
      <c r="D8" s="5">
        <v>28</v>
      </c>
      <c r="E8" s="6">
        <v>43510.385416666664</v>
      </c>
      <c r="F8">
        <v>34.200000000000003</v>
      </c>
      <c r="G8" s="7">
        <v>0.22140000000000001</v>
      </c>
      <c r="H8">
        <v>9913.91</v>
      </c>
      <c r="I8" s="7">
        <v>0.19919999999999999</v>
      </c>
      <c r="J8">
        <v>1777.3230000000001</v>
      </c>
      <c r="K8">
        <v>49765.04</v>
      </c>
      <c r="L8">
        <v>-37078.519999999997</v>
      </c>
      <c r="M8">
        <v>21</v>
      </c>
      <c r="N8">
        <v>472.09</v>
      </c>
      <c r="O8" s="7">
        <v>-0.15359999999999999</v>
      </c>
      <c r="P8" s="7">
        <v>0.54820000000000002</v>
      </c>
      <c r="Q8" t="s">
        <v>535</v>
      </c>
      <c r="S8" s="2">
        <f t="shared" si="7"/>
        <v>43509</v>
      </c>
      <c r="T8" t="s">
        <v>686</v>
      </c>
      <c r="U8" s="5">
        <v>28</v>
      </c>
      <c r="V8">
        <v>34.200000000000003</v>
      </c>
      <c r="W8">
        <f t="shared" si="11"/>
        <v>9952336.1500000004</v>
      </c>
      <c r="X8">
        <f t="shared" si="0"/>
        <v>24880.840375</v>
      </c>
      <c r="Y8">
        <f t="shared" si="1"/>
        <v>900</v>
      </c>
      <c r="Z8">
        <f t="shared" si="2"/>
        <v>5020.2000000000025</v>
      </c>
      <c r="AA8" s="5">
        <f t="shared" si="8"/>
        <v>9979800.9749999996</v>
      </c>
      <c r="AB8" s="24">
        <f>IFERROR(AA8/MAX($J$3:AA8)-1,"")</f>
        <v>-2.0199025000000592E-3</v>
      </c>
      <c r="AG8" s="3">
        <v>43513</v>
      </c>
      <c r="AH8">
        <v>9916277.0249999985</v>
      </c>
      <c r="AI8" s="24">
        <f>AH8/MAX($AH$2:AH8)-1</f>
        <v>-8.3722975000001254E-3</v>
      </c>
      <c r="AJ8" s="27">
        <f t="shared" si="3"/>
        <v>1</v>
      </c>
      <c r="AK8">
        <f t="shared" si="4"/>
        <v>1</v>
      </c>
      <c r="AL8" s="28">
        <f t="shared" si="9"/>
        <v>2</v>
      </c>
      <c r="AM8" s="28">
        <f t="shared" si="5"/>
        <v>1384</v>
      </c>
      <c r="AN8" s="29">
        <f t="shared" ca="1" si="6"/>
        <v>-8.3722975000001254E-3</v>
      </c>
      <c r="AT8" s="3"/>
      <c r="AV8" s="7"/>
      <c r="AW8" s="6"/>
      <c r="AY8" s="7"/>
      <c r="BA8" s="7"/>
      <c r="BG8" s="7"/>
      <c r="BH8" s="7"/>
    </row>
    <row r="9" spans="1:60" x14ac:dyDescent="0.45">
      <c r="A9" t="s">
        <v>687</v>
      </c>
      <c r="B9" t="s">
        <v>30</v>
      </c>
      <c r="C9" s="6">
        <v>43510.568055555559</v>
      </c>
      <c r="D9" s="5">
        <v>7.3</v>
      </c>
      <c r="E9" s="6">
        <v>43510.638194444444</v>
      </c>
      <c r="F9">
        <v>0.05</v>
      </c>
      <c r="G9" s="7">
        <v>-0.99319999999999997</v>
      </c>
      <c r="H9">
        <v>-49974.97</v>
      </c>
      <c r="I9" s="7">
        <v>-1.0032000000000001</v>
      </c>
      <c r="J9">
        <v>6823.9179999999997</v>
      </c>
      <c r="K9">
        <v>49814.61</v>
      </c>
      <c r="L9">
        <v>-87053.49</v>
      </c>
      <c r="M9">
        <v>102</v>
      </c>
      <c r="N9">
        <v>-489.95</v>
      </c>
      <c r="O9" s="7">
        <v>-0.99319999999999997</v>
      </c>
      <c r="P9" s="7">
        <v>7.5300000000000006E-2</v>
      </c>
      <c r="Q9" t="s">
        <v>535</v>
      </c>
      <c r="S9" s="2">
        <f t="shared" si="7"/>
        <v>43510</v>
      </c>
      <c r="T9" t="s">
        <v>687</v>
      </c>
      <c r="U9" s="5">
        <v>7.3</v>
      </c>
      <c r="V9">
        <v>0.05</v>
      </c>
      <c r="W9">
        <f t="shared" si="11"/>
        <v>9979800.9749999996</v>
      </c>
      <c r="X9">
        <f t="shared" si="0"/>
        <v>24949.502437499999</v>
      </c>
      <c r="Y9">
        <f t="shared" si="1"/>
        <v>3425</v>
      </c>
      <c r="Z9">
        <f t="shared" si="2"/>
        <v>-25082.987499999999</v>
      </c>
      <c r="AA9" s="5">
        <f t="shared" si="8"/>
        <v>9954717.9874999989</v>
      </c>
      <c r="AB9" s="24">
        <f>IFERROR(AA9/MAX($J$3:AA9)-1,"")</f>
        <v>-4.5282012500000857E-3</v>
      </c>
      <c r="AG9" s="3">
        <v>43514</v>
      </c>
      <c r="AH9">
        <v>9914342.2124999985</v>
      </c>
      <c r="AI9" s="24">
        <f>AH9/MAX($AH$2:AH9)-1</f>
        <v>-8.565778750000197E-3</v>
      </c>
      <c r="AJ9" s="27">
        <f t="shared" si="3"/>
        <v>1</v>
      </c>
      <c r="AK9">
        <f t="shared" si="4"/>
        <v>1</v>
      </c>
      <c r="AL9" s="28">
        <f t="shared" si="9"/>
        <v>2</v>
      </c>
      <c r="AM9" s="28">
        <f t="shared" si="5"/>
        <v>1384</v>
      </c>
      <c r="AN9" s="29">
        <f t="shared" ca="1" si="6"/>
        <v>-8.565778750000197E-3</v>
      </c>
      <c r="AP9" t="s">
        <v>1005</v>
      </c>
      <c r="AQ9">
        <f ca="1">AQ6/-AQ7</f>
        <v>1.7533847607572091</v>
      </c>
      <c r="AT9" s="3"/>
      <c r="AV9" s="7"/>
      <c r="AW9" s="6"/>
      <c r="AY9" s="7"/>
      <c r="BA9" s="7"/>
      <c r="BG9" s="7"/>
      <c r="BH9" s="7"/>
    </row>
    <row r="10" spans="1:60" x14ac:dyDescent="0.45">
      <c r="A10" t="s">
        <v>687</v>
      </c>
      <c r="B10" t="s">
        <v>30</v>
      </c>
      <c r="C10" s="6">
        <v>43511.416666666664</v>
      </c>
      <c r="D10" s="5">
        <v>80.349999999999994</v>
      </c>
      <c r="E10" s="6">
        <v>43514.385416666664</v>
      </c>
      <c r="F10">
        <v>58.9</v>
      </c>
      <c r="G10" s="7">
        <v>-0.26700000000000002</v>
      </c>
      <c r="H10">
        <v>-14090.63</v>
      </c>
      <c r="I10" s="7">
        <v>-0.2843</v>
      </c>
      <c r="J10">
        <v>616.86040000000003</v>
      </c>
      <c r="K10">
        <v>49564.73</v>
      </c>
      <c r="L10">
        <v>-101144.12</v>
      </c>
      <c r="M10">
        <v>332</v>
      </c>
      <c r="N10">
        <v>-42.44</v>
      </c>
      <c r="O10" s="7">
        <v>-0.31919999999999998</v>
      </c>
      <c r="P10" s="7">
        <v>0.59240000000000004</v>
      </c>
      <c r="Q10" t="s">
        <v>535</v>
      </c>
      <c r="S10" s="2">
        <f t="shared" si="7"/>
        <v>43511</v>
      </c>
      <c r="T10" t="s">
        <v>687</v>
      </c>
      <c r="U10" s="5">
        <v>80.349999999999994</v>
      </c>
      <c r="V10">
        <v>58.9</v>
      </c>
      <c r="W10">
        <f t="shared" si="11"/>
        <v>9954717.9874999989</v>
      </c>
      <c r="X10">
        <f t="shared" si="0"/>
        <v>24886.794968749997</v>
      </c>
      <c r="Y10">
        <f t="shared" si="1"/>
        <v>300</v>
      </c>
      <c r="Z10">
        <f t="shared" si="2"/>
        <v>-6852.7499999999982</v>
      </c>
      <c r="AA10" s="5" t="str">
        <f t="shared" si="8"/>
        <v/>
      </c>
      <c r="AB10" s="24" t="str">
        <f>IFERROR(AA10/MAX($J$3:AA10)-1,"")</f>
        <v/>
      </c>
      <c r="AG10" s="3">
        <v>43515</v>
      </c>
      <c r="AH10">
        <v>9897948.7124999985</v>
      </c>
      <c r="AI10" s="24">
        <f>AH10/MAX($AH$2:AH10)-1</f>
        <v>-1.0205128750000125E-2</v>
      </c>
      <c r="AJ10" s="27">
        <f t="shared" si="3"/>
        <v>1</v>
      </c>
      <c r="AK10">
        <f t="shared" si="4"/>
        <v>1</v>
      </c>
      <c r="AL10" s="28">
        <f t="shared" si="9"/>
        <v>2</v>
      </c>
      <c r="AM10" s="28">
        <f t="shared" si="5"/>
        <v>1384</v>
      </c>
      <c r="AN10" s="29">
        <f t="shared" ca="1" si="6"/>
        <v>-1.0205128750000125E-2</v>
      </c>
      <c r="AP10" s="7"/>
      <c r="AT10" s="3"/>
      <c r="AV10" s="7"/>
      <c r="AW10" s="6"/>
      <c r="AY10" s="7"/>
      <c r="BA10" s="7"/>
      <c r="BG10" s="7"/>
      <c r="BH10" s="7"/>
    </row>
    <row r="11" spans="1:60" x14ac:dyDescent="0.45">
      <c r="A11" t="s">
        <v>688</v>
      </c>
      <c r="B11" t="s">
        <v>30</v>
      </c>
      <c r="C11" s="6">
        <v>43511.455555555556</v>
      </c>
      <c r="D11" s="5">
        <v>65</v>
      </c>
      <c r="E11" s="6">
        <v>43514.385416666664</v>
      </c>
      <c r="F11">
        <v>43</v>
      </c>
      <c r="G11" s="7">
        <v>-0.33850000000000002</v>
      </c>
      <c r="H11">
        <v>-17601.87</v>
      </c>
      <c r="I11" s="7">
        <v>-0.35510000000000003</v>
      </c>
      <c r="J11">
        <v>762.64599999999996</v>
      </c>
      <c r="K11">
        <v>49571.99</v>
      </c>
      <c r="L11">
        <v>-118745.99</v>
      </c>
      <c r="M11">
        <v>276</v>
      </c>
      <c r="N11">
        <v>-63.77</v>
      </c>
      <c r="O11" s="7">
        <v>-0.38619999999999999</v>
      </c>
      <c r="P11" s="7">
        <v>0.56459999999999999</v>
      </c>
      <c r="Q11" t="s">
        <v>535</v>
      </c>
      <c r="S11" s="2">
        <f t="shared" si="7"/>
        <v>43511</v>
      </c>
      <c r="T11" t="s">
        <v>688</v>
      </c>
      <c r="U11" s="5">
        <v>65</v>
      </c>
      <c r="V11">
        <v>43</v>
      </c>
      <c r="W11">
        <f t="shared" si="11"/>
        <v>9954717.9874999989</v>
      </c>
      <c r="X11">
        <f t="shared" si="0"/>
        <v>24886.794968749997</v>
      </c>
      <c r="Y11">
        <f t="shared" si="1"/>
        <v>375</v>
      </c>
      <c r="Z11">
        <f t="shared" si="2"/>
        <v>-8655.0000000000018</v>
      </c>
      <c r="AA11" s="5" t="str">
        <f t="shared" si="8"/>
        <v/>
      </c>
      <c r="AB11" s="24" t="str">
        <f>IFERROR(AA11/MAX($J$3:AA11)-1,"")</f>
        <v/>
      </c>
      <c r="AG11" s="3">
        <v>43516</v>
      </c>
      <c r="AH11">
        <v>9889187.9624999985</v>
      </c>
      <c r="AI11" s="24">
        <f>AH11/MAX($AH$2:AH11)-1</f>
        <v>-1.1081203750000101E-2</v>
      </c>
      <c r="AJ11" s="27">
        <f t="shared" si="3"/>
        <v>1</v>
      </c>
      <c r="AK11">
        <f t="shared" si="4"/>
        <v>1</v>
      </c>
      <c r="AL11" s="28">
        <f t="shared" si="9"/>
        <v>2</v>
      </c>
      <c r="AM11" s="28">
        <f t="shared" si="5"/>
        <v>1384</v>
      </c>
      <c r="AN11" s="29">
        <f t="shared" ca="1" si="6"/>
        <v>-1.1081203750000101E-2</v>
      </c>
      <c r="AP11" s="7"/>
      <c r="AT11" s="3"/>
      <c r="AV11" s="7"/>
      <c r="AW11" s="6"/>
      <c r="AY11" s="7"/>
      <c r="BA11" s="7"/>
      <c r="BG11" s="7"/>
      <c r="BH11" s="7"/>
    </row>
    <row r="12" spans="1:60" x14ac:dyDescent="0.45">
      <c r="A12" t="s">
        <v>688</v>
      </c>
      <c r="B12" t="s">
        <v>30</v>
      </c>
      <c r="C12" s="6">
        <v>43511.520833333336</v>
      </c>
      <c r="D12" s="5">
        <v>89.6</v>
      </c>
      <c r="E12" s="6">
        <v>43514.385416666664</v>
      </c>
      <c r="F12">
        <v>43</v>
      </c>
      <c r="G12" s="7">
        <v>-0.52010000000000001</v>
      </c>
      <c r="H12">
        <v>-26738.2</v>
      </c>
      <c r="I12" s="7">
        <v>-0.53490000000000004</v>
      </c>
      <c r="J12">
        <v>557.90599999999995</v>
      </c>
      <c r="K12">
        <v>49988.38</v>
      </c>
      <c r="L12">
        <v>-29063.1</v>
      </c>
      <c r="M12">
        <v>182</v>
      </c>
      <c r="N12">
        <v>-146.91</v>
      </c>
      <c r="O12" s="7">
        <v>-0.55469999999999997</v>
      </c>
      <c r="P12" s="7">
        <v>4.4600000000000001E-2</v>
      </c>
      <c r="Q12" t="s">
        <v>535</v>
      </c>
      <c r="S12" s="2">
        <f t="shared" si="7"/>
        <v>43511</v>
      </c>
      <c r="T12" t="s">
        <v>688</v>
      </c>
      <c r="U12" s="5">
        <v>89.6</v>
      </c>
      <c r="V12">
        <v>43</v>
      </c>
      <c r="W12">
        <f t="shared" si="11"/>
        <v>9954717.9874999989</v>
      </c>
      <c r="X12">
        <f t="shared" si="0"/>
        <v>24886.794968749997</v>
      </c>
      <c r="Y12">
        <f t="shared" si="1"/>
        <v>275</v>
      </c>
      <c r="Z12">
        <f t="shared" si="2"/>
        <v>-13179.649999999998</v>
      </c>
      <c r="AA12" s="5" t="str">
        <f t="shared" si="8"/>
        <v/>
      </c>
      <c r="AB12" s="24" t="str">
        <f>IFERROR(AA12/MAX($J$3:AA12)-1,"")</f>
        <v/>
      </c>
      <c r="AG12" s="3">
        <v>43517</v>
      </c>
      <c r="AH12">
        <v>9864232.9749999978</v>
      </c>
      <c r="AI12" s="24">
        <f>AH12/MAX($AH$2:AH12)-1</f>
        <v>-1.3576702500000204E-2</v>
      </c>
      <c r="AJ12" s="27">
        <f t="shared" si="3"/>
        <v>1</v>
      </c>
      <c r="AK12">
        <f t="shared" si="4"/>
        <v>1</v>
      </c>
      <c r="AL12" s="28">
        <f t="shared" si="9"/>
        <v>2</v>
      </c>
      <c r="AM12" s="28">
        <f t="shared" si="5"/>
        <v>1384</v>
      </c>
      <c r="AN12" s="29">
        <f t="shared" ca="1" si="6"/>
        <v>-1.3576702500000204E-2</v>
      </c>
      <c r="AP12" s="7"/>
      <c r="AT12" s="3"/>
      <c r="AV12" s="7"/>
      <c r="AW12" s="6"/>
      <c r="AY12" s="7"/>
      <c r="BA12" s="7"/>
      <c r="BG12" s="7"/>
      <c r="BH12" s="7"/>
    </row>
    <row r="13" spans="1:60" x14ac:dyDescent="0.45">
      <c r="A13" t="s">
        <v>687</v>
      </c>
      <c r="B13" t="s">
        <v>30</v>
      </c>
      <c r="C13" s="6">
        <v>43511.574999999997</v>
      </c>
      <c r="D13" s="5">
        <v>92.85</v>
      </c>
      <c r="E13" s="6">
        <v>43514.385416666664</v>
      </c>
      <c r="F13">
        <v>58.9</v>
      </c>
      <c r="G13" s="7">
        <v>-0.36559999999999998</v>
      </c>
      <c r="H13">
        <v>-19070.11</v>
      </c>
      <c r="I13" s="7">
        <v>-0.38200000000000001</v>
      </c>
      <c r="J13">
        <v>537.67849999999999</v>
      </c>
      <c r="K13">
        <v>49923.45</v>
      </c>
      <c r="L13">
        <v>-48133.21</v>
      </c>
      <c r="M13">
        <v>104</v>
      </c>
      <c r="N13">
        <v>-183.37</v>
      </c>
      <c r="O13" s="7">
        <v>-0.41089999999999999</v>
      </c>
      <c r="P13" s="7">
        <v>1.29E-2</v>
      </c>
      <c r="Q13" t="s">
        <v>535</v>
      </c>
      <c r="S13" s="2">
        <f t="shared" si="7"/>
        <v>43511</v>
      </c>
      <c r="T13" t="s">
        <v>687</v>
      </c>
      <c r="U13" s="5">
        <v>92.85</v>
      </c>
      <c r="V13">
        <v>58.9</v>
      </c>
      <c r="W13">
        <f t="shared" si="11"/>
        <v>9954717.9874999989</v>
      </c>
      <c r="X13">
        <f t="shared" si="0"/>
        <v>24886.794968749997</v>
      </c>
      <c r="Y13">
        <f t="shared" si="1"/>
        <v>275</v>
      </c>
      <c r="Z13">
        <f t="shared" si="2"/>
        <v>-9753.5624999999982</v>
      </c>
      <c r="AA13" s="5">
        <f t="shared" si="8"/>
        <v>9916277.0249999985</v>
      </c>
      <c r="AB13" s="24">
        <f>IFERROR(AA13/MAX($J$3:AA13)-1,"")</f>
        <v>-8.3722975000001254E-3</v>
      </c>
      <c r="AG13" s="3">
        <v>43518</v>
      </c>
      <c r="AH13">
        <v>9864232.9749999978</v>
      </c>
      <c r="AI13" s="24">
        <f>AH13/MAX($AH$2:AH13)-1</f>
        <v>-1.3576702500000204E-2</v>
      </c>
      <c r="AJ13" s="27">
        <f t="shared" si="3"/>
        <v>1</v>
      </c>
      <c r="AK13">
        <f t="shared" si="4"/>
        <v>1</v>
      </c>
      <c r="AL13" s="28">
        <f t="shared" si="9"/>
        <v>2</v>
      </c>
      <c r="AM13" s="28">
        <f t="shared" si="5"/>
        <v>1384</v>
      </c>
      <c r="AN13" s="29">
        <f t="shared" ca="1" si="6"/>
        <v>-1.3576702500000204E-2</v>
      </c>
      <c r="AP13" s="7"/>
      <c r="AT13" s="3"/>
      <c r="AV13" s="7"/>
      <c r="AW13" s="6"/>
      <c r="AY13" s="7"/>
      <c r="BA13" s="7"/>
      <c r="BG13" s="7"/>
      <c r="BH13" s="7"/>
    </row>
    <row r="14" spans="1:60" x14ac:dyDescent="0.45">
      <c r="A14" t="s">
        <v>688</v>
      </c>
      <c r="B14" t="s">
        <v>30</v>
      </c>
      <c r="C14" s="6">
        <v>43514.416666666664</v>
      </c>
      <c r="D14" s="5">
        <v>66.8</v>
      </c>
      <c r="E14" s="6">
        <v>43515.385416666664</v>
      </c>
      <c r="F14">
        <v>64.599999999999994</v>
      </c>
      <c r="G14" s="7">
        <v>-3.2899999999999999E-2</v>
      </c>
      <c r="H14">
        <v>-2599.0100000000002</v>
      </c>
      <c r="I14" s="7">
        <v>-5.2600000000000001E-2</v>
      </c>
      <c r="J14">
        <v>739.61479999999995</v>
      </c>
      <c r="K14">
        <v>49406.27</v>
      </c>
      <c r="L14">
        <v>-121345</v>
      </c>
      <c r="M14">
        <v>332</v>
      </c>
      <c r="N14">
        <v>-7.83</v>
      </c>
      <c r="O14" s="7">
        <v>-0.23350000000000001</v>
      </c>
      <c r="P14" s="7">
        <v>0.1512</v>
      </c>
      <c r="Q14" t="s">
        <v>535</v>
      </c>
      <c r="S14" s="2">
        <f t="shared" si="7"/>
        <v>43514</v>
      </c>
      <c r="T14" t="s">
        <v>688</v>
      </c>
      <c r="U14" s="5">
        <v>66.8</v>
      </c>
      <c r="V14">
        <v>64.599999999999994</v>
      </c>
      <c r="W14">
        <f t="shared" si="11"/>
        <v>9916277.0249999985</v>
      </c>
      <c r="X14">
        <f t="shared" si="0"/>
        <v>24790.692562499997</v>
      </c>
      <c r="Y14">
        <f t="shared" si="1"/>
        <v>375</v>
      </c>
      <c r="Z14">
        <f t="shared" si="2"/>
        <v>-1317.7500000000036</v>
      </c>
      <c r="AA14" s="5" t="str">
        <f t="shared" si="8"/>
        <v/>
      </c>
      <c r="AB14" s="24" t="str">
        <f>IFERROR(AA14/MAX($J$3:AA14)-1,"")</f>
        <v/>
      </c>
      <c r="AG14" s="3">
        <v>43519</v>
      </c>
      <c r="AH14">
        <v>9864232.9749999978</v>
      </c>
      <c r="AI14" s="24">
        <f>AH14/MAX($AH$2:AH14)-1</f>
        <v>-1.3576702500000204E-2</v>
      </c>
      <c r="AJ14" s="27">
        <f t="shared" si="3"/>
        <v>1</v>
      </c>
      <c r="AK14">
        <f t="shared" si="4"/>
        <v>1</v>
      </c>
      <c r="AL14" s="28">
        <f t="shared" si="9"/>
        <v>2</v>
      </c>
      <c r="AM14" s="28">
        <f t="shared" si="5"/>
        <v>1384</v>
      </c>
      <c r="AN14" s="29">
        <f t="shared" ca="1" si="6"/>
        <v>-1.3576702500000204E-2</v>
      </c>
      <c r="AP14" s="7"/>
      <c r="AT14" s="3"/>
      <c r="AV14" s="7"/>
      <c r="AW14" s="6"/>
      <c r="AY14" s="7"/>
      <c r="BA14" s="7"/>
      <c r="BG14" s="7"/>
      <c r="BH14" s="7"/>
    </row>
    <row r="15" spans="1:60" x14ac:dyDescent="0.45">
      <c r="A15" t="s">
        <v>688</v>
      </c>
      <c r="B15" t="s">
        <v>30</v>
      </c>
      <c r="C15" s="6">
        <v>43514.578472222223</v>
      </c>
      <c r="D15" s="5">
        <v>64.95</v>
      </c>
      <c r="E15" s="6">
        <v>43515.385416666664</v>
      </c>
      <c r="F15">
        <v>64.599999999999994</v>
      </c>
      <c r="G15" s="7">
        <v>-5.4000000000000003E-3</v>
      </c>
      <c r="H15">
        <v>-1260.6500000000001</v>
      </c>
      <c r="I15" s="7">
        <v>-2.53E-2</v>
      </c>
      <c r="J15">
        <v>766.11760000000004</v>
      </c>
      <c r="K15">
        <v>49759.33</v>
      </c>
      <c r="L15">
        <v>-49393.86</v>
      </c>
      <c r="M15">
        <v>99</v>
      </c>
      <c r="N15">
        <v>-12.73</v>
      </c>
      <c r="O15" s="7">
        <v>-0.17630000000000001</v>
      </c>
      <c r="P15" s="7">
        <v>0.184</v>
      </c>
      <c r="Q15" t="s">
        <v>535</v>
      </c>
      <c r="S15" s="2">
        <f t="shared" si="7"/>
        <v>43514</v>
      </c>
      <c r="T15" t="s">
        <v>688</v>
      </c>
      <c r="U15" s="5">
        <v>64.95</v>
      </c>
      <c r="V15">
        <v>64.599999999999994</v>
      </c>
      <c r="W15">
        <f t="shared" si="11"/>
        <v>9916277.0249999985</v>
      </c>
      <c r="X15">
        <f t="shared" si="0"/>
        <v>24790.692562499997</v>
      </c>
      <c r="Y15">
        <f t="shared" si="1"/>
        <v>375</v>
      </c>
      <c r="Z15">
        <f t="shared" si="2"/>
        <v>-617.06250000000477</v>
      </c>
      <c r="AA15" s="5">
        <f t="shared" si="8"/>
        <v>9914342.2124999985</v>
      </c>
      <c r="AB15" s="24">
        <f>IFERROR(AA15/MAX($J$3:AA15)-1,"")</f>
        <v>-8.565778750000197E-3</v>
      </c>
      <c r="AG15" s="3">
        <v>43520</v>
      </c>
      <c r="AH15">
        <v>9864232.9749999978</v>
      </c>
      <c r="AI15" s="24">
        <f>AH15/MAX($AH$2:AH15)-1</f>
        <v>-1.3576702500000204E-2</v>
      </c>
      <c r="AJ15" s="27">
        <f t="shared" si="3"/>
        <v>1</v>
      </c>
      <c r="AK15">
        <f t="shared" si="4"/>
        <v>1</v>
      </c>
      <c r="AL15" s="28">
        <f t="shared" si="9"/>
        <v>2</v>
      </c>
      <c r="AM15" s="28">
        <f t="shared" si="5"/>
        <v>1384</v>
      </c>
      <c r="AN15" s="29">
        <f t="shared" ca="1" si="6"/>
        <v>-1.3576702500000204E-2</v>
      </c>
      <c r="AP15" s="7"/>
      <c r="AT15" s="3"/>
      <c r="AV15" s="7"/>
      <c r="AW15" s="6"/>
      <c r="AY15" s="7"/>
      <c r="BA15" s="7"/>
      <c r="BG15" s="7"/>
      <c r="BH15" s="7"/>
    </row>
    <row r="16" spans="1:60" x14ac:dyDescent="0.45">
      <c r="A16" t="s">
        <v>689</v>
      </c>
      <c r="B16" t="s">
        <v>30</v>
      </c>
      <c r="C16" s="6">
        <v>43515.53125</v>
      </c>
      <c r="D16" s="5">
        <v>67.2</v>
      </c>
      <c r="E16" s="6">
        <v>43516.385416666664</v>
      </c>
      <c r="F16">
        <v>24.4</v>
      </c>
      <c r="G16" s="7">
        <v>-0.63690000000000002</v>
      </c>
      <c r="H16">
        <v>-32132.09</v>
      </c>
      <c r="I16" s="7">
        <v>-0.65049999999999997</v>
      </c>
      <c r="J16">
        <v>735.01900000000001</v>
      </c>
      <c r="K16">
        <v>49393.27</v>
      </c>
      <c r="L16">
        <v>-153477.09</v>
      </c>
      <c r="M16">
        <v>167</v>
      </c>
      <c r="N16">
        <v>-192.41</v>
      </c>
      <c r="O16" s="7">
        <v>-0.79759999999999998</v>
      </c>
      <c r="P16" s="7">
        <v>0.154</v>
      </c>
      <c r="Q16" t="s">
        <v>535</v>
      </c>
      <c r="S16" s="2">
        <f t="shared" si="7"/>
        <v>43515</v>
      </c>
      <c r="T16" t="s">
        <v>689</v>
      </c>
      <c r="U16" s="5">
        <v>67.2</v>
      </c>
      <c r="V16">
        <v>24.4</v>
      </c>
      <c r="W16">
        <f t="shared" si="11"/>
        <v>9914342.2124999985</v>
      </c>
      <c r="X16">
        <f t="shared" si="0"/>
        <v>24785.855531249996</v>
      </c>
      <c r="Y16">
        <f t="shared" si="1"/>
        <v>375</v>
      </c>
      <c r="Z16">
        <f t="shared" si="2"/>
        <v>-16393.5</v>
      </c>
      <c r="AA16" s="5">
        <f t="shared" si="8"/>
        <v>9897948.7124999985</v>
      </c>
      <c r="AB16" s="24">
        <f>IFERROR(AA16/MAX($J$3:AA16)-1,"")</f>
        <v>-1.0205128750000125E-2</v>
      </c>
      <c r="AG16" s="3">
        <v>43521</v>
      </c>
      <c r="AH16">
        <v>9837989.8249999974</v>
      </c>
      <c r="AI16" s="24">
        <f>AH16/MAX($AH$2:AH16)-1</f>
        <v>-1.6201017500000248E-2</v>
      </c>
      <c r="AJ16" s="27">
        <f t="shared" si="3"/>
        <v>1</v>
      </c>
      <c r="AK16">
        <f t="shared" si="4"/>
        <v>1</v>
      </c>
      <c r="AL16" s="28">
        <f t="shared" si="9"/>
        <v>2</v>
      </c>
      <c r="AM16" s="28">
        <f t="shared" si="5"/>
        <v>1384</v>
      </c>
      <c r="AN16" s="29">
        <f t="shared" ca="1" si="6"/>
        <v>-1.6201017500000248E-2</v>
      </c>
      <c r="AP16" s="7"/>
      <c r="AT16" s="3"/>
      <c r="AV16" s="7"/>
      <c r="AW16" s="6"/>
      <c r="AY16" s="7"/>
      <c r="BA16" s="7"/>
      <c r="BG16" s="7"/>
      <c r="BH16" s="7"/>
    </row>
    <row r="17" spans="1:60" x14ac:dyDescent="0.45">
      <c r="A17" t="s">
        <v>689</v>
      </c>
      <c r="B17" t="s">
        <v>30</v>
      </c>
      <c r="C17" s="6">
        <v>43516.52847222222</v>
      </c>
      <c r="D17" s="5">
        <v>38.4</v>
      </c>
      <c r="E17" s="6">
        <v>43517.385416666664</v>
      </c>
      <c r="F17">
        <v>45.1</v>
      </c>
      <c r="G17" s="7">
        <v>0.17449999999999999</v>
      </c>
      <c r="H17">
        <v>7599</v>
      </c>
      <c r="I17" s="7">
        <v>0.1527</v>
      </c>
      <c r="J17">
        <v>1295.652</v>
      </c>
      <c r="K17">
        <v>49753.03</v>
      </c>
      <c r="L17">
        <v>-41794.86</v>
      </c>
      <c r="M17">
        <v>171</v>
      </c>
      <c r="N17">
        <v>44.44</v>
      </c>
      <c r="O17" s="7">
        <v>-0.52859999999999996</v>
      </c>
      <c r="P17" s="7">
        <v>0.66539999999999999</v>
      </c>
      <c r="Q17" t="s">
        <v>535</v>
      </c>
      <c r="S17" s="2">
        <f t="shared" si="7"/>
        <v>43516</v>
      </c>
      <c r="T17" t="s">
        <v>689</v>
      </c>
      <c r="U17" s="5">
        <v>38.4</v>
      </c>
      <c r="V17">
        <v>45.1</v>
      </c>
      <c r="W17">
        <f t="shared" si="11"/>
        <v>9897948.7124999985</v>
      </c>
      <c r="X17">
        <f t="shared" si="0"/>
        <v>24744.871781249996</v>
      </c>
      <c r="Y17">
        <f t="shared" si="1"/>
        <v>650</v>
      </c>
      <c r="Z17">
        <f t="shared" si="2"/>
        <v>3812.2500000000014</v>
      </c>
      <c r="AA17" s="5" t="str">
        <f t="shared" si="8"/>
        <v/>
      </c>
      <c r="AB17" s="24" t="str">
        <f>IFERROR(AA17/MAX($J$3:AA17)-1,"")</f>
        <v/>
      </c>
      <c r="AG17" s="3">
        <v>43522</v>
      </c>
      <c r="AH17">
        <v>9796312.2499999981</v>
      </c>
      <c r="AI17" s="24">
        <f>AH17/MAX($AH$2:AH17)-1</f>
        <v>-2.0368775000000228E-2</v>
      </c>
      <c r="AJ17" s="27">
        <f t="shared" si="3"/>
        <v>1</v>
      </c>
      <c r="AK17">
        <f t="shared" si="4"/>
        <v>1</v>
      </c>
      <c r="AL17" s="28">
        <f t="shared" si="9"/>
        <v>2</v>
      </c>
      <c r="AM17" s="28">
        <f t="shared" si="5"/>
        <v>1384</v>
      </c>
      <c r="AN17" s="29">
        <f t="shared" ca="1" si="6"/>
        <v>-2.0368775000000228E-2</v>
      </c>
      <c r="AP17" s="7"/>
      <c r="AT17" s="3"/>
      <c r="AV17" s="7"/>
      <c r="AW17" s="6"/>
      <c r="AY17" s="7"/>
      <c r="BA17" s="7"/>
      <c r="BG17" s="7"/>
      <c r="BH17" s="7"/>
    </row>
    <row r="18" spans="1:60" x14ac:dyDescent="0.45">
      <c r="A18" t="s">
        <v>690</v>
      </c>
      <c r="B18" t="s">
        <v>30</v>
      </c>
      <c r="C18" s="6">
        <v>43516.628472222219</v>
      </c>
      <c r="D18" s="5">
        <v>24.75</v>
      </c>
      <c r="E18" s="6">
        <v>43517.385416666664</v>
      </c>
      <c r="F18">
        <v>18.899999999999999</v>
      </c>
      <c r="G18" s="7">
        <v>-0.2364</v>
      </c>
      <c r="H18">
        <v>-12505.08</v>
      </c>
      <c r="I18" s="7">
        <v>-0.254</v>
      </c>
      <c r="J18">
        <v>1989.1969999999999</v>
      </c>
      <c r="K18">
        <v>49232.61</v>
      </c>
      <c r="L18">
        <v>-165982.17000000001</v>
      </c>
      <c r="M18">
        <v>27</v>
      </c>
      <c r="N18">
        <v>-463.15</v>
      </c>
      <c r="O18" s="7">
        <v>-0.2364</v>
      </c>
      <c r="P18" s="7">
        <v>0.34549999999999997</v>
      </c>
      <c r="Q18" t="s">
        <v>535</v>
      </c>
      <c r="S18" s="2">
        <f t="shared" si="7"/>
        <v>43516</v>
      </c>
      <c r="T18" t="s">
        <v>690</v>
      </c>
      <c r="U18" s="5">
        <v>24.75</v>
      </c>
      <c r="V18">
        <v>18.899999999999999</v>
      </c>
      <c r="W18">
        <f t="shared" si="11"/>
        <v>9897948.7124999985</v>
      </c>
      <c r="X18">
        <f t="shared" si="0"/>
        <v>24744.871781249996</v>
      </c>
      <c r="Y18">
        <f t="shared" si="1"/>
        <v>1000</v>
      </c>
      <c r="Z18">
        <f t="shared" si="2"/>
        <v>-6286.5</v>
      </c>
      <c r="AA18" s="5" t="str">
        <f t="shared" si="8"/>
        <v/>
      </c>
      <c r="AB18" s="24" t="str">
        <f>IFERROR(AA18/MAX($J$3:AA18)-1,"")</f>
        <v/>
      </c>
      <c r="AG18" s="3">
        <v>43523</v>
      </c>
      <c r="AH18">
        <v>9715670.5499999989</v>
      </c>
      <c r="AI18" s="24">
        <f>AH18/MAX($AH$2:AH18)-1</f>
        <v>-2.8432945000000154E-2</v>
      </c>
      <c r="AJ18" s="27">
        <f t="shared" si="3"/>
        <v>1</v>
      </c>
      <c r="AK18">
        <f t="shared" si="4"/>
        <v>1</v>
      </c>
      <c r="AL18" s="28">
        <f t="shared" si="9"/>
        <v>2</v>
      </c>
      <c r="AM18" s="28">
        <f t="shared" si="5"/>
        <v>1384</v>
      </c>
      <c r="AN18" s="29">
        <f t="shared" ca="1" si="6"/>
        <v>-2.8432945000000154E-2</v>
      </c>
      <c r="AP18" s="7"/>
      <c r="AT18" s="3"/>
      <c r="AV18" s="7"/>
      <c r="AW18" s="6"/>
      <c r="AY18" s="7"/>
      <c r="BA18" s="7"/>
      <c r="BG18" s="7"/>
      <c r="BH18" s="7"/>
    </row>
    <row r="19" spans="1:60" x14ac:dyDescent="0.45">
      <c r="A19" t="s">
        <v>690</v>
      </c>
      <c r="B19" t="s">
        <v>30</v>
      </c>
      <c r="C19" s="6">
        <v>43516.628472222219</v>
      </c>
      <c r="D19" s="5">
        <v>24.75</v>
      </c>
      <c r="E19" s="6">
        <v>43517.385416666664</v>
      </c>
      <c r="F19">
        <v>18.899999999999999</v>
      </c>
      <c r="G19" s="7">
        <v>-0.2364</v>
      </c>
      <c r="H19">
        <v>-12646.76</v>
      </c>
      <c r="I19" s="7">
        <v>-0.254</v>
      </c>
      <c r="J19">
        <v>2011.7329999999999</v>
      </c>
      <c r="K19">
        <v>49790.38</v>
      </c>
      <c r="L19">
        <v>-54441.62</v>
      </c>
      <c r="M19">
        <v>27</v>
      </c>
      <c r="N19">
        <v>-468.4</v>
      </c>
      <c r="O19" s="7">
        <v>-0.2364</v>
      </c>
      <c r="P19" s="7">
        <v>0.34549999999999997</v>
      </c>
      <c r="Q19" t="s">
        <v>535</v>
      </c>
      <c r="S19" s="2">
        <f t="shared" si="7"/>
        <v>43516</v>
      </c>
      <c r="T19" t="s">
        <v>690</v>
      </c>
      <c r="U19" s="5">
        <v>24.75</v>
      </c>
      <c r="V19">
        <v>18.899999999999999</v>
      </c>
      <c r="W19">
        <f t="shared" si="11"/>
        <v>9897948.7124999985</v>
      </c>
      <c r="X19">
        <f t="shared" si="0"/>
        <v>24744.871781249996</v>
      </c>
      <c r="Y19">
        <f t="shared" si="1"/>
        <v>1000</v>
      </c>
      <c r="Z19">
        <f t="shared" si="2"/>
        <v>-6286.5</v>
      </c>
      <c r="AA19" s="5">
        <f t="shared" si="8"/>
        <v>9889187.9624999985</v>
      </c>
      <c r="AB19" s="24">
        <f>IFERROR(AA19/MAX($J$3:AA19)-1,"")</f>
        <v>-1.1081203750000101E-2</v>
      </c>
      <c r="AG19" s="3">
        <v>43524</v>
      </c>
      <c r="AH19">
        <v>9715670.5499999989</v>
      </c>
      <c r="AI19" s="24">
        <f>AH19/MAX($AH$2:AH19)-1</f>
        <v>-2.8432945000000154E-2</v>
      </c>
      <c r="AJ19" s="27">
        <f t="shared" si="3"/>
        <v>1</v>
      </c>
      <c r="AK19">
        <f t="shared" si="4"/>
        <v>1</v>
      </c>
      <c r="AL19" s="28">
        <f t="shared" si="9"/>
        <v>2</v>
      </c>
      <c r="AM19" s="28">
        <f t="shared" si="5"/>
        <v>1384</v>
      </c>
      <c r="AN19" s="29">
        <f t="shared" ca="1" si="6"/>
        <v>-2.8432945000000154E-2</v>
      </c>
      <c r="AP19" s="7"/>
      <c r="AT19" s="3"/>
      <c r="AV19" s="7"/>
      <c r="AW19" s="6"/>
      <c r="AY19" s="7"/>
      <c r="BA19" s="7"/>
      <c r="BG19" s="7"/>
      <c r="BH19" s="7"/>
    </row>
    <row r="20" spans="1:60" x14ac:dyDescent="0.45">
      <c r="A20" t="s">
        <v>691</v>
      </c>
      <c r="B20" t="s">
        <v>30</v>
      </c>
      <c r="C20" s="6">
        <v>43517.54791666667</v>
      </c>
      <c r="D20" s="5">
        <v>14.8</v>
      </c>
      <c r="E20" s="6">
        <v>43517.638194444444</v>
      </c>
      <c r="F20">
        <v>0.05</v>
      </c>
      <c r="G20" s="7">
        <v>-0.99660000000000004</v>
      </c>
      <c r="H20">
        <v>-49497.33</v>
      </c>
      <c r="I20" s="7">
        <v>-1.0066999999999999</v>
      </c>
      <c r="J20">
        <v>3322.3029999999999</v>
      </c>
      <c r="K20">
        <v>49170.09</v>
      </c>
      <c r="L20">
        <v>-215479.5</v>
      </c>
      <c r="M20">
        <v>131</v>
      </c>
      <c r="N20">
        <v>-377.84</v>
      </c>
      <c r="O20" s="7">
        <v>-0.99660000000000004</v>
      </c>
      <c r="P20" s="7">
        <v>0.30070000000000002</v>
      </c>
      <c r="Q20" t="s">
        <v>535</v>
      </c>
      <c r="S20" s="2">
        <f t="shared" si="7"/>
        <v>43517</v>
      </c>
      <c r="T20" t="s">
        <v>691</v>
      </c>
      <c r="U20" s="5">
        <v>14.8</v>
      </c>
      <c r="V20">
        <v>0.05</v>
      </c>
      <c r="W20">
        <f t="shared" si="11"/>
        <v>9889187.9624999985</v>
      </c>
      <c r="X20">
        <f t="shared" si="0"/>
        <v>24722.969906249997</v>
      </c>
      <c r="Y20">
        <f t="shared" si="1"/>
        <v>1675</v>
      </c>
      <c r="Z20">
        <f t="shared" si="2"/>
        <v>-24954.987499999999</v>
      </c>
      <c r="AA20" s="5">
        <f t="shared" si="8"/>
        <v>9864232.9749999978</v>
      </c>
      <c r="AB20" s="24">
        <f>IFERROR(AA20/MAX($J$3:AA20)-1,"")</f>
        <v>-1.3576702500000204E-2</v>
      </c>
      <c r="AG20" s="3">
        <v>43525</v>
      </c>
      <c r="AH20">
        <v>9715670.5499999989</v>
      </c>
      <c r="AI20" s="24">
        <f>AH20/MAX($AH$2:AH20)-1</f>
        <v>-2.8432945000000154E-2</v>
      </c>
      <c r="AJ20" s="27">
        <f t="shared" si="3"/>
        <v>1</v>
      </c>
      <c r="AK20">
        <f t="shared" si="4"/>
        <v>1</v>
      </c>
      <c r="AL20" s="28">
        <f t="shared" si="9"/>
        <v>2</v>
      </c>
      <c r="AM20" s="28">
        <f t="shared" si="5"/>
        <v>1384</v>
      </c>
      <c r="AN20" s="29">
        <f t="shared" ca="1" si="6"/>
        <v>-2.8432945000000154E-2</v>
      </c>
      <c r="AP20" s="7"/>
      <c r="AT20" s="3"/>
      <c r="AV20" s="7"/>
      <c r="AW20" s="6"/>
      <c r="AY20" s="7"/>
      <c r="BA20" s="7"/>
      <c r="BG20" s="7"/>
      <c r="BH20" s="7"/>
    </row>
    <row r="21" spans="1:60" x14ac:dyDescent="0.45">
      <c r="A21" t="s">
        <v>692</v>
      </c>
      <c r="B21" t="s">
        <v>30</v>
      </c>
      <c r="C21" s="6">
        <v>43521.62777777778</v>
      </c>
      <c r="D21" s="5">
        <v>67.599999999999994</v>
      </c>
      <c r="E21" s="6">
        <v>43522.385416666664</v>
      </c>
      <c r="F21">
        <v>31.6</v>
      </c>
      <c r="G21" s="7">
        <v>-0.53249999999999997</v>
      </c>
      <c r="H21">
        <v>-26771.37</v>
      </c>
      <c r="I21" s="7">
        <v>-0.54720000000000002</v>
      </c>
      <c r="J21">
        <v>723.70719999999994</v>
      </c>
      <c r="K21">
        <v>48922.6</v>
      </c>
      <c r="L21">
        <v>-242250.88</v>
      </c>
      <c r="M21">
        <v>28</v>
      </c>
      <c r="N21">
        <v>-956.12</v>
      </c>
      <c r="O21" s="7">
        <v>-0.54290000000000005</v>
      </c>
      <c r="P21" s="7">
        <v>0.14940000000000001</v>
      </c>
      <c r="Q21" t="s">
        <v>535</v>
      </c>
      <c r="S21" s="2">
        <f t="shared" si="7"/>
        <v>43521</v>
      </c>
      <c r="T21" t="s">
        <v>692</v>
      </c>
      <c r="U21" s="5">
        <v>67.599999999999994</v>
      </c>
      <c r="V21">
        <v>31.6</v>
      </c>
      <c r="W21">
        <f t="shared" si="11"/>
        <v>9864232.9749999978</v>
      </c>
      <c r="X21">
        <f t="shared" si="0"/>
        <v>24660.582437499994</v>
      </c>
      <c r="Y21">
        <f t="shared" si="1"/>
        <v>375</v>
      </c>
      <c r="Z21">
        <f t="shared" si="2"/>
        <v>-13871.999999999996</v>
      </c>
      <c r="AA21" s="5" t="str">
        <f t="shared" si="8"/>
        <v/>
      </c>
      <c r="AB21" s="24" t="str">
        <f>IFERROR(AA21/MAX($J$3:AA21)-1,"")</f>
        <v/>
      </c>
      <c r="AG21" s="3">
        <v>43526</v>
      </c>
      <c r="AH21">
        <v>9715670.5499999989</v>
      </c>
      <c r="AI21" s="24">
        <f>AH21/MAX($AH$2:AH21)-1</f>
        <v>-2.8432945000000154E-2</v>
      </c>
      <c r="AJ21" s="27">
        <f t="shared" si="3"/>
        <v>1</v>
      </c>
      <c r="AK21">
        <f t="shared" si="4"/>
        <v>1</v>
      </c>
      <c r="AL21" s="28">
        <f t="shared" si="9"/>
        <v>2</v>
      </c>
      <c r="AM21" s="28">
        <f t="shared" si="5"/>
        <v>1384</v>
      </c>
      <c r="AN21" s="29">
        <f t="shared" ca="1" si="6"/>
        <v>-2.8432945000000154E-2</v>
      </c>
      <c r="AP21" s="7"/>
      <c r="AT21" s="3"/>
      <c r="AV21" s="7"/>
      <c r="AW21" s="6"/>
      <c r="AY21" s="7"/>
      <c r="BA21" s="7"/>
      <c r="BG21" s="7"/>
      <c r="BH21" s="7"/>
    </row>
    <row r="22" spans="1:60" x14ac:dyDescent="0.45">
      <c r="A22" t="s">
        <v>693</v>
      </c>
      <c r="B22" t="s">
        <v>30</v>
      </c>
      <c r="C22" s="6">
        <v>43521.629166666666</v>
      </c>
      <c r="D22" s="5">
        <v>45.55</v>
      </c>
      <c r="E22" s="6">
        <v>43522.385416666664</v>
      </c>
      <c r="F22">
        <v>23.75</v>
      </c>
      <c r="G22" s="7">
        <v>-0.47860000000000003</v>
      </c>
      <c r="H22">
        <v>-24159.9</v>
      </c>
      <c r="I22" s="7">
        <v>-0.49380000000000002</v>
      </c>
      <c r="J22">
        <v>1074.107</v>
      </c>
      <c r="K22">
        <v>48925.59</v>
      </c>
      <c r="L22">
        <v>-266410.78000000003</v>
      </c>
      <c r="M22">
        <v>26</v>
      </c>
      <c r="N22">
        <v>-929.23</v>
      </c>
      <c r="O22" s="7">
        <v>-0.48520000000000002</v>
      </c>
      <c r="P22" s="7">
        <v>7.46E-2</v>
      </c>
      <c r="Q22" t="s">
        <v>535</v>
      </c>
      <c r="S22" s="2">
        <f t="shared" si="7"/>
        <v>43521</v>
      </c>
      <c r="T22" t="s">
        <v>693</v>
      </c>
      <c r="U22" s="5">
        <v>45.55</v>
      </c>
      <c r="V22">
        <v>23.75</v>
      </c>
      <c r="W22">
        <f t="shared" si="11"/>
        <v>9864232.9749999978</v>
      </c>
      <c r="X22">
        <f t="shared" si="0"/>
        <v>24660.582437499994</v>
      </c>
      <c r="Y22">
        <f t="shared" si="1"/>
        <v>550</v>
      </c>
      <c r="Z22">
        <f t="shared" si="2"/>
        <v>-12371.15</v>
      </c>
      <c r="AA22" s="5">
        <f t="shared" si="8"/>
        <v>9837989.8249999974</v>
      </c>
      <c r="AB22" s="24">
        <f>IFERROR(AA22/MAX($J$3:AA22)-1,"")</f>
        <v>-1.6201017500000248E-2</v>
      </c>
      <c r="AG22" s="3">
        <v>43527</v>
      </c>
      <c r="AH22">
        <v>9715670.5499999989</v>
      </c>
      <c r="AI22" s="24">
        <f>AH22/MAX($AH$2:AH22)-1</f>
        <v>-2.8432945000000154E-2</v>
      </c>
      <c r="AJ22" s="27">
        <f t="shared" si="3"/>
        <v>1</v>
      </c>
      <c r="AK22">
        <f t="shared" si="4"/>
        <v>1</v>
      </c>
      <c r="AL22" s="28">
        <f t="shared" si="9"/>
        <v>2</v>
      </c>
      <c r="AM22" s="28">
        <f t="shared" si="5"/>
        <v>1384</v>
      </c>
      <c r="AN22" s="29">
        <f t="shared" ca="1" si="6"/>
        <v>-2.8432945000000154E-2</v>
      </c>
      <c r="AP22" s="7"/>
      <c r="AT22" s="3"/>
      <c r="AV22" s="7"/>
      <c r="AW22" s="6"/>
      <c r="AY22" s="7"/>
      <c r="BA22" s="7"/>
      <c r="BG22" s="7"/>
      <c r="BH22" s="7"/>
    </row>
    <row r="23" spans="1:60" x14ac:dyDescent="0.45">
      <c r="A23" t="s">
        <v>694</v>
      </c>
      <c r="B23" t="s">
        <v>30</v>
      </c>
      <c r="C23" s="6">
        <v>43522.416666666664</v>
      </c>
      <c r="D23" s="5">
        <v>86</v>
      </c>
      <c r="E23" s="6">
        <v>43523.385416666664</v>
      </c>
      <c r="F23">
        <v>11.1</v>
      </c>
      <c r="G23" s="7">
        <v>-0.87090000000000001</v>
      </c>
      <c r="H23">
        <v>-42935.88</v>
      </c>
      <c r="I23" s="7">
        <v>-0.88219999999999998</v>
      </c>
      <c r="J23">
        <v>565.90639999999996</v>
      </c>
      <c r="K23">
        <v>48667.95</v>
      </c>
      <c r="L23">
        <v>-309346.65999999997</v>
      </c>
      <c r="M23">
        <v>332</v>
      </c>
      <c r="N23">
        <v>-129.32</v>
      </c>
      <c r="O23" s="7">
        <v>-0.87090000000000001</v>
      </c>
      <c r="P23" s="7">
        <v>4.65E-2</v>
      </c>
      <c r="Q23" t="s">
        <v>535</v>
      </c>
      <c r="S23" s="2">
        <f t="shared" si="7"/>
        <v>43522</v>
      </c>
      <c r="T23" t="s">
        <v>694</v>
      </c>
      <c r="U23" s="5">
        <v>86</v>
      </c>
      <c r="V23">
        <v>11.1</v>
      </c>
      <c r="W23">
        <f t="shared" si="11"/>
        <v>9837989.8249999974</v>
      </c>
      <c r="X23">
        <f t="shared" si="0"/>
        <v>24594.974562499992</v>
      </c>
      <c r="Y23">
        <f t="shared" si="1"/>
        <v>275</v>
      </c>
      <c r="Z23">
        <f t="shared" si="2"/>
        <v>-20864.524999999998</v>
      </c>
      <c r="AA23" s="5" t="str">
        <f t="shared" si="8"/>
        <v/>
      </c>
      <c r="AB23" s="24" t="str">
        <f>IFERROR(AA23/MAX($J$3:AA23)-1,"")</f>
        <v/>
      </c>
      <c r="AG23" s="3">
        <v>43528</v>
      </c>
      <c r="AH23">
        <v>9715670.5499999989</v>
      </c>
      <c r="AI23" s="24">
        <f>AH23/MAX($AH$2:AH23)-1</f>
        <v>-2.8432945000000154E-2</v>
      </c>
      <c r="AJ23" s="27">
        <f t="shared" si="3"/>
        <v>1</v>
      </c>
      <c r="AK23">
        <f t="shared" si="4"/>
        <v>1</v>
      </c>
      <c r="AL23" s="28">
        <f t="shared" si="9"/>
        <v>2</v>
      </c>
      <c r="AM23" s="28">
        <f t="shared" si="5"/>
        <v>1384</v>
      </c>
      <c r="AN23" s="29">
        <f t="shared" ca="1" si="6"/>
        <v>-2.8432945000000154E-2</v>
      </c>
      <c r="AP23" s="7"/>
      <c r="AT23" s="3"/>
      <c r="AV23" s="7"/>
      <c r="AW23" s="6"/>
      <c r="AY23" s="7"/>
      <c r="BA23" s="7"/>
      <c r="BG23" s="7"/>
      <c r="BH23" s="7"/>
    </row>
    <row r="24" spans="1:60" x14ac:dyDescent="0.45">
      <c r="A24" t="s">
        <v>686</v>
      </c>
      <c r="B24" t="s">
        <v>30</v>
      </c>
      <c r="C24" s="6">
        <v>43522.438194444447</v>
      </c>
      <c r="D24" s="5">
        <v>79.5</v>
      </c>
      <c r="E24" s="6">
        <v>43523.385416666664</v>
      </c>
      <c r="F24">
        <v>17.899999999999999</v>
      </c>
      <c r="G24" s="7">
        <v>-0.77480000000000004</v>
      </c>
      <c r="H24">
        <v>-38253.269999999997</v>
      </c>
      <c r="I24" s="7">
        <v>-0.78710000000000002</v>
      </c>
      <c r="J24">
        <v>611.32839999999999</v>
      </c>
      <c r="K24">
        <v>48600.61</v>
      </c>
      <c r="L24">
        <v>-347599.92</v>
      </c>
      <c r="M24">
        <v>301</v>
      </c>
      <c r="N24">
        <v>-127.09</v>
      </c>
      <c r="O24" s="7">
        <v>-0.77480000000000004</v>
      </c>
      <c r="P24" s="7">
        <v>6.3500000000000001E-2</v>
      </c>
      <c r="Q24" t="s">
        <v>535</v>
      </c>
      <c r="S24" s="2">
        <f t="shared" si="7"/>
        <v>43522</v>
      </c>
      <c r="T24" t="s">
        <v>686</v>
      </c>
      <c r="U24" s="5">
        <v>79.5</v>
      </c>
      <c r="V24">
        <v>17.899999999999999</v>
      </c>
      <c r="W24">
        <f t="shared" si="11"/>
        <v>9837989.8249999974</v>
      </c>
      <c r="X24">
        <f t="shared" si="0"/>
        <v>24594.974562499992</v>
      </c>
      <c r="Y24">
        <f t="shared" si="1"/>
        <v>300</v>
      </c>
      <c r="Z24">
        <f t="shared" si="2"/>
        <v>-18772.2</v>
      </c>
      <c r="AA24" s="5" t="str">
        <f t="shared" si="8"/>
        <v/>
      </c>
      <c r="AB24" s="24" t="str">
        <f>IFERROR(AA24/MAX($J$3:AA24)-1,"")</f>
        <v/>
      </c>
      <c r="AG24" s="3">
        <v>43529</v>
      </c>
      <c r="AH24">
        <v>9807642.6749999989</v>
      </c>
      <c r="AI24" s="24">
        <f>AH24/MAX($AH$2:AH24)-1</f>
        <v>-1.9235732500000102E-2</v>
      </c>
      <c r="AJ24" s="27">
        <f t="shared" si="3"/>
        <v>1</v>
      </c>
      <c r="AK24">
        <f t="shared" si="4"/>
        <v>1</v>
      </c>
      <c r="AL24" s="28">
        <f t="shared" si="9"/>
        <v>2</v>
      </c>
      <c r="AM24" s="28">
        <f t="shared" si="5"/>
        <v>1384</v>
      </c>
      <c r="AN24" s="29">
        <f t="shared" ca="1" si="6"/>
        <v>-1.9235732500000102E-2</v>
      </c>
      <c r="AP24" s="7"/>
      <c r="AT24" s="3"/>
      <c r="AV24" s="7"/>
      <c r="AW24" s="6"/>
      <c r="AY24" s="7"/>
      <c r="BA24" s="7"/>
      <c r="BG24" s="7"/>
      <c r="BH24" s="7"/>
    </row>
    <row r="25" spans="1:60" x14ac:dyDescent="0.45">
      <c r="A25" t="s">
        <v>692</v>
      </c>
      <c r="B25" t="s">
        <v>30</v>
      </c>
      <c r="C25" s="6">
        <v>43522.520833333336</v>
      </c>
      <c r="D25" s="5">
        <v>52.75</v>
      </c>
      <c r="E25" s="6">
        <v>43523.385416666664</v>
      </c>
      <c r="F25">
        <v>60.75</v>
      </c>
      <c r="G25" s="7">
        <v>0.1517</v>
      </c>
      <c r="H25">
        <v>6471.68</v>
      </c>
      <c r="I25" s="7">
        <v>0.13009999999999999</v>
      </c>
      <c r="J25">
        <v>942.70699999999999</v>
      </c>
      <c r="K25">
        <v>49727.79</v>
      </c>
      <c r="L25">
        <v>-47969.93</v>
      </c>
      <c r="M25">
        <v>182</v>
      </c>
      <c r="N25">
        <v>35.56</v>
      </c>
      <c r="O25" s="7">
        <v>-0.22939999999999999</v>
      </c>
      <c r="P25" s="7">
        <v>0.50049999999999994</v>
      </c>
      <c r="Q25" t="s">
        <v>535</v>
      </c>
      <c r="S25" s="2">
        <f t="shared" si="7"/>
        <v>43522</v>
      </c>
      <c r="T25" t="s">
        <v>692</v>
      </c>
      <c r="U25" s="5">
        <v>52.75</v>
      </c>
      <c r="V25">
        <v>60.75</v>
      </c>
      <c r="W25">
        <f t="shared" si="11"/>
        <v>9837989.8249999974</v>
      </c>
      <c r="X25">
        <f t="shared" si="0"/>
        <v>24594.974562499992</v>
      </c>
      <c r="Y25">
        <f t="shared" si="1"/>
        <v>475</v>
      </c>
      <c r="Z25">
        <f t="shared" si="2"/>
        <v>3260.8749999999977</v>
      </c>
      <c r="AA25" s="5" t="str">
        <f t="shared" si="8"/>
        <v/>
      </c>
      <c r="AB25" s="24" t="str">
        <f>IFERROR(AA25/MAX($J$3:AA25)-1,"")</f>
        <v/>
      </c>
      <c r="AG25" s="3">
        <v>43530</v>
      </c>
      <c r="AH25">
        <v>9807642.6749999989</v>
      </c>
      <c r="AI25" s="24">
        <f>AH25/MAX($AH$2:AH25)-1</f>
        <v>-1.9235732500000102E-2</v>
      </c>
      <c r="AJ25" s="27">
        <f t="shared" si="3"/>
        <v>1</v>
      </c>
      <c r="AK25">
        <f t="shared" si="4"/>
        <v>1</v>
      </c>
      <c r="AL25" s="28">
        <f t="shared" si="9"/>
        <v>2</v>
      </c>
      <c r="AM25" s="28">
        <f t="shared" si="5"/>
        <v>1384</v>
      </c>
      <c r="AN25" s="29">
        <f t="shared" ca="1" si="6"/>
        <v>-1.9235732500000102E-2</v>
      </c>
      <c r="AP25" s="7"/>
      <c r="AT25" s="3"/>
      <c r="AV25" s="7"/>
      <c r="AW25" s="6"/>
      <c r="AY25" s="7"/>
      <c r="BA25" s="7"/>
      <c r="BG25" s="7"/>
      <c r="BH25" s="7"/>
    </row>
    <row r="26" spans="1:60" x14ac:dyDescent="0.45">
      <c r="A26" t="s">
        <v>693</v>
      </c>
      <c r="B26" t="s">
        <v>30</v>
      </c>
      <c r="C26" s="6">
        <v>43522.604166666664</v>
      </c>
      <c r="D26" s="5">
        <v>43.9</v>
      </c>
      <c r="E26" s="6">
        <v>43523.385416666664</v>
      </c>
      <c r="F26">
        <v>35.049999999999997</v>
      </c>
      <c r="G26" s="7">
        <v>-0.2016</v>
      </c>
      <c r="H26">
        <v>-10930.36</v>
      </c>
      <c r="I26" s="7">
        <v>-0.21959999999999999</v>
      </c>
      <c r="J26">
        <v>1133.914</v>
      </c>
      <c r="K26">
        <v>49778.82</v>
      </c>
      <c r="L26">
        <v>-58900.29</v>
      </c>
      <c r="M26">
        <v>62</v>
      </c>
      <c r="N26">
        <v>-176.3</v>
      </c>
      <c r="O26" s="7">
        <v>-0.4909</v>
      </c>
      <c r="P26" s="7">
        <v>0.13900000000000001</v>
      </c>
      <c r="Q26" t="s">
        <v>535</v>
      </c>
      <c r="S26" s="2">
        <f t="shared" si="7"/>
        <v>43522</v>
      </c>
      <c r="T26" t="s">
        <v>693</v>
      </c>
      <c r="U26" s="5">
        <v>43.9</v>
      </c>
      <c r="V26">
        <v>35.049999999999997</v>
      </c>
      <c r="W26">
        <f t="shared" si="11"/>
        <v>9837989.8249999974</v>
      </c>
      <c r="X26">
        <f t="shared" si="0"/>
        <v>24594.974562499992</v>
      </c>
      <c r="Y26">
        <f t="shared" si="1"/>
        <v>550</v>
      </c>
      <c r="Z26">
        <f t="shared" si="2"/>
        <v>-5301.7250000000031</v>
      </c>
      <c r="AA26" s="5">
        <f t="shared" si="8"/>
        <v>9796312.2499999981</v>
      </c>
      <c r="AB26" s="24">
        <f>IFERROR(AA26/MAX($J$3:AA26)-1,"")</f>
        <v>-2.0368775000000228E-2</v>
      </c>
      <c r="AG26" s="3">
        <v>43531</v>
      </c>
      <c r="AH26">
        <v>9807642.6749999989</v>
      </c>
      <c r="AI26" s="24">
        <f>AH26/MAX($AH$2:AH26)-1</f>
        <v>-1.9235732500000102E-2</v>
      </c>
      <c r="AJ26" s="27">
        <f t="shared" si="3"/>
        <v>1</v>
      </c>
      <c r="AK26">
        <f t="shared" si="4"/>
        <v>1</v>
      </c>
      <c r="AL26" s="28">
        <f t="shared" si="9"/>
        <v>2</v>
      </c>
      <c r="AM26" s="28">
        <f t="shared" si="5"/>
        <v>1384</v>
      </c>
      <c r="AN26" s="29">
        <f t="shared" ca="1" si="6"/>
        <v>-1.9235732500000102E-2</v>
      </c>
      <c r="AP26" s="7"/>
      <c r="AT26" s="3"/>
      <c r="AV26" s="7"/>
      <c r="AW26" s="6"/>
      <c r="AY26" s="7"/>
      <c r="BA26" s="7"/>
      <c r="BG26" s="7"/>
      <c r="BH26" s="7"/>
    </row>
    <row r="27" spans="1:60" x14ac:dyDescent="0.45">
      <c r="A27" t="s">
        <v>693</v>
      </c>
      <c r="B27" t="s">
        <v>30</v>
      </c>
      <c r="C27" s="6">
        <v>43523.416666666664</v>
      </c>
      <c r="D27" s="5">
        <v>53.95</v>
      </c>
      <c r="E27" s="6">
        <v>43524.385416666664</v>
      </c>
      <c r="F27">
        <v>13.6</v>
      </c>
      <c r="G27" s="7">
        <v>-0.74790000000000001</v>
      </c>
      <c r="H27">
        <v>-36700.14</v>
      </c>
      <c r="I27" s="7">
        <v>-0.76039999999999996</v>
      </c>
      <c r="J27">
        <v>894.56899999999996</v>
      </c>
      <c r="K27">
        <v>48262</v>
      </c>
      <c r="L27">
        <v>-384300.07</v>
      </c>
      <c r="M27">
        <v>332</v>
      </c>
      <c r="N27">
        <v>-110.54</v>
      </c>
      <c r="O27" s="7">
        <v>-0.80720000000000003</v>
      </c>
      <c r="P27" s="7">
        <v>0.27150000000000002</v>
      </c>
      <c r="Q27" t="s">
        <v>535</v>
      </c>
      <c r="S27" s="2">
        <f t="shared" si="7"/>
        <v>43523</v>
      </c>
      <c r="T27" t="s">
        <v>693</v>
      </c>
      <c r="U27" s="5">
        <v>53.95</v>
      </c>
      <c r="V27">
        <v>13.6</v>
      </c>
      <c r="W27">
        <f t="shared" si="11"/>
        <v>9796312.2499999981</v>
      </c>
      <c r="X27">
        <f t="shared" si="0"/>
        <v>24490.780624999996</v>
      </c>
      <c r="Y27">
        <f t="shared" si="1"/>
        <v>450</v>
      </c>
      <c r="Z27">
        <f t="shared" si="2"/>
        <v>-18461.475000000002</v>
      </c>
      <c r="AA27" s="5" t="str">
        <f t="shared" si="8"/>
        <v/>
      </c>
      <c r="AB27" s="24" t="str">
        <f>IFERROR(AA27/MAX($J$3:AA27)-1,"")</f>
        <v/>
      </c>
      <c r="AG27" s="3">
        <v>43532</v>
      </c>
      <c r="AH27">
        <v>9807642.6749999989</v>
      </c>
      <c r="AI27" s="24">
        <f>AH27/MAX($AH$2:AH27)-1</f>
        <v>-1.9235732500000102E-2</v>
      </c>
      <c r="AJ27" s="27">
        <f t="shared" si="3"/>
        <v>1</v>
      </c>
      <c r="AK27">
        <f t="shared" si="4"/>
        <v>1</v>
      </c>
      <c r="AL27" s="28">
        <f t="shared" si="9"/>
        <v>2</v>
      </c>
      <c r="AM27" s="28">
        <f t="shared" si="5"/>
        <v>1384</v>
      </c>
      <c r="AN27" s="29">
        <f t="shared" ca="1" si="6"/>
        <v>-1.9235732500000102E-2</v>
      </c>
      <c r="AP27" s="7"/>
      <c r="AT27" s="3"/>
      <c r="AV27" s="7"/>
      <c r="AW27" s="6"/>
      <c r="AY27" s="7"/>
      <c r="BA27" s="7"/>
      <c r="BG27" s="7"/>
      <c r="BH27" s="7"/>
    </row>
    <row r="28" spans="1:60" x14ac:dyDescent="0.45">
      <c r="A28" t="s">
        <v>695</v>
      </c>
      <c r="B28" t="s">
        <v>30</v>
      </c>
      <c r="C28" s="6">
        <v>43523.443055555559</v>
      </c>
      <c r="D28" s="5">
        <v>31.15</v>
      </c>
      <c r="E28" s="6">
        <v>43524.385416666664</v>
      </c>
      <c r="F28">
        <v>2.25</v>
      </c>
      <c r="G28" s="7">
        <v>-0.92779999999999996</v>
      </c>
      <c r="H28">
        <v>-45297.87</v>
      </c>
      <c r="I28" s="7">
        <v>-0.9385</v>
      </c>
      <c r="J28">
        <v>1549.4929999999999</v>
      </c>
      <c r="K28">
        <v>48266.7</v>
      </c>
      <c r="L28">
        <v>-429597.94</v>
      </c>
      <c r="M28">
        <v>294</v>
      </c>
      <c r="N28">
        <v>-154.07</v>
      </c>
      <c r="O28" s="7">
        <v>-0.92779999999999996</v>
      </c>
      <c r="P28" s="7">
        <v>0.27929999999999999</v>
      </c>
      <c r="Q28" t="s">
        <v>535</v>
      </c>
      <c r="S28" s="2">
        <f t="shared" si="7"/>
        <v>43523</v>
      </c>
      <c r="T28" t="s">
        <v>695</v>
      </c>
      <c r="U28" s="5">
        <v>31.15</v>
      </c>
      <c r="V28">
        <v>2.25</v>
      </c>
      <c r="W28">
        <f t="shared" si="11"/>
        <v>9796312.2499999981</v>
      </c>
      <c r="X28">
        <f t="shared" si="0"/>
        <v>24490.780624999996</v>
      </c>
      <c r="Y28">
        <f t="shared" si="1"/>
        <v>775</v>
      </c>
      <c r="Z28">
        <f t="shared" si="2"/>
        <v>-22656.35</v>
      </c>
      <c r="AA28" s="5" t="str">
        <f t="shared" si="8"/>
        <v/>
      </c>
      <c r="AB28" s="24" t="str">
        <f>IFERROR(AA28/MAX($J$3:AA28)-1,"")</f>
        <v/>
      </c>
      <c r="AG28" s="3">
        <v>43533</v>
      </c>
      <c r="AH28">
        <v>9807642.6749999989</v>
      </c>
      <c r="AI28" s="24">
        <f>AH28/MAX($AH$2:AH28)-1</f>
        <v>-1.9235732500000102E-2</v>
      </c>
      <c r="AJ28" s="27">
        <f t="shared" si="3"/>
        <v>1</v>
      </c>
      <c r="AK28">
        <f t="shared" si="4"/>
        <v>1</v>
      </c>
      <c r="AL28" s="28">
        <f t="shared" si="9"/>
        <v>2</v>
      </c>
      <c r="AM28" s="28">
        <f t="shared" si="5"/>
        <v>1384</v>
      </c>
      <c r="AN28" s="29">
        <f t="shared" ca="1" si="6"/>
        <v>-1.9235732500000102E-2</v>
      </c>
      <c r="AP28" s="7"/>
      <c r="AT28" s="3"/>
      <c r="AV28" s="7"/>
      <c r="AW28" s="6"/>
      <c r="AY28" s="7"/>
      <c r="BA28" s="7"/>
      <c r="BG28" s="7"/>
      <c r="BH28" s="7"/>
    </row>
    <row r="29" spans="1:60" x14ac:dyDescent="0.45">
      <c r="A29" t="s">
        <v>686</v>
      </c>
      <c r="B29" t="s">
        <v>30</v>
      </c>
      <c r="C29" s="6">
        <v>43523.520833333336</v>
      </c>
      <c r="D29" s="5">
        <v>72</v>
      </c>
      <c r="E29" s="6">
        <v>43524.385416666664</v>
      </c>
      <c r="F29">
        <v>22</v>
      </c>
      <c r="G29" s="7">
        <v>-0.69440000000000002</v>
      </c>
      <c r="H29">
        <v>-35166.639999999999</v>
      </c>
      <c r="I29" s="7">
        <v>-0.70750000000000002</v>
      </c>
      <c r="J29">
        <v>690.35410000000002</v>
      </c>
      <c r="K29">
        <v>49705.5</v>
      </c>
      <c r="L29">
        <v>-94066.93</v>
      </c>
      <c r="M29">
        <v>182</v>
      </c>
      <c r="N29">
        <v>-193.22</v>
      </c>
      <c r="O29" s="7">
        <v>-0.71250000000000002</v>
      </c>
      <c r="P29" s="7">
        <v>0.25</v>
      </c>
      <c r="Q29" t="s">
        <v>535</v>
      </c>
      <c r="S29" s="2">
        <f t="shared" si="7"/>
        <v>43523</v>
      </c>
      <c r="T29" t="s">
        <v>686</v>
      </c>
      <c r="U29" s="5">
        <v>72</v>
      </c>
      <c r="V29">
        <v>22</v>
      </c>
      <c r="W29">
        <f t="shared" si="11"/>
        <v>9796312.2499999981</v>
      </c>
      <c r="X29">
        <f t="shared" si="0"/>
        <v>24490.780624999996</v>
      </c>
      <c r="Y29">
        <f t="shared" si="1"/>
        <v>350</v>
      </c>
      <c r="Z29">
        <f t="shared" si="2"/>
        <v>-17829</v>
      </c>
      <c r="AA29" s="5" t="str">
        <f t="shared" si="8"/>
        <v/>
      </c>
      <c r="AB29" s="24" t="str">
        <f>IFERROR(AA29/MAX($J$3:AA29)-1,"")</f>
        <v/>
      </c>
      <c r="AG29" s="3">
        <v>43534</v>
      </c>
      <c r="AH29">
        <v>9807642.6749999989</v>
      </c>
      <c r="AI29" s="24">
        <f>AH29/MAX($AH$2:AH29)-1</f>
        <v>-1.9235732500000102E-2</v>
      </c>
      <c r="AJ29" s="27">
        <f t="shared" si="3"/>
        <v>1</v>
      </c>
      <c r="AK29">
        <f t="shared" si="4"/>
        <v>1</v>
      </c>
      <c r="AL29" s="28">
        <f t="shared" si="9"/>
        <v>2</v>
      </c>
      <c r="AM29" s="28">
        <f t="shared" si="5"/>
        <v>1384</v>
      </c>
      <c r="AN29" s="29">
        <f t="shared" ca="1" si="6"/>
        <v>-1.9235732500000102E-2</v>
      </c>
      <c r="AP29" s="7"/>
      <c r="AT29" s="3"/>
      <c r="AV29" s="7"/>
      <c r="AW29" s="6"/>
      <c r="AY29" s="7"/>
      <c r="BA29" s="7"/>
      <c r="BG29" s="7"/>
      <c r="BH29" s="7"/>
    </row>
    <row r="30" spans="1:60" x14ac:dyDescent="0.45">
      <c r="A30" t="s">
        <v>694</v>
      </c>
      <c r="B30" t="s">
        <v>30</v>
      </c>
      <c r="C30" s="6">
        <v>43523.522222222222</v>
      </c>
      <c r="D30" s="5">
        <v>66.2</v>
      </c>
      <c r="E30" s="6">
        <v>43524.385416666664</v>
      </c>
      <c r="F30">
        <v>9.1</v>
      </c>
      <c r="G30" s="7">
        <v>-0.86250000000000004</v>
      </c>
      <c r="H30">
        <v>-43444.36</v>
      </c>
      <c r="I30" s="7">
        <v>-0.87390000000000001</v>
      </c>
      <c r="J30">
        <v>750.94399999999996</v>
      </c>
      <c r="K30">
        <v>49712.49</v>
      </c>
      <c r="L30">
        <v>-137511.29</v>
      </c>
      <c r="M30">
        <v>180</v>
      </c>
      <c r="N30">
        <v>-241.36</v>
      </c>
      <c r="O30" s="7">
        <v>-0.86250000000000004</v>
      </c>
      <c r="P30" s="7">
        <v>4.53E-2</v>
      </c>
      <c r="Q30" t="s">
        <v>535</v>
      </c>
      <c r="S30" s="2">
        <f t="shared" si="7"/>
        <v>43523</v>
      </c>
      <c r="T30" t="s">
        <v>694</v>
      </c>
      <c r="U30" s="5">
        <v>66.2</v>
      </c>
      <c r="V30">
        <v>9.1</v>
      </c>
      <c r="W30">
        <f t="shared" si="11"/>
        <v>9796312.2499999981</v>
      </c>
      <c r="X30">
        <f t="shared" si="0"/>
        <v>24490.780624999996</v>
      </c>
      <c r="Y30">
        <f t="shared" si="1"/>
        <v>375</v>
      </c>
      <c r="Z30">
        <f t="shared" si="2"/>
        <v>-21694.875000000004</v>
      </c>
      <c r="AA30" s="5">
        <f t="shared" si="8"/>
        <v>9715670.5499999989</v>
      </c>
      <c r="AB30" s="24">
        <f>IFERROR(AA30/MAX($J$3:AA30)-1,"")</f>
        <v>-2.8432945000000154E-2</v>
      </c>
      <c r="AG30" s="3">
        <v>43535</v>
      </c>
      <c r="AH30">
        <v>9873893.9249999989</v>
      </c>
      <c r="AI30" s="24">
        <f>AH30/MAX($AH$2:AH30)-1</f>
        <v>-1.2610607500000093E-2</v>
      </c>
      <c r="AJ30" s="27">
        <f t="shared" si="3"/>
        <v>1</v>
      </c>
      <c r="AK30">
        <f t="shared" si="4"/>
        <v>1</v>
      </c>
      <c r="AL30" s="28">
        <f t="shared" si="9"/>
        <v>2</v>
      </c>
      <c r="AM30" s="28">
        <f t="shared" si="5"/>
        <v>1384</v>
      </c>
      <c r="AN30" s="29">
        <f t="shared" ca="1" si="6"/>
        <v>-1.2610607500000093E-2</v>
      </c>
      <c r="AP30" s="7"/>
      <c r="AT30" s="3"/>
      <c r="AV30" s="7"/>
      <c r="AW30" s="6"/>
      <c r="AY30" s="7"/>
      <c r="BA30" s="7"/>
      <c r="BG30" s="7"/>
      <c r="BH30" s="7"/>
    </row>
    <row r="31" spans="1:60" x14ac:dyDescent="0.45">
      <c r="A31" t="s">
        <v>693</v>
      </c>
      <c r="B31" t="s">
        <v>30</v>
      </c>
      <c r="C31" s="6">
        <v>43529.520833333336</v>
      </c>
      <c r="D31" s="5">
        <v>54.6</v>
      </c>
      <c r="E31" s="6">
        <v>43530.385416666664</v>
      </c>
      <c r="F31">
        <v>119.65</v>
      </c>
      <c r="G31" s="7">
        <v>1.1914</v>
      </c>
      <c r="H31">
        <v>57176.7</v>
      </c>
      <c r="I31" s="7">
        <v>1.1595</v>
      </c>
      <c r="J31">
        <v>903.15830000000005</v>
      </c>
      <c r="K31">
        <v>49312.44</v>
      </c>
      <c r="L31">
        <v>-80334.600000000006</v>
      </c>
      <c r="M31">
        <v>182</v>
      </c>
      <c r="N31">
        <v>314.16000000000003</v>
      </c>
      <c r="O31" s="7">
        <v>-3.1099999999999999E-2</v>
      </c>
      <c r="P31" s="7">
        <v>1.5174000000000001</v>
      </c>
      <c r="Q31" t="s">
        <v>535</v>
      </c>
      <c r="S31" s="2">
        <f t="shared" si="7"/>
        <v>43529</v>
      </c>
      <c r="T31" t="s">
        <v>693</v>
      </c>
      <c r="U31" s="5">
        <v>54.6</v>
      </c>
      <c r="V31">
        <v>119.65</v>
      </c>
      <c r="W31">
        <f t="shared" si="11"/>
        <v>9715670.5499999989</v>
      </c>
      <c r="X31">
        <f t="shared" si="0"/>
        <v>24289.176374999999</v>
      </c>
      <c r="Y31">
        <f t="shared" si="1"/>
        <v>450</v>
      </c>
      <c r="Z31">
        <f t="shared" si="2"/>
        <v>28488.375000000004</v>
      </c>
      <c r="AA31" s="5" t="str">
        <f t="shared" si="8"/>
        <v/>
      </c>
      <c r="AB31" s="24" t="str">
        <f>IFERROR(AA31/MAX($J$3:AA31)-1,"")</f>
        <v/>
      </c>
      <c r="AG31" s="3">
        <v>43536</v>
      </c>
      <c r="AH31">
        <v>9883825.1749999989</v>
      </c>
      <c r="AI31" s="24">
        <f>AH31/MAX($AH$2:AH31)-1</f>
        <v>-1.1617482500000165E-2</v>
      </c>
      <c r="AJ31" s="27">
        <f t="shared" si="3"/>
        <v>1</v>
      </c>
      <c r="AK31">
        <f t="shared" si="4"/>
        <v>1</v>
      </c>
      <c r="AL31" s="28">
        <f t="shared" si="9"/>
        <v>2</v>
      </c>
      <c r="AM31" s="28">
        <f t="shared" si="5"/>
        <v>1384</v>
      </c>
      <c r="AN31" s="29">
        <f t="shared" ca="1" si="6"/>
        <v>-1.1617482500000165E-2</v>
      </c>
      <c r="AP31" s="7"/>
      <c r="AT31" s="3"/>
      <c r="AV31" s="7"/>
      <c r="AW31" s="6"/>
      <c r="AY31" s="7"/>
      <c r="BA31" s="7"/>
      <c r="BG31" s="7"/>
      <c r="BH31" s="7"/>
    </row>
    <row r="32" spans="1:60" x14ac:dyDescent="0.45">
      <c r="A32" t="s">
        <v>695</v>
      </c>
      <c r="B32" t="s">
        <v>30</v>
      </c>
      <c r="C32" s="6">
        <v>43529.557638888888</v>
      </c>
      <c r="D32" s="5">
        <v>36.549999999999997</v>
      </c>
      <c r="E32" s="6">
        <v>43530.385416666664</v>
      </c>
      <c r="F32">
        <v>79.349999999999994</v>
      </c>
      <c r="G32" s="7">
        <v>1.171</v>
      </c>
      <c r="H32">
        <v>54517.25</v>
      </c>
      <c r="I32" s="7">
        <v>1.1393</v>
      </c>
      <c r="J32">
        <v>1309.221</v>
      </c>
      <c r="K32">
        <v>47852.01</v>
      </c>
      <c r="L32">
        <v>-375080.68</v>
      </c>
      <c r="M32">
        <v>129</v>
      </c>
      <c r="N32">
        <v>422.61</v>
      </c>
      <c r="O32" s="7">
        <v>-0.1135</v>
      </c>
      <c r="P32" s="7">
        <v>1.736</v>
      </c>
      <c r="Q32" t="s">
        <v>535</v>
      </c>
      <c r="S32" s="2">
        <f t="shared" si="7"/>
        <v>43529</v>
      </c>
      <c r="T32" t="s">
        <v>695</v>
      </c>
      <c r="U32" s="5">
        <v>36.549999999999997</v>
      </c>
      <c r="V32">
        <v>79.349999999999994</v>
      </c>
      <c r="W32">
        <f t="shared" si="11"/>
        <v>9715670.5499999989</v>
      </c>
      <c r="X32">
        <f t="shared" si="0"/>
        <v>24289.176374999999</v>
      </c>
      <c r="Y32">
        <f t="shared" si="1"/>
        <v>675</v>
      </c>
      <c r="Z32">
        <f t="shared" si="2"/>
        <v>28107.675000000003</v>
      </c>
      <c r="AA32" s="5" t="str">
        <f t="shared" si="8"/>
        <v/>
      </c>
      <c r="AB32" s="24" t="str">
        <f>IFERROR(AA32/MAX($J$3:AA32)-1,"")</f>
        <v/>
      </c>
      <c r="AG32" s="3">
        <v>43537</v>
      </c>
      <c r="AH32">
        <v>9876851.3999999985</v>
      </c>
      <c r="AI32" s="24">
        <f>AH32/MAX($AH$2:AH32)-1</f>
        <v>-1.231486000000015E-2</v>
      </c>
      <c r="AJ32" s="27">
        <f t="shared" si="3"/>
        <v>1</v>
      </c>
      <c r="AK32">
        <f t="shared" si="4"/>
        <v>1</v>
      </c>
      <c r="AL32" s="28">
        <f t="shared" si="9"/>
        <v>2</v>
      </c>
      <c r="AM32" s="28">
        <f t="shared" si="5"/>
        <v>1384</v>
      </c>
      <c r="AN32" s="29">
        <f t="shared" ca="1" si="6"/>
        <v>-1.231486000000015E-2</v>
      </c>
      <c r="AP32" s="7"/>
      <c r="AT32" s="3"/>
      <c r="AV32" s="7"/>
      <c r="AW32" s="6"/>
      <c r="AY32" s="7"/>
      <c r="BA32" s="7"/>
      <c r="BG32" s="7"/>
      <c r="BH32" s="7"/>
    </row>
    <row r="33" spans="1:60" x14ac:dyDescent="0.45">
      <c r="A33" t="s">
        <v>695</v>
      </c>
      <c r="B33" t="s">
        <v>30</v>
      </c>
      <c r="C33" s="6">
        <v>43529.557638888888</v>
      </c>
      <c r="D33" s="5">
        <v>36.549999999999997</v>
      </c>
      <c r="E33" s="6">
        <v>43530.385416666664</v>
      </c>
      <c r="F33">
        <v>79.349999999999994</v>
      </c>
      <c r="G33" s="7">
        <v>1.171</v>
      </c>
      <c r="H33">
        <v>56214.71</v>
      </c>
      <c r="I33" s="7">
        <v>1.1393</v>
      </c>
      <c r="J33">
        <v>1349.9849999999999</v>
      </c>
      <c r="K33">
        <v>49341.94</v>
      </c>
      <c r="L33">
        <v>-24119.89</v>
      </c>
      <c r="M33">
        <v>129</v>
      </c>
      <c r="N33">
        <v>435.77</v>
      </c>
      <c r="O33" s="7">
        <v>-0.1135</v>
      </c>
      <c r="P33" s="7">
        <v>1.736</v>
      </c>
      <c r="Q33" t="s">
        <v>535</v>
      </c>
      <c r="S33" s="2">
        <f t="shared" si="7"/>
        <v>43529</v>
      </c>
      <c r="T33" t="s">
        <v>695</v>
      </c>
      <c r="U33" s="5">
        <v>36.549999999999997</v>
      </c>
      <c r="V33">
        <v>79.349999999999994</v>
      </c>
      <c r="W33">
        <f t="shared" si="11"/>
        <v>9715670.5499999989</v>
      </c>
      <c r="X33">
        <f t="shared" si="0"/>
        <v>24289.176374999999</v>
      </c>
      <c r="Y33">
        <f t="shared" si="1"/>
        <v>675</v>
      </c>
      <c r="Z33">
        <f t="shared" si="2"/>
        <v>28107.675000000003</v>
      </c>
      <c r="AA33" s="5" t="str">
        <f t="shared" si="8"/>
        <v/>
      </c>
      <c r="AB33" s="24" t="str">
        <f>IFERROR(AA33/MAX($J$3:AA33)-1,"")</f>
        <v/>
      </c>
      <c r="AG33" s="3">
        <v>43538</v>
      </c>
      <c r="AH33">
        <v>9876851.3999999985</v>
      </c>
      <c r="AI33" s="24">
        <f>AH33/MAX($AH$2:AH33)-1</f>
        <v>-1.231486000000015E-2</v>
      </c>
      <c r="AJ33" s="27">
        <f t="shared" si="3"/>
        <v>1</v>
      </c>
      <c r="AK33">
        <f t="shared" si="4"/>
        <v>1</v>
      </c>
      <c r="AL33" s="28">
        <f t="shared" si="9"/>
        <v>2</v>
      </c>
      <c r="AM33" s="28">
        <f t="shared" si="5"/>
        <v>1384</v>
      </c>
      <c r="AN33" s="29">
        <f t="shared" ca="1" si="6"/>
        <v>-1.231486000000015E-2</v>
      </c>
      <c r="AP33" s="7"/>
      <c r="AT33" s="3"/>
      <c r="AV33" s="7"/>
      <c r="AW33" s="6"/>
      <c r="AY33" s="7"/>
      <c r="BA33" s="7"/>
      <c r="BG33" s="7"/>
      <c r="BH33" s="7"/>
    </row>
    <row r="34" spans="1:60" x14ac:dyDescent="0.45">
      <c r="A34" t="s">
        <v>696</v>
      </c>
      <c r="B34" t="s">
        <v>30</v>
      </c>
      <c r="C34" s="6">
        <v>43529.618055555555</v>
      </c>
      <c r="D34" s="5">
        <v>35.799999999999997</v>
      </c>
      <c r="E34" s="6">
        <v>43530.385416666664</v>
      </c>
      <c r="F34">
        <v>47.4</v>
      </c>
      <c r="G34" s="7">
        <v>0.32400000000000001</v>
      </c>
      <c r="H34">
        <v>14439.93</v>
      </c>
      <c r="I34" s="7">
        <v>0.30080000000000001</v>
      </c>
      <c r="J34">
        <v>1341.0039999999999</v>
      </c>
      <c r="K34">
        <v>48007.94</v>
      </c>
      <c r="L34">
        <v>-360640.75</v>
      </c>
      <c r="M34">
        <v>42</v>
      </c>
      <c r="N34">
        <v>343.81</v>
      </c>
      <c r="O34" s="7">
        <v>-0.10199999999999999</v>
      </c>
      <c r="P34" s="7">
        <v>0.68579999999999997</v>
      </c>
      <c r="Q34" t="s">
        <v>535</v>
      </c>
      <c r="S34" s="2">
        <f t="shared" si="7"/>
        <v>43529</v>
      </c>
      <c r="T34" t="s">
        <v>696</v>
      </c>
      <c r="U34" s="5">
        <v>35.799999999999997</v>
      </c>
      <c r="V34">
        <v>47.4</v>
      </c>
      <c r="W34">
        <f t="shared" si="11"/>
        <v>9715670.5499999989</v>
      </c>
      <c r="X34">
        <f t="shared" si="0"/>
        <v>24289.176374999999</v>
      </c>
      <c r="Y34">
        <f t="shared" si="1"/>
        <v>675</v>
      </c>
      <c r="Z34">
        <f t="shared" si="2"/>
        <v>7268.4000000000005</v>
      </c>
      <c r="AA34" s="5">
        <f t="shared" si="8"/>
        <v>9807642.6749999989</v>
      </c>
      <c r="AB34" s="24">
        <f>IFERROR(AA34/MAX($J$3:AA34)-1,"")</f>
        <v>-1.9235732500000102E-2</v>
      </c>
      <c r="AG34" s="3">
        <v>43539</v>
      </c>
      <c r="AH34">
        <v>9913526.1124999989</v>
      </c>
      <c r="AI34" s="24">
        <f>AH34/MAX($AH$2:AH34)-1</f>
        <v>-8.6473887500001512E-3</v>
      </c>
      <c r="AJ34" s="27">
        <f t="shared" si="3"/>
        <v>1</v>
      </c>
      <c r="AK34">
        <f t="shared" si="4"/>
        <v>1</v>
      </c>
      <c r="AL34" s="28">
        <f t="shared" si="9"/>
        <v>2</v>
      </c>
      <c r="AM34" s="28">
        <f t="shared" si="5"/>
        <v>1384</v>
      </c>
      <c r="AN34" s="29">
        <f t="shared" ca="1" si="6"/>
        <v>-8.6473887500001512E-3</v>
      </c>
      <c r="AP34" s="7"/>
      <c r="AT34" s="3"/>
      <c r="AV34" s="7"/>
      <c r="AW34" s="6"/>
      <c r="AY34" s="7"/>
      <c r="BA34" s="7"/>
      <c r="BG34" s="7"/>
      <c r="BH34" s="7"/>
    </row>
    <row r="35" spans="1:60" x14ac:dyDescent="0.45">
      <c r="A35" t="s">
        <v>697</v>
      </c>
      <c r="B35" t="s">
        <v>30</v>
      </c>
      <c r="C35" s="6">
        <v>43535.416666666664</v>
      </c>
      <c r="D35" s="5">
        <v>36.5</v>
      </c>
      <c r="E35" s="6">
        <v>43536.385416666664</v>
      </c>
      <c r="F35">
        <v>97.2</v>
      </c>
      <c r="G35" s="7">
        <v>1.663</v>
      </c>
      <c r="H35">
        <v>78386.48</v>
      </c>
      <c r="I35" s="7">
        <v>1.6264000000000001</v>
      </c>
      <c r="J35">
        <v>1320.46</v>
      </c>
      <c r="K35">
        <v>48196.800000000003</v>
      </c>
      <c r="L35">
        <v>-282254.27</v>
      </c>
      <c r="M35">
        <v>332</v>
      </c>
      <c r="N35">
        <v>236.1</v>
      </c>
      <c r="O35" s="7">
        <v>-2.7400000000000001E-2</v>
      </c>
      <c r="P35" s="7">
        <v>1.663</v>
      </c>
      <c r="Q35" t="s">
        <v>535</v>
      </c>
      <c r="S35" s="2">
        <f t="shared" si="7"/>
        <v>43535</v>
      </c>
      <c r="T35" t="s">
        <v>697</v>
      </c>
      <c r="U35" s="5">
        <v>36.5</v>
      </c>
      <c r="V35">
        <v>97.2</v>
      </c>
      <c r="W35">
        <f t="shared" si="11"/>
        <v>9807642.6749999989</v>
      </c>
      <c r="X35">
        <f t="shared" si="0"/>
        <v>24519.106687499996</v>
      </c>
      <c r="Y35">
        <f t="shared" si="1"/>
        <v>675</v>
      </c>
      <c r="Z35">
        <f t="shared" si="2"/>
        <v>40070.025000000001</v>
      </c>
      <c r="AA35" s="5" t="str">
        <f t="shared" si="8"/>
        <v/>
      </c>
      <c r="AB35" s="24" t="str">
        <f>IFERROR(AA35/MAX($J$3:AA35)-1,"")</f>
        <v/>
      </c>
      <c r="AG35" s="3">
        <v>43540</v>
      </c>
      <c r="AH35">
        <v>9913526.1124999989</v>
      </c>
      <c r="AI35" s="24">
        <f>AH35/MAX($AH$2:AH35)-1</f>
        <v>-8.6473887500001512E-3</v>
      </c>
      <c r="AJ35" s="27">
        <f t="shared" si="3"/>
        <v>1</v>
      </c>
      <c r="AK35">
        <f t="shared" si="4"/>
        <v>1</v>
      </c>
      <c r="AL35" s="28">
        <f t="shared" si="9"/>
        <v>2</v>
      </c>
      <c r="AM35" s="28">
        <f t="shared" si="5"/>
        <v>1384</v>
      </c>
      <c r="AN35" s="29">
        <f t="shared" ca="1" si="6"/>
        <v>-8.6473887500001512E-3</v>
      </c>
      <c r="AP35" s="7"/>
      <c r="AT35" s="3"/>
      <c r="AV35" s="7"/>
      <c r="AW35" s="6"/>
      <c r="AY35" s="7"/>
      <c r="BA35" s="7"/>
      <c r="BG35" s="7"/>
      <c r="BH35" s="7"/>
    </row>
    <row r="36" spans="1:60" x14ac:dyDescent="0.45">
      <c r="A36" t="s">
        <v>697</v>
      </c>
      <c r="B36" t="s">
        <v>30</v>
      </c>
      <c r="C36" s="6">
        <v>43535.520833333336</v>
      </c>
      <c r="D36" s="5">
        <v>45.9</v>
      </c>
      <c r="E36" s="6">
        <v>43536.385416666664</v>
      </c>
      <c r="F36">
        <v>97.2</v>
      </c>
      <c r="G36" s="7">
        <v>1.1175999999999999</v>
      </c>
      <c r="H36">
        <v>54192.5</v>
      </c>
      <c r="I36" s="7">
        <v>1.0865</v>
      </c>
      <c r="J36">
        <v>1086.6969999999999</v>
      </c>
      <c r="K36">
        <v>49879.4</v>
      </c>
      <c r="L36">
        <v>30072.61</v>
      </c>
      <c r="M36">
        <v>182</v>
      </c>
      <c r="N36">
        <v>297.76</v>
      </c>
      <c r="O36" s="7">
        <v>-0.1394</v>
      </c>
      <c r="P36" s="7">
        <v>1.1175999999999999</v>
      </c>
      <c r="Q36" t="s">
        <v>535</v>
      </c>
      <c r="S36" s="2">
        <f t="shared" si="7"/>
        <v>43535</v>
      </c>
      <c r="T36" t="s">
        <v>697</v>
      </c>
      <c r="U36" s="5">
        <v>45.9</v>
      </c>
      <c r="V36">
        <v>97.2</v>
      </c>
      <c r="W36">
        <f t="shared" si="11"/>
        <v>9807642.6749999989</v>
      </c>
      <c r="X36">
        <f t="shared" si="0"/>
        <v>24519.106687499996</v>
      </c>
      <c r="Y36">
        <f t="shared" si="1"/>
        <v>525</v>
      </c>
      <c r="Z36">
        <f t="shared" si="2"/>
        <v>26181.225000000002</v>
      </c>
      <c r="AA36" s="5">
        <f t="shared" si="8"/>
        <v>9873893.9249999989</v>
      </c>
      <c r="AB36" s="24">
        <f>IFERROR(AA36/MAX($J$3:AA36)-1,"")</f>
        <v>-1.2610607500000093E-2</v>
      </c>
      <c r="AG36" s="3">
        <v>43541</v>
      </c>
      <c r="AH36">
        <v>9913526.1124999989</v>
      </c>
      <c r="AI36" s="24">
        <f>AH36/MAX($AH$2:AH36)-1</f>
        <v>-8.6473887500001512E-3</v>
      </c>
      <c r="AJ36" s="27">
        <f t="shared" si="3"/>
        <v>1</v>
      </c>
      <c r="AK36">
        <f t="shared" si="4"/>
        <v>1</v>
      </c>
      <c r="AL36" s="28">
        <f t="shared" si="9"/>
        <v>2</v>
      </c>
      <c r="AM36" s="28">
        <f t="shared" si="5"/>
        <v>1384</v>
      </c>
      <c r="AN36" s="29">
        <f t="shared" ca="1" si="6"/>
        <v>-8.6473887500001512E-3</v>
      </c>
      <c r="AP36" s="7"/>
      <c r="AT36" s="3"/>
      <c r="AV36" s="7"/>
      <c r="AW36" s="6"/>
      <c r="AY36" s="7"/>
      <c r="BA36" s="7"/>
      <c r="BG36" s="7"/>
      <c r="BH36" s="7"/>
    </row>
    <row r="37" spans="1:60" x14ac:dyDescent="0.45">
      <c r="A37" t="s">
        <v>698</v>
      </c>
      <c r="B37" t="s">
        <v>30</v>
      </c>
      <c r="C37" s="6">
        <v>43536.425000000003</v>
      </c>
      <c r="D37" s="5">
        <v>22.7</v>
      </c>
      <c r="E37" s="6">
        <v>43537.385416666664</v>
      </c>
      <c r="F37">
        <v>30</v>
      </c>
      <c r="G37" s="7">
        <v>0.3216</v>
      </c>
      <c r="H37">
        <v>14497.42</v>
      </c>
      <c r="I37" s="7">
        <v>0.2984</v>
      </c>
      <c r="J37">
        <v>2140.473</v>
      </c>
      <c r="K37">
        <v>48588.73</v>
      </c>
      <c r="L37">
        <v>-267756.84999999998</v>
      </c>
      <c r="M37">
        <v>320</v>
      </c>
      <c r="N37">
        <v>45.3</v>
      </c>
      <c r="O37" s="7">
        <v>-6.1699999999999998E-2</v>
      </c>
      <c r="P37" s="7">
        <v>1.0969</v>
      </c>
      <c r="Q37" t="s">
        <v>535</v>
      </c>
      <c r="S37" s="2">
        <f t="shared" si="7"/>
        <v>43536</v>
      </c>
      <c r="T37" t="s">
        <v>698</v>
      </c>
      <c r="U37" s="5">
        <v>22.7</v>
      </c>
      <c r="V37">
        <v>30</v>
      </c>
      <c r="W37">
        <f t="shared" si="11"/>
        <v>9873893.9249999989</v>
      </c>
      <c r="X37">
        <f t="shared" si="0"/>
        <v>24684.734812499999</v>
      </c>
      <c r="Y37">
        <f t="shared" si="1"/>
        <v>1075</v>
      </c>
      <c r="Z37">
        <f t="shared" si="2"/>
        <v>7280.9749999999995</v>
      </c>
      <c r="AA37" s="5" t="str">
        <f t="shared" si="8"/>
        <v/>
      </c>
      <c r="AB37" s="24" t="str">
        <f>IFERROR(AA37/MAX($J$3:AA37)-1,"")</f>
        <v/>
      </c>
      <c r="AG37" s="3">
        <v>43542</v>
      </c>
      <c r="AH37">
        <v>9889148.8499999996</v>
      </c>
      <c r="AI37" s="24">
        <f>AH37/MAX($AH$2:AH37)-1</f>
        <v>-1.108511500000009E-2</v>
      </c>
      <c r="AJ37" s="27">
        <f t="shared" si="3"/>
        <v>1</v>
      </c>
      <c r="AK37">
        <f t="shared" si="4"/>
        <v>1</v>
      </c>
      <c r="AL37" s="28">
        <f t="shared" si="9"/>
        <v>2</v>
      </c>
      <c r="AM37" s="28">
        <f t="shared" si="5"/>
        <v>1384</v>
      </c>
      <c r="AN37" s="29">
        <f t="shared" ca="1" si="6"/>
        <v>-1.108511500000009E-2</v>
      </c>
      <c r="AP37" s="7"/>
      <c r="AT37" s="3"/>
      <c r="AV37" s="7"/>
      <c r="AW37" s="6"/>
      <c r="AY37" s="7"/>
      <c r="BA37" s="7"/>
      <c r="BG37" s="7"/>
      <c r="BH37" s="7"/>
    </row>
    <row r="38" spans="1:60" x14ac:dyDescent="0.45">
      <c r="A38" t="s">
        <v>699</v>
      </c>
      <c r="B38" t="s">
        <v>30</v>
      </c>
      <c r="C38" s="6">
        <v>43536.496527777781</v>
      </c>
      <c r="D38" s="5">
        <v>47.5</v>
      </c>
      <c r="E38" s="6">
        <v>43537.385416666664</v>
      </c>
      <c r="F38">
        <v>53.95</v>
      </c>
      <c r="G38" s="7">
        <v>0.1358</v>
      </c>
      <c r="H38">
        <v>5564.92</v>
      </c>
      <c r="I38" s="7">
        <v>0.1144</v>
      </c>
      <c r="J38">
        <v>1023.811</v>
      </c>
      <c r="K38">
        <v>48631.02</v>
      </c>
      <c r="L38">
        <v>-262191.92</v>
      </c>
      <c r="M38">
        <v>217</v>
      </c>
      <c r="N38">
        <v>25.64</v>
      </c>
      <c r="O38" s="7">
        <v>-0.1421</v>
      </c>
      <c r="P38" s="7">
        <v>0.67579999999999996</v>
      </c>
      <c r="Q38" t="s">
        <v>535</v>
      </c>
      <c r="S38" s="2">
        <f t="shared" si="7"/>
        <v>43536</v>
      </c>
      <c r="T38" t="s">
        <v>699</v>
      </c>
      <c r="U38" s="5">
        <v>47.5</v>
      </c>
      <c r="V38">
        <v>53.95</v>
      </c>
      <c r="W38">
        <f t="shared" si="11"/>
        <v>9873893.9249999989</v>
      </c>
      <c r="X38">
        <f t="shared" si="0"/>
        <v>24684.734812499999</v>
      </c>
      <c r="Y38">
        <f t="shared" si="1"/>
        <v>525</v>
      </c>
      <c r="Z38">
        <f t="shared" si="2"/>
        <v>2853.6374999999989</v>
      </c>
      <c r="AA38" s="5" t="str">
        <f t="shared" si="8"/>
        <v/>
      </c>
      <c r="AB38" s="24" t="str">
        <f>IFERROR(AA38/MAX($J$3:AA38)-1,"")</f>
        <v/>
      </c>
      <c r="AG38" s="3">
        <v>43543</v>
      </c>
      <c r="AH38">
        <v>9865504.25</v>
      </c>
      <c r="AI38" s="24">
        <f>AH38/MAX($AH$2:AH38)-1</f>
        <v>-1.3449574999999991E-2</v>
      </c>
      <c r="AJ38" s="27">
        <f t="shared" si="3"/>
        <v>1</v>
      </c>
      <c r="AK38">
        <f t="shared" si="4"/>
        <v>1</v>
      </c>
      <c r="AL38" s="28">
        <f t="shared" si="9"/>
        <v>2</v>
      </c>
      <c r="AM38" s="28">
        <f t="shared" si="5"/>
        <v>1384</v>
      </c>
      <c r="AN38" s="29">
        <f t="shared" ca="1" si="6"/>
        <v>-1.3449574999999991E-2</v>
      </c>
      <c r="AP38" s="7"/>
      <c r="AT38" s="3"/>
      <c r="AV38" s="7"/>
      <c r="AW38" s="6"/>
      <c r="AY38" s="7"/>
      <c r="BA38" s="7"/>
      <c r="BG38" s="7"/>
      <c r="BH38" s="7"/>
    </row>
    <row r="39" spans="1:60" x14ac:dyDescent="0.45">
      <c r="A39" t="s">
        <v>698</v>
      </c>
      <c r="B39" t="s">
        <v>30</v>
      </c>
      <c r="C39" s="6">
        <v>43536.538194444445</v>
      </c>
      <c r="D39" s="5">
        <v>29.65</v>
      </c>
      <c r="E39" s="6">
        <v>43537.385416666664</v>
      </c>
      <c r="F39">
        <v>30</v>
      </c>
      <c r="G39" s="7">
        <v>1.18E-2</v>
      </c>
      <c r="H39">
        <v>-416.93</v>
      </c>
      <c r="I39" s="7">
        <v>-8.3000000000000001E-3</v>
      </c>
      <c r="J39">
        <v>1691.412</v>
      </c>
      <c r="K39">
        <v>50150.36</v>
      </c>
      <c r="L39">
        <v>29655.68</v>
      </c>
      <c r="M39">
        <v>157</v>
      </c>
      <c r="N39">
        <v>-2.66</v>
      </c>
      <c r="O39" s="7">
        <v>-0.18720000000000001</v>
      </c>
      <c r="P39" s="7">
        <v>0.60540000000000005</v>
      </c>
      <c r="Q39" t="s">
        <v>535</v>
      </c>
      <c r="S39" s="2">
        <f t="shared" si="7"/>
        <v>43536</v>
      </c>
      <c r="T39" t="s">
        <v>698</v>
      </c>
      <c r="U39" s="5">
        <v>29.65</v>
      </c>
      <c r="V39">
        <v>30</v>
      </c>
      <c r="W39">
        <f t="shared" si="11"/>
        <v>9873893.9249999989</v>
      </c>
      <c r="X39">
        <f t="shared" si="0"/>
        <v>24684.734812499999</v>
      </c>
      <c r="Y39">
        <f t="shared" si="1"/>
        <v>825</v>
      </c>
      <c r="Z39">
        <f t="shared" si="2"/>
        <v>-203.36250000000086</v>
      </c>
      <c r="AA39" s="5">
        <f t="shared" si="8"/>
        <v>9883825.1749999989</v>
      </c>
      <c r="AB39" s="24">
        <f>IFERROR(AA39/MAX($J$3:AA39)-1,"")</f>
        <v>-1.1617482500000165E-2</v>
      </c>
      <c r="AG39" s="3">
        <v>43544</v>
      </c>
      <c r="AH39">
        <v>9865504.25</v>
      </c>
      <c r="AI39" s="24">
        <f>AH39/MAX($AH$2:AH39)-1</f>
        <v>-1.3449574999999991E-2</v>
      </c>
      <c r="AJ39" s="27">
        <f t="shared" si="3"/>
        <v>1</v>
      </c>
      <c r="AK39">
        <f t="shared" si="4"/>
        <v>1</v>
      </c>
      <c r="AL39" s="28">
        <f t="shared" si="9"/>
        <v>2</v>
      </c>
      <c r="AM39" s="28">
        <f t="shared" si="5"/>
        <v>1384</v>
      </c>
      <c r="AN39" s="29">
        <f t="shared" ca="1" si="6"/>
        <v>-1.3449574999999991E-2</v>
      </c>
      <c r="AP39" s="7"/>
      <c r="AT39" s="3"/>
      <c r="AV39" s="7"/>
      <c r="AW39" s="6"/>
      <c r="AY39" s="7"/>
      <c r="BA39" s="7"/>
      <c r="BG39" s="7"/>
      <c r="BH39" s="7"/>
    </row>
    <row r="40" spans="1:60" x14ac:dyDescent="0.45">
      <c r="A40" t="s">
        <v>700</v>
      </c>
      <c r="B40" t="s">
        <v>30</v>
      </c>
      <c r="C40" s="6">
        <v>43537.563194444447</v>
      </c>
      <c r="D40" s="5">
        <v>22.25</v>
      </c>
      <c r="E40" s="6">
        <v>43538.385416666664</v>
      </c>
      <c r="F40">
        <v>22.2</v>
      </c>
      <c r="G40" s="7">
        <v>-2.2000000000000001E-3</v>
      </c>
      <c r="H40">
        <v>-1114.53</v>
      </c>
      <c r="I40" s="7">
        <v>-2.2200000000000001E-2</v>
      </c>
      <c r="J40">
        <v>2253.855</v>
      </c>
      <c r="K40">
        <v>50148.28</v>
      </c>
      <c r="L40">
        <v>28541.15</v>
      </c>
      <c r="M40">
        <v>121</v>
      </c>
      <c r="N40">
        <v>-9.2100000000000009</v>
      </c>
      <c r="O40" s="7">
        <v>-0.27639999999999998</v>
      </c>
      <c r="P40" s="7">
        <v>0.37980000000000003</v>
      </c>
      <c r="Q40" t="s">
        <v>535</v>
      </c>
      <c r="S40" s="2">
        <f t="shared" si="7"/>
        <v>43537</v>
      </c>
      <c r="T40" t="s">
        <v>700</v>
      </c>
      <c r="U40" s="5">
        <v>22.25</v>
      </c>
      <c r="V40">
        <v>22.2</v>
      </c>
      <c r="W40">
        <f t="shared" si="11"/>
        <v>9883825.1749999989</v>
      </c>
      <c r="X40">
        <f t="shared" si="0"/>
        <v>24709.562937499999</v>
      </c>
      <c r="Y40">
        <f t="shared" si="1"/>
        <v>1100</v>
      </c>
      <c r="Z40">
        <f t="shared" si="2"/>
        <v>-543.95000000000232</v>
      </c>
      <c r="AA40" s="5" t="str">
        <f t="shared" si="8"/>
        <v/>
      </c>
      <c r="AB40" s="24" t="str">
        <f>IFERROR(AA40/MAX($J$3:AA40)-1,"")</f>
        <v/>
      </c>
      <c r="AG40" s="3">
        <v>43545</v>
      </c>
      <c r="AH40">
        <v>9865504.25</v>
      </c>
      <c r="AI40" s="24">
        <f>AH40/MAX($AH$2:AH40)-1</f>
        <v>-1.3449574999999991E-2</v>
      </c>
      <c r="AJ40" s="27">
        <f t="shared" si="3"/>
        <v>1</v>
      </c>
      <c r="AK40">
        <f t="shared" si="4"/>
        <v>1</v>
      </c>
      <c r="AL40" s="28">
        <f t="shared" si="9"/>
        <v>2</v>
      </c>
      <c r="AM40" s="28">
        <f t="shared" si="5"/>
        <v>1384</v>
      </c>
      <c r="AN40" s="29">
        <f t="shared" ca="1" si="6"/>
        <v>-1.3449574999999991E-2</v>
      </c>
      <c r="AP40" s="7"/>
      <c r="AT40" s="3"/>
      <c r="AV40" s="7"/>
      <c r="AW40" s="6"/>
      <c r="AY40" s="7"/>
      <c r="BA40" s="7"/>
      <c r="BG40" s="7"/>
      <c r="BH40" s="7"/>
    </row>
    <row r="41" spans="1:60" x14ac:dyDescent="0.45">
      <c r="A41" t="s">
        <v>700</v>
      </c>
      <c r="B41" t="s">
        <v>30</v>
      </c>
      <c r="C41" s="6">
        <v>43537.578472222223</v>
      </c>
      <c r="D41" s="5">
        <v>29.25</v>
      </c>
      <c r="E41" s="6">
        <v>43538.385416666664</v>
      </c>
      <c r="F41">
        <v>22.2</v>
      </c>
      <c r="G41" s="7">
        <v>-0.24099999999999999</v>
      </c>
      <c r="H41">
        <v>-12591.73</v>
      </c>
      <c r="I41" s="7">
        <v>-0.2586</v>
      </c>
      <c r="J41">
        <v>1664.5830000000001</v>
      </c>
      <c r="K41">
        <v>48689.04</v>
      </c>
      <c r="L41">
        <v>-274783.65999999997</v>
      </c>
      <c r="M41">
        <v>99</v>
      </c>
      <c r="N41">
        <v>-127.19</v>
      </c>
      <c r="O41" s="7">
        <v>-0.4496</v>
      </c>
      <c r="P41" s="7">
        <v>4.9599999999999998E-2</v>
      </c>
      <c r="Q41" t="s">
        <v>535</v>
      </c>
      <c r="S41" s="2">
        <f t="shared" si="7"/>
        <v>43537</v>
      </c>
      <c r="T41" t="s">
        <v>700</v>
      </c>
      <c r="U41" s="5">
        <v>29.25</v>
      </c>
      <c r="V41">
        <v>22.2</v>
      </c>
      <c r="W41">
        <f t="shared" si="11"/>
        <v>9883825.1749999989</v>
      </c>
      <c r="X41">
        <f t="shared" si="0"/>
        <v>24709.562937499999</v>
      </c>
      <c r="Y41">
        <f t="shared" si="1"/>
        <v>850</v>
      </c>
      <c r="Z41">
        <f t="shared" si="2"/>
        <v>-6429.8250000000016</v>
      </c>
      <c r="AA41" s="5">
        <f t="shared" si="8"/>
        <v>9876851.3999999985</v>
      </c>
      <c r="AB41" s="24">
        <f>IFERROR(AA41/MAX($J$3:AA41)-1,"")</f>
        <v>-1.231486000000015E-2</v>
      </c>
      <c r="AG41" s="3">
        <v>43546</v>
      </c>
      <c r="AH41">
        <v>9916467.0749999993</v>
      </c>
      <c r="AI41" s="24">
        <f>AH41/MAX($AH$2:AH41)-1</f>
        <v>-8.3532925000000535E-3</v>
      </c>
      <c r="AJ41" s="27">
        <f t="shared" si="3"/>
        <v>1</v>
      </c>
      <c r="AK41">
        <f t="shared" si="4"/>
        <v>1</v>
      </c>
      <c r="AL41" s="28">
        <f t="shared" si="9"/>
        <v>2</v>
      </c>
      <c r="AM41" s="28">
        <f t="shared" si="5"/>
        <v>1384</v>
      </c>
      <c r="AN41" s="29">
        <f t="shared" ca="1" si="6"/>
        <v>-8.3532925000000535E-3</v>
      </c>
      <c r="AP41" s="7"/>
      <c r="AT41" s="3"/>
      <c r="AV41" s="7"/>
      <c r="AW41" s="6"/>
      <c r="AY41" s="7"/>
      <c r="BA41" s="7"/>
      <c r="BG41" s="7"/>
      <c r="BH41" s="7"/>
    </row>
    <row r="42" spans="1:60" x14ac:dyDescent="0.45">
      <c r="A42" t="s">
        <v>701</v>
      </c>
      <c r="B42" t="s">
        <v>30</v>
      </c>
      <c r="C42" s="6">
        <v>43539.416666666664</v>
      </c>
      <c r="D42" s="5">
        <v>82.65</v>
      </c>
      <c r="E42" s="6">
        <v>43542.385416666664</v>
      </c>
      <c r="F42">
        <v>129.25</v>
      </c>
      <c r="G42" s="7">
        <v>0.56379999999999997</v>
      </c>
      <c r="H42">
        <v>26169.83</v>
      </c>
      <c r="I42" s="7">
        <v>0.53820000000000001</v>
      </c>
      <c r="J42">
        <v>588.33730000000003</v>
      </c>
      <c r="K42">
        <v>48626.080000000002</v>
      </c>
      <c r="L42">
        <v>-248613.83</v>
      </c>
      <c r="M42">
        <v>332</v>
      </c>
      <c r="N42">
        <v>78.819999999999993</v>
      </c>
      <c r="O42" s="7">
        <v>-0.16209999999999999</v>
      </c>
      <c r="P42" s="7">
        <v>0.71809999999999996</v>
      </c>
      <c r="Q42" t="s">
        <v>535</v>
      </c>
      <c r="S42" s="2">
        <f t="shared" si="7"/>
        <v>43539</v>
      </c>
      <c r="T42" t="s">
        <v>701</v>
      </c>
      <c r="U42" s="5">
        <v>82.65</v>
      </c>
      <c r="V42">
        <v>129.25</v>
      </c>
      <c r="W42">
        <f t="shared" si="11"/>
        <v>9876851.3999999985</v>
      </c>
      <c r="X42">
        <f t="shared" si="0"/>
        <v>24692.128499999995</v>
      </c>
      <c r="Y42">
        <f t="shared" si="1"/>
        <v>300</v>
      </c>
      <c r="Z42">
        <f t="shared" si="2"/>
        <v>13344.3</v>
      </c>
      <c r="AA42" s="5" t="str">
        <f t="shared" si="8"/>
        <v/>
      </c>
      <c r="AB42" s="24" t="str">
        <f>IFERROR(AA42/MAX($J$3:AA42)-1,"")</f>
        <v/>
      </c>
      <c r="AG42" s="3">
        <v>43547</v>
      </c>
      <c r="AH42">
        <v>9916467.0749999993</v>
      </c>
      <c r="AI42" s="24">
        <f>AH42/MAX($AH$2:AH42)-1</f>
        <v>-8.3532925000000535E-3</v>
      </c>
      <c r="AJ42" s="27">
        <f t="shared" si="3"/>
        <v>1</v>
      </c>
      <c r="AK42">
        <f t="shared" si="4"/>
        <v>1</v>
      </c>
      <c r="AL42" s="28">
        <f t="shared" si="9"/>
        <v>2</v>
      </c>
      <c r="AM42" s="28">
        <f t="shared" si="5"/>
        <v>1384</v>
      </c>
      <c r="AN42" s="29">
        <f t="shared" ca="1" si="6"/>
        <v>-8.3532925000000535E-3</v>
      </c>
      <c r="AP42" s="7"/>
      <c r="AT42" s="3"/>
      <c r="AV42" s="7"/>
      <c r="AW42" s="6"/>
      <c r="AY42" s="7"/>
      <c r="BA42" s="7"/>
      <c r="BG42" s="7"/>
      <c r="BH42" s="7"/>
    </row>
    <row r="43" spans="1:60" x14ac:dyDescent="0.45">
      <c r="A43" t="s">
        <v>702</v>
      </c>
      <c r="B43" t="s">
        <v>30</v>
      </c>
      <c r="C43" s="6">
        <v>43539.417361111111</v>
      </c>
      <c r="D43" s="5">
        <v>58</v>
      </c>
      <c r="E43" s="6">
        <v>43542.385416666664</v>
      </c>
      <c r="F43">
        <v>93.55</v>
      </c>
      <c r="G43" s="7">
        <v>0.6129</v>
      </c>
      <c r="H43">
        <v>28531.01</v>
      </c>
      <c r="I43" s="7">
        <v>0.58679999999999999</v>
      </c>
      <c r="J43">
        <v>838.29690000000005</v>
      </c>
      <c r="K43">
        <v>48621.22</v>
      </c>
      <c r="L43">
        <v>-220082.81</v>
      </c>
      <c r="M43">
        <v>331</v>
      </c>
      <c r="N43">
        <v>86.2</v>
      </c>
      <c r="O43" s="7">
        <v>-0.2069</v>
      </c>
      <c r="P43" s="7">
        <v>0.87929999999999997</v>
      </c>
      <c r="Q43" t="s">
        <v>535</v>
      </c>
      <c r="S43" s="2">
        <f t="shared" si="7"/>
        <v>43539</v>
      </c>
      <c r="T43" t="s">
        <v>702</v>
      </c>
      <c r="U43" s="5">
        <v>58</v>
      </c>
      <c r="V43">
        <v>93.55</v>
      </c>
      <c r="W43">
        <f t="shared" si="11"/>
        <v>9876851.3999999985</v>
      </c>
      <c r="X43">
        <f t="shared" si="0"/>
        <v>24692.128499999995</v>
      </c>
      <c r="Y43">
        <f t="shared" si="1"/>
        <v>425</v>
      </c>
      <c r="Z43">
        <f t="shared" si="2"/>
        <v>14464.662499999997</v>
      </c>
      <c r="AA43" s="5" t="str">
        <f t="shared" si="8"/>
        <v/>
      </c>
      <c r="AB43" s="24" t="str">
        <f>IFERROR(AA43/MAX($J$3:AA43)-1,"")</f>
        <v/>
      </c>
      <c r="AG43" s="3">
        <v>43548</v>
      </c>
      <c r="AH43">
        <v>9916467.0749999993</v>
      </c>
      <c r="AI43" s="24">
        <f>AH43/MAX($AH$2:AH43)-1</f>
        <v>-8.3532925000000535E-3</v>
      </c>
      <c r="AJ43" s="27">
        <f t="shared" si="3"/>
        <v>1</v>
      </c>
      <c r="AK43">
        <f t="shared" si="4"/>
        <v>1</v>
      </c>
      <c r="AL43" s="28">
        <f t="shared" si="9"/>
        <v>2</v>
      </c>
      <c r="AM43" s="28">
        <f t="shared" si="5"/>
        <v>1384</v>
      </c>
      <c r="AN43" s="29">
        <f t="shared" ca="1" si="6"/>
        <v>-8.3532925000000535E-3</v>
      </c>
      <c r="AP43" s="7"/>
      <c r="AT43" s="3"/>
      <c r="AV43" s="7"/>
      <c r="AW43" s="6"/>
      <c r="AY43" s="7"/>
      <c r="BA43" s="7"/>
      <c r="BG43" s="7"/>
      <c r="BH43" s="7"/>
    </row>
    <row r="44" spans="1:60" x14ac:dyDescent="0.45">
      <c r="A44" t="s">
        <v>702</v>
      </c>
      <c r="B44" t="s">
        <v>30</v>
      </c>
      <c r="C44" s="6">
        <v>43539.53125</v>
      </c>
      <c r="D44" s="5">
        <v>61.05</v>
      </c>
      <c r="E44" s="6">
        <v>43542.385416666664</v>
      </c>
      <c r="F44">
        <v>93.55</v>
      </c>
      <c r="G44" s="7">
        <v>0.53239999999999998</v>
      </c>
      <c r="H44">
        <v>25423.71</v>
      </c>
      <c r="I44" s="7">
        <v>0.50700000000000001</v>
      </c>
      <c r="J44">
        <v>821.33839999999998</v>
      </c>
      <c r="K44">
        <v>50142.71</v>
      </c>
      <c r="L44">
        <v>53964.85</v>
      </c>
      <c r="M44">
        <v>167</v>
      </c>
      <c r="N44">
        <v>152.24</v>
      </c>
      <c r="O44" s="7">
        <v>-0.1376</v>
      </c>
      <c r="P44" s="7">
        <v>0.78539999999999999</v>
      </c>
      <c r="Q44" t="s">
        <v>535</v>
      </c>
      <c r="S44" s="2">
        <f t="shared" si="7"/>
        <v>43539</v>
      </c>
      <c r="T44" t="s">
        <v>702</v>
      </c>
      <c r="U44" s="5">
        <v>61.05</v>
      </c>
      <c r="V44">
        <v>93.55</v>
      </c>
      <c r="W44">
        <f t="shared" si="11"/>
        <v>9876851.3999999985</v>
      </c>
      <c r="X44">
        <f t="shared" si="0"/>
        <v>24692.128499999995</v>
      </c>
      <c r="Y44">
        <f t="shared" si="1"/>
        <v>400</v>
      </c>
      <c r="Z44">
        <f t="shared" si="2"/>
        <v>12381.599999999997</v>
      </c>
      <c r="AA44" s="5" t="str">
        <f t="shared" si="8"/>
        <v/>
      </c>
      <c r="AB44" s="24" t="str">
        <f>IFERROR(AA44/MAX($J$3:AA44)-1,"")</f>
        <v/>
      </c>
      <c r="AG44" s="3">
        <v>43549</v>
      </c>
      <c r="AH44">
        <v>9904797.4499999993</v>
      </c>
      <c r="AI44" s="24">
        <f>AH44/MAX($AH$2:AH44)-1</f>
        <v>-9.5202550000000885E-3</v>
      </c>
      <c r="AJ44" s="27">
        <f t="shared" si="3"/>
        <v>1</v>
      </c>
      <c r="AK44">
        <f t="shared" si="4"/>
        <v>1</v>
      </c>
      <c r="AL44" s="28">
        <f t="shared" si="9"/>
        <v>2</v>
      </c>
      <c r="AM44" s="28">
        <f t="shared" si="5"/>
        <v>1384</v>
      </c>
      <c r="AN44" s="29">
        <f t="shared" ca="1" si="6"/>
        <v>-9.5202550000000885E-3</v>
      </c>
      <c r="AP44" s="7"/>
      <c r="AT44" s="3"/>
      <c r="AV44" s="7"/>
      <c r="AW44" s="6"/>
      <c r="AY44" s="7"/>
      <c r="BA44" s="7"/>
      <c r="BG44" s="7"/>
      <c r="BH44" s="7"/>
    </row>
    <row r="45" spans="1:60" x14ac:dyDescent="0.45">
      <c r="A45" t="s">
        <v>706</v>
      </c>
      <c r="B45" t="s">
        <v>30</v>
      </c>
      <c r="C45" s="6">
        <v>43539.598611111112</v>
      </c>
      <c r="D45" s="5">
        <v>75.599999999999994</v>
      </c>
      <c r="E45" s="6">
        <v>43542.385416666664</v>
      </c>
      <c r="F45">
        <v>66.2</v>
      </c>
      <c r="G45" s="7">
        <v>-0.12429999999999999</v>
      </c>
      <c r="H45">
        <v>-7195.79</v>
      </c>
      <c r="I45" s="7">
        <v>-0.1431</v>
      </c>
      <c r="J45">
        <v>665.16800000000001</v>
      </c>
      <c r="K45">
        <v>50286.7</v>
      </c>
      <c r="L45">
        <v>46769.07</v>
      </c>
      <c r="M45">
        <v>70</v>
      </c>
      <c r="N45">
        <v>-102.8</v>
      </c>
      <c r="O45" s="7">
        <v>-0.54700000000000004</v>
      </c>
      <c r="P45" s="7">
        <v>3.1699999999999999E-2</v>
      </c>
      <c r="Q45" t="s">
        <v>535</v>
      </c>
      <c r="S45" s="2">
        <f t="shared" si="7"/>
        <v>43539</v>
      </c>
      <c r="T45" t="s">
        <v>706</v>
      </c>
      <c r="U45" s="5">
        <v>75.599999999999994</v>
      </c>
      <c r="V45">
        <v>66.2</v>
      </c>
      <c r="W45">
        <f t="shared" si="11"/>
        <v>9876851.3999999985</v>
      </c>
      <c r="X45">
        <f t="shared" si="0"/>
        <v>24692.128499999995</v>
      </c>
      <c r="Y45">
        <f t="shared" si="1"/>
        <v>325</v>
      </c>
      <c r="Z45">
        <f t="shared" si="2"/>
        <v>-3515.8499999999995</v>
      </c>
      <c r="AA45" s="5">
        <f t="shared" si="8"/>
        <v>9913526.1124999989</v>
      </c>
      <c r="AB45" s="24">
        <f>IFERROR(AA45/MAX($J$3:AA45)-1,"")</f>
        <v>-8.6473887500001512E-3</v>
      </c>
      <c r="AG45" s="3">
        <v>43550</v>
      </c>
      <c r="AH45">
        <v>9993278.5499999989</v>
      </c>
      <c r="AI45" s="24">
        <f>AH45/MAX($AH$2:AH45)-1</f>
        <v>-6.7214500000012389E-4</v>
      </c>
      <c r="AJ45" s="27">
        <f t="shared" si="3"/>
        <v>1</v>
      </c>
      <c r="AK45">
        <f t="shared" si="4"/>
        <v>1</v>
      </c>
      <c r="AL45" s="28">
        <f t="shared" si="9"/>
        <v>2</v>
      </c>
      <c r="AM45" s="28">
        <f t="shared" si="5"/>
        <v>1384</v>
      </c>
      <c r="AN45" s="29">
        <f t="shared" ca="1" si="6"/>
        <v>-6.7214500000012389E-4</v>
      </c>
      <c r="AP45" s="7"/>
      <c r="AT45" s="3"/>
      <c r="AV45" s="7"/>
      <c r="AW45" s="6"/>
      <c r="AY45" s="7"/>
      <c r="BA45" s="7"/>
      <c r="BG45" s="7"/>
      <c r="BH45" s="7"/>
    </row>
    <row r="46" spans="1:60" x14ac:dyDescent="0.45">
      <c r="A46" t="s">
        <v>703</v>
      </c>
      <c r="B46" t="s">
        <v>30</v>
      </c>
      <c r="C46" s="6">
        <v>43542.522222222222</v>
      </c>
      <c r="D46" s="5">
        <v>55.8</v>
      </c>
      <c r="E46" s="6">
        <v>43543.385416666664</v>
      </c>
      <c r="F46">
        <v>31.3</v>
      </c>
      <c r="G46" s="7">
        <v>-0.43909999999999999</v>
      </c>
      <c r="H46">
        <v>-22840.19</v>
      </c>
      <c r="I46" s="7">
        <v>-0.45469999999999999</v>
      </c>
      <c r="J46">
        <v>900.24810000000002</v>
      </c>
      <c r="K46">
        <v>50233.84</v>
      </c>
      <c r="L46">
        <v>23928.87</v>
      </c>
      <c r="M46">
        <v>180</v>
      </c>
      <c r="N46">
        <v>-126.89</v>
      </c>
      <c r="O46" s="7">
        <v>-0.55559999999999998</v>
      </c>
      <c r="P46" s="7">
        <v>0.16669999999999999</v>
      </c>
      <c r="Q46" t="s">
        <v>535</v>
      </c>
      <c r="S46" s="2">
        <f t="shared" si="7"/>
        <v>43542</v>
      </c>
      <c r="T46" t="s">
        <v>703</v>
      </c>
      <c r="U46" s="5">
        <v>55.8</v>
      </c>
      <c r="V46">
        <v>31.3</v>
      </c>
      <c r="W46">
        <f t="shared" si="11"/>
        <v>9913526.1124999989</v>
      </c>
      <c r="X46">
        <f t="shared" si="0"/>
        <v>24783.815281249997</v>
      </c>
      <c r="Y46">
        <f t="shared" si="1"/>
        <v>450</v>
      </c>
      <c r="Z46">
        <f t="shared" si="2"/>
        <v>-11416.949999999997</v>
      </c>
      <c r="AA46" s="5" t="str">
        <f t="shared" si="8"/>
        <v/>
      </c>
      <c r="AB46" s="24" t="str">
        <f>IFERROR(AA46/MAX($J$3:AA46)-1,"")</f>
        <v/>
      </c>
      <c r="AG46" s="3">
        <v>43551</v>
      </c>
      <c r="AH46">
        <v>9984845.0499999989</v>
      </c>
      <c r="AI46" s="24">
        <f>AH46/MAX($AH$2:AH46)-1</f>
        <v>-1.5154950000001444E-3</v>
      </c>
      <c r="AJ46" s="27">
        <f t="shared" si="3"/>
        <v>1</v>
      </c>
      <c r="AK46">
        <f t="shared" si="4"/>
        <v>1</v>
      </c>
      <c r="AL46" s="28">
        <f t="shared" si="9"/>
        <v>2</v>
      </c>
      <c r="AM46" s="28">
        <f t="shared" si="5"/>
        <v>1384</v>
      </c>
      <c r="AN46" s="29">
        <f t="shared" ca="1" si="6"/>
        <v>-1.5154950000001444E-3</v>
      </c>
      <c r="AP46" s="7"/>
      <c r="AT46" s="3"/>
      <c r="AV46" s="7"/>
      <c r="AW46" s="6"/>
      <c r="AY46" s="7"/>
      <c r="BA46" s="7"/>
      <c r="BG46" s="7"/>
      <c r="BH46" s="7"/>
    </row>
    <row r="47" spans="1:60" x14ac:dyDescent="0.45">
      <c r="A47" t="s">
        <v>739</v>
      </c>
      <c r="B47" t="s">
        <v>30</v>
      </c>
      <c r="C47" s="6">
        <v>43542.590277777781</v>
      </c>
      <c r="D47" s="5">
        <v>39.4</v>
      </c>
      <c r="E47" s="6">
        <v>43543.385416666664</v>
      </c>
      <c r="F47">
        <v>19.25</v>
      </c>
      <c r="G47" s="7">
        <v>-0.51139999999999997</v>
      </c>
      <c r="H47">
        <v>-26434.14</v>
      </c>
      <c r="I47" s="7">
        <v>-0.52629999999999999</v>
      </c>
      <c r="J47">
        <v>1274.7639999999999</v>
      </c>
      <c r="K47">
        <v>50225.7</v>
      </c>
      <c r="L47">
        <v>-2505.27</v>
      </c>
      <c r="M47">
        <v>82</v>
      </c>
      <c r="N47">
        <v>-322.37</v>
      </c>
      <c r="O47" s="7">
        <v>-0.58879999999999999</v>
      </c>
      <c r="P47" s="7">
        <v>0.1244</v>
      </c>
      <c r="Q47" t="s">
        <v>535</v>
      </c>
      <c r="S47" s="2">
        <f t="shared" si="7"/>
        <v>43542</v>
      </c>
      <c r="T47" t="s">
        <v>739</v>
      </c>
      <c r="U47" s="5">
        <v>39.4</v>
      </c>
      <c r="V47">
        <v>19.25</v>
      </c>
      <c r="W47">
        <f t="shared" si="11"/>
        <v>9913526.1124999989</v>
      </c>
      <c r="X47">
        <f t="shared" si="0"/>
        <v>24783.815281249997</v>
      </c>
      <c r="Y47">
        <f t="shared" si="1"/>
        <v>625</v>
      </c>
      <c r="Z47">
        <f t="shared" si="2"/>
        <v>-12960.312499999998</v>
      </c>
      <c r="AA47" s="5">
        <f t="shared" si="8"/>
        <v>9889148.8499999996</v>
      </c>
      <c r="AB47" s="24">
        <f>IFERROR(AA47/MAX($J$3:AA47)-1,"")</f>
        <v>-1.108511500000009E-2</v>
      </c>
      <c r="AG47" s="3">
        <v>43552</v>
      </c>
      <c r="AH47">
        <v>10014482.874999998</v>
      </c>
      <c r="AI47" s="24">
        <f>AH47/MAX($AH$2:AH47)-1</f>
        <v>0</v>
      </c>
      <c r="AJ47" s="27">
        <f t="shared" si="3"/>
        <v>1</v>
      </c>
      <c r="AK47">
        <f t="shared" si="4"/>
        <v>1</v>
      </c>
      <c r="AL47" s="28">
        <f t="shared" si="9"/>
        <v>2</v>
      </c>
      <c r="AM47" s="28">
        <f t="shared" si="5"/>
        <v>1384</v>
      </c>
      <c r="AN47" s="29">
        <f t="shared" ca="1" si="6"/>
        <v>0</v>
      </c>
      <c r="AP47" s="7"/>
      <c r="AT47" s="3"/>
      <c r="AV47" s="7"/>
      <c r="AW47" s="6"/>
      <c r="AY47" s="7"/>
      <c r="BA47" s="7"/>
      <c r="BG47" s="7"/>
      <c r="BH47" s="7"/>
    </row>
    <row r="48" spans="1:60" x14ac:dyDescent="0.45">
      <c r="A48" t="s">
        <v>703</v>
      </c>
      <c r="B48" t="s">
        <v>30</v>
      </c>
      <c r="C48" s="6">
        <v>43543.419444444444</v>
      </c>
      <c r="D48" s="5">
        <v>35.6</v>
      </c>
      <c r="E48" s="6">
        <v>43544.385416666664</v>
      </c>
      <c r="F48">
        <v>2.2000000000000002</v>
      </c>
      <c r="G48" s="7">
        <v>-0.93820000000000003</v>
      </c>
      <c r="H48">
        <v>-46396.92</v>
      </c>
      <c r="I48" s="7">
        <v>-0.94879999999999998</v>
      </c>
      <c r="J48">
        <v>1373.5840000000001</v>
      </c>
      <c r="K48">
        <v>48899.59</v>
      </c>
      <c r="L48">
        <v>-266479.73</v>
      </c>
      <c r="M48">
        <v>328</v>
      </c>
      <c r="N48">
        <v>-141.44999999999999</v>
      </c>
      <c r="O48" s="7">
        <v>-0.93820000000000003</v>
      </c>
      <c r="P48" s="7">
        <v>3.9300000000000002E-2</v>
      </c>
      <c r="Q48" t="s">
        <v>535</v>
      </c>
      <c r="S48" s="2">
        <f t="shared" si="7"/>
        <v>43543</v>
      </c>
      <c r="T48" t="s">
        <v>703</v>
      </c>
      <c r="U48" s="5">
        <v>35.6</v>
      </c>
      <c r="V48">
        <v>2.2000000000000002</v>
      </c>
      <c r="W48">
        <f t="shared" si="11"/>
        <v>9889148.8499999996</v>
      </c>
      <c r="X48">
        <f t="shared" si="0"/>
        <v>24722.872124999998</v>
      </c>
      <c r="Y48">
        <f t="shared" si="1"/>
        <v>700</v>
      </c>
      <c r="Z48">
        <f t="shared" si="2"/>
        <v>-23644.600000000006</v>
      </c>
      <c r="AA48" s="5">
        <f t="shared" si="8"/>
        <v>9865504.25</v>
      </c>
      <c r="AB48" s="24">
        <f>IFERROR(AA48/MAX($J$3:AA48)-1,"")</f>
        <v>-1.3449574999999991E-2</v>
      </c>
      <c r="AG48" s="3">
        <v>43553</v>
      </c>
      <c r="AH48">
        <v>9997210.8124999981</v>
      </c>
      <c r="AI48" s="24">
        <f>AH48/MAX($AH$2:AH48)-1</f>
        <v>-1.7247083764172499E-3</v>
      </c>
      <c r="AJ48" s="27">
        <f t="shared" si="3"/>
        <v>1</v>
      </c>
      <c r="AK48">
        <f t="shared" si="4"/>
        <v>1</v>
      </c>
      <c r="AL48" s="28">
        <f t="shared" si="9"/>
        <v>2</v>
      </c>
      <c r="AM48" s="28">
        <f t="shared" si="5"/>
        <v>1384</v>
      </c>
      <c r="AN48" s="29">
        <f t="shared" ca="1" si="6"/>
        <v>-1.7247083764172499E-3</v>
      </c>
      <c r="AP48" s="7"/>
      <c r="AT48" s="3"/>
      <c r="AV48" s="7"/>
      <c r="AW48" s="6"/>
      <c r="AY48" s="7"/>
      <c r="BA48" s="7"/>
      <c r="BG48" s="7"/>
      <c r="BH48" s="7"/>
    </row>
    <row r="49" spans="1:60" x14ac:dyDescent="0.45">
      <c r="A49" t="s">
        <v>704</v>
      </c>
      <c r="B49" t="s">
        <v>30</v>
      </c>
      <c r="C49" s="6">
        <v>43546.447916666664</v>
      </c>
      <c r="D49" s="5">
        <v>70.099999999999994</v>
      </c>
      <c r="E49" s="6">
        <v>43549.385416666664</v>
      </c>
      <c r="F49">
        <v>128.30000000000001</v>
      </c>
      <c r="G49" s="7">
        <v>0.83020000000000005</v>
      </c>
      <c r="H49">
        <v>39028.5</v>
      </c>
      <c r="I49" s="7">
        <v>0.80189999999999995</v>
      </c>
      <c r="J49">
        <v>694.25959999999998</v>
      </c>
      <c r="K49">
        <v>48667.6</v>
      </c>
      <c r="L49">
        <v>-227451.23</v>
      </c>
      <c r="M49">
        <v>287</v>
      </c>
      <c r="N49">
        <v>135.99</v>
      </c>
      <c r="O49" s="7">
        <v>-0.25040000000000001</v>
      </c>
      <c r="P49" s="7">
        <v>0.83020000000000005</v>
      </c>
      <c r="Q49" t="s">
        <v>535</v>
      </c>
      <c r="S49" s="2">
        <f t="shared" si="7"/>
        <v>43546</v>
      </c>
      <c r="T49" t="s">
        <v>704</v>
      </c>
      <c r="U49" s="5">
        <v>70.099999999999994</v>
      </c>
      <c r="V49">
        <v>128.30000000000001</v>
      </c>
      <c r="W49">
        <f t="shared" si="11"/>
        <v>9865504.25</v>
      </c>
      <c r="X49">
        <f t="shared" si="0"/>
        <v>24663.760624999999</v>
      </c>
      <c r="Y49">
        <f t="shared" si="1"/>
        <v>350</v>
      </c>
      <c r="Z49">
        <f t="shared" si="2"/>
        <v>19675.600000000002</v>
      </c>
      <c r="AA49" s="5" t="str">
        <f t="shared" si="8"/>
        <v/>
      </c>
      <c r="AB49" s="24" t="str">
        <f>IFERROR(AA49/MAX($J$3:AA49)-1,"")</f>
        <v/>
      </c>
      <c r="AG49" s="3">
        <v>43554</v>
      </c>
      <c r="AH49">
        <v>9997210.8124999981</v>
      </c>
      <c r="AI49" s="24">
        <f>AH49/MAX($AH$2:AH49)-1</f>
        <v>-1.7247083764172499E-3</v>
      </c>
      <c r="AJ49" s="27">
        <f t="shared" si="3"/>
        <v>1</v>
      </c>
      <c r="AK49">
        <f t="shared" si="4"/>
        <v>1</v>
      </c>
      <c r="AL49" s="28">
        <f t="shared" si="9"/>
        <v>2</v>
      </c>
      <c r="AM49" s="28">
        <f t="shared" si="5"/>
        <v>1384</v>
      </c>
      <c r="AN49" s="29">
        <f t="shared" ca="1" si="6"/>
        <v>-1.7247083764172499E-3</v>
      </c>
      <c r="AP49" s="7"/>
      <c r="AT49" s="3"/>
      <c r="AV49" s="7"/>
      <c r="AW49" s="6"/>
      <c r="AY49" s="7"/>
      <c r="BA49" s="7"/>
      <c r="BG49" s="7"/>
      <c r="BH49" s="7"/>
    </row>
    <row r="50" spans="1:60" x14ac:dyDescent="0.45">
      <c r="A50" t="s">
        <v>703</v>
      </c>
      <c r="B50" t="s">
        <v>30</v>
      </c>
      <c r="C50" s="6">
        <v>43546.590277777781</v>
      </c>
      <c r="D50" s="5">
        <v>57.9</v>
      </c>
      <c r="E50" s="6">
        <v>43549.385416666664</v>
      </c>
      <c r="F50">
        <v>96.25</v>
      </c>
      <c r="G50" s="7">
        <v>0.6623</v>
      </c>
      <c r="H50">
        <v>30941.05</v>
      </c>
      <c r="I50" s="7">
        <v>0.63570000000000004</v>
      </c>
      <c r="J50">
        <v>840.59529999999995</v>
      </c>
      <c r="K50">
        <v>48670.47</v>
      </c>
      <c r="L50">
        <v>-196510.18</v>
      </c>
      <c r="M50">
        <v>82</v>
      </c>
      <c r="N50">
        <v>377.33</v>
      </c>
      <c r="O50" s="7">
        <v>-0.17180000000000001</v>
      </c>
      <c r="P50" s="7">
        <v>1.0725</v>
      </c>
      <c r="Q50" t="s">
        <v>535</v>
      </c>
      <c r="S50" s="2">
        <f t="shared" si="7"/>
        <v>43546</v>
      </c>
      <c r="T50" t="s">
        <v>703</v>
      </c>
      <c r="U50" s="5">
        <v>57.9</v>
      </c>
      <c r="V50">
        <v>96.25</v>
      </c>
      <c r="W50">
        <f t="shared" si="11"/>
        <v>9865504.25</v>
      </c>
      <c r="X50">
        <f t="shared" si="0"/>
        <v>24663.760624999999</v>
      </c>
      <c r="Y50">
        <f t="shared" si="1"/>
        <v>425</v>
      </c>
      <c r="Z50">
        <f t="shared" si="2"/>
        <v>15643.612499999997</v>
      </c>
      <c r="AA50" s="5" t="str">
        <f t="shared" si="8"/>
        <v/>
      </c>
      <c r="AB50" s="24" t="str">
        <f>IFERROR(AA50/MAX($J$3:AA50)-1,"")</f>
        <v/>
      </c>
      <c r="AG50" s="3">
        <v>43555</v>
      </c>
      <c r="AH50">
        <v>9997210.8124999981</v>
      </c>
      <c r="AI50" s="24">
        <f>AH50/MAX($AH$2:AH50)-1</f>
        <v>-1.7247083764172499E-3</v>
      </c>
      <c r="AJ50" s="27">
        <f t="shared" si="3"/>
        <v>1</v>
      </c>
      <c r="AK50">
        <f t="shared" si="4"/>
        <v>1</v>
      </c>
      <c r="AL50" s="28">
        <f t="shared" si="9"/>
        <v>2</v>
      </c>
      <c r="AM50" s="28">
        <f t="shared" si="5"/>
        <v>1384</v>
      </c>
      <c r="AN50" s="29">
        <f t="shared" ca="1" si="6"/>
        <v>-1.7247083764172499E-3</v>
      </c>
      <c r="AP50" s="7"/>
      <c r="AT50" s="3"/>
      <c r="AV50" s="7"/>
      <c r="AW50" s="6"/>
      <c r="AY50" s="7"/>
      <c r="BA50" s="7"/>
      <c r="BG50" s="7"/>
      <c r="BH50" s="7"/>
    </row>
    <row r="51" spans="1:60" x14ac:dyDescent="0.45">
      <c r="A51" t="s">
        <v>703</v>
      </c>
      <c r="B51" t="s">
        <v>30</v>
      </c>
      <c r="C51" s="6">
        <v>43546.590277777781</v>
      </c>
      <c r="D51" s="5">
        <v>57.9</v>
      </c>
      <c r="E51" s="6">
        <v>43549.385416666664</v>
      </c>
      <c r="F51">
        <v>96.25</v>
      </c>
      <c r="G51" s="7">
        <v>0.6623</v>
      </c>
      <c r="H51">
        <v>31778.31</v>
      </c>
      <c r="I51" s="7">
        <v>0.63570000000000004</v>
      </c>
      <c r="J51">
        <v>863.3415</v>
      </c>
      <c r="K51">
        <v>49987.47</v>
      </c>
      <c r="L51">
        <v>29273.040000000001</v>
      </c>
      <c r="M51">
        <v>82</v>
      </c>
      <c r="N51">
        <v>387.54</v>
      </c>
      <c r="O51" s="7">
        <v>-0.17180000000000001</v>
      </c>
      <c r="P51" s="7">
        <v>1.0725</v>
      </c>
      <c r="Q51" t="s">
        <v>535</v>
      </c>
      <c r="S51" s="2">
        <f t="shared" si="7"/>
        <v>43546</v>
      </c>
      <c r="T51" t="s">
        <v>703</v>
      </c>
      <c r="U51" s="5">
        <v>57.9</v>
      </c>
      <c r="V51">
        <v>96.25</v>
      </c>
      <c r="W51">
        <f t="shared" si="11"/>
        <v>9865504.25</v>
      </c>
      <c r="X51">
        <f t="shared" si="0"/>
        <v>24663.760624999999</v>
      </c>
      <c r="Y51">
        <f t="shared" si="1"/>
        <v>425</v>
      </c>
      <c r="Z51">
        <f t="shared" si="2"/>
        <v>15643.612499999997</v>
      </c>
      <c r="AA51" s="5">
        <f t="shared" si="8"/>
        <v>9916467.0749999993</v>
      </c>
      <c r="AB51" s="24">
        <f>IFERROR(AA51/MAX($J$3:AA51)-1,"")</f>
        <v>-8.3532925000000535E-3</v>
      </c>
      <c r="AG51" s="3">
        <v>43556</v>
      </c>
      <c r="AH51">
        <v>9997210.8124999981</v>
      </c>
      <c r="AI51" s="24">
        <f>AH51/MAX($AH$2:AH51)-1</f>
        <v>-1.7247083764172499E-3</v>
      </c>
      <c r="AJ51" s="27">
        <f t="shared" si="3"/>
        <v>1</v>
      </c>
      <c r="AK51">
        <f t="shared" si="4"/>
        <v>1</v>
      </c>
      <c r="AL51" s="28">
        <f t="shared" si="9"/>
        <v>2</v>
      </c>
      <c r="AM51" s="28">
        <f t="shared" si="5"/>
        <v>1384</v>
      </c>
      <c r="AN51" s="29">
        <f t="shared" ca="1" si="6"/>
        <v>-1.7247083764172499E-3</v>
      </c>
      <c r="AP51" s="7"/>
      <c r="AT51" s="3"/>
      <c r="AV51" s="7"/>
      <c r="AW51" s="6"/>
      <c r="AY51" s="7"/>
      <c r="BA51" s="7"/>
      <c r="BG51" s="7"/>
      <c r="BH51" s="7"/>
    </row>
    <row r="52" spans="1:60" x14ac:dyDescent="0.45">
      <c r="A52" t="s">
        <v>705</v>
      </c>
      <c r="B52" t="s">
        <v>30</v>
      </c>
      <c r="C52" s="6">
        <v>43549.518750000003</v>
      </c>
      <c r="D52" s="5">
        <v>56.65</v>
      </c>
      <c r="E52" s="6">
        <v>43550.385416666664</v>
      </c>
      <c r="F52">
        <v>31.6</v>
      </c>
      <c r="G52" s="7">
        <v>-0.44219999999999998</v>
      </c>
      <c r="H52">
        <v>-22438.57</v>
      </c>
      <c r="I52" s="7">
        <v>-0.45779999999999998</v>
      </c>
      <c r="J52">
        <v>865.26819999999998</v>
      </c>
      <c r="K52">
        <v>49017.45</v>
      </c>
      <c r="L52">
        <v>-218948.75</v>
      </c>
      <c r="M52">
        <v>185</v>
      </c>
      <c r="N52">
        <v>-121.29</v>
      </c>
      <c r="O52" s="7">
        <v>-0.44219999999999998</v>
      </c>
      <c r="P52" s="7">
        <v>0.14119999999999999</v>
      </c>
      <c r="Q52" t="s">
        <v>535</v>
      </c>
      <c r="S52" s="2">
        <f t="shared" si="7"/>
        <v>43549</v>
      </c>
      <c r="T52" t="s">
        <v>705</v>
      </c>
      <c r="U52" s="5">
        <v>56.65</v>
      </c>
      <c r="V52">
        <v>31.6</v>
      </c>
      <c r="W52">
        <f t="shared" si="11"/>
        <v>9916467.0749999993</v>
      </c>
      <c r="X52">
        <f t="shared" si="0"/>
        <v>24791.167687499998</v>
      </c>
      <c r="Y52">
        <f t="shared" si="1"/>
        <v>450</v>
      </c>
      <c r="Z52">
        <f t="shared" si="2"/>
        <v>-11669.624999999996</v>
      </c>
      <c r="AA52" s="5">
        <f t="shared" si="8"/>
        <v>9904797.4499999993</v>
      </c>
      <c r="AB52" s="24">
        <f>IFERROR(AA52/MAX($J$3:AA52)-1,"")</f>
        <v>-9.5202550000000885E-3</v>
      </c>
      <c r="AG52" s="3">
        <v>43557</v>
      </c>
      <c r="AH52">
        <v>9997210.8124999981</v>
      </c>
      <c r="AI52" s="24">
        <f>AH52/MAX($AH$2:AH52)-1</f>
        <v>-1.7247083764172499E-3</v>
      </c>
      <c r="AJ52" s="27">
        <f t="shared" si="3"/>
        <v>1</v>
      </c>
      <c r="AK52">
        <f t="shared" si="4"/>
        <v>1</v>
      </c>
      <c r="AL52" s="28">
        <f t="shared" si="9"/>
        <v>2</v>
      </c>
      <c r="AM52" s="28">
        <f t="shared" si="5"/>
        <v>1384</v>
      </c>
      <c r="AN52" s="29">
        <f t="shared" ca="1" si="6"/>
        <v>-1.7247083764172499E-3</v>
      </c>
      <c r="AP52" s="7"/>
      <c r="AT52" s="3"/>
      <c r="AV52" s="7"/>
      <c r="AW52" s="6"/>
      <c r="AY52" s="7"/>
      <c r="BA52" s="7"/>
      <c r="BG52" s="7"/>
      <c r="BH52" s="7"/>
    </row>
    <row r="53" spans="1:60" x14ac:dyDescent="0.45">
      <c r="A53" t="s">
        <v>701</v>
      </c>
      <c r="B53" t="s">
        <v>30</v>
      </c>
      <c r="C53" s="6">
        <v>43550.556944444441</v>
      </c>
      <c r="D53" s="5">
        <v>61.2</v>
      </c>
      <c r="E53" s="6">
        <v>43551.385416666664</v>
      </c>
      <c r="F53">
        <v>137</v>
      </c>
      <c r="G53" s="7">
        <v>1.2385999999999999</v>
      </c>
      <c r="H53">
        <v>58988.37</v>
      </c>
      <c r="I53" s="7">
        <v>1.2061999999999999</v>
      </c>
      <c r="J53">
        <v>799.10550000000001</v>
      </c>
      <c r="K53">
        <v>48905.25</v>
      </c>
      <c r="L53">
        <v>-159960.38</v>
      </c>
      <c r="M53">
        <v>130</v>
      </c>
      <c r="N53">
        <v>453.76</v>
      </c>
      <c r="O53" s="7">
        <v>-4.0800000000000003E-2</v>
      </c>
      <c r="P53" s="7">
        <v>1.2385999999999999</v>
      </c>
      <c r="Q53" t="s">
        <v>535</v>
      </c>
      <c r="S53" s="2">
        <f t="shared" si="7"/>
        <v>43550</v>
      </c>
      <c r="T53" t="s">
        <v>701</v>
      </c>
      <c r="U53" s="5">
        <v>61.2</v>
      </c>
      <c r="V53">
        <v>137</v>
      </c>
      <c r="W53">
        <f t="shared" si="11"/>
        <v>9904797.4499999993</v>
      </c>
      <c r="X53">
        <f t="shared" si="0"/>
        <v>24761.993624999999</v>
      </c>
      <c r="Y53">
        <f t="shared" si="1"/>
        <v>400</v>
      </c>
      <c r="Z53">
        <f t="shared" si="2"/>
        <v>29527.199999999993</v>
      </c>
      <c r="AA53" s="5" t="str">
        <f t="shared" si="8"/>
        <v/>
      </c>
      <c r="AB53" s="24" t="str">
        <f>IFERROR(AA53/MAX($J$3:AA53)-1,"")</f>
        <v/>
      </c>
      <c r="AG53" s="3">
        <v>43558</v>
      </c>
      <c r="AH53">
        <v>9989159.5624999981</v>
      </c>
      <c r="AI53" s="24">
        <f>AH53/MAX($AH$2:AH53)-1</f>
        <v>-2.5286690102808151E-3</v>
      </c>
      <c r="AJ53" s="27">
        <f t="shared" si="3"/>
        <v>1</v>
      </c>
      <c r="AK53">
        <f t="shared" si="4"/>
        <v>1</v>
      </c>
      <c r="AL53" s="28">
        <f t="shared" si="9"/>
        <v>2</v>
      </c>
      <c r="AM53" s="28">
        <f t="shared" si="5"/>
        <v>1384</v>
      </c>
      <c r="AN53" s="29">
        <f t="shared" ca="1" si="6"/>
        <v>-2.5286690102808151E-3</v>
      </c>
      <c r="AP53" s="7"/>
      <c r="AT53" s="3"/>
      <c r="AV53" s="7"/>
      <c r="AW53" s="6"/>
      <c r="AY53" s="7"/>
      <c r="BA53" s="7"/>
      <c r="BG53" s="7"/>
      <c r="BH53" s="7"/>
    </row>
    <row r="54" spans="1:60" x14ac:dyDescent="0.45">
      <c r="A54" t="s">
        <v>702</v>
      </c>
      <c r="B54" t="s">
        <v>30</v>
      </c>
      <c r="C54" s="6">
        <v>43550.602083333331</v>
      </c>
      <c r="D54" s="5">
        <v>45.05</v>
      </c>
      <c r="E54" s="6">
        <v>43551.385416666664</v>
      </c>
      <c r="F54">
        <v>94.55</v>
      </c>
      <c r="G54" s="7">
        <v>1.0988</v>
      </c>
      <c r="H54">
        <v>52246.22</v>
      </c>
      <c r="I54" s="7">
        <v>1.0678000000000001</v>
      </c>
      <c r="J54">
        <v>1086.1099999999999</v>
      </c>
      <c r="K54">
        <v>48929.24</v>
      </c>
      <c r="L54">
        <v>-107714.16</v>
      </c>
      <c r="M54">
        <v>65</v>
      </c>
      <c r="N54">
        <v>803.79</v>
      </c>
      <c r="O54" s="7">
        <v>-7.2099999999999997E-2</v>
      </c>
      <c r="P54" s="7">
        <v>1.0988</v>
      </c>
      <c r="Q54" t="s">
        <v>535</v>
      </c>
      <c r="S54" s="2">
        <f t="shared" si="7"/>
        <v>43550</v>
      </c>
      <c r="T54" t="s">
        <v>702</v>
      </c>
      <c r="U54" s="5">
        <v>45.05</v>
      </c>
      <c r="V54">
        <v>94.55</v>
      </c>
      <c r="W54">
        <f t="shared" si="11"/>
        <v>9904797.4499999993</v>
      </c>
      <c r="X54">
        <f t="shared" si="0"/>
        <v>24761.993624999999</v>
      </c>
      <c r="Y54">
        <f t="shared" si="1"/>
        <v>550</v>
      </c>
      <c r="Z54">
        <f t="shared" si="2"/>
        <v>26457.200000000004</v>
      </c>
      <c r="AA54" s="5" t="str">
        <f t="shared" si="8"/>
        <v/>
      </c>
      <c r="AB54" s="24" t="str">
        <f>IFERROR(AA54/MAX($J$3:AA54)-1,"")</f>
        <v/>
      </c>
      <c r="AG54" s="3">
        <v>43559</v>
      </c>
      <c r="AH54">
        <v>9985542.4999999981</v>
      </c>
      <c r="AI54" s="24">
        <f>AH54/MAX($AH$2:AH54)-1</f>
        <v>-2.8898521632351182E-3</v>
      </c>
      <c r="AJ54" s="27">
        <f t="shared" si="3"/>
        <v>1</v>
      </c>
      <c r="AK54">
        <f t="shared" si="4"/>
        <v>1</v>
      </c>
      <c r="AL54" s="28">
        <f t="shared" si="9"/>
        <v>2</v>
      </c>
      <c r="AM54" s="28">
        <f t="shared" si="5"/>
        <v>1384</v>
      </c>
      <c r="AN54" s="29">
        <f t="shared" ca="1" si="6"/>
        <v>-2.8898521632351182E-3</v>
      </c>
      <c r="AP54" s="7"/>
      <c r="AT54" s="3"/>
      <c r="AV54" s="7"/>
      <c r="AW54" s="6"/>
      <c r="AY54" s="7"/>
      <c r="BA54" s="7"/>
      <c r="BG54" s="7"/>
      <c r="BH54" s="7"/>
    </row>
    <row r="55" spans="1:60" x14ac:dyDescent="0.45">
      <c r="A55" t="s">
        <v>702</v>
      </c>
      <c r="B55" t="s">
        <v>30</v>
      </c>
      <c r="C55" s="6">
        <v>43550.602083333331</v>
      </c>
      <c r="D55" s="5">
        <v>45.05</v>
      </c>
      <c r="E55" s="6">
        <v>43551.385416666664</v>
      </c>
      <c r="F55">
        <v>94.55</v>
      </c>
      <c r="G55" s="7">
        <v>1.0988</v>
      </c>
      <c r="H55">
        <v>53545.85</v>
      </c>
      <c r="I55" s="7">
        <v>1.0678000000000001</v>
      </c>
      <c r="J55">
        <v>1113.127</v>
      </c>
      <c r="K55">
        <v>50146.36</v>
      </c>
      <c r="L55">
        <v>82818.89</v>
      </c>
      <c r="M55">
        <v>65</v>
      </c>
      <c r="N55">
        <v>823.78</v>
      </c>
      <c r="O55" s="7">
        <v>-7.2099999999999997E-2</v>
      </c>
      <c r="P55" s="7">
        <v>1.0988</v>
      </c>
      <c r="Q55" t="s">
        <v>535</v>
      </c>
      <c r="S55" s="2">
        <f t="shared" si="7"/>
        <v>43550</v>
      </c>
      <c r="T55" t="s">
        <v>702</v>
      </c>
      <c r="U55" s="5">
        <v>45.05</v>
      </c>
      <c r="V55">
        <v>94.55</v>
      </c>
      <c r="W55">
        <f t="shared" si="11"/>
        <v>9904797.4499999993</v>
      </c>
      <c r="X55">
        <f t="shared" si="0"/>
        <v>24761.993624999999</v>
      </c>
      <c r="Y55">
        <f t="shared" si="1"/>
        <v>550</v>
      </c>
      <c r="Z55">
        <f t="shared" si="2"/>
        <v>26457.200000000004</v>
      </c>
      <c r="AA55" s="5" t="str">
        <f t="shared" si="8"/>
        <v/>
      </c>
      <c r="AB55" s="24" t="str">
        <f>IFERROR(AA55/MAX($J$3:AA55)-1,"")</f>
        <v/>
      </c>
      <c r="AG55" s="3">
        <v>43560</v>
      </c>
      <c r="AH55">
        <v>9985542.4999999981</v>
      </c>
      <c r="AI55" s="24">
        <f>AH55/MAX($AH$2:AH55)-1</f>
        <v>-2.8898521632351182E-3</v>
      </c>
      <c r="AJ55" s="27">
        <f t="shared" si="3"/>
        <v>1</v>
      </c>
      <c r="AK55">
        <f t="shared" si="4"/>
        <v>1</v>
      </c>
      <c r="AL55" s="28">
        <f t="shared" si="9"/>
        <v>2</v>
      </c>
      <c r="AM55" s="28">
        <f t="shared" si="5"/>
        <v>1384</v>
      </c>
      <c r="AN55" s="29">
        <f t="shared" ca="1" si="6"/>
        <v>-2.8898521632351182E-3</v>
      </c>
      <c r="AP55" s="7"/>
      <c r="AT55" s="3"/>
      <c r="AV55" s="7"/>
      <c r="AW55" s="6"/>
      <c r="AY55" s="7"/>
      <c r="BA55" s="7"/>
      <c r="BG55" s="7"/>
      <c r="BH55" s="7"/>
    </row>
    <row r="56" spans="1:60" x14ac:dyDescent="0.45">
      <c r="A56" t="s">
        <v>706</v>
      </c>
      <c r="B56" t="s">
        <v>30</v>
      </c>
      <c r="C56" s="6">
        <v>43550.618055555555</v>
      </c>
      <c r="D56" s="5">
        <v>49.45</v>
      </c>
      <c r="E56" s="6">
        <v>43551.385416666664</v>
      </c>
      <c r="F56">
        <v>62.65</v>
      </c>
      <c r="G56" s="7">
        <v>0.26690000000000003</v>
      </c>
      <c r="H56">
        <v>12287.38</v>
      </c>
      <c r="I56" s="7">
        <v>0.24429999999999999</v>
      </c>
      <c r="J56">
        <v>1017.251</v>
      </c>
      <c r="K56">
        <v>50303.07</v>
      </c>
      <c r="L56">
        <v>95106.26</v>
      </c>
      <c r="M56">
        <v>42</v>
      </c>
      <c r="N56">
        <v>292.56</v>
      </c>
      <c r="O56" s="7">
        <v>-0.09</v>
      </c>
      <c r="P56" s="7">
        <v>0.26690000000000003</v>
      </c>
      <c r="Q56" t="s">
        <v>535</v>
      </c>
      <c r="S56" s="2">
        <f t="shared" si="7"/>
        <v>43550</v>
      </c>
      <c r="T56" t="s">
        <v>706</v>
      </c>
      <c r="U56" s="5">
        <v>49.45</v>
      </c>
      <c r="V56">
        <v>62.65</v>
      </c>
      <c r="W56">
        <f t="shared" si="11"/>
        <v>9904797.4499999993</v>
      </c>
      <c r="X56">
        <f t="shared" si="0"/>
        <v>24761.993624999999</v>
      </c>
      <c r="Y56">
        <f t="shared" si="1"/>
        <v>500</v>
      </c>
      <c r="Z56">
        <f t="shared" si="2"/>
        <v>6039.4999999999964</v>
      </c>
      <c r="AA56" s="5">
        <f t="shared" si="8"/>
        <v>9993278.5499999989</v>
      </c>
      <c r="AB56" s="24">
        <f>IFERROR(AA56/MAX($J$3:AA56)-1,"")</f>
        <v>-6.7214500000012389E-4</v>
      </c>
      <c r="AG56" s="3">
        <v>43561</v>
      </c>
      <c r="AH56">
        <v>9985542.4999999981</v>
      </c>
      <c r="AI56" s="24">
        <f>AH56/MAX($AH$2:AH56)-1</f>
        <v>-2.8898521632351182E-3</v>
      </c>
      <c r="AJ56" s="27">
        <f t="shared" si="3"/>
        <v>1</v>
      </c>
      <c r="AK56">
        <f t="shared" si="4"/>
        <v>1</v>
      </c>
      <c r="AL56" s="28">
        <f t="shared" si="9"/>
        <v>2</v>
      </c>
      <c r="AM56" s="28">
        <f t="shared" si="5"/>
        <v>1384</v>
      </c>
      <c r="AN56" s="29">
        <f t="shared" ca="1" si="6"/>
        <v>-2.8898521632351182E-3</v>
      </c>
      <c r="AP56" s="7"/>
      <c r="AT56" s="3"/>
      <c r="AV56" s="7"/>
      <c r="AW56" s="6"/>
      <c r="AY56" s="7"/>
      <c r="BA56" s="7"/>
      <c r="BG56" s="7"/>
      <c r="BH56" s="7"/>
    </row>
    <row r="57" spans="1:60" x14ac:dyDescent="0.45">
      <c r="A57" t="s">
        <v>704</v>
      </c>
      <c r="B57" t="s">
        <v>30</v>
      </c>
      <c r="C57" s="6">
        <v>43551.497916666667</v>
      </c>
      <c r="D57" s="5">
        <v>42.3</v>
      </c>
      <c r="E57" s="6">
        <v>43552.385416666664</v>
      </c>
      <c r="F57">
        <v>50.6</v>
      </c>
      <c r="G57" s="7">
        <v>0.19620000000000001</v>
      </c>
      <c r="H57">
        <v>8618.92</v>
      </c>
      <c r="I57" s="7">
        <v>0.17430000000000001</v>
      </c>
      <c r="J57">
        <v>1169.3009999999999</v>
      </c>
      <c r="K57">
        <v>49461.43</v>
      </c>
      <c r="L57">
        <v>-99095.24</v>
      </c>
      <c r="M57">
        <v>215</v>
      </c>
      <c r="N57">
        <v>40.090000000000003</v>
      </c>
      <c r="O57" s="7">
        <v>-0.61470000000000002</v>
      </c>
      <c r="P57" s="7">
        <v>1.2363999999999999</v>
      </c>
      <c r="Q57" t="s">
        <v>535</v>
      </c>
      <c r="S57" s="2">
        <f t="shared" si="7"/>
        <v>43551</v>
      </c>
      <c r="T57" t="s">
        <v>704</v>
      </c>
      <c r="U57" s="5">
        <v>42.3</v>
      </c>
      <c r="V57">
        <v>50.6</v>
      </c>
      <c r="W57">
        <f t="shared" si="11"/>
        <v>9993278.5499999989</v>
      </c>
      <c r="X57">
        <f t="shared" si="0"/>
        <v>24983.196375</v>
      </c>
      <c r="Y57">
        <f t="shared" si="1"/>
        <v>600</v>
      </c>
      <c r="Z57">
        <f t="shared" si="2"/>
        <v>4422.6000000000013</v>
      </c>
      <c r="AA57" s="5" t="str">
        <f t="shared" si="8"/>
        <v/>
      </c>
      <c r="AB57" s="24" t="str">
        <f>IFERROR(AA57/MAX($J$3:AA57)-1,"")</f>
        <v/>
      </c>
      <c r="AG57" s="3">
        <v>43562</v>
      </c>
      <c r="AH57">
        <v>9985542.4999999981</v>
      </c>
      <c r="AI57" s="24">
        <f>AH57/MAX($AH$2:AH57)-1</f>
        <v>-2.8898521632351182E-3</v>
      </c>
      <c r="AJ57" s="27">
        <f t="shared" si="3"/>
        <v>1</v>
      </c>
      <c r="AK57">
        <f t="shared" si="4"/>
        <v>1</v>
      </c>
      <c r="AL57" s="28">
        <f t="shared" si="9"/>
        <v>2</v>
      </c>
      <c r="AM57" s="28">
        <f t="shared" si="5"/>
        <v>1384</v>
      </c>
      <c r="AN57" s="29">
        <f t="shared" ca="1" si="6"/>
        <v>-2.8898521632351182E-3</v>
      </c>
      <c r="AP57" s="7"/>
      <c r="AT57" s="3"/>
      <c r="AV57" s="7"/>
      <c r="AW57" s="6"/>
      <c r="AY57" s="7"/>
      <c r="BA57" s="7"/>
      <c r="BG57" s="7"/>
      <c r="BH57" s="7"/>
    </row>
    <row r="58" spans="1:60" x14ac:dyDescent="0.45">
      <c r="A58" t="s">
        <v>704</v>
      </c>
      <c r="B58" t="s">
        <v>30</v>
      </c>
      <c r="C58" s="6">
        <v>43551.570138888892</v>
      </c>
      <c r="D58" s="5">
        <v>43.7</v>
      </c>
      <c r="E58" s="6">
        <v>43552.385416666664</v>
      </c>
      <c r="F58">
        <v>50.6</v>
      </c>
      <c r="G58" s="7">
        <v>0.15790000000000001</v>
      </c>
      <c r="H58">
        <v>6880.61</v>
      </c>
      <c r="I58" s="7">
        <v>0.1363</v>
      </c>
      <c r="J58">
        <v>1155.047</v>
      </c>
      <c r="K58">
        <v>50475.54</v>
      </c>
      <c r="L58">
        <v>101986.88</v>
      </c>
      <c r="M58">
        <v>111</v>
      </c>
      <c r="N58">
        <v>61.99</v>
      </c>
      <c r="O58" s="7">
        <v>-0.22539999999999999</v>
      </c>
      <c r="P58" s="7">
        <v>1.1648000000000001</v>
      </c>
      <c r="Q58" t="s">
        <v>535</v>
      </c>
      <c r="S58" s="2">
        <f t="shared" si="7"/>
        <v>43551</v>
      </c>
      <c r="T58" t="s">
        <v>704</v>
      </c>
      <c r="U58" s="5">
        <v>43.7</v>
      </c>
      <c r="V58">
        <v>50.6</v>
      </c>
      <c r="W58">
        <f t="shared" si="11"/>
        <v>9993278.5499999989</v>
      </c>
      <c r="X58">
        <f t="shared" si="0"/>
        <v>24983.196375</v>
      </c>
      <c r="Y58">
        <f t="shared" si="1"/>
        <v>575</v>
      </c>
      <c r="Z58">
        <f t="shared" si="2"/>
        <v>3425.2750000000005</v>
      </c>
      <c r="AA58" s="5" t="str">
        <f t="shared" si="8"/>
        <v/>
      </c>
      <c r="AB58" s="24" t="str">
        <f>IFERROR(AA58/MAX($J$3:AA58)-1,"")</f>
        <v/>
      </c>
      <c r="AG58" s="3">
        <v>43563</v>
      </c>
      <c r="AH58">
        <v>9955666.7624999974</v>
      </c>
      <c r="AI58" s="24">
        <f>AH58/MAX($AH$2:AH58)-1</f>
        <v>-5.8731053050006254E-3</v>
      </c>
      <c r="AJ58" s="27">
        <f t="shared" si="3"/>
        <v>1</v>
      </c>
      <c r="AK58">
        <f t="shared" si="4"/>
        <v>1</v>
      </c>
      <c r="AL58" s="28">
        <f t="shared" si="9"/>
        <v>2</v>
      </c>
      <c r="AM58" s="28">
        <f t="shared" si="5"/>
        <v>1384</v>
      </c>
      <c r="AN58" s="29">
        <f t="shared" ca="1" si="6"/>
        <v>-5.8731053050006254E-3</v>
      </c>
      <c r="AP58" s="7"/>
      <c r="AT58" s="3"/>
      <c r="AV58" s="7"/>
      <c r="AW58" s="6"/>
      <c r="AY58" s="7"/>
      <c r="BA58" s="7"/>
      <c r="BG58" s="7"/>
      <c r="BH58" s="7"/>
    </row>
    <row r="59" spans="1:60" x14ac:dyDescent="0.45">
      <c r="A59" t="s">
        <v>703</v>
      </c>
      <c r="B59" t="s">
        <v>30</v>
      </c>
      <c r="C59" s="6">
        <v>43551.573611111111</v>
      </c>
      <c r="D59" s="5">
        <v>30.55</v>
      </c>
      <c r="E59" s="6">
        <v>43552.385416666664</v>
      </c>
      <c r="F59">
        <v>21.2</v>
      </c>
      <c r="G59" s="7">
        <v>-0.30609999999999998</v>
      </c>
      <c r="H59">
        <v>-15971.3</v>
      </c>
      <c r="I59" s="7">
        <v>-0.32300000000000001</v>
      </c>
      <c r="J59">
        <v>1618.577</v>
      </c>
      <c r="K59">
        <v>49447.51</v>
      </c>
      <c r="L59">
        <v>-115066.55</v>
      </c>
      <c r="M59">
        <v>106</v>
      </c>
      <c r="N59">
        <v>-150.66999999999999</v>
      </c>
      <c r="O59" s="7">
        <v>-0.50739999999999996</v>
      </c>
      <c r="P59" s="7">
        <v>0.9869</v>
      </c>
      <c r="Q59" t="s">
        <v>535</v>
      </c>
      <c r="S59" s="2">
        <f t="shared" si="7"/>
        <v>43551</v>
      </c>
      <c r="T59" t="s">
        <v>703</v>
      </c>
      <c r="U59" s="5">
        <v>30.55</v>
      </c>
      <c r="V59">
        <v>21.2</v>
      </c>
      <c r="W59">
        <f t="shared" si="11"/>
        <v>9993278.5499999989</v>
      </c>
      <c r="X59">
        <f t="shared" si="0"/>
        <v>24983.196375</v>
      </c>
      <c r="Y59">
        <f t="shared" si="1"/>
        <v>825</v>
      </c>
      <c r="Z59">
        <f t="shared" si="2"/>
        <v>-8140.6875</v>
      </c>
      <c r="AA59" s="5" t="str">
        <f t="shared" si="8"/>
        <v/>
      </c>
      <c r="AB59" s="24" t="str">
        <f>IFERROR(AA59/MAX($J$3:AA59)-1,"")</f>
        <v/>
      </c>
      <c r="AG59" s="3">
        <v>43564</v>
      </c>
      <c r="AH59">
        <v>9935042.424999997</v>
      </c>
      <c r="AI59" s="24">
        <f>AH59/MAX($AH$2:AH59)-1</f>
        <v>-7.93255637775514E-3</v>
      </c>
      <c r="AJ59" s="27">
        <f t="shared" si="3"/>
        <v>1</v>
      </c>
      <c r="AK59">
        <f t="shared" si="4"/>
        <v>1</v>
      </c>
      <c r="AL59" s="28">
        <f t="shared" si="9"/>
        <v>2</v>
      </c>
      <c r="AM59" s="28">
        <f t="shared" si="5"/>
        <v>1384</v>
      </c>
      <c r="AN59" s="29">
        <f t="shared" ca="1" si="6"/>
        <v>-7.93255637775514E-3</v>
      </c>
      <c r="AP59" s="7"/>
      <c r="AT59" s="3"/>
      <c r="AV59" s="7"/>
      <c r="AW59" s="6"/>
      <c r="AY59" s="7"/>
      <c r="BA59" s="7"/>
      <c r="BG59" s="7"/>
      <c r="BH59" s="7"/>
    </row>
    <row r="60" spans="1:60" x14ac:dyDescent="0.45">
      <c r="A60" t="s">
        <v>703</v>
      </c>
      <c r="B60" t="s">
        <v>30</v>
      </c>
      <c r="C60" s="6">
        <v>43551.573611111111</v>
      </c>
      <c r="D60" s="5">
        <v>30.55</v>
      </c>
      <c r="E60" s="6">
        <v>43552.385416666664</v>
      </c>
      <c r="F60">
        <v>21.2</v>
      </c>
      <c r="G60" s="7">
        <v>-0.30609999999999998</v>
      </c>
      <c r="H60">
        <v>-16296.27</v>
      </c>
      <c r="I60" s="7">
        <v>-0.32300000000000001</v>
      </c>
      <c r="J60">
        <v>1651.51</v>
      </c>
      <c r="K60">
        <v>50453.62</v>
      </c>
      <c r="L60">
        <v>85690.61</v>
      </c>
      <c r="M60">
        <v>106</v>
      </c>
      <c r="N60">
        <v>-153.74</v>
      </c>
      <c r="O60" s="7">
        <v>-0.50739999999999996</v>
      </c>
      <c r="P60" s="7">
        <v>0.9869</v>
      </c>
      <c r="Q60" t="s">
        <v>535</v>
      </c>
      <c r="S60" s="2">
        <f t="shared" si="7"/>
        <v>43551</v>
      </c>
      <c r="T60" t="s">
        <v>703</v>
      </c>
      <c r="U60" s="5">
        <v>30.55</v>
      </c>
      <c r="V60">
        <v>21.2</v>
      </c>
      <c r="W60">
        <f t="shared" si="11"/>
        <v>9993278.5499999989</v>
      </c>
      <c r="X60">
        <f t="shared" si="0"/>
        <v>24983.196375</v>
      </c>
      <c r="Y60">
        <f t="shared" si="1"/>
        <v>825</v>
      </c>
      <c r="Z60">
        <f t="shared" si="2"/>
        <v>-8140.6875</v>
      </c>
      <c r="AA60" s="5">
        <f t="shared" si="8"/>
        <v>9984845.0499999989</v>
      </c>
      <c r="AB60" s="24">
        <f>IFERROR(AA60/MAX($J$3:AA60)-1,"")</f>
        <v>-1.5154950000001444E-3</v>
      </c>
      <c r="AG60" s="3">
        <v>43565</v>
      </c>
      <c r="AH60">
        <v>9961460.9749999978</v>
      </c>
      <c r="AI60" s="24">
        <f>AH60/MAX($AH$2:AH60)-1</f>
        <v>-5.2945220099545054E-3</v>
      </c>
      <c r="AJ60" s="27">
        <f t="shared" si="3"/>
        <v>1</v>
      </c>
      <c r="AK60">
        <f t="shared" si="4"/>
        <v>1</v>
      </c>
      <c r="AL60" s="28">
        <f t="shared" si="9"/>
        <v>2</v>
      </c>
      <c r="AM60" s="28">
        <f t="shared" si="5"/>
        <v>1384</v>
      </c>
      <c r="AN60" s="29">
        <f t="shared" ca="1" si="6"/>
        <v>-5.2945220099545054E-3</v>
      </c>
      <c r="AP60" s="7"/>
      <c r="AT60" s="3"/>
      <c r="AV60" s="7"/>
      <c r="AW60" s="6"/>
      <c r="AY60" s="7"/>
      <c r="BA60" s="7"/>
      <c r="BG60" s="7"/>
      <c r="BH60" s="7"/>
    </row>
    <row r="61" spans="1:60" x14ac:dyDescent="0.45">
      <c r="A61" t="s">
        <v>706</v>
      </c>
      <c r="B61" t="s">
        <v>30</v>
      </c>
      <c r="C61" s="6">
        <v>43552.416666666664</v>
      </c>
      <c r="D61" s="5">
        <v>37.1</v>
      </c>
      <c r="E61" s="6">
        <v>43552.638194444444</v>
      </c>
      <c r="F61">
        <v>65</v>
      </c>
      <c r="G61" s="7">
        <v>0.752</v>
      </c>
      <c r="H61">
        <v>35808.239999999998</v>
      </c>
      <c r="I61" s="7">
        <v>0.72450000000000003</v>
      </c>
      <c r="J61">
        <v>1332.201</v>
      </c>
      <c r="K61">
        <v>49424.66</v>
      </c>
      <c r="L61">
        <v>-79258.31</v>
      </c>
      <c r="M61">
        <v>320</v>
      </c>
      <c r="N61">
        <v>111.9</v>
      </c>
      <c r="O61" s="7">
        <v>-0.47170000000000001</v>
      </c>
      <c r="P61" s="7">
        <v>0.85980000000000001</v>
      </c>
      <c r="Q61" t="s">
        <v>535</v>
      </c>
      <c r="S61" s="2">
        <f t="shared" si="7"/>
        <v>43552</v>
      </c>
      <c r="T61" t="s">
        <v>706</v>
      </c>
      <c r="U61" s="5">
        <v>37.1</v>
      </c>
      <c r="V61">
        <v>65</v>
      </c>
      <c r="W61">
        <f t="shared" si="11"/>
        <v>9984845.0499999989</v>
      </c>
      <c r="X61">
        <f t="shared" si="0"/>
        <v>24962.112624999998</v>
      </c>
      <c r="Y61">
        <f t="shared" si="1"/>
        <v>675</v>
      </c>
      <c r="Z61">
        <f t="shared" si="2"/>
        <v>18143.324999999993</v>
      </c>
      <c r="AA61" s="5" t="str">
        <f t="shared" si="8"/>
        <v/>
      </c>
      <c r="AB61" s="24" t="str">
        <f>IFERROR(AA61/MAX($J$3:AA61)-1,"")</f>
        <v/>
      </c>
      <c r="AG61" s="3">
        <v>43566</v>
      </c>
      <c r="AH61">
        <v>9911715.549999997</v>
      </c>
      <c r="AI61" s="24">
        <f>AH61/MAX($AH$2:AH61)-1</f>
        <v>-1.0261870361429004E-2</v>
      </c>
      <c r="AJ61" s="27">
        <f t="shared" si="3"/>
        <v>1</v>
      </c>
      <c r="AK61">
        <f t="shared" si="4"/>
        <v>1</v>
      </c>
      <c r="AL61" s="28">
        <f t="shared" si="9"/>
        <v>2</v>
      </c>
      <c r="AM61" s="28">
        <f t="shared" si="5"/>
        <v>1384</v>
      </c>
      <c r="AN61" s="29">
        <f t="shared" ca="1" si="6"/>
        <v>-1.0261870361429004E-2</v>
      </c>
      <c r="AP61" s="7"/>
      <c r="AT61" s="3"/>
      <c r="AV61" s="7"/>
      <c r="AW61" s="6"/>
      <c r="AY61" s="7"/>
      <c r="BA61" s="7"/>
      <c r="BG61" s="7"/>
      <c r="BH61" s="7"/>
    </row>
    <row r="62" spans="1:60" x14ac:dyDescent="0.45">
      <c r="A62" t="s">
        <v>707</v>
      </c>
      <c r="B62" t="s">
        <v>30</v>
      </c>
      <c r="C62" s="6">
        <v>43552.570138888892</v>
      </c>
      <c r="D62" s="5">
        <v>10.199999999999999</v>
      </c>
      <c r="E62" s="6">
        <v>43552.638194444444</v>
      </c>
      <c r="F62">
        <v>13.5</v>
      </c>
      <c r="G62" s="7">
        <v>0.32350000000000001</v>
      </c>
      <c r="H62">
        <v>14824.91</v>
      </c>
      <c r="I62" s="7">
        <v>0.30030000000000001</v>
      </c>
      <c r="J62">
        <v>4839.9960000000001</v>
      </c>
      <c r="K62">
        <v>49367.96</v>
      </c>
      <c r="L62">
        <v>-64433.4</v>
      </c>
      <c r="M62">
        <v>99</v>
      </c>
      <c r="N62">
        <v>149.75</v>
      </c>
      <c r="O62" s="7">
        <v>-0.78920000000000001</v>
      </c>
      <c r="P62" s="7">
        <v>1.1324000000000001</v>
      </c>
      <c r="Q62" t="s">
        <v>535</v>
      </c>
      <c r="S62" s="2">
        <f t="shared" si="7"/>
        <v>43552</v>
      </c>
      <c r="T62" t="s">
        <v>707</v>
      </c>
      <c r="U62" s="5">
        <v>10.199999999999999</v>
      </c>
      <c r="V62">
        <v>13.5</v>
      </c>
      <c r="W62">
        <f t="shared" si="11"/>
        <v>9984845.0499999989</v>
      </c>
      <c r="X62">
        <f t="shared" si="0"/>
        <v>24962.112624999998</v>
      </c>
      <c r="Y62">
        <f t="shared" si="1"/>
        <v>2450</v>
      </c>
      <c r="Z62">
        <f t="shared" si="2"/>
        <v>7504.3500000000013</v>
      </c>
      <c r="AA62" s="5" t="str">
        <f t="shared" si="8"/>
        <v/>
      </c>
      <c r="AB62" s="24" t="str">
        <f>IFERROR(AA62/MAX($J$3:AA62)-1,"")</f>
        <v/>
      </c>
      <c r="AG62" s="3">
        <v>43567</v>
      </c>
      <c r="AH62">
        <v>9911772.2499999963</v>
      </c>
      <c r="AI62" s="24">
        <f>AH62/MAX($AH$2:AH62)-1</f>
        <v>-1.025620856134335E-2</v>
      </c>
      <c r="AJ62" s="27">
        <f t="shared" si="3"/>
        <v>1</v>
      </c>
      <c r="AK62">
        <f t="shared" si="4"/>
        <v>1</v>
      </c>
      <c r="AL62" s="28">
        <f t="shared" si="9"/>
        <v>2</v>
      </c>
      <c r="AM62" s="28">
        <f t="shared" si="5"/>
        <v>1384</v>
      </c>
      <c r="AN62" s="29">
        <f t="shared" ca="1" si="6"/>
        <v>-1.025620856134335E-2</v>
      </c>
      <c r="AP62" s="7"/>
      <c r="AT62" s="3"/>
      <c r="AV62" s="7"/>
      <c r="AW62" s="6"/>
      <c r="AY62" s="7"/>
      <c r="BA62" s="7"/>
      <c r="BG62" s="7"/>
      <c r="BH62" s="7"/>
    </row>
    <row r="63" spans="1:60" x14ac:dyDescent="0.45">
      <c r="A63" t="s">
        <v>914</v>
      </c>
      <c r="B63" t="s">
        <v>30</v>
      </c>
      <c r="C63" s="6">
        <v>43552.57708333333</v>
      </c>
      <c r="D63" s="5">
        <v>108.25</v>
      </c>
      <c r="E63" s="6">
        <v>43553.385416666664</v>
      </c>
      <c r="F63">
        <v>128.35</v>
      </c>
      <c r="G63" s="7">
        <v>0.1857</v>
      </c>
      <c r="H63">
        <v>8261.41</v>
      </c>
      <c r="I63" s="7">
        <v>0.1638</v>
      </c>
      <c r="J63">
        <v>465.85169999999999</v>
      </c>
      <c r="K63">
        <v>50428.45</v>
      </c>
      <c r="L63">
        <v>93952.02</v>
      </c>
      <c r="M63">
        <v>101</v>
      </c>
      <c r="N63">
        <v>81.8</v>
      </c>
      <c r="O63" s="7">
        <v>-0.158</v>
      </c>
      <c r="P63" s="7">
        <v>0.2286</v>
      </c>
      <c r="Q63" t="s">
        <v>535</v>
      </c>
      <c r="S63" s="2">
        <f t="shared" si="7"/>
        <v>43552</v>
      </c>
      <c r="T63" t="s">
        <v>914</v>
      </c>
      <c r="U63" s="5">
        <v>108.25</v>
      </c>
      <c r="V63">
        <v>128.35</v>
      </c>
      <c r="W63">
        <f t="shared" si="11"/>
        <v>9984845.0499999989</v>
      </c>
      <c r="X63">
        <f t="shared" si="0"/>
        <v>24962.112624999998</v>
      </c>
      <c r="Y63">
        <f t="shared" si="1"/>
        <v>225</v>
      </c>
      <c r="Z63">
        <f t="shared" si="2"/>
        <v>3990.1499999999987</v>
      </c>
      <c r="AA63" s="5">
        <f t="shared" si="8"/>
        <v>10014482.874999998</v>
      </c>
      <c r="AB63" s="24">
        <f>IFERROR(AA63/MAX($J$3:AA63)-1,"")</f>
        <v>0</v>
      </c>
      <c r="AG63" s="3">
        <v>43568</v>
      </c>
      <c r="AH63">
        <v>9911772.2499999963</v>
      </c>
      <c r="AI63" s="24">
        <f>AH63/MAX($AH$2:AH63)-1</f>
        <v>-1.025620856134335E-2</v>
      </c>
      <c r="AJ63" s="27">
        <f t="shared" si="3"/>
        <v>1</v>
      </c>
      <c r="AK63">
        <f t="shared" si="4"/>
        <v>1</v>
      </c>
      <c r="AL63" s="28">
        <f t="shared" si="9"/>
        <v>2</v>
      </c>
      <c r="AM63" s="28">
        <f t="shared" si="5"/>
        <v>1384</v>
      </c>
      <c r="AN63" s="29">
        <f t="shared" ca="1" si="6"/>
        <v>-1.025620856134335E-2</v>
      </c>
      <c r="AP63" s="7"/>
      <c r="AT63" s="3"/>
      <c r="AV63" s="7"/>
      <c r="AW63" s="6"/>
      <c r="AY63" s="7"/>
      <c r="BA63" s="7"/>
      <c r="BG63" s="7"/>
      <c r="BH63" s="7"/>
    </row>
    <row r="64" spans="1:60" x14ac:dyDescent="0.45">
      <c r="A64" t="s">
        <v>708</v>
      </c>
      <c r="B64" t="s">
        <v>30</v>
      </c>
      <c r="C64" s="6">
        <v>43553.419444444444</v>
      </c>
      <c r="D64" s="5">
        <v>88.7</v>
      </c>
      <c r="E64" s="6">
        <v>43556.041666666664</v>
      </c>
      <c r="F64">
        <v>27.05</v>
      </c>
      <c r="G64" s="7">
        <v>-0.69499999999999995</v>
      </c>
      <c r="H64">
        <v>-35176.33</v>
      </c>
      <c r="I64" s="7">
        <v>-0.70809999999999995</v>
      </c>
      <c r="J64">
        <v>560.06579999999997</v>
      </c>
      <c r="K64">
        <v>49677.84</v>
      </c>
      <c r="L64">
        <v>-99609.73</v>
      </c>
      <c r="M64">
        <v>328</v>
      </c>
      <c r="N64">
        <v>-107.24</v>
      </c>
      <c r="O64" s="7">
        <v>-0.6956</v>
      </c>
      <c r="P64" s="7">
        <v>6.0900000000000003E-2</v>
      </c>
      <c r="Q64" t="s">
        <v>535</v>
      </c>
      <c r="S64" s="2">
        <f t="shared" si="7"/>
        <v>43553</v>
      </c>
      <c r="T64" t="s">
        <v>708</v>
      </c>
      <c r="U64" s="5">
        <v>88.7</v>
      </c>
      <c r="V64">
        <v>27.05</v>
      </c>
      <c r="W64">
        <f t="shared" si="11"/>
        <v>10014482.874999998</v>
      </c>
      <c r="X64">
        <f t="shared" si="0"/>
        <v>25036.207187499997</v>
      </c>
      <c r="Y64">
        <f t="shared" si="1"/>
        <v>275</v>
      </c>
      <c r="Z64">
        <f t="shared" si="2"/>
        <v>-17272.0625</v>
      </c>
      <c r="AA64" s="5">
        <f t="shared" si="8"/>
        <v>9997210.8124999981</v>
      </c>
      <c r="AB64" s="24">
        <f>IFERROR(AA64/MAX($J$3:AA64)-1,"")</f>
        <v>-1.7247083764172499E-3</v>
      </c>
      <c r="AG64" s="3">
        <v>43569</v>
      </c>
      <c r="AH64">
        <v>9911772.2499999963</v>
      </c>
      <c r="AI64" s="24">
        <f>AH64/MAX($AH$2:AH64)-1</f>
        <v>-1.025620856134335E-2</v>
      </c>
      <c r="AJ64" s="27">
        <f t="shared" si="3"/>
        <v>1</v>
      </c>
      <c r="AK64">
        <f t="shared" si="4"/>
        <v>1</v>
      </c>
      <c r="AL64" s="28">
        <f t="shared" si="9"/>
        <v>2</v>
      </c>
      <c r="AM64" s="28">
        <f t="shared" si="5"/>
        <v>1384</v>
      </c>
      <c r="AN64" s="29">
        <f t="shared" ca="1" si="6"/>
        <v>-1.025620856134335E-2</v>
      </c>
      <c r="AP64" s="7"/>
      <c r="AT64" s="3"/>
      <c r="AV64" s="7"/>
      <c r="AW64" s="6"/>
      <c r="AY64" s="7"/>
      <c r="BA64" s="7"/>
      <c r="BG64" s="7"/>
      <c r="BH64" s="7"/>
    </row>
    <row r="65" spans="1:60" x14ac:dyDescent="0.45">
      <c r="A65" t="s">
        <v>709</v>
      </c>
      <c r="B65" t="s">
        <v>30</v>
      </c>
      <c r="C65" s="6">
        <v>43558.589583333334</v>
      </c>
      <c r="D65" s="5">
        <v>33</v>
      </c>
      <c r="E65" s="6">
        <v>43559.041666666664</v>
      </c>
      <c r="F65">
        <v>47</v>
      </c>
      <c r="G65" s="7">
        <v>0.42420000000000002</v>
      </c>
      <c r="H65">
        <v>19800.78</v>
      </c>
      <c r="I65" s="7">
        <v>0.4</v>
      </c>
      <c r="J65">
        <v>1500.059</v>
      </c>
      <c r="K65">
        <v>49501.95</v>
      </c>
      <c r="L65">
        <v>-79808.95</v>
      </c>
      <c r="M65">
        <v>83</v>
      </c>
      <c r="N65">
        <v>238.56</v>
      </c>
      <c r="O65" s="7">
        <v>-0.20449999999999999</v>
      </c>
      <c r="P65" s="7">
        <v>0.91520000000000001</v>
      </c>
      <c r="Q65" t="s">
        <v>535</v>
      </c>
      <c r="S65" s="2">
        <f t="shared" si="7"/>
        <v>43558</v>
      </c>
      <c r="T65" t="s">
        <v>709</v>
      </c>
      <c r="U65" s="5">
        <v>33</v>
      </c>
      <c r="V65">
        <v>47</v>
      </c>
      <c r="W65">
        <f t="shared" si="11"/>
        <v>9997210.8124999981</v>
      </c>
      <c r="X65">
        <f t="shared" si="0"/>
        <v>24993.027031249996</v>
      </c>
      <c r="Y65">
        <f t="shared" si="1"/>
        <v>750</v>
      </c>
      <c r="Z65">
        <f t="shared" si="2"/>
        <v>9900.0000000000018</v>
      </c>
      <c r="AA65" s="5" t="str">
        <f t="shared" si="8"/>
        <v/>
      </c>
      <c r="AB65" s="24" t="str">
        <f>IFERROR(AA65/MAX($J$3:AA65)-1,"")</f>
        <v/>
      </c>
      <c r="AG65" s="3">
        <v>43570</v>
      </c>
      <c r="AH65">
        <v>9911772.2499999963</v>
      </c>
      <c r="AI65" s="24">
        <f>AH65/MAX($AH$2:AH65)-1</f>
        <v>-1.025620856134335E-2</v>
      </c>
      <c r="AJ65" s="27">
        <f t="shared" si="3"/>
        <v>1</v>
      </c>
      <c r="AK65">
        <f t="shared" si="4"/>
        <v>1</v>
      </c>
      <c r="AL65" s="28">
        <f t="shared" si="9"/>
        <v>2</v>
      </c>
      <c r="AM65" s="28">
        <f t="shared" si="5"/>
        <v>1384</v>
      </c>
      <c r="AN65" s="29">
        <f t="shared" ca="1" si="6"/>
        <v>-1.025620856134335E-2</v>
      </c>
      <c r="AP65" s="7"/>
      <c r="AT65" s="3"/>
      <c r="AV65" s="7"/>
      <c r="AW65" s="6"/>
      <c r="AY65" s="7"/>
      <c r="BA65" s="7"/>
      <c r="BG65" s="7"/>
      <c r="BH65" s="7"/>
    </row>
    <row r="66" spans="1:60" x14ac:dyDescent="0.45">
      <c r="A66" t="s">
        <v>709</v>
      </c>
      <c r="B66" t="s">
        <v>30</v>
      </c>
      <c r="C66" s="6">
        <v>43558.589583333334</v>
      </c>
      <c r="D66" s="5">
        <v>33</v>
      </c>
      <c r="E66" s="6">
        <v>43559.041666666664</v>
      </c>
      <c r="F66">
        <v>47</v>
      </c>
      <c r="G66" s="7">
        <v>0.42420000000000002</v>
      </c>
      <c r="H66">
        <v>20187.900000000001</v>
      </c>
      <c r="I66" s="7">
        <v>0.4</v>
      </c>
      <c r="J66">
        <v>1529.3869999999999</v>
      </c>
      <c r="K66">
        <v>50469.760000000002</v>
      </c>
      <c r="L66">
        <v>114139.92</v>
      </c>
      <c r="M66">
        <v>83</v>
      </c>
      <c r="N66">
        <v>243.23</v>
      </c>
      <c r="O66" s="7">
        <v>-0.20449999999999999</v>
      </c>
      <c r="P66" s="7">
        <v>0.91520000000000001</v>
      </c>
      <c r="Q66" t="s">
        <v>535</v>
      </c>
      <c r="S66" s="2">
        <f t="shared" si="7"/>
        <v>43558</v>
      </c>
      <c r="T66" t="s">
        <v>709</v>
      </c>
      <c r="U66" s="5">
        <v>33</v>
      </c>
      <c r="V66">
        <v>47</v>
      </c>
      <c r="W66">
        <f t="shared" si="11"/>
        <v>9997210.8124999981</v>
      </c>
      <c r="X66">
        <f t="shared" ref="X66:X129" si="12">W66*0.25%</f>
        <v>24993.027031249996</v>
      </c>
      <c r="Y66">
        <f t="shared" ref="Y66:Y129" si="13">MROUND(X66/U66,25)</f>
        <v>750</v>
      </c>
      <c r="Z66">
        <f t="shared" ref="Z66:Z129" si="14">Y66*((V66*0.99)-(U66*1.01))</f>
        <v>9900.0000000000018</v>
      </c>
      <c r="AA66" s="5" t="str">
        <f t="shared" si="8"/>
        <v/>
      </c>
      <c r="AB66" s="24" t="str">
        <f>IFERROR(AA66/MAX($J$3:AA66)-1,"")</f>
        <v/>
      </c>
      <c r="AG66" s="3">
        <v>43571</v>
      </c>
      <c r="AH66">
        <v>9888505.9999999963</v>
      </c>
      <c r="AI66" s="24">
        <f>AH66/MAX($AH$2:AH66)-1</f>
        <v>-1.2579468812562333E-2</v>
      </c>
      <c r="AJ66" s="27">
        <f t="shared" ref="AJ66:AJ129" si="15">IF(AG66=$AP$3,1,IF(AJ65=1,1,""))</f>
        <v>1</v>
      </c>
      <c r="AK66">
        <f t="shared" ref="AK66:AK129" si="16">IF(AG66=$AP$4,1,IF(AK67=1,1,""))</f>
        <v>1</v>
      </c>
      <c r="AL66" s="28">
        <f t="shared" si="9"/>
        <v>2</v>
      </c>
      <c r="AM66" s="28">
        <f t="shared" ref="AM66:AM129" si="17">IF(AND(AK66=1,AK67&lt;&gt;1),ROW(),IF(AND(AK66="",AK67=""),"",AM67))</f>
        <v>1384</v>
      </c>
      <c r="AN66" s="29">
        <f t="shared" ref="AN66:AN129" ca="1" si="18">IF(AM66="","",IF(AJ66=1,AH66/MAX(INDIRECT("AH"&amp;AL66&amp;":"&amp;"AJ"&amp;ROW(AN66)))-1,""))</f>
        <v>-1.2579468812562333E-2</v>
      </c>
      <c r="AP66" s="7"/>
      <c r="AT66" s="3"/>
      <c r="AV66" s="7"/>
      <c r="AW66" s="6"/>
      <c r="AY66" s="7"/>
      <c r="BA66" s="7"/>
      <c r="BG66" s="7"/>
      <c r="BH66" s="7"/>
    </row>
    <row r="67" spans="1:60" x14ac:dyDescent="0.45">
      <c r="A67" t="s">
        <v>710</v>
      </c>
      <c r="B67" t="s">
        <v>30</v>
      </c>
      <c r="C67" s="6">
        <v>43558.606249999997</v>
      </c>
      <c r="D67" s="5">
        <v>28.5</v>
      </c>
      <c r="E67" s="6">
        <v>43559.041666666664</v>
      </c>
      <c r="F67">
        <v>13</v>
      </c>
      <c r="G67" s="7">
        <v>-0.54390000000000005</v>
      </c>
      <c r="H67">
        <v>-27675.41</v>
      </c>
      <c r="I67" s="7">
        <v>-0.55840000000000001</v>
      </c>
      <c r="J67">
        <v>1738.951</v>
      </c>
      <c r="K67">
        <v>49560.12</v>
      </c>
      <c r="L67">
        <v>-107484.36</v>
      </c>
      <c r="M67">
        <v>59</v>
      </c>
      <c r="N67">
        <v>-469.07</v>
      </c>
      <c r="O67" s="7">
        <v>-0.5877</v>
      </c>
      <c r="P67" s="7">
        <v>0.2175</v>
      </c>
      <c r="Q67" t="s">
        <v>535</v>
      </c>
      <c r="S67" s="2">
        <f t="shared" ref="S67:S130" si="19">DATE(YEAR(C67),MONTH(C67),DAY(C67))</f>
        <v>43558</v>
      </c>
      <c r="T67" t="s">
        <v>710</v>
      </c>
      <c r="U67" s="5">
        <v>28.5</v>
      </c>
      <c r="V67">
        <v>13</v>
      </c>
      <c r="W67">
        <f t="shared" si="11"/>
        <v>9997210.8124999981</v>
      </c>
      <c r="X67">
        <f t="shared" si="12"/>
        <v>24993.027031249996</v>
      </c>
      <c r="Y67">
        <f t="shared" si="13"/>
        <v>875</v>
      </c>
      <c r="Z67">
        <f t="shared" si="14"/>
        <v>-13925.625</v>
      </c>
      <c r="AA67" s="5" t="str">
        <f t="shared" ref="AA67:AA130" si="20">IF(S67&lt;&gt;S68,W67+SUMIF($S$2:$S$3590,S67,$Z$2:$Z$3590),"")</f>
        <v/>
      </c>
      <c r="AB67" s="24" t="str">
        <f>IFERROR(AA67/MAX($J$3:AA67)-1,"")</f>
        <v/>
      </c>
      <c r="AG67" s="3">
        <v>43572</v>
      </c>
      <c r="AH67">
        <v>9888505.9999999963</v>
      </c>
      <c r="AI67" s="24">
        <f>AH67/MAX($AH$2:AH67)-1</f>
        <v>-1.2579468812562333E-2</v>
      </c>
      <c r="AJ67" s="27">
        <f t="shared" si="15"/>
        <v>1</v>
      </c>
      <c r="AK67">
        <f t="shared" si="16"/>
        <v>1</v>
      </c>
      <c r="AL67" s="28">
        <f t="shared" ref="AL67:AL130" si="21">IF(AND(AJ67=1,AJ66&lt;&gt;1),ROW(),IF(AND(AJ67="",AJ66=""),"",AL66))</f>
        <v>2</v>
      </c>
      <c r="AM67" s="28">
        <f t="shared" si="17"/>
        <v>1384</v>
      </c>
      <c r="AN67" s="29">
        <f t="shared" ca="1" si="18"/>
        <v>-1.2579468812562333E-2</v>
      </c>
      <c r="AP67" s="7"/>
      <c r="AT67" s="3"/>
      <c r="AV67" s="7"/>
      <c r="AW67" s="6"/>
      <c r="AY67" s="7"/>
      <c r="BA67" s="7"/>
      <c r="BG67" s="7"/>
      <c r="BH67" s="7"/>
    </row>
    <row r="68" spans="1:60" x14ac:dyDescent="0.45">
      <c r="A68" t="s">
        <v>710</v>
      </c>
      <c r="B68" t="s">
        <v>30</v>
      </c>
      <c r="C68" s="6">
        <v>43558.606249999997</v>
      </c>
      <c r="D68" s="5">
        <v>28.5</v>
      </c>
      <c r="E68" s="6">
        <v>43559.041666666664</v>
      </c>
      <c r="F68">
        <v>13</v>
      </c>
      <c r="G68" s="7">
        <v>-0.54390000000000005</v>
      </c>
      <c r="H68">
        <v>-28216.49</v>
      </c>
      <c r="I68" s="7">
        <v>-0.55840000000000001</v>
      </c>
      <c r="J68">
        <v>1772.95</v>
      </c>
      <c r="K68">
        <v>50529.06</v>
      </c>
      <c r="L68">
        <v>85923.43</v>
      </c>
      <c r="M68">
        <v>59</v>
      </c>
      <c r="N68">
        <v>-478.25</v>
      </c>
      <c r="O68" s="7">
        <v>-0.5877</v>
      </c>
      <c r="P68" s="7">
        <v>0.2175</v>
      </c>
      <c r="Q68" t="s">
        <v>535</v>
      </c>
      <c r="S68" s="2">
        <f t="shared" si="19"/>
        <v>43558</v>
      </c>
      <c r="T68" t="s">
        <v>710</v>
      </c>
      <c r="U68" s="5">
        <v>28.5</v>
      </c>
      <c r="V68">
        <v>13</v>
      </c>
      <c r="W68">
        <f t="shared" si="11"/>
        <v>9997210.8124999981</v>
      </c>
      <c r="X68">
        <f t="shared" si="12"/>
        <v>24993.027031249996</v>
      </c>
      <c r="Y68">
        <f t="shared" si="13"/>
        <v>875</v>
      </c>
      <c r="Z68">
        <f t="shared" si="14"/>
        <v>-13925.625</v>
      </c>
      <c r="AA68" s="5">
        <f t="shared" si="20"/>
        <v>9989159.5624999981</v>
      </c>
      <c r="AB68" s="24">
        <f>IFERROR(AA68/MAX($J$3:AA68)-1,"")</f>
        <v>-2.5286690102808151E-3</v>
      </c>
      <c r="AG68" s="3">
        <v>43573</v>
      </c>
      <c r="AH68">
        <v>9835903.1249999963</v>
      </c>
      <c r="AI68" s="24">
        <f>AH68/MAX($AH$2:AH68)-1</f>
        <v>-1.7832148921618884E-2</v>
      </c>
      <c r="AJ68" s="27">
        <f t="shared" si="15"/>
        <v>1</v>
      </c>
      <c r="AK68">
        <f t="shared" si="16"/>
        <v>1</v>
      </c>
      <c r="AL68" s="28">
        <f t="shared" si="21"/>
        <v>2</v>
      </c>
      <c r="AM68" s="28">
        <f t="shared" si="17"/>
        <v>1384</v>
      </c>
      <c r="AN68" s="29">
        <f t="shared" ca="1" si="18"/>
        <v>-1.7832148921618884E-2</v>
      </c>
      <c r="AP68" s="7"/>
      <c r="AT68" s="3"/>
      <c r="AV68" s="7"/>
      <c r="AW68" s="6"/>
      <c r="AY68" s="7"/>
      <c r="BA68" s="7"/>
      <c r="BG68" s="7"/>
      <c r="BH68" s="7"/>
    </row>
    <row r="69" spans="1:60" x14ac:dyDescent="0.45">
      <c r="A69" t="s">
        <v>711</v>
      </c>
      <c r="B69" t="s">
        <v>30</v>
      </c>
      <c r="C69" s="6">
        <v>43559.416666666664</v>
      </c>
      <c r="D69" s="5">
        <v>25.7</v>
      </c>
      <c r="E69" s="6">
        <v>43559.638194444444</v>
      </c>
      <c r="F69">
        <v>0.05</v>
      </c>
      <c r="G69" s="7">
        <v>-0.99809999999999999</v>
      </c>
      <c r="H69">
        <v>-49861.93</v>
      </c>
      <c r="I69" s="7">
        <v>-1.0081</v>
      </c>
      <c r="J69">
        <v>1924.614</v>
      </c>
      <c r="K69">
        <v>49462.58</v>
      </c>
      <c r="L69">
        <v>-157346.29999999999</v>
      </c>
      <c r="M69">
        <v>320</v>
      </c>
      <c r="N69">
        <v>-155.82</v>
      </c>
      <c r="O69" s="7">
        <v>-0.99809999999999999</v>
      </c>
      <c r="P69" s="7">
        <v>0.24709999999999999</v>
      </c>
      <c r="Q69" t="s">
        <v>535</v>
      </c>
      <c r="S69" s="2">
        <f t="shared" si="19"/>
        <v>43559</v>
      </c>
      <c r="T69" t="s">
        <v>711</v>
      </c>
      <c r="U69" s="5">
        <v>25.7</v>
      </c>
      <c r="V69">
        <v>0.05</v>
      </c>
      <c r="W69">
        <f t="shared" si="11"/>
        <v>9989159.5624999981</v>
      </c>
      <c r="X69">
        <f t="shared" si="12"/>
        <v>24972.898906249997</v>
      </c>
      <c r="Y69">
        <f t="shared" si="13"/>
        <v>975</v>
      </c>
      <c r="Z69">
        <f t="shared" si="14"/>
        <v>-25259.812500000004</v>
      </c>
      <c r="AA69" s="5" t="str">
        <f t="shared" si="20"/>
        <v/>
      </c>
      <c r="AB69" s="24" t="str">
        <f>IFERROR(AA69/MAX($J$3:AA69)-1,"")</f>
        <v/>
      </c>
      <c r="AG69" s="3">
        <v>43574</v>
      </c>
      <c r="AH69">
        <v>9835903.1249999963</v>
      </c>
      <c r="AI69" s="24">
        <f>AH69/MAX($AH$2:AH69)-1</f>
        <v>-1.7832148921618884E-2</v>
      </c>
      <c r="AJ69" s="27">
        <f t="shared" si="15"/>
        <v>1</v>
      </c>
      <c r="AK69">
        <f t="shared" si="16"/>
        <v>1</v>
      </c>
      <c r="AL69" s="28">
        <f t="shared" si="21"/>
        <v>2</v>
      </c>
      <c r="AM69" s="28">
        <f t="shared" si="17"/>
        <v>1384</v>
      </c>
      <c r="AN69" s="29">
        <f t="shared" ca="1" si="18"/>
        <v>-1.7832148921618884E-2</v>
      </c>
      <c r="AP69" s="7"/>
      <c r="AT69" s="3"/>
      <c r="AV69" s="7"/>
      <c r="AW69" s="6"/>
      <c r="AY69" s="7"/>
      <c r="BA69" s="7"/>
      <c r="BG69" s="7"/>
      <c r="BH69" s="7"/>
    </row>
    <row r="70" spans="1:60" x14ac:dyDescent="0.45">
      <c r="A70" t="s">
        <v>710</v>
      </c>
      <c r="B70" t="s">
        <v>30</v>
      </c>
      <c r="C70" s="6">
        <v>43559.416666666664</v>
      </c>
      <c r="D70" s="5">
        <v>27.7</v>
      </c>
      <c r="E70" s="6">
        <v>43559.638194444444</v>
      </c>
      <c r="F70">
        <v>52.55</v>
      </c>
      <c r="G70" s="7">
        <v>0.89710000000000001</v>
      </c>
      <c r="H70">
        <v>42940.480000000003</v>
      </c>
      <c r="I70" s="7">
        <v>0.86809999999999998</v>
      </c>
      <c r="J70">
        <v>1785.653</v>
      </c>
      <c r="K70">
        <v>49462.58</v>
      </c>
      <c r="L70">
        <v>-114405.82</v>
      </c>
      <c r="M70">
        <v>320</v>
      </c>
      <c r="N70">
        <v>134.19</v>
      </c>
      <c r="O70" s="7">
        <v>-0.73099999999999998</v>
      </c>
      <c r="P70" s="7">
        <v>2.0108000000000001</v>
      </c>
      <c r="Q70" t="s">
        <v>535</v>
      </c>
      <c r="S70" s="2">
        <f t="shared" si="19"/>
        <v>43559</v>
      </c>
      <c r="T70" t="s">
        <v>710</v>
      </c>
      <c r="U70" s="5">
        <v>27.7</v>
      </c>
      <c r="V70">
        <v>52.55</v>
      </c>
      <c r="W70">
        <f t="shared" ref="W70:W133" si="22">IF(S70&lt;&gt;S69,AA69,W69)</f>
        <v>9989159.5624999981</v>
      </c>
      <c r="X70">
        <f t="shared" si="12"/>
        <v>24972.898906249997</v>
      </c>
      <c r="Y70">
        <f t="shared" si="13"/>
        <v>900</v>
      </c>
      <c r="Z70">
        <f t="shared" si="14"/>
        <v>21642.749999999996</v>
      </c>
      <c r="AA70" s="5">
        <f t="shared" si="20"/>
        <v>9985542.4999999981</v>
      </c>
      <c r="AB70" s="24">
        <f>IFERROR(AA70/MAX($J$3:AA70)-1,"")</f>
        <v>-2.8898521632351182E-3</v>
      </c>
      <c r="AG70" s="3">
        <v>43575</v>
      </c>
      <c r="AH70">
        <v>9835903.1249999963</v>
      </c>
      <c r="AI70" s="24">
        <f>AH70/MAX($AH$2:AH70)-1</f>
        <v>-1.7832148921618884E-2</v>
      </c>
      <c r="AJ70" s="27">
        <f t="shared" si="15"/>
        <v>1</v>
      </c>
      <c r="AK70">
        <f t="shared" si="16"/>
        <v>1</v>
      </c>
      <c r="AL70" s="28">
        <f t="shared" si="21"/>
        <v>2</v>
      </c>
      <c r="AM70" s="28">
        <f t="shared" si="17"/>
        <v>1384</v>
      </c>
      <c r="AN70" s="29">
        <f t="shared" ca="1" si="18"/>
        <v>-1.7832148921618884E-2</v>
      </c>
      <c r="AP70" s="7"/>
      <c r="AT70" s="3"/>
      <c r="AV70" s="7"/>
      <c r="AW70" s="6"/>
      <c r="AY70" s="7"/>
      <c r="BA70" s="7"/>
      <c r="BG70" s="7"/>
      <c r="BH70" s="7"/>
    </row>
    <row r="71" spans="1:60" x14ac:dyDescent="0.45">
      <c r="A71" t="s">
        <v>708</v>
      </c>
      <c r="B71" t="s">
        <v>30</v>
      </c>
      <c r="C71" s="6">
        <v>43563.56527777778</v>
      </c>
      <c r="D71" s="5">
        <v>58.05</v>
      </c>
      <c r="E71" s="6">
        <v>43564.041666666664</v>
      </c>
      <c r="F71">
        <v>43</v>
      </c>
      <c r="G71" s="7">
        <v>-0.25929999999999997</v>
      </c>
      <c r="H71">
        <v>-13675.07</v>
      </c>
      <c r="I71" s="7">
        <v>-0.2767</v>
      </c>
      <c r="J71">
        <v>851.47239999999999</v>
      </c>
      <c r="K71">
        <v>49427.97</v>
      </c>
      <c r="L71">
        <v>-128080.89</v>
      </c>
      <c r="M71">
        <v>118</v>
      </c>
      <c r="N71">
        <v>-115.89</v>
      </c>
      <c r="O71" s="7">
        <v>-0.31440000000000001</v>
      </c>
      <c r="P71" s="7">
        <v>0.31009999999999999</v>
      </c>
      <c r="Q71" t="s">
        <v>535</v>
      </c>
      <c r="S71" s="2">
        <f t="shared" si="19"/>
        <v>43563</v>
      </c>
      <c r="T71" t="s">
        <v>708</v>
      </c>
      <c r="U71" s="5">
        <v>58.05</v>
      </c>
      <c r="V71">
        <v>43</v>
      </c>
      <c r="W71">
        <f t="shared" si="22"/>
        <v>9985542.4999999981</v>
      </c>
      <c r="X71">
        <f t="shared" si="12"/>
        <v>24963.856249999997</v>
      </c>
      <c r="Y71">
        <f t="shared" si="13"/>
        <v>425</v>
      </c>
      <c r="Z71">
        <f t="shared" si="14"/>
        <v>-6825.7124999999987</v>
      </c>
      <c r="AA71" s="5" t="str">
        <f t="shared" si="20"/>
        <v/>
      </c>
      <c r="AB71" s="24" t="str">
        <f>IFERROR(AA71/MAX($J$3:AA71)-1,"")</f>
        <v/>
      </c>
      <c r="AG71" s="3">
        <v>43576</v>
      </c>
      <c r="AH71">
        <v>9835903.1249999963</v>
      </c>
      <c r="AI71" s="24">
        <f>AH71/MAX($AH$2:AH71)-1</f>
        <v>-1.7832148921618884E-2</v>
      </c>
      <c r="AJ71" s="27">
        <f t="shared" si="15"/>
        <v>1</v>
      </c>
      <c r="AK71">
        <f t="shared" si="16"/>
        <v>1</v>
      </c>
      <c r="AL71" s="28">
        <f t="shared" si="21"/>
        <v>2</v>
      </c>
      <c r="AM71" s="28">
        <f t="shared" si="17"/>
        <v>1384</v>
      </c>
      <c r="AN71" s="29">
        <f t="shared" ca="1" si="18"/>
        <v>-1.7832148921618884E-2</v>
      </c>
      <c r="AP71" s="7"/>
      <c r="AT71" s="3"/>
      <c r="AV71" s="7"/>
      <c r="AW71" s="6"/>
      <c r="AY71" s="7"/>
      <c r="BA71" s="7"/>
      <c r="BG71" s="7"/>
      <c r="BH71" s="7"/>
    </row>
    <row r="72" spans="1:60" x14ac:dyDescent="0.45">
      <c r="A72" t="s">
        <v>712</v>
      </c>
      <c r="B72" t="s">
        <v>30</v>
      </c>
      <c r="C72" s="6">
        <v>43563.597222222219</v>
      </c>
      <c r="D72" s="5">
        <v>44.35</v>
      </c>
      <c r="E72" s="6">
        <v>43564.041666666664</v>
      </c>
      <c r="F72">
        <v>25</v>
      </c>
      <c r="G72" s="7">
        <v>-0.43630000000000002</v>
      </c>
      <c r="H72">
        <v>-22349.63</v>
      </c>
      <c r="I72" s="7">
        <v>-0.45190000000000002</v>
      </c>
      <c r="J72">
        <v>1115.056</v>
      </c>
      <c r="K72">
        <v>49452.74</v>
      </c>
      <c r="L72">
        <v>-150430.51999999999</v>
      </c>
      <c r="M72">
        <v>72</v>
      </c>
      <c r="N72">
        <v>-310.41000000000003</v>
      </c>
      <c r="O72" s="7">
        <v>-0.49719999999999998</v>
      </c>
      <c r="P72" s="7">
        <v>0.13869999999999999</v>
      </c>
      <c r="Q72" t="s">
        <v>535</v>
      </c>
      <c r="S72" s="2">
        <f t="shared" si="19"/>
        <v>43563</v>
      </c>
      <c r="T72" t="s">
        <v>712</v>
      </c>
      <c r="U72" s="5">
        <v>44.35</v>
      </c>
      <c r="V72">
        <v>25</v>
      </c>
      <c r="W72">
        <f t="shared" si="22"/>
        <v>9985542.4999999981</v>
      </c>
      <c r="X72">
        <f t="shared" si="12"/>
        <v>24963.856249999997</v>
      </c>
      <c r="Y72">
        <f t="shared" si="13"/>
        <v>575</v>
      </c>
      <c r="Z72">
        <f t="shared" si="14"/>
        <v>-11525.012500000001</v>
      </c>
      <c r="AA72" s="5" t="str">
        <f t="shared" si="20"/>
        <v/>
      </c>
      <c r="AB72" s="24" t="str">
        <f>IFERROR(AA72/MAX($J$3:AA72)-1,"")</f>
        <v/>
      </c>
      <c r="AG72" s="3">
        <v>43577</v>
      </c>
      <c r="AH72">
        <v>9825289.3749999963</v>
      </c>
      <c r="AI72" s="24">
        <f>AH72/MAX($AH$2:AH72)-1</f>
        <v>-1.8891988968526952E-2</v>
      </c>
      <c r="AJ72" s="27">
        <f t="shared" si="15"/>
        <v>1</v>
      </c>
      <c r="AK72">
        <f t="shared" si="16"/>
        <v>1</v>
      </c>
      <c r="AL72" s="28">
        <f t="shared" si="21"/>
        <v>2</v>
      </c>
      <c r="AM72" s="28">
        <f t="shared" si="17"/>
        <v>1384</v>
      </c>
      <c r="AN72" s="29">
        <f t="shared" ca="1" si="18"/>
        <v>-1.8891988968526952E-2</v>
      </c>
      <c r="AP72" s="7"/>
      <c r="AT72" s="3"/>
      <c r="AV72" s="7"/>
      <c r="AW72" s="6"/>
      <c r="AY72" s="7"/>
      <c r="BA72" s="7"/>
      <c r="BG72" s="7"/>
      <c r="BH72" s="7"/>
    </row>
    <row r="73" spans="1:60" x14ac:dyDescent="0.45">
      <c r="A73" t="s">
        <v>712</v>
      </c>
      <c r="B73" t="s">
        <v>30</v>
      </c>
      <c r="C73" s="6">
        <v>43563.597222222219</v>
      </c>
      <c r="D73" s="5">
        <v>44.35</v>
      </c>
      <c r="E73" s="6">
        <v>43564.041666666664</v>
      </c>
      <c r="F73">
        <v>25</v>
      </c>
      <c r="G73" s="7">
        <v>-0.43630000000000002</v>
      </c>
      <c r="H73">
        <v>-22791.119999999999</v>
      </c>
      <c r="I73" s="7">
        <v>-0.45190000000000002</v>
      </c>
      <c r="J73">
        <v>1137.0830000000001</v>
      </c>
      <c r="K73">
        <v>50429.62</v>
      </c>
      <c r="L73">
        <v>63132.31</v>
      </c>
      <c r="M73">
        <v>72</v>
      </c>
      <c r="N73">
        <v>-316.54000000000002</v>
      </c>
      <c r="O73" s="7">
        <v>-0.49719999999999998</v>
      </c>
      <c r="P73" s="7">
        <v>0.13869999999999999</v>
      </c>
      <c r="Q73" t="s">
        <v>535</v>
      </c>
      <c r="S73" s="2">
        <f t="shared" si="19"/>
        <v>43563</v>
      </c>
      <c r="T73" t="s">
        <v>712</v>
      </c>
      <c r="U73" s="5">
        <v>44.35</v>
      </c>
      <c r="V73">
        <v>25</v>
      </c>
      <c r="W73">
        <f t="shared" si="22"/>
        <v>9985542.4999999981</v>
      </c>
      <c r="X73">
        <f t="shared" si="12"/>
        <v>24963.856249999997</v>
      </c>
      <c r="Y73">
        <f t="shared" si="13"/>
        <v>575</v>
      </c>
      <c r="Z73">
        <f t="shared" si="14"/>
        <v>-11525.012500000001</v>
      </c>
      <c r="AA73" s="5">
        <f t="shared" si="20"/>
        <v>9955666.7624999974</v>
      </c>
      <c r="AB73" s="24">
        <f>IFERROR(AA73/MAX($J$3:AA73)-1,"")</f>
        <v>-5.8731053050006254E-3</v>
      </c>
      <c r="AG73" s="3">
        <v>43578</v>
      </c>
      <c r="AH73">
        <v>9778225.7874999959</v>
      </c>
      <c r="AI73" s="24">
        <f>AH73/MAX($AH$2:AH73)-1</f>
        <v>-2.3591541415462491E-2</v>
      </c>
      <c r="AJ73" s="27">
        <f t="shared" si="15"/>
        <v>1</v>
      </c>
      <c r="AK73">
        <f t="shared" si="16"/>
        <v>1</v>
      </c>
      <c r="AL73" s="28">
        <f t="shared" si="21"/>
        <v>2</v>
      </c>
      <c r="AM73" s="28">
        <f t="shared" si="17"/>
        <v>1384</v>
      </c>
      <c r="AN73" s="29">
        <f t="shared" ca="1" si="18"/>
        <v>-2.3591541415462491E-2</v>
      </c>
      <c r="AP73" s="7"/>
      <c r="AT73" s="3"/>
      <c r="AV73" s="7"/>
      <c r="AW73" s="6"/>
      <c r="AY73" s="7"/>
      <c r="BA73" s="7"/>
      <c r="BG73" s="7"/>
      <c r="BH73" s="7"/>
    </row>
    <row r="74" spans="1:60" x14ac:dyDescent="0.45">
      <c r="A74" t="s">
        <v>712</v>
      </c>
      <c r="B74" t="s">
        <v>30</v>
      </c>
      <c r="C74" s="6">
        <v>43564.504166666666</v>
      </c>
      <c r="D74" s="5">
        <v>36.450000000000003</v>
      </c>
      <c r="E74" s="6">
        <v>43565.041666666664</v>
      </c>
      <c r="F74">
        <v>6.65</v>
      </c>
      <c r="G74" s="7">
        <v>-0.81759999999999999</v>
      </c>
      <c r="H74">
        <v>-40845.31</v>
      </c>
      <c r="I74" s="7">
        <v>-0.82940000000000003</v>
      </c>
      <c r="J74">
        <v>1351.107</v>
      </c>
      <c r="K74">
        <v>49247.85</v>
      </c>
      <c r="L74">
        <v>-191275.83</v>
      </c>
      <c r="M74">
        <v>206</v>
      </c>
      <c r="N74">
        <v>-198.28</v>
      </c>
      <c r="O74" s="7">
        <v>-0.81759999999999999</v>
      </c>
      <c r="P74" s="7">
        <v>7.0000000000000007E-2</v>
      </c>
      <c r="Q74" t="s">
        <v>535</v>
      </c>
      <c r="S74" s="2">
        <f t="shared" si="19"/>
        <v>43564</v>
      </c>
      <c r="T74" t="s">
        <v>712</v>
      </c>
      <c r="U74" s="5">
        <v>36.450000000000003</v>
      </c>
      <c r="V74">
        <v>6.65</v>
      </c>
      <c r="W74">
        <f t="shared" si="22"/>
        <v>9955666.7624999974</v>
      </c>
      <c r="X74">
        <f t="shared" si="12"/>
        <v>24889.166906249993</v>
      </c>
      <c r="Y74">
        <f t="shared" si="13"/>
        <v>675</v>
      </c>
      <c r="Z74">
        <f t="shared" si="14"/>
        <v>-20405.925000000003</v>
      </c>
      <c r="AA74" s="5" t="str">
        <f t="shared" si="20"/>
        <v/>
      </c>
      <c r="AB74" s="24" t="str">
        <f>IFERROR(AA74/MAX($J$3:AA74)-1,"")</f>
        <v/>
      </c>
      <c r="AG74" s="3">
        <v>43579</v>
      </c>
      <c r="AH74">
        <v>9880782.7824249957</v>
      </c>
      <c r="AI74" s="24">
        <f>AH74/MAX($AH$2:AH74)-1</f>
        <v>-1.3350673643745425E-2</v>
      </c>
      <c r="AJ74" s="27">
        <f t="shared" si="15"/>
        <v>1</v>
      </c>
      <c r="AK74">
        <f t="shared" si="16"/>
        <v>1</v>
      </c>
      <c r="AL74" s="28">
        <f t="shared" si="21"/>
        <v>2</v>
      </c>
      <c r="AM74" s="28">
        <f t="shared" si="17"/>
        <v>1384</v>
      </c>
      <c r="AN74" s="29">
        <f t="shared" ca="1" si="18"/>
        <v>-1.3350673643745425E-2</v>
      </c>
      <c r="AP74" s="7"/>
      <c r="AT74" s="3"/>
      <c r="AV74" s="7"/>
      <c r="AW74" s="6"/>
      <c r="AY74" s="7"/>
      <c r="BA74" s="7"/>
      <c r="BG74" s="7"/>
      <c r="BH74" s="7"/>
    </row>
    <row r="75" spans="1:60" x14ac:dyDescent="0.45">
      <c r="A75" t="s">
        <v>711</v>
      </c>
      <c r="B75" t="s">
        <v>30</v>
      </c>
      <c r="C75" s="6">
        <v>43564.583333333336</v>
      </c>
      <c r="D75" s="5">
        <v>55</v>
      </c>
      <c r="E75" s="6">
        <v>43565.041666666664</v>
      </c>
      <c r="F75">
        <v>63.75</v>
      </c>
      <c r="G75" s="7">
        <v>0.15909999999999999</v>
      </c>
      <c r="H75">
        <v>6753.15</v>
      </c>
      <c r="I75" s="7">
        <v>0.13750000000000001</v>
      </c>
      <c r="J75">
        <v>892.97900000000004</v>
      </c>
      <c r="K75">
        <v>49113.84</v>
      </c>
      <c r="L75">
        <v>-184522.68</v>
      </c>
      <c r="M75">
        <v>92</v>
      </c>
      <c r="N75">
        <v>73.400000000000006</v>
      </c>
      <c r="O75" s="7">
        <v>-0.17549999999999999</v>
      </c>
      <c r="P75" s="7">
        <v>0.26819999999999999</v>
      </c>
      <c r="Q75" t="s">
        <v>535</v>
      </c>
      <c r="S75" s="2">
        <f t="shared" si="19"/>
        <v>43564</v>
      </c>
      <c r="T75" t="s">
        <v>711</v>
      </c>
      <c r="U75" s="5">
        <v>55</v>
      </c>
      <c r="V75">
        <v>63.75</v>
      </c>
      <c r="W75">
        <f t="shared" si="22"/>
        <v>9955666.7624999974</v>
      </c>
      <c r="X75">
        <f t="shared" si="12"/>
        <v>24889.166906249993</v>
      </c>
      <c r="Y75">
        <f t="shared" si="13"/>
        <v>450</v>
      </c>
      <c r="Z75">
        <f t="shared" si="14"/>
        <v>3403.125</v>
      </c>
      <c r="AA75" s="5" t="str">
        <f t="shared" si="20"/>
        <v/>
      </c>
      <c r="AB75" s="24" t="str">
        <f>IFERROR(AA75/MAX($J$3:AA75)-1,"")</f>
        <v/>
      </c>
      <c r="AG75" s="3">
        <v>43580</v>
      </c>
      <c r="AH75">
        <v>9938732.9824249949</v>
      </c>
      <c r="AI75" s="24">
        <f>AH75/MAX($AH$2:AH75)-1</f>
        <v>-7.5640343610855476E-3</v>
      </c>
      <c r="AJ75" s="27">
        <f t="shared" si="15"/>
        <v>1</v>
      </c>
      <c r="AK75">
        <f t="shared" si="16"/>
        <v>1</v>
      </c>
      <c r="AL75" s="28">
        <f t="shared" si="21"/>
        <v>2</v>
      </c>
      <c r="AM75" s="28">
        <f t="shared" si="17"/>
        <v>1384</v>
      </c>
      <c r="AN75" s="29">
        <f t="shared" ca="1" si="18"/>
        <v>-7.5640343610855476E-3</v>
      </c>
      <c r="AP75" s="7"/>
      <c r="AT75" s="3"/>
      <c r="AV75" s="7"/>
      <c r="AW75" s="6"/>
      <c r="AY75" s="7"/>
      <c r="BA75" s="7"/>
      <c r="BG75" s="7"/>
      <c r="BH75" s="7"/>
    </row>
    <row r="76" spans="1:60" x14ac:dyDescent="0.45">
      <c r="A76" t="s">
        <v>711</v>
      </c>
      <c r="B76" t="s">
        <v>30</v>
      </c>
      <c r="C76" s="6">
        <v>43564.595138888886</v>
      </c>
      <c r="D76" s="5">
        <v>61.4</v>
      </c>
      <c r="E76" s="6">
        <v>43565.041666666664</v>
      </c>
      <c r="F76">
        <v>63.75</v>
      </c>
      <c r="G76" s="7">
        <v>3.8300000000000001E-2</v>
      </c>
      <c r="H76">
        <v>900.19</v>
      </c>
      <c r="I76" s="7">
        <v>1.7899999999999999E-2</v>
      </c>
      <c r="J76">
        <v>819.47329999999999</v>
      </c>
      <c r="K76">
        <v>50315.66</v>
      </c>
      <c r="L76">
        <v>64032.51</v>
      </c>
      <c r="M76">
        <v>75</v>
      </c>
      <c r="N76">
        <v>12</v>
      </c>
      <c r="O76" s="7">
        <v>-0.21909999999999999</v>
      </c>
      <c r="P76" s="7">
        <v>0.13600000000000001</v>
      </c>
      <c r="Q76" t="s">
        <v>535</v>
      </c>
      <c r="S76" s="2">
        <f t="shared" si="19"/>
        <v>43564</v>
      </c>
      <c r="T76" t="s">
        <v>711</v>
      </c>
      <c r="U76" s="5">
        <v>61.4</v>
      </c>
      <c r="V76">
        <v>63.75</v>
      </c>
      <c r="W76">
        <f t="shared" si="22"/>
        <v>9955666.7624999974</v>
      </c>
      <c r="X76">
        <f t="shared" si="12"/>
        <v>24889.166906249993</v>
      </c>
      <c r="Y76">
        <f t="shared" si="13"/>
        <v>400</v>
      </c>
      <c r="Z76">
        <f t="shared" si="14"/>
        <v>439.40000000000055</v>
      </c>
      <c r="AA76" s="5" t="str">
        <f t="shared" si="20"/>
        <v/>
      </c>
      <c r="AB76" s="24" t="str">
        <f>IFERROR(AA76/MAX($J$3:AA76)-1,"")</f>
        <v/>
      </c>
      <c r="AG76" s="3">
        <v>43581</v>
      </c>
      <c r="AH76">
        <v>9897781.9074249957</v>
      </c>
      <c r="AI76" s="24">
        <f>AH76/MAX($AH$2:AH76)-1</f>
        <v>-1.1653219545298077E-2</v>
      </c>
      <c r="AJ76" s="27">
        <f t="shared" si="15"/>
        <v>1</v>
      </c>
      <c r="AK76">
        <f t="shared" si="16"/>
        <v>1</v>
      </c>
      <c r="AL76" s="28">
        <f t="shared" si="21"/>
        <v>2</v>
      </c>
      <c r="AM76" s="28">
        <f t="shared" si="17"/>
        <v>1384</v>
      </c>
      <c r="AN76" s="29">
        <f t="shared" ca="1" si="18"/>
        <v>-1.1653219545298077E-2</v>
      </c>
      <c r="AP76" s="7"/>
      <c r="AT76" s="3"/>
      <c r="AV76" s="7"/>
      <c r="AW76" s="6"/>
      <c r="AY76" s="7"/>
      <c r="BA76" s="7"/>
      <c r="BG76" s="7"/>
      <c r="BH76" s="7"/>
    </row>
    <row r="77" spans="1:60" x14ac:dyDescent="0.45">
      <c r="A77" t="s">
        <v>717</v>
      </c>
      <c r="B77" t="s">
        <v>30</v>
      </c>
      <c r="C77" s="6">
        <v>43564.633333333331</v>
      </c>
      <c r="D77" s="5">
        <v>40.25</v>
      </c>
      <c r="E77" s="6">
        <v>43565.041666666664</v>
      </c>
      <c r="F77">
        <v>34.5</v>
      </c>
      <c r="G77" s="7">
        <v>-0.1429</v>
      </c>
      <c r="H77">
        <v>-8125.01</v>
      </c>
      <c r="I77" s="7">
        <v>-0.16139999999999999</v>
      </c>
      <c r="J77">
        <v>1250.4829999999999</v>
      </c>
      <c r="K77">
        <v>50331.93</v>
      </c>
      <c r="L77">
        <v>55907.49</v>
      </c>
      <c r="M77">
        <v>20</v>
      </c>
      <c r="N77">
        <v>-406.25</v>
      </c>
      <c r="O77" s="7">
        <v>-0.2</v>
      </c>
      <c r="P77" s="7">
        <v>1.8599999999999998E-2</v>
      </c>
      <c r="Q77" t="s">
        <v>535</v>
      </c>
      <c r="S77" s="2">
        <f t="shared" si="19"/>
        <v>43564</v>
      </c>
      <c r="T77" t="s">
        <v>717</v>
      </c>
      <c r="U77" s="5">
        <v>40.25</v>
      </c>
      <c r="V77">
        <v>34.5</v>
      </c>
      <c r="W77">
        <f t="shared" si="22"/>
        <v>9955666.7624999974</v>
      </c>
      <c r="X77">
        <f t="shared" si="12"/>
        <v>24889.166906249993</v>
      </c>
      <c r="Y77">
        <f t="shared" si="13"/>
        <v>625</v>
      </c>
      <c r="Z77">
        <f t="shared" si="14"/>
        <v>-4060.9375000000014</v>
      </c>
      <c r="AA77" s="5">
        <f t="shared" si="20"/>
        <v>9935042.424999997</v>
      </c>
      <c r="AB77" s="24">
        <f>IFERROR(AA77/MAX($J$3:AA77)-1,"")</f>
        <v>-7.93255637775514E-3</v>
      </c>
      <c r="AG77" s="3">
        <v>43582</v>
      </c>
      <c r="AH77">
        <v>9897781.9074249957</v>
      </c>
      <c r="AI77" s="24">
        <f>AH77/MAX($AH$2:AH77)-1</f>
        <v>-1.1653219545298077E-2</v>
      </c>
      <c r="AJ77" s="27">
        <f t="shared" si="15"/>
        <v>1</v>
      </c>
      <c r="AK77">
        <f t="shared" si="16"/>
        <v>1</v>
      </c>
      <c r="AL77" s="28">
        <f t="shared" si="21"/>
        <v>2</v>
      </c>
      <c r="AM77" s="28">
        <f t="shared" si="17"/>
        <v>1384</v>
      </c>
      <c r="AN77" s="29">
        <f t="shared" ca="1" si="18"/>
        <v>-1.1653219545298077E-2</v>
      </c>
      <c r="AP77" s="7"/>
      <c r="AT77" s="3"/>
      <c r="AV77" s="7"/>
      <c r="AW77" s="6"/>
      <c r="AY77" s="7"/>
      <c r="BA77" s="7"/>
      <c r="BG77" s="7"/>
      <c r="BH77" s="7"/>
    </row>
    <row r="78" spans="1:60" x14ac:dyDescent="0.45">
      <c r="A78" t="s">
        <v>710</v>
      </c>
      <c r="B78" t="s">
        <v>30</v>
      </c>
      <c r="C78" s="6">
        <v>43565.461805555555</v>
      </c>
      <c r="D78" s="5">
        <v>36</v>
      </c>
      <c r="E78" s="6">
        <v>43566.041666666664</v>
      </c>
      <c r="F78">
        <v>58.35</v>
      </c>
      <c r="G78" s="7">
        <v>0.62080000000000002</v>
      </c>
      <c r="H78">
        <v>29182.639999999999</v>
      </c>
      <c r="I78" s="7">
        <v>0.59460000000000002</v>
      </c>
      <c r="J78">
        <v>1363.261</v>
      </c>
      <c r="K78">
        <v>49077.39</v>
      </c>
      <c r="L78">
        <v>-155340.04</v>
      </c>
      <c r="M78">
        <v>267</v>
      </c>
      <c r="N78">
        <v>109.3</v>
      </c>
      <c r="O78" s="7">
        <v>-0.43190000000000001</v>
      </c>
      <c r="P78" s="7">
        <v>0.84860000000000002</v>
      </c>
      <c r="Q78" t="s">
        <v>535</v>
      </c>
      <c r="S78" s="2">
        <f t="shared" si="19"/>
        <v>43565</v>
      </c>
      <c r="T78" t="s">
        <v>710</v>
      </c>
      <c r="U78" s="5">
        <v>36</v>
      </c>
      <c r="V78">
        <v>58.35</v>
      </c>
      <c r="W78">
        <f t="shared" si="22"/>
        <v>9935042.424999997</v>
      </c>
      <c r="X78">
        <f t="shared" si="12"/>
        <v>24837.606062499992</v>
      </c>
      <c r="Y78">
        <f t="shared" si="13"/>
        <v>700</v>
      </c>
      <c r="Z78">
        <f t="shared" si="14"/>
        <v>14984.550000000001</v>
      </c>
      <c r="AA78" s="5" t="str">
        <f t="shared" si="20"/>
        <v/>
      </c>
      <c r="AB78" s="24" t="str">
        <f>IFERROR(AA78/MAX($J$3:AA78)-1,"")</f>
        <v/>
      </c>
      <c r="AG78" s="3">
        <v>43583</v>
      </c>
      <c r="AH78">
        <v>9897781.9074249957</v>
      </c>
      <c r="AI78" s="24">
        <f>AH78/MAX($AH$2:AH78)-1</f>
        <v>-1.1653219545298077E-2</v>
      </c>
      <c r="AJ78" s="27">
        <f t="shared" si="15"/>
        <v>1</v>
      </c>
      <c r="AK78">
        <f t="shared" si="16"/>
        <v>1</v>
      </c>
      <c r="AL78" s="28">
        <f t="shared" si="21"/>
        <v>2</v>
      </c>
      <c r="AM78" s="28">
        <f t="shared" si="17"/>
        <v>1384</v>
      </c>
      <c r="AN78" s="29">
        <f t="shared" ca="1" si="18"/>
        <v>-1.1653219545298077E-2</v>
      </c>
      <c r="AP78" s="7"/>
      <c r="AT78" s="3"/>
      <c r="AV78" s="7"/>
      <c r="AW78" s="6"/>
      <c r="AY78" s="7"/>
      <c r="BA78" s="7"/>
      <c r="BG78" s="7"/>
      <c r="BH78" s="7"/>
    </row>
    <row r="79" spans="1:60" x14ac:dyDescent="0.45">
      <c r="A79" t="s">
        <v>710</v>
      </c>
      <c r="B79" t="s">
        <v>30</v>
      </c>
      <c r="C79" s="6">
        <v>43565.561805555553</v>
      </c>
      <c r="D79" s="5">
        <v>36.75</v>
      </c>
      <c r="E79" s="6">
        <v>43566.041666666664</v>
      </c>
      <c r="F79">
        <v>58.35</v>
      </c>
      <c r="G79" s="7">
        <v>0.58779999999999999</v>
      </c>
      <c r="H79">
        <v>28250.94</v>
      </c>
      <c r="I79" s="7">
        <v>0.56189999999999996</v>
      </c>
      <c r="J79">
        <v>1368.1510000000001</v>
      </c>
      <c r="K79">
        <v>50279.54</v>
      </c>
      <c r="L79">
        <v>84158.44</v>
      </c>
      <c r="M79">
        <v>123</v>
      </c>
      <c r="N79">
        <v>229.68</v>
      </c>
      <c r="O79" s="7">
        <v>-0.1633</v>
      </c>
      <c r="P79" s="7">
        <v>0.81089999999999995</v>
      </c>
      <c r="Q79" t="s">
        <v>535</v>
      </c>
      <c r="S79" s="2">
        <f t="shared" si="19"/>
        <v>43565</v>
      </c>
      <c r="T79" t="s">
        <v>710</v>
      </c>
      <c r="U79" s="5">
        <v>36.75</v>
      </c>
      <c r="V79">
        <v>58.35</v>
      </c>
      <c r="W79">
        <f t="shared" si="22"/>
        <v>9935042.424999997</v>
      </c>
      <c r="X79">
        <f t="shared" si="12"/>
        <v>24837.606062499992</v>
      </c>
      <c r="Y79">
        <f t="shared" si="13"/>
        <v>675</v>
      </c>
      <c r="Z79">
        <f t="shared" si="14"/>
        <v>13938.075000000001</v>
      </c>
      <c r="AA79" s="5" t="str">
        <f t="shared" si="20"/>
        <v/>
      </c>
      <c r="AB79" s="24" t="str">
        <f>IFERROR(AA79/MAX($J$3:AA79)-1,"")</f>
        <v/>
      </c>
      <c r="AG79" s="3">
        <v>43584</v>
      </c>
      <c r="AH79">
        <v>9897781.9074249957</v>
      </c>
      <c r="AI79" s="24">
        <f>AH79/MAX($AH$2:AH79)-1</f>
        <v>-1.1653219545298077E-2</v>
      </c>
      <c r="AJ79" s="27">
        <f t="shared" si="15"/>
        <v>1</v>
      </c>
      <c r="AK79">
        <f t="shared" si="16"/>
        <v>1</v>
      </c>
      <c r="AL79" s="28">
        <f t="shared" si="21"/>
        <v>2</v>
      </c>
      <c r="AM79" s="28">
        <f t="shared" si="17"/>
        <v>1384</v>
      </c>
      <c r="AN79" s="29">
        <f t="shared" ca="1" si="18"/>
        <v>-1.1653219545298077E-2</v>
      </c>
      <c r="AP79" s="7"/>
      <c r="AT79" s="3"/>
      <c r="AV79" s="7"/>
      <c r="AW79" s="6"/>
      <c r="AY79" s="7"/>
      <c r="BA79" s="7"/>
      <c r="BG79" s="7"/>
      <c r="BH79" s="7"/>
    </row>
    <row r="80" spans="1:60" x14ac:dyDescent="0.45">
      <c r="A80" t="s">
        <v>708</v>
      </c>
      <c r="B80" t="s">
        <v>30</v>
      </c>
      <c r="C80" s="6">
        <v>43565.5625</v>
      </c>
      <c r="D80" s="5">
        <v>23.95</v>
      </c>
      <c r="E80" s="6">
        <v>43566.041666666664</v>
      </c>
      <c r="F80">
        <v>23.2</v>
      </c>
      <c r="G80" s="7">
        <v>-3.1300000000000001E-2</v>
      </c>
      <c r="H80">
        <v>-2503.06</v>
      </c>
      <c r="I80" s="7">
        <v>-5.0999999999999997E-2</v>
      </c>
      <c r="J80">
        <v>2049.1669999999999</v>
      </c>
      <c r="K80">
        <v>49077.54</v>
      </c>
      <c r="L80">
        <v>-157843.09</v>
      </c>
      <c r="M80">
        <v>122</v>
      </c>
      <c r="N80">
        <v>-20.52</v>
      </c>
      <c r="O80" s="7">
        <v>-0.21290000000000001</v>
      </c>
      <c r="P80" s="7">
        <v>0.50309999999999999</v>
      </c>
      <c r="Q80" t="s">
        <v>535</v>
      </c>
      <c r="S80" s="2">
        <f t="shared" si="19"/>
        <v>43565</v>
      </c>
      <c r="T80" t="s">
        <v>708</v>
      </c>
      <c r="U80" s="5">
        <v>23.95</v>
      </c>
      <c r="V80">
        <v>23.2</v>
      </c>
      <c r="W80">
        <f t="shared" si="22"/>
        <v>9935042.424999997</v>
      </c>
      <c r="X80">
        <f t="shared" si="12"/>
        <v>24837.606062499992</v>
      </c>
      <c r="Y80">
        <f t="shared" si="13"/>
        <v>1025</v>
      </c>
      <c r="Z80">
        <f t="shared" si="14"/>
        <v>-1252.037499999999</v>
      </c>
      <c r="AA80" s="5" t="str">
        <f t="shared" si="20"/>
        <v/>
      </c>
      <c r="AB80" s="24" t="str">
        <f>IFERROR(AA80/MAX($J$3:AA80)-1,"")</f>
        <v/>
      </c>
      <c r="AG80" s="3">
        <v>43585</v>
      </c>
      <c r="AH80">
        <v>9857182.557424996</v>
      </c>
      <c r="AI80" s="24">
        <f>AH80/MAX($AH$2:AH80)-1</f>
        <v>-1.570728309573366E-2</v>
      </c>
      <c r="AJ80" s="27">
        <f t="shared" si="15"/>
        <v>1</v>
      </c>
      <c r="AK80">
        <f t="shared" si="16"/>
        <v>1</v>
      </c>
      <c r="AL80" s="28">
        <f t="shared" si="21"/>
        <v>2</v>
      </c>
      <c r="AM80" s="28">
        <f t="shared" si="17"/>
        <v>1384</v>
      </c>
      <c r="AN80" s="29">
        <f t="shared" ca="1" si="18"/>
        <v>-1.570728309573366E-2</v>
      </c>
      <c r="AP80" s="7"/>
      <c r="AT80" s="3"/>
      <c r="AV80" s="7"/>
      <c r="AW80" s="6"/>
      <c r="AY80" s="7"/>
      <c r="BA80" s="7"/>
      <c r="BG80" s="7"/>
      <c r="BH80" s="7"/>
    </row>
    <row r="81" spans="1:60" x14ac:dyDescent="0.45">
      <c r="A81" t="s">
        <v>708</v>
      </c>
      <c r="B81" t="s">
        <v>30</v>
      </c>
      <c r="C81" s="6">
        <v>43565.5625</v>
      </c>
      <c r="D81" s="5">
        <v>23.95</v>
      </c>
      <c r="E81" s="6">
        <v>43566.041666666664</v>
      </c>
      <c r="F81">
        <v>23.2</v>
      </c>
      <c r="G81" s="7">
        <v>-3.1300000000000001E-2</v>
      </c>
      <c r="H81">
        <v>-2564.1</v>
      </c>
      <c r="I81" s="7">
        <v>-5.0999999999999997E-2</v>
      </c>
      <c r="J81">
        <v>2099.1439999999998</v>
      </c>
      <c r="K81">
        <v>50274.51</v>
      </c>
      <c r="L81">
        <v>81594.33</v>
      </c>
      <c r="M81">
        <v>122</v>
      </c>
      <c r="N81">
        <v>-21.02</v>
      </c>
      <c r="O81" s="7">
        <v>-0.21290000000000001</v>
      </c>
      <c r="P81" s="7">
        <v>0.50309999999999999</v>
      </c>
      <c r="Q81" t="s">
        <v>535</v>
      </c>
      <c r="S81" s="2">
        <f t="shared" si="19"/>
        <v>43565</v>
      </c>
      <c r="T81" t="s">
        <v>708</v>
      </c>
      <c r="U81" s="5">
        <v>23.95</v>
      </c>
      <c r="V81">
        <v>23.2</v>
      </c>
      <c r="W81">
        <f t="shared" si="22"/>
        <v>9935042.424999997</v>
      </c>
      <c r="X81">
        <f t="shared" si="12"/>
        <v>24837.606062499992</v>
      </c>
      <c r="Y81">
        <f t="shared" si="13"/>
        <v>1025</v>
      </c>
      <c r="Z81">
        <f t="shared" si="14"/>
        <v>-1252.037499999999</v>
      </c>
      <c r="AA81" s="5">
        <f t="shared" si="20"/>
        <v>9961460.9749999978</v>
      </c>
      <c r="AB81" s="24">
        <f>IFERROR(AA81/MAX($J$3:AA81)-1,"")</f>
        <v>-5.2945220099545054E-3</v>
      </c>
      <c r="AG81" s="3">
        <v>43586</v>
      </c>
      <c r="AH81">
        <v>9857182.557424996</v>
      </c>
      <c r="AI81" s="24">
        <f>AH81/MAX($AH$2:AH81)-1</f>
        <v>-1.570728309573366E-2</v>
      </c>
      <c r="AJ81" s="27">
        <f t="shared" si="15"/>
        <v>1</v>
      </c>
      <c r="AK81">
        <f t="shared" si="16"/>
        <v>1</v>
      </c>
      <c r="AL81" s="28">
        <f t="shared" si="21"/>
        <v>2</v>
      </c>
      <c r="AM81" s="28">
        <f t="shared" si="17"/>
        <v>1384</v>
      </c>
      <c r="AN81" s="29">
        <f t="shared" ca="1" si="18"/>
        <v>-1.570728309573366E-2</v>
      </c>
      <c r="AP81" s="7"/>
      <c r="AT81" s="3"/>
      <c r="AV81" s="7"/>
      <c r="AW81" s="6"/>
      <c r="AY81" s="7"/>
      <c r="BA81" s="7"/>
      <c r="BG81" s="7"/>
      <c r="BH81" s="7"/>
    </row>
    <row r="82" spans="1:60" x14ac:dyDescent="0.45">
      <c r="A82" t="s">
        <v>712</v>
      </c>
      <c r="B82" t="s">
        <v>30</v>
      </c>
      <c r="C82" s="6">
        <v>43566.422222222223</v>
      </c>
      <c r="D82" s="5">
        <v>9.8000000000000007</v>
      </c>
      <c r="E82" s="6">
        <v>43566.638194444444</v>
      </c>
      <c r="F82">
        <v>0.05</v>
      </c>
      <c r="G82" s="7">
        <v>-0.99490000000000001</v>
      </c>
      <c r="H82">
        <v>-49454.32</v>
      </c>
      <c r="I82" s="7">
        <v>-1.0048999999999999</v>
      </c>
      <c r="J82">
        <v>5021.5079999999998</v>
      </c>
      <c r="K82">
        <v>49210.78</v>
      </c>
      <c r="L82">
        <v>-207297.42</v>
      </c>
      <c r="M82">
        <v>312</v>
      </c>
      <c r="N82">
        <v>-158.51</v>
      </c>
      <c r="O82" s="7">
        <v>-0.99490000000000001</v>
      </c>
      <c r="P82" s="7">
        <v>0.39800000000000002</v>
      </c>
      <c r="Q82" t="s">
        <v>535</v>
      </c>
      <c r="S82" s="2">
        <f t="shared" si="19"/>
        <v>43566</v>
      </c>
      <c r="T82" t="s">
        <v>712</v>
      </c>
      <c r="U82" s="5">
        <v>9.8000000000000007</v>
      </c>
      <c r="V82">
        <v>0.05</v>
      </c>
      <c r="W82">
        <f t="shared" si="22"/>
        <v>9961460.9749999978</v>
      </c>
      <c r="X82">
        <f t="shared" si="12"/>
        <v>24903.652437499994</v>
      </c>
      <c r="Y82">
        <f t="shared" si="13"/>
        <v>2550</v>
      </c>
      <c r="Z82">
        <f t="shared" si="14"/>
        <v>-25113.675000000003</v>
      </c>
      <c r="AA82" s="5" t="str">
        <f t="shared" si="20"/>
        <v/>
      </c>
      <c r="AB82" s="24" t="str">
        <f>IFERROR(AA82/MAX($J$3:AA82)-1,"")</f>
        <v/>
      </c>
      <c r="AG82" s="3">
        <v>43587</v>
      </c>
      <c r="AH82">
        <v>9807747.432424996</v>
      </c>
      <c r="AI82" s="24">
        <f>AH82/MAX($AH$2:AH82)-1</f>
        <v>-2.0643646322576759E-2</v>
      </c>
      <c r="AJ82" s="27">
        <f t="shared" si="15"/>
        <v>1</v>
      </c>
      <c r="AK82">
        <f t="shared" si="16"/>
        <v>1</v>
      </c>
      <c r="AL82" s="28">
        <f t="shared" si="21"/>
        <v>2</v>
      </c>
      <c r="AM82" s="28">
        <f t="shared" si="17"/>
        <v>1384</v>
      </c>
      <c r="AN82" s="29">
        <f t="shared" ca="1" si="18"/>
        <v>-2.0643646322576759E-2</v>
      </c>
      <c r="AP82" s="7"/>
      <c r="AT82" s="3"/>
      <c r="AV82" s="7"/>
      <c r="AW82" s="6"/>
      <c r="AY82" s="7"/>
      <c r="BA82" s="7"/>
      <c r="BG82" s="7"/>
      <c r="BH82" s="7"/>
    </row>
    <row r="83" spans="1:60" x14ac:dyDescent="0.45">
      <c r="A83" t="s">
        <v>713</v>
      </c>
      <c r="B83" t="s">
        <v>30</v>
      </c>
      <c r="C83" s="6">
        <v>43566.448611111111</v>
      </c>
      <c r="D83" s="5">
        <v>15.4</v>
      </c>
      <c r="E83" s="6">
        <v>43566.638194444444</v>
      </c>
      <c r="F83">
        <v>0.4</v>
      </c>
      <c r="G83" s="7">
        <v>-0.97399999999999998</v>
      </c>
      <c r="H83">
        <v>-48348.22</v>
      </c>
      <c r="I83" s="7">
        <v>-0.98429999999999995</v>
      </c>
      <c r="J83">
        <v>3189.6170000000002</v>
      </c>
      <c r="K83">
        <v>49120.11</v>
      </c>
      <c r="L83">
        <v>-255645.64</v>
      </c>
      <c r="M83">
        <v>274</v>
      </c>
      <c r="N83">
        <v>-176.45</v>
      </c>
      <c r="O83" s="7">
        <v>-0.98699999999999999</v>
      </c>
      <c r="P83" s="7">
        <v>0.1396</v>
      </c>
      <c r="Q83" t="s">
        <v>535</v>
      </c>
      <c r="S83" s="2">
        <f t="shared" si="19"/>
        <v>43566</v>
      </c>
      <c r="T83" t="s">
        <v>713</v>
      </c>
      <c r="U83" s="5">
        <v>15.4</v>
      </c>
      <c r="V83">
        <v>0.4</v>
      </c>
      <c r="W83">
        <f t="shared" si="22"/>
        <v>9961460.9749999978</v>
      </c>
      <c r="X83">
        <f t="shared" si="12"/>
        <v>24903.652437499994</v>
      </c>
      <c r="Y83">
        <f t="shared" si="13"/>
        <v>1625</v>
      </c>
      <c r="Z83">
        <f t="shared" si="14"/>
        <v>-24631.75</v>
      </c>
      <c r="AA83" s="5">
        <f t="shared" si="20"/>
        <v>9911715.549999997</v>
      </c>
      <c r="AB83" s="24">
        <f>IFERROR(AA83/MAX($J$3:AA83)-1,"")</f>
        <v>-1.0261870361429004E-2</v>
      </c>
      <c r="AG83" s="3">
        <v>43588</v>
      </c>
      <c r="AH83">
        <v>9807747.432424996</v>
      </c>
      <c r="AI83" s="24">
        <f>AH83/MAX($AH$2:AH83)-1</f>
        <v>-2.0643646322576759E-2</v>
      </c>
      <c r="AJ83" s="27">
        <f t="shared" si="15"/>
        <v>1</v>
      </c>
      <c r="AK83">
        <f t="shared" si="16"/>
        <v>1</v>
      </c>
      <c r="AL83" s="28">
        <f t="shared" si="21"/>
        <v>2</v>
      </c>
      <c r="AM83" s="28">
        <f t="shared" si="17"/>
        <v>1384</v>
      </c>
      <c r="AN83" s="29">
        <f t="shared" ca="1" si="18"/>
        <v>-2.0643646322576759E-2</v>
      </c>
      <c r="AP83" s="7"/>
      <c r="AT83" s="3"/>
      <c r="AV83" s="7"/>
      <c r="AW83" s="6"/>
      <c r="AY83" s="7"/>
      <c r="BA83" s="7"/>
      <c r="BG83" s="7"/>
      <c r="BH83" s="7"/>
    </row>
    <row r="84" spans="1:60" x14ac:dyDescent="0.45">
      <c r="A84" t="s">
        <v>711</v>
      </c>
      <c r="B84" t="s">
        <v>30</v>
      </c>
      <c r="C84" s="6">
        <v>43567.590277777781</v>
      </c>
      <c r="D84" s="5">
        <v>66.3</v>
      </c>
      <c r="E84" s="6">
        <v>43570.041666666664</v>
      </c>
      <c r="F84">
        <v>71.7</v>
      </c>
      <c r="G84" s="7">
        <v>8.14E-2</v>
      </c>
      <c r="H84">
        <v>2954.17</v>
      </c>
      <c r="I84" s="7">
        <v>6.0600000000000001E-2</v>
      </c>
      <c r="J84">
        <v>734.86829999999998</v>
      </c>
      <c r="K84">
        <v>48721.77</v>
      </c>
      <c r="L84">
        <v>-252691.47</v>
      </c>
      <c r="M84">
        <v>82</v>
      </c>
      <c r="N84">
        <v>36.03</v>
      </c>
      <c r="O84" s="7">
        <v>-8.7499999999999994E-2</v>
      </c>
      <c r="P84" s="7">
        <v>0.35749999999999998</v>
      </c>
      <c r="Q84" t="s">
        <v>535</v>
      </c>
      <c r="S84" s="2">
        <f t="shared" si="19"/>
        <v>43567</v>
      </c>
      <c r="T84" t="s">
        <v>711</v>
      </c>
      <c r="U84" s="5">
        <v>66.3</v>
      </c>
      <c r="V84">
        <v>71.7</v>
      </c>
      <c r="W84">
        <f t="shared" si="22"/>
        <v>9911715.549999997</v>
      </c>
      <c r="X84">
        <f t="shared" si="12"/>
        <v>24779.288874999995</v>
      </c>
      <c r="Y84">
        <f t="shared" si="13"/>
        <v>375</v>
      </c>
      <c r="Z84">
        <f t="shared" si="14"/>
        <v>1507.5000000000039</v>
      </c>
      <c r="AA84" s="5" t="str">
        <f t="shared" si="20"/>
        <v/>
      </c>
      <c r="AB84" s="24" t="str">
        <f>IFERROR(AA84/MAX($J$3:AA84)-1,"")</f>
        <v/>
      </c>
      <c r="AG84" s="3">
        <v>43589</v>
      </c>
      <c r="AH84">
        <v>9807747.432424996</v>
      </c>
      <c r="AI84" s="24">
        <f>AH84/MAX($AH$2:AH84)-1</f>
        <v>-2.0643646322576759E-2</v>
      </c>
      <c r="AJ84" s="27">
        <f t="shared" si="15"/>
        <v>1</v>
      </c>
      <c r="AK84">
        <f t="shared" si="16"/>
        <v>1</v>
      </c>
      <c r="AL84" s="28">
        <f t="shared" si="21"/>
        <v>2</v>
      </c>
      <c r="AM84" s="28">
        <f t="shared" si="17"/>
        <v>1384</v>
      </c>
      <c r="AN84" s="29">
        <f t="shared" ca="1" si="18"/>
        <v>-2.0643646322576759E-2</v>
      </c>
      <c r="AP84" s="7"/>
      <c r="AT84" s="3"/>
      <c r="AV84" s="7"/>
      <c r="AW84" s="6"/>
      <c r="AY84" s="7"/>
      <c r="BA84" s="7"/>
      <c r="BG84" s="7"/>
      <c r="BH84" s="7"/>
    </row>
    <row r="85" spans="1:60" x14ac:dyDescent="0.45">
      <c r="A85" t="s">
        <v>711</v>
      </c>
      <c r="B85" t="s">
        <v>30</v>
      </c>
      <c r="C85" s="6">
        <v>43567.59375</v>
      </c>
      <c r="D85" s="5">
        <v>74.7</v>
      </c>
      <c r="E85" s="6">
        <v>43570.041666666664</v>
      </c>
      <c r="F85">
        <v>71.7</v>
      </c>
      <c r="G85" s="7">
        <v>-4.02E-2</v>
      </c>
      <c r="H85">
        <v>-3012.33</v>
      </c>
      <c r="I85" s="7">
        <v>-5.9799999999999999E-2</v>
      </c>
      <c r="J85">
        <v>674.80550000000005</v>
      </c>
      <c r="K85">
        <v>50407.97</v>
      </c>
      <c r="L85">
        <v>78582</v>
      </c>
      <c r="M85">
        <v>77</v>
      </c>
      <c r="N85">
        <v>-39.119999999999997</v>
      </c>
      <c r="O85" s="7">
        <v>-0.19009999999999999</v>
      </c>
      <c r="P85" s="7">
        <v>0.20480000000000001</v>
      </c>
      <c r="Q85" t="s">
        <v>535</v>
      </c>
      <c r="S85" s="2">
        <f t="shared" si="19"/>
        <v>43567</v>
      </c>
      <c r="T85" t="s">
        <v>711</v>
      </c>
      <c r="U85" s="5">
        <v>74.7</v>
      </c>
      <c r="V85">
        <v>71.7</v>
      </c>
      <c r="W85">
        <f t="shared" si="22"/>
        <v>9911715.549999997</v>
      </c>
      <c r="X85">
        <f t="shared" si="12"/>
        <v>24779.288874999995</v>
      </c>
      <c r="Y85">
        <f t="shared" si="13"/>
        <v>325</v>
      </c>
      <c r="Z85">
        <f t="shared" si="14"/>
        <v>-1450.7999999999995</v>
      </c>
      <c r="AA85" s="5">
        <f t="shared" si="20"/>
        <v>9911772.2499999963</v>
      </c>
      <c r="AB85" s="24">
        <f>IFERROR(AA85/MAX($J$3:AA85)-1,"")</f>
        <v>-1.025620856134335E-2</v>
      </c>
      <c r="AG85" s="3">
        <v>43590</v>
      </c>
      <c r="AH85">
        <v>9807747.432424996</v>
      </c>
      <c r="AI85" s="24">
        <f>AH85/MAX($AH$2:AH85)-1</f>
        <v>-2.0643646322576759E-2</v>
      </c>
      <c r="AJ85" s="27">
        <f t="shared" si="15"/>
        <v>1</v>
      </c>
      <c r="AK85">
        <f t="shared" si="16"/>
        <v>1</v>
      </c>
      <c r="AL85" s="28">
        <f t="shared" si="21"/>
        <v>2</v>
      </c>
      <c r="AM85" s="28">
        <f t="shared" si="17"/>
        <v>1384</v>
      </c>
      <c r="AN85" s="29">
        <f t="shared" ca="1" si="18"/>
        <v>-2.0643646322576759E-2</v>
      </c>
      <c r="AP85" s="7"/>
      <c r="AT85" s="3"/>
      <c r="AV85" s="7"/>
      <c r="AW85" s="6"/>
      <c r="AY85" s="7"/>
      <c r="BA85" s="7"/>
      <c r="BG85" s="7"/>
      <c r="BH85" s="7"/>
    </row>
    <row r="86" spans="1:60" x14ac:dyDescent="0.45">
      <c r="A86" t="s">
        <v>714</v>
      </c>
      <c r="B86" t="s">
        <v>30</v>
      </c>
      <c r="C86" s="6">
        <v>43571.582638888889</v>
      </c>
      <c r="D86" s="5">
        <v>39.700000000000003</v>
      </c>
      <c r="E86" s="6">
        <v>43573.041666666664</v>
      </c>
      <c r="F86">
        <v>2.9</v>
      </c>
      <c r="G86" s="7">
        <v>-0.92700000000000005</v>
      </c>
      <c r="H86">
        <v>-45699.41</v>
      </c>
      <c r="I86" s="7">
        <v>-0.93769999999999998</v>
      </c>
      <c r="J86">
        <v>1227.6210000000001</v>
      </c>
      <c r="K86">
        <v>48736.54</v>
      </c>
      <c r="L86">
        <v>-298390.88</v>
      </c>
      <c r="M86">
        <v>93</v>
      </c>
      <c r="N86">
        <v>-491.39</v>
      </c>
      <c r="O86" s="7">
        <v>-0.92700000000000005</v>
      </c>
      <c r="P86" s="7">
        <v>9.1899999999999996E-2</v>
      </c>
      <c r="Q86" t="s">
        <v>535</v>
      </c>
      <c r="S86" s="2">
        <f t="shared" si="19"/>
        <v>43571</v>
      </c>
      <c r="T86" t="s">
        <v>714</v>
      </c>
      <c r="U86" s="5">
        <v>39.700000000000003</v>
      </c>
      <c r="V86">
        <v>2.9</v>
      </c>
      <c r="W86">
        <f t="shared" si="22"/>
        <v>9911772.2499999963</v>
      </c>
      <c r="X86">
        <f t="shared" si="12"/>
        <v>24779.43062499999</v>
      </c>
      <c r="Y86">
        <f t="shared" si="13"/>
        <v>625</v>
      </c>
      <c r="Z86">
        <f t="shared" si="14"/>
        <v>-23266.25</v>
      </c>
      <c r="AA86" s="5">
        <f t="shared" si="20"/>
        <v>9888505.9999999963</v>
      </c>
      <c r="AB86" s="24">
        <f>IFERROR(AA86/MAX($J$3:AA86)-1,"")</f>
        <v>-1.2579468812562333E-2</v>
      </c>
      <c r="AG86" s="3">
        <v>43591</v>
      </c>
      <c r="AH86">
        <v>9780968.2324249968</v>
      </c>
      <c r="AI86" s="24">
        <f>AH86/MAX($AH$2:AH86)-1</f>
        <v>-2.3317693533426831E-2</v>
      </c>
      <c r="AJ86" s="27">
        <f t="shared" si="15"/>
        <v>1</v>
      </c>
      <c r="AK86">
        <f t="shared" si="16"/>
        <v>1</v>
      </c>
      <c r="AL86" s="28">
        <f t="shared" si="21"/>
        <v>2</v>
      </c>
      <c r="AM86" s="28">
        <f t="shared" si="17"/>
        <v>1384</v>
      </c>
      <c r="AN86" s="29">
        <f t="shared" ca="1" si="18"/>
        <v>-2.3317693533426831E-2</v>
      </c>
      <c r="AP86" s="7"/>
      <c r="AT86" s="3"/>
      <c r="AV86" s="7"/>
      <c r="AW86" s="6"/>
      <c r="AY86" s="7"/>
      <c r="BA86" s="7"/>
      <c r="BG86" s="7"/>
      <c r="BH86" s="7"/>
    </row>
    <row r="87" spans="1:60" x14ac:dyDescent="0.45">
      <c r="A87" t="s">
        <v>715</v>
      </c>
      <c r="B87" t="s">
        <v>30</v>
      </c>
      <c r="C87" s="6">
        <v>43573.416666666664</v>
      </c>
      <c r="D87" s="5">
        <v>31.85</v>
      </c>
      <c r="E87" s="6">
        <v>43573.638194444444</v>
      </c>
      <c r="F87">
        <v>0.45</v>
      </c>
      <c r="G87" s="7">
        <v>-0.9859</v>
      </c>
      <c r="H87">
        <v>-48314.62</v>
      </c>
      <c r="I87" s="7">
        <v>-0.996</v>
      </c>
      <c r="J87">
        <v>1523.0160000000001</v>
      </c>
      <c r="K87">
        <v>48508.04</v>
      </c>
      <c r="L87">
        <v>-346705.5</v>
      </c>
      <c r="M87">
        <v>320</v>
      </c>
      <c r="N87">
        <v>-150.97999999999999</v>
      </c>
      <c r="O87" s="7">
        <v>-0.99060000000000004</v>
      </c>
      <c r="P87" s="7">
        <v>0.1052</v>
      </c>
      <c r="Q87" t="s">
        <v>535</v>
      </c>
      <c r="S87" s="2">
        <f t="shared" si="19"/>
        <v>43573</v>
      </c>
      <c r="T87" t="s">
        <v>715</v>
      </c>
      <c r="U87" s="5">
        <v>31.85</v>
      </c>
      <c r="V87">
        <v>0.45</v>
      </c>
      <c r="W87">
        <f t="shared" si="22"/>
        <v>9888505.9999999963</v>
      </c>
      <c r="X87">
        <f t="shared" si="12"/>
        <v>24721.264999999992</v>
      </c>
      <c r="Y87">
        <f t="shared" si="13"/>
        <v>775</v>
      </c>
      <c r="Z87">
        <f t="shared" si="14"/>
        <v>-24585.325000000001</v>
      </c>
      <c r="AA87" s="5" t="str">
        <f t="shared" si="20"/>
        <v/>
      </c>
      <c r="AB87" s="24" t="str">
        <f>IFERROR(AA87/MAX($J$3:AA87)-1,"")</f>
        <v/>
      </c>
      <c r="AG87" s="3">
        <v>43592</v>
      </c>
      <c r="AH87">
        <v>9997630.7574249972</v>
      </c>
      <c r="AI87" s="24">
        <f>AH87/MAX($AH$2:AH87)-1</f>
        <v>-1.682774616058369E-3</v>
      </c>
      <c r="AJ87" s="27">
        <f t="shared" si="15"/>
        <v>1</v>
      </c>
      <c r="AK87">
        <f t="shared" si="16"/>
        <v>1</v>
      </c>
      <c r="AL87" s="28">
        <f t="shared" si="21"/>
        <v>2</v>
      </c>
      <c r="AM87" s="28">
        <f t="shared" si="17"/>
        <v>1384</v>
      </c>
      <c r="AN87" s="29">
        <f t="shared" ca="1" si="18"/>
        <v>-1.682774616058369E-3</v>
      </c>
      <c r="AP87" s="7"/>
      <c r="AT87" s="3"/>
      <c r="AV87" s="7"/>
      <c r="AW87" s="6"/>
      <c r="AY87" s="7"/>
      <c r="BA87" s="7"/>
      <c r="BG87" s="7"/>
      <c r="BH87" s="7"/>
    </row>
    <row r="88" spans="1:60" x14ac:dyDescent="0.45">
      <c r="A88" t="s">
        <v>716</v>
      </c>
      <c r="B88" t="s">
        <v>30</v>
      </c>
      <c r="C88" s="6">
        <v>43573.424305555556</v>
      </c>
      <c r="D88" s="5">
        <v>13</v>
      </c>
      <c r="E88" s="6">
        <v>43573.638194444444</v>
      </c>
      <c r="F88">
        <v>0.2</v>
      </c>
      <c r="G88" s="7">
        <v>-0.98460000000000003</v>
      </c>
      <c r="H88">
        <v>-48242.36</v>
      </c>
      <c r="I88" s="7">
        <v>-0.99480000000000002</v>
      </c>
      <c r="J88">
        <v>3730.4639999999999</v>
      </c>
      <c r="K88">
        <v>48496.04</v>
      </c>
      <c r="L88">
        <v>-394947.86</v>
      </c>
      <c r="M88">
        <v>309</v>
      </c>
      <c r="N88">
        <v>-156.12</v>
      </c>
      <c r="O88" s="7">
        <v>-0.98850000000000005</v>
      </c>
      <c r="P88" s="7">
        <v>0.45379999999999998</v>
      </c>
      <c r="Q88" t="s">
        <v>535</v>
      </c>
      <c r="S88" s="2">
        <f t="shared" si="19"/>
        <v>43573</v>
      </c>
      <c r="T88" t="s">
        <v>716</v>
      </c>
      <c r="U88" s="5">
        <v>13</v>
      </c>
      <c r="V88">
        <v>0.2</v>
      </c>
      <c r="W88">
        <f t="shared" si="22"/>
        <v>9888505.9999999963</v>
      </c>
      <c r="X88">
        <f t="shared" si="12"/>
        <v>24721.264999999992</v>
      </c>
      <c r="Y88">
        <f t="shared" si="13"/>
        <v>1900</v>
      </c>
      <c r="Z88">
        <f t="shared" si="14"/>
        <v>-24570.799999999999</v>
      </c>
      <c r="AA88" s="5" t="str">
        <f t="shared" si="20"/>
        <v/>
      </c>
      <c r="AB88" s="24" t="str">
        <f>IFERROR(AA88/MAX($J$3:AA88)-1,"")</f>
        <v/>
      </c>
      <c r="AG88" s="3">
        <v>43593</v>
      </c>
      <c r="AH88">
        <v>10018287.469924998</v>
      </c>
      <c r="AI88" s="24">
        <f>AH88/MAX($AH$2:AH88)-1</f>
        <v>0</v>
      </c>
      <c r="AJ88" s="27">
        <f t="shared" si="15"/>
        <v>1</v>
      </c>
      <c r="AK88">
        <f t="shared" si="16"/>
        <v>1</v>
      </c>
      <c r="AL88" s="28">
        <f t="shared" si="21"/>
        <v>2</v>
      </c>
      <c r="AM88" s="28">
        <f t="shared" si="17"/>
        <v>1384</v>
      </c>
      <c r="AN88" s="29">
        <f t="shared" ca="1" si="18"/>
        <v>0</v>
      </c>
      <c r="AP88" s="7"/>
      <c r="AT88" s="3"/>
      <c r="AV88" s="7"/>
      <c r="AW88" s="6"/>
      <c r="AY88" s="7"/>
      <c r="BA88" s="7"/>
      <c r="BG88" s="7"/>
      <c r="BH88" s="7"/>
    </row>
    <row r="89" spans="1:60" x14ac:dyDescent="0.45">
      <c r="A89" t="s">
        <v>915</v>
      </c>
      <c r="B89" t="s">
        <v>30</v>
      </c>
      <c r="C89" s="6">
        <v>43573.551388888889</v>
      </c>
      <c r="D89" s="5">
        <v>59</v>
      </c>
      <c r="E89" s="6">
        <v>43573.638194444444</v>
      </c>
      <c r="F89">
        <v>52</v>
      </c>
      <c r="G89" s="7">
        <v>-0.1186</v>
      </c>
      <c r="H89">
        <v>-6926.89</v>
      </c>
      <c r="I89" s="7">
        <v>-0.13750000000000001</v>
      </c>
      <c r="J89">
        <v>854.11710000000005</v>
      </c>
      <c r="K89">
        <v>50392.91</v>
      </c>
      <c r="L89">
        <v>71655.11</v>
      </c>
      <c r="M89">
        <v>126</v>
      </c>
      <c r="N89">
        <v>-54.98</v>
      </c>
      <c r="O89" s="7">
        <v>-0.33979999999999999</v>
      </c>
      <c r="P89" s="7">
        <v>4.24E-2</v>
      </c>
      <c r="Q89" t="s">
        <v>535</v>
      </c>
      <c r="S89" s="2">
        <f t="shared" si="19"/>
        <v>43573</v>
      </c>
      <c r="T89" t="s">
        <v>915</v>
      </c>
      <c r="U89" s="5">
        <v>59</v>
      </c>
      <c r="V89">
        <v>52</v>
      </c>
      <c r="W89">
        <f t="shared" si="22"/>
        <v>9888505.9999999963</v>
      </c>
      <c r="X89">
        <f t="shared" si="12"/>
        <v>24721.264999999992</v>
      </c>
      <c r="Y89">
        <f t="shared" si="13"/>
        <v>425</v>
      </c>
      <c r="Z89">
        <f t="shared" si="14"/>
        <v>-3446.7500000000027</v>
      </c>
      <c r="AA89" s="5">
        <f t="shared" si="20"/>
        <v>9835903.1249999963</v>
      </c>
      <c r="AB89" s="24">
        <f>IFERROR(AA89/MAX($J$3:AA89)-1,"")</f>
        <v>-1.7832148921618884E-2</v>
      </c>
      <c r="AG89" s="3">
        <v>43594</v>
      </c>
      <c r="AH89">
        <v>9969180.2824249975</v>
      </c>
      <c r="AI89" s="24">
        <f>AH89/MAX($AH$2:AH89)-1</f>
        <v>-4.9017546808693968E-3</v>
      </c>
      <c r="AJ89" s="27">
        <f t="shared" si="15"/>
        <v>1</v>
      </c>
      <c r="AK89">
        <f t="shared" si="16"/>
        <v>1</v>
      </c>
      <c r="AL89" s="28">
        <f t="shared" si="21"/>
        <v>2</v>
      </c>
      <c r="AM89" s="28">
        <f t="shared" si="17"/>
        <v>1384</v>
      </c>
      <c r="AN89" s="29">
        <f t="shared" ca="1" si="18"/>
        <v>-4.9017546808693968E-3</v>
      </c>
      <c r="AP89" s="7"/>
      <c r="AT89" s="3"/>
      <c r="AV89" s="7"/>
      <c r="AW89" s="6"/>
      <c r="AY89" s="7"/>
      <c r="BA89" s="7"/>
      <c r="BG89" s="7"/>
      <c r="BH89" s="7"/>
    </row>
    <row r="90" spans="1:60" x14ac:dyDescent="0.45">
      <c r="A90" t="s">
        <v>708</v>
      </c>
      <c r="B90" t="s">
        <v>30</v>
      </c>
      <c r="C90" s="6">
        <v>43577.636805555558</v>
      </c>
      <c r="D90" s="5">
        <v>49.1</v>
      </c>
      <c r="E90" s="6">
        <v>43578.041666666664</v>
      </c>
      <c r="F90">
        <v>28.65</v>
      </c>
      <c r="G90" s="7">
        <v>-0.41649999999999998</v>
      </c>
      <c r="H90">
        <v>-20762.86</v>
      </c>
      <c r="I90" s="7">
        <v>-0.43230000000000002</v>
      </c>
      <c r="J90">
        <v>978.11130000000003</v>
      </c>
      <c r="K90">
        <v>48025.26</v>
      </c>
      <c r="L90">
        <v>-415710.71999999997</v>
      </c>
      <c r="M90">
        <v>15</v>
      </c>
      <c r="N90">
        <v>-1384.19</v>
      </c>
      <c r="O90" s="7">
        <v>-0.41649999999999998</v>
      </c>
      <c r="P90" s="7">
        <v>6.9199999999999998E-2</v>
      </c>
      <c r="Q90" t="s">
        <v>535</v>
      </c>
      <c r="S90" s="2">
        <f t="shared" si="19"/>
        <v>43577</v>
      </c>
      <c r="T90" t="s">
        <v>708</v>
      </c>
      <c r="U90" s="5">
        <v>49.1</v>
      </c>
      <c r="V90">
        <v>28.65</v>
      </c>
      <c r="W90">
        <f t="shared" si="22"/>
        <v>9835903.1249999963</v>
      </c>
      <c r="X90">
        <f t="shared" si="12"/>
        <v>24589.757812499993</v>
      </c>
      <c r="Y90">
        <f t="shared" si="13"/>
        <v>500</v>
      </c>
      <c r="Z90">
        <f t="shared" si="14"/>
        <v>-10613.750000000002</v>
      </c>
      <c r="AA90" s="5">
        <f t="shared" si="20"/>
        <v>9825289.3749999963</v>
      </c>
      <c r="AB90" s="24">
        <f>IFERROR(AA90/MAX($J$3:AA90)-1,"")</f>
        <v>-1.8891988968526952E-2</v>
      </c>
      <c r="AG90" s="3">
        <v>43595</v>
      </c>
      <c r="AH90">
        <v>9969180.2824249975</v>
      </c>
      <c r="AI90" s="24">
        <f>AH90/MAX($AH$2:AH90)-1</f>
        <v>-4.9017546808693968E-3</v>
      </c>
      <c r="AJ90" s="27">
        <f t="shared" si="15"/>
        <v>1</v>
      </c>
      <c r="AK90">
        <f t="shared" si="16"/>
        <v>1</v>
      </c>
      <c r="AL90" s="28">
        <f t="shared" si="21"/>
        <v>2</v>
      </c>
      <c r="AM90" s="28">
        <f t="shared" si="17"/>
        <v>1384</v>
      </c>
      <c r="AN90" s="29">
        <f t="shared" ca="1" si="18"/>
        <v>-4.9017546808693968E-3</v>
      </c>
      <c r="AP90" s="7"/>
      <c r="AT90" s="3"/>
      <c r="AV90" s="7"/>
      <c r="AW90" s="6"/>
      <c r="AY90" s="7"/>
      <c r="BA90" s="7"/>
      <c r="BG90" s="7"/>
      <c r="BH90" s="7"/>
    </row>
    <row r="91" spans="1:60" x14ac:dyDescent="0.45">
      <c r="A91" t="s">
        <v>708</v>
      </c>
      <c r="B91" t="s">
        <v>30</v>
      </c>
      <c r="C91" s="6">
        <v>43578.418749999997</v>
      </c>
      <c r="D91" s="5">
        <v>49.25</v>
      </c>
      <c r="E91" s="6">
        <v>43579.041666666664</v>
      </c>
      <c r="F91">
        <v>29.15</v>
      </c>
      <c r="G91" s="7">
        <v>-0.40810000000000002</v>
      </c>
      <c r="H91">
        <v>-20320.64</v>
      </c>
      <c r="I91" s="7">
        <v>-0.42399999999999999</v>
      </c>
      <c r="J91">
        <v>973.02430000000004</v>
      </c>
      <c r="K91">
        <v>47921.45</v>
      </c>
      <c r="L91">
        <v>-436031.36</v>
      </c>
      <c r="M91">
        <v>329</v>
      </c>
      <c r="N91">
        <v>-61.76</v>
      </c>
      <c r="O91" s="7">
        <v>-0.52280000000000004</v>
      </c>
      <c r="P91" s="7">
        <v>0.21829999999999999</v>
      </c>
      <c r="Q91" t="s">
        <v>535</v>
      </c>
      <c r="S91" s="2">
        <f t="shared" si="19"/>
        <v>43578</v>
      </c>
      <c r="T91" t="s">
        <v>708</v>
      </c>
      <c r="U91" s="5">
        <v>49.25</v>
      </c>
      <c r="V91">
        <v>29.15</v>
      </c>
      <c r="W91">
        <f t="shared" si="22"/>
        <v>9825289.3749999963</v>
      </c>
      <c r="X91">
        <f t="shared" si="12"/>
        <v>24563.22343749999</v>
      </c>
      <c r="Y91">
        <f t="shared" si="13"/>
        <v>500</v>
      </c>
      <c r="Z91">
        <f t="shared" si="14"/>
        <v>-10442</v>
      </c>
      <c r="AA91" s="5" t="str">
        <f t="shared" si="20"/>
        <v/>
      </c>
      <c r="AB91" s="24" t="str">
        <f>IFERROR(AA91/MAX($J$3:AA91)-1,"")</f>
        <v/>
      </c>
      <c r="AG91" s="3">
        <v>43596</v>
      </c>
      <c r="AH91">
        <v>9969180.2824249975</v>
      </c>
      <c r="AI91" s="24">
        <f>AH91/MAX($AH$2:AH91)-1</f>
        <v>-4.9017546808693968E-3</v>
      </c>
      <c r="AJ91" s="27">
        <f t="shared" si="15"/>
        <v>1</v>
      </c>
      <c r="AK91">
        <f t="shared" si="16"/>
        <v>1</v>
      </c>
      <c r="AL91" s="28">
        <f t="shared" si="21"/>
        <v>2</v>
      </c>
      <c r="AM91" s="28">
        <f t="shared" si="17"/>
        <v>1384</v>
      </c>
      <c r="AN91" s="29">
        <f t="shared" ca="1" si="18"/>
        <v>-4.9017546808693968E-3</v>
      </c>
      <c r="AP91" s="7"/>
      <c r="AT91" s="3"/>
      <c r="AV91" s="7"/>
      <c r="AW91" s="6"/>
      <c r="AY91" s="7"/>
      <c r="BA91" s="7"/>
      <c r="BG91" s="7"/>
      <c r="BH91" s="7"/>
    </row>
    <row r="92" spans="1:60" x14ac:dyDescent="0.45">
      <c r="A92" t="s">
        <v>708</v>
      </c>
      <c r="B92" t="s">
        <v>30</v>
      </c>
      <c r="C92" s="6">
        <v>43578.611805555556</v>
      </c>
      <c r="D92" s="5">
        <v>43.3</v>
      </c>
      <c r="E92" s="6">
        <v>43579.041666666664</v>
      </c>
      <c r="F92">
        <v>29.15</v>
      </c>
      <c r="G92" s="7">
        <v>-0.32679999999999998</v>
      </c>
      <c r="H92">
        <v>-17299.169999999998</v>
      </c>
      <c r="I92" s="7">
        <v>-0.34350000000000003</v>
      </c>
      <c r="J92">
        <v>1163.009</v>
      </c>
      <c r="K92">
        <v>50358.27</v>
      </c>
      <c r="L92">
        <v>54355.94</v>
      </c>
      <c r="M92">
        <v>51</v>
      </c>
      <c r="N92">
        <v>-339.2</v>
      </c>
      <c r="O92" s="7">
        <v>-0.32679999999999998</v>
      </c>
      <c r="P92" s="7">
        <v>0.38569999999999999</v>
      </c>
      <c r="Q92" t="s">
        <v>535</v>
      </c>
      <c r="S92" s="2">
        <f t="shared" si="19"/>
        <v>43578</v>
      </c>
      <c r="T92" t="s">
        <v>708</v>
      </c>
      <c r="U92" s="5">
        <v>43.3</v>
      </c>
      <c r="V92">
        <v>29.15</v>
      </c>
      <c r="W92">
        <f t="shared" si="22"/>
        <v>9825289.3749999963</v>
      </c>
      <c r="X92">
        <f t="shared" si="12"/>
        <v>24563.22343749999</v>
      </c>
      <c r="Y92">
        <f t="shared" si="13"/>
        <v>575</v>
      </c>
      <c r="Z92">
        <f t="shared" si="14"/>
        <v>-8552.8374999999978</v>
      </c>
      <c r="AA92" s="5" t="str">
        <f t="shared" si="20"/>
        <v/>
      </c>
      <c r="AB92" s="24" t="str">
        <f>IFERROR(AA92/MAX($J$3:AA92)-1,"")</f>
        <v/>
      </c>
      <c r="AG92" s="3">
        <v>43597</v>
      </c>
      <c r="AH92">
        <v>9969180.2824249975</v>
      </c>
      <c r="AI92" s="24">
        <f>AH92/MAX($AH$2:AH92)-1</f>
        <v>-4.9017546808693968E-3</v>
      </c>
      <c r="AJ92" s="27">
        <f t="shared" si="15"/>
        <v>1</v>
      </c>
      <c r="AK92">
        <f t="shared" si="16"/>
        <v>1</v>
      </c>
      <c r="AL92" s="28">
        <f t="shared" si="21"/>
        <v>2</v>
      </c>
      <c r="AM92" s="28">
        <f t="shared" si="17"/>
        <v>1384</v>
      </c>
      <c r="AN92" s="29">
        <f t="shared" ca="1" si="18"/>
        <v>-4.9017546808693968E-3</v>
      </c>
      <c r="AP92" s="7"/>
      <c r="AT92" s="3"/>
      <c r="AV92" s="7"/>
      <c r="AW92" s="6"/>
      <c r="AY92" s="7"/>
      <c r="BA92" s="7"/>
      <c r="BG92" s="7"/>
      <c r="BH92" s="7"/>
    </row>
    <row r="93" spans="1:60" x14ac:dyDescent="0.45">
      <c r="A93" t="s">
        <v>712</v>
      </c>
      <c r="B93" t="s">
        <v>30</v>
      </c>
      <c r="C93" s="6">
        <v>43578.625</v>
      </c>
      <c r="D93" s="5">
        <v>32.25</v>
      </c>
      <c r="E93" s="6">
        <v>43579.041666666664</v>
      </c>
      <c r="F93">
        <v>14</v>
      </c>
      <c r="G93" s="7">
        <v>-0.56589999999999996</v>
      </c>
      <c r="H93">
        <v>-27803.360000000001</v>
      </c>
      <c r="I93" s="7">
        <v>-0.58020000000000005</v>
      </c>
      <c r="J93">
        <v>1485.818</v>
      </c>
      <c r="K93">
        <v>47917.62</v>
      </c>
      <c r="L93">
        <v>-463834.72</v>
      </c>
      <c r="M93">
        <v>32</v>
      </c>
      <c r="N93">
        <v>-868.86</v>
      </c>
      <c r="O93" s="7">
        <v>-0.56589999999999996</v>
      </c>
      <c r="P93" s="7">
        <v>0.12089999999999999</v>
      </c>
      <c r="Q93" t="s">
        <v>535</v>
      </c>
      <c r="S93" s="2">
        <f t="shared" si="19"/>
        <v>43578</v>
      </c>
      <c r="T93" t="s">
        <v>712</v>
      </c>
      <c r="U93" s="5">
        <v>32.25</v>
      </c>
      <c r="V93">
        <v>14</v>
      </c>
      <c r="W93">
        <f t="shared" si="22"/>
        <v>9825289.3749999963</v>
      </c>
      <c r="X93">
        <f t="shared" si="12"/>
        <v>24563.22343749999</v>
      </c>
      <c r="Y93">
        <f t="shared" si="13"/>
        <v>750</v>
      </c>
      <c r="Z93">
        <f t="shared" si="14"/>
        <v>-14034.374999999998</v>
      </c>
      <c r="AA93" s="5" t="str">
        <f t="shared" si="20"/>
        <v/>
      </c>
      <c r="AB93" s="24" t="str">
        <f>IFERROR(AA93/MAX($J$3:AA93)-1,"")</f>
        <v/>
      </c>
      <c r="AG93" s="3">
        <v>43598</v>
      </c>
      <c r="AH93">
        <v>9975748.7324249968</v>
      </c>
      <c r="AI93" s="24">
        <f>AH93/MAX($AH$2:AH93)-1</f>
        <v>-4.2461086915006607E-3</v>
      </c>
      <c r="AJ93" s="27">
        <f t="shared" si="15"/>
        <v>1</v>
      </c>
      <c r="AK93">
        <f t="shared" si="16"/>
        <v>1</v>
      </c>
      <c r="AL93" s="28">
        <f t="shared" si="21"/>
        <v>2</v>
      </c>
      <c r="AM93" s="28">
        <f t="shared" si="17"/>
        <v>1384</v>
      </c>
      <c r="AN93" s="29">
        <f t="shared" ca="1" si="18"/>
        <v>-4.2461086915006607E-3</v>
      </c>
      <c r="AP93" s="7"/>
      <c r="AT93" s="3"/>
      <c r="AV93" s="7"/>
      <c r="AW93" s="6"/>
      <c r="AY93" s="7"/>
      <c r="BA93" s="7"/>
      <c r="BG93" s="7"/>
      <c r="BH93" s="7"/>
    </row>
    <row r="94" spans="1:60" x14ac:dyDescent="0.45">
      <c r="A94" t="s">
        <v>712</v>
      </c>
      <c r="B94" t="s">
        <v>30</v>
      </c>
      <c r="C94" s="6">
        <v>43578.625</v>
      </c>
      <c r="D94" s="5">
        <v>32.25</v>
      </c>
      <c r="E94" s="6">
        <v>43579.041666666664</v>
      </c>
      <c r="F94">
        <v>14</v>
      </c>
      <c r="G94" s="7">
        <v>-0.56589999999999996</v>
      </c>
      <c r="H94">
        <v>-29237.13</v>
      </c>
      <c r="I94" s="7">
        <v>-0.58020000000000005</v>
      </c>
      <c r="J94">
        <v>1562.4390000000001</v>
      </c>
      <c r="K94">
        <v>50388.639999999999</v>
      </c>
      <c r="L94">
        <v>25118.81</v>
      </c>
      <c r="M94">
        <v>32</v>
      </c>
      <c r="N94">
        <v>-913.66</v>
      </c>
      <c r="O94" s="7">
        <v>-0.56589999999999996</v>
      </c>
      <c r="P94" s="7">
        <v>0.12089999999999999</v>
      </c>
      <c r="Q94" t="s">
        <v>535</v>
      </c>
      <c r="S94" s="2">
        <f t="shared" si="19"/>
        <v>43578</v>
      </c>
      <c r="T94" t="s">
        <v>712</v>
      </c>
      <c r="U94" s="5">
        <v>32.25</v>
      </c>
      <c r="V94">
        <v>14</v>
      </c>
      <c r="W94">
        <f t="shared" si="22"/>
        <v>9825289.3749999963</v>
      </c>
      <c r="X94">
        <f t="shared" si="12"/>
        <v>24563.22343749999</v>
      </c>
      <c r="Y94">
        <f t="shared" si="13"/>
        <v>750</v>
      </c>
      <c r="Z94">
        <f t="shared" si="14"/>
        <v>-14034.374999999998</v>
      </c>
      <c r="AA94" s="5">
        <f t="shared" si="20"/>
        <v>9778225.7874999959</v>
      </c>
      <c r="AB94" s="24">
        <f>IFERROR(AA94/MAX($J$3:AA94)-1,"")</f>
        <v>-2.3591541415462491E-2</v>
      </c>
      <c r="AG94" s="3">
        <v>43599</v>
      </c>
      <c r="AH94">
        <v>9962658.4824249968</v>
      </c>
      <c r="AI94" s="24">
        <f>AH94/MAX($AH$2:AH94)-1</f>
        <v>-5.5527441857702309E-3</v>
      </c>
      <c r="AJ94" s="27">
        <f t="shared" si="15"/>
        <v>1</v>
      </c>
      <c r="AK94">
        <f t="shared" si="16"/>
        <v>1</v>
      </c>
      <c r="AL94" s="28">
        <f t="shared" si="21"/>
        <v>2</v>
      </c>
      <c r="AM94" s="28">
        <f t="shared" si="17"/>
        <v>1384</v>
      </c>
      <c r="AN94" s="29">
        <f t="shared" ca="1" si="18"/>
        <v>-5.5527441857702309E-3</v>
      </c>
      <c r="AP94" s="7"/>
      <c r="AT94" s="3"/>
      <c r="AV94" s="7"/>
      <c r="AW94" s="6"/>
      <c r="AY94" s="7"/>
      <c r="BA94" s="7"/>
      <c r="BG94" s="7"/>
      <c r="BH94" s="7"/>
    </row>
    <row r="95" spans="1:60" x14ac:dyDescent="0.45">
      <c r="A95" t="s">
        <v>708</v>
      </c>
      <c r="B95" t="s">
        <v>30</v>
      </c>
      <c r="C95" s="6">
        <v>43579.465277777781</v>
      </c>
      <c r="D95" s="5">
        <v>46.45</v>
      </c>
      <c r="E95" s="6">
        <v>43580.041666666664</v>
      </c>
      <c r="F95">
        <v>0.35</v>
      </c>
      <c r="G95" s="7">
        <v>-0.99250000000000005</v>
      </c>
      <c r="H95">
        <v>-47801.95</v>
      </c>
      <c r="I95" s="7">
        <v>-1.0024999999999999</v>
      </c>
      <c r="J95">
        <v>1026.498</v>
      </c>
      <c r="K95">
        <v>47680.82</v>
      </c>
      <c r="L95">
        <v>-511636.67</v>
      </c>
      <c r="M95">
        <v>262</v>
      </c>
      <c r="N95">
        <v>-182.45</v>
      </c>
      <c r="O95" s="7">
        <v>-0.99250000000000005</v>
      </c>
      <c r="P95" s="7">
        <v>5.4000000000000003E-3</v>
      </c>
      <c r="Q95" t="s">
        <v>535</v>
      </c>
      <c r="S95" s="2">
        <f t="shared" si="19"/>
        <v>43579</v>
      </c>
      <c r="T95" t="s">
        <v>708</v>
      </c>
      <c r="U95" s="5">
        <v>46.45</v>
      </c>
      <c r="V95">
        <v>0.35</v>
      </c>
      <c r="W95">
        <f t="shared" si="22"/>
        <v>9778225.7874999959</v>
      </c>
      <c r="X95">
        <f t="shared" si="12"/>
        <v>24445.564468749992</v>
      </c>
      <c r="Y95">
        <f t="shared" si="13"/>
        <v>525</v>
      </c>
      <c r="Z95">
        <f t="shared" si="14"/>
        <v>-24448.200000000004</v>
      </c>
      <c r="AA95" s="5" t="str">
        <f t="shared" si="20"/>
        <v/>
      </c>
      <c r="AB95" s="24" t="str">
        <f>IFERROR(AA95/MAX($J$3:AA95)-1,"")</f>
        <v/>
      </c>
      <c r="AG95" s="3">
        <v>43600</v>
      </c>
      <c r="AH95">
        <v>9929998.182424996</v>
      </c>
      <c r="AI95" s="24">
        <f>AH95/MAX($AH$2:AH95)-1</f>
        <v>-8.8128123459271235E-3</v>
      </c>
      <c r="AJ95" s="27">
        <f t="shared" si="15"/>
        <v>1</v>
      </c>
      <c r="AK95">
        <f t="shared" si="16"/>
        <v>1</v>
      </c>
      <c r="AL95" s="28">
        <f t="shared" si="21"/>
        <v>2</v>
      </c>
      <c r="AM95" s="28">
        <f t="shared" si="17"/>
        <v>1384</v>
      </c>
      <c r="AN95" s="29">
        <f t="shared" ca="1" si="18"/>
        <v>-8.8128123459271235E-3</v>
      </c>
      <c r="AP95" s="7"/>
      <c r="AT95" s="3"/>
      <c r="AV95" s="7"/>
      <c r="AW95" s="6"/>
      <c r="AY95" s="7"/>
      <c r="BA95" s="7"/>
      <c r="BG95" s="7"/>
      <c r="BH95" s="7"/>
    </row>
    <row r="96" spans="1:60" x14ac:dyDescent="0.45">
      <c r="A96" t="s">
        <v>711</v>
      </c>
      <c r="B96" t="s">
        <v>30</v>
      </c>
      <c r="C96" s="6">
        <v>43579.581944444442</v>
      </c>
      <c r="D96" s="5">
        <v>27.95</v>
      </c>
      <c r="E96" s="6">
        <v>43580.041666666664</v>
      </c>
      <c r="F96">
        <v>94.1</v>
      </c>
      <c r="G96" s="7">
        <v>2.3666999999999998</v>
      </c>
      <c r="H96">
        <v>110424.38</v>
      </c>
      <c r="I96" s="7">
        <v>2.3231000000000002</v>
      </c>
      <c r="J96">
        <v>1700.681</v>
      </c>
      <c r="K96">
        <v>47534.04</v>
      </c>
      <c r="L96">
        <v>-401212.29</v>
      </c>
      <c r="M96">
        <v>94</v>
      </c>
      <c r="N96">
        <v>1174.73</v>
      </c>
      <c r="O96" s="7">
        <v>-0.16819999999999999</v>
      </c>
      <c r="P96" s="7">
        <v>2.7673999999999999</v>
      </c>
      <c r="Q96" t="s">
        <v>535</v>
      </c>
      <c r="S96" s="2">
        <f t="shared" si="19"/>
        <v>43579</v>
      </c>
      <c r="T96" t="s">
        <v>711</v>
      </c>
      <c r="U96" s="5">
        <v>27.95</v>
      </c>
      <c r="V96">
        <v>94.1</v>
      </c>
      <c r="W96">
        <f t="shared" si="22"/>
        <v>9778225.7874999959</v>
      </c>
      <c r="X96">
        <f t="shared" si="12"/>
        <v>24445.564468749992</v>
      </c>
      <c r="Y96">
        <f t="shared" si="13"/>
        <v>875</v>
      </c>
      <c r="Z96">
        <f t="shared" si="14"/>
        <v>56813.312499999993</v>
      </c>
      <c r="AA96" s="5" t="str">
        <f t="shared" si="20"/>
        <v/>
      </c>
      <c r="AB96" s="24" t="str">
        <f>IFERROR(AA96/MAX($J$3:AA96)-1,"")</f>
        <v/>
      </c>
      <c r="AG96" s="3">
        <v>43601</v>
      </c>
      <c r="AH96">
        <v>9950417.494924996</v>
      </c>
      <c r="AI96" s="24">
        <f>AH96/MAX($AH$2:AH96)-1</f>
        <v>-6.774608455162423E-3</v>
      </c>
      <c r="AJ96" s="27">
        <f t="shared" si="15"/>
        <v>1</v>
      </c>
      <c r="AK96">
        <f t="shared" si="16"/>
        <v>1</v>
      </c>
      <c r="AL96" s="28">
        <f t="shared" si="21"/>
        <v>2</v>
      </c>
      <c r="AM96" s="28">
        <f t="shared" si="17"/>
        <v>1384</v>
      </c>
      <c r="AN96" s="29">
        <f t="shared" ca="1" si="18"/>
        <v>-6.774608455162423E-3</v>
      </c>
      <c r="AP96" s="7"/>
      <c r="AT96" s="3"/>
      <c r="AV96" s="7"/>
      <c r="AW96" s="6"/>
      <c r="AY96" s="7"/>
      <c r="BA96" s="7"/>
      <c r="BG96" s="7"/>
      <c r="BH96" s="7"/>
    </row>
    <row r="97" spans="1:60" x14ac:dyDescent="0.45">
      <c r="A97" t="s">
        <v>711</v>
      </c>
      <c r="B97" t="s">
        <v>30</v>
      </c>
      <c r="C97" s="6">
        <v>43579.584027777775</v>
      </c>
      <c r="D97" s="5">
        <v>32.450000000000003</v>
      </c>
      <c r="E97" s="6">
        <v>43580.041666666664</v>
      </c>
      <c r="F97">
        <v>94.100009999999997</v>
      </c>
      <c r="G97" s="7">
        <v>1.8997999999999999</v>
      </c>
      <c r="H97">
        <v>93276.08</v>
      </c>
      <c r="I97" s="7">
        <v>1.8608</v>
      </c>
      <c r="J97">
        <v>1544.702</v>
      </c>
      <c r="K97">
        <v>50125.59</v>
      </c>
      <c r="L97">
        <v>118394.89</v>
      </c>
      <c r="M97">
        <v>91</v>
      </c>
      <c r="N97">
        <v>1025.01</v>
      </c>
      <c r="O97" s="7">
        <v>-0.23730000000000001</v>
      </c>
      <c r="P97" s="7">
        <v>2.2450000000000001</v>
      </c>
      <c r="Q97" t="s">
        <v>535</v>
      </c>
      <c r="S97" s="2">
        <f t="shared" si="19"/>
        <v>43579</v>
      </c>
      <c r="T97" t="s">
        <v>711</v>
      </c>
      <c r="U97" s="5">
        <v>32.450000000000003</v>
      </c>
      <c r="V97">
        <v>94.100009999999997</v>
      </c>
      <c r="W97">
        <f t="shared" si="22"/>
        <v>9778225.7874999959</v>
      </c>
      <c r="X97">
        <f t="shared" si="12"/>
        <v>24445.564468749992</v>
      </c>
      <c r="Y97">
        <f t="shared" si="13"/>
        <v>750</v>
      </c>
      <c r="Z97">
        <f t="shared" si="14"/>
        <v>45288.382424999996</v>
      </c>
      <c r="AA97" s="5" t="str">
        <f t="shared" si="20"/>
        <v/>
      </c>
      <c r="AB97" s="24" t="str">
        <f>IFERROR(AA97/MAX($J$3:AA97)-1,"")</f>
        <v/>
      </c>
      <c r="AG97" s="3">
        <v>43602</v>
      </c>
      <c r="AH97">
        <v>9950417.494924996</v>
      </c>
      <c r="AI97" s="24">
        <f>AH97/MAX($AH$2:AH97)-1</f>
        <v>-6.774608455162423E-3</v>
      </c>
      <c r="AJ97" s="27">
        <f t="shared" si="15"/>
        <v>1</v>
      </c>
      <c r="AK97">
        <f t="shared" si="16"/>
        <v>1</v>
      </c>
      <c r="AL97" s="28">
        <f t="shared" si="21"/>
        <v>2</v>
      </c>
      <c r="AM97" s="28">
        <f t="shared" si="17"/>
        <v>1384</v>
      </c>
      <c r="AN97" s="29">
        <f t="shared" ca="1" si="18"/>
        <v>-6.774608455162423E-3</v>
      </c>
      <c r="AP97" s="7"/>
      <c r="AT97" s="3"/>
      <c r="AV97" s="7"/>
      <c r="AW97" s="6"/>
      <c r="AY97" s="7"/>
      <c r="BA97" s="7"/>
      <c r="BG97" s="7"/>
      <c r="BH97" s="7"/>
    </row>
    <row r="98" spans="1:60" x14ac:dyDescent="0.45">
      <c r="A98" t="s">
        <v>717</v>
      </c>
      <c r="B98" t="s">
        <v>30</v>
      </c>
      <c r="C98" s="6">
        <v>43579.609027777777</v>
      </c>
      <c r="D98" s="5">
        <v>24.5</v>
      </c>
      <c r="E98" s="6">
        <v>43580.041666666664</v>
      </c>
      <c r="F98">
        <v>50.15</v>
      </c>
      <c r="G98" s="7">
        <v>1.0468999999999999</v>
      </c>
      <c r="H98">
        <v>51081.27</v>
      </c>
      <c r="I98" s="7">
        <v>1.0165</v>
      </c>
      <c r="J98">
        <v>2051.1680000000001</v>
      </c>
      <c r="K98">
        <v>50253.63</v>
      </c>
      <c r="L98">
        <v>169476.16</v>
      </c>
      <c r="M98">
        <v>55</v>
      </c>
      <c r="N98">
        <v>928.75</v>
      </c>
      <c r="O98" s="7">
        <v>-0.1061</v>
      </c>
      <c r="P98" s="7">
        <v>1.5837000000000001</v>
      </c>
      <c r="Q98" t="s">
        <v>535</v>
      </c>
      <c r="S98" s="2">
        <f t="shared" si="19"/>
        <v>43579</v>
      </c>
      <c r="T98" t="s">
        <v>717</v>
      </c>
      <c r="U98" s="5">
        <v>24.5</v>
      </c>
      <c r="V98">
        <v>50.15</v>
      </c>
      <c r="W98">
        <f t="shared" si="22"/>
        <v>9778225.7874999959</v>
      </c>
      <c r="X98">
        <f t="shared" si="12"/>
        <v>24445.564468749992</v>
      </c>
      <c r="Y98">
        <f t="shared" si="13"/>
        <v>1000</v>
      </c>
      <c r="Z98">
        <f t="shared" si="14"/>
        <v>24903.499999999996</v>
      </c>
      <c r="AA98" s="5">
        <f t="shared" si="20"/>
        <v>9880782.7824249957</v>
      </c>
      <c r="AB98" s="24">
        <f>IFERROR(AA98/MAX($J$3:AA98)-1,"")</f>
        <v>-1.3350673643745425E-2</v>
      </c>
      <c r="AG98" s="3">
        <v>43603</v>
      </c>
      <c r="AH98">
        <v>9950417.494924996</v>
      </c>
      <c r="AI98" s="24">
        <f>AH98/MAX($AH$2:AH98)-1</f>
        <v>-6.774608455162423E-3</v>
      </c>
      <c r="AJ98" s="27">
        <f t="shared" si="15"/>
        <v>1</v>
      </c>
      <c r="AK98">
        <f t="shared" si="16"/>
        <v>1</v>
      </c>
      <c r="AL98" s="28">
        <f t="shared" si="21"/>
        <v>2</v>
      </c>
      <c r="AM98" s="28">
        <f t="shared" si="17"/>
        <v>1384</v>
      </c>
      <c r="AN98" s="29">
        <f t="shared" ca="1" si="18"/>
        <v>-6.774608455162423E-3</v>
      </c>
      <c r="AP98" s="7"/>
      <c r="AT98" s="3"/>
      <c r="AV98" s="7"/>
      <c r="AW98" s="6"/>
      <c r="AY98" s="7"/>
      <c r="BA98" s="7"/>
      <c r="BG98" s="7"/>
      <c r="BH98" s="7"/>
    </row>
    <row r="99" spans="1:60" x14ac:dyDescent="0.45">
      <c r="A99" t="s">
        <v>716</v>
      </c>
      <c r="B99" t="s">
        <v>30</v>
      </c>
      <c r="C99" s="6">
        <v>43580.416666666664</v>
      </c>
      <c r="D99" s="5">
        <v>23.85</v>
      </c>
      <c r="E99" s="6">
        <v>43580.638194444444</v>
      </c>
      <c r="F99">
        <v>106.05</v>
      </c>
      <c r="G99" s="7">
        <v>3.4464999999999999</v>
      </c>
      <c r="H99">
        <v>162799.06</v>
      </c>
      <c r="I99" s="7">
        <v>3.3921000000000001</v>
      </c>
      <c r="J99">
        <v>2012.3240000000001</v>
      </c>
      <c r="K99">
        <v>47993.94</v>
      </c>
      <c r="L99">
        <v>-238413.23</v>
      </c>
      <c r="M99">
        <v>320</v>
      </c>
      <c r="N99">
        <v>508.75</v>
      </c>
      <c r="O99" s="7">
        <v>-0.73380000000000001</v>
      </c>
      <c r="P99" s="7">
        <v>4.1635</v>
      </c>
      <c r="Q99" t="s">
        <v>535</v>
      </c>
      <c r="S99" s="2">
        <f t="shared" si="19"/>
        <v>43580</v>
      </c>
      <c r="T99" t="s">
        <v>716</v>
      </c>
      <c r="U99" s="5">
        <v>23.85</v>
      </c>
      <c r="V99">
        <v>106.05</v>
      </c>
      <c r="W99">
        <f t="shared" si="22"/>
        <v>9880782.7824249957</v>
      </c>
      <c r="X99">
        <f t="shared" si="12"/>
        <v>24701.956956062491</v>
      </c>
      <c r="Y99">
        <f t="shared" si="13"/>
        <v>1025</v>
      </c>
      <c r="Z99">
        <f t="shared" si="14"/>
        <v>82923.52499999998</v>
      </c>
      <c r="AA99" s="5" t="str">
        <f t="shared" si="20"/>
        <v/>
      </c>
      <c r="AB99" s="24" t="str">
        <f>IFERROR(AA99/MAX($J$3:AA99)-1,"")</f>
        <v/>
      </c>
      <c r="AG99" s="3">
        <v>43604</v>
      </c>
      <c r="AH99">
        <v>9950417.494924996</v>
      </c>
      <c r="AI99" s="24">
        <f>AH99/MAX($AH$2:AH99)-1</f>
        <v>-6.774608455162423E-3</v>
      </c>
      <c r="AJ99" s="27">
        <f t="shared" si="15"/>
        <v>1</v>
      </c>
      <c r="AK99">
        <f t="shared" si="16"/>
        <v>1</v>
      </c>
      <c r="AL99" s="28">
        <f t="shared" si="21"/>
        <v>2</v>
      </c>
      <c r="AM99" s="28">
        <f t="shared" si="17"/>
        <v>1384</v>
      </c>
      <c r="AN99" s="29">
        <f t="shared" ca="1" si="18"/>
        <v>-6.774608455162423E-3</v>
      </c>
      <c r="AP99" s="7"/>
      <c r="AT99" s="3"/>
      <c r="AV99" s="7"/>
      <c r="AW99" s="6"/>
      <c r="AY99" s="7"/>
      <c r="BA99" s="7"/>
      <c r="BG99" s="7"/>
      <c r="BH99" s="7"/>
    </row>
    <row r="100" spans="1:60" x14ac:dyDescent="0.45">
      <c r="A100" t="s">
        <v>715</v>
      </c>
      <c r="B100" t="s">
        <v>30</v>
      </c>
      <c r="C100" s="6">
        <v>43580.443749999999</v>
      </c>
      <c r="D100" s="5">
        <v>23.05</v>
      </c>
      <c r="E100" s="6">
        <v>43580.638194444444</v>
      </c>
      <c r="F100">
        <v>0.05</v>
      </c>
      <c r="G100" s="7">
        <v>-0.99780000000000002</v>
      </c>
      <c r="H100">
        <v>-48335.86</v>
      </c>
      <c r="I100" s="7">
        <v>-1.0079</v>
      </c>
      <c r="J100">
        <v>2080.6619999999998</v>
      </c>
      <c r="K100">
        <v>47959.25</v>
      </c>
      <c r="L100">
        <v>-286749.09000000003</v>
      </c>
      <c r="M100">
        <v>281</v>
      </c>
      <c r="N100">
        <v>-172.01</v>
      </c>
      <c r="O100" s="7">
        <v>-0.99780000000000002</v>
      </c>
      <c r="P100" s="7">
        <v>1.3556999999999999</v>
      </c>
      <c r="Q100" t="s">
        <v>535</v>
      </c>
      <c r="S100" s="2">
        <f t="shared" si="19"/>
        <v>43580</v>
      </c>
      <c r="T100" t="s">
        <v>715</v>
      </c>
      <c r="U100" s="5">
        <v>23.05</v>
      </c>
      <c r="V100">
        <v>0.05</v>
      </c>
      <c r="W100">
        <f t="shared" si="22"/>
        <v>9880782.7824249957</v>
      </c>
      <c r="X100">
        <f t="shared" si="12"/>
        <v>24701.956956062491</v>
      </c>
      <c r="Y100">
        <f t="shared" si="13"/>
        <v>1075</v>
      </c>
      <c r="Z100">
        <f t="shared" si="14"/>
        <v>-24973.325000000001</v>
      </c>
      <c r="AA100" s="5">
        <f t="shared" si="20"/>
        <v>9938732.9824249949</v>
      </c>
      <c r="AB100" s="24">
        <f>IFERROR(AA100/MAX($J$3:AA100)-1,"")</f>
        <v>-7.5640343610855476E-3</v>
      </c>
      <c r="AG100" s="3">
        <v>43605</v>
      </c>
      <c r="AH100">
        <v>9945219.057424996</v>
      </c>
      <c r="AI100" s="24">
        <f>AH100/MAX($AH$2:AH100)-1</f>
        <v>-7.2935032778160824E-3</v>
      </c>
      <c r="AJ100" s="27">
        <f t="shared" si="15"/>
        <v>1</v>
      </c>
      <c r="AK100">
        <f t="shared" si="16"/>
        <v>1</v>
      </c>
      <c r="AL100" s="28">
        <f t="shared" si="21"/>
        <v>2</v>
      </c>
      <c r="AM100" s="28">
        <f t="shared" si="17"/>
        <v>1384</v>
      </c>
      <c r="AN100" s="29">
        <f t="shared" ca="1" si="18"/>
        <v>-7.2935032778160824E-3</v>
      </c>
      <c r="AP100" s="7"/>
      <c r="AT100" s="3"/>
      <c r="AV100" s="7"/>
      <c r="AW100" s="6"/>
      <c r="AY100" s="7"/>
      <c r="BA100" s="7"/>
      <c r="BG100" s="7"/>
      <c r="BH100" s="7"/>
    </row>
    <row r="101" spans="1:60" x14ac:dyDescent="0.45">
      <c r="A101" t="s">
        <v>717</v>
      </c>
      <c r="B101" t="s">
        <v>30</v>
      </c>
      <c r="C101" s="6">
        <v>43581.580555555556</v>
      </c>
      <c r="D101" s="5">
        <v>51</v>
      </c>
      <c r="E101" s="6">
        <v>43585.041666666664</v>
      </c>
      <c r="F101">
        <v>36.549999999999997</v>
      </c>
      <c r="G101" s="7">
        <v>-0.2833</v>
      </c>
      <c r="H101">
        <v>-15279.64</v>
      </c>
      <c r="I101" s="7">
        <v>-0.30049999999999999</v>
      </c>
      <c r="J101">
        <v>997.00739999999996</v>
      </c>
      <c r="K101">
        <v>50847.38</v>
      </c>
      <c r="L101">
        <v>154196.51999999999</v>
      </c>
      <c r="M101">
        <v>96</v>
      </c>
      <c r="N101">
        <v>-159.16</v>
      </c>
      <c r="O101" s="7">
        <v>-0.2833</v>
      </c>
      <c r="P101" s="7">
        <v>0.52449999999999997</v>
      </c>
      <c r="Q101" t="s">
        <v>535</v>
      </c>
      <c r="S101" s="2">
        <f t="shared" si="19"/>
        <v>43581</v>
      </c>
      <c r="T101" t="s">
        <v>717</v>
      </c>
      <c r="U101" s="5">
        <v>51</v>
      </c>
      <c r="V101">
        <v>36.549999999999997</v>
      </c>
      <c r="W101">
        <f t="shared" si="22"/>
        <v>9938732.9824249949</v>
      </c>
      <c r="X101">
        <f t="shared" si="12"/>
        <v>24846.83245606249</v>
      </c>
      <c r="Y101">
        <f t="shared" si="13"/>
        <v>475</v>
      </c>
      <c r="Z101">
        <f t="shared" si="14"/>
        <v>-7279.6124999999993</v>
      </c>
      <c r="AA101" s="5" t="str">
        <f t="shared" si="20"/>
        <v/>
      </c>
      <c r="AB101" s="24" t="str">
        <f>IFERROR(AA101/MAX($J$3:AA101)-1,"")</f>
        <v/>
      </c>
      <c r="AG101" s="3">
        <v>43606</v>
      </c>
      <c r="AH101">
        <v>9945219.057424996</v>
      </c>
      <c r="AI101" s="24">
        <f>AH101/MAX($AH$2:AH101)-1</f>
        <v>-7.2935032778160824E-3</v>
      </c>
      <c r="AJ101" s="27">
        <f t="shared" si="15"/>
        <v>1</v>
      </c>
      <c r="AK101">
        <f t="shared" si="16"/>
        <v>1</v>
      </c>
      <c r="AL101" s="28">
        <f t="shared" si="21"/>
        <v>2</v>
      </c>
      <c r="AM101" s="28">
        <f t="shared" si="17"/>
        <v>1384</v>
      </c>
      <c r="AN101" s="29">
        <f t="shared" ca="1" si="18"/>
        <v>-7.2935032778160824E-3</v>
      </c>
      <c r="AP101" s="7"/>
      <c r="AT101" s="3"/>
      <c r="AV101" s="7"/>
      <c r="AW101" s="6"/>
      <c r="AY101" s="7"/>
      <c r="BA101" s="7"/>
      <c r="BG101" s="7"/>
      <c r="BH101" s="7"/>
    </row>
    <row r="102" spans="1:60" x14ac:dyDescent="0.45">
      <c r="A102" t="s">
        <v>717</v>
      </c>
      <c r="B102" t="s">
        <v>30</v>
      </c>
      <c r="C102" s="6">
        <v>43581.582638888889</v>
      </c>
      <c r="D102" s="5">
        <v>59.5</v>
      </c>
      <c r="E102" s="6">
        <v>43585.041666666664</v>
      </c>
      <c r="F102">
        <v>36.549999999999997</v>
      </c>
      <c r="G102" s="7">
        <v>-0.38569999999999999</v>
      </c>
      <c r="H102">
        <v>-19516.7</v>
      </c>
      <c r="I102" s="7">
        <v>-0.40189999999999998</v>
      </c>
      <c r="J102">
        <v>816.2396</v>
      </c>
      <c r="K102">
        <v>48566.25</v>
      </c>
      <c r="L102">
        <v>-306265.78000000003</v>
      </c>
      <c r="M102">
        <v>93</v>
      </c>
      <c r="N102">
        <v>-209.86</v>
      </c>
      <c r="O102" s="7">
        <v>-0.38569999999999999</v>
      </c>
      <c r="P102" s="7">
        <v>0.30669999999999997</v>
      </c>
      <c r="Q102" t="s">
        <v>535</v>
      </c>
      <c r="S102" s="2">
        <f t="shared" si="19"/>
        <v>43581</v>
      </c>
      <c r="T102" t="s">
        <v>717</v>
      </c>
      <c r="U102" s="5">
        <v>59.5</v>
      </c>
      <c r="V102">
        <v>36.549999999999997</v>
      </c>
      <c r="W102">
        <f t="shared" si="22"/>
        <v>9938732.9824249949</v>
      </c>
      <c r="X102">
        <f t="shared" si="12"/>
        <v>24846.83245606249</v>
      </c>
      <c r="Y102">
        <f t="shared" si="13"/>
        <v>425</v>
      </c>
      <c r="Z102">
        <f t="shared" si="14"/>
        <v>-10161.9625</v>
      </c>
      <c r="AA102" s="5" t="str">
        <f t="shared" si="20"/>
        <v/>
      </c>
      <c r="AB102" s="24" t="str">
        <f>IFERROR(AA102/MAX($J$3:AA102)-1,"")</f>
        <v/>
      </c>
      <c r="AG102" s="3">
        <v>43607</v>
      </c>
      <c r="AH102">
        <v>9945219.057424996</v>
      </c>
      <c r="AI102" s="24">
        <f>AH102/MAX($AH$2:AH102)-1</f>
        <v>-7.2935032778160824E-3</v>
      </c>
      <c r="AJ102" s="27">
        <f t="shared" si="15"/>
        <v>1</v>
      </c>
      <c r="AK102">
        <f t="shared" si="16"/>
        <v>1</v>
      </c>
      <c r="AL102" s="28">
        <f t="shared" si="21"/>
        <v>2</v>
      </c>
      <c r="AM102" s="28">
        <f t="shared" si="17"/>
        <v>1384</v>
      </c>
      <c r="AN102" s="29">
        <f t="shared" ca="1" si="18"/>
        <v>-7.2935032778160824E-3</v>
      </c>
      <c r="AP102" s="7"/>
      <c r="AT102" s="3"/>
      <c r="AV102" s="7"/>
      <c r="AW102" s="6"/>
      <c r="AY102" s="7"/>
      <c r="BA102" s="7"/>
      <c r="BG102" s="7"/>
      <c r="BH102" s="7"/>
    </row>
    <row r="103" spans="1:60" x14ac:dyDescent="0.45">
      <c r="A103" t="s">
        <v>715</v>
      </c>
      <c r="B103" t="s">
        <v>30</v>
      </c>
      <c r="C103" s="6">
        <v>43581.584027777775</v>
      </c>
      <c r="D103" s="5">
        <v>35.25</v>
      </c>
      <c r="E103" s="6">
        <v>43585.041666666664</v>
      </c>
      <c r="F103">
        <v>19</v>
      </c>
      <c r="G103" s="7">
        <v>-0.46100000000000002</v>
      </c>
      <c r="H103">
        <v>-23136.13</v>
      </c>
      <c r="I103" s="7">
        <v>-0.47639999999999999</v>
      </c>
      <c r="J103">
        <v>1377.7660000000001</v>
      </c>
      <c r="K103">
        <v>48566.25</v>
      </c>
      <c r="L103">
        <v>-329401.92</v>
      </c>
      <c r="M103">
        <v>91</v>
      </c>
      <c r="N103">
        <v>-254.24</v>
      </c>
      <c r="O103" s="7">
        <v>-0.46100000000000002</v>
      </c>
      <c r="P103" s="7">
        <v>0.3589</v>
      </c>
      <c r="Q103" t="s">
        <v>535</v>
      </c>
      <c r="S103" s="2">
        <f t="shared" si="19"/>
        <v>43581</v>
      </c>
      <c r="T103" t="s">
        <v>715</v>
      </c>
      <c r="U103" s="5">
        <v>35.25</v>
      </c>
      <c r="V103">
        <v>19</v>
      </c>
      <c r="W103">
        <f t="shared" si="22"/>
        <v>9938732.9824249949</v>
      </c>
      <c r="X103">
        <f t="shared" si="12"/>
        <v>24846.83245606249</v>
      </c>
      <c r="Y103">
        <f t="shared" si="13"/>
        <v>700</v>
      </c>
      <c r="Z103">
        <f t="shared" si="14"/>
        <v>-11754.75</v>
      </c>
      <c r="AA103" s="5" t="str">
        <f t="shared" si="20"/>
        <v/>
      </c>
      <c r="AB103" s="24" t="str">
        <f>IFERROR(AA103/MAX($J$3:AA103)-1,"")</f>
        <v/>
      </c>
      <c r="AG103" s="3">
        <v>43608</v>
      </c>
      <c r="AH103">
        <v>9895062.244924996</v>
      </c>
      <c r="AI103" s="24">
        <f>AH103/MAX($AH$2:AH103)-1</f>
        <v>-1.2300028859216217E-2</v>
      </c>
      <c r="AJ103" s="27">
        <f t="shared" si="15"/>
        <v>1</v>
      </c>
      <c r="AK103">
        <f t="shared" si="16"/>
        <v>1</v>
      </c>
      <c r="AL103" s="28">
        <f t="shared" si="21"/>
        <v>2</v>
      </c>
      <c r="AM103" s="28">
        <f t="shared" si="17"/>
        <v>1384</v>
      </c>
      <c r="AN103" s="29">
        <f t="shared" ca="1" si="18"/>
        <v>-1.2300028859216217E-2</v>
      </c>
      <c r="AP103" s="7"/>
      <c r="AT103" s="3"/>
      <c r="AV103" s="7"/>
      <c r="AW103" s="6"/>
      <c r="AY103" s="7"/>
      <c r="BA103" s="7"/>
      <c r="BG103" s="7"/>
      <c r="BH103" s="7"/>
    </row>
    <row r="104" spans="1:60" x14ac:dyDescent="0.45">
      <c r="A104" t="s">
        <v>715</v>
      </c>
      <c r="B104" t="s">
        <v>30</v>
      </c>
      <c r="C104" s="6">
        <v>43581.584027777775</v>
      </c>
      <c r="D104" s="5">
        <v>35.25</v>
      </c>
      <c r="E104" s="6">
        <v>43585.041666666664</v>
      </c>
      <c r="F104">
        <v>19</v>
      </c>
      <c r="G104" s="7">
        <v>-0.46100000000000002</v>
      </c>
      <c r="H104">
        <v>-24243.21</v>
      </c>
      <c r="I104" s="7">
        <v>-0.47639999999999999</v>
      </c>
      <c r="J104">
        <v>1443.693</v>
      </c>
      <c r="K104">
        <v>50890.17</v>
      </c>
      <c r="L104">
        <v>129953.31</v>
      </c>
      <c r="M104">
        <v>91</v>
      </c>
      <c r="N104">
        <v>-266.41000000000003</v>
      </c>
      <c r="O104" s="7">
        <v>-0.46100000000000002</v>
      </c>
      <c r="P104" s="7">
        <v>0.3589</v>
      </c>
      <c r="Q104" t="s">
        <v>535</v>
      </c>
      <c r="S104" s="2">
        <f t="shared" si="19"/>
        <v>43581</v>
      </c>
      <c r="T104" t="s">
        <v>715</v>
      </c>
      <c r="U104" s="5">
        <v>35.25</v>
      </c>
      <c r="V104">
        <v>19</v>
      </c>
      <c r="W104">
        <f t="shared" si="22"/>
        <v>9938732.9824249949</v>
      </c>
      <c r="X104">
        <f t="shared" si="12"/>
        <v>24846.83245606249</v>
      </c>
      <c r="Y104">
        <f t="shared" si="13"/>
        <v>700</v>
      </c>
      <c r="Z104">
        <f t="shared" si="14"/>
        <v>-11754.75</v>
      </c>
      <c r="AA104" s="5">
        <f t="shared" si="20"/>
        <v>9897781.9074249957</v>
      </c>
      <c r="AB104" s="24">
        <f>IFERROR(AA104/MAX($J$3:AA104)-1,"")</f>
        <v>-1.1653219545298077E-2</v>
      </c>
      <c r="AG104" s="3">
        <v>43609</v>
      </c>
      <c r="AH104">
        <v>9855285.182424996</v>
      </c>
      <c r="AI104" s="24">
        <f>AH104/MAX($AH$2:AH104)-1</f>
        <v>-1.62704741692965E-2</v>
      </c>
      <c r="AJ104" s="27">
        <f t="shared" si="15"/>
        <v>1</v>
      </c>
      <c r="AK104">
        <f t="shared" si="16"/>
        <v>1</v>
      </c>
      <c r="AL104" s="28">
        <f t="shared" si="21"/>
        <v>2</v>
      </c>
      <c r="AM104" s="28">
        <f t="shared" si="17"/>
        <v>1384</v>
      </c>
      <c r="AN104" s="29">
        <f t="shared" ca="1" si="18"/>
        <v>-1.62704741692965E-2</v>
      </c>
      <c r="AP104" s="7"/>
      <c r="AT104" s="3"/>
      <c r="AV104" s="7"/>
      <c r="AW104" s="6"/>
      <c r="AY104" s="7"/>
      <c r="BA104" s="7"/>
      <c r="BG104" s="7"/>
      <c r="BH104" s="7"/>
    </row>
    <row r="105" spans="1:60" x14ac:dyDescent="0.45">
      <c r="A105" t="s">
        <v>717</v>
      </c>
      <c r="B105" t="s">
        <v>30</v>
      </c>
      <c r="C105" s="6">
        <v>43585.529861111114</v>
      </c>
      <c r="D105" s="5">
        <v>53.85</v>
      </c>
      <c r="E105" s="6">
        <v>43587.041666666664</v>
      </c>
      <c r="F105">
        <v>37.299999999999997</v>
      </c>
      <c r="G105" s="7">
        <v>-0.30730000000000002</v>
      </c>
      <c r="H105">
        <v>-15679.03</v>
      </c>
      <c r="I105" s="7">
        <v>-0.32429999999999998</v>
      </c>
      <c r="J105">
        <v>897.92</v>
      </c>
      <c r="K105">
        <v>48352.99</v>
      </c>
      <c r="L105">
        <v>-345080.95</v>
      </c>
      <c r="M105">
        <v>169</v>
      </c>
      <c r="N105">
        <v>-92.78</v>
      </c>
      <c r="O105" s="7">
        <v>-0.4587</v>
      </c>
      <c r="P105" s="7">
        <v>8.4500000000000006E-2</v>
      </c>
      <c r="Q105" t="s">
        <v>535</v>
      </c>
      <c r="S105" s="2">
        <f t="shared" si="19"/>
        <v>43585</v>
      </c>
      <c r="T105" t="s">
        <v>717</v>
      </c>
      <c r="U105" s="5">
        <v>53.85</v>
      </c>
      <c r="V105">
        <v>37.299999999999997</v>
      </c>
      <c r="W105">
        <f t="shared" si="22"/>
        <v>9897781.9074249957</v>
      </c>
      <c r="X105">
        <f t="shared" si="12"/>
        <v>24744.454768562489</v>
      </c>
      <c r="Y105">
        <f t="shared" si="13"/>
        <v>450</v>
      </c>
      <c r="Z105">
        <f t="shared" si="14"/>
        <v>-7857.6750000000002</v>
      </c>
      <c r="AA105" s="5" t="str">
        <f t="shared" si="20"/>
        <v/>
      </c>
      <c r="AB105" s="24" t="str">
        <f>IFERROR(AA105/MAX($J$3:AA105)-1,"")</f>
        <v/>
      </c>
      <c r="AG105" s="3">
        <v>43610</v>
      </c>
      <c r="AH105">
        <v>9855285.182424996</v>
      </c>
      <c r="AI105" s="24">
        <f>AH105/MAX($AH$2:AH105)-1</f>
        <v>-1.62704741692965E-2</v>
      </c>
      <c r="AJ105" s="27">
        <f t="shared" si="15"/>
        <v>1</v>
      </c>
      <c r="AK105">
        <f t="shared" si="16"/>
        <v>1</v>
      </c>
      <c r="AL105" s="28">
        <f t="shared" si="21"/>
        <v>2</v>
      </c>
      <c r="AM105" s="28">
        <f t="shared" si="17"/>
        <v>1384</v>
      </c>
      <c r="AN105" s="29">
        <f t="shared" ca="1" si="18"/>
        <v>-1.62704741692965E-2</v>
      </c>
      <c r="AP105" s="7"/>
      <c r="AT105" s="3"/>
      <c r="AV105" s="7"/>
      <c r="AW105" s="6"/>
      <c r="AY105" s="7"/>
      <c r="BA105" s="7"/>
      <c r="BG105" s="7"/>
      <c r="BH105" s="7"/>
    </row>
    <row r="106" spans="1:60" x14ac:dyDescent="0.45">
      <c r="A106" t="s">
        <v>715</v>
      </c>
      <c r="B106" t="s">
        <v>30</v>
      </c>
      <c r="C106" s="6">
        <v>43585.625</v>
      </c>
      <c r="D106" s="5">
        <v>27.55</v>
      </c>
      <c r="E106" s="6">
        <v>43587.041666666664</v>
      </c>
      <c r="F106">
        <v>10.1</v>
      </c>
      <c r="G106" s="7">
        <v>-0.63339999999999996</v>
      </c>
      <c r="H106">
        <v>-31277.68</v>
      </c>
      <c r="I106" s="7">
        <v>-0.64710000000000001</v>
      </c>
      <c r="J106">
        <v>1754.5609999999999</v>
      </c>
      <c r="K106">
        <v>48338.16</v>
      </c>
      <c r="L106">
        <v>-376358.63</v>
      </c>
      <c r="M106">
        <v>32</v>
      </c>
      <c r="N106">
        <v>-977.43</v>
      </c>
      <c r="O106" s="7">
        <v>-0.65149999999999997</v>
      </c>
      <c r="P106" s="7">
        <v>0.1216</v>
      </c>
      <c r="Q106" t="s">
        <v>535</v>
      </c>
      <c r="S106" s="2">
        <f t="shared" si="19"/>
        <v>43585</v>
      </c>
      <c r="T106" t="s">
        <v>715</v>
      </c>
      <c r="U106" s="5">
        <v>27.55</v>
      </c>
      <c r="V106">
        <v>10.1</v>
      </c>
      <c r="W106">
        <f t="shared" si="22"/>
        <v>9897781.9074249957</v>
      </c>
      <c r="X106">
        <f t="shared" si="12"/>
        <v>24744.454768562489</v>
      </c>
      <c r="Y106">
        <f t="shared" si="13"/>
        <v>900</v>
      </c>
      <c r="Z106">
        <f t="shared" si="14"/>
        <v>-16043.850000000002</v>
      </c>
      <c r="AA106" s="5" t="str">
        <f t="shared" si="20"/>
        <v/>
      </c>
      <c r="AB106" s="24" t="str">
        <f>IFERROR(AA106/MAX($J$3:AA106)-1,"")</f>
        <v/>
      </c>
      <c r="AG106" s="3">
        <v>43611</v>
      </c>
      <c r="AH106">
        <v>9855285.182424996</v>
      </c>
      <c r="AI106" s="24">
        <f>AH106/MAX($AH$2:AH106)-1</f>
        <v>-1.62704741692965E-2</v>
      </c>
      <c r="AJ106" s="27">
        <f t="shared" si="15"/>
        <v>1</v>
      </c>
      <c r="AK106">
        <f t="shared" si="16"/>
        <v>1</v>
      </c>
      <c r="AL106" s="28">
        <f t="shared" si="21"/>
        <v>2</v>
      </c>
      <c r="AM106" s="28">
        <f t="shared" si="17"/>
        <v>1384</v>
      </c>
      <c r="AN106" s="29">
        <f t="shared" ca="1" si="18"/>
        <v>-1.62704741692965E-2</v>
      </c>
      <c r="AP106" s="7"/>
      <c r="AT106" s="3"/>
      <c r="AV106" s="7"/>
      <c r="AW106" s="6"/>
      <c r="AY106" s="7"/>
      <c r="BA106" s="7"/>
      <c r="BG106" s="7"/>
      <c r="BH106" s="7"/>
    </row>
    <row r="107" spans="1:60" x14ac:dyDescent="0.45">
      <c r="A107" t="s">
        <v>715</v>
      </c>
      <c r="B107" t="s">
        <v>30</v>
      </c>
      <c r="C107" s="6">
        <v>43585.625694444447</v>
      </c>
      <c r="D107" s="5">
        <v>29.35</v>
      </c>
      <c r="E107" s="6">
        <v>43587.041666666664</v>
      </c>
      <c r="F107">
        <v>10.1</v>
      </c>
      <c r="G107" s="7">
        <v>-0.65590000000000004</v>
      </c>
      <c r="H107">
        <v>-33900.83</v>
      </c>
      <c r="I107" s="7">
        <v>-0.66930000000000001</v>
      </c>
      <c r="J107">
        <v>1725.7159999999999</v>
      </c>
      <c r="K107">
        <v>50649.77</v>
      </c>
      <c r="L107">
        <v>96052.479999999996</v>
      </c>
      <c r="M107">
        <v>31</v>
      </c>
      <c r="N107">
        <v>-1093.58</v>
      </c>
      <c r="O107" s="7">
        <v>-0.67290000000000005</v>
      </c>
      <c r="P107" s="7">
        <v>5.28E-2</v>
      </c>
      <c r="Q107" t="s">
        <v>535</v>
      </c>
      <c r="S107" s="2">
        <f t="shared" si="19"/>
        <v>43585</v>
      </c>
      <c r="T107" t="s">
        <v>715</v>
      </c>
      <c r="U107" s="5">
        <v>29.35</v>
      </c>
      <c r="V107">
        <v>10.1</v>
      </c>
      <c r="W107">
        <f t="shared" si="22"/>
        <v>9897781.9074249957</v>
      </c>
      <c r="X107">
        <f t="shared" si="12"/>
        <v>24744.454768562489</v>
      </c>
      <c r="Y107">
        <f t="shared" si="13"/>
        <v>850</v>
      </c>
      <c r="Z107">
        <f t="shared" si="14"/>
        <v>-16697.825000000004</v>
      </c>
      <c r="AA107" s="5">
        <f t="shared" si="20"/>
        <v>9857182.557424996</v>
      </c>
      <c r="AB107" s="24">
        <f>IFERROR(AA107/MAX($J$3:AA107)-1,"")</f>
        <v>-1.570728309573366E-2</v>
      </c>
      <c r="AG107" s="3">
        <v>43612</v>
      </c>
      <c r="AH107">
        <v>9855285.182424996</v>
      </c>
      <c r="AI107" s="24">
        <f>AH107/MAX($AH$2:AH107)-1</f>
        <v>-1.62704741692965E-2</v>
      </c>
      <c r="AJ107" s="27">
        <f t="shared" si="15"/>
        <v>1</v>
      </c>
      <c r="AK107">
        <f t="shared" si="16"/>
        <v>1</v>
      </c>
      <c r="AL107" s="28">
        <f t="shared" si="21"/>
        <v>2</v>
      </c>
      <c r="AM107" s="28">
        <f t="shared" si="17"/>
        <v>1384</v>
      </c>
      <c r="AN107" s="29">
        <f t="shared" ca="1" si="18"/>
        <v>-1.62704741692965E-2</v>
      </c>
      <c r="AP107" s="7"/>
      <c r="AT107" s="3"/>
      <c r="AV107" s="7"/>
      <c r="AW107" s="6"/>
      <c r="AY107" s="7"/>
      <c r="BA107" s="7"/>
      <c r="BG107" s="7"/>
      <c r="BH107" s="7"/>
    </row>
    <row r="108" spans="1:60" x14ac:dyDescent="0.45">
      <c r="A108" t="s">
        <v>715</v>
      </c>
      <c r="B108" t="s">
        <v>30</v>
      </c>
      <c r="C108" s="6">
        <v>43587.416666666664</v>
      </c>
      <c r="D108" s="5">
        <v>18.45</v>
      </c>
      <c r="E108" s="6">
        <v>43587.638194444444</v>
      </c>
      <c r="F108">
        <v>0.05</v>
      </c>
      <c r="G108" s="7">
        <v>-0.99729999999999996</v>
      </c>
      <c r="H108">
        <v>-48470.29</v>
      </c>
      <c r="I108" s="7">
        <v>-1.0073000000000001</v>
      </c>
      <c r="J108">
        <v>2608.0329999999999</v>
      </c>
      <c r="K108">
        <v>48118.21</v>
      </c>
      <c r="L108">
        <v>-424828.92</v>
      </c>
      <c r="M108">
        <v>320</v>
      </c>
      <c r="N108">
        <v>-151.47</v>
      </c>
      <c r="O108" s="7">
        <v>-0.99729999999999996</v>
      </c>
      <c r="P108" s="7">
        <v>1.3848</v>
      </c>
      <c r="Q108" t="s">
        <v>535</v>
      </c>
      <c r="S108" s="2">
        <f t="shared" si="19"/>
        <v>43587</v>
      </c>
      <c r="T108" t="s">
        <v>715</v>
      </c>
      <c r="U108" s="5">
        <v>18.45</v>
      </c>
      <c r="V108">
        <v>0.05</v>
      </c>
      <c r="W108">
        <f t="shared" si="22"/>
        <v>9857182.557424996</v>
      </c>
      <c r="X108">
        <f t="shared" si="12"/>
        <v>24642.95639356249</v>
      </c>
      <c r="Y108">
        <f t="shared" si="13"/>
        <v>1325</v>
      </c>
      <c r="Z108">
        <f t="shared" si="14"/>
        <v>-24625.125</v>
      </c>
      <c r="AA108" s="5" t="str">
        <f t="shared" si="20"/>
        <v/>
      </c>
      <c r="AB108" s="24" t="str">
        <f>IFERROR(AA108/MAX($J$3:AA108)-1,"")</f>
        <v/>
      </c>
      <c r="AG108" s="3">
        <v>43613</v>
      </c>
      <c r="AH108">
        <v>9855285.182424996</v>
      </c>
      <c r="AI108" s="24">
        <f>AH108/MAX($AH$2:AH108)-1</f>
        <v>-1.62704741692965E-2</v>
      </c>
      <c r="AJ108" s="27">
        <f t="shared" si="15"/>
        <v>1</v>
      </c>
      <c r="AK108">
        <f t="shared" si="16"/>
        <v>1</v>
      </c>
      <c r="AL108" s="28">
        <f t="shared" si="21"/>
        <v>2</v>
      </c>
      <c r="AM108" s="28">
        <f t="shared" si="17"/>
        <v>1384</v>
      </c>
      <c r="AN108" s="29">
        <f t="shared" ca="1" si="18"/>
        <v>-1.62704741692965E-2</v>
      </c>
      <c r="AP108" s="7"/>
      <c r="AT108" s="3"/>
      <c r="AV108" s="7"/>
      <c r="AW108" s="6"/>
      <c r="AY108" s="7"/>
      <c r="BA108" s="7"/>
      <c r="BG108" s="7"/>
      <c r="BH108" s="7"/>
    </row>
    <row r="109" spans="1:60" x14ac:dyDescent="0.45">
      <c r="A109" t="s">
        <v>714</v>
      </c>
      <c r="B109" t="s">
        <v>30</v>
      </c>
      <c r="C109" s="6">
        <v>43587.425694444442</v>
      </c>
      <c r="D109" s="5">
        <v>13.15</v>
      </c>
      <c r="E109" s="6">
        <v>43587.638194444444</v>
      </c>
      <c r="F109">
        <v>0.05</v>
      </c>
      <c r="G109" s="7">
        <v>-0.99619999999999997</v>
      </c>
      <c r="H109">
        <v>-48625.81</v>
      </c>
      <c r="I109" s="7">
        <v>-1.0062</v>
      </c>
      <c r="J109">
        <v>3674.8649999999998</v>
      </c>
      <c r="K109">
        <v>48324.47</v>
      </c>
      <c r="L109">
        <v>-473454.73</v>
      </c>
      <c r="M109">
        <v>307</v>
      </c>
      <c r="N109">
        <v>-158.38999999999999</v>
      </c>
      <c r="O109" s="7">
        <v>-0.99619999999999997</v>
      </c>
      <c r="P109" s="7">
        <v>0.13689999999999999</v>
      </c>
      <c r="Q109" t="s">
        <v>535</v>
      </c>
      <c r="S109" s="2">
        <f t="shared" si="19"/>
        <v>43587</v>
      </c>
      <c r="T109" t="s">
        <v>714</v>
      </c>
      <c r="U109" s="5">
        <v>13.15</v>
      </c>
      <c r="V109">
        <v>0.05</v>
      </c>
      <c r="W109">
        <f t="shared" si="22"/>
        <v>9857182.557424996</v>
      </c>
      <c r="X109">
        <f t="shared" si="12"/>
        <v>24642.95639356249</v>
      </c>
      <c r="Y109">
        <f t="shared" si="13"/>
        <v>1875</v>
      </c>
      <c r="Z109">
        <f t="shared" si="14"/>
        <v>-24810.000000000004</v>
      </c>
      <c r="AA109" s="5">
        <f t="shared" si="20"/>
        <v>9807747.432424996</v>
      </c>
      <c r="AB109" s="24">
        <f>IFERROR(AA109/MAX($J$3:AA109)-1,"")</f>
        <v>-2.0643646322576759E-2</v>
      </c>
      <c r="AG109" s="3">
        <v>43614</v>
      </c>
      <c r="AH109">
        <v>9855285.182424996</v>
      </c>
      <c r="AI109" s="24">
        <f>AH109/MAX($AH$2:AH109)-1</f>
        <v>-1.62704741692965E-2</v>
      </c>
      <c r="AJ109" s="27">
        <f t="shared" si="15"/>
        <v>1</v>
      </c>
      <c r="AK109">
        <f t="shared" si="16"/>
        <v>1</v>
      </c>
      <c r="AL109" s="28">
        <f t="shared" si="21"/>
        <v>2</v>
      </c>
      <c r="AM109" s="28">
        <f t="shared" si="17"/>
        <v>1384</v>
      </c>
      <c r="AN109" s="29">
        <f t="shared" ca="1" si="18"/>
        <v>-1.62704741692965E-2</v>
      </c>
      <c r="AP109" s="7"/>
      <c r="AT109" s="3"/>
      <c r="AV109" s="7"/>
      <c r="AW109" s="6"/>
      <c r="AY109" s="7"/>
      <c r="BA109" s="7"/>
      <c r="BG109" s="7"/>
      <c r="BH109" s="7"/>
    </row>
    <row r="110" spans="1:60" x14ac:dyDescent="0.45">
      <c r="A110" t="s">
        <v>712</v>
      </c>
      <c r="B110" t="s">
        <v>30</v>
      </c>
      <c r="C110" s="6">
        <v>43591.618750000001</v>
      </c>
      <c r="D110" s="5">
        <v>41.65</v>
      </c>
      <c r="E110" s="6">
        <v>43592.041666666664</v>
      </c>
      <c r="F110">
        <v>19.95</v>
      </c>
      <c r="G110" s="7">
        <v>-0.52100000000000002</v>
      </c>
      <c r="H110">
        <v>-25521.53</v>
      </c>
      <c r="I110" s="7">
        <v>-0.53580000000000005</v>
      </c>
      <c r="J110">
        <v>1143.643</v>
      </c>
      <c r="K110">
        <v>47632.73</v>
      </c>
      <c r="L110">
        <v>-498976.26</v>
      </c>
      <c r="M110">
        <v>41</v>
      </c>
      <c r="N110">
        <v>-622.48</v>
      </c>
      <c r="O110" s="7">
        <v>-0.52100000000000002</v>
      </c>
      <c r="P110" s="7">
        <v>2.8799999999999999E-2</v>
      </c>
      <c r="Q110" t="s">
        <v>535</v>
      </c>
      <c r="S110" s="2">
        <f t="shared" si="19"/>
        <v>43591</v>
      </c>
      <c r="T110" t="s">
        <v>712</v>
      </c>
      <c r="U110" s="5">
        <v>41.65</v>
      </c>
      <c r="V110">
        <v>19.95</v>
      </c>
      <c r="W110">
        <f t="shared" si="22"/>
        <v>9807747.432424996</v>
      </c>
      <c r="X110">
        <f t="shared" si="12"/>
        <v>24519.368581062492</v>
      </c>
      <c r="Y110">
        <f t="shared" si="13"/>
        <v>600</v>
      </c>
      <c r="Z110">
        <f t="shared" si="14"/>
        <v>-13389.599999999999</v>
      </c>
      <c r="AA110" s="5" t="str">
        <f t="shared" si="20"/>
        <v/>
      </c>
      <c r="AB110" s="24" t="str">
        <f>IFERROR(AA110/MAX($J$3:AA110)-1,"")</f>
        <v/>
      </c>
      <c r="AG110" s="3">
        <v>43615</v>
      </c>
      <c r="AH110">
        <v>9855285.182424996</v>
      </c>
      <c r="AI110" s="24">
        <f>AH110/MAX($AH$2:AH110)-1</f>
        <v>-1.62704741692965E-2</v>
      </c>
      <c r="AJ110" s="27">
        <f t="shared" si="15"/>
        <v>1</v>
      </c>
      <c r="AK110">
        <f t="shared" si="16"/>
        <v>1</v>
      </c>
      <c r="AL110" s="28">
        <f t="shared" si="21"/>
        <v>2</v>
      </c>
      <c r="AM110" s="28">
        <f t="shared" si="17"/>
        <v>1384</v>
      </c>
      <c r="AN110" s="29">
        <f t="shared" ca="1" si="18"/>
        <v>-1.62704741692965E-2</v>
      </c>
      <c r="AP110" s="7"/>
      <c r="AT110" s="3"/>
      <c r="AV110" s="7"/>
      <c r="AW110" s="6"/>
      <c r="AY110" s="7"/>
      <c r="BA110" s="7"/>
      <c r="BG110" s="7"/>
      <c r="BH110" s="7"/>
    </row>
    <row r="111" spans="1:60" x14ac:dyDescent="0.45">
      <c r="A111" t="s">
        <v>712</v>
      </c>
      <c r="B111" t="s">
        <v>30</v>
      </c>
      <c r="C111" s="6">
        <v>43591.618750000001</v>
      </c>
      <c r="D111" s="5">
        <v>41.65</v>
      </c>
      <c r="E111" s="6">
        <v>43592.041666666664</v>
      </c>
      <c r="F111">
        <v>19.95</v>
      </c>
      <c r="G111" s="7">
        <v>-0.52100000000000002</v>
      </c>
      <c r="H111">
        <v>-27047.24</v>
      </c>
      <c r="I111" s="7">
        <v>-0.53580000000000005</v>
      </c>
      <c r="J111">
        <v>1212.011</v>
      </c>
      <c r="K111">
        <v>50480.27</v>
      </c>
      <c r="L111">
        <v>69005.240000000005</v>
      </c>
      <c r="M111">
        <v>41</v>
      </c>
      <c r="N111">
        <v>-659.69</v>
      </c>
      <c r="O111" s="7">
        <v>-0.52100000000000002</v>
      </c>
      <c r="P111" s="7">
        <v>2.8799999999999999E-2</v>
      </c>
      <c r="Q111" t="s">
        <v>535</v>
      </c>
      <c r="S111" s="2">
        <f t="shared" si="19"/>
        <v>43591</v>
      </c>
      <c r="T111" t="s">
        <v>712</v>
      </c>
      <c r="U111" s="5">
        <v>41.65</v>
      </c>
      <c r="V111">
        <v>19.95</v>
      </c>
      <c r="W111">
        <f t="shared" si="22"/>
        <v>9807747.432424996</v>
      </c>
      <c r="X111">
        <f t="shared" si="12"/>
        <v>24519.368581062492</v>
      </c>
      <c r="Y111">
        <f t="shared" si="13"/>
        <v>600</v>
      </c>
      <c r="Z111">
        <f t="shared" si="14"/>
        <v>-13389.599999999999</v>
      </c>
      <c r="AA111" s="5">
        <f t="shared" si="20"/>
        <v>9780968.2324249968</v>
      </c>
      <c r="AB111" s="24">
        <f>IFERROR(AA111/MAX($J$3:AA111)-1,"")</f>
        <v>-2.3317693533426831E-2</v>
      </c>
      <c r="AG111" s="3">
        <v>43616</v>
      </c>
      <c r="AH111">
        <v>9855285.182424996</v>
      </c>
      <c r="AI111" s="24">
        <f>AH111/MAX($AH$2:AH111)-1</f>
        <v>-1.62704741692965E-2</v>
      </c>
      <c r="AJ111" s="27">
        <f t="shared" si="15"/>
        <v>1</v>
      </c>
      <c r="AK111">
        <f t="shared" si="16"/>
        <v>1</v>
      </c>
      <c r="AL111" s="28">
        <f t="shared" si="21"/>
        <v>2</v>
      </c>
      <c r="AM111" s="28">
        <f t="shared" si="17"/>
        <v>1384</v>
      </c>
      <c r="AN111" s="29">
        <f t="shared" ca="1" si="18"/>
        <v>-1.62704741692965E-2</v>
      </c>
      <c r="AP111" s="7"/>
      <c r="AT111" s="3"/>
      <c r="AV111" s="7"/>
      <c r="AW111" s="6"/>
      <c r="AY111" s="7"/>
      <c r="BA111" s="7"/>
      <c r="BG111" s="7"/>
      <c r="BH111" s="7"/>
    </row>
    <row r="112" spans="1:60" x14ac:dyDescent="0.45">
      <c r="A112" t="s">
        <v>708</v>
      </c>
      <c r="B112" t="s">
        <v>30</v>
      </c>
      <c r="C112" s="6">
        <v>43592.451388888891</v>
      </c>
      <c r="D112" s="5">
        <v>51.95</v>
      </c>
      <c r="E112" s="6">
        <v>43593.041666666664</v>
      </c>
      <c r="F112">
        <v>168.75</v>
      </c>
      <c r="G112" s="7">
        <v>2.2483</v>
      </c>
      <c r="H112">
        <v>104788.33</v>
      </c>
      <c r="I112" s="7">
        <v>2.2058</v>
      </c>
      <c r="J112">
        <v>914.43920000000003</v>
      </c>
      <c r="K112">
        <v>47505.120000000003</v>
      </c>
      <c r="L112">
        <v>-394187.93</v>
      </c>
      <c r="M112">
        <v>282</v>
      </c>
      <c r="N112">
        <v>371.59</v>
      </c>
      <c r="O112" s="7">
        <v>-0.49370000000000003</v>
      </c>
      <c r="P112" s="7">
        <v>2.3281999999999998</v>
      </c>
      <c r="Q112" t="s">
        <v>535</v>
      </c>
      <c r="S112" s="2">
        <f t="shared" si="19"/>
        <v>43592</v>
      </c>
      <c r="T112" t="s">
        <v>708</v>
      </c>
      <c r="U112" s="5">
        <v>51.95</v>
      </c>
      <c r="V112">
        <v>168.75</v>
      </c>
      <c r="W112">
        <f t="shared" si="22"/>
        <v>9780968.2324249968</v>
      </c>
      <c r="X112">
        <f t="shared" si="12"/>
        <v>24452.420581062492</v>
      </c>
      <c r="Y112">
        <f t="shared" si="13"/>
        <v>475</v>
      </c>
      <c r="Z112">
        <f t="shared" si="14"/>
        <v>54431.674999999996</v>
      </c>
      <c r="AA112" s="5" t="str">
        <f t="shared" si="20"/>
        <v/>
      </c>
      <c r="AB112" s="24" t="str">
        <f>IFERROR(AA112/MAX($J$3:AA112)-1,"")</f>
        <v/>
      </c>
      <c r="AG112" s="3">
        <v>43617</v>
      </c>
      <c r="AH112">
        <v>9855285.182424996</v>
      </c>
      <c r="AI112" s="24">
        <f>AH112/MAX($AH$2:AH112)-1</f>
        <v>-1.62704741692965E-2</v>
      </c>
      <c r="AJ112" s="27">
        <f t="shared" si="15"/>
        <v>1</v>
      </c>
      <c r="AK112">
        <f t="shared" si="16"/>
        <v>1</v>
      </c>
      <c r="AL112" s="28">
        <f t="shared" si="21"/>
        <v>2</v>
      </c>
      <c r="AM112" s="28">
        <f t="shared" si="17"/>
        <v>1384</v>
      </c>
      <c r="AN112" s="29">
        <f t="shared" ca="1" si="18"/>
        <v>-1.62704741692965E-2</v>
      </c>
      <c r="AP112" s="7"/>
      <c r="AT112" s="3"/>
      <c r="AV112" s="7"/>
      <c r="AW112" s="6"/>
      <c r="AY112" s="7"/>
      <c r="BA112" s="7"/>
      <c r="BG112" s="7"/>
      <c r="BH112" s="7"/>
    </row>
    <row r="113" spans="1:60" x14ac:dyDescent="0.45">
      <c r="A113" t="s">
        <v>708</v>
      </c>
      <c r="B113" t="s">
        <v>30</v>
      </c>
      <c r="C113" s="6">
        <v>43592.583333333336</v>
      </c>
      <c r="D113" s="5">
        <v>54.95</v>
      </c>
      <c r="E113" s="6">
        <v>43593.041666666664</v>
      </c>
      <c r="F113">
        <v>168.75</v>
      </c>
      <c r="G113" s="7">
        <v>2.0710000000000002</v>
      </c>
      <c r="H113">
        <v>102213.69</v>
      </c>
      <c r="I113" s="7">
        <v>2.0303</v>
      </c>
      <c r="J113">
        <v>916.197</v>
      </c>
      <c r="K113">
        <v>50345.03</v>
      </c>
      <c r="L113">
        <v>171218.93</v>
      </c>
      <c r="M113">
        <v>92</v>
      </c>
      <c r="N113">
        <v>1111.02</v>
      </c>
      <c r="O113" s="7">
        <v>-8.1000000000000003E-2</v>
      </c>
      <c r="P113" s="7">
        <v>2.1465000000000001</v>
      </c>
      <c r="Q113" t="s">
        <v>535</v>
      </c>
      <c r="S113" s="2">
        <f t="shared" si="19"/>
        <v>43592</v>
      </c>
      <c r="T113" t="s">
        <v>708</v>
      </c>
      <c r="U113" s="5">
        <v>54.95</v>
      </c>
      <c r="V113">
        <v>168.75</v>
      </c>
      <c r="W113">
        <f t="shared" si="22"/>
        <v>9780968.2324249968</v>
      </c>
      <c r="X113">
        <f t="shared" si="12"/>
        <v>24452.420581062492</v>
      </c>
      <c r="Y113">
        <f t="shared" si="13"/>
        <v>450</v>
      </c>
      <c r="Z113">
        <f t="shared" si="14"/>
        <v>50203.349999999991</v>
      </c>
      <c r="AA113" s="5" t="str">
        <f t="shared" si="20"/>
        <v/>
      </c>
      <c r="AB113" s="24" t="str">
        <f>IFERROR(AA113/MAX($J$3:AA113)-1,"")</f>
        <v/>
      </c>
      <c r="AG113" s="3">
        <v>43618</v>
      </c>
      <c r="AH113">
        <v>9855285.182424996</v>
      </c>
      <c r="AI113" s="24">
        <f>AH113/MAX($AH$2:AH113)-1</f>
        <v>-1.62704741692965E-2</v>
      </c>
      <c r="AJ113" s="27">
        <f t="shared" si="15"/>
        <v>1</v>
      </c>
      <c r="AK113">
        <f t="shared" si="16"/>
        <v>1</v>
      </c>
      <c r="AL113" s="28">
        <f t="shared" si="21"/>
        <v>2</v>
      </c>
      <c r="AM113" s="28">
        <f t="shared" si="17"/>
        <v>1384</v>
      </c>
      <c r="AN113" s="29">
        <f t="shared" ca="1" si="18"/>
        <v>-1.62704741692965E-2</v>
      </c>
      <c r="AP113" s="7"/>
      <c r="AT113" s="3"/>
      <c r="AV113" s="7"/>
      <c r="AW113" s="6"/>
      <c r="AY113" s="7"/>
      <c r="BA113" s="7"/>
      <c r="BG113" s="7"/>
      <c r="BH113" s="7"/>
    </row>
    <row r="114" spans="1:60" x14ac:dyDescent="0.45">
      <c r="A114" t="s">
        <v>712</v>
      </c>
      <c r="B114" t="s">
        <v>30</v>
      </c>
      <c r="C114" s="6">
        <v>43592.584027777775</v>
      </c>
      <c r="D114" s="5">
        <v>37.35</v>
      </c>
      <c r="E114" s="6">
        <v>43593.041666666664</v>
      </c>
      <c r="F114">
        <v>125.15</v>
      </c>
      <c r="G114" s="7">
        <v>2.3506999999999998</v>
      </c>
      <c r="H114">
        <v>109625.56</v>
      </c>
      <c r="I114" s="7">
        <v>2.3071999999999999</v>
      </c>
      <c r="J114">
        <v>1272.127</v>
      </c>
      <c r="K114">
        <v>47513.95</v>
      </c>
      <c r="L114">
        <v>-284562.37</v>
      </c>
      <c r="M114">
        <v>91</v>
      </c>
      <c r="N114">
        <v>1204.68</v>
      </c>
      <c r="O114" s="7">
        <v>-0.20880000000000001</v>
      </c>
      <c r="P114" s="7">
        <v>2.4403999999999999</v>
      </c>
      <c r="Q114" t="s">
        <v>535</v>
      </c>
      <c r="S114" s="2">
        <f t="shared" si="19"/>
        <v>43592</v>
      </c>
      <c r="T114" t="s">
        <v>712</v>
      </c>
      <c r="U114" s="5">
        <v>37.35</v>
      </c>
      <c r="V114">
        <v>125.15</v>
      </c>
      <c r="W114">
        <f t="shared" si="22"/>
        <v>9780968.2324249968</v>
      </c>
      <c r="X114">
        <f t="shared" si="12"/>
        <v>24452.420581062492</v>
      </c>
      <c r="Y114">
        <f t="shared" si="13"/>
        <v>650</v>
      </c>
      <c r="Z114">
        <f t="shared" si="14"/>
        <v>56013.75</v>
      </c>
      <c r="AA114" s="5" t="str">
        <f t="shared" si="20"/>
        <v/>
      </c>
      <c r="AB114" s="24" t="str">
        <f>IFERROR(AA114/MAX($J$3:AA114)-1,"")</f>
        <v/>
      </c>
      <c r="AG114" s="3">
        <v>43619</v>
      </c>
      <c r="AH114">
        <v>9806843.682424996</v>
      </c>
      <c r="AI114" s="24">
        <f>AH114/MAX($AH$2:AH114)-1</f>
        <v>-2.1105781615346708E-2</v>
      </c>
      <c r="AJ114" s="27">
        <f t="shared" si="15"/>
        <v>1</v>
      </c>
      <c r="AK114">
        <f t="shared" si="16"/>
        <v>1</v>
      </c>
      <c r="AL114" s="28">
        <f t="shared" si="21"/>
        <v>2</v>
      </c>
      <c r="AM114" s="28">
        <f t="shared" si="17"/>
        <v>1384</v>
      </c>
      <c r="AN114" s="29">
        <f t="shared" ca="1" si="18"/>
        <v>-2.1105781615346708E-2</v>
      </c>
      <c r="AP114" s="7"/>
      <c r="AT114" s="3"/>
      <c r="AV114" s="7"/>
      <c r="AW114" s="6"/>
      <c r="AY114" s="7"/>
      <c r="BA114" s="7"/>
      <c r="BG114" s="7"/>
      <c r="BH114" s="7"/>
    </row>
    <row r="115" spans="1:60" x14ac:dyDescent="0.45">
      <c r="A115" t="s">
        <v>712</v>
      </c>
      <c r="B115" t="s">
        <v>30</v>
      </c>
      <c r="C115" s="6">
        <v>43592.584027777775</v>
      </c>
      <c r="D115" s="5">
        <v>37.35</v>
      </c>
      <c r="E115" s="6">
        <v>43593.041666666664</v>
      </c>
      <c r="F115">
        <v>125.15</v>
      </c>
      <c r="G115" s="7">
        <v>2.3506999999999998</v>
      </c>
      <c r="H115">
        <v>116145.89</v>
      </c>
      <c r="I115" s="7">
        <v>2.3071999999999999</v>
      </c>
      <c r="J115">
        <v>1347.7909999999999</v>
      </c>
      <c r="K115">
        <v>50339.99</v>
      </c>
      <c r="L115">
        <v>287364.82</v>
      </c>
      <c r="M115">
        <v>91</v>
      </c>
      <c r="N115">
        <v>1276.33</v>
      </c>
      <c r="O115" s="7">
        <v>-0.20880000000000001</v>
      </c>
      <c r="P115" s="7">
        <v>2.4403999999999999</v>
      </c>
      <c r="Q115" t="s">
        <v>535</v>
      </c>
      <c r="S115" s="2">
        <f t="shared" si="19"/>
        <v>43592</v>
      </c>
      <c r="T115" t="s">
        <v>712</v>
      </c>
      <c r="U115" s="5">
        <v>37.35</v>
      </c>
      <c r="V115">
        <v>125.15</v>
      </c>
      <c r="W115">
        <f t="shared" si="22"/>
        <v>9780968.2324249968</v>
      </c>
      <c r="X115">
        <f t="shared" si="12"/>
        <v>24452.420581062492</v>
      </c>
      <c r="Y115">
        <f t="shared" si="13"/>
        <v>650</v>
      </c>
      <c r="Z115">
        <f t="shared" si="14"/>
        <v>56013.75</v>
      </c>
      <c r="AA115" s="5">
        <f t="shared" si="20"/>
        <v>9997630.7574249972</v>
      </c>
      <c r="AB115" s="24">
        <f>IFERROR(AA115/MAX($J$3:AA115)-1,"")</f>
        <v>-1.682774616058369E-3</v>
      </c>
      <c r="AG115" s="3">
        <v>43620</v>
      </c>
      <c r="AH115">
        <v>9880086.7574249953</v>
      </c>
      <c r="AI115" s="24">
        <f>AH115/MAX($AH$2:AH115)-1</f>
        <v>-1.3794843970577064E-2</v>
      </c>
      <c r="AJ115" s="27">
        <f t="shared" si="15"/>
        <v>1</v>
      </c>
      <c r="AK115">
        <f t="shared" si="16"/>
        <v>1</v>
      </c>
      <c r="AL115" s="28">
        <f t="shared" si="21"/>
        <v>2</v>
      </c>
      <c r="AM115" s="28">
        <f t="shared" si="17"/>
        <v>1384</v>
      </c>
      <c r="AN115" s="29">
        <f t="shared" ca="1" si="18"/>
        <v>-1.3794843970577064E-2</v>
      </c>
      <c r="AP115" s="7"/>
      <c r="AT115" s="3"/>
      <c r="AV115" s="7"/>
      <c r="AW115" s="6"/>
      <c r="AY115" s="7"/>
      <c r="BA115" s="7"/>
      <c r="BG115" s="7"/>
      <c r="BH115" s="7"/>
    </row>
    <row r="116" spans="1:60" x14ac:dyDescent="0.45">
      <c r="A116" t="s">
        <v>702</v>
      </c>
      <c r="B116" t="s">
        <v>30</v>
      </c>
      <c r="C116" s="6">
        <v>43593.573611111111</v>
      </c>
      <c r="D116" s="5">
        <v>57.5</v>
      </c>
      <c r="E116" s="6">
        <v>43594.041666666664</v>
      </c>
      <c r="F116">
        <v>0.45</v>
      </c>
      <c r="G116" s="7">
        <v>-0.99219999999999997</v>
      </c>
      <c r="H116">
        <v>-48686.59</v>
      </c>
      <c r="I116" s="7">
        <v>-1.0023</v>
      </c>
      <c r="J116">
        <v>844.82069999999999</v>
      </c>
      <c r="K116">
        <v>48577.19</v>
      </c>
      <c r="L116">
        <v>-333248.96000000002</v>
      </c>
      <c r="M116">
        <v>106</v>
      </c>
      <c r="N116">
        <v>-459.31</v>
      </c>
      <c r="O116" s="7">
        <v>-0.99219999999999997</v>
      </c>
      <c r="P116" s="7">
        <v>7.2999999999999995E-2</v>
      </c>
      <c r="Q116" t="s">
        <v>535</v>
      </c>
      <c r="S116" s="2">
        <f t="shared" si="19"/>
        <v>43593</v>
      </c>
      <c r="T116" t="s">
        <v>702</v>
      </c>
      <c r="U116" s="5">
        <v>57.5</v>
      </c>
      <c r="V116">
        <v>0.45</v>
      </c>
      <c r="W116">
        <f t="shared" si="22"/>
        <v>9997630.7574249972</v>
      </c>
      <c r="X116">
        <f t="shared" si="12"/>
        <v>24994.076893562495</v>
      </c>
      <c r="Y116">
        <f t="shared" si="13"/>
        <v>425</v>
      </c>
      <c r="Z116">
        <f t="shared" si="14"/>
        <v>-24492.537499999999</v>
      </c>
      <c r="AA116" s="5" t="str">
        <f t="shared" si="20"/>
        <v/>
      </c>
      <c r="AB116" s="24" t="str">
        <f>IFERROR(AA116/MAX($J$3:AA116)-1,"")</f>
        <v/>
      </c>
      <c r="AG116" s="3">
        <v>43621</v>
      </c>
      <c r="AH116">
        <v>9880086.7574249953</v>
      </c>
      <c r="AI116" s="24">
        <f>AH116/MAX($AH$2:AH116)-1</f>
        <v>-1.3794843970577064E-2</v>
      </c>
      <c r="AJ116" s="27">
        <f t="shared" si="15"/>
        <v>1</v>
      </c>
      <c r="AK116">
        <f t="shared" si="16"/>
        <v>1</v>
      </c>
      <c r="AL116" s="28">
        <f t="shared" si="21"/>
        <v>2</v>
      </c>
      <c r="AM116" s="28">
        <f t="shared" si="17"/>
        <v>1384</v>
      </c>
      <c r="AN116" s="29">
        <f t="shared" ca="1" si="18"/>
        <v>-1.3794843970577064E-2</v>
      </c>
      <c r="AP116" s="7"/>
      <c r="AT116" s="3"/>
      <c r="AV116" s="7"/>
      <c r="AW116" s="6"/>
      <c r="AY116" s="7"/>
      <c r="BA116" s="7"/>
      <c r="BG116" s="7"/>
      <c r="BH116" s="7"/>
    </row>
    <row r="117" spans="1:60" x14ac:dyDescent="0.45">
      <c r="A117" t="s">
        <v>705</v>
      </c>
      <c r="B117" t="s">
        <v>30</v>
      </c>
      <c r="C117" s="6">
        <v>43593.625</v>
      </c>
      <c r="D117" s="5">
        <v>27.15</v>
      </c>
      <c r="E117" s="6">
        <v>43594.041666666664</v>
      </c>
      <c r="F117">
        <v>52.35</v>
      </c>
      <c r="G117" s="7">
        <v>0.92820000000000003</v>
      </c>
      <c r="H117">
        <v>43522.53</v>
      </c>
      <c r="I117" s="7">
        <v>0.89890000000000003</v>
      </c>
      <c r="J117">
        <v>1783.345</v>
      </c>
      <c r="K117">
        <v>48417.81</v>
      </c>
      <c r="L117">
        <v>-289726.43</v>
      </c>
      <c r="M117">
        <v>32</v>
      </c>
      <c r="N117">
        <v>1360.08</v>
      </c>
      <c r="O117" s="7">
        <v>-0.19520000000000001</v>
      </c>
      <c r="P117" s="7">
        <v>0.92820000000000003</v>
      </c>
      <c r="Q117" t="s">
        <v>535</v>
      </c>
      <c r="S117" s="2">
        <f t="shared" si="19"/>
        <v>43593</v>
      </c>
      <c r="T117" t="s">
        <v>705</v>
      </c>
      <c r="U117" s="5">
        <v>27.15</v>
      </c>
      <c r="V117">
        <v>52.35</v>
      </c>
      <c r="W117">
        <f t="shared" si="22"/>
        <v>9997630.7574249972</v>
      </c>
      <c r="X117">
        <f t="shared" si="12"/>
        <v>24994.076893562495</v>
      </c>
      <c r="Y117">
        <f t="shared" si="13"/>
        <v>925</v>
      </c>
      <c r="Z117">
        <f t="shared" si="14"/>
        <v>22574.625000000004</v>
      </c>
      <c r="AA117" s="5" t="str">
        <f t="shared" si="20"/>
        <v/>
      </c>
      <c r="AB117" s="24" t="str">
        <f>IFERROR(AA117/MAX($J$3:AA117)-1,"")</f>
        <v/>
      </c>
      <c r="AG117" s="3">
        <v>43622</v>
      </c>
      <c r="AH117">
        <v>9847785.6324249953</v>
      </c>
      <c r="AI117" s="24">
        <f>AH117/MAX($AH$2:AH117)-1</f>
        <v>-1.7019060194853664E-2</v>
      </c>
      <c r="AJ117" s="27">
        <f t="shared" si="15"/>
        <v>1</v>
      </c>
      <c r="AK117">
        <f t="shared" si="16"/>
        <v>1</v>
      </c>
      <c r="AL117" s="28">
        <f t="shared" si="21"/>
        <v>2</v>
      </c>
      <c r="AM117" s="28">
        <f t="shared" si="17"/>
        <v>1384</v>
      </c>
      <c r="AN117" s="29">
        <f t="shared" ca="1" si="18"/>
        <v>-1.7019060194853664E-2</v>
      </c>
      <c r="AP117" s="7"/>
      <c r="AT117" s="3"/>
      <c r="AV117" s="7"/>
      <c r="AW117" s="6"/>
      <c r="AY117" s="7"/>
      <c r="BA117" s="7"/>
      <c r="BG117" s="7"/>
      <c r="BH117" s="7"/>
    </row>
    <row r="118" spans="1:60" x14ac:dyDescent="0.45">
      <c r="A118" t="s">
        <v>705</v>
      </c>
      <c r="B118" t="s">
        <v>30</v>
      </c>
      <c r="C118" s="6">
        <v>43593.625</v>
      </c>
      <c r="D118" s="5">
        <v>27.15</v>
      </c>
      <c r="E118" s="6">
        <v>43594.041666666664</v>
      </c>
      <c r="F118">
        <v>52.35</v>
      </c>
      <c r="G118" s="7">
        <v>0.92820000000000003</v>
      </c>
      <c r="H118">
        <v>46236.31</v>
      </c>
      <c r="I118" s="7">
        <v>0.89890000000000003</v>
      </c>
      <c r="J118">
        <v>1894.5419999999999</v>
      </c>
      <c r="K118">
        <v>51436.82</v>
      </c>
      <c r="L118">
        <v>333601.13</v>
      </c>
      <c r="M118">
        <v>32</v>
      </c>
      <c r="N118">
        <v>1444.88</v>
      </c>
      <c r="O118" s="7">
        <v>-0.19520000000000001</v>
      </c>
      <c r="P118" s="7">
        <v>0.92820000000000003</v>
      </c>
      <c r="Q118" t="s">
        <v>535</v>
      </c>
      <c r="S118" s="2">
        <f t="shared" si="19"/>
        <v>43593</v>
      </c>
      <c r="T118" t="s">
        <v>705</v>
      </c>
      <c r="U118" s="5">
        <v>27.15</v>
      </c>
      <c r="V118">
        <v>52.35</v>
      </c>
      <c r="W118">
        <f t="shared" si="22"/>
        <v>9997630.7574249972</v>
      </c>
      <c r="X118">
        <f t="shared" si="12"/>
        <v>24994.076893562495</v>
      </c>
      <c r="Y118">
        <f t="shared" si="13"/>
        <v>925</v>
      </c>
      <c r="Z118">
        <f t="shared" si="14"/>
        <v>22574.625000000004</v>
      </c>
      <c r="AA118" s="5">
        <f t="shared" si="20"/>
        <v>10018287.469924998</v>
      </c>
      <c r="AB118" s="24">
        <f>IFERROR(AA118/MAX($J$3:AA118)-1,"")</f>
        <v>0</v>
      </c>
      <c r="AG118" s="3">
        <v>43623</v>
      </c>
      <c r="AH118">
        <v>9837458.7199249957</v>
      </c>
      <c r="AI118" s="24">
        <f>AH118/MAX($AH$2:AH118)-1</f>
        <v>-1.8049866361177114E-2</v>
      </c>
      <c r="AJ118" s="27">
        <f t="shared" si="15"/>
        <v>1</v>
      </c>
      <c r="AK118">
        <f t="shared" si="16"/>
        <v>1</v>
      </c>
      <c r="AL118" s="28">
        <f t="shared" si="21"/>
        <v>2</v>
      </c>
      <c r="AM118" s="28">
        <f t="shared" si="17"/>
        <v>1384</v>
      </c>
      <c r="AN118" s="29">
        <f t="shared" ca="1" si="18"/>
        <v>-1.8049866361177114E-2</v>
      </c>
      <c r="AP118" s="7"/>
      <c r="AT118" s="3"/>
      <c r="AV118" s="7"/>
      <c r="AW118" s="6"/>
      <c r="AY118" s="7"/>
      <c r="BA118" s="7"/>
      <c r="BG118" s="7"/>
      <c r="BH118" s="7"/>
    </row>
    <row r="119" spans="1:60" x14ac:dyDescent="0.45">
      <c r="A119" t="s">
        <v>698</v>
      </c>
      <c r="B119" t="s">
        <v>30</v>
      </c>
      <c r="C119" s="6">
        <v>43594.416666666664</v>
      </c>
      <c r="D119" s="5">
        <v>39.85</v>
      </c>
      <c r="E119" s="6">
        <v>43594.638194444444</v>
      </c>
      <c r="F119">
        <v>2</v>
      </c>
      <c r="G119" s="7">
        <v>-0.94979999999999998</v>
      </c>
      <c r="H119">
        <v>-46624.54</v>
      </c>
      <c r="I119" s="7">
        <v>-0.96030000000000004</v>
      </c>
      <c r="J119">
        <v>1218.3530000000001</v>
      </c>
      <c r="K119">
        <v>48551.37</v>
      </c>
      <c r="L119">
        <v>-336350.97</v>
      </c>
      <c r="M119">
        <v>320</v>
      </c>
      <c r="N119">
        <v>-145.69999999999999</v>
      </c>
      <c r="O119" s="7">
        <v>-0.97489999999999999</v>
      </c>
      <c r="P119" s="7">
        <v>0.38900000000000001</v>
      </c>
      <c r="Q119" t="s">
        <v>535</v>
      </c>
      <c r="S119" s="2">
        <f t="shared" si="19"/>
        <v>43594</v>
      </c>
      <c r="T119" t="s">
        <v>698</v>
      </c>
      <c r="U119" s="5">
        <v>39.85</v>
      </c>
      <c r="V119">
        <v>2</v>
      </c>
      <c r="W119">
        <f t="shared" si="22"/>
        <v>10018287.469924998</v>
      </c>
      <c r="X119">
        <f t="shared" si="12"/>
        <v>25045.718674812495</v>
      </c>
      <c r="Y119">
        <f t="shared" si="13"/>
        <v>625</v>
      </c>
      <c r="Z119">
        <f t="shared" si="14"/>
        <v>-23917.812500000004</v>
      </c>
      <c r="AA119" s="5" t="str">
        <f t="shared" si="20"/>
        <v/>
      </c>
      <c r="AB119" s="24" t="str">
        <f>IFERROR(AA119/MAX($J$3:AA119)-1,"")</f>
        <v/>
      </c>
      <c r="AG119" s="3">
        <v>43624</v>
      </c>
      <c r="AH119">
        <v>9837458.7199249957</v>
      </c>
      <c r="AI119" s="24">
        <f>AH119/MAX($AH$2:AH119)-1</f>
        <v>-1.8049866361177114E-2</v>
      </c>
      <c r="AJ119" s="27">
        <f t="shared" si="15"/>
        <v>1</v>
      </c>
      <c r="AK119">
        <f t="shared" si="16"/>
        <v>1</v>
      </c>
      <c r="AL119" s="28">
        <f t="shared" si="21"/>
        <v>2</v>
      </c>
      <c r="AM119" s="28">
        <f t="shared" si="17"/>
        <v>1384</v>
      </c>
      <c r="AN119" s="29">
        <f t="shared" ca="1" si="18"/>
        <v>-1.8049866361177114E-2</v>
      </c>
      <c r="AP119" s="7"/>
      <c r="AT119" s="3"/>
      <c r="AV119" s="7"/>
      <c r="AW119" s="6"/>
      <c r="AY119" s="7"/>
      <c r="BA119" s="7"/>
      <c r="BG119" s="7"/>
      <c r="BH119" s="7"/>
    </row>
    <row r="120" spans="1:60" x14ac:dyDescent="0.45">
      <c r="A120" t="s">
        <v>700</v>
      </c>
      <c r="B120" t="s">
        <v>30</v>
      </c>
      <c r="C120" s="6">
        <v>43594.417361111111</v>
      </c>
      <c r="D120" s="5">
        <v>20.05</v>
      </c>
      <c r="E120" s="6">
        <v>43594.638194444444</v>
      </c>
      <c r="F120">
        <v>0.1</v>
      </c>
      <c r="G120" s="7">
        <v>-0.995</v>
      </c>
      <c r="H120">
        <v>-48792.27</v>
      </c>
      <c r="I120" s="7">
        <v>-1.0051000000000001</v>
      </c>
      <c r="J120">
        <v>2421.2719999999999</v>
      </c>
      <c r="K120">
        <v>48546.51</v>
      </c>
      <c r="L120">
        <v>-385143.24</v>
      </c>
      <c r="M120">
        <v>319</v>
      </c>
      <c r="N120">
        <v>-152.94999999999999</v>
      </c>
      <c r="O120" s="7">
        <v>-0.99750000000000005</v>
      </c>
      <c r="P120" s="7">
        <v>0.187</v>
      </c>
      <c r="Q120" t="s">
        <v>535</v>
      </c>
      <c r="S120" s="2">
        <f t="shared" si="19"/>
        <v>43594</v>
      </c>
      <c r="T120" t="s">
        <v>700</v>
      </c>
      <c r="U120" s="5">
        <v>20.05</v>
      </c>
      <c r="V120">
        <v>0.1</v>
      </c>
      <c r="W120">
        <f t="shared" si="22"/>
        <v>10018287.469924998</v>
      </c>
      <c r="X120">
        <f t="shared" si="12"/>
        <v>25045.718674812495</v>
      </c>
      <c r="Y120">
        <f t="shared" si="13"/>
        <v>1250</v>
      </c>
      <c r="Z120">
        <f t="shared" si="14"/>
        <v>-25189.375000000004</v>
      </c>
      <c r="AA120" s="5">
        <f t="shared" si="20"/>
        <v>9969180.2824249975</v>
      </c>
      <c r="AB120" s="24">
        <f>IFERROR(AA120/MAX($J$3:AA120)-1,"")</f>
        <v>-4.9017546808693968E-3</v>
      </c>
      <c r="AG120" s="3">
        <v>43625</v>
      </c>
      <c r="AH120">
        <v>9837458.7199249957</v>
      </c>
      <c r="AI120" s="24">
        <f>AH120/MAX($AH$2:AH120)-1</f>
        <v>-1.8049866361177114E-2</v>
      </c>
      <c r="AJ120" s="27">
        <f t="shared" si="15"/>
        <v>1</v>
      </c>
      <c r="AK120">
        <f t="shared" si="16"/>
        <v>1</v>
      </c>
      <c r="AL120" s="28">
        <f t="shared" si="21"/>
        <v>2</v>
      </c>
      <c r="AM120" s="28">
        <f t="shared" si="17"/>
        <v>1384</v>
      </c>
      <c r="AN120" s="29">
        <f t="shared" ca="1" si="18"/>
        <v>-1.8049866361177114E-2</v>
      </c>
      <c r="AP120" s="7"/>
      <c r="AT120" s="3"/>
      <c r="AV120" s="7"/>
      <c r="AW120" s="6"/>
      <c r="AY120" s="7"/>
      <c r="BA120" s="7"/>
      <c r="BG120" s="7"/>
      <c r="BH120" s="7"/>
    </row>
    <row r="121" spans="1:60" x14ac:dyDescent="0.45">
      <c r="A121" t="s">
        <v>720</v>
      </c>
      <c r="B121" t="s">
        <v>30</v>
      </c>
      <c r="C121" s="6">
        <v>43598.625694444447</v>
      </c>
      <c r="D121" s="5">
        <v>86.35</v>
      </c>
      <c r="E121" s="6">
        <v>43599.041666666664</v>
      </c>
      <c r="F121">
        <v>101.55</v>
      </c>
      <c r="G121" s="7">
        <v>0.17599999999999999</v>
      </c>
      <c r="H121">
        <v>7416.3</v>
      </c>
      <c r="I121" s="7">
        <v>0.15429999999999999</v>
      </c>
      <c r="J121">
        <v>556.73749999999995</v>
      </c>
      <c r="K121">
        <v>48074.28</v>
      </c>
      <c r="L121">
        <v>-377726.94</v>
      </c>
      <c r="M121">
        <v>31</v>
      </c>
      <c r="N121">
        <v>239.24</v>
      </c>
      <c r="O121" s="7">
        <v>-6.9500000000000006E-2</v>
      </c>
      <c r="P121" s="7">
        <v>0.38040000000000002</v>
      </c>
      <c r="Q121" t="s">
        <v>535</v>
      </c>
      <c r="S121" s="2">
        <f t="shared" si="19"/>
        <v>43598</v>
      </c>
      <c r="T121" t="s">
        <v>720</v>
      </c>
      <c r="U121" s="5">
        <v>86.35</v>
      </c>
      <c r="V121">
        <v>101.55</v>
      </c>
      <c r="W121">
        <f t="shared" si="22"/>
        <v>9969180.2824249975</v>
      </c>
      <c r="X121">
        <f t="shared" si="12"/>
        <v>24922.950706062493</v>
      </c>
      <c r="Y121">
        <f t="shared" si="13"/>
        <v>300</v>
      </c>
      <c r="Z121">
        <f t="shared" si="14"/>
        <v>3996.2999999999993</v>
      </c>
      <c r="AA121" s="5" t="str">
        <f t="shared" si="20"/>
        <v/>
      </c>
      <c r="AB121" s="24" t="str">
        <f>IFERROR(AA121/MAX($J$3:AA121)-1,"")</f>
        <v/>
      </c>
      <c r="AG121" s="3">
        <v>43626</v>
      </c>
      <c r="AH121">
        <v>9834805.4074249957</v>
      </c>
      <c r="AI121" s="24">
        <f>AH121/MAX($AH$2:AH121)-1</f>
        <v>-1.8314713273183347E-2</v>
      </c>
      <c r="AJ121" s="27">
        <f t="shared" si="15"/>
        <v>1</v>
      </c>
      <c r="AK121">
        <f t="shared" si="16"/>
        <v>1</v>
      </c>
      <c r="AL121" s="28">
        <f t="shared" si="21"/>
        <v>2</v>
      </c>
      <c r="AM121" s="28">
        <f t="shared" si="17"/>
        <v>1384</v>
      </c>
      <c r="AN121" s="29">
        <f t="shared" ca="1" si="18"/>
        <v>-1.8314713273183347E-2</v>
      </c>
      <c r="AP121" s="7"/>
      <c r="AT121" s="3"/>
      <c r="AV121" s="7"/>
      <c r="AW121" s="6"/>
      <c r="AY121" s="7"/>
      <c r="BA121" s="7"/>
      <c r="BG121" s="7"/>
      <c r="BH121" s="7"/>
    </row>
    <row r="122" spans="1:60" x14ac:dyDescent="0.45">
      <c r="A122" t="s">
        <v>718</v>
      </c>
      <c r="B122" t="s">
        <v>30</v>
      </c>
      <c r="C122" s="6">
        <v>43598.627083333333</v>
      </c>
      <c r="D122" s="5">
        <v>69.8</v>
      </c>
      <c r="E122" s="6">
        <v>43599.041666666664</v>
      </c>
      <c r="F122">
        <v>76.349999999999994</v>
      </c>
      <c r="G122" s="7">
        <v>9.3799999999999994E-2</v>
      </c>
      <c r="H122">
        <v>3503.43</v>
      </c>
      <c r="I122" s="7">
        <v>7.2900000000000006E-2</v>
      </c>
      <c r="J122">
        <v>688.49869999999999</v>
      </c>
      <c r="K122">
        <v>48057.21</v>
      </c>
      <c r="L122">
        <v>-374223.52</v>
      </c>
      <c r="M122">
        <v>29</v>
      </c>
      <c r="N122">
        <v>120.81</v>
      </c>
      <c r="O122" s="7">
        <v>-0.1225</v>
      </c>
      <c r="P122" s="7">
        <v>0.29659999999999997</v>
      </c>
      <c r="Q122" t="s">
        <v>535</v>
      </c>
      <c r="S122" s="2">
        <f t="shared" si="19"/>
        <v>43598</v>
      </c>
      <c r="T122" t="s">
        <v>718</v>
      </c>
      <c r="U122" s="5">
        <v>69.8</v>
      </c>
      <c r="V122">
        <v>76.349999999999994</v>
      </c>
      <c r="W122">
        <f t="shared" si="22"/>
        <v>9969180.2824249975</v>
      </c>
      <c r="X122">
        <f t="shared" si="12"/>
        <v>24922.950706062493</v>
      </c>
      <c r="Y122">
        <f t="shared" si="13"/>
        <v>350</v>
      </c>
      <c r="Z122">
        <f t="shared" si="14"/>
        <v>1780.9749999999938</v>
      </c>
      <c r="AA122" s="5" t="str">
        <f t="shared" si="20"/>
        <v/>
      </c>
      <c r="AB122" s="24" t="str">
        <f>IFERROR(AA122/MAX($J$3:AA122)-1,"")</f>
        <v/>
      </c>
      <c r="AG122" s="3">
        <v>43627</v>
      </c>
      <c r="AH122">
        <v>9838468.2074249964</v>
      </c>
      <c r="AI122" s="24">
        <f>AH122/MAX($AH$2:AH122)-1</f>
        <v>-1.7949101883911855E-2</v>
      </c>
      <c r="AJ122" s="27">
        <f t="shared" si="15"/>
        <v>1</v>
      </c>
      <c r="AK122">
        <f t="shared" si="16"/>
        <v>1</v>
      </c>
      <c r="AL122" s="28">
        <f t="shared" si="21"/>
        <v>2</v>
      </c>
      <c r="AM122" s="28">
        <f t="shared" si="17"/>
        <v>1384</v>
      </c>
      <c r="AN122" s="29">
        <f t="shared" ca="1" si="18"/>
        <v>-1.7949101883911855E-2</v>
      </c>
      <c r="AP122" s="7"/>
      <c r="AT122" s="3"/>
      <c r="AV122" s="7"/>
      <c r="AW122" s="6"/>
      <c r="AY122" s="7"/>
      <c r="BA122" s="7"/>
      <c r="BG122" s="7"/>
      <c r="BH122" s="7"/>
    </row>
    <row r="123" spans="1:60" x14ac:dyDescent="0.45">
      <c r="A123" t="s">
        <v>718</v>
      </c>
      <c r="B123" t="s">
        <v>30</v>
      </c>
      <c r="C123" s="6">
        <v>43598.629166666666</v>
      </c>
      <c r="D123" s="5">
        <v>72.599999999999994</v>
      </c>
      <c r="E123" s="6">
        <v>43599.041666666664</v>
      </c>
      <c r="F123">
        <v>76.349999999999994</v>
      </c>
      <c r="G123" s="7">
        <v>5.1700000000000003E-2</v>
      </c>
      <c r="H123">
        <v>1608.75</v>
      </c>
      <c r="I123" s="7">
        <v>3.1099999999999999E-2</v>
      </c>
      <c r="J123">
        <v>711.68050000000005</v>
      </c>
      <c r="K123">
        <v>51668.01</v>
      </c>
      <c r="L123">
        <v>335209.88</v>
      </c>
      <c r="M123">
        <v>26</v>
      </c>
      <c r="N123">
        <v>61.88</v>
      </c>
      <c r="O123" s="7">
        <v>-7.0199999999999999E-2</v>
      </c>
      <c r="P123" s="7">
        <v>0.24660000000000001</v>
      </c>
      <c r="Q123" t="s">
        <v>535</v>
      </c>
      <c r="S123" s="2">
        <f t="shared" si="19"/>
        <v>43598</v>
      </c>
      <c r="T123" t="s">
        <v>718</v>
      </c>
      <c r="U123" s="5">
        <v>72.599999999999994</v>
      </c>
      <c r="V123">
        <v>76.349999999999994</v>
      </c>
      <c r="W123">
        <f t="shared" si="22"/>
        <v>9969180.2824249975</v>
      </c>
      <c r="X123">
        <f t="shared" si="12"/>
        <v>24922.950706062493</v>
      </c>
      <c r="Y123">
        <f t="shared" si="13"/>
        <v>350</v>
      </c>
      <c r="Z123">
        <f t="shared" si="14"/>
        <v>791.17499999999768</v>
      </c>
      <c r="AA123" s="5">
        <f t="shared" si="20"/>
        <v>9975748.7324249968</v>
      </c>
      <c r="AB123" s="24">
        <f>IFERROR(AA123/MAX($J$3:AA123)-1,"")</f>
        <v>-4.2461086915006607E-3</v>
      </c>
      <c r="AG123" s="3">
        <v>43628</v>
      </c>
      <c r="AH123">
        <v>9789994.7199249957</v>
      </c>
      <c r="AI123" s="24">
        <f>AH123/MAX($AH$2:AH123)-1</f>
        <v>-2.2787602240935789E-2</v>
      </c>
      <c r="AJ123" s="27">
        <f t="shared" si="15"/>
        <v>1</v>
      </c>
      <c r="AK123">
        <f t="shared" si="16"/>
        <v>1</v>
      </c>
      <c r="AL123" s="28">
        <f t="shared" si="21"/>
        <v>2</v>
      </c>
      <c r="AM123" s="28">
        <f t="shared" si="17"/>
        <v>1384</v>
      </c>
      <c r="AN123" s="29">
        <f t="shared" ca="1" si="18"/>
        <v>-2.2787602240935789E-2</v>
      </c>
      <c r="AP123" s="7"/>
      <c r="AT123" s="3"/>
      <c r="AV123" s="7"/>
      <c r="AW123" s="6"/>
      <c r="AY123" s="7"/>
      <c r="BA123" s="7"/>
      <c r="BG123" s="7"/>
      <c r="BH123" s="7"/>
    </row>
    <row r="124" spans="1:60" x14ac:dyDescent="0.45">
      <c r="A124" t="s">
        <v>719</v>
      </c>
      <c r="B124" t="s">
        <v>30</v>
      </c>
      <c r="C124" s="6">
        <v>43599.570833333331</v>
      </c>
      <c r="D124" s="5">
        <v>78.650000000000006</v>
      </c>
      <c r="E124" s="6">
        <v>43600.041666666664</v>
      </c>
      <c r="F124">
        <v>75.05</v>
      </c>
      <c r="G124" s="7">
        <v>-4.58E-2</v>
      </c>
      <c r="H124">
        <v>-3143.52</v>
      </c>
      <c r="I124" s="7">
        <v>-6.5299999999999997E-2</v>
      </c>
      <c r="J124">
        <v>611.93740000000003</v>
      </c>
      <c r="K124">
        <v>48128.88</v>
      </c>
      <c r="L124">
        <v>-377367.03999999998</v>
      </c>
      <c r="M124">
        <v>110</v>
      </c>
      <c r="N124">
        <v>-28.58</v>
      </c>
      <c r="O124" s="7">
        <v>-0.31719999999999998</v>
      </c>
      <c r="P124" s="7">
        <v>0.79910000000000003</v>
      </c>
      <c r="Q124" t="s">
        <v>535</v>
      </c>
      <c r="S124" s="2">
        <f t="shared" si="19"/>
        <v>43599</v>
      </c>
      <c r="T124" t="s">
        <v>719</v>
      </c>
      <c r="U124" s="5">
        <v>78.650000000000006</v>
      </c>
      <c r="V124">
        <v>75.05</v>
      </c>
      <c r="W124">
        <f t="shared" si="22"/>
        <v>9975748.7324249968</v>
      </c>
      <c r="X124">
        <f t="shared" si="12"/>
        <v>24939.371831062494</v>
      </c>
      <c r="Y124">
        <f t="shared" si="13"/>
        <v>325</v>
      </c>
      <c r="Z124">
        <f t="shared" si="14"/>
        <v>-1669.5250000000049</v>
      </c>
      <c r="AA124" s="5" t="str">
        <f t="shared" si="20"/>
        <v/>
      </c>
      <c r="AB124" s="24" t="str">
        <f>IFERROR(AA124/MAX($J$3:AA124)-1,"")</f>
        <v/>
      </c>
      <c r="AG124" s="3">
        <v>43629</v>
      </c>
      <c r="AH124">
        <v>9803740.4074249957</v>
      </c>
      <c r="AI124" s="24">
        <f>AH124/MAX($AH$2:AH124)-1</f>
        <v>-2.1415542640803031E-2</v>
      </c>
      <c r="AJ124" s="27">
        <f t="shared" si="15"/>
        <v>1</v>
      </c>
      <c r="AK124">
        <f t="shared" si="16"/>
        <v>1</v>
      </c>
      <c r="AL124" s="28">
        <f t="shared" si="21"/>
        <v>2</v>
      </c>
      <c r="AM124" s="28">
        <f t="shared" si="17"/>
        <v>1384</v>
      </c>
      <c r="AN124" s="29">
        <f t="shared" ca="1" si="18"/>
        <v>-2.1415542640803031E-2</v>
      </c>
      <c r="AP124" s="7"/>
      <c r="AT124" s="3"/>
      <c r="AV124" s="7"/>
      <c r="AW124" s="6"/>
      <c r="AY124" s="7"/>
      <c r="BA124" s="7"/>
      <c r="BG124" s="7"/>
      <c r="BH124" s="7"/>
    </row>
    <row r="125" spans="1:60" x14ac:dyDescent="0.45">
      <c r="A125" t="s">
        <v>719</v>
      </c>
      <c r="B125" t="s">
        <v>30</v>
      </c>
      <c r="C125" s="6">
        <v>43599.570833333331</v>
      </c>
      <c r="D125" s="5">
        <v>78.650000000000006</v>
      </c>
      <c r="E125" s="6">
        <v>43600.041666666664</v>
      </c>
      <c r="F125">
        <v>75.05</v>
      </c>
      <c r="G125" s="7">
        <v>-4.58E-2</v>
      </c>
      <c r="H125">
        <v>-3375.2</v>
      </c>
      <c r="I125" s="7">
        <v>-6.5299999999999997E-2</v>
      </c>
      <c r="J125">
        <v>657.03809999999999</v>
      </c>
      <c r="K125">
        <v>51676.05</v>
      </c>
      <c r="L125">
        <v>331834.68</v>
      </c>
      <c r="M125">
        <v>110</v>
      </c>
      <c r="N125">
        <v>-30.68</v>
      </c>
      <c r="O125" s="7">
        <v>-0.31719999999999998</v>
      </c>
      <c r="P125" s="7">
        <v>0.79910000000000003</v>
      </c>
      <c r="Q125" t="s">
        <v>535</v>
      </c>
      <c r="S125" s="2">
        <f t="shared" si="19"/>
        <v>43599</v>
      </c>
      <c r="T125" t="s">
        <v>719</v>
      </c>
      <c r="U125" s="5">
        <v>78.650000000000006</v>
      </c>
      <c r="V125">
        <v>75.05</v>
      </c>
      <c r="W125">
        <f t="shared" si="22"/>
        <v>9975748.7324249968</v>
      </c>
      <c r="X125">
        <f t="shared" si="12"/>
        <v>24939.371831062494</v>
      </c>
      <c r="Y125">
        <f t="shared" si="13"/>
        <v>325</v>
      </c>
      <c r="Z125">
        <f t="shared" si="14"/>
        <v>-1669.5250000000049</v>
      </c>
      <c r="AA125" s="5" t="str">
        <f t="shared" si="20"/>
        <v/>
      </c>
      <c r="AB125" s="24" t="str">
        <f>IFERROR(AA125/MAX($J$3:AA125)-1,"")</f>
        <v/>
      </c>
      <c r="AG125" s="3">
        <v>43630</v>
      </c>
      <c r="AH125">
        <v>9839468.1324249953</v>
      </c>
      <c r="AI125" s="24">
        <f>AH125/MAX($AH$2:AH125)-1</f>
        <v>-1.7849291911099519E-2</v>
      </c>
      <c r="AJ125" s="27">
        <f t="shared" si="15"/>
        <v>1</v>
      </c>
      <c r="AK125">
        <f t="shared" si="16"/>
        <v>1</v>
      </c>
      <c r="AL125" s="28">
        <f t="shared" si="21"/>
        <v>2</v>
      </c>
      <c r="AM125" s="28">
        <f t="shared" si="17"/>
        <v>1384</v>
      </c>
      <c r="AN125" s="29">
        <f t="shared" ca="1" si="18"/>
        <v>-1.7849291911099519E-2</v>
      </c>
      <c r="AP125" s="7"/>
      <c r="AT125" s="3"/>
      <c r="AV125" s="7"/>
      <c r="AW125" s="6"/>
      <c r="AY125" s="7"/>
      <c r="BA125" s="7"/>
      <c r="BG125" s="7"/>
      <c r="BH125" s="7"/>
    </row>
    <row r="126" spans="1:60" x14ac:dyDescent="0.45">
      <c r="A126" t="s">
        <v>699</v>
      </c>
      <c r="B126" t="s">
        <v>30</v>
      </c>
      <c r="C126" s="6">
        <v>43599.578472222223</v>
      </c>
      <c r="D126" s="5">
        <v>58.8</v>
      </c>
      <c r="E126" s="6">
        <v>43600.041666666664</v>
      </c>
      <c r="F126">
        <v>48.4</v>
      </c>
      <c r="G126" s="7">
        <v>-0.1769</v>
      </c>
      <c r="H126">
        <v>-9390.14</v>
      </c>
      <c r="I126" s="7">
        <v>-0.1951</v>
      </c>
      <c r="J126">
        <v>818.52670000000001</v>
      </c>
      <c r="K126">
        <v>48129.37</v>
      </c>
      <c r="L126">
        <v>-386757.18</v>
      </c>
      <c r="M126">
        <v>99</v>
      </c>
      <c r="N126">
        <v>-94.85</v>
      </c>
      <c r="O126" s="7">
        <v>-0.42599999999999999</v>
      </c>
      <c r="P126" s="7">
        <v>0.78569999999999995</v>
      </c>
      <c r="Q126" t="s">
        <v>535</v>
      </c>
      <c r="S126" s="2">
        <f t="shared" si="19"/>
        <v>43599</v>
      </c>
      <c r="T126" t="s">
        <v>699</v>
      </c>
      <c r="U126" s="5">
        <v>58.8</v>
      </c>
      <c r="V126">
        <v>48.4</v>
      </c>
      <c r="W126">
        <f t="shared" si="22"/>
        <v>9975748.7324249968</v>
      </c>
      <c r="X126">
        <f t="shared" si="12"/>
        <v>24939.371831062494</v>
      </c>
      <c r="Y126">
        <f t="shared" si="13"/>
        <v>425</v>
      </c>
      <c r="Z126">
        <f t="shared" si="14"/>
        <v>-4875.6000000000004</v>
      </c>
      <c r="AA126" s="5" t="str">
        <f t="shared" si="20"/>
        <v/>
      </c>
      <c r="AB126" s="24" t="str">
        <f>IFERROR(AA126/MAX($J$3:AA126)-1,"")</f>
        <v/>
      </c>
      <c r="AG126" s="3">
        <v>43631</v>
      </c>
      <c r="AH126">
        <v>9839468.1324249953</v>
      </c>
      <c r="AI126" s="24">
        <f>AH126/MAX($AH$2:AH126)-1</f>
        <v>-1.7849291911099519E-2</v>
      </c>
      <c r="AJ126" s="27">
        <f t="shared" si="15"/>
        <v>1</v>
      </c>
      <c r="AK126">
        <f t="shared" si="16"/>
        <v>1</v>
      </c>
      <c r="AL126" s="28">
        <f t="shared" si="21"/>
        <v>2</v>
      </c>
      <c r="AM126" s="28">
        <f t="shared" si="17"/>
        <v>1384</v>
      </c>
      <c r="AN126" s="29">
        <f t="shared" ca="1" si="18"/>
        <v>-1.7849291911099519E-2</v>
      </c>
      <c r="AP126" s="7"/>
      <c r="AT126" s="3"/>
      <c r="AV126" s="7"/>
      <c r="AW126" s="6"/>
      <c r="AY126" s="7"/>
      <c r="BA126" s="7"/>
      <c r="BG126" s="7"/>
      <c r="BH126" s="7"/>
    </row>
    <row r="127" spans="1:60" x14ac:dyDescent="0.45">
      <c r="A127" t="s">
        <v>699</v>
      </c>
      <c r="B127" t="s">
        <v>30</v>
      </c>
      <c r="C127" s="6">
        <v>43599.578472222223</v>
      </c>
      <c r="D127" s="5">
        <v>58.8</v>
      </c>
      <c r="E127" s="6">
        <v>43600.041666666664</v>
      </c>
      <c r="F127">
        <v>48.4</v>
      </c>
      <c r="G127" s="7">
        <v>-0.1769</v>
      </c>
      <c r="H127">
        <v>-10082.200000000001</v>
      </c>
      <c r="I127" s="7">
        <v>-0.1951</v>
      </c>
      <c r="J127">
        <v>878.85329999999999</v>
      </c>
      <c r="K127">
        <v>51676.57</v>
      </c>
      <c r="L127">
        <v>321752.46999999997</v>
      </c>
      <c r="M127">
        <v>99</v>
      </c>
      <c r="N127">
        <v>-101.84</v>
      </c>
      <c r="O127" s="7">
        <v>-0.42599999999999999</v>
      </c>
      <c r="P127" s="7">
        <v>0.78569999999999995</v>
      </c>
      <c r="Q127" t="s">
        <v>535</v>
      </c>
      <c r="S127" s="2">
        <f t="shared" si="19"/>
        <v>43599</v>
      </c>
      <c r="T127" t="s">
        <v>699</v>
      </c>
      <c r="U127" s="5">
        <v>58.8</v>
      </c>
      <c r="V127">
        <v>48.4</v>
      </c>
      <c r="W127">
        <f t="shared" si="22"/>
        <v>9975748.7324249968</v>
      </c>
      <c r="X127">
        <f t="shared" si="12"/>
        <v>24939.371831062494</v>
      </c>
      <c r="Y127">
        <f t="shared" si="13"/>
        <v>425</v>
      </c>
      <c r="Z127">
        <f t="shared" si="14"/>
        <v>-4875.6000000000004</v>
      </c>
      <c r="AA127" s="5">
        <f t="shared" si="20"/>
        <v>9962658.4824249968</v>
      </c>
      <c r="AB127" s="24">
        <f>IFERROR(AA127/MAX($J$3:AA127)-1,"")</f>
        <v>-5.5527441857702309E-3</v>
      </c>
      <c r="AG127" s="3">
        <v>43632</v>
      </c>
      <c r="AH127">
        <v>9839468.1324249953</v>
      </c>
      <c r="AI127" s="24">
        <f>AH127/MAX($AH$2:AH127)-1</f>
        <v>-1.7849291911099519E-2</v>
      </c>
      <c r="AJ127" s="27">
        <f t="shared" si="15"/>
        <v>1</v>
      </c>
      <c r="AK127">
        <f t="shared" si="16"/>
        <v>1</v>
      </c>
      <c r="AL127" s="28">
        <f t="shared" si="21"/>
        <v>2</v>
      </c>
      <c r="AM127" s="28">
        <f t="shared" si="17"/>
        <v>1384</v>
      </c>
      <c r="AN127" s="29">
        <f t="shared" ca="1" si="18"/>
        <v>-1.7849291911099519E-2</v>
      </c>
      <c r="AP127" s="7"/>
      <c r="AT127" s="3"/>
      <c r="AV127" s="7"/>
      <c r="AW127" s="6"/>
      <c r="AY127" s="7"/>
      <c r="BA127" s="7"/>
      <c r="BG127" s="7"/>
      <c r="BH127" s="7"/>
    </row>
    <row r="128" spans="1:60" x14ac:dyDescent="0.45">
      <c r="A128" t="s">
        <v>698</v>
      </c>
      <c r="B128" t="s">
        <v>30</v>
      </c>
      <c r="C128" s="6">
        <v>43600.427083333336</v>
      </c>
      <c r="D128" s="5">
        <v>41.8</v>
      </c>
      <c r="E128" s="6">
        <v>43601.041666666664</v>
      </c>
      <c r="F128">
        <v>0.75</v>
      </c>
      <c r="G128" s="7">
        <v>-0.98209999999999997</v>
      </c>
      <c r="H128">
        <v>-47693.07</v>
      </c>
      <c r="I128" s="7">
        <v>-0.99219999999999997</v>
      </c>
      <c r="J128">
        <v>1149.9090000000001</v>
      </c>
      <c r="K128">
        <v>48066.21</v>
      </c>
      <c r="L128">
        <v>-434450.25</v>
      </c>
      <c r="M128">
        <v>317</v>
      </c>
      <c r="N128">
        <v>-150.44999999999999</v>
      </c>
      <c r="O128" s="7">
        <v>-0.98209999999999997</v>
      </c>
      <c r="P128" s="7">
        <v>0.13880000000000001</v>
      </c>
      <c r="Q128" t="s">
        <v>535</v>
      </c>
      <c r="S128" s="2">
        <f t="shared" si="19"/>
        <v>43600</v>
      </c>
      <c r="T128" t="s">
        <v>698</v>
      </c>
      <c r="U128" s="5">
        <v>41.8</v>
      </c>
      <c r="V128">
        <v>0.75</v>
      </c>
      <c r="W128">
        <f t="shared" si="22"/>
        <v>9962658.4824249968</v>
      </c>
      <c r="X128">
        <f t="shared" si="12"/>
        <v>24906.646206062491</v>
      </c>
      <c r="Y128">
        <f t="shared" si="13"/>
        <v>600</v>
      </c>
      <c r="Z128">
        <f t="shared" si="14"/>
        <v>-24885.3</v>
      </c>
      <c r="AA128" s="5" t="str">
        <f t="shared" si="20"/>
        <v/>
      </c>
      <c r="AB128" s="24" t="str">
        <f>IFERROR(AA128/MAX($J$3:AA128)-1,"")</f>
        <v/>
      </c>
      <c r="AG128" s="3">
        <v>43633</v>
      </c>
      <c r="AH128">
        <v>9815184.1574249957</v>
      </c>
      <c r="AI128" s="24">
        <f>AH128/MAX($AH$2:AH128)-1</f>
        <v>-2.0273256592977629E-2</v>
      </c>
      <c r="AJ128" s="27">
        <f t="shared" si="15"/>
        <v>1</v>
      </c>
      <c r="AK128">
        <f t="shared" si="16"/>
        <v>1</v>
      </c>
      <c r="AL128" s="28">
        <f t="shared" si="21"/>
        <v>2</v>
      </c>
      <c r="AM128" s="28">
        <f t="shared" si="17"/>
        <v>1384</v>
      </c>
      <c r="AN128" s="29">
        <f t="shared" ca="1" si="18"/>
        <v>-2.0273256592977629E-2</v>
      </c>
      <c r="AP128" s="7"/>
      <c r="AT128" s="3"/>
      <c r="AV128" s="7"/>
      <c r="AW128" s="6"/>
      <c r="AY128" s="7"/>
      <c r="BA128" s="7"/>
      <c r="BG128" s="7"/>
      <c r="BH128" s="7"/>
    </row>
    <row r="129" spans="1:60" x14ac:dyDescent="0.45">
      <c r="A129" t="s">
        <v>720</v>
      </c>
      <c r="B129" t="s">
        <v>30</v>
      </c>
      <c r="C129" s="6">
        <v>43600.54791666667</v>
      </c>
      <c r="D129" s="5">
        <v>56.8</v>
      </c>
      <c r="E129" s="6">
        <v>43601.041666666664</v>
      </c>
      <c r="F129">
        <v>58</v>
      </c>
      <c r="G129" s="7">
        <v>2.1100000000000001E-2</v>
      </c>
      <c r="H129">
        <v>43.9</v>
      </c>
      <c r="I129" s="7">
        <v>8.9999999999999998E-4</v>
      </c>
      <c r="J129">
        <v>844.26760000000002</v>
      </c>
      <c r="K129">
        <v>47954.400000000001</v>
      </c>
      <c r="L129">
        <v>-434406.35</v>
      </c>
      <c r="M129">
        <v>143</v>
      </c>
      <c r="N129">
        <v>0.31</v>
      </c>
      <c r="O129" s="7">
        <v>-0.64259999999999995</v>
      </c>
      <c r="P129" s="7">
        <v>0.36880000000000002</v>
      </c>
      <c r="Q129" t="s">
        <v>535</v>
      </c>
      <c r="S129" s="2">
        <f t="shared" si="19"/>
        <v>43600</v>
      </c>
      <c r="T129" t="s">
        <v>720</v>
      </c>
      <c r="U129" s="5">
        <v>56.8</v>
      </c>
      <c r="V129">
        <v>58</v>
      </c>
      <c r="W129">
        <f t="shared" si="22"/>
        <v>9962658.4824249968</v>
      </c>
      <c r="X129">
        <f t="shared" si="12"/>
        <v>24906.646206062491</v>
      </c>
      <c r="Y129">
        <f t="shared" si="13"/>
        <v>450</v>
      </c>
      <c r="Z129">
        <f t="shared" si="14"/>
        <v>23.400000000003018</v>
      </c>
      <c r="AA129" s="5" t="str">
        <f t="shared" si="20"/>
        <v/>
      </c>
      <c r="AB129" s="24" t="str">
        <f>IFERROR(AA129/MAX($J$3:AA129)-1,"")</f>
        <v/>
      </c>
      <c r="AG129" s="3">
        <v>43634</v>
      </c>
      <c r="AH129">
        <v>9766676.5949249957</v>
      </c>
      <c r="AI129" s="24">
        <f>AH129/MAX($AH$2:AH129)-1</f>
        <v>-2.5115158229921053E-2</v>
      </c>
      <c r="AJ129" s="27">
        <f t="shared" si="15"/>
        <v>1</v>
      </c>
      <c r="AK129">
        <f t="shared" si="16"/>
        <v>1</v>
      </c>
      <c r="AL129" s="28">
        <f t="shared" si="21"/>
        <v>2</v>
      </c>
      <c r="AM129" s="28">
        <f t="shared" si="17"/>
        <v>1384</v>
      </c>
      <c r="AN129" s="29">
        <f t="shared" ca="1" si="18"/>
        <v>-2.5115158229921053E-2</v>
      </c>
      <c r="AP129" s="7"/>
      <c r="AT129" s="3"/>
      <c r="AV129" s="7"/>
      <c r="AW129" s="6"/>
      <c r="AY129" s="7"/>
      <c r="BA129" s="7"/>
      <c r="BG129" s="7"/>
      <c r="BH129" s="7"/>
    </row>
    <row r="130" spans="1:60" x14ac:dyDescent="0.45">
      <c r="A130" t="s">
        <v>720</v>
      </c>
      <c r="B130" t="s">
        <v>30</v>
      </c>
      <c r="C130" s="6">
        <v>43600.552777777775</v>
      </c>
      <c r="D130" s="5">
        <v>60.85</v>
      </c>
      <c r="E130" s="6">
        <v>43601.041666666664</v>
      </c>
      <c r="F130">
        <v>58</v>
      </c>
      <c r="G130" s="7">
        <v>-4.6800000000000001E-2</v>
      </c>
      <c r="H130">
        <v>-3425.18</v>
      </c>
      <c r="I130" s="7">
        <v>-6.6400000000000001E-2</v>
      </c>
      <c r="J130">
        <v>848.1309</v>
      </c>
      <c r="K130">
        <v>51608.76</v>
      </c>
      <c r="L130">
        <v>318327.3</v>
      </c>
      <c r="M130">
        <v>136</v>
      </c>
      <c r="N130">
        <v>-25.19</v>
      </c>
      <c r="O130" s="7">
        <v>-0.66639999999999999</v>
      </c>
      <c r="P130" s="7">
        <v>0.2777</v>
      </c>
      <c r="Q130" t="s">
        <v>535</v>
      </c>
      <c r="S130" s="2">
        <f t="shared" si="19"/>
        <v>43600</v>
      </c>
      <c r="T130" t="s">
        <v>720</v>
      </c>
      <c r="U130" s="5">
        <v>60.85</v>
      </c>
      <c r="V130">
        <v>58</v>
      </c>
      <c r="W130">
        <f t="shared" si="22"/>
        <v>9962658.4824249968</v>
      </c>
      <c r="X130">
        <f t="shared" ref="X130:X193" si="23">W130*0.25%</f>
        <v>24906.646206062491</v>
      </c>
      <c r="Y130">
        <f t="shared" ref="Y130:Y193" si="24">MROUND(X130/U130,25)</f>
        <v>400</v>
      </c>
      <c r="Z130">
        <f t="shared" ref="Z130:Z193" si="25">Y130*((V130*0.99)-(U130*1.01))</f>
        <v>-1615.3999999999996</v>
      </c>
      <c r="AA130" s="5" t="str">
        <f t="shared" si="20"/>
        <v/>
      </c>
      <c r="AB130" s="24" t="str">
        <f>IFERROR(AA130/MAX($J$3:AA130)-1,"")</f>
        <v/>
      </c>
      <c r="AG130" s="3">
        <v>43635</v>
      </c>
      <c r="AH130">
        <v>9684560.2199249957</v>
      </c>
      <c r="AI130" s="24">
        <f>AH130/MAX($AH$2:AH130)-1</f>
        <v>-3.3311806134716626E-2</v>
      </c>
      <c r="AJ130" s="27">
        <f t="shared" ref="AJ130:AJ193" si="26">IF(AG130=$AP$3,1,IF(AJ129=1,1,""))</f>
        <v>1</v>
      </c>
      <c r="AK130">
        <f t="shared" ref="AK130:AK193" si="27">IF(AG130=$AP$4,1,IF(AK131=1,1,""))</f>
        <v>1</v>
      </c>
      <c r="AL130" s="28">
        <f t="shared" si="21"/>
        <v>2</v>
      </c>
      <c r="AM130" s="28">
        <f t="shared" ref="AM130:AM193" si="28">IF(AND(AK130=1,AK131&lt;&gt;1),ROW(),IF(AND(AK130="",AK131=""),"",AM131))</f>
        <v>1384</v>
      </c>
      <c r="AN130" s="29">
        <f t="shared" ref="AN130:AN193" ca="1" si="29">IF(AM130="","",IF(AJ130=1,AH130/MAX(INDIRECT("AH"&amp;AL130&amp;":"&amp;"AJ"&amp;ROW(AN130)))-1,""))</f>
        <v>-3.3311806134716626E-2</v>
      </c>
      <c r="AP130" s="7"/>
      <c r="AT130" s="3"/>
      <c r="AV130" s="7"/>
      <c r="AW130" s="6"/>
      <c r="AY130" s="7"/>
      <c r="BA130" s="7"/>
      <c r="BG130" s="7"/>
      <c r="BH130" s="7"/>
    </row>
    <row r="131" spans="1:60" x14ac:dyDescent="0.45">
      <c r="A131" t="s">
        <v>718</v>
      </c>
      <c r="B131" t="s">
        <v>30</v>
      </c>
      <c r="C131" s="6">
        <v>43600.62777777778</v>
      </c>
      <c r="D131" s="5">
        <v>37.25</v>
      </c>
      <c r="E131" s="6">
        <v>43601.041666666664</v>
      </c>
      <c r="F131">
        <v>28.75</v>
      </c>
      <c r="G131" s="7">
        <v>-0.22819999999999999</v>
      </c>
      <c r="H131">
        <v>-12684.27</v>
      </c>
      <c r="I131" s="7">
        <v>-0.24590000000000001</v>
      </c>
      <c r="J131">
        <v>1384.7449999999999</v>
      </c>
      <c r="K131">
        <v>51581.77</v>
      </c>
      <c r="L131">
        <v>305643.03000000003</v>
      </c>
      <c r="M131">
        <v>28</v>
      </c>
      <c r="N131">
        <v>-453.01</v>
      </c>
      <c r="O131" s="7">
        <v>-0.24829999999999999</v>
      </c>
      <c r="P131" s="7">
        <v>0.29530000000000001</v>
      </c>
      <c r="Q131" t="s">
        <v>535</v>
      </c>
      <c r="S131" s="2">
        <f t="shared" ref="S131:S194" si="30">DATE(YEAR(C131),MONTH(C131),DAY(C131))</f>
        <v>43600</v>
      </c>
      <c r="T131" t="s">
        <v>718</v>
      </c>
      <c r="U131" s="5">
        <v>37.25</v>
      </c>
      <c r="V131">
        <v>28.75</v>
      </c>
      <c r="W131">
        <f t="shared" si="22"/>
        <v>9962658.4824249968</v>
      </c>
      <c r="X131">
        <f t="shared" si="23"/>
        <v>24906.646206062491</v>
      </c>
      <c r="Y131">
        <f t="shared" si="24"/>
        <v>675</v>
      </c>
      <c r="Z131">
        <f t="shared" si="25"/>
        <v>-6183.0000000000027</v>
      </c>
      <c r="AA131" s="5">
        <f t="shared" ref="AA131:AA194" si="31">IF(S131&lt;&gt;S132,W131+SUMIF($S$2:$S$3590,S131,$Z$2:$Z$3590),"")</f>
        <v>9929998.182424996</v>
      </c>
      <c r="AB131" s="24">
        <f>IFERROR(AA131/MAX($J$3:AA131)-1,"")</f>
        <v>-8.8128123459271235E-3</v>
      </c>
      <c r="AG131" s="3">
        <v>43636</v>
      </c>
      <c r="AH131">
        <v>9642791.0199249964</v>
      </c>
      <c r="AI131" s="24">
        <f>AH131/MAX($AH$2:AH131)-1</f>
        <v>-3.7481101548268114E-2</v>
      </c>
      <c r="AJ131" s="27">
        <f t="shared" si="26"/>
        <v>1</v>
      </c>
      <c r="AK131">
        <f t="shared" si="27"/>
        <v>1</v>
      </c>
      <c r="AL131" s="28">
        <f t="shared" ref="AL131:AL194" si="32">IF(AND(AJ131=1,AJ130&lt;&gt;1),ROW(),IF(AND(AJ131="",AJ130=""),"",AL130))</f>
        <v>2</v>
      </c>
      <c r="AM131" s="28">
        <f t="shared" si="28"/>
        <v>1384</v>
      </c>
      <c r="AN131" s="29">
        <f t="shared" ca="1" si="29"/>
        <v>-3.7481101548268114E-2</v>
      </c>
      <c r="AP131" s="7"/>
      <c r="AT131" s="3"/>
      <c r="AV131" s="7"/>
      <c r="AW131" s="6"/>
      <c r="AY131" s="7"/>
      <c r="BA131" s="7"/>
      <c r="BG131" s="7"/>
      <c r="BH131" s="7"/>
    </row>
    <row r="132" spans="1:60" x14ac:dyDescent="0.45">
      <c r="A132" t="s">
        <v>719</v>
      </c>
      <c r="B132" t="s">
        <v>30</v>
      </c>
      <c r="C132" s="6">
        <v>43601.499305555553</v>
      </c>
      <c r="D132" s="5">
        <v>16.7</v>
      </c>
      <c r="E132" s="6">
        <v>43601.638194444444</v>
      </c>
      <c r="F132">
        <v>49.7</v>
      </c>
      <c r="G132" s="7">
        <v>1.976</v>
      </c>
      <c r="H132">
        <v>92608.69</v>
      </c>
      <c r="I132" s="7">
        <v>1.9362999999999999</v>
      </c>
      <c r="J132">
        <v>2863.95</v>
      </c>
      <c r="K132">
        <v>47827.96</v>
      </c>
      <c r="L132">
        <v>-341797.66</v>
      </c>
      <c r="M132">
        <v>201</v>
      </c>
      <c r="N132">
        <v>460.74</v>
      </c>
      <c r="O132" s="7">
        <v>-0.6946</v>
      </c>
      <c r="P132" s="7">
        <v>3.012</v>
      </c>
      <c r="Q132" t="s">
        <v>535</v>
      </c>
      <c r="S132" s="2">
        <f t="shared" si="30"/>
        <v>43601</v>
      </c>
      <c r="T132" t="s">
        <v>719</v>
      </c>
      <c r="U132" s="5">
        <v>16.7</v>
      </c>
      <c r="V132">
        <v>49.7</v>
      </c>
      <c r="W132">
        <f t="shared" si="22"/>
        <v>9929998.182424996</v>
      </c>
      <c r="X132">
        <f t="shared" si="23"/>
        <v>24824.99545606249</v>
      </c>
      <c r="Y132">
        <f t="shared" si="24"/>
        <v>1475</v>
      </c>
      <c r="Z132">
        <f t="shared" si="25"/>
        <v>47695.6</v>
      </c>
      <c r="AA132" s="5" t="str">
        <f t="shared" si="31"/>
        <v/>
      </c>
      <c r="AB132" s="24" t="str">
        <f>IFERROR(AA132/MAX($J$3:AA132)-1,"")</f>
        <v/>
      </c>
      <c r="AG132" s="3">
        <v>43637</v>
      </c>
      <c r="AH132">
        <v>9636801.5199249964</v>
      </c>
      <c r="AI132" s="24">
        <f>AH132/MAX($AH$2:AH132)-1</f>
        <v>-3.8078958219678327E-2</v>
      </c>
      <c r="AJ132" s="27">
        <f t="shared" si="26"/>
        <v>1</v>
      </c>
      <c r="AK132">
        <f t="shared" si="27"/>
        <v>1</v>
      </c>
      <c r="AL132" s="28">
        <f t="shared" si="32"/>
        <v>2</v>
      </c>
      <c r="AM132" s="28">
        <f t="shared" si="28"/>
        <v>1384</v>
      </c>
      <c r="AN132" s="29">
        <f t="shared" ca="1" si="29"/>
        <v>-3.8078958219678327E-2</v>
      </c>
      <c r="AP132" s="7"/>
      <c r="AT132" s="3"/>
      <c r="AV132" s="7"/>
      <c r="AW132" s="6"/>
      <c r="AY132" s="7"/>
      <c r="BA132" s="7"/>
      <c r="BG132" s="7"/>
      <c r="BH132" s="7"/>
    </row>
    <row r="133" spans="1:60" x14ac:dyDescent="0.45">
      <c r="A133" t="s">
        <v>958</v>
      </c>
      <c r="B133" t="s">
        <v>30</v>
      </c>
      <c r="C133" s="6">
        <v>43601.520833333336</v>
      </c>
      <c r="D133" s="5">
        <v>240.85</v>
      </c>
      <c r="E133" s="6">
        <v>43602.385416666664</v>
      </c>
      <c r="F133">
        <v>192.5</v>
      </c>
      <c r="G133" s="7">
        <v>-0.20069999999999999</v>
      </c>
      <c r="H133">
        <v>-11271.28</v>
      </c>
      <c r="I133" s="7">
        <v>-0.21870000000000001</v>
      </c>
      <c r="J133">
        <v>213.94319999999999</v>
      </c>
      <c r="K133">
        <v>51528.21</v>
      </c>
      <c r="L133">
        <v>294371.75</v>
      </c>
      <c r="M133">
        <v>333</v>
      </c>
      <c r="N133">
        <v>-33.85</v>
      </c>
      <c r="O133" s="7">
        <v>-0.25140000000000001</v>
      </c>
      <c r="P133" s="7">
        <v>0.20569999999999999</v>
      </c>
      <c r="Q133" t="s">
        <v>535</v>
      </c>
      <c r="S133" s="2">
        <f t="shared" si="30"/>
        <v>43601</v>
      </c>
      <c r="T133" t="s">
        <v>958</v>
      </c>
      <c r="U133" s="5">
        <v>240.85</v>
      </c>
      <c r="V133">
        <v>192.5</v>
      </c>
      <c r="W133">
        <f t="shared" si="22"/>
        <v>9929998.182424996</v>
      </c>
      <c r="X133">
        <f t="shared" si="23"/>
        <v>24824.99545606249</v>
      </c>
      <c r="Y133">
        <f t="shared" si="24"/>
        <v>100</v>
      </c>
      <c r="Z133">
        <f t="shared" si="25"/>
        <v>-5268.3500000000013</v>
      </c>
      <c r="AA133" s="5" t="str">
        <f t="shared" si="31"/>
        <v/>
      </c>
      <c r="AB133" s="24" t="str">
        <f>IFERROR(AA133/MAX($J$3:AA133)-1,"")</f>
        <v/>
      </c>
      <c r="AG133" s="3">
        <v>43638</v>
      </c>
      <c r="AH133">
        <v>9636801.5199249964</v>
      </c>
      <c r="AI133" s="24">
        <f>AH133/MAX($AH$2:AH133)-1</f>
        <v>-3.8078958219678327E-2</v>
      </c>
      <c r="AJ133" s="27">
        <f t="shared" si="26"/>
        <v>1</v>
      </c>
      <c r="AK133">
        <f t="shared" si="27"/>
        <v>1</v>
      </c>
      <c r="AL133" s="28">
        <f t="shared" si="32"/>
        <v>2</v>
      </c>
      <c r="AM133" s="28">
        <f t="shared" si="28"/>
        <v>1384</v>
      </c>
      <c r="AN133" s="29">
        <f t="shared" ca="1" si="29"/>
        <v>-3.8078958219678327E-2</v>
      </c>
      <c r="AP133" s="7"/>
      <c r="AT133" s="3"/>
      <c r="AV133" s="7"/>
      <c r="AW133" s="6"/>
      <c r="AY133" s="7"/>
      <c r="BA133" s="7"/>
      <c r="BG133" s="7"/>
      <c r="BH133" s="7"/>
    </row>
    <row r="134" spans="1:60" x14ac:dyDescent="0.45">
      <c r="A134" t="s">
        <v>699</v>
      </c>
      <c r="B134" t="s">
        <v>30</v>
      </c>
      <c r="C134" s="6">
        <v>43601.588888888888</v>
      </c>
      <c r="D134" s="5">
        <v>10.4</v>
      </c>
      <c r="E134" s="6">
        <v>43601.638194444444</v>
      </c>
      <c r="F134">
        <v>1.25</v>
      </c>
      <c r="G134" s="7">
        <v>-0.87980000000000003</v>
      </c>
      <c r="H134">
        <v>-42866.07</v>
      </c>
      <c r="I134" s="7">
        <v>-0.89100000000000001</v>
      </c>
      <c r="J134">
        <v>4625.9179999999997</v>
      </c>
      <c r="K134">
        <v>48109.55</v>
      </c>
      <c r="L134">
        <v>-384663.73</v>
      </c>
      <c r="M134">
        <v>72</v>
      </c>
      <c r="N134">
        <v>-595.36</v>
      </c>
      <c r="O134" s="7">
        <v>-0.99519999999999997</v>
      </c>
      <c r="P134" s="7">
        <v>1.8846000000000001</v>
      </c>
      <c r="Q134" t="s">
        <v>535</v>
      </c>
      <c r="S134" s="2">
        <f t="shared" si="30"/>
        <v>43601</v>
      </c>
      <c r="T134" t="s">
        <v>699</v>
      </c>
      <c r="U134" s="5">
        <v>10.4</v>
      </c>
      <c r="V134">
        <v>1.25</v>
      </c>
      <c r="W134">
        <f t="shared" ref="W134:W197" si="33">IF(S134&lt;&gt;S133,AA133,W133)</f>
        <v>9929998.182424996</v>
      </c>
      <c r="X134">
        <f t="shared" si="23"/>
        <v>24824.99545606249</v>
      </c>
      <c r="Y134">
        <f t="shared" si="24"/>
        <v>2375</v>
      </c>
      <c r="Z134">
        <f t="shared" si="25"/>
        <v>-22007.9375</v>
      </c>
      <c r="AA134" s="5">
        <f t="shared" si="31"/>
        <v>9950417.494924996</v>
      </c>
      <c r="AB134" s="24">
        <f>IFERROR(AA134/MAX($J$3:AA134)-1,"")</f>
        <v>-6.774608455162423E-3</v>
      </c>
      <c r="AG134" s="3">
        <v>43639</v>
      </c>
      <c r="AH134">
        <v>9636801.5199249964</v>
      </c>
      <c r="AI134" s="24">
        <f>AH134/MAX($AH$2:AH134)-1</f>
        <v>-3.8078958219678327E-2</v>
      </c>
      <c r="AJ134" s="27">
        <f t="shared" si="26"/>
        <v>1</v>
      </c>
      <c r="AK134">
        <f t="shared" si="27"/>
        <v>1</v>
      </c>
      <c r="AL134" s="28">
        <f t="shared" si="32"/>
        <v>2</v>
      </c>
      <c r="AM134" s="28">
        <f t="shared" si="28"/>
        <v>1384</v>
      </c>
      <c r="AN134" s="29">
        <f t="shared" ca="1" si="29"/>
        <v>-3.8078958219678327E-2</v>
      </c>
      <c r="AP134" s="7"/>
      <c r="AT134" s="3"/>
      <c r="AV134" s="7"/>
      <c r="AW134" s="6"/>
      <c r="AY134" s="7"/>
      <c r="BA134" s="7"/>
      <c r="BG134" s="7"/>
      <c r="BH134" s="7"/>
    </row>
    <row r="135" spans="1:60" x14ac:dyDescent="0.45">
      <c r="A135" t="s">
        <v>721</v>
      </c>
      <c r="B135" t="s">
        <v>30</v>
      </c>
      <c r="C135" s="6">
        <v>43605.627083333333</v>
      </c>
      <c r="D135" s="5">
        <v>210.75</v>
      </c>
      <c r="E135" s="6">
        <v>43606.041666666664</v>
      </c>
      <c r="F135">
        <v>173</v>
      </c>
      <c r="G135" s="7">
        <v>-0.17910000000000001</v>
      </c>
      <c r="H135">
        <v>-9487.02</v>
      </c>
      <c r="I135" s="7">
        <v>-0.1973</v>
      </c>
      <c r="J135">
        <v>228.12190000000001</v>
      </c>
      <c r="K135">
        <v>48076.68</v>
      </c>
      <c r="L135">
        <v>-394150.75</v>
      </c>
      <c r="M135">
        <v>29</v>
      </c>
      <c r="N135">
        <v>-327.14</v>
      </c>
      <c r="O135" s="7">
        <v>-0.17910000000000001</v>
      </c>
      <c r="P135" s="7">
        <v>2.2499999999999999E-2</v>
      </c>
      <c r="Q135" t="s">
        <v>535</v>
      </c>
      <c r="S135" s="2">
        <f t="shared" si="30"/>
        <v>43605</v>
      </c>
      <c r="T135" t="s">
        <v>721</v>
      </c>
      <c r="U135" s="5">
        <v>210.75</v>
      </c>
      <c r="V135">
        <v>173</v>
      </c>
      <c r="W135">
        <f t="shared" si="33"/>
        <v>9950417.494924996</v>
      </c>
      <c r="X135">
        <f t="shared" si="23"/>
        <v>24876.043737312491</v>
      </c>
      <c r="Y135">
        <f t="shared" si="24"/>
        <v>125</v>
      </c>
      <c r="Z135">
        <f t="shared" si="25"/>
        <v>-5198.4375000000009</v>
      </c>
      <c r="AA135" s="5">
        <f t="shared" si="31"/>
        <v>9945219.057424996</v>
      </c>
      <c r="AB135" s="24">
        <f>IFERROR(AA135/MAX($J$3:AA135)-1,"")</f>
        <v>-7.2935032778160824E-3</v>
      </c>
      <c r="AG135" s="3">
        <v>43640</v>
      </c>
      <c r="AH135">
        <v>9599018.5824249964</v>
      </c>
      <c r="AI135" s="24">
        <f>AH135/MAX($AH$2:AH135)-1</f>
        <v>-4.1850355039087295E-2</v>
      </c>
      <c r="AJ135" s="27">
        <f t="shared" si="26"/>
        <v>1</v>
      </c>
      <c r="AK135">
        <f t="shared" si="27"/>
        <v>1</v>
      </c>
      <c r="AL135" s="28">
        <f t="shared" si="32"/>
        <v>2</v>
      </c>
      <c r="AM135" s="28">
        <f t="shared" si="28"/>
        <v>1384</v>
      </c>
      <c r="AN135" s="29">
        <f t="shared" ca="1" si="29"/>
        <v>-4.1850355039087295E-2</v>
      </c>
      <c r="AP135" s="7"/>
      <c r="AT135" s="3"/>
      <c r="AV135" s="7"/>
      <c r="AW135" s="6"/>
      <c r="AY135" s="7"/>
      <c r="BA135" s="7"/>
      <c r="BG135" s="7"/>
      <c r="BH135" s="7"/>
    </row>
    <row r="136" spans="1:60" x14ac:dyDescent="0.45">
      <c r="A136" t="s">
        <v>722</v>
      </c>
      <c r="B136" t="s">
        <v>30</v>
      </c>
      <c r="C136" s="6">
        <v>43608.416666666664</v>
      </c>
      <c r="D136" s="5">
        <v>96.1</v>
      </c>
      <c r="E136" s="6">
        <v>43608.638194444444</v>
      </c>
      <c r="F136">
        <v>0.1</v>
      </c>
      <c r="G136" s="7">
        <v>-0.999</v>
      </c>
      <c r="H136">
        <v>-48460.06</v>
      </c>
      <c r="I136" s="7">
        <v>-1.0089999999999999</v>
      </c>
      <c r="J136">
        <v>499.78410000000002</v>
      </c>
      <c r="K136">
        <v>48029.25</v>
      </c>
      <c r="L136">
        <v>-442610.81</v>
      </c>
      <c r="M136">
        <v>320</v>
      </c>
      <c r="N136">
        <v>-151.44</v>
      </c>
      <c r="O136" s="7">
        <v>-0.99950000000000006</v>
      </c>
      <c r="P136" s="7">
        <v>0.44479999999999997</v>
      </c>
      <c r="Q136" t="s">
        <v>535</v>
      </c>
      <c r="S136" s="2">
        <f t="shared" si="30"/>
        <v>43608</v>
      </c>
      <c r="T136" t="s">
        <v>722</v>
      </c>
      <c r="U136" s="5">
        <v>96.1</v>
      </c>
      <c r="V136">
        <v>0.1</v>
      </c>
      <c r="W136">
        <f t="shared" si="33"/>
        <v>9945219.057424996</v>
      </c>
      <c r="X136">
        <f t="shared" si="23"/>
        <v>24863.047643562491</v>
      </c>
      <c r="Y136">
        <f t="shared" si="24"/>
        <v>250</v>
      </c>
      <c r="Z136">
        <f t="shared" si="25"/>
        <v>-24240.499999999996</v>
      </c>
      <c r="AA136" s="5" t="str">
        <f t="shared" si="31"/>
        <v/>
      </c>
      <c r="AB136" s="24" t="str">
        <f>IFERROR(AA136/MAX($J$3:AA136)-1,"")</f>
        <v/>
      </c>
      <c r="AG136" s="3">
        <v>43641</v>
      </c>
      <c r="AH136">
        <v>9595549.5824249964</v>
      </c>
      <c r="AI136" s="24">
        <f>AH136/MAX($AH$2:AH136)-1</f>
        <v>-4.2196621804781009E-2</v>
      </c>
      <c r="AJ136" s="27">
        <f t="shared" si="26"/>
        <v>1</v>
      </c>
      <c r="AK136">
        <f t="shared" si="27"/>
        <v>1</v>
      </c>
      <c r="AL136" s="28">
        <f t="shared" si="32"/>
        <v>2</v>
      </c>
      <c r="AM136" s="28">
        <f t="shared" si="28"/>
        <v>1384</v>
      </c>
      <c r="AN136" s="29">
        <f t="shared" ca="1" si="29"/>
        <v>-4.2196621804781009E-2</v>
      </c>
      <c r="AP136" s="7"/>
      <c r="AT136" s="3"/>
      <c r="AV136" s="7"/>
      <c r="AW136" s="6"/>
      <c r="AY136" s="7"/>
      <c r="BA136" s="7"/>
      <c r="BG136" s="7"/>
      <c r="BH136" s="7"/>
    </row>
    <row r="137" spans="1:60" x14ac:dyDescent="0.45">
      <c r="A137" t="s">
        <v>723</v>
      </c>
      <c r="B137" t="s">
        <v>30</v>
      </c>
      <c r="C137" s="6">
        <v>43608.429861111108</v>
      </c>
      <c r="D137" s="5">
        <v>79.099999999999994</v>
      </c>
      <c r="E137" s="6">
        <v>43608.638194444444</v>
      </c>
      <c r="F137">
        <v>0.15</v>
      </c>
      <c r="G137" s="7">
        <v>-0.99809999999999999</v>
      </c>
      <c r="H137">
        <v>-48435.98</v>
      </c>
      <c r="I137" s="7">
        <v>-1.0081</v>
      </c>
      <c r="J137">
        <v>607.40480000000002</v>
      </c>
      <c r="K137">
        <v>48045.72</v>
      </c>
      <c r="L137">
        <v>-491046.79</v>
      </c>
      <c r="M137">
        <v>301</v>
      </c>
      <c r="N137">
        <v>-160.91999999999999</v>
      </c>
      <c r="O137" s="7">
        <v>-0.99870000000000003</v>
      </c>
      <c r="P137" s="7">
        <v>0.33310000000000001</v>
      </c>
      <c r="Q137" t="s">
        <v>535</v>
      </c>
      <c r="S137" s="2">
        <f t="shared" si="30"/>
        <v>43608</v>
      </c>
      <c r="T137" t="s">
        <v>723</v>
      </c>
      <c r="U137" s="5">
        <v>79.099999999999994</v>
      </c>
      <c r="V137">
        <v>0.15</v>
      </c>
      <c r="W137">
        <f t="shared" si="33"/>
        <v>9945219.057424996</v>
      </c>
      <c r="X137">
        <f t="shared" si="23"/>
        <v>24863.047643562491</v>
      </c>
      <c r="Y137">
        <f t="shared" si="24"/>
        <v>325</v>
      </c>
      <c r="Z137">
        <f t="shared" si="25"/>
        <v>-25916.312499999996</v>
      </c>
      <c r="AA137" s="5">
        <f t="shared" si="31"/>
        <v>9895062.244924996</v>
      </c>
      <c r="AB137" s="24">
        <f>IFERROR(AA137/MAX($J$3:AA137)-1,"")</f>
        <v>-1.2300028859216217E-2</v>
      </c>
      <c r="AG137" s="3">
        <v>43642</v>
      </c>
      <c r="AH137">
        <v>9570193.2574249972</v>
      </c>
      <c r="AI137" s="24">
        <f>AH137/MAX($AH$2:AH137)-1</f>
        <v>-4.4727625738948285E-2</v>
      </c>
      <c r="AJ137" s="27">
        <f t="shared" si="26"/>
        <v>1</v>
      </c>
      <c r="AK137">
        <f t="shared" si="27"/>
        <v>1</v>
      </c>
      <c r="AL137" s="28">
        <f t="shared" si="32"/>
        <v>2</v>
      </c>
      <c r="AM137" s="28">
        <f t="shared" si="28"/>
        <v>1384</v>
      </c>
      <c r="AN137" s="29">
        <f t="shared" ca="1" si="29"/>
        <v>-4.4727625738948285E-2</v>
      </c>
      <c r="AP137" s="7"/>
      <c r="AT137" s="3"/>
      <c r="AV137" s="7"/>
      <c r="AW137" s="6"/>
      <c r="AY137" s="7"/>
      <c r="BA137" s="7"/>
      <c r="BG137" s="7"/>
      <c r="BH137" s="7"/>
    </row>
    <row r="138" spans="1:60" x14ac:dyDescent="0.45">
      <c r="A138" t="s">
        <v>709</v>
      </c>
      <c r="B138" t="s">
        <v>30</v>
      </c>
      <c r="C138" s="6">
        <v>43609.416666666664</v>
      </c>
      <c r="D138" s="5">
        <v>83.4</v>
      </c>
      <c r="E138" s="6">
        <v>43612.041666666664</v>
      </c>
      <c r="F138">
        <v>19.5</v>
      </c>
      <c r="G138" s="7">
        <v>-0.76619999999999999</v>
      </c>
      <c r="H138">
        <v>-37014.800000000003</v>
      </c>
      <c r="I138" s="7">
        <v>-0.77849999999999997</v>
      </c>
      <c r="J138">
        <v>570.08109999999999</v>
      </c>
      <c r="K138">
        <v>47544.77</v>
      </c>
      <c r="L138">
        <v>-528061.59</v>
      </c>
      <c r="M138">
        <v>332</v>
      </c>
      <c r="N138">
        <v>-111.49</v>
      </c>
      <c r="O138" s="7">
        <v>-0.76619999999999999</v>
      </c>
      <c r="P138" s="7">
        <v>0.247</v>
      </c>
      <c r="Q138" t="s">
        <v>535</v>
      </c>
      <c r="S138" s="2">
        <f t="shared" si="30"/>
        <v>43609</v>
      </c>
      <c r="T138" t="s">
        <v>709</v>
      </c>
      <c r="U138" s="5">
        <v>83.4</v>
      </c>
      <c r="V138">
        <v>19.5</v>
      </c>
      <c r="W138">
        <f t="shared" si="33"/>
        <v>9895062.244924996</v>
      </c>
      <c r="X138">
        <f t="shared" si="23"/>
        <v>24737.65561231249</v>
      </c>
      <c r="Y138">
        <f t="shared" si="24"/>
        <v>300</v>
      </c>
      <c r="Z138">
        <f t="shared" si="25"/>
        <v>-19478.7</v>
      </c>
      <c r="AA138" s="5" t="str">
        <f t="shared" si="31"/>
        <v/>
      </c>
      <c r="AB138" s="24" t="str">
        <f>IFERROR(AA138/MAX($J$3:AA138)-1,"")</f>
        <v/>
      </c>
      <c r="AG138" s="3">
        <v>43643</v>
      </c>
      <c r="AH138">
        <v>9558257.8824249972</v>
      </c>
      <c r="AI138" s="24">
        <f>AH138/MAX($AH$2:AH138)-1</f>
        <v>-4.5918984545114561E-2</v>
      </c>
      <c r="AJ138" s="27">
        <f t="shared" si="26"/>
        <v>1</v>
      </c>
      <c r="AK138">
        <f t="shared" si="27"/>
        <v>1</v>
      </c>
      <c r="AL138" s="28">
        <f t="shared" si="32"/>
        <v>2</v>
      </c>
      <c r="AM138" s="28">
        <f t="shared" si="28"/>
        <v>1384</v>
      </c>
      <c r="AN138" s="29">
        <f t="shared" ca="1" si="29"/>
        <v>-4.5918984545114561E-2</v>
      </c>
      <c r="AP138" s="7"/>
      <c r="AT138" s="3"/>
      <c r="AV138" s="7"/>
      <c r="AW138" s="6"/>
      <c r="AY138" s="7"/>
      <c r="BA138" s="7"/>
      <c r="BG138" s="7"/>
      <c r="BH138" s="7"/>
    </row>
    <row r="139" spans="1:60" x14ac:dyDescent="0.45">
      <c r="A139" t="s">
        <v>710</v>
      </c>
      <c r="B139" t="s">
        <v>30</v>
      </c>
      <c r="C139" s="6">
        <v>43609.422222222223</v>
      </c>
      <c r="D139" s="5">
        <v>76.099999999999994</v>
      </c>
      <c r="E139" s="6">
        <v>43612.041666666664</v>
      </c>
      <c r="F139">
        <v>14.55</v>
      </c>
      <c r="G139" s="7">
        <v>-0.80879999999999996</v>
      </c>
      <c r="H139">
        <v>-39048.01</v>
      </c>
      <c r="I139" s="7">
        <v>-0.82069999999999999</v>
      </c>
      <c r="J139">
        <v>625.20320000000004</v>
      </c>
      <c r="K139">
        <v>47577.96</v>
      </c>
      <c r="L139">
        <v>-567109.59</v>
      </c>
      <c r="M139">
        <v>324</v>
      </c>
      <c r="N139">
        <v>-120.52</v>
      </c>
      <c r="O139" s="7">
        <v>-0.80879999999999996</v>
      </c>
      <c r="P139" s="7">
        <v>6.9599999999999995E-2</v>
      </c>
      <c r="Q139" t="s">
        <v>535</v>
      </c>
      <c r="S139" s="2">
        <f t="shared" si="30"/>
        <v>43609</v>
      </c>
      <c r="T139" t="s">
        <v>710</v>
      </c>
      <c r="U139" s="5">
        <v>76.099999999999994</v>
      </c>
      <c r="V139">
        <v>14.55</v>
      </c>
      <c r="W139">
        <f t="shared" si="33"/>
        <v>9895062.244924996</v>
      </c>
      <c r="X139">
        <f t="shared" si="23"/>
        <v>24737.65561231249</v>
      </c>
      <c r="Y139">
        <f t="shared" si="24"/>
        <v>325</v>
      </c>
      <c r="Z139">
        <f t="shared" si="25"/>
        <v>-20298.362499999996</v>
      </c>
      <c r="AA139" s="5">
        <f t="shared" si="31"/>
        <v>9855285.182424996</v>
      </c>
      <c r="AB139" s="24">
        <f>IFERROR(AA139/MAX($J$3:AA139)-1,"")</f>
        <v>-1.62704741692965E-2</v>
      </c>
      <c r="AG139" s="3">
        <v>43644</v>
      </c>
      <c r="AH139">
        <v>9558257.8824249972</v>
      </c>
      <c r="AI139" s="24">
        <f>AH139/MAX($AH$2:AH139)-1</f>
        <v>-4.5918984545114561E-2</v>
      </c>
      <c r="AJ139" s="27">
        <f t="shared" si="26"/>
        <v>1</v>
      </c>
      <c r="AK139">
        <f t="shared" si="27"/>
        <v>1</v>
      </c>
      <c r="AL139" s="28">
        <f t="shared" si="32"/>
        <v>2</v>
      </c>
      <c r="AM139" s="28">
        <f t="shared" si="28"/>
        <v>1384</v>
      </c>
      <c r="AN139" s="29">
        <f t="shared" ca="1" si="29"/>
        <v>-4.5918984545114561E-2</v>
      </c>
      <c r="AP139" s="7"/>
      <c r="AT139" s="3"/>
      <c r="AV139" s="7"/>
      <c r="AW139" s="6"/>
      <c r="AY139" s="7"/>
      <c r="BA139" s="7"/>
      <c r="BG139" s="7"/>
      <c r="BH139" s="7"/>
    </row>
    <row r="140" spans="1:60" x14ac:dyDescent="0.45">
      <c r="A140" t="s">
        <v>724</v>
      </c>
      <c r="B140" t="s">
        <v>30</v>
      </c>
      <c r="C140" s="6">
        <v>43619.416666666664</v>
      </c>
      <c r="D140" s="5">
        <v>78.25</v>
      </c>
      <c r="E140" s="6">
        <v>43620.041666666664</v>
      </c>
      <c r="F140">
        <v>12.5</v>
      </c>
      <c r="G140" s="7">
        <v>-0.84030000000000005</v>
      </c>
      <c r="H140">
        <v>-40177.18</v>
      </c>
      <c r="I140" s="7">
        <v>-0.85189999999999999</v>
      </c>
      <c r="J140">
        <v>602.74059999999997</v>
      </c>
      <c r="K140">
        <v>47164.45</v>
      </c>
      <c r="L140">
        <v>-607286.77</v>
      </c>
      <c r="M140">
        <v>332</v>
      </c>
      <c r="N140">
        <v>-121.02</v>
      </c>
      <c r="O140" s="7">
        <v>-0.84030000000000005</v>
      </c>
      <c r="P140" s="7">
        <v>1.41E-2</v>
      </c>
      <c r="Q140" t="s">
        <v>535</v>
      </c>
      <c r="S140" s="2">
        <f t="shared" si="30"/>
        <v>43619</v>
      </c>
      <c r="T140" t="s">
        <v>724</v>
      </c>
      <c r="U140" s="5">
        <v>78.25</v>
      </c>
      <c r="V140">
        <v>12.5</v>
      </c>
      <c r="W140">
        <f t="shared" si="33"/>
        <v>9855285.182424996</v>
      </c>
      <c r="X140">
        <f t="shared" si="23"/>
        <v>24638.212956062489</v>
      </c>
      <c r="Y140">
        <f t="shared" si="24"/>
        <v>325</v>
      </c>
      <c r="Z140">
        <f t="shared" si="25"/>
        <v>-21663.6875</v>
      </c>
      <c r="AA140" s="5" t="str">
        <f t="shared" si="31"/>
        <v/>
      </c>
      <c r="AB140" s="24" t="str">
        <f>IFERROR(AA140/MAX($J$3:AA140)-1,"")</f>
        <v/>
      </c>
      <c r="AG140" s="3">
        <v>43645</v>
      </c>
      <c r="AH140">
        <v>9558257.8824249972</v>
      </c>
      <c r="AI140" s="24">
        <f>AH140/MAX($AH$2:AH140)-1</f>
        <v>-4.5918984545114561E-2</v>
      </c>
      <c r="AJ140" s="27">
        <f t="shared" si="26"/>
        <v>1</v>
      </c>
      <c r="AK140">
        <f t="shared" si="27"/>
        <v>1</v>
      </c>
      <c r="AL140" s="28">
        <f t="shared" si="32"/>
        <v>2</v>
      </c>
      <c r="AM140" s="28">
        <f t="shared" si="28"/>
        <v>1384</v>
      </c>
      <c r="AN140" s="29">
        <f t="shared" ca="1" si="29"/>
        <v>-4.5918984545114561E-2</v>
      </c>
      <c r="AP140" s="7"/>
      <c r="AT140" s="3"/>
      <c r="AV140" s="7"/>
      <c r="AW140" s="6"/>
      <c r="AY140" s="7"/>
      <c r="BA140" s="7"/>
      <c r="BG140" s="7"/>
      <c r="BH140" s="7"/>
    </row>
    <row r="141" spans="1:60" x14ac:dyDescent="0.45">
      <c r="A141" t="s">
        <v>725</v>
      </c>
      <c r="B141" t="s">
        <v>30</v>
      </c>
      <c r="C141" s="6">
        <v>43619.424305555556</v>
      </c>
      <c r="D141" s="5">
        <v>97.85</v>
      </c>
      <c r="E141" s="6">
        <v>43620.041666666664</v>
      </c>
      <c r="F141">
        <v>22.8</v>
      </c>
      <c r="G141" s="7">
        <v>-0.76700000000000002</v>
      </c>
      <c r="H141">
        <v>-36742.660000000003</v>
      </c>
      <c r="I141" s="7">
        <v>-0.77929999999999999</v>
      </c>
      <c r="J141">
        <v>481.82990000000001</v>
      </c>
      <c r="K141">
        <v>47147.05</v>
      </c>
      <c r="L141">
        <v>-644029.43000000005</v>
      </c>
      <c r="M141">
        <v>321</v>
      </c>
      <c r="N141">
        <v>-114.46</v>
      </c>
      <c r="O141" s="7">
        <v>-0.76700000000000002</v>
      </c>
      <c r="P141" s="7">
        <v>8.8900000000000007E-2</v>
      </c>
      <c r="Q141" t="s">
        <v>535</v>
      </c>
      <c r="S141" s="2">
        <f t="shared" si="30"/>
        <v>43619</v>
      </c>
      <c r="T141" t="s">
        <v>725</v>
      </c>
      <c r="U141" s="5">
        <v>97.85</v>
      </c>
      <c r="V141">
        <v>22.8</v>
      </c>
      <c r="W141">
        <f t="shared" si="33"/>
        <v>9855285.182424996</v>
      </c>
      <c r="X141">
        <f t="shared" si="23"/>
        <v>24638.212956062489</v>
      </c>
      <c r="Y141">
        <f t="shared" si="24"/>
        <v>250</v>
      </c>
      <c r="Z141">
        <f t="shared" si="25"/>
        <v>-19064.124999999996</v>
      </c>
      <c r="AA141" s="5" t="str">
        <f t="shared" si="31"/>
        <v/>
      </c>
      <c r="AB141" s="24" t="str">
        <f>IFERROR(AA141/MAX($J$3:AA141)-1,"")</f>
        <v/>
      </c>
      <c r="AG141" s="3">
        <v>43646</v>
      </c>
      <c r="AH141">
        <v>9558257.8824249972</v>
      </c>
      <c r="AI141" s="24">
        <f>AH141/MAX($AH$2:AH141)-1</f>
        <v>-4.5918984545114561E-2</v>
      </c>
      <c r="AJ141" s="27">
        <f t="shared" si="26"/>
        <v>1</v>
      </c>
      <c r="AK141">
        <f t="shared" si="27"/>
        <v>1</v>
      </c>
      <c r="AL141" s="28">
        <f t="shared" si="32"/>
        <v>2</v>
      </c>
      <c r="AM141" s="28">
        <f t="shared" si="28"/>
        <v>1384</v>
      </c>
      <c r="AN141" s="29">
        <f t="shared" ca="1" si="29"/>
        <v>-4.5918984545114561E-2</v>
      </c>
      <c r="AP141" s="7"/>
      <c r="AT141" s="3"/>
      <c r="AV141" s="7"/>
      <c r="AW141" s="6"/>
      <c r="AY141" s="7"/>
      <c r="BA141" s="7"/>
      <c r="BG141" s="7"/>
      <c r="BH141" s="7"/>
    </row>
    <row r="142" spans="1:60" x14ac:dyDescent="0.45">
      <c r="A142" t="s">
        <v>740</v>
      </c>
      <c r="B142" t="s">
        <v>30</v>
      </c>
      <c r="C142" s="6">
        <v>43619.59375</v>
      </c>
      <c r="D142" s="5">
        <v>64.599999999999994</v>
      </c>
      <c r="E142" s="6">
        <v>43620.041666666664</v>
      </c>
      <c r="F142">
        <v>61.25</v>
      </c>
      <c r="G142" s="7">
        <v>-5.1900000000000002E-2</v>
      </c>
      <c r="H142">
        <v>-3671.95</v>
      </c>
      <c r="I142" s="7">
        <v>-7.1300000000000002E-2</v>
      </c>
      <c r="J142">
        <v>796.77800000000002</v>
      </c>
      <c r="K142">
        <v>51471.86</v>
      </c>
      <c r="L142">
        <v>290699.8</v>
      </c>
      <c r="M142">
        <v>77</v>
      </c>
      <c r="N142">
        <v>-47.69</v>
      </c>
      <c r="O142" s="7">
        <v>-0.12540000000000001</v>
      </c>
      <c r="P142" s="7">
        <v>0.2848</v>
      </c>
      <c r="Q142" t="s">
        <v>535</v>
      </c>
      <c r="S142" s="2">
        <f t="shared" si="30"/>
        <v>43619</v>
      </c>
      <c r="T142" t="s">
        <v>740</v>
      </c>
      <c r="U142" s="5">
        <v>64.599999999999994</v>
      </c>
      <c r="V142">
        <v>61.25</v>
      </c>
      <c r="W142">
        <f t="shared" si="33"/>
        <v>9855285.182424996</v>
      </c>
      <c r="X142">
        <f t="shared" si="23"/>
        <v>24638.212956062489</v>
      </c>
      <c r="Y142">
        <f t="shared" si="24"/>
        <v>375</v>
      </c>
      <c r="Z142">
        <f t="shared" si="25"/>
        <v>-1728.187499999997</v>
      </c>
      <c r="AA142" s="5" t="str">
        <f t="shared" si="31"/>
        <v/>
      </c>
      <c r="AB142" s="24" t="str">
        <f>IFERROR(AA142/MAX($J$3:AA142)-1,"")</f>
        <v/>
      </c>
      <c r="AG142" s="3">
        <v>43647</v>
      </c>
      <c r="AH142">
        <v>9558257.8824249972</v>
      </c>
      <c r="AI142" s="24">
        <f>AH142/MAX($AH$2:AH142)-1</f>
        <v>-4.5918984545114561E-2</v>
      </c>
      <c r="AJ142" s="27">
        <f t="shared" si="26"/>
        <v>1</v>
      </c>
      <c r="AK142">
        <f t="shared" si="27"/>
        <v>1</v>
      </c>
      <c r="AL142" s="28">
        <f t="shared" si="32"/>
        <v>2</v>
      </c>
      <c r="AM142" s="28">
        <f t="shared" si="28"/>
        <v>1384</v>
      </c>
      <c r="AN142" s="29">
        <f t="shared" ca="1" si="29"/>
        <v>-4.5918984545114561E-2</v>
      </c>
      <c r="AP142" s="7"/>
      <c r="AT142" s="3"/>
      <c r="AV142" s="7"/>
      <c r="AW142" s="6"/>
      <c r="AY142" s="7"/>
      <c r="BA142" s="7"/>
      <c r="BG142" s="7"/>
      <c r="BH142" s="7"/>
    </row>
    <row r="143" spans="1:60" x14ac:dyDescent="0.45">
      <c r="A143" t="s">
        <v>741</v>
      </c>
      <c r="B143" t="s">
        <v>30</v>
      </c>
      <c r="C143" s="6">
        <v>43619.604166666664</v>
      </c>
      <c r="D143" s="5">
        <v>49.1</v>
      </c>
      <c r="E143" s="6">
        <v>43620.041666666664</v>
      </c>
      <c r="F143">
        <v>38</v>
      </c>
      <c r="G143" s="7">
        <v>-0.2261</v>
      </c>
      <c r="H143">
        <v>-12553.41</v>
      </c>
      <c r="I143" s="7">
        <v>-0.24379999999999999</v>
      </c>
      <c r="J143">
        <v>1048.652</v>
      </c>
      <c r="K143">
        <v>51488.800000000003</v>
      </c>
      <c r="L143">
        <v>278146.39</v>
      </c>
      <c r="M143">
        <v>62</v>
      </c>
      <c r="N143">
        <v>-202.47</v>
      </c>
      <c r="O143" s="7">
        <v>-0.2923</v>
      </c>
      <c r="P143" s="7">
        <v>0.1191</v>
      </c>
      <c r="Q143" t="s">
        <v>535</v>
      </c>
      <c r="S143" s="2">
        <f t="shared" si="30"/>
        <v>43619</v>
      </c>
      <c r="T143" t="s">
        <v>741</v>
      </c>
      <c r="U143" s="5">
        <v>49.1</v>
      </c>
      <c r="V143">
        <v>38</v>
      </c>
      <c r="W143">
        <f t="shared" si="33"/>
        <v>9855285.182424996</v>
      </c>
      <c r="X143">
        <f t="shared" si="23"/>
        <v>24638.212956062489</v>
      </c>
      <c r="Y143">
        <f t="shared" si="24"/>
        <v>500</v>
      </c>
      <c r="Z143">
        <f t="shared" si="25"/>
        <v>-5985.5000000000018</v>
      </c>
      <c r="AA143" s="5">
        <f t="shared" si="31"/>
        <v>9806843.682424996</v>
      </c>
      <c r="AB143" s="24">
        <f>IFERROR(AA143/MAX($J$3:AA143)-1,"")</f>
        <v>-2.1105781615346708E-2</v>
      </c>
      <c r="AG143" s="3">
        <v>43648</v>
      </c>
      <c r="AH143">
        <v>9522346.6824249979</v>
      </c>
      <c r="AI143" s="24">
        <f>AH143/MAX($AH$2:AH143)-1</f>
        <v>-4.9503549283130388E-2</v>
      </c>
      <c r="AJ143" s="27">
        <f t="shared" si="26"/>
        <v>1</v>
      </c>
      <c r="AK143">
        <f t="shared" si="27"/>
        <v>1</v>
      </c>
      <c r="AL143" s="28">
        <f t="shared" si="32"/>
        <v>2</v>
      </c>
      <c r="AM143" s="28">
        <f t="shared" si="28"/>
        <v>1384</v>
      </c>
      <c r="AN143" s="29">
        <f t="shared" ca="1" si="29"/>
        <v>-4.9503549283130388E-2</v>
      </c>
      <c r="AP143" s="7"/>
      <c r="AT143" s="3"/>
      <c r="AV143" s="7"/>
      <c r="AW143" s="6"/>
      <c r="AY143" s="7"/>
      <c r="BA143" s="7"/>
      <c r="BG143" s="7"/>
      <c r="BH143" s="7"/>
    </row>
    <row r="144" spans="1:60" x14ac:dyDescent="0.45">
      <c r="A144" t="s">
        <v>726</v>
      </c>
      <c r="B144" t="s">
        <v>30</v>
      </c>
      <c r="C144" s="6">
        <v>43620.469444444447</v>
      </c>
      <c r="D144" s="5">
        <v>59.85</v>
      </c>
      <c r="E144" s="6">
        <v>43622.041666666664</v>
      </c>
      <c r="F144">
        <v>112.9</v>
      </c>
      <c r="G144" s="7">
        <v>0.88639999999999997</v>
      </c>
      <c r="H144">
        <v>40114.6</v>
      </c>
      <c r="I144" s="7">
        <v>0.85750000000000004</v>
      </c>
      <c r="J144">
        <v>781.61829999999998</v>
      </c>
      <c r="K144">
        <v>46779.85</v>
      </c>
      <c r="L144">
        <v>-603914.82999999996</v>
      </c>
      <c r="M144">
        <v>256</v>
      </c>
      <c r="N144">
        <v>156.69999999999999</v>
      </c>
      <c r="O144" s="7">
        <v>-0.4294</v>
      </c>
      <c r="P144" s="7">
        <v>0.89390000000000003</v>
      </c>
      <c r="Q144" t="s">
        <v>535</v>
      </c>
      <c r="S144" s="2">
        <f t="shared" si="30"/>
        <v>43620</v>
      </c>
      <c r="T144" t="s">
        <v>726</v>
      </c>
      <c r="U144" s="5">
        <v>59.85</v>
      </c>
      <c r="V144">
        <v>112.9</v>
      </c>
      <c r="W144">
        <f t="shared" si="33"/>
        <v>9806843.682424996</v>
      </c>
      <c r="X144">
        <f t="shared" si="23"/>
        <v>24517.109206062491</v>
      </c>
      <c r="Y144">
        <f t="shared" si="24"/>
        <v>400</v>
      </c>
      <c r="Z144">
        <f t="shared" si="25"/>
        <v>20529</v>
      </c>
      <c r="AA144" s="5" t="str">
        <f t="shared" si="31"/>
        <v/>
      </c>
      <c r="AB144" s="24" t="str">
        <f>IFERROR(AA144/MAX($J$3:AA144)-1,"")</f>
        <v/>
      </c>
      <c r="AG144" s="3">
        <v>43649</v>
      </c>
      <c r="AH144">
        <v>9522346.6824249979</v>
      </c>
      <c r="AI144" s="24">
        <f>AH144/MAX($AH$2:AH144)-1</f>
        <v>-4.9503549283130388E-2</v>
      </c>
      <c r="AJ144" s="27">
        <f t="shared" si="26"/>
        <v>1</v>
      </c>
      <c r="AK144">
        <f t="shared" si="27"/>
        <v>1</v>
      </c>
      <c r="AL144" s="28">
        <f t="shared" si="32"/>
        <v>2</v>
      </c>
      <c r="AM144" s="28">
        <f t="shared" si="28"/>
        <v>1384</v>
      </c>
      <c r="AN144" s="29">
        <f t="shared" ca="1" si="29"/>
        <v>-4.9503549283130388E-2</v>
      </c>
      <c r="AP144" s="7"/>
      <c r="AT144" s="3"/>
      <c r="AV144" s="7"/>
      <c r="AW144" s="6"/>
      <c r="AY144" s="7"/>
      <c r="BA144" s="7"/>
      <c r="BG144" s="7"/>
      <c r="BH144" s="7"/>
    </row>
    <row r="145" spans="1:60" x14ac:dyDescent="0.45">
      <c r="A145" t="s">
        <v>726</v>
      </c>
      <c r="B145" t="s">
        <v>30</v>
      </c>
      <c r="C145" s="6">
        <v>43620.520833333336</v>
      </c>
      <c r="D145" s="5">
        <v>58.4</v>
      </c>
      <c r="E145" s="6">
        <v>43622.041666666664</v>
      </c>
      <c r="F145">
        <v>112.9</v>
      </c>
      <c r="G145" s="7">
        <v>0.93320000000000003</v>
      </c>
      <c r="H145">
        <v>46451.41</v>
      </c>
      <c r="I145" s="7">
        <v>0.90390000000000004</v>
      </c>
      <c r="J145">
        <v>879.97829999999999</v>
      </c>
      <c r="K145">
        <v>51390.73</v>
      </c>
      <c r="L145">
        <v>324597.8</v>
      </c>
      <c r="M145">
        <v>182</v>
      </c>
      <c r="N145">
        <v>255.23</v>
      </c>
      <c r="O145" s="7">
        <v>-0.41520000000000001</v>
      </c>
      <c r="P145" s="7">
        <v>0.94089999999999996</v>
      </c>
      <c r="Q145" t="s">
        <v>535</v>
      </c>
      <c r="S145" s="2">
        <f t="shared" si="30"/>
        <v>43620</v>
      </c>
      <c r="T145" t="s">
        <v>726</v>
      </c>
      <c r="U145" s="5">
        <v>58.4</v>
      </c>
      <c r="V145">
        <v>112.9</v>
      </c>
      <c r="W145">
        <f t="shared" si="33"/>
        <v>9806843.682424996</v>
      </c>
      <c r="X145">
        <f t="shared" si="23"/>
        <v>24517.109206062491</v>
      </c>
      <c r="Y145">
        <f t="shared" si="24"/>
        <v>425</v>
      </c>
      <c r="Z145">
        <f t="shared" si="25"/>
        <v>22434.474999999999</v>
      </c>
      <c r="AA145" s="5" t="str">
        <f t="shared" si="31"/>
        <v/>
      </c>
      <c r="AB145" s="24" t="str">
        <f>IFERROR(AA145/MAX($J$3:AA145)-1,"")</f>
        <v/>
      </c>
      <c r="AG145" s="3">
        <v>43650</v>
      </c>
      <c r="AH145">
        <v>9498511.3324249983</v>
      </c>
      <c r="AI145" s="24">
        <f>AH145/MAX($AH$2:AH145)-1</f>
        <v>-5.1882733357409894E-2</v>
      </c>
      <c r="AJ145" s="27">
        <f t="shared" si="26"/>
        <v>1</v>
      </c>
      <c r="AK145">
        <f t="shared" si="27"/>
        <v>1</v>
      </c>
      <c r="AL145" s="28">
        <f t="shared" si="32"/>
        <v>2</v>
      </c>
      <c r="AM145" s="28">
        <f t="shared" si="28"/>
        <v>1384</v>
      </c>
      <c r="AN145" s="29">
        <f t="shared" ca="1" si="29"/>
        <v>-5.1882733357409894E-2</v>
      </c>
      <c r="AP145" s="7"/>
      <c r="AT145" s="3"/>
      <c r="AV145" s="7"/>
      <c r="AW145" s="6"/>
      <c r="AY145" s="7"/>
      <c r="BA145" s="7"/>
      <c r="BG145" s="7"/>
      <c r="BH145" s="7"/>
    </row>
    <row r="146" spans="1:60" x14ac:dyDescent="0.45">
      <c r="A146" t="s">
        <v>725</v>
      </c>
      <c r="B146" t="s">
        <v>30</v>
      </c>
      <c r="C146" s="6">
        <v>43620.524305555555</v>
      </c>
      <c r="D146" s="5">
        <v>40.200000000000003</v>
      </c>
      <c r="E146" s="6">
        <v>43622.041666666664</v>
      </c>
      <c r="F146">
        <v>66.5</v>
      </c>
      <c r="G146" s="7">
        <v>0.6542</v>
      </c>
      <c r="H146">
        <v>29364.04</v>
      </c>
      <c r="I146" s="7">
        <v>0.62770000000000004</v>
      </c>
      <c r="J146">
        <v>1163.7159999999999</v>
      </c>
      <c r="K146">
        <v>46781.37</v>
      </c>
      <c r="L146">
        <v>-574550.80000000005</v>
      </c>
      <c r="M146">
        <v>177</v>
      </c>
      <c r="N146">
        <v>165.9</v>
      </c>
      <c r="O146" s="7">
        <v>-0.54979999999999996</v>
      </c>
      <c r="P146" s="7">
        <v>0.66420000000000001</v>
      </c>
      <c r="Q146" t="s">
        <v>535</v>
      </c>
      <c r="S146" s="2">
        <f t="shared" si="30"/>
        <v>43620</v>
      </c>
      <c r="T146" t="s">
        <v>725</v>
      </c>
      <c r="U146" s="5">
        <v>40.200000000000003</v>
      </c>
      <c r="V146">
        <v>66.5</v>
      </c>
      <c r="W146">
        <f t="shared" si="33"/>
        <v>9806843.682424996</v>
      </c>
      <c r="X146">
        <f t="shared" si="23"/>
        <v>24517.109206062491</v>
      </c>
      <c r="Y146">
        <f t="shared" si="24"/>
        <v>600</v>
      </c>
      <c r="Z146">
        <f t="shared" si="25"/>
        <v>15139.799999999994</v>
      </c>
      <c r="AA146" s="5" t="str">
        <f t="shared" si="31"/>
        <v/>
      </c>
      <c r="AB146" s="24" t="str">
        <f>IFERROR(AA146/MAX($J$3:AA146)-1,"")</f>
        <v/>
      </c>
      <c r="AG146" s="3">
        <v>43651</v>
      </c>
      <c r="AH146">
        <v>9573600.8574249987</v>
      </c>
      <c r="AI146" s="24">
        <f>AH146/MAX($AH$2:AH146)-1</f>
        <v>-4.4387487765244593E-2</v>
      </c>
      <c r="AJ146" s="27">
        <f t="shared" si="26"/>
        <v>1</v>
      </c>
      <c r="AK146">
        <f t="shared" si="27"/>
        <v>1</v>
      </c>
      <c r="AL146" s="28">
        <f t="shared" si="32"/>
        <v>2</v>
      </c>
      <c r="AM146" s="28">
        <f t="shared" si="28"/>
        <v>1384</v>
      </c>
      <c r="AN146" s="29">
        <f t="shared" ca="1" si="29"/>
        <v>-4.4387487765244593E-2</v>
      </c>
      <c r="AP146" s="7"/>
      <c r="AT146" s="3"/>
      <c r="AV146" s="7"/>
      <c r="AW146" s="6"/>
      <c r="AY146" s="7"/>
      <c r="BA146" s="7"/>
      <c r="BG146" s="7"/>
      <c r="BH146" s="7"/>
    </row>
    <row r="147" spans="1:60" x14ac:dyDescent="0.45">
      <c r="A147" t="s">
        <v>725</v>
      </c>
      <c r="B147" t="s">
        <v>30</v>
      </c>
      <c r="C147" s="6">
        <v>43620.524305555555</v>
      </c>
      <c r="D147" s="5">
        <v>40.200000000000003</v>
      </c>
      <c r="E147" s="6">
        <v>43622.041666666664</v>
      </c>
      <c r="F147">
        <v>66.5</v>
      </c>
      <c r="G147" s="7">
        <v>0.6542</v>
      </c>
      <c r="H147">
        <v>32262.38</v>
      </c>
      <c r="I147" s="7">
        <v>0.62770000000000004</v>
      </c>
      <c r="J147">
        <v>1278.579</v>
      </c>
      <c r="K147">
        <v>51398.879999999997</v>
      </c>
      <c r="L147">
        <v>356860.19</v>
      </c>
      <c r="M147">
        <v>177</v>
      </c>
      <c r="N147">
        <v>182.27</v>
      </c>
      <c r="O147" s="7">
        <v>-0.54979999999999996</v>
      </c>
      <c r="P147" s="7">
        <v>0.66420000000000001</v>
      </c>
      <c r="Q147" t="s">
        <v>535</v>
      </c>
      <c r="S147" s="2">
        <f t="shared" si="30"/>
        <v>43620</v>
      </c>
      <c r="T147" t="s">
        <v>725</v>
      </c>
      <c r="U147" s="5">
        <v>40.200000000000003</v>
      </c>
      <c r="V147">
        <v>66.5</v>
      </c>
      <c r="W147">
        <f t="shared" si="33"/>
        <v>9806843.682424996</v>
      </c>
      <c r="X147">
        <f t="shared" si="23"/>
        <v>24517.109206062491</v>
      </c>
      <c r="Y147">
        <f t="shared" si="24"/>
        <v>600</v>
      </c>
      <c r="Z147">
        <f t="shared" si="25"/>
        <v>15139.799999999994</v>
      </c>
      <c r="AA147" s="5">
        <f t="shared" si="31"/>
        <v>9880086.7574249953</v>
      </c>
      <c r="AB147" s="24">
        <f>IFERROR(AA147/MAX($J$3:AA147)-1,"")</f>
        <v>-1.3794843970577064E-2</v>
      </c>
      <c r="AG147" s="3">
        <v>43652</v>
      </c>
      <c r="AH147">
        <v>9573600.8574249987</v>
      </c>
      <c r="AI147" s="24">
        <f>AH147/MAX($AH$2:AH147)-1</f>
        <v>-4.4387487765244593E-2</v>
      </c>
      <c r="AJ147" s="27">
        <f t="shared" si="26"/>
        <v>1</v>
      </c>
      <c r="AK147">
        <f t="shared" si="27"/>
        <v>1</v>
      </c>
      <c r="AL147" s="28">
        <f t="shared" si="32"/>
        <v>2</v>
      </c>
      <c r="AM147" s="28">
        <f t="shared" si="28"/>
        <v>1384</v>
      </c>
      <c r="AN147" s="29">
        <f t="shared" ca="1" si="29"/>
        <v>-4.4387487765244593E-2</v>
      </c>
      <c r="AP147" s="7"/>
      <c r="AT147" s="3"/>
      <c r="AV147" s="7"/>
      <c r="AW147" s="6"/>
      <c r="AY147" s="7"/>
      <c r="BA147" s="7"/>
      <c r="BG147" s="7"/>
      <c r="BH147" s="7"/>
    </row>
    <row r="148" spans="1:60" x14ac:dyDescent="0.45">
      <c r="A148" t="s">
        <v>723</v>
      </c>
      <c r="B148" t="s">
        <v>30</v>
      </c>
      <c r="C148" s="6">
        <v>43622.416666666664</v>
      </c>
      <c r="D148" s="5">
        <v>21.85</v>
      </c>
      <c r="E148" s="6">
        <v>43622.638194444444</v>
      </c>
      <c r="F148">
        <v>0.05</v>
      </c>
      <c r="G148" s="7">
        <v>-0.99770000000000003</v>
      </c>
      <c r="H148">
        <v>-47491.75</v>
      </c>
      <c r="I148" s="7">
        <v>-1.0077</v>
      </c>
      <c r="J148">
        <v>2156.8530000000001</v>
      </c>
      <c r="K148">
        <v>47127.25</v>
      </c>
      <c r="L148">
        <v>-622042.55000000005</v>
      </c>
      <c r="M148">
        <v>320</v>
      </c>
      <c r="N148">
        <v>-148.41</v>
      </c>
      <c r="O148" s="7">
        <v>-0.99770000000000003</v>
      </c>
      <c r="P148" s="7">
        <v>8.6999999999999994E-2</v>
      </c>
      <c r="Q148" t="s">
        <v>535</v>
      </c>
      <c r="S148" s="2">
        <f t="shared" si="30"/>
        <v>43622</v>
      </c>
      <c r="T148" t="s">
        <v>723</v>
      </c>
      <c r="U148" s="5">
        <v>21.85</v>
      </c>
      <c r="V148">
        <v>0.05</v>
      </c>
      <c r="W148">
        <f t="shared" si="33"/>
        <v>9880086.7574249953</v>
      </c>
      <c r="X148">
        <f t="shared" si="23"/>
        <v>24700.21689356249</v>
      </c>
      <c r="Y148">
        <f t="shared" si="24"/>
        <v>1125</v>
      </c>
      <c r="Z148">
        <f t="shared" si="25"/>
        <v>-24771.375000000004</v>
      </c>
      <c r="AA148" s="5" t="str">
        <f t="shared" si="31"/>
        <v/>
      </c>
      <c r="AB148" s="24" t="str">
        <f>IFERROR(AA148/MAX($J$3:AA148)-1,"")</f>
        <v/>
      </c>
      <c r="AG148" s="3">
        <v>43653</v>
      </c>
      <c r="AH148">
        <v>9573600.8574249987</v>
      </c>
      <c r="AI148" s="24">
        <f>AH148/MAX($AH$2:AH148)-1</f>
        <v>-4.4387487765244593E-2</v>
      </c>
      <c r="AJ148" s="27">
        <f t="shared" si="26"/>
        <v>1</v>
      </c>
      <c r="AK148">
        <f t="shared" si="27"/>
        <v>1</v>
      </c>
      <c r="AL148" s="28">
        <f t="shared" si="32"/>
        <v>2</v>
      </c>
      <c r="AM148" s="28">
        <f t="shared" si="28"/>
        <v>1384</v>
      </c>
      <c r="AN148" s="29">
        <f t="shared" ca="1" si="29"/>
        <v>-4.4387487765244593E-2</v>
      </c>
      <c r="AP148" s="7"/>
      <c r="AT148" s="3"/>
      <c r="AV148" s="7"/>
      <c r="AW148" s="6"/>
      <c r="AY148" s="7"/>
      <c r="BA148" s="7"/>
      <c r="BG148" s="7"/>
      <c r="BH148" s="7"/>
    </row>
    <row r="149" spans="1:60" x14ac:dyDescent="0.45">
      <c r="A149" t="s">
        <v>722</v>
      </c>
      <c r="B149" t="s">
        <v>30</v>
      </c>
      <c r="C149" s="6">
        <v>43622.417361111111</v>
      </c>
      <c r="D149" s="5">
        <v>45.55</v>
      </c>
      <c r="E149" s="6">
        <v>43622.638194444444</v>
      </c>
      <c r="F149">
        <v>0.1</v>
      </c>
      <c r="G149" s="7">
        <v>-0.99780000000000002</v>
      </c>
      <c r="H149">
        <v>-47491.34</v>
      </c>
      <c r="I149" s="7">
        <v>-1.0078</v>
      </c>
      <c r="J149">
        <v>1034.5229999999999</v>
      </c>
      <c r="K149">
        <v>47122.53</v>
      </c>
      <c r="L149">
        <v>-669533.89</v>
      </c>
      <c r="M149">
        <v>319</v>
      </c>
      <c r="N149">
        <v>-148.88</v>
      </c>
      <c r="O149" s="7">
        <v>-0.99890000000000001</v>
      </c>
      <c r="P149" s="7">
        <v>3.0700000000000002E-2</v>
      </c>
      <c r="Q149" t="s">
        <v>535</v>
      </c>
      <c r="S149" s="2">
        <f t="shared" si="30"/>
        <v>43622</v>
      </c>
      <c r="T149" t="s">
        <v>722</v>
      </c>
      <c r="U149" s="5">
        <v>45.55</v>
      </c>
      <c r="V149">
        <v>0.1</v>
      </c>
      <c r="W149">
        <f t="shared" si="33"/>
        <v>9880086.7574249953</v>
      </c>
      <c r="X149">
        <f t="shared" si="23"/>
        <v>24700.21689356249</v>
      </c>
      <c r="Y149">
        <f t="shared" si="24"/>
        <v>550</v>
      </c>
      <c r="Z149">
        <f t="shared" si="25"/>
        <v>-25248.575000000001</v>
      </c>
      <c r="AA149" s="5" t="str">
        <f t="shared" si="31"/>
        <v/>
      </c>
      <c r="AB149" s="24" t="str">
        <f>IFERROR(AA149/MAX($J$3:AA149)-1,"")</f>
        <v/>
      </c>
      <c r="AG149" s="3">
        <v>43654</v>
      </c>
      <c r="AH149">
        <v>9724944.0449249987</v>
      </c>
      <c r="AI149" s="24">
        <f>AH149/MAX($AH$2:AH149)-1</f>
        <v>-2.9280795333595622E-2</v>
      </c>
      <c r="AJ149" s="27">
        <f t="shared" si="26"/>
        <v>1</v>
      </c>
      <c r="AK149">
        <f t="shared" si="27"/>
        <v>1</v>
      </c>
      <c r="AL149" s="28">
        <f t="shared" si="32"/>
        <v>2</v>
      </c>
      <c r="AM149" s="28">
        <f t="shared" si="28"/>
        <v>1384</v>
      </c>
      <c r="AN149" s="29">
        <f t="shared" ca="1" si="29"/>
        <v>-2.9280795333595622E-2</v>
      </c>
      <c r="AP149" s="7"/>
      <c r="AT149" s="3"/>
      <c r="AV149" s="7"/>
      <c r="AW149" s="6"/>
      <c r="AY149" s="7"/>
      <c r="BA149" s="7"/>
      <c r="BG149" s="7"/>
      <c r="BH149" s="7"/>
    </row>
    <row r="150" spans="1:60" x14ac:dyDescent="0.45">
      <c r="A150" t="s">
        <v>916</v>
      </c>
      <c r="B150" t="s">
        <v>30</v>
      </c>
      <c r="C150" s="6">
        <v>43622.563194444447</v>
      </c>
      <c r="D150" s="5">
        <v>71.900000000000006</v>
      </c>
      <c r="E150" s="6">
        <v>43623.385416666664</v>
      </c>
      <c r="F150">
        <v>104.75</v>
      </c>
      <c r="G150" s="7">
        <v>0.45689999999999997</v>
      </c>
      <c r="H150">
        <v>22387.17</v>
      </c>
      <c r="I150" s="7">
        <v>0.43230000000000002</v>
      </c>
      <c r="J150">
        <v>720.22670000000005</v>
      </c>
      <c r="K150">
        <v>51784.3</v>
      </c>
      <c r="L150">
        <v>379247.35</v>
      </c>
      <c r="M150">
        <v>272</v>
      </c>
      <c r="N150">
        <v>82.31</v>
      </c>
      <c r="O150" s="7">
        <v>-2.0899999999999998E-2</v>
      </c>
      <c r="P150" s="7">
        <v>0.45760000000000001</v>
      </c>
      <c r="Q150" t="s">
        <v>535</v>
      </c>
      <c r="S150" s="2">
        <f t="shared" si="30"/>
        <v>43622</v>
      </c>
      <c r="T150" t="s">
        <v>916</v>
      </c>
      <c r="U150" s="5">
        <v>71.900000000000006</v>
      </c>
      <c r="V150">
        <v>104.75</v>
      </c>
      <c r="W150">
        <f t="shared" si="33"/>
        <v>9880086.7574249953</v>
      </c>
      <c r="X150">
        <f t="shared" si="23"/>
        <v>24700.21689356249</v>
      </c>
      <c r="Y150">
        <f t="shared" si="24"/>
        <v>350</v>
      </c>
      <c r="Z150">
        <f t="shared" si="25"/>
        <v>10879.225</v>
      </c>
      <c r="AA150" s="5" t="str">
        <f t="shared" si="31"/>
        <v/>
      </c>
      <c r="AB150" s="24" t="str">
        <f>IFERROR(AA150/MAX($J$3:AA150)-1,"")</f>
        <v/>
      </c>
      <c r="AG150" s="3">
        <v>43655</v>
      </c>
      <c r="AH150">
        <v>9724944.0449249987</v>
      </c>
      <c r="AI150" s="24">
        <f>AH150/MAX($AH$2:AH150)-1</f>
        <v>-2.9280795333595622E-2</v>
      </c>
      <c r="AJ150" s="27">
        <f t="shared" si="26"/>
        <v>1</v>
      </c>
      <c r="AK150">
        <f t="shared" si="27"/>
        <v>1</v>
      </c>
      <c r="AL150" s="28">
        <f t="shared" si="32"/>
        <v>2</v>
      </c>
      <c r="AM150" s="28">
        <f t="shared" si="28"/>
        <v>1384</v>
      </c>
      <c r="AN150" s="29">
        <f t="shared" ca="1" si="29"/>
        <v>-2.9280795333595622E-2</v>
      </c>
      <c r="AP150" s="7"/>
      <c r="AT150" s="3"/>
      <c r="AV150" s="7"/>
      <c r="AW150" s="6"/>
      <c r="AY150" s="7"/>
      <c r="BA150" s="7"/>
      <c r="BG150" s="7"/>
      <c r="BH150" s="7"/>
    </row>
    <row r="151" spans="1:60" x14ac:dyDescent="0.45">
      <c r="A151" t="s">
        <v>917</v>
      </c>
      <c r="B151" t="s">
        <v>30</v>
      </c>
      <c r="C151" s="6">
        <v>43622.568749999999</v>
      </c>
      <c r="D151" s="5">
        <v>60.8</v>
      </c>
      <c r="E151" s="6">
        <v>43623.385416666664</v>
      </c>
      <c r="F151">
        <v>79.3</v>
      </c>
      <c r="G151" s="7">
        <v>0.30430000000000001</v>
      </c>
      <c r="H151">
        <v>14568.39</v>
      </c>
      <c r="I151" s="7">
        <v>0.28120000000000001</v>
      </c>
      <c r="J151">
        <v>852.0027</v>
      </c>
      <c r="K151">
        <v>51801.760000000002</v>
      </c>
      <c r="L151">
        <v>393815.75</v>
      </c>
      <c r="M151">
        <v>264</v>
      </c>
      <c r="N151">
        <v>55.18</v>
      </c>
      <c r="O151" s="7">
        <v>-0.1118</v>
      </c>
      <c r="P151" s="7">
        <v>0.30430000000000001</v>
      </c>
      <c r="Q151" t="s">
        <v>535</v>
      </c>
      <c r="S151" s="2">
        <f t="shared" si="30"/>
        <v>43622</v>
      </c>
      <c r="T151" t="s">
        <v>917</v>
      </c>
      <c r="U151" s="5">
        <v>60.8</v>
      </c>
      <c r="V151">
        <v>79.3</v>
      </c>
      <c r="W151">
        <f t="shared" si="33"/>
        <v>9880086.7574249953</v>
      </c>
      <c r="X151">
        <f t="shared" si="23"/>
        <v>24700.21689356249</v>
      </c>
      <c r="Y151">
        <f t="shared" si="24"/>
        <v>400</v>
      </c>
      <c r="Z151">
        <f t="shared" si="25"/>
        <v>6839.5999999999985</v>
      </c>
      <c r="AA151" s="5">
        <f t="shared" si="31"/>
        <v>9847785.6324249953</v>
      </c>
      <c r="AB151" s="24">
        <f>IFERROR(AA151/MAX($J$3:AA151)-1,"")</f>
        <v>-1.7019060194853664E-2</v>
      </c>
      <c r="AG151" s="3">
        <v>43656</v>
      </c>
      <c r="AH151">
        <v>9686485.1061132494</v>
      </c>
      <c r="AI151" s="24">
        <f>AH151/MAX($AH$2:AH151)-1</f>
        <v>-3.3119668886306353E-2</v>
      </c>
      <c r="AJ151" s="27">
        <f t="shared" si="26"/>
        <v>1</v>
      </c>
      <c r="AK151">
        <f t="shared" si="27"/>
        <v>1</v>
      </c>
      <c r="AL151" s="28">
        <f t="shared" si="32"/>
        <v>2</v>
      </c>
      <c r="AM151" s="28">
        <f t="shared" si="28"/>
        <v>1384</v>
      </c>
      <c r="AN151" s="29">
        <f t="shared" ca="1" si="29"/>
        <v>-3.3119668886306353E-2</v>
      </c>
      <c r="AP151" s="7"/>
      <c r="AT151" s="3"/>
      <c r="AV151" s="7"/>
      <c r="AW151" s="6"/>
      <c r="AY151" s="7"/>
      <c r="BA151" s="7"/>
      <c r="BG151" s="7"/>
      <c r="BH151" s="7"/>
    </row>
    <row r="152" spans="1:60" x14ac:dyDescent="0.45">
      <c r="A152" t="s">
        <v>728</v>
      </c>
      <c r="B152" t="s">
        <v>30</v>
      </c>
      <c r="C152" s="6">
        <v>43623.428472222222</v>
      </c>
      <c r="D152" s="5">
        <v>64.2</v>
      </c>
      <c r="E152" s="6">
        <v>43626.041666666664</v>
      </c>
      <c r="F152">
        <v>53.35</v>
      </c>
      <c r="G152" s="7">
        <v>-0.16900000000000001</v>
      </c>
      <c r="H152">
        <v>-8738.59</v>
      </c>
      <c r="I152" s="7">
        <v>-0.18729999999999999</v>
      </c>
      <c r="J152">
        <v>726.67190000000005</v>
      </c>
      <c r="K152">
        <v>46652.33</v>
      </c>
      <c r="L152">
        <v>-678272.48</v>
      </c>
      <c r="M152">
        <v>315</v>
      </c>
      <c r="N152">
        <v>-27.74</v>
      </c>
      <c r="O152" s="7">
        <v>-0.45019999999999999</v>
      </c>
      <c r="P152" s="7">
        <v>0.1651</v>
      </c>
      <c r="Q152" t="s">
        <v>535</v>
      </c>
      <c r="S152" s="2">
        <f t="shared" si="30"/>
        <v>43623</v>
      </c>
      <c r="T152" t="s">
        <v>728</v>
      </c>
      <c r="U152" s="5">
        <v>64.2</v>
      </c>
      <c r="V152">
        <v>53.35</v>
      </c>
      <c r="W152">
        <f t="shared" si="33"/>
        <v>9847785.6324249953</v>
      </c>
      <c r="X152">
        <f t="shared" si="23"/>
        <v>24619.464081062488</v>
      </c>
      <c r="Y152">
        <f t="shared" si="24"/>
        <v>375</v>
      </c>
      <c r="Z152">
        <f t="shared" si="25"/>
        <v>-4509.5625</v>
      </c>
      <c r="AA152" s="5" t="str">
        <f t="shared" si="31"/>
        <v/>
      </c>
      <c r="AB152" s="24" t="str">
        <f>IFERROR(AA152/MAX($J$3:AA152)-1,"")</f>
        <v/>
      </c>
      <c r="AG152" s="3">
        <v>43657</v>
      </c>
      <c r="AH152">
        <v>9686485.1061132494</v>
      </c>
      <c r="AI152" s="24">
        <f>AH152/MAX($AH$2:AH152)-1</f>
        <v>-3.3119668886306353E-2</v>
      </c>
      <c r="AJ152" s="27">
        <f t="shared" si="26"/>
        <v>1</v>
      </c>
      <c r="AK152">
        <f t="shared" si="27"/>
        <v>1</v>
      </c>
      <c r="AL152" s="28">
        <f t="shared" si="32"/>
        <v>2</v>
      </c>
      <c r="AM152" s="28">
        <f t="shared" si="28"/>
        <v>1384</v>
      </c>
      <c r="AN152" s="29">
        <f t="shared" ca="1" si="29"/>
        <v>-3.3119668886306353E-2</v>
      </c>
      <c r="AP152" s="7"/>
      <c r="AT152" s="3"/>
      <c r="AV152" s="7"/>
      <c r="AW152" s="6"/>
      <c r="AY152" s="7"/>
      <c r="BA152" s="7"/>
      <c r="BG152" s="7"/>
      <c r="BH152" s="7"/>
    </row>
    <row r="153" spans="1:60" x14ac:dyDescent="0.45">
      <c r="A153" t="s">
        <v>728</v>
      </c>
      <c r="B153" t="s">
        <v>30</v>
      </c>
      <c r="C153" s="6">
        <v>43623.627083333333</v>
      </c>
      <c r="D153" s="5">
        <v>68.75</v>
      </c>
      <c r="E153" s="6">
        <v>43626.041666666664</v>
      </c>
      <c r="F153">
        <v>53.35</v>
      </c>
      <c r="G153" s="7">
        <v>-0.224</v>
      </c>
      <c r="H153">
        <v>-12564.04</v>
      </c>
      <c r="I153" s="7">
        <v>-0.24179999999999999</v>
      </c>
      <c r="J153">
        <v>755.91390000000001</v>
      </c>
      <c r="K153">
        <v>51969.08</v>
      </c>
      <c r="L153">
        <v>381251.7</v>
      </c>
      <c r="M153">
        <v>29</v>
      </c>
      <c r="N153">
        <v>-433.24</v>
      </c>
      <c r="O153" s="7">
        <v>-0.3382</v>
      </c>
      <c r="P153" s="7">
        <v>8.7999999999999995E-2</v>
      </c>
      <c r="Q153" t="s">
        <v>535</v>
      </c>
      <c r="S153" s="2">
        <f t="shared" si="30"/>
        <v>43623</v>
      </c>
      <c r="T153" t="s">
        <v>728</v>
      </c>
      <c r="U153" s="5">
        <v>68.75</v>
      </c>
      <c r="V153">
        <v>53.35</v>
      </c>
      <c r="W153">
        <f t="shared" si="33"/>
        <v>9847785.6324249953</v>
      </c>
      <c r="X153">
        <f t="shared" si="23"/>
        <v>24619.464081062488</v>
      </c>
      <c r="Y153">
        <f t="shared" si="24"/>
        <v>350</v>
      </c>
      <c r="Z153">
        <f t="shared" si="25"/>
        <v>-5817.35</v>
      </c>
      <c r="AA153" s="5">
        <f t="shared" si="31"/>
        <v>9837458.7199249957</v>
      </c>
      <c r="AB153" s="24">
        <f>IFERROR(AA153/MAX($J$3:AA153)-1,"")</f>
        <v>-1.8049866361177114E-2</v>
      </c>
      <c r="AG153" s="3">
        <v>43658</v>
      </c>
      <c r="AH153">
        <v>9672527.9436132498</v>
      </c>
      <c r="AI153" s="24">
        <f>AH153/MAX($AH$2:AH153)-1</f>
        <v>-3.4512837383606887E-2</v>
      </c>
      <c r="AJ153" s="27">
        <f t="shared" si="26"/>
        <v>1</v>
      </c>
      <c r="AK153">
        <f t="shared" si="27"/>
        <v>1</v>
      </c>
      <c r="AL153" s="28">
        <f t="shared" si="32"/>
        <v>2</v>
      </c>
      <c r="AM153" s="28">
        <f t="shared" si="28"/>
        <v>1384</v>
      </c>
      <c r="AN153" s="29">
        <f t="shared" ca="1" si="29"/>
        <v>-3.4512837383606887E-2</v>
      </c>
      <c r="AP153" s="7"/>
      <c r="AT153" s="3"/>
      <c r="AV153" s="7"/>
      <c r="AW153" s="6"/>
      <c r="AY153" s="7"/>
      <c r="BA153" s="7"/>
      <c r="BG153" s="7"/>
      <c r="BH153" s="7"/>
    </row>
    <row r="154" spans="1:60" x14ac:dyDescent="0.45">
      <c r="A154" t="s">
        <v>722</v>
      </c>
      <c r="B154" t="s">
        <v>30</v>
      </c>
      <c r="C154" s="6">
        <v>43626.416666666664</v>
      </c>
      <c r="D154" s="5">
        <v>64.2</v>
      </c>
      <c r="E154" s="6">
        <v>43627.041666666664</v>
      </c>
      <c r="F154">
        <v>58.35</v>
      </c>
      <c r="G154" s="7">
        <v>-9.11E-2</v>
      </c>
      <c r="H154">
        <v>-5136.75</v>
      </c>
      <c r="I154" s="7">
        <v>-0.11020000000000001</v>
      </c>
      <c r="J154">
        <v>725.99130000000002</v>
      </c>
      <c r="K154">
        <v>46608.639999999999</v>
      </c>
      <c r="L154">
        <v>-683409.23</v>
      </c>
      <c r="M154">
        <v>332</v>
      </c>
      <c r="N154">
        <v>-15.47</v>
      </c>
      <c r="O154" s="7">
        <v>-0.62539999999999996</v>
      </c>
      <c r="P154" s="7">
        <v>1.7899999999999999E-2</v>
      </c>
      <c r="Q154" t="s">
        <v>535</v>
      </c>
      <c r="S154" s="2">
        <f t="shared" si="30"/>
        <v>43626</v>
      </c>
      <c r="T154" t="s">
        <v>722</v>
      </c>
      <c r="U154" s="5">
        <v>64.2</v>
      </c>
      <c r="V154">
        <v>58.35</v>
      </c>
      <c r="W154">
        <f t="shared" si="33"/>
        <v>9837458.7199249957</v>
      </c>
      <c r="X154">
        <f t="shared" si="23"/>
        <v>24593.64679981249</v>
      </c>
      <c r="Y154">
        <f t="shared" si="24"/>
        <v>375</v>
      </c>
      <c r="Z154">
        <f t="shared" si="25"/>
        <v>-2653.3124999999991</v>
      </c>
      <c r="AA154" s="5">
        <f t="shared" si="31"/>
        <v>9834805.4074249957</v>
      </c>
      <c r="AB154" s="24">
        <f>IFERROR(AA154/MAX($J$3:AA154)-1,"")</f>
        <v>-1.8314713273183347E-2</v>
      </c>
      <c r="AG154" s="3">
        <v>43659</v>
      </c>
      <c r="AH154">
        <v>9672527.9436132498</v>
      </c>
      <c r="AI154" s="24">
        <f>AH154/MAX($AH$2:AH154)-1</f>
        <v>-3.4512837383606887E-2</v>
      </c>
      <c r="AJ154" s="27">
        <f t="shared" si="26"/>
        <v>1</v>
      </c>
      <c r="AK154">
        <f t="shared" si="27"/>
        <v>1</v>
      </c>
      <c r="AL154" s="28">
        <f t="shared" si="32"/>
        <v>2</v>
      </c>
      <c r="AM154" s="28">
        <f t="shared" si="28"/>
        <v>1384</v>
      </c>
      <c r="AN154" s="29">
        <f t="shared" ca="1" si="29"/>
        <v>-3.4512837383606887E-2</v>
      </c>
      <c r="AP154" s="7"/>
      <c r="AT154" s="3"/>
      <c r="AV154" s="7"/>
      <c r="AW154" s="6"/>
      <c r="AY154" s="7"/>
      <c r="BA154" s="7"/>
      <c r="BG154" s="7"/>
      <c r="BH154" s="7"/>
    </row>
    <row r="155" spans="1:60" x14ac:dyDescent="0.45">
      <c r="A155" t="s">
        <v>724</v>
      </c>
      <c r="B155" t="s">
        <v>30</v>
      </c>
      <c r="C155" s="6">
        <v>43627.416666666664</v>
      </c>
      <c r="D155" s="5">
        <v>61.9</v>
      </c>
      <c r="E155" s="6">
        <v>43628.041666666664</v>
      </c>
      <c r="F155">
        <v>72.400000000000006</v>
      </c>
      <c r="G155" s="7">
        <v>0.1696</v>
      </c>
      <c r="H155">
        <v>6891.12</v>
      </c>
      <c r="I155" s="7">
        <v>0.1479</v>
      </c>
      <c r="J155">
        <v>752.55179999999996</v>
      </c>
      <c r="K155">
        <v>46582.95</v>
      </c>
      <c r="L155">
        <v>-676518.11</v>
      </c>
      <c r="M155">
        <v>332</v>
      </c>
      <c r="N155">
        <v>20.76</v>
      </c>
      <c r="O155" s="7">
        <v>-0.58889999999999998</v>
      </c>
      <c r="P155" s="7">
        <v>0.1696</v>
      </c>
      <c r="Q155" t="s">
        <v>535</v>
      </c>
      <c r="S155" s="2">
        <f t="shared" si="30"/>
        <v>43627</v>
      </c>
      <c r="T155" t="s">
        <v>724</v>
      </c>
      <c r="U155" s="5">
        <v>61.9</v>
      </c>
      <c r="V155">
        <v>72.400000000000006</v>
      </c>
      <c r="W155">
        <f t="shared" si="33"/>
        <v>9834805.4074249957</v>
      </c>
      <c r="X155">
        <f t="shared" si="23"/>
        <v>24587.013518562489</v>
      </c>
      <c r="Y155">
        <f t="shared" si="24"/>
        <v>400</v>
      </c>
      <c r="Z155">
        <f t="shared" si="25"/>
        <v>3662.8000000000015</v>
      </c>
      <c r="AA155" s="5">
        <f t="shared" si="31"/>
        <v>9838468.2074249964</v>
      </c>
      <c r="AB155" s="24">
        <f>IFERROR(AA155/MAX($J$3:AA155)-1,"")</f>
        <v>-1.7949101883911855E-2</v>
      </c>
      <c r="AG155" s="3">
        <v>43660</v>
      </c>
      <c r="AH155">
        <v>9672527.9436132498</v>
      </c>
      <c r="AI155" s="24">
        <f>AH155/MAX($AH$2:AH155)-1</f>
        <v>-3.4512837383606887E-2</v>
      </c>
      <c r="AJ155" s="27">
        <f t="shared" si="26"/>
        <v>1</v>
      </c>
      <c r="AK155">
        <f t="shared" si="27"/>
        <v>1</v>
      </c>
      <c r="AL155" s="28">
        <f t="shared" si="32"/>
        <v>2</v>
      </c>
      <c r="AM155" s="28">
        <f t="shared" si="28"/>
        <v>1384</v>
      </c>
      <c r="AN155" s="29">
        <f t="shared" ca="1" si="29"/>
        <v>-3.4512837383606887E-2</v>
      </c>
      <c r="AP155" s="7"/>
      <c r="AT155" s="3"/>
      <c r="AV155" s="7"/>
      <c r="AW155" s="6"/>
      <c r="AY155" s="7"/>
      <c r="BA155" s="7"/>
      <c r="BG155" s="7"/>
      <c r="BH155" s="7"/>
    </row>
    <row r="156" spans="1:60" x14ac:dyDescent="0.45">
      <c r="A156" t="s">
        <v>722</v>
      </c>
      <c r="B156" t="s">
        <v>30</v>
      </c>
      <c r="C156" s="6">
        <v>43628.416666666664</v>
      </c>
      <c r="D156" s="5">
        <v>24.05</v>
      </c>
      <c r="E156" s="6">
        <v>43629.041666666664</v>
      </c>
      <c r="F156">
        <v>0.3</v>
      </c>
      <c r="G156" s="7">
        <v>-0.98750000000000004</v>
      </c>
      <c r="H156">
        <v>-46507.89</v>
      </c>
      <c r="I156" s="7">
        <v>-0.99770000000000003</v>
      </c>
      <c r="J156">
        <v>1938.354</v>
      </c>
      <c r="K156">
        <v>46617.41</v>
      </c>
      <c r="L156">
        <v>-723026.01</v>
      </c>
      <c r="M156">
        <v>332</v>
      </c>
      <c r="N156">
        <v>-140.08000000000001</v>
      </c>
      <c r="O156" s="7">
        <v>-0.98750000000000004</v>
      </c>
      <c r="P156" s="7">
        <v>2.9100000000000001E-2</v>
      </c>
      <c r="Q156" t="s">
        <v>535</v>
      </c>
      <c r="S156" s="2">
        <f t="shared" si="30"/>
        <v>43628</v>
      </c>
      <c r="T156" t="s">
        <v>722</v>
      </c>
      <c r="U156" s="5">
        <v>24.05</v>
      </c>
      <c r="V156">
        <v>0.3</v>
      </c>
      <c r="W156">
        <f t="shared" si="33"/>
        <v>9838468.2074249964</v>
      </c>
      <c r="X156">
        <f t="shared" si="23"/>
        <v>24596.170518562492</v>
      </c>
      <c r="Y156">
        <f t="shared" si="24"/>
        <v>1025</v>
      </c>
      <c r="Z156">
        <f t="shared" si="25"/>
        <v>-24593.337500000001</v>
      </c>
      <c r="AA156" s="5" t="str">
        <f t="shared" si="31"/>
        <v/>
      </c>
      <c r="AB156" s="24" t="str">
        <f>IFERROR(AA156/MAX($J$3:AA156)-1,"")</f>
        <v/>
      </c>
      <c r="AG156" s="3">
        <v>43661</v>
      </c>
      <c r="AH156">
        <v>9666170.1936132498</v>
      </c>
      <c r="AI156" s="24">
        <f>AH156/MAX($AH$2:AH156)-1</f>
        <v>-3.514745183433865E-2</v>
      </c>
      <c r="AJ156" s="27">
        <f t="shared" si="26"/>
        <v>1</v>
      </c>
      <c r="AK156">
        <f t="shared" si="27"/>
        <v>1</v>
      </c>
      <c r="AL156" s="28">
        <f t="shared" si="32"/>
        <v>2</v>
      </c>
      <c r="AM156" s="28">
        <f t="shared" si="28"/>
        <v>1384</v>
      </c>
      <c r="AN156" s="29">
        <f t="shared" ca="1" si="29"/>
        <v>-3.514745183433865E-2</v>
      </c>
      <c r="AP156" s="7"/>
      <c r="AT156" s="3"/>
      <c r="AV156" s="7"/>
      <c r="AW156" s="6"/>
      <c r="AY156" s="7"/>
      <c r="BA156" s="7"/>
      <c r="BG156" s="7"/>
      <c r="BH156" s="7"/>
    </row>
    <row r="157" spans="1:60" x14ac:dyDescent="0.45">
      <c r="A157" t="s">
        <v>728</v>
      </c>
      <c r="B157" t="s">
        <v>30</v>
      </c>
      <c r="C157" s="6">
        <v>43628.417361111111</v>
      </c>
      <c r="D157" s="5">
        <v>46.8</v>
      </c>
      <c r="E157" s="6">
        <v>43629.041666666664</v>
      </c>
      <c r="F157">
        <v>1.8</v>
      </c>
      <c r="G157" s="7">
        <v>-0.96150000000000002</v>
      </c>
      <c r="H157">
        <v>-45304.01</v>
      </c>
      <c r="I157" s="7">
        <v>-0.97189999999999999</v>
      </c>
      <c r="J157">
        <v>995.99890000000005</v>
      </c>
      <c r="K157">
        <v>46612.75</v>
      </c>
      <c r="L157">
        <v>-768330.01</v>
      </c>
      <c r="M157">
        <v>331</v>
      </c>
      <c r="N157">
        <v>-136.87</v>
      </c>
      <c r="O157" s="7">
        <v>-0.9647</v>
      </c>
      <c r="P157" s="7">
        <v>3.1E-2</v>
      </c>
      <c r="Q157" t="s">
        <v>535</v>
      </c>
      <c r="S157" s="2">
        <f t="shared" si="30"/>
        <v>43628</v>
      </c>
      <c r="T157" t="s">
        <v>728</v>
      </c>
      <c r="U157" s="5">
        <v>46.8</v>
      </c>
      <c r="V157">
        <v>1.8</v>
      </c>
      <c r="W157">
        <f t="shared" si="33"/>
        <v>9838468.2074249964</v>
      </c>
      <c r="X157">
        <f t="shared" si="23"/>
        <v>24596.170518562492</v>
      </c>
      <c r="Y157">
        <f t="shared" si="24"/>
        <v>525</v>
      </c>
      <c r="Z157">
        <f t="shared" si="25"/>
        <v>-23880.15</v>
      </c>
      <c r="AA157" s="5">
        <f t="shared" si="31"/>
        <v>9789994.7199249957</v>
      </c>
      <c r="AB157" s="24">
        <f>IFERROR(AA157/MAX($J$3:AA157)-1,"")</f>
        <v>-2.2787602240935789E-2</v>
      </c>
      <c r="AG157" s="3">
        <v>43662</v>
      </c>
      <c r="AH157">
        <v>9670397.7686132491</v>
      </c>
      <c r="AI157" s="24">
        <f>AH157/MAX($AH$2:AH157)-1</f>
        <v>-3.4725466039591812E-2</v>
      </c>
      <c r="AJ157" s="27">
        <f t="shared" si="26"/>
        <v>1</v>
      </c>
      <c r="AK157">
        <f t="shared" si="27"/>
        <v>1</v>
      </c>
      <c r="AL157" s="28">
        <f t="shared" si="32"/>
        <v>2</v>
      </c>
      <c r="AM157" s="28">
        <f t="shared" si="28"/>
        <v>1384</v>
      </c>
      <c r="AN157" s="29">
        <f t="shared" ca="1" si="29"/>
        <v>-3.4725466039591812E-2</v>
      </c>
      <c r="AP157" s="7"/>
      <c r="AT157" s="3"/>
      <c r="AV157" s="7"/>
      <c r="AW157" s="6"/>
      <c r="AY157" s="7"/>
      <c r="BA157" s="7"/>
      <c r="BG157" s="7"/>
      <c r="BH157" s="7"/>
    </row>
    <row r="158" spans="1:60" x14ac:dyDescent="0.45">
      <c r="A158" t="s">
        <v>721</v>
      </c>
      <c r="B158" t="s">
        <v>30</v>
      </c>
      <c r="C158" s="6">
        <v>43629.416666666664</v>
      </c>
      <c r="D158" s="5">
        <v>21.2</v>
      </c>
      <c r="E158" s="6">
        <v>43629.638194444444</v>
      </c>
      <c r="F158">
        <v>55.3</v>
      </c>
      <c r="G158" s="7">
        <v>1.6085</v>
      </c>
      <c r="H158">
        <v>72579.649999999994</v>
      </c>
      <c r="I158" s="7">
        <v>1.5724</v>
      </c>
      <c r="J158">
        <v>2177.2809999999999</v>
      </c>
      <c r="K158">
        <v>46158.35</v>
      </c>
      <c r="L158">
        <v>-695750.37</v>
      </c>
      <c r="M158">
        <v>320</v>
      </c>
      <c r="N158">
        <v>226.81</v>
      </c>
      <c r="O158" s="7">
        <v>-0.64149999999999996</v>
      </c>
      <c r="P158" s="7">
        <v>2.2452999999999999</v>
      </c>
      <c r="Q158" t="s">
        <v>535</v>
      </c>
      <c r="S158" s="2">
        <f t="shared" si="30"/>
        <v>43629</v>
      </c>
      <c r="T158" t="s">
        <v>721</v>
      </c>
      <c r="U158" s="5">
        <v>21.2</v>
      </c>
      <c r="V158">
        <v>55.3</v>
      </c>
      <c r="W158">
        <f t="shared" si="33"/>
        <v>9789994.7199249957</v>
      </c>
      <c r="X158">
        <f t="shared" si="23"/>
        <v>24474.98679981249</v>
      </c>
      <c r="Y158">
        <f t="shared" si="24"/>
        <v>1150</v>
      </c>
      <c r="Z158">
        <f t="shared" si="25"/>
        <v>38335.25</v>
      </c>
      <c r="AA158" s="5" t="str">
        <f t="shared" si="31"/>
        <v/>
      </c>
      <c r="AB158" s="24" t="str">
        <f>IFERROR(AA158/MAX($J$3:AA158)-1,"")</f>
        <v/>
      </c>
      <c r="AG158" s="3">
        <v>43663</v>
      </c>
      <c r="AH158">
        <v>9670397.7686132491</v>
      </c>
      <c r="AI158" s="24">
        <f>AH158/MAX($AH$2:AH158)-1</f>
        <v>-3.4725466039591812E-2</v>
      </c>
      <c r="AJ158" s="27">
        <f t="shared" si="26"/>
        <v>1</v>
      </c>
      <c r="AK158">
        <f t="shared" si="27"/>
        <v>1</v>
      </c>
      <c r="AL158" s="28">
        <f t="shared" si="32"/>
        <v>2</v>
      </c>
      <c r="AM158" s="28">
        <f t="shared" si="28"/>
        <v>1384</v>
      </c>
      <c r="AN158" s="29">
        <f t="shared" ca="1" si="29"/>
        <v>-3.4725466039591812E-2</v>
      </c>
      <c r="AP158" s="7"/>
      <c r="AT158" s="3"/>
      <c r="AV158" s="7"/>
      <c r="AW158" s="6"/>
      <c r="AY158" s="7"/>
      <c r="BA158" s="7"/>
      <c r="BG158" s="7"/>
      <c r="BH158" s="7"/>
    </row>
    <row r="159" spans="1:60" x14ac:dyDescent="0.45">
      <c r="A159" t="s">
        <v>729</v>
      </c>
      <c r="B159" t="s">
        <v>30</v>
      </c>
      <c r="C159" s="6">
        <v>43629.497916666667</v>
      </c>
      <c r="D159" s="5">
        <v>10.3</v>
      </c>
      <c r="E159" s="6">
        <v>43629.638194444444</v>
      </c>
      <c r="F159">
        <v>0.05</v>
      </c>
      <c r="G159" s="7">
        <v>-0.99509999999999998</v>
      </c>
      <c r="H159">
        <v>-46268.88</v>
      </c>
      <c r="I159" s="7">
        <v>-1.0052000000000001</v>
      </c>
      <c r="J159">
        <v>4468.9120000000003</v>
      </c>
      <c r="K159">
        <v>46029.79</v>
      </c>
      <c r="L159">
        <v>-742019.24</v>
      </c>
      <c r="M159">
        <v>203</v>
      </c>
      <c r="N159">
        <v>-227.93</v>
      </c>
      <c r="O159" s="7">
        <v>-0.99509999999999998</v>
      </c>
      <c r="P159" s="7">
        <v>0.15049999999999999</v>
      </c>
      <c r="Q159" t="s">
        <v>535</v>
      </c>
      <c r="S159" s="2">
        <f t="shared" si="30"/>
        <v>43629</v>
      </c>
      <c r="T159" t="s">
        <v>729</v>
      </c>
      <c r="U159" s="5">
        <v>10.3</v>
      </c>
      <c r="V159">
        <v>0.05</v>
      </c>
      <c r="W159">
        <f t="shared" si="33"/>
        <v>9789994.7199249957</v>
      </c>
      <c r="X159">
        <f t="shared" si="23"/>
        <v>24474.98679981249</v>
      </c>
      <c r="Y159">
        <f t="shared" si="24"/>
        <v>2375</v>
      </c>
      <c r="Z159">
        <f t="shared" si="25"/>
        <v>-24589.5625</v>
      </c>
      <c r="AA159" s="5">
        <f t="shared" si="31"/>
        <v>9803740.4074249957</v>
      </c>
      <c r="AB159" s="24">
        <f>IFERROR(AA159/MAX($J$3:AA159)-1,"")</f>
        <v>-2.1415542640803031E-2</v>
      </c>
      <c r="AG159" s="3">
        <v>43664</v>
      </c>
      <c r="AH159">
        <v>9703628.3436132483</v>
      </c>
      <c r="AI159" s="24">
        <f>AH159/MAX($AH$2:AH159)-1</f>
        <v>-3.1408474477934378E-2</v>
      </c>
      <c r="AJ159" s="27">
        <f t="shared" si="26"/>
        <v>1</v>
      </c>
      <c r="AK159">
        <f t="shared" si="27"/>
        <v>1</v>
      </c>
      <c r="AL159" s="28">
        <f t="shared" si="32"/>
        <v>2</v>
      </c>
      <c r="AM159" s="28">
        <f t="shared" si="28"/>
        <v>1384</v>
      </c>
      <c r="AN159" s="29">
        <f t="shared" ca="1" si="29"/>
        <v>-3.1408474477934378E-2</v>
      </c>
      <c r="AP159" s="7"/>
      <c r="AT159" s="3"/>
      <c r="AV159" s="7"/>
      <c r="AW159" s="6"/>
      <c r="AY159" s="7"/>
      <c r="BA159" s="7"/>
      <c r="BG159" s="7"/>
      <c r="BH159" s="7"/>
    </row>
    <row r="160" spans="1:60" x14ac:dyDescent="0.45">
      <c r="A160" t="s">
        <v>729</v>
      </c>
      <c r="B160" t="s">
        <v>30</v>
      </c>
      <c r="C160" s="6">
        <v>43630.633333333331</v>
      </c>
      <c r="D160" s="5">
        <v>55.85</v>
      </c>
      <c r="E160" s="6">
        <v>43633.041666666664</v>
      </c>
      <c r="F160">
        <v>102.1</v>
      </c>
      <c r="G160" s="7">
        <v>0.82809999999999995</v>
      </c>
      <c r="H160">
        <v>37024.050000000003</v>
      </c>
      <c r="I160" s="7">
        <v>0.79979999999999996</v>
      </c>
      <c r="J160">
        <v>828.82550000000003</v>
      </c>
      <c r="K160">
        <v>46289.9</v>
      </c>
      <c r="L160">
        <v>-704995.19</v>
      </c>
      <c r="M160">
        <v>20</v>
      </c>
      <c r="N160">
        <v>1851.2</v>
      </c>
      <c r="O160" s="7">
        <v>-7.6100000000000001E-2</v>
      </c>
      <c r="P160" s="7">
        <v>0.82809999999999995</v>
      </c>
      <c r="Q160" t="s">
        <v>535</v>
      </c>
      <c r="S160" s="2">
        <f t="shared" si="30"/>
        <v>43630</v>
      </c>
      <c r="T160" t="s">
        <v>729</v>
      </c>
      <c r="U160" s="5">
        <v>55.85</v>
      </c>
      <c r="V160">
        <v>102.1</v>
      </c>
      <c r="W160">
        <f t="shared" si="33"/>
        <v>9803740.4074249957</v>
      </c>
      <c r="X160">
        <f t="shared" si="23"/>
        <v>24509.351018562491</v>
      </c>
      <c r="Y160">
        <f t="shared" si="24"/>
        <v>450</v>
      </c>
      <c r="Z160">
        <f t="shared" si="25"/>
        <v>20101.724999999995</v>
      </c>
      <c r="AA160" s="5" t="str">
        <f t="shared" si="31"/>
        <v/>
      </c>
      <c r="AB160" s="24" t="str">
        <f>IFERROR(AA160/MAX($J$3:AA160)-1,"")</f>
        <v/>
      </c>
      <c r="AG160" s="3">
        <v>43665</v>
      </c>
      <c r="AH160">
        <v>9801759.4311132487</v>
      </c>
      <c r="AI160" s="24">
        <f>AH160/MAX($AH$2:AH160)-1</f>
        <v>-2.1613278662822144E-2</v>
      </c>
      <c r="AJ160" s="27">
        <f t="shared" si="26"/>
        <v>1</v>
      </c>
      <c r="AK160">
        <f t="shared" si="27"/>
        <v>1</v>
      </c>
      <c r="AL160" s="28">
        <f t="shared" si="32"/>
        <v>2</v>
      </c>
      <c r="AM160" s="28">
        <f t="shared" si="28"/>
        <v>1384</v>
      </c>
      <c r="AN160" s="29">
        <f t="shared" ca="1" si="29"/>
        <v>-2.1613278662822144E-2</v>
      </c>
      <c r="AP160" s="7"/>
      <c r="AT160" s="3"/>
      <c r="AV160" s="7"/>
      <c r="AW160" s="6"/>
      <c r="AY160" s="7"/>
      <c r="BA160" s="7"/>
      <c r="BG160" s="7"/>
      <c r="BH160" s="7"/>
    </row>
    <row r="161" spans="1:60" x14ac:dyDescent="0.45">
      <c r="A161" t="s">
        <v>729</v>
      </c>
      <c r="B161" t="s">
        <v>30</v>
      </c>
      <c r="C161" s="6">
        <v>43630.634722222225</v>
      </c>
      <c r="D161" s="5">
        <v>61.4</v>
      </c>
      <c r="E161" s="6">
        <v>43633.041666666664</v>
      </c>
      <c r="F161">
        <v>102.1</v>
      </c>
      <c r="G161" s="7">
        <v>0.66290000000000004</v>
      </c>
      <c r="H161">
        <v>33024.720000000001</v>
      </c>
      <c r="I161" s="7">
        <v>0.63619999999999999</v>
      </c>
      <c r="J161">
        <v>845.37879999999996</v>
      </c>
      <c r="K161">
        <v>51906.26</v>
      </c>
      <c r="L161">
        <v>414276.43</v>
      </c>
      <c r="M161">
        <v>18</v>
      </c>
      <c r="N161">
        <v>1834.71</v>
      </c>
      <c r="O161" s="7">
        <v>-0.1181</v>
      </c>
      <c r="P161" s="7">
        <v>0.66290000000000004</v>
      </c>
      <c r="Q161" t="s">
        <v>535</v>
      </c>
      <c r="S161" s="2">
        <f t="shared" si="30"/>
        <v>43630</v>
      </c>
      <c r="T161" t="s">
        <v>729</v>
      </c>
      <c r="U161" s="5">
        <v>61.4</v>
      </c>
      <c r="V161">
        <v>102.1</v>
      </c>
      <c r="W161">
        <f t="shared" si="33"/>
        <v>9803740.4074249957</v>
      </c>
      <c r="X161">
        <f t="shared" si="23"/>
        <v>24509.351018562491</v>
      </c>
      <c r="Y161">
        <f t="shared" si="24"/>
        <v>400</v>
      </c>
      <c r="Z161">
        <f t="shared" si="25"/>
        <v>15626</v>
      </c>
      <c r="AA161" s="5">
        <f t="shared" si="31"/>
        <v>9839468.1324249953</v>
      </c>
      <c r="AB161" s="24">
        <f>IFERROR(AA161/MAX($J$3:AA161)-1,"")</f>
        <v>-1.7849291911099519E-2</v>
      </c>
      <c r="AG161" s="3">
        <v>43666</v>
      </c>
      <c r="AH161">
        <v>9801759.4311132487</v>
      </c>
      <c r="AI161" s="24">
        <f>AH161/MAX($AH$2:AH161)-1</f>
        <v>-2.1613278662822144E-2</v>
      </c>
      <c r="AJ161" s="27">
        <f t="shared" si="26"/>
        <v>1</v>
      </c>
      <c r="AK161">
        <f t="shared" si="27"/>
        <v>1</v>
      </c>
      <c r="AL161" s="28">
        <f t="shared" si="32"/>
        <v>2</v>
      </c>
      <c r="AM161" s="28">
        <f t="shared" si="28"/>
        <v>1384</v>
      </c>
      <c r="AN161" s="29">
        <f t="shared" ca="1" si="29"/>
        <v>-2.1613278662822144E-2</v>
      </c>
      <c r="AP161" s="7"/>
      <c r="AT161" s="3"/>
      <c r="AV161" s="7"/>
      <c r="AW161" s="6"/>
      <c r="AY161" s="7"/>
      <c r="BA161" s="7"/>
      <c r="BG161" s="7"/>
      <c r="BH161" s="7"/>
    </row>
    <row r="162" spans="1:60" x14ac:dyDescent="0.45">
      <c r="A162" t="s">
        <v>710</v>
      </c>
      <c r="B162" t="s">
        <v>30</v>
      </c>
      <c r="C162" s="6">
        <v>43633.632638888892</v>
      </c>
      <c r="D162" s="5">
        <v>43.55</v>
      </c>
      <c r="E162" s="6">
        <v>43634.041666666664</v>
      </c>
      <c r="F162">
        <v>23.1</v>
      </c>
      <c r="G162" s="7">
        <v>-0.46960000000000002</v>
      </c>
      <c r="H162">
        <v>-22534.79</v>
      </c>
      <c r="I162" s="7">
        <v>-0.4849</v>
      </c>
      <c r="J162">
        <v>1067.165</v>
      </c>
      <c r="K162">
        <v>46475.03</v>
      </c>
      <c r="L162">
        <v>-727529.98</v>
      </c>
      <c r="M162">
        <v>21</v>
      </c>
      <c r="N162">
        <v>-1073.0899999999999</v>
      </c>
      <c r="O162" s="7">
        <v>-0.46960000000000002</v>
      </c>
      <c r="P162" s="7">
        <v>0.1022</v>
      </c>
      <c r="Q162" t="s">
        <v>535</v>
      </c>
      <c r="S162" s="2">
        <f t="shared" si="30"/>
        <v>43633</v>
      </c>
      <c r="T162" t="s">
        <v>710</v>
      </c>
      <c r="U162" s="5">
        <v>43.55</v>
      </c>
      <c r="V162">
        <v>23.1</v>
      </c>
      <c r="W162">
        <f t="shared" si="33"/>
        <v>9839468.1324249953</v>
      </c>
      <c r="X162">
        <f t="shared" si="23"/>
        <v>24598.670331062487</v>
      </c>
      <c r="Y162">
        <f t="shared" si="24"/>
        <v>575</v>
      </c>
      <c r="Z162">
        <f t="shared" si="25"/>
        <v>-12141.987499999997</v>
      </c>
      <c r="AA162" s="5" t="str">
        <f t="shared" si="31"/>
        <v/>
      </c>
      <c r="AB162" s="24" t="str">
        <f>IFERROR(AA162/MAX($J$3:AA162)-1,"")</f>
        <v/>
      </c>
      <c r="AG162" s="3">
        <v>43667</v>
      </c>
      <c r="AH162">
        <v>9801759.4311132487</v>
      </c>
      <c r="AI162" s="24">
        <f>AH162/MAX($AH$2:AH162)-1</f>
        <v>-2.1613278662822144E-2</v>
      </c>
      <c r="AJ162" s="27">
        <f t="shared" si="26"/>
        <v>1</v>
      </c>
      <c r="AK162">
        <f t="shared" si="27"/>
        <v>1</v>
      </c>
      <c r="AL162" s="28">
        <f t="shared" si="32"/>
        <v>2</v>
      </c>
      <c r="AM162" s="28">
        <f t="shared" si="28"/>
        <v>1384</v>
      </c>
      <c r="AN162" s="29">
        <f t="shared" ca="1" si="29"/>
        <v>-2.1613278662822144E-2</v>
      </c>
      <c r="AP162" s="7"/>
      <c r="AT162" s="3"/>
      <c r="AV162" s="7"/>
      <c r="AW162" s="6"/>
      <c r="AY162" s="7"/>
      <c r="BA162" s="7"/>
      <c r="BG162" s="7"/>
      <c r="BH162" s="7"/>
    </row>
    <row r="163" spans="1:60" x14ac:dyDescent="0.45">
      <c r="A163" t="s">
        <v>710</v>
      </c>
      <c r="B163" t="s">
        <v>30</v>
      </c>
      <c r="C163" s="6">
        <v>43633.632638888892</v>
      </c>
      <c r="D163" s="5">
        <v>43.55</v>
      </c>
      <c r="E163" s="6">
        <v>43634.041666666664</v>
      </c>
      <c r="F163">
        <v>23.1</v>
      </c>
      <c r="G163" s="7">
        <v>-0.46960000000000002</v>
      </c>
      <c r="H163">
        <v>-25248.34</v>
      </c>
      <c r="I163" s="7">
        <v>-0.4849</v>
      </c>
      <c r="J163">
        <v>1195.6690000000001</v>
      </c>
      <c r="K163">
        <v>52071.38</v>
      </c>
      <c r="L163">
        <v>389028.08</v>
      </c>
      <c r="M163">
        <v>21</v>
      </c>
      <c r="N163">
        <v>-1202.3</v>
      </c>
      <c r="O163" s="7">
        <v>-0.46960000000000002</v>
      </c>
      <c r="P163" s="7">
        <v>0.1022</v>
      </c>
      <c r="Q163" t="s">
        <v>535</v>
      </c>
      <c r="S163" s="2">
        <f t="shared" si="30"/>
        <v>43633</v>
      </c>
      <c r="T163" t="s">
        <v>710</v>
      </c>
      <c r="U163" s="5">
        <v>43.55</v>
      </c>
      <c r="V163">
        <v>23.1</v>
      </c>
      <c r="W163">
        <f t="shared" si="33"/>
        <v>9839468.1324249953</v>
      </c>
      <c r="X163">
        <f t="shared" si="23"/>
        <v>24598.670331062487</v>
      </c>
      <c r="Y163">
        <f t="shared" si="24"/>
        <v>575</v>
      </c>
      <c r="Z163">
        <f t="shared" si="25"/>
        <v>-12141.987499999997</v>
      </c>
      <c r="AA163" s="5">
        <f t="shared" si="31"/>
        <v>9815184.1574249957</v>
      </c>
      <c r="AB163" s="24">
        <f>IFERROR(AA163/MAX($J$3:AA163)-1,"")</f>
        <v>-2.0273256592977629E-2</v>
      </c>
      <c r="AG163" s="3">
        <v>43668</v>
      </c>
      <c r="AH163">
        <v>9787181.1311132479</v>
      </c>
      <c r="AI163" s="24">
        <f>AH163/MAX($AH$2:AH163)-1</f>
        <v>-2.3068447527138103E-2</v>
      </c>
      <c r="AJ163" s="27">
        <f t="shared" si="26"/>
        <v>1</v>
      </c>
      <c r="AK163">
        <f t="shared" si="27"/>
        <v>1</v>
      </c>
      <c r="AL163" s="28">
        <f t="shared" si="32"/>
        <v>2</v>
      </c>
      <c r="AM163" s="28">
        <f t="shared" si="28"/>
        <v>1384</v>
      </c>
      <c r="AN163" s="29">
        <f t="shared" ca="1" si="29"/>
        <v>-2.3068447527138103E-2</v>
      </c>
      <c r="AP163" s="7"/>
      <c r="AT163" s="3"/>
      <c r="AV163" s="7"/>
      <c r="AW163" s="6"/>
      <c r="AY163" s="7"/>
      <c r="BA163" s="7"/>
      <c r="BG163" s="7"/>
      <c r="BH163" s="7"/>
    </row>
    <row r="164" spans="1:60" x14ac:dyDescent="0.45">
      <c r="A164" t="s">
        <v>709</v>
      </c>
      <c r="B164" t="s">
        <v>30</v>
      </c>
      <c r="C164" s="6">
        <v>43634.453472222223</v>
      </c>
      <c r="D164" s="5">
        <v>56.75</v>
      </c>
      <c r="E164" s="6">
        <v>43635.041666666664</v>
      </c>
      <c r="F164">
        <v>33.700000000000003</v>
      </c>
      <c r="G164" s="7">
        <v>-0.40620000000000001</v>
      </c>
      <c r="H164">
        <v>-19569.810000000001</v>
      </c>
      <c r="I164" s="7">
        <v>-0.42209999999999998</v>
      </c>
      <c r="J164">
        <v>816.95770000000005</v>
      </c>
      <c r="K164">
        <v>46362.35</v>
      </c>
      <c r="L164">
        <v>-747099.79</v>
      </c>
      <c r="M164">
        <v>279</v>
      </c>
      <c r="N164">
        <v>-70.14</v>
      </c>
      <c r="O164" s="7">
        <v>-0.40620000000000001</v>
      </c>
      <c r="P164" s="7">
        <v>0.47839999999999999</v>
      </c>
      <c r="Q164" t="s">
        <v>535</v>
      </c>
      <c r="S164" s="2">
        <f t="shared" si="30"/>
        <v>43634</v>
      </c>
      <c r="T164" t="s">
        <v>709</v>
      </c>
      <c r="U164" s="5">
        <v>56.75</v>
      </c>
      <c r="V164">
        <v>33.700000000000003</v>
      </c>
      <c r="W164">
        <f t="shared" si="33"/>
        <v>9815184.1574249957</v>
      </c>
      <c r="X164">
        <f t="shared" si="23"/>
        <v>24537.960393562491</v>
      </c>
      <c r="Y164">
        <f t="shared" si="24"/>
        <v>425</v>
      </c>
      <c r="Z164">
        <f t="shared" si="25"/>
        <v>-10180.662500000002</v>
      </c>
      <c r="AA164" s="5" t="str">
        <f t="shared" si="31"/>
        <v/>
      </c>
      <c r="AB164" s="24" t="str">
        <f>IFERROR(AA164/MAX($J$3:AA164)-1,"")</f>
        <v/>
      </c>
      <c r="AG164" s="3">
        <v>43669</v>
      </c>
      <c r="AH164">
        <v>9787181.1311132479</v>
      </c>
      <c r="AI164" s="24">
        <f>AH164/MAX($AH$2:AH164)-1</f>
        <v>-2.3068447527138103E-2</v>
      </c>
      <c r="AJ164" s="27">
        <f t="shared" si="26"/>
        <v>1</v>
      </c>
      <c r="AK164">
        <f t="shared" si="27"/>
        <v>1</v>
      </c>
      <c r="AL164" s="28">
        <f t="shared" si="32"/>
        <v>2</v>
      </c>
      <c r="AM164" s="28">
        <f t="shared" si="28"/>
        <v>1384</v>
      </c>
      <c r="AN164" s="29">
        <f t="shared" ca="1" si="29"/>
        <v>-2.3068447527138103E-2</v>
      </c>
      <c r="AP164" s="7"/>
      <c r="AT164" s="3"/>
      <c r="AV164" s="7"/>
      <c r="AW164" s="6"/>
      <c r="AY164" s="7"/>
      <c r="BA164" s="7"/>
      <c r="BG164" s="7"/>
      <c r="BH164" s="7"/>
    </row>
    <row r="165" spans="1:60" x14ac:dyDescent="0.45">
      <c r="A165" t="s">
        <v>709</v>
      </c>
      <c r="B165" t="s">
        <v>30</v>
      </c>
      <c r="C165" s="6">
        <v>43634.561805555553</v>
      </c>
      <c r="D165" s="5">
        <v>60.15</v>
      </c>
      <c r="E165" s="6">
        <v>43635.041666666664</v>
      </c>
      <c r="F165">
        <v>33.700000000000003</v>
      </c>
      <c r="G165" s="7">
        <v>-0.43969999999999998</v>
      </c>
      <c r="H165">
        <v>-23652.53</v>
      </c>
      <c r="I165" s="7">
        <v>-0.45529999999999998</v>
      </c>
      <c r="J165">
        <v>863.5933</v>
      </c>
      <c r="K165">
        <v>51945.14</v>
      </c>
      <c r="L165">
        <v>365375.56</v>
      </c>
      <c r="M165">
        <v>123</v>
      </c>
      <c r="N165">
        <v>-192.3</v>
      </c>
      <c r="O165" s="7">
        <v>-0.43969999999999998</v>
      </c>
      <c r="P165" s="7">
        <v>0.39479999999999998</v>
      </c>
      <c r="Q165" t="s">
        <v>535</v>
      </c>
      <c r="S165" s="2">
        <f t="shared" si="30"/>
        <v>43634</v>
      </c>
      <c r="T165" t="s">
        <v>709</v>
      </c>
      <c r="U165" s="5">
        <v>60.15</v>
      </c>
      <c r="V165">
        <v>33.700000000000003</v>
      </c>
      <c r="W165">
        <f t="shared" si="33"/>
        <v>9815184.1574249957</v>
      </c>
      <c r="X165">
        <f t="shared" si="23"/>
        <v>24537.960393562491</v>
      </c>
      <c r="Y165">
        <f t="shared" si="24"/>
        <v>400</v>
      </c>
      <c r="Z165">
        <f t="shared" si="25"/>
        <v>-10955.4</v>
      </c>
      <c r="AA165" s="5" t="str">
        <f t="shared" si="31"/>
        <v/>
      </c>
      <c r="AB165" s="24" t="str">
        <f>IFERROR(AA165/MAX($J$3:AA165)-1,"")</f>
        <v/>
      </c>
      <c r="AG165" s="3">
        <v>43670</v>
      </c>
      <c r="AH165">
        <v>9739415.2811132483</v>
      </c>
      <c r="AI165" s="24">
        <f>AH165/MAX($AH$2:AH165)-1</f>
        <v>-2.7836313306932592E-2</v>
      </c>
      <c r="AJ165" s="27">
        <f t="shared" si="26"/>
        <v>1</v>
      </c>
      <c r="AK165">
        <f t="shared" si="27"/>
        <v>1</v>
      </c>
      <c r="AL165" s="28">
        <f t="shared" si="32"/>
        <v>2</v>
      </c>
      <c r="AM165" s="28">
        <f t="shared" si="28"/>
        <v>1384</v>
      </c>
      <c r="AN165" s="29">
        <f t="shared" ca="1" si="29"/>
        <v>-2.7836313306932592E-2</v>
      </c>
      <c r="AP165" s="7"/>
      <c r="AT165" s="3"/>
      <c r="AV165" s="7"/>
      <c r="AW165" s="6"/>
      <c r="AY165" s="7"/>
      <c r="BA165" s="7"/>
      <c r="BG165" s="7"/>
      <c r="BH165" s="7"/>
    </row>
    <row r="166" spans="1:60" x14ac:dyDescent="0.45">
      <c r="A166" t="s">
        <v>710</v>
      </c>
      <c r="B166" t="s">
        <v>30</v>
      </c>
      <c r="C166" s="6">
        <v>43634.616666666669</v>
      </c>
      <c r="D166" s="5">
        <v>38</v>
      </c>
      <c r="E166" s="6">
        <v>43635.041666666664</v>
      </c>
      <c r="F166">
        <v>17.5</v>
      </c>
      <c r="G166" s="7">
        <v>-0.53949999999999998</v>
      </c>
      <c r="H166">
        <v>-25685.05</v>
      </c>
      <c r="I166" s="7">
        <v>-0.55410000000000004</v>
      </c>
      <c r="J166">
        <v>1219.903</v>
      </c>
      <c r="K166">
        <v>46356.3</v>
      </c>
      <c r="L166">
        <v>-772784.84</v>
      </c>
      <c r="M166">
        <v>44</v>
      </c>
      <c r="N166">
        <v>-583.75</v>
      </c>
      <c r="O166" s="7">
        <v>-0.53949999999999998</v>
      </c>
      <c r="P166" s="7">
        <v>0.4289</v>
      </c>
      <c r="Q166" t="s">
        <v>535</v>
      </c>
      <c r="S166" s="2">
        <f t="shared" si="30"/>
        <v>43634</v>
      </c>
      <c r="T166" t="s">
        <v>710</v>
      </c>
      <c r="U166" s="5">
        <v>38</v>
      </c>
      <c r="V166">
        <v>17.5</v>
      </c>
      <c r="W166">
        <f t="shared" si="33"/>
        <v>9815184.1574249957</v>
      </c>
      <c r="X166">
        <f t="shared" si="23"/>
        <v>24537.960393562491</v>
      </c>
      <c r="Y166">
        <f t="shared" si="24"/>
        <v>650</v>
      </c>
      <c r="Z166">
        <f t="shared" si="25"/>
        <v>-13685.750000000002</v>
      </c>
      <c r="AA166" s="5" t="str">
        <f t="shared" si="31"/>
        <v/>
      </c>
      <c r="AB166" s="24" t="str">
        <f>IFERROR(AA166/MAX($J$3:AA166)-1,"")</f>
        <v/>
      </c>
      <c r="AG166" s="3">
        <v>43671</v>
      </c>
      <c r="AH166">
        <v>9690813.9061132483</v>
      </c>
      <c r="AI166" s="24">
        <f>AH166/MAX($AH$2:AH166)-1</f>
        <v>-3.2687579069259898E-2</v>
      </c>
      <c r="AJ166" s="27">
        <f t="shared" si="26"/>
        <v>1</v>
      </c>
      <c r="AK166">
        <f t="shared" si="27"/>
        <v>1</v>
      </c>
      <c r="AL166" s="28">
        <f t="shared" si="32"/>
        <v>2</v>
      </c>
      <c r="AM166" s="28">
        <f t="shared" si="28"/>
        <v>1384</v>
      </c>
      <c r="AN166" s="29">
        <f t="shared" ca="1" si="29"/>
        <v>-3.2687579069259898E-2</v>
      </c>
      <c r="AP166" s="7"/>
      <c r="AT166" s="3"/>
      <c r="AV166" s="7"/>
      <c r="AW166" s="6"/>
      <c r="AY166" s="7"/>
      <c r="BA166" s="7"/>
      <c r="BG166" s="7"/>
      <c r="BH166" s="7"/>
    </row>
    <row r="167" spans="1:60" x14ac:dyDescent="0.45">
      <c r="A167" t="s">
        <v>710</v>
      </c>
      <c r="B167" t="s">
        <v>30</v>
      </c>
      <c r="C167" s="6">
        <v>43634.616666666669</v>
      </c>
      <c r="D167" s="5">
        <v>38</v>
      </c>
      <c r="E167" s="6">
        <v>43635.041666666664</v>
      </c>
      <c r="F167">
        <v>17.5</v>
      </c>
      <c r="G167" s="7">
        <v>-0.53949999999999998</v>
      </c>
      <c r="H167">
        <v>-28769.95</v>
      </c>
      <c r="I167" s="7">
        <v>-0.55410000000000004</v>
      </c>
      <c r="J167">
        <v>1366.4190000000001</v>
      </c>
      <c r="K167">
        <v>51923.91</v>
      </c>
      <c r="L167">
        <v>336605.61</v>
      </c>
      <c r="M167">
        <v>44</v>
      </c>
      <c r="N167">
        <v>-653.86</v>
      </c>
      <c r="O167" s="7">
        <v>-0.53949999999999998</v>
      </c>
      <c r="P167" s="7">
        <v>0.4289</v>
      </c>
      <c r="Q167" t="s">
        <v>535</v>
      </c>
      <c r="S167" s="2">
        <f t="shared" si="30"/>
        <v>43634</v>
      </c>
      <c r="T167" t="s">
        <v>710</v>
      </c>
      <c r="U167" s="5">
        <v>38</v>
      </c>
      <c r="V167">
        <v>17.5</v>
      </c>
      <c r="W167">
        <f t="shared" si="33"/>
        <v>9815184.1574249957</v>
      </c>
      <c r="X167">
        <f t="shared" si="23"/>
        <v>24537.960393562491</v>
      </c>
      <c r="Y167">
        <f t="shared" si="24"/>
        <v>650</v>
      </c>
      <c r="Z167">
        <f t="shared" si="25"/>
        <v>-13685.750000000002</v>
      </c>
      <c r="AA167" s="5">
        <f t="shared" si="31"/>
        <v>9766676.5949249957</v>
      </c>
      <c r="AB167" s="24">
        <f>IFERROR(AA167/MAX($J$3:AA167)-1,"")</f>
        <v>-2.5115158229921053E-2</v>
      </c>
      <c r="AG167" s="3">
        <v>43672</v>
      </c>
      <c r="AH167">
        <v>9676099.0186132491</v>
      </c>
      <c r="AI167" s="24">
        <f>AH167/MAX($AH$2:AH167)-1</f>
        <v>-3.4156381750773401E-2</v>
      </c>
      <c r="AJ167" s="27">
        <f t="shared" si="26"/>
        <v>1</v>
      </c>
      <c r="AK167">
        <f t="shared" si="27"/>
        <v>1</v>
      </c>
      <c r="AL167" s="28">
        <f t="shared" si="32"/>
        <v>2</v>
      </c>
      <c r="AM167" s="28">
        <f t="shared" si="28"/>
        <v>1384</v>
      </c>
      <c r="AN167" s="29">
        <f t="shared" ca="1" si="29"/>
        <v>-3.4156381750773401E-2</v>
      </c>
      <c r="AP167" s="7"/>
      <c r="AT167" s="3"/>
      <c r="AV167" s="7"/>
      <c r="AW167" s="6"/>
      <c r="AY167" s="7"/>
      <c r="BA167" s="7"/>
      <c r="BG167" s="7"/>
      <c r="BH167" s="7"/>
    </row>
    <row r="168" spans="1:60" x14ac:dyDescent="0.45">
      <c r="A168" t="s">
        <v>714</v>
      </c>
      <c r="B168" t="s">
        <v>30</v>
      </c>
      <c r="C168" s="6">
        <v>43635.416666666664</v>
      </c>
      <c r="D168" s="5">
        <v>34.200000000000003</v>
      </c>
      <c r="E168" s="6">
        <v>43636.041666666664</v>
      </c>
      <c r="F168">
        <v>4.95</v>
      </c>
      <c r="G168" s="7">
        <v>-0.85529999999999995</v>
      </c>
      <c r="H168">
        <v>-39986.620000000003</v>
      </c>
      <c r="I168" s="7">
        <v>-0.86670000000000003</v>
      </c>
      <c r="J168">
        <v>1349.008</v>
      </c>
      <c r="K168">
        <v>46136.08</v>
      </c>
      <c r="L168">
        <v>-812771.46</v>
      </c>
      <c r="M168">
        <v>332</v>
      </c>
      <c r="N168">
        <v>-120.44</v>
      </c>
      <c r="O168" s="7">
        <v>-0.9123</v>
      </c>
      <c r="P168" s="7">
        <v>1.46E-2</v>
      </c>
      <c r="Q168" t="s">
        <v>535</v>
      </c>
      <c r="S168" s="2">
        <f t="shared" si="30"/>
        <v>43635</v>
      </c>
      <c r="T168" t="s">
        <v>714</v>
      </c>
      <c r="U168" s="5">
        <v>34.200000000000003</v>
      </c>
      <c r="V168">
        <v>4.95</v>
      </c>
      <c r="W168">
        <f t="shared" si="33"/>
        <v>9766676.5949249957</v>
      </c>
      <c r="X168">
        <f t="shared" si="23"/>
        <v>24416.691487312488</v>
      </c>
      <c r="Y168">
        <f t="shared" si="24"/>
        <v>725</v>
      </c>
      <c r="Z168">
        <f t="shared" si="25"/>
        <v>-21490.087500000001</v>
      </c>
      <c r="AA168" s="5" t="str">
        <f t="shared" si="31"/>
        <v/>
      </c>
      <c r="AB168" s="24" t="str">
        <f>IFERROR(AA168/MAX($J$3:AA168)-1,"")</f>
        <v/>
      </c>
      <c r="AG168" s="3">
        <v>43673</v>
      </c>
      <c r="AH168">
        <v>9676099.0186132491</v>
      </c>
      <c r="AI168" s="24">
        <f>AH168/MAX($AH$2:AH168)-1</f>
        <v>-3.4156381750773401E-2</v>
      </c>
      <c r="AJ168" s="27">
        <f t="shared" si="26"/>
        <v>1</v>
      </c>
      <c r="AK168">
        <f t="shared" si="27"/>
        <v>1</v>
      </c>
      <c r="AL168" s="28">
        <f t="shared" si="32"/>
        <v>2</v>
      </c>
      <c r="AM168" s="28">
        <f t="shared" si="28"/>
        <v>1384</v>
      </c>
      <c r="AN168" s="29">
        <f t="shared" ca="1" si="29"/>
        <v>-3.4156381750773401E-2</v>
      </c>
      <c r="AP168" s="7"/>
      <c r="AT168" s="3"/>
      <c r="AV168" s="7"/>
      <c r="AW168" s="6"/>
      <c r="AY168" s="7"/>
      <c r="BA168" s="7"/>
      <c r="BG168" s="7"/>
      <c r="BH168" s="7"/>
    </row>
    <row r="169" spans="1:60" x14ac:dyDescent="0.45">
      <c r="A169" t="s">
        <v>715</v>
      </c>
      <c r="B169" t="s">
        <v>30</v>
      </c>
      <c r="C169" s="6">
        <v>43635.417361111111</v>
      </c>
      <c r="D169" s="5">
        <v>54.3</v>
      </c>
      <c r="E169" s="6">
        <v>43636.041666666664</v>
      </c>
      <c r="F169">
        <v>24.2</v>
      </c>
      <c r="G169" s="7">
        <v>-0.55430000000000001</v>
      </c>
      <c r="H169">
        <v>-26238.86</v>
      </c>
      <c r="I169" s="7">
        <v>-0.56879999999999997</v>
      </c>
      <c r="J169">
        <v>849.56650000000002</v>
      </c>
      <c r="K169">
        <v>46131.46</v>
      </c>
      <c r="L169">
        <v>-839010.33</v>
      </c>
      <c r="M169">
        <v>331</v>
      </c>
      <c r="N169">
        <v>-79.27</v>
      </c>
      <c r="O169" s="7">
        <v>-0.89500000000000002</v>
      </c>
      <c r="P169" s="7">
        <v>0.10680000000000001</v>
      </c>
      <c r="Q169" t="s">
        <v>535</v>
      </c>
      <c r="S169" s="2">
        <f t="shared" si="30"/>
        <v>43635</v>
      </c>
      <c r="T169" t="s">
        <v>715</v>
      </c>
      <c r="U169" s="5">
        <v>54.3</v>
      </c>
      <c r="V169">
        <v>24.2</v>
      </c>
      <c r="W169">
        <f t="shared" si="33"/>
        <v>9766676.5949249957</v>
      </c>
      <c r="X169">
        <f t="shared" si="23"/>
        <v>24416.691487312488</v>
      </c>
      <c r="Y169">
        <f t="shared" si="24"/>
        <v>450</v>
      </c>
      <c r="Z169">
        <f t="shared" si="25"/>
        <v>-13898.25</v>
      </c>
      <c r="AA169" s="5" t="str">
        <f t="shared" si="31"/>
        <v/>
      </c>
      <c r="AB169" s="24" t="str">
        <f>IFERROR(AA169/MAX($J$3:AA169)-1,"")</f>
        <v/>
      </c>
      <c r="AG169" s="3">
        <v>43674</v>
      </c>
      <c r="AH169">
        <v>9676099.0186132491</v>
      </c>
      <c r="AI169" s="24">
        <f>AH169/MAX($AH$2:AH169)-1</f>
        <v>-3.4156381750773401E-2</v>
      </c>
      <c r="AJ169" s="27">
        <f t="shared" si="26"/>
        <v>1</v>
      </c>
      <c r="AK169">
        <f t="shared" si="27"/>
        <v>1</v>
      </c>
      <c r="AL169" s="28">
        <f t="shared" si="32"/>
        <v>2</v>
      </c>
      <c r="AM169" s="28">
        <f t="shared" si="28"/>
        <v>1384</v>
      </c>
      <c r="AN169" s="29">
        <f t="shared" ca="1" si="29"/>
        <v>-3.4156381750773401E-2</v>
      </c>
      <c r="AP169" s="7"/>
      <c r="AT169" s="3"/>
      <c r="AV169" s="7"/>
      <c r="AW169" s="6"/>
      <c r="AY169" s="7"/>
      <c r="BA169" s="7"/>
      <c r="BG169" s="7"/>
      <c r="BH169" s="7"/>
    </row>
    <row r="170" spans="1:60" x14ac:dyDescent="0.45">
      <c r="A170" t="s">
        <v>709</v>
      </c>
      <c r="B170" t="s">
        <v>30</v>
      </c>
      <c r="C170" s="6">
        <v>43635.582638888889</v>
      </c>
      <c r="D170" s="5">
        <v>51.6</v>
      </c>
      <c r="E170" s="6">
        <v>43636.041666666664</v>
      </c>
      <c r="F170">
        <v>3.75</v>
      </c>
      <c r="G170" s="7">
        <v>-0.92730000000000001</v>
      </c>
      <c r="H170">
        <v>-48481.38</v>
      </c>
      <c r="I170" s="7">
        <v>-0.93810000000000004</v>
      </c>
      <c r="J170">
        <v>1001.609</v>
      </c>
      <c r="K170">
        <v>51683.03</v>
      </c>
      <c r="L170">
        <v>288124.21999999997</v>
      </c>
      <c r="M170">
        <v>93</v>
      </c>
      <c r="N170">
        <v>-521.30999999999995</v>
      </c>
      <c r="O170" s="7">
        <v>-0.92730000000000001</v>
      </c>
      <c r="P170" s="7">
        <v>0.92049999999999998</v>
      </c>
      <c r="Q170" t="s">
        <v>535</v>
      </c>
      <c r="S170" s="2">
        <f t="shared" si="30"/>
        <v>43635</v>
      </c>
      <c r="T170" t="s">
        <v>709</v>
      </c>
      <c r="U170" s="5">
        <v>51.6</v>
      </c>
      <c r="V170">
        <v>3.75</v>
      </c>
      <c r="W170">
        <f t="shared" si="33"/>
        <v>9766676.5949249957</v>
      </c>
      <c r="X170">
        <f t="shared" si="23"/>
        <v>24416.691487312488</v>
      </c>
      <c r="Y170">
        <f t="shared" si="24"/>
        <v>475</v>
      </c>
      <c r="Z170">
        <f t="shared" si="25"/>
        <v>-22991.662500000002</v>
      </c>
      <c r="AA170" s="5" t="str">
        <f t="shared" si="31"/>
        <v/>
      </c>
      <c r="AB170" s="24" t="str">
        <f>IFERROR(AA170/MAX($J$3:AA170)-1,"")</f>
        <v/>
      </c>
      <c r="AG170" s="3">
        <v>43675</v>
      </c>
      <c r="AH170">
        <v>9668067.0311132483</v>
      </c>
      <c r="AI170" s="24">
        <f>AH170/MAX($AH$2:AH170)-1</f>
        <v>-3.4958114334721846E-2</v>
      </c>
      <c r="AJ170" s="27">
        <f t="shared" si="26"/>
        <v>1</v>
      </c>
      <c r="AK170">
        <f t="shared" si="27"/>
        <v>1</v>
      </c>
      <c r="AL170" s="28">
        <f t="shared" si="32"/>
        <v>2</v>
      </c>
      <c r="AM170" s="28">
        <f t="shared" si="28"/>
        <v>1384</v>
      </c>
      <c r="AN170" s="29">
        <f t="shared" ca="1" si="29"/>
        <v>-3.4958114334721846E-2</v>
      </c>
      <c r="AP170" s="7"/>
      <c r="AT170" s="3"/>
      <c r="AV170" s="7"/>
      <c r="AW170" s="6"/>
      <c r="AY170" s="7"/>
      <c r="BA170" s="7"/>
      <c r="BG170" s="7"/>
      <c r="BH170" s="7"/>
    </row>
    <row r="171" spans="1:60" x14ac:dyDescent="0.45">
      <c r="A171" t="s">
        <v>710</v>
      </c>
      <c r="B171" t="s">
        <v>30</v>
      </c>
      <c r="C171" s="6">
        <v>43635.586805555555</v>
      </c>
      <c r="D171" s="5">
        <v>35.65</v>
      </c>
      <c r="E171" s="6">
        <v>43636.041666666664</v>
      </c>
      <c r="F171">
        <v>0.85</v>
      </c>
      <c r="G171" s="7">
        <v>-0.97619999999999996</v>
      </c>
      <c r="H171">
        <v>-50989.48</v>
      </c>
      <c r="I171" s="7">
        <v>-0.98640000000000005</v>
      </c>
      <c r="J171">
        <v>1450.0060000000001</v>
      </c>
      <c r="K171">
        <v>51692.73</v>
      </c>
      <c r="L171">
        <v>237134.75</v>
      </c>
      <c r="M171">
        <v>87</v>
      </c>
      <c r="N171">
        <v>-586.09</v>
      </c>
      <c r="O171" s="7">
        <v>-0.97619999999999996</v>
      </c>
      <c r="P171" s="7">
        <v>0.70269999999999999</v>
      </c>
      <c r="Q171" t="s">
        <v>535</v>
      </c>
      <c r="S171" s="2">
        <f t="shared" si="30"/>
        <v>43635</v>
      </c>
      <c r="T171" t="s">
        <v>710</v>
      </c>
      <c r="U171" s="5">
        <v>35.65</v>
      </c>
      <c r="V171">
        <v>0.85</v>
      </c>
      <c r="W171">
        <f t="shared" si="33"/>
        <v>9766676.5949249957</v>
      </c>
      <c r="X171">
        <f t="shared" si="23"/>
        <v>24416.691487312488</v>
      </c>
      <c r="Y171">
        <f t="shared" si="24"/>
        <v>675</v>
      </c>
      <c r="Z171">
        <f t="shared" si="25"/>
        <v>-23736.374999999996</v>
      </c>
      <c r="AA171" s="5">
        <f t="shared" si="31"/>
        <v>9684560.2199249957</v>
      </c>
      <c r="AB171" s="24">
        <f>IFERROR(AA171/MAX($J$3:AA171)-1,"")</f>
        <v>-3.3311806134716626E-2</v>
      </c>
      <c r="AG171" s="3">
        <v>43676</v>
      </c>
      <c r="AH171">
        <v>9771321.5811132491</v>
      </c>
      <c r="AI171" s="24">
        <f>AH171/MAX($AH$2:AH171)-1</f>
        <v>-2.4651507510953574E-2</v>
      </c>
      <c r="AJ171" s="27">
        <f t="shared" si="26"/>
        <v>1</v>
      </c>
      <c r="AK171">
        <f t="shared" si="27"/>
        <v>1</v>
      </c>
      <c r="AL171" s="28">
        <f t="shared" si="32"/>
        <v>2</v>
      </c>
      <c r="AM171" s="28">
        <f t="shared" si="28"/>
        <v>1384</v>
      </c>
      <c r="AN171" s="29">
        <f t="shared" ca="1" si="29"/>
        <v>-2.4651507510953574E-2</v>
      </c>
      <c r="AP171" s="7"/>
      <c r="AT171" s="3"/>
      <c r="AV171" s="7"/>
      <c r="AW171" s="6"/>
      <c r="AY171" s="7"/>
      <c r="BA171" s="7"/>
      <c r="BG171" s="7"/>
      <c r="BH171" s="7"/>
    </row>
    <row r="172" spans="1:60" x14ac:dyDescent="0.45">
      <c r="A172" t="s">
        <v>709</v>
      </c>
      <c r="B172" t="s">
        <v>30</v>
      </c>
      <c r="C172" s="6">
        <v>43636.416666666664</v>
      </c>
      <c r="D172" s="5">
        <v>16.05</v>
      </c>
      <c r="E172" s="6">
        <v>43636.638194444444</v>
      </c>
      <c r="F172">
        <v>0.05</v>
      </c>
      <c r="G172" s="7">
        <v>-0.99690000000000001</v>
      </c>
      <c r="H172">
        <v>-46121.73</v>
      </c>
      <c r="I172" s="7">
        <v>-1.0068999999999999</v>
      </c>
      <c r="J172">
        <v>2853.8910000000001</v>
      </c>
      <c r="K172">
        <v>45804.95</v>
      </c>
      <c r="L172">
        <v>-885132.06</v>
      </c>
      <c r="M172">
        <v>320</v>
      </c>
      <c r="N172">
        <v>-144.13</v>
      </c>
      <c r="O172" s="7">
        <v>-0.99690000000000001</v>
      </c>
      <c r="P172" s="7">
        <v>0.2928</v>
      </c>
      <c r="Q172" t="s">
        <v>535</v>
      </c>
      <c r="S172" s="2">
        <f t="shared" si="30"/>
        <v>43636</v>
      </c>
      <c r="T172" t="s">
        <v>709</v>
      </c>
      <c r="U172" s="5">
        <v>16.05</v>
      </c>
      <c r="V172">
        <v>0.05</v>
      </c>
      <c r="W172">
        <f t="shared" si="33"/>
        <v>9684560.2199249957</v>
      </c>
      <c r="X172">
        <f t="shared" si="23"/>
        <v>24211.40054981249</v>
      </c>
      <c r="Y172">
        <f t="shared" si="24"/>
        <v>1500</v>
      </c>
      <c r="Z172">
        <f t="shared" si="25"/>
        <v>-24241.500000000004</v>
      </c>
      <c r="AA172" s="5" t="str">
        <f t="shared" si="31"/>
        <v/>
      </c>
      <c r="AB172" s="24" t="str">
        <f>IFERROR(AA172/MAX($J$3:AA172)-1,"")</f>
        <v/>
      </c>
      <c r="AG172" s="3">
        <v>43677</v>
      </c>
      <c r="AH172">
        <v>9706695.8936132491</v>
      </c>
      <c r="AI172" s="24">
        <f>AH172/MAX($AH$2:AH172)-1</f>
        <v>-3.1102279431205138E-2</v>
      </c>
      <c r="AJ172" s="27">
        <f t="shared" si="26"/>
        <v>1</v>
      </c>
      <c r="AK172">
        <f t="shared" si="27"/>
        <v>1</v>
      </c>
      <c r="AL172" s="28">
        <f t="shared" si="32"/>
        <v>2</v>
      </c>
      <c r="AM172" s="28">
        <f t="shared" si="28"/>
        <v>1384</v>
      </c>
      <c r="AN172" s="29">
        <f t="shared" ca="1" si="29"/>
        <v>-3.1102279431205138E-2</v>
      </c>
      <c r="AP172" s="7"/>
      <c r="AT172" s="3"/>
      <c r="AV172" s="7"/>
      <c r="AW172" s="6"/>
      <c r="AY172" s="7"/>
      <c r="BA172" s="7"/>
      <c r="BG172" s="7"/>
      <c r="BH172" s="7"/>
    </row>
    <row r="173" spans="1:60" x14ac:dyDescent="0.45">
      <c r="A173" t="s">
        <v>716</v>
      </c>
      <c r="B173" t="s">
        <v>30</v>
      </c>
      <c r="C173" s="6">
        <v>43636.453472222223</v>
      </c>
      <c r="D173" s="5">
        <v>34.6</v>
      </c>
      <c r="E173" s="6">
        <v>43636.638194444444</v>
      </c>
      <c r="F173">
        <v>0.05</v>
      </c>
      <c r="G173" s="7">
        <v>-0.99860000000000004</v>
      </c>
      <c r="H173">
        <v>-46209.24</v>
      </c>
      <c r="I173" s="7">
        <v>-1.0085999999999999</v>
      </c>
      <c r="J173">
        <v>1324.18</v>
      </c>
      <c r="K173">
        <v>45816.61</v>
      </c>
      <c r="L173">
        <v>-931341.3</v>
      </c>
      <c r="M173">
        <v>267</v>
      </c>
      <c r="N173">
        <v>-173.07</v>
      </c>
      <c r="O173" s="7">
        <v>-0.99860000000000004</v>
      </c>
      <c r="P173" s="7">
        <v>0.19220000000000001</v>
      </c>
      <c r="Q173" t="s">
        <v>535</v>
      </c>
      <c r="S173" s="2">
        <f t="shared" si="30"/>
        <v>43636</v>
      </c>
      <c r="T173" t="s">
        <v>716</v>
      </c>
      <c r="U173" s="5">
        <v>34.6</v>
      </c>
      <c r="V173">
        <v>0.05</v>
      </c>
      <c r="W173">
        <f t="shared" si="33"/>
        <v>9684560.2199249957</v>
      </c>
      <c r="X173">
        <f t="shared" si="23"/>
        <v>24211.40054981249</v>
      </c>
      <c r="Y173">
        <f t="shared" si="24"/>
        <v>700</v>
      </c>
      <c r="Z173">
        <f t="shared" si="25"/>
        <v>-24427.550000000003</v>
      </c>
      <c r="AA173" s="5" t="str">
        <f t="shared" si="31"/>
        <v/>
      </c>
      <c r="AB173" s="24" t="str">
        <f>IFERROR(AA173/MAX($J$3:AA173)-1,"")</f>
        <v/>
      </c>
      <c r="AG173" s="3">
        <v>43678</v>
      </c>
      <c r="AH173">
        <v>9692137.8936132491</v>
      </c>
      <c r="AI173" s="24">
        <f>AH173/MAX($AH$2:AH173)-1</f>
        <v>-3.2555422001100731E-2</v>
      </c>
      <c r="AJ173" s="27">
        <f t="shared" si="26"/>
        <v>1</v>
      </c>
      <c r="AK173">
        <f t="shared" si="27"/>
        <v>1</v>
      </c>
      <c r="AL173" s="28">
        <f t="shared" si="32"/>
        <v>2</v>
      </c>
      <c r="AM173" s="28">
        <f t="shared" si="28"/>
        <v>1384</v>
      </c>
      <c r="AN173" s="29">
        <f t="shared" ca="1" si="29"/>
        <v>-3.2555422001100731E-2</v>
      </c>
      <c r="AP173" s="7"/>
      <c r="AT173" s="3"/>
      <c r="AV173" s="7"/>
      <c r="AW173" s="6"/>
      <c r="AY173" s="7"/>
      <c r="BA173" s="7"/>
      <c r="BG173" s="7"/>
      <c r="BH173" s="7"/>
    </row>
    <row r="174" spans="1:60" x14ac:dyDescent="0.45">
      <c r="A174" t="s">
        <v>918</v>
      </c>
      <c r="B174" t="s">
        <v>30</v>
      </c>
      <c r="C174" s="6">
        <v>43636.53125</v>
      </c>
      <c r="D174" s="5">
        <v>98</v>
      </c>
      <c r="E174" s="6">
        <v>43637.385416666664</v>
      </c>
      <c r="F174">
        <v>116.85</v>
      </c>
      <c r="G174" s="7">
        <v>0.1923</v>
      </c>
      <c r="H174">
        <v>8723.24</v>
      </c>
      <c r="I174" s="7">
        <v>0.1704</v>
      </c>
      <c r="J174">
        <v>522.30280000000005</v>
      </c>
      <c r="K174">
        <v>51185.68</v>
      </c>
      <c r="L174">
        <v>245857.99</v>
      </c>
      <c r="M174">
        <v>318</v>
      </c>
      <c r="N174">
        <v>27.43</v>
      </c>
      <c r="O174" s="7">
        <v>-0.17599999999999999</v>
      </c>
      <c r="P174" s="7">
        <v>0.49540000000000001</v>
      </c>
      <c r="Q174" t="s">
        <v>535</v>
      </c>
      <c r="S174" s="2">
        <f t="shared" si="30"/>
        <v>43636</v>
      </c>
      <c r="T174" t="s">
        <v>918</v>
      </c>
      <c r="U174" s="5">
        <v>98</v>
      </c>
      <c r="V174">
        <v>116.85</v>
      </c>
      <c r="W174">
        <f t="shared" si="33"/>
        <v>9684560.2199249957</v>
      </c>
      <c r="X174">
        <f t="shared" si="23"/>
        <v>24211.40054981249</v>
      </c>
      <c r="Y174">
        <f t="shared" si="24"/>
        <v>250</v>
      </c>
      <c r="Z174">
        <f t="shared" si="25"/>
        <v>4175.3749999999991</v>
      </c>
      <c r="AA174" s="5" t="str">
        <f t="shared" si="31"/>
        <v/>
      </c>
      <c r="AB174" s="24" t="str">
        <f>IFERROR(AA174/MAX($J$3:AA174)-1,"")</f>
        <v/>
      </c>
      <c r="AG174" s="3">
        <v>43679</v>
      </c>
      <c r="AH174">
        <v>9650637.6686132494</v>
      </c>
      <c r="AI174" s="24">
        <f>AH174/MAX($AH$2:AH174)-1</f>
        <v>-3.6697869013585072E-2</v>
      </c>
      <c r="AJ174" s="27">
        <f t="shared" si="26"/>
        <v>1</v>
      </c>
      <c r="AK174">
        <f t="shared" si="27"/>
        <v>1</v>
      </c>
      <c r="AL174" s="28">
        <f t="shared" si="32"/>
        <v>2</v>
      </c>
      <c r="AM174" s="28">
        <f t="shared" si="28"/>
        <v>1384</v>
      </c>
      <c r="AN174" s="29">
        <f t="shared" ca="1" si="29"/>
        <v>-3.6697869013585072E-2</v>
      </c>
      <c r="AP174" s="7"/>
      <c r="AT174" s="3"/>
      <c r="AV174" s="7"/>
      <c r="AW174" s="6"/>
      <c r="AY174" s="7"/>
      <c r="BA174" s="7"/>
      <c r="BG174" s="7"/>
      <c r="BH174" s="7"/>
    </row>
    <row r="175" spans="1:60" x14ac:dyDescent="0.45">
      <c r="A175" t="s">
        <v>919</v>
      </c>
      <c r="B175" t="s">
        <v>30</v>
      </c>
      <c r="C175" s="6">
        <v>43636.595138888886</v>
      </c>
      <c r="D175" s="5">
        <v>75.849999999999994</v>
      </c>
      <c r="E175" s="6">
        <v>43637.385416666664</v>
      </c>
      <c r="F175">
        <v>85.85</v>
      </c>
      <c r="G175" s="7">
        <v>0.1318</v>
      </c>
      <c r="H175">
        <v>5658.56</v>
      </c>
      <c r="I175" s="7">
        <v>0.1105</v>
      </c>
      <c r="J175">
        <v>675.00379999999996</v>
      </c>
      <c r="K175">
        <v>51199.040000000001</v>
      </c>
      <c r="L175">
        <v>251516.54</v>
      </c>
      <c r="M175">
        <v>226</v>
      </c>
      <c r="N175">
        <v>25.04</v>
      </c>
      <c r="O175" s="7">
        <v>-0.1305</v>
      </c>
      <c r="P175" s="7">
        <v>0.47460000000000002</v>
      </c>
      <c r="Q175" t="s">
        <v>535</v>
      </c>
      <c r="S175" s="2">
        <f t="shared" si="30"/>
        <v>43636</v>
      </c>
      <c r="T175" t="s">
        <v>919</v>
      </c>
      <c r="U175" s="5">
        <v>75.849999999999994</v>
      </c>
      <c r="V175">
        <v>85.85</v>
      </c>
      <c r="W175">
        <f t="shared" si="33"/>
        <v>9684560.2199249957</v>
      </c>
      <c r="X175">
        <f t="shared" si="23"/>
        <v>24211.40054981249</v>
      </c>
      <c r="Y175">
        <f t="shared" si="24"/>
        <v>325</v>
      </c>
      <c r="Z175">
        <f t="shared" si="25"/>
        <v>2724.4749999999985</v>
      </c>
      <c r="AA175" s="5">
        <f t="shared" si="31"/>
        <v>9642791.0199249964</v>
      </c>
      <c r="AB175" s="24">
        <f>IFERROR(AA175/MAX($J$3:AA175)-1,"")</f>
        <v>-3.7481101548268114E-2</v>
      </c>
      <c r="AG175" s="3">
        <v>43680</v>
      </c>
      <c r="AH175">
        <v>9650637.6686132494</v>
      </c>
      <c r="AI175" s="24">
        <f>AH175/MAX($AH$2:AH175)-1</f>
        <v>-3.6697869013585072E-2</v>
      </c>
      <c r="AJ175" s="27">
        <f t="shared" si="26"/>
        <v>1</v>
      </c>
      <c r="AK175">
        <f t="shared" si="27"/>
        <v>1</v>
      </c>
      <c r="AL175" s="28">
        <f t="shared" si="32"/>
        <v>2</v>
      </c>
      <c r="AM175" s="28">
        <f t="shared" si="28"/>
        <v>1384</v>
      </c>
      <c r="AN175" s="29">
        <f t="shared" ca="1" si="29"/>
        <v>-3.6697869013585072E-2</v>
      </c>
      <c r="AP175" s="7"/>
      <c r="AT175" s="3"/>
      <c r="AV175" s="7"/>
      <c r="AW175" s="6"/>
      <c r="AY175" s="7"/>
      <c r="BA175" s="7"/>
      <c r="BG175" s="7"/>
      <c r="BH175" s="7"/>
    </row>
    <row r="176" spans="1:60" x14ac:dyDescent="0.45">
      <c r="A176" t="s">
        <v>709</v>
      </c>
      <c r="B176" t="s">
        <v>30</v>
      </c>
      <c r="C176" s="6">
        <v>43637.586805555555</v>
      </c>
      <c r="D176" s="5">
        <v>66</v>
      </c>
      <c r="E176" s="6">
        <v>43640.041666666664</v>
      </c>
      <c r="F176">
        <v>51.2</v>
      </c>
      <c r="G176" s="7">
        <v>-0.22420000000000001</v>
      </c>
      <c r="H176">
        <v>-10973.08</v>
      </c>
      <c r="I176" s="7">
        <v>-0.24199999999999999</v>
      </c>
      <c r="J176">
        <v>687.01959999999997</v>
      </c>
      <c r="K176">
        <v>45343.29</v>
      </c>
      <c r="L176">
        <v>-942314.37</v>
      </c>
      <c r="M176">
        <v>87</v>
      </c>
      <c r="N176">
        <v>-126.13</v>
      </c>
      <c r="O176" s="7">
        <v>-0.3977</v>
      </c>
      <c r="P176" s="7">
        <v>0.128</v>
      </c>
      <c r="Q176" t="s">
        <v>535</v>
      </c>
      <c r="S176" s="2">
        <f t="shared" si="30"/>
        <v>43637</v>
      </c>
      <c r="T176" t="s">
        <v>709</v>
      </c>
      <c r="U176" s="5">
        <v>66</v>
      </c>
      <c r="V176">
        <v>51.2</v>
      </c>
      <c r="W176">
        <f t="shared" si="33"/>
        <v>9642791.0199249964</v>
      </c>
      <c r="X176">
        <f t="shared" si="23"/>
        <v>24106.977549812491</v>
      </c>
      <c r="Y176">
        <f t="shared" si="24"/>
        <v>375</v>
      </c>
      <c r="Z176">
        <f t="shared" si="25"/>
        <v>-5989.4999999999982</v>
      </c>
      <c r="AA176" s="5">
        <f t="shared" si="31"/>
        <v>9636801.5199249964</v>
      </c>
      <c r="AB176" s="24">
        <f>IFERROR(AA176/MAX($J$3:AA176)-1,"")</f>
        <v>-3.8078958219678327E-2</v>
      </c>
      <c r="AG176" s="3">
        <v>43681</v>
      </c>
      <c r="AH176">
        <v>9650637.6686132494</v>
      </c>
      <c r="AI176" s="24">
        <f>AH176/MAX($AH$2:AH176)-1</f>
        <v>-3.6697869013585072E-2</v>
      </c>
      <c r="AJ176" s="27">
        <f t="shared" si="26"/>
        <v>1</v>
      </c>
      <c r="AK176">
        <f t="shared" si="27"/>
        <v>1</v>
      </c>
      <c r="AL176" s="28">
        <f t="shared" si="32"/>
        <v>2</v>
      </c>
      <c r="AM176" s="28">
        <f t="shared" si="28"/>
        <v>1384</v>
      </c>
      <c r="AN176" s="29">
        <f t="shared" ca="1" si="29"/>
        <v>-3.6697869013585072E-2</v>
      </c>
      <c r="AP176" s="7"/>
      <c r="AT176" s="3"/>
      <c r="AV176" s="7"/>
      <c r="AW176" s="6"/>
      <c r="AY176" s="7"/>
      <c r="BA176" s="7"/>
      <c r="BG176" s="7"/>
      <c r="BH176" s="7"/>
    </row>
    <row r="177" spans="1:60" x14ac:dyDescent="0.45">
      <c r="A177" t="s">
        <v>709</v>
      </c>
      <c r="B177" t="s">
        <v>30</v>
      </c>
      <c r="C177" s="6">
        <v>43640.607638888891</v>
      </c>
      <c r="D177" s="5">
        <v>72.3</v>
      </c>
      <c r="E177" s="6">
        <v>43641.041666666664</v>
      </c>
      <c r="F177">
        <v>39.049999999999997</v>
      </c>
      <c r="G177" s="7">
        <v>-0.45989999999999998</v>
      </c>
      <c r="H177">
        <v>-21525.16</v>
      </c>
      <c r="I177" s="7">
        <v>-0.4753</v>
      </c>
      <c r="J177">
        <v>626.39589999999998</v>
      </c>
      <c r="K177">
        <v>45288.43</v>
      </c>
      <c r="L177">
        <v>-963839.53</v>
      </c>
      <c r="M177">
        <v>57</v>
      </c>
      <c r="N177">
        <v>-377.63</v>
      </c>
      <c r="O177" s="7">
        <v>-0.45989999999999998</v>
      </c>
      <c r="P177" s="7">
        <v>7.8799999999999995E-2</v>
      </c>
      <c r="Q177" t="s">
        <v>535</v>
      </c>
      <c r="S177" s="2">
        <f t="shared" si="30"/>
        <v>43640</v>
      </c>
      <c r="T177" t="s">
        <v>709</v>
      </c>
      <c r="U177" s="5">
        <v>72.3</v>
      </c>
      <c r="V177">
        <v>39.049999999999997</v>
      </c>
      <c r="W177">
        <f t="shared" si="33"/>
        <v>9636801.5199249964</v>
      </c>
      <c r="X177">
        <f t="shared" si="23"/>
        <v>24092.00379981249</v>
      </c>
      <c r="Y177">
        <f t="shared" si="24"/>
        <v>325</v>
      </c>
      <c r="Z177">
        <f t="shared" si="25"/>
        <v>-11168.137500000001</v>
      </c>
      <c r="AA177" s="5" t="str">
        <f t="shared" si="31"/>
        <v/>
      </c>
      <c r="AB177" s="24" t="str">
        <f>IFERROR(AA177/MAX($J$3:AA177)-1,"")</f>
        <v/>
      </c>
      <c r="AG177" s="3">
        <v>43682</v>
      </c>
      <c r="AH177">
        <v>9634869.3436132502</v>
      </c>
      <c r="AI177" s="24">
        <f>AH177/MAX($AH$2:AH177)-1</f>
        <v>-3.8271823149692241E-2</v>
      </c>
      <c r="AJ177" s="27">
        <f t="shared" si="26"/>
        <v>1</v>
      </c>
      <c r="AK177">
        <f t="shared" si="27"/>
        <v>1</v>
      </c>
      <c r="AL177" s="28">
        <f t="shared" si="32"/>
        <v>2</v>
      </c>
      <c r="AM177" s="28">
        <f t="shared" si="28"/>
        <v>1384</v>
      </c>
      <c r="AN177" s="29">
        <f t="shared" ca="1" si="29"/>
        <v>-3.8271823149692241E-2</v>
      </c>
      <c r="AP177" s="7"/>
      <c r="AT177" s="3"/>
      <c r="AV177" s="7"/>
      <c r="AW177" s="6"/>
      <c r="AY177" s="7"/>
      <c r="BA177" s="7"/>
      <c r="BG177" s="7"/>
      <c r="BH177" s="7"/>
    </row>
    <row r="178" spans="1:60" x14ac:dyDescent="0.45">
      <c r="A178" t="s">
        <v>710</v>
      </c>
      <c r="B178" t="s">
        <v>30</v>
      </c>
      <c r="C178" s="6">
        <v>43640.613888888889</v>
      </c>
      <c r="D178" s="5">
        <v>53</v>
      </c>
      <c r="E178" s="6">
        <v>43641.041666666664</v>
      </c>
      <c r="F178">
        <v>24.2</v>
      </c>
      <c r="G178" s="7">
        <v>-0.54339999999999999</v>
      </c>
      <c r="H178">
        <v>-25268.44</v>
      </c>
      <c r="I178" s="7">
        <v>-0.55800000000000005</v>
      </c>
      <c r="J178">
        <v>854.47170000000006</v>
      </c>
      <c r="K178">
        <v>45287</v>
      </c>
      <c r="L178">
        <v>-989107.97</v>
      </c>
      <c r="M178">
        <v>48</v>
      </c>
      <c r="N178">
        <v>-526.42999999999995</v>
      </c>
      <c r="O178" s="7">
        <v>-0.54339999999999999</v>
      </c>
      <c r="P178" s="7">
        <v>1.9800000000000002E-2</v>
      </c>
      <c r="Q178" t="s">
        <v>535</v>
      </c>
      <c r="S178" s="2">
        <f t="shared" si="30"/>
        <v>43640</v>
      </c>
      <c r="T178" t="s">
        <v>710</v>
      </c>
      <c r="U178" s="5">
        <v>53</v>
      </c>
      <c r="V178">
        <v>24.2</v>
      </c>
      <c r="W178">
        <f t="shared" si="33"/>
        <v>9636801.5199249964</v>
      </c>
      <c r="X178">
        <f t="shared" si="23"/>
        <v>24092.00379981249</v>
      </c>
      <c r="Y178">
        <f t="shared" si="24"/>
        <v>450</v>
      </c>
      <c r="Z178">
        <f t="shared" si="25"/>
        <v>-13307.400000000001</v>
      </c>
      <c r="AA178" s="5" t="str">
        <f t="shared" si="31"/>
        <v/>
      </c>
      <c r="AB178" s="24" t="str">
        <f>IFERROR(AA178/MAX($J$3:AA178)-1,"")</f>
        <v/>
      </c>
      <c r="AG178" s="3">
        <v>43683</v>
      </c>
      <c r="AH178">
        <v>9603249.0936132502</v>
      </c>
      <c r="AI178" s="24">
        <f>AH178/MAX($AH$2:AH178)-1</f>
        <v>-4.1428076161489358E-2</v>
      </c>
      <c r="AJ178" s="27">
        <f t="shared" si="26"/>
        <v>1</v>
      </c>
      <c r="AK178">
        <f t="shared" si="27"/>
        <v>1</v>
      </c>
      <c r="AL178" s="28">
        <f t="shared" si="32"/>
        <v>2</v>
      </c>
      <c r="AM178" s="28">
        <f t="shared" si="28"/>
        <v>1384</v>
      </c>
      <c r="AN178" s="29">
        <f t="shared" ca="1" si="29"/>
        <v>-4.1428076161489358E-2</v>
      </c>
      <c r="AP178" s="7"/>
      <c r="AT178" s="3"/>
      <c r="AV178" s="7"/>
      <c r="AW178" s="6"/>
      <c r="AY178" s="7"/>
      <c r="BA178" s="7"/>
      <c r="BG178" s="7"/>
      <c r="BH178" s="7"/>
    </row>
    <row r="179" spans="1:60" x14ac:dyDescent="0.45">
      <c r="A179" t="s">
        <v>710</v>
      </c>
      <c r="B179" t="s">
        <v>30</v>
      </c>
      <c r="C179" s="6">
        <v>43640.613888888889</v>
      </c>
      <c r="D179" s="5">
        <v>53</v>
      </c>
      <c r="E179" s="6">
        <v>43641.041666666664</v>
      </c>
      <c r="F179">
        <v>24.2</v>
      </c>
      <c r="G179" s="7">
        <v>-0.54339999999999999</v>
      </c>
      <c r="H179">
        <v>-28599.8</v>
      </c>
      <c r="I179" s="7">
        <v>-0.55800000000000005</v>
      </c>
      <c r="J179">
        <v>967.12419999999997</v>
      </c>
      <c r="K179">
        <v>51257.58</v>
      </c>
      <c r="L179">
        <v>222916.75</v>
      </c>
      <c r="M179">
        <v>48</v>
      </c>
      <c r="N179">
        <v>-595.83000000000004</v>
      </c>
      <c r="O179" s="7">
        <v>-0.54339999999999999</v>
      </c>
      <c r="P179" s="7">
        <v>1.9800000000000002E-2</v>
      </c>
      <c r="Q179" t="s">
        <v>535</v>
      </c>
      <c r="S179" s="2">
        <f t="shared" si="30"/>
        <v>43640</v>
      </c>
      <c r="T179" t="s">
        <v>710</v>
      </c>
      <c r="U179" s="5">
        <v>53</v>
      </c>
      <c r="V179">
        <v>24.2</v>
      </c>
      <c r="W179">
        <f t="shared" si="33"/>
        <v>9636801.5199249964</v>
      </c>
      <c r="X179">
        <f t="shared" si="23"/>
        <v>24092.00379981249</v>
      </c>
      <c r="Y179">
        <f t="shared" si="24"/>
        <v>450</v>
      </c>
      <c r="Z179">
        <f t="shared" si="25"/>
        <v>-13307.400000000001</v>
      </c>
      <c r="AA179" s="5">
        <f t="shared" si="31"/>
        <v>9599018.5824249964</v>
      </c>
      <c r="AB179" s="24">
        <f>IFERROR(AA179/MAX($J$3:AA179)-1,"")</f>
        <v>-4.1850355039087295E-2</v>
      </c>
      <c r="AG179" s="3">
        <v>43684</v>
      </c>
      <c r="AH179">
        <v>9590094.8436132502</v>
      </c>
      <c r="AI179" s="24">
        <f>AH179/MAX($AH$2:AH179)-1</f>
        <v>-4.2741099973142682E-2</v>
      </c>
      <c r="AJ179" s="27">
        <f t="shared" si="26"/>
        <v>1</v>
      </c>
      <c r="AK179">
        <f t="shared" si="27"/>
        <v>1</v>
      </c>
      <c r="AL179" s="28">
        <f t="shared" si="32"/>
        <v>2</v>
      </c>
      <c r="AM179" s="28">
        <f t="shared" si="28"/>
        <v>1384</v>
      </c>
      <c r="AN179" s="29">
        <f t="shared" ca="1" si="29"/>
        <v>-4.2741099973142682E-2</v>
      </c>
      <c r="AP179" s="7"/>
      <c r="AT179" s="3"/>
      <c r="AV179" s="7"/>
      <c r="AW179" s="6"/>
      <c r="AY179" s="7"/>
      <c r="BA179" s="7"/>
      <c r="BG179" s="7"/>
      <c r="BH179" s="7"/>
    </row>
    <row r="180" spans="1:60" x14ac:dyDescent="0.45">
      <c r="A180" t="s">
        <v>709</v>
      </c>
      <c r="B180" t="s">
        <v>30</v>
      </c>
      <c r="C180" s="6">
        <v>43641.416666666664</v>
      </c>
      <c r="D180" s="5">
        <v>56.4</v>
      </c>
      <c r="E180" s="6">
        <v>43642.041666666664</v>
      </c>
      <c r="F180">
        <v>9.85</v>
      </c>
      <c r="G180" s="7">
        <v>-0.82540000000000002</v>
      </c>
      <c r="H180">
        <v>-37715.14</v>
      </c>
      <c r="I180" s="7">
        <v>-0.83709999999999996</v>
      </c>
      <c r="J180">
        <v>798.83799999999997</v>
      </c>
      <c r="K180">
        <v>45054.46</v>
      </c>
      <c r="L180">
        <v>-1026823.1</v>
      </c>
      <c r="M180">
        <v>332</v>
      </c>
      <c r="N180">
        <v>-113.6</v>
      </c>
      <c r="O180" s="7">
        <v>-0.83240000000000003</v>
      </c>
      <c r="P180" s="7">
        <v>0.13389999999999999</v>
      </c>
      <c r="Q180" t="s">
        <v>535</v>
      </c>
      <c r="S180" s="2">
        <f t="shared" si="30"/>
        <v>43641</v>
      </c>
      <c r="T180" t="s">
        <v>709</v>
      </c>
      <c r="U180" s="5">
        <v>56.4</v>
      </c>
      <c r="V180">
        <v>9.85</v>
      </c>
      <c r="W180">
        <f t="shared" si="33"/>
        <v>9599018.5824249964</v>
      </c>
      <c r="X180">
        <f t="shared" si="23"/>
        <v>23997.546456062493</v>
      </c>
      <c r="Y180">
        <f t="shared" si="24"/>
        <v>425</v>
      </c>
      <c r="Z180">
        <f t="shared" si="25"/>
        <v>-20065.3125</v>
      </c>
      <c r="AA180" s="5" t="str">
        <f t="shared" si="31"/>
        <v/>
      </c>
      <c r="AB180" s="24" t="str">
        <f>IFERROR(AA180/MAX($J$3:AA180)-1,"")</f>
        <v/>
      </c>
      <c r="AG180" s="3">
        <v>43685</v>
      </c>
      <c r="AH180">
        <v>9735294.0561132506</v>
      </c>
      <c r="AI180" s="24">
        <f>AH180/MAX($AH$2:AH180)-1</f>
        <v>-2.82476835149017E-2</v>
      </c>
      <c r="AJ180" s="27">
        <f t="shared" si="26"/>
        <v>1</v>
      </c>
      <c r="AK180">
        <f t="shared" si="27"/>
        <v>1</v>
      </c>
      <c r="AL180" s="28">
        <f t="shared" si="32"/>
        <v>2</v>
      </c>
      <c r="AM180" s="28">
        <f t="shared" si="28"/>
        <v>1384</v>
      </c>
      <c r="AN180" s="29">
        <f t="shared" ca="1" si="29"/>
        <v>-2.82476835149017E-2</v>
      </c>
      <c r="AP180" s="7"/>
      <c r="AT180" s="3"/>
      <c r="AV180" s="7"/>
      <c r="AW180" s="6"/>
      <c r="AY180" s="7"/>
      <c r="BA180" s="7"/>
      <c r="BG180" s="7"/>
      <c r="BH180" s="7"/>
    </row>
    <row r="181" spans="1:60" x14ac:dyDescent="0.45">
      <c r="A181" t="s">
        <v>715</v>
      </c>
      <c r="B181" t="s">
        <v>30</v>
      </c>
      <c r="C181" s="6">
        <v>43641.5625</v>
      </c>
      <c r="D181" s="5">
        <v>74.3</v>
      </c>
      <c r="E181" s="6">
        <v>43642.041666666664</v>
      </c>
      <c r="F181">
        <v>97.95</v>
      </c>
      <c r="G181" s="7">
        <v>0.31830000000000003</v>
      </c>
      <c r="H181">
        <v>13262.23</v>
      </c>
      <c r="I181" s="7">
        <v>0.29509999999999997</v>
      </c>
      <c r="J181">
        <v>604.82159999999999</v>
      </c>
      <c r="K181">
        <v>44938.25</v>
      </c>
      <c r="L181">
        <v>-1013560.88</v>
      </c>
      <c r="M181">
        <v>122</v>
      </c>
      <c r="N181">
        <v>108.71</v>
      </c>
      <c r="O181" s="7">
        <v>-9.69E-2</v>
      </c>
      <c r="P181" s="7">
        <v>0.33650000000000002</v>
      </c>
      <c r="Q181" t="s">
        <v>535</v>
      </c>
      <c r="S181" s="2">
        <f t="shared" si="30"/>
        <v>43641</v>
      </c>
      <c r="T181" t="s">
        <v>715</v>
      </c>
      <c r="U181" s="5">
        <v>74.3</v>
      </c>
      <c r="V181">
        <v>97.95</v>
      </c>
      <c r="W181">
        <f t="shared" si="33"/>
        <v>9599018.5824249964</v>
      </c>
      <c r="X181">
        <f t="shared" si="23"/>
        <v>23997.546456062493</v>
      </c>
      <c r="Y181">
        <f t="shared" si="24"/>
        <v>325</v>
      </c>
      <c r="Z181">
        <f t="shared" si="25"/>
        <v>7126.4375000000027</v>
      </c>
      <c r="AA181" s="5" t="str">
        <f t="shared" si="31"/>
        <v/>
      </c>
      <c r="AB181" s="24" t="str">
        <f>IFERROR(AA181/MAX($J$3:AA181)-1,"")</f>
        <v/>
      </c>
      <c r="AG181" s="3">
        <v>43686</v>
      </c>
      <c r="AH181">
        <v>9699794.4186132513</v>
      </c>
      <c r="AI181" s="24">
        <f>AH181/MAX($AH$2:AH181)-1</f>
        <v>-3.1791167129897713E-2</v>
      </c>
      <c r="AJ181" s="27">
        <f t="shared" si="26"/>
        <v>1</v>
      </c>
      <c r="AK181">
        <f t="shared" si="27"/>
        <v>1</v>
      </c>
      <c r="AL181" s="28">
        <f t="shared" si="32"/>
        <v>2</v>
      </c>
      <c r="AM181" s="28">
        <f t="shared" si="28"/>
        <v>1384</v>
      </c>
      <c r="AN181" s="29">
        <f t="shared" ca="1" si="29"/>
        <v>-3.1791167129897713E-2</v>
      </c>
      <c r="AP181" s="7"/>
      <c r="AT181" s="3"/>
      <c r="AV181" s="7"/>
      <c r="AW181" s="6"/>
      <c r="AY181" s="7"/>
      <c r="BA181" s="7"/>
      <c r="BG181" s="7"/>
      <c r="BH181" s="7"/>
    </row>
    <row r="182" spans="1:60" x14ac:dyDescent="0.45">
      <c r="A182" t="s">
        <v>715</v>
      </c>
      <c r="B182" t="s">
        <v>30</v>
      </c>
      <c r="C182" s="6">
        <v>43641.566666666666</v>
      </c>
      <c r="D182" s="5">
        <v>79.150000000000006</v>
      </c>
      <c r="E182" s="6">
        <v>43642.041666666664</v>
      </c>
      <c r="F182">
        <v>97.95</v>
      </c>
      <c r="G182" s="7">
        <v>0.23749999999999999</v>
      </c>
      <c r="H182">
        <v>10997.22</v>
      </c>
      <c r="I182" s="7">
        <v>0.21510000000000001</v>
      </c>
      <c r="J182">
        <v>645.79380000000003</v>
      </c>
      <c r="K182">
        <v>51114.58</v>
      </c>
      <c r="L182">
        <v>233913.97</v>
      </c>
      <c r="M182">
        <v>116</v>
      </c>
      <c r="N182">
        <v>94.8</v>
      </c>
      <c r="O182" s="7">
        <v>-0.1522</v>
      </c>
      <c r="P182" s="7">
        <v>0.25459999999999999</v>
      </c>
      <c r="Q182" t="s">
        <v>535</v>
      </c>
      <c r="S182" s="2">
        <f t="shared" si="30"/>
        <v>43641</v>
      </c>
      <c r="T182" t="s">
        <v>715</v>
      </c>
      <c r="U182" s="5">
        <v>79.150000000000006</v>
      </c>
      <c r="V182">
        <v>97.95</v>
      </c>
      <c r="W182">
        <f t="shared" si="33"/>
        <v>9599018.5824249964</v>
      </c>
      <c r="X182">
        <f t="shared" si="23"/>
        <v>23997.546456062493</v>
      </c>
      <c r="Y182">
        <f t="shared" si="24"/>
        <v>300</v>
      </c>
      <c r="Z182">
        <f t="shared" si="25"/>
        <v>5108.6999999999989</v>
      </c>
      <c r="AA182" s="5" t="str">
        <f t="shared" si="31"/>
        <v/>
      </c>
      <c r="AB182" s="24" t="str">
        <f>IFERROR(AA182/MAX($J$3:AA182)-1,"")</f>
        <v/>
      </c>
      <c r="AG182" s="3">
        <v>43687</v>
      </c>
      <c r="AH182">
        <v>9699794.4186132513</v>
      </c>
      <c r="AI182" s="24">
        <f>AH182/MAX($AH$2:AH182)-1</f>
        <v>-3.1791167129897713E-2</v>
      </c>
      <c r="AJ182" s="27">
        <f t="shared" si="26"/>
        <v>1</v>
      </c>
      <c r="AK182">
        <f t="shared" si="27"/>
        <v>1</v>
      </c>
      <c r="AL182" s="28">
        <f t="shared" si="32"/>
        <v>2</v>
      </c>
      <c r="AM182" s="28">
        <f t="shared" si="28"/>
        <v>1384</v>
      </c>
      <c r="AN182" s="29">
        <f t="shared" ca="1" si="29"/>
        <v>-3.1791167129897713E-2</v>
      </c>
      <c r="AP182" s="7"/>
      <c r="AT182" s="3"/>
      <c r="AV182" s="7"/>
      <c r="AW182" s="6"/>
      <c r="AY182" s="7"/>
      <c r="BA182" s="7"/>
      <c r="BG182" s="7"/>
      <c r="BH182" s="7"/>
    </row>
    <row r="183" spans="1:60" x14ac:dyDescent="0.45">
      <c r="A183" t="s">
        <v>714</v>
      </c>
      <c r="B183" t="s">
        <v>30</v>
      </c>
      <c r="C183" s="6">
        <v>43641.572222222225</v>
      </c>
      <c r="D183" s="5">
        <v>52.5</v>
      </c>
      <c r="E183" s="6">
        <v>43642.041666666664</v>
      </c>
      <c r="F183">
        <v>63.35</v>
      </c>
      <c r="G183" s="7">
        <v>0.20669999999999999</v>
      </c>
      <c r="H183">
        <v>9435.69</v>
      </c>
      <c r="I183" s="7">
        <v>0.18459999999999999</v>
      </c>
      <c r="J183">
        <v>973.60509999999999</v>
      </c>
      <c r="K183">
        <v>51114.27</v>
      </c>
      <c r="L183">
        <v>243349.66</v>
      </c>
      <c r="M183">
        <v>108</v>
      </c>
      <c r="N183">
        <v>87.37</v>
      </c>
      <c r="O183" s="7">
        <v>-0.23710000000000001</v>
      </c>
      <c r="P183" s="7">
        <v>0.24859999999999999</v>
      </c>
      <c r="Q183" t="s">
        <v>535</v>
      </c>
      <c r="S183" s="2">
        <f t="shared" si="30"/>
        <v>43641</v>
      </c>
      <c r="T183" t="s">
        <v>714</v>
      </c>
      <c r="U183" s="5">
        <v>52.5</v>
      </c>
      <c r="V183">
        <v>63.35</v>
      </c>
      <c r="W183">
        <f t="shared" si="33"/>
        <v>9599018.5824249964</v>
      </c>
      <c r="X183">
        <f t="shared" si="23"/>
        <v>23997.546456062493</v>
      </c>
      <c r="Y183">
        <f t="shared" si="24"/>
        <v>450</v>
      </c>
      <c r="Z183">
        <f t="shared" si="25"/>
        <v>4361.175000000002</v>
      </c>
      <c r="AA183" s="5">
        <f t="shared" si="31"/>
        <v>9595549.5824249964</v>
      </c>
      <c r="AB183" s="24">
        <f>IFERROR(AA183/MAX($J$3:AA183)-1,"")</f>
        <v>-4.2196621804781009E-2</v>
      </c>
      <c r="AG183" s="3">
        <v>43688</v>
      </c>
      <c r="AH183">
        <v>9699794.4186132513</v>
      </c>
      <c r="AI183" s="24">
        <f>AH183/MAX($AH$2:AH183)-1</f>
        <v>-3.1791167129897713E-2</v>
      </c>
      <c r="AJ183" s="27">
        <f t="shared" si="26"/>
        <v>1</v>
      </c>
      <c r="AK183">
        <f t="shared" si="27"/>
        <v>1</v>
      </c>
      <c r="AL183" s="28">
        <f t="shared" si="32"/>
        <v>2</v>
      </c>
      <c r="AM183" s="28">
        <f t="shared" si="28"/>
        <v>1384</v>
      </c>
      <c r="AN183" s="29">
        <f t="shared" ca="1" si="29"/>
        <v>-3.1791167129897713E-2</v>
      </c>
      <c r="AP183" s="7"/>
      <c r="AT183" s="3"/>
      <c r="AV183" s="7"/>
      <c r="AW183" s="6"/>
      <c r="AY183" s="7"/>
      <c r="BA183" s="7"/>
      <c r="BG183" s="7"/>
      <c r="BH183" s="7"/>
    </row>
    <row r="184" spans="1:60" x14ac:dyDescent="0.45">
      <c r="A184" t="s">
        <v>729</v>
      </c>
      <c r="B184" t="s">
        <v>30</v>
      </c>
      <c r="C184" s="6">
        <v>43642.422222222223</v>
      </c>
      <c r="D184" s="5">
        <v>39.450000000000003</v>
      </c>
      <c r="E184" s="6">
        <v>43643.041666666664</v>
      </c>
      <c r="F184">
        <v>1.65</v>
      </c>
      <c r="G184" s="7">
        <v>-0.95820000000000005</v>
      </c>
      <c r="H184">
        <v>-43521.02</v>
      </c>
      <c r="I184" s="7">
        <v>-0.96860000000000002</v>
      </c>
      <c r="J184">
        <v>1138.9659999999999</v>
      </c>
      <c r="K184">
        <v>44932.2</v>
      </c>
      <c r="L184">
        <v>-1057081.8999999999</v>
      </c>
      <c r="M184">
        <v>324</v>
      </c>
      <c r="N184">
        <v>-134.32</v>
      </c>
      <c r="O184" s="7">
        <v>-0.95820000000000005</v>
      </c>
      <c r="P184" s="7">
        <v>0.2281</v>
      </c>
      <c r="Q184" t="s">
        <v>535</v>
      </c>
      <c r="S184" s="2">
        <f t="shared" si="30"/>
        <v>43642</v>
      </c>
      <c r="T184" t="s">
        <v>729</v>
      </c>
      <c r="U184" s="5">
        <v>39.450000000000003</v>
      </c>
      <c r="V184">
        <v>1.65</v>
      </c>
      <c r="W184">
        <f t="shared" si="33"/>
        <v>9595549.5824249964</v>
      </c>
      <c r="X184">
        <f t="shared" si="23"/>
        <v>23988.873956062493</v>
      </c>
      <c r="Y184">
        <f t="shared" si="24"/>
        <v>600</v>
      </c>
      <c r="Z184">
        <f t="shared" si="25"/>
        <v>-22926.600000000002</v>
      </c>
      <c r="AA184" s="5" t="str">
        <f t="shared" si="31"/>
        <v/>
      </c>
      <c r="AB184" s="24" t="str">
        <f>IFERROR(AA184/MAX($J$3:AA184)-1,"")</f>
        <v/>
      </c>
      <c r="AG184" s="3">
        <v>43689</v>
      </c>
      <c r="AH184">
        <v>9699794.4186132513</v>
      </c>
      <c r="AI184" s="24">
        <f>AH184/MAX($AH$2:AH184)-1</f>
        <v>-3.1791167129897713E-2</v>
      </c>
      <c r="AJ184" s="27">
        <f t="shared" si="26"/>
        <v>1</v>
      </c>
      <c r="AK184">
        <f t="shared" si="27"/>
        <v>1</v>
      </c>
      <c r="AL184" s="28">
        <f t="shared" si="32"/>
        <v>2</v>
      </c>
      <c r="AM184" s="28">
        <f t="shared" si="28"/>
        <v>1384</v>
      </c>
      <c r="AN184" s="29">
        <f t="shared" ca="1" si="29"/>
        <v>-3.1791167129897713E-2</v>
      </c>
      <c r="AP184" s="7"/>
      <c r="AT184" s="3"/>
      <c r="AV184" s="7"/>
      <c r="AW184" s="6"/>
      <c r="AY184" s="7"/>
      <c r="BA184" s="7"/>
      <c r="BG184" s="7"/>
      <c r="BH184" s="7"/>
    </row>
    <row r="185" spans="1:60" x14ac:dyDescent="0.45">
      <c r="A185" t="s">
        <v>721</v>
      </c>
      <c r="B185" t="s">
        <v>30</v>
      </c>
      <c r="C185" s="6">
        <v>43642.615972222222</v>
      </c>
      <c r="D185" s="5">
        <v>56.3</v>
      </c>
      <c r="E185" s="6">
        <v>43643.041666666664</v>
      </c>
      <c r="F185">
        <v>54.55</v>
      </c>
      <c r="G185" s="7">
        <v>-3.1099999999999999E-2</v>
      </c>
      <c r="H185">
        <v>-2274</v>
      </c>
      <c r="I185" s="7">
        <v>-5.0799999999999998E-2</v>
      </c>
      <c r="J185">
        <v>795.52189999999996</v>
      </c>
      <c r="K185">
        <v>44787.88</v>
      </c>
      <c r="L185">
        <v>-1059355.8999999999</v>
      </c>
      <c r="M185">
        <v>45</v>
      </c>
      <c r="N185">
        <v>-50.53</v>
      </c>
      <c r="O185" s="7">
        <v>-0.34010000000000001</v>
      </c>
      <c r="P185" s="7">
        <v>7.8200000000000006E-2</v>
      </c>
      <c r="Q185" t="s">
        <v>535</v>
      </c>
      <c r="S185" s="2">
        <f t="shared" si="30"/>
        <v>43642</v>
      </c>
      <c r="T185" t="s">
        <v>721</v>
      </c>
      <c r="U185" s="5">
        <v>56.3</v>
      </c>
      <c r="V185">
        <v>54.55</v>
      </c>
      <c r="W185">
        <f t="shared" si="33"/>
        <v>9595549.5824249964</v>
      </c>
      <c r="X185">
        <f t="shared" si="23"/>
        <v>23988.873956062493</v>
      </c>
      <c r="Y185">
        <f t="shared" si="24"/>
        <v>425</v>
      </c>
      <c r="Z185">
        <f t="shared" si="25"/>
        <v>-1214.8624999999997</v>
      </c>
      <c r="AA185" s="5" t="str">
        <f t="shared" si="31"/>
        <v/>
      </c>
      <c r="AB185" s="24" t="str">
        <f>IFERROR(AA185/MAX($J$3:AA185)-1,"")</f>
        <v/>
      </c>
      <c r="AG185" s="3">
        <v>43690</v>
      </c>
      <c r="AH185">
        <v>9751481.7561132517</v>
      </c>
      <c r="AI185" s="24">
        <f>AH185/MAX($AH$2:AH185)-1</f>
        <v>-2.663186843187515E-2</v>
      </c>
      <c r="AJ185" s="27">
        <f t="shared" si="26"/>
        <v>1</v>
      </c>
      <c r="AK185">
        <f t="shared" si="27"/>
        <v>1</v>
      </c>
      <c r="AL185" s="28">
        <f t="shared" si="32"/>
        <v>2</v>
      </c>
      <c r="AM185" s="28">
        <f t="shared" si="28"/>
        <v>1384</v>
      </c>
      <c r="AN185" s="29">
        <f t="shared" ca="1" si="29"/>
        <v>-2.663186843187515E-2</v>
      </c>
      <c r="AP185" s="7"/>
      <c r="AT185" s="3"/>
      <c r="AV185" s="7"/>
      <c r="AW185" s="6"/>
      <c r="AY185" s="7"/>
      <c r="BA185" s="7"/>
      <c r="BG185" s="7"/>
      <c r="BH185" s="7"/>
    </row>
    <row r="186" spans="1:60" x14ac:dyDescent="0.45">
      <c r="A186" t="s">
        <v>721</v>
      </c>
      <c r="B186" t="s">
        <v>30</v>
      </c>
      <c r="C186" s="6">
        <v>43642.615972222222</v>
      </c>
      <c r="D186" s="5">
        <v>56.3</v>
      </c>
      <c r="E186" s="6">
        <v>43643.041666666664</v>
      </c>
      <c r="F186">
        <v>54.55</v>
      </c>
      <c r="G186" s="7">
        <v>-3.1099999999999999E-2</v>
      </c>
      <c r="H186">
        <v>-2600.41</v>
      </c>
      <c r="I186" s="7">
        <v>-5.0799999999999998E-2</v>
      </c>
      <c r="J186">
        <v>909.71140000000003</v>
      </c>
      <c r="K186">
        <v>51216.75</v>
      </c>
      <c r="L186">
        <v>240749.25</v>
      </c>
      <c r="M186">
        <v>45</v>
      </c>
      <c r="N186">
        <v>-57.79</v>
      </c>
      <c r="O186" s="7">
        <v>-0.34010000000000001</v>
      </c>
      <c r="P186" s="7">
        <v>7.8200000000000006E-2</v>
      </c>
      <c r="Q186" t="s">
        <v>535</v>
      </c>
      <c r="S186" s="2">
        <f t="shared" si="30"/>
        <v>43642</v>
      </c>
      <c r="T186" t="s">
        <v>721</v>
      </c>
      <c r="U186" s="5">
        <v>56.3</v>
      </c>
      <c r="V186">
        <v>54.55</v>
      </c>
      <c r="W186">
        <f t="shared" si="33"/>
        <v>9595549.5824249964</v>
      </c>
      <c r="X186">
        <f t="shared" si="23"/>
        <v>23988.873956062493</v>
      </c>
      <c r="Y186">
        <f t="shared" si="24"/>
        <v>425</v>
      </c>
      <c r="Z186">
        <f t="shared" si="25"/>
        <v>-1214.8624999999997</v>
      </c>
      <c r="AA186" s="5">
        <f t="shared" si="31"/>
        <v>9570193.2574249972</v>
      </c>
      <c r="AB186" s="24">
        <f>IFERROR(AA186/MAX($J$3:AA186)-1,"")</f>
        <v>-4.4727625738948285E-2</v>
      </c>
      <c r="AG186" s="3">
        <v>43691</v>
      </c>
      <c r="AH186">
        <v>9688884.6811132524</v>
      </c>
      <c r="AI186" s="24">
        <f>AH186/MAX($AH$2:AH186)-1</f>
        <v>-3.2880149406833814E-2</v>
      </c>
      <c r="AJ186" s="27">
        <f t="shared" si="26"/>
        <v>1</v>
      </c>
      <c r="AK186">
        <f t="shared" si="27"/>
        <v>1</v>
      </c>
      <c r="AL186" s="28">
        <f t="shared" si="32"/>
        <v>2</v>
      </c>
      <c r="AM186" s="28">
        <f t="shared" si="28"/>
        <v>1384</v>
      </c>
      <c r="AN186" s="29">
        <f t="shared" ca="1" si="29"/>
        <v>-3.2880149406833814E-2</v>
      </c>
      <c r="AP186" s="7"/>
      <c r="AT186" s="3"/>
      <c r="AV186" s="7"/>
      <c r="AW186" s="6"/>
      <c r="AY186" s="7"/>
      <c r="BA186" s="7"/>
      <c r="BG186" s="7"/>
      <c r="BH186" s="7"/>
    </row>
    <row r="187" spans="1:60" x14ac:dyDescent="0.45">
      <c r="A187" t="s">
        <v>730</v>
      </c>
      <c r="B187" t="s">
        <v>30</v>
      </c>
      <c r="C187" s="6">
        <v>43643.416666666664</v>
      </c>
      <c r="D187" s="5">
        <v>16.149999999999999</v>
      </c>
      <c r="E187" s="6">
        <v>43643.638194444444</v>
      </c>
      <c r="F187">
        <v>3.05</v>
      </c>
      <c r="G187" s="7">
        <v>-0.81110000000000004</v>
      </c>
      <c r="H187">
        <v>-36792.269999999997</v>
      </c>
      <c r="I187" s="7">
        <v>-0.82299999999999995</v>
      </c>
      <c r="J187">
        <v>2768.0010000000002</v>
      </c>
      <c r="K187">
        <v>44703.22</v>
      </c>
      <c r="L187">
        <v>-1096148.17</v>
      </c>
      <c r="M187">
        <v>320</v>
      </c>
      <c r="N187">
        <v>-114.98</v>
      </c>
      <c r="O187" s="7">
        <v>-0.91639999999999999</v>
      </c>
      <c r="P187" s="7">
        <v>0.96279999999999999</v>
      </c>
      <c r="Q187" t="s">
        <v>535</v>
      </c>
      <c r="S187" s="2">
        <f t="shared" si="30"/>
        <v>43643</v>
      </c>
      <c r="T187" t="s">
        <v>730</v>
      </c>
      <c r="U187" s="5">
        <v>16.149999999999999</v>
      </c>
      <c r="V187">
        <v>3.05</v>
      </c>
      <c r="W187">
        <f t="shared" si="33"/>
        <v>9570193.2574249972</v>
      </c>
      <c r="X187">
        <f t="shared" si="23"/>
        <v>23925.483143562495</v>
      </c>
      <c r="Y187">
        <f t="shared" si="24"/>
        <v>1475</v>
      </c>
      <c r="Z187">
        <f t="shared" si="25"/>
        <v>-19605.699999999997</v>
      </c>
      <c r="AA187" s="5" t="str">
        <f t="shared" si="31"/>
        <v/>
      </c>
      <c r="AB187" s="24" t="str">
        <f>IFERROR(AA187/MAX($J$3:AA187)-1,"")</f>
        <v/>
      </c>
      <c r="AG187" s="3">
        <v>43692</v>
      </c>
      <c r="AH187">
        <v>9688884.6811132524</v>
      </c>
      <c r="AI187" s="24">
        <f>AH187/MAX($AH$2:AH187)-1</f>
        <v>-3.2880149406833814E-2</v>
      </c>
      <c r="AJ187" s="27">
        <f t="shared" si="26"/>
        <v>1</v>
      </c>
      <c r="AK187">
        <f t="shared" si="27"/>
        <v>1</v>
      </c>
      <c r="AL187" s="28">
        <f t="shared" si="32"/>
        <v>2</v>
      </c>
      <c r="AM187" s="28">
        <f t="shared" si="28"/>
        <v>1384</v>
      </c>
      <c r="AN187" s="29">
        <f t="shared" ca="1" si="29"/>
        <v>-3.2880149406833814E-2</v>
      </c>
      <c r="AP187" s="7"/>
      <c r="AT187" s="3"/>
      <c r="AV187" s="7"/>
      <c r="AW187" s="6"/>
      <c r="AY187" s="7"/>
      <c r="BA187" s="7"/>
      <c r="BG187" s="7"/>
      <c r="BH187" s="7"/>
    </row>
    <row r="188" spans="1:60" x14ac:dyDescent="0.45">
      <c r="A188" t="s">
        <v>727</v>
      </c>
      <c r="B188" t="s">
        <v>30</v>
      </c>
      <c r="C188" s="6">
        <v>43643.419444444444</v>
      </c>
      <c r="D188" s="5">
        <v>36.15</v>
      </c>
      <c r="E188" s="6">
        <v>43643.638194444444</v>
      </c>
      <c r="F188">
        <v>48.8</v>
      </c>
      <c r="G188" s="7">
        <v>0.34989999999999999</v>
      </c>
      <c r="H188">
        <v>14591.53</v>
      </c>
      <c r="I188" s="7">
        <v>0.32640000000000002</v>
      </c>
      <c r="J188">
        <v>1236.518</v>
      </c>
      <c r="K188">
        <v>44700.12</v>
      </c>
      <c r="L188">
        <v>-1081556.6399999999</v>
      </c>
      <c r="M188">
        <v>316</v>
      </c>
      <c r="N188">
        <v>46.18</v>
      </c>
      <c r="O188" s="7">
        <v>-0.65149999999999997</v>
      </c>
      <c r="P188" s="7">
        <v>0.90869999999999995</v>
      </c>
      <c r="Q188" t="s">
        <v>535</v>
      </c>
      <c r="S188" s="2">
        <f t="shared" si="30"/>
        <v>43643</v>
      </c>
      <c r="T188" t="s">
        <v>727</v>
      </c>
      <c r="U188" s="5">
        <v>36.15</v>
      </c>
      <c r="V188">
        <v>48.8</v>
      </c>
      <c r="W188">
        <f t="shared" si="33"/>
        <v>9570193.2574249972</v>
      </c>
      <c r="X188">
        <f t="shared" si="23"/>
        <v>23925.483143562495</v>
      </c>
      <c r="Y188">
        <f t="shared" si="24"/>
        <v>650</v>
      </c>
      <c r="Z188">
        <f t="shared" si="25"/>
        <v>7670.3249999999998</v>
      </c>
      <c r="AA188" s="5">
        <f t="shared" si="31"/>
        <v>9558257.8824249972</v>
      </c>
      <c r="AB188" s="24">
        <f>IFERROR(AA188/MAX($J$3:AA188)-1,"")</f>
        <v>-4.5918984545114561E-2</v>
      </c>
      <c r="AG188" s="3">
        <v>43693</v>
      </c>
      <c r="AH188">
        <v>9700779.7686132528</v>
      </c>
      <c r="AI188" s="24">
        <f>AH188/MAX($AH$2:AH188)-1</f>
        <v>-3.1692811996551939E-2</v>
      </c>
      <c r="AJ188" s="27">
        <f t="shared" si="26"/>
        <v>1</v>
      </c>
      <c r="AK188">
        <f t="shared" si="27"/>
        <v>1</v>
      </c>
      <c r="AL188" s="28">
        <f t="shared" si="32"/>
        <v>2</v>
      </c>
      <c r="AM188" s="28">
        <f t="shared" si="28"/>
        <v>1384</v>
      </c>
      <c r="AN188" s="29">
        <f t="shared" ca="1" si="29"/>
        <v>-3.1692811996551939E-2</v>
      </c>
      <c r="AP188" s="7"/>
      <c r="AT188" s="3"/>
      <c r="AV188" s="7"/>
      <c r="AW188" s="6"/>
      <c r="AY188" s="7"/>
      <c r="BA188" s="7"/>
      <c r="BG188" s="7"/>
      <c r="BH188" s="7"/>
    </row>
    <row r="189" spans="1:60" x14ac:dyDescent="0.45">
      <c r="A189" t="s">
        <v>730</v>
      </c>
      <c r="B189" t="s">
        <v>30</v>
      </c>
      <c r="C189" s="6">
        <v>43648.422222222223</v>
      </c>
      <c r="D189" s="5">
        <v>59.75</v>
      </c>
      <c r="E189" s="6">
        <v>43649.385416666664</v>
      </c>
      <c r="F189">
        <v>17.25</v>
      </c>
      <c r="G189" s="7">
        <v>-0.71130000000000004</v>
      </c>
      <c r="H189">
        <v>-32292.97</v>
      </c>
      <c r="I189" s="7">
        <v>-0.72419999999999995</v>
      </c>
      <c r="J189">
        <v>746.31320000000005</v>
      </c>
      <c r="K189">
        <v>44592.21</v>
      </c>
      <c r="L189">
        <v>-1113849.6100000001</v>
      </c>
      <c r="M189">
        <v>324</v>
      </c>
      <c r="N189">
        <v>-99.67</v>
      </c>
      <c r="O189" s="7">
        <v>-0.749</v>
      </c>
      <c r="P189" s="7">
        <v>0.17069999999999999</v>
      </c>
      <c r="Q189" t="s">
        <v>535</v>
      </c>
      <c r="S189" s="2">
        <f t="shared" si="30"/>
        <v>43648</v>
      </c>
      <c r="T189" t="s">
        <v>730</v>
      </c>
      <c r="U189" s="5">
        <v>59.75</v>
      </c>
      <c r="V189">
        <v>17.25</v>
      </c>
      <c r="W189">
        <f t="shared" si="33"/>
        <v>9558257.8824249972</v>
      </c>
      <c r="X189">
        <f t="shared" si="23"/>
        <v>23895.644706062492</v>
      </c>
      <c r="Y189">
        <f t="shared" si="24"/>
        <v>400</v>
      </c>
      <c r="Z189">
        <f t="shared" si="25"/>
        <v>-17308</v>
      </c>
      <c r="AA189" s="5" t="str">
        <f t="shared" si="31"/>
        <v/>
      </c>
      <c r="AB189" s="24" t="str">
        <f>IFERROR(AA189/MAX($J$3:AA189)-1,"")</f>
        <v/>
      </c>
      <c r="AG189" s="3">
        <v>43694</v>
      </c>
      <c r="AH189">
        <v>9700779.7686132528</v>
      </c>
      <c r="AI189" s="24">
        <f>AH189/MAX($AH$2:AH189)-1</f>
        <v>-3.1692811996551939E-2</v>
      </c>
      <c r="AJ189" s="27">
        <f t="shared" si="26"/>
        <v>1</v>
      </c>
      <c r="AK189">
        <f t="shared" si="27"/>
        <v>1</v>
      </c>
      <c r="AL189" s="28">
        <f t="shared" si="32"/>
        <v>2</v>
      </c>
      <c r="AM189" s="28">
        <f t="shared" si="28"/>
        <v>1384</v>
      </c>
      <c r="AN189" s="29">
        <f t="shared" ca="1" si="29"/>
        <v>-3.1692811996551939E-2</v>
      </c>
      <c r="AP189" s="7"/>
      <c r="AT189" s="3"/>
      <c r="AV189" s="7"/>
      <c r="AW189" s="6"/>
      <c r="AY189" s="7"/>
      <c r="BA189" s="7"/>
      <c r="BG189" s="7"/>
      <c r="BH189" s="7"/>
    </row>
    <row r="190" spans="1:60" x14ac:dyDescent="0.45">
      <c r="A190" t="s">
        <v>729</v>
      </c>
      <c r="B190" t="s">
        <v>30</v>
      </c>
      <c r="C190" s="6">
        <v>43648.457638888889</v>
      </c>
      <c r="D190" s="5">
        <v>42.85</v>
      </c>
      <c r="E190" s="6">
        <v>43649.385416666664</v>
      </c>
      <c r="F190">
        <v>9.5500000000000007</v>
      </c>
      <c r="G190" s="7">
        <v>-0.77710000000000001</v>
      </c>
      <c r="H190">
        <v>-35204.46</v>
      </c>
      <c r="I190" s="7">
        <v>-0.78939999999999999</v>
      </c>
      <c r="J190">
        <v>1040.8130000000001</v>
      </c>
      <c r="K190">
        <v>44598.84</v>
      </c>
      <c r="L190">
        <v>-1149054.08</v>
      </c>
      <c r="M190">
        <v>273</v>
      </c>
      <c r="N190">
        <v>-128.94999999999999</v>
      </c>
      <c r="O190" s="7">
        <v>-0.82379999999999998</v>
      </c>
      <c r="P190" s="7">
        <v>6.1800000000000001E-2</v>
      </c>
      <c r="Q190" t="s">
        <v>535</v>
      </c>
      <c r="S190" s="2">
        <f t="shared" si="30"/>
        <v>43648</v>
      </c>
      <c r="T190" t="s">
        <v>729</v>
      </c>
      <c r="U190" s="5">
        <v>42.85</v>
      </c>
      <c r="V190">
        <v>9.5500000000000007</v>
      </c>
      <c r="W190">
        <f t="shared" si="33"/>
        <v>9558257.8824249972</v>
      </c>
      <c r="X190">
        <f t="shared" si="23"/>
        <v>23895.644706062492</v>
      </c>
      <c r="Y190">
        <f t="shared" si="24"/>
        <v>550</v>
      </c>
      <c r="Z190">
        <f t="shared" si="25"/>
        <v>-18603.2</v>
      </c>
      <c r="AA190" s="5">
        <f t="shared" si="31"/>
        <v>9522346.6824249979</v>
      </c>
      <c r="AB190" s="24">
        <f>IFERROR(AA190/MAX($J$3:AA190)-1,"")</f>
        <v>-4.9503549283130388E-2</v>
      </c>
      <c r="AG190" s="3">
        <v>43695</v>
      </c>
      <c r="AH190">
        <v>9700779.7686132528</v>
      </c>
      <c r="AI190" s="24">
        <f>AH190/MAX($AH$2:AH190)-1</f>
        <v>-3.1692811996551939E-2</v>
      </c>
      <c r="AJ190" s="27">
        <f t="shared" si="26"/>
        <v>1</v>
      </c>
      <c r="AK190">
        <f t="shared" si="27"/>
        <v>1</v>
      </c>
      <c r="AL190" s="28">
        <f t="shared" si="32"/>
        <v>2</v>
      </c>
      <c r="AM190" s="28">
        <f t="shared" si="28"/>
        <v>1384</v>
      </c>
      <c r="AN190" s="29">
        <f t="shared" ca="1" si="29"/>
        <v>-3.1692811996551939E-2</v>
      </c>
      <c r="AP190" s="7"/>
      <c r="AT190" s="3"/>
      <c r="AV190" s="7"/>
      <c r="AW190" s="6"/>
      <c r="AY190" s="7"/>
      <c r="BA190" s="7"/>
      <c r="BG190" s="7"/>
      <c r="BH190" s="7"/>
    </row>
    <row r="191" spans="1:60" x14ac:dyDescent="0.45">
      <c r="A191" t="s">
        <v>722</v>
      </c>
      <c r="B191" t="s">
        <v>30</v>
      </c>
      <c r="C191" s="6">
        <v>43650.416666666664</v>
      </c>
      <c r="D191" s="5">
        <v>21.65</v>
      </c>
      <c r="E191" s="6">
        <v>43650.638194444444</v>
      </c>
      <c r="F191">
        <v>0.2</v>
      </c>
      <c r="G191" s="7">
        <v>-0.99080000000000001</v>
      </c>
      <c r="H191">
        <v>-44292.55</v>
      </c>
      <c r="I191" s="7">
        <v>-1.0008999999999999</v>
      </c>
      <c r="J191">
        <v>2044.098</v>
      </c>
      <c r="K191">
        <v>44254.73</v>
      </c>
      <c r="L191">
        <v>-1193346.6200000001</v>
      </c>
      <c r="M191">
        <v>320</v>
      </c>
      <c r="N191">
        <v>-138.41</v>
      </c>
      <c r="O191" s="7">
        <v>-0.99309999999999998</v>
      </c>
      <c r="P191" s="7">
        <v>0.03</v>
      </c>
      <c r="Q191" t="s">
        <v>535</v>
      </c>
      <c r="S191" s="2">
        <f t="shared" si="30"/>
        <v>43650</v>
      </c>
      <c r="T191" t="s">
        <v>722</v>
      </c>
      <c r="U191" s="5">
        <v>21.65</v>
      </c>
      <c r="V191">
        <v>0.2</v>
      </c>
      <c r="W191">
        <f t="shared" si="33"/>
        <v>9522346.6824249979</v>
      </c>
      <c r="X191">
        <f t="shared" si="23"/>
        <v>23805.866706062494</v>
      </c>
      <c r="Y191">
        <f t="shared" si="24"/>
        <v>1100</v>
      </c>
      <c r="Z191">
        <f t="shared" si="25"/>
        <v>-23835.35</v>
      </c>
      <c r="AA191" s="5">
        <f t="shared" si="31"/>
        <v>9498511.3324249983</v>
      </c>
      <c r="AB191" s="24">
        <f>IFERROR(AA191/MAX($J$3:AA191)-1,"")</f>
        <v>-5.1882733357409894E-2</v>
      </c>
      <c r="AG191" s="3">
        <v>43696</v>
      </c>
      <c r="AH191">
        <v>9700779.7686132528</v>
      </c>
      <c r="AI191" s="24">
        <f>AH191/MAX($AH$2:AH191)-1</f>
        <v>-3.1692811996551939E-2</v>
      </c>
      <c r="AJ191" s="27">
        <f t="shared" si="26"/>
        <v>1</v>
      </c>
      <c r="AK191">
        <f t="shared" si="27"/>
        <v>1</v>
      </c>
      <c r="AL191" s="28">
        <f t="shared" si="32"/>
        <v>2</v>
      </c>
      <c r="AM191" s="28">
        <f t="shared" si="28"/>
        <v>1384</v>
      </c>
      <c r="AN191" s="29">
        <f t="shared" ca="1" si="29"/>
        <v>-3.1692811996551939E-2</v>
      </c>
      <c r="AP191" s="7"/>
      <c r="AT191" s="3"/>
      <c r="AV191" s="7"/>
      <c r="AW191" s="6"/>
      <c r="AY191" s="7"/>
      <c r="BA191" s="7"/>
      <c r="BG191" s="7"/>
      <c r="BH191" s="7"/>
    </row>
    <row r="192" spans="1:60" x14ac:dyDescent="0.45">
      <c r="A192" t="s">
        <v>730</v>
      </c>
      <c r="B192" t="s">
        <v>30</v>
      </c>
      <c r="C192" s="6">
        <v>43651.545138888891</v>
      </c>
      <c r="D192" s="5">
        <v>65.75</v>
      </c>
      <c r="E192" s="6">
        <v>43654.385416666664</v>
      </c>
      <c r="F192">
        <v>140</v>
      </c>
      <c r="G192" s="7">
        <v>1.1293</v>
      </c>
      <c r="H192">
        <v>48347.86</v>
      </c>
      <c r="I192" s="7">
        <v>1.0980000000000001</v>
      </c>
      <c r="J192">
        <v>669.70749999999998</v>
      </c>
      <c r="K192">
        <v>44033.27</v>
      </c>
      <c r="L192">
        <v>-1144998.77</v>
      </c>
      <c r="M192">
        <v>147</v>
      </c>
      <c r="N192">
        <v>328.9</v>
      </c>
      <c r="O192" s="7">
        <v>-0.18709999999999999</v>
      </c>
      <c r="P192" s="7">
        <v>1.1293</v>
      </c>
      <c r="Q192" t="s">
        <v>535</v>
      </c>
      <c r="S192" s="2">
        <f t="shared" si="30"/>
        <v>43651</v>
      </c>
      <c r="T192" t="s">
        <v>730</v>
      </c>
      <c r="U192" s="5">
        <v>65.75</v>
      </c>
      <c r="V192">
        <v>140</v>
      </c>
      <c r="W192">
        <f t="shared" si="33"/>
        <v>9498511.3324249983</v>
      </c>
      <c r="X192">
        <f t="shared" si="23"/>
        <v>23746.278331062495</v>
      </c>
      <c r="Y192">
        <f t="shared" si="24"/>
        <v>350</v>
      </c>
      <c r="Z192">
        <f t="shared" si="25"/>
        <v>25267.375</v>
      </c>
      <c r="AA192" s="5" t="str">
        <f t="shared" si="31"/>
        <v/>
      </c>
      <c r="AB192" s="24" t="str">
        <f>IFERROR(AA192/MAX($J$3:AA192)-1,"")</f>
        <v/>
      </c>
      <c r="AG192" s="3">
        <v>43697</v>
      </c>
      <c r="AH192">
        <v>9694770.3936132528</v>
      </c>
      <c r="AI192" s="24">
        <f>AH192/MAX($AH$2:AH192)-1</f>
        <v>-3.2292652539962163E-2</v>
      </c>
      <c r="AJ192" s="27">
        <f t="shared" si="26"/>
        <v>1</v>
      </c>
      <c r="AK192">
        <f t="shared" si="27"/>
        <v>1</v>
      </c>
      <c r="AL192" s="28">
        <f t="shared" si="32"/>
        <v>2</v>
      </c>
      <c r="AM192" s="28">
        <f t="shared" si="28"/>
        <v>1384</v>
      </c>
      <c r="AN192" s="29">
        <f t="shared" ca="1" si="29"/>
        <v>-3.2292652539962163E-2</v>
      </c>
      <c r="AP192" s="7"/>
      <c r="AT192" s="3"/>
      <c r="AV192" s="7"/>
      <c r="AW192" s="6"/>
      <c r="AY192" s="7"/>
      <c r="BA192" s="7"/>
      <c r="BG192" s="7"/>
      <c r="BH192" s="7"/>
    </row>
    <row r="193" spans="1:60" x14ac:dyDescent="0.45">
      <c r="A193" t="s">
        <v>730</v>
      </c>
      <c r="B193" t="s">
        <v>30</v>
      </c>
      <c r="C193" s="6">
        <v>43651.54583333333</v>
      </c>
      <c r="D193" s="5">
        <v>69.8</v>
      </c>
      <c r="E193" s="6">
        <v>43654.385416666664</v>
      </c>
      <c r="F193">
        <v>140</v>
      </c>
      <c r="G193" s="7">
        <v>1.0057</v>
      </c>
      <c r="H193">
        <v>49958.13</v>
      </c>
      <c r="I193" s="7">
        <v>0.97570000000000001</v>
      </c>
      <c r="J193">
        <v>733.57799999999997</v>
      </c>
      <c r="K193">
        <v>51203.75</v>
      </c>
      <c r="L193">
        <v>290707.38</v>
      </c>
      <c r="M193">
        <v>146</v>
      </c>
      <c r="N193">
        <v>342.18</v>
      </c>
      <c r="O193" s="7">
        <v>-0.23419999999999999</v>
      </c>
      <c r="P193" s="7">
        <v>1.0057</v>
      </c>
      <c r="Q193" t="s">
        <v>535</v>
      </c>
      <c r="S193" s="2">
        <f t="shared" si="30"/>
        <v>43651</v>
      </c>
      <c r="T193" t="s">
        <v>730</v>
      </c>
      <c r="U193" s="5">
        <v>69.8</v>
      </c>
      <c r="V193">
        <v>140</v>
      </c>
      <c r="W193">
        <f t="shared" si="33"/>
        <v>9498511.3324249983</v>
      </c>
      <c r="X193">
        <f t="shared" si="23"/>
        <v>23746.278331062495</v>
      </c>
      <c r="Y193">
        <f t="shared" si="24"/>
        <v>350</v>
      </c>
      <c r="Z193">
        <f t="shared" si="25"/>
        <v>23835.699999999997</v>
      </c>
      <c r="AA193" s="5" t="str">
        <f t="shared" si="31"/>
        <v/>
      </c>
      <c r="AB193" s="24" t="str">
        <f>IFERROR(AA193/MAX($J$3:AA193)-1,"")</f>
        <v/>
      </c>
      <c r="AG193" s="3">
        <v>43698</v>
      </c>
      <c r="AH193">
        <v>9739139.718613252</v>
      </c>
      <c r="AI193" s="24">
        <f>AH193/MAX($AH$2:AH193)-1</f>
        <v>-2.7863819255511513E-2</v>
      </c>
      <c r="AJ193" s="27">
        <f t="shared" si="26"/>
        <v>1</v>
      </c>
      <c r="AK193">
        <f t="shared" si="27"/>
        <v>1</v>
      </c>
      <c r="AL193" s="28">
        <f t="shared" si="32"/>
        <v>2</v>
      </c>
      <c r="AM193" s="28">
        <f t="shared" si="28"/>
        <v>1384</v>
      </c>
      <c r="AN193" s="29">
        <f t="shared" ca="1" si="29"/>
        <v>-2.7863819255511513E-2</v>
      </c>
      <c r="AP193" s="7"/>
      <c r="AT193" s="3"/>
      <c r="AV193" s="7"/>
      <c r="AW193" s="6"/>
      <c r="AY193" s="7"/>
      <c r="BA193" s="7"/>
      <c r="BG193" s="7"/>
      <c r="BH193" s="7"/>
    </row>
    <row r="194" spans="1:60" x14ac:dyDescent="0.45">
      <c r="A194" t="s">
        <v>729</v>
      </c>
      <c r="B194" t="s">
        <v>30</v>
      </c>
      <c r="C194" s="6">
        <v>43651.560416666667</v>
      </c>
      <c r="D194" s="5">
        <v>66.900000000000006</v>
      </c>
      <c r="E194" s="6">
        <v>43654.385416666664</v>
      </c>
      <c r="F194">
        <v>105.75</v>
      </c>
      <c r="G194" s="7">
        <v>0.58069999999999999</v>
      </c>
      <c r="H194">
        <v>24460.68</v>
      </c>
      <c r="I194" s="7">
        <v>0.55489999999999995</v>
      </c>
      <c r="J194">
        <v>658.9</v>
      </c>
      <c r="K194">
        <v>44080.41</v>
      </c>
      <c r="L194">
        <v>-1120538.0900000001</v>
      </c>
      <c r="M194">
        <v>125</v>
      </c>
      <c r="N194">
        <v>195.69</v>
      </c>
      <c r="O194" s="7">
        <v>-0.46939999999999998</v>
      </c>
      <c r="P194" s="7">
        <v>0.58069999999999999</v>
      </c>
      <c r="Q194" t="s">
        <v>535</v>
      </c>
      <c r="S194" s="2">
        <f t="shared" si="30"/>
        <v>43651</v>
      </c>
      <c r="T194" t="s">
        <v>729</v>
      </c>
      <c r="U194" s="5">
        <v>66.900000000000006</v>
      </c>
      <c r="V194">
        <v>105.75</v>
      </c>
      <c r="W194">
        <f t="shared" si="33"/>
        <v>9498511.3324249983</v>
      </c>
      <c r="X194">
        <f t="shared" ref="X194:X257" si="34">W194*0.25%</f>
        <v>23746.278331062495</v>
      </c>
      <c r="Y194">
        <f t="shared" ref="Y194:Y257" si="35">MROUND(X194/U194,25)</f>
        <v>350</v>
      </c>
      <c r="Z194">
        <f t="shared" ref="Z194:Z257" si="36">Y194*((V194*0.99)-(U194*1.01))</f>
        <v>12993.224999999997</v>
      </c>
      <c r="AA194" s="5" t="str">
        <f t="shared" si="31"/>
        <v/>
      </c>
      <c r="AB194" s="24" t="str">
        <f>IFERROR(AA194/MAX($J$3:AA194)-1,"")</f>
        <v/>
      </c>
      <c r="AG194" s="3">
        <v>43699</v>
      </c>
      <c r="AH194">
        <v>9861309.4936132524</v>
      </c>
      <c r="AI194" s="24">
        <f>AH194/MAX($AH$2:AH194)-1</f>
        <v>-1.5669142733525487E-2</v>
      </c>
      <c r="AJ194" s="27">
        <f t="shared" ref="AJ194:AJ257" si="37">IF(AG194=$AP$3,1,IF(AJ193=1,1,""))</f>
        <v>1</v>
      </c>
      <c r="AK194">
        <f t="shared" ref="AK194:AK257" si="38">IF(AG194=$AP$4,1,IF(AK195=1,1,""))</f>
        <v>1</v>
      </c>
      <c r="AL194" s="28">
        <f t="shared" si="32"/>
        <v>2</v>
      </c>
      <c r="AM194" s="28">
        <f t="shared" ref="AM194:AM257" si="39">IF(AND(AK194=1,AK195&lt;&gt;1),ROW(),IF(AND(AK194="",AK195=""),"",AM195))</f>
        <v>1384</v>
      </c>
      <c r="AN194" s="29">
        <f t="shared" ref="AN194:AN257" ca="1" si="40">IF(AM194="","",IF(AJ194=1,AH194/MAX(INDIRECT("AH"&amp;AL194&amp;":"&amp;"AJ"&amp;ROW(AN194)))-1,""))</f>
        <v>-1.5669142733525487E-2</v>
      </c>
      <c r="AP194" s="7"/>
      <c r="AT194" s="3"/>
      <c r="AV194" s="7"/>
      <c r="AW194" s="6"/>
      <c r="AY194" s="7"/>
      <c r="BA194" s="7"/>
      <c r="BG194" s="7"/>
      <c r="BH194" s="7"/>
    </row>
    <row r="195" spans="1:60" x14ac:dyDescent="0.45">
      <c r="A195" t="s">
        <v>729</v>
      </c>
      <c r="B195" t="s">
        <v>30</v>
      </c>
      <c r="C195" s="6">
        <v>43651.560416666667</v>
      </c>
      <c r="D195" s="5">
        <v>66.900000000000006</v>
      </c>
      <c r="E195" s="6">
        <v>43654.385416666664</v>
      </c>
      <c r="F195">
        <v>105.75</v>
      </c>
      <c r="G195" s="7">
        <v>0.58069999999999999</v>
      </c>
      <c r="H195">
        <v>28433.82</v>
      </c>
      <c r="I195" s="7">
        <v>0.55489999999999995</v>
      </c>
      <c r="J195">
        <v>765.92499999999995</v>
      </c>
      <c r="K195">
        <v>51240.38</v>
      </c>
      <c r="L195">
        <v>319141.2</v>
      </c>
      <c r="M195">
        <v>125</v>
      </c>
      <c r="N195">
        <v>227.47</v>
      </c>
      <c r="O195" s="7">
        <v>-0.46939999999999998</v>
      </c>
      <c r="P195" s="7">
        <v>0.58069999999999999</v>
      </c>
      <c r="Q195" t="s">
        <v>535</v>
      </c>
      <c r="S195" s="2">
        <f t="shared" ref="S195:S258" si="41">DATE(YEAR(C195),MONTH(C195),DAY(C195))</f>
        <v>43651</v>
      </c>
      <c r="T195" t="s">
        <v>729</v>
      </c>
      <c r="U195" s="5">
        <v>66.900000000000006</v>
      </c>
      <c r="V195">
        <v>105.75</v>
      </c>
      <c r="W195">
        <f t="shared" si="33"/>
        <v>9498511.3324249983</v>
      </c>
      <c r="X195">
        <f t="shared" si="34"/>
        <v>23746.278331062495</v>
      </c>
      <c r="Y195">
        <f t="shared" si="35"/>
        <v>350</v>
      </c>
      <c r="Z195">
        <f t="shared" si="36"/>
        <v>12993.224999999997</v>
      </c>
      <c r="AA195" s="5">
        <f t="shared" ref="AA195:AA258" si="42">IF(S195&lt;&gt;S196,W195+SUMIF($S$2:$S$3590,S195,$Z$2:$Z$3590),"")</f>
        <v>9573600.8574249987</v>
      </c>
      <c r="AB195" s="24">
        <f>IFERROR(AA195/MAX($J$3:AA195)-1,"")</f>
        <v>-4.4387487765244593E-2</v>
      </c>
      <c r="AG195" s="3">
        <v>43700</v>
      </c>
      <c r="AH195">
        <v>9925115.2061132528</v>
      </c>
      <c r="AI195" s="24">
        <f>AH195/MAX($AH$2:AH195)-1</f>
        <v>-9.3002186343174031E-3</v>
      </c>
      <c r="AJ195" s="27">
        <f t="shared" si="37"/>
        <v>1</v>
      </c>
      <c r="AK195">
        <f t="shared" si="38"/>
        <v>1</v>
      </c>
      <c r="AL195" s="28">
        <f t="shared" ref="AL195:AL258" si="43">IF(AND(AJ195=1,AJ194&lt;&gt;1),ROW(),IF(AND(AJ195="",AJ194=""),"",AL194))</f>
        <v>2</v>
      </c>
      <c r="AM195" s="28">
        <f t="shared" si="39"/>
        <v>1384</v>
      </c>
      <c r="AN195" s="29">
        <f t="shared" ca="1" si="40"/>
        <v>-9.3002186343174031E-3</v>
      </c>
      <c r="AP195" s="7"/>
      <c r="AT195" s="3"/>
      <c r="AV195" s="7"/>
      <c r="AW195" s="6"/>
      <c r="AY195" s="7"/>
      <c r="BA195" s="7"/>
      <c r="BG195" s="7"/>
      <c r="BH195" s="7"/>
    </row>
    <row r="196" spans="1:60" x14ac:dyDescent="0.45">
      <c r="A196" t="s">
        <v>709</v>
      </c>
      <c r="B196" t="s">
        <v>30</v>
      </c>
      <c r="C196" s="6">
        <v>43654.416666666664</v>
      </c>
      <c r="D196" s="5">
        <v>58</v>
      </c>
      <c r="E196" s="6">
        <v>43655.385416666664</v>
      </c>
      <c r="F196">
        <v>191.95</v>
      </c>
      <c r="G196" s="7">
        <v>2.3094999999999999</v>
      </c>
      <c r="H196">
        <v>100621.52</v>
      </c>
      <c r="I196" s="7">
        <v>2.2664</v>
      </c>
      <c r="J196">
        <v>765.47080000000005</v>
      </c>
      <c r="K196">
        <v>44397.31</v>
      </c>
      <c r="L196">
        <v>-1019916.57</v>
      </c>
      <c r="M196">
        <v>332</v>
      </c>
      <c r="N196">
        <v>303.08</v>
      </c>
      <c r="O196" s="7">
        <v>-3.7100000000000001E-2</v>
      </c>
      <c r="P196" s="7">
        <v>2.3094999999999999</v>
      </c>
      <c r="Q196" t="s">
        <v>535</v>
      </c>
      <c r="S196" s="2">
        <f t="shared" si="41"/>
        <v>43654</v>
      </c>
      <c r="T196" t="s">
        <v>709</v>
      </c>
      <c r="U196" s="5">
        <v>58</v>
      </c>
      <c r="V196">
        <v>191.95</v>
      </c>
      <c r="W196">
        <f t="shared" si="33"/>
        <v>9573600.8574249987</v>
      </c>
      <c r="X196">
        <f t="shared" si="34"/>
        <v>23934.002143562499</v>
      </c>
      <c r="Y196">
        <f t="shared" si="35"/>
        <v>425</v>
      </c>
      <c r="Z196">
        <f t="shared" si="36"/>
        <v>55866.462499999987</v>
      </c>
      <c r="AA196" s="5" t="str">
        <f t="shared" si="42"/>
        <v/>
      </c>
      <c r="AB196" s="24" t="str">
        <f>IFERROR(AA196/MAX($J$3:AA196)-1,"")</f>
        <v/>
      </c>
      <c r="AG196" s="3">
        <v>43701</v>
      </c>
      <c r="AH196">
        <v>9925115.2061132528</v>
      </c>
      <c r="AI196" s="24">
        <f>AH196/MAX($AH$2:AH196)-1</f>
        <v>-9.3002186343174031E-3</v>
      </c>
      <c r="AJ196" s="27">
        <f t="shared" si="37"/>
        <v>1</v>
      </c>
      <c r="AK196">
        <f t="shared" si="38"/>
        <v>1</v>
      </c>
      <c r="AL196" s="28">
        <f t="shared" si="43"/>
        <v>2</v>
      </c>
      <c r="AM196" s="28">
        <f t="shared" si="39"/>
        <v>1384</v>
      </c>
      <c r="AN196" s="29">
        <f t="shared" ca="1" si="40"/>
        <v>-9.3002186343174031E-3</v>
      </c>
      <c r="AP196" s="7"/>
      <c r="AT196" s="3"/>
      <c r="AV196" s="7"/>
      <c r="AW196" s="6"/>
      <c r="AY196" s="7"/>
      <c r="BA196" s="7"/>
      <c r="BG196" s="7"/>
      <c r="BH196" s="7"/>
    </row>
    <row r="197" spans="1:60" x14ac:dyDescent="0.45">
      <c r="A197" t="s">
        <v>710</v>
      </c>
      <c r="B197" t="s">
        <v>30</v>
      </c>
      <c r="C197" s="6">
        <v>43654.438888888886</v>
      </c>
      <c r="D197" s="5">
        <v>42.8</v>
      </c>
      <c r="E197" s="6">
        <v>43655.385416666664</v>
      </c>
      <c r="F197">
        <v>149.65</v>
      </c>
      <c r="G197" s="7">
        <v>2.4965000000000002</v>
      </c>
      <c r="H197">
        <v>108902.92</v>
      </c>
      <c r="I197" s="7">
        <v>2.4514999999999998</v>
      </c>
      <c r="J197">
        <v>1037.9069999999999</v>
      </c>
      <c r="K197">
        <v>44422.42</v>
      </c>
      <c r="L197">
        <v>-911013.65</v>
      </c>
      <c r="M197">
        <v>300</v>
      </c>
      <c r="N197">
        <v>363.01</v>
      </c>
      <c r="O197" s="7">
        <v>-2.3400000000000001E-2</v>
      </c>
      <c r="P197" s="7">
        <v>2.4965000000000002</v>
      </c>
      <c r="Q197" t="s">
        <v>535</v>
      </c>
      <c r="S197" s="2">
        <f t="shared" si="41"/>
        <v>43654</v>
      </c>
      <c r="T197" t="s">
        <v>710</v>
      </c>
      <c r="U197" s="5">
        <v>42.8</v>
      </c>
      <c r="V197">
        <v>149.65</v>
      </c>
      <c r="W197">
        <f t="shared" si="33"/>
        <v>9573600.8574249987</v>
      </c>
      <c r="X197">
        <f t="shared" si="34"/>
        <v>23934.002143562499</v>
      </c>
      <c r="Y197">
        <f t="shared" si="35"/>
        <v>550</v>
      </c>
      <c r="Z197">
        <f t="shared" si="36"/>
        <v>57709.025000000009</v>
      </c>
      <c r="AA197" s="5" t="str">
        <f t="shared" si="42"/>
        <v/>
      </c>
      <c r="AB197" s="24" t="str">
        <f>IFERROR(AA197/MAX($J$3:AA197)-1,"")</f>
        <v/>
      </c>
      <c r="AG197" s="3">
        <v>43702</v>
      </c>
      <c r="AH197">
        <v>9925115.2061132528</v>
      </c>
      <c r="AI197" s="24">
        <f>AH197/MAX($AH$2:AH197)-1</f>
        <v>-9.3002186343174031E-3</v>
      </c>
      <c r="AJ197" s="27">
        <f t="shared" si="37"/>
        <v>1</v>
      </c>
      <c r="AK197">
        <f t="shared" si="38"/>
        <v>1</v>
      </c>
      <c r="AL197" s="28">
        <f t="shared" si="43"/>
        <v>2</v>
      </c>
      <c r="AM197" s="28">
        <f t="shared" si="39"/>
        <v>1384</v>
      </c>
      <c r="AN197" s="29">
        <f t="shared" ca="1" si="40"/>
        <v>-9.3002186343174031E-3</v>
      </c>
      <c r="AP197" s="7"/>
      <c r="AT197" s="3"/>
      <c r="AV197" s="7"/>
      <c r="AW197" s="6"/>
      <c r="AY197" s="7"/>
      <c r="BA197" s="7"/>
      <c r="BG197" s="7"/>
      <c r="BH197" s="7"/>
    </row>
    <row r="198" spans="1:60" x14ac:dyDescent="0.45">
      <c r="A198" t="s">
        <v>708</v>
      </c>
      <c r="B198" t="s">
        <v>30</v>
      </c>
      <c r="C198" s="6">
        <v>43654.520833333336</v>
      </c>
      <c r="D198" s="5">
        <v>54</v>
      </c>
      <c r="E198" s="6">
        <v>43655.385416666664</v>
      </c>
      <c r="F198">
        <v>110</v>
      </c>
      <c r="G198" s="7">
        <v>1.0369999999999999</v>
      </c>
      <c r="H198">
        <v>51939.68</v>
      </c>
      <c r="I198" s="7">
        <v>1.0066999999999999</v>
      </c>
      <c r="J198">
        <v>955.476</v>
      </c>
      <c r="K198">
        <v>51595.7</v>
      </c>
      <c r="L198">
        <v>371080.87</v>
      </c>
      <c r="M198">
        <v>182</v>
      </c>
      <c r="N198">
        <v>285.38</v>
      </c>
      <c r="O198" s="7">
        <v>-0.12870000000000001</v>
      </c>
      <c r="P198" s="7">
        <v>1.0926</v>
      </c>
      <c r="Q198" t="s">
        <v>535</v>
      </c>
      <c r="S198" s="2">
        <f t="shared" si="41"/>
        <v>43654</v>
      </c>
      <c r="T198" t="s">
        <v>708</v>
      </c>
      <c r="U198" s="5">
        <v>54</v>
      </c>
      <c r="V198">
        <v>110</v>
      </c>
      <c r="W198">
        <f t="shared" ref="W198:W261" si="44">IF(S198&lt;&gt;S197,AA197,W197)</f>
        <v>9573600.8574249987</v>
      </c>
      <c r="X198">
        <f t="shared" si="34"/>
        <v>23934.002143562499</v>
      </c>
      <c r="Y198">
        <f t="shared" si="35"/>
        <v>450</v>
      </c>
      <c r="Z198">
        <f t="shared" si="36"/>
        <v>24462.000000000004</v>
      </c>
      <c r="AA198" s="5" t="str">
        <f t="shared" si="42"/>
        <v/>
      </c>
      <c r="AB198" s="24" t="str">
        <f>IFERROR(AA198/MAX($J$3:AA198)-1,"")</f>
        <v/>
      </c>
      <c r="AG198" s="3">
        <v>43703</v>
      </c>
      <c r="AH198">
        <v>9898062.7936132532</v>
      </c>
      <c r="AI198" s="24">
        <f>AH198/MAX($AH$2:AH198)-1</f>
        <v>-1.2000521713182999E-2</v>
      </c>
      <c r="AJ198" s="27">
        <f t="shared" si="37"/>
        <v>1</v>
      </c>
      <c r="AK198">
        <f t="shared" si="38"/>
        <v>1</v>
      </c>
      <c r="AL198" s="28">
        <f t="shared" si="43"/>
        <v>2</v>
      </c>
      <c r="AM198" s="28">
        <f t="shared" si="39"/>
        <v>1384</v>
      </c>
      <c r="AN198" s="29">
        <f t="shared" ca="1" si="40"/>
        <v>-1.2000521713182999E-2</v>
      </c>
      <c r="AP198" s="7"/>
      <c r="AT198" s="3"/>
      <c r="AV198" s="7"/>
      <c r="AW198" s="6"/>
      <c r="AY198" s="7"/>
      <c r="BA198" s="7"/>
      <c r="BG198" s="7"/>
      <c r="BH198" s="7"/>
    </row>
    <row r="199" spans="1:60" x14ac:dyDescent="0.45">
      <c r="A199" t="s">
        <v>712</v>
      </c>
      <c r="B199" t="s">
        <v>30</v>
      </c>
      <c r="C199" s="6">
        <v>43654.583333333336</v>
      </c>
      <c r="D199" s="5">
        <v>49.75</v>
      </c>
      <c r="E199" s="6">
        <v>43655.385416666664</v>
      </c>
      <c r="F199">
        <v>79.05</v>
      </c>
      <c r="G199" s="7">
        <v>0.58889999999999998</v>
      </c>
      <c r="H199">
        <v>29101.59</v>
      </c>
      <c r="I199" s="7">
        <v>0.56310000000000004</v>
      </c>
      <c r="J199">
        <v>1038.8969999999999</v>
      </c>
      <c r="K199">
        <v>51685.14</v>
      </c>
      <c r="L199">
        <v>400182.46</v>
      </c>
      <c r="M199">
        <v>92</v>
      </c>
      <c r="N199">
        <v>316.32</v>
      </c>
      <c r="O199" s="7">
        <v>-6.13E-2</v>
      </c>
      <c r="P199" s="7">
        <v>0.58889999999999998</v>
      </c>
      <c r="Q199" t="s">
        <v>535</v>
      </c>
      <c r="S199" s="2">
        <f t="shared" si="41"/>
        <v>43654</v>
      </c>
      <c r="T199" t="s">
        <v>712</v>
      </c>
      <c r="U199" s="5">
        <v>49.75</v>
      </c>
      <c r="V199">
        <v>79.05</v>
      </c>
      <c r="W199">
        <f t="shared" si="44"/>
        <v>9573600.8574249987</v>
      </c>
      <c r="X199">
        <f t="shared" si="34"/>
        <v>23934.002143562499</v>
      </c>
      <c r="Y199">
        <f t="shared" si="35"/>
        <v>475</v>
      </c>
      <c r="Z199">
        <f t="shared" si="36"/>
        <v>13305.7</v>
      </c>
      <c r="AA199" s="5">
        <f t="shared" si="42"/>
        <v>9724944.0449249987</v>
      </c>
      <c r="AB199" s="24">
        <f>IFERROR(AA199/MAX($J$3:AA199)-1,"")</f>
        <v>-2.9280795333595622E-2</v>
      </c>
      <c r="AG199" s="3">
        <v>43704</v>
      </c>
      <c r="AH199">
        <v>9898062.7936132532</v>
      </c>
      <c r="AI199" s="24">
        <f>AH199/MAX($AH$2:AH199)-1</f>
        <v>-1.2000521713182999E-2</v>
      </c>
      <c r="AJ199" s="27">
        <f t="shared" si="37"/>
        <v>1</v>
      </c>
      <c r="AK199">
        <f t="shared" si="38"/>
        <v>1</v>
      </c>
      <c r="AL199" s="28">
        <f t="shared" si="43"/>
        <v>2</v>
      </c>
      <c r="AM199" s="28">
        <f t="shared" si="39"/>
        <v>1384</v>
      </c>
      <c r="AN199" s="29">
        <f t="shared" ca="1" si="40"/>
        <v>-1.2000521713182999E-2</v>
      </c>
      <c r="AP199" s="7"/>
      <c r="AT199" s="3"/>
      <c r="AV199" s="7"/>
      <c r="AW199" s="6"/>
      <c r="AY199" s="7"/>
      <c r="BA199" s="7"/>
      <c r="BG199" s="7"/>
      <c r="BH199" s="7"/>
    </row>
    <row r="200" spans="1:60" x14ac:dyDescent="0.45">
      <c r="A200" t="s">
        <v>704</v>
      </c>
      <c r="B200" t="s">
        <v>30</v>
      </c>
      <c r="C200" s="6">
        <v>43656.439583333333</v>
      </c>
      <c r="D200" s="5">
        <v>35.549999999999997</v>
      </c>
      <c r="E200" s="6">
        <v>43657.385416666664</v>
      </c>
      <c r="F200">
        <v>7.5999990000000004</v>
      </c>
      <c r="G200" s="7">
        <v>-0.78620000000000001</v>
      </c>
      <c r="H200">
        <v>-36281.160000000003</v>
      </c>
      <c r="I200" s="7">
        <v>-0.7984</v>
      </c>
      <c r="J200">
        <v>1278.3389999999999</v>
      </c>
      <c r="K200">
        <v>45444.93</v>
      </c>
      <c r="L200">
        <v>-947294.81</v>
      </c>
      <c r="M200">
        <v>299</v>
      </c>
      <c r="N200">
        <v>-121.34</v>
      </c>
      <c r="O200" s="7">
        <v>-0.78620000000000001</v>
      </c>
      <c r="P200" s="7">
        <v>0.4627</v>
      </c>
      <c r="Q200" t="s">
        <v>535</v>
      </c>
      <c r="S200" s="2">
        <f t="shared" si="41"/>
        <v>43656</v>
      </c>
      <c r="T200" t="s">
        <v>704</v>
      </c>
      <c r="U200" s="5">
        <v>35.549999999999997</v>
      </c>
      <c r="V200">
        <v>7.5999990000000004</v>
      </c>
      <c r="W200">
        <f t="shared" si="44"/>
        <v>9724944.0449249987</v>
      </c>
      <c r="X200">
        <f t="shared" si="34"/>
        <v>24312.360112312497</v>
      </c>
      <c r="Y200">
        <f t="shared" si="35"/>
        <v>675</v>
      </c>
      <c r="Z200">
        <f t="shared" si="36"/>
        <v>-19157.513168249996</v>
      </c>
      <c r="AA200" s="5" t="str">
        <f t="shared" si="42"/>
        <v/>
      </c>
      <c r="AB200" s="24" t="str">
        <f>IFERROR(AA200/MAX($J$3:AA200)-1,"")</f>
        <v/>
      </c>
      <c r="AG200" s="3">
        <v>43705</v>
      </c>
      <c r="AH200">
        <v>9884954.2061132528</v>
      </c>
      <c r="AI200" s="24">
        <f>AH200/MAX($AH$2:AH200)-1</f>
        <v>-1.3308987610109235E-2</v>
      </c>
      <c r="AJ200" s="27">
        <f t="shared" si="37"/>
        <v>1</v>
      </c>
      <c r="AK200">
        <f t="shared" si="38"/>
        <v>1</v>
      </c>
      <c r="AL200" s="28">
        <f t="shared" si="43"/>
        <v>2</v>
      </c>
      <c r="AM200" s="28">
        <f t="shared" si="39"/>
        <v>1384</v>
      </c>
      <c r="AN200" s="29">
        <f t="shared" ca="1" si="40"/>
        <v>-1.3308987610109235E-2</v>
      </c>
      <c r="AP200" s="7"/>
      <c r="AT200" s="3"/>
      <c r="AV200" s="7"/>
      <c r="AW200" s="6"/>
      <c r="AY200" s="7"/>
      <c r="BA200" s="7"/>
      <c r="BG200" s="7"/>
      <c r="BH200" s="7"/>
    </row>
    <row r="201" spans="1:60" x14ac:dyDescent="0.45">
      <c r="A201" t="s">
        <v>704</v>
      </c>
      <c r="B201" t="s">
        <v>30</v>
      </c>
      <c r="C201" s="6">
        <v>43656.522222222222</v>
      </c>
      <c r="D201" s="5">
        <v>36.85</v>
      </c>
      <c r="E201" s="6">
        <v>43657.385416666664</v>
      </c>
      <c r="F201">
        <v>7.5999990000000004</v>
      </c>
      <c r="G201" s="7">
        <v>-0.79379999999999995</v>
      </c>
      <c r="H201">
        <v>-41903.42</v>
      </c>
      <c r="I201" s="7">
        <v>-0.80579999999999996</v>
      </c>
      <c r="J201">
        <v>1411.1510000000001</v>
      </c>
      <c r="K201">
        <v>52000.91</v>
      </c>
      <c r="L201">
        <v>358279.04</v>
      </c>
      <c r="M201">
        <v>180</v>
      </c>
      <c r="N201">
        <v>-232.8</v>
      </c>
      <c r="O201" s="7">
        <v>-0.79379999999999995</v>
      </c>
      <c r="P201" s="7">
        <v>0.41110000000000002</v>
      </c>
      <c r="Q201" t="s">
        <v>535</v>
      </c>
      <c r="S201" s="2">
        <f t="shared" si="41"/>
        <v>43656</v>
      </c>
      <c r="T201" t="s">
        <v>704</v>
      </c>
      <c r="U201" s="5">
        <v>36.85</v>
      </c>
      <c r="V201">
        <v>7.5999990000000004</v>
      </c>
      <c r="W201">
        <f t="shared" si="44"/>
        <v>9724944.0449249987</v>
      </c>
      <c r="X201">
        <f t="shared" si="34"/>
        <v>24312.360112312497</v>
      </c>
      <c r="Y201">
        <f t="shared" si="35"/>
        <v>650</v>
      </c>
      <c r="Z201">
        <f t="shared" si="36"/>
        <v>-19301.425643499999</v>
      </c>
      <c r="AA201" s="5">
        <f t="shared" si="42"/>
        <v>9686485.1061132494</v>
      </c>
      <c r="AB201" s="24">
        <f>IFERROR(AA201/MAX($J$3:AA201)-1,"")</f>
        <v>-3.3119668886306353E-2</v>
      </c>
      <c r="AG201" s="3">
        <v>43706</v>
      </c>
      <c r="AH201">
        <v>9869284.906113252</v>
      </c>
      <c r="AI201" s="24">
        <f>AH201/MAX($AH$2:AH201)-1</f>
        <v>-1.4873057322327021E-2</v>
      </c>
      <c r="AJ201" s="27">
        <f t="shared" si="37"/>
        <v>1</v>
      </c>
      <c r="AK201">
        <f t="shared" si="38"/>
        <v>1</v>
      </c>
      <c r="AL201" s="28">
        <f t="shared" si="43"/>
        <v>2</v>
      </c>
      <c r="AM201" s="28">
        <f t="shared" si="39"/>
        <v>1384</v>
      </c>
      <c r="AN201" s="29">
        <f t="shared" ca="1" si="40"/>
        <v>-1.4873057322327021E-2</v>
      </c>
      <c r="AP201" s="7"/>
      <c r="AT201" s="3"/>
      <c r="AV201" s="7"/>
      <c r="AW201" s="6"/>
      <c r="AY201" s="7"/>
      <c r="BA201" s="7"/>
      <c r="BG201" s="7"/>
      <c r="BH201" s="7"/>
    </row>
    <row r="202" spans="1:60" x14ac:dyDescent="0.45">
      <c r="A202" t="s">
        <v>711</v>
      </c>
      <c r="B202" t="s">
        <v>30</v>
      </c>
      <c r="C202" s="6">
        <v>43658.563888888886</v>
      </c>
      <c r="D202" s="5">
        <v>51</v>
      </c>
      <c r="E202" s="6">
        <v>43661.385416666664</v>
      </c>
      <c r="F202">
        <v>22.35</v>
      </c>
      <c r="G202" s="7">
        <v>-0.56179999999999997</v>
      </c>
      <c r="H202">
        <v>-26078.45</v>
      </c>
      <c r="I202" s="7">
        <v>-0.57609999999999995</v>
      </c>
      <c r="J202">
        <v>887.52009999999996</v>
      </c>
      <c r="K202">
        <v>45263.53</v>
      </c>
      <c r="L202">
        <v>-973373.26</v>
      </c>
      <c r="M202">
        <v>120</v>
      </c>
      <c r="N202">
        <v>-217.32</v>
      </c>
      <c r="O202" s="7">
        <v>-0.68330000000000002</v>
      </c>
      <c r="P202" s="7">
        <v>7.8399999999999997E-2</v>
      </c>
      <c r="Q202" t="s">
        <v>535</v>
      </c>
      <c r="S202" s="2">
        <f t="shared" si="41"/>
        <v>43658</v>
      </c>
      <c r="T202" t="s">
        <v>711</v>
      </c>
      <c r="U202" s="5">
        <v>51</v>
      </c>
      <c r="V202">
        <v>22.35</v>
      </c>
      <c r="W202">
        <f t="shared" si="44"/>
        <v>9686485.1061132494</v>
      </c>
      <c r="X202">
        <f t="shared" si="34"/>
        <v>24216.212765283122</v>
      </c>
      <c r="Y202">
        <f t="shared" si="35"/>
        <v>475</v>
      </c>
      <c r="Z202">
        <f t="shared" si="36"/>
        <v>-13957.162499999999</v>
      </c>
      <c r="AA202" s="5">
        <f t="shared" si="42"/>
        <v>9672527.9436132498</v>
      </c>
      <c r="AB202" s="24">
        <f>IFERROR(AA202/MAX($J$3:AA202)-1,"")</f>
        <v>-3.4512837383606887E-2</v>
      </c>
      <c r="AG202" s="3">
        <v>43707</v>
      </c>
      <c r="AH202">
        <v>9855124.0436132513</v>
      </c>
      <c r="AI202" s="24">
        <f>AH202/MAX($AH$2:AH202)-1</f>
        <v>-1.6286558636050774E-2</v>
      </c>
      <c r="AJ202" s="27">
        <f t="shared" si="37"/>
        <v>1</v>
      </c>
      <c r="AK202">
        <f t="shared" si="38"/>
        <v>1</v>
      </c>
      <c r="AL202" s="28">
        <f t="shared" si="43"/>
        <v>2</v>
      </c>
      <c r="AM202" s="28">
        <f t="shared" si="39"/>
        <v>1384</v>
      </c>
      <c r="AN202" s="29">
        <f t="shared" ca="1" si="40"/>
        <v>-1.6286558636050774E-2</v>
      </c>
      <c r="AP202" s="7"/>
      <c r="AT202" s="3"/>
      <c r="AV202" s="7"/>
      <c r="AW202" s="6"/>
      <c r="AY202" s="7"/>
      <c r="BA202" s="7"/>
      <c r="BG202" s="7"/>
      <c r="BH202" s="7"/>
    </row>
    <row r="203" spans="1:60" x14ac:dyDescent="0.45">
      <c r="A203" t="s">
        <v>712</v>
      </c>
      <c r="B203" t="s">
        <v>30</v>
      </c>
      <c r="C203" s="6">
        <v>43661.418055555558</v>
      </c>
      <c r="D203" s="5">
        <v>49.2</v>
      </c>
      <c r="E203" s="6">
        <v>43662.385416666664</v>
      </c>
      <c r="F203">
        <v>37.35</v>
      </c>
      <c r="G203" s="7">
        <v>-0.2409</v>
      </c>
      <c r="H203">
        <v>-11664.44</v>
      </c>
      <c r="I203" s="7">
        <v>-0.25840000000000002</v>
      </c>
      <c r="J203">
        <v>917.34010000000001</v>
      </c>
      <c r="K203">
        <v>45133.13</v>
      </c>
      <c r="L203">
        <v>-985037.7</v>
      </c>
      <c r="M203">
        <v>330</v>
      </c>
      <c r="N203">
        <v>-35.35</v>
      </c>
      <c r="O203" s="7">
        <v>-0.34960000000000002</v>
      </c>
      <c r="P203" s="7">
        <v>0.502</v>
      </c>
      <c r="Q203" t="s">
        <v>535</v>
      </c>
      <c r="S203" s="2">
        <f t="shared" si="41"/>
        <v>43661</v>
      </c>
      <c r="T203" t="s">
        <v>712</v>
      </c>
      <c r="U203" s="5">
        <v>49.2</v>
      </c>
      <c r="V203">
        <v>37.35</v>
      </c>
      <c r="W203">
        <f t="shared" si="44"/>
        <v>9672527.9436132498</v>
      </c>
      <c r="X203">
        <f t="shared" si="34"/>
        <v>24181.319859033127</v>
      </c>
      <c r="Y203">
        <f t="shared" si="35"/>
        <v>500</v>
      </c>
      <c r="Z203">
        <f t="shared" si="36"/>
        <v>-6357.7499999999991</v>
      </c>
      <c r="AA203" s="5">
        <f t="shared" si="42"/>
        <v>9666170.1936132498</v>
      </c>
      <c r="AB203" s="24">
        <f>IFERROR(AA203/MAX($J$3:AA203)-1,"")</f>
        <v>-3.514745183433865E-2</v>
      </c>
      <c r="AG203" s="3">
        <v>43708</v>
      </c>
      <c r="AH203">
        <v>9855124.0436132513</v>
      </c>
      <c r="AI203" s="24">
        <f>AH203/MAX($AH$2:AH203)-1</f>
        <v>-1.6286558636050774E-2</v>
      </c>
      <c r="AJ203" s="27">
        <f t="shared" si="37"/>
        <v>1</v>
      </c>
      <c r="AK203">
        <f t="shared" si="38"/>
        <v>1</v>
      </c>
      <c r="AL203" s="28">
        <f t="shared" si="43"/>
        <v>2</v>
      </c>
      <c r="AM203" s="28">
        <f t="shared" si="39"/>
        <v>1384</v>
      </c>
      <c r="AN203" s="29">
        <f t="shared" ca="1" si="40"/>
        <v>-1.6286558636050774E-2</v>
      </c>
      <c r="AP203" s="7"/>
      <c r="AT203" s="3"/>
      <c r="AV203" s="7"/>
      <c r="AW203" s="6"/>
      <c r="AY203" s="7"/>
      <c r="BA203" s="7"/>
      <c r="BG203" s="7"/>
      <c r="BH203" s="7"/>
    </row>
    <row r="204" spans="1:60" x14ac:dyDescent="0.45">
      <c r="A204" t="s">
        <v>711</v>
      </c>
      <c r="B204" t="s">
        <v>30</v>
      </c>
      <c r="C204" s="6">
        <v>43662.416666666664</v>
      </c>
      <c r="D204" s="5">
        <v>39.4</v>
      </c>
      <c r="E204" s="6">
        <v>43663.385416666664</v>
      </c>
      <c r="F204">
        <v>36</v>
      </c>
      <c r="G204" s="7">
        <v>-8.6300000000000002E-2</v>
      </c>
      <c r="H204">
        <v>-4752.3</v>
      </c>
      <c r="I204" s="7">
        <v>-0.10539999999999999</v>
      </c>
      <c r="J204">
        <v>1144.0309999999999</v>
      </c>
      <c r="K204">
        <v>45074.81</v>
      </c>
      <c r="L204">
        <v>-989790</v>
      </c>
      <c r="M204">
        <v>332</v>
      </c>
      <c r="N204">
        <v>-14.31</v>
      </c>
      <c r="O204" s="7">
        <v>-0.40100000000000002</v>
      </c>
      <c r="P204" s="7">
        <v>0.26650000000000001</v>
      </c>
      <c r="Q204" t="s">
        <v>535</v>
      </c>
      <c r="S204" s="2">
        <f t="shared" si="41"/>
        <v>43662</v>
      </c>
      <c r="T204" t="s">
        <v>711</v>
      </c>
      <c r="U204" s="5">
        <v>39.4</v>
      </c>
      <c r="V204">
        <v>36</v>
      </c>
      <c r="W204">
        <f t="shared" si="44"/>
        <v>9666170.1936132498</v>
      </c>
      <c r="X204">
        <f t="shared" si="34"/>
        <v>24165.425484033123</v>
      </c>
      <c r="Y204">
        <f t="shared" si="35"/>
        <v>625</v>
      </c>
      <c r="Z204">
        <f t="shared" si="36"/>
        <v>-2596.2499999999977</v>
      </c>
      <c r="AA204" s="5" t="str">
        <f t="shared" si="42"/>
        <v/>
      </c>
      <c r="AB204" s="24" t="str">
        <f>IFERROR(AA204/MAX($J$3:AA204)-1,"")</f>
        <v/>
      </c>
      <c r="AG204" s="3">
        <v>43709</v>
      </c>
      <c r="AH204">
        <v>9855124.0436132513</v>
      </c>
      <c r="AI204" s="24">
        <f>AH204/MAX($AH$2:AH204)-1</f>
        <v>-1.6286558636050774E-2</v>
      </c>
      <c r="AJ204" s="27">
        <f t="shared" si="37"/>
        <v>1</v>
      </c>
      <c r="AK204">
        <f t="shared" si="38"/>
        <v>1</v>
      </c>
      <c r="AL204" s="28">
        <f t="shared" si="43"/>
        <v>2</v>
      </c>
      <c r="AM204" s="28">
        <f t="shared" si="39"/>
        <v>1384</v>
      </c>
      <c r="AN204" s="29">
        <f t="shared" ca="1" si="40"/>
        <v>-1.6286558636050774E-2</v>
      </c>
      <c r="AP204" s="7"/>
      <c r="AT204" s="3"/>
      <c r="AV204" s="7"/>
      <c r="AW204" s="6"/>
      <c r="AY204" s="7"/>
      <c r="BA204" s="7"/>
      <c r="BG204" s="7"/>
      <c r="BH204" s="7"/>
    </row>
    <row r="205" spans="1:60" x14ac:dyDescent="0.45">
      <c r="A205" t="s">
        <v>713</v>
      </c>
      <c r="B205" t="s">
        <v>30</v>
      </c>
      <c r="C205" s="6">
        <v>43662.423611111109</v>
      </c>
      <c r="D205" s="5">
        <v>61</v>
      </c>
      <c r="E205" s="6">
        <v>43663.385416666664</v>
      </c>
      <c r="F205">
        <v>67.45</v>
      </c>
      <c r="G205" s="7">
        <v>0.1057</v>
      </c>
      <c r="H205">
        <v>3814.94</v>
      </c>
      <c r="I205" s="7">
        <v>8.4699999999999998E-2</v>
      </c>
      <c r="J205">
        <v>738.54179999999997</v>
      </c>
      <c r="K205">
        <v>45051.05</v>
      </c>
      <c r="L205">
        <v>-985975.06</v>
      </c>
      <c r="M205">
        <v>322</v>
      </c>
      <c r="N205">
        <v>11.85</v>
      </c>
      <c r="O205" s="7">
        <v>-0.24099999999999999</v>
      </c>
      <c r="P205" s="7">
        <v>0.39100000000000001</v>
      </c>
      <c r="Q205" t="s">
        <v>535</v>
      </c>
      <c r="S205" s="2">
        <f t="shared" si="41"/>
        <v>43662</v>
      </c>
      <c r="T205" t="s">
        <v>713</v>
      </c>
      <c r="U205" s="5">
        <v>61</v>
      </c>
      <c r="V205">
        <v>67.45</v>
      </c>
      <c r="W205">
        <f t="shared" si="44"/>
        <v>9666170.1936132498</v>
      </c>
      <c r="X205">
        <f t="shared" si="34"/>
        <v>24165.425484033123</v>
      </c>
      <c r="Y205">
        <f t="shared" si="35"/>
        <v>400</v>
      </c>
      <c r="Z205">
        <f t="shared" si="36"/>
        <v>2066.2000000000035</v>
      </c>
      <c r="AA205" s="5" t="str">
        <f t="shared" si="42"/>
        <v/>
      </c>
      <c r="AB205" s="24" t="str">
        <f>IFERROR(AA205/MAX($J$3:AA205)-1,"")</f>
        <v/>
      </c>
      <c r="AG205" s="3">
        <v>43710</v>
      </c>
      <c r="AH205">
        <v>9855124.0436132513</v>
      </c>
      <c r="AI205" s="24">
        <f>AH205/MAX($AH$2:AH205)-1</f>
        <v>-1.6286558636050774E-2</v>
      </c>
      <c r="AJ205" s="27">
        <f t="shared" si="37"/>
        <v>1</v>
      </c>
      <c r="AK205">
        <f t="shared" si="38"/>
        <v>1</v>
      </c>
      <c r="AL205" s="28">
        <f t="shared" si="43"/>
        <v>2</v>
      </c>
      <c r="AM205" s="28">
        <f t="shared" si="39"/>
        <v>1384</v>
      </c>
      <c r="AN205" s="29">
        <f t="shared" ca="1" si="40"/>
        <v>-1.6286558636050774E-2</v>
      </c>
      <c r="AP205" s="7"/>
      <c r="AT205" s="3"/>
      <c r="AV205" s="7"/>
      <c r="AW205" s="6"/>
      <c r="AY205" s="7"/>
      <c r="BA205" s="7"/>
      <c r="BG205" s="7"/>
      <c r="BH205" s="7"/>
    </row>
    <row r="206" spans="1:60" x14ac:dyDescent="0.45">
      <c r="A206" t="s">
        <v>713</v>
      </c>
      <c r="B206" t="s">
        <v>30</v>
      </c>
      <c r="C206" s="6">
        <v>43662.520833333336</v>
      </c>
      <c r="D206" s="5">
        <v>58.25</v>
      </c>
      <c r="E206" s="6">
        <v>43663.385416666664</v>
      </c>
      <c r="F206">
        <v>67.45</v>
      </c>
      <c r="G206" s="7">
        <v>0.15790000000000001</v>
      </c>
      <c r="H206">
        <v>7062.3</v>
      </c>
      <c r="I206" s="7">
        <v>0.13639999999999999</v>
      </c>
      <c r="J206">
        <v>889.12270000000001</v>
      </c>
      <c r="K206">
        <v>51791.39</v>
      </c>
      <c r="L206">
        <v>365341.34</v>
      </c>
      <c r="M206">
        <v>182</v>
      </c>
      <c r="N206">
        <v>38.799999999999997</v>
      </c>
      <c r="O206" s="7">
        <v>-0.20519999999999999</v>
      </c>
      <c r="P206" s="7">
        <v>0.45669999999999999</v>
      </c>
      <c r="Q206" t="s">
        <v>535</v>
      </c>
      <c r="S206" s="2">
        <f t="shared" si="41"/>
        <v>43662</v>
      </c>
      <c r="T206" t="s">
        <v>713</v>
      </c>
      <c r="U206" s="5">
        <v>58.25</v>
      </c>
      <c r="V206">
        <v>67.45</v>
      </c>
      <c r="W206">
        <f t="shared" si="44"/>
        <v>9666170.1936132498</v>
      </c>
      <c r="X206">
        <f t="shared" si="34"/>
        <v>24165.425484033123</v>
      </c>
      <c r="Y206">
        <f t="shared" si="35"/>
        <v>425</v>
      </c>
      <c r="Z206">
        <f t="shared" si="36"/>
        <v>3375.7750000000019</v>
      </c>
      <c r="AA206" s="5" t="str">
        <f t="shared" si="42"/>
        <v/>
      </c>
      <c r="AB206" s="24" t="str">
        <f>IFERROR(AA206/MAX($J$3:AA206)-1,"")</f>
        <v/>
      </c>
      <c r="AG206" s="3">
        <v>43711</v>
      </c>
      <c r="AH206">
        <v>9869757.4436132517</v>
      </c>
      <c r="AI206" s="24">
        <f>AH206/MAX($AH$2:AH206)-1</f>
        <v>-1.4825889829737315E-2</v>
      </c>
      <c r="AJ206" s="27">
        <f t="shared" si="37"/>
        <v>1</v>
      </c>
      <c r="AK206">
        <f t="shared" si="38"/>
        <v>1</v>
      </c>
      <c r="AL206" s="28">
        <f t="shared" si="43"/>
        <v>2</v>
      </c>
      <c r="AM206" s="28">
        <f t="shared" si="39"/>
        <v>1384</v>
      </c>
      <c r="AN206" s="29">
        <f t="shared" ca="1" si="40"/>
        <v>-1.4825889829737315E-2</v>
      </c>
      <c r="AP206" s="7"/>
      <c r="AT206" s="3"/>
      <c r="AV206" s="7"/>
      <c r="AW206" s="6"/>
      <c r="AY206" s="7"/>
      <c r="BA206" s="7"/>
      <c r="BG206" s="7"/>
      <c r="BH206" s="7"/>
    </row>
    <row r="207" spans="1:60" x14ac:dyDescent="0.45">
      <c r="A207" t="s">
        <v>711</v>
      </c>
      <c r="B207" t="s">
        <v>30</v>
      </c>
      <c r="C207" s="6">
        <v>43662.521527777775</v>
      </c>
      <c r="D207" s="5">
        <v>33.4</v>
      </c>
      <c r="E207" s="6">
        <v>43663.385416666664</v>
      </c>
      <c r="F207">
        <v>36</v>
      </c>
      <c r="G207" s="7">
        <v>7.7799999999999994E-2</v>
      </c>
      <c r="H207">
        <v>2955.23</v>
      </c>
      <c r="I207" s="7">
        <v>5.7099999999999998E-2</v>
      </c>
      <c r="J207">
        <v>1550.4849999999999</v>
      </c>
      <c r="K207">
        <v>51786.22</v>
      </c>
      <c r="L207">
        <v>368296.57</v>
      </c>
      <c r="M207">
        <v>181</v>
      </c>
      <c r="N207">
        <v>16.329999999999998</v>
      </c>
      <c r="O207" s="7">
        <v>-0.29339999999999999</v>
      </c>
      <c r="P207" s="7">
        <v>0.49399999999999999</v>
      </c>
      <c r="Q207" t="s">
        <v>535</v>
      </c>
      <c r="S207" s="2">
        <f t="shared" si="41"/>
        <v>43662</v>
      </c>
      <c r="T207" t="s">
        <v>711</v>
      </c>
      <c r="U207" s="5">
        <v>33.4</v>
      </c>
      <c r="V207">
        <v>36</v>
      </c>
      <c r="W207">
        <f t="shared" si="44"/>
        <v>9666170.1936132498</v>
      </c>
      <c r="X207">
        <f t="shared" si="34"/>
        <v>24165.425484033123</v>
      </c>
      <c r="Y207">
        <f t="shared" si="35"/>
        <v>725</v>
      </c>
      <c r="Z207">
        <f t="shared" si="36"/>
        <v>1381.8499999999992</v>
      </c>
      <c r="AA207" s="5">
        <f t="shared" si="42"/>
        <v>9670397.7686132491</v>
      </c>
      <c r="AB207" s="24">
        <f>IFERROR(AA207/MAX($J$3:AA207)-1,"")</f>
        <v>-3.4725466039591812E-2</v>
      </c>
      <c r="AG207" s="3">
        <v>43712</v>
      </c>
      <c r="AH207">
        <v>9869757.4436132517</v>
      </c>
      <c r="AI207" s="24">
        <f>AH207/MAX($AH$2:AH207)-1</f>
        <v>-1.4825889829737315E-2</v>
      </c>
      <c r="AJ207" s="27">
        <f t="shared" si="37"/>
        <v>1</v>
      </c>
      <c r="AK207">
        <f t="shared" si="38"/>
        <v>1</v>
      </c>
      <c r="AL207" s="28">
        <f t="shared" si="43"/>
        <v>2</v>
      </c>
      <c r="AM207" s="28">
        <f t="shared" si="39"/>
        <v>1384</v>
      </c>
      <c r="AN207" s="29">
        <f t="shared" ca="1" si="40"/>
        <v>-1.4825889829737315E-2</v>
      </c>
      <c r="AP207" s="7"/>
      <c r="AT207" s="3"/>
      <c r="AV207" s="7"/>
      <c r="AW207" s="6"/>
      <c r="AY207" s="7"/>
      <c r="BA207" s="7"/>
      <c r="BG207" s="7"/>
      <c r="BH207" s="7"/>
    </row>
    <row r="208" spans="1:60" x14ac:dyDescent="0.45">
      <c r="A208" t="s">
        <v>710</v>
      </c>
      <c r="B208" t="s">
        <v>30</v>
      </c>
      <c r="C208" s="6">
        <v>43664.472222222219</v>
      </c>
      <c r="D208" s="5">
        <v>19.75</v>
      </c>
      <c r="E208" s="6">
        <v>43664.638194444444</v>
      </c>
      <c r="F208">
        <v>47.55</v>
      </c>
      <c r="G208" s="7">
        <v>1.4076</v>
      </c>
      <c r="H208">
        <v>61904.67</v>
      </c>
      <c r="I208" s="7">
        <v>1.3734999999999999</v>
      </c>
      <c r="J208">
        <v>2282.0320000000002</v>
      </c>
      <c r="K208">
        <v>45070.13</v>
      </c>
      <c r="L208">
        <v>-924070.39</v>
      </c>
      <c r="M208">
        <v>240</v>
      </c>
      <c r="N208">
        <v>257.94</v>
      </c>
      <c r="O208" s="7">
        <v>-0.71899999999999997</v>
      </c>
      <c r="P208" s="7">
        <v>1.5290999999999999</v>
      </c>
      <c r="Q208" t="s">
        <v>535</v>
      </c>
      <c r="S208" s="2">
        <f t="shared" si="41"/>
        <v>43664</v>
      </c>
      <c r="T208" t="s">
        <v>710</v>
      </c>
      <c r="U208" s="5">
        <v>19.75</v>
      </c>
      <c r="V208">
        <v>47.55</v>
      </c>
      <c r="W208">
        <f t="shared" si="44"/>
        <v>9670397.7686132491</v>
      </c>
      <c r="X208">
        <f t="shared" si="34"/>
        <v>24175.994421533123</v>
      </c>
      <c r="Y208">
        <f t="shared" si="35"/>
        <v>1225</v>
      </c>
      <c r="Z208">
        <f t="shared" si="36"/>
        <v>33230.57499999999</v>
      </c>
      <c r="AA208" s="5">
        <f t="shared" si="42"/>
        <v>9703628.3436132483</v>
      </c>
      <c r="AB208" s="24">
        <f>IFERROR(AA208/MAX($J$3:AA208)-1,"")</f>
        <v>-3.1408474477934378E-2</v>
      </c>
      <c r="AG208" s="3">
        <v>43713</v>
      </c>
      <c r="AH208">
        <v>9820000.3936132509</v>
      </c>
      <c r="AI208" s="24">
        <f>AH208/MAX($AH$2:AH208)-1</f>
        <v>-1.9792512134135354E-2</v>
      </c>
      <c r="AJ208" s="27">
        <f t="shared" si="37"/>
        <v>1</v>
      </c>
      <c r="AK208">
        <f t="shared" si="38"/>
        <v>1</v>
      </c>
      <c r="AL208" s="28">
        <f t="shared" si="43"/>
        <v>2</v>
      </c>
      <c r="AM208" s="28">
        <f t="shared" si="39"/>
        <v>1384</v>
      </c>
      <c r="AN208" s="29">
        <f t="shared" ca="1" si="40"/>
        <v>-1.9792512134135354E-2</v>
      </c>
      <c r="AP208" s="7"/>
      <c r="AT208" s="3"/>
      <c r="AV208" s="7"/>
      <c r="AW208" s="6"/>
      <c r="AY208" s="7"/>
      <c r="BA208" s="7"/>
      <c r="BG208" s="7"/>
      <c r="BH208" s="7"/>
    </row>
    <row r="209" spans="1:60" x14ac:dyDescent="0.45">
      <c r="A209" t="s">
        <v>712</v>
      </c>
      <c r="B209" t="s">
        <v>30</v>
      </c>
      <c r="C209" s="6">
        <v>43665.416666666664</v>
      </c>
      <c r="D209" s="5">
        <v>78.2</v>
      </c>
      <c r="E209" s="6">
        <v>43668.385416666664</v>
      </c>
      <c r="F209">
        <v>181.2</v>
      </c>
      <c r="G209" s="7">
        <v>1.3170999999999999</v>
      </c>
      <c r="H209">
        <v>58265.85</v>
      </c>
      <c r="I209" s="7">
        <v>1.284</v>
      </c>
      <c r="J209">
        <v>580.30240000000003</v>
      </c>
      <c r="K209">
        <v>45379.65</v>
      </c>
      <c r="L209">
        <v>-865804.54</v>
      </c>
      <c r="M209">
        <v>332</v>
      </c>
      <c r="N209">
        <v>175.5</v>
      </c>
      <c r="O209" s="7">
        <v>-6.2700000000000006E-2</v>
      </c>
      <c r="P209" s="7">
        <v>1.3170999999999999</v>
      </c>
      <c r="Q209" t="s">
        <v>535</v>
      </c>
      <c r="S209" s="2">
        <f t="shared" si="41"/>
        <v>43665</v>
      </c>
      <c r="T209" t="s">
        <v>712</v>
      </c>
      <c r="U209" s="5">
        <v>78.2</v>
      </c>
      <c r="V209">
        <v>181.2</v>
      </c>
      <c r="W209">
        <f t="shared" si="44"/>
        <v>9703628.3436132483</v>
      </c>
      <c r="X209">
        <f t="shared" si="34"/>
        <v>24259.07085903312</v>
      </c>
      <c r="Y209">
        <f t="shared" si="35"/>
        <v>300</v>
      </c>
      <c r="Z209">
        <f t="shared" si="36"/>
        <v>30121.799999999992</v>
      </c>
      <c r="AA209" s="5" t="str">
        <f t="shared" si="42"/>
        <v/>
      </c>
      <c r="AB209" s="24" t="str">
        <f>IFERROR(AA209/MAX($J$3:AA209)-1,"")</f>
        <v/>
      </c>
      <c r="AG209" s="3">
        <v>43714</v>
      </c>
      <c r="AH209">
        <v>9820000.3936132509</v>
      </c>
      <c r="AI209" s="24">
        <f>AH209/MAX($AH$2:AH209)-1</f>
        <v>-1.9792512134135354E-2</v>
      </c>
      <c r="AJ209" s="27">
        <f t="shared" si="37"/>
        <v>1</v>
      </c>
      <c r="AK209">
        <f t="shared" si="38"/>
        <v>1</v>
      </c>
      <c r="AL209" s="28">
        <f t="shared" si="43"/>
        <v>2</v>
      </c>
      <c r="AM209" s="28">
        <f t="shared" si="39"/>
        <v>1384</v>
      </c>
      <c r="AN209" s="29">
        <f t="shared" ca="1" si="40"/>
        <v>-1.9792512134135354E-2</v>
      </c>
      <c r="AP209" s="7"/>
      <c r="AT209" s="3"/>
      <c r="AV209" s="7"/>
      <c r="AW209" s="6"/>
      <c r="AY209" s="7"/>
      <c r="BA209" s="7"/>
      <c r="BG209" s="7"/>
      <c r="BH209" s="7"/>
    </row>
    <row r="210" spans="1:60" x14ac:dyDescent="0.45">
      <c r="A210" t="s">
        <v>704</v>
      </c>
      <c r="B210" t="s">
        <v>30</v>
      </c>
      <c r="C210" s="6">
        <v>43665.424305555556</v>
      </c>
      <c r="D210" s="5">
        <v>60.3</v>
      </c>
      <c r="E210" s="6">
        <v>43668.385416666664</v>
      </c>
      <c r="F210">
        <v>146.25</v>
      </c>
      <c r="G210" s="7">
        <v>1.4254</v>
      </c>
      <c r="H210">
        <v>63120.2</v>
      </c>
      <c r="I210" s="7">
        <v>1.3911</v>
      </c>
      <c r="J210">
        <v>752.46559999999999</v>
      </c>
      <c r="K210">
        <v>45373.67</v>
      </c>
      <c r="L210">
        <v>-802684.34</v>
      </c>
      <c r="M210">
        <v>321</v>
      </c>
      <c r="N210">
        <v>196.64</v>
      </c>
      <c r="O210" s="7">
        <v>-0.14430000000000001</v>
      </c>
      <c r="P210" s="7">
        <v>1.4254</v>
      </c>
      <c r="Q210" t="s">
        <v>535</v>
      </c>
      <c r="S210" s="2">
        <f t="shared" si="41"/>
        <v>43665</v>
      </c>
      <c r="T210" t="s">
        <v>704</v>
      </c>
      <c r="U210" s="5">
        <v>60.3</v>
      </c>
      <c r="V210">
        <v>146.25</v>
      </c>
      <c r="W210">
        <f t="shared" si="44"/>
        <v>9703628.3436132483</v>
      </c>
      <c r="X210">
        <f t="shared" si="34"/>
        <v>24259.07085903312</v>
      </c>
      <c r="Y210">
        <f t="shared" si="35"/>
        <v>400</v>
      </c>
      <c r="Z210">
        <f t="shared" si="36"/>
        <v>33553.800000000003</v>
      </c>
      <c r="AA210" s="5" t="str">
        <f t="shared" si="42"/>
        <v/>
      </c>
      <c r="AB210" s="24" t="str">
        <f>IFERROR(AA210/MAX($J$3:AA210)-1,"")</f>
        <v/>
      </c>
      <c r="AG210" s="3">
        <v>43715</v>
      </c>
      <c r="AH210">
        <v>9820000.3936132509</v>
      </c>
      <c r="AI210" s="24">
        <f>AH210/MAX($AH$2:AH210)-1</f>
        <v>-1.9792512134135354E-2</v>
      </c>
      <c r="AJ210" s="27">
        <f t="shared" si="37"/>
        <v>1</v>
      </c>
      <c r="AK210">
        <f t="shared" si="38"/>
        <v>1</v>
      </c>
      <c r="AL210" s="28">
        <f t="shared" si="43"/>
        <v>2</v>
      </c>
      <c r="AM210" s="28">
        <f t="shared" si="39"/>
        <v>1384</v>
      </c>
      <c r="AN210" s="29">
        <f t="shared" ca="1" si="40"/>
        <v>-1.9792512134135354E-2</v>
      </c>
      <c r="AP210" s="7"/>
      <c r="AT210" s="3"/>
      <c r="AV210" s="7"/>
      <c r="AW210" s="6"/>
      <c r="AY210" s="7"/>
      <c r="BA210" s="7"/>
      <c r="BG210" s="7"/>
      <c r="BH210" s="7"/>
    </row>
    <row r="211" spans="1:60" x14ac:dyDescent="0.45">
      <c r="A211" t="s">
        <v>703</v>
      </c>
      <c r="B211" t="s">
        <v>30</v>
      </c>
      <c r="C211" s="6">
        <v>43665.520833333336</v>
      </c>
      <c r="D211" s="5">
        <v>63.4</v>
      </c>
      <c r="E211" s="6">
        <v>43668.385416666664</v>
      </c>
      <c r="F211">
        <v>108.15</v>
      </c>
      <c r="G211" s="7">
        <v>0.70579999999999998</v>
      </c>
      <c r="H211">
        <v>35188.839999999997</v>
      </c>
      <c r="I211" s="7">
        <v>0.67879999999999996</v>
      </c>
      <c r="J211">
        <v>817.68899999999996</v>
      </c>
      <c r="K211">
        <v>51841.48</v>
      </c>
      <c r="L211">
        <v>403485.4</v>
      </c>
      <c r="M211">
        <v>182</v>
      </c>
      <c r="N211">
        <v>193.35</v>
      </c>
      <c r="O211" s="7">
        <v>-0.16250000000000001</v>
      </c>
      <c r="P211" s="7">
        <v>0.70579999999999998</v>
      </c>
      <c r="Q211" t="s">
        <v>535</v>
      </c>
      <c r="S211" s="2">
        <f t="shared" si="41"/>
        <v>43665</v>
      </c>
      <c r="T211" t="s">
        <v>703</v>
      </c>
      <c r="U211" s="5">
        <v>63.4</v>
      </c>
      <c r="V211">
        <v>108.15</v>
      </c>
      <c r="W211">
        <f t="shared" si="44"/>
        <v>9703628.3436132483</v>
      </c>
      <c r="X211">
        <f t="shared" si="34"/>
        <v>24259.07085903312</v>
      </c>
      <c r="Y211">
        <f t="shared" si="35"/>
        <v>375</v>
      </c>
      <c r="Z211">
        <f t="shared" si="36"/>
        <v>16137.937499999998</v>
      </c>
      <c r="AA211" s="5" t="str">
        <f t="shared" si="42"/>
        <v/>
      </c>
      <c r="AB211" s="24" t="str">
        <f>IFERROR(AA211/MAX($J$3:AA211)-1,"")</f>
        <v/>
      </c>
      <c r="AG211" s="3">
        <v>43716</v>
      </c>
      <c r="AH211">
        <v>9820000.3936132509</v>
      </c>
      <c r="AI211" s="24">
        <f>AH211/MAX($AH$2:AH211)-1</f>
        <v>-1.9792512134135354E-2</v>
      </c>
      <c r="AJ211" s="27">
        <f t="shared" si="37"/>
        <v>1</v>
      </c>
      <c r="AK211">
        <f t="shared" si="38"/>
        <v>1</v>
      </c>
      <c r="AL211" s="28">
        <f t="shared" si="43"/>
        <v>2</v>
      </c>
      <c r="AM211" s="28">
        <f t="shared" si="39"/>
        <v>1384</v>
      </c>
      <c r="AN211" s="29">
        <f t="shared" ca="1" si="40"/>
        <v>-1.9792512134135354E-2</v>
      </c>
      <c r="AP211" s="7"/>
      <c r="AT211" s="3"/>
      <c r="AV211" s="7"/>
      <c r="AW211" s="6"/>
      <c r="AY211" s="7"/>
      <c r="BA211" s="7"/>
      <c r="BG211" s="7"/>
      <c r="BH211" s="7"/>
    </row>
    <row r="212" spans="1:60" x14ac:dyDescent="0.45">
      <c r="A212" t="s">
        <v>704</v>
      </c>
      <c r="B212" t="s">
        <v>30</v>
      </c>
      <c r="C212" s="6">
        <v>43665.525000000001</v>
      </c>
      <c r="D212" s="5">
        <v>82.9</v>
      </c>
      <c r="E212" s="6">
        <v>43668.385416666664</v>
      </c>
      <c r="F212">
        <v>146.25</v>
      </c>
      <c r="G212" s="7">
        <v>0.76419999999999999</v>
      </c>
      <c r="H212">
        <v>38161.5</v>
      </c>
      <c r="I212" s="7">
        <v>0.73650000000000004</v>
      </c>
      <c r="J212">
        <v>624.99900000000002</v>
      </c>
      <c r="K212">
        <v>51812.42</v>
      </c>
      <c r="L212">
        <v>441646.91</v>
      </c>
      <c r="M212">
        <v>176</v>
      </c>
      <c r="N212">
        <v>216.83</v>
      </c>
      <c r="O212" s="7">
        <v>-6.7599999999999993E-2</v>
      </c>
      <c r="P212" s="7">
        <v>0.76419999999999999</v>
      </c>
      <c r="Q212" t="s">
        <v>535</v>
      </c>
      <c r="S212" s="2">
        <f t="shared" si="41"/>
        <v>43665</v>
      </c>
      <c r="T212" t="s">
        <v>704</v>
      </c>
      <c r="U212" s="5">
        <v>82.9</v>
      </c>
      <c r="V212">
        <v>146.25</v>
      </c>
      <c r="W212">
        <f t="shared" si="44"/>
        <v>9703628.3436132483</v>
      </c>
      <c r="X212">
        <f t="shared" si="34"/>
        <v>24259.07085903312</v>
      </c>
      <c r="Y212">
        <f t="shared" si="35"/>
        <v>300</v>
      </c>
      <c r="Z212">
        <f t="shared" si="36"/>
        <v>18317.549999999996</v>
      </c>
      <c r="AA212" s="5">
        <f t="shared" si="42"/>
        <v>9801759.4311132487</v>
      </c>
      <c r="AB212" s="24">
        <f>IFERROR(AA212/MAX($J$3:AA212)-1,"")</f>
        <v>-2.1613278662822144E-2</v>
      </c>
      <c r="AG212" s="3">
        <v>43717</v>
      </c>
      <c r="AH212">
        <v>9806011.4811132513</v>
      </c>
      <c r="AI212" s="24">
        <f>AH212/MAX($AH$2:AH212)-1</f>
        <v>-2.1188849835762968E-2</v>
      </c>
      <c r="AJ212" s="27">
        <f t="shared" si="37"/>
        <v>1</v>
      </c>
      <c r="AK212">
        <f t="shared" si="38"/>
        <v>1</v>
      </c>
      <c r="AL212" s="28">
        <f t="shared" si="43"/>
        <v>2</v>
      </c>
      <c r="AM212" s="28">
        <f t="shared" si="39"/>
        <v>1384</v>
      </c>
      <c r="AN212" s="29">
        <f t="shared" ca="1" si="40"/>
        <v>-2.1188849835762968E-2</v>
      </c>
      <c r="AP212" s="7"/>
      <c r="AT212" s="3"/>
      <c r="AV212" s="7"/>
      <c r="AW212" s="6"/>
      <c r="AY212" s="7"/>
      <c r="BA212" s="7"/>
      <c r="BG212" s="7"/>
      <c r="BH212" s="7"/>
    </row>
    <row r="213" spans="1:60" x14ac:dyDescent="0.45">
      <c r="A213" t="s">
        <v>705</v>
      </c>
      <c r="B213" t="s">
        <v>30</v>
      </c>
      <c r="C213" s="6">
        <v>43668.498611111114</v>
      </c>
      <c r="D213" s="5">
        <v>69.45</v>
      </c>
      <c r="E213" s="6">
        <v>43669.385416666664</v>
      </c>
      <c r="F213">
        <v>52.35</v>
      </c>
      <c r="G213" s="7">
        <v>-0.2462</v>
      </c>
      <c r="H213">
        <v>-12129.33</v>
      </c>
      <c r="I213" s="7">
        <v>-0.26379999999999998</v>
      </c>
      <c r="J213">
        <v>662.15380000000005</v>
      </c>
      <c r="K213">
        <v>45986.58</v>
      </c>
      <c r="L213">
        <v>-814813.68</v>
      </c>
      <c r="M213">
        <v>214</v>
      </c>
      <c r="N213">
        <v>-56.68</v>
      </c>
      <c r="O213" s="7">
        <v>-0.40820000000000001</v>
      </c>
      <c r="P213" s="7">
        <v>0.14330000000000001</v>
      </c>
      <c r="Q213" t="s">
        <v>535</v>
      </c>
      <c r="S213" s="2">
        <f t="shared" si="41"/>
        <v>43668</v>
      </c>
      <c r="T213" t="s">
        <v>705</v>
      </c>
      <c r="U213" s="5">
        <v>69.45</v>
      </c>
      <c r="V213">
        <v>52.35</v>
      </c>
      <c r="W213">
        <f t="shared" si="44"/>
        <v>9801759.4311132487</v>
      </c>
      <c r="X213">
        <f t="shared" si="34"/>
        <v>24504.398577783122</v>
      </c>
      <c r="Y213">
        <f t="shared" si="35"/>
        <v>350</v>
      </c>
      <c r="Z213">
        <f t="shared" si="36"/>
        <v>-6411.300000000002</v>
      </c>
      <c r="AA213" s="5" t="str">
        <f t="shared" si="42"/>
        <v/>
      </c>
      <c r="AB213" s="24" t="str">
        <f>IFERROR(AA213/MAX($J$3:AA213)-1,"")</f>
        <v/>
      </c>
      <c r="AG213" s="3">
        <v>43718</v>
      </c>
      <c r="AH213">
        <v>9806011.4811132513</v>
      </c>
      <c r="AI213" s="24">
        <f>AH213/MAX($AH$2:AH213)-1</f>
        <v>-2.1188849835762968E-2</v>
      </c>
      <c r="AJ213" s="27">
        <f t="shared" si="37"/>
        <v>1</v>
      </c>
      <c r="AK213">
        <f t="shared" si="38"/>
        <v>1</v>
      </c>
      <c r="AL213" s="28">
        <f t="shared" si="43"/>
        <v>2</v>
      </c>
      <c r="AM213" s="28">
        <f t="shared" si="39"/>
        <v>1384</v>
      </c>
      <c r="AN213" s="29">
        <f t="shared" ca="1" si="40"/>
        <v>-2.1188849835762968E-2</v>
      </c>
      <c r="AP213" s="7"/>
      <c r="AT213" s="3"/>
      <c r="AV213" s="7"/>
      <c r="AW213" s="6"/>
      <c r="AY213" s="7"/>
      <c r="BA213" s="7"/>
      <c r="BG213" s="7"/>
      <c r="BH213" s="7"/>
    </row>
    <row r="214" spans="1:60" x14ac:dyDescent="0.45">
      <c r="A214" t="s">
        <v>731</v>
      </c>
      <c r="B214" t="s">
        <v>30</v>
      </c>
      <c r="C214" s="6">
        <v>43668.499305555553</v>
      </c>
      <c r="D214" s="5">
        <v>49.45</v>
      </c>
      <c r="E214" s="6">
        <v>43669.385416666664</v>
      </c>
      <c r="F214">
        <v>33.950000000000003</v>
      </c>
      <c r="G214" s="7">
        <v>-0.31340000000000001</v>
      </c>
      <c r="H214">
        <v>-15188.47</v>
      </c>
      <c r="I214" s="7">
        <v>-0.33029999999999998</v>
      </c>
      <c r="J214">
        <v>929.86810000000003</v>
      </c>
      <c r="K214">
        <v>45981.98</v>
      </c>
      <c r="L214">
        <v>-830002.14</v>
      </c>
      <c r="M214">
        <v>213</v>
      </c>
      <c r="N214">
        <v>-71.31</v>
      </c>
      <c r="O214" s="7">
        <v>-0.43880000000000002</v>
      </c>
      <c r="P214" s="7">
        <v>0.13350000000000001</v>
      </c>
      <c r="Q214" t="s">
        <v>535</v>
      </c>
      <c r="S214" s="2">
        <f t="shared" si="41"/>
        <v>43668</v>
      </c>
      <c r="T214" t="s">
        <v>731</v>
      </c>
      <c r="U214" s="5">
        <v>49.45</v>
      </c>
      <c r="V214">
        <v>33.950000000000003</v>
      </c>
      <c r="W214">
        <f t="shared" si="44"/>
        <v>9801759.4311132487</v>
      </c>
      <c r="X214">
        <f t="shared" si="34"/>
        <v>24504.398577783122</v>
      </c>
      <c r="Y214">
        <f t="shared" si="35"/>
        <v>500</v>
      </c>
      <c r="Z214">
        <f t="shared" si="36"/>
        <v>-8167.0000000000018</v>
      </c>
      <c r="AA214" s="5">
        <f t="shared" si="42"/>
        <v>9787181.1311132479</v>
      </c>
      <c r="AB214" s="24">
        <f>IFERROR(AA214/MAX($J$3:AA214)-1,"")</f>
        <v>-2.3068447527138103E-2</v>
      </c>
      <c r="AG214" s="3">
        <v>43719</v>
      </c>
      <c r="AH214">
        <v>9806011.4811132513</v>
      </c>
      <c r="AI214" s="24">
        <f>AH214/MAX($AH$2:AH214)-1</f>
        <v>-2.1188849835762968E-2</v>
      </c>
      <c r="AJ214" s="27">
        <f t="shared" si="37"/>
        <v>1</v>
      </c>
      <c r="AK214">
        <f t="shared" si="38"/>
        <v>1</v>
      </c>
      <c r="AL214" s="28">
        <f t="shared" si="43"/>
        <v>2</v>
      </c>
      <c r="AM214" s="28">
        <f t="shared" si="39"/>
        <v>1384</v>
      </c>
      <c r="AN214" s="29">
        <f t="shared" ca="1" si="40"/>
        <v>-2.1188849835762968E-2</v>
      </c>
      <c r="AP214" s="7"/>
      <c r="AT214" s="3"/>
      <c r="AV214" s="7"/>
      <c r="AW214" s="6"/>
      <c r="AY214" s="7"/>
      <c r="BA214" s="7"/>
      <c r="BG214" s="7"/>
      <c r="BH214" s="7"/>
    </row>
    <row r="215" spans="1:60" x14ac:dyDescent="0.45">
      <c r="A215" t="s">
        <v>732</v>
      </c>
      <c r="B215" t="s">
        <v>30</v>
      </c>
      <c r="C215" s="6">
        <v>43670.416666666664</v>
      </c>
      <c r="D215" s="5">
        <v>39.5</v>
      </c>
      <c r="E215" s="6">
        <v>43671.385416666664</v>
      </c>
      <c r="F215">
        <v>14.8</v>
      </c>
      <c r="G215" s="7">
        <v>-0.62529999999999997</v>
      </c>
      <c r="H215">
        <v>-29301.05</v>
      </c>
      <c r="I215" s="7">
        <v>-0.6391</v>
      </c>
      <c r="J215">
        <v>1160.759</v>
      </c>
      <c r="K215">
        <v>45849.99</v>
      </c>
      <c r="L215">
        <v>-859303.19</v>
      </c>
      <c r="M215">
        <v>332</v>
      </c>
      <c r="N215">
        <v>-88.26</v>
      </c>
      <c r="O215" s="7">
        <v>-0.67090000000000005</v>
      </c>
      <c r="P215" s="7">
        <v>0.35439999999999999</v>
      </c>
      <c r="Q215" t="s">
        <v>535</v>
      </c>
      <c r="S215" s="2">
        <f t="shared" si="41"/>
        <v>43670</v>
      </c>
      <c r="T215" t="s">
        <v>732</v>
      </c>
      <c r="U215" s="5">
        <v>39.5</v>
      </c>
      <c r="V215">
        <v>14.8</v>
      </c>
      <c r="W215">
        <f t="shared" si="44"/>
        <v>9787181.1311132479</v>
      </c>
      <c r="X215">
        <f t="shared" si="34"/>
        <v>24467.95282778312</v>
      </c>
      <c r="Y215">
        <f t="shared" si="35"/>
        <v>625</v>
      </c>
      <c r="Z215">
        <f t="shared" si="36"/>
        <v>-15776.875000000002</v>
      </c>
      <c r="AA215" s="5" t="str">
        <f t="shared" si="42"/>
        <v/>
      </c>
      <c r="AB215" s="24" t="str">
        <f>IFERROR(AA215/MAX($J$3:AA215)-1,"")</f>
        <v/>
      </c>
      <c r="AG215" s="3">
        <v>43720</v>
      </c>
      <c r="AH215">
        <v>9807372.5811132509</v>
      </c>
      <c r="AI215" s="24">
        <f>AH215/MAX($AH$2:AH215)-1</f>
        <v>-2.1052988292152297E-2</v>
      </c>
      <c r="AJ215" s="27">
        <f t="shared" si="37"/>
        <v>1</v>
      </c>
      <c r="AK215">
        <f t="shared" si="38"/>
        <v>1</v>
      </c>
      <c r="AL215" s="28">
        <f t="shared" si="43"/>
        <v>2</v>
      </c>
      <c r="AM215" s="28">
        <f t="shared" si="39"/>
        <v>1384</v>
      </c>
      <c r="AN215" s="29">
        <f t="shared" ca="1" si="40"/>
        <v>-2.1052988292152297E-2</v>
      </c>
      <c r="AP215" s="7"/>
      <c r="AT215" s="3"/>
      <c r="AV215" s="7"/>
      <c r="AW215" s="6"/>
      <c r="AY215" s="7"/>
      <c r="BA215" s="7"/>
      <c r="BG215" s="7"/>
      <c r="BH215" s="7"/>
    </row>
    <row r="216" spans="1:60" x14ac:dyDescent="0.45">
      <c r="A216" t="s">
        <v>732</v>
      </c>
      <c r="B216" t="s">
        <v>30</v>
      </c>
      <c r="C216" s="6">
        <v>43670.520833333336</v>
      </c>
      <c r="D216" s="5">
        <v>38.799999999999997</v>
      </c>
      <c r="E216" s="6">
        <v>43671.385416666664</v>
      </c>
      <c r="F216">
        <v>14.8</v>
      </c>
      <c r="G216" s="7">
        <v>-0.61860000000000004</v>
      </c>
      <c r="H216">
        <v>-33014.980000000003</v>
      </c>
      <c r="I216" s="7">
        <v>-0.63239999999999996</v>
      </c>
      <c r="J216">
        <v>1345.5730000000001</v>
      </c>
      <c r="K216">
        <v>52208.23</v>
      </c>
      <c r="L216">
        <v>408631.92</v>
      </c>
      <c r="M216">
        <v>182</v>
      </c>
      <c r="N216">
        <v>-181.4</v>
      </c>
      <c r="O216" s="7">
        <v>-0.66490000000000005</v>
      </c>
      <c r="P216" s="7">
        <v>0.1585</v>
      </c>
      <c r="Q216" t="s">
        <v>535</v>
      </c>
      <c r="S216" s="2">
        <f t="shared" si="41"/>
        <v>43670</v>
      </c>
      <c r="T216" t="s">
        <v>732</v>
      </c>
      <c r="U216" s="5">
        <v>38.799999999999997</v>
      </c>
      <c r="V216">
        <v>14.8</v>
      </c>
      <c r="W216">
        <f t="shared" si="44"/>
        <v>9787181.1311132479</v>
      </c>
      <c r="X216">
        <f t="shared" si="34"/>
        <v>24467.95282778312</v>
      </c>
      <c r="Y216">
        <f t="shared" si="35"/>
        <v>625</v>
      </c>
      <c r="Z216">
        <f t="shared" si="36"/>
        <v>-15334.999999999996</v>
      </c>
      <c r="AA216" s="5" t="str">
        <f t="shared" si="42"/>
        <v/>
      </c>
      <c r="AB216" s="24" t="str">
        <f>IFERROR(AA216/MAX($J$3:AA216)-1,"")</f>
        <v/>
      </c>
      <c r="AG216" s="3">
        <v>43721</v>
      </c>
      <c r="AH216">
        <v>9769993.2186132502</v>
      </c>
      <c r="AI216" s="24">
        <f>AH216/MAX($AH$2:AH216)-1</f>
        <v>-2.478410128049624E-2</v>
      </c>
      <c r="AJ216" s="27">
        <f t="shared" si="37"/>
        <v>1</v>
      </c>
      <c r="AK216">
        <f t="shared" si="38"/>
        <v>1</v>
      </c>
      <c r="AL216" s="28">
        <f t="shared" si="43"/>
        <v>2</v>
      </c>
      <c r="AM216" s="28">
        <f t="shared" si="39"/>
        <v>1384</v>
      </c>
      <c r="AN216" s="29">
        <f t="shared" ca="1" si="40"/>
        <v>-2.478410128049624E-2</v>
      </c>
      <c r="AP216" s="7"/>
      <c r="AT216" s="3"/>
      <c r="AV216" s="7"/>
      <c r="AW216" s="6"/>
      <c r="AY216" s="7"/>
      <c r="BA216" s="7"/>
      <c r="BG216" s="7"/>
      <c r="BH216" s="7"/>
    </row>
    <row r="217" spans="1:60" x14ac:dyDescent="0.45">
      <c r="A217" t="s">
        <v>731</v>
      </c>
      <c r="B217" t="s">
        <v>30</v>
      </c>
      <c r="C217" s="6">
        <v>43670.554861111108</v>
      </c>
      <c r="D217" s="5">
        <v>52.35</v>
      </c>
      <c r="E217" s="6">
        <v>43671.385416666664</v>
      </c>
      <c r="F217">
        <v>35.700000000000003</v>
      </c>
      <c r="G217" s="7">
        <v>-0.31809999999999999</v>
      </c>
      <c r="H217">
        <v>-15333.54</v>
      </c>
      <c r="I217" s="7">
        <v>-0.33489999999999998</v>
      </c>
      <c r="J217">
        <v>874.67790000000002</v>
      </c>
      <c r="K217">
        <v>45789.38</v>
      </c>
      <c r="L217">
        <v>-874636.73</v>
      </c>
      <c r="M217">
        <v>133</v>
      </c>
      <c r="N217">
        <v>-115.29</v>
      </c>
      <c r="O217" s="7">
        <v>-0.33139999999999997</v>
      </c>
      <c r="P217" s="7">
        <v>0.32950000000000002</v>
      </c>
      <c r="Q217" t="s">
        <v>535</v>
      </c>
      <c r="S217" s="2">
        <f t="shared" si="41"/>
        <v>43670</v>
      </c>
      <c r="T217" t="s">
        <v>731</v>
      </c>
      <c r="U217" s="5">
        <v>52.35</v>
      </c>
      <c r="V217">
        <v>35.700000000000003</v>
      </c>
      <c r="W217">
        <f t="shared" si="44"/>
        <v>9787181.1311132479</v>
      </c>
      <c r="X217">
        <f t="shared" si="34"/>
        <v>24467.95282778312</v>
      </c>
      <c r="Y217">
        <f t="shared" si="35"/>
        <v>475</v>
      </c>
      <c r="Z217">
        <f t="shared" si="36"/>
        <v>-8326.9874999999975</v>
      </c>
      <c r="AA217" s="5" t="str">
        <f t="shared" si="42"/>
        <v/>
      </c>
      <c r="AB217" s="24" t="str">
        <f>IFERROR(AA217/MAX($J$3:AA217)-1,"")</f>
        <v/>
      </c>
      <c r="AG217" s="3">
        <v>43722</v>
      </c>
      <c r="AH217">
        <v>9769993.2186132502</v>
      </c>
      <c r="AI217" s="24">
        <f>AH217/MAX($AH$2:AH217)-1</f>
        <v>-2.478410128049624E-2</v>
      </c>
      <c r="AJ217" s="27">
        <f t="shared" si="37"/>
        <v>1</v>
      </c>
      <c r="AK217">
        <f t="shared" si="38"/>
        <v>1</v>
      </c>
      <c r="AL217" s="28">
        <f t="shared" si="43"/>
        <v>2</v>
      </c>
      <c r="AM217" s="28">
        <f t="shared" si="39"/>
        <v>1384</v>
      </c>
      <c r="AN217" s="29">
        <f t="shared" ca="1" si="40"/>
        <v>-2.478410128049624E-2</v>
      </c>
      <c r="AP217" s="7"/>
      <c r="AT217" s="3"/>
      <c r="AV217" s="7"/>
      <c r="AW217" s="6"/>
      <c r="AY217" s="7"/>
      <c r="BA217" s="7"/>
      <c r="BG217" s="7"/>
      <c r="BH217" s="7"/>
    </row>
    <row r="218" spans="1:60" x14ac:dyDescent="0.45">
      <c r="A218" t="s">
        <v>731</v>
      </c>
      <c r="B218" t="s">
        <v>30</v>
      </c>
      <c r="C218" s="6">
        <v>43670.554861111108</v>
      </c>
      <c r="D218" s="5">
        <v>52.35</v>
      </c>
      <c r="E218" s="6">
        <v>43671.385416666664</v>
      </c>
      <c r="F218">
        <v>35.700000000000003</v>
      </c>
      <c r="G218" s="7">
        <v>-0.31809999999999999</v>
      </c>
      <c r="H218">
        <v>-17461.09</v>
      </c>
      <c r="I218" s="7">
        <v>-0.33489999999999998</v>
      </c>
      <c r="J218">
        <v>996.04079999999999</v>
      </c>
      <c r="K218">
        <v>52142.73</v>
      </c>
      <c r="L218">
        <v>391170.83</v>
      </c>
      <c r="M218">
        <v>133</v>
      </c>
      <c r="N218">
        <v>-131.29</v>
      </c>
      <c r="O218" s="7">
        <v>-0.33139999999999997</v>
      </c>
      <c r="P218" s="7">
        <v>0.32950000000000002</v>
      </c>
      <c r="Q218" t="s">
        <v>535</v>
      </c>
      <c r="S218" s="2">
        <f t="shared" si="41"/>
        <v>43670</v>
      </c>
      <c r="T218" t="s">
        <v>731</v>
      </c>
      <c r="U218" s="5">
        <v>52.35</v>
      </c>
      <c r="V218">
        <v>35.700000000000003</v>
      </c>
      <c r="W218">
        <f t="shared" si="44"/>
        <v>9787181.1311132479</v>
      </c>
      <c r="X218">
        <f t="shared" si="34"/>
        <v>24467.95282778312</v>
      </c>
      <c r="Y218">
        <f t="shared" si="35"/>
        <v>475</v>
      </c>
      <c r="Z218">
        <f t="shared" si="36"/>
        <v>-8326.9874999999975</v>
      </c>
      <c r="AA218" s="5">
        <f t="shared" si="42"/>
        <v>9739415.2811132483</v>
      </c>
      <c r="AB218" s="24">
        <f>IFERROR(AA218/MAX($J$3:AA218)-1,"")</f>
        <v>-2.7836313306932592E-2</v>
      </c>
      <c r="AG218" s="3">
        <v>43723</v>
      </c>
      <c r="AH218">
        <v>9769993.2186132502</v>
      </c>
      <c r="AI218" s="24">
        <f>AH218/MAX($AH$2:AH218)-1</f>
        <v>-2.478410128049624E-2</v>
      </c>
      <c r="AJ218" s="27">
        <f t="shared" si="37"/>
        <v>1</v>
      </c>
      <c r="AK218">
        <f t="shared" si="38"/>
        <v>1</v>
      </c>
      <c r="AL218" s="28">
        <f t="shared" si="43"/>
        <v>2</v>
      </c>
      <c r="AM218" s="28">
        <f t="shared" si="39"/>
        <v>1384</v>
      </c>
      <c r="AN218" s="29">
        <f t="shared" ca="1" si="40"/>
        <v>-2.478410128049624E-2</v>
      </c>
      <c r="AP218" s="7"/>
      <c r="AT218" s="3"/>
      <c r="AV218" s="7"/>
      <c r="AW218" s="6"/>
      <c r="AY218" s="7"/>
      <c r="BA218" s="7"/>
      <c r="BG218" s="7"/>
      <c r="BH218" s="7"/>
    </row>
    <row r="219" spans="1:60" x14ac:dyDescent="0.45">
      <c r="A219" t="s">
        <v>700</v>
      </c>
      <c r="B219" t="s">
        <v>30</v>
      </c>
      <c r="C219" s="6">
        <v>43671.416666666664</v>
      </c>
      <c r="D219" s="5">
        <v>19.3</v>
      </c>
      <c r="E219" s="6">
        <v>43671.638194444444</v>
      </c>
      <c r="F219">
        <v>0.05</v>
      </c>
      <c r="G219" s="7">
        <v>-0.99739999999999995</v>
      </c>
      <c r="H219">
        <v>-45966.06</v>
      </c>
      <c r="I219" s="7">
        <v>-1.0074000000000001</v>
      </c>
      <c r="J219">
        <v>2364.0839999999998</v>
      </c>
      <c r="K219">
        <v>45626.81</v>
      </c>
      <c r="L219">
        <v>-920602.79</v>
      </c>
      <c r="M219">
        <v>320</v>
      </c>
      <c r="N219">
        <v>-143.63999999999999</v>
      </c>
      <c r="O219" s="7">
        <v>-0.99739999999999995</v>
      </c>
      <c r="P219" s="7">
        <v>0.1062</v>
      </c>
      <c r="Q219" t="s">
        <v>535</v>
      </c>
      <c r="S219" s="2">
        <f t="shared" si="41"/>
        <v>43671</v>
      </c>
      <c r="T219" t="s">
        <v>700</v>
      </c>
      <c r="U219" s="5">
        <v>19.3</v>
      </c>
      <c r="V219">
        <v>0.05</v>
      </c>
      <c r="W219">
        <f t="shared" si="44"/>
        <v>9739415.2811132483</v>
      </c>
      <c r="X219">
        <f t="shared" si="34"/>
        <v>24348.538202783122</v>
      </c>
      <c r="Y219">
        <f t="shared" si="35"/>
        <v>1250</v>
      </c>
      <c r="Z219">
        <f t="shared" si="36"/>
        <v>-24304.375000000004</v>
      </c>
      <c r="AA219" s="5" t="str">
        <f t="shared" si="42"/>
        <v/>
      </c>
      <c r="AB219" s="24" t="str">
        <f>IFERROR(AA219/MAX($J$3:AA219)-1,"")</f>
        <v/>
      </c>
      <c r="AG219" s="3">
        <v>43724</v>
      </c>
      <c r="AH219">
        <v>9758351.8811132498</v>
      </c>
      <c r="AI219" s="24">
        <f>AH219/MAX($AH$2:AH219)-1</f>
        <v>-2.5946110010525936E-2</v>
      </c>
      <c r="AJ219" s="27">
        <f t="shared" si="37"/>
        <v>1</v>
      </c>
      <c r="AK219">
        <f t="shared" si="38"/>
        <v>1</v>
      </c>
      <c r="AL219" s="28">
        <f t="shared" si="43"/>
        <v>2</v>
      </c>
      <c r="AM219" s="28">
        <f t="shared" si="39"/>
        <v>1384</v>
      </c>
      <c r="AN219" s="29">
        <f t="shared" ca="1" si="40"/>
        <v>-2.5946110010525936E-2</v>
      </c>
      <c r="AP219" s="7"/>
      <c r="AT219" s="3"/>
      <c r="AV219" s="7"/>
      <c r="AW219" s="6"/>
      <c r="AY219" s="7"/>
      <c r="BA219" s="7"/>
      <c r="BG219" s="7"/>
      <c r="BH219" s="7"/>
    </row>
    <row r="220" spans="1:60" x14ac:dyDescent="0.45">
      <c r="A220" t="s">
        <v>732</v>
      </c>
      <c r="B220" t="s">
        <v>30</v>
      </c>
      <c r="C220" s="6">
        <v>43671.506944444445</v>
      </c>
      <c r="D220" s="5">
        <v>18.75</v>
      </c>
      <c r="E220" s="6">
        <v>43671.638194444444</v>
      </c>
      <c r="F220">
        <v>0.25</v>
      </c>
      <c r="G220" s="7">
        <v>-0.98670000000000002</v>
      </c>
      <c r="H220">
        <v>-45282.05</v>
      </c>
      <c r="I220" s="7">
        <v>-0.99680000000000002</v>
      </c>
      <c r="J220">
        <v>2422.7950000000001</v>
      </c>
      <c r="K220">
        <v>45427.41</v>
      </c>
      <c r="L220">
        <v>-965884.84</v>
      </c>
      <c r="M220">
        <v>190</v>
      </c>
      <c r="N220">
        <v>-238.33</v>
      </c>
      <c r="O220" s="7">
        <v>-0.98670000000000002</v>
      </c>
      <c r="P220" s="7">
        <v>0.47470000000000001</v>
      </c>
      <c r="Q220" t="s">
        <v>535</v>
      </c>
      <c r="S220" s="2">
        <f t="shared" si="41"/>
        <v>43671</v>
      </c>
      <c r="T220" t="s">
        <v>732</v>
      </c>
      <c r="U220" s="5">
        <v>18.75</v>
      </c>
      <c r="V220">
        <v>0.25</v>
      </c>
      <c r="W220">
        <f t="shared" si="44"/>
        <v>9739415.2811132483</v>
      </c>
      <c r="X220">
        <f t="shared" si="34"/>
        <v>24348.538202783122</v>
      </c>
      <c r="Y220">
        <f t="shared" si="35"/>
        <v>1300</v>
      </c>
      <c r="Z220">
        <f t="shared" si="36"/>
        <v>-24297</v>
      </c>
      <c r="AA220" s="5">
        <f t="shared" si="42"/>
        <v>9690813.9061132483</v>
      </c>
      <c r="AB220" s="24">
        <f>IFERROR(AA220/MAX($J$3:AA220)-1,"")</f>
        <v>-3.2687579069259898E-2</v>
      </c>
      <c r="AG220" s="3">
        <v>43725</v>
      </c>
      <c r="AH220">
        <v>9795243.6061132494</v>
      </c>
      <c r="AI220" s="24">
        <f>AH220/MAX($AH$2:AH220)-1</f>
        <v>-2.2263671758404602E-2</v>
      </c>
      <c r="AJ220" s="27">
        <f t="shared" si="37"/>
        <v>1</v>
      </c>
      <c r="AK220">
        <f t="shared" si="38"/>
        <v>1</v>
      </c>
      <c r="AL220" s="28">
        <f t="shared" si="43"/>
        <v>2</v>
      </c>
      <c r="AM220" s="28">
        <f t="shared" si="39"/>
        <v>1384</v>
      </c>
      <c r="AN220" s="29">
        <f t="shared" ca="1" si="40"/>
        <v>-2.2263671758404602E-2</v>
      </c>
      <c r="AP220" s="7"/>
      <c r="AT220" s="3"/>
      <c r="AV220" s="7"/>
      <c r="AW220" s="6"/>
      <c r="AY220" s="7"/>
      <c r="BA220" s="7"/>
      <c r="BG220" s="7"/>
      <c r="BH220" s="7"/>
    </row>
    <row r="221" spans="1:60" x14ac:dyDescent="0.45">
      <c r="A221" t="s">
        <v>720</v>
      </c>
      <c r="B221" t="s">
        <v>30</v>
      </c>
      <c r="C221" s="6">
        <v>43672.418749999997</v>
      </c>
      <c r="D221" s="5">
        <v>56.1</v>
      </c>
      <c r="E221" s="6">
        <v>43675.385416666664</v>
      </c>
      <c r="F221">
        <v>27.25</v>
      </c>
      <c r="G221" s="7">
        <v>-0.51429999999999998</v>
      </c>
      <c r="H221">
        <v>-23900.55</v>
      </c>
      <c r="I221" s="7">
        <v>-0.52910000000000001</v>
      </c>
      <c r="J221">
        <v>805.17960000000005</v>
      </c>
      <c r="K221">
        <v>45170.57</v>
      </c>
      <c r="L221">
        <v>-989785.39</v>
      </c>
      <c r="M221">
        <v>329</v>
      </c>
      <c r="N221">
        <v>-72.650000000000006</v>
      </c>
      <c r="O221" s="7">
        <v>-0.60780000000000001</v>
      </c>
      <c r="P221" s="7">
        <v>1.43E-2</v>
      </c>
      <c r="Q221" t="s">
        <v>535</v>
      </c>
      <c r="S221" s="2">
        <f t="shared" si="41"/>
        <v>43672</v>
      </c>
      <c r="T221" t="s">
        <v>720</v>
      </c>
      <c r="U221" s="5">
        <v>56.1</v>
      </c>
      <c r="V221">
        <v>27.25</v>
      </c>
      <c r="W221">
        <f t="shared" si="44"/>
        <v>9690813.9061132483</v>
      </c>
      <c r="X221">
        <f t="shared" si="34"/>
        <v>24227.034765283122</v>
      </c>
      <c r="Y221">
        <f t="shared" si="35"/>
        <v>425</v>
      </c>
      <c r="Z221">
        <f t="shared" si="36"/>
        <v>-12615.487500000001</v>
      </c>
      <c r="AA221" s="5" t="str">
        <f t="shared" si="42"/>
        <v/>
      </c>
      <c r="AB221" s="24" t="str">
        <f>IFERROR(AA221/MAX($J$3:AA221)-1,"")</f>
        <v/>
      </c>
      <c r="AG221" s="3">
        <v>43726</v>
      </c>
      <c r="AH221">
        <v>9795243.6061132494</v>
      </c>
      <c r="AI221" s="24">
        <f>AH221/MAX($AH$2:AH221)-1</f>
        <v>-2.2263671758404602E-2</v>
      </c>
      <c r="AJ221" s="27">
        <f t="shared" si="37"/>
        <v>1</v>
      </c>
      <c r="AK221">
        <f t="shared" si="38"/>
        <v>1</v>
      </c>
      <c r="AL221" s="28">
        <f t="shared" si="43"/>
        <v>2</v>
      </c>
      <c r="AM221" s="28">
        <f t="shared" si="39"/>
        <v>1384</v>
      </c>
      <c r="AN221" s="29">
        <f t="shared" ca="1" si="40"/>
        <v>-2.2263671758404602E-2</v>
      </c>
      <c r="AP221" s="7"/>
      <c r="AT221" s="3"/>
      <c r="AV221" s="7"/>
      <c r="AW221" s="6"/>
      <c r="AY221" s="7"/>
      <c r="BA221" s="7"/>
      <c r="BG221" s="7"/>
      <c r="BH221" s="7"/>
    </row>
    <row r="222" spans="1:60" x14ac:dyDescent="0.45">
      <c r="A222" t="s">
        <v>698</v>
      </c>
      <c r="B222" t="s">
        <v>30</v>
      </c>
      <c r="C222" s="6">
        <v>43672.470138888886</v>
      </c>
      <c r="D222" s="5">
        <v>61.95</v>
      </c>
      <c r="E222" s="6">
        <v>43675.385416666664</v>
      </c>
      <c r="F222">
        <v>57.9</v>
      </c>
      <c r="G222" s="7">
        <v>-6.54E-2</v>
      </c>
      <c r="H222">
        <v>-3819.84</v>
      </c>
      <c r="I222" s="7">
        <v>-8.4699999999999998E-2</v>
      </c>
      <c r="J222">
        <v>727.79570000000001</v>
      </c>
      <c r="K222">
        <v>45086.95</v>
      </c>
      <c r="L222">
        <v>-993605.22</v>
      </c>
      <c r="M222">
        <v>255</v>
      </c>
      <c r="N222">
        <v>-14.98</v>
      </c>
      <c r="O222" s="7">
        <v>-0.2462</v>
      </c>
      <c r="P222" s="7">
        <v>0.1671</v>
      </c>
      <c r="Q222" t="s">
        <v>535</v>
      </c>
      <c r="S222" s="2">
        <f t="shared" si="41"/>
        <v>43672</v>
      </c>
      <c r="T222" t="s">
        <v>698</v>
      </c>
      <c r="U222" s="5">
        <v>61.95</v>
      </c>
      <c r="V222">
        <v>57.9</v>
      </c>
      <c r="W222">
        <f t="shared" si="44"/>
        <v>9690813.9061132483</v>
      </c>
      <c r="X222">
        <f t="shared" si="34"/>
        <v>24227.034765283122</v>
      </c>
      <c r="Y222">
        <f t="shared" si="35"/>
        <v>400</v>
      </c>
      <c r="Z222">
        <f t="shared" si="36"/>
        <v>-2099.4000000000028</v>
      </c>
      <c r="AA222" s="5">
        <f t="shared" si="42"/>
        <v>9676099.0186132491</v>
      </c>
      <c r="AB222" s="24">
        <f>IFERROR(AA222/MAX($J$3:AA222)-1,"")</f>
        <v>-3.4156381750773401E-2</v>
      </c>
      <c r="AG222" s="3">
        <v>43727</v>
      </c>
      <c r="AH222">
        <v>9842797.1686132494</v>
      </c>
      <c r="AI222" s="24">
        <f>AH222/MAX($AH$2:AH222)-1</f>
        <v>-1.7516995977463368E-2</v>
      </c>
      <c r="AJ222" s="27">
        <f t="shared" si="37"/>
        <v>1</v>
      </c>
      <c r="AK222">
        <f t="shared" si="38"/>
        <v>1</v>
      </c>
      <c r="AL222" s="28">
        <f t="shared" si="43"/>
        <v>2</v>
      </c>
      <c r="AM222" s="28">
        <f t="shared" si="39"/>
        <v>1384</v>
      </c>
      <c r="AN222" s="29">
        <f t="shared" ca="1" si="40"/>
        <v>-1.7516995977463368E-2</v>
      </c>
      <c r="AP222" s="7"/>
      <c r="AT222" s="3"/>
      <c r="AV222" s="7"/>
      <c r="AW222" s="6"/>
      <c r="AY222" s="7"/>
      <c r="BA222" s="7"/>
      <c r="BG222" s="7"/>
      <c r="BH222" s="7"/>
    </row>
    <row r="223" spans="1:60" x14ac:dyDescent="0.45">
      <c r="A223" t="s">
        <v>732</v>
      </c>
      <c r="B223" t="s">
        <v>30</v>
      </c>
      <c r="C223" s="6">
        <v>43675.416666666664</v>
      </c>
      <c r="D223" s="5">
        <v>59.75</v>
      </c>
      <c r="E223" s="6">
        <v>43676.385416666664</v>
      </c>
      <c r="F223">
        <v>76</v>
      </c>
      <c r="G223" s="7">
        <v>0.27200000000000002</v>
      </c>
      <c r="H223">
        <v>11224.08</v>
      </c>
      <c r="I223" s="7">
        <v>0.2492</v>
      </c>
      <c r="J223">
        <v>753.67319999999995</v>
      </c>
      <c r="K223">
        <v>45031.98</v>
      </c>
      <c r="L223">
        <v>-982381.14</v>
      </c>
      <c r="M223">
        <v>332</v>
      </c>
      <c r="N223">
        <v>33.81</v>
      </c>
      <c r="O223" s="7">
        <v>-6.2799999999999995E-2</v>
      </c>
      <c r="P223" s="7">
        <v>0.89119999999999999</v>
      </c>
      <c r="Q223" t="s">
        <v>535</v>
      </c>
      <c r="S223" s="2">
        <f t="shared" si="41"/>
        <v>43675</v>
      </c>
      <c r="T223" t="s">
        <v>732</v>
      </c>
      <c r="U223" s="5">
        <v>59.75</v>
      </c>
      <c r="V223">
        <v>76</v>
      </c>
      <c r="W223">
        <f t="shared" si="44"/>
        <v>9676099.0186132491</v>
      </c>
      <c r="X223">
        <f t="shared" si="34"/>
        <v>24190.247546533123</v>
      </c>
      <c r="Y223">
        <f t="shared" si="35"/>
        <v>400</v>
      </c>
      <c r="Z223">
        <f t="shared" si="36"/>
        <v>5956.9999999999964</v>
      </c>
      <c r="AA223" s="5" t="str">
        <f t="shared" si="42"/>
        <v/>
      </c>
      <c r="AB223" s="24" t="str">
        <f>IFERROR(AA223/MAX($J$3:AA223)-1,"")</f>
        <v/>
      </c>
      <c r="AG223" s="3">
        <v>43728</v>
      </c>
      <c r="AH223">
        <v>10266826.493613249</v>
      </c>
      <c r="AI223" s="24">
        <f>AH223/MAX($AH$2:AH223)-1</f>
        <v>0</v>
      </c>
      <c r="AJ223" s="27">
        <f t="shared" si="37"/>
        <v>1</v>
      </c>
      <c r="AK223">
        <f t="shared" si="38"/>
        <v>1</v>
      </c>
      <c r="AL223" s="28">
        <f t="shared" si="43"/>
        <v>2</v>
      </c>
      <c r="AM223" s="28">
        <f t="shared" si="39"/>
        <v>1384</v>
      </c>
      <c r="AN223" s="29">
        <f t="shared" ca="1" si="40"/>
        <v>0</v>
      </c>
      <c r="AP223" s="7"/>
      <c r="AT223" s="3"/>
      <c r="AV223" s="7"/>
      <c r="AW223" s="6"/>
      <c r="AY223" s="7"/>
      <c r="BA223" s="7"/>
      <c r="BG223" s="7"/>
      <c r="BH223" s="7"/>
    </row>
    <row r="224" spans="1:60" x14ac:dyDescent="0.45">
      <c r="A224" t="s">
        <v>720</v>
      </c>
      <c r="B224" t="s">
        <v>30</v>
      </c>
      <c r="C224" s="6">
        <v>43675.477777777778</v>
      </c>
      <c r="D224" s="5">
        <v>45.7</v>
      </c>
      <c r="E224" s="6">
        <v>43676.385416666664</v>
      </c>
      <c r="F224">
        <v>50.75</v>
      </c>
      <c r="G224" s="7">
        <v>0.1105</v>
      </c>
      <c r="H224">
        <v>4026.24</v>
      </c>
      <c r="I224" s="7">
        <v>8.9399999999999993E-2</v>
      </c>
      <c r="J224">
        <v>985.49599999999998</v>
      </c>
      <c r="K224">
        <v>45037.17</v>
      </c>
      <c r="L224">
        <v>-978354.9</v>
      </c>
      <c r="M224">
        <v>244</v>
      </c>
      <c r="N224">
        <v>16.5</v>
      </c>
      <c r="O224" s="7">
        <v>-9.2999999999999999E-2</v>
      </c>
      <c r="P224" s="7">
        <v>0.77900000000000003</v>
      </c>
      <c r="Q224" t="s">
        <v>535</v>
      </c>
      <c r="S224" s="2">
        <f t="shared" si="41"/>
        <v>43675</v>
      </c>
      <c r="T224" t="s">
        <v>720</v>
      </c>
      <c r="U224" s="5">
        <v>45.7</v>
      </c>
      <c r="V224">
        <v>50.75</v>
      </c>
      <c r="W224">
        <f t="shared" si="44"/>
        <v>9676099.0186132491</v>
      </c>
      <c r="X224">
        <f t="shared" si="34"/>
        <v>24190.247546533123</v>
      </c>
      <c r="Y224">
        <f t="shared" si="35"/>
        <v>525</v>
      </c>
      <c r="Z224">
        <f t="shared" si="36"/>
        <v>2144.887499999998</v>
      </c>
      <c r="AA224" s="5" t="str">
        <f t="shared" si="42"/>
        <v/>
      </c>
      <c r="AB224" s="24" t="str">
        <f>IFERROR(AA224/MAX($J$3:AA224)-1,"")</f>
        <v/>
      </c>
      <c r="AG224" s="3">
        <v>43729</v>
      </c>
      <c r="AH224">
        <v>10266826.493613249</v>
      </c>
      <c r="AI224" s="24">
        <f>AH224/MAX($AH$2:AH224)-1</f>
        <v>0</v>
      </c>
      <c r="AJ224" s="27">
        <f t="shared" si="37"/>
        <v>1</v>
      </c>
      <c r="AK224">
        <f t="shared" si="38"/>
        <v>1</v>
      </c>
      <c r="AL224" s="28">
        <f t="shared" si="43"/>
        <v>2</v>
      </c>
      <c r="AM224" s="28">
        <f t="shared" si="39"/>
        <v>1384</v>
      </c>
      <c r="AN224" s="29">
        <f t="shared" ca="1" si="40"/>
        <v>0</v>
      </c>
      <c r="AP224" s="7"/>
      <c r="AT224" s="3"/>
      <c r="AV224" s="7"/>
      <c r="AW224" s="6"/>
      <c r="AY224" s="7"/>
      <c r="BA224" s="7"/>
      <c r="BG224" s="7"/>
      <c r="BH224" s="7"/>
    </row>
    <row r="225" spans="1:60" x14ac:dyDescent="0.45">
      <c r="A225" t="s">
        <v>718</v>
      </c>
      <c r="B225" t="s">
        <v>30</v>
      </c>
      <c r="C225" s="6">
        <v>43675.520833333336</v>
      </c>
      <c r="D225" s="5">
        <v>51.95</v>
      </c>
      <c r="E225" s="6">
        <v>43676.385416666664</v>
      </c>
      <c r="F225">
        <v>32.15</v>
      </c>
      <c r="G225" s="7">
        <v>-0.38109999999999999</v>
      </c>
      <c r="H225">
        <v>-20643.330000000002</v>
      </c>
      <c r="I225" s="7">
        <v>-0.39729999999999999</v>
      </c>
      <c r="J225">
        <v>1000.1130000000001</v>
      </c>
      <c r="K225">
        <v>51955.86</v>
      </c>
      <c r="L225">
        <v>370527.5</v>
      </c>
      <c r="M225">
        <v>182</v>
      </c>
      <c r="N225">
        <v>-113.42</v>
      </c>
      <c r="O225" s="7">
        <v>-0.46100000000000002</v>
      </c>
      <c r="P225" s="7">
        <v>3.0800000000000001E-2</v>
      </c>
      <c r="Q225" t="s">
        <v>535</v>
      </c>
      <c r="S225" s="2">
        <f t="shared" si="41"/>
        <v>43675</v>
      </c>
      <c r="T225" t="s">
        <v>718</v>
      </c>
      <c r="U225" s="5">
        <v>51.95</v>
      </c>
      <c r="V225">
        <v>32.15</v>
      </c>
      <c r="W225">
        <f t="shared" si="44"/>
        <v>9676099.0186132491</v>
      </c>
      <c r="X225">
        <f t="shared" si="34"/>
        <v>24190.247546533123</v>
      </c>
      <c r="Y225">
        <f t="shared" si="35"/>
        <v>475</v>
      </c>
      <c r="Z225">
        <f t="shared" si="36"/>
        <v>-9804.4750000000022</v>
      </c>
      <c r="AA225" s="5" t="str">
        <f t="shared" si="42"/>
        <v/>
      </c>
      <c r="AB225" s="24" t="str">
        <f>IFERROR(AA225/MAX($J$3:AA225)-1,"")</f>
        <v/>
      </c>
      <c r="AG225" s="3">
        <v>43730</v>
      </c>
      <c r="AH225">
        <v>10266826.493613249</v>
      </c>
      <c r="AI225" s="24">
        <f>AH225/MAX($AH$2:AH225)-1</f>
        <v>0</v>
      </c>
      <c r="AJ225" s="27">
        <f t="shared" si="37"/>
        <v>1</v>
      </c>
      <c r="AK225">
        <f t="shared" si="38"/>
        <v>1</v>
      </c>
      <c r="AL225" s="28">
        <f t="shared" si="43"/>
        <v>2</v>
      </c>
      <c r="AM225" s="28">
        <f t="shared" si="39"/>
        <v>1384</v>
      </c>
      <c r="AN225" s="29">
        <f t="shared" ca="1" si="40"/>
        <v>0</v>
      </c>
      <c r="AP225" s="7"/>
      <c r="AT225" s="3"/>
      <c r="AV225" s="7"/>
      <c r="AW225" s="6"/>
      <c r="AY225" s="7"/>
      <c r="BA225" s="7"/>
      <c r="BG225" s="7"/>
      <c r="BH225" s="7"/>
    </row>
    <row r="226" spans="1:60" x14ac:dyDescent="0.45">
      <c r="A226" t="s">
        <v>720</v>
      </c>
      <c r="B226" t="s">
        <v>30</v>
      </c>
      <c r="C226" s="6">
        <v>43675.529861111114</v>
      </c>
      <c r="D226" s="5">
        <v>67.650000000000006</v>
      </c>
      <c r="E226" s="6">
        <v>43676.385416666664</v>
      </c>
      <c r="F226">
        <v>50.75</v>
      </c>
      <c r="G226" s="7">
        <v>-0.24979999999999999</v>
      </c>
      <c r="H226">
        <v>-13881.14</v>
      </c>
      <c r="I226" s="7">
        <v>-0.26729999999999998</v>
      </c>
      <c r="J226">
        <v>767.59259999999995</v>
      </c>
      <c r="K226">
        <v>51927.64</v>
      </c>
      <c r="L226">
        <v>356646.36</v>
      </c>
      <c r="M226">
        <v>169</v>
      </c>
      <c r="N226">
        <v>-82.14</v>
      </c>
      <c r="O226" s="7">
        <v>-0.33260000000000001</v>
      </c>
      <c r="P226" s="7">
        <v>8.5699999999999998E-2</v>
      </c>
      <c r="Q226" t="s">
        <v>535</v>
      </c>
      <c r="S226" s="2">
        <f t="shared" si="41"/>
        <v>43675</v>
      </c>
      <c r="T226" t="s">
        <v>720</v>
      </c>
      <c r="U226" s="5">
        <v>67.650000000000006</v>
      </c>
      <c r="V226">
        <v>50.75</v>
      </c>
      <c r="W226">
        <f t="shared" si="44"/>
        <v>9676099.0186132491</v>
      </c>
      <c r="X226">
        <f t="shared" si="34"/>
        <v>24190.247546533123</v>
      </c>
      <c r="Y226">
        <f t="shared" si="35"/>
        <v>350</v>
      </c>
      <c r="Z226">
        <f t="shared" si="36"/>
        <v>-6329.4000000000033</v>
      </c>
      <c r="AA226" s="5">
        <f t="shared" si="42"/>
        <v>9668067.0311132483</v>
      </c>
      <c r="AB226" s="24">
        <f>IFERROR(AA226/MAX($J$3:AA226)-1,"")</f>
        <v>-3.4958114334721846E-2</v>
      </c>
      <c r="AG226" s="3">
        <v>43731</v>
      </c>
      <c r="AH226">
        <v>10265177.781113248</v>
      </c>
      <c r="AI226" s="24">
        <f>AH226/MAX($AH$2:AH226)-1</f>
        <v>-1.605863799321039E-4</v>
      </c>
      <c r="AJ226" s="27">
        <f t="shared" si="37"/>
        <v>1</v>
      </c>
      <c r="AK226">
        <f t="shared" si="38"/>
        <v>1</v>
      </c>
      <c r="AL226" s="28">
        <f t="shared" si="43"/>
        <v>2</v>
      </c>
      <c r="AM226" s="28">
        <f t="shared" si="39"/>
        <v>1384</v>
      </c>
      <c r="AN226" s="29">
        <f t="shared" ca="1" si="40"/>
        <v>-1.605863799321039E-4</v>
      </c>
      <c r="AP226" s="7"/>
      <c r="AT226" s="3"/>
      <c r="AV226" s="7"/>
      <c r="AW226" s="6"/>
      <c r="AY226" s="7"/>
      <c r="BA226" s="7"/>
      <c r="BG226" s="7"/>
      <c r="BH226" s="7"/>
    </row>
    <row r="227" spans="1:60" x14ac:dyDescent="0.45">
      <c r="A227" t="s">
        <v>720</v>
      </c>
      <c r="B227" t="s">
        <v>30</v>
      </c>
      <c r="C227" s="6">
        <v>43676.481944444444</v>
      </c>
      <c r="D227" s="5">
        <v>63.7</v>
      </c>
      <c r="E227" s="6">
        <v>43677.385416666664</v>
      </c>
      <c r="F227">
        <v>142.75</v>
      </c>
      <c r="G227" s="7">
        <v>1.2410000000000001</v>
      </c>
      <c r="H227">
        <v>54516.160000000003</v>
      </c>
      <c r="I227" s="7">
        <v>1.2085999999999999</v>
      </c>
      <c r="J227">
        <v>708.1354</v>
      </c>
      <c r="K227">
        <v>45108.22</v>
      </c>
      <c r="L227">
        <v>-923838.74</v>
      </c>
      <c r="M227">
        <v>238</v>
      </c>
      <c r="N227">
        <v>229.06</v>
      </c>
      <c r="O227" s="7">
        <v>-0.36969999999999997</v>
      </c>
      <c r="P227" s="7">
        <v>1.5407999999999999</v>
      </c>
      <c r="Q227" t="s">
        <v>535</v>
      </c>
      <c r="S227" s="2">
        <f t="shared" si="41"/>
        <v>43676</v>
      </c>
      <c r="T227" t="s">
        <v>720</v>
      </c>
      <c r="U227" s="5">
        <v>63.7</v>
      </c>
      <c r="V227">
        <v>142.75</v>
      </c>
      <c r="W227">
        <f t="shared" si="44"/>
        <v>9668067.0311132483</v>
      </c>
      <c r="X227">
        <f t="shared" si="34"/>
        <v>24170.167577783122</v>
      </c>
      <c r="Y227">
        <f t="shared" si="35"/>
        <v>375</v>
      </c>
      <c r="Z227">
        <f t="shared" si="36"/>
        <v>28869.562499999996</v>
      </c>
      <c r="AA227" s="5" t="str">
        <f t="shared" si="42"/>
        <v/>
      </c>
      <c r="AB227" s="24" t="str">
        <f>IFERROR(AA227/MAX($J$3:AA227)-1,"")</f>
        <v/>
      </c>
      <c r="AG227" s="3">
        <v>43732</v>
      </c>
      <c r="AH227">
        <v>10257157.268613249</v>
      </c>
      <c r="AI227" s="24">
        <f>AH227/MAX($AH$2:AH227)-1</f>
        <v>-9.4179296845176008E-4</v>
      </c>
      <c r="AJ227" s="27">
        <f t="shared" si="37"/>
        <v>1</v>
      </c>
      <c r="AK227">
        <f t="shared" si="38"/>
        <v>1</v>
      </c>
      <c r="AL227" s="28">
        <f t="shared" si="43"/>
        <v>2</v>
      </c>
      <c r="AM227" s="28">
        <f t="shared" si="39"/>
        <v>1384</v>
      </c>
      <c r="AN227" s="29">
        <f t="shared" ca="1" si="40"/>
        <v>-9.4179296845176008E-4</v>
      </c>
      <c r="AP227" s="7"/>
      <c r="AT227" s="3"/>
      <c r="AV227" s="7"/>
      <c r="AW227" s="6"/>
      <c r="AY227" s="7"/>
      <c r="BA227" s="7"/>
      <c r="BG227" s="7"/>
      <c r="BH227" s="7"/>
    </row>
    <row r="228" spans="1:60" x14ac:dyDescent="0.45">
      <c r="A228" t="s">
        <v>718</v>
      </c>
      <c r="B228" t="s">
        <v>30</v>
      </c>
      <c r="C228" s="6">
        <v>43676.487500000003</v>
      </c>
      <c r="D228" s="5">
        <v>40.6</v>
      </c>
      <c r="E228" s="6">
        <v>43677.385416666664</v>
      </c>
      <c r="F228">
        <v>101.35</v>
      </c>
      <c r="G228" s="7">
        <v>1.4963</v>
      </c>
      <c r="H228">
        <v>65905.05</v>
      </c>
      <c r="I228" s="7">
        <v>1.4613</v>
      </c>
      <c r="J228">
        <v>1110.8119999999999</v>
      </c>
      <c r="K228">
        <v>45098.98</v>
      </c>
      <c r="L228">
        <v>-857933.69</v>
      </c>
      <c r="M228">
        <v>230</v>
      </c>
      <c r="N228">
        <v>286.54000000000002</v>
      </c>
      <c r="O228" s="7">
        <v>-0.4446</v>
      </c>
      <c r="P228" s="7">
        <v>1.883</v>
      </c>
      <c r="Q228" t="s">
        <v>535</v>
      </c>
      <c r="S228" s="2">
        <f t="shared" si="41"/>
        <v>43676</v>
      </c>
      <c r="T228" t="s">
        <v>718</v>
      </c>
      <c r="U228" s="5">
        <v>40.6</v>
      </c>
      <c r="V228">
        <v>101.35</v>
      </c>
      <c r="W228">
        <f t="shared" si="44"/>
        <v>9668067.0311132483</v>
      </c>
      <c r="X228">
        <f t="shared" si="34"/>
        <v>24170.167577783122</v>
      </c>
      <c r="Y228">
        <f t="shared" si="35"/>
        <v>600</v>
      </c>
      <c r="Z228">
        <f t="shared" si="36"/>
        <v>35598.299999999988</v>
      </c>
      <c r="AA228" s="5" t="str">
        <f t="shared" si="42"/>
        <v/>
      </c>
      <c r="AB228" s="24" t="str">
        <f>IFERROR(AA228/MAX($J$3:AA228)-1,"")</f>
        <v/>
      </c>
      <c r="AG228" s="3">
        <v>43733</v>
      </c>
      <c r="AH228">
        <v>10221751.281113248</v>
      </c>
      <c r="AI228" s="24">
        <f>AH228/MAX($AH$2:AH228)-1</f>
        <v>-4.3903744285579416E-3</v>
      </c>
      <c r="AJ228" s="27">
        <f t="shared" si="37"/>
        <v>1</v>
      </c>
      <c r="AK228">
        <f t="shared" si="38"/>
        <v>1</v>
      </c>
      <c r="AL228" s="28">
        <f t="shared" si="43"/>
        <v>2</v>
      </c>
      <c r="AM228" s="28">
        <f t="shared" si="39"/>
        <v>1384</v>
      </c>
      <c r="AN228" s="29">
        <f t="shared" ca="1" si="40"/>
        <v>-4.3903744285579416E-3</v>
      </c>
      <c r="AP228" s="7"/>
      <c r="AT228" s="3"/>
      <c r="AV228" s="7"/>
      <c r="AW228" s="6"/>
      <c r="AY228" s="7"/>
      <c r="BA228" s="7"/>
      <c r="BG228" s="7"/>
      <c r="BH228" s="7"/>
    </row>
    <row r="229" spans="1:60" x14ac:dyDescent="0.45">
      <c r="A229" t="s">
        <v>718</v>
      </c>
      <c r="B229" t="s">
        <v>30</v>
      </c>
      <c r="C229" s="6">
        <v>43676.6</v>
      </c>
      <c r="D229" s="5">
        <v>51.4</v>
      </c>
      <c r="E229" s="6">
        <v>43677.385416666664</v>
      </c>
      <c r="F229">
        <v>101.35</v>
      </c>
      <c r="G229" s="7">
        <v>0.9718</v>
      </c>
      <c r="H229">
        <v>48783.53</v>
      </c>
      <c r="I229" s="7">
        <v>0.94210000000000005</v>
      </c>
      <c r="J229">
        <v>1007.456</v>
      </c>
      <c r="K229">
        <v>51783.23</v>
      </c>
      <c r="L229">
        <v>405429.89</v>
      </c>
      <c r="M229">
        <v>68</v>
      </c>
      <c r="N229">
        <v>717.4</v>
      </c>
      <c r="O229" s="7">
        <v>-0.20430000000000001</v>
      </c>
      <c r="P229" s="7">
        <v>1.2771999999999999</v>
      </c>
      <c r="Q229" t="s">
        <v>535</v>
      </c>
      <c r="S229" s="2">
        <f t="shared" si="41"/>
        <v>43676</v>
      </c>
      <c r="T229" t="s">
        <v>718</v>
      </c>
      <c r="U229" s="5">
        <v>51.4</v>
      </c>
      <c r="V229">
        <v>101.35</v>
      </c>
      <c r="W229">
        <f t="shared" si="44"/>
        <v>9668067.0311132483</v>
      </c>
      <c r="X229">
        <f t="shared" si="34"/>
        <v>24170.167577783122</v>
      </c>
      <c r="Y229">
        <f t="shared" si="35"/>
        <v>475</v>
      </c>
      <c r="Z229">
        <f t="shared" si="36"/>
        <v>23000.687499999993</v>
      </c>
      <c r="AA229" s="5" t="str">
        <f t="shared" si="42"/>
        <v/>
      </c>
      <c r="AB229" s="24" t="str">
        <f>IFERROR(AA229/MAX($J$3:AA229)-1,"")</f>
        <v/>
      </c>
      <c r="AG229" s="3">
        <v>43734</v>
      </c>
      <c r="AH229">
        <v>10170451.556113249</v>
      </c>
      <c r="AI229" s="24">
        <f>AH229/MAX($AH$2:AH229)-1</f>
        <v>-9.3870231039701046E-3</v>
      </c>
      <c r="AJ229" s="27">
        <f t="shared" si="37"/>
        <v>1</v>
      </c>
      <c r="AK229">
        <f t="shared" si="38"/>
        <v>1</v>
      </c>
      <c r="AL229" s="28">
        <f t="shared" si="43"/>
        <v>2</v>
      </c>
      <c r="AM229" s="28">
        <f t="shared" si="39"/>
        <v>1384</v>
      </c>
      <c r="AN229" s="29">
        <f t="shared" ca="1" si="40"/>
        <v>-9.3870231039701046E-3</v>
      </c>
      <c r="AP229" s="7"/>
      <c r="AT229" s="3"/>
      <c r="AV229" s="7"/>
      <c r="AW229" s="6"/>
      <c r="AY229" s="7"/>
      <c r="BA229" s="7"/>
      <c r="BG229" s="7"/>
      <c r="BH229" s="7"/>
    </row>
    <row r="230" spans="1:60" x14ac:dyDescent="0.45">
      <c r="A230" t="s">
        <v>823</v>
      </c>
      <c r="B230" t="s">
        <v>30</v>
      </c>
      <c r="C230" s="6">
        <v>43676.60833333333</v>
      </c>
      <c r="D230" s="5">
        <v>40.799999999999997</v>
      </c>
      <c r="E230" s="6">
        <v>43677.385416666664</v>
      </c>
      <c r="F230">
        <v>68.2</v>
      </c>
      <c r="G230" s="7">
        <v>0.67159999999999997</v>
      </c>
      <c r="H230">
        <v>33414.31</v>
      </c>
      <c r="I230" s="7">
        <v>0.64490000000000003</v>
      </c>
      <c r="J230">
        <v>1270.0229999999999</v>
      </c>
      <c r="K230">
        <v>51816.95</v>
      </c>
      <c r="L230">
        <v>438844.2</v>
      </c>
      <c r="M230">
        <v>56</v>
      </c>
      <c r="N230">
        <v>596.67999999999995</v>
      </c>
      <c r="O230" s="7">
        <v>-9.5600000000000004E-2</v>
      </c>
      <c r="P230" s="7">
        <v>1.2059</v>
      </c>
      <c r="Q230" t="s">
        <v>535</v>
      </c>
      <c r="S230" s="2">
        <f t="shared" si="41"/>
        <v>43676</v>
      </c>
      <c r="T230" t="s">
        <v>823</v>
      </c>
      <c r="U230" s="5">
        <v>40.799999999999997</v>
      </c>
      <c r="V230">
        <v>68.2</v>
      </c>
      <c r="W230">
        <f t="shared" si="44"/>
        <v>9668067.0311132483</v>
      </c>
      <c r="X230">
        <f t="shared" si="34"/>
        <v>24170.167577783122</v>
      </c>
      <c r="Y230">
        <f t="shared" si="35"/>
        <v>600</v>
      </c>
      <c r="Z230">
        <f t="shared" si="36"/>
        <v>15786.000000000002</v>
      </c>
      <c r="AA230" s="5">
        <f t="shared" si="42"/>
        <v>9771321.5811132491</v>
      </c>
      <c r="AB230" s="24">
        <f>IFERROR(AA230/MAX($J$3:AA230)-1,"")</f>
        <v>-2.4651507510953574E-2</v>
      </c>
      <c r="AG230" s="3">
        <v>43735</v>
      </c>
      <c r="AH230">
        <v>10159146.543613249</v>
      </c>
      <c r="AI230" s="24">
        <f>AH230/MAX($AH$2:AH230)-1</f>
        <v>-1.0488143543380679E-2</v>
      </c>
      <c r="AJ230" s="27">
        <f t="shared" si="37"/>
        <v>1</v>
      </c>
      <c r="AK230">
        <f t="shared" si="38"/>
        <v>1</v>
      </c>
      <c r="AL230" s="28">
        <f t="shared" si="43"/>
        <v>2</v>
      </c>
      <c r="AM230" s="28">
        <f t="shared" si="39"/>
        <v>1384</v>
      </c>
      <c r="AN230" s="29">
        <f t="shared" ca="1" si="40"/>
        <v>-1.0488143543380679E-2</v>
      </c>
      <c r="AP230" s="7"/>
      <c r="AT230" s="3"/>
      <c r="AV230" s="7"/>
      <c r="AW230" s="6"/>
      <c r="AY230" s="7"/>
      <c r="BA230" s="7"/>
      <c r="BG230" s="7"/>
      <c r="BH230" s="7"/>
    </row>
    <row r="231" spans="1:60" x14ac:dyDescent="0.45">
      <c r="A231" t="s">
        <v>733</v>
      </c>
      <c r="B231" t="s">
        <v>30</v>
      </c>
      <c r="C231" s="6">
        <v>43677.416666666664</v>
      </c>
      <c r="D231" s="5">
        <v>51.15</v>
      </c>
      <c r="E231" s="6">
        <v>43678.385416666664</v>
      </c>
      <c r="F231">
        <v>31.8</v>
      </c>
      <c r="G231" s="7">
        <v>-0.37830000000000003</v>
      </c>
      <c r="H231">
        <v>-18033.46</v>
      </c>
      <c r="I231" s="7">
        <v>-0.39450000000000002</v>
      </c>
      <c r="J231">
        <v>893.65260000000001</v>
      </c>
      <c r="K231">
        <v>45710.33</v>
      </c>
      <c r="L231">
        <v>-875967.15</v>
      </c>
      <c r="M231">
        <v>332</v>
      </c>
      <c r="N231">
        <v>-54.32</v>
      </c>
      <c r="O231" s="7">
        <v>-0.40960000000000002</v>
      </c>
      <c r="P231" s="7">
        <v>0.93059999999999998</v>
      </c>
      <c r="Q231" t="s">
        <v>535</v>
      </c>
      <c r="S231" s="2">
        <f t="shared" si="41"/>
        <v>43677</v>
      </c>
      <c r="T231" t="s">
        <v>733</v>
      </c>
      <c r="U231" s="5">
        <v>51.15</v>
      </c>
      <c r="V231">
        <v>31.8</v>
      </c>
      <c r="W231">
        <f t="shared" si="44"/>
        <v>9771321.5811132491</v>
      </c>
      <c r="X231">
        <f t="shared" si="34"/>
        <v>24428.303952783124</v>
      </c>
      <c r="Y231">
        <f t="shared" si="35"/>
        <v>475</v>
      </c>
      <c r="Z231">
        <f t="shared" si="36"/>
        <v>-9585.2624999999989</v>
      </c>
      <c r="AA231" s="5" t="str">
        <f t="shared" si="42"/>
        <v/>
      </c>
      <c r="AB231" s="24" t="str">
        <f>IFERROR(AA231/MAX($J$3:AA231)-1,"")</f>
        <v/>
      </c>
      <c r="AG231" s="3">
        <v>43736</v>
      </c>
      <c r="AH231">
        <v>10159146.543613249</v>
      </c>
      <c r="AI231" s="24">
        <f>AH231/MAX($AH$2:AH231)-1</f>
        <v>-1.0488143543380679E-2</v>
      </c>
      <c r="AJ231" s="27">
        <f t="shared" si="37"/>
        <v>1</v>
      </c>
      <c r="AK231">
        <f t="shared" si="38"/>
        <v>1</v>
      </c>
      <c r="AL231" s="28">
        <f t="shared" si="43"/>
        <v>2</v>
      </c>
      <c r="AM231" s="28">
        <f t="shared" si="39"/>
        <v>1384</v>
      </c>
      <c r="AN231" s="29">
        <f t="shared" ca="1" si="40"/>
        <v>-1.0488143543380679E-2</v>
      </c>
      <c r="AP231" s="7"/>
      <c r="AT231" s="3"/>
      <c r="AV231" s="7"/>
      <c r="AW231" s="6"/>
      <c r="AY231" s="7"/>
      <c r="BA231" s="7"/>
      <c r="BG231" s="7"/>
      <c r="BH231" s="7"/>
    </row>
    <row r="232" spans="1:60" x14ac:dyDescent="0.45">
      <c r="A232" t="s">
        <v>734</v>
      </c>
      <c r="B232" t="s">
        <v>30</v>
      </c>
      <c r="C232" s="6">
        <v>43677.496527777781</v>
      </c>
      <c r="D232" s="5">
        <v>38.75</v>
      </c>
      <c r="E232" s="6">
        <v>43678.385416666664</v>
      </c>
      <c r="F232">
        <v>13.35</v>
      </c>
      <c r="G232" s="7">
        <v>-0.65549999999999997</v>
      </c>
      <c r="H232">
        <v>-30607.35</v>
      </c>
      <c r="I232" s="7">
        <v>-0.66890000000000005</v>
      </c>
      <c r="J232">
        <v>1180.7929999999999</v>
      </c>
      <c r="K232">
        <v>45755.75</v>
      </c>
      <c r="L232">
        <v>-906574.5</v>
      </c>
      <c r="M232">
        <v>217</v>
      </c>
      <c r="N232">
        <v>-141.05000000000001</v>
      </c>
      <c r="O232" s="7">
        <v>-0.73939999999999995</v>
      </c>
      <c r="P232" s="7">
        <v>0.5716</v>
      </c>
      <c r="Q232" t="s">
        <v>535</v>
      </c>
      <c r="S232" s="2">
        <f t="shared" si="41"/>
        <v>43677</v>
      </c>
      <c r="T232" t="s">
        <v>734</v>
      </c>
      <c r="U232" s="5">
        <v>38.75</v>
      </c>
      <c r="V232">
        <v>13.35</v>
      </c>
      <c r="W232">
        <f t="shared" si="44"/>
        <v>9771321.5811132491</v>
      </c>
      <c r="X232">
        <f t="shared" si="34"/>
        <v>24428.303952783124</v>
      </c>
      <c r="Y232">
        <f t="shared" si="35"/>
        <v>625</v>
      </c>
      <c r="Z232">
        <f t="shared" si="36"/>
        <v>-16200.625000000002</v>
      </c>
      <c r="AA232" s="5" t="str">
        <f t="shared" si="42"/>
        <v/>
      </c>
      <c r="AB232" s="24" t="str">
        <f>IFERROR(AA232/MAX($J$3:AA232)-1,"")</f>
        <v/>
      </c>
      <c r="AG232" s="3">
        <v>43737</v>
      </c>
      <c r="AH232">
        <v>10159146.543613249</v>
      </c>
      <c r="AI232" s="24">
        <f>AH232/MAX($AH$2:AH232)-1</f>
        <v>-1.0488143543380679E-2</v>
      </c>
      <c r="AJ232" s="27">
        <f t="shared" si="37"/>
        <v>1</v>
      </c>
      <c r="AK232">
        <f t="shared" si="38"/>
        <v>1</v>
      </c>
      <c r="AL232" s="28">
        <f t="shared" si="43"/>
        <v>2</v>
      </c>
      <c r="AM232" s="28">
        <f t="shared" si="39"/>
        <v>1384</v>
      </c>
      <c r="AN232" s="29">
        <f t="shared" ca="1" si="40"/>
        <v>-1.0488143543380679E-2</v>
      </c>
      <c r="AP232" s="7"/>
      <c r="AT232" s="3"/>
      <c r="AV232" s="7"/>
      <c r="AW232" s="6"/>
      <c r="AY232" s="7"/>
      <c r="BA232" s="7"/>
      <c r="BG232" s="7"/>
      <c r="BH232" s="7"/>
    </row>
    <row r="233" spans="1:60" x14ac:dyDescent="0.45">
      <c r="A233" t="s">
        <v>734</v>
      </c>
      <c r="B233" t="s">
        <v>30</v>
      </c>
      <c r="C233" s="6">
        <v>43677.598611111112</v>
      </c>
      <c r="D233" s="5">
        <v>48</v>
      </c>
      <c r="E233" s="6">
        <v>43678.385416666664</v>
      </c>
      <c r="F233">
        <v>13.35</v>
      </c>
      <c r="G233" s="7">
        <v>-0.72189999999999999</v>
      </c>
      <c r="H233">
        <v>-38344.81</v>
      </c>
      <c r="I233" s="7">
        <v>-0.73470000000000002</v>
      </c>
      <c r="J233">
        <v>1087.3800000000001</v>
      </c>
      <c r="K233">
        <v>52194.22</v>
      </c>
      <c r="L233">
        <v>400499.39</v>
      </c>
      <c r="M233">
        <v>70</v>
      </c>
      <c r="N233">
        <v>-547.78</v>
      </c>
      <c r="O233" s="7">
        <v>-0.78959999999999997</v>
      </c>
      <c r="P233" s="7">
        <v>0.26879999999999998</v>
      </c>
      <c r="Q233" t="s">
        <v>535</v>
      </c>
      <c r="S233" s="2">
        <f t="shared" si="41"/>
        <v>43677</v>
      </c>
      <c r="T233" t="s">
        <v>734</v>
      </c>
      <c r="U233" s="5">
        <v>48</v>
      </c>
      <c r="V233">
        <v>13.35</v>
      </c>
      <c r="W233">
        <f t="shared" si="44"/>
        <v>9771321.5811132491</v>
      </c>
      <c r="X233">
        <f t="shared" si="34"/>
        <v>24428.303952783124</v>
      </c>
      <c r="Y233">
        <f t="shared" si="35"/>
        <v>500</v>
      </c>
      <c r="Z233">
        <f t="shared" si="36"/>
        <v>-17631.750000000004</v>
      </c>
      <c r="AA233" s="5" t="str">
        <f t="shared" si="42"/>
        <v/>
      </c>
      <c r="AB233" s="24" t="str">
        <f>IFERROR(AA233/MAX($J$3:AA233)-1,"")</f>
        <v/>
      </c>
      <c r="AG233" s="3">
        <v>43738</v>
      </c>
      <c r="AH233">
        <v>10137842.993613249</v>
      </c>
      <c r="AI233" s="24">
        <f>AH233/MAX($AH$2:AH233)-1</f>
        <v>-1.2563132344764694E-2</v>
      </c>
      <c r="AJ233" s="27">
        <f t="shared" si="37"/>
        <v>1</v>
      </c>
      <c r="AK233">
        <f t="shared" si="38"/>
        <v>1</v>
      </c>
      <c r="AL233" s="28">
        <f t="shared" si="43"/>
        <v>2</v>
      </c>
      <c r="AM233" s="28">
        <f t="shared" si="39"/>
        <v>1384</v>
      </c>
      <c r="AN233" s="29">
        <f t="shared" ca="1" si="40"/>
        <v>-1.2563132344764694E-2</v>
      </c>
      <c r="AP233" s="7"/>
      <c r="AT233" s="3"/>
      <c r="AV233" s="7"/>
      <c r="AW233" s="6"/>
      <c r="AY233" s="7"/>
      <c r="BA233" s="7"/>
      <c r="BG233" s="7"/>
      <c r="BH233" s="7"/>
    </row>
    <row r="234" spans="1:60" x14ac:dyDescent="0.45">
      <c r="A234" t="s">
        <v>697</v>
      </c>
      <c r="B234" t="s">
        <v>30</v>
      </c>
      <c r="C234" s="6">
        <v>43677.600694444445</v>
      </c>
      <c r="D234" s="5">
        <v>27.35</v>
      </c>
      <c r="E234" s="6">
        <v>43678.385416666664</v>
      </c>
      <c r="F234">
        <v>4.0999999999999996</v>
      </c>
      <c r="G234" s="7">
        <v>-0.85009999999999997</v>
      </c>
      <c r="H234">
        <v>-44953.49</v>
      </c>
      <c r="I234" s="7">
        <v>-0.86160000000000003</v>
      </c>
      <c r="J234">
        <v>1907.6780000000001</v>
      </c>
      <c r="K234">
        <v>52175.01</v>
      </c>
      <c r="L234">
        <v>355545.9</v>
      </c>
      <c r="M234">
        <v>67</v>
      </c>
      <c r="N234">
        <v>-670.95</v>
      </c>
      <c r="O234" s="7">
        <v>-0.85009999999999997</v>
      </c>
      <c r="P234" s="7">
        <v>0.223</v>
      </c>
      <c r="Q234" t="s">
        <v>535</v>
      </c>
      <c r="S234" s="2">
        <f t="shared" si="41"/>
        <v>43677</v>
      </c>
      <c r="T234" t="s">
        <v>697</v>
      </c>
      <c r="U234" s="5">
        <v>27.35</v>
      </c>
      <c r="V234">
        <v>4.0999999999999996</v>
      </c>
      <c r="W234">
        <f t="shared" si="44"/>
        <v>9771321.5811132491</v>
      </c>
      <c r="X234">
        <f t="shared" si="34"/>
        <v>24428.303952783124</v>
      </c>
      <c r="Y234">
        <f t="shared" si="35"/>
        <v>900</v>
      </c>
      <c r="Z234">
        <f t="shared" si="36"/>
        <v>-21208.050000000003</v>
      </c>
      <c r="AA234" s="5">
        <f t="shared" si="42"/>
        <v>9706695.8936132491</v>
      </c>
      <c r="AB234" s="24">
        <f>IFERROR(AA234/MAX($J$3:AA234)-1,"")</f>
        <v>-3.1102279431205138E-2</v>
      </c>
      <c r="AG234" s="3">
        <v>43739</v>
      </c>
      <c r="AH234">
        <v>10430009.906113248</v>
      </c>
      <c r="AI234" s="24">
        <f>AH234/MAX($AH$2:AH234)-1</f>
        <v>0</v>
      </c>
      <c r="AJ234" s="27">
        <f t="shared" si="37"/>
        <v>1</v>
      </c>
      <c r="AK234">
        <f t="shared" si="38"/>
        <v>1</v>
      </c>
      <c r="AL234" s="28">
        <f t="shared" si="43"/>
        <v>2</v>
      </c>
      <c r="AM234" s="28">
        <f t="shared" si="39"/>
        <v>1384</v>
      </c>
      <c r="AN234" s="29">
        <f t="shared" ca="1" si="40"/>
        <v>0</v>
      </c>
      <c r="AP234" s="7"/>
      <c r="AT234" s="3"/>
      <c r="AV234" s="7"/>
      <c r="AW234" s="6"/>
      <c r="AY234" s="7"/>
      <c r="BA234" s="7"/>
      <c r="BG234" s="7"/>
      <c r="BH234" s="7"/>
    </row>
    <row r="235" spans="1:60" x14ac:dyDescent="0.45">
      <c r="A235" t="s">
        <v>735</v>
      </c>
      <c r="B235" t="s">
        <v>30</v>
      </c>
      <c r="C235" s="6">
        <v>43678.452777777777</v>
      </c>
      <c r="D235" s="5">
        <v>14.45</v>
      </c>
      <c r="E235" s="6">
        <v>43678.638194444444</v>
      </c>
      <c r="F235">
        <v>14.25</v>
      </c>
      <c r="G235" s="7">
        <v>-1.38E-2</v>
      </c>
      <c r="H235">
        <v>-1532.35</v>
      </c>
      <c r="I235" s="7">
        <v>-3.3700000000000001E-2</v>
      </c>
      <c r="J235">
        <v>3146.5140000000001</v>
      </c>
      <c r="K235">
        <v>45467.13</v>
      </c>
      <c r="L235">
        <v>-908106.85</v>
      </c>
      <c r="M235">
        <v>268</v>
      </c>
      <c r="N235">
        <v>-5.72</v>
      </c>
      <c r="O235" s="7">
        <v>-0.5675</v>
      </c>
      <c r="P235" s="7">
        <v>7.8338999999999999</v>
      </c>
      <c r="Q235" t="s">
        <v>535</v>
      </c>
      <c r="S235" s="2">
        <f t="shared" si="41"/>
        <v>43678</v>
      </c>
      <c r="T235" t="s">
        <v>735</v>
      </c>
      <c r="U235" s="5">
        <v>14.45</v>
      </c>
      <c r="V235">
        <v>14.25</v>
      </c>
      <c r="W235">
        <f t="shared" si="44"/>
        <v>9706695.8936132491</v>
      </c>
      <c r="X235">
        <f t="shared" si="34"/>
        <v>24266.739734033123</v>
      </c>
      <c r="Y235">
        <f t="shared" si="35"/>
        <v>1675</v>
      </c>
      <c r="Z235">
        <f t="shared" si="36"/>
        <v>-815.72500000000014</v>
      </c>
      <c r="AA235" s="5" t="str">
        <f t="shared" si="42"/>
        <v/>
      </c>
      <c r="AB235" s="24" t="str">
        <f>IFERROR(AA235/MAX($J$3:AA235)-1,"")</f>
        <v/>
      </c>
      <c r="AG235" s="3">
        <v>43740</v>
      </c>
      <c r="AH235">
        <v>10430009.906113248</v>
      </c>
      <c r="AI235" s="24">
        <f>AH235/MAX($AH$2:AH235)-1</f>
        <v>0</v>
      </c>
      <c r="AJ235" s="27">
        <f t="shared" si="37"/>
        <v>1</v>
      </c>
      <c r="AK235">
        <f t="shared" si="38"/>
        <v>1</v>
      </c>
      <c r="AL235" s="28">
        <f t="shared" si="43"/>
        <v>2</v>
      </c>
      <c r="AM235" s="28">
        <f t="shared" si="39"/>
        <v>1384</v>
      </c>
      <c r="AN235" s="29">
        <f t="shared" ca="1" si="40"/>
        <v>0</v>
      </c>
      <c r="AP235" s="7"/>
      <c r="AT235" s="3"/>
      <c r="AV235" s="7"/>
      <c r="AW235" s="6"/>
      <c r="AY235" s="7"/>
      <c r="BA235" s="7"/>
      <c r="BG235" s="7"/>
      <c r="BH235" s="7"/>
    </row>
    <row r="236" spans="1:60" x14ac:dyDescent="0.45">
      <c r="A236" t="s">
        <v>736</v>
      </c>
      <c r="B236" t="s">
        <v>30</v>
      </c>
      <c r="C236" s="6">
        <v>43678.497916666667</v>
      </c>
      <c r="D236" s="5">
        <v>10.35</v>
      </c>
      <c r="E236" s="6">
        <v>43678.638194444444</v>
      </c>
      <c r="F236">
        <v>0.05</v>
      </c>
      <c r="G236" s="7">
        <v>-0.99519999999999997</v>
      </c>
      <c r="H236">
        <v>-45882.96</v>
      </c>
      <c r="I236" s="7">
        <v>-1.0052000000000001</v>
      </c>
      <c r="J236">
        <v>4410.1260000000002</v>
      </c>
      <c r="K236">
        <v>45644.81</v>
      </c>
      <c r="L236">
        <v>-953989.81</v>
      </c>
      <c r="M236">
        <v>203</v>
      </c>
      <c r="N236">
        <v>-226.02</v>
      </c>
      <c r="O236" s="7">
        <v>-0.99519999999999997</v>
      </c>
      <c r="P236" s="7">
        <v>6.5749000000000004</v>
      </c>
      <c r="Q236" t="s">
        <v>535</v>
      </c>
      <c r="S236" s="2">
        <f t="shared" si="41"/>
        <v>43678</v>
      </c>
      <c r="T236" t="s">
        <v>736</v>
      </c>
      <c r="U236" s="5">
        <v>10.35</v>
      </c>
      <c r="V236">
        <v>0.05</v>
      </c>
      <c r="W236">
        <f t="shared" si="44"/>
        <v>9706695.8936132491</v>
      </c>
      <c r="X236">
        <f t="shared" si="34"/>
        <v>24266.739734033123</v>
      </c>
      <c r="Y236">
        <f t="shared" si="35"/>
        <v>2350</v>
      </c>
      <c r="Z236">
        <f t="shared" si="36"/>
        <v>-24449.4</v>
      </c>
      <c r="AA236" s="5" t="str">
        <f t="shared" si="42"/>
        <v/>
      </c>
      <c r="AB236" s="24" t="str">
        <f>IFERROR(AA236/MAX($J$3:AA236)-1,"")</f>
        <v/>
      </c>
      <c r="AG236" s="3">
        <v>43741</v>
      </c>
      <c r="AH236">
        <v>10403931.618613249</v>
      </c>
      <c r="AI236" s="24">
        <f>AH236/MAX($AH$2:AH236)-1</f>
        <v>-2.5003128218233917E-3</v>
      </c>
      <c r="AJ236" s="27">
        <f t="shared" si="37"/>
        <v>1</v>
      </c>
      <c r="AK236">
        <f t="shared" si="38"/>
        <v>1</v>
      </c>
      <c r="AL236" s="28">
        <f t="shared" si="43"/>
        <v>2</v>
      </c>
      <c r="AM236" s="28">
        <f t="shared" si="39"/>
        <v>1384</v>
      </c>
      <c r="AN236" s="29">
        <f t="shared" ca="1" si="40"/>
        <v>-2.5003128218233917E-3</v>
      </c>
      <c r="AP236" s="7"/>
      <c r="AT236" s="3"/>
      <c r="AV236" s="7"/>
      <c r="AW236" s="6"/>
      <c r="AY236" s="7"/>
      <c r="BA236" s="7"/>
      <c r="BG236" s="7"/>
      <c r="BH236" s="7"/>
    </row>
    <row r="237" spans="1:60" x14ac:dyDescent="0.45">
      <c r="A237" t="s">
        <v>920</v>
      </c>
      <c r="B237" t="s">
        <v>30</v>
      </c>
      <c r="C237" s="6">
        <v>43678.545138888891</v>
      </c>
      <c r="D237" s="5">
        <v>72</v>
      </c>
      <c r="E237" s="6">
        <v>43679.385416666664</v>
      </c>
      <c r="F237">
        <v>100</v>
      </c>
      <c r="G237" s="7">
        <v>0.38890000000000002</v>
      </c>
      <c r="H237">
        <v>18898.87</v>
      </c>
      <c r="I237" s="7">
        <v>0.36499999999999999</v>
      </c>
      <c r="J237">
        <v>719.13509999999997</v>
      </c>
      <c r="K237">
        <v>51777.73</v>
      </c>
      <c r="L237">
        <v>374444.77</v>
      </c>
      <c r="M237">
        <v>147</v>
      </c>
      <c r="N237">
        <v>128.56</v>
      </c>
      <c r="O237" s="7">
        <v>-0.35139999999999999</v>
      </c>
      <c r="P237" s="7">
        <v>0.68059999999999998</v>
      </c>
      <c r="Q237" t="s">
        <v>535</v>
      </c>
      <c r="S237" s="2">
        <f t="shared" si="41"/>
        <v>43678</v>
      </c>
      <c r="T237" t="s">
        <v>920</v>
      </c>
      <c r="U237" s="5">
        <v>72</v>
      </c>
      <c r="V237">
        <v>100</v>
      </c>
      <c r="W237">
        <f t="shared" si="44"/>
        <v>9706695.8936132491</v>
      </c>
      <c r="X237">
        <f t="shared" si="34"/>
        <v>24266.739734033123</v>
      </c>
      <c r="Y237">
        <f t="shared" si="35"/>
        <v>325</v>
      </c>
      <c r="Z237">
        <f t="shared" si="36"/>
        <v>8541</v>
      </c>
      <c r="AA237" s="5" t="str">
        <f t="shared" si="42"/>
        <v/>
      </c>
      <c r="AB237" s="24" t="str">
        <f>IFERROR(AA237/MAX($J$3:AA237)-1,"")</f>
        <v/>
      </c>
      <c r="AG237" s="3">
        <v>43742</v>
      </c>
      <c r="AH237">
        <v>10434624.943613248</v>
      </c>
      <c r="AI237" s="24">
        <f>AH237/MAX($AH$2:AH237)-1</f>
        <v>0</v>
      </c>
      <c r="AJ237" s="27">
        <f t="shared" si="37"/>
        <v>1</v>
      </c>
      <c r="AK237">
        <f t="shared" si="38"/>
        <v>1</v>
      </c>
      <c r="AL237" s="28">
        <f t="shared" si="43"/>
        <v>2</v>
      </c>
      <c r="AM237" s="28">
        <f t="shared" si="39"/>
        <v>1384</v>
      </c>
      <c r="AN237" s="29">
        <f t="shared" ca="1" si="40"/>
        <v>0</v>
      </c>
      <c r="AP237" s="7"/>
      <c r="AT237" s="3"/>
      <c r="AV237" s="7"/>
      <c r="AW237" s="6"/>
      <c r="AY237" s="7"/>
      <c r="BA237" s="7"/>
      <c r="BG237" s="7"/>
      <c r="BH237" s="7"/>
    </row>
    <row r="238" spans="1:60" x14ac:dyDescent="0.45">
      <c r="A238" t="s">
        <v>921</v>
      </c>
      <c r="B238" t="s">
        <v>30</v>
      </c>
      <c r="C238" s="6">
        <v>43678.612500000003</v>
      </c>
      <c r="D238" s="5">
        <v>72.650000000000006</v>
      </c>
      <c r="E238" s="6">
        <v>43679.385416666664</v>
      </c>
      <c r="F238">
        <v>80.849999999999994</v>
      </c>
      <c r="G238" s="7">
        <v>0.1129</v>
      </c>
      <c r="H238">
        <v>4756.05</v>
      </c>
      <c r="I238" s="7">
        <v>9.1700000000000004E-2</v>
      </c>
      <c r="J238">
        <v>713.58519999999999</v>
      </c>
      <c r="K238">
        <v>51841.96</v>
      </c>
      <c r="L238">
        <v>379200.82</v>
      </c>
      <c r="M238">
        <v>50</v>
      </c>
      <c r="N238">
        <v>95.12</v>
      </c>
      <c r="O238" s="7">
        <v>-0.501</v>
      </c>
      <c r="P238" s="7">
        <v>0.32900000000000001</v>
      </c>
      <c r="Q238" t="s">
        <v>535</v>
      </c>
      <c r="S238" s="2">
        <f t="shared" si="41"/>
        <v>43678</v>
      </c>
      <c r="T238" t="s">
        <v>921</v>
      </c>
      <c r="U238" s="5">
        <v>72.650000000000006</v>
      </c>
      <c r="V238">
        <v>80.849999999999994</v>
      </c>
      <c r="W238">
        <f t="shared" si="44"/>
        <v>9706695.8936132491</v>
      </c>
      <c r="X238">
        <f t="shared" si="34"/>
        <v>24266.739734033123</v>
      </c>
      <c r="Y238">
        <f t="shared" si="35"/>
        <v>325</v>
      </c>
      <c r="Z238">
        <f t="shared" si="36"/>
        <v>2166.1249999999973</v>
      </c>
      <c r="AA238" s="5">
        <f t="shared" si="42"/>
        <v>9692137.8936132491</v>
      </c>
      <c r="AB238" s="24">
        <f>IFERROR(AA238/MAX($J$3:AA238)-1,"")</f>
        <v>-3.2555422001100731E-2</v>
      </c>
      <c r="AG238" s="3">
        <v>43743</v>
      </c>
      <c r="AH238">
        <v>10434624.943613248</v>
      </c>
      <c r="AI238" s="24">
        <f>AH238/MAX($AH$2:AH238)-1</f>
        <v>0</v>
      </c>
      <c r="AJ238" s="27">
        <f t="shared" si="37"/>
        <v>1</v>
      </c>
      <c r="AK238">
        <f t="shared" si="38"/>
        <v>1</v>
      </c>
      <c r="AL238" s="28">
        <f t="shared" si="43"/>
        <v>2</v>
      </c>
      <c r="AM238" s="28">
        <f t="shared" si="39"/>
        <v>1384</v>
      </c>
      <c r="AN238" s="29">
        <f t="shared" ca="1" si="40"/>
        <v>0</v>
      </c>
      <c r="AP238" s="7"/>
      <c r="AT238" s="3"/>
      <c r="AV238" s="7"/>
      <c r="AW238" s="6"/>
      <c r="AY238" s="7"/>
      <c r="BA238" s="7"/>
      <c r="BG238" s="7"/>
      <c r="BH238" s="7"/>
    </row>
    <row r="239" spans="1:60" x14ac:dyDescent="0.45">
      <c r="A239" t="s">
        <v>685</v>
      </c>
      <c r="B239" t="s">
        <v>30</v>
      </c>
      <c r="C239" s="6">
        <v>43679.416666666664</v>
      </c>
      <c r="D239" s="5">
        <v>80.599999999999994</v>
      </c>
      <c r="E239" s="6">
        <v>43682.385416666664</v>
      </c>
      <c r="F239">
        <v>84</v>
      </c>
      <c r="G239" s="7">
        <v>4.2200000000000001E-2</v>
      </c>
      <c r="H239">
        <v>984.29</v>
      </c>
      <c r="I239" s="7">
        <v>2.18E-2</v>
      </c>
      <c r="J239">
        <v>561.16690000000006</v>
      </c>
      <c r="K239">
        <v>45230.05</v>
      </c>
      <c r="L239">
        <v>-953005.52</v>
      </c>
      <c r="M239">
        <v>332</v>
      </c>
      <c r="N239">
        <v>2.96</v>
      </c>
      <c r="O239" s="7">
        <v>-0.73260000000000003</v>
      </c>
      <c r="P239" s="7">
        <v>7.9399999999999998E-2</v>
      </c>
      <c r="Q239" t="s">
        <v>535</v>
      </c>
      <c r="S239" s="2">
        <f t="shared" si="41"/>
        <v>43679</v>
      </c>
      <c r="T239" t="s">
        <v>685</v>
      </c>
      <c r="U239" s="5">
        <v>80.599999999999994</v>
      </c>
      <c r="V239">
        <v>84</v>
      </c>
      <c r="W239">
        <f t="shared" si="44"/>
        <v>9692137.8936132491</v>
      </c>
      <c r="X239">
        <f t="shared" si="34"/>
        <v>24230.344734033122</v>
      </c>
      <c r="Y239">
        <f t="shared" si="35"/>
        <v>300</v>
      </c>
      <c r="Z239">
        <f t="shared" si="36"/>
        <v>526.20000000000141</v>
      </c>
      <c r="AA239" s="5" t="str">
        <f t="shared" si="42"/>
        <v/>
      </c>
      <c r="AB239" s="24" t="str">
        <f>IFERROR(AA239/MAX($J$3:AA239)-1,"")</f>
        <v/>
      </c>
      <c r="AG239" s="3">
        <v>43744</v>
      </c>
      <c r="AH239">
        <v>10434624.943613248</v>
      </c>
      <c r="AI239" s="24">
        <f>AH239/MAX($AH$2:AH239)-1</f>
        <v>0</v>
      </c>
      <c r="AJ239" s="27">
        <f t="shared" si="37"/>
        <v>1</v>
      </c>
      <c r="AK239">
        <f t="shared" si="38"/>
        <v>1</v>
      </c>
      <c r="AL239" s="28">
        <f t="shared" si="43"/>
        <v>2</v>
      </c>
      <c r="AM239" s="28">
        <f t="shared" si="39"/>
        <v>1384</v>
      </c>
      <c r="AN239" s="29">
        <f t="shared" ca="1" si="40"/>
        <v>0</v>
      </c>
      <c r="AP239" s="7"/>
      <c r="AT239" s="3"/>
      <c r="AV239" s="7"/>
      <c r="AW239" s="6"/>
      <c r="AY239" s="7"/>
      <c r="BA239" s="7"/>
      <c r="BG239" s="7"/>
      <c r="BH239" s="7"/>
    </row>
    <row r="240" spans="1:60" x14ac:dyDescent="0.45">
      <c r="A240" t="s">
        <v>695</v>
      </c>
      <c r="B240" t="s">
        <v>30</v>
      </c>
      <c r="C240" s="6">
        <v>43679.498611111114</v>
      </c>
      <c r="D240" s="5">
        <v>97.7</v>
      </c>
      <c r="E240" s="6">
        <v>43682.385416666664</v>
      </c>
      <c r="F240">
        <v>59.15</v>
      </c>
      <c r="G240" s="7">
        <v>-0.39460000000000001</v>
      </c>
      <c r="H240">
        <v>-18540.650000000001</v>
      </c>
      <c r="I240" s="7">
        <v>-0.41060000000000002</v>
      </c>
      <c r="J240">
        <v>462.1472</v>
      </c>
      <c r="K240">
        <v>45151.78</v>
      </c>
      <c r="L240">
        <v>-971546.17</v>
      </c>
      <c r="M240">
        <v>214</v>
      </c>
      <c r="N240">
        <v>-86.64</v>
      </c>
      <c r="O240" s="7">
        <v>-0.39460000000000001</v>
      </c>
      <c r="P240" s="7">
        <v>0.92730000000000001</v>
      </c>
      <c r="Q240" t="s">
        <v>535</v>
      </c>
      <c r="S240" s="2">
        <f t="shared" si="41"/>
        <v>43679</v>
      </c>
      <c r="T240" t="s">
        <v>695</v>
      </c>
      <c r="U240" s="5">
        <v>97.7</v>
      </c>
      <c r="V240">
        <v>59.15</v>
      </c>
      <c r="W240">
        <f t="shared" si="44"/>
        <v>9692137.8936132491</v>
      </c>
      <c r="X240">
        <f t="shared" si="34"/>
        <v>24230.344734033122</v>
      </c>
      <c r="Y240">
        <f t="shared" si="35"/>
        <v>250</v>
      </c>
      <c r="Z240">
        <f t="shared" si="36"/>
        <v>-10029.625000000004</v>
      </c>
      <c r="AA240" s="5" t="str">
        <f t="shared" si="42"/>
        <v/>
      </c>
      <c r="AB240" s="24" t="str">
        <f>IFERROR(AA240/MAX($J$3:AA240)-1,"")</f>
        <v/>
      </c>
      <c r="AG240" s="3">
        <v>43745</v>
      </c>
      <c r="AH240">
        <v>10434624.943613248</v>
      </c>
      <c r="AI240" s="24">
        <f>AH240/MAX($AH$2:AH240)-1</f>
        <v>0</v>
      </c>
      <c r="AJ240" s="27">
        <f t="shared" si="37"/>
        <v>1</v>
      </c>
      <c r="AK240">
        <f t="shared" si="38"/>
        <v>1</v>
      </c>
      <c r="AL240" s="28">
        <f t="shared" si="43"/>
        <v>2</v>
      </c>
      <c r="AM240" s="28">
        <f t="shared" si="39"/>
        <v>1384</v>
      </c>
      <c r="AN240" s="29">
        <f t="shared" ca="1" si="40"/>
        <v>0</v>
      </c>
      <c r="AP240" s="7"/>
      <c r="AT240" s="3"/>
      <c r="AV240" s="7"/>
      <c r="AW240" s="6"/>
      <c r="AY240" s="7"/>
      <c r="BA240" s="7"/>
      <c r="BG240" s="7"/>
      <c r="BH240" s="7"/>
    </row>
    <row r="241" spans="1:60" x14ac:dyDescent="0.45">
      <c r="A241" t="s">
        <v>696</v>
      </c>
      <c r="B241" t="s">
        <v>30</v>
      </c>
      <c r="C241" s="6">
        <v>43679.560416666667</v>
      </c>
      <c r="D241" s="5">
        <v>88</v>
      </c>
      <c r="E241" s="6">
        <v>43682.385416666664</v>
      </c>
      <c r="F241">
        <v>39.9</v>
      </c>
      <c r="G241" s="7">
        <v>-0.54659999999999997</v>
      </c>
      <c r="H241">
        <v>-29120.14</v>
      </c>
      <c r="I241" s="7">
        <v>-0.56110000000000004</v>
      </c>
      <c r="J241">
        <v>589.72730000000001</v>
      </c>
      <c r="K241">
        <v>51896</v>
      </c>
      <c r="L241">
        <v>350080.68</v>
      </c>
      <c r="M241">
        <v>125</v>
      </c>
      <c r="N241">
        <v>-232.96</v>
      </c>
      <c r="O241" s="7">
        <v>-0.54659999999999997</v>
      </c>
      <c r="P241" s="7">
        <v>0.73860000000000003</v>
      </c>
      <c r="Q241" t="s">
        <v>535</v>
      </c>
      <c r="S241" s="2">
        <f t="shared" si="41"/>
        <v>43679</v>
      </c>
      <c r="T241" t="s">
        <v>696</v>
      </c>
      <c r="U241" s="5">
        <v>88</v>
      </c>
      <c r="V241">
        <v>39.9</v>
      </c>
      <c r="W241">
        <f t="shared" si="44"/>
        <v>9692137.8936132491</v>
      </c>
      <c r="X241">
        <f t="shared" si="34"/>
        <v>24230.344734033122</v>
      </c>
      <c r="Y241">
        <f t="shared" si="35"/>
        <v>275</v>
      </c>
      <c r="Z241">
        <f t="shared" si="36"/>
        <v>-13579.224999999999</v>
      </c>
      <c r="AA241" s="5" t="str">
        <f t="shared" si="42"/>
        <v/>
      </c>
      <c r="AB241" s="24" t="str">
        <f>IFERROR(AA241/MAX($J$3:AA241)-1,"")</f>
        <v/>
      </c>
      <c r="AG241" s="3">
        <v>43746</v>
      </c>
      <c r="AH241">
        <v>10434624.943613248</v>
      </c>
      <c r="AI241" s="24">
        <f>AH241/MAX($AH$2:AH241)-1</f>
        <v>0</v>
      </c>
      <c r="AJ241" s="27">
        <f t="shared" si="37"/>
        <v>1</v>
      </c>
      <c r="AK241">
        <f t="shared" si="38"/>
        <v>1</v>
      </c>
      <c r="AL241" s="28">
        <f t="shared" si="43"/>
        <v>2</v>
      </c>
      <c r="AM241" s="28">
        <f t="shared" si="39"/>
        <v>1384</v>
      </c>
      <c r="AN241" s="29">
        <f t="shared" ca="1" si="40"/>
        <v>0</v>
      </c>
      <c r="AP241" s="7"/>
      <c r="AT241" s="3"/>
      <c r="AV241" s="7"/>
      <c r="AW241" s="6"/>
      <c r="AY241" s="7"/>
      <c r="BA241" s="7"/>
      <c r="BG241" s="7"/>
      <c r="BH241" s="7"/>
    </row>
    <row r="242" spans="1:60" x14ac:dyDescent="0.45">
      <c r="A242" t="s">
        <v>733</v>
      </c>
      <c r="B242" t="s">
        <v>30</v>
      </c>
      <c r="C242" s="6">
        <v>43679.580555555556</v>
      </c>
      <c r="D242" s="5">
        <v>91.55</v>
      </c>
      <c r="E242" s="6">
        <v>43682.385416666664</v>
      </c>
      <c r="F242">
        <v>25.75</v>
      </c>
      <c r="G242" s="7">
        <v>-0.71870000000000001</v>
      </c>
      <c r="H242">
        <v>-38004.28</v>
      </c>
      <c r="I242" s="7">
        <v>-0.73150000000000004</v>
      </c>
      <c r="J242">
        <v>567.45669999999996</v>
      </c>
      <c r="K242">
        <v>51950.66</v>
      </c>
      <c r="L242">
        <v>312076.40000000002</v>
      </c>
      <c r="M242">
        <v>96</v>
      </c>
      <c r="N242">
        <v>-395.88</v>
      </c>
      <c r="O242" s="7">
        <v>-0.71870000000000001</v>
      </c>
      <c r="P242" s="7">
        <v>0.31130000000000002</v>
      </c>
      <c r="Q242" t="s">
        <v>535</v>
      </c>
      <c r="S242" s="2">
        <f t="shared" si="41"/>
        <v>43679</v>
      </c>
      <c r="T242" t="s">
        <v>733</v>
      </c>
      <c r="U242" s="5">
        <v>91.55</v>
      </c>
      <c r="V242">
        <v>25.75</v>
      </c>
      <c r="W242">
        <f t="shared" si="44"/>
        <v>9692137.8936132491</v>
      </c>
      <c r="X242">
        <f t="shared" si="34"/>
        <v>24230.344734033122</v>
      </c>
      <c r="Y242">
        <f t="shared" si="35"/>
        <v>275</v>
      </c>
      <c r="Z242">
        <f t="shared" si="36"/>
        <v>-18417.574999999997</v>
      </c>
      <c r="AA242" s="5">
        <f t="shared" si="42"/>
        <v>9650637.6686132494</v>
      </c>
      <c r="AB242" s="24">
        <f>IFERROR(AA242/MAX($J$3:AA242)-1,"")</f>
        <v>-3.6697869013585072E-2</v>
      </c>
      <c r="AG242" s="3">
        <v>43747</v>
      </c>
      <c r="AH242">
        <v>10460943.031113248</v>
      </c>
      <c r="AI242" s="24">
        <f>AH242/MAX($AH$2:AH242)-1</f>
        <v>0</v>
      </c>
      <c r="AJ242" s="27">
        <f t="shared" si="37"/>
        <v>1</v>
      </c>
      <c r="AK242">
        <f t="shared" si="38"/>
        <v>1</v>
      </c>
      <c r="AL242" s="28">
        <f t="shared" si="43"/>
        <v>2</v>
      </c>
      <c r="AM242" s="28">
        <f t="shared" si="39"/>
        <v>1384</v>
      </c>
      <c r="AN242" s="29">
        <f t="shared" ca="1" si="40"/>
        <v>0</v>
      </c>
      <c r="AP242" s="7"/>
      <c r="AT242" s="3"/>
      <c r="AV242" s="7"/>
      <c r="AW242" s="6"/>
      <c r="AY242" s="7"/>
      <c r="BA242" s="7"/>
      <c r="BG242" s="7"/>
      <c r="BH242" s="7"/>
    </row>
    <row r="243" spans="1:60" x14ac:dyDescent="0.45">
      <c r="A243" t="s">
        <v>686</v>
      </c>
      <c r="B243" t="s">
        <v>30</v>
      </c>
      <c r="C243" s="6">
        <v>43682.416666666664</v>
      </c>
      <c r="D243" s="5">
        <v>91.45</v>
      </c>
      <c r="E243" s="6">
        <v>43683.385416666664</v>
      </c>
      <c r="F243">
        <v>62.1</v>
      </c>
      <c r="G243" s="7">
        <v>-0.32090000000000002</v>
      </c>
      <c r="H243">
        <v>-15245.94</v>
      </c>
      <c r="I243" s="7">
        <v>-0.3377</v>
      </c>
      <c r="J243">
        <v>493.62790000000001</v>
      </c>
      <c r="K243">
        <v>45142.27</v>
      </c>
      <c r="L243">
        <v>-986792.12</v>
      </c>
      <c r="M243">
        <v>332</v>
      </c>
      <c r="N243">
        <v>-45.92</v>
      </c>
      <c r="O243" s="7">
        <v>-0.46800000000000003</v>
      </c>
      <c r="P243" s="7">
        <v>0.20280000000000001</v>
      </c>
      <c r="Q243" t="s">
        <v>535</v>
      </c>
      <c r="S243" s="2">
        <f t="shared" si="41"/>
        <v>43682</v>
      </c>
      <c r="T243" t="s">
        <v>686</v>
      </c>
      <c r="U243" s="5">
        <v>91.45</v>
      </c>
      <c r="V243">
        <v>62.1</v>
      </c>
      <c r="W243">
        <f t="shared" si="44"/>
        <v>9650637.6686132494</v>
      </c>
      <c r="X243">
        <f t="shared" si="34"/>
        <v>24126.594171533125</v>
      </c>
      <c r="Y243">
        <f t="shared" si="35"/>
        <v>275</v>
      </c>
      <c r="Z243">
        <f t="shared" si="36"/>
        <v>-8493.5125000000025</v>
      </c>
      <c r="AA243" s="5" t="str">
        <f t="shared" si="42"/>
        <v/>
      </c>
      <c r="AB243" s="24" t="str">
        <f>IFERROR(AA243/MAX($J$3:AA243)-1,"")</f>
        <v/>
      </c>
      <c r="AG243" s="3">
        <v>43748</v>
      </c>
      <c r="AH243">
        <v>10408697.131113248</v>
      </c>
      <c r="AI243" s="24">
        <f>AH243/MAX($AH$2:AH243)-1</f>
        <v>-4.994377643067982E-3</v>
      </c>
      <c r="AJ243" s="27">
        <f t="shared" si="37"/>
        <v>1</v>
      </c>
      <c r="AK243">
        <f t="shared" si="38"/>
        <v>1</v>
      </c>
      <c r="AL243" s="28">
        <f t="shared" si="43"/>
        <v>2</v>
      </c>
      <c r="AM243" s="28">
        <f t="shared" si="39"/>
        <v>1384</v>
      </c>
      <c r="AN243" s="29">
        <f t="shared" ca="1" si="40"/>
        <v>-4.994377643067982E-3</v>
      </c>
      <c r="AP243" s="7"/>
      <c r="AT243" s="3"/>
      <c r="AV243" s="7"/>
      <c r="AW243" s="6"/>
      <c r="AY243" s="7"/>
      <c r="BA243" s="7"/>
      <c r="BG243" s="7"/>
      <c r="BH243" s="7"/>
    </row>
    <row r="244" spans="1:60" x14ac:dyDescent="0.45">
      <c r="A244" t="s">
        <v>685</v>
      </c>
      <c r="B244" t="s">
        <v>30</v>
      </c>
      <c r="C244" s="6">
        <v>43682.42291666667</v>
      </c>
      <c r="D244" s="5">
        <v>109.35</v>
      </c>
      <c r="E244" s="6">
        <v>43683.385416666664</v>
      </c>
      <c r="F244">
        <v>78.900000000000006</v>
      </c>
      <c r="G244" s="7">
        <v>-0.27850000000000003</v>
      </c>
      <c r="H244">
        <v>-13345.96</v>
      </c>
      <c r="I244" s="7">
        <v>-0.29570000000000002</v>
      </c>
      <c r="J244">
        <v>412.77229999999997</v>
      </c>
      <c r="K244">
        <v>45136.66</v>
      </c>
      <c r="L244">
        <v>-1000138.08</v>
      </c>
      <c r="M244">
        <v>323</v>
      </c>
      <c r="N244">
        <v>-41.32</v>
      </c>
      <c r="O244" s="7">
        <v>-0.42570000000000002</v>
      </c>
      <c r="P244" s="7">
        <v>0.2346</v>
      </c>
      <c r="Q244" t="s">
        <v>535</v>
      </c>
      <c r="S244" s="2">
        <f t="shared" si="41"/>
        <v>43682</v>
      </c>
      <c r="T244" t="s">
        <v>685</v>
      </c>
      <c r="U244" s="5">
        <v>109.35</v>
      </c>
      <c r="V244">
        <v>78.900000000000006</v>
      </c>
      <c r="W244">
        <f t="shared" si="44"/>
        <v>9650637.6686132494</v>
      </c>
      <c r="X244">
        <f t="shared" si="34"/>
        <v>24126.594171533125</v>
      </c>
      <c r="Y244">
        <f t="shared" si="35"/>
        <v>225</v>
      </c>
      <c r="Z244">
        <f t="shared" si="36"/>
        <v>-7274.8124999999991</v>
      </c>
      <c r="AA244" s="5">
        <f t="shared" si="42"/>
        <v>9634869.3436132502</v>
      </c>
      <c r="AB244" s="24">
        <f>IFERROR(AA244/MAX($J$3:AA244)-1,"")</f>
        <v>-3.8271823149692241E-2</v>
      </c>
      <c r="AG244" s="3">
        <v>43749</v>
      </c>
      <c r="AH244">
        <v>10394857.231113248</v>
      </c>
      <c r="AI244" s="24">
        <f>AH244/MAX($AH$2:AH244)-1</f>
        <v>-6.3173845611668167E-3</v>
      </c>
      <c r="AJ244" s="27">
        <f t="shared" si="37"/>
        <v>1</v>
      </c>
      <c r="AK244">
        <f t="shared" si="38"/>
        <v>1</v>
      </c>
      <c r="AL244" s="28">
        <f t="shared" si="43"/>
        <v>2</v>
      </c>
      <c r="AM244" s="28">
        <f t="shared" si="39"/>
        <v>1384</v>
      </c>
      <c r="AN244" s="29">
        <f t="shared" ca="1" si="40"/>
        <v>-6.3173845611668167E-3</v>
      </c>
      <c r="AP244" s="7"/>
      <c r="AT244" s="3"/>
      <c r="AV244" s="7"/>
      <c r="AW244" s="6"/>
      <c r="AY244" s="7"/>
      <c r="BA244" s="7"/>
      <c r="BG244" s="7"/>
      <c r="BH244" s="7"/>
    </row>
    <row r="245" spans="1:60" x14ac:dyDescent="0.45">
      <c r="A245" t="s">
        <v>693</v>
      </c>
      <c r="B245" t="s">
        <v>30</v>
      </c>
      <c r="C245" s="6">
        <v>43683.416666666664</v>
      </c>
      <c r="D245" s="5">
        <v>99.2</v>
      </c>
      <c r="E245" s="6">
        <v>43684.385416666664</v>
      </c>
      <c r="F245">
        <v>81.349999999999994</v>
      </c>
      <c r="G245" s="7">
        <v>-0.1799</v>
      </c>
      <c r="H245">
        <v>-8916.17</v>
      </c>
      <c r="I245" s="7">
        <v>-0.1981</v>
      </c>
      <c r="J245">
        <v>453.62209999999999</v>
      </c>
      <c r="K245">
        <v>44999.31</v>
      </c>
      <c r="L245">
        <v>-1009054.25</v>
      </c>
      <c r="M245">
        <v>332</v>
      </c>
      <c r="N245">
        <v>-26.86</v>
      </c>
      <c r="O245" s="7">
        <v>-0.1799</v>
      </c>
      <c r="P245" s="7">
        <v>0.59730000000000005</v>
      </c>
      <c r="Q245" t="s">
        <v>535</v>
      </c>
      <c r="S245" s="2">
        <f t="shared" si="41"/>
        <v>43683</v>
      </c>
      <c r="T245" t="s">
        <v>693</v>
      </c>
      <c r="U245" s="5">
        <v>99.2</v>
      </c>
      <c r="V245">
        <v>81.349999999999994</v>
      </c>
      <c r="W245">
        <f t="shared" si="44"/>
        <v>9634869.3436132502</v>
      </c>
      <c r="X245">
        <f t="shared" si="34"/>
        <v>24087.173359033124</v>
      </c>
      <c r="Y245">
        <f t="shared" si="35"/>
        <v>250</v>
      </c>
      <c r="Z245">
        <f t="shared" si="36"/>
        <v>-4913.8750000000045</v>
      </c>
      <c r="AA245" s="5" t="str">
        <f t="shared" si="42"/>
        <v/>
      </c>
      <c r="AB245" s="24" t="str">
        <f>IFERROR(AA245/MAX($J$3:AA245)-1,"")</f>
        <v/>
      </c>
      <c r="AG245" s="3">
        <v>43750</v>
      </c>
      <c r="AH245">
        <v>10394857.231113248</v>
      </c>
      <c r="AI245" s="24">
        <f>AH245/MAX($AH$2:AH245)-1</f>
        <v>-6.3173845611668167E-3</v>
      </c>
      <c r="AJ245" s="27">
        <f t="shared" si="37"/>
        <v>1</v>
      </c>
      <c r="AK245">
        <f t="shared" si="38"/>
        <v>1</v>
      </c>
      <c r="AL245" s="28">
        <f t="shared" si="43"/>
        <v>2</v>
      </c>
      <c r="AM245" s="28">
        <f t="shared" si="39"/>
        <v>1384</v>
      </c>
      <c r="AN245" s="29">
        <f t="shared" ca="1" si="40"/>
        <v>-6.3173845611668167E-3</v>
      </c>
      <c r="AP245" s="7"/>
      <c r="AT245" s="3"/>
      <c r="AV245" s="7"/>
      <c r="AW245" s="6"/>
      <c r="AY245" s="7"/>
      <c r="BA245" s="7"/>
      <c r="BG245" s="7"/>
      <c r="BH245" s="7"/>
    </row>
    <row r="246" spans="1:60" x14ac:dyDescent="0.45">
      <c r="A246" t="s">
        <v>695</v>
      </c>
      <c r="B246" t="s">
        <v>30</v>
      </c>
      <c r="C246" s="6">
        <v>43683.513888888891</v>
      </c>
      <c r="D246" s="5">
        <v>74.55</v>
      </c>
      <c r="E246" s="6">
        <v>43684.385416666664</v>
      </c>
      <c r="F246">
        <v>55.65</v>
      </c>
      <c r="G246" s="7">
        <v>-0.2535</v>
      </c>
      <c r="H246">
        <v>-12192.99</v>
      </c>
      <c r="I246" s="7">
        <v>-0.27100000000000002</v>
      </c>
      <c r="J246">
        <v>603.55359999999996</v>
      </c>
      <c r="K246">
        <v>44994.92</v>
      </c>
      <c r="L246">
        <v>-1021247.24</v>
      </c>
      <c r="M246">
        <v>192</v>
      </c>
      <c r="N246">
        <v>-63.51</v>
      </c>
      <c r="O246" s="7">
        <v>-0.2535</v>
      </c>
      <c r="P246" s="7">
        <v>0.58279999999999998</v>
      </c>
      <c r="Q246" t="s">
        <v>535</v>
      </c>
      <c r="S246" s="2">
        <f t="shared" si="41"/>
        <v>43683</v>
      </c>
      <c r="T246" t="s">
        <v>695</v>
      </c>
      <c r="U246" s="5">
        <v>74.55</v>
      </c>
      <c r="V246">
        <v>55.65</v>
      </c>
      <c r="W246">
        <f t="shared" si="44"/>
        <v>9634869.3436132502</v>
      </c>
      <c r="X246">
        <f t="shared" si="34"/>
        <v>24087.173359033124</v>
      </c>
      <c r="Y246">
        <f t="shared" si="35"/>
        <v>325</v>
      </c>
      <c r="Z246">
        <f t="shared" si="36"/>
        <v>-6565.6500000000015</v>
      </c>
      <c r="AA246" s="5" t="str">
        <f t="shared" si="42"/>
        <v/>
      </c>
      <c r="AB246" s="24" t="str">
        <f>IFERROR(AA246/MAX($J$3:AA246)-1,"")</f>
        <v/>
      </c>
      <c r="AG246" s="3">
        <v>43751</v>
      </c>
      <c r="AH246">
        <v>10394857.231113248</v>
      </c>
      <c r="AI246" s="24">
        <f>AH246/MAX($AH$2:AH246)-1</f>
        <v>-6.3173845611668167E-3</v>
      </c>
      <c r="AJ246" s="27">
        <f t="shared" si="37"/>
        <v>1</v>
      </c>
      <c r="AK246">
        <f t="shared" si="38"/>
        <v>1</v>
      </c>
      <c r="AL246" s="28">
        <f t="shared" si="43"/>
        <v>2</v>
      </c>
      <c r="AM246" s="28">
        <f t="shared" si="39"/>
        <v>1384</v>
      </c>
      <c r="AN246" s="29">
        <f t="shared" ca="1" si="40"/>
        <v>-6.3173845611668167E-3</v>
      </c>
      <c r="AP246" s="7"/>
      <c r="AT246" s="3"/>
      <c r="AV246" s="7"/>
      <c r="AW246" s="6"/>
      <c r="AY246" s="7"/>
      <c r="BA246" s="7"/>
      <c r="BG246" s="7"/>
      <c r="BH246" s="7"/>
    </row>
    <row r="247" spans="1:60" x14ac:dyDescent="0.45">
      <c r="A247" t="s">
        <v>695</v>
      </c>
      <c r="B247" t="s">
        <v>30</v>
      </c>
      <c r="C247" s="6">
        <v>43683.53402777778</v>
      </c>
      <c r="D247" s="5">
        <v>87</v>
      </c>
      <c r="E247" s="6">
        <v>43684.385416666664</v>
      </c>
      <c r="F247">
        <v>55.65</v>
      </c>
      <c r="G247" s="7">
        <v>-0.36030000000000001</v>
      </c>
      <c r="H247">
        <v>-19424.93</v>
      </c>
      <c r="I247" s="7">
        <v>-0.37669999999999998</v>
      </c>
      <c r="J247">
        <v>592.6481</v>
      </c>
      <c r="K247">
        <v>51560.38</v>
      </c>
      <c r="L247">
        <v>292651.46999999997</v>
      </c>
      <c r="M247">
        <v>163</v>
      </c>
      <c r="N247">
        <v>-119.17</v>
      </c>
      <c r="O247" s="7">
        <v>-0.36030000000000001</v>
      </c>
      <c r="P247" s="7">
        <v>0.35630000000000001</v>
      </c>
      <c r="Q247" t="s">
        <v>535</v>
      </c>
      <c r="S247" s="2">
        <f t="shared" si="41"/>
        <v>43683</v>
      </c>
      <c r="T247" t="s">
        <v>695</v>
      </c>
      <c r="U247" s="5">
        <v>87</v>
      </c>
      <c r="V247">
        <v>55.65</v>
      </c>
      <c r="W247">
        <f t="shared" si="44"/>
        <v>9634869.3436132502</v>
      </c>
      <c r="X247">
        <f t="shared" si="34"/>
        <v>24087.173359033124</v>
      </c>
      <c r="Y247">
        <f t="shared" si="35"/>
        <v>275</v>
      </c>
      <c r="Z247">
        <f t="shared" si="36"/>
        <v>-9013.5375000000022</v>
      </c>
      <c r="AA247" s="5" t="str">
        <f t="shared" si="42"/>
        <v/>
      </c>
      <c r="AB247" s="24" t="str">
        <f>IFERROR(AA247/MAX($J$3:AA247)-1,"")</f>
        <v/>
      </c>
      <c r="AG247" s="3">
        <v>43752</v>
      </c>
      <c r="AH247">
        <v>10385760.593613248</v>
      </c>
      <c r="AI247" s="24">
        <f>AH247/MAX($AH$2:AH247)-1</f>
        <v>-7.1869655801002352E-3</v>
      </c>
      <c r="AJ247" s="27">
        <f t="shared" si="37"/>
        <v>1</v>
      </c>
      <c r="AK247">
        <f t="shared" si="38"/>
        <v>1</v>
      </c>
      <c r="AL247" s="28">
        <f t="shared" si="43"/>
        <v>2</v>
      </c>
      <c r="AM247" s="28">
        <f t="shared" si="39"/>
        <v>1384</v>
      </c>
      <c r="AN247" s="29">
        <f t="shared" ca="1" si="40"/>
        <v>-7.1869655801002352E-3</v>
      </c>
      <c r="AP247" s="7"/>
      <c r="AT247" s="3"/>
      <c r="AV247" s="7"/>
      <c r="AW247" s="6"/>
      <c r="AY247" s="7"/>
      <c r="BA247" s="7"/>
      <c r="BG247" s="7"/>
      <c r="BH247" s="7"/>
    </row>
    <row r="248" spans="1:60" x14ac:dyDescent="0.45">
      <c r="A248" t="s">
        <v>696</v>
      </c>
      <c r="B248" t="s">
        <v>30</v>
      </c>
      <c r="C248" s="6">
        <v>43683.584722222222</v>
      </c>
      <c r="D248" s="5">
        <v>65.45</v>
      </c>
      <c r="E248" s="6">
        <v>43684.385416666664</v>
      </c>
      <c r="F248">
        <v>36.799999999999997</v>
      </c>
      <c r="G248" s="7">
        <v>-0.43769999999999998</v>
      </c>
      <c r="H248">
        <v>-23376.07</v>
      </c>
      <c r="I248" s="7">
        <v>-0.45340000000000003</v>
      </c>
      <c r="J248">
        <v>787.80259999999998</v>
      </c>
      <c r="K248">
        <v>51561.68</v>
      </c>
      <c r="L248">
        <v>269275.40000000002</v>
      </c>
      <c r="M248">
        <v>90</v>
      </c>
      <c r="N248">
        <v>-259.73</v>
      </c>
      <c r="O248" s="7">
        <v>-0.49580000000000002</v>
      </c>
      <c r="P248" s="7">
        <v>0.30790000000000001</v>
      </c>
      <c r="Q248" t="s">
        <v>535</v>
      </c>
      <c r="S248" s="2">
        <f t="shared" si="41"/>
        <v>43683</v>
      </c>
      <c r="T248" t="s">
        <v>696</v>
      </c>
      <c r="U248" s="5">
        <v>65.45</v>
      </c>
      <c r="V248">
        <v>36.799999999999997</v>
      </c>
      <c r="W248">
        <f t="shared" si="44"/>
        <v>9634869.3436132502</v>
      </c>
      <c r="X248">
        <f t="shared" si="34"/>
        <v>24087.173359033124</v>
      </c>
      <c r="Y248">
        <f t="shared" si="35"/>
        <v>375</v>
      </c>
      <c r="Z248">
        <f t="shared" si="36"/>
        <v>-11127.187500000002</v>
      </c>
      <c r="AA248" s="5">
        <f t="shared" si="42"/>
        <v>9603249.0936132502</v>
      </c>
      <c r="AB248" s="24">
        <f>IFERROR(AA248/MAX($J$3:AA248)-1,"")</f>
        <v>-4.1428076161489358E-2</v>
      </c>
      <c r="AG248" s="3">
        <v>43753</v>
      </c>
      <c r="AH248">
        <v>10390735.681113249</v>
      </c>
      <c r="AI248" s="24">
        <f>AH248/MAX($AH$2:AH248)-1</f>
        <v>-6.7113786769689154E-3</v>
      </c>
      <c r="AJ248" s="27">
        <f t="shared" si="37"/>
        <v>1</v>
      </c>
      <c r="AK248">
        <f t="shared" si="38"/>
        <v>1</v>
      </c>
      <c r="AL248" s="28">
        <f t="shared" si="43"/>
        <v>2</v>
      </c>
      <c r="AM248" s="28">
        <f t="shared" si="39"/>
        <v>1384</v>
      </c>
      <c r="AN248" s="29">
        <f t="shared" ca="1" si="40"/>
        <v>-6.7113786769689154E-3</v>
      </c>
      <c r="AP248" s="7"/>
      <c r="AT248" s="3"/>
      <c r="AV248" s="7"/>
      <c r="AW248" s="6"/>
      <c r="AY248" s="7"/>
      <c r="BA248" s="7"/>
      <c r="BG248" s="7"/>
      <c r="BH248" s="7"/>
    </row>
    <row r="249" spans="1:60" x14ac:dyDescent="0.45">
      <c r="A249" t="s">
        <v>737</v>
      </c>
      <c r="B249" t="s">
        <v>30</v>
      </c>
      <c r="C249" s="6">
        <v>43684.572222222225</v>
      </c>
      <c r="D249" s="5">
        <v>65.95</v>
      </c>
      <c r="E249" s="6">
        <v>43685.385416666664</v>
      </c>
      <c r="F249">
        <v>31.85</v>
      </c>
      <c r="G249" s="7">
        <v>-0.5171</v>
      </c>
      <c r="H249">
        <v>-23878.45</v>
      </c>
      <c r="I249" s="7">
        <v>-0.53190000000000004</v>
      </c>
      <c r="J249">
        <v>680.72429999999997</v>
      </c>
      <c r="K249">
        <v>44893.77</v>
      </c>
      <c r="L249">
        <v>-1045125.69</v>
      </c>
      <c r="M249">
        <v>108</v>
      </c>
      <c r="N249">
        <v>-221.1</v>
      </c>
      <c r="O249" s="7">
        <v>-0.5171</v>
      </c>
      <c r="P249" s="7">
        <v>0.13719999999999999</v>
      </c>
      <c r="Q249" t="s">
        <v>535</v>
      </c>
      <c r="S249" s="2">
        <f t="shared" si="41"/>
        <v>43684</v>
      </c>
      <c r="T249" t="s">
        <v>737</v>
      </c>
      <c r="U249" s="5">
        <v>65.95</v>
      </c>
      <c r="V249">
        <v>31.85</v>
      </c>
      <c r="W249">
        <f t="shared" si="44"/>
        <v>9603249.0936132502</v>
      </c>
      <c r="X249">
        <f t="shared" si="34"/>
        <v>24008.122734033124</v>
      </c>
      <c r="Y249">
        <f t="shared" si="35"/>
        <v>375</v>
      </c>
      <c r="Z249">
        <f t="shared" si="36"/>
        <v>-13154.249999999998</v>
      </c>
      <c r="AA249" s="5">
        <f t="shared" si="42"/>
        <v>9590094.8436132502</v>
      </c>
      <c r="AB249" s="24">
        <f>IFERROR(AA249/MAX($J$3:AA249)-1,"")</f>
        <v>-4.2741099973142682E-2</v>
      </c>
      <c r="AG249" s="3">
        <v>43754</v>
      </c>
      <c r="AH249">
        <v>10390735.681113249</v>
      </c>
      <c r="AI249" s="24">
        <f>AH249/MAX($AH$2:AH249)-1</f>
        <v>-6.7113786769689154E-3</v>
      </c>
      <c r="AJ249" s="27">
        <f t="shared" si="37"/>
        <v>1</v>
      </c>
      <c r="AK249">
        <f t="shared" si="38"/>
        <v>1</v>
      </c>
      <c r="AL249" s="28">
        <f t="shared" si="43"/>
        <v>2</v>
      </c>
      <c r="AM249" s="28">
        <f t="shared" si="39"/>
        <v>1384</v>
      </c>
      <c r="AN249" s="29">
        <f t="shared" ca="1" si="40"/>
        <v>-6.7113786769689154E-3</v>
      </c>
      <c r="AP249" s="7"/>
      <c r="AT249" s="3"/>
      <c r="AV249" s="7"/>
      <c r="AW249" s="6"/>
      <c r="AY249" s="7"/>
      <c r="BA249" s="7"/>
      <c r="BG249" s="7"/>
      <c r="BH249" s="7"/>
    </row>
    <row r="250" spans="1:60" x14ac:dyDescent="0.45">
      <c r="A250" t="s">
        <v>695</v>
      </c>
      <c r="B250" t="s">
        <v>30</v>
      </c>
      <c r="C250" s="6">
        <v>43685.602083333331</v>
      </c>
      <c r="D250" s="5">
        <v>17.55</v>
      </c>
      <c r="E250" s="6">
        <v>43685.638194444444</v>
      </c>
      <c r="F250">
        <v>71.099999999999994</v>
      </c>
      <c r="G250" s="7">
        <v>3.0512999999999999</v>
      </c>
      <c r="H250">
        <v>134357.56</v>
      </c>
      <c r="I250" s="7">
        <v>3.0007999999999999</v>
      </c>
      <c r="J250">
        <v>2551.2460000000001</v>
      </c>
      <c r="K250">
        <v>44774.37</v>
      </c>
      <c r="L250">
        <v>-910768.12</v>
      </c>
      <c r="M250">
        <v>53</v>
      </c>
      <c r="N250">
        <v>2535.0500000000002</v>
      </c>
      <c r="O250" s="7">
        <v>-0.56410000000000005</v>
      </c>
      <c r="P250" s="7">
        <v>3.1680999999999999</v>
      </c>
      <c r="Q250" t="s">
        <v>535</v>
      </c>
      <c r="S250" s="2">
        <f t="shared" si="41"/>
        <v>43685</v>
      </c>
      <c r="T250" t="s">
        <v>695</v>
      </c>
      <c r="U250" s="5">
        <v>17.55</v>
      </c>
      <c r="V250">
        <v>71.099999999999994</v>
      </c>
      <c r="W250">
        <f t="shared" si="44"/>
        <v>9590094.8436132502</v>
      </c>
      <c r="X250">
        <f t="shared" si="34"/>
        <v>23975.237109033125</v>
      </c>
      <c r="Y250">
        <f t="shared" si="35"/>
        <v>1375</v>
      </c>
      <c r="Z250">
        <f t="shared" si="36"/>
        <v>72412.3125</v>
      </c>
      <c r="AA250" s="5" t="str">
        <f t="shared" si="42"/>
        <v/>
      </c>
      <c r="AB250" s="24" t="str">
        <f>IFERROR(AA250/MAX($J$3:AA250)-1,"")</f>
        <v/>
      </c>
      <c r="AG250" s="3">
        <v>43755</v>
      </c>
      <c r="AH250">
        <v>10517937.647203248</v>
      </c>
      <c r="AI250" s="24">
        <f>AH250/MAX($AH$2:AH250)-1</f>
        <v>0</v>
      </c>
      <c r="AJ250" s="27">
        <f t="shared" si="37"/>
        <v>1</v>
      </c>
      <c r="AK250">
        <f t="shared" si="38"/>
        <v>1</v>
      </c>
      <c r="AL250" s="28">
        <f t="shared" si="43"/>
        <v>2</v>
      </c>
      <c r="AM250" s="28">
        <f t="shared" si="39"/>
        <v>1384</v>
      </c>
      <c r="AN250" s="29">
        <f t="shared" ca="1" si="40"/>
        <v>0</v>
      </c>
      <c r="AP250" s="7"/>
      <c r="AT250" s="3"/>
      <c r="AV250" s="7"/>
      <c r="AW250" s="6"/>
      <c r="AY250" s="7"/>
      <c r="BA250" s="7"/>
      <c r="BG250" s="7"/>
      <c r="BH250" s="7"/>
    </row>
    <row r="251" spans="1:60" x14ac:dyDescent="0.45">
      <c r="A251" t="s">
        <v>696</v>
      </c>
      <c r="B251" t="s">
        <v>30</v>
      </c>
      <c r="C251" s="6">
        <v>43685.606944444444</v>
      </c>
      <c r="D251" s="5">
        <v>8.25</v>
      </c>
      <c r="E251" s="6">
        <v>43685.638194444444</v>
      </c>
      <c r="F251">
        <v>24.55</v>
      </c>
      <c r="G251" s="7">
        <v>1.9758</v>
      </c>
      <c r="H251">
        <v>86827.32</v>
      </c>
      <c r="I251" s="7">
        <v>1.9359999999999999</v>
      </c>
      <c r="J251">
        <v>5436.2209999999995</v>
      </c>
      <c r="K251">
        <v>44848.82</v>
      </c>
      <c r="L251">
        <v>-823940.8</v>
      </c>
      <c r="M251">
        <v>46</v>
      </c>
      <c r="N251">
        <v>1887.55</v>
      </c>
      <c r="O251" s="7">
        <v>-0.56359999999999999</v>
      </c>
      <c r="P251" s="7">
        <v>2.0909</v>
      </c>
      <c r="Q251" t="s">
        <v>535</v>
      </c>
      <c r="S251" s="2">
        <f t="shared" si="41"/>
        <v>43685</v>
      </c>
      <c r="T251" t="s">
        <v>696</v>
      </c>
      <c r="U251" s="5">
        <v>8.25</v>
      </c>
      <c r="V251">
        <v>24.55</v>
      </c>
      <c r="W251">
        <f t="shared" si="44"/>
        <v>9590094.8436132502</v>
      </c>
      <c r="X251">
        <f t="shared" si="34"/>
        <v>23975.237109033125</v>
      </c>
      <c r="Y251">
        <f t="shared" si="35"/>
        <v>2900</v>
      </c>
      <c r="Z251">
        <f t="shared" si="36"/>
        <v>46318.8</v>
      </c>
      <c r="AA251" s="5" t="str">
        <f t="shared" si="42"/>
        <v/>
      </c>
      <c r="AB251" s="24" t="str">
        <f>IFERROR(AA251/MAX($J$3:AA251)-1,"")</f>
        <v/>
      </c>
      <c r="AG251" s="3">
        <v>43756</v>
      </c>
      <c r="AH251">
        <v>10502975.434703248</v>
      </c>
      <c r="AI251" s="24">
        <f>AH251/MAX($AH$2:AH251)-1</f>
        <v>-1.4225424224661998E-3</v>
      </c>
      <c r="AJ251" s="27">
        <f t="shared" si="37"/>
        <v>1</v>
      </c>
      <c r="AK251">
        <f t="shared" si="38"/>
        <v>1</v>
      </c>
      <c r="AL251" s="28">
        <f t="shared" si="43"/>
        <v>2</v>
      </c>
      <c r="AM251" s="28">
        <f t="shared" si="39"/>
        <v>1384</v>
      </c>
      <c r="AN251" s="29">
        <f t="shared" ca="1" si="40"/>
        <v>-1.4225424224661998E-3</v>
      </c>
      <c r="AP251" s="7"/>
      <c r="AT251" s="3"/>
      <c r="AV251" s="7"/>
      <c r="AW251" s="6"/>
      <c r="AY251" s="7"/>
      <c r="BA251" s="7"/>
      <c r="BG251" s="7"/>
      <c r="BH251" s="7"/>
    </row>
    <row r="252" spans="1:60" x14ac:dyDescent="0.45">
      <c r="A252" t="s">
        <v>922</v>
      </c>
      <c r="B252" t="s">
        <v>30</v>
      </c>
      <c r="C252" s="6">
        <v>43685.606944444444</v>
      </c>
      <c r="D252" s="5">
        <v>77.400000000000006</v>
      </c>
      <c r="E252" s="6">
        <v>43686.385416666664</v>
      </c>
      <c r="F252">
        <v>128.05000000000001</v>
      </c>
      <c r="G252" s="7">
        <v>0.65439999999999998</v>
      </c>
      <c r="H252">
        <v>32237.759999999998</v>
      </c>
      <c r="I252" s="7">
        <v>0.62780000000000002</v>
      </c>
      <c r="J252">
        <v>663.38990000000001</v>
      </c>
      <c r="K252">
        <v>51346.38</v>
      </c>
      <c r="L252">
        <v>301513.15999999997</v>
      </c>
      <c r="M252">
        <v>58</v>
      </c>
      <c r="N252">
        <v>555.82000000000005</v>
      </c>
      <c r="O252" s="7">
        <v>-3.9399999999999998E-2</v>
      </c>
      <c r="P252" s="7">
        <v>0.65439999999999998</v>
      </c>
      <c r="Q252" t="s">
        <v>535</v>
      </c>
      <c r="S252" s="2">
        <f t="shared" si="41"/>
        <v>43685</v>
      </c>
      <c r="T252" t="s">
        <v>922</v>
      </c>
      <c r="U252" s="5">
        <v>77.400000000000006</v>
      </c>
      <c r="V252">
        <v>128.05000000000001</v>
      </c>
      <c r="W252">
        <f t="shared" si="44"/>
        <v>9590094.8436132502</v>
      </c>
      <c r="X252">
        <f t="shared" si="34"/>
        <v>23975.237109033125</v>
      </c>
      <c r="Y252">
        <f t="shared" si="35"/>
        <v>300</v>
      </c>
      <c r="Z252">
        <f t="shared" si="36"/>
        <v>14578.65</v>
      </c>
      <c r="AA252" s="5" t="str">
        <f t="shared" si="42"/>
        <v/>
      </c>
      <c r="AB252" s="24" t="str">
        <f>IFERROR(AA252/MAX($J$3:AA252)-1,"")</f>
        <v/>
      </c>
      <c r="AG252" s="3">
        <v>43757</v>
      </c>
      <c r="AH252">
        <v>10502975.434703248</v>
      </c>
      <c r="AI252" s="24">
        <f>AH252/MAX($AH$2:AH252)-1</f>
        <v>-1.4225424224661998E-3</v>
      </c>
      <c r="AJ252" s="27">
        <f t="shared" si="37"/>
        <v>1</v>
      </c>
      <c r="AK252">
        <f t="shared" si="38"/>
        <v>1</v>
      </c>
      <c r="AL252" s="28">
        <f t="shared" si="43"/>
        <v>2</v>
      </c>
      <c r="AM252" s="28">
        <f t="shared" si="39"/>
        <v>1384</v>
      </c>
      <c r="AN252" s="29">
        <f t="shared" ca="1" si="40"/>
        <v>-1.4225424224661998E-3</v>
      </c>
      <c r="AP252" s="7"/>
      <c r="AT252" s="3"/>
      <c r="AV252" s="7"/>
      <c r="AW252" s="6"/>
      <c r="AY252" s="7"/>
      <c r="BA252" s="7"/>
      <c r="BG252" s="7"/>
      <c r="BH252" s="7"/>
    </row>
    <row r="253" spans="1:60" x14ac:dyDescent="0.45">
      <c r="A253" t="s">
        <v>1015</v>
      </c>
      <c r="B253" t="s">
        <v>30</v>
      </c>
      <c r="C253" s="6">
        <v>43685.618750000001</v>
      </c>
      <c r="D253" s="5">
        <v>105.15</v>
      </c>
      <c r="E253" s="6">
        <v>43686.385416666664</v>
      </c>
      <c r="F253">
        <v>160.65</v>
      </c>
      <c r="G253" s="7">
        <v>0.52780000000000005</v>
      </c>
      <c r="H253">
        <v>25803.63</v>
      </c>
      <c r="I253" s="7">
        <v>0.50249999999999995</v>
      </c>
      <c r="J253">
        <v>488.31670000000003</v>
      </c>
      <c r="K253">
        <v>51346.5</v>
      </c>
      <c r="L253">
        <v>327316.78999999998</v>
      </c>
      <c r="M253">
        <v>41</v>
      </c>
      <c r="N253">
        <v>629.36</v>
      </c>
      <c r="O253" s="7">
        <v>-3.8E-3</v>
      </c>
      <c r="P253" s="7">
        <v>0.5464</v>
      </c>
      <c r="Q253" t="s">
        <v>535</v>
      </c>
      <c r="S253" s="2">
        <f t="shared" si="41"/>
        <v>43685</v>
      </c>
      <c r="T253" t="s">
        <v>1015</v>
      </c>
      <c r="U253" s="5">
        <v>105.15</v>
      </c>
      <c r="V253">
        <v>160.65</v>
      </c>
      <c r="W253">
        <f t="shared" si="44"/>
        <v>9590094.8436132502</v>
      </c>
      <c r="X253">
        <f t="shared" si="34"/>
        <v>23975.237109033125</v>
      </c>
      <c r="Y253">
        <f t="shared" si="35"/>
        <v>225</v>
      </c>
      <c r="Z253">
        <f t="shared" si="36"/>
        <v>11889.449999999997</v>
      </c>
      <c r="AA253" s="5">
        <f t="shared" si="42"/>
        <v>9735294.0561132506</v>
      </c>
      <c r="AB253" s="24">
        <f>IFERROR(AA253/MAX($J$3:AA253)-1,"")</f>
        <v>-2.82476835149017E-2</v>
      </c>
      <c r="AG253" s="3">
        <v>43758</v>
      </c>
      <c r="AH253">
        <v>10502975.434703248</v>
      </c>
      <c r="AI253" s="24">
        <f>AH253/MAX($AH$2:AH253)-1</f>
        <v>-1.4225424224661998E-3</v>
      </c>
      <c r="AJ253" s="27">
        <f t="shared" si="37"/>
        <v>1</v>
      </c>
      <c r="AK253">
        <f t="shared" si="38"/>
        <v>1</v>
      </c>
      <c r="AL253" s="28">
        <f t="shared" si="43"/>
        <v>2</v>
      </c>
      <c r="AM253" s="28">
        <f t="shared" si="39"/>
        <v>1384</v>
      </c>
      <c r="AN253" s="29">
        <f t="shared" ca="1" si="40"/>
        <v>-1.4225424224661998E-3</v>
      </c>
      <c r="AP253" s="7"/>
      <c r="AT253" s="3"/>
      <c r="AV253" s="7"/>
      <c r="AW253" s="6"/>
      <c r="AY253" s="7"/>
      <c r="BA253" s="7"/>
      <c r="BG253" s="7"/>
      <c r="BH253" s="7"/>
    </row>
    <row r="254" spans="1:60" x14ac:dyDescent="0.45">
      <c r="A254" t="s">
        <v>719</v>
      </c>
      <c r="B254" t="s">
        <v>30</v>
      </c>
      <c r="C254" s="6">
        <v>43686.527777777781</v>
      </c>
      <c r="D254" s="5">
        <v>64.7</v>
      </c>
      <c r="E254" s="6">
        <v>43690.385416666664</v>
      </c>
      <c r="F254">
        <v>16.95</v>
      </c>
      <c r="G254" s="7">
        <v>-0.73799999999999999</v>
      </c>
      <c r="H254">
        <v>-34439.65</v>
      </c>
      <c r="I254" s="7">
        <v>-0.75060000000000004</v>
      </c>
      <c r="J254">
        <v>709.12360000000001</v>
      </c>
      <c r="K254">
        <v>45880.29</v>
      </c>
      <c r="L254">
        <v>-858380.45</v>
      </c>
      <c r="M254">
        <v>172</v>
      </c>
      <c r="N254">
        <v>-200.23</v>
      </c>
      <c r="O254" s="7">
        <v>-0.73799999999999999</v>
      </c>
      <c r="P254" s="7">
        <v>3.09E-2</v>
      </c>
      <c r="Q254" t="s">
        <v>535</v>
      </c>
      <c r="S254" s="2">
        <f t="shared" si="41"/>
        <v>43686</v>
      </c>
      <c r="T254" t="s">
        <v>719</v>
      </c>
      <c r="U254" s="5">
        <v>64.7</v>
      </c>
      <c r="V254">
        <v>16.95</v>
      </c>
      <c r="W254">
        <f t="shared" si="44"/>
        <v>9735294.0561132506</v>
      </c>
      <c r="X254">
        <f t="shared" si="34"/>
        <v>24338.235140283126</v>
      </c>
      <c r="Y254">
        <f t="shared" si="35"/>
        <v>375</v>
      </c>
      <c r="Z254">
        <f t="shared" si="36"/>
        <v>-18212.437500000004</v>
      </c>
      <c r="AA254" s="5" t="str">
        <f t="shared" si="42"/>
        <v/>
      </c>
      <c r="AB254" s="24" t="str">
        <f>IFERROR(AA254/MAX($J$3:AA254)-1,"")</f>
        <v/>
      </c>
      <c r="AG254" s="3">
        <v>43759</v>
      </c>
      <c r="AH254">
        <v>10502975.434703248</v>
      </c>
      <c r="AI254" s="24">
        <f>AH254/MAX($AH$2:AH254)-1</f>
        <v>-1.4225424224661998E-3</v>
      </c>
      <c r="AJ254" s="27">
        <f t="shared" si="37"/>
        <v>1</v>
      </c>
      <c r="AK254">
        <f t="shared" si="38"/>
        <v>1</v>
      </c>
      <c r="AL254" s="28">
        <f t="shared" si="43"/>
        <v>2</v>
      </c>
      <c r="AM254" s="28">
        <f t="shared" si="39"/>
        <v>1384</v>
      </c>
      <c r="AN254" s="29">
        <f t="shared" ca="1" si="40"/>
        <v>-1.4225424224661998E-3</v>
      </c>
      <c r="AP254" s="7"/>
      <c r="AT254" s="3"/>
      <c r="AV254" s="7"/>
      <c r="AW254" s="6"/>
      <c r="AY254" s="7"/>
      <c r="BA254" s="7"/>
      <c r="BG254" s="7"/>
      <c r="BH254" s="7"/>
    </row>
    <row r="255" spans="1:60" x14ac:dyDescent="0.45">
      <c r="A255" t="s">
        <v>697</v>
      </c>
      <c r="B255" t="s">
        <v>30</v>
      </c>
      <c r="C255" s="6">
        <v>43686.529166666667</v>
      </c>
      <c r="D255" s="5">
        <v>84.45</v>
      </c>
      <c r="E255" s="6">
        <v>43690.385416666664</v>
      </c>
      <c r="F255">
        <v>27.95</v>
      </c>
      <c r="G255" s="7">
        <v>-0.66900000000000004</v>
      </c>
      <c r="H255">
        <v>-31300.41</v>
      </c>
      <c r="I255" s="7">
        <v>-0.68230000000000002</v>
      </c>
      <c r="J255">
        <v>543.18349999999998</v>
      </c>
      <c r="K255">
        <v>45871.85</v>
      </c>
      <c r="L255">
        <v>-889680.86</v>
      </c>
      <c r="M255">
        <v>170</v>
      </c>
      <c r="N255">
        <v>-184.12</v>
      </c>
      <c r="O255" s="7">
        <v>-0.66900000000000004</v>
      </c>
      <c r="P255" s="7">
        <v>6.5699999999999995E-2</v>
      </c>
      <c r="Q255" t="s">
        <v>535</v>
      </c>
      <c r="S255" s="2">
        <f t="shared" si="41"/>
        <v>43686</v>
      </c>
      <c r="T255" t="s">
        <v>697</v>
      </c>
      <c r="U255" s="5">
        <v>84.45</v>
      </c>
      <c r="V255">
        <v>27.95</v>
      </c>
      <c r="W255">
        <f t="shared" si="44"/>
        <v>9735294.0561132506</v>
      </c>
      <c r="X255">
        <f t="shared" si="34"/>
        <v>24338.235140283126</v>
      </c>
      <c r="Y255">
        <f t="shared" si="35"/>
        <v>300</v>
      </c>
      <c r="Z255">
        <f t="shared" si="36"/>
        <v>-17287.199999999997</v>
      </c>
      <c r="AA255" s="5">
        <f t="shared" si="42"/>
        <v>9699794.4186132513</v>
      </c>
      <c r="AB255" s="24">
        <f>IFERROR(AA255/MAX($J$3:AA255)-1,"")</f>
        <v>-3.1791167129897713E-2</v>
      </c>
      <c r="AG255" s="3">
        <v>43760</v>
      </c>
      <c r="AH255">
        <v>10502975.434703248</v>
      </c>
      <c r="AI255" s="24">
        <f>AH255/MAX($AH$2:AH255)-1</f>
        <v>-1.4225424224661998E-3</v>
      </c>
      <c r="AJ255" s="27">
        <f t="shared" si="37"/>
        <v>1</v>
      </c>
      <c r="AK255">
        <f t="shared" si="38"/>
        <v>1</v>
      </c>
      <c r="AL255" s="28">
        <f t="shared" si="43"/>
        <v>2</v>
      </c>
      <c r="AM255" s="28">
        <f t="shared" si="39"/>
        <v>1384</v>
      </c>
      <c r="AN255" s="29">
        <f t="shared" ca="1" si="40"/>
        <v>-1.4225424224661998E-3</v>
      </c>
      <c r="AP255" s="7"/>
      <c r="AT255" s="3"/>
      <c r="AV255" s="7"/>
      <c r="AW255" s="6"/>
      <c r="AY255" s="7"/>
      <c r="BA255" s="7"/>
      <c r="BG255" s="7"/>
      <c r="BH255" s="7"/>
    </row>
    <row r="256" spans="1:60" x14ac:dyDescent="0.45">
      <c r="A256" t="s">
        <v>738</v>
      </c>
      <c r="B256" t="s">
        <v>30</v>
      </c>
      <c r="C256" s="6">
        <v>43690.416666666664</v>
      </c>
      <c r="D256" s="5">
        <v>42.15</v>
      </c>
      <c r="E256" s="6">
        <v>43691.386111111111</v>
      </c>
      <c r="F256">
        <v>98.75</v>
      </c>
      <c r="G256" s="7">
        <v>1.3428</v>
      </c>
      <c r="H256">
        <v>59645.03</v>
      </c>
      <c r="I256" s="7">
        <v>1.3093999999999999</v>
      </c>
      <c r="J256">
        <v>1080.702</v>
      </c>
      <c r="K256">
        <v>45551.6</v>
      </c>
      <c r="L256">
        <v>-803237.96</v>
      </c>
      <c r="M256">
        <v>333</v>
      </c>
      <c r="N256">
        <v>179.11</v>
      </c>
      <c r="O256" s="7">
        <v>-0.55520000000000003</v>
      </c>
      <c r="P256" s="7">
        <v>2.2574000000000001</v>
      </c>
      <c r="Q256" t="s">
        <v>535</v>
      </c>
      <c r="S256" s="2">
        <f t="shared" si="41"/>
        <v>43690</v>
      </c>
      <c r="T256" t="s">
        <v>738</v>
      </c>
      <c r="U256" s="5">
        <v>42.15</v>
      </c>
      <c r="V256">
        <v>98.75</v>
      </c>
      <c r="W256">
        <f t="shared" si="44"/>
        <v>9699794.4186132513</v>
      </c>
      <c r="X256">
        <f t="shared" si="34"/>
        <v>24249.486046533129</v>
      </c>
      <c r="Y256">
        <f t="shared" si="35"/>
        <v>575</v>
      </c>
      <c r="Z256">
        <f t="shared" si="36"/>
        <v>31734.825000000001</v>
      </c>
      <c r="AA256" s="5" t="str">
        <f t="shared" si="42"/>
        <v/>
      </c>
      <c r="AB256" s="24" t="str">
        <f>IFERROR(AA256/MAX($J$3:AA256)-1,"")</f>
        <v/>
      </c>
      <c r="AG256" s="3">
        <v>43761</v>
      </c>
      <c r="AH256">
        <v>10496777.809703248</v>
      </c>
      <c r="AI256" s="24">
        <f>AH256/MAX($AH$2:AH256)-1</f>
        <v>-2.0117857901189584E-3</v>
      </c>
      <c r="AJ256" s="27">
        <f t="shared" si="37"/>
        <v>1</v>
      </c>
      <c r="AK256">
        <f t="shared" si="38"/>
        <v>1</v>
      </c>
      <c r="AL256" s="28">
        <f t="shared" si="43"/>
        <v>2</v>
      </c>
      <c r="AM256" s="28">
        <f t="shared" si="39"/>
        <v>1384</v>
      </c>
      <c r="AN256" s="29">
        <f t="shared" ca="1" si="40"/>
        <v>-2.0117857901189584E-3</v>
      </c>
      <c r="AP256" s="7"/>
      <c r="AT256" s="3"/>
      <c r="AV256" s="7"/>
      <c r="AW256" s="6"/>
      <c r="AY256" s="7"/>
      <c r="BA256" s="7"/>
      <c r="BG256" s="7"/>
      <c r="BH256" s="7"/>
    </row>
    <row r="257" spans="1:60" x14ac:dyDescent="0.45">
      <c r="A257" t="s">
        <v>735</v>
      </c>
      <c r="B257" t="s">
        <v>30</v>
      </c>
      <c r="C257" s="6">
        <v>43690.559027777781</v>
      </c>
      <c r="D257" s="5">
        <v>40.299999999999997</v>
      </c>
      <c r="E257" s="6">
        <v>43691.385416666664</v>
      </c>
      <c r="F257">
        <v>65</v>
      </c>
      <c r="G257" s="7">
        <v>0.6129</v>
      </c>
      <c r="H257">
        <v>26797.87</v>
      </c>
      <c r="I257" s="7">
        <v>0.58679999999999999</v>
      </c>
      <c r="J257">
        <v>1133.2460000000001</v>
      </c>
      <c r="K257">
        <v>45669.81</v>
      </c>
      <c r="L257">
        <v>-862882.99</v>
      </c>
      <c r="M257">
        <v>127</v>
      </c>
      <c r="N257">
        <v>211.01</v>
      </c>
      <c r="O257" s="7">
        <v>-0.2109</v>
      </c>
      <c r="P257" s="7">
        <v>1.4565999999999999</v>
      </c>
      <c r="Q257" t="s">
        <v>535</v>
      </c>
      <c r="S257" s="2">
        <f t="shared" si="41"/>
        <v>43690</v>
      </c>
      <c r="T257" t="s">
        <v>735</v>
      </c>
      <c r="U257" s="5">
        <v>40.299999999999997</v>
      </c>
      <c r="V257">
        <v>65</v>
      </c>
      <c r="W257">
        <f t="shared" si="44"/>
        <v>9699794.4186132513</v>
      </c>
      <c r="X257">
        <f t="shared" si="34"/>
        <v>24249.486046533129</v>
      </c>
      <c r="Y257">
        <f t="shared" si="35"/>
        <v>600</v>
      </c>
      <c r="Z257">
        <f t="shared" si="36"/>
        <v>14188.199999999999</v>
      </c>
      <c r="AA257" s="5" t="str">
        <f t="shared" si="42"/>
        <v/>
      </c>
      <c r="AB257" s="24" t="str">
        <f>IFERROR(AA257/MAX($J$3:AA257)-1,"")</f>
        <v/>
      </c>
      <c r="AG257" s="3">
        <v>43762</v>
      </c>
      <c r="AH257">
        <v>10489691.847203247</v>
      </c>
      <c r="AI257" s="24">
        <f>AH257/MAX($AH$2:AH257)-1</f>
        <v>-2.6854884434033277E-3</v>
      </c>
      <c r="AJ257" s="27">
        <f t="shared" si="37"/>
        <v>1</v>
      </c>
      <c r="AK257">
        <f t="shared" si="38"/>
        <v>1</v>
      </c>
      <c r="AL257" s="28">
        <f t="shared" si="43"/>
        <v>2</v>
      </c>
      <c r="AM257" s="28">
        <f t="shared" si="39"/>
        <v>1384</v>
      </c>
      <c r="AN257" s="29">
        <f t="shared" ca="1" si="40"/>
        <v>-2.6854884434033277E-3</v>
      </c>
      <c r="AP257" s="7"/>
      <c r="AT257" s="3"/>
      <c r="AV257" s="7"/>
      <c r="AW257" s="6"/>
      <c r="AY257" s="7"/>
      <c r="BA257" s="7"/>
      <c r="BG257" s="7"/>
      <c r="BH257" s="7"/>
    </row>
    <row r="258" spans="1:60" x14ac:dyDescent="0.45">
      <c r="A258" t="s">
        <v>735</v>
      </c>
      <c r="B258" t="s">
        <v>30</v>
      </c>
      <c r="C258" s="6">
        <v>43690.602777777778</v>
      </c>
      <c r="D258" s="5">
        <v>48.45</v>
      </c>
      <c r="E258" s="6">
        <v>43691.385416666664</v>
      </c>
      <c r="F258">
        <v>65</v>
      </c>
      <c r="G258" s="7">
        <v>0.34160000000000001</v>
      </c>
      <c r="H258">
        <v>16429.39</v>
      </c>
      <c r="I258" s="7">
        <v>0.31819999999999998</v>
      </c>
      <c r="J258">
        <v>1065.771</v>
      </c>
      <c r="K258">
        <v>51636.58</v>
      </c>
      <c r="L258">
        <v>343746.18</v>
      </c>
      <c r="M258">
        <v>64</v>
      </c>
      <c r="N258">
        <v>256.70999999999998</v>
      </c>
      <c r="O258" s="7">
        <v>-0.10009999999999999</v>
      </c>
      <c r="P258" s="7">
        <v>1.0432999999999999</v>
      </c>
      <c r="Q258" t="s">
        <v>535</v>
      </c>
      <c r="S258" s="2">
        <f t="shared" si="41"/>
        <v>43690</v>
      </c>
      <c r="T258" t="s">
        <v>735</v>
      </c>
      <c r="U258" s="5">
        <v>48.45</v>
      </c>
      <c r="V258">
        <v>65</v>
      </c>
      <c r="W258">
        <f t="shared" si="44"/>
        <v>9699794.4186132513</v>
      </c>
      <c r="X258">
        <f t="shared" ref="X258:X321" si="45">W258*0.25%</f>
        <v>24249.486046533129</v>
      </c>
      <c r="Y258">
        <f t="shared" ref="Y258:Y321" si="46">MROUND(X258/U258,25)</f>
        <v>500</v>
      </c>
      <c r="Z258">
        <f t="shared" ref="Z258:Z321" si="47">Y258*((V258*0.99)-(U258*1.01))</f>
        <v>7707.7499999999973</v>
      </c>
      <c r="AA258" s="5" t="str">
        <f t="shared" si="42"/>
        <v/>
      </c>
      <c r="AB258" s="24" t="str">
        <f>IFERROR(AA258/MAX($J$3:AA258)-1,"")</f>
        <v/>
      </c>
      <c r="AG258" s="3">
        <v>43763</v>
      </c>
      <c r="AH258">
        <v>10450507.247203248</v>
      </c>
      <c r="AI258" s="24">
        <f>AH258/MAX($AH$2:AH258)-1</f>
        <v>-6.4109906582238141E-3</v>
      </c>
      <c r="AJ258" s="27">
        <f t="shared" ref="AJ258:AJ321" si="48">IF(AG258=$AP$3,1,IF(AJ257=1,1,""))</f>
        <v>1</v>
      </c>
      <c r="AK258">
        <f t="shared" ref="AK258:AK321" si="49">IF(AG258=$AP$4,1,IF(AK259=1,1,""))</f>
        <v>1</v>
      </c>
      <c r="AL258" s="28">
        <f t="shared" si="43"/>
        <v>2</v>
      </c>
      <c r="AM258" s="28">
        <f t="shared" ref="AM258:AM321" si="50">IF(AND(AK258=1,AK259&lt;&gt;1),ROW(),IF(AND(AK258="",AK259=""),"",AM259))</f>
        <v>1384</v>
      </c>
      <c r="AN258" s="29">
        <f t="shared" ref="AN258:AN321" ca="1" si="51">IF(AM258="","",IF(AJ258=1,AH258/MAX(INDIRECT("AH"&amp;AL258&amp;":"&amp;"AJ"&amp;ROW(AN258)))-1,""))</f>
        <v>-6.4109906582238141E-3</v>
      </c>
      <c r="AP258" s="7"/>
      <c r="AT258" s="3"/>
      <c r="AV258" s="7"/>
      <c r="AW258" s="6"/>
      <c r="AY258" s="7"/>
      <c r="BA258" s="7"/>
      <c r="BG258" s="7"/>
      <c r="BH258" s="7"/>
    </row>
    <row r="259" spans="1:60" x14ac:dyDescent="0.45">
      <c r="A259" t="s">
        <v>736</v>
      </c>
      <c r="B259" t="s">
        <v>30</v>
      </c>
      <c r="C259" s="6">
        <v>43690.613194444442</v>
      </c>
      <c r="D259" s="5">
        <v>39.15</v>
      </c>
      <c r="E259" s="6">
        <v>43691.385416666664</v>
      </c>
      <c r="F259">
        <v>36.799999999999997</v>
      </c>
      <c r="G259" s="7">
        <v>-0.06</v>
      </c>
      <c r="H259">
        <v>-4106.5</v>
      </c>
      <c r="I259" s="7">
        <v>-7.9399999999999998E-2</v>
      </c>
      <c r="J259">
        <v>1320.6289999999999</v>
      </c>
      <c r="K259">
        <v>51702.64</v>
      </c>
      <c r="L259">
        <v>339639.68</v>
      </c>
      <c r="M259">
        <v>49</v>
      </c>
      <c r="N259">
        <v>-83.81</v>
      </c>
      <c r="O259" s="7">
        <v>-0.3614</v>
      </c>
      <c r="P259" s="7">
        <v>0.65390000000000004</v>
      </c>
      <c r="Q259" t="s">
        <v>535</v>
      </c>
      <c r="S259" s="2">
        <f t="shared" ref="S259:S322" si="52">DATE(YEAR(C259),MONTH(C259),DAY(C259))</f>
        <v>43690</v>
      </c>
      <c r="T259" t="s">
        <v>736</v>
      </c>
      <c r="U259" s="5">
        <v>39.15</v>
      </c>
      <c r="V259">
        <v>36.799999999999997</v>
      </c>
      <c r="W259">
        <f t="shared" si="44"/>
        <v>9699794.4186132513</v>
      </c>
      <c r="X259">
        <f t="shared" si="45"/>
        <v>24249.486046533129</v>
      </c>
      <c r="Y259">
        <f t="shared" si="46"/>
        <v>625</v>
      </c>
      <c r="Z259">
        <f t="shared" si="47"/>
        <v>-1943.4375000000025</v>
      </c>
      <c r="AA259" s="5">
        <f t="shared" ref="AA259:AA322" si="53">IF(S259&lt;&gt;S260,W259+SUMIF($S$2:$S$3590,S259,$Z$2:$Z$3590),"")</f>
        <v>9751481.7561132517</v>
      </c>
      <c r="AB259" s="24">
        <f>IFERROR(AA259/MAX($J$3:AA259)-1,"")</f>
        <v>-2.663186843187515E-2</v>
      </c>
      <c r="AG259" s="3">
        <v>43764</v>
      </c>
      <c r="AH259">
        <v>10450507.247203248</v>
      </c>
      <c r="AI259" s="24">
        <f>AH259/MAX($AH$2:AH259)-1</f>
        <v>-6.4109906582238141E-3</v>
      </c>
      <c r="AJ259" s="27">
        <f t="shared" si="48"/>
        <v>1</v>
      </c>
      <c r="AK259">
        <f t="shared" si="49"/>
        <v>1</v>
      </c>
      <c r="AL259" s="28">
        <f t="shared" ref="AL259:AL322" si="54">IF(AND(AJ259=1,AJ258&lt;&gt;1),ROW(),IF(AND(AJ259="",AJ258=""),"",AL258))</f>
        <v>2</v>
      </c>
      <c r="AM259" s="28">
        <f t="shared" si="50"/>
        <v>1384</v>
      </c>
      <c r="AN259" s="29">
        <f t="shared" ca="1" si="51"/>
        <v>-6.4109906582238141E-3</v>
      </c>
      <c r="AP259" s="7"/>
      <c r="AT259" s="3"/>
      <c r="AV259" s="7"/>
      <c r="AW259" s="6"/>
      <c r="AY259" s="7"/>
      <c r="BA259" s="7"/>
      <c r="BG259" s="7"/>
      <c r="BH259" s="7"/>
    </row>
    <row r="260" spans="1:60" x14ac:dyDescent="0.45">
      <c r="A260" t="s">
        <v>736</v>
      </c>
      <c r="B260" t="s">
        <v>30</v>
      </c>
      <c r="C260" s="6">
        <v>43691.416666666664</v>
      </c>
      <c r="D260" s="5">
        <v>36.799999999999997</v>
      </c>
      <c r="E260" s="6">
        <v>43691.638194444444</v>
      </c>
      <c r="F260">
        <v>0.05</v>
      </c>
      <c r="G260" s="7">
        <v>-0.99860000000000004</v>
      </c>
      <c r="H260">
        <v>-46381.8</v>
      </c>
      <c r="I260" s="7">
        <v>-1.0086999999999999</v>
      </c>
      <c r="J260">
        <v>1249.56</v>
      </c>
      <c r="K260">
        <v>45983.81</v>
      </c>
      <c r="L260">
        <v>-849619.75</v>
      </c>
      <c r="M260">
        <v>320</v>
      </c>
      <c r="N260">
        <v>-144.94</v>
      </c>
      <c r="O260" s="7">
        <v>-0.99860000000000004</v>
      </c>
      <c r="P260" s="7">
        <v>6.5199999999999994E-2</v>
      </c>
      <c r="Q260" t="s">
        <v>535</v>
      </c>
      <c r="S260" s="2">
        <f t="shared" si="52"/>
        <v>43691</v>
      </c>
      <c r="T260" t="s">
        <v>736</v>
      </c>
      <c r="U260" s="5">
        <v>36.799999999999997</v>
      </c>
      <c r="V260">
        <v>0.05</v>
      </c>
      <c r="W260">
        <f t="shared" si="44"/>
        <v>9751481.7561132517</v>
      </c>
      <c r="X260">
        <f t="shared" si="45"/>
        <v>24378.704390283128</v>
      </c>
      <c r="Y260">
        <f t="shared" si="46"/>
        <v>650</v>
      </c>
      <c r="Z260">
        <f t="shared" si="47"/>
        <v>-24127.024999999998</v>
      </c>
      <c r="AA260" s="5" t="str">
        <f t="shared" si="53"/>
        <v/>
      </c>
      <c r="AB260" s="24" t="str">
        <f>IFERROR(AA260/MAX($J$3:AA260)-1,"")</f>
        <v/>
      </c>
      <c r="AG260" s="3">
        <v>43765</v>
      </c>
      <c r="AH260">
        <v>10450507.247203248</v>
      </c>
      <c r="AI260" s="24">
        <f>AH260/MAX($AH$2:AH260)-1</f>
        <v>-6.4109906582238141E-3</v>
      </c>
      <c r="AJ260" s="27">
        <f t="shared" si="48"/>
        <v>1</v>
      </c>
      <c r="AK260">
        <f t="shared" si="49"/>
        <v>1</v>
      </c>
      <c r="AL260" s="28">
        <f t="shared" si="54"/>
        <v>2</v>
      </c>
      <c r="AM260" s="28">
        <f t="shared" si="50"/>
        <v>1384</v>
      </c>
      <c r="AN260" s="29">
        <f t="shared" ca="1" si="51"/>
        <v>-6.4109906582238141E-3</v>
      </c>
      <c r="AP260" s="7"/>
      <c r="AT260" s="3"/>
      <c r="AV260" s="7"/>
      <c r="AW260" s="6"/>
      <c r="AY260" s="7"/>
      <c r="BA260" s="7"/>
      <c r="BG260" s="7"/>
      <c r="BH260" s="7"/>
    </row>
    <row r="261" spans="1:60" x14ac:dyDescent="0.45">
      <c r="A261" t="s">
        <v>696</v>
      </c>
      <c r="B261" t="s">
        <v>30</v>
      </c>
      <c r="C261" s="6">
        <v>43691.431944444441</v>
      </c>
      <c r="D261" s="5">
        <v>38</v>
      </c>
      <c r="E261" s="6">
        <v>43691.638194444444</v>
      </c>
      <c r="F261">
        <v>22.25</v>
      </c>
      <c r="G261" s="7">
        <v>-0.41449999999999998</v>
      </c>
      <c r="H261">
        <v>-19734.95</v>
      </c>
      <c r="I261" s="7">
        <v>-0.43030000000000002</v>
      </c>
      <c r="J261">
        <v>1206.846</v>
      </c>
      <c r="K261">
        <v>45860.14</v>
      </c>
      <c r="L261">
        <v>-869354.7</v>
      </c>
      <c r="M261">
        <v>298</v>
      </c>
      <c r="N261">
        <v>-66.22</v>
      </c>
      <c r="O261" s="7">
        <v>-0.58030000000000004</v>
      </c>
      <c r="P261" s="7">
        <v>1.0263</v>
      </c>
      <c r="Q261" t="s">
        <v>535</v>
      </c>
      <c r="S261" s="2">
        <f t="shared" si="52"/>
        <v>43691</v>
      </c>
      <c r="T261" t="s">
        <v>696</v>
      </c>
      <c r="U261" s="5">
        <v>38</v>
      </c>
      <c r="V261">
        <v>22.25</v>
      </c>
      <c r="W261">
        <f t="shared" si="44"/>
        <v>9751481.7561132517</v>
      </c>
      <c r="X261">
        <f t="shared" si="45"/>
        <v>24378.704390283128</v>
      </c>
      <c r="Y261">
        <f t="shared" si="46"/>
        <v>650</v>
      </c>
      <c r="Z261">
        <f t="shared" si="47"/>
        <v>-10629.125000000002</v>
      </c>
      <c r="AA261" s="5" t="str">
        <f t="shared" si="53"/>
        <v/>
      </c>
      <c r="AB261" s="24" t="str">
        <f>IFERROR(AA261/MAX($J$3:AA261)-1,"")</f>
        <v/>
      </c>
      <c r="AG261" s="3">
        <v>43766</v>
      </c>
      <c r="AH261">
        <v>10450507.247203248</v>
      </c>
      <c r="AI261" s="24">
        <f>AH261/MAX($AH$2:AH261)-1</f>
        <v>-6.4109906582238141E-3</v>
      </c>
      <c r="AJ261" s="27">
        <f t="shared" si="48"/>
        <v>1</v>
      </c>
      <c r="AK261">
        <f t="shared" si="49"/>
        <v>1</v>
      </c>
      <c r="AL261" s="28">
        <f t="shared" si="54"/>
        <v>2</v>
      </c>
      <c r="AM261" s="28">
        <f t="shared" si="50"/>
        <v>1384</v>
      </c>
      <c r="AN261" s="29">
        <f t="shared" ca="1" si="51"/>
        <v>-6.4109906582238141E-3</v>
      </c>
      <c r="AP261" s="7"/>
      <c r="AT261" s="3"/>
      <c r="AV261" s="7"/>
      <c r="AW261" s="6"/>
      <c r="AY261" s="7"/>
      <c r="BA261" s="7"/>
      <c r="BG261" s="7"/>
      <c r="BH261" s="7"/>
    </row>
    <row r="262" spans="1:60" x14ac:dyDescent="0.45">
      <c r="A262" t="s">
        <v>923</v>
      </c>
      <c r="B262" t="s">
        <v>30</v>
      </c>
      <c r="C262" s="6">
        <v>43691.567361111112</v>
      </c>
      <c r="D262" s="5">
        <v>102.05</v>
      </c>
      <c r="E262" s="6">
        <v>43693.385416666664</v>
      </c>
      <c r="F262">
        <v>49.8</v>
      </c>
      <c r="G262" s="7">
        <v>-0.51200000000000001</v>
      </c>
      <c r="H262">
        <v>-27238.95</v>
      </c>
      <c r="I262" s="7">
        <v>-0.52690000000000003</v>
      </c>
      <c r="J262">
        <v>506.5967</v>
      </c>
      <c r="K262">
        <v>51698.2</v>
      </c>
      <c r="L262">
        <v>312400.73</v>
      </c>
      <c r="M262">
        <v>115</v>
      </c>
      <c r="N262">
        <v>-236.86</v>
      </c>
      <c r="O262" s="7">
        <v>-0.51200000000000001</v>
      </c>
      <c r="P262" s="7">
        <v>0.11509999999999999</v>
      </c>
      <c r="Q262" t="s">
        <v>535</v>
      </c>
      <c r="S262" s="2">
        <f t="shared" si="52"/>
        <v>43691</v>
      </c>
      <c r="T262" t="s">
        <v>923</v>
      </c>
      <c r="U262" s="5">
        <v>102.05</v>
      </c>
      <c r="V262">
        <v>49.8</v>
      </c>
      <c r="W262">
        <f t="shared" ref="W262:W325" si="55">IF(S262&lt;&gt;S261,AA261,W261)</f>
        <v>9751481.7561132517</v>
      </c>
      <c r="X262">
        <f t="shared" si="45"/>
        <v>24378.704390283128</v>
      </c>
      <c r="Y262">
        <f t="shared" si="46"/>
        <v>250</v>
      </c>
      <c r="Z262">
        <f t="shared" si="47"/>
        <v>-13442.124999999998</v>
      </c>
      <c r="AA262" s="5" t="str">
        <f t="shared" si="53"/>
        <v/>
      </c>
      <c r="AB262" s="24" t="str">
        <f>IFERROR(AA262/MAX($J$3:AA262)-1,"")</f>
        <v/>
      </c>
      <c r="AG262" s="3">
        <v>43767</v>
      </c>
      <c r="AH262">
        <v>10508016.747203248</v>
      </c>
      <c r="AI262" s="24">
        <f>AH262/MAX($AH$2:AH262)-1</f>
        <v>-9.4323624390746375E-4</v>
      </c>
      <c r="AJ262" s="27">
        <f t="shared" si="48"/>
        <v>1</v>
      </c>
      <c r="AK262">
        <f t="shared" si="49"/>
        <v>1</v>
      </c>
      <c r="AL262" s="28">
        <f t="shared" si="54"/>
        <v>2</v>
      </c>
      <c r="AM262" s="28">
        <f t="shared" si="50"/>
        <v>1384</v>
      </c>
      <c r="AN262" s="29">
        <f t="shared" ca="1" si="51"/>
        <v>-9.4323624390746375E-4</v>
      </c>
      <c r="AP262" s="7"/>
      <c r="AT262" s="3"/>
      <c r="AV262" s="7"/>
      <c r="AW262" s="6"/>
      <c r="AY262" s="7"/>
      <c r="BA262" s="7"/>
      <c r="BG262" s="7"/>
      <c r="BH262" s="7"/>
    </row>
    <row r="263" spans="1:60" x14ac:dyDescent="0.45">
      <c r="A263" t="s">
        <v>924</v>
      </c>
      <c r="B263" t="s">
        <v>30</v>
      </c>
      <c r="C263" s="6">
        <v>43691.589583333334</v>
      </c>
      <c r="D263" s="5">
        <v>83.2</v>
      </c>
      <c r="E263" s="6">
        <v>43693.385416666664</v>
      </c>
      <c r="F263">
        <v>36.4</v>
      </c>
      <c r="G263" s="7">
        <v>-0.5625</v>
      </c>
      <c r="H263">
        <v>-29829.97</v>
      </c>
      <c r="I263" s="7">
        <v>-0.57689999999999997</v>
      </c>
      <c r="J263">
        <v>621.50940000000003</v>
      </c>
      <c r="K263">
        <v>51709.58</v>
      </c>
      <c r="L263">
        <v>282570.77</v>
      </c>
      <c r="M263">
        <v>83</v>
      </c>
      <c r="N263">
        <v>-359.4</v>
      </c>
      <c r="O263" s="7">
        <v>-0.5625</v>
      </c>
      <c r="P263" s="7">
        <v>2.1600000000000001E-2</v>
      </c>
      <c r="Q263" t="s">
        <v>535</v>
      </c>
      <c r="S263" s="2">
        <f t="shared" si="52"/>
        <v>43691</v>
      </c>
      <c r="T263" t="s">
        <v>924</v>
      </c>
      <c r="U263" s="5">
        <v>83.2</v>
      </c>
      <c r="V263">
        <v>36.4</v>
      </c>
      <c r="W263">
        <f t="shared" si="55"/>
        <v>9751481.7561132517</v>
      </c>
      <c r="X263">
        <f t="shared" si="45"/>
        <v>24378.704390283128</v>
      </c>
      <c r="Y263">
        <f t="shared" si="46"/>
        <v>300</v>
      </c>
      <c r="Z263">
        <f t="shared" si="47"/>
        <v>-14398.800000000003</v>
      </c>
      <c r="AA263" s="5">
        <f t="shared" si="53"/>
        <v>9688884.6811132524</v>
      </c>
      <c r="AB263" s="24">
        <f>IFERROR(AA263/MAX($J$3:AA263)-1,"")</f>
        <v>-3.2880149406833814E-2</v>
      </c>
      <c r="AG263" s="3">
        <v>43768</v>
      </c>
      <c r="AH263">
        <v>10497897.322203247</v>
      </c>
      <c r="AI263" s="24">
        <f>AH263/MAX($AH$2:AH263)-1</f>
        <v>-1.9053473857900682E-3</v>
      </c>
      <c r="AJ263" s="27">
        <f t="shared" si="48"/>
        <v>1</v>
      </c>
      <c r="AK263">
        <f t="shared" si="49"/>
        <v>1</v>
      </c>
      <c r="AL263" s="28">
        <f t="shared" si="54"/>
        <v>2</v>
      </c>
      <c r="AM263" s="28">
        <f t="shared" si="50"/>
        <v>1384</v>
      </c>
      <c r="AN263" s="29">
        <f t="shared" ca="1" si="51"/>
        <v>-1.9053473857900682E-3</v>
      </c>
      <c r="AP263" s="7"/>
      <c r="AT263" s="3"/>
      <c r="AV263" s="7"/>
      <c r="AW263" s="6"/>
      <c r="AY263" s="7"/>
      <c r="BA263" s="7"/>
      <c r="BG263" s="7"/>
      <c r="BH263" s="7"/>
    </row>
    <row r="264" spans="1:60" x14ac:dyDescent="0.45">
      <c r="A264" t="s">
        <v>696</v>
      </c>
      <c r="B264" t="s">
        <v>30</v>
      </c>
      <c r="C264" s="6">
        <v>43693.522916666669</v>
      </c>
      <c r="D264" s="5">
        <v>102.95</v>
      </c>
      <c r="E264" s="6">
        <v>43696.385416666664</v>
      </c>
      <c r="F264">
        <v>130.69999999999999</v>
      </c>
      <c r="G264" s="7">
        <v>0.26950000000000002</v>
      </c>
      <c r="H264">
        <v>12691.41</v>
      </c>
      <c r="I264" s="7">
        <v>0.24690000000000001</v>
      </c>
      <c r="J264">
        <v>499.39640000000003</v>
      </c>
      <c r="K264">
        <v>51412.86</v>
      </c>
      <c r="L264">
        <v>295262.18</v>
      </c>
      <c r="M264">
        <v>179</v>
      </c>
      <c r="N264">
        <v>70.900000000000006</v>
      </c>
      <c r="O264" s="7">
        <v>-6.9500000000000006E-2</v>
      </c>
      <c r="P264" s="7">
        <v>0.29430000000000001</v>
      </c>
      <c r="Q264" t="s">
        <v>535</v>
      </c>
      <c r="S264" s="2">
        <f t="shared" si="52"/>
        <v>43693</v>
      </c>
      <c r="T264" t="s">
        <v>696</v>
      </c>
      <c r="U264" s="5">
        <v>102.95</v>
      </c>
      <c r="V264">
        <v>130.69999999999999</v>
      </c>
      <c r="W264">
        <f t="shared" si="55"/>
        <v>9688884.6811132524</v>
      </c>
      <c r="X264">
        <f t="shared" si="45"/>
        <v>24222.21170278313</v>
      </c>
      <c r="Y264">
        <f t="shared" si="46"/>
        <v>225</v>
      </c>
      <c r="Z264">
        <f t="shared" si="47"/>
        <v>5718.0374999999995</v>
      </c>
      <c r="AA264" s="5" t="str">
        <f t="shared" si="53"/>
        <v/>
      </c>
      <c r="AB264" s="24" t="str">
        <f>IFERROR(AA264/MAX($J$3:AA264)-1,"")</f>
        <v/>
      </c>
      <c r="AG264" s="3">
        <v>43769</v>
      </c>
      <c r="AH264">
        <v>10471682.009703247</v>
      </c>
      <c r="AI264" s="24">
        <f>AH264/MAX($AH$2:AH264)-1</f>
        <v>-4.397785863685999E-3</v>
      </c>
      <c r="AJ264" s="27">
        <f t="shared" si="48"/>
        <v>1</v>
      </c>
      <c r="AK264">
        <f t="shared" si="49"/>
        <v>1</v>
      </c>
      <c r="AL264" s="28">
        <f t="shared" si="54"/>
        <v>2</v>
      </c>
      <c r="AM264" s="28">
        <f t="shared" si="50"/>
        <v>1384</v>
      </c>
      <c r="AN264" s="29">
        <f t="shared" ca="1" si="51"/>
        <v>-4.397785863685999E-3</v>
      </c>
      <c r="AP264" s="7"/>
      <c r="AT264" s="3"/>
      <c r="AV264" s="7"/>
      <c r="AW264" s="6"/>
      <c r="AY264" s="7"/>
      <c r="BA264" s="7"/>
      <c r="BG264" s="7"/>
      <c r="BH264" s="7"/>
    </row>
    <row r="265" spans="1:60" x14ac:dyDescent="0.45">
      <c r="A265" t="s">
        <v>733</v>
      </c>
      <c r="B265" t="s">
        <v>30</v>
      </c>
      <c r="C265" s="6">
        <v>43693.525000000001</v>
      </c>
      <c r="D265" s="5">
        <v>78.900000000000006</v>
      </c>
      <c r="E265" s="6">
        <v>43696.385416666664</v>
      </c>
      <c r="F265">
        <v>100</v>
      </c>
      <c r="G265" s="7">
        <v>0.26740000000000003</v>
      </c>
      <c r="H265">
        <v>12581.67</v>
      </c>
      <c r="I265" s="7">
        <v>0.24479999999999999</v>
      </c>
      <c r="J265">
        <v>651.52859999999998</v>
      </c>
      <c r="K265">
        <v>51405.61</v>
      </c>
      <c r="L265">
        <v>307843.84999999998</v>
      </c>
      <c r="M265">
        <v>176</v>
      </c>
      <c r="N265">
        <v>71.489999999999995</v>
      </c>
      <c r="O265" s="7">
        <v>-9.3200000000000005E-2</v>
      </c>
      <c r="P265" s="7">
        <v>0.28520000000000001</v>
      </c>
      <c r="Q265" t="s">
        <v>535</v>
      </c>
      <c r="S265" s="2">
        <f t="shared" si="52"/>
        <v>43693</v>
      </c>
      <c r="T265" t="s">
        <v>733</v>
      </c>
      <c r="U265" s="5">
        <v>78.900000000000006</v>
      </c>
      <c r="V265">
        <v>100</v>
      </c>
      <c r="W265">
        <f t="shared" si="55"/>
        <v>9688884.6811132524</v>
      </c>
      <c r="X265">
        <f t="shared" si="45"/>
        <v>24222.21170278313</v>
      </c>
      <c r="Y265">
        <f t="shared" si="46"/>
        <v>300</v>
      </c>
      <c r="Z265">
        <f t="shared" si="47"/>
        <v>5793.2999999999975</v>
      </c>
      <c r="AA265" s="5" t="str">
        <f t="shared" si="53"/>
        <v/>
      </c>
      <c r="AB265" s="24" t="str">
        <f>IFERROR(AA265/MAX($J$3:AA265)-1,"")</f>
        <v/>
      </c>
      <c r="AG265" s="3">
        <v>43770</v>
      </c>
      <c r="AH265">
        <v>10471682.009703247</v>
      </c>
      <c r="AI265" s="24">
        <f>AH265/MAX($AH$2:AH265)-1</f>
        <v>-4.397785863685999E-3</v>
      </c>
      <c r="AJ265" s="27">
        <f t="shared" si="48"/>
        <v>1</v>
      </c>
      <c r="AK265">
        <f t="shared" si="49"/>
        <v>1</v>
      </c>
      <c r="AL265" s="28">
        <f t="shared" si="54"/>
        <v>2</v>
      </c>
      <c r="AM265" s="28">
        <f t="shared" si="50"/>
        <v>1384</v>
      </c>
      <c r="AN265" s="29">
        <f t="shared" ca="1" si="51"/>
        <v>-4.397785863685999E-3</v>
      </c>
      <c r="AP265" s="7"/>
      <c r="AT265" s="3"/>
      <c r="AV265" s="7"/>
      <c r="AW265" s="6"/>
      <c r="AY265" s="7"/>
      <c r="BA265" s="7"/>
      <c r="BG265" s="7"/>
      <c r="BH265" s="7"/>
    </row>
    <row r="266" spans="1:60" x14ac:dyDescent="0.45">
      <c r="A266" t="s">
        <v>733</v>
      </c>
      <c r="B266" t="s">
        <v>30</v>
      </c>
      <c r="C266" s="6">
        <v>43693.552777777775</v>
      </c>
      <c r="D266" s="5">
        <v>96.5</v>
      </c>
      <c r="E266" s="6">
        <v>43696.385416666664</v>
      </c>
      <c r="F266">
        <v>100</v>
      </c>
      <c r="G266" s="7">
        <v>3.6299999999999999E-2</v>
      </c>
      <c r="H266">
        <v>726.19</v>
      </c>
      <c r="I266" s="7">
        <v>1.5900000000000001E-2</v>
      </c>
      <c r="J266">
        <v>473.09039999999999</v>
      </c>
      <c r="K266">
        <v>45653.23</v>
      </c>
      <c r="L266">
        <v>-868628.51</v>
      </c>
      <c r="M266">
        <v>136</v>
      </c>
      <c r="N266">
        <v>5.34</v>
      </c>
      <c r="O266" s="7">
        <v>-0.2155</v>
      </c>
      <c r="P266" s="7">
        <v>5.0799999999999998E-2</v>
      </c>
      <c r="Q266" t="s">
        <v>535</v>
      </c>
      <c r="S266" s="2">
        <f t="shared" si="52"/>
        <v>43693</v>
      </c>
      <c r="T266" t="s">
        <v>733</v>
      </c>
      <c r="U266" s="5">
        <v>96.5</v>
      </c>
      <c r="V266">
        <v>100</v>
      </c>
      <c r="W266">
        <f t="shared" si="55"/>
        <v>9688884.6811132524</v>
      </c>
      <c r="X266">
        <f t="shared" si="45"/>
        <v>24222.21170278313</v>
      </c>
      <c r="Y266">
        <f t="shared" si="46"/>
        <v>250</v>
      </c>
      <c r="Z266">
        <f t="shared" si="47"/>
        <v>383.74999999999915</v>
      </c>
      <c r="AA266" s="5">
        <f t="shared" si="53"/>
        <v>9700779.7686132528</v>
      </c>
      <c r="AB266" s="24">
        <f>IFERROR(AA266/MAX($J$3:AA266)-1,"")</f>
        <v>-3.1692811996551939E-2</v>
      </c>
      <c r="AG266" s="3">
        <v>43771</v>
      </c>
      <c r="AH266">
        <v>10471682.009703247</v>
      </c>
      <c r="AI266" s="24">
        <f>AH266/MAX($AH$2:AH266)-1</f>
        <v>-4.397785863685999E-3</v>
      </c>
      <c r="AJ266" s="27">
        <f t="shared" si="48"/>
        <v>1</v>
      </c>
      <c r="AK266">
        <f t="shared" si="49"/>
        <v>1</v>
      </c>
      <c r="AL266" s="28">
        <f t="shared" si="54"/>
        <v>2</v>
      </c>
      <c r="AM266" s="28">
        <f t="shared" si="50"/>
        <v>1384</v>
      </c>
      <c r="AN266" s="29">
        <f t="shared" ca="1" si="51"/>
        <v>-4.397785863685999E-3</v>
      </c>
      <c r="AP266" s="7"/>
      <c r="AT266" s="3"/>
      <c r="AV266" s="7"/>
      <c r="AW266" s="6"/>
      <c r="AY266" s="7"/>
      <c r="BA266" s="7"/>
      <c r="BG266" s="7"/>
      <c r="BH266" s="7"/>
    </row>
    <row r="267" spans="1:60" x14ac:dyDescent="0.45">
      <c r="A267" t="s">
        <v>735</v>
      </c>
      <c r="B267" t="s">
        <v>30</v>
      </c>
      <c r="C267" s="6">
        <v>43697.416666666664</v>
      </c>
      <c r="D267" s="5">
        <v>63.7</v>
      </c>
      <c r="E267" s="6">
        <v>43698.385416666664</v>
      </c>
      <c r="F267">
        <v>48.8</v>
      </c>
      <c r="G267" s="7">
        <v>-0.2339</v>
      </c>
      <c r="H267">
        <v>-11485.89</v>
      </c>
      <c r="I267" s="7">
        <v>-0.25159999999999999</v>
      </c>
      <c r="J267">
        <v>716.7482</v>
      </c>
      <c r="K267">
        <v>45656.86</v>
      </c>
      <c r="L267">
        <v>-880114.4</v>
      </c>
      <c r="M267">
        <v>332</v>
      </c>
      <c r="N267">
        <v>-34.6</v>
      </c>
      <c r="O267" s="7">
        <v>-0.49690000000000001</v>
      </c>
      <c r="P267" s="7">
        <v>0.2402</v>
      </c>
      <c r="Q267" t="s">
        <v>535</v>
      </c>
      <c r="S267" s="2">
        <f t="shared" si="52"/>
        <v>43697</v>
      </c>
      <c r="T267" t="s">
        <v>735</v>
      </c>
      <c r="U267" s="5">
        <v>63.7</v>
      </c>
      <c r="V267">
        <v>48.8</v>
      </c>
      <c r="W267">
        <f t="shared" si="55"/>
        <v>9700779.7686132528</v>
      </c>
      <c r="X267">
        <f t="shared" si="45"/>
        <v>24251.949421533132</v>
      </c>
      <c r="Y267">
        <f t="shared" si="46"/>
        <v>375</v>
      </c>
      <c r="Z267">
        <f t="shared" si="47"/>
        <v>-6009.3750000000018</v>
      </c>
      <c r="AA267" s="5">
        <f t="shared" si="53"/>
        <v>9694770.3936132528</v>
      </c>
      <c r="AB267" s="24">
        <f>IFERROR(AA267/MAX($J$3:AA267)-1,"")</f>
        <v>-3.2292652539962163E-2</v>
      </c>
      <c r="AG267" s="3">
        <v>43772</v>
      </c>
      <c r="AH267">
        <v>10471682.009703247</v>
      </c>
      <c r="AI267" s="24">
        <f>AH267/MAX($AH$2:AH267)-1</f>
        <v>-4.397785863685999E-3</v>
      </c>
      <c r="AJ267" s="27">
        <f t="shared" si="48"/>
        <v>1</v>
      </c>
      <c r="AK267">
        <f t="shared" si="49"/>
        <v>1</v>
      </c>
      <c r="AL267" s="28">
        <f t="shared" si="54"/>
        <v>2</v>
      </c>
      <c r="AM267" s="28">
        <f t="shared" si="50"/>
        <v>1384</v>
      </c>
      <c r="AN267" s="29">
        <f t="shared" ca="1" si="51"/>
        <v>-4.397785863685999E-3</v>
      </c>
      <c r="AP267" s="7"/>
      <c r="AT267" s="3"/>
      <c r="AV267" s="7"/>
      <c r="AW267" s="6"/>
      <c r="AY267" s="7"/>
      <c r="BA267" s="7"/>
      <c r="BG267" s="7"/>
      <c r="BH267" s="7"/>
    </row>
    <row r="268" spans="1:60" x14ac:dyDescent="0.45">
      <c r="A268" t="s">
        <v>735</v>
      </c>
      <c r="B268" t="s">
        <v>30</v>
      </c>
      <c r="C268" s="6">
        <v>43698.493055555555</v>
      </c>
      <c r="D268" s="5">
        <v>58.45</v>
      </c>
      <c r="E268" s="6">
        <v>43699.385416666664</v>
      </c>
      <c r="F268">
        <v>104.6</v>
      </c>
      <c r="G268" s="7">
        <v>0.78959999999999997</v>
      </c>
      <c r="H268">
        <v>34731.629999999997</v>
      </c>
      <c r="I268" s="7">
        <v>0.76170000000000004</v>
      </c>
      <c r="J268">
        <v>780.14419999999996</v>
      </c>
      <c r="K268">
        <v>45599.43</v>
      </c>
      <c r="L268">
        <v>-845382.77</v>
      </c>
      <c r="M268">
        <v>222</v>
      </c>
      <c r="N268">
        <v>156.44999999999999</v>
      </c>
      <c r="O268" s="7">
        <v>-7.6999999999999999E-2</v>
      </c>
      <c r="P268" s="7">
        <v>0.87250000000000005</v>
      </c>
      <c r="Q268" t="s">
        <v>535</v>
      </c>
      <c r="S268" s="2">
        <f t="shared" si="52"/>
        <v>43698</v>
      </c>
      <c r="T268" t="s">
        <v>735</v>
      </c>
      <c r="U268" s="5">
        <v>58.45</v>
      </c>
      <c r="V268">
        <v>104.6</v>
      </c>
      <c r="W268">
        <f t="shared" si="55"/>
        <v>9694770.3936132528</v>
      </c>
      <c r="X268">
        <f t="shared" si="45"/>
        <v>24236.925984033132</v>
      </c>
      <c r="Y268">
        <f t="shared" si="46"/>
        <v>425</v>
      </c>
      <c r="Z268">
        <f t="shared" si="47"/>
        <v>18920.787499999995</v>
      </c>
      <c r="AA268" s="5" t="str">
        <f t="shared" si="53"/>
        <v/>
      </c>
      <c r="AB268" s="24" t="str">
        <f>IFERROR(AA268/MAX($J$3:AA268)-1,"")</f>
        <v/>
      </c>
      <c r="AG268" s="3">
        <v>43773</v>
      </c>
      <c r="AH268">
        <v>10466887.259703247</v>
      </c>
      <c r="AI268" s="24">
        <f>AH268/MAX($AH$2:AH268)-1</f>
        <v>-4.8536499466295124E-3</v>
      </c>
      <c r="AJ268" s="27">
        <f t="shared" si="48"/>
        <v>1</v>
      </c>
      <c r="AK268">
        <f t="shared" si="49"/>
        <v>1</v>
      </c>
      <c r="AL268" s="28">
        <f t="shared" si="54"/>
        <v>2</v>
      </c>
      <c r="AM268" s="28">
        <f t="shared" si="50"/>
        <v>1384</v>
      </c>
      <c r="AN268" s="29">
        <f t="shared" ca="1" si="51"/>
        <v>-4.8536499466295124E-3</v>
      </c>
      <c r="AP268" s="7"/>
      <c r="AT268" s="3"/>
      <c r="AV268" s="7"/>
      <c r="AW268" s="6"/>
      <c r="AY268" s="7"/>
      <c r="BA268" s="7"/>
      <c r="BG268" s="7"/>
      <c r="BH268" s="7"/>
    </row>
    <row r="269" spans="1:60" x14ac:dyDescent="0.45">
      <c r="A269" t="s">
        <v>736</v>
      </c>
      <c r="B269" t="s">
        <v>30</v>
      </c>
      <c r="C269" s="6">
        <v>43698.493750000001</v>
      </c>
      <c r="D269" s="5">
        <v>37.6</v>
      </c>
      <c r="E269" s="6">
        <v>43699.385416666664</v>
      </c>
      <c r="F269">
        <v>65.349999999999994</v>
      </c>
      <c r="G269" s="7">
        <v>0.73799999999999999</v>
      </c>
      <c r="H269">
        <v>32402.07</v>
      </c>
      <c r="I269" s="7">
        <v>0.7107</v>
      </c>
      <c r="J269">
        <v>1212.6300000000001</v>
      </c>
      <c r="K269">
        <v>45594.87</v>
      </c>
      <c r="L269">
        <v>-812980.7</v>
      </c>
      <c r="M269">
        <v>221</v>
      </c>
      <c r="N269">
        <v>146.62</v>
      </c>
      <c r="O269" s="7">
        <v>-0.109</v>
      </c>
      <c r="P269" s="7">
        <v>0.96809999999999996</v>
      </c>
      <c r="Q269" t="s">
        <v>535</v>
      </c>
      <c r="S269" s="2">
        <f t="shared" si="52"/>
        <v>43698</v>
      </c>
      <c r="T269" t="s">
        <v>736</v>
      </c>
      <c r="U269" s="5">
        <v>37.6</v>
      </c>
      <c r="V269">
        <v>65.349999999999994</v>
      </c>
      <c r="W269">
        <f t="shared" si="55"/>
        <v>9694770.3936132528</v>
      </c>
      <c r="X269">
        <f t="shared" si="45"/>
        <v>24236.925984033132</v>
      </c>
      <c r="Y269">
        <f t="shared" si="46"/>
        <v>650</v>
      </c>
      <c r="Z269">
        <f t="shared" si="47"/>
        <v>17368.325000000001</v>
      </c>
      <c r="AA269" s="5" t="str">
        <f t="shared" si="53"/>
        <v/>
      </c>
      <c r="AB269" s="24" t="str">
        <f>IFERROR(AA269/MAX($J$3:AA269)-1,"")</f>
        <v/>
      </c>
      <c r="AG269" s="3">
        <v>43774</v>
      </c>
      <c r="AH269">
        <v>10443988.759703247</v>
      </c>
      <c r="AI269" s="24">
        <f>AH269/MAX($AH$2:AH269)-1</f>
        <v>-7.0307402439929723E-3</v>
      </c>
      <c r="AJ269" s="27">
        <f t="shared" si="48"/>
        <v>1</v>
      </c>
      <c r="AK269">
        <f t="shared" si="49"/>
        <v>1</v>
      </c>
      <c r="AL269" s="28">
        <f t="shared" si="54"/>
        <v>2</v>
      </c>
      <c r="AM269" s="28">
        <f t="shared" si="50"/>
        <v>1384</v>
      </c>
      <c r="AN269" s="29">
        <f t="shared" ca="1" si="51"/>
        <v>-7.0307402439929723E-3</v>
      </c>
      <c r="AP269" s="7"/>
      <c r="AT269" s="3"/>
      <c r="AV269" s="7"/>
      <c r="AW269" s="6"/>
      <c r="AY269" s="7"/>
      <c r="BA269" s="7"/>
      <c r="BG269" s="7"/>
      <c r="BH269" s="7"/>
    </row>
    <row r="270" spans="1:60" x14ac:dyDescent="0.45">
      <c r="A270" t="s">
        <v>736</v>
      </c>
      <c r="B270" t="s">
        <v>30</v>
      </c>
      <c r="C270" s="6">
        <v>43698.557638888888</v>
      </c>
      <c r="D270" s="5">
        <v>46.5</v>
      </c>
      <c r="E270" s="6">
        <v>43699.385416666664</v>
      </c>
      <c r="F270">
        <v>65.349999999999994</v>
      </c>
      <c r="G270" s="7">
        <v>0.40539999999999998</v>
      </c>
      <c r="H270">
        <v>19653.07</v>
      </c>
      <c r="I270" s="7">
        <v>0.38129999999999997</v>
      </c>
      <c r="J270">
        <v>1108.3699999999999</v>
      </c>
      <c r="K270">
        <v>51539.22</v>
      </c>
      <c r="L270">
        <v>327496.90999999997</v>
      </c>
      <c r="M270">
        <v>129</v>
      </c>
      <c r="N270">
        <v>152.35</v>
      </c>
      <c r="O270" s="7">
        <v>-0.1452</v>
      </c>
      <c r="P270" s="7">
        <v>0.59140000000000004</v>
      </c>
      <c r="Q270" t="s">
        <v>535</v>
      </c>
      <c r="S270" s="2">
        <f t="shared" si="52"/>
        <v>43698</v>
      </c>
      <c r="T270" t="s">
        <v>736</v>
      </c>
      <c r="U270" s="5">
        <v>46.5</v>
      </c>
      <c r="V270">
        <v>65.349999999999994</v>
      </c>
      <c r="W270">
        <f t="shared" si="55"/>
        <v>9694770.3936132528</v>
      </c>
      <c r="X270">
        <f t="shared" si="45"/>
        <v>24236.925984033132</v>
      </c>
      <c r="Y270">
        <f t="shared" si="46"/>
        <v>525</v>
      </c>
      <c r="Z270">
        <f t="shared" si="47"/>
        <v>9309.0374999999985</v>
      </c>
      <c r="AA270" s="5" t="str">
        <f t="shared" si="53"/>
        <v/>
      </c>
      <c r="AB270" s="24" t="str">
        <f>IFERROR(AA270/MAX($J$3:AA270)-1,"")</f>
        <v/>
      </c>
      <c r="AG270" s="3">
        <v>43775</v>
      </c>
      <c r="AH270">
        <v>10403466.947203247</v>
      </c>
      <c r="AI270" s="24">
        <f>AH270/MAX($AH$2:AH270)-1</f>
        <v>-1.088337883714674E-2</v>
      </c>
      <c r="AJ270" s="27">
        <f t="shared" si="48"/>
        <v>1</v>
      </c>
      <c r="AK270">
        <f t="shared" si="49"/>
        <v>1</v>
      </c>
      <c r="AL270" s="28">
        <f t="shared" si="54"/>
        <v>2</v>
      </c>
      <c r="AM270" s="28">
        <f t="shared" si="50"/>
        <v>1384</v>
      </c>
      <c r="AN270" s="29">
        <f t="shared" ca="1" si="51"/>
        <v>-1.088337883714674E-2</v>
      </c>
      <c r="AP270" s="7"/>
      <c r="AT270" s="3"/>
      <c r="AV270" s="7"/>
      <c r="AW270" s="6"/>
      <c r="AY270" s="7"/>
      <c r="BA270" s="7"/>
      <c r="BG270" s="7"/>
      <c r="BH270" s="7"/>
    </row>
    <row r="271" spans="1:60" x14ac:dyDescent="0.45">
      <c r="A271" t="s">
        <v>737</v>
      </c>
      <c r="B271" t="s">
        <v>30</v>
      </c>
      <c r="C271" s="6">
        <v>43698.604861111111</v>
      </c>
      <c r="D271" s="5">
        <v>37.6</v>
      </c>
      <c r="E271" s="6">
        <v>43699.385416666664</v>
      </c>
      <c r="F271">
        <v>36.450000000000003</v>
      </c>
      <c r="G271" s="7">
        <v>-3.0599999999999999E-2</v>
      </c>
      <c r="H271">
        <v>-2594.25</v>
      </c>
      <c r="I271" s="7">
        <v>-5.0299999999999997E-2</v>
      </c>
      <c r="J271">
        <v>1372.258</v>
      </c>
      <c r="K271">
        <v>51596.89</v>
      </c>
      <c r="L271">
        <v>324902.65999999997</v>
      </c>
      <c r="M271">
        <v>61</v>
      </c>
      <c r="N271">
        <v>-42.53</v>
      </c>
      <c r="O271" s="7">
        <v>-0.31780000000000003</v>
      </c>
      <c r="P271" s="7">
        <v>0.1636</v>
      </c>
      <c r="Q271" t="s">
        <v>535</v>
      </c>
      <c r="S271" s="2">
        <f t="shared" si="52"/>
        <v>43698</v>
      </c>
      <c r="T271" t="s">
        <v>737</v>
      </c>
      <c r="U271" s="5">
        <v>37.6</v>
      </c>
      <c r="V271">
        <v>36.450000000000003</v>
      </c>
      <c r="W271">
        <f t="shared" si="55"/>
        <v>9694770.3936132528</v>
      </c>
      <c r="X271">
        <f t="shared" si="45"/>
        <v>24236.925984033132</v>
      </c>
      <c r="Y271">
        <f t="shared" si="46"/>
        <v>650</v>
      </c>
      <c r="Z271">
        <f t="shared" si="47"/>
        <v>-1228.8249999999973</v>
      </c>
      <c r="AA271" s="5">
        <f t="shared" si="53"/>
        <v>9739139.718613252</v>
      </c>
      <c r="AB271" s="24">
        <f>IFERROR(AA271/MAX($J$3:AA271)-1,"")</f>
        <v>-2.7863819255511513E-2</v>
      </c>
      <c r="AG271" s="3">
        <v>43776</v>
      </c>
      <c r="AH271">
        <v>10377406.797203247</v>
      </c>
      <c r="AI271" s="24">
        <f>AH271/MAX($AH$2:AH271)-1</f>
        <v>-1.336106513593649E-2</v>
      </c>
      <c r="AJ271" s="27">
        <f t="shared" si="48"/>
        <v>1</v>
      </c>
      <c r="AK271">
        <f t="shared" si="49"/>
        <v>1</v>
      </c>
      <c r="AL271" s="28">
        <f t="shared" si="54"/>
        <v>2</v>
      </c>
      <c r="AM271" s="28">
        <f t="shared" si="50"/>
        <v>1384</v>
      </c>
      <c r="AN271" s="29">
        <f t="shared" ca="1" si="51"/>
        <v>-1.336106513593649E-2</v>
      </c>
      <c r="AP271" s="7"/>
      <c r="AT271" s="3"/>
      <c r="AV271" s="7"/>
      <c r="AW271" s="6"/>
      <c r="AY271" s="7"/>
      <c r="BA271" s="7"/>
      <c r="BG271" s="7"/>
      <c r="BH271" s="7"/>
    </row>
    <row r="272" spans="1:60" x14ac:dyDescent="0.45">
      <c r="A272" t="s">
        <v>685</v>
      </c>
      <c r="B272" t="s">
        <v>30</v>
      </c>
      <c r="C272" s="6">
        <v>43699.416666666664</v>
      </c>
      <c r="D272" s="5">
        <v>24.65</v>
      </c>
      <c r="E272" s="6">
        <v>43699.638194444444</v>
      </c>
      <c r="F272">
        <v>100.9</v>
      </c>
      <c r="G272" s="7">
        <v>3.0933000000000002</v>
      </c>
      <c r="H272">
        <v>139751.71</v>
      </c>
      <c r="I272" s="7">
        <v>3.0424000000000002</v>
      </c>
      <c r="J272">
        <v>1863.4929999999999</v>
      </c>
      <c r="K272">
        <v>45935.1</v>
      </c>
      <c r="L272">
        <v>-673228.99</v>
      </c>
      <c r="M272">
        <v>320</v>
      </c>
      <c r="N272">
        <v>436.72</v>
      </c>
      <c r="O272" s="7">
        <v>-0.501</v>
      </c>
      <c r="P272" s="7">
        <v>3.3671000000000002</v>
      </c>
      <c r="Q272" t="s">
        <v>535</v>
      </c>
      <c r="S272" s="2">
        <f t="shared" si="52"/>
        <v>43699</v>
      </c>
      <c r="T272" t="s">
        <v>685</v>
      </c>
      <c r="U272" s="5">
        <v>24.65</v>
      </c>
      <c r="V272">
        <v>100.9</v>
      </c>
      <c r="W272">
        <f t="shared" si="55"/>
        <v>9739139.718613252</v>
      </c>
      <c r="X272">
        <f t="shared" si="45"/>
        <v>24347.849296533132</v>
      </c>
      <c r="Y272">
        <f t="shared" si="46"/>
        <v>1000</v>
      </c>
      <c r="Z272">
        <f t="shared" si="47"/>
        <v>74994.5</v>
      </c>
      <c r="AA272" s="5" t="str">
        <f t="shared" si="53"/>
        <v/>
      </c>
      <c r="AB272" s="24" t="str">
        <f>IFERROR(AA272/MAX($J$3:AA272)-1,"")</f>
        <v/>
      </c>
      <c r="AG272" s="3">
        <v>43777</v>
      </c>
      <c r="AH272">
        <v>10340379.672203247</v>
      </c>
      <c r="AI272" s="24">
        <f>AH272/MAX($AH$2:AH272)-1</f>
        <v>-1.6881443963229326E-2</v>
      </c>
      <c r="AJ272" s="27">
        <f t="shared" si="48"/>
        <v>1</v>
      </c>
      <c r="AK272">
        <f t="shared" si="49"/>
        <v>1</v>
      </c>
      <c r="AL272" s="28">
        <f t="shared" si="54"/>
        <v>2</v>
      </c>
      <c r="AM272" s="28">
        <f t="shared" si="50"/>
        <v>1384</v>
      </c>
      <c r="AN272" s="29">
        <f t="shared" ca="1" si="51"/>
        <v>-1.6881443963229326E-2</v>
      </c>
      <c r="AP272" s="7"/>
      <c r="AT272" s="3"/>
      <c r="AV272" s="7"/>
      <c r="AW272" s="6"/>
      <c r="AY272" s="7"/>
      <c r="BA272" s="7"/>
      <c r="BG272" s="7"/>
      <c r="BH272" s="7"/>
    </row>
    <row r="273" spans="1:60" x14ac:dyDescent="0.45">
      <c r="A273" t="s">
        <v>686</v>
      </c>
      <c r="B273" t="s">
        <v>30</v>
      </c>
      <c r="C273" s="6">
        <v>43699.47152777778</v>
      </c>
      <c r="D273" s="5">
        <v>19.7</v>
      </c>
      <c r="E273" s="6">
        <v>43699.638194444444</v>
      </c>
      <c r="F273">
        <v>48.75</v>
      </c>
      <c r="G273" s="7">
        <v>1.4745999999999999</v>
      </c>
      <c r="H273">
        <v>66299.45</v>
      </c>
      <c r="I273" s="7">
        <v>1.4399</v>
      </c>
      <c r="J273">
        <v>2337.3270000000002</v>
      </c>
      <c r="K273">
        <v>46045.35</v>
      </c>
      <c r="L273">
        <v>-606929.54</v>
      </c>
      <c r="M273">
        <v>241</v>
      </c>
      <c r="N273">
        <v>275.10000000000002</v>
      </c>
      <c r="O273" s="7">
        <v>-0.7944</v>
      </c>
      <c r="P273" s="7">
        <v>1.9441999999999999</v>
      </c>
      <c r="Q273" t="s">
        <v>535</v>
      </c>
      <c r="S273" s="2">
        <f t="shared" si="52"/>
        <v>43699</v>
      </c>
      <c r="T273" t="s">
        <v>686</v>
      </c>
      <c r="U273" s="5">
        <v>19.7</v>
      </c>
      <c r="V273">
        <v>48.75</v>
      </c>
      <c r="W273">
        <f t="shared" si="55"/>
        <v>9739139.718613252</v>
      </c>
      <c r="X273">
        <f t="shared" si="45"/>
        <v>24347.849296533132</v>
      </c>
      <c r="Y273">
        <f t="shared" si="46"/>
        <v>1225</v>
      </c>
      <c r="Z273">
        <f t="shared" si="47"/>
        <v>34747.737500000003</v>
      </c>
      <c r="AA273" s="5" t="str">
        <f t="shared" si="53"/>
        <v/>
      </c>
      <c r="AB273" s="24" t="str">
        <f>IFERROR(AA273/MAX($J$3:AA273)-1,"")</f>
        <v/>
      </c>
      <c r="AG273" s="3">
        <v>43778</v>
      </c>
      <c r="AH273">
        <v>10340379.672203247</v>
      </c>
      <c r="AI273" s="24">
        <f>AH273/MAX($AH$2:AH273)-1</f>
        <v>-1.6881443963229326E-2</v>
      </c>
      <c r="AJ273" s="27">
        <f t="shared" si="48"/>
        <v>1</v>
      </c>
      <c r="AK273">
        <f t="shared" si="49"/>
        <v>1</v>
      </c>
      <c r="AL273" s="28">
        <f t="shared" si="54"/>
        <v>2</v>
      </c>
      <c r="AM273" s="28">
        <f t="shared" si="50"/>
        <v>1384</v>
      </c>
      <c r="AN273" s="29">
        <f t="shared" ca="1" si="51"/>
        <v>-1.6881443963229326E-2</v>
      </c>
      <c r="AP273" s="7"/>
      <c r="AT273" s="3"/>
      <c r="AV273" s="7"/>
      <c r="AW273" s="6"/>
      <c r="AY273" s="7"/>
      <c r="BA273" s="7"/>
      <c r="BG273" s="7"/>
      <c r="BH273" s="7"/>
    </row>
    <row r="274" spans="1:60" x14ac:dyDescent="0.45">
      <c r="A274" t="s">
        <v>925</v>
      </c>
      <c r="B274" t="s">
        <v>30</v>
      </c>
      <c r="C274" s="6">
        <v>43699.585416666669</v>
      </c>
      <c r="D274" s="5">
        <v>106.85</v>
      </c>
      <c r="E274" s="6">
        <v>43700.385416666664</v>
      </c>
      <c r="F274">
        <v>164.8</v>
      </c>
      <c r="G274" s="7">
        <v>0.5423</v>
      </c>
      <c r="H274">
        <v>26686.03</v>
      </c>
      <c r="I274" s="7">
        <v>0.51690000000000003</v>
      </c>
      <c r="J274">
        <v>483.14940000000001</v>
      </c>
      <c r="K274">
        <v>51624.52</v>
      </c>
      <c r="L274">
        <v>351588.69</v>
      </c>
      <c r="M274">
        <v>89</v>
      </c>
      <c r="N274">
        <v>299.83999999999997</v>
      </c>
      <c r="O274" s="7">
        <v>-0.19889999999999999</v>
      </c>
      <c r="P274" s="7">
        <v>0.5423</v>
      </c>
      <c r="Q274" t="s">
        <v>535</v>
      </c>
      <c r="S274" s="2">
        <f t="shared" si="52"/>
        <v>43699</v>
      </c>
      <c r="T274" t="s">
        <v>925</v>
      </c>
      <c r="U274" s="5">
        <v>106.85</v>
      </c>
      <c r="V274">
        <v>164.8</v>
      </c>
      <c r="W274">
        <f t="shared" si="55"/>
        <v>9739139.718613252</v>
      </c>
      <c r="X274">
        <f t="shared" si="45"/>
        <v>24347.849296533132</v>
      </c>
      <c r="Y274">
        <f t="shared" si="46"/>
        <v>225</v>
      </c>
      <c r="Z274">
        <f t="shared" si="47"/>
        <v>12427.537500000004</v>
      </c>
      <c r="AA274" s="5">
        <f t="shared" si="53"/>
        <v>9861309.4936132524</v>
      </c>
      <c r="AB274" s="24">
        <f>IFERROR(AA274/MAX($J$3:AA274)-1,"")</f>
        <v>-1.5669142733525487E-2</v>
      </c>
      <c r="AG274" s="3">
        <v>43779</v>
      </c>
      <c r="AH274">
        <v>10340379.672203247</v>
      </c>
      <c r="AI274" s="24">
        <f>AH274/MAX($AH$2:AH274)-1</f>
        <v>-1.6881443963229326E-2</v>
      </c>
      <c r="AJ274" s="27">
        <f t="shared" si="48"/>
        <v>1</v>
      </c>
      <c r="AK274">
        <f t="shared" si="49"/>
        <v>1</v>
      </c>
      <c r="AL274" s="28">
        <f t="shared" si="54"/>
        <v>2</v>
      </c>
      <c r="AM274" s="28">
        <f t="shared" si="50"/>
        <v>1384</v>
      </c>
      <c r="AN274" s="29">
        <f t="shared" ca="1" si="51"/>
        <v>-1.6881443963229326E-2</v>
      </c>
      <c r="AP274" s="7"/>
      <c r="AT274" s="3"/>
      <c r="AV274" s="7"/>
      <c r="AW274" s="6"/>
      <c r="AY274" s="7"/>
      <c r="BA274" s="7"/>
      <c r="BG274" s="7"/>
      <c r="BH274" s="7"/>
    </row>
    <row r="275" spans="1:60" x14ac:dyDescent="0.45">
      <c r="A275" t="s">
        <v>690</v>
      </c>
      <c r="B275" t="s">
        <v>30</v>
      </c>
      <c r="C275" s="6">
        <v>43700.435416666667</v>
      </c>
      <c r="D275" s="5">
        <v>103.25</v>
      </c>
      <c r="E275" s="6">
        <v>43703.385416666664</v>
      </c>
      <c r="F275">
        <v>181.85</v>
      </c>
      <c r="G275" s="7">
        <v>0.76129999999999998</v>
      </c>
      <c r="H275">
        <v>34455.97</v>
      </c>
      <c r="I275" s="7">
        <v>0.73360000000000003</v>
      </c>
      <c r="J275">
        <v>454.87020000000001</v>
      </c>
      <c r="K275">
        <v>46965.35</v>
      </c>
      <c r="L275">
        <v>-572473.56999999995</v>
      </c>
      <c r="M275">
        <v>305</v>
      </c>
      <c r="N275">
        <v>112.97</v>
      </c>
      <c r="O275" s="7">
        <v>-0.1545</v>
      </c>
      <c r="P275" s="7">
        <v>1.323</v>
      </c>
      <c r="Q275" t="s">
        <v>535</v>
      </c>
      <c r="S275" s="2">
        <f t="shared" si="52"/>
        <v>43700</v>
      </c>
      <c r="T275" t="s">
        <v>690</v>
      </c>
      <c r="U275" s="5">
        <v>103.25</v>
      </c>
      <c r="V275">
        <v>181.85</v>
      </c>
      <c r="W275">
        <f t="shared" si="55"/>
        <v>9861309.4936132524</v>
      </c>
      <c r="X275">
        <f t="shared" si="45"/>
        <v>24653.273734033133</v>
      </c>
      <c r="Y275">
        <f t="shared" si="46"/>
        <v>250</v>
      </c>
      <c r="Z275">
        <f t="shared" si="47"/>
        <v>18937.25</v>
      </c>
      <c r="AA275" s="5" t="str">
        <f t="shared" si="53"/>
        <v/>
      </c>
      <c r="AB275" s="24" t="str">
        <f>IFERROR(AA275/MAX($J$3:AA275)-1,"")</f>
        <v/>
      </c>
      <c r="AG275" s="3">
        <v>43780</v>
      </c>
      <c r="AH275">
        <v>10298454.109703247</v>
      </c>
      <c r="AI275" s="24">
        <f>AH275/MAX($AH$2:AH275)-1</f>
        <v>-2.0867545032306145E-2</v>
      </c>
      <c r="AJ275" s="27">
        <f t="shared" si="48"/>
        <v>1</v>
      </c>
      <c r="AK275">
        <f t="shared" si="49"/>
        <v>1</v>
      </c>
      <c r="AL275" s="28">
        <f t="shared" si="54"/>
        <v>2</v>
      </c>
      <c r="AM275" s="28">
        <f t="shared" si="50"/>
        <v>1384</v>
      </c>
      <c r="AN275" s="29">
        <f t="shared" ca="1" si="51"/>
        <v>-2.0867545032306145E-2</v>
      </c>
      <c r="AP275" s="7"/>
      <c r="AT275" s="3"/>
      <c r="AV275" s="7"/>
      <c r="AW275" s="6"/>
      <c r="AY275" s="7"/>
      <c r="BA275" s="7"/>
      <c r="BG275" s="7"/>
      <c r="BH275" s="7"/>
    </row>
    <row r="276" spans="1:60" x14ac:dyDescent="0.45">
      <c r="A276" t="s">
        <v>691</v>
      </c>
      <c r="B276" t="s">
        <v>30</v>
      </c>
      <c r="C276" s="6">
        <v>43700.443055555559</v>
      </c>
      <c r="D276" s="5">
        <v>90.85</v>
      </c>
      <c r="E276" s="6">
        <v>43703.385416666664</v>
      </c>
      <c r="F276">
        <v>149.6</v>
      </c>
      <c r="G276" s="7">
        <v>0.64670000000000005</v>
      </c>
      <c r="H276">
        <v>29139.41</v>
      </c>
      <c r="I276" s="7">
        <v>0.62019999999999997</v>
      </c>
      <c r="J276">
        <v>517.15599999999995</v>
      </c>
      <c r="K276">
        <v>46983.62</v>
      </c>
      <c r="L276">
        <v>-543334.16</v>
      </c>
      <c r="M276">
        <v>294</v>
      </c>
      <c r="N276">
        <v>99.11</v>
      </c>
      <c r="O276" s="7">
        <v>-0.2031</v>
      </c>
      <c r="P276" s="7">
        <v>0.87119999999999997</v>
      </c>
      <c r="Q276" t="s">
        <v>535</v>
      </c>
      <c r="S276" s="2">
        <f t="shared" si="52"/>
        <v>43700</v>
      </c>
      <c r="T276" t="s">
        <v>691</v>
      </c>
      <c r="U276" s="5">
        <v>90.85</v>
      </c>
      <c r="V276">
        <v>149.6</v>
      </c>
      <c r="W276">
        <f t="shared" si="55"/>
        <v>9861309.4936132524</v>
      </c>
      <c r="X276">
        <f t="shared" si="45"/>
        <v>24653.273734033133</v>
      </c>
      <c r="Y276">
        <f t="shared" si="46"/>
        <v>275</v>
      </c>
      <c r="Z276">
        <f t="shared" si="47"/>
        <v>15495.012499999997</v>
      </c>
      <c r="AA276" s="5" t="str">
        <f t="shared" si="53"/>
        <v/>
      </c>
      <c r="AB276" s="24" t="str">
        <f>IFERROR(AA276/MAX($J$3:AA276)-1,"")</f>
        <v/>
      </c>
      <c r="AG276" s="3">
        <v>43781</v>
      </c>
      <c r="AH276">
        <v>10298454.109703247</v>
      </c>
      <c r="AI276" s="24">
        <f>AH276/MAX($AH$2:AH276)-1</f>
        <v>-2.0867545032306145E-2</v>
      </c>
      <c r="AJ276" s="27">
        <f t="shared" si="48"/>
        <v>1</v>
      </c>
      <c r="AK276">
        <f t="shared" si="49"/>
        <v>1</v>
      </c>
      <c r="AL276" s="28">
        <f t="shared" si="54"/>
        <v>2</v>
      </c>
      <c r="AM276" s="28">
        <f t="shared" si="50"/>
        <v>1384</v>
      </c>
      <c r="AN276" s="29">
        <f t="shared" ca="1" si="51"/>
        <v>-2.0867545032306145E-2</v>
      </c>
      <c r="AP276" s="7"/>
      <c r="AT276" s="3"/>
      <c r="AV276" s="7"/>
      <c r="AW276" s="6"/>
      <c r="AY276" s="7"/>
      <c r="BA276" s="7"/>
      <c r="BG276" s="7"/>
      <c r="BH276" s="7"/>
    </row>
    <row r="277" spans="1:60" x14ac:dyDescent="0.45">
      <c r="A277" t="s">
        <v>690</v>
      </c>
      <c r="B277" t="s">
        <v>30</v>
      </c>
      <c r="C277" s="6">
        <v>43700.520833333336</v>
      </c>
      <c r="D277" s="5">
        <v>114</v>
      </c>
      <c r="E277" s="6">
        <v>43703.385416666664</v>
      </c>
      <c r="F277">
        <v>181.85</v>
      </c>
      <c r="G277" s="7">
        <v>0.59519999999999995</v>
      </c>
      <c r="H277">
        <v>29461.85</v>
      </c>
      <c r="I277" s="7">
        <v>0.56920000000000004</v>
      </c>
      <c r="J277">
        <v>454.01710000000003</v>
      </c>
      <c r="K277">
        <v>51757.95</v>
      </c>
      <c r="L277">
        <v>381050.54</v>
      </c>
      <c r="M277">
        <v>182</v>
      </c>
      <c r="N277">
        <v>161.88</v>
      </c>
      <c r="O277" s="7">
        <v>-5.79E-2</v>
      </c>
      <c r="P277" s="7">
        <v>1.1039000000000001</v>
      </c>
      <c r="Q277" t="s">
        <v>535</v>
      </c>
      <c r="S277" s="2">
        <f t="shared" si="52"/>
        <v>43700</v>
      </c>
      <c r="T277" t="s">
        <v>690</v>
      </c>
      <c r="U277" s="5">
        <v>114</v>
      </c>
      <c r="V277">
        <v>181.85</v>
      </c>
      <c r="W277">
        <f t="shared" si="55"/>
        <v>9861309.4936132524</v>
      </c>
      <c r="X277">
        <f t="shared" si="45"/>
        <v>24653.273734033133</v>
      </c>
      <c r="Y277">
        <f t="shared" si="46"/>
        <v>225</v>
      </c>
      <c r="Z277">
        <f t="shared" si="47"/>
        <v>14600.587499999998</v>
      </c>
      <c r="AA277" s="5" t="str">
        <f t="shared" si="53"/>
        <v/>
      </c>
      <c r="AB277" s="24" t="str">
        <f>IFERROR(AA277/MAX($J$3:AA277)-1,"")</f>
        <v/>
      </c>
      <c r="AG277" s="3">
        <v>43782</v>
      </c>
      <c r="AH277">
        <v>10287085.609703247</v>
      </c>
      <c r="AI277" s="24">
        <f>AH277/MAX($AH$2:AH277)-1</f>
        <v>-2.1948412820395946E-2</v>
      </c>
      <c r="AJ277" s="27">
        <f t="shared" si="48"/>
        <v>1</v>
      </c>
      <c r="AK277">
        <f t="shared" si="49"/>
        <v>1</v>
      </c>
      <c r="AL277" s="28">
        <f t="shared" si="54"/>
        <v>2</v>
      </c>
      <c r="AM277" s="28">
        <f t="shared" si="50"/>
        <v>1384</v>
      </c>
      <c r="AN277" s="29">
        <f t="shared" ca="1" si="51"/>
        <v>-2.1948412820395946E-2</v>
      </c>
      <c r="AP277" s="7"/>
      <c r="AT277" s="3"/>
      <c r="AV277" s="7"/>
      <c r="AW277" s="6"/>
      <c r="AY277" s="7"/>
      <c r="BA277" s="7"/>
      <c r="BG277" s="7"/>
      <c r="BH277" s="7"/>
    </row>
    <row r="278" spans="1:60" x14ac:dyDescent="0.45">
      <c r="A278" t="s">
        <v>691</v>
      </c>
      <c r="B278" t="s">
        <v>30</v>
      </c>
      <c r="C278" s="6">
        <v>43700.534722222219</v>
      </c>
      <c r="D278" s="5">
        <v>93.45</v>
      </c>
      <c r="E278" s="6">
        <v>43703.385416666664</v>
      </c>
      <c r="F278">
        <v>149.6</v>
      </c>
      <c r="G278" s="7">
        <v>0.60089999999999999</v>
      </c>
      <c r="H278">
        <v>29756.35</v>
      </c>
      <c r="I278" s="7">
        <v>0.57479999999999998</v>
      </c>
      <c r="J278">
        <v>553.92079999999999</v>
      </c>
      <c r="K278">
        <v>51763.89</v>
      </c>
      <c r="L278">
        <v>410806.89</v>
      </c>
      <c r="M278">
        <v>162</v>
      </c>
      <c r="N278">
        <v>183.68</v>
      </c>
      <c r="O278" s="7">
        <v>-8.4000000000000005E-2</v>
      </c>
      <c r="P278" s="7">
        <v>0.81920000000000004</v>
      </c>
      <c r="Q278" t="s">
        <v>535</v>
      </c>
      <c r="S278" s="2">
        <f t="shared" si="52"/>
        <v>43700</v>
      </c>
      <c r="T278" t="s">
        <v>691</v>
      </c>
      <c r="U278" s="5">
        <v>93.45</v>
      </c>
      <c r="V278">
        <v>149.6</v>
      </c>
      <c r="W278">
        <f t="shared" si="55"/>
        <v>9861309.4936132524</v>
      </c>
      <c r="X278">
        <f t="shared" si="45"/>
        <v>24653.273734033133</v>
      </c>
      <c r="Y278">
        <f t="shared" si="46"/>
        <v>275</v>
      </c>
      <c r="Z278">
        <f t="shared" si="47"/>
        <v>14772.862499999996</v>
      </c>
      <c r="AA278" s="5">
        <f t="shared" si="53"/>
        <v>9925115.2061132528</v>
      </c>
      <c r="AB278" s="24">
        <f>IFERROR(AA278/MAX($J$3:AA278)-1,"")</f>
        <v>-9.3002186343174031E-3</v>
      </c>
      <c r="AG278" s="3">
        <v>43783</v>
      </c>
      <c r="AH278">
        <v>10260975.734703247</v>
      </c>
      <c r="AI278" s="24">
        <f>AH278/MAX($AH$2:AH278)-1</f>
        <v>-2.4430826757023794E-2</v>
      </c>
      <c r="AJ278" s="27">
        <f t="shared" si="48"/>
        <v>1</v>
      </c>
      <c r="AK278">
        <f t="shared" si="49"/>
        <v>1</v>
      </c>
      <c r="AL278" s="28">
        <f t="shared" si="54"/>
        <v>2</v>
      </c>
      <c r="AM278" s="28">
        <f t="shared" si="50"/>
        <v>1384</v>
      </c>
      <c r="AN278" s="29">
        <f t="shared" ca="1" si="51"/>
        <v>-2.4430826757023794E-2</v>
      </c>
      <c r="AP278" s="7"/>
      <c r="AT278" s="3"/>
      <c r="AV278" s="7"/>
      <c r="AW278" s="6"/>
      <c r="AY278" s="7"/>
      <c r="BA278" s="7"/>
      <c r="BG278" s="7"/>
      <c r="BH278" s="7"/>
    </row>
    <row r="279" spans="1:60" x14ac:dyDescent="0.45">
      <c r="A279" t="s">
        <v>686</v>
      </c>
      <c r="B279" t="s">
        <v>30</v>
      </c>
      <c r="C279" s="6">
        <v>43703.416666666664</v>
      </c>
      <c r="D279" s="5">
        <v>99.05</v>
      </c>
      <c r="E279" s="6">
        <v>43704.385416666664</v>
      </c>
      <c r="F279">
        <v>11.15</v>
      </c>
      <c r="G279" s="7">
        <v>-0.88739999999999997</v>
      </c>
      <c r="H279">
        <v>-42486.73</v>
      </c>
      <c r="I279" s="7">
        <v>-0.89859999999999995</v>
      </c>
      <c r="J279">
        <v>477.36829999999998</v>
      </c>
      <c r="K279">
        <v>47283.33</v>
      </c>
      <c r="L279">
        <v>-585820.89</v>
      </c>
      <c r="M279">
        <v>332</v>
      </c>
      <c r="N279">
        <v>-127.97</v>
      </c>
      <c r="O279" s="7">
        <v>-0.88739999999999997</v>
      </c>
      <c r="P279" s="7">
        <v>0.3024</v>
      </c>
      <c r="Q279" t="s">
        <v>535</v>
      </c>
      <c r="S279" s="2">
        <f t="shared" si="52"/>
        <v>43703</v>
      </c>
      <c r="T279" t="s">
        <v>686</v>
      </c>
      <c r="U279" s="5">
        <v>99.05</v>
      </c>
      <c r="V279">
        <v>11.15</v>
      </c>
      <c r="W279">
        <f t="shared" si="55"/>
        <v>9925115.2061132528</v>
      </c>
      <c r="X279">
        <f t="shared" si="45"/>
        <v>24812.788015283131</v>
      </c>
      <c r="Y279">
        <f t="shared" si="46"/>
        <v>250</v>
      </c>
      <c r="Z279">
        <f t="shared" si="47"/>
        <v>-22250.5</v>
      </c>
      <c r="AA279" s="5" t="str">
        <f t="shared" si="53"/>
        <v/>
      </c>
      <c r="AB279" s="24" t="str">
        <f>IFERROR(AA279/MAX($J$3:AA279)-1,"")</f>
        <v/>
      </c>
      <c r="AG279" s="3">
        <v>43784</v>
      </c>
      <c r="AH279">
        <v>10260975.734703247</v>
      </c>
      <c r="AI279" s="24">
        <f>AH279/MAX($AH$2:AH279)-1</f>
        <v>-2.4430826757023794E-2</v>
      </c>
      <c r="AJ279" s="27">
        <f t="shared" si="48"/>
        <v>1</v>
      </c>
      <c r="AK279">
        <f t="shared" si="49"/>
        <v>1</v>
      </c>
      <c r="AL279" s="28">
        <f t="shared" si="54"/>
        <v>2</v>
      </c>
      <c r="AM279" s="28">
        <f t="shared" si="50"/>
        <v>1384</v>
      </c>
      <c r="AN279" s="29">
        <f t="shared" ca="1" si="51"/>
        <v>-2.4430826757023794E-2</v>
      </c>
      <c r="AP279" s="7"/>
      <c r="AT279" s="3"/>
      <c r="AV279" s="7"/>
      <c r="AW279" s="6"/>
      <c r="AY279" s="7"/>
      <c r="BA279" s="7"/>
      <c r="BG279" s="7"/>
      <c r="BH279" s="7"/>
    </row>
    <row r="280" spans="1:60" x14ac:dyDescent="0.45">
      <c r="A280" t="s">
        <v>694</v>
      </c>
      <c r="B280" t="s">
        <v>30</v>
      </c>
      <c r="C280" s="6">
        <v>43703.418749999997</v>
      </c>
      <c r="D280" s="5">
        <v>92.1</v>
      </c>
      <c r="E280" s="6">
        <v>43704.385416666664</v>
      </c>
      <c r="F280">
        <v>8.9499999999999993</v>
      </c>
      <c r="G280" s="7">
        <v>-0.90280000000000005</v>
      </c>
      <c r="H280">
        <v>-43206.18</v>
      </c>
      <c r="I280" s="7">
        <v>-0.91379999999999995</v>
      </c>
      <c r="J280">
        <v>513.37840000000006</v>
      </c>
      <c r="K280">
        <v>47282.14</v>
      </c>
      <c r="L280">
        <v>-629027.06999999995</v>
      </c>
      <c r="M280">
        <v>329</v>
      </c>
      <c r="N280">
        <v>-131.33000000000001</v>
      </c>
      <c r="O280" s="7">
        <v>-0.90280000000000005</v>
      </c>
      <c r="P280" s="7">
        <v>0.1075</v>
      </c>
      <c r="Q280" t="s">
        <v>535</v>
      </c>
      <c r="S280" s="2">
        <f t="shared" si="52"/>
        <v>43703</v>
      </c>
      <c r="T280" t="s">
        <v>694</v>
      </c>
      <c r="U280" s="5">
        <v>92.1</v>
      </c>
      <c r="V280">
        <v>8.9499999999999993</v>
      </c>
      <c r="W280">
        <f t="shared" si="55"/>
        <v>9925115.2061132528</v>
      </c>
      <c r="X280">
        <f t="shared" si="45"/>
        <v>24812.788015283131</v>
      </c>
      <c r="Y280">
        <f t="shared" si="46"/>
        <v>275</v>
      </c>
      <c r="Z280">
        <f t="shared" si="47"/>
        <v>-23144.137500000001</v>
      </c>
      <c r="AA280" s="5" t="str">
        <f t="shared" si="53"/>
        <v/>
      </c>
      <c r="AB280" s="24" t="str">
        <f>IFERROR(AA280/MAX($J$3:AA280)-1,"")</f>
        <v/>
      </c>
      <c r="AG280" s="3">
        <v>43785</v>
      </c>
      <c r="AH280">
        <v>10260975.734703247</v>
      </c>
      <c r="AI280" s="24">
        <f>AH280/MAX($AH$2:AH280)-1</f>
        <v>-2.4430826757023794E-2</v>
      </c>
      <c r="AJ280" s="27">
        <f t="shared" si="48"/>
        <v>1</v>
      </c>
      <c r="AK280">
        <f t="shared" si="49"/>
        <v>1</v>
      </c>
      <c r="AL280" s="28">
        <f t="shared" si="54"/>
        <v>2</v>
      </c>
      <c r="AM280" s="28">
        <f t="shared" si="50"/>
        <v>1384</v>
      </c>
      <c r="AN280" s="29">
        <f t="shared" ca="1" si="51"/>
        <v>-2.4430826757023794E-2</v>
      </c>
      <c r="AP280" s="7"/>
      <c r="AT280" s="3"/>
      <c r="AV280" s="7"/>
      <c r="AW280" s="6"/>
      <c r="AY280" s="7"/>
      <c r="BA280" s="7"/>
      <c r="BG280" s="7"/>
      <c r="BH280" s="7"/>
    </row>
    <row r="281" spans="1:60" x14ac:dyDescent="0.45">
      <c r="A281" t="s">
        <v>696</v>
      </c>
      <c r="B281" t="s">
        <v>30</v>
      </c>
      <c r="C281" s="6">
        <v>43703.558333333334</v>
      </c>
      <c r="D281" s="5">
        <v>80.900000000000006</v>
      </c>
      <c r="E281" s="6">
        <v>43704.385416666664</v>
      </c>
      <c r="F281">
        <v>122.05</v>
      </c>
      <c r="G281" s="7">
        <v>0.50870000000000004</v>
      </c>
      <c r="H281">
        <v>25171.57</v>
      </c>
      <c r="I281" s="7">
        <v>0.48359999999999997</v>
      </c>
      <c r="J281">
        <v>643.43679999999995</v>
      </c>
      <c r="K281">
        <v>52054.04</v>
      </c>
      <c r="L281">
        <v>435978.46</v>
      </c>
      <c r="M281">
        <v>128</v>
      </c>
      <c r="N281">
        <v>196.65</v>
      </c>
      <c r="O281" s="7">
        <v>-6.5500000000000003E-2</v>
      </c>
      <c r="P281" s="7">
        <v>0.51549999999999996</v>
      </c>
      <c r="Q281" t="s">
        <v>535</v>
      </c>
      <c r="S281" s="2">
        <f t="shared" si="52"/>
        <v>43703</v>
      </c>
      <c r="T281" t="s">
        <v>696</v>
      </c>
      <c r="U281" s="5">
        <v>80.900000000000006</v>
      </c>
      <c r="V281">
        <v>122.05</v>
      </c>
      <c r="W281">
        <f t="shared" si="55"/>
        <v>9925115.2061132528</v>
      </c>
      <c r="X281">
        <f t="shared" si="45"/>
        <v>24812.788015283131</v>
      </c>
      <c r="Y281">
        <f t="shared" si="46"/>
        <v>300</v>
      </c>
      <c r="Z281">
        <f t="shared" si="47"/>
        <v>11736.149999999998</v>
      </c>
      <c r="AA281" s="5" t="str">
        <f t="shared" si="53"/>
        <v/>
      </c>
      <c r="AB281" s="24" t="str">
        <f>IFERROR(AA281/MAX($J$3:AA281)-1,"")</f>
        <v/>
      </c>
      <c r="AG281" s="3">
        <v>43786</v>
      </c>
      <c r="AH281">
        <v>10260975.734703247</v>
      </c>
      <c r="AI281" s="24">
        <f>AH281/MAX($AH$2:AH281)-1</f>
        <v>-2.4430826757023794E-2</v>
      </c>
      <c r="AJ281" s="27">
        <f t="shared" si="48"/>
        <v>1</v>
      </c>
      <c r="AK281">
        <f t="shared" si="49"/>
        <v>1</v>
      </c>
      <c r="AL281" s="28">
        <f t="shared" si="54"/>
        <v>2</v>
      </c>
      <c r="AM281" s="28">
        <f t="shared" si="50"/>
        <v>1384</v>
      </c>
      <c r="AN281" s="29">
        <f t="shared" ca="1" si="51"/>
        <v>-2.4430826757023794E-2</v>
      </c>
      <c r="AP281" s="7"/>
      <c r="AT281" s="3"/>
      <c r="AV281" s="7"/>
      <c r="AW281" s="6"/>
      <c r="AY281" s="7"/>
      <c r="BA281" s="7"/>
      <c r="BG281" s="7"/>
      <c r="BH281" s="7"/>
    </row>
    <row r="282" spans="1:60" x14ac:dyDescent="0.45">
      <c r="A282" t="s">
        <v>733</v>
      </c>
      <c r="B282" t="s">
        <v>30</v>
      </c>
      <c r="C282" s="6">
        <v>43703.574305555558</v>
      </c>
      <c r="D282" s="5">
        <v>68.55</v>
      </c>
      <c r="E282" s="6">
        <v>43704.385416666664</v>
      </c>
      <c r="F282">
        <v>89</v>
      </c>
      <c r="G282" s="7">
        <v>0.29830000000000001</v>
      </c>
      <c r="H282">
        <v>14340.24</v>
      </c>
      <c r="I282" s="7">
        <v>0.27529999999999999</v>
      </c>
      <c r="J282">
        <v>759.76819999999998</v>
      </c>
      <c r="K282">
        <v>52082.11</v>
      </c>
      <c r="L282">
        <v>450318.7</v>
      </c>
      <c r="M282">
        <v>105</v>
      </c>
      <c r="N282">
        <v>136.57</v>
      </c>
      <c r="O282" s="7">
        <v>-7.8E-2</v>
      </c>
      <c r="P282" s="7">
        <v>0.34139999999999998</v>
      </c>
      <c r="Q282" t="s">
        <v>535</v>
      </c>
      <c r="S282" s="2">
        <f t="shared" si="52"/>
        <v>43703</v>
      </c>
      <c r="T282" t="s">
        <v>733</v>
      </c>
      <c r="U282" s="5">
        <v>68.55</v>
      </c>
      <c r="V282">
        <v>89</v>
      </c>
      <c r="W282">
        <f t="shared" si="55"/>
        <v>9925115.2061132528</v>
      </c>
      <c r="X282">
        <f t="shared" si="45"/>
        <v>24812.788015283131</v>
      </c>
      <c r="Y282">
        <f t="shared" si="46"/>
        <v>350</v>
      </c>
      <c r="Z282">
        <f t="shared" si="47"/>
        <v>6606.0749999999989</v>
      </c>
      <c r="AA282" s="5">
        <f t="shared" si="53"/>
        <v>9898062.7936132532</v>
      </c>
      <c r="AB282" s="24">
        <f>IFERROR(AA282/MAX($J$3:AA282)-1,"")</f>
        <v>-1.2000521713182999E-2</v>
      </c>
      <c r="AG282" s="3">
        <v>43787</v>
      </c>
      <c r="AH282">
        <v>10260975.734703247</v>
      </c>
      <c r="AI282" s="24">
        <f>AH282/MAX($AH$2:AH282)-1</f>
        <v>-2.4430826757023794E-2</v>
      </c>
      <c r="AJ282" s="27">
        <f t="shared" si="48"/>
        <v>1</v>
      </c>
      <c r="AK282">
        <f t="shared" si="49"/>
        <v>1</v>
      </c>
      <c r="AL282" s="28">
        <f t="shared" si="54"/>
        <v>2</v>
      </c>
      <c r="AM282" s="28">
        <f t="shared" si="50"/>
        <v>1384</v>
      </c>
      <c r="AN282" s="29">
        <f t="shared" ca="1" si="51"/>
        <v>-2.4430826757023794E-2</v>
      </c>
      <c r="AP282" s="7"/>
      <c r="AT282" s="3"/>
      <c r="AV282" s="7"/>
      <c r="AW282" s="6"/>
      <c r="AY282" s="7"/>
      <c r="BA282" s="7"/>
      <c r="BG282" s="7"/>
      <c r="BH282" s="7"/>
    </row>
    <row r="283" spans="1:60" x14ac:dyDescent="0.45">
      <c r="A283" t="s">
        <v>738</v>
      </c>
      <c r="B283" t="s">
        <v>30</v>
      </c>
      <c r="C283" s="6">
        <v>43705.416666666664</v>
      </c>
      <c r="D283" s="5">
        <v>51.45</v>
      </c>
      <c r="E283" s="6">
        <v>43706.385416666664</v>
      </c>
      <c r="F283">
        <v>55.45</v>
      </c>
      <c r="G283" s="7">
        <v>7.7700000000000005E-2</v>
      </c>
      <c r="H283">
        <v>2669.22</v>
      </c>
      <c r="I283" s="7">
        <v>5.7000000000000002E-2</v>
      </c>
      <c r="J283">
        <v>910.68730000000005</v>
      </c>
      <c r="K283">
        <v>46854.86</v>
      </c>
      <c r="L283">
        <v>-626357.85</v>
      </c>
      <c r="M283">
        <v>332</v>
      </c>
      <c r="N283">
        <v>8.0399999999999991</v>
      </c>
      <c r="O283" s="7">
        <v>-0.39839999999999998</v>
      </c>
      <c r="P283" s="7">
        <v>0.6482</v>
      </c>
      <c r="Q283" t="s">
        <v>535</v>
      </c>
      <c r="S283" s="2">
        <f t="shared" si="52"/>
        <v>43705</v>
      </c>
      <c r="T283" t="s">
        <v>738</v>
      </c>
      <c r="U283" s="5">
        <v>51.45</v>
      </c>
      <c r="V283">
        <v>55.45</v>
      </c>
      <c r="W283">
        <f t="shared" si="55"/>
        <v>9898062.7936132532</v>
      </c>
      <c r="X283">
        <f t="shared" si="45"/>
        <v>24745.156984033132</v>
      </c>
      <c r="Y283">
        <f t="shared" si="46"/>
        <v>475</v>
      </c>
      <c r="Z283">
        <f t="shared" si="47"/>
        <v>1392.2250000000022</v>
      </c>
      <c r="AA283" s="5" t="str">
        <f t="shared" si="53"/>
        <v/>
      </c>
      <c r="AB283" s="24" t="str">
        <f>IFERROR(AA283/MAX($J$3:AA283)-1,"")</f>
        <v/>
      </c>
      <c r="AG283" s="3">
        <v>43788</v>
      </c>
      <c r="AH283">
        <v>10258118.009703247</v>
      </c>
      <c r="AI283" s="24">
        <f>AH283/MAX($AH$2:AH283)-1</f>
        <v>-2.4702526884544551E-2</v>
      </c>
      <c r="AJ283" s="27">
        <f t="shared" si="48"/>
        <v>1</v>
      </c>
      <c r="AK283">
        <f t="shared" si="49"/>
        <v>1</v>
      </c>
      <c r="AL283" s="28">
        <f t="shared" si="54"/>
        <v>2</v>
      </c>
      <c r="AM283" s="28">
        <f t="shared" si="50"/>
        <v>1384</v>
      </c>
      <c r="AN283" s="29">
        <f t="shared" ca="1" si="51"/>
        <v>-2.4702526884544551E-2</v>
      </c>
      <c r="AP283" s="7"/>
      <c r="AT283" s="3"/>
      <c r="AV283" s="7"/>
      <c r="AW283" s="6"/>
      <c r="AY283" s="7"/>
      <c r="BA283" s="7"/>
      <c r="BG283" s="7"/>
      <c r="BH283" s="7"/>
    </row>
    <row r="284" spans="1:60" x14ac:dyDescent="0.45">
      <c r="A284" t="s">
        <v>738</v>
      </c>
      <c r="B284" t="s">
        <v>30</v>
      </c>
      <c r="C284" s="6">
        <v>43705.520833333336</v>
      </c>
      <c r="D284" s="5">
        <v>52.9</v>
      </c>
      <c r="E284" s="6">
        <v>43706.385416666664</v>
      </c>
      <c r="F284">
        <v>55.45</v>
      </c>
      <c r="G284" s="7">
        <v>4.82E-2</v>
      </c>
      <c r="H284">
        <v>1448.52</v>
      </c>
      <c r="I284" s="7">
        <v>2.7699999999999999E-2</v>
      </c>
      <c r="J284">
        <v>987.74270000000001</v>
      </c>
      <c r="K284">
        <v>52251.59</v>
      </c>
      <c r="L284">
        <v>451767.23</v>
      </c>
      <c r="M284">
        <v>182</v>
      </c>
      <c r="N284">
        <v>7.96</v>
      </c>
      <c r="O284" s="7">
        <v>-0.41489999999999999</v>
      </c>
      <c r="P284" s="7">
        <v>0.60299999999999998</v>
      </c>
      <c r="Q284" t="s">
        <v>535</v>
      </c>
      <c r="S284" s="2">
        <f t="shared" si="52"/>
        <v>43705</v>
      </c>
      <c r="T284" t="s">
        <v>738</v>
      </c>
      <c r="U284" s="5">
        <v>52.9</v>
      </c>
      <c r="V284">
        <v>55.45</v>
      </c>
      <c r="W284">
        <f t="shared" si="55"/>
        <v>9898062.7936132532</v>
      </c>
      <c r="X284">
        <f t="shared" si="45"/>
        <v>24745.156984033132</v>
      </c>
      <c r="Y284">
        <f t="shared" si="46"/>
        <v>475</v>
      </c>
      <c r="Z284">
        <f t="shared" si="47"/>
        <v>696.58750000000168</v>
      </c>
      <c r="AA284" s="5" t="str">
        <f t="shared" si="53"/>
        <v/>
      </c>
      <c r="AB284" s="24" t="str">
        <f>IFERROR(AA284/MAX($J$3:AA284)-1,"")</f>
        <v/>
      </c>
      <c r="AG284" s="3">
        <v>43789</v>
      </c>
      <c r="AH284">
        <v>10196676.247203248</v>
      </c>
      <c r="AI284" s="24">
        <f>AH284/MAX($AH$2:AH284)-1</f>
        <v>-3.0544143802318957E-2</v>
      </c>
      <c r="AJ284" s="27">
        <f t="shared" si="48"/>
        <v>1</v>
      </c>
      <c r="AK284">
        <f t="shared" si="49"/>
        <v>1</v>
      </c>
      <c r="AL284" s="28">
        <f t="shared" si="54"/>
        <v>2</v>
      </c>
      <c r="AM284" s="28">
        <f t="shared" si="50"/>
        <v>1384</v>
      </c>
      <c r="AN284" s="29">
        <f t="shared" ca="1" si="51"/>
        <v>-3.0544143802318957E-2</v>
      </c>
      <c r="AP284" s="7"/>
      <c r="AT284" s="3"/>
      <c r="AV284" s="7"/>
      <c r="AW284" s="6"/>
      <c r="AY284" s="7"/>
      <c r="BA284" s="7"/>
      <c r="BG284" s="7"/>
      <c r="BH284" s="7"/>
    </row>
    <row r="285" spans="1:60" x14ac:dyDescent="0.45">
      <c r="A285" t="s">
        <v>735</v>
      </c>
      <c r="B285" t="s">
        <v>30</v>
      </c>
      <c r="C285" s="6">
        <v>43705.552777777775</v>
      </c>
      <c r="D285" s="5">
        <v>41.7</v>
      </c>
      <c r="E285" s="6">
        <v>43706.385416666664</v>
      </c>
      <c r="F285">
        <v>29.75</v>
      </c>
      <c r="G285" s="7">
        <v>-0.28660000000000002</v>
      </c>
      <c r="H285">
        <v>-14244.38</v>
      </c>
      <c r="I285" s="7">
        <v>-0.30370000000000003</v>
      </c>
      <c r="J285">
        <v>1124.749</v>
      </c>
      <c r="K285">
        <v>46902.02</v>
      </c>
      <c r="L285">
        <v>-640602.23</v>
      </c>
      <c r="M285">
        <v>136</v>
      </c>
      <c r="N285">
        <v>-104.74</v>
      </c>
      <c r="O285" s="7">
        <v>-0.56240000000000001</v>
      </c>
      <c r="P285" s="7">
        <v>0.3453</v>
      </c>
      <c r="Q285" t="s">
        <v>535</v>
      </c>
      <c r="S285" s="2">
        <f t="shared" si="52"/>
        <v>43705</v>
      </c>
      <c r="T285" t="s">
        <v>735</v>
      </c>
      <c r="U285" s="5">
        <v>41.7</v>
      </c>
      <c r="V285">
        <v>29.75</v>
      </c>
      <c r="W285">
        <f t="shared" si="55"/>
        <v>9898062.7936132532</v>
      </c>
      <c r="X285">
        <f t="shared" si="45"/>
        <v>24745.156984033132</v>
      </c>
      <c r="Y285">
        <f t="shared" si="46"/>
        <v>600</v>
      </c>
      <c r="Z285">
        <f t="shared" si="47"/>
        <v>-7598.7000000000025</v>
      </c>
      <c r="AA285" s="5" t="str">
        <f t="shared" si="53"/>
        <v/>
      </c>
      <c r="AB285" s="24" t="str">
        <f>IFERROR(AA285/MAX($J$3:AA285)-1,"")</f>
        <v/>
      </c>
      <c r="AG285" s="3">
        <v>43790</v>
      </c>
      <c r="AH285">
        <v>10189632.522203248</v>
      </c>
      <c r="AI285" s="24">
        <f>AH285/MAX($AH$2:AH285)-1</f>
        <v>-3.1213830696866451E-2</v>
      </c>
      <c r="AJ285" s="27">
        <f t="shared" si="48"/>
        <v>1</v>
      </c>
      <c r="AK285">
        <f t="shared" si="49"/>
        <v>1</v>
      </c>
      <c r="AL285" s="28">
        <f t="shared" si="54"/>
        <v>2</v>
      </c>
      <c r="AM285" s="28">
        <f t="shared" si="50"/>
        <v>1384</v>
      </c>
      <c r="AN285" s="29">
        <f t="shared" ca="1" si="51"/>
        <v>-3.1213830696866451E-2</v>
      </c>
      <c r="AP285" s="7"/>
      <c r="AT285" s="3"/>
      <c r="AV285" s="7"/>
      <c r="AW285" s="6"/>
      <c r="AY285" s="7"/>
      <c r="BA285" s="7"/>
      <c r="BG285" s="7"/>
      <c r="BH285" s="7"/>
    </row>
    <row r="286" spans="1:60" x14ac:dyDescent="0.45">
      <c r="A286" t="s">
        <v>735</v>
      </c>
      <c r="B286" t="s">
        <v>30</v>
      </c>
      <c r="C286" s="6">
        <v>43705.552777777775</v>
      </c>
      <c r="D286" s="5">
        <v>41.7</v>
      </c>
      <c r="E286" s="6">
        <v>43706.385416666664</v>
      </c>
      <c r="F286">
        <v>29.75</v>
      </c>
      <c r="G286" s="7">
        <v>-0.28660000000000002</v>
      </c>
      <c r="H286">
        <v>-15882.41</v>
      </c>
      <c r="I286" s="7">
        <v>-0.30370000000000003</v>
      </c>
      <c r="J286">
        <v>1254.0889999999999</v>
      </c>
      <c r="K286">
        <v>52295.51</v>
      </c>
      <c r="L286">
        <v>435884.82</v>
      </c>
      <c r="M286">
        <v>136</v>
      </c>
      <c r="N286">
        <v>-116.78</v>
      </c>
      <c r="O286" s="7">
        <v>-0.56240000000000001</v>
      </c>
      <c r="P286" s="7">
        <v>0.3453</v>
      </c>
      <c r="Q286" t="s">
        <v>535</v>
      </c>
      <c r="S286" s="2">
        <f t="shared" si="52"/>
        <v>43705</v>
      </c>
      <c r="T286" t="s">
        <v>735</v>
      </c>
      <c r="U286" s="5">
        <v>41.7</v>
      </c>
      <c r="V286">
        <v>29.75</v>
      </c>
      <c r="W286">
        <f t="shared" si="55"/>
        <v>9898062.7936132532</v>
      </c>
      <c r="X286">
        <f t="shared" si="45"/>
        <v>24745.156984033132</v>
      </c>
      <c r="Y286">
        <f t="shared" si="46"/>
        <v>600</v>
      </c>
      <c r="Z286">
        <f t="shared" si="47"/>
        <v>-7598.7000000000025</v>
      </c>
      <c r="AA286" s="5">
        <f t="shared" si="53"/>
        <v>9884954.2061132528</v>
      </c>
      <c r="AB286" s="24">
        <f>IFERROR(AA286/MAX($J$3:AA286)-1,"")</f>
        <v>-1.3308987610109235E-2</v>
      </c>
      <c r="AG286" s="3">
        <v>43791</v>
      </c>
      <c r="AH286">
        <v>10180272.122203248</v>
      </c>
      <c r="AI286" s="24">
        <f>AH286/MAX($AH$2:AH286)-1</f>
        <v>-3.2103777026077585E-2</v>
      </c>
      <c r="AJ286" s="27">
        <f t="shared" si="48"/>
        <v>1</v>
      </c>
      <c r="AK286">
        <f t="shared" si="49"/>
        <v>1</v>
      </c>
      <c r="AL286" s="28">
        <f t="shared" si="54"/>
        <v>2</v>
      </c>
      <c r="AM286" s="28">
        <f t="shared" si="50"/>
        <v>1384</v>
      </c>
      <c r="AN286" s="29">
        <f t="shared" ca="1" si="51"/>
        <v>-3.2103777026077585E-2</v>
      </c>
      <c r="AP286" s="7"/>
      <c r="AT286" s="3"/>
      <c r="AV286" s="7"/>
      <c r="AW286" s="6"/>
      <c r="AY286" s="7"/>
      <c r="BA286" s="7"/>
      <c r="BG286" s="7"/>
      <c r="BH286" s="7"/>
    </row>
    <row r="287" spans="1:60" x14ac:dyDescent="0.45">
      <c r="A287" t="s">
        <v>735</v>
      </c>
      <c r="B287" t="s">
        <v>30</v>
      </c>
      <c r="C287" s="6">
        <v>43706.416666666664</v>
      </c>
      <c r="D287" s="5">
        <v>34.85</v>
      </c>
      <c r="E287" s="6">
        <v>43706.638194444444</v>
      </c>
      <c r="F287">
        <v>48</v>
      </c>
      <c r="G287" s="7">
        <v>0.37730000000000002</v>
      </c>
      <c r="H287">
        <v>16545.46</v>
      </c>
      <c r="I287" s="7">
        <v>0.35360000000000003</v>
      </c>
      <c r="J287">
        <v>1342.8119999999999</v>
      </c>
      <c r="K287">
        <v>46796.99</v>
      </c>
      <c r="L287">
        <v>-624056.77</v>
      </c>
      <c r="M287">
        <v>320</v>
      </c>
      <c r="N287">
        <v>51.7</v>
      </c>
      <c r="O287" s="7">
        <v>-0.68149999999999999</v>
      </c>
      <c r="P287" s="7">
        <v>1.4504999999999999</v>
      </c>
      <c r="Q287" t="s">
        <v>535</v>
      </c>
      <c r="S287" s="2">
        <f t="shared" si="52"/>
        <v>43706</v>
      </c>
      <c r="T287" t="s">
        <v>735</v>
      </c>
      <c r="U287" s="5">
        <v>34.85</v>
      </c>
      <c r="V287">
        <v>48</v>
      </c>
      <c r="W287">
        <f t="shared" si="55"/>
        <v>9884954.2061132528</v>
      </c>
      <c r="X287">
        <f t="shared" si="45"/>
        <v>24712.385515283131</v>
      </c>
      <c r="Y287">
        <f t="shared" si="46"/>
        <v>700</v>
      </c>
      <c r="Z287">
        <f t="shared" si="47"/>
        <v>8625.0499999999956</v>
      </c>
      <c r="AA287" s="5" t="str">
        <f t="shared" si="53"/>
        <v/>
      </c>
      <c r="AB287" s="24" t="str">
        <f>IFERROR(AA287/MAX($J$3:AA287)-1,"")</f>
        <v/>
      </c>
      <c r="AG287" s="3">
        <v>43792</v>
      </c>
      <c r="AH287">
        <v>10180272.122203248</v>
      </c>
      <c r="AI287" s="24">
        <f>AH287/MAX($AH$2:AH287)-1</f>
        <v>-3.2103777026077585E-2</v>
      </c>
      <c r="AJ287" s="27">
        <f t="shared" si="48"/>
        <v>1</v>
      </c>
      <c r="AK287">
        <f t="shared" si="49"/>
        <v>1</v>
      </c>
      <c r="AL287" s="28">
        <f t="shared" si="54"/>
        <v>2</v>
      </c>
      <c r="AM287" s="28">
        <f t="shared" si="50"/>
        <v>1384</v>
      </c>
      <c r="AN287" s="29">
        <f t="shared" ca="1" si="51"/>
        <v>-3.2103777026077585E-2</v>
      </c>
      <c r="AP287" s="7"/>
      <c r="AT287" s="3"/>
      <c r="AV287" s="7"/>
      <c r="AW287" s="6"/>
      <c r="AY287" s="7"/>
      <c r="BA287" s="7"/>
      <c r="BG287" s="7"/>
      <c r="BH287" s="7"/>
    </row>
    <row r="288" spans="1:60" x14ac:dyDescent="0.45">
      <c r="A288" t="s">
        <v>736</v>
      </c>
      <c r="B288" t="s">
        <v>30</v>
      </c>
      <c r="C288" s="6">
        <v>43706.441666666666</v>
      </c>
      <c r="D288" s="5">
        <v>26.3</v>
      </c>
      <c r="E288" s="6">
        <v>43706.638194444444</v>
      </c>
      <c r="F288">
        <v>1</v>
      </c>
      <c r="G288" s="7">
        <v>-0.96199999999999997</v>
      </c>
      <c r="H288">
        <v>-45571.89</v>
      </c>
      <c r="I288" s="7">
        <v>-0.97240000000000004</v>
      </c>
      <c r="J288">
        <v>1782.0309999999999</v>
      </c>
      <c r="K288">
        <v>46867.42</v>
      </c>
      <c r="L288">
        <v>-669628.66</v>
      </c>
      <c r="M288">
        <v>284</v>
      </c>
      <c r="N288">
        <v>-160.46</v>
      </c>
      <c r="O288" s="7">
        <v>-0.96579999999999999</v>
      </c>
      <c r="P288" s="7">
        <v>0.85550000000000004</v>
      </c>
      <c r="Q288" t="s">
        <v>535</v>
      </c>
      <c r="S288" s="2">
        <f t="shared" si="52"/>
        <v>43706</v>
      </c>
      <c r="T288" t="s">
        <v>736</v>
      </c>
      <c r="U288" s="5">
        <v>26.3</v>
      </c>
      <c r="V288">
        <v>1</v>
      </c>
      <c r="W288">
        <f t="shared" si="55"/>
        <v>9884954.2061132528</v>
      </c>
      <c r="X288">
        <f t="shared" si="45"/>
        <v>24712.385515283131</v>
      </c>
      <c r="Y288">
        <f t="shared" si="46"/>
        <v>950</v>
      </c>
      <c r="Z288">
        <f t="shared" si="47"/>
        <v>-24294.350000000002</v>
      </c>
      <c r="AA288" s="5">
        <f t="shared" si="53"/>
        <v>9869284.906113252</v>
      </c>
      <c r="AB288" s="24">
        <f>IFERROR(AA288/MAX($J$3:AA288)-1,"")</f>
        <v>-1.4873057322327021E-2</v>
      </c>
      <c r="AG288" s="3">
        <v>43793</v>
      </c>
      <c r="AH288">
        <v>10180272.122203248</v>
      </c>
      <c r="AI288" s="24">
        <f>AH288/MAX($AH$2:AH288)-1</f>
        <v>-3.2103777026077585E-2</v>
      </c>
      <c r="AJ288" s="27">
        <f t="shared" si="48"/>
        <v>1</v>
      </c>
      <c r="AK288">
        <f t="shared" si="49"/>
        <v>1</v>
      </c>
      <c r="AL288" s="28">
        <f t="shared" si="54"/>
        <v>2</v>
      </c>
      <c r="AM288" s="28">
        <f t="shared" si="50"/>
        <v>1384</v>
      </c>
      <c r="AN288" s="29">
        <f t="shared" ca="1" si="51"/>
        <v>-3.2103777026077585E-2</v>
      </c>
      <c r="AP288" s="7"/>
      <c r="AT288" s="3"/>
      <c r="AV288" s="7"/>
      <c r="AW288" s="6"/>
      <c r="AY288" s="7"/>
      <c r="BA288" s="7"/>
      <c r="BG288" s="7"/>
      <c r="BH288" s="7"/>
    </row>
    <row r="289" spans="1:60" x14ac:dyDescent="0.45">
      <c r="A289" t="s">
        <v>737</v>
      </c>
      <c r="B289" t="s">
        <v>30</v>
      </c>
      <c r="C289" s="6">
        <v>43707.459027777775</v>
      </c>
      <c r="D289" s="5">
        <v>78.8</v>
      </c>
      <c r="E289" s="6">
        <v>43711.385416666664</v>
      </c>
      <c r="F289">
        <v>67.25</v>
      </c>
      <c r="G289" s="7">
        <v>-0.14660000000000001</v>
      </c>
      <c r="H289">
        <v>-7702.59</v>
      </c>
      <c r="I289" s="7">
        <v>-0.1651</v>
      </c>
      <c r="J289">
        <v>592.02859999999998</v>
      </c>
      <c r="K289">
        <v>46651.86</v>
      </c>
      <c r="L289">
        <v>-677331.24</v>
      </c>
      <c r="M289">
        <v>271</v>
      </c>
      <c r="N289">
        <v>-28.42</v>
      </c>
      <c r="O289" s="7">
        <v>-0.65549999999999997</v>
      </c>
      <c r="P289" s="7">
        <v>0.45939999999999998</v>
      </c>
      <c r="Q289" t="s">
        <v>535</v>
      </c>
      <c r="S289" s="2">
        <f t="shared" si="52"/>
        <v>43707</v>
      </c>
      <c r="T289" t="s">
        <v>737</v>
      </c>
      <c r="U289" s="5">
        <v>78.8</v>
      </c>
      <c r="V289">
        <v>67.25</v>
      </c>
      <c r="W289">
        <f t="shared" si="55"/>
        <v>9869284.906113252</v>
      </c>
      <c r="X289">
        <f t="shared" si="45"/>
        <v>24673.212265283131</v>
      </c>
      <c r="Y289">
        <f t="shared" si="46"/>
        <v>325</v>
      </c>
      <c r="Z289">
        <f t="shared" si="47"/>
        <v>-4228.4124999999976</v>
      </c>
      <c r="AA289" s="5" t="str">
        <f t="shared" si="53"/>
        <v/>
      </c>
      <c r="AB289" s="24" t="str">
        <f>IFERROR(AA289/MAX($J$3:AA289)-1,"")</f>
        <v/>
      </c>
      <c r="AG289" s="3">
        <v>43794</v>
      </c>
      <c r="AH289">
        <v>10289586.534703247</v>
      </c>
      <c r="AI289" s="24">
        <f>AH289/MAX($AH$2:AH289)-1</f>
        <v>-2.17106356929887E-2</v>
      </c>
      <c r="AJ289" s="27">
        <f t="shared" si="48"/>
        <v>1</v>
      </c>
      <c r="AK289">
        <f t="shared" si="49"/>
        <v>1</v>
      </c>
      <c r="AL289" s="28">
        <f t="shared" si="54"/>
        <v>2</v>
      </c>
      <c r="AM289" s="28">
        <f t="shared" si="50"/>
        <v>1384</v>
      </c>
      <c r="AN289" s="29">
        <f t="shared" ca="1" si="51"/>
        <v>-2.17106356929887E-2</v>
      </c>
      <c r="AP289" s="7"/>
      <c r="AT289" s="3"/>
      <c r="AV289" s="7"/>
      <c r="AW289" s="6"/>
      <c r="AY289" s="7"/>
      <c r="BA289" s="7"/>
      <c r="BG289" s="7"/>
      <c r="BH289" s="7"/>
    </row>
    <row r="290" spans="1:60" x14ac:dyDescent="0.45">
      <c r="A290" t="s">
        <v>736</v>
      </c>
      <c r="B290" t="s">
        <v>30</v>
      </c>
      <c r="C290" s="6">
        <v>43707.460416666669</v>
      </c>
      <c r="D290" s="5">
        <v>102.7</v>
      </c>
      <c r="E290" s="6">
        <v>43711.385416666664</v>
      </c>
      <c r="F290">
        <v>88.8</v>
      </c>
      <c r="G290" s="7">
        <v>-0.1353</v>
      </c>
      <c r="H290">
        <v>-7183.96</v>
      </c>
      <c r="I290" s="7">
        <v>-0.154</v>
      </c>
      <c r="J290">
        <v>454.24970000000002</v>
      </c>
      <c r="K290">
        <v>46651.44</v>
      </c>
      <c r="L290">
        <v>-684515.2</v>
      </c>
      <c r="M290">
        <v>269</v>
      </c>
      <c r="N290">
        <v>-26.71</v>
      </c>
      <c r="O290" s="7">
        <v>-0.64849999999999997</v>
      </c>
      <c r="P290" s="7">
        <v>0.39290000000000003</v>
      </c>
      <c r="Q290" t="s">
        <v>535</v>
      </c>
      <c r="S290" s="2">
        <f t="shared" si="52"/>
        <v>43707</v>
      </c>
      <c r="T290" t="s">
        <v>736</v>
      </c>
      <c r="U290" s="5">
        <v>102.7</v>
      </c>
      <c r="V290">
        <v>88.8</v>
      </c>
      <c r="W290">
        <f t="shared" si="55"/>
        <v>9869284.906113252</v>
      </c>
      <c r="X290">
        <f t="shared" si="45"/>
        <v>24673.212265283131</v>
      </c>
      <c r="Y290">
        <f t="shared" si="46"/>
        <v>250</v>
      </c>
      <c r="Z290">
        <f t="shared" si="47"/>
        <v>-3953.7500000000032</v>
      </c>
      <c r="AA290" s="5" t="str">
        <f t="shared" si="53"/>
        <v/>
      </c>
      <c r="AB290" s="24" t="str">
        <f>IFERROR(AA290/MAX($J$3:AA290)-1,"")</f>
        <v/>
      </c>
      <c r="AG290" s="3">
        <v>43795</v>
      </c>
      <c r="AH290">
        <v>10242579.522203248</v>
      </c>
      <c r="AI290" s="24">
        <f>AH290/MAX($AH$2:AH290)-1</f>
        <v>-2.6179859040447728E-2</v>
      </c>
      <c r="AJ290" s="27">
        <f t="shared" si="48"/>
        <v>1</v>
      </c>
      <c r="AK290">
        <f t="shared" si="49"/>
        <v>1</v>
      </c>
      <c r="AL290" s="28">
        <f t="shared" si="54"/>
        <v>2</v>
      </c>
      <c r="AM290" s="28">
        <f t="shared" si="50"/>
        <v>1384</v>
      </c>
      <c r="AN290" s="29">
        <f t="shared" ca="1" si="51"/>
        <v>-2.6179859040447728E-2</v>
      </c>
      <c r="AP290" s="7"/>
      <c r="AT290" s="3"/>
      <c r="AV290" s="7"/>
      <c r="AW290" s="6"/>
      <c r="AY290" s="7"/>
      <c r="BA290" s="7"/>
      <c r="BG290" s="7"/>
      <c r="BH290" s="7"/>
    </row>
    <row r="291" spans="1:60" x14ac:dyDescent="0.45">
      <c r="A291" t="s">
        <v>737</v>
      </c>
      <c r="B291" t="s">
        <v>30</v>
      </c>
      <c r="C291" s="6">
        <v>43707.522222222222</v>
      </c>
      <c r="D291" s="5">
        <v>85.65</v>
      </c>
      <c r="E291" s="6">
        <v>43711.385416666664</v>
      </c>
      <c r="F291">
        <v>67.25</v>
      </c>
      <c r="G291" s="7">
        <v>-0.21479999999999999</v>
      </c>
      <c r="H291">
        <v>-12141.08</v>
      </c>
      <c r="I291" s="7">
        <v>-0.23269999999999999</v>
      </c>
      <c r="J291">
        <v>609.21690000000001</v>
      </c>
      <c r="K291">
        <v>52179.43</v>
      </c>
      <c r="L291">
        <v>423743.74</v>
      </c>
      <c r="M291">
        <v>180</v>
      </c>
      <c r="N291">
        <v>-67.45</v>
      </c>
      <c r="O291" s="7">
        <v>-0.68300000000000005</v>
      </c>
      <c r="P291" s="7">
        <v>8.8700000000000001E-2</v>
      </c>
      <c r="Q291" t="s">
        <v>535</v>
      </c>
      <c r="S291" s="2">
        <f t="shared" si="52"/>
        <v>43707</v>
      </c>
      <c r="T291" t="s">
        <v>737</v>
      </c>
      <c r="U291" s="5">
        <v>85.65</v>
      </c>
      <c r="V291">
        <v>67.25</v>
      </c>
      <c r="W291">
        <f t="shared" si="55"/>
        <v>9869284.906113252</v>
      </c>
      <c r="X291">
        <f t="shared" si="45"/>
        <v>24673.212265283131</v>
      </c>
      <c r="Y291">
        <f t="shared" si="46"/>
        <v>300</v>
      </c>
      <c r="Z291">
        <f t="shared" si="47"/>
        <v>-5978.7000000000007</v>
      </c>
      <c r="AA291" s="5">
        <f t="shared" si="53"/>
        <v>9855124.0436132513</v>
      </c>
      <c r="AB291" s="24">
        <f>IFERROR(AA291/MAX($J$3:AA291)-1,"")</f>
        <v>-1.6286558636050774E-2</v>
      </c>
      <c r="AG291" s="3">
        <v>43796</v>
      </c>
      <c r="AH291">
        <v>10242579.522203248</v>
      </c>
      <c r="AI291" s="24">
        <f>AH291/MAX($AH$2:AH291)-1</f>
        <v>-2.6179859040447728E-2</v>
      </c>
      <c r="AJ291" s="27">
        <f t="shared" si="48"/>
        <v>1</v>
      </c>
      <c r="AK291">
        <f t="shared" si="49"/>
        <v>1</v>
      </c>
      <c r="AL291" s="28">
        <f t="shared" si="54"/>
        <v>2</v>
      </c>
      <c r="AM291" s="28">
        <f t="shared" si="50"/>
        <v>1384</v>
      </c>
      <c r="AN291" s="29">
        <f t="shared" ca="1" si="51"/>
        <v>-2.6179859040447728E-2</v>
      </c>
      <c r="AP291" s="7"/>
      <c r="AT291" s="3"/>
      <c r="AV291" s="7"/>
      <c r="AW291" s="6"/>
      <c r="AY291" s="7"/>
      <c r="BA291" s="7"/>
      <c r="BG291" s="7"/>
      <c r="BH291" s="7"/>
    </row>
    <row r="292" spans="1:60" x14ac:dyDescent="0.45">
      <c r="A292" t="s">
        <v>737</v>
      </c>
      <c r="B292" t="s">
        <v>30</v>
      </c>
      <c r="C292" s="6">
        <v>43711.416666666664</v>
      </c>
      <c r="D292" s="5">
        <v>72.599999999999994</v>
      </c>
      <c r="E292" s="6">
        <v>43712.385416666664</v>
      </c>
      <c r="F292">
        <v>109.9</v>
      </c>
      <c r="G292" s="7">
        <v>0.51380000000000003</v>
      </c>
      <c r="H292">
        <v>22759.42</v>
      </c>
      <c r="I292" s="7">
        <v>0.48859999999999998</v>
      </c>
      <c r="J292">
        <v>641.56230000000005</v>
      </c>
      <c r="K292">
        <v>46577.42</v>
      </c>
      <c r="L292">
        <v>-661755.78</v>
      </c>
      <c r="M292">
        <v>332</v>
      </c>
      <c r="N292">
        <v>68.55</v>
      </c>
      <c r="O292" s="7">
        <v>-0.1825</v>
      </c>
      <c r="P292" s="7">
        <v>0.89529999999999998</v>
      </c>
      <c r="Q292" t="s">
        <v>535</v>
      </c>
      <c r="S292" s="2">
        <f t="shared" si="52"/>
        <v>43711</v>
      </c>
      <c r="T292" t="s">
        <v>737</v>
      </c>
      <c r="U292" s="5">
        <v>72.599999999999994</v>
      </c>
      <c r="V292">
        <v>109.9</v>
      </c>
      <c r="W292">
        <f t="shared" si="55"/>
        <v>9855124.0436132513</v>
      </c>
      <c r="X292">
        <f t="shared" si="45"/>
        <v>24637.810109033129</v>
      </c>
      <c r="Y292">
        <f t="shared" si="46"/>
        <v>350</v>
      </c>
      <c r="Z292">
        <f t="shared" si="47"/>
        <v>12416.250000000004</v>
      </c>
      <c r="AA292" s="5" t="str">
        <f t="shared" si="53"/>
        <v/>
      </c>
      <c r="AB292" s="24" t="str">
        <f>IFERROR(AA292/MAX($J$3:AA292)-1,"")</f>
        <v/>
      </c>
      <c r="AG292" s="3">
        <v>43797</v>
      </c>
      <c r="AH292">
        <v>10242579.522203248</v>
      </c>
      <c r="AI292" s="24">
        <f>AH292/MAX($AH$2:AH292)-1</f>
        <v>-2.6179859040447728E-2</v>
      </c>
      <c r="AJ292" s="27">
        <f t="shared" si="48"/>
        <v>1</v>
      </c>
      <c r="AK292">
        <f t="shared" si="49"/>
        <v>1</v>
      </c>
      <c r="AL292" s="28">
        <f t="shared" si="54"/>
        <v>2</v>
      </c>
      <c r="AM292" s="28">
        <f t="shared" si="50"/>
        <v>1384</v>
      </c>
      <c r="AN292" s="29">
        <f t="shared" ca="1" si="51"/>
        <v>-2.6179859040447728E-2</v>
      </c>
      <c r="AP292" s="7"/>
      <c r="AT292" s="3"/>
      <c r="AV292" s="7"/>
      <c r="AW292" s="6"/>
      <c r="AY292" s="7"/>
      <c r="BA292" s="7"/>
      <c r="BG292" s="7"/>
      <c r="BH292" s="7"/>
    </row>
    <row r="293" spans="1:60" x14ac:dyDescent="0.45">
      <c r="A293" t="s">
        <v>685</v>
      </c>
      <c r="B293" t="s">
        <v>30</v>
      </c>
      <c r="C293" s="6">
        <v>43711.568749999999</v>
      </c>
      <c r="D293" s="5">
        <v>73.8</v>
      </c>
      <c r="E293" s="6">
        <v>43712.385416666664</v>
      </c>
      <c r="F293">
        <v>79.099999999999994</v>
      </c>
      <c r="G293" s="7">
        <v>7.1800000000000003E-2</v>
      </c>
      <c r="H293">
        <v>2383.42</v>
      </c>
      <c r="I293" s="7">
        <v>5.11E-2</v>
      </c>
      <c r="J293">
        <v>632.03980000000001</v>
      </c>
      <c r="K293">
        <v>46644.54</v>
      </c>
      <c r="L293">
        <v>-659372.36</v>
      </c>
      <c r="M293">
        <v>113</v>
      </c>
      <c r="N293">
        <v>21.09</v>
      </c>
      <c r="O293" s="7">
        <v>-0.248</v>
      </c>
      <c r="P293" s="7">
        <v>0.3957</v>
      </c>
      <c r="Q293" t="s">
        <v>535</v>
      </c>
      <c r="S293" s="2">
        <f t="shared" si="52"/>
        <v>43711</v>
      </c>
      <c r="T293" t="s">
        <v>685</v>
      </c>
      <c r="U293" s="5">
        <v>73.8</v>
      </c>
      <c r="V293">
        <v>79.099999999999994</v>
      </c>
      <c r="W293">
        <f t="shared" si="55"/>
        <v>9855124.0436132513</v>
      </c>
      <c r="X293">
        <f t="shared" si="45"/>
        <v>24637.810109033129</v>
      </c>
      <c r="Y293">
        <f t="shared" si="46"/>
        <v>325</v>
      </c>
      <c r="Z293">
        <f t="shared" si="47"/>
        <v>1225.5750000000003</v>
      </c>
      <c r="AA293" s="5" t="str">
        <f t="shared" si="53"/>
        <v/>
      </c>
      <c r="AB293" s="24" t="str">
        <f>IFERROR(AA293/MAX($J$3:AA293)-1,"")</f>
        <v/>
      </c>
      <c r="AG293" s="3">
        <v>43798</v>
      </c>
      <c r="AH293">
        <v>10221978.309703248</v>
      </c>
      <c r="AI293" s="24">
        <f>AH293/MAX($AH$2:AH293)-1</f>
        <v>-2.8138533182757275E-2</v>
      </c>
      <c r="AJ293" s="27">
        <f t="shared" si="48"/>
        <v>1</v>
      </c>
      <c r="AK293">
        <f t="shared" si="49"/>
        <v>1</v>
      </c>
      <c r="AL293" s="28">
        <f t="shared" si="54"/>
        <v>2</v>
      </c>
      <c r="AM293" s="28">
        <f t="shared" si="50"/>
        <v>1384</v>
      </c>
      <c r="AN293" s="29">
        <f t="shared" ca="1" si="51"/>
        <v>-2.8138533182757275E-2</v>
      </c>
      <c r="AP293" s="7"/>
      <c r="AT293" s="3"/>
      <c r="AV293" s="7"/>
      <c r="AW293" s="6"/>
      <c r="AY293" s="7"/>
      <c r="BA293" s="7"/>
      <c r="BG293" s="7"/>
      <c r="BH293" s="7"/>
    </row>
    <row r="294" spans="1:60" x14ac:dyDescent="0.45">
      <c r="A294" t="s">
        <v>685</v>
      </c>
      <c r="B294" t="s">
        <v>30</v>
      </c>
      <c r="C294" s="6">
        <v>43711.568749999999</v>
      </c>
      <c r="D294" s="5">
        <v>73.8</v>
      </c>
      <c r="E294" s="6">
        <v>43712.385416666664</v>
      </c>
      <c r="F294">
        <v>79.099999999999994</v>
      </c>
      <c r="G294" s="7">
        <v>7.1800000000000003E-2</v>
      </c>
      <c r="H294">
        <v>2663.14</v>
      </c>
      <c r="I294" s="7">
        <v>5.11E-2</v>
      </c>
      <c r="J294">
        <v>706.21569999999997</v>
      </c>
      <c r="K294">
        <v>52118.720000000001</v>
      </c>
      <c r="L294">
        <v>426406.88</v>
      </c>
      <c r="M294">
        <v>113</v>
      </c>
      <c r="N294">
        <v>23.57</v>
      </c>
      <c r="O294" s="7">
        <v>-0.248</v>
      </c>
      <c r="P294" s="7">
        <v>0.3957</v>
      </c>
      <c r="Q294" t="s">
        <v>535</v>
      </c>
      <c r="S294" s="2">
        <f t="shared" si="52"/>
        <v>43711</v>
      </c>
      <c r="T294" t="s">
        <v>685</v>
      </c>
      <c r="U294" s="5">
        <v>73.8</v>
      </c>
      <c r="V294">
        <v>79.099999999999994</v>
      </c>
      <c r="W294">
        <f t="shared" si="55"/>
        <v>9855124.0436132513</v>
      </c>
      <c r="X294">
        <f t="shared" si="45"/>
        <v>24637.810109033129</v>
      </c>
      <c r="Y294">
        <f t="shared" si="46"/>
        <v>325</v>
      </c>
      <c r="Z294">
        <f t="shared" si="47"/>
        <v>1225.5750000000003</v>
      </c>
      <c r="AA294" s="5" t="str">
        <f t="shared" si="53"/>
        <v/>
      </c>
      <c r="AB294" s="24" t="str">
        <f>IFERROR(AA294/MAX($J$3:AA294)-1,"")</f>
        <v/>
      </c>
      <c r="AG294" s="3">
        <v>43799</v>
      </c>
      <c r="AH294">
        <v>10221978.309703248</v>
      </c>
      <c r="AI294" s="24">
        <f>AH294/MAX($AH$2:AH294)-1</f>
        <v>-2.8138533182757275E-2</v>
      </c>
      <c r="AJ294" s="27">
        <f t="shared" si="48"/>
        <v>1</v>
      </c>
      <c r="AK294">
        <f t="shared" si="49"/>
        <v>1</v>
      </c>
      <c r="AL294" s="28">
        <f t="shared" si="54"/>
        <v>2</v>
      </c>
      <c r="AM294" s="28">
        <f t="shared" si="50"/>
        <v>1384</v>
      </c>
      <c r="AN294" s="29">
        <f t="shared" ca="1" si="51"/>
        <v>-2.8138533182757275E-2</v>
      </c>
      <c r="AP294" s="7"/>
      <c r="AT294" s="3"/>
      <c r="AV294" s="7"/>
      <c r="AW294" s="6"/>
      <c r="AY294" s="7"/>
      <c r="BA294" s="7"/>
      <c r="BG294" s="7"/>
      <c r="BH294" s="7"/>
    </row>
    <row r="295" spans="1:60" x14ac:dyDescent="0.45">
      <c r="A295" t="s">
        <v>686</v>
      </c>
      <c r="B295" t="s">
        <v>30</v>
      </c>
      <c r="C295" s="6">
        <v>43711.625</v>
      </c>
      <c r="D295" s="5">
        <v>55.7</v>
      </c>
      <c r="E295" s="6">
        <v>43712.385416666664</v>
      </c>
      <c r="F295">
        <v>56.3</v>
      </c>
      <c r="G295" s="7">
        <v>1.0800000000000001E-2</v>
      </c>
      <c r="H295">
        <v>-486.46</v>
      </c>
      <c r="I295" s="7">
        <v>-9.2999999999999992E-3</v>
      </c>
      <c r="J295">
        <v>935.49760000000003</v>
      </c>
      <c r="K295">
        <v>52107.21</v>
      </c>
      <c r="L295">
        <v>425920.42</v>
      </c>
      <c r="M295">
        <v>32</v>
      </c>
      <c r="N295">
        <v>-15.2</v>
      </c>
      <c r="O295" s="7">
        <v>-7.1800000000000003E-2</v>
      </c>
      <c r="P295" s="7">
        <v>0.41289999999999999</v>
      </c>
      <c r="Q295" t="s">
        <v>535</v>
      </c>
      <c r="S295" s="2">
        <f t="shared" si="52"/>
        <v>43711</v>
      </c>
      <c r="T295" t="s">
        <v>686</v>
      </c>
      <c r="U295" s="5">
        <v>55.7</v>
      </c>
      <c r="V295">
        <v>56.3</v>
      </c>
      <c r="W295">
        <f t="shared" si="55"/>
        <v>9855124.0436132513</v>
      </c>
      <c r="X295">
        <f t="shared" si="45"/>
        <v>24637.810109033129</v>
      </c>
      <c r="Y295">
        <f t="shared" si="46"/>
        <v>450</v>
      </c>
      <c r="Z295">
        <f t="shared" si="47"/>
        <v>-234.0000000000046</v>
      </c>
      <c r="AA295" s="5">
        <f t="shared" si="53"/>
        <v>9869757.4436132517</v>
      </c>
      <c r="AB295" s="24">
        <f>IFERROR(AA295/MAX($J$3:AA295)-1,"")</f>
        <v>-1.4825889829737315E-2</v>
      </c>
      <c r="AG295" s="3">
        <v>43800</v>
      </c>
      <c r="AH295">
        <v>10221978.309703248</v>
      </c>
      <c r="AI295" s="24">
        <f>AH295/MAX($AH$2:AH295)-1</f>
        <v>-2.8138533182757275E-2</v>
      </c>
      <c r="AJ295" s="27">
        <f t="shared" si="48"/>
        <v>1</v>
      </c>
      <c r="AK295">
        <f t="shared" si="49"/>
        <v>1</v>
      </c>
      <c r="AL295" s="28">
        <f t="shared" si="54"/>
        <v>2</v>
      </c>
      <c r="AM295" s="28">
        <f t="shared" si="50"/>
        <v>1384</v>
      </c>
      <c r="AN295" s="29">
        <f t="shared" ca="1" si="51"/>
        <v>-2.8138533182757275E-2</v>
      </c>
      <c r="AP295" s="7"/>
      <c r="AT295" s="3"/>
      <c r="AV295" s="7"/>
      <c r="AW295" s="6"/>
      <c r="AY295" s="7"/>
      <c r="BA295" s="7"/>
      <c r="BG295" s="7"/>
      <c r="BH295" s="7"/>
    </row>
    <row r="296" spans="1:60" x14ac:dyDescent="0.45">
      <c r="A296" t="s">
        <v>693</v>
      </c>
      <c r="B296" t="s">
        <v>30</v>
      </c>
      <c r="C296" s="6">
        <v>43713.416666666664</v>
      </c>
      <c r="D296" s="5">
        <v>36.549999999999997</v>
      </c>
      <c r="E296" s="6">
        <v>43713.638194444444</v>
      </c>
      <c r="F296">
        <v>0.05</v>
      </c>
      <c r="G296" s="7">
        <v>-0.99860000000000004</v>
      </c>
      <c r="H296">
        <v>-47106.92</v>
      </c>
      <c r="I296" s="7">
        <v>-1.0085999999999999</v>
      </c>
      <c r="J296">
        <v>1277.788</v>
      </c>
      <c r="K296">
        <v>46703.14</v>
      </c>
      <c r="L296">
        <v>-706479.28</v>
      </c>
      <c r="M296">
        <v>320</v>
      </c>
      <c r="N296">
        <v>-147.21</v>
      </c>
      <c r="O296" s="7">
        <v>-0.99860000000000004</v>
      </c>
      <c r="P296" s="7">
        <v>0.27910000000000001</v>
      </c>
      <c r="Q296" t="s">
        <v>535</v>
      </c>
      <c r="S296" s="2">
        <f t="shared" si="52"/>
        <v>43713</v>
      </c>
      <c r="T296" t="s">
        <v>693</v>
      </c>
      <c r="U296" s="5">
        <v>36.549999999999997</v>
      </c>
      <c r="V296">
        <v>0.05</v>
      </c>
      <c r="W296">
        <f t="shared" si="55"/>
        <v>9869757.4436132517</v>
      </c>
      <c r="X296">
        <f t="shared" si="45"/>
        <v>24674.39360903313</v>
      </c>
      <c r="Y296">
        <f t="shared" si="46"/>
        <v>675</v>
      </c>
      <c r="Z296">
        <f t="shared" si="47"/>
        <v>-24884.549999999996</v>
      </c>
      <c r="AA296" s="5" t="str">
        <f t="shared" si="53"/>
        <v/>
      </c>
      <c r="AB296" s="24" t="str">
        <f>IFERROR(AA296/MAX($J$3:AA296)-1,"")</f>
        <v/>
      </c>
      <c r="AG296" s="3">
        <v>43801</v>
      </c>
      <c r="AH296">
        <v>10221978.309703248</v>
      </c>
      <c r="AI296" s="24">
        <f>AH296/MAX($AH$2:AH296)-1</f>
        <v>-2.8138533182757275E-2</v>
      </c>
      <c r="AJ296" s="27">
        <f t="shared" si="48"/>
        <v>1</v>
      </c>
      <c r="AK296">
        <f t="shared" si="49"/>
        <v>1</v>
      </c>
      <c r="AL296" s="28">
        <f t="shared" si="54"/>
        <v>2</v>
      </c>
      <c r="AM296" s="28">
        <f t="shared" si="50"/>
        <v>1384</v>
      </c>
      <c r="AN296" s="29">
        <f t="shared" ca="1" si="51"/>
        <v>-2.8138533182757275E-2</v>
      </c>
      <c r="AP296" s="7"/>
      <c r="AT296" s="3"/>
      <c r="AV296" s="7"/>
      <c r="AW296" s="6"/>
      <c r="AY296" s="7"/>
      <c r="BA296" s="7"/>
      <c r="BG296" s="7"/>
      <c r="BH296" s="7"/>
    </row>
    <row r="297" spans="1:60" x14ac:dyDescent="0.45">
      <c r="A297" t="s">
        <v>686</v>
      </c>
      <c r="B297" t="s">
        <v>30</v>
      </c>
      <c r="C297" s="6">
        <v>43713.511805555558</v>
      </c>
      <c r="D297" s="5">
        <v>19.75</v>
      </c>
      <c r="E297" s="6">
        <v>43713.638194444444</v>
      </c>
      <c r="F297">
        <v>0.05</v>
      </c>
      <c r="G297" s="7">
        <v>-0.99750000000000005</v>
      </c>
      <c r="H297">
        <v>-46872.21</v>
      </c>
      <c r="I297" s="7">
        <v>-1.0075000000000001</v>
      </c>
      <c r="J297">
        <v>2355.6239999999998</v>
      </c>
      <c r="K297">
        <v>46523.58</v>
      </c>
      <c r="L297">
        <v>-753351.49</v>
      </c>
      <c r="M297">
        <v>183</v>
      </c>
      <c r="N297">
        <v>-256.13</v>
      </c>
      <c r="O297" s="7">
        <v>-0.99750000000000005</v>
      </c>
      <c r="P297" s="7">
        <v>0.13669999999999999</v>
      </c>
      <c r="Q297" t="s">
        <v>535</v>
      </c>
      <c r="S297" s="2">
        <f t="shared" si="52"/>
        <v>43713</v>
      </c>
      <c r="T297" t="s">
        <v>686</v>
      </c>
      <c r="U297" s="5">
        <v>19.75</v>
      </c>
      <c r="V297">
        <v>0.05</v>
      </c>
      <c r="W297">
        <f t="shared" si="55"/>
        <v>9869757.4436132517</v>
      </c>
      <c r="X297">
        <f t="shared" si="45"/>
        <v>24674.39360903313</v>
      </c>
      <c r="Y297">
        <f t="shared" si="46"/>
        <v>1250</v>
      </c>
      <c r="Z297">
        <f t="shared" si="47"/>
        <v>-24872.500000000004</v>
      </c>
      <c r="AA297" s="5">
        <f t="shared" si="53"/>
        <v>9820000.3936132509</v>
      </c>
      <c r="AB297" s="24">
        <f>IFERROR(AA297/MAX($J$3:AA297)-1,"")</f>
        <v>-1.9792512134135354E-2</v>
      </c>
      <c r="AG297" s="3">
        <v>43802</v>
      </c>
      <c r="AH297">
        <v>10239320.122203248</v>
      </c>
      <c r="AI297" s="24">
        <f>AH297/MAX($AH$2:AH297)-1</f>
        <v>-2.6489748688906301E-2</v>
      </c>
      <c r="AJ297" s="27">
        <f t="shared" si="48"/>
        <v>1</v>
      </c>
      <c r="AK297">
        <f t="shared" si="49"/>
        <v>1</v>
      </c>
      <c r="AL297" s="28">
        <f t="shared" si="54"/>
        <v>2</v>
      </c>
      <c r="AM297" s="28">
        <f t="shared" si="50"/>
        <v>1384</v>
      </c>
      <c r="AN297" s="29">
        <f t="shared" ca="1" si="51"/>
        <v>-2.6489748688906301E-2</v>
      </c>
      <c r="AP297" s="7"/>
      <c r="AT297" s="3"/>
      <c r="AV297" s="7"/>
      <c r="AW297" s="6"/>
      <c r="AY297" s="7"/>
      <c r="BA297" s="7"/>
      <c r="BG297" s="7"/>
      <c r="BH297" s="7"/>
    </row>
    <row r="298" spans="1:60" x14ac:dyDescent="0.45">
      <c r="A298" t="s">
        <v>696</v>
      </c>
      <c r="B298" t="s">
        <v>30</v>
      </c>
      <c r="C298" s="6">
        <v>43717.422222222223</v>
      </c>
      <c r="D298" s="5">
        <v>57.5</v>
      </c>
      <c r="E298" s="6">
        <v>43719.385416666664</v>
      </c>
      <c r="F298">
        <v>64.05</v>
      </c>
      <c r="G298" s="7">
        <v>0.1139</v>
      </c>
      <c r="H298">
        <v>4289.24</v>
      </c>
      <c r="I298" s="7">
        <v>9.2799999999999994E-2</v>
      </c>
      <c r="J298">
        <v>804.05640000000005</v>
      </c>
      <c r="K298">
        <v>46233.24</v>
      </c>
      <c r="L298">
        <v>-749062.25</v>
      </c>
      <c r="M298">
        <v>324</v>
      </c>
      <c r="N298">
        <v>13.24</v>
      </c>
      <c r="O298" s="7">
        <v>-0.24779999999999999</v>
      </c>
      <c r="P298" s="7">
        <v>0.40699999999999997</v>
      </c>
      <c r="Q298" t="s">
        <v>535</v>
      </c>
      <c r="S298" s="2">
        <f t="shared" si="52"/>
        <v>43717</v>
      </c>
      <c r="T298" t="s">
        <v>696</v>
      </c>
      <c r="U298" s="5">
        <v>57.5</v>
      </c>
      <c r="V298">
        <v>64.05</v>
      </c>
      <c r="W298">
        <f t="shared" si="55"/>
        <v>9820000.3936132509</v>
      </c>
      <c r="X298">
        <f t="shared" si="45"/>
        <v>24550.000984033129</v>
      </c>
      <c r="Y298">
        <f t="shared" si="46"/>
        <v>425</v>
      </c>
      <c r="Z298">
        <f t="shared" si="47"/>
        <v>2267.1624999999963</v>
      </c>
      <c r="AA298" s="5" t="str">
        <f t="shared" si="53"/>
        <v/>
      </c>
      <c r="AB298" s="24" t="str">
        <f>IFERROR(AA298/MAX($J$3:AA298)-1,"")</f>
        <v/>
      </c>
      <c r="AG298" s="3">
        <v>43803</v>
      </c>
      <c r="AH298">
        <v>10226453.347203247</v>
      </c>
      <c r="AI298" s="24">
        <f>AH298/MAX($AH$2:AH298)-1</f>
        <v>-2.7713065980906171E-2</v>
      </c>
      <c r="AJ298" s="27">
        <f t="shared" si="48"/>
        <v>1</v>
      </c>
      <c r="AK298">
        <f t="shared" si="49"/>
        <v>1</v>
      </c>
      <c r="AL298" s="28">
        <f t="shared" si="54"/>
        <v>2</v>
      </c>
      <c r="AM298" s="28">
        <f t="shared" si="50"/>
        <v>1384</v>
      </c>
      <c r="AN298" s="29">
        <f t="shared" ca="1" si="51"/>
        <v>-2.7713065980906171E-2</v>
      </c>
      <c r="AP298" s="7"/>
      <c r="AT298" s="3"/>
      <c r="AV298" s="7"/>
      <c r="AW298" s="6"/>
      <c r="AY298" s="7"/>
      <c r="BA298" s="7"/>
      <c r="BG298" s="7"/>
      <c r="BH298" s="7"/>
    </row>
    <row r="299" spans="1:60" x14ac:dyDescent="0.45">
      <c r="A299" t="s">
        <v>696</v>
      </c>
      <c r="B299" t="s">
        <v>30</v>
      </c>
      <c r="C299" s="6">
        <v>43717.520833333336</v>
      </c>
      <c r="D299" s="5">
        <v>72.400000000000006</v>
      </c>
      <c r="E299" s="6">
        <v>43719.385416666664</v>
      </c>
      <c r="F299">
        <v>64.05</v>
      </c>
      <c r="G299" s="7">
        <v>-0.1153</v>
      </c>
      <c r="H299">
        <v>-6994.65</v>
      </c>
      <c r="I299" s="7">
        <v>-0.13420000000000001</v>
      </c>
      <c r="J299">
        <v>720.02210000000002</v>
      </c>
      <c r="K299">
        <v>52129.599999999999</v>
      </c>
      <c r="L299">
        <v>418925.76</v>
      </c>
      <c r="M299">
        <v>182</v>
      </c>
      <c r="N299">
        <v>-38.43</v>
      </c>
      <c r="O299" s="7">
        <v>-0.40260000000000001</v>
      </c>
      <c r="P299" s="7">
        <v>7.3899999999999993E-2</v>
      </c>
      <c r="Q299" t="s">
        <v>535</v>
      </c>
      <c r="S299" s="2">
        <f t="shared" si="52"/>
        <v>43717</v>
      </c>
      <c r="T299" t="s">
        <v>696</v>
      </c>
      <c r="U299" s="5">
        <v>72.400000000000006</v>
      </c>
      <c r="V299">
        <v>64.05</v>
      </c>
      <c r="W299">
        <f t="shared" si="55"/>
        <v>9820000.3936132509</v>
      </c>
      <c r="X299">
        <f t="shared" si="45"/>
        <v>24550.000984033129</v>
      </c>
      <c r="Y299">
        <f t="shared" si="46"/>
        <v>350</v>
      </c>
      <c r="Z299">
        <f t="shared" si="47"/>
        <v>-3400.0750000000053</v>
      </c>
      <c r="AA299" s="5" t="str">
        <f t="shared" si="53"/>
        <v/>
      </c>
      <c r="AB299" s="24" t="str">
        <f>IFERROR(AA299/MAX($J$3:AA299)-1,"")</f>
        <v/>
      </c>
      <c r="AG299" s="3">
        <v>43804</v>
      </c>
      <c r="AH299">
        <v>10200962.909703247</v>
      </c>
      <c r="AI299" s="24">
        <f>AH299/MAX($AH$2:AH299)-1</f>
        <v>-3.0136586480362437E-2</v>
      </c>
      <c r="AJ299" s="27">
        <f t="shared" si="48"/>
        <v>1</v>
      </c>
      <c r="AK299">
        <f t="shared" si="49"/>
        <v>1</v>
      </c>
      <c r="AL299" s="28">
        <f t="shared" si="54"/>
        <v>2</v>
      </c>
      <c r="AM299" s="28">
        <f t="shared" si="50"/>
        <v>1384</v>
      </c>
      <c r="AN299" s="29">
        <f t="shared" ca="1" si="51"/>
        <v>-3.0136586480362437E-2</v>
      </c>
      <c r="AP299" s="7"/>
      <c r="AT299" s="3"/>
      <c r="AV299" s="7"/>
      <c r="AW299" s="6"/>
      <c r="AY299" s="7"/>
      <c r="BA299" s="7"/>
      <c r="BG299" s="7"/>
      <c r="BH299" s="7"/>
    </row>
    <row r="300" spans="1:60" x14ac:dyDescent="0.45">
      <c r="A300" t="s">
        <v>733</v>
      </c>
      <c r="B300" t="s">
        <v>30</v>
      </c>
      <c r="C300" s="6">
        <v>43717.556944444441</v>
      </c>
      <c r="D300" s="5">
        <v>48.8</v>
      </c>
      <c r="E300" s="6">
        <v>43719.385416666664</v>
      </c>
      <c r="F300">
        <v>36.799999999999997</v>
      </c>
      <c r="G300" s="7">
        <v>-0.24590000000000001</v>
      </c>
      <c r="H300">
        <v>-12196.2</v>
      </c>
      <c r="I300" s="7">
        <v>-0.26340000000000002</v>
      </c>
      <c r="J300">
        <v>948.678</v>
      </c>
      <c r="K300">
        <v>46295.48</v>
      </c>
      <c r="L300">
        <v>-761258.46</v>
      </c>
      <c r="M300">
        <v>130</v>
      </c>
      <c r="N300">
        <v>-93.82</v>
      </c>
      <c r="O300" s="7">
        <v>-0.49490000000000001</v>
      </c>
      <c r="P300" s="7">
        <v>2.0500000000000001E-2</v>
      </c>
      <c r="Q300" t="s">
        <v>535</v>
      </c>
      <c r="S300" s="2">
        <f t="shared" si="52"/>
        <v>43717</v>
      </c>
      <c r="T300" t="s">
        <v>733</v>
      </c>
      <c r="U300" s="5">
        <v>48.8</v>
      </c>
      <c r="V300">
        <v>36.799999999999997</v>
      </c>
      <c r="W300">
        <f t="shared" si="55"/>
        <v>9820000.3936132509</v>
      </c>
      <c r="X300">
        <f t="shared" si="45"/>
        <v>24550.000984033129</v>
      </c>
      <c r="Y300">
        <f t="shared" si="46"/>
        <v>500</v>
      </c>
      <c r="Z300">
        <f t="shared" si="47"/>
        <v>-6428.0000000000009</v>
      </c>
      <c r="AA300" s="5" t="str">
        <f t="shared" si="53"/>
        <v/>
      </c>
      <c r="AB300" s="24" t="str">
        <f>IFERROR(AA300/MAX($J$3:AA300)-1,"")</f>
        <v/>
      </c>
      <c r="AG300" s="3">
        <v>43805</v>
      </c>
      <c r="AH300">
        <v>10222365.284703247</v>
      </c>
      <c r="AI300" s="24">
        <f>AH300/MAX($AH$2:AH300)-1</f>
        <v>-2.8101741274212055E-2</v>
      </c>
      <c r="AJ300" s="27">
        <f t="shared" si="48"/>
        <v>1</v>
      </c>
      <c r="AK300">
        <f t="shared" si="49"/>
        <v>1</v>
      </c>
      <c r="AL300" s="28">
        <f t="shared" si="54"/>
        <v>2</v>
      </c>
      <c r="AM300" s="28">
        <f t="shared" si="50"/>
        <v>1384</v>
      </c>
      <c r="AN300" s="29">
        <f t="shared" ca="1" si="51"/>
        <v>-2.8101741274212055E-2</v>
      </c>
      <c r="AP300" s="7"/>
      <c r="AT300" s="3"/>
      <c r="AV300" s="7"/>
      <c r="AW300" s="6"/>
      <c r="AY300" s="7"/>
      <c r="BA300" s="7"/>
      <c r="BG300" s="7"/>
      <c r="BH300" s="7"/>
    </row>
    <row r="301" spans="1:60" x14ac:dyDescent="0.45">
      <c r="A301" t="s">
        <v>733</v>
      </c>
      <c r="B301" t="s">
        <v>30</v>
      </c>
      <c r="C301" s="6">
        <v>43717.556944444441</v>
      </c>
      <c r="D301" s="5">
        <v>48.8</v>
      </c>
      <c r="E301" s="6">
        <v>43719.385416666664</v>
      </c>
      <c r="F301">
        <v>36.799999999999997</v>
      </c>
      <c r="G301" s="7">
        <v>-0.24590000000000001</v>
      </c>
      <c r="H301">
        <v>-13733.57</v>
      </c>
      <c r="I301" s="7">
        <v>-0.26340000000000002</v>
      </c>
      <c r="J301">
        <v>1068.261</v>
      </c>
      <c r="K301">
        <v>52131.16</v>
      </c>
      <c r="L301">
        <v>405192.19</v>
      </c>
      <c r="M301">
        <v>130</v>
      </c>
      <c r="N301">
        <v>-105.64</v>
      </c>
      <c r="O301" s="7">
        <v>-0.49490000000000001</v>
      </c>
      <c r="P301" s="7">
        <v>2.0500000000000001E-2</v>
      </c>
      <c r="Q301" t="s">
        <v>535</v>
      </c>
      <c r="S301" s="2">
        <f t="shared" si="52"/>
        <v>43717</v>
      </c>
      <c r="T301" t="s">
        <v>733</v>
      </c>
      <c r="U301" s="5">
        <v>48.8</v>
      </c>
      <c r="V301">
        <v>36.799999999999997</v>
      </c>
      <c r="W301">
        <f t="shared" si="55"/>
        <v>9820000.3936132509</v>
      </c>
      <c r="X301">
        <f t="shared" si="45"/>
        <v>24550.000984033129</v>
      </c>
      <c r="Y301">
        <f t="shared" si="46"/>
        <v>500</v>
      </c>
      <c r="Z301">
        <f t="shared" si="47"/>
        <v>-6428.0000000000009</v>
      </c>
      <c r="AA301" s="5">
        <f t="shared" si="53"/>
        <v>9806011.4811132513</v>
      </c>
      <c r="AB301" s="24">
        <f>IFERROR(AA301/MAX($J$3:AA301)-1,"")</f>
        <v>-2.1188849835762968E-2</v>
      </c>
      <c r="AG301" s="3">
        <v>43806</v>
      </c>
      <c r="AH301">
        <v>10222365.284703247</v>
      </c>
      <c r="AI301" s="24">
        <f>AH301/MAX($AH$2:AH301)-1</f>
        <v>-2.8101741274212055E-2</v>
      </c>
      <c r="AJ301" s="27">
        <f t="shared" si="48"/>
        <v>1</v>
      </c>
      <c r="AK301">
        <f t="shared" si="49"/>
        <v>1</v>
      </c>
      <c r="AL301" s="28">
        <f t="shared" si="54"/>
        <v>2</v>
      </c>
      <c r="AM301" s="28">
        <f t="shared" si="50"/>
        <v>1384</v>
      </c>
      <c r="AN301" s="29">
        <f t="shared" ca="1" si="51"/>
        <v>-2.8101741274212055E-2</v>
      </c>
      <c r="AP301" s="7"/>
      <c r="AT301" s="3"/>
      <c r="AV301" s="7"/>
      <c r="AW301" s="6"/>
      <c r="AY301" s="7"/>
      <c r="BA301" s="7"/>
      <c r="BG301" s="7"/>
      <c r="BH301" s="7"/>
    </row>
    <row r="302" spans="1:60" x14ac:dyDescent="0.45">
      <c r="A302" t="s">
        <v>1016</v>
      </c>
      <c r="B302" t="s">
        <v>30</v>
      </c>
      <c r="C302" s="6">
        <v>43720.602083333331</v>
      </c>
      <c r="D302" s="5">
        <v>85</v>
      </c>
      <c r="E302" s="6">
        <v>43721.385416666664</v>
      </c>
      <c r="F302">
        <v>91.3</v>
      </c>
      <c r="G302" s="7">
        <v>7.4099999999999999E-2</v>
      </c>
      <c r="H302">
        <v>2776.96</v>
      </c>
      <c r="I302" s="7">
        <v>5.3400000000000003E-2</v>
      </c>
      <c r="J302">
        <v>612.07010000000002</v>
      </c>
      <c r="K302">
        <v>52025.96</v>
      </c>
      <c r="L302">
        <v>407969.15</v>
      </c>
      <c r="M302">
        <v>65</v>
      </c>
      <c r="N302">
        <v>42.72</v>
      </c>
      <c r="O302" s="7">
        <v>-0.22289999999999999</v>
      </c>
      <c r="P302" s="7">
        <v>7.4099999999999999E-2</v>
      </c>
      <c r="Q302" t="s">
        <v>535</v>
      </c>
      <c r="S302" s="2">
        <f t="shared" si="52"/>
        <v>43720</v>
      </c>
      <c r="T302" t="s">
        <v>1016</v>
      </c>
      <c r="U302" s="5">
        <v>85</v>
      </c>
      <c r="V302">
        <v>91.3</v>
      </c>
      <c r="W302">
        <f t="shared" si="55"/>
        <v>9806011.4811132513</v>
      </c>
      <c r="X302">
        <f t="shared" si="45"/>
        <v>24515.028702783129</v>
      </c>
      <c r="Y302">
        <f t="shared" si="46"/>
        <v>300</v>
      </c>
      <c r="Z302">
        <f t="shared" si="47"/>
        <v>1361.1000000000017</v>
      </c>
      <c r="AA302" s="5">
        <f t="shared" si="53"/>
        <v>9807372.5811132509</v>
      </c>
      <c r="AB302" s="24">
        <f>IFERROR(AA302/MAX($J$3:AA302)-1,"")</f>
        <v>-2.1052988292152297E-2</v>
      </c>
      <c r="AG302" s="3">
        <v>43807</v>
      </c>
      <c r="AH302">
        <v>10222365.284703247</v>
      </c>
      <c r="AI302" s="24">
        <f>AH302/MAX($AH$2:AH302)-1</f>
        <v>-2.8101741274212055E-2</v>
      </c>
      <c r="AJ302" s="27">
        <f t="shared" si="48"/>
        <v>1</v>
      </c>
      <c r="AK302">
        <f t="shared" si="49"/>
        <v>1</v>
      </c>
      <c r="AL302" s="28">
        <f t="shared" si="54"/>
        <v>2</v>
      </c>
      <c r="AM302" s="28">
        <f t="shared" si="50"/>
        <v>1384</v>
      </c>
      <c r="AN302" s="29">
        <f t="shared" ca="1" si="51"/>
        <v>-2.8101741274212055E-2</v>
      </c>
      <c r="AP302" s="7"/>
      <c r="AT302" s="3"/>
      <c r="AV302" s="7"/>
      <c r="AW302" s="6"/>
      <c r="AY302" s="7"/>
      <c r="BA302" s="7"/>
      <c r="BG302" s="7"/>
      <c r="BH302" s="7"/>
    </row>
    <row r="303" spans="1:60" x14ac:dyDescent="0.45">
      <c r="A303" t="s">
        <v>733</v>
      </c>
      <c r="B303" t="s">
        <v>30</v>
      </c>
      <c r="C303" s="6">
        <v>43721.59652777778</v>
      </c>
      <c r="D303" s="5">
        <v>69.7</v>
      </c>
      <c r="E303" s="6">
        <v>43724.386111111111</v>
      </c>
      <c r="F303">
        <v>57.1</v>
      </c>
      <c r="G303" s="7">
        <v>-0.18079999999999999</v>
      </c>
      <c r="H303">
        <v>-10354.209999999999</v>
      </c>
      <c r="I303" s="7">
        <v>-0.19900000000000001</v>
      </c>
      <c r="J303">
        <v>746.62620000000004</v>
      </c>
      <c r="K303">
        <v>52039.839999999997</v>
      </c>
      <c r="L303">
        <v>373262.39</v>
      </c>
      <c r="M303">
        <v>74</v>
      </c>
      <c r="N303">
        <v>-139.91999999999999</v>
      </c>
      <c r="O303" s="7">
        <v>-0.18079999999999999</v>
      </c>
      <c r="P303" s="7">
        <v>0.42899999999999999</v>
      </c>
      <c r="Q303" t="s">
        <v>535</v>
      </c>
      <c r="S303" s="2">
        <f t="shared" si="52"/>
        <v>43721</v>
      </c>
      <c r="T303" t="s">
        <v>733</v>
      </c>
      <c r="U303" s="5">
        <v>69.7</v>
      </c>
      <c r="V303">
        <v>57.1</v>
      </c>
      <c r="W303">
        <f t="shared" si="55"/>
        <v>9807372.5811132509</v>
      </c>
      <c r="X303">
        <f t="shared" si="45"/>
        <v>24518.431452783127</v>
      </c>
      <c r="Y303">
        <f t="shared" si="46"/>
        <v>350</v>
      </c>
      <c r="Z303">
        <f t="shared" si="47"/>
        <v>-4853.8000000000011</v>
      </c>
      <c r="AA303" s="5" t="str">
        <f t="shared" si="53"/>
        <v/>
      </c>
      <c r="AB303" s="24" t="str">
        <f>IFERROR(AA303/MAX($J$3:AA303)-1,"")</f>
        <v/>
      </c>
      <c r="AG303" s="3">
        <v>43808</v>
      </c>
      <c r="AH303">
        <v>10222365.284703247</v>
      </c>
      <c r="AI303" s="24">
        <f>AH303/MAX($AH$2:AH303)-1</f>
        <v>-2.8101741274212055E-2</v>
      </c>
      <c r="AJ303" s="27">
        <f t="shared" si="48"/>
        <v>1</v>
      </c>
      <c r="AK303">
        <f t="shared" si="49"/>
        <v>1</v>
      </c>
      <c r="AL303" s="28">
        <f t="shared" si="54"/>
        <v>2</v>
      </c>
      <c r="AM303" s="28">
        <f t="shared" si="50"/>
        <v>1384</v>
      </c>
      <c r="AN303" s="29">
        <f t="shared" ca="1" si="51"/>
        <v>-2.8101741274212055E-2</v>
      </c>
      <c r="AP303" s="7"/>
      <c r="AT303" s="3"/>
      <c r="AV303" s="7"/>
      <c r="AW303" s="6"/>
      <c r="AY303" s="7"/>
      <c r="BA303" s="7"/>
      <c r="BG303" s="7"/>
      <c r="BH303" s="7"/>
    </row>
    <row r="304" spans="1:60" x14ac:dyDescent="0.45">
      <c r="A304" t="s">
        <v>733</v>
      </c>
      <c r="B304" t="s">
        <v>30</v>
      </c>
      <c r="C304" s="6">
        <v>43721.629166666666</v>
      </c>
      <c r="D304" s="5">
        <v>89.15</v>
      </c>
      <c r="E304" s="6">
        <v>43724.386111111111</v>
      </c>
      <c r="F304">
        <v>57.1</v>
      </c>
      <c r="G304" s="7">
        <v>-0.35949999999999999</v>
      </c>
      <c r="H304">
        <v>-17364.740000000002</v>
      </c>
      <c r="I304" s="7">
        <v>-0.37590000000000001</v>
      </c>
      <c r="J304">
        <v>518.15710000000001</v>
      </c>
      <c r="K304">
        <v>46193.71</v>
      </c>
      <c r="L304">
        <v>-800210.17</v>
      </c>
      <c r="M304">
        <v>27</v>
      </c>
      <c r="N304">
        <v>-643.14</v>
      </c>
      <c r="O304" s="7">
        <v>-0.35949999999999999</v>
      </c>
      <c r="P304" s="7">
        <v>0.1172</v>
      </c>
      <c r="Q304" t="s">
        <v>535</v>
      </c>
      <c r="S304" s="2">
        <f t="shared" si="52"/>
        <v>43721</v>
      </c>
      <c r="T304" t="s">
        <v>733</v>
      </c>
      <c r="U304" s="5">
        <v>89.15</v>
      </c>
      <c r="V304">
        <v>57.1</v>
      </c>
      <c r="W304">
        <f t="shared" si="55"/>
        <v>9807372.5811132509</v>
      </c>
      <c r="X304">
        <f t="shared" si="45"/>
        <v>24518.431452783127</v>
      </c>
      <c r="Y304">
        <f t="shared" si="46"/>
        <v>275</v>
      </c>
      <c r="Z304">
        <f t="shared" si="47"/>
        <v>-9215.9375000000036</v>
      </c>
      <c r="AA304" s="5" t="str">
        <f t="shared" si="53"/>
        <v/>
      </c>
      <c r="AB304" s="24" t="str">
        <f>IFERROR(AA304/MAX($J$3:AA304)-1,"")</f>
        <v/>
      </c>
      <c r="AG304" s="3">
        <v>43809</v>
      </c>
      <c r="AH304">
        <v>10214443.009703247</v>
      </c>
      <c r="AI304" s="24">
        <f>AH304/MAX($AH$2:AH304)-1</f>
        <v>-2.8854956901242068E-2</v>
      </c>
      <c r="AJ304" s="27">
        <f t="shared" si="48"/>
        <v>1</v>
      </c>
      <c r="AK304">
        <f t="shared" si="49"/>
        <v>1</v>
      </c>
      <c r="AL304" s="28">
        <f t="shared" si="54"/>
        <v>2</v>
      </c>
      <c r="AM304" s="28">
        <f t="shared" si="50"/>
        <v>1384</v>
      </c>
      <c r="AN304" s="29">
        <f t="shared" ca="1" si="51"/>
        <v>-2.8854956901242068E-2</v>
      </c>
      <c r="AP304" s="7"/>
      <c r="AT304" s="3"/>
      <c r="AV304" s="7"/>
      <c r="AW304" s="6"/>
      <c r="AY304" s="7"/>
      <c r="BA304" s="7"/>
      <c r="BG304" s="7"/>
      <c r="BH304" s="7"/>
    </row>
    <row r="305" spans="1:60" x14ac:dyDescent="0.45">
      <c r="A305" t="s">
        <v>734</v>
      </c>
      <c r="B305" t="s">
        <v>30</v>
      </c>
      <c r="C305" s="6">
        <v>43721.629861111112</v>
      </c>
      <c r="D305" s="5">
        <v>66.5</v>
      </c>
      <c r="E305" s="6">
        <v>43724.385416666664</v>
      </c>
      <c r="F305">
        <v>36.450000000000003</v>
      </c>
      <c r="G305" s="7">
        <v>-0.45190000000000002</v>
      </c>
      <c r="H305">
        <v>-21586.97</v>
      </c>
      <c r="I305" s="7">
        <v>-0.46739999999999998</v>
      </c>
      <c r="J305">
        <v>694.57280000000003</v>
      </c>
      <c r="K305">
        <v>46189.09</v>
      </c>
      <c r="L305">
        <v>-782845.43</v>
      </c>
      <c r="M305">
        <v>25</v>
      </c>
      <c r="N305">
        <v>-863.48</v>
      </c>
      <c r="O305" s="7">
        <v>-0.62180000000000002</v>
      </c>
      <c r="P305" s="7">
        <v>5.1900000000000002E-2</v>
      </c>
      <c r="Q305" t="s">
        <v>535</v>
      </c>
      <c r="S305" s="2">
        <f t="shared" si="52"/>
        <v>43721</v>
      </c>
      <c r="T305" t="s">
        <v>734</v>
      </c>
      <c r="U305" s="5">
        <v>66.5</v>
      </c>
      <c r="V305">
        <v>36.450000000000003</v>
      </c>
      <c r="W305">
        <f t="shared" si="55"/>
        <v>9807372.5811132509</v>
      </c>
      <c r="X305">
        <f t="shared" si="45"/>
        <v>24518.431452783127</v>
      </c>
      <c r="Y305">
        <f t="shared" si="46"/>
        <v>375</v>
      </c>
      <c r="Z305">
        <f t="shared" si="47"/>
        <v>-11654.812500000002</v>
      </c>
      <c r="AA305" s="5" t="str">
        <f t="shared" si="53"/>
        <v/>
      </c>
      <c r="AB305" s="24" t="str">
        <f>IFERROR(AA305/MAX($J$3:AA305)-1,"")</f>
        <v/>
      </c>
      <c r="AG305" s="3">
        <v>43810</v>
      </c>
      <c r="AH305">
        <v>10214443.009703247</v>
      </c>
      <c r="AI305" s="24">
        <f>AH305/MAX($AH$2:AH305)-1</f>
        <v>-2.8854956901242068E-2</v>
      </c>
      <c r="AJ305" s="27">
        <f t="shared" si="48"/>
        <v>1</v>
      </c>
      <c r="AK305">
        <f t="shared" si="49"/>
        <v>1</v>
      </c>
      <c r="AL305" s="28">
        <f t="shared" si="54"/>
        <v>2</v>
      </c>
      <c r="AM305" s="28">
        <f t="shared" si="50"/>
        <v>1384</v>
      </c>
      <c r="AN305" s="29">
        <f t="shared" ca="1" si="51"/>
        <v>-2.8854956901242068E-2</v>
      </c>
      <c r="AP305" s="7"/>
      <c r="AT305" s="3"/>
      <c r="AV305" s="7"/>
      <c r="AW305" s="6"/>
      <c r="AY305" s="7"/>
      <c r="BA305" s="7"/>
      <c r="BG305" s="7"/>
      <c r="BH305" s="7"/>
    </row>
    <row r="306" spans="1:60" x14ac:dyDescent="0.45">
      <c r="A306" t="s">
        <v>734</v>
      </c>
      <c r="B306" t="s">
        <v>30</v>
      </c>
      <c r="C306" s="6">
        <v>43721.629861111112</v>
      </c>
      <c r="D306" s="5">
        <v>66.5</v>
      </c>
      <c r="E306" s="6">
        <v>43724.385416666664</v>
      </c>
      <c r="F306">
        <v>36.450000000000003</v>
      </c>
      <c r="G306" s="7">
        <v>-0.45190000000000002</v>
      </c>
      <c r="H306">
        <v>-24352.55</v>
      </c>
      <c r="I306" s="7">
        <v>-0.46739999999999998</v>
      </c>
      <c r="J306">
        <v>783.55679999999995</v>
      </c>
      <c r="K306">
        <v>52106.52</v>
      </c>
      <c r="L306">
        <v>383616.6</v>
      </c>
      <c r="M306">
        <v>25</v>
      </c>
      <c r="N306">
        <v>-974.1</v>
      </c>
      <c r="O306" s="7">
        <v>-0.62180000000000002</v>
      </c>
      <c r="P306" s="7">
        <v>5.1900000000000002E-2</v>
      </c>
      <c r="Q306" t="s">
        <v>535</v>
      </c>
      <c r="S306" s="2">
        <f t="shared" si="52"/>
        <v>43721</v>
      </c>
      <c r="T306" t="s">
        <v>734</v>
      </c>
      <c r="U306" s="5">
        <v>66.5</v>
      </c>
      <c r="V306">
        <v>36.450000000000003</v>
      </c>
      <c r="W306">
        <f t="shared" si="55"/>
        <v>9807372.5811132509</v>
      </c>
      <c r="X306">
        <f t="shared" si="45"/>
        <v>24518.431452783127</v>
      </c>
      <c r="Y306">
        <f t="shared" si="46"/>
        <v>375</v>
      </c>
      <c r="Z306">
        <f t="shared" si="47"/>
        <v>-11654.812500000002</v>
      </c>
      <c r="AA306" s="5">
        <f t="shared" si="53"/>
        <v>9769993.2186132502</v>
      </c>
      <c r="AB306" s="24">
        <f>IFERROR(AA306/MAX($J$3:AA306)-1,"")</f>
        <v>-2.478410128049624E-2</v>
      </c>
      <c r="AG306" s="3">
        <v>43811</v>
      </c>
      <c r="AH306">
        <v>10213363.084703246</v>
      </c>
      <c r="AI306" s="24">
        <f>AH306/MAX($AH$2:AH306)-1</f>
        <v>-2.8957631497367631E-2</v>
      </c>
      <c r="AJ306" s="27">
        <f t="shared" si="48"/>
        <v>1</v>
      </c>
      <c r="AK306">
        <f t="shared" si="49"/>
        <v>1</v>
      </c>
      <c r="AL306" s="28">
        <f t="shared" si="54"/>
        <v>2</v>
      </c>
      <c r="AM306" s="28">
        <f t="shared" si="50"/>
        <v>1384</v>
      </c>
      <c r="AN306" s="29">
        <f t="shared" ca="1" si="51"/>
        <v>-2.8957631497367631E-2</v>
      </c>
      <c r="AP306" s="7"/>
      <c r="AT306" s="3"/>
      <c r="AV306" s="7"/>
      <c r="AW306" s="6"/>
      <c r="AY306" s="7"/>
      <c r="BA306" s="7"/>
      <c r="BG306" s="7"/>
      <c r="BH306" s="7"/>
    </row>
    <row r="307" spans="1:60" x14ac:dyDescent="0.45">
      <c r="A307" t="s">
        <v>735</v>
      </c>
      <c r="B307" t="s">
        <v>30</v>
      </c>
      <c r="C307" s="6">
        <v>43724.538888888892</v>
      </c>
      <c r="D307" s="5">
        <v>74</v>
      </c>
      <c r="E307" s="6">
        <v>43725.385416666664</v>
      </c>
      <c r="F307">
        <v>68.150000000000006</v>
      </c>
      <c r="G307" s="7">
        <v>-7.9100000000000004E-2</v>
      </c>
      <c r="H307">
        <v>-5096.57</v>
      </c>
      <c r="I307" s="7">
        <v>-9.8299999999999998E-2</v>
      </c>
      <c r="J307">
        <v>700.89610000000005</v>
      </c>
      <c r="K307">
        <v>51866.31</v>
      </c>
      <c r="L307">
        <v>368165.82</v>
      </c>
      <c r="M307">
        <v>156</v>
      </c>
      <c r="N307">
        <v>-32.67</v>
      </c>
      <c r="O307" s="7">
        <v>-0.35470000000000002</v>
      </c>
      <c r="P307" s="7">
        <v>0.1</v>
      </c>
      <c r="Q307" t="s">
        <v>535</v>
      </c>
      <c r="S307" s="2">
        <f t="shared" si="52"/>
        <v>43724</v>
      </c>
      <c r="T307" t="s">
        <v>735</v>
      </c>
      <c r="U307" s="5">
        <v>74</v>
      </c>
      <c r="V307">
        <v>68.150000000000006</v>
      </c>
      <c r="W307">
        <f t="shared" si="55"/>
        <v>9769993.2186132502</v>
      </c>
      <c r="X307">
        <f t="shared" si="45"/>
        <v>24424.983046533125</v>
      </c>
      <c r="Y307">
        <f t="shared" si="46"/>
        <v>325</v>
      </c>
      <c r="Z307">
        <f t="shared" si="47"/>
        <v>-2363.2374999999965</v>
      </c>
      <c r="AA307" s="5" t="str">
        <f t="shared" si="53"/>
        <v/>
      </c>
      <c r="AB307" s="24" t="str">
        <f>IFERROR(AA307/MAX($J$3:AA307)-1,"")</f>
        <v/>
      </c>
      <c r="AG307" s="3">
        <v>43812</v>
      </c>
      <c r="AH307">
        <v>10210400.509703247</v>
      </c>
      <c r="AI307" s="24">
        <f>AH307/MAX($AH$2:AH307)-1</f>
        <v>-2.9239300309198524E-2</v>
      </c>
      <c r="AJ307" s="27">
        <f t="shared" si="48"/>
        <v>1</v>
      </c>
      <c r="AK307">
        <f t="shared" si="49"/>
        <v>1</v>
      </c>
      <c r="AL307" s="28">
        <f t="shared" si="54"/>
        <v>2</v>
      </c>
      <c r="AM307" s="28">
        <f t="shared" si="50"/>
        <v>1384</v>
      </c>
      <c r="AN307" s="29">
        <f t="shared" ca="1" si="51"/>
        <v>-2.9239300309198524E-2</v>
      </c>
      <c r="AP307" s="7"/>
      <c r="AT307" s="3"/>
      <c r="AV307" s="7"/>
      <c r="AW307" s="6"/>
      <c r="AY307" s="7"/>
      <c r="BA307" s="7"/>
      <c r="BG307" s="7"/>
      <c r="BH307" s="7"/>
    </row>
    <row r="308" spans="1:60" x14ac:dyDescent="0.45">
      <c r="A308" t="s">
        <v>736</v>
      </c>
      <c r="B308" t="s">
        <v>30</v>
      </c>
      <c r="C308" s="6">
        <v>43724.552777777775</v>
      </c>
      <c r="D308" s="5">
        <v>55.1</v>
      </c>
      <c r="E308" s="6">
        <v>43725.385416666664</v>
      </c>
      <c r="F308">
        <v>45.8</v>
      </c>
      <c r="G308" s="7">
        <v>-0.16880000000000001</v>
      </c>
      <c r="H308">
        <v>-8606.23</v>
      </c>
      <c r="I308" s="7">
        <v>-0.18709999999999999</v>
      </c>
      <c r="J308">
        <v>834.82669999999996</v>
      </c>
      <c r="K308">
        <v>45998.95</v>
      </c>
      <c r="L308">
        <v>-808816.4</v>
      </c>
      <c r="M308">
        <v>136</v>
      </c>
      <c r="N308">
        <v>-63.28</v>
      </c>
      <c r="O308" s="7">
        <v>-0.6552</v>
      </c>
      <c r="P308" s="7">
        <v>3.3599999999999998E-2</v>
      </c>
      <c r="Q308" t="s">
        <v>535</v>
      </c>
      <c r="S308" s="2">
        <f t="shared" si="52"/>
        <v>43724</v>
      </c>
      <c r="T308" t="s">
        <v>736</v>
      </c>
      <c r="U308" s="5">
        <v>55.1</v>
      </c>
      <c r="V308">
        <v>45.8</v>
      </c>
      <c r="W308">
        <f t="shared" si="55"/>
        <v>9769993.2186132502</v>
      </c>
      <c r="X308">
        <f t="shared" si="45"/>
        <v>24424.983046533125</v>
      </c>
      <c r="Y308">
        <f t="shared" si="46"/>
        <v>450</v>
      </c>
      <c r="Z308">
        <f t="shared" si="47"/>
        <v>-4639.050000000002</v>
      </c>
      <c r="AA308" s="5" t="str">
        <f t="shared" si="53"/>
        <v/>
      </c>
      <c r="AB308" s="24" t="str">
        <f>IFERROR(AA308/MAX($J$3:AA308)-1,"")</f>
        <v/>
      </c>
      <c r="AG308" s="3">
        <v>43813</v>
      </c>
      <c r="AH308">
        <v>10210400.509703247</v>
      </c>
      <c r="AI308" s="24">
        <f>AH308/MAX($AH$2:AH308)-1</f>
        <v>-2.9239300309198524E-2</v>
      </c>
      <c r="AJ308" s="27">
        <f t="shared" si="48"/>
        <v>1</v>
      </c>
      <c r="AK308">
        <f t="shared" si="49"/>
        <v>1</v>
      </c>
      <c r="AL308" s="28">
        <f t="shared" si="54"/>
        <v>2</v>
      </c>
      <c r="AM308" s="28">
        <f t="shared" si="50"/>
        <v>1384</v>
      </c>
      <c r="AN308" s="29">
        <f t="shared" ca="1" si="51"/>
        <v>-2.9239300309198524E-2</v>
      </c>
      <c r="AP308" s="7"/>
      <c r="AT308" s="3"/>
      <c r="AV308" s="7"/>
      <c r="AW308" s="6"/>
      <c r="AY308" s="7"/>
      <c r="BA308" s="7"/>
      <c r="BG308" s="7"/>
      <c r="BH308" s="7"/>
    </row>
    <row r="309" spans="1:60" x14ac:dyDescent="0.45">
      <c r="A309" t="s">
        <v>736</v>
      </c>
      <c r="B309" t="s">
        <v>30</v>
      </c>
      <c r="C309" s="6">
        <v>43724.552777777775</v>
      </c>
      <c r="D309" s="5">
        <v>55.1</v>
      </c>
      <c r="E309" s="6">
        <v>43725.385416666664</v>
      </c>
      <c r="F309">
        <v>45.8</v>
      </c>
      <c r="G309" s="7">
        <v>-0.16880000000000001</v>
      </c>
      <c r="H309">
        <v>-9703.67</v>
      </c>
      <c r="I309" s="7">
        <v>-0.18709999999999999</v>
      </c>
      <c r="J309">
        <v>941.28129999999999</v>
      </c>
      <c r="K309">
        <v>51864.59</v>
      </c>
      <c r="L309">
        <v>358462.16</v>
      </c>
      <c r="M309">
        <v>136</v>
      </c>
      <c r="N309">
        <v>-71.349999999999994</v>
      </c>
      <c r="O309" s="7">
        <v>-0.6552</v>
      </c>
      <c r="P309" s="7">
        <v>3.3599999999999998E-2</v>
      </c>
      <c r="Q309" t="s">
        <v>535</v>
      </c>
      <c r="S309" s="2">
        <f t="shared" si="52"/>
        <v>43724</v>
      </c>
      <c r="T309" t="s">
        <v>736</v>
      </c>
      <c r="U309" s="5">
        <v>55.1</v>
      </c>
      <c r="V309">
        <v>45.8</v>
      </c>
      <c r="W309">
        <f t="shared" si="55"/>
        <v>9769993.2186132502</v>
      </c>
      <c r="X309">
        <f t="shared" si="45"/>
        <v>24424.983046533125</v>
      </c>
      <c r="Y309">
        <f t="shared" si="46"/>
        <v>450</v>
      </c>
      <c r="Z309">
        <f t="shared" si="47"/>
        <v>-4639.050000000002</v>
      </c>
      <c r="AA309" s="5">
        <f t="shared" si="53"/>
        <v>9758351.8811132498</v>
      </c>
      <c r="AB309" s="24">
        <f>IFERROR(AA309/MAX($J$3:AA309)-1,"")</f>
        <v>-2.5946110010525936E-2</v>
      </c>
      <c r="AG309" s="3">
        <v>43814</v>
      </c>
      <c r="AH309">
        <v>10210400.509703247</v>
      </c>
      <c r="AI309" s="24">
        <f>AH309/MAX($AH$2:AH309)-1</f>
        <v>-2.9239300309198524E-2</v>
      </c>
      <c r="AJ309" s="27">
        <f t="shared" si="48"/>
        <v>1</v>
      </c>
      <c r="AK309">
        <f t="shared" si="49"/>
        <v>1</v>
      </c>
      <c r="AL309" s="28">
        <f t="shared" si="54"/>
        <v>2</v>
      </c>
      <c r="AM309" s="28">
        <f t="shared" si="50"/>
        <v>1384</v>
      </c>
      <c r="AN309" s="29">
        <f t="shared" ca="1" si="51"/>
        <v>-2.9239300309198524E-2</v>
      </c>
      <c r="AP309" s="7"/>
      <c r="AT309" s="3"/>
      <c r="AV309" s="7"/>
      <c r="AW309" s="6"/>
      <c r="AY309" s="7"/>
      <c r="BA309" s="7"/>
      <c r="BG309" s="7"/>
      <c r="BH309" s="7"/>
    </row>
    <row r="310" spans="1:60" x14ac:dyDescent="0.45">
      <c r="A310" t="s">
        <v>736</v>
      </c>
      <c r="B310" t="s">
        <v>30</v>
      </c>
      <c r="C310" s="6">
        <v>43725.416666666664</v>
      </c>
      <c r="D310" s="5">
        <v>55.45</v>
      </c>
      <c r="E310" s="6">
        <v>43726.385416666664</v>
      </c>
      <c r="F310">
        <v>99.8</v>
      </c>
      <c r="G310" s="7">
        <v>0.79979999999999996</v>
      </c>
      <c r="H310">
        <v>35469.760000000002</v>
      </c>
      <c r="I310" s="7">
        <v>0.77180000000000004</v>
      </c>
      <c r="J310">
        <v>828.78120000000001</v>
      </c>
      <c r="K310">
        <v>45955.92</v>
      </c>
      <c r="L310">
        <v>-773346.64</v>
      </c>
      <c r="M310">
        <v>332</v>
      </c>
      <c r="N310">
        <v>106.84</v>
      </c>
      <c r="O310" s="7">
        <v>-9.5600000000000004E-2</v>
      </c>
      <c r="P310" s="7">
        <v>1.9035</v>
      </c>
      <c r="Q310" t="s">
        <v>535</v>
      </c>
      <c r="S310" s="2">
        <f t="shared" si="52"/>
        <v>43725</v>
      </c>
      <c r="T310" t="s">
        <v>736</v>
      </c>
      <c r="U310" s="5">
        <v>55.45</v>
      </c>
      <c r="V310">
        <v>99.8</v>
      </c>
      <c r="W310">
        <f t="shared" si="55"/>
        <v>9758351.8811132498</v>
      </c>
      <c r="X310">
        <f t="shared" si="45"/>
        <v>24395.879702783124</v>
      </c>
      <c r="Y310">
        <f t="shared" si="46"/>
        <v>450</v>
      </c>
      <c r="Z310">
        <f t="shared" si="47"/>
        <v>19258.874999999996</v>
      </c>
      <c r="AA310" s="5" t="str">
        <f t="shared" si="53"/>
        <v/>
      </c>
      <c r="AB310" s="24" t="str">
        <f>IFERROR(AA310/MAX($J$3:AA310)-1,"")</f>
        <v/>
      </c>
      <c r="AG310" s="3">
        <v>43815</v>
      </c>
      <c r="AH310">
        <v>10202353.509703247</v>
      </c>
      <c r="AI310" s="24">
        <f>AH310/MAX($AH$2:AH310)-1</f>
        <v>-3.0004374249538945E-2</v>
      </c>
      <c r="AJ310" s="27">
        <f t="shared" si="48"/>
        <v>1</v>
      </c>
      <c r="AK310">
        <f t="shared" si="49"/>
        <v>1</v>
      </c>
      <c r="AL310" s="28">
        <f t="shared" si="54"/>
        <v>2</v>
      </c>
      <c r="AM310" s="28">
        <f t="shared" si="50"/>
        <v>1384</v>
      </c>
      <c r="AN310" s="29">
        <f t="shared" ca="1" si="51"/>
        <v>-3.0004374249538945E-2</v>
      </c>
      <c r="AP310" s="7"/>
      <c r="AT310" s="3"/>
      <c r="AV310" s="7"/>
      <c r="AW310" s="6"/>
      <c r="AY310" s="7"/>
      <c r="BA310" s="7"/>
      <c r="BG310" s="7"/>
      <c r="BH310" s="7"/>
    </row>
    <row r="311" spans="1:60" x14ac:dyDescent="0.45">
      <c r="A311" t="s">
        <v>737</v>
      </c>
      <c r="B311" t="s">
        <v>30</v>
      </c>
      <c r="C311" s="6">
        <v>43725.447916666664</v>
      </c>
      <c r="D311" s="5">
        <v>47.7</v>
      </c>
      <c r="E311" s="6">
        <v>43726.385416666664</v>
      </c>
      <c r="F311">
        <v>65.5</v>
      </c>
      <c r="G311" s="7">
        <v>0.37319999999999998</v>
      </c>
      <c r="H311">
        <v>16072.29</v>
      </c>
      <c r="I311" s="7">
        <v>0.34939999999999999</v>
      </c>
      <c r="J311">
        <v>964.26030000000003</v>
      </c>
      <c r="K311">
        <v>45995.22</v>
      </c>
      <c r="L311">
        <v>-757274.34</v>
      </c>
      <c r="M311">
        <v>287</v>
      </c>
      <c r="N311">
        <v>56</v>
      </c>
      <c r="O311" s="7">
        <v>-0.13100000000000001</v>
      </c>
      <c r="P311" s="7">
        <v>1.5513999999999999</v>
      </c>
      <c r="Q311" t="s">
        <v>535</v>
      </c>
      <c r="S311" s="2">
        <f t="shared" si="52"/>
        <v>43725</v>
      </c>
      <c r="T311" t="s">
        <v>737</v>
      </c>
      <c r="U311" s="5">
        <v>47.7</v>
      </c>
      <c r="V311">
        <v>65.5</v>
      </c>
      <c r="W311">
        <f t="shared" si="55"/>
        <v>9758351.8811132498</v>
      </c>
      <c r="X311">
        <f t="shared" si="45"/>
        <v>24395.879702783124</v>
      </c>
      <c r="Y311">
        <f t="shared" si="46"/>
        <v>500</v>
      </c>
      <c r="Z311">
        <f t="shared" si="47"/>
        <v>8333.9999999999964</v>
      </c>
      <c r="AA311" s="5" t="str">
        <f t="shared" si="53"/>
        <v/>
      </c>
      <c r="AB311" s="24" t="str">
        <f>IFERROR(AA311/MAX($J$3:AA311)-1,"")</f>
        <v/>
      </c>
      <c r="AG311" s="3">
        <v>43816</v>
      </c>
      <c r="AH311">
        <v>10210248.859703247</v>
      </c>
      <c r="AI311" s="24">
        <f>AH311/MAX($AH$2:AH311)-1</f>
        <v>-2.9253718535003581E-2</v>
      </c>
      <c r="AJ311" s="27">
        <f t="shared" si="48"/>
        <v>1</v>
      </c>
      <c r="AK311">
        <f t="shared" si="49"/>
        <v>1</v>
      </c>
      <c r="AL311" s="28">
        <f t="shared" si="54"/>
        <v>2</v>
      </c>
      <c r="AM311" s="28">
        <f t="shared" si="50"/>
        <v>1384</v>
      </c>
      <c r="AN311" s="29">
        <f t="shared" ca="1" si="51"/>
        <v>-2.9253718535003581E-2</v>
      </c>
      <c r="AP311" s="7"/>
      <c r="AT311" s="3"/>
      <c r="AV311" s="7"/>
      <c r="AW311" s="6"/>
      <c r="AY311" s="7"/>
      <c r="BA311" s="7"/>
      <c r="BG311" s="7"/>
      <c r="BH311" s="7"/>
    </row>
    <row r="312" spans="1:60" x14ac:dyDescent="0.45">
      <c r="A312" t="s">
        <v>737</v>
      </c>
      <c r="B312" t="s">
        <v>30</v>
      </c>
      <c r="C312" s="6">
        <v>43725.520833333336</v>
      </c>
      <c r="D312" s="5">
        <v>48.25</v>
      </c>
      <c r="E312" s="6">
        <v>43726.385416666664</v>
      </c>
      <c r="F312">
        <v>65.5</v>
      </c>
      <c r="G312" s="7">
        <v>0.35749999999999998</v>
      </c>
      <c r="H312">
        <v>17295.41</v>
      </c>
      <c r="I312" s="7">
        <v>0.33389999999999997</v>
      </c>
      <c r="J312">
        <v>1073.4159999999999</v>
      </c>
      <c r="K312">
        <v>51792.31</v>
      </c>
      <c r="L312">
        <v>375757.57</v>
      </c>
      <c r="M312">
        <v>182</v>
      </c>
      <c r="N312">
        <v>95.03</v>
      </c>
      <c r="O312" s="7">
        <v>-0.1057</v>
      </c>
      <c r="P312" s="7">
        <v>1.5223</v>
      </c>
      <c r="Q312" t="s">
        <v>535</v>
      </c>
      <c r="S312" s="2">
        <f t="shared" si="52"/>
        <v>43725</v>
      </c>
      <c r="T312" t="s">
        <v>737</v>
      </c>
      <c r="U312" s="5">
        <v>48.25</v>
      </c>
      <c r="V312">
        <v>65.5</v>
      </c>
      <c r="W312">
        <f t="shared" si="55"/>
        <v>9758351.8811132498</v>
      </c>
      <c r="X312">
        <f t="shared" si="45"/>
        <v>24395.879702783124</v>
      </c>
      <c r="Y312">
        <f t="shared" si="46"/>
        <v>500</v>
      </c>
      <c r="Z312">
        <f t="shared" si="47"/>
        <v>8056.2499999999982</v>
      </c>
      <c r="AA312" s="5" t="str">
        <f t="shared" si="53"/>
        <v/>
      </c>
      <c r="AB312" s="24" t="str">
        <f>IFERROR(AA312/MAX($J$3:AA312)-1,"")</f>
        <v/>
      </c>
      <c r="AG312" s="3">
        <v>43817</v>
      </c>
      <c r="AH312">
        <v>10168452.734703247</v>
      </c>
      <c r="AI312" s="24">
        <f>AH312/MAX($AH$2:AH312)-1</f>
        <v>-3.3227513246661067E-2</v>
      </c>
      <c r="AJ312" s="27">
        <f t="shared" si="48"/>
        <v>1</v>
      </c>
      <c r="AK312">
        <f t="shared" si="49"/>
        <v>1</v>
      </c>
      <c r="AL312" s="28">
        <f t="shared" si="54"/>
        <v>2</v>
      </c>
      <c r="AM312" s="28">
        <f t="shared" si="50"/>
        <v>1384</v>
      </c>
      <c r="AN312" s="29">
        <f t="shared" ca="1" si="51"/>
        <v>-3.3227513246661067E-2</v>
      </c>
      <c r="AP312" s="7"/>
      <c r="AT312" s="3"/>
      <c r="AV312" s="7"/>
      <c r="AW312" s="6"/>
      <c r="AY312" s="7"/>
      <c r="BA312" s="7"/>
      <c r="BG312" s="7"/>
      <c r="BH312" s="7"/>
    </row>
    <row r="313" spans="1:60" x14ac:dyDescent="0.45">
      <c r="A313" t="s">
        <v>685</v>
      </c>
      <c r="B313" t="s">
        <v>30</v>
      </c>
      <c r="C313" s="6">
        <v>43725.556944444441</v>
      </c>
      <c r="D313" s="5">
        <v>40</v>
      </c>
      <c r="E313" s="6">
        <v>43726.386111111111</v>
      </c>
      <c r="F313">
        <v>42.9</v>
      </c>
      <c r="G313" s="7">
        <v>7.2499999999999995E-2</v>
      </c>
      <c r="H313">
        <v>2683.59</v>
      </c>
      <c r="I313" s="7">
        <v>5.1799999999999999E-2</v>
      </c>
      <c r="J313">
        <v>1295.7940000000001</v>
      </c>
      <c r="K313">
        <v>51831.76</v>
      </c>
      <c r="L313">
        <v>378441.16</v>
      </c>
      <c r="M313">
        <v>131</v>
      </c>
      <c r="N313">
        <v>20.49</v>
      </c>
      <c r="O313" s="7">
        <v>-0.1188</v>
      </c>
      <c r="P313" s="7">
        <v>1.1888000000000001</v>
      </c>
      <c r="Q313" t="s">
        <v>535</v>
      </c>
      <c r="S313" s="2">
        <f t="shared" si="52"/>
        <v>43725</v>
      </c>
      <c r="T313" t="s">
        <v>685</v>
      </c>
      <c r="U313" s="5">
        <v>40</v>
      </c>
      <c r="V313">
        <v>42.9</v>
      </c>
      <c r="W313">
        <f t="shared" si="55"/>
        <v>9758351.8811132498</v>
      </c>
      <c r="X313">
        <f t="shared" si="45"/>
        <v>24395.879702783124</v>
      </c>
      <c r="Y313">
        <f t="shared" si="46"/>
        <v>600</v>
      </c>
      <c r="Z313">
        <f t="shared" si="47"/>
        <v>1242.5999999999988</v>
      </c>
      <c r="AA313" s="5">
        <f t="shared" si="53"/>
        <v>9795243.6061132494</v>
      </c>
      <c r="AB313" s="24">
        <f>IFERROR(AA313/MAX($J$3:AA313)-1,"")</f>
        <v>-2.2263671758404602E-2</v>
      </c>
      <c r="AG313" s="3">
        <v>43818</v>
      </c>
      <c r="AH313">
        <v>10168452.734703247</v>
      </c>
      <c r="AI313" s="24">
        <f>AH313/MAX($AH$2:AH313)-1</f>
        <v>-3.3227513246661067E-2</v>
      </c>
      <c r="AJ313" s="27">
        <f t="shared" si="48"/>
        <v>1</v>
      </c>
      <c r="AK313">
        <f t="shared" si="49"/>
        <v>1</v>
      </c>
      <c r="AL313" s="28">
        <f t="shared" si="54"/>
        <v>2</v>
      </c>
      <c r="AM313" s="28">
        <f t="shared" si="50"/>
        <v>1384</v>
      </c>
      <c r="AN313" s="29">
        <f t="shared" ca="1" si="51"/>
        <v>-3.3227513246661067E-2</v>
      </c>
      <c r="AP313" s="7"/>
      <c r="AT313" s="3"/>
      <c r="AV313" s="7"/>
      <c r="AW313" s="6"/>
      <c r="AY313" s="7"/>
      <c r="BA313" s="7"/>
      <c r="BG313" s="7"/>
      <c r="BH313" s="7"/>
    </row>
    <row r="314" spans="1:60" x14ac:dyDescent="0.45">
      <c r="A314" t="s">
        <v>694</v>
      </c>
      <c r="B314" t="s">
        <v>30</v>
      </c>
      <c r="C314" s="6">
        <v>43727.416666666664</v>
      </c>
      <c r="D314" s="5">
        <v>22</v>
      </c>
      <c r="E314" s="6">
        <v>43727.638194444444</v>
      </c>
      <c r="F314">
        <v>44.5</v>
      </c>
      <c r="G314" s="7">
        <v>1.0226999999999999</v>
      </c>
      <c r="H314">
        <v>45867.02</v>
      </c>
      <c r="I314" s="7">
        <v>0.99250000000000005</v>
      </c>
      <c r="J314">
        <v>2100.6190000000001</v>
      </c>
      <c r="K314">
        <v>46213.63</v>
      </c>
      <c r="L314">
        <v>-711407.32</v>
      </c>
      <c r="M314">
        <v>320</v>
      </c>
      <c r="N314">
        <v>143.33000000000001</v>
      </c>
      <c r="O314" s="7">
        <v>-0.1182</v>
      </c>
      <c r="P314" s="7">
        <v>2.7204999999999999</v>
      </c>
      <c r="Q314" t="s">
        <v>535</v>
      </c>
      <c r="S314" s="2">
        <f t="shared" si="52"/>
        <v>43727</v>
      </c>
      <c r="T314" t="s">
        <v>694</v>
      </c>
      <c r="U314" s="5">
        <v>22</v>
      </c>
      <c r="V314">
        <v>44.5</v>
      </c>
      <c r="W314">
        <f t="shared" si="55"/>
        <v>9795243.6061132494</v>
      </c>
      <c r="X314">
        <f t="shared" si="45"/>
        <v>24488.109015283124</v>
      </c>
      <c r="Y314">
        <f t="shared" si="46"/>
        <v>1125</v>
      </c>
      <c r="Z314">
        <f t="shared" si="47"/>
        <v>24564.375</v>
      </c>
      <c r="AA314" s="5" t="str">
        <f t="shared" si="53"/>
        <v/>
      </c>
      <c r="AB314" s="24" t="str">
        <f>IFERROR(AA314/MAX($J$3:AA314)-1,"")</f>
        <v/>
      </c>
      <c r="AG314" s="3">
        <v>43819</v>
      </c>
      <c r="AH314">
        <v>10168452.734703247</v>
      </c>
      <c r="AI314" s="24">
        <f>AH314/MAX($AH$2:AH314)-1</f>
        <v>-3.3227513246661067E-2</v>
      </c>
      <c r="AJ314" s="27">
        <f t="shared" si="48"/>
        <v>1</v>
      </c>
      <c r="AK314">
        <f t="shared" si="49"/>
        <v>1</v>
      </c>
      <c r="AL314" s="28">
        <f t="shared" si="54"/>
        <v>2</v>
      </c>
      <c r="AM314" s="28">
        <f t="shared" si="50"/>
        <v>1384</v>
      </c>
      <c r="AN314" s="29">
        <f t="shared" ca="1" si="51"/>
        <v>-3.3227513246661067E-2</v>
      </c>
      <c r="AP314" s="7"/>
      <c r="AT314" s="3"/>
      <c r="AV314" s="7"/>
      <c r="AW314" s="6"/>
      <c r="AY314" s="7"/>
      <c r="BA314" s="7"/>
      <c r="BG314" s="7"/>
      <c r="BH314" s="7"/>
    </row>
    <row r="315" spans="1:60" x14ac:dyDescent="0.45">
      <c r="A315" t="s">
        <v>686</v>
      </c>
      <c r="B315" t="s">
        <v>30</v>
      </c>
      <c r="C315" s="6">
        <v>43727.419444444444</v>
      </c>
      <c r="D315" s="5">
        <v>46.65</v>
      </c>
      <c r="E315" s="6">
        <v>43727.638194444444</v>
      </c>
      <c r="F315">
        <v>94.2</v>
      </c>
      <c r="G315" s="7">
        <v>1.0193000000000001</v>
      </c>
      <c r="H315">
        <v>45697.08</v>
      </c>
      <c r="I315" s="7">
        <v>0.98909999999999998</v>
      </c>
      <c r="J315">
        <v>990.36839999999995</v>
      </c>
      <c r="K315">
        <v>46200.69</v>
      </c>
      <c r="L315">
        <v>-665710.24</v>
      </c>
      <c r="M315">
        <v>316</v>
      </c>
      <c r="N315">
        <v>144.61000000000001</v>
      </c>
      <c r="O315" s="7">
        <v>-3.5400000000000001E-2</v>
      </c>
      <c r="P315" s="7">
        <v>1.8199000000000001</v>
      </c>
      <c r="Q315" t="s">
        <v>535</v>
      </c>
      <c r="S315" s="2">
        <f t="shared" si="52"/>
        <v>43727</v>
      </c>
      <c r="T315" t="s">
        <v>686</v>
      </c>
      <c r="U315" s="5">
        <v>46.65</v>
      </c>
      <c r="V315">
        <v>94.2</v>
      </c>
      <c r="W315">
        <f t="shared" si="55"/>
        <v>9795243.6061132494</v>
      </c>
      <c r="X315">
        <f t="shared" si="45"/>
        <v>24488.109015283124</v>
      </c>
      <c r="Y315">
        <f t="shared" si="46"/>
        <v>525</v>
      </c>
      <c r="Z315">
        <f t="shared" si="47"/>
        <v>24224.287499999995</v>
      </c>
      <c r="AA315" s="5" t="str">
        <f t="shared" si="53"/>
        <v/>
      </c>
      <c r="AB315" s="24" t="str">
        <f>IFERROR(AA315/MAX($J$3:AA315)-1,"")</f>
        <v/>
      </c>
      <c r="AG315" s="3">
        <v>43820</v>
      </c>
      <c r="AH315">
        <v>10168452.734703247</v>
      </c>
      <c r="AI315" s="24">
        <f>AH315/MAX($AH$2:AH315)-1</f>
        <v>-3.3227513246661067E-2</v>
      </c>
      <c r="AJ315" s="27">
        <f t="shared" si="48"/>
        <v>1</v>
      </c>
      <c r="AK315">
        <f t="shared" si="49"/>
        <v>1</v>
      </c>
      <c r="AL315" s="28">
        <f t="shared" si="54"/>
        <v>2</v>
      </c>
      <c r="AM315" s="28">
        <f t="shared" si="50"/>
        <v>1384</v>
      </c>
      <c r="AN315" s="29">
        <f t="shared" ca="1" si="51"/>
        <v>-3.3227513246661067E-2</v>
      </c>
      <c r="AP315" s="7"/>
      <c r="AT315" s="3"/>
      <c r="AV315" s="7"/>
      <c r="AW315" s="6"/>
      <c r="AY315" s="7"/>
      <c r="BA315" s="7"/>
      <c r="BG315" s="7"/>
      <c r="BH315" s="7"/>
    </row>
    <row r="316" spans="1:60" x14ac:dyDescent="0.45">
      <c r="A316" t="s">
        <v>1017</v>
      </c>
      <c r="B316" t="s">
        <v>30</v>
      </c>
      <c r="C316" s="6">
        <v>43727.520833333336</v>
      </c>
      <c r="D316" s="5">
        <v>98.7</v>
      </c>
      <c r="E316" s="6">
        <v>43728.385416666664</v>
      </c>
      <c r="F316">
        <v>100.2</v>
      </c>
      <c r="G316" s="7">
        <v>1.52E-2</v>
      </c>
      <c r="H316">
        <v>-257.10000000000002</v>
      </c>
      <c r="I316" s="7">
        <v>-5.0000000000000001E-3</v>
      </c>
      <c r="J316">
        <v>525.75689999999997</v>
      </c>
      <c r="K316">
        <v>51892.2</v>
      </c>
      <c r="L316">
        <v>378184.06</v>
      </c>
      <c r="M316">
        <v>182</v>
      </c>
      <c r="N316">
        <v>-1.41</v>
      </c>
      <c r="O316" s="7">
        <v>-5.4699999999999999E-2</v>
      </c>
      <c r="P316" s="7">
        <v>0.31359999999999999</v>
      </c>
      <c r="Q316" t="s">
        <v>535</v>
      </c>
      <c r="S316" s="2">
        <f t="shared" si="52"/>
        <v>43727</v>
      </c>
      <c r="T316" t="s">
        <v>1017</v>
      </c>
      <c r="U316" s="5">
        <v>98.7</v>
      </c>
      <c r="V316">
        <v>100.2</v>
      </c>
      <c r="W316">
        <f t="shared" si="55"/>
        <v>9795243.6061132494</v>
      </c>
      <c r="X316">
        <f t="shared" si="45"/>
        <v>24488.109015283124</v>
      </c>
      <c r="Y316">
        <f t="shared" si="46"/>
        <v>250</v>
      </c>
      <c r="Z316">
        <f t="shared" si="47"/>
        <v>-122.24999999999753</v>
      </c>
      <c r="AA316" s="5" t="str">
        <f t="shared" si="53"/>
        <v/>
      </c>
      <c r="AB316" s="24" t="str">
        <f>IFERROR(AA316/MAX($J$3:AA316)-1,"")</f>
        <v/>
      </c>
      <c r="AG316" s="3">
        <v>43821</v>
      </c>
      <c r="AH316">
        <v>10168452.734703247</v>
      </c>
      <c r="AI316" s="24">
        <f>AH316/MAX($AH$2:AH316)-1</f>
        <v>-3.3227513246661067E-2</v>
      </c>
      <c r="AJ316" s="27">
        <f t="shared" si="48"/>
        <v>1</v>
      </c>
      <c r="AK316">
        <f t="shared" si="49"/>
        <v>1</v>
      </c>
      <c r="AL316" s="28">
        <f t="shared" si="54"/>
        <v>2</v>
      </c>
      <c r="AM316" s="28">
        <f t="shared" si="50"/>
        <v>1384</v>
      </c>
      <c r="AN316" s="29">
        <f t="shared" ca="1" si="51"/>
        <v>-3.3227513246661067E-2</v>
      </c>
      <c r="AP316" s="7"/>
      <c r="AT316" s="3"/>
      <c r="AV316" s="7"/>
      <c r="AW316" s="6"/>
      <c r="AY316" s="7"/>
      <c r="BA316" s="7"/>
      <c r="BG316" s="7"/>
      <c r="BH316" s="7"/>
    </row>
    <row r="317" spans="1:60" x14ac:dyDescent="0.45">
      <c r="A317" t="s">
        <v>927</v>
      </c>
      <c r="B317" t="s">
        <v>30</v>
      </c>
      <c r="C317" s="6">
        <v>43727.521527777775</v>
      </c>
      <c r="D317" s="5">
        <v>79.05</v>
      </c>
      <c r="E317" s="6">
        <v>43728.385416666664</v>
      </c>
      <c r="F317">
        <v>76.900000000000006</v>
      </c>
      <c r="G317" s="7">
        <v>-2.7199999999999998E-2</v>
      </c>
      <c r="H317">
        <v>-2434.85</v>
      </c>
      <c r="I317" s="7">
        <v>-4.6899999999999997E-2</v>
      </c>
      <c r="J317">
        <v>656.38220000000001</v>
      </c>
      <c r="K317">
        <v>51887.02</v>
      </c>
      <c r="L317">
        <v>375749.21</v>
      </c>
      <c r="M317">
        <v>181</v>
      </c>
      <c r="N317">
        <v>-13.45</v>
      </c>
      <c r="O317" s="7">
        <v>-8.9800000000000005E-2</v>
      </c>
      <c r="P317" s="7">
        <v>0.29480000000000001</v>
      </c>
      <c r="Q317" t="s">
        <v>535</v>
      </c>
      <c r="S317" s="2">
        <f t="shared" si="52"/>
        <v>43727</v>
      </c>
      <c r="T317" t="s">
        <v>927</v>
      </c>
      <c r="U317" s="5">
        <v>79.05</v>
      </c>
      <c r="V317">
        <v>76.900000000000006</v>
      </c>
      <c r="W317">
        <f t="shared" si="55"/>
        <v>9795243.6061132494</v>
      </c>
      <c r="X317">
        <f t="shared" si="45"/>
        <v>24488.109015283124</v>
      </c>
      <c r="Y317">
        <f t="shared" si="46"/>
        <v>300</v>
      </c>
      <c r="Z317">
        <f t="shared" si="47"/>
        <v>-1112.8499999999974</v>
      </c>
      <c r="AA317" s="5">
        <f t="shared" si="53"/>
        <v>9842797.1686132494</v>
      </c>
      <c r="AB317" s="24">
        <f>IFERROR(AA317/MAX($J$3:AA317)-1,"")</f>
        <v>-1.7516995977463368E-2</v>
      </c>
      <c r="AG317" s="3">
        <v>43822</v>
      </c>
      <c r="AH317">
        <v>10168452.734703247</v>
      </c>
      <c r="AI317" s="24">
        <f>AH317/MAX($AH$2:AH317)-1</f>
        <v>-3.3227513246661067E-2</v>
      </c>
      <c r="AJ317" s="27">
        <f t="shared" si="48"/>
        <v>1</v>
      </c>
      <c r="AK317">
        <f t="shared" si="49"/>
        <v>1</v>
      </c>
      <c r="AL317" s="28">
        <f t="shared" si="54"/>
        <v>2</v>
      </c>
      <c r="AM317" s="28">
        <f t="shared" si="50"/>
        <v>1384</v>
      </c>
      <c r="AN317" s="29">
        <f t="shared" ca="1" si="51"/>
        <v>-3.3227513246661067E-2</v>
      </c>
      <c r="AP317" s="7"/>
      <c r="AT317" s="3"/>
      <c r="AV317" s="7"/>
      <c r="AW317" s="6"/>
      <c r="AY317" s="7"/>
      <c r="BA317" s="7"/>
      <c r="BG317" s="7"/>
      <c r="BH317" s="7"/>
    </row>
    <row r="318" spans="1:60" x14ac:dyDescent="0.45">
      <c r="A318" t="s">
        <v>691</v>
      </c>
      <c r="B318" t="s">
        <v>30</v>
      </c>
      <c r="C318" s="6">
        <v>43728.447916666664</v>
      </c>
      <c r="D318" s="5">
        <v>87.4</v>
      </c>
      <c r="E318" s="6">
        <v>43731.385416666664</v>
      </c>
      <c r="F318">
        <v>731.9</v>
      </c>
      <c r="G318" s="7">
        <v>7.3741000000000003</v>
      </c>
      <c r="H318">
        <v>339786.85</v>
      </c>
      <c r="I318" s="7">
        <v>7.2804000000000002</v>
      </c>
      <c r="J318">
        <v>533.99829999999997</v>
      </c>
      <c r="K318">
        <v>46671.45</v>
      </c>
      <c r="L318">
        <v>-325923.39</v>
      </c>
      <c r="M318">
        <v>287</v>
      </c>
      <c r="N318">
        <v>1183.93</v>
      </c>
      <c r="O318" s="7">
        <v>-0.2712</v>
      </c>
      <c r="P318" s="7">
        <v>7.3741000000000003</v>
      </c>
      <c r="Q318" t="s">
        <v>535</v>
      </c>
      <c r="S318" s="2">
        <f t="shared" si="52"/>
        <v>43728</v>
      </c>
      <c r="T318" t="s">
        <v>691</v>
      </c>
      <c r="U318" s="5">
        <v>87.4</v>
      </c>
      <c r="V318">
        <v>731.9</v>
      </c>
      <c r="W318">
        <f t="shared" si="55"/>
        <v>9842797.1686132494</v>
      </c>
      <c r="X318">
        <f t="shared" si="45"/>
        <v>24606.992921533125</v>
      </c>
      <c r="Y318">
        <f t="shared" si="46"/>
        <v>275</v>
      </c>
      <c r="Z318">
        <f t="shared" si="47"/>
        <v>174984.42500000002</v>
      </c>
      <c r="AA318" s="5" t="str">
        <f t="shared" si="53"/>
        <v/>
      </c>
      <c r="AB318" s="24" t="str">
        <f>IFERROR(AA318/MAX($J$3:AA318)-1,"")</f>
        <v/>
      </c>
      <c r="AG318" s="3">
        <v>43823</v>
      </c>
      <c r="AH318">
        <v>10168452.734703247</v>
      </c>
      <c r="AI318" s="24">
        <f>AH318/MAX($AH$2:AH318)-1</f>
        <v>-3.3227513246661067E-2</v>
      </c>
      <c r="AJ318" s="27">
        <f t="shared" si="48"/>
        <v>1</v>
      </c>
      <c r="AK318">
        <f t="shared" si="49"/>
        <v>1</v>
      </c>
      <c r="AL318" s="28">
        <f t="shared" si="54"/>
        <v>2</v>
      </c>
      <c r="AM318" s="28">
        <f t="shared" si="50"/>
        <v>1384</v>
      </c>
      <c r="AN318" s="29">
        <f t="shared" ca="1" si="51"/>
        <v>-3.3227513246661067E-2</v>
      </c>
      <c r="AP318" s="7"/>
      <c r="AT318" s="3"/>
      <c r="AV318" s="7"/>
      <c r="AW318" s="6"/>
      <c r="AY318" s="7"/>
      <c r="BA318" s="7"/>
      <c r="BG318" s="7"/>
      <c r="BH318" s="7"/>
    </row>
    <row r="319" spans="1:60" x14ac:dyDescent="0.45">
      <c r="A319" t="s">
        <v>692</v>
      </c>
      <c r="B319" t="s">
        <v>30</v>
      </c>
      <c r="C319" s="6">
        <v>43728.45</v>
      </c>
      <c r="D319" s="5">
        <v>90.35</v>
      </c>
      <c r="E319" s="6">
        <v>43731.385416666664</v>
      </c>
      <c r="F319">
        <v>675.25</v>
      </c>
      <c r="G319" s="7">
        <v>6.4737</v>
      </c>
      <c r="H319">
        <v>298399.53000000003</v>
      </c>
      <c r="I319" s="7">
        <v>6.3890000000000002</v>
      </c>
      <c r="J319">
        <v>516.93830000000003</v>
      </c>
      <c r="K319">
        <v>46705.38</v>
      </c>
      <c r="L319">
        <v>-27523.86</v>
      </c>
      <c r="M319">
        <v>284</v>
      </c>
      <c r="N319">
        <v>1050.7</v>
      </c>
      <c r="O319" s="7">
        <v>-0.17649999999999999</v>
      </c>
      <c r="P319" s="7">
        <v>6.4820000000000002</v>
      </c>
      <c r="Q319" t="s">
        <v>535</v>
      </c>
      <c r="S319" s="2">
        <f t="shared" si="52"/>
        <v>43728</v>
      </c>
      <c r="T319" t="s">
        <v>692</v>
      </c>
      <c r="U319" s="5">
        <v>90.35</v>
      </c>
      <c r="V319">
        <v>675.25</v>
      </c>
      <c r="W319">
        <f t="shared" si="55"/>
        <v>9842797.1686132494</v>
      </c>
      <c r="X319">
        <f t="shared" si="45"/>
        <v>24606.992921533125</v>
      </c>
      <c r="Y319">
        <f t="shared" si="46"/>
        <v>275</v>
      </c>
      <c r="Z319">
        <f t="shared" si="47"/>
        <v>158742.09999999998</v>
      </c>
      <c r="AA319" s="5" t="str">
        <f t="shared" si="53"/>
        <v/>
      </c>
      <c r="AB319" s="24" t="str">
        <f>IFERROR(AA319/MAX($J$3:AA319)-1,"")</f>
        <v/>
      </c>
      <c r="AG319" s="3">
        <v>43824</v>
      </c>
      <c r="AH319">
        <v>10168452.734703247</v>
      </c>
      <c r="AI319" s="24">
        <f>AH319/MAX($AH$2:AH319)-1</f>
        <v>-3.3227513246661067E-2</v>
      </c>
      <c r="AJ319" s="27">
        <f t="shared" si="48"/>
        <v>1</v>
      </c>
      <c r="AK319">
        <f t="shared" si="49"/>
        <v>1</v>
      </c>
      <c r="AL319" s="28">
        <f t="shared" si="54"/>
        <v>2</v>
      </c>
      <c r="AM319" s="28">
        <f t="shared" si="50"/>
        <v>1384</v>
      </c>
      <c r="AN319" s="29">
        <f t="shared" ca="1" si="51"/>
        <v>-3.3227513246661067E-2</v>
      </c>
      <c r="AP319" s="7"/>
      <c r="AT319" s="3"/>
      <c r="AV319" s="7"/>
      <c r="AW319" s="6"/>
      <c r="AY319" s="7"/>
      <c r="BA319" s="7"/>
      <c r="BG319" s="7"/>
      <c r="BH319" s="7"/>
    </row>
    <row r="320" spans="1:60" x14ac:dyDescent="0.45">
      <c r="A320" t="s">
        <v>719</v>
      </c>
      <c r="B320" t="s">
        <v>30</v>
      </c>
      <c r="C320" s="6">
        <v>43728.520833333336</v>
      </c>
      <c r="D320" s="5">
        <v>114.8</v>
      </c>
      <c r="E320" s="6">
        <v>43731.385416666664</v>
      </c>
      <c r="F320">
        <v>324.39999999999998</v>
      </c>
      <c r="G320" s="7">
        <v>1.8258000000000001</v>
      </c>
      <c r="H320">
        <v>92734.61</v>
      </c>
      <c r="I320" s="7">
        <v>1.7875000000000001</v>
      </c>
      <c r="J320">
        <v>451.90550000000002</v>
      </c>
      <c r="K320">
        <v>51878.75</v>
      </c>
      <c r="L320">
        <v>468483.83</v>
      </c>
      <c r="M320">
        <v>182</v>
      </c>
      <c r="N320">
        <v>509.53</v>
      </c>
      <c r="O320" s="7">
        <v>-4.0899999999999999E-2</v>
      </c>
      <c r="P320" s="7">
        <v>1.8258000000000001</v>
      </c>
      <c r="Q320" t="s">
        <v>535</v>
      </c>
      <c r="S320" s="2">
        <f t="shared" si="52"/>
        <v>43728</v>
      </c>
      <c r="T320" t="s">
        <v>719</v>
      </c>
      <c r="U320" s="5">
        <v>114.8</v>
      </c>
      <c r="V320">
        <v>324.39999999999998</v>
      </c>
      <c r="W320">
        <f t="shared" si="55"/>
        <v>9842797.1686132494</v>
      </c>
      <c r="X320">
        <f t="shared" si="45"/>
        <v>24606.992921533125</v>
      </c>
      <c r="Y320">
        <f t="shared" si="46"/>
        <v>225</v>
      </c>
      <c r="Z320">
        <f t="shared" si="47"/>
        <v>46171.799999999996</v>
      </c>
      <c r="AA320" s="5" t="str">
        <f t="shared" si="53"/>
        <v/>
      </c>
      <c r="AB320" s="24" t="str">
        <f>IFERROR(AA320/MAX($J$3:AA320)-1,"")</f>
        <v/>
      </c>
      <c r="AG320" s="3">
        <v>43825</v>
      </c>
      <c r="AH320">
        <v>10328459.597203247</v>
      </c>
      <c r="AI320" s="24">
        <f>AH320/MAX($AH$2:AH320)-1</f>
        <v>-1.8014753115634163E-2</v>
      </c>
      <c r="AJ320" s="27">
        <f t="shared" si="48"/>
        <v>1</v>
      </c>
      <c r="AK320">
        <f t="shared" si="49"/>
        <v>1</v>
      </c>
      <c r="AL320" s="28">
        <f t="shared" si="54"/>
        <v>2</v>
      </c>
      <c r="AM320" s="28">
        <f t="shared" si="50"/>
        <v>1384</v>
      </c>
      <c r="AN320" s="29">
        <f t="shared" ca="1" si="51"/>
        <v>-1.8014753115634163E-2</v>
      </c>
      <c r="AP320" s="7"/>
      <c r="AT320" s="3"/>
      <c r="AV320" s="7"/>
      <c r="AW320" s="6"/>
      <c r="AY320" s="7"/>
      <c r="BA320" s="7"/>
      <c r="BG320" s="7"/>
      <c r="BH320" s="7"/>
    </row>
    <row r="321" spans="1:60" x14ac:dyDescent="0.45">
      <c r="A321" t="s">
        <v>699</v>
      </c>
      <c r="B321" t="s">
        <v>30</v>
      </c>
      <c r="C321" s="6">
        <v>43728.52847222222</v>
      </c>
      <c r="D321" s="5">
        <v>98.65</v>
      </c>
      <c r="E321" s="6">
        <v>43731.385416666664</v>
      </c>
      <c r="F321">
        <v>278.95</v>
      </c>
      <c r="G321" s="7">
        <v>1.8277000000000001</v>
      </c>
      <c r="H321">
        <v>92847</v>
      </c>
      <c r="I321" s="7">
        <v>1.7894000000000001</v>
      </c>
      <c r="J321">
        <v>525.97379999999998</v>
      </c>
      <c r="K321">
        <v>51887.32</v>
      </c>
      <c r="L321">
        <v>561330.82999999996</v>
      </c>
      <c r="M321">
        <v>171</v>
      </c>
      <c r="N321">
        <v>542.96</v>
      </c>
      <c r="O321" s="7">
        <v>-7.9600000000000004E-2</v>
      </c>
      <c r="P321" s="7">
        <v>1.8277000000000001</v>
      </c>
      <c r="Q321" t="s">
        <v>535</v>
      </c>
      <c r="S321" s="2">
        <f t="shared" si="52"/>
        <v>43728</v>
      </c>
      <c r="T321" t="s">
        <v>699</v>
      </c>
      <c r="U321" s="5">
        <v>98.65</v>
      </c>
      <c r="V321">
        <v>278.95</v>
      </c>
      <c r="W321">
        <f t="shared" si="55"/>
        <v>9842797.1686132494</v>
      </c>
      <c r="X321">
        <f t="shared" si="45"/>
        <v>24606.992921533125</v>
      </c>
      <c r="Y321">
        <f t="shared" si="46"/>
        <v>250</v>
      </c>
      <c r="Z321">
        <f t="shared" si="47"/>
        <v>44131</v>
      </c>
      <c r="AA321" s="5">
        <f t="shared" si="53"/>
        <v>10266826.493613249</v>
      </c>
      <c r="AB321" s="24">
        <f>IFERROR(AA321/MAX($J$3:AA321)-1,"")</f>
        <v>0</v>
      </c>
      <c r="AG321" s="3">
        <v>43826</v>
      </c>
      <c r="AH321">
        <v>10268607.734703247</v>
      </c>
      <c r="AI321" s="24">
        <f>AH321/MAX($AH$2:AH321)-1</f>
        <v>-2.370520922096353E-2</v>
      </c>
      <c r="AJ321" s="27">
        <f t="shared" si="48"/>
        <v>1</v>
      </c>
      <c r="AK321">
        <f t="shared" si="49"/>
        <v>1</v>
      </c>
      <c r="AL321" s="28">
        <f t="shared" si="54"/>
        <v>2</v>
      </c>
      <c r="AM321" s="28">
        <f t="shared" si="50"/>
        <v>1384</v>
      </c>
      <c r="AN321" s="29">
        <f t="shared" ca="1" si="51"/>
        <v>-2.370520922096353E-2</v>
      </c>
      <c r="AP321" s="7"/>
      <c r="AT321" s="3"/>
      <c r="AV321" s="7"/>
      <c r="AW321" s="6"/>
      <c r="AY321" s="7"/>
      <c r="BA321" s="7"/>
      <c r="BG321" s="7"/>
      <c r="BH321" s="7"/>
    </row>
    <row r="322" spans="1:60" x14ac:dyDescent="0.45">
      <c r="A322" t="s">
        <v>713</v>
      </c>
      <c r="B322" t="s">
        <v>30</v>
      </c>
      <c r="C322" s="6">
        <v>43731.456944444442</v>
      </c>
      <c r="D322" s="5">
        <v>83.5</v>
      </c>
      <c r="E322" s="6">
        <v>43732.385416666664</v>
      </c>
      <c r="F322">
        <v>104.1</v>
      </c>
      <c r="G322" s="7">
        <v>0.2467</v>
      </c>
      <c r="H322">
        <v>11181.12</v>
      </c>
      <c r="I322" s="7">
        <v>0.22420000000000001</v>
      </c>
      <c r="J322">
        <v>597.15419999999995</v>
      </c>
      <c r="K322">
        <v>49862.38</v>
      </c>
      <c r="L322">
        <v>-16342.74</v>
      </c>
      <c r="M322">
        <v>274</v>
      </c>
      <c r="N322">
        <v>40.81</v>
      </c>
      <c r="O322" s="7">
        <v>-0.12570000000000001</v>
      </c>
      <c r="P322" s="7">
        <v>0.8024</v>
      </c>
      <c r="Q322" t="s">
        <v>535</v>
      </c>
      <c r="S322" s="2">
        <f t="shared" si="52"/>
        <v>43731</v>
      </c>
      <c r="T322" t="s">
        <v>713</v>
      </c>
      <c r="U322" s="5">
        <v>83.5</v>
      </c>
      <c r="V322">
        <v>104.1</v>
      </c>
      <c r="W322">
        <f t="shared" si="55"/>
        <v>10266826.493613249</v>
      </c>
      <c r="X322">
        <f t="shared" ref="X322:X385" si="56">W322*0.25%</f>
        <v>25667.066234033122</v>
      </c>
      <c r="Y322">
        <f t="shared" ref="Y322:Y385" si="57">MROUND(X322/U322,25)</f>
        <v>300</v>
      </c>
      <c r="Z322">
        <f t="shared" ref="Z322:Z385" si="58">Y322*((V322*0.99)-(U322*1.01))</f>
        <v>5617.2000000000007</v>
      </c>
      <c r="AA322" s="5" t="str">
        <f t="shared" si="53"/>
        <v/>
      </c>
      <c r="AB322" s="24" t="str">
        <f>IFERROR(AA322/MAX($J$3:AA322)-1,"")</f>
        <v/>
      </c>
      <c r="AG322" s="3">
        <v>43827</v>
      </c>
      <c r="AH322">
        <v>10268607.734703247</v>
      </c>
      <c r="AI322" s="24">
        <f>AH322/MAX($AH$2:AH322)-1</f>
        <v>-2.370520922096353E-2</v>
      </c>
      <c r="AJ322" s="27">
        <f t="shared" ref="AJ322:AJ385" si="59">IF(AG322=$AP$3,1,IF(AJ321=1,1,""))</f>
        <v>1</v>
      </c>
      <c r="AK322">
        <f t="shared" ref="AK322:AK385" si="60">IF(AG322=$AP$4,1,IF(AK323=1,1,""))</f>
        <v>1</v>
      </c>
      <c r="AL322" s="28">
        <f t="shared" si="54"/>
        <v>2</v>
      </c>
      <c r="AM322" s="28">
        <f t="shared" ref="AM322:AM385" si="61">IF(AND(AK322=1,AK323&lt;&gt;1),ROW(),IF(AND(AK322="",AK323=""),"",AM323))</f>
        <v>1384</v>
      </c>
      <c r="AN322" s="29">
        <f t="shared" ref="AN322:AN385" ca="1" si="62">IF(AM322="","",IF(AJ322=1,AH322/MAX(INDIRECT("AH"&amp;AL322&amp;":"&amp;"AJ"&amp;ROW(AN322)))-1,""))</f>
        <v>-2.370520922096353E-2</v>
      </c>
      <c r="AP322" s="7"/>
      <c r="AT322" s="3"/>
      <c r="AV322" s="7"/>
      <c r="AW322" s="6"/>
      <c r="AY322" s="7"/>
      <c r="BA322" s="7"/>
      <c r="BG322" s="7"/>
      <c r="BH322" s="7"/>
    </row>
    <row r="323" spans="1:60" x14ac:dyDescent="0.45">
      <c r="A323" t="s">
        <v>711</v>
      </c>
      <c r="B323" t="s">
        <v>30</v>
      </c>
      <c r="C323" s="6">
        <v>43731.475694444445</v>
      </c>
      <c r="D323" s="5">
        <v>88</v>
      </c>
      <c r="E323" s="6">
        <v>43732.385416666664</v>
      </c>
      <c r="F323">
        <v>80.599999999999994</v>
      </c>
      <c r="G323" s="7">
        <v>-8.4099999999999994E-2</v>
      </c>
      <c r="H323">
        <v>-5155.8599999999997</v>
      </c>
      <c r="I323" s="7">
        <v>-0.1032</v>
      </c>
      <c r="J323">
        <v>567.45140000000004</v>
      </c>
      <c r="K323">
        <v>49935.73</v>
      </c>
      <c r="L323">
        <v>-21498.61</v>
      </c>
      <c r="M323">
        <v>247</v>
      </c>
      <c r="N323">
        <v>-20.87</v>
      </c>
      <c r="O323" s="7">
        <v>-0.29549999999999998</v>
      </c>
      <c r="P323" s="7">
        <v>0.36359999999999998</v>
      </c>
      <c r="Q323" t="s">
        <v>535</v>
      </c>
      <c r="S323" s="2">
        <f t="shared" ref="S323:S386" si="63">DATE(YEAR(C323),MONTH(C323),DAY(C323))</f>
        <v>43731</v>
      </c>
      <c r="T323" t="s">
        <v>711</v>
      </c>
      <c r="U323" s="5">
        <v>88</v>
      </c>
      <c r="V323">
        <v>80.599999999999994</v>
      </c>
      <c r="W323">
        <f t="shared" si="55"/>
        <v>10266826.493613249</v>
      </c>
      <c r="X323">
        <f t="shared" si="56"/>
        <v>25667.066234033122</v>
      </c>
      <c r="Y323">
        <f t="shared" si="57"/>
        <v>300</v>
      </c>
      <c r="Z323">
        <f t="shared" si="58"/>
        <v>-2725.7999999999997</v>
      </c>
      <c r="AA323" s="5" t="str">
        <f t="shared" ref="AA323:AA386" si="64">IF(S323&lt;&gt;S324,W323+SUMIF($S$2:$S$3590,S323,$Z$2:$Z$3590),"")</f>
        <v/>
      </c>
      <c r="AB323" s="24" t="str">
        <f>IFERROR(AA323/MAX($J$3:AA323)-1,"")</f>
        <v/>
      </c>
      <c r="AG323" s="3">
        <v>43828</v>
      </c>
      <c r="AH323">
        <v>10268607.734703247</v>
      </c>
      <c r="AI323" s="24">
        <f>AH323/MAX($AH$2:AH323)-1</f>
        <v>-2.370520922096353E-2</v>
      </c>
      <c r="AJ323" s="27">
        <f t="shared" si="59"/>
        <v>1</v>
      </c>
      <c r="AK323">
        <f t="shared" si="60"/>
        <v>1</v>
      </c>
      <c r="AL323" s="28">
        <f t="shared" ref="AL323:AL386" si="65">IF(AND(AJ323=1,AJ322&lt;&gt;1),ROW(),IF(AND(AJ323="",AJ322=""),"",AL322))</f>
        <v>2</v>
      </c>
      <c r="AM323" s="28">
        <f t="shared" si="61"/>
        <v>1384</v>
      </c>
      <c r="AN323" s="29">
        <f t="shared" ca="1" si="62"/>
        <v>-2.370520922096353E-2</v>
      </c>
      <c r="AP323" s="7"/>
      <c r="AT323" s="3"/>
      <c r="AV323" s="7"/>
      <c r="AW323" s="6"/>
      <c r="AY323" s="7"/>
      <c r="BA323" s="7"/>
      <c r="BG323" s="7"/>
      <c r="BH323" s="7"/>
    </row>
    <row r="324" spans="1:60" x14ac:dyDescent="0.45">
      <c r="A324" t="s">
        <v>711</v>
      </c>
      <c r="B324" t="s">
        <v>30</v>
      </c>
      <c r="C324" s="6">
        <v>43731.520833333336</v>
      </c>
      <c r="D324" s="5">
        <v>95.35</v>
      </c>
      <c r="E324" s="6">
        <v>43732.385416666664</v>
      </c>
      <c r="F324">
        <v>80.599999999999994</v>
      </c>
      <c r="G324" s="7">
        <v>-0.1547</v>
      </c>
      <c r="H324">
        <v>-9143.2800000000007</v>
      </c>
      <c r="I324" s="7">
        <v>-0.1731</v>
      </c>
      <c r="J324">
        <v>553.81920000000002</v>
      </c>
      <c r="K324">
        <v>52806.66</v>
      </c>
      <c r="L324">
        <v>552187.55000000005</v>
      </c>
      <c r="M324">
        <v>182</v>
      </c>
      <c r="N324">
        <v>-50.24</v>
      </c>
      <c r="O324" s="7">
        <v>-0.3498</v>
      </c>
      <c r="P324" s="7">
        <v>0.25850000000000001</v>
      </c>
      <c r="Q324" t="s">
        <v>535</v>
      </c>
      <c r="S324" s="2">
        <f t="shared" si="63"/>
        <v>43731</v>
      </c>
      <c r="T324" t="s">
        <v>711</v>
      </c>
      <c r="U324" s="5">
        <v>95.35</v>
      </c>
      <c r="V324">
        <v>80.599999999999994</v>
      </c>
      <c r="W324">
        <f t="shared" si="55"/>
        <v>10266826.493613249</v>
      </c>
      <c r="X324">
        <f t="shared" si="56"/>
        <v>25667.066234033122</v>
      </c>
      <c r="Y324">
        <f t="shared" si="57"/>
        <v>275</v>
      </c>
      <c r="Z324">
        <f t="shared" si="58"/>
        <v>-4540.1125000000011</v>
      </c>
      <c r="AA324" s="5">
        <f t="shared" si="64"/>
        <v>10265177.781113248</v>
      </c>
      <c r="AB324" s="24">
        <f>IFERROR(AA324/MAX($J$3:AA324)-1,"")</f>
        <v>-1.605863799321039E-4</v>
      </c>
      <c r="AG324" s="3">
        <v>43829</v>
      </c>
      <c r="AH324">
        <v>10268607.734703247</v>
      </c>
      <c r="AI324" s="24">
        <f>AH324/MAX($AH$2:AH324)-1</f>
        <v>-2.370520922096353E-2</v>
      </c>
      <c r="AJ324" s="27">
        <f t="shared" si="59"/>
        <v>1</v>
      </c>
      <c r="AK324">
        <f t="shared" si="60"/>
        <v>1</v>
      </c>
      <c r="AL324" s="28">
        <f t="shared" si="65"/>
        <v>2</v>
      </c>
      <c r="AM324" s="28">
        <f t="shared" si="61"/>
        <v>1384</v>
      </c>
      <c r="AN324" s="29">
        <f t="shared" ca="1" si="62"/>
        <v>-2.370520922096353E-2</v>
      </c>
      <c r="AP324" s="7"/>
      <c r="AT324" s="3"/>
      <c r="AV324" s="7"/>
      <c r="AW324" s="6"/>
      <c r="AY324" s="7"/>
      <c r="BA324" s="7"/>
      <c r="BG324" s="7"/>
      <c r="BH324" s="7"/>
    </row>
    <row r="325" spans="1:60" x14ac:dyDescent="0.45">
      <c r="A325" t="s">
        <v>712</v>
      </c>
      <c r="B325" t="s">
        <v>30</v>
      </c>
      <c r="C325" s="6">
        <v>43732.447916666664</v>
      </c>
      <c r="D325" s="5">
        <v>78.099999999999994</v>
      </c>
      <c r="E325" s="6">
        <v>43733.385416666664</v>
      </c>
      <c r="F325">
        <v>54.75</v>
      </c>
      <c r="G325" s="7">
        <v>-0.29899999999999999</v>
      </c>
      <c r="H325">
        <v>-15765.33</v>
      </c>
      <c r="I325" s="7">
        <v>-0.316</v>
      </c>
      <c r="J325">
        <v>638.82860000000005</v>
      </c>
      <c r="K325">
        <v>49892.51</v>
      </c>
      <c r="L325">
        <v>-37263.94</v>
      </c>
      <c r="M325">
        <v>287</v>
      </c>
      <c r="N325">
        <v>-54.93</v>
      </c>
      <c r="O325" s="7">
        <v>-0.60240000000000005</v>
      </c>
      <c r="P325" s="7">
        <v>2.3E-2</v>
      </c>
      <c r="Q325" t="s">
        <v>535</v>
      </c>
      <c r="S325" s="2">
        <f t="shared" si="63"/>
        <v>43732</v>
      </c>
      <c r="T325" t="s">
        <v>712</v>
      </c>
      <c r="U325" s="5">
        <v>78.099999999999994</v>
      </c>
      <c r="V325">
        <v>54.75</v>
      </c>
      <c r="W325">
        <f t="shared" si="55"/>
        <v>10265177.781113248</v>
      </c>
      <c r="X325">
        <f t="shared" si="56"/>
        <v>25662.944452783122</v>
      </c>
      <c r="Y325">
        <f t="shared" si="57"/>
        <v>325</v>
      </c>
      <c r="Z325">
        <f t="shared" si="58"/>
        <v>-8020.5124999999998</v>
      </c>
      <c r="AA325" s="5">
        <f t="shared" si="64"/>
        <v>10257157.268613249</v>
      </c>
      <c r="AB325" s="24">
        <f>IFERROR(AA325/MAX($J$3:AA325)-1,"")</f>
        <v>-9.4179296845176008E-4</v>
      </c>
      <c r="AG325" s="3">
        <v>43830</v>
      </c>
      <c r="AH325">
        <v>10268607.734703247</v>
      </c>
      <c r="AI325" s="24">
        <f>AH325/MAX($AH$2:AH325)-1</f>
        <v>-2.370520922096353E-2</v>
      </c>
      <c r="AJ325" s="27">
        <f t="shared" si="59"/>
        <v>1</v>
      </c>
      <c r="AK325">
        <f t="shared" si="60"/>
        <v>1</v>
      </c>
      <c r="AL325" s="28">
        <f t="shared" si="65"/>
        <v>2</v>
      </c>
      <c r="AM325" s="28">
        <f t="shared" si="61"/>
        <v>1384</v>
      </c>
      <c r="AN325" s="29">
        <f t="shared" ca="1" si="62"/>
        <v>-2.370520922096353E-2</v>
      </c>
      <c r="AP325" s="7"/>
      <c r="AT325" s="3"/>
      <c r="AV325" s="7"/>
      <c r="AW325" s="6"/>
      <c r="AY325" s="7"/>
      <c r="BA325" s="7"/>
      <c r="BG325" s="7"/>
      <c r="BH325" s="7"/>
    </row>
    <row r="326" spans="1:60" x14ac:dyDescent="0.45">
      <c r="A326" t="s">
        <v>704</v>
      </c>
      <c r="B326" t="s">
        <v>30</v>
      </c>
      <c r="C326" s="6">
        <v>43733.416666666664</v>
      </c>
      <c r="D326" s="5">
        <v>38.549999999999997</v>
      </c>
      <c r="E326" s="6">
        <v>43734.385416666664</v>
      </c>
      <c r="F326">
        <v>39.75</v>
      </c>
      <c r="G326" s="7">
        <v>3.1099999999999999E-2</v>
      </c>
      <c r="H326">
        <v>538.84</v>
      </c>
      <c r="I326" s="7">
        <v>1.0800000000000001E-2</v>
      </c>
      <c r="J326">
        <v>1292.184</v>
      </c>
      <c r="K326">
        <v>49813.68</v>
      </c>
      <c r="L326">
        <v>-36725.1</v>
      </c>
      <c r="M326">
        <v>332</v>
      </c>
      <c r="N326">
        <v>1.62</v>
      </c>
      <c r="O326" s="7">
        <v>-0.31780000000000003</v>
      </c>
      <c r="P326" s="7">
        <v>1.0441</v>
      </c>
      <c r="Q326" t="s">
        <v>535</v>
      </c>
      <c r="S326" s="2">
        <f t="shared" si="63"/>
        <v>43733</v>
      </c>
      <c r="T326" t="s">
        <v>704</v>
      </c>
      <c r="U326" s="5">
        <v>38.549999999999997</v>
      </c>
      <c r="V326">
        <v>39.75</v>
      </c>
      <c r="W326">
        <f t="shared" ref="W326:W389" si="66">IF(S326&lt;&gt;S325,AA325,W325)</f>
        <v>10257157.268613249</v>
      </c>
      <c r="X326">
        <f t="shared" si="56"/>
        <v>25642.893171533124</v>
      </c>
      <c r="Y326">
        <f t="shared" si="57"/>
        <v>675</v>
      </c>
      <c r="Z326">
        <f t="shared" si="58"/>
        <v>281.47500000000105</v>
      </c>
      <c r="AA326" s="5" t="str">
        <f t="shared" si="64"/>
        <v/>
      </c>
      <c r="AB326" s="24" t="str">
        <f>IFERROR(AA326/MAX($J$3:AA326)-1,"")</f>
        <v/>
      </c>
      <c r="AG326" s="3">
        <v>43831</v>
      </c>
      <c r="AH326">
        <v>10268607.734703247</v>
      </c>
      <c r="AI326" s="24">
        <f>AH326/MAX($AH$2:AH326)-1</f>
        <v>-2.370520922096353E-2</v>
      </c>
      <c r="AJ326" s="27">
        <f t="shared" si="59"/>
        <v>1</v>
      </c>
      <c r="AK326">
        <f t="shared" si="60"/>
        <v>1</v>
      </c>
      <c r="AL326" s="28">
        <f t="shared" si="65"/>
        <v>2</v>
      </c>
      <c r="AM326" s="28">
        <f t="shared" si="61"/>
        <v>1384</v>
      </c>
      <c r="AN326" s="29">
        <f t="shared" ca="1" si="62"/>
        <v>-2.370520922096353E-2</v>
      </c>
      <c r="AP326" s="7"/>
      <c r="AT326" s="3"/>
      <c r="AV326" s="7"/>
      <c r="AW326" s="6"/>
      <c r="AY326" s="7"/>
      <c r="BA326" s="7"/>
      <c r="BG326" s="7"/>
      <c r="BH326" s="7"/>
    </row>
    <row r="327" spans="1:60" x14ac:dyDescent="0.45">
      <c r="A327" t="s">
        <v>703</v>
      </c>
      <c r="B327" t="s">
        <v>30</v>
      </c>
      <c r="C327" s="6">
        <v>43733.44027777778</v>
      </c>
      <c r="D327" s="5">
        <v>32</v>
      </c>
      <c r="E327" s="6">
        <v>43734.385416666664</v>
      </c>
      <c r="F327">
        <v>20.6</v>
      </c>
      <c r="G327" s="7">
        <v>-0.35630000000000001</v>
      </c>
      <c r="H327">
        <v>-18591.68</v>
      </c>
      <c r="I327" s="7">
        <v>-0.37269999999999998</v>
      </c>
      <c r="J327">
        <v>1558.92</v>
      </c>
      <c r="K327">
        <v>49885.45</v>
      </c>
      <c r="L327">
        <v>-55316.78</v>
      </c>
      <c r="M327">
        <v>298</v>
      </c>
      <c r="N327">
        <v>-62.39</v>
      </c>
      <c r="O327" s="7">
        <v>-0.43280000000000002</v>
      </c>
      <c r="P327" s="7">
        <v>0.52810000000000001</v>
      </c>
      <c r="Q327" t="s">
        <v>535</v>
      </c>
      <c r="S327" s="2">
        <f t="shared" si="63"/>
        <v>43733</v>
      </c>
      <c r="T327" t="s">
        <v>703</v>
      </c>
      <c r="U327" s="5">
        <v>32</v>
      </c>
      <c r="V327">
        <v>20.6</v>
      </c>
      <c r="W327">
        <f t="shared" si="66"/>
        <v>10257157.268613249</v>
      </c>
      <c r="X327">
        <f t="shared" si="56"/>
        <v>25642.893171533124</v>
      </c>
      <c r="Y327">
        <f t="shared" si="57"/>
        <v>800</v>
      </c>
      <c r="Z327">
        <f t="shared" si="58"/>
        <v>-9540.7999999999993</v>
      </c>
      <c r="AA327" s="5" t="str">
        <f t="shared" si="64"/>
        <v/>
      </c>
      <c r="AB327" s="24" t="str">
        <f>IFERROR(AA327/MAX($J$3:AA327)-1,"")</f>
        <v/>
      </c>
      <c r="AG327" s="3">
        <v>43832</v>
      </c>
      <c r="AH327">
        <v>10341423.559703246</v>
      </c>
      <c r="AI327" s="24">
        <f>AH327/MAX($AH$2:AH327)-1</f>
        <v>-1.6782195656668275E-2</v>
      </c>
      <c r="AJ327" s="27">
        <f t="shared" si="59"/>
        <v>1</v>
      </c>
      <c r="AK327">
        <f t="shared" si="60"/>
        <v>1</v>
      </c>
      <c r="AL327" s="28">
        <f t="shared" si="65"/>
        <v>2</v>
      </c>
      <c r="AM327" s="28">
        <f t="shared" si="61"/>
        <v>1384</v>
      </c>
      <c r="AN327" s="29">
        <f t="shared" ca="1" si="62"/>
        <v>-1.6782195656668275E-2</v>
      </c>
      <c r="AP327" s="7"/>
      <c r="AT327" s="3"/>
      <c r="AV327" s="7"/>
      <c r="AW327" s="6"/>
      <c r="AY327" s="7"/>
      <c r="BA327" s="7"/>
      <c r="BG327" s="7"/>
      <c r="BH327" s="7"/>
    </row>
    <row r="328" spans="1:60" x14ac:dyDescent="0.45">
      <c r="A328" t="s">
        <v>703</v>
      </c>
      <c r="B328" t="s">
        <v>30</v>
      </c>
      <c r="C328" s="6">
        <v>43733.559027777781</v>
      </c>
      <c r="D328" s="5">
        <v>33.4</v>
      </c>
      <c r="E328" s="6">
        <v>43734.385416666664</v>
      </c>
      <c r="F328">
        <v>20.6</v>
      </c>
      <c r="G328" s="7">
        <v>-0.38319999999999999</v>
      </c>
      <c r="H328">
        <v>-21072.78</v>
      </c>
      <c r="I328" s="7">
        <v>-0.39939999999999998</v>
      </c>
      <c r="J328">
        <v>1579.6690000000001</v>
      </c>
      <c r="K328">
        <v>52760.94</v>
      </c>
      <c r="L328">
        <v>531114.77</v>
      </c>
      <c r="M328">
        <v>127</v>
      </c>
      <c r="N328">
        <v>-165.93</v>
      </c>
      <c r="O328" s="7">
        <v>-0.45660000000000001</v>
      </c>
      <c r="P328" s="7">
        <v>0.46410000000000001</v>
      </c>
      <c r="Q328" t="s">
        <v>535</v>
      </c>
      <c r="S328" s="2">
        <f t="shared" si="63"/>
        <v>43733</v>
      </c>
      <c r="T328" t="s">
        <v>703</v>
      </c>
      <c r="U328" s="5">
        <v>33.4</v>
      </c>
      <c r="V328">
        <v>20.6</v>
      </c>
      <c r="W328">
        <f t="shared" si="66"/>
        <v>10257157.268613249</v>
      </c>
      <c r="X328">
        <f t="shared" si="56"/>
        <v>25642.893171533124</v>
      </c>
      <c r="Y328">
        <f t="shared" si="57"/>
        <v>775</v>
      </c>
      <c r="Z328">
        <f t="shared" si="58"/>
        <v>-10338.5</v>
      </c>
      <c r="AA328" s="5" t="str">
        <f t="shared" si="64"/>
        <v/>
      </c>
      <c r="AB328" s="24" t="str">
        <f>IFERROR(AA328/MAX($J$3:AA328)-1,"")</f>
        <v/>
      </c>
      <c r="AG328" s="3">
        <v>43833</v>
      </c>
      <c r="AH328">
        <v>10382924.609703247</v>
      </c>
      <c r="AI328" s="24">
        <f>AH328/MAX($AH$2:AH328)-1</f>
        <v>-1.2836455399210522E-2</v>
      </c>
      <c r="AJ328" s="27">
        <f t="shared" si="59"/>
        <v>1</v>
      </c>
      <c r="AK328">
        <f t="shared" si="60"/>
        <v>1</v>
      </c>
      <c r="AL328" s="28">
        <f t="shared" si="65"/>
        <v>2</v>
      </c>
      <c r="AM328" s="28">
        <f t="shared" si="61"/>
        <v>1384</v>
      </c>
      <c r="AN328" s="29">
        <f t="shared" ca="1" si="62"/>
        <v>-1.2836455399210522E-2</v>
      </c>
      <c r="AP328" s="7"/>
      <c r="AT328" s="3"/>
      <c r="AV328" s="7"/>
      <c r="AW328" s="6"/>
      <c r="AY328" s="7"/>
      <c r="BA328" s="7"/>
      <c r="BG328" s="7"/>
      <c r="BH328" s="7"/>
    </row>
    <row r="329" spans="1:60" x14ac:dyDescent="0.45">
      <c r="A329" t="s">
        <v>739</v>
      </c>
      <c r="B329" t="s">
        <v>30</v>
      </c>
      <c r="C329" s="6">
        <v>43733.606944444444</v>
      </c>
      <c r="D329" s="5">
        <v>26.1</v>
      </c>
      <c r="E329" s="6">
        <v>43734.385416666664</v>
      </c>
      <c r="F329">
        <v>10.25</v>
      </c>
      <c r="G329" s="7">
        <v>-0.60729999999999995</v>
      </c>
      <c r="H329">
        <v>-32806.18</v>
      </c>
      <c r="I329" s="7">
        <v>-0.62119999999999997</v>
      </c>
      <c r="J329">
        <v>2023.3869999999999</v>
      </c>
      <c r="K329">
        <v>52810.400000000001</v>
      </c>
      <c r="L329">
        <v>498308.59</v>
      </c>
      <c r="M329">
        <v>58</v>
      </c>
      <c r="N329">
        <v>-565.62</v>
      </c>
      <c r="O329" s="7">
        <v>-0.68969999999999998</v>
      </c>
      <c r="P329" s="7">
        <v>6.9000000000000006E-2</v>
      </c>
      <c r="Q329" t="s">
        <v>535</v>
      </c>
      <c r="S329" s="2">
        <f t="shared" si="63"/>
        <v>43733</v>
      </c>
      <c r="T329" t="s">
        <v>739</v>
      </c>
      <c r="U329" s="5">
        <v>26.1</v>
      </c>
      <c r="V329">
        <v>10.25</v>
      </c>
      <c r="W329">
        <f t="shared" si="66"/>
        <v>10257157.268613249</v>
      </c>
      <c r="X329">
        <f t="shared" si="56"/>
        <v>25642.893171533124</v>
      </c>
      <c r="Y329">
        <f t="shared" si="57"/>
        <v>975</v>
      </c>
      <c r="Z329">
        <f t="shared" si="58"/>
        <v>-15808.162500000004</v>
      </c>
      <c r="AA329" s="5">
        <f t="shared" si="64"/>
        <v>10221751.281113248</v>
      </c>
      <c r="AB329" s="24">
        <f>IFERROR(AA329/MAX($J$3:AA329)-1,"")</f>
        <v>-4.3903744285579416E-3</v>
      </c>
      <c r="AG329" s="3">
        <v>43834</v>
      </c>
      <c r="AH329">
        <v>10382924.609703247</v>
      </c>
      <c r="AI329" s="24">
        <f>AH329/MAX($AH$2:AH329)-1</f>
        <v>-1.2836455399210522E-2</v>
      </c>
      <c r="AJ329" s="27">
        <f t="shared" si="59"/>
        <v>1</v>
      </c>
      <c r="AK329">
        <f t="shared" si="60"/>
        <v>1</v>
      </c>
      <c r="AL329" s="28">
        <f t="shared" si="65"/>
        <v>2</v>
      </c>
      <c r="AM329" s="28">
        <f t="shared" si="61"/>
        <v>1384</v>
      </c>
      <c r="AN329" s="29">
        <f t="shared" ca="1" si="62"/>
        <v>-1.2836455399210522E-2</v>
      </c>
      <c r="AP329" s="7"/>
      <c r="AT329" s="3"/>
      <c r="AV329" s="7"/>
      <c r="AW329" s="6"/>
      <c r="AY329" s="7"/>
      <c r="BA329" s="7"/>
      <c r="BG329" s="7"/>
      <c r="BH329" s="7"/>
    </row>
    <row r="330" spans="1:60" x14ac:dyDescent="0.45">
      <c r="A330" t="s">
        <v>707</v>
      </c>
      <c r="B330" t="s">
        <v>30</v>
      </c>
      <c r="C330" s="6">
        <v>43734.416666666664</v>
      </c>
      <c r="D330" s="5">
        <v>43.3</v>
      </c>
      <c r="E330" s="6">
        <v>43734.638194444444</v>
      </c>
      <c r="F330">
        <v>20.5</v>
      </c>
      <c r="G330" s="7">
        <v>-0.52659999999999996</v>
      </c>
      <c r="H330">
        <v>-26914.95</v>
      </c>
      <c r="I330" s="7">
        <v>-0.5413</v>
      </c>
      <c r="J330">
        <v>1148.347</v>
      </c>
      <c r="K330">
        <v>49723.41</v>
      </c>
      <c r="L330">
        <v>-82231.73</v>
      </c>
      <c r="M330">
        <v>320</v>
      </c>
      <c r="N330">
        <v>-84.11</v>
      </c>
      <c r="O330" s="7">
        <v>-0.77249999999999996</v>
      </c>
      <c r="P330" s="7">
        <v>1.1409</v>
      </c>
      <c r="Q330" t="s">
        <v>535</v>
      </c>
      <c r="S330" s="2">
        <f t="shared" si="63"/>
        <v>43734</v>
      </c>
      <c r="T330" t="s">
        <v>707</v>
      </c>
      <c r="U330" s="5">
        <v>43.3</v>
      </c>
      <c r="V330">
        <v>20.5</v>
      </c>
      <c r="W330">
        <f t="shared" si="66"/>
        <v>10221751.281113248</v>
      </c>
      <c r="X330">
        <f t="shared" si="56"/>
        <v>25554.378202783122</v>
      </c>
      <c r="Y330">
        <f t="shared" si="57"/>
        <v>600</v>
      </c>
      <c r="Z330">
        <f t="shared" si="58"/>
        <v>-14062.8</v>
      </c>
      <c r="AA330" s="5" t="str">
        <f t="shared" si="64"/>
        <v/>
      </c>
      <c r="AB330" s="24" t="str">
        <f>IFERROR(AA330/MAX($J$3:AA330)-1,"")</f>
        <v/>
      </c>
      <c r="AG330" s="3">
        <v>43835</v>
      </c>
      <c r="AH330">
        <v>10382924.609703247</v>
      </c>
      <c r="AI330" s="24">
        <f>AH330/MAX($AH$2:AH330)-1</f>
        <v>-1.2836455399210522E-2</v>
      </c>
      <c r="AJ330" s="27">
        <f t="shared" si="59"/>
        <v>1</v>
      </c>
      <c r="AK330">
        <f t="shared" si="60"/>
        <v>1</v>
      </c>
      <c r="AL330" s="28">
        <f t="shared" si="65"/>
        <v>2</v>
      </c>
      <c r="AM330" s="28">
        <f t="shared" si="61"/>
        <v>1384</v>
      </c>
      <c r="AN330" s="29">
        <f t="shared" ca="1" si="62"/>
        <v>-1.2836455399210522E-2</v>
      </c>
      <c r="AP330" s="7"/>
      <c r="AT330" s="3"/>
      <c r="AV330" s="7"/>
      <c r="AW330" s="6"/>
      <c r="AY330" s="7"/>
      <c r="BA330" s="7"/>
      <c r="BG330" s="7"/>
      <c r="BH330" s="7"/>
    </row>
    <row r="331" spans="1:60" x14ac:dyDescent="0.45">
      <c r="A331" t="s">
        <v>713</v>
      </c>
      <c r="B331" t="s">
        <v>30</v>
      </c>
      <c r="C331" s="6">
        <v>43734.430555555555</v>
      </c>
      <c r="D331" s="5">
        <v>23.3</v>
      </c>
      <c r="E331" s="6">
        <v>43734.638194444444</v>
      </c>
      <c r="F331">
        <v>0.05</v>
      </c>
      <c r="G331" s="7">
        <v>-0.99790000000000001</v>
      </c>
      <c r="H331">
        <v>-50134.07</v>
      </c>
      <c r="I331" s="7">
        <v>-1.0079</v>
      </c>
      <c r="J331">
        <v>2134.864</v>
      </c>
      <c r="K331">
        <v>49742.32</v>
      </c>
      <c r="L331">
        <v>-132365.79999999999</v>
      </c>
      <c r="M331">
        <v>300</v>
      </c>
      <c r="N331">
        <v>-167.11</v>
      </c>
      <c r="O331" s="7">
        <v>-0.99790000000000001</v>
      </c>
      <c r="P331" s="7">
        <v>1.3326</v>
      </c>
      <c r="Q331" t="s">
        <v>535</v>
      </c>
      <c r="S331" s="2">
        <f t="shared" si="63"/>
        <v>43734</v>
      </c>
      <c r="T331" t="s">
        <v>713</v>
      </c>
      <c r="U331" s="5">
        <v>23.3</v>
      </c>
      <c r="V331">
        <v>0.05</v>
      </c>
      <c r="W331">
        <f t="shared" si="66"/>
        <v>10221751.281113248</v>
      </c>
      <c r="X331">
        <f t="shared" si="56"/>
        <v>25554.378202783122</v>
      </c>
      <c r="Y331">
        <f t="shared" si="57"/>
        <v>1100</v>
      </c>
      <c r="Z331">
        <f t="shared" si="58"/>
        <v>-25831.850000000002</v>
      </c>
      <c r="AA331" s="5" t="str">
        <f t="shared" si="64"/>
        <v/>
      </c>
      <c r="AB331" s="24" t="str">
        <f>IFERROR(AA331/MAX($J$3:AA331)-1,"")</f>
        <v/>
      </c>
      <c r="AG331" s="3">
        <v>43836</v>
      </c>
      <c r="AH331">
        <v>10324091.384703247</v>
      </c>
      <c r="AI331" s="24">
        <f>AH331/MAX($AH$2:AH331)-1</f>
        <v>-1.8430063858720924E-2</v>
      </c>
      <c r="AJ331" s="27">
        <f t="shared" si="59"/>
        <v>1</v>
      </c>
      <c r="AK331">
        <f t="shared" si="60"/>
        <v>1</v>
      </c>
      <c r="AL331" s="28">
        <f t="shared" si="65"/>
        <v>2</v>
      </c>
      <c r="AM331" s="28">
        <f t="shared" si="61"/>
        <v>1384</v>
      </c>
      <c r="AN331" s="29">
        <f t="shared" ca="1" si="62"/>
        <v>-1.8430063858720924E-2</v>
      </c>
      <c r="AP331" s="7"/>
      <c r="AT331" s="3"/>
      <c r="AV331" s="7"/>
      <c r="AW331" s="6"/>
      <c r="AY331" s="7"/>
      <c r="BA331" s="7"/>
      <c r="BG331" s="7"/>
      <c r="BH331" s="7"/>
    </row>
    <row r="332" spans="1:60" x14ac:dyDescent="0.45">
      <c r="A332" t="s">
        <v>914</v>
      </c>
      <c r="B332" t="s">
        <v>30</v>
      </c>
      <c r="C332" s="6">
        <v>43734.530555555553</v>
      </c>
      <c r="D332" s="5">
        <v>126.8</v>
      </c>
      <c r="E332" s="6">
        <v>43735.385416666664</v>
      </c>
      <c r="F332">
        <v>104.4</v>
      </c>
      <c r="G332" s="7">
        <v>-0.1767</v>
      </c>
      <c r="H332">
        <v>-10230.06</v>
      </c>
      <c r="I332" s="7">
        <v>-0.19489999999999999</v>
      </c>
      <c r="J332">
        <v>413.97120000000001</v>
      </c>
      <c r="K332">
        <v>52491.54</v>
      </c>
      <c r="L332">
        <v>488078.53</v>
      </c>
      <c r="M332">
        <v>168</v>
      </c>
      <c r="N332">
        <v>-60.89</v>
      </c>
      <c r="O332" s="7">
        <v>-0.4637</v>
      </c>
      <c r="P332" s="7">
        <v>0.153</v>
      </c>
      <c r="Q332" t="s">
        <v>535</v>
      </c>
      <c r="S332" s="2">
        <f t="shared" si="63"/>
        <v>43734</v>
      </c>
      <c r="T332" t="s">
        <v>914</v>
      </c>
      <c r="U332" s="5">
        <v>126.8</v>
      </c>
      <c r="V332">
        <v>104.4</v>
      </c>
      <c r="W332">
        <f t="shared" si="66"/>
        <v>10221751.281113248</v>
      </c>
      <c r="X332">
        <f t="shared" si="56"/>
        <v>25554.378202783122</v>
      </c>
      <c r="Y332">
        <f t="shared" si="57"/>
        <v>200</v>
      </c>
      <c r="Z332">
        <f t="shared" si="58"/>
        <v>-4942.4000000000005</v>
      </c>
      <c r="AA332" s="5" t="str">
        <f t="shared" si="64"/>
        <v/>
      </c>
      <c r="AB332" s="24" t="str">
        <f>IFERROR(AA332/MAX($J$3:AA332)-1,"")</f>
        <v/>
      </c>
      <c r="AG332" s="3">
        <v>43837</v>
      </c>
      <c r="AH332">
        <v>10341350.309703248</v>
      </c>
      <c r="AI332" s="24">
        <f>AH332/MAX($AH$2:AH332)-1</f>
        <v>-1.6789159949712751E-2</v>
      </c>
      <c r="AJ332" s="27">
        <f t="shared" si="59"/>
        <v>1</v>
      </c>
      <c r="AK332">
        <f t="shared" si="60"/>
        <v>1</v>
      </c>
      <c r="AL332" s="28">
        <f t="shared" si="65"/>
        <v>2</v>
      </c>
      <c r="AM332" s="28">
        <f t="shared" si="61"/>
        <v>1384</v>
      </c>
      <c r="AN332" s="29">
        <f t="shared" ca="1" si="62"/>
        <v>-1.6789159949712751E-2</v>
      </c>
      <c r="AP332" s="7"/>
      <c r="AT332" s="3"/>
      <c r="AV332" s="7"/>
      <c r="AW332" s="6"/>
      <c r="AY332" s="7"/>
      <c r="BA332" s="7"/>
      <c r="BG332" s="7"/>
      <c r="BH332" s="7"/>
    </row>
    <row r="333" spans="1:60" x14ac:dyDescent="0.45">
      <c r="A333" t="s">
        <v>928</v>
      </c>
      <c r="B333" t="s">
        <v>30</v>
      </c>
      <c r="C333" s="6">
        <v>43734.604166666664</v>
      </c>
      <c r="D333" s="5">
        <v>109.55</v>
      </c>
      <c r="E333" s="6">
        <v>43735.385416666664</v>
      </c>
      <c r="F333">
        <v>82.75</v>
      </c>
      <c r="G333" s="7">
        <v>-0.24460000000000001</v>
      </c>
      <c r="H333">
        <v>-13764.62</v>
      </c>
      <c r="I333" s="7">
        <v>-0.26219999999999999</v>
      </c>
      <c r="J333">
        <v>479.21940000000001</v>
      </c>
      <c r="K333">
        <v>52498.48</v>
      </c>
      <c r="L333">
        <v>474313.91</v>
      </c>
      <c r="M333">
        <v>62</v>
      </c>
      <c r="N333">
        <v>-222.01</v>
      </c>
      <c r="O333" s="7">
        <v>-0.24460000000000001</v>
      </c>
      <c r="P333" s="7">
        <v>7.6700000000000004E-2</v>
      </c>
      <c r="Q333" t="s">
        <v>535</v>
      </c>
      <c r="S333" s="2">
        <f t="shared" si="63"/>
        <v>43734</v>
      </c>
      <c r="T333" t="s">
        <v>928</v>
      </c>
      <c r="U333" s="5">
        <v>109.55</v>
      </c>
      <c r="V333">
        <v>82.75</v>
      </c>
      <c r="W333">
        <f t="shared" si="66"/>
        <v>10221751.281113248</v>
      </c>
      <c r="X333">
        <f t="shared" si="56"/>
        <v>25554.378202783122</v>
      </c>
      <c r="Y333">
        <f t="shared" si="57"/>
        <v>225</v>
      </c>
      <c r="Z333">
        <f t="shared" si="58"/>
        <v>-6462.6750000000002</v>
      </c>
      <c r="AA333" s="5">
        <f t="shared" si="64"/>
        <v>10170451.556113249</v>
      </c>
      <c r="AB333" s="24">
        <f>IFERROR(AA333/MAX($J$3:AA333)-1,"")</f>
        <v>-9.3870231039701046E-3</v>
      </c>
      <c r="AG333" s="3">
        <v>43838</v>
      </c>
      <c r="AH333">
        <v>10466022.909703247</v>
      </c>
      <c r="AI333" s="24">
        <f>AH333/MAX($AH$2:AH333)-1</f>
        <v>-4.9358286045558808E-3</v>
      </c>
      <c r="AJ333" s="27">
        <f t="shared" si="59"/>
        <v>1</v>
      </c>
      <c r="AK333">
        <f t="shared" si="60"/>
        <v>1</v>
      </c>
      <c r="AL333" s="28">
        <f t="shared" si="65"/>
        <v>2</v>
      </c>
      <c r="AM333" s="28">
        <f t="shared" si="61"/>
        <v>1384</v>
      </c>
      <c r="AN333" s="29">
        <f t="shared" ca="1" si="62"/>
        <v>-4.9358286045558808E-3</v>
      </c>
      <c r="AP333" s="7"/>
      <c r="AT333" s="3"/>
      <c r="AV333" s="7"/>
      <c r="AW333" s="6"/>
      <c r="AY333" s="7"/>
      <c r="BA333" s="7"/>
      <c r="BG333" s="7"/>
      <c r="BH333" s="7"/>
    </row>
    <row r="334" spans="1:60" x14ac:dyDescent="0.45">
      <c r="A334" t="s">
        <v>707</v>
      </c>
      <c r="B334" t="s">
        <v>30</v>
      </c>
      <c r="C334" s="6">
        <v>43735.416666666664</v>
      </c>
      <c r="D334" s="5">
        <v>109</v>
      </c>
      <c r="E334" s="6">
        <v>43738.385416666664</v>
      </c>
      <c r="F334">
        <v>60.45</v>
      </c>
      <c r="G334" s="7">
        <v>-0.44540000000000002</v>
      </c>
      <c r="H334">
        <v>-22742.86</v>
      </c>
      <c r="I334" s="7">
        <v>-0.46100000000000002</v>
      </c>
      <c r="J334">
        <v>452.6438</v>
      </c>
      <c r="K334">
        <v>49338.17</v>
      </c>
      <c r="L334">
        <v>-155108.66</v>
      </c>
      <c r="M334">
        <v>332</v>
      </c>
      <c r="N334">
        <v>-68.5</v>
      </c>
      <c r="O334" s="7">
        <v>-0.50229999999999997</v>
      </c>
      <c r="P334" s="7">
        <v>9.5399999999999999E-2</v>
      </c>
      <c r="Q334" t="s">
        <v>535</v>
      </c>
      <c r="S334" s="2">
        <f t="shared" si="63"/>
        <v>43735</v>
      </c>
      <c r="T334" t="s">
        <v>707</v>
      </c>
      <c r="U334" s="5">
        <v>109</v>
      </c>
      <c r="V334">
        <v>60.45</v>
      </c>
      <c r="W334">
        <f t="shared" si="66"/>
        <v>10170451.556113249</v>
      </c>
      <c r="X334">
        <f t="shared" si="56"/>
        <v>25426.128890283122</v>
      </c>
      <c r="Y334">
        <f t="shared" si="57"/>
        <v>225</v>
      </c>
      <c r="Z334">
        <f t="shared" si="58"/>
        <v>-11305.012500000001</v>
      </c>
      <c r="AA334" s="5">
        <f t="shared" si="64"/>
        <v>10159146.543613249</v>
      </c>
      <c r="AB334" s="24">
        <f>IFERROR(AA334/MAX($J$3:AA334)-1,"")</f>
        <v>-1.0488143543380679E-2</v>
      </c>
      <c r="AG334" s="3">
        <v>43839</v>
      </c>
      <c r="AH334">
        <v>10459711.409703247</v>
      </c>
      <c r="AI334" s="24">
        <f>AH334/MAX($AH$2:AH334)-1</f>
        <v>-5.5358987144673577E-3</v>
      </c>
      <c r="AJ334" s="27">
        <f t="shared" si="59"/>
        <v>1</v>
      </c>
      <c r="AK334">
        <f t="shared" si="60"/>
        <v>1</v>
      </c>
      <c r="AL334" s="28">
        <f t="shared" si="65"/>
        <v>2</v>
      </c>
      <c r="AM334" s="28">
        <f t="shared" si="61"/>
        <v>1384</v>
      </c>
      <c r="AN334" s="29">
        <f t="shared" ca="1" si="62"/>
        <v>-5.5358987144673577E-3</v>
      </c>
      <c r="AP334" s="7"/>
      <c r="AT334" s="3"/>
      <c r="AV334" s="7"/>
      <c r="AW334" s="6"/>
      <c r="AY334" s="7"/>
      <c r="BA334" s="7"/>
      <c r="BG334" s="7"/>
      <c r="BH334" s="7"/>
    </row>
    <row r="335" spans="1:60" x14ac:dyDescent="0.45">
      <c r="A335" t="s">
        <v>739</v>
      </c>
      <c r="B335" t="s">
        <v>30</v>
      </c>
      <c r="C335" s="6">
        <v>43738.423611111109</v>
      </c>
      <c r="D335" s="5">
        <v>61</v>
      </c>
      <c r="E335" s="6">
        <v>43739.385416666664</v>
      </c>
      <c r="F335">
        <v>11.6</v>
      </c>
      <c r="G335" s="7">
        <v>-0.80979999999999996</v>
      </c>
      <c r="H335">
        <v>-40449.589999999997</v>
      </c>
      <c r="I335" s="7">
        <v>-0.82169999999999999</v>
      </c>
      <c r="J335">
        <v>806.95830000000001</v>
      </c>
      <c r="K335">
        <v>49224.46</v>
      </c>
      <c r="L335">
        <v>-195558.25</v>
      </c>
      <c r="M335">
        <v>322</v>
      </c>
      <c r="N335">
        <v>-125.62</v>
      </c>
      <c r="O335" s="7">
        <v>-0.80979999999999996</v>
      </c>
      <c r="P335" s="7">
        <v>0.12620000000000001</v>
      </c>
      <c r="Q335" t="s">
        <v>535</v>
      </c>
      <c r="S335" s="2">
        <f t="shared" si="63"/>
        <v>43738</v>
      </c>
      <c r="T335" t="s">
        <v>739</v>
      </c>
      <c r="U335" s="5">
        <v>61</v>
      </c>
      <c r="V335">
        <v>11.6</v>
      </c>
      <c r="W335">
        <f t="shared" si="66"/>
        <v>10159146.543613249</v>
      </c>
      <c r="X335">
        <f t="shared" si="56"/>
        <v>25397.866359033123</v>
      </c>
      <c r="Y335">
        <f t="shared" si="57"/>
        <v>425</v>
      </c>
      <c r="Z335">
        <f t="shared" si="58"/>
        <v>-21303.55</v>
      </c>
      <c r="AA335" s="5">
        <f t="shared" si="64"/>
        <v>10137842.993613249</v>
      </c>
      <c r="AB335" s="24">
        <f>IFERROR(AA335/MAX($J$3:AA335)-1,"")</f>
        <v>-1.2563132344764694E-2</v>
      </c>
      <c r="AG335" s="3">
        <v>43840</v>
      </c>
      <c r="AH335">
        <v>10459607.609703247</v>
      </c>
      <c r="AI335" s="24">
        <f>AH335/MAX($AH$2:AH335)-1</f>
        <v>-5.545767569321125E-3</v>
      </c>
      <c r="AJ335" s="27">
        <f t="shared" si="59"/>
        <v>1</v>
      </c>
      <c r="AK335">
        <f t="shared" si="60"/>
        <v>1</v>
      </c>
      <c r="AL335" s="28">
        <f t="shared" si="65"/>
        <v>2</v>
      </c>
      <c r="AM335" s="28">
        <f t="shared" si="61"/>
        <v>1384</v>
      </c>
      <c r="AN335" s="29">
        <f t="shared" ca="1" si="62"/>
        <v>-5.545767569321125E-3</v>
      </c>
      <c r="AP335" s="7"/>
      <c r="AT335" s="3"/>
      <c r="AV335" s="7"/>
      <c r="AW335" s="6"/>
      <c r="AY335" s="7"/>
      <c r="BA335" s="7"/>
      <c r="BG335" s="7"/>
      <c r="BH335" s="7"/>
    </row>
    <row r="336" spans="1:60" x14ac:dyDescent="0.45">
      <c r="A336" t="s">
        <v>703</v>
      </c>
      <c r="B336" t="s">
        <v>30</v>
      </c>
      <c r="C336" s="6">
        <v>43739.416666666664</v>
      </c>
      <c r="D336" s="5">
        <v>37</v>
      </c>
      <c r="E336" s="6">
        <v>43741.385416666664</v>
      </c>
      <c r="F336">
        <v>166</v>
      </c>
      <c r="G336" s="7">
        <v>3.4864999999999999</v>
      </c>
      <c r="H336">
        <v>168225.67</v>
      </c>
      <c r="I336" s="7">
        <v>3.4316</v>
      </c>
      <c r="J336">
        <v>1324.925</v>
      </c>
      <c r="K336">
        <v>49022.21</v>
      </c>
      <c r="L336">
        <v>-27332.58</v>
      </c>
      <c r="M336">
        <v>332</v>
      </c>
      <c r="N336">
        <v>506.7</v>
      </c>
      <c r="O336" s="7">
        <v>-0.50270000000000004</v>
      </c>
      <c r="P336" s="7">
        <v>4.4054000000000002</v>
      </c>
      <c r="Q336" t="s">
        <v>535</v>
      </c>
      <c r="S336" s="2">
        <f t="shared" si="63"/>
        <v>43739</v>
      </c>
      <c r="T336" t="s">
        <v>703</v>
      </c>
      <c r="U336" s="5">
        <v>37</v>
      </c>
      <c r="V336">
        <v>166</v>
      </c>
      <c r="W336">
        <f t="shared" si="66"/>
        <v>10137842.993613249</v>
      </c>
      <c r="X336">
        <f t="shared" si="56"/>
        <v>25344.607484033124</v>
      </c>
      <c r="Y336">
        <f t="shared" si="57"/>
        <v>675</v>
      </c>
      <c r="Z336">
        <f t="shared" si="58"/>
        <v>85704.75</v>
      </c>
      <c r="AA336" s="5" t="str">
        <f t="shared" si="64"/>
        <v/>
      </c>
      <c r="AB336" s="24" t="str">
        <f>IFERROR(AA336/MAX($J$3:AA336)-1,"")</f>
        <v/>
      </c>
      <c r="AG336" s="3">
        <v>43841</v>
      </c>
      <c r="AH336">
        <v>10459607.609703247</v>
      </c>
      <c r="AI336" s="24">
        <f>AH336/MAX($AH$2:AH336)-1</f>
        <v>-5.545767569321125E-3</v>
      </c>
      <c r="AJ336" s="27">
        <f t="shared" si="59"/>
        <v>1</v>
      </c>
      <c r="AK336">
        <f t="shared" si="60"/>
        <v>1</v>
      </c>
      <c r="AL336" s="28">
        <f t="shared" si="65"/>
        <v>2</v>
      </c>
      <c r="AM336" s="28">
        <f t="shared" si="61"/>
        <v>1384</v>
      </c>
      <c r="AN336" s="29">
        <f t="shared" ca="1" si="62"/>
        <v>-5.545767569321125E-3</v>
      </c>
      <c r="AP336" s="7"/>
      <c r="AT336" s="3"/>
      <c r="AV336" s="7"/>
      <c r="AW336" s="6"/>
      <c r="AY336" s="7"/>
      <c r="BA336" s="7"/>
      <c r="BG336" s="7"/>
      <c r="BH336" s="7"/>
    </row>
    <row r="337" spans="1:60" x14ac:dyDescent="0.45">
      <c r="A337" t="s">
        <v>739</v>
      </c>
      <c r="B337" t="s">
        <v>30</v>
      </c>
      <c r="C337" s="6">
        <v>43739.42083333333</v>
      </c>
      <c r="D337" s="5">
        <v>40.9</v>
      </c>
      <c r="E337" s="6">
        <v>43741.385416666664</v>
      </c>
      <c r="F337">
        <v>120</v>
      </c>
      <c r="G337" s="7">
        <v>1.9339999999999999</v>
      </c>
      <c r="H337">
        <v>93056.81</v>
      </c>
      <c r="I337" s="7">
        <v>1.8946000000000001</v>
      </c>
      <c r="J337">
        <v>1200.8720000000001</v>
      </c>
      <c r="K337">
        <v>49115.68</v>
      </c>
      <c r="L337">
        <v>65724.23</v>
      </c>
      <c r="M337">
        <v>326</v>
      </c>
      <c r="N337">
        <v>285.45</v>
      </c>
      <c r="O337" s="7">
        <v>-0.70540000000000003</v>
      </c>
      <c r="P337" s="7">
        <v>2.8570000000000002</v>
      </c>
      <c r="Q337" t="s">
        <v>535</v>
      </c>
      <c r="S337" s="2">
        <f t="shared" si="63"/>
        <v>43739</v>
      </c>
      <c r="T337" t="s">
        <v>739</v>
      </c>
      <c r="U337" s="5">
        <v>40.9</v>
      </c>
      <c r="V337">
        <v>120</v>
      </c>
      <c r="W337">
        <f t="shared" si="66"/>
        <v>10137842.993613249</v>
      </c>
      <c r="X337">
        <f t="shared" si="56"/>
        <v>25344.607484033124</v>
      </c>
      <c r="Y337">
        <f t="shared" si="57"/>
        <v>625</v>
      </c>
      <c r="Z337">
        <f t="shared" si="58"/>
        <v>48431.875</v>
      </c>
      <c r="AA337" s="5" t="str">
        <f t="shared" si="64"/>
        <v/>
      </c>
      <c r="AB337" s="24" t="str">
        <f>IFERROR(AA337/MAX($J$3:AA337)-1,"")</f>
        <v/>
      </c>
      <c r="AG337" s="3">
        <v>43842</v>
      </c>
      <c r="AH337">
        <v>10459607.609703247</v>
      </c>
      <c r="AI337" s="24">
        <f>AH337/MAX($AH$2:AH337)-1</f>
        <v>-5.545767569321125E-3</v>
      </c>
      <c r="AJ337" s="27">
        <f t="shared" si="59"/>
        <v>1</v>
      </c>
      <c r="AK337">
        <f t="shared" si="60"/>
        <v>1</v>
      </c>
      <c r="AL337" s="28">
        <f t="shared" si="65"/>
        <v>2</v>
      </c>
      <c r="AM337" s="28">
        <f t="shared" si="61"/>
        <v>1384</v>
      </c>
      <c r="AN337" s="29">
        <f t="shared" ca="1" si="62"/>
        <v>-5.545767569321125E-3</v>
      </c>
      <c r="AP337" s="7"/>
      <c r="AT337" s="3"/>
      <c r="AV337" s="7"/>
      <c r="AW337" s="6"/>
      <c r="AY337" s="7"/>
      <c r="BA337" s="7"/>
      <c r="BG337" s="7"/>
      <c r="BH337" s="7"/>
    </row>
    <row r="338" spans="1:60" x14ac:dyDescent="0.45">
      <c r="A338" t="s">
        <v>703</v>
      </c>
      <c r="B338" t="s">
        <v>30</v>
      </c>
      <c r="C338" s="6">
        <v>43739.520833333336</v>
      </c>
      <c r="D338" s="5">
        <v>34.299999999999997</v>
      </c>
      <c r="E338" s="6">
        <v>43741.385416666664</v>
      </c>
      <c r="F338">
        <v>166</v>
      </c>
      <c r="G338" s="7">
        <v>3.8397000000000001</v>
      </c>
      <c r="H338">
        <v>198030.19</v>
      </c>
      <c r="I338" s="7">
        <v>3.7812999999999999</v>
      </c>
      <c r="J338">
        <v>1526.8679999999999</v>
      </c>
      <c r="K338">
        <v>52371.57</v>
      </c>
      <c r="L338">
        <v>672344.1</v>
      </c>
      <c r="M338">
        <v>182</v>
      </c>
      <c r="N338">
        <v>1088.08</v>
      </c>
      <c r="O338" s="7">
        <v>-0.32800000000000001</v>
      </c>
      <c r="P338" s="7">
        <v>4.8308999999999997</v>
      </c>
      <c r="Q338" t="s">
        <v>535</v>
      </c>
      <c r="S338" s="2">
        <f t="shared" si="63"/>
        <v>43739</v>
      </c>
      <c r="T338" t="s">
        <v>703</v>
      </c>
      <c r="U338" s="5">
        <v>34.299999999999997</v>
      </c>
      <c r="V338">
        <v>166</v>
      </c>
      <c r="W338">
        <f t="shared" si="66"/>
        <v>10137842.993613249</v>
      </c>
      <c r="X338">
        <f t="shared" si="56"/>
        <v>25344.607484033124</v>
      </c>
      <c r="Y338">
        <f t="shared" si="57"/>
        <v>750</v>
      </c>
      <c r="Z338">
        <f t="shared" si="58"/>
        <v>97272.75</v>
      </c>
      <c r="AA338" s="5" t="str">
        <f t="shared" si="64"/>
        <v/>
      </c>
      <c r="AB338" s="24" t="str">
        <f>IFERROR(AA338/MAX($J$3:AA338)-1,"")</f>
        <v/>
      </c>
      <c r="AG338" s="3">
        <v>43843</v>
      </c>
      <c r="AH338">
        <v>10459607.609703247</v>
      </c>
      <c r="AI338" s="24">
        <f>AH338/MAX($AH$2:AH338)-1</f>
        <v>-5.545767569321125E-3</v>
      </c>
      <c r="AJ338" s="27">
        <f t="shared" si="59"/>
        <v>1</v>
      </c>
      <c r="AK338">
        <f t="shared" si="60"/>
        <v>1</v>
      </c>
      <c r="AL338" s="28">
        <f t="shared" si="65"/>
        <v>2</v>
      </c>
      <c r="AM338" s="28">
        <f t="shared" si="61"/>
        <v>1384</v>
      </c>
      <c r="AN338" s="29">
        <f t="shared" ca="1" si="62"/>
        <v>-5.545767569321125E-3</v>
      </c>
      <c r="AP338" s="7"/>
      <c r="AT338" s="3"/>
      <c r="AV338" s="7"/>
      <c r="AW338" s="6"/>
      <c r="AY338" s="7"/>
      <c r="BA338" s="7"/>
      <c r="BG338" s="7"/>
      <c r="BH338" s="7"/>
    </row>
    <row r="339" spans="1:60" x14ac:dyDescent="0.45">
      <c r="A339" t="s">
        <v>739</v>
      </c>
      <c r="B339" t="s">
        <v>30</v>
      </c>
      <c r="C339" s="6">
        <v>43739.563194444447</v>
      </c>
      <c r="D339" s="5">
        <v>34.65</v>
      </c>
      <c r="E339" s="6">
        <v>43741.385416666664</v>
      </c>
      <c r="F339">
        <v>120</v>
      </c>
      <c r="G339" s="7">
        <v>2.4632000000000001</v>
      </c>
      <c r="H339">
        <v>126958.8</v>
      </c>
      <c r="I339" s="7">
        <v>2.4186000000000001</v>
      </c>
      <c r="J339">
        <v>1514.9580000000001</v>
      </c>
      <c r="K339">
        <v>52493.3</v>
      </c>
      <c r="L339">
        <v>799302.91</v>
      </c>
      <c r="M339">
        <v>121</v>
      </c>
      <c r="N339">
        <v>1049.25</v>
      </c>
      <c r="O339" s="7">
        <v>-0.1255</v>
      </c>
      <c r="P339" s="7">
        <v>3.5527000000000002</v>
      </c>
      <c r="Q339" t="s">
        <v>535</v>
      </c>
      <c r="S339" s="2">
        <f t="shared" si="63"/>
        <v>43739</v>
      </c>
      <c r="T339" t="s">
        <v>739</v>
      </c>
      <c r="U339" s="5">
        <v>34.65</v>
      </c>
      <c r="V339">
        <v>120</v>
      </c>
      <c r="W339">
        <f t="shared" si="66"/>
        <v>10137842.993613249</v>
      </c>
      <c r="X339">
        <f t="shared" si="56"/>
        <v>25344.607484033124</v>
      </c>
      <c r="Y339">
        <f t="shared" si="57"/>
        <v>725</v>
      </c>
      <c r="Z339">
        <f t="shared" si="58"/>
        <v>60757.537499999999</v>
      </c>
      <c r="AA339" s="5">
        <f t="shared" si="64"/>
        <v>10430009.906113248</v>
      </c>
      <c r="AB339" s="24">
        <f>IFERROR(AA339/MAX($J$3:AA339)-1,"")</f>
        <v>0</v>
      </c>
      <c r="AG339" s="3">
        <v>43844</v>
      </c>
      <c r="AH339">
        <v>10446768.109703247</v>
      </c>
      <c r="AI339" s="24">
        <f>AH339/MAX($AH$2:AH339)-1</f>
        <v>-6.7664916723408908E-3</v>
      </c>
      <c r="AJ339" s="27">
        <f t="shared" si="59"/>
        <v>1</v>
      </c>
      <c r="AK339">
        <f t="shared" si="60"/>
        <v>1</v>
      </c>
      <c r="AL339" s="28">
        <f t="shared" si="65"/>
        <v>2</v>
      </c>
      <c r="AM339" s="28">
        <f t="shared" si="61"/>
        <v>1384</v>
      </c>
      <c r="AN339" s="29">
        <f t="shared" ca="1" si="62"/>
        <v>-6.7664916723408908E-3</v>
      </c>
      <c r="AP339" s="7"/>
      <c r="AT339" s="3"/>
      <c r="AV339" s="7"/>
      <c r="AW339" s="6"/>
      <c r="AY339" s="7"/>
      <c r="BA339" s="7"/>
      <c r="BG339" s="7"/>
      <c r="BH339" s="7"/>
    </row>
    <row r="340" spans="1:60" x14ac:dyDescent="0.45">
      <c r="A340" t="s">
        <v>731</v>
      </c>
      <c r="B340" t="s">
        <v>30</v>
      </c>
      <c r="C340" s="6">
        <v>43741.419444444444</v>
      </c>
      <c r="D340" s="5">
        <v>38.35</v>
      </c>
      <c r="E340" s="6">
        <v>43741.638194444444</v>
      </c>
      <c r="F340">
        <v>0.1</v>
      </c>
      <c r="G340" s="7">
        <v>-0.99739999999999995</v>
      </c>
      <c r="H340">
        <v>-50701.99</v>
      </c>
      <c r="I340" s="7">
        <v>-1.0074000000000001</v>
      </c>
      <c r="J340">
        <v>1312.35</v>
      </c>
      <c r="K340">
        <v>50328.62</v>
      </c>
      <c r="L340">
        <v>15022.24</v>
      </c>
      <c r="M340">
        <v>316</v>
      </c>
      <c r="N340">
        <v>-160.44999999999999</v>
      </c>
      <c r="O340" s="7">
        <v>-0.99870000000000003</v>
      </c>
      <c r="P340" s="7">
        <v>0.1343</v>
      </c>
      <c r="Q340" t="s">
        <v>535</v>
      </c>
      <c r="S340" s="2">
        <f t="shared" si="63"/>
        <v>43741</v>
      </c>
      <c r="T340" t="s">
        <v>731</v>
      </c>
      <c r="U340" s="5">
        <v>38.35</v>
      </c>
      <c r="V340">
        <v>0.1</v>
      </c>
      <c r="W340">
        <f t="shared" si="66"/>
        <v>10430009.906113248</v>
      </c>
      <c r="X340">
        <f t="shared" si="56"/>
        <v>26075.02476528312</v>
      </c>
      <c r="Y340">
        <f t="shared" si="57"/>
        <v>675</v>
      </c>
      <c r="Z340">
        <f t="shared" si="58"/>
        <v>-26078.287500000002</v>
      </c>
      <c r="AA340" s="5">
        <f t="shared" si="64"/>
        <v>10403931.618613249</v>
      </c>
      <c r="AB340" s="24">
        <f>IFERROR(AA340/MAX($J$3:AA340)-1,"")</f>
        <v>-2.5003128218233917E-3</v>
      </c>
      <c r="AG340" s="3">
        <v>43845</v>
      </c>
      <c r="AH340">
        <v>10424541.409703247</v>
      </c>
      <c r="AI340" s="24">
        <f>AH340/MAX($AH$2:AH340)-1</f>
        <v>-8.8797101326071326E-3</v>
      </c>
      <c r="AJ340" s="27">
        <f t="shared" si="59"/>
        <v>1</v>
      </c>
      <c r="AK340">
        <f t="shared" si="60"/>
        <v>1</v>
      </c>
      <c r="AL340" s="28">
        <f t="shared" si="65"/>
        <v>2</v>
      </c>
      <c r="AM340" s="28">
        <f t="shared" si="61"/>
        <v>1384</v>
      </c>
      <c r="AN340" s="29">
        <f t="shared" ca="1" si="62"/>
        <v>-8.8797101326071326E-3</v>
      </c>
      <c r="AP340" s="7"/>
      <c r="AT340" s="3"/>
      <c r="AV340" s="7"/>
      <c r="AW340" s="6"/>
      <c r="AY340" s="7"/>
      <c r="BA340" s="7"/>
      <c r="BG340" s="7"/>
      <c r="BH340" s="7"/>
    </row>
    <row r="341" spans="1:60" x14ac:dyDescent="0.45">
      <c r="A341" t="s">
        <v>732</v>
      </c>
      <c r="B341" t="s">
        <v>30</v>
      </c>
      <c r="C341" s="6">
        <v>43742.502083333333</v>
      </c>
      <c r="D341" s="5">
        <v>88.35</v>
      </c>
      <c r="E341" s="6">
        <v>43745.385416666664</v>
      </c>
      <c r="F341">
        <v>130</v>
      </c>
      <c r="G341" s="7">
        <v>0.47139999999999999</v>
      </c>
      <c r="H341">
        <v>22368.87</v>
      </c>
      <c r="I341" s="7">
        <v>0.44669999999999999</v>
      </c>
      <c r="J341">
        <v>566.78110000000004</v>
      </c>
      <c r="K341">
        <v>50075.11</v>
      </c>
      <c r="L341">
        <v>37391.11</v>
      </c>
      <c r="M341">
        <v>209</v>
      </c>
      <c r="N341">
        <v>107.03</v>
      </c>
      <c r="O341" s="7">
        <v>-0.39279999999999998</v>
      </c>
      <c r="P341" s="7">
        <v>0.47139999999999999</v>
      </c>
      <c r="Q341" t="s">
        <v>535</v>
      </c>
      <c r="S341" s="2">
        <f t="shared" si="63"/>
        <v>43742</v>
      </c>
      <c r="T341" t="s">
        <v>732</v>
      </c>
      <c r="U341" s="5">
        <v>88.35</v>
      </c>
      <c r="V341">
        <v>130</v>
      </c>
      <c r="W341">
        <f t="shared" si="66"/>
        <v>10403931.618613249</v>
      </c>
      <c r="X341">
        <f t="shared" si="56"/>
        <v>26009.829046533123</v>
      </c>
      <c r="Y341">
        <f t="shared" si="57"/>
        <v>300</v>
      </c>
      <c r="Z341">
        <f t="shared" si="58"/>
        <v>11839.949999999999</v>
      </c>
      <c r="AA341" s="5" t="str">
        <f t="shared" si="64"/>
        <v/>
      </c>
      <c r="AB341" s="24" t="str">
        <f>IFERROR(AA341/MAX($J$3:AA341)-1,"")</f>
        <v/>
      </c>
      <c r="AG341" s="3">
        <v>43846</v>
      </c>
      <c r="AH341">
        <v>10403018.133861747</v>
      </c>
      <c r="AI341" s="24">
        <f>AH341/MAX($AH$2:AH341)-1</f>
        <v>-1.0926050067625037E-2</v>
      </c>
      <c r="AJ341" s="27">
        <f t="shared" si="59"/>
        <v>1</v>
      </c>
      <c r="AK341">
        <f t="shared" si="60"/>
        <v>1</v>
      </c>
      <c r="AL341" s="28">
        <f t="shared" si="65"/>
        <v>2</v>
      </c>
      <c r="AM341" s="28">
        <f t="shared" si="61"/>
        <v>1384</v>
      </c>
      <c r="AN341" s="29">
        <f t="shared" ca="1" si="62"/>
        <v>-1.0926050067625037E-2</v>
      </c>
      <c r="AP341" s="7"/>
      <c r="AT341" s="3"/>
      <c r="AV341" s="7"/>
      <c r="AW341" s="6"/>
      <c r="AY341" s="7"/>
      <c r="BA341" s="7"/>
      <c r="BG341" s="7"/>
      <c r="BH341" s="7"/>
    </row>
    <row r="342" spans="1:60" x14ac:dyDescent="0.45">
      <c r="A342" t="s">
        <v>732</v>
      </c>
      <c r="B342" t="s">
        <v>30</v>
      </c>
      <c r="C342" s="6">
        <v>43742.538888888892</v>
      </c>
      <c r="D342" s="5">
        <v>92.3</v>
      </c>
      <c r="E342" s="6">
        <v>43745.385416666664</v>
      </c>
      <c r="F342">
        <v>130</v>
      </c>
      <c r="G342" s="7">
        <v>0.40849999999999997</v>
      </c>
      <c r="H342">
        <v>20754.43</v>
      </c>
      <c r="I342" s="7">
        <v>0.38440000000000002</v>
      </c>
      <c r="J342">
        <v>585.01099999999997</v>
      </c>
      <c r="K342">
        <v>53996.52</v>
      </c>
      <c r="L342">
        <v>820057.34</v>
      </c>
      <c r="M342">
        <v>156</v>
      </c>
      <c r="N342">
        <v>133.04</v>
      </c>
      <c r="O342" s="7">
        <v>-0.17119999999999999</v>
      </c>
      <c r="P342" s="7">
        <v>0.40849999999999997</v>
      </c>
      <c r="Q342" t="s">
        <v>535</v>
      </c>
      <c r="S342" s="2">
        <f t="shared" si="63"/>
        <v>43742</v>
      </c>
      <c r="T342" t="s">
        <v>732</v>
      </c>
      <c r="U342" s="5">
        <v>92.3</v>
      </c>
      <c r="V342">
        <v>130</v>
      </c>
      <c r="W342">
        <f t="shared" si="66"/>
        <v>10403931.618613249</v>
      </c>
      <c r="X342">
        <f t="shared" si="56"/>
        <v>26009.829046533123</v>
      </c>
      <c r="Y342">
        <f t="shared" si="57"/>
        <v>275</v>
      </c>
      <c r="Z342">
        <f t="shared" si="58"/>
        <v>9756.1749999999975</v>
      </c>
      <c r="AA342" s="5" t="str">
        <f t="shared" si="64"/>
        <v/>
      </c>
      <c r="AB342" s="24" t="str">
        <f>IFERROR(AA342/MAX($J$3:AA342)-1,"")</f>
        <v/>
      </c>
      <c r="AG342" s="3">
        <v>43847</v>
      </c>
      <c r="AH342">
        <v>10393670.796361746</v>
      </c>
      <c r="AI342" s="24">
        <f>AH342/MAX($AH$2:AH342)-1</f>
        <v>-1.1814754470858113E-2</v>
      </c>
      <c r="AJ342" s="27">
        <f t="shared" si="59"/>
        <v>1</v>
      </c>
      <c r="AK342">
        <f t="shared" si="60"/>
        <v>1</v>
      </c>
      <c r="AL342" s="28">
        <f t="shared" si="65"/>
        <v>2</v>
      </c>
      <c r="AM342" s="28">
        <f t="shared" si="61"/>
        <v>1384</v>
      </c>
      <c r="AN342" s="29">
        <f t="shared" ca="1" si="62"/>
        <v>-1.1814754470858113E-2</v>
      </c>
      <c r="AP342" s="7"/>
      <c r="AT342" s="3"/>
      <c r="AV342" s="7"/>
      <c r="AW342" s="6"/>
      <c r="AY342" s="7"/>
      <c r="BA342" s="7"/>
      <c r="BG342" s="7"/>
      <c r="BH342" s="7"/>
    </row>
    <row r="343" spans="1:60" x14ac:dyDescent="0.45">
      <c r="A343" t="s">
        <v>720</v>
      </c>
      <c r="B343" t="s">
        <v>30</v>
      </c>
      <c r="C343" s="6">
        <v>43742.563888888886</v>
      </c>
      <c r="D343" s="5">
        <v>83.4</v>
      </c>
      <c r="E343" s="6">
        <v>43745.385416666664</v>
      </c>
      <c r="F343">
        <v>100.4</v>
      </c>
      <c r="G343" s="7">
        <v>0.20380000000000001</v>
      </c>
      <c r="H343">
        <v>9109.2999999999993</v>
      </c>
      <c r="I343" s="7">
        <v>0.18179999999999999</v>
      </c>
      <c r="J343">
        <v>600.79830000000004</v>
      </c>
      <c r="K343">
        <v>50106.58</v>
      </c>
      <c r="L343">
        <v>46500.41</v>
      </c>
      <c r="M343">
        <v>120</v>
      </c>
      <c r="N343">
        <v>75.91</v>
      </c>
      <c r="O343" s="7">
        <v>-0.17269999999999999</v>
      </c>
      <c r="P343" s="7">
        <v>0.20380000000000001</v>
      </c>
      <c r="Q343" t="s">
        <v>535</v>
      </c>
      <c r="S343" s="2">
        <f t="shared" si="63"/>
        <v>43742</v>
      </c>
      <c r="T343" t="s">
        <v>720</v>
      </c>
      <c r="U343" s="5">
        <v>83.4</v>
      </c>
      <c r="V343">
        <v>100.4</v>
      </c>
      <c r="W343">
        <f t="shared" si="66"/>
        <v>10403931.618613249</v>
      </c>
      <c r="X343">
        <f t="shared" si="56"/>
        <v>26009.829046533123</v>
      </c>
      <c r="Y343">
        <f t="shared" si="57"/>
        <v>300</v>
      </c>
      <c r="Z343">
        <f t="shared" si="58"/>
        <v>4548.5999999999976</v>
      </c>
      <c r="AA343" s="5" t="str">
        <f t="shared" si="64"/>
        <v/>
      </c>
      <c r="AB343" s="24" t="str">
        <f>IFERROR(AA343/MAX($J$3:AA343)-1,"")</f>
        <v/>
      </c>
      <c r="AG343" s="3">
        <v>43848</v>
      </c>
      <c r="AH343">
        <v>10393670.796361746</v>
      </c>
      <c r="AI343" s="24">
        <f>AH343/MAX($AH$2:AH343)-1</f>
        <v>-1.1814754470858113E-2</v>
      </c>
      <c r="AJ343" s="27">
        <f t="shared" si="59"/>
        <v>1</v>
      </c>
      <c r="AK343">
        <f t="shared" si="60"/>
        <v>1</v>
      </c>
      <c r="AL343" s="28">
        <f t="shared" si="65"/>
        <v>2</v>
      </c>
      <c r="AM343" s="28">
        <f t="shared" si="61"/>
        <v>1384</v>
      </c>
      <c r="AN343" s="29">
        <f t="shared" ca="1" si="62"/>
        <v>-1.1814754470858113E-2</v>
      </c>
      <c r="AP343" s="7"/>
      <c r="AT343" s="3"/>
      <c r="AV343" s="7"/>
      <c r="AW343" s="6"/>
      <c r="AY343" s="7"/>
      <c r="BA343" s="7"/>
      <c r="BG343" s="7"/>
      <c r="BH343" s="7"/>
    </row>
    <row r="344" spans="1:60" x14ac:dyDescent="0.45">
      <c r="A344" t="s">
        <v>720</v>
      </c>
      <c r="B344" t="s">
        <v>30</v>
      </c>
      <c r="C344" s="6">
        <v>43742.563888888886</v>
      </c>
      <c r="D344" s="5">
        <v>83.4</v>
      </c>
      <c r="E344" s="6">
        <v>43745.385416666664</v>
      </c>
      <c r="F344">
        <v>100.4</v>
      </c>
      <c r="G344" s="7">
        <v>0.20380000000000001</v>
      </c>
      <c r="H344">
        <v>9820.27</v>
      </c>
      <c r="I344" s="7">
        <v>0.18179999999999999</v>
      </c>
      <c r="J344">
        <v>647.68970000000002</v>
      </c>
      <c r="K344">
        <v>54017.32</v>
      </c>
      <c r="L344">
        <v>829877.61</v>
      </c>
      <c r="M344">
        <v>120</v>
      </c>
      <c r="N344">
        <v>81.84</v>
      </c>
      <c r="O344" s="7">
        <v>-0.17269999999999999</v>
      </c>
      <c r="P344" s="7">
        <v>0.20380000000000001</v>
      </c>
      <c r="Q344" t="s">
        <v>535</v>
      </c>
      <c r="S344" s="2">
        <f t="shared" si="63"/>
        <v>43742</v>
      </c>
      <c r="T344" t="s">
        <v>720</v>
      </c>
      <c r="U344" s="5">
        <v>83.4</v>
      </c>
      <c r="V344">
        <v>100.4</v>
      </c>
      <c r="W344">
        <f t="shared" si="66"/>
        <v>10403931.618613249</v>
      </c>
      <c r="X344">
        <f t="shared" si="56"/>
        <v>26009.829046533123</v>
      </c>
      <c r="Y344">
        <f t="shared" si="57"/>
        <v>300</v>
      </c>
      <c r="Z344">
        <f t="shared" si="58"/>
        <v>4548.5999999999976</v>
      </c>
      <c r="AA344" s="5">
        <f t="shared" si="64"/>
        <v>10434624.943613248</v>
      </c>
      <c r="AB344" s="24">
        <f>IFERROR(AA344/MAX($J$3:AA344)-1,"")</f>
        <v>0</v>
      </c>
      <c r="AG344" s="3">
        <v>43849</v>
      </c>
      <c r="AH344">
        <v>10393670.796361746</v>
      </c>
      <c r="AI344" s="24">
        <f>AH344/MAX($AH$2:AH344)-1</f>
        <v>-1.1814754470858113E-2</v>
      </c>
      <c r="AJ344" s="27">
        <f t="shared" si="59"/>
        <v>1</v>
      </c>
      <c r="AK344">
        <f t="shared" si="60"/>
        <v>1</v>
      </c>
      <c r="AL344" s="28">
        <f t="shared" si="65"/>
        <v>2</v>
      </c>
      <c r="AM344" s="28">
        <f t="shared" si="61"/>
        <v>1384</v>
      </c>
      <c r="AN344" s="29">
        <f t="shared" ca="1" si="62"/>
        <v>-1.1814754470858113E-2</v>
      </c>
      <c r="AP344" s="7"/>
      <c r="AT344" s="3"/>
      <c r="AV344" s="7"/>
      <c r="AW344" s="6"/>
      <c r="AY344" s="7"/>
      <c r="BA344" s="7"/>
      <c r="BG344" s="7"/>
      <c r="BH344" s="7"/>
    </row>
    <row r="345" spans="1:60" x14ac:dyDescent="0.45">
      <c r="A345" t="s">
        <v>823</v>
      </c>
      <c r="B345" t="s">
        <v>30</v>
      </c>
      <c r="C345" s="6">
        <v>43747.427083333336</v>
      </c>
      <c r="D345" s="5">
        <v>56.35</v>
      </c>
      <c r="E345" s="6">
        <v>43748.385416666664</v>
      </c>
      <c r="F345">
        <v>2</v>
      </c>
      <c r="G345" s="7">
        <v>-0.96450000000000002</v>
      </c>
      <c r="H345">
        <v>-48969.78</v>
      </c>
      <c r="I345" s="7">
        <v>-0.97489999999999999</v>
      </c>
      <c r="J345">
        <v>891.4375</v>
      </c>
      <c r="K345">
        <v>50232.5</v>
      </c>
      <c r="L345">
        <v>-2469.37</v>
      </c>
      <c r="M345">
        <v>317</v>
      </c>
      <c r="N345">
        <v>-154.47999999999999</v>
      </c>
      <c r="O345" s="7">
        <v>-0.96450000000000002</v>
      </c>
      <c r="P345" s="7">
        <v>5.9400000000000001E-2</v>
      </c>
      <c r="Q345" t="s">
        <v>535</v>
      </c>
      <c r="S345" s="2">
        <f t="shared" si="63"/>
        <v>43747</v>
      </c>
      <c r="T345" t="s">
        <v>823</v>
      </c>
      <c r="U345" s="5">
        <v>56.35</v>
      </c>
      <c r="V345">
        <v>2</v>
      </c>
      <c r="W345">
        <f t="shared" si="66"/>
        <v>10434624.943613248</v>
      </c>
      <c r="X345">
        <f t="shared" si="56"/>
        <v>26086.56235903312</v>
      </c>
      <c r="Y345">
        <f t="shared" si="57"/>
        <v>475</v>
      </c>
      <c r="Z345">
        <f t="shared" si="58"/>
        <v>-26093.412500000002</v>
      </c>
      <c r="AA345" s="5" t="str">
        <f t="shared" si="64"/>
        <v/>
      </c>
      <c r="AB345" s="24" t="str">
        <f>IFERROR(AA345/MAX($J$3:AA345)-1,"")</f>
        <v/>
      </c>
      <c r="AG345" s="3">
        <v>43850</v>
      </c>
      <c r="AH345">
        <v>10522975.658861747</v>
      </c>
      <c r="AI345" s="24">
        <f>AH345/MAX($AH$2:AH345)-1</f>
        <v>0</v>
      </c>
      <c r="AJ345" s="27">
        <f t="shared" si="59"/>
        <v>1</v>
      </c>
      <c r="AK345">
        <f t="shared" si="60"/>
        <v>1</v>
      </c>
      <c r="AL345" s="28">
        <f t="shared" si="65"/>
        <v>2</v>
      </c>
      <c r="AM345" s="28">
        <f t="shared" si="61"/>
        <v>1384</v>
      </c>
      <c r="AN345" s="29">
        <f t="shared" ca="1" si="62"/>
        <v>0</v>
      </c>
      <c r="AP345" s="7"/>
      <c r="AT345" s="3"/>
      <c r="AV345" s="7"/>
      <c r="AW345" s="6"/>
      <c r="AY345" s="7"/>
      <c r="BA345" s="7"/>
      <c r="BG345" s="7"/>
      <c r="BH345" s="7"/>
    </row>
    <row r="346" spans="1:60" x14ac:dyDescent="0.45">
      <c r="A346" t="s">
        <v>719</v>
      </c>
      <c r="B346" t="s">
        <v>30</v>
      </c>
      <c r="C346" s="6">
        <v>43747.493055555555</v>
      </c>
      <c r="D346" s="5">
        <v>41.35</v>
      </c>
      <c r="E346" s="6">
        <v>43748.385416666664</v>
      </c>
      <c r="F346">
        <v>89.8</v>
      </c>
      <c r="G346" s="7">
        <v>1.1717</v>
      </c>
      <c r="H346">
        <v>57097.5</v>
      </c>
      <c r="I346" s="7">
        <v>1.1399999999999999</v>
      </c>
      <c r="J346">
        <v>1211.271</v>
      </c>
      <c r="K346">
        <v>50086.05</v>
      </c>
      <c r="L346">
        <v>54628.13</v>
      </c>
      <c r="M346">
        <v>222</v>
      </c>
      <c r="N346">
        <v>257.2</v>
      </c>
      <c r="O346" s="7">
        <v>-7.1300000000000002E-2</v>
      </c>
      <c r="P346" s="7">
        <v>2.3614999999999999</v>
      </c>
      <c r="Q346" t="s">
        <v>535</v>
      </c>
      <c r="S346" s="2">
        <f t="shared" si="63"/>
        <v>43747</v>
      </c>
      <c r="T346" t="s">
        <v>719</v>
      </c>
      <c r="U346" s="5">
        <v>41.35</v>
      </c>
      <c r="V346">
        <v>89.8</v>
      </c>
      <c r="W346">
        <f t="shared" si="66"/>
        <v>10434624.943613248</v>
      </c>
      <c r="X346">
        <f t="shared" si="56"/>
        <v>26086.56235903312</v>
      </c>
      <c r="Y346">
        <f t="shared" si="57"/>
        <v>625</v>
      </c>
      <c r="Z346">
        <f t="shared" si="58"/>
        <v>29461.5625</v>
      </c>
      <c r="AA346" s="5" t="str">
        <f t="shared" si="64"/>
        <v/>
      </c>
      <c r="AB346" s="24" t="str">
        <f>IFERROR(AA346/MAX($J$3:AA346)-1,"")</f>
        <v/>
      </c>
      <c r="AG346" s="3">
        <v>43851</v>
      </c>
      <c r="AH346">
        <v>10491500.971361747</v>
      </c>
      <c r="AI346" s="24">
        <f>AH346/MAX($AH$2:AH346)-1</f>
        <v>-2.9910444080039067E-3</v>
      </c>
      <c r="AJ346" s="27">
        <f t="shared" si="59"/>
        <v>1</v>
      </c>
      <c r="AK346">
        <f t="shared" si="60"/>
        <v>1</v>
      </c>
      <c r="AL346" s="28">
        <f t="shared" si="65"/>
        <v>2</v>
      </c>
      <c r="AM346" s="28">
        <f t="shared" si="61"/>
        <v>1384</v>
      </c>
      <c r="AN346" s="29">
        <f t="shared" ca="1" si="62"/>
        <v>-2.9910444080039067E-3</v>
      </c>
      <c r="AP346" s="7"/>
      <c r="AT346" s="3"/>
      <c r="AV346" s="7"/>
      <c r="AW346" s="6"/>
      <c r="AY346" s="7"/>
      <c r="BA346" s="7"/>
      <c r="BG346" s="7"/>
      <c r="BH346" s="7"/>
    </row>
    <row r="347" spans="1:60" x14ac:dyDescent="0.45">
      <c r="A347" t="s">
        <v>719</v>
      </c>
      <c r="B347" t="s">
        <v>30</v>
      </c>
      <c r="C347" s="6">
        <v>43747.520833333336</v>
      </c>
      <c r="D347" s="5">
        <v>51.9</v>
      </c>
      <c r="E347" s="6">
        <v>43748.385416666664</v>
      </c>
      <c r="F347">
        <v>89.8</v>
      </c>
      <c r="G347" s="7">
        <v>0.73029999999999995</v>
      </c>
      <c r="H347">
        <v>38064.199999999997</v>
      </c>
      <c r="I347" s="7">
        <v>0.70289999999999997</v>
      </c>
      <c r="J347">
        <v>1043.3409999999999</v>
      </c>
      <c r="K347">
        <v>54149.39</v>
      </c>
      <c r="L347">
        <v>867941.82</v>
      </c>
      <c r="M347">
        <v>182</v>
      </c>
      <c r="N347">
        <v>209.14</v>
      </c>
      <c r="O347" s="7">
        <v>-6.4500000000000002E-2</v>
      </c>
      <c r="P347" s="7">
        <v>1.6781999999999999</v>
      </c>
      <c r="Q347" t="s">
        <v>535</v>
      </c>
      <c r="S347" s="2">
        <f t="shared" si="63"/>
        <v>43747</v>
      </c>
      <c r="T347" t="s">
        <v>719</v>
      </c>
      <c r="U347" s="5">
        <v>51.9</v>
      </c>
      <c r="V347">
        <v>89.8</v>
      </c>
      <c r="W347">
        <f t="shared" si="66"/>
        <v>10434624.943613248</v>
      </c>
      <c r="X347">
        <f t="shared" si="56"/>
        <v>26086.56235903312</v>
      </c>
      <c r="Y347">
        <f t="shared" si="57"/>
        <v>500</v>
      </c>
      <c r="Z347">
        <f t="shared" si="58"/>
        <v>18241.500000000004</v>
      </c>
      <c r="AA347" s="5" t="str">
        <f t="shared" si="64"/>
        <v/>
      </c>
      <c r="AB347" s="24" t="str">
        <f>IFERROR(AA347/MAX($J$3:AA347)-1,"")</f>
        <v/>
      </c>
      <c r="AG347" s="3">
        <v>43852</v>
      </c>
      <c r="AH347">
        <v>10558195.621361747</v>
      </c>
      <c r="AI347" s="24">
        <f>AH347/MAX($AH$2:AH347)-1</f>
        <v>0</v>
      </c>
      <c r="AJ347" s="27">
        <f t="shared" si="59"/>
        <v>1</v>
      </c>
      <c r="AK347">
        <f t="shared" si="60"/>
        <v>1</v>
      </c>
      <c r="AL347" s="28">
        <f t="shared" si="65"/>
        <v>2</v>
      </c>
      <c r="AM347" s="28">
        <f t="shared" si="61"/>
        <v>1384</v>
      </c>
      <c r="AN347" s="29">
        <f t="shared" ca="1" si="62"/>
        <v>0</v>
      </c>
      <c r="AP347" s="7"/>
      <c r="AT347" s="3"/>
      <c r="AV347" s="7"/>
      <c r="AW347" s="6"/>
      <c r="AY347" s="7"/>
      <c r="BA347" s="7"/>
      <c r="BG347" s="7"/>
      <c r="BH347" s="7"/>
    </row>
    <row r="348" spans="1:60" x14ac:dyDescent="0.45">
      <c r="A348" t="s">
        <v>699</v>
      </c>
      <c r="B348" t="s">
        <v>30</v>
      </c>
      <c r="C348" s="6">
        <v>43747.536805555559</v>
      </c>
      <c r="D348" s="5">
        <v>41.6</v>
      </c>
      <c r="E348" s="6">
        <v>43748.385416666664</v>
      </c>
      <c r="F348">
        <v>50.05</v>
      </c>
      <c r="G348" s="7">
        <v>0.2031</v>
      </c>
      <c r="H348">
        <v>9814.58</v>
      </c>
      <c r="I348" s="7">
        <v>0.18110000000000001</v>
      </c>
      <c r="J348">
        <v>1302.7919999999999</v>
      </c>
      <c r="K348">
        <v>54196.13</v>
      </c>
      <c r="L348">
        <v>877756.4</v>
      </c>
      <c r="M348">
        <v>159</v>
      </c>
      <c r="N348">
        <v>61.73</v>
      </c>
      <c r="O348" s="7">
        <v>-0.15989999999999999</v>
      </c>
      <c r="P348" s="7">
        <v>1.2644</v>
      </c>
      <c r="Q348" t="s">
        <v>535</v>
      </c>
      <c r="S348" s="2">
        <f t="shared" si="63"/>
        <v>43747</v>
      </c>
      <c r="T348" t="s">
        <v>699</v>
      </c>
      <c r="U348" s="5">
        <v>41.6</v>
      </c>
      <c r="V348">
        <v>50.05</v>
      </c>
      <c r="W348">
        <f t="shared" si="66"/>
        <v>10434624.943613248</v>
      </c>
      <c r="X348">
        <f t="shared" si="56"/>
        <v>26086.56235903312</v>
      </c>
      <c r="Y348">
        <f t="shared" si="57"/>
        <v>625</v>
      </c>
      <c r="Z348">
        <f t="shared" si="58"/>
        <v>4708.4374999999936</v>
      </c>
      <c r="AA348" s="5">
        <f t="shared" si="64"/>
        <v>10460943.031113248</v>
      </c>
      <c r="AB348" s="24">
        <f>IFERROR(AA348/MAX($J$3:AA348)-1,"")</f>
        <v>0</v>
      </c>
      <c r="AG348" s="3">
        <v>43853</v>
      </c>
      <c r="AH348">
        <v>10593262.458861748</v>
      </c>
      <c r="AI348" s="24">
        <f>AH348/MAX($AH$2:AH348)-1</f>
        <v>0</v>
      </c>
      <c r="AJ348" s="27">
        <f t="shared" si="59"/>
        <v>1</v>
      </c>
      <c r="AK348">
        <f t="shared" si="60"/>
        <v>1</v>
      </c>
      <c r="AL348" s="28">
        <f t="shared" si="65"/>
        <v>2</v>
      </c>
      <c r="AM348" s="28">
        <f t="shared" si="61"/>
        <v>1384</v>
      </c>
      <c r="AN348" s="29">
        <f t="shared" ca="1" si="62"/>
        <v>0</v>
      </c>
      <c r="AP348" s="7"/>
      <c r="AT348" s="3"/>
      <c r="AV348" s="7"/>
      <c r="AW348" s="6"/>
      <c r="AY348" s="7"/>
      <c r="BA348" s="7"/>
      <c r="BG348" s="7"/>
      <c r="BH348" s="7"/>
    </row>
    <row r="349" spans="1:60" x14ac:dyDescent="0.45">
      <c r="A349" t="s">
        <v>732</v>
      </c>
      <c r="B349" t="s">
        <v>30</v>
      </c>
      <c r="C349" s="6">
        <v>43748.479861111111</v>
      </c>
      <c r="D349" s="5">
        <v>42.2</v>
      </c>
      <c r="E349" s="6">
        <v>43748.638194444444</v>
      </c>
      <c r="F349">
        <v>18.100000000000001</v>
      </c>
      <c r="G349" s="7">
        <v>-0.57110000000000005</v>
      </c>
      <c r="H349">
        <v>-29428.85</v>
      </c>
      <c r="I349" s="7">
        <v>-0.58540000000000003</v>
      </c>
      <c r="J349">
        <v>1191.307</v>
      </c>
      <c r="K349">
        <v>50273.14</v>
      </c>
      <c r="L349">
        <v>25199.279999999999</v>
      </c>
      <c r="M349">
        <v>229</v>
      </c>
      <c r="N349">
        <v>-128.51</v>
      </c>
      <c r="O349" s="7">
        <v>-0.69669999999999999</v>
      </c>
      <c r="P349" s="7">
        <v>0.37440000000000001</v>
      </c>
      <c r="Q349" t="s">
        <v>535</v>
      </c>
      <c r="S349" s="2">
        <f t="shared" si="63"/>
        <v>43748</v>
      </c>
      <c r="T349" t="s">
        <v>732</v>
      </c>
      <c r="U349" s="5">
        <v>42.2</v>
      </c>
      <c r="V349">
        <v>18.100000000000001</v>
      </c>
      <c r="W349">
        <f t="shared" si="66"/>
        <v>10460943.031113248</v>
      </c>
      <c r="X349">
        <f t="shared" si="56"/>
        <v>26152.357577783121</v>
      </c>
      <c r="Y349">
        <f t="shared" si="57"/>
        <v>625</v>
      </c>
      <c r="Z349">
        <f t="shared" si="58"/>
        <v>-15439.375</v>
      </c>
      <c r="AA349" s="5" t="str">
        <f t="shared" si="64"/>
        <v/>
      </c>
      <c r="AB349" s="24" t="str">
        <f>IFERROR(AA349/MAX($J$3:AA349)-1,"")</f>
        <v/>
      </c>
      <c r="AG349" s="3">
        <v>43854</v>
      </c>
      <c r="AH349">
        <v>10564332.433861747</v>
      </c>
      <c r="AI349" s="24">
        <f>AH349/MAX($AH$2:AH349)-1</f>
        <v>-2.7309835012913064E-3</v>
      </c>
      <c r="AJ349" s="27">
        <f t="shared" si="59"/>
        <v>1</v>
      </c>
      <c r="AK349">
        <f t="shared" si="60"/>
        <v>1</v>
      </c>
      <c r="AL349" s="28">
        <f t="shared" si="65"/>
        <v>2</v>
      </c>
      <c r="AM349" s="28">
        <f t="shared" si="61"/>
        <v>1384</v>
      </c>
      <c r="AN349" s="29">
        <f t="shared" ca="1" si="62"/>
        <v>-2.7309835012913064E-3</v>
      </c>
      <c r="AP349" s="7"/>
      <c r="AT349" s="3"/>
      <c r="AV349" s="7"/>
      <c r="AW349" s="6"/>
      <c r="AY349" s="7"/>
      <c r="BA349" s="7"/>
      <c r="BG349" s="7"/>
      <c r="BH349" s="7"/>
    </row>
    <row r="350" spans="1:60" x14ac:dyDescent="0.45">
      <c r="A350" t="s">
        <v>720</v>
      </c>
      <c r="B350" t="s">
        <v>30</v>
      </c>
      <c r="C350" s="6">
        <v>43748.543055555558</v>
      </c>
      <c r="D350" s="5">
        <v>18.55</v>
      </c>
      <c r="E350" s="6">
        <v>43748.638194444444</v>
      </c>
      <c r="F350">
        <v>0.05</v>
      </c>
      <c r="G350" s="7">
        <v>-0.99729999999999996</v>
      </c>
      <c r="H350">
        <v>-50614.080000000002</v>
      </c>
      <c r="I350" s="7">
        <v>-1.0073000000000001</v>
      </c>
      <c r="J350">
        <v>2708.663</v>
      </c>
      <c r="K350">
        <v>50245.7</v>
      </c>
      <c r="L350">
        <v>-25414.799999999999</v>
      </c>
      <c r="M350">
        <v>138</v>
      </c>
      <c r="N350">
        <v>-366.77</v>
      </c>
      <c r="O350" s="7">
        <v>-0.99729999999999996</v>
      </c>
      <c r="P350" s="7">
        <v>0.186</v>
      </c>
      <c r="Q350" t="s">
        <v>535</v>
      </c>
      <c r="S350" s="2">
        <f t="shared" si="63"/>
        <v>43748</v>
      </c>
      <c r="T350" t="s">
        <v>720</v>
      </c>
      <c r="U350" s="5">
        <v>18.55</v>
      </c>
      <c r="V350">
        <v>0.05</v>
      </c>
      <c r="W350">
        <f t="shared" si="66"/>
        <v>10460943.031113248</v>
      </c>
      <c r="X350">
        <f t="shared" si="56"/>
        <v>26152.357577783121</v>
      </c>
      <c r="Y350">
        <f t="shared" si="57"/>
        <v>1400</v>
      </c>
      <c r="Z350">
        <f t="shared" si="58"/>
        <v>-26160.400000000005</v>
      </c>
      <c r="AA350" s="5" t="str">
        <f t="shared" si="64"/>
        <v/>
      </c>
      <c r="AB350" s="24" t="str">
        <f>IFERROR(AA350/MAX($J$3:AA350)-1,"")</f>
        <v/>
      </c>
      <c r="AG350" s="3">
        <v>43855</v>
      </c>
      <c r="AH350">
        <v>10564332.433861747</v>
      </c>
      <c r="AI350" s="24">
        <f>AH350/MAX($AH$2:AH350)-1</f>
        <v>-2.7309835012913064E-3</v>
      </c>
      <c r="AJ350" s="27">
        <f t="shared" si="59"/>
        <v>1</v>
      </c>
      <c r="AK350">
        <f t="shared" si="60"/>
        <v>1</v>
      </c>
      <c r="AL350" s="28">
        <f t="shared" si="65"/>
        <v>2</v>
      </c>
      <c r="AM350" s="28">
        <f t="shared" si="61"/>
        <v>1384</v>
      </c>
      <c r="AN350" s="29">
        <f t="shared" ca="1" si="62"/>
        <v>-2.7309835012913064E-3</v>
      </c>
      <c r="AP350" s="7"/>
      <c r="AT350" s="3"/>
      <c r="AV350" s="7"/>
      <c r="AW350" s="6"/>
      <c r="AY350" s="7"/>
      <c r="BA350" s="7"/>
      <c r="BG350" s="7"/>
      <c r="BH350" s="7"/>
    </row>
    <row r="351" spans="1:60" x14ac:dyDescent="0.45">
      <c r="A351" t="s">
        <v>1018</v>
      </c>
      <c r="B351" t="s">
        <v>30</v>
      </c>
      <c r="C351" s="6">
        <v>43748.54791666667</v>
      </c>
      <c r="D351" s="5">
        <v>102.2</v>
      </c>
      <c r="E351" s="6">
        <v>43749.385416666664</v>
      </c>
      <c r="F351">
        <v>61.25</v>
      </c>
      <c r="G351" s="7">
        <v>-0.4007</v>
      </c>
      <c r="H351">
        <v>-22662.61</v>
      </c>
      <c r="I351" s="7">
        <v>-0.41670000000000001</v>
      </c>
      <c r="J351">
        <v>532.17989999999998</v>
      </c>
      <c r="K351">
        <v>54388.78</v>
      </c>
      <c r="L351">
        <v>855093.78</v>
      </c>
      <c r="M351">
        <v>143</v>
      </c>
      <c r="N351">
        <v>-158.47999999999999</v>
      </c>
      <c r="O351" s="7">
        <v>-0.4007</v>
      </c>
      <c r="P351" s="7">
        <v>7.7999999999999996E-3</v>
      </c>
      <c r="Q351" t="s">
        <v>535</v>
      </c>
      <c r="S351" s="2">
        <f t="shared" si="63"/>
        <v>43748</v>
      </c>
      <c r="T351" t="s">
        <v>1018</v>
      </c>
      <c r="U351" s="5">
        <v>102.2</v>
      </c>
      <c r="V351">
        <v>61.25</v>
      </c>
      <c r="W351">
        <f t="shared" si="66"/>
        <v>10460943.031113248</v>
      </c>
      <c r="X351">
        <f t="shared" si="56"/>
        <v>26152.357577783121</v>
      </c>
      <c r="Y351">
        <f t="shared" si="57"/>
        <v>250</v>
      </c>
      <c r="Z351">
        <f t="shared" si="58"/>
        <v>-10646.125000000002</v>
      </c>
      <c r="AA351" s="5">
        <f t="shared" si="64"/>
        <v>10408697.131113248</v>
      </c>
      <c r="AB351" s="24">
        <f>IFERROR(AA351/MAX($J$3:AA351)-1,"")</f>
        <v>-4.994377643067982E-3</v>
      </c>
      <c r="AG351" s="3">
        <v>43856</v>
      </c>
      <c r="AH351">
        <v>10564332.433861747</v>
      </c>
      <c r="AI351" s="24">
        <f>AH351/MAX($AH$2:AH351)-1</f>
        <v>-2.7309835012913064E-3</v>
      </c>
      <c r="AJ351" s="27">
        <f t="shared" si="59"/>
        <v>1</v>
      </c>
      <c r="AK351">
        <f t="shared" si="60"/>
        <v>1</v>
      </c>
      <c r="AL351" s="28">
        <f t="shared" si="65"/>
        <v>2</v>
      </c>
      <c r="AM351" s="28">
        <f t="shared" si="61"/>
        <v>1384</v>
      </c>
      <c r="AN351" s="29">
        <f t="shared" ca="1" si="62"/>
        <v>-2.7309835012913064E-3</v>
      </c>
      <c r="AP351" s="7"/>
      <c r="AT351" s="3"/>
      <c r="AV351" s="7"/>
      <c r="AW351" s="6"/>
      <c r="AY351" s="7"/>
      <c r="BA351" s="7"/>
      <c r="BG351" s="7"/>
      <c r="BH351" s="7"/>
    </row>
    <row r="352" spans="1:60" x14ac:dyDescent="0.45">
      <c r="A352" t="s">
        <v>700</v>
      </c>
      <c r="B352" t="s">
        <v>30</v>
      </c>
      <c r="C352" s="6">
        <v>43749.416666666664</v>
      </c>
      <c r="D352" s="5">
        <v>89.15</v>
      </c>
      <c r="E352" s="6">
        <v>43752.386111111111</v>
      </c>
      <c r="F352">
        <v>73.45</v>
      </c>
      <c r="G352" s="7">
        <v>-0.17610000000000001</v>
      </c>
      <c r="H352">
        <v>-9692.6299999999992</v>
      </c>
      <c r="I352" s="7">
        <v>-0.1943</v>
      </c>
      <c r="J352">
        <v>559.4271</v>
      </c>
      <c r="K352">
        <v>49872.92</v>
      </c>
      <c r="L352">
        <v>-37742.160000000003</v>
      </c>
      <c r="M352">
        <v>333</v>
      </c>
      <c r="N352">
        <v>-29.11</v>
      </c>
      <c r="O352" s="7">
        <v>-0.50639999999999996</v>
      </c>
      <c r="P352" s="7">
        <v>0.13239999999999999</v>
      </c>
      <c r="Q352" t="s">
        <v>535</v>
      </c>
      <c r="S352" s="2">
        <f t="shared" si="63"/>
        <v>43749</v>
      </c>
      <c r="T352" t="s">
        <v>700</v>
      </c>
      <c r="U352" s="5">
        <v>89.15</v>
      </c>
      <c r="V352">
        <v>73.45</v>
      </c>
      <c r="W352">
        <f t="shared" si="66"/>
        <v>10408697.131113248</v>
      </c>
      <c r="X352">
        <f t="shared" si="56"/>
        <v>26021.74282778312</v>
      </c>
      <c r="Y352">
        <f t="shared" si="57"/>
        <v>300</v>
      </c>
      <c r="Z352">
        <f t="shared" si="58"/>
        <v>-5197.800000000002</v>
      </c>
      <c r="AA352" s="5" t="str">
        <f t="shared" si="64"/>
        <v/>
      </c>
      <c r="AB352" s="24" t="str">
        <f>IFERROR(AA352/MAX($J$3:AA352)-1,"")</f>
        <v/>
      </c>
      <c r="AG352" s="3">
        <v>43857</v>
      </c>
      <c r="AH352">
        <v>10557813.508861747</v>
      </c>
      <c r="AI352" s="24">
        <f>AH352/MAX($AH$2:AH352)-1</f>
        <v>-3.3463675744526133E-3</v>
      </c>
      <c r="AJ352" s="27">
        <f t="shared" si="59"/>
        <v>1</v>
      </c>
      <c r="AK352">
        <f t="shared" si="60"/>
        <v>1</v>
      </c>
      <c r="AL352" s="28">
        <f t="shared" si="65"/>
        <v>2</v>
      </c>
      <c r="AM352" s="28">
        <f t="shared" si="61"/>
        <v>1384</v>
      </c>
      <c r="AN352" s="29">
        <f t="shared" ca="1" si="62"/>
        <v>-3.3463675744526133E-3</v>
      </c>
      <c r="AP352" s="7"/>
      <c r="AT352" s="3"/>
      <c r="AV352" s="7"/>
      <c r="AW352" s="6"/>
      <c r="AY352" s="7"/>
      <c r="BA352" s="7"/>
      <c r="BG352" s="7"/>
      <c r="BH352" s="7"/>
    </row>
    <row r="353" spans="1:60" x14ac:dyDescent="0.45">
      <c r="A353" t="s">
        <v>698</v>
      </c>
      <c r="B353" t="s">
        <v>30</v>
      </c>
      <c r="C353" s="6">
        <v>43749.436805555553</v>
      </c>
      <c r="D353" s="5">
        <v>110.05</v>
      </c>
      <c r="E353" s="6">
        <v>43752.385416666664</v>
      </c>
      <c r="F353">
        <v>106.4</v>
      </c>
      <c r="G353" s="7">
        <v>-3.32E-2</v>
      </c>
      <c r="H353">
        <v>-2634.72</v>
      </c>
      <c r="I353" s="7">
        <v>-5.28E-2</v>
      </c>
      <c r="J353">
        <v>453.13010000000003</v>
      </c>
      <c r="K353">
        <v>49866.97</v>
      </c>
      <c r="L353">
        <v>-28049.53</v>
      </c>
      <c r="M353">
        <v>303</v>
      </c>
      <c r="N353">
        <v>-8.6999999999999993</v>
      </c>
      <c r="O353" s="7">
        <v>-0.45660000000000001</v>
      </c>
      <c r="P353" s="7">
        <v>0.1799</v>
      </c>
      <c r="Q353" t="s">
        <v>535</v>
      </c>
      <c r="S353" s="2">
        <f t="shared" si="63"/>
        <v>43749</v>
      </c>
      <c r="T353" t="s">
        <v>698</v>
      </c>
      <c r="U353" s="5">
        <v>110.05</v>
      </c>
      <c r="V353">
        <v>106.4</v>
      </c>
      <c r="W353">
        <f t="shared" si="66"/>
        <v>10408697.131113248</v>
      </c>
      <c r="X353">
        <f t="shared" si="56"/>
        <v>26021.74282778312</v>
      </c>
      <c r="Y353">
        <f t="shared" si="57"/>
        <v>225</v>
      </c>
      <c r="Z353">
        <f t="shared" si="58"/>
        <v>-1308.2624999999989</v>
      </c>
      <c r="AA353" s="5" t="str">
        <f t="shared" si="64"/>
        <v/>
      </c>
      <c r="AB353" s="24" t="str">
        <f>IFERROR(AA353/MAX($J$3:AA353)-1,"")</f>
        <v/>
      </c>
      <c r="AG353" s="3">
        <v>43858</v>
      </c>
      <c r="AH353">
        <v>10520181.471361747</v>
      </c>
      <c r="AI353" s="24">
        <f>AH353/MAX($AH$2:AH353)-1</f>
        <v>-6.8988177894965252E-3</v>
      </c>
      <c r="AJ353" s="27">
        <f t="shared" si="59"/>
        <v>1</v>
      </c>
      <c r="AK353">
        <f t="shared" si="60"/>
        <v>1</v>
      </c>
      <c r="AL353" s="28">
        <f t="shared" si="65"/>
        <v>2</v>
      </c>
      <c r="AM353" s="28">
        <f t="shared" si="61"/>
        <v>1384</v>
      </c>
      <c r="AN353" s="29">
        <f t="shared" ca="1" si="62"/>
        <v>-6.8988177894965252E-3</v>
      </c>
      <c r="AP353" s="7"/>
      <c r="AT353" s="3"/>
      <c r="AV353" s="7"/>
      <c r="AW353" s="6"/>
      <c r="AY353" s="7"/>
      <c r="BA353" s="7"/>
      <c r="BG353" s="7"/>
      <c r="BH353" s="7"/>
    </row>
    <row r="354" spans="1:60" x14ac:dyDescent="0.45">
      <c r="A354" t="s">
        <v>700</v>
      </c>
      <c r="B354" t="s">
        <v>30</v>
      </c>
      <c r="C354" s="6">
        <v>43749.587500000001</v>
      </c>
      <c r="D354" s="5">
        <v>98.4</v>
      </c>
      <c r="E354" s="6">
        <v>43752.386111111111</v>
      </c>
      <c r="F354">
        <v>73.45</v>
      </c>
      <c r="G354" s="7">
        <v>-0.25359999999999999</v>
      </c>
      <c r="H354">
        <v>-14709.81</v>
      </c>
      <c r="I354" s="7">
        <v>-0.27100000000000002</v>
      </c>
      <c r="J354">
        <v>551.58000000000004</v>
      </c>
      <c r="K354">
        <v>54275.47</v>
      </c>
      <c r="L354">
        <v>840383.97</v>
      </c>
      <c r="M354">
        <v>87</v>
      </c>
      <c r="N354">
        <v>-169.08</v>
      </c>
      <c r="O354" s="7">
        <v>-0.48170000000000002</v>
      </c>
      <c r="P354" s="7">
        <v>1.4200000000000001E-2</v>
      </c>
      <c r="Q354" t="s">
        <v>535</v>
      </c>
      <c r="S354" s="2">
        <f t="shared" si="63"/>
        <v>43749</v>
      </c>
      <c r="T354" t="s">
        <v>700</v>
      </c>
      <c r="U354" s="5">
        <v>98.4</v>
      </c>
      <c r="V354">
        <v>73.45</v>
      </c>
      <c r="W354">
        <f t="shared" si="66"/>
        <v>10408697.131113248</v>
      </c>
      <c r="X354">
        <f t="shared" si="56"/>
        <v>26021.74282778312</v>
      </c>
      <c r="Y354">
        <f t="shared" si="57"/>
        <v>275</v>
      </c>
      <c r="Z354">
        <f t="shared" si="58"/>
        <v>-7333.8374999999987</v>
      </c>
      <c r="AA354" s="5">
        <f t="shared" si="64"/>
        <v>10394857.231113248</v>
      </c>
      <c r="AB354" s="24">
        <f>IFERROR(AA354/MAX($J$3:AA354)-1,"")</f>
        <v>-6.3173845611668167E-3</v>
      </c>
      <c r="AG354" s="3">
        <v>43859</v>
      </c>
      <c r="AH354">
        <v>10474842.171361746</v>
      </c>
      <c r="AI354" s="24">
        <f>AH354/MAX($AH$2:AH354)-1</f>
        <v>-1.1178830691666475E-2</v>
      </c>
      <c r="AJ354" s="27">
        <f t="shared" si="59"/>
        <v>1</v>
      </c>
      <c r="AK354">
        <f t="shared" si="60"/>
        <v>1</v>
      </c>
      <c r="AL354" s="28">
        <f t="shared" si="65"/>
        <v>2</v>
      </c>
      <c r="AM354" s="28">
        <f t="shared" si="61"/>
        <v>1384</v>
      </c>
      <c r="AN354" s="29">
        <f t="shared" ca="1" si="62"/>
        <v>-1.1178830691666475E-2</v>
      </c>
      <c r="AP354" s="7"/>
      <c r="AT354" s="3"/>
      <c r="AV354" s="7"/>
      <c r="AW354" s="6"/>
      <c r="AY354" s="7"/>
      <c r="BA354" s="7"/>
      <c r="BG354" s="7"/>
      <c r="BH354" s="7"/>
    </row>
    <row r="355" spans="1:60" x14ac:dyDescent="0.45">
      <c r="A355" t="s">
        <v>700</v>
      </c>
      <c r="B355" t="s">
        <v>30</v>
      </c>
      <c r="C355" s="6">
        <v>43752.416666666664</v>
      </c>
      <c r="D355" s="5">
        <v>79.95</v>
      </c>
      <c r="E355" s="6">
        <v>43753.386805555558</v>
      </c>
      <c r="F355">
        <v>80</v>
      </c>
      <c r="G355" s="7">
        <v>5.9999999999999995E-4</v>
      </c>
      <c r="H355">
        <v>-965.39</v>
      </c>
      <c r="I355" s="7">
        <v>-1.9400000000000001E-2</v>
      </c>
      <c r="J355">
        <v>623.03049999999996</v>
      </c>
      <c r="K355">
        <v>49811.29</v>
      </c>
      <c r="L355">
        <v>-55861.279999999999</v>
      </c>
      <c r="M355">
        <v>334</v>
      </c>
      <c r="N355">
        <v>-2.89</v>
      </c>
      <c r="O355" s="7">
        <v>-0.41399999999999998</v>
      </c>
      <c r="P355" s="7">
        <v>0.56599999999999995</v>
      </c>
      <c r="Q355" t="s">
        <v>535</v>
      </c>
      <c r="S355" s="2">
        <f t="shared" si="63"/>
        <v>43752</v>
      </c>
      <c r="T355" t="s">
        <v>700</v>
      </c>
      <c r="U355" s="5">
        <v>79.95</v>
      </c>
      <c r="V355">
        <v>80</v>
      </c>
      <c r="W355">
        <f t="shared" si="66"/>
        <v>10394857.231113248</v>
      </c>
      <c r="X355">
        <f t="shared" si="56"/>
        <v>25987.143077783119</v>
      </c>
      <c r="Y355">
        <f t="shared" si="57"/>
        <v>325</v>
      </c>
      <c r="Z355">
        <f t="shared" si="58"/>
        <v>-503.58749999999827</v>
      </c>
      <c r="AA355" s="5" t="str">
        <f t="shared" si="64"/>
        <v/>
      </c>
      <c r="AB355" s="24" t="str">
        <f>IFERROR(AA355/MAX($J$3:AA355)-1,"")</f>
        <v/>
      </c>
      <c r="AG355" s="3">
        <v>43860</v>
      </c>
      <c r="AH355">
        <v>10471518.946361747</v>
      </c>
      <c r="AI355" s="24">
        <f>AH355/MAX($AH$2:AH355)-1</f>
        <v>-1.1492541884314145E-2</v>
      </c>
      <c r="AJ355" s="27">
        <f t="shared" si="59"/>
        <v>1</v>
      </c>
      <c r="AK355">
        <f t="shared" si="60"/>
        <v>1</v>
      </c>
      <c r="AL355" s="28">
        <f t="shared" si="65"/>
        <v>2</v>
      </c>
      <c r="AM355" s="28">
        <f t="shared" si="61"/>
        <v>1384</v>
      </c>
      <c r="AN355" s="29">
        <f t="shared" ca="1" si="62"/>
        <v>-1.1492541884314145E-2</v>
      </c>
      <c r="AP355" s="7"/>
      <c r="AT355" s="3"/>
      <c r="AV355" s="7"/>
      <c r="AW355" s="6"/>
      <c r="AY355" s="7"/>
      <c r="BA355" s="7"/>
      <c r="BG355" s="7"/>
      <c r="BH355" s="7"/>
    </row>
    <row r="356" spans="1:60" x14ac:dyDescent="0.45">
      <c r="A356" t="s">
        <v>701</v>
      </c>
      <c r="B356" t="s">
        <v>30</v>
      </c>
      <c r="C356" s="6">
        <v>43752.576388888891</v>
      </c>
      <c r="D356" s="5">
        <v>83.3</v>
      </c>
      <c r="E356" s="6">
        <v>43753.385416666664</v>
      </c>
      <c r="F356">
        <v>56.05</v>
      </c>
      <c r="G356" s="7">
        <v>-0.3271</v>
      </c>
      <c r="H356">
        <v>-17153.73</v>
      </c>
      <c r="I356" s="7">
        <v>-0.34389999999999998</v>
      </c>
      <c r="J356">
        <v>598.87009999999998</v>
      </c>
      <c r="K356">
        <v>49885.88</v>
      </c>
      <c r="L356">
        <v>-54895.9</v>
      </c>
      <c r="M356">
        <v>102</v>
      </c>
      <c r="N356">
        <v>-168.17</v>
      </c>
      <c r="O356" s="7">
        <v>-0.56779999999999997</v>
      </c>
      <c r="P356" s="7">
        <v>0.1333</v>
      </c>
      <c r="Q356" t="s">
        <v>535</v>
      </c>
      <c r="S356" s="2">
        <f t="shared" si="63"/>
        <v>43752</v>
      </c>
      <c r="T356" t="s">
        <v>701</v>
      </c>
      <c r="U356" s="5">
        <v>83.3</v>
      </c>
      <c r="V356">
        <v>56.05</v>
      </c>
      <c r="W356">
        <f t="shared" si="66"/>
        <v>10394857.231113248</v>
      </c>
      <c r="X356">
        <f t="shared" si="56"/>
        <v>25987.143077783119</v>
      </c>
      <c r="Y356">
        <f t="shared" si="57"/>
        <v>300</v>
      </c>
      <c r="Z356">
        <f t="shared" si="58"/>
        <v>-8593.0499999999993</v>
      </c>
      <c r="AA356" s="5">
        <f t="shared" si="64"/>
        <v>10385760.593613248</v>
      </c>
      <c r="AB356" s="24">
        <f>IFERROR(AA356/MAX($J$3:AA356)-1,"")</f>
        <v>-7.1869655801002352E-3</v>
      </c>
      <c r="AG356" s="3">
        <v>43861</v>
      </c>
      <c r="AH356">
        <v>10486800.908861747</v>
      </c>
      <c r="AI356" s="24">
        <f>AH356/MAX($AH$2:AH356)-1</f>
        <v>-1.0049930360305659E-2</v>
      </c>
      <c r="AJ356" s="27">
        <f t="shared" si="59"/>
        <v>1</v>
      </c>
      <c r="AK356">
        <f t="shared" si="60"/>
        <v>1</v>
      </c>
      <c r="AL356" s="28">
        <f t="shared" si="65"/>
        <v>2</v>
      </c>
      <c r="AM356" s="28">
        <f t="shared" si="61"/>
        <v>1384</v>
      </c>
      <c r="AN356" s="29">
        <f t="shared" ca="1" si="62"/>
        <v>-1.0049930360305659E-2</v>
      </c>
      <c r="AP356" s="7"/>
      <c r="AT356" s="3"/>
      <c r="AV356" s="7"/>
      <c r="AW356" s="6"/>
      <c r="AY356" s="7"/>
      <c r="BA356" s="7"/>
      <c r="BG356" s="7"/>
      <c r="BH356" s="7"/>
    </row>
    <row r="357" spans="1:60" x14ac:dyDescent="0.45">
      <c r="A357" t="s">
        <v>701</v>
      </c>
      <c r="B357" t="s">
        <v>30</v>
      </c>
      <c r="C357" s="6">
        <v>43753.416666666664</v>
      </c>
      <c r="D357" s="5">
        <v>67.5</v>
      </c>
      <c r="E357" s="6">
        <v>43754.385416666664</v>
      </c>
      <c r="F357">
        <v>84.65</v>
      </c>
      <c r="G357" s="7">
        <v>0.25409999999999999</v>
      </c>
      <c r="H357">
        <v>11512</v>
      </c>
      <c r="I357" s="7">
        <v>0.23150000000000001</v>
      </c>
      <c r="J357">
        <v>736.6028</v>
      </c>
      <c r="K357">
        <v>49720.69</v>
      </c>
      <c r="L357">
        <v>-44349.29</v>
      </c>
      <c r="M357">
        <v>332</v>
      </c>
      <c r="N357">
        <v>34.67</v>
      </c>
      <c r="O357" s="7">
        <v>-0.1467</v>
      </c>
      <c r="P357" s="7">
        <v>0.46589999999999998</v>
      </c>
      <c r="Q357" t="s">
        <v>535</v>
      </c>
      <c r="S357" s="2">
        <f t="shared" si="63"/>
        <v>43753</v>
      </c>
      <c r="T357" t="s">
        <v>701</v>
      </c>
      <c r="U357" s="5">
        <v>67.5</v>
      </c>
      <c r="V357">
        <v>84.65</v>
      </c>
      <c r="W357">
        <f t="shared" si="66"/>
        <v>10385760.593613248</v>
      </c>
      <c r="X357">
        <f t="shared" si="56"/>
        <v>25964.401484033122</v>
      </c>
      <c r="Y357">
        <f t="shared" si="57"/>
        <v>375</v>
      </c>
      <c r="Z357">
        <f t="shared" si="58"/>
        <v>5860.6875000000009</v>
      </c>
      <c r="AA357" s="5" t="str">
        <f t="shared" si="64"/>
        <v/>
      </c>
      <c r="AB357" s="24" t="str">
        <f>IFERROR(AA357/MAX($J$3:AA357)-1,"")</f>
        <v/>
      </c>
      <c r="AG357" s="3">
        <v>43862</v>
      </c>
      <c r="AH357">
        <v>10472858.821361747</v>
      </c>
      <c r="AI357" s="24">
        <f>AH357/MAX($AH$2:AH357)-1</f>
        <v>-1.1366058187228023E-2</v>
      </c>
      <c r="AJ357" s="27">
        <f t="shared" si="59"/>
        <v>1</v>
      </c>
      <c r="AK357">
        <f t="shared" si="60"/>
        <v>1</v>
      </c>
      <c r="AL357" s="28">
        <f t="shared" si="65"/>
        <v>2</v>
      </c>
      <c r="AM357" s="28">
        <f t="shared" si="61"/>
        <v>1384</v>
      </c>
      <c r="AN357" s="29">
        <f t="shared" ca="1" si="62"/>
        <v>-1.1366058187228023E-2</v>
      </c>
      <c r="AP357" s="7"/>
      <c r="AT357" s="3"/>
      <c r="AV357" s="7"/>
      <c r="AW357" s="6"/>
      <c r="AY357" s="7"/>
      <c r="BA357" s="7"/>
      <c r="BG357" s="7"/>
      <c r="BH357" s="7"/>
    </row>
    <row r="358" spans="1:60" x14ac:dyDescent="0.45">
      <c r="A358" t="s">
        <v>702</v>
      </c>
      <c r="B358" t="s">
        <v>30</v>
      </c>
      <c r="C358" s="6">
        <v>43753.511111111111</v>
      </c>
      <c r="D358" s="5">
        <v>53.1</v>
      </c>
      <c r="E358" s="6">
        <v>43754.385416666664</v>
      </c>
      <c r="F358">
        <v>54.85</v>
      </c>
      <c r="G358" s="7">
        <v>3.3000000000000002E-2</v>
      </c>
      <c r="H358">
        <v>628.22</v>
      </c>
      <c r="I358" s="7">
        <v>1.26E-2</v>
      </c>
      <c r="J358">
        <v>936.94569999999999</v>
      </c>
      <c r="K358">
        <v>49751.82</v>
      </c>
      <c r="L358">
        <v>-43721.06</v>
      </c>
      <c r="M358">
        <v>196</v>
      </c>
      <c r="N358">
        <v>3.21</v>
      </c>
      <c r="O358" s="7">
        <v>-0.29380000000000001</v>
      </c>
      <c r="P358" s="7">
        <v>0.25990000000000002</v>
      </c>
      <c r="Q358" t="s">
        <v>535</v>
      </c>
      <c r="S358" s="2">
        <f t="shared" si="63"/>
        <v>43753</v>
      </c>
      <c r="T358" t="s">
        <v>702</v>
      </c>
      <c r="U358" s="5">
        <v>53.1</v>
      </c>
      <c r="V358">
        <v>54.85</v>
      </c>
      <c r="W358">
        <f t="shared" si="66"/>
        <v>10385760.593613248</v>
      </c>
      <c r="X358">
        <f t="shared" si="56"/>
        <v>25964.401484033122</v>
      </c>
      <c r="Y358">
        <f t="shared" si="57"/>
        <v>500</v>
      </c>
      <c r="Z358">
        <f t="shared" si="58"/>
        <v>335.25000000000205</v>
      </c>
      <c r="AA358" s="5" t="str">
        <f t="shared" si="64"/>
        <v/>
      </c>
      <c r="AB358" s="24" t="str">
        <f>IFERROR(AA358/MAX($J$3:AA358)-1,"")</f>
        <v/>
      </c>
      <c r="AG358" s="3">
        <v>43863</v>
      </c>
      <c r="AH358">
        <v>10472858.821361747</v>
      </c>
      <c r="AI358" s="24">
        <f>AH358/MAX($AH$2:AH358)-1</f>
        <v>-1.1366058187228023E-2</v>
      </c>
      <c r="AJ358" s="27">
        <f t="shared" si="59"/>
        <v>1</v>
      </c>
      <c r="AK358">
        <f t="shared" si="60"/>
        <v>1</v>
      </c>
      <c r="AL358" s="28">
        <f t="shared" si="65"/>
        <v>2</v>
      </c>
      <c r="AM358" s="28">
        <f t="shared" si="61"/>
        <v>1384</v>
      </c>
      <c r="AN358" s="29">
        <f t="shared" ca="1" si="62"/>
        <v>-1.1366058187228023E-2</v>
      </c>
      <c r="AP358" s="7"/>
      <c r="AT358" s="3"/>
      <c r="AV358" s="7"/>
      <c r="AW358" s="6"/>
      <c r="AY358" s="7"/>
      <c r="BA358" s="7"/>
      <c r="BG358" s="7"/>
      <c r="BH358" s="7"/>
    </row>
    <row r="359" spans="1:60" x14ac:dyDescent="0.45">
      <c r="A359" t="s">
        <v>702</v>
      </c>
      <c r="B359" t="s">
        <v>30</v>
      </c>
      <c r="C359" s="6">
        <v>43753.571527777778</v>
      </c>
      <c r="D359" s="5">
        <v>56.45</v>
      </c>
      <c r="E359" s="6">
        <v>43754.385416666664</v>
      </c>
      <c r="F359">
        <v>54.85</v>
      </c>
      <c r="G359" s="7">
        <v>-2.8299999999999999E-2</v>
      </c>
      <c r="H359">
        <v>-2604.96</v>
      </c>
      <c r="I359" s="7">
        <v>-4.8099999999999997E-2</v>
      </c>
      <c r="J359">
        <v>960.17570000000001</v>
      </c>
      <c r="K359">
        <v>54201.919999999998</v>
      </c>
      <c r="L359">
        <v>837779.02</v>
      </c>
      <c r="M359">
        <v>109</v>
      </c>
      <c r="N359">
        <v>-23.9</v>
      </c>
      <c r="O359" s="7">
        <v>-0.19220000000000001</v>
      </c>
      <c r="P359" s="7">
        <v>0.18509999999999999</v>
      </c>
      <c r="Q359" t="s">
        <v>535</v>
      </c>
      <c r="S359" s="2">
        <f t="shared" si="63"/>
        <v>43753</v>
      </c>
      <c r="T359" t="s">
        <v>702</v>
      </c>
      <c r="U359" s="5">
        <v>56.45</v>
      </c>
      <c r="V359">
        <v>54.85</v>
      </c>
      <c r="W359">
        <f t="shared" si="66"/>
        <v>10385760.593613248</v>
      </c>
      <c r="X359">
        <f t="shared" si="56"/>
        <v>25964.401484033122</v>
      </c>
      <c r="Y359">
        <f t="shared" si="57"/>
        <v>450</v>
      </c>
      <c r="Z359">
        <f t="shared" si="58"/>
        <v>-1220.8500000000004</v>
      </c>
      <c r="AA359" s="5">
        <f t="shared" si="64"/>
        <v>10390735.681113249</v>
      </c>
      <c r="AB359" s="24">
        <f>IFERROR(AA359/MAX($J$3:AA359)-1,"")</f>
        <v>-6.7113786769689154E-3</v>
      </c>
      <c r="AG359" s="3">
        <v>43864</v>
      </c>
      <c r="AH359">
        <v>10479695.621361747</v>
      </c>
      <c r="AI359" s="24">
        <f>AH359/MAX($AH$2:AH359)-1</f>
        <v>-1.0720666833379244E-2</v>
      </c>
      <c r="AJ359" s="27">
        <f t="shared" si="59"/>
        <v>1</v>
      </c>
      <c r="AK359">
        <f t="shared" si="60"/>
        <v>1</v>
      </c>
      <c r="AL359" s="28">
        <f t="shared" si="65"/>
        <v>2</v>
      </c>
      <c r="AM359" s="28">
        <f t="shared" si="61"/>
        <v>1384</v>
      </c>
      <c r="AN359" s="29">
        <f t="shared" ca="1" si="62"/>
        <v>-1.0720666833379244E-2</v>
      </c>
      <c r="AP359" s="7"/>
      <c r="AT359" s="3"/>
      <c r="AV359" s="7"/>
      <c r="AW359" s="6"/>
      <c r="AY359" s="7"/>
      <c r="BA359" s="7"/>
      <c r="BG359" s="7"/>
      <c r="BH359" s="7"/>
    </row>
    <row r="360" spans="1:60" x14ac:dyDescent="0.45">
      <c r="A360" t="s">
        <v>706</v>
      </c>
      <c r="B360" t="s">
        <v>30</v>
      </c>
      <c r="C360" s="6">
        <v>43755.5625</v>
      </c>
      <c r="D360" s="5">
        <v>29</v>
      </c>
      <c r="E360" s="6">
        <v>43755.638194444444</v>
      </c>
      <c r="F360">
        <v>86.849990000000005</v>
      </c>
      <c r="G360" s="7">
        <v>1.9947999999999999</v>
      </c>
      <c r="H360">
        <v>97316.62</v>
      </c>
      <c r="I360" s="7">
        <v>1.9549000000000001</v>
      </c>
      <c r="J360">
        <v>1716.6</v>
      </c>
      <c r="K360">
        <v>49781.39</v>
      </c>
      <c r="L360">
        <v>53595.56</v>
      </c>
      <c r="M360">
        <v>110</v>
      </c>
      <c r="N360">
        <v>884.7</v>
      </c>
      <c r="O360" s="7">
        <v>-0.1724</v>
      </c>
      <c r="P360" s="7">
        <v>2.3052000000000001</v>
      </c>
      <c r="Q360" t="s">
        <v>535</v>
      </c>
      <c r="S360" s="2">
        <f t="shared" si="63"/>
        <v>43755</v>
      </c>
      <c r="T360" t="s">
        <v>706</v>
      </c>
      <c r="U360" s="5">
        <v>29</v>
      </c>
      <c r="V360">
        <v>86.849990000000005</v>
      </c>
      <c r="W360">
        <f t="shared" si="66"/>
        <v>10390735.681113249</v>
      </c>
      <c r="X360">
        <f t="shared" si="56"/>
        <v>25976.839202783121</v>
      </c>
      <c r="Y360">
        <f t="shared" si="57"/>
        <v>900</v>
      </c>
      <c r="Z360">
        <f t="shared" si="58"/>
        <v>51022.341090000002</v>
      </c>
      <c r="AA360" s="5" t="str">
        <f t="shared" si="64"/>
        <v/>
      </c>
      <c r="AB360" s="24" t="str">
        <f>IFERROR(AA360/MAX($J$3:AA360)-1,"")</f>
        <v/>
      </c>
      <c r="AG360" s="3">
        <v>43865</v>
      </c>
      <c r="AH360">
        <v>10561394.121361747</v>
      </c>
      <c r="AI360" s="24">
        <f>AH360/MAX($AH$2:AH360)-1</f>
        <v>-3.0083590984136821E-3</v>
      </c>
      <c r="AJ360" s="27">
        <f t="shared" si="59"/>
        <v>1</v>
      </c>
      <c r="AK360">
        <f t="shared" si="60"/>
        <v>1</v>
      </c>
      <c r="AL360" s="28">
        <f t="shared" si="65"/>
        <v>2</v>
      </c>
      <c r="AM360" s="28">
        <f t="shared" si="61"/>
        <v>1384</v>
      </c>
      <c r="AN360" s="29">
        <f t="shared" ca="1" si="62"/>
        <v>-3.0083590984136821E-3</v>
      </c>
      <c r="AP360" s="7"/>
      <c r="AT360" s="3"/>
      <c r="AV360" s="7"/>
      <c r="AW360" s="6"/>
      <c r="AY360" s="7"/>
      <c r="BA360" s="7"/>
      <c r="BG360" s="7"/>
      <c r="BH360" s="7"/>
    </row>
    <row r="361" spans="1:60" x14ac:dyDescent="0.45">
      <c r="A361" t="s">
        <v>707</v>
      </c>
      <c r="B361" t="s">
        <v>30</v>
      </c>
      <c r="C361" s="6">
        <v>43755.566666666666</v>
      </c>
      <c r="D361" s="5">
        <v>9.1999999999999993</v>
      </c>
      <c r="E361" s="6">
        <v>43755.638194444444</v>
      </c>
      <c r="F361">
        <v>36.9</v>
      </c>
      <c r="G361" s="7">
        <v>3.0108999999999999</v>
      </c>
      <c r="H361">
        <v>147490.54</v>
      </c>
      <c r="I361" s="7">
        <v>2.9607999999999999</v>
      </c>
      <c r="J361">
        <v>5414.683</v>
      </c>
      <c r="K361">
        <v>49815.08</v>
      </c>
      <c r="L361">
        <v>201086.1</v>
      </c>
      <c r="M361">
        <v>104</v>
      </c>
      <c r="N361">
        <v>1418.18</v>
      </c>
      <c r="O361" s="7">
        <v>-0.29349999999999998</v>
      </c>
      <c r="P361" s="7">
        <v>4.0326000000000004</v>
      </c>
      <c r="Q361" t="s">
        <v>535</v>
      </c>
      <c r="S361" s="2">
        <f t="shared" si="63"/>
        <v>43755</v>
      </c>
      <c r="T361" t="s">
        <v>707</v>
      </c>
      <c r="U361" s="5">
        <v>9.1999999999999993</v>
      </c>
      <c r="V361">
        <v>36.9</v>
      </c>
      <c r="W361">
        <f t="shared" si="66"/>
        <v>10390735.681113249</v>
      </c>
      <c r="X361">
        <f t="shared" si="56"/>
        <v>25976.839202783121</v>
      </c>
      <c r="Y361">
        <f t="shared" si="57"/>
        <v>2825</v>
      </c>
      <c r="Z361">
        <f t="shared" si="58"/>
        <v>76950.174999999988</v>
      </c>
      <c r="AA361" s="5" t="str">
        <f t="shared" si="64"/>
        <v/>
      </c>
      <c r="AB361" s="24" t="str">
        <f>IFERROR(AA361/MAX($J$3:AA361)-1,"")</f>
        <v/>
      </c>
      <c r="AG361" s="3">
        <v>43866</v>
      </c>
      <c r="AH361">
        <v>10684500.346361747</v>
      </c>
      <c r="AI361" s="24">
        <f>AH361/MAX($AH$2:AH361)-1</f>
        <v>0</v>
      </c>
      <c r="AJ361" s="27">
        <f t="shared" si="59"/>
        <v>1</v>
      </c>
      <c r="AK361">
        <f t="shared" si="60"/>
        <v>1</v>
      </c>
      <c r="AL361" s="28">
        <f t="shared" si="65"/>
        <v>2</v>
      </c>
      <c r="AM361" s="28">
        <f t="shared" si="61"/>
        <v>1384</v>
      </c>
      <c r="AN361" s="29">
        <f t="shared" ca="1" si="62"/>
        <v>0</v>
      </c>
      <c r="AP361" s="7"/>
      <c r="AT361" s="3"/>
      <c r="AV361" s="7"/>
      <c r="AW361" s="6"/>
      <c r="AY361" s="7"/>
      <c r="BA361" s="7"/>
      <c r="BG361" s="7"/>
      <c r="BH361" s="7"/>
    </row>
    <row r="362" spans="1:60" x14ac:dyDescent="0.45">
      <c r="A362" t="s">
        <v>914</v>
      </c>
      <c r="B362" t="s">
        <v>30</v>
      </c>
      <c r="C362" s="6">
        <v>43755.567361111112</v>
      </c>
      <c r="D362" s="5">
        <v>86.35</v>
      </c>
      <c r="E362" s="6">
        <v>43756.385416666664</v>
      </c>
      <c r="F362">
        <v>85.5</v>
      </c>
      <c r="G362" s="7">
        <v>-9.7999999999999997E-3</v>
      </c>
      <c r="H362">
        <v>-1611.86</v>
      </c>
      <c r="I362" s="7">
        <v>-2.9700000000000001E-2</v>
      </c>
      <c r="J362">
        <v>627.54939999999999</v>
      </c>
      <c r="K362">
        <v>54188.89</v>
      </c>
      <c r="L362">
        <v>836167.16</v>
      </c>
      <c r="M362">
        <v>115</v>
      </c>
      <c r="N362">
        <v>-14.02</v>
      </c>
      <c r="O362" s="7">
        <v>-3.1800000000000002E-2</v>
      </c>
      <c r="P362" s="7">
        <v>0.3503</v>
      </c>
      <c r="Q362" t="s">
        <v>535</v>
      </c>
      <c r="S362" s="2">
        <f t="shared" si="63"/>
        <v>43755</v>
      </c>
      <c r="T362" t="s">
        <v>914</v>
      </c>
      <c r="U362" s="5">
        <v>86.35</v>
      </c>
      <c r="V362">
        <v>85.5</v>
      </c>
      <c r="W362">
        <f t="shared" si="66"/>
        <v>10390735.681113249</v>
      </c>
      <c r="X362">
        <f t="shared" si="56"/>
        <v>25976.839202783121</v>
      </c>
      <c r="Y362">
        <f t="shared" si="57"/>
        <v>300</v>
      </c>
      <c r="Z362">
        <f t="shared" si="58"/>
        <v>-770.55000000000007</v>
      </c>
      <c r="AA362" s="5">
        <f t="shared" si="64"/>
        <v>10517937.647203248</v>
      </c>
      <c r="AB362" s="24">
        <f>IFERROR(AA362/MAX($J$3:AA362)-1,"")</f>
        <v>0</v>
      </c>
      <c r="AG362" s="3">
        <v>43867</v>
      </c>
      <c r="AH362">
        <v>10684500.346361747</v>
      </c>
      <c r="AI362" s="24">
        <f>AH362/MAX($AH$2:AH362)-1</f>
        <v>0</v>
      </c>
      <c r="AJ362" s="27">
        <f t="shared" si="59"/>
        <v>1</v>
      </c>
      <c r="AK362">
        <f t="shared" si="60"/>
        <v>1</v>
      </c>
      <c r="AL362" s="28">
        <f t="shared" si="65"/>
        <v>2</v>
      </c>
      <c r="AM362" s="28">
        <f t="shared" si="61"/>
        <v>1384</v>
      </c>
      <c r="AN362" s="29">
        <f t="shared" ca="1" si="62"/>
        <v>0</v>
      </c>
      <c r="AP362" s="7"/>
      <c r="AT362" s="3"/>
      <c r="AV362" s="7"/>
      <c r="AW362" s="6"/>
      <c r="AY362" s="7"/>
      <c r="BA362" s="7"/>
      <c r="BG362" s="7"/>
      <c r="BH362" s="7"/>
    </row>
    <row r="363" spans="1:60" x14ac:dyDescent="0.45">
      <c r="A363" t="s">
        <v>708</v>
      </c>
      <c r="B363" t="s">
        <v>30</v>
      </c>
      <c r="C363" s="6">
        <v>43756.421527777777</v>
      </c>
      <c r="D363" s="5">
        <v>81.849999999999994</v>
      </c>
      <c r="E363" s="6">
        <v>43760.385416666664</v>
      </c>
      <c r="F363">
        <v>58.25</v>
      </c>
      <c r="G363" s="7">
        <v>-0.2883</v>
      </c>
      <c r="H363">
        <v>-15579.56</v>
      </c>
      <c r="I363" s="7">
        <v>-0.3054</v>
      </c>
      <c r="J363">
        <v>623.15729999999996</v>
      </c>
      <c r="K363">
        <v>51005.43</v>
      </c>
      <c r="L363">
        <v>185506.54</v>
      </c>
      <c r="M363">
        <v>325</v>
      </c>
      <c r="N363">
        <v>-47.94</v>
      </c>
      <c r="O363" s="7">
        <v>-0.35859999999999997</v>
      </c>
      <c r="P363" s="7">
        <v>6.4100000000000004E-2</v>
      </c>
      <c r="Q363" t="s">
        <v>535</v>
      </c>
      <c r="S363" s="2">
        <f t="shared" si="63"/>
        <v>43756</v>
      </c>
      <c r="T363" t="s">
        <v>708</v>
      </c>
      <c r="U363" s="5">
        <v>81.849999999999994</v>
      </c>
      <c r="V363">
        <v>58.25</v>
      </c>
      <c r="W363">
        <f t="shared" si="66"/>
        <v>10517937.647203248</v>
      </c>
      <c r="X363">
        <f t="shared" si="56"/>
        <v>26294.844118008121</v>
      </c>
      <c r="Y363">
        <f t="shared" si="57"/>
        <v>325</v>
      </c>
      <c r="Z363">
        <f t="shared" si="58"/>
        <v>-8125.3249999999989</v>
      </c>
      <c r="AA363" s="5" t="str">
        <f t="shared" si="64"/>
        <v/>
      </c>
      <c r="AB363" s="24" t="str">
        <f>IFERROR(AA363/MAX($J$3:AA363)-1,"")</f>
        <v/>
      </c>
      <c r="AG363" s="3">
        <v>43868</v>
      </c>
      <c r="AH363">
        <v>10684500.346361747</v>
      </c>
      <c r="AI363" s="24">
        <f>AH363/MAX($AH$2:AH363)-1</f>
        <v>0</v>
      </c>
      <c r="AJ363" s="27">
        <f t="shared" si="59"/>
        <v>1</v>
      </c>
      <c r="AK363">
        <f t="shared" si="60"/>
        <v>1</v>
      </c>
      <c r="AL363" s="28">
        <f t="shared" si="65"/>
        <v>2</v>
      </c>
      <c r="AM363" s="28">
        <f t="shared" si="61"/>
        <v>1384</v>
      </c>
      <c r="AN363" s="29">
        <f t="shared" ca="1" si="62"/>
        <v>0</v>
      </c>
      <c r="AP363" s="7"/>
      <c r="AT363" s="3"/>
      <c r="AV363" s="7"/>
      <c r="AW363" s="6"/>
      <c r="AY363" s="7"/>
      <c r="BA363" s="7"/>
      <c r="BG363" s="7"/>
      <c r="BH363" s="7"/>
    </row>
    <row r="364" spans="1:60" x14ac:dyDescent="0.45">
      <c r="A364" t="s">
        <v>711</v>
      </c>
      <c r="B364" t="s">
        <v>30</v>
      </c>
      <c r="C364" s="6">
        <v>43756.49722222222</v>
      </c>
      <c r="D364" s="5">
        <v>75</v>
      </c>
      <c r="E364" s="6">
        <v>43760.385416666664</v>
      </c>
      <c r="F364">
        <v>79.3</v>
      </c>
      <c r="G364" s="7">
        <v>5.7299999999999997E-2</v>
      </c>
      <c r="H364">
        <v>1873.97</v>
      </c>
      <c r="I364" s="7">
        <v>3.6799999999999999E-2</v>
      </c>
      <c r="J364">
        <v>679.71439999999996</v>
      </c>
      <c r="K364">
        <v>50978.58</v>
      </c>
      <c r="L364">
        <v>187380.51</v>
      </c>
      <c r="M364">
        <v>216</v>
      </c>
      <c r="N364">
        <v>8.68</v>
      </c>
      <c r="O364" s="7">
        <v>-3.73E-2</v>
      </c>
      <c r="P364" s="7">
        <v>0.37330000000000002</v>
      </c>
      <c r="Q364" t="s">
        <v>535</v>
      </c>
      <c r="S364" s="2">
        <f t="shared" si="63"/>
        <v>43756</v>
      </c>
      <c r="T364" t="s">
        <v>711</v>
      </c>
      <c r="U364" s="5">
        <v>75</v>
      </c>
      <c r="V364">
        <v>79.3</v>
      </c>
      <c r="W364">
        <f t="shared" si="66"/>
        <v>10517937.647203248</v>
      </c>
      <c r="X364">
        <f t="shared" si="56"/>
        <v>26294.844118008121</v>
      </c>
      <c r="Y364">
        <f t="shared" si="57"/>
        <v>350</v>
      </c>
      <c r="Z364">
        <f t="shared" si="58"/>
        <v>964.94999999999675</v>
      </c>
      <c r="AA364" s="5" t="str">
        <f t="shared" si="64"/>
        <v/>
      </c>
      <c r="AB364" s="24" t="str">
        <f>IFERROR(AA364/MAX($J$3:AA364)-1,"")</f>
        <v/>
      </c>
      <c r="AG364" s="3">
        <v>43869</v>
      </c>
      <c r="AH364">
        <v>10684500.346361747</v>
      </c>
      <c r="AI364" s="24">
        <f>AH364/MAX($AH$2:AH364)-1</f>
        <v>0</v>
      </c>
      <c r="AJ364" s="27">
        <f t="shared" si="59"/>
        <v>1</v>
      </c>
      <c r="AK364">
        <f t="shared" si="60"/>
        <v>1</v>
      </c>
      <c r="AL364" s="28">
        <f t="shared" si="65"/>
        <v>2</v>
      </c>
      <c r="AM364" s="28">
        <f t="shared" si="61"/>
        <v>1384</v>
      </c>
      <c r="AN364" s="29">
        <f t="shared" ca="1" si="62"/>
        <v>0</v>
      </c>
      <c r="AP364" s="7"/>
      <c r="AT364" s="3"/>
      <c r="AV364" s="7"/>
      <c r="AW364" s="6"/>
      <c r="AY364" s="7"/>
      <c r="BA364" s="7"/>
      <c r="BG364" s="7"/>
      <c r="BH364" s="7"/>
    </row>
    <row r="365" spans="1:60" x14ac:dyDescent="0.45">
      <c r="A365" t="s">
        <v>711</v>
      </c>
      <c r="B365" t="s">
        <v>30</v>
      </c>
      <c r="C365" s="6">
        <v>43756.520833333336</v>
      </c>
      <c r="D365" s="5">
        <v>82.65</v>
      </c>
      <c r="E365" s="6">
        <v>43760.385416666664</v>
      </c>
      <c r="F365">
        <v>79.3</v>
      </c>
      <c r="G365" s="7">
        <v>-4.0500000000000001E-2</v>
      </c>
      <c r="H365">
        <v>-3257.73</v>
      </c>
      <c r="I365" s="7">
        <v>-6.0100000000000001E-2</v>
      </c>
      <c r="J365">
        <v>655.54549999999995</v>
      </c>
      <c r="K365">
        <v>54180.84</v>
      </c>
      <c r="L365">
        <v>832909.42</v>
      </c>
      <c r="M365">
        <v>182</v>
      </c>
      <c r="N365">
        <v>-17.899999999999999</v>
      </c>
      <c r="O365" s="7">
        <v>-0.1174</v>
      </c>
      <c r="P365" s="7">
        <v>0.2462</v>
      </c>
      <c r="Q365" t="s">
        <v>535</v>
      </c>
      <c r="S365" s="2">
        <f t="shared" si="63"/>
        <v>43756</v>
      </c>
      <c r="T365" t="s">
        <v>711</v>
      </c>
      <c r="U365" s="5">
        <v>82.65</v>
      </c>
      <c r="V365">
        <v>79.3</v>
      </c>
      <c r="W365">
        <f t="shared" si="66"/>
        <v>10517937.647203248</v>
      </c>
      <c r="X365">
        <f t="shared" si="56"/>
        <v>26294.844118008121</v>
      </c>
      <c r="Y365">
        <f t="shared" si="57"/>
        <v>325</v>
      </c>
      <c r="Z365">
        <f t="shared" si="58"/>
        <v>-1615.0875000000035</v>
      </c>
      <c r="AA365" s="5" t="str">
        <f t="shared" si="64"/>
        <v/>
      </c>
      <c r="AB365" s="24" t="str">
        <f>IFERROR(AA365/MAX($J$3:AA365)-1,"")</f>
        <v/>
      </c>
      <c r="AG365" s="3">
        <v>43870</v>
      </c>
      <c r="AH365">
        <v>10684500.346361747</v>
      </c>
      <c r="AI365" s="24">
        <f>AH365/MAX($AH$2:AH365)-1</f>
        <v>0</v>
      </c>
      <c r="AJ365" s="27">
        <f t="shared" si="59"/>
        <v>1</v>
      </c>
      <c r="AK365">
        <f t="shared" si="60"/>
        <v>1</v>
      </c>
      <c r="AL365" s="28">
        <f t="shared" si="65"/>
        <v>2</v>
      </c>
      <c r="AM365" s="28">
        <f t="shared" si="61"/>
        <v>1384</v>
      </c>
      <c r="AN365" s="29">
        <f t="shared" ca="1" si="62"/>
        <v>0</v>
      </c>
      <c r="AP365" s="7"/>
      <c r="AT365" s="3"/>
      <c r="AV365" s="7"/>
      <c r="AW365" s="6"/>
      <c r="AY365" s="7"/>
      <c r="BA365" s="7"/>
      <c r="BG365" s="7"/>
      <c r="BH365" s="7"/>
    </row>
    <row r="366" spans="1:60" x14ac:dyDescent="0.45">
      <c r="A366" t="s">
        <v>717</v>
      </c>
      <c r="B366" t="s">
        <v>30</v>
      </c>
      <c r="C366" s="6">
        <v>43756.594444444447</v>
      </c>
      <c r="D366" s="5">
        <v>72.5</v>
      </c>
      <c r="E366" s="6">
        <v>43760.385416666664</v>
      </c>
      <c r="F366">
        <v>57.3</v>
      </c>
      <c r="G366" s="7">
        <v>-0.2097</v>
      </c>
      <c r="H366">
        <v>-12337.17</v>
      </c>
      <c r="I366" s="7">
        <v>-0.2276</v>
      </c>
      <c r="J366">
        <v>747.79769999999996</v>
      </c>
      <c r="K366">
        <v>54215.33</v>
      </c>
      <c r="L366">
        <v>820572.26</v>
      </c>
      <c r="M366">
        <v>76</v>
      </c>
      <c r="N366">
        <v>-162.33000000000001</v>
      </c>
      <c r="O366" s="7">
        <v>-0.26069999999999999</v>
      </c>
      <c r="P366" s="7">
        <v>7.5899999999999995E-2</v>
      </c>
      <c r="Q366" t="s">
        <v>535</v>
      </c>
      <c r="S366" s="2">
        <f t="shared" si="63"/>
        <v>43756</v>
      </c>
      <c r="T366" t="s">
        <v>717</v>
      </c>
      <c r="U366" s="5">
        <v>72.5</v>
      </c>
      <c r="V366">
        <v>57.3</v>
      </c>
      <c r="W366">
        <f t="shared" si="66"/>
        <v>10517937.647203248</v>
      </c>
      <c r="X366">
        <f t="shared" si="56"/>
        <v>26294.844118008121</v>
      </c>
      <c r="Y366">
        <f t="shared" si="57"/>
        <v>375</v>
      </c>
      <c r="Z366">
        <f t="shared" si="58"/>
        <v>-6186.7499999999991</v>
      </c>
      <c r="AA366" s="5">
        <f t="shared" si="64"/>
        <v>10502975.434703248</v>
      </c>
      <c r="AB366" s="24">
        <f>IFERROR(AA366/MAX($J$3:AA366)-1,"")</f>
        <v>-1.4225424224661998E-3</v>
      </c>
      <c r="AG366" s="3">
        <v>43871</v>
      </c>
      <c r="AH366">
        <v>10627730.108861746</v>
      </c>
      <c r="AI366" s="24">
        <f>AH366/MAX($AH$2:AH366)-1</f>
        <v>-5.3133263755597016E-3</v>
      </c>
      <c r="AJ366" s="27">
        <f t="shared" si="59"/>
        <v>1</v>
      </c>
      <c r="AK366">
        <f t="shared" si="60"/>
        <v>1</v>
      </c>
      <c r="AL366" s="28">
        <f t="shared" si="65"/>
        <v>2</v>
      </c>
      <c r="AM366" s="28">
        <f t="shared" si="61"/>
        <v>1384</v>
      </c>
      <c r="AN366" s="29">
        <f t="shared" ca="1" si="62"/>
        <v>-5.3133263755597016E-3</v>
      </c>
      <c r="AP366" s="7"/>
      <c r="AT366" s="3"/>
      <c r="AV366" s="7"/>
      <c r="AW366" s="6"/>
      <c r="AY366" s="7"/>
      <c r="BA366" s="7"/>
      <c r="BG366" s="7"/>
      <c r="BH366" s="7"/>
    </row>
    <row r="367" spans="1:60" x14ac:dyDescent="0.45">
      <c r="A367" t="s">
        <v>713</v>
      </c>
      <c r="B367" t="s">
        <v>30</v>
      </c>
      <c r="C367" s="6">
        <v>43761.416666666664</v>
      </c>
      <c r="D367" s="5">
        <v>45.6</v>
      </c>
      <c r="E367" s="6">
        <v>43762.385416666664</v>
      </c>
      <c r="F367">
        <v>74.099999999999994</v>
      </c>
      <c r="G367" s="7">
        <v>0.625</v>
      </c>
      <c r="H367">
        <v>30498.47</v>
      </c>
      <c r="I367" s="7">
        <v>0.5988</v>
      </c>
      <c r="J367">
        <v>1117.037</v>
      </c>
      <c r="K367">
        <v>50936.9</v>
      </c>
      <c r="L367">
        <v>217878.98</v>
      </c>
      <c r="M367">
        <v>332</v>
      </c>
      <c r="N367">
        <v>91.86</v>
      </c>
      <c r="O367" s="7">
        <v>-0.28070000000000001</v>
      </c>
      <c r="P367" s="7">
        <v>1.1491</v>
      </c>
      <c r="Q367" t="s">
        <v>535</v>
      </c>
      <c r="S367" s="2">
        <f t="shared" si="63"/>
        <v>43761</v>
      </c>
      <c r="T367" t="s">
        <v>713</v>
      </c>
      <c r="U367" s="5">
        <v>45.6</v>
      </c>
      <c r="V367">
        <v>74.099999999999994</v>
      </c>
      <c r="W367">
        <f t="shared" si="66"/>
        <v>10502975.434703248</v>
      </c>
      <c r="X367">
        <f t="shared" si="56"/>
        <v>26257.438586758119</v>
      </c>
      <c r="Y367">
        <f t="shared" si="57"/>
        <v>575</v>
      </c>
      <c r="Z367">
        <f t="shared" si="58"/>
        <v>15699.224999999995</v>
      </c>
      <c r="AA367" s="5" t="str">
        <f t="shared" si="64"/>
        <v/>
      </c>
      <c r="AB367" s="24" t="str">
        <f>IFERROR(AA367/MAX($J$3:AA367)-1,"")</f>
        <v/>
      </c>
      <c r="AG367" s="3">
        <v>43872</v>
      </c>
      <c r="AH367">
        <v>10621068.796361746</v>
      </c>
      <c r="AI367" s="24">
        <f>AH367/MAX($AH$2:AH367)-1</f>
        <v>-5.9367820622141521E-3</v>
      </c>
      <c r="AJ367" s="27">
        <f t="shared" si="59"/>
        <v>1</v>
      </c>
      <c r="AK367">
        <f t="shared" si="60"/>
        <v>1</v>
      </c>
      <c r="AL367" s="28">
        <f t="shared" si="65"/>
        <v>2</v>
      </c>
      <c r="AM367" s="28">
        <f t="shared" si="61"/>
        <v>1384</v>
      </c>
      <c r="AN367" s="29">
        <f t="shared" ca="1" si="62"/>
        <v>-5.9367820622141521E-3</v>
      </c>
      <c r="AP367" s="7"/>
      <c r="AT367" s="3"/>
      <c r="AV367" s="7"/>
      <c r="AW367" s="6"/>
      <c r="AY367" s="7"/>
      <c r="BA367" s="7"/>
      <c r="BG367" s="7"/>
      <c r="BH367" s="7"/>
    </row>
    <row r="368" spans="1:60" x14ac:dyDescent="0.45">
      <c r="A368" t="s">
        <v>708</v>
      </c>
      <c r="B368" t="s">
        <v>30</v>
      </c>
      <c r="C368" s="6">
        <v>43761.416666666664</v>
      </c>
      <c r="D368" s="5">
        <v>61.5</v>
      </c>
      <c r="E368" s="6">
        <v>43762.385416666664</v>
      </c>
      <c r="F368">
        <v>10.7</v>
      </c>
      <c r="G368" s="7">
        <v>-0.82599999999999996</v>
      </c>
      <c r="H368">
        <v>-42672.7</v>
      </c>
      <c r="I368" s="7">
        <v>-0.83779999999999999</v>
      </c>
      <c r="J368">
        <v>828.2423</v>
      </c>
      <c r="K368">
        <v>50936.9</v>
      </c>
      <c r="L368">
        <v>175206.28</v>
      </c>
      <c r="M368">
        <v>332</v>
      </c>
      <c r="N368">
        <v>-128.53</v>
      </c>
      <c r="O368" s="7">
        <v>-0.82599999999999996</v>
      </c>
      <c r="P368" s="7">
        <v>4.3900000000000002E-2</v>
      </c>
      <c r="Q368" t="s">
        <v>535</v>
      </c>
      <c r="S368" s="2">
        <f t="shared" si="63"/>
        <v>43761</v>
      </c>
      <c r="T368" t="s">
        <v>708</v>
      </c>
      <c r="U368" s="5">
        <v>61.5</v>
      </c>
      <c r="V368">
        <v>10.7</v>
      </c>
      <c r="W368">
        <f t="shared" si="66"/>
        <v>10502975.434703248</v>
      </c>
      <c r="X368">
        <f t="shared" si="56"/>
        <v>26257.438586758119</v>
      </c>
      <c r="Y368">
        <f t="shared" si="57"/>
        <v>425</v>
      </c>
      <c r="Z368">
        <f t="shared" si="58"/>
        <v>-21896.850000000002</v>
      </c>
      <c r="AA368" s="5">
        <f t="shared" si="64"/>
        <v>10496777.809703248</v>
      </c>
      <c r="AB368" s="24">
        <f>IFERROR(AA368/MAX($J$3:AA368)-1,"")</f>
        <v>-2.0117857901189584E-3</v>
      </c>
      <c r="AG368" s="3">
        <v>43873</v>
      </c>
      <c r="AH368">
        <v>10580327.422846746</v>
      </c>
      <c r="AI368" s="24">
        <f>AH368/MAX($AH$2:AH368)-1</f>
        <v>-9.7499106311016437E-3</v>
      </c>
      <c r="AJ368" s="27">
        <f t="shared" si="59"/>
        <v>1</v>
      </c>
      <c r="AK368">
        <f t="shared" si="60"/>
        <v>1</v>
      </c>
      <c r="AL368" s="28">
        <f t="shared" si="65"/>
        <v>2</v>
      </c>
      <c r="AM368" s="28">
        <f t="shared" si="61"/>
        <v>1384</v>
      </c>
      <c r="AN368" s="29">
        <f t="shared" ca="1" si="62"/>
        <v>-9.7499106311016437E-3</v>
      </c>
      <c r="AP368" s="7"/>
      <c r="AT368" s="3"/>
      <c r="AV368" s="7"/>
      <c r="AW368" s="6"/>
      <c r="AY368" s="7"/>
      <c r="BA368" s="7"/>
      <c r="BG368" s="7"/>
      <c r="BH368" s="7"/>
    </row>
    <row r="369" spans="1:60" x14ac:dyDescent="0.45">
      <c r="A369" t="s">
        <v>708</v>
      </c>
      <c r="B369" t="s">
        <v>30</v>
      </c>
      <c r="C369" s="6">
        <v>43762.416666666664</v>
      </c>
      <c r="D369" s="5">
        <v>33.75</v>
      </c>
      <c r="E369" s="6">
        <v>43762.638194444444</v>
      </c>
      <c r="F369">
        <v>17.350000000000001</v>
      </c>
      <c r="G369" s="7">
        <v>-0.4859</v>
      </c>
      <c r="H369">
        <v>-25492.28</v>
      </c>
      <c r="I369" s="7">
        <v>-0.50109999999999999</v>
      </c>
      <c r="J369">
        <v>1507.4380000000001</v>
      </c>
      <c r="K369">
        <v>50876.03</v>
      </c>
      <c r="L369">
        <v>149714</v>
      </c>
      <c r="M369">
        <v>320</v>
      </c>
      <c r="N369">
        <v>-79.66</v>
      </c>
      <c r="O369" s="7">
        <v>-0.87109999999999999</v>
      </c>
      <c r="P369" s="7">
        <v>0.80740000000000001</v>
      </c>
      <c r="Q369" t="s">
        <v>535</v>
      </c>
      <c r="S369" s="2">
        <f t="shared" si="63"/>
        <v>43762</v>
      </c>
      <c r="T369" t="s">
        <v>708</v>
      </c>
      <c r="U369" s="5">
        <v>33.75</v>
      </c>
      <c r="V369">
        <v>17.350000000000001</v>
      </c>
      <c r="W369">
        <f t="shared" si="66"/>
        <v>10496777.809703248</v>
      </c>
      <c r="X369">
        <f t="shared" si="56"/>
        <v>26241.944524258121</v>
      </c>
      <c r="Y369">
        <f t="shared" si="57"/>
        <v>775</v>
      </c>
      <c r="Z369">
        <f t="shared" si="58"/>
        <v>-13106.024999999998</v>
      </c>
      <c r="AA369" s="5" t="str">
        <f t="shared" si="64"/>
        <v/>
      </c>
      <c r="AB369" s="24" t="str">
        <f>IFERROR(AA369/MAX($J$3:AA369)-1,"")</f>
        <v/>
      </c>
      <c r="AG369" s="3">
        <v>43874</v>
      </c>
      <c r="AH369">
        <v>10553559.772846745</v>
      </c>
      <c r="AI369" s="24">
        <f>AH369/MAX($AH$2:AH369)-1</f>
        <v>-1.2255189224603225E-2</v>
      </c>
      <c r="AJ369" s="27">
        <f t="shared" si="59"/>
        <v>1</v>
      </c>
      <c r="AK369">
        <f t="shared" si="60"/>
        <v>1</v>
      </c>
      <c r="AL369" s="28">
        <f t="shared" si="65"/>
        <v>2</v>
      </c>
      <c r="AM369" s="28">
        <f t="shared" si="61"/>
        <v>1384</v>
      </c>
      <c r="AN369" s="29">
        <f t="shared" ca="1" si="62"/>
        <v>-1.2255189224603225E-2</v>
      </c>
      <c r="AP369" s="7"/>
      <c r="AT369" s="3"/>
      <c r="AV369" s="7"/>
      <c r="AW369" s="6"/>
      <c r="AY369" s="7"/>
      <c r="BA369" s="7"/>
      <c r="BG369" s="7"/>
      <c r="BH369" s="7"/>
    </row>
    <row r="370" spans="1:60" x14ac:dyDescent="0.45">
      <c r="A370" t="s">
        <v>710</v>
      </c>
      <c r="B370" t="s">
        <v>30</v>
      </c>
      <c r="C370" s="6">
        <v>43762.42083333333</v>
      </c>
      <c r="D370" s="5">
        <v>49.35</v>
      </c>
      <c r="E370" s="6">
        <v>43762.638194444444</v>
      </c>
      <c r="F370">
        <v>67.2</v>
      </c>
      <c r="G370" s="7">
        <v>0.36170000000000002</v>
      </c>
      <c r="H370">
        <v>17180.919999999998</v>
      </c>
      <c r="I370" s="7">
        <v>0.33810000000000001</v>
      </c>
      <c r="J370">
        <v>1029.7539999999999</v>
      </c>
      <c r="K370">
        <v>50818.34</v>
      </c>
      <c r="L370">
        <v>166894.92000000001</v>
      </c>
      <c r="M370">
        <v>314</v>
      </c>
      <c r="N370">
        <v>54.72</v>
      </c>
      <c r="O370" s="7">
        <v>-0.21779999999999999</v>
      </c>
      <c r="P370" s="7">
        <v>1.2087000000000001</v>
      </c>
      <c r="Q370" t="s">
        <v>535</v>
      </c>
      <c r="S370" s="2">
        <f t="shared" si="63"/>
        <v>43762</v>
      </c>
      <c r="T370" t="s">
        <v>710</v>
      </c>
      <c r="U370" s="5">
        <v>49.35</v>
      </c>
      <c r="V370">
        <v>67.2</v>
      </c>
      <c r="W370">
        <f t="shared" si="66"/>
        <v>10496777.809703248</v>
      </c>
      <c r="X370">
        <f t="shared" si="56"/>
        <v>26241.944524258121</v>
      </c>
      <c r="Y370">
        <f t="shared" si="57"/>
        <v>525</v>
      </c>
      <c r="Z370">
        <f t="shared" si="58"/>
        <v>8759.3625000000029</v>
      </c>
      <c r="AA370" s="5" t="str">
        <f t="shared" si="64"/>
        <v/>
      </c>
      <c r="AB370" s="24" t="str">
        <f>IFERROR(AA370/MAX($J$3:AA370)-1,"")</f>
        <v/>
      </c>
      <c r="AG370" s="3">
        <v>43875</v>
      </c>
      <c r="AH370">
        <v>10555591.422846746</v>
      </c>
      <c r="AI370" s="24">
        <f>AH370/MAX($AH$2:AH370)-1</f>
        <v>-1.2065039949097578E-2</v>
      </c>
      <c r="AJ370" s="27">
        <f t="shared" si="59"/>
        <v>1</v>
      </c>
      <c r="AK370">
        <f t="shared" si="60"/>
        <v>1</v>
      </c>
      <c r="AL370" s="28">
        <f t="shared" si="65"/>
        <v>2</v>
      </c>
      <c r="AM370" s="28">
        <f t="shared" si="61"/>
        <v>1384</v>
      </c>
      <c r="AN370" s="29">
        <f t="shared" ca="1" si="62"/>
        <v>-1.2065039949097578E-2</v>
      </c>
      <c r="AP370" s="7"/>
      <c r="AT370" s="3"/>
      <c r="AV370" s="7"/>
      <c r="AW370" s="6"/>
      <c r="AY370" s="7"/>
      <c r="BA370" s="7"/>
      <c r="BG370" s="7"/>
      <c r="BH370" s="7"/>
    </row>
    <row r="371" spans="1:60" x14ac:dyDescent="0.45">
      <c r="A371" t="s">
        <v>1019</v>
      </c>
      <c r="B371" t="s">
        <v>30</v>
      </c>
      <c r="C371" s="6">
        <v>43762.55</v>
      </c>
      <c r="D371" s="5">
        <v>95.7</v>
      </c>
      <c r="E371" s="6">
        <v>43763.385416666664</v>
      </c>
      <c r="F371">
        <v>97.25</v>
      </c>
      <c r="G371" s="7">
        <v>1.6199999999999999E-2</v>
      </c>
      <c r="H371">
        <v>-214.55</v>
      </c>
      <c r="I371" s="7">
        <v>-4.0000000000000001E-3</v>
      </c>
      <c r="J371">
        <v>565.33820000000003</v>
      </c>
      <c r="K371">
        <v>54102.86</v>
      </c>
      <c r="L371">
        <v>820357.71</v>
      </c>
      <c r="M371">
        <v>140</v>
      </c>
      <c r="N371">
        <v>-1.53</v>
      </c>
      <c r="O371" s="7">
        <v>-0.1646</v>
      </c>
      <c r="P371" s="7">
        <v>0.28210000000000002</v>
      </c>
      <c r="Q371" t="s">
        <v>535</v>
      </c>
      <c r="S371" s="2">
        <f t="shared" si="63"/>
        <v>43762</v>
      </c>
      <c r="T371" t="s">
        <v>1019</v>
      </c>
      <c r="U371" s="5">
        <v>95.7</v>
      </c>
      <c r="V371">
        <v>97.25</v>
      </c>
      <c r="W371">
        <f t="shared" si="66"/>
        <v>10496777.809703248</v>
      </c>
      <c r="X371">
        <f t="shared" si="56"/>
        <v>26241.944524258121</v>
      </c>
      <c r="Y371">
        <f t="shared" si="57"/>
        <v>275</v>
      </c>
      <c r="Z371">
        <f t="shared" si="58"/>
        <v>-104.362500000002</v>
      </c>
      <c r="AA371" s="5" t="str">
        <f t="shared" si="64"/>
        <v/>
      </c>
      <c r="AB371" s="24" t="str">
        <f>IFERROR(AA371/MAX($J$3:AA371)-1,"")</f>
        <v/>
      </c>
      <c r="AG371" s="3">
        <v>43876</v>
      </c>
      <c r="AH371">
        <v>10555591.422846746</v>
      </c>
      <c r="AI371" s="24">
        <f>AH371/MAX($AH$2:AH371)-1</f>
        <v>-1.2065039949097578E-2</v>
      </c>
      <c r="AJ371" s="27">
        <f t="shared" si="59"/>
        <v>1</v>
      </c>
      <c r="AK371">
        <f t="shared" si="60"/>
        <v>1</v>
      </c>
      <c r="AL371" s="28">
        <f t="shared" si="65"/>
        <v>2</v>
      </c>
      <c r="AM371" s="28">
        <f t="shared" si="61"/>
        <v>1384</v>
      </c>
      <c r="AN371" s="29">
        <f t="shared" ca="1" si="62"/>
        <v>-1.2065039949097578E-2</v>
      </c>
      <c r="AP371" s="7"/>
      <c r="AT371" s="3"/>
      <c r="AV371" s="7"/>
      <c r="AW371" s="6"/>
      <c r="AY371" s="7"/>
      <c r="BA371" s="7"/>
      <c r="BG371" s="7"/>
      <c r="BH371" s="7"/>
    </row>
    <row r="372" spans="1:60" x14ac:dyDescent="0.45">
      <c r="A372" t="s">
        <v>929</v>
      </c>
      <c r="B372" t="s">
        <v>30</v>
      </c>
      <c r="C372" s="6">
        <v>43762.552083333336</v>
      </c>
      <c r="D372" s="5">
        <v>81.150000000000006</v>
      </c>
      <c r="E372" s="6">
        <v>43763.385416666664</v>
      </c>
      <c r="F372">
        <v>74.599999999999994</v>
      </c>
      <c r="G372" s="7">
        <v>-8.0699999999999994E-2</v>
      </c>
      <c r="H372">
        <v>-5405.79</v>
      </c>
      <c r="I372" s="7">
        <v>-9.9900000000000003E-2</v>
      </c>
      <c r="J372">
        <v>666.76459999999997</v>
      </c>
      <c r="K372">
        <v>54107.95</v>
      </c>
      <c r="L372">
        <v>814951.92</v>
      </c>
      <c r="M372">
        <v>137</v>
      </c>
      <c r="N372">
        <v>-39.46</v>
      </c>
      <c r="O372" s="7">
        <v>-0.27729999999999999</v>
      </c>
      <c r="P372" s="7">
        <v>0.19040000000000001</v>
      </c>
      <c r="Q372" t="s">
        <v>535</v>
      </c>
      <c r="S372" s="2">
        <f t="shared" si="63"/>
        <v>43762</v>
      </c>
      <c r="T372" t="s">
        <v>929</v>
      </c>
      <c r="U372" s="5">
        <v>81.150000000000006</v>
      </c>
      <c r="V372">
        <v>74.599999999999994</v>
      </c>
      <c r="W372">
        <f t="shared" si="66"/>
        <v>10496777.809703248</v>
      </c>
      <c r="X372">
        <f t="shared" si="56"/>
        <v>26241.944524258121</v>
      </c>
      <c r="Y372">
        <f t="shared" si="57"/>
        <v>325</v>
      </c>
      <c r="Z372">
        <f t="shared" si="58"/>
        <v>-2634.9375000000005</v>
      </c>
      <c r="AA372" s="5">
        <f t="shared" si="64"/>
        <v>10489691.847203247</v>
      </c>
      <c r="AB372" s="24">
        <f>IFERROR(AA372/MAX($J$3:AA372)-1,"")</f>
        <v>-2.6854884434033277E-3</v>
      </c>
      <c r="AG372" s="3">
        <v>43877</v>
      </c>
      <c r="AH372">
        <v>10555591.422846746</v>
      </c>
      <c r="AI372" s="24">
        <f>AH372/MAX($AH$2:AH372)-1</f>
        <v>-1.2065039949097578E-2</v>
      </c>
      <c r="AJ372" s="27">
        <f t="shared" si="59"/>
        <v>1</v>
      </c>
      <c r="AK372">
        <f t="shared" si="60"/>
        <v>1</v>
      </c>
      <c r="AL372" s="28">
        <f t="shared" si="65"/>
        <v>2</v>
      </c>
      <c r="AM372" s="28">
        <f t="shared" si="61"/>
        <v>1384</v>
      </c>
      <c r="AN372" s="29">
        <f t="shared" ca="1" si="62"/>
        <v>-1.2065039949097578E-2</v>
      </c>
      <c r="AP372" s="7"/>
      <c r="AT372" s="3"/>
      <c r="AV372" s="7"/>
      <c r="AW372" s="6"/>
      <c r="AY372" s="7"/>
      <c r="BA372" s="7"/>
      <c r="BG372" s="7"/>
      <c r="BH372" s="7"/>
    </row>
    <row r="373" spans="1:60" x14ac:dyDescent="0.45">
      <c r="A373" t="s">
        <v>704</v>
      </c>
      <c r="B373" t="s">
        <v>30</v>
      </c>
      <c r="C373" s="6">
        <v>43763.529861111114</v>
      </c>
      <c r="D373" s="5">
        <v>65.75</v>
      </c>
      <c r="E373" s="6">
        <v>43767.385416666664</v>
      </c>
      <c r="F373">
        <v>14.7</v>
      </c>
      <c r="G373" s="7">
        <v>-0.77639999999999998</v>
      </c>
      <c r="H373">
        <v>-40091.199999999997</v>
      </c>
      <c r="I373" s="7">
        <v>-0.78869999999999996</v>
      </c>
      <c r="J373">
        <v>773.14790000000005</v>
      </c>
      <c r="K373">
        <v>50834.47</v>
      </c>
      <c r="L373">
        <v>126803.73</v>
      </c>
      <c r="M373">
        <v>230</v>
      </c>
      <c r="N373">
        <v>-174.31</v>
      </c>
      <c r="O373" s="7">
        <v>-0.81289999999999996</v>
      </c>
      <c r="P373" s="7">
        <v>0.24179999999999999</v>
      </c>
      <c r="Q373" t="s">
        <v>535</v>
      </c>
      <c r="S373" s="2">
        <f t="shared" si="63"/>
        <v>43763</v>
      </c>
      <c r="T373" t="s">
        <v>704</v>
      </c>
      <c r="U373" s="5">
        <v>65.75</v>
      </c>
      <c r="V373">
        <v>14.7</v>
      </c>
      <c r="W373">
        <f t="shared" si="66"/>
        <v>10489691.847203247</v>
      </c>
      <c r="X373">
        <f t="shared" si="56"/>
        <v>26224.229618008118</v>
      </c>
      <c r="Y373">
        <f t="shared" si="57"/>
        <v>400</v>
      </c>
      <c r="Z373">
        <f t="shared" si="58"/>
        <v>-20741.8</v>
      </c>
      <c r="AA373" s="5" t="str">
        <f t="shared" si="64"/>
        <v/>
      </c>
      <c r="AB373" s="24" t="str">
        <f>IFERROR(AA373/MAX($J$3:AA373)-1,"")</f>
        <v/>
      </c>
      <c r="AG373" s="3">
        <v>43878</v>
      </c>
      <c r="AH373">
        <v>10606205.160346746</v>
      </c>
      <c r="AI373" s="24">
        <f>AH373/MAX($AH$2:AH373)-1</f>
        <v>-7.3279220812287882E-3</v>
      </c>
      <c r="AJ373" s="27">
        <f t="shared" si="59"/>
        <v>1</v>
      </c>
      <c r="AK373">
        <f t="shared" si="60"/>
        <v>1</v>
      </c>
      <c r="AL373" s="28">
        <f t="shared" si="65"/>
        <v>2</v>
      </c>
      <c r="AM373" s="28">
        <f t="shared" si="61"/>
        <v>1384</v>
      </c>
      <c r="AN373" s="29">
        <f t="shared" ca="1" si="62"/>
        <v>-7.3279220812287882E-3</v>
      </c>
      <c r="AP373" s="7"/>
      <c r="AT373" s="3"/>
      <c r="AV373" s="7"/>
      <c r="AW373" s="6"/>
      <c r="AY373" s="7"/>
      <c r="BA373" s="7"/>
      <c r="BG373" s="7"/>
      <c r="BH373" s="7"/>
    </row>
    <row r="374" spans="1:60" x14ac:dyDescent="0.45">
      <c r="A374" t="s">
        <v>712</v>
      </c>
      <c r="B374" t="s">
        <v>30</v>
      </c>
      <c r="C374" s="6">
        <v>43763.530555555553</v>
      </c>
      <c r="D374" s="5">
        <v>84</v>
      </c>
      <c r="E374" s="6">
        <v>43767.385416666664</v>
      </c>
      <c r="F374">
        <v>23.6</v>
      </c>
      <c r="G374" s="7">
        <v>-0.71899999999999997</v>
      </c>
      <c r="H374">
        <v>-37199.85</v>
      </c>
      <c r="I374" s="7">
        <v>-0.7319</v>
      </c>
      <c r="J374">
        <v>605.11180000000002</v>
      </c>
      <c r="K374">
        <v>50829.39</v>
      </c>
      <c r="L374">
        <v>89603.87</v>
      </c>
      <c r="M374">
        <v>229</v>
      </c>
      <c r="N374">
        <v>-162.44</v>
      </c>
      <c r="O374" s="7">
        <v>-0.74229999999999996</v>
      </c>
      <c r="P374" s="7">
        <v>0.29520000000000002</v>
      </c>
      <c r="Q374" t="s">
        <v>535</v>
      </c>
      <c r="S374" s="2">
        <f t="shared" si="63"/>
        <v>43763</v>
      </c>
      <c r="T374" t="s">
        <v>712</v>
      </c>
      <c r="U374" s="5">
        <v>84</v>
      </c>
      <c r="V374">
        <v>23.6</v>
      </c>
      <c r="W374">
        <f t="shared" si="66"/>
        <v>10489691.847203247</v>
      </c>
      <c r="X374">
        <f t="shared" si="56"/>
        <v>26224.229618008118</v>
      </c>
      <c r="Y374">
        <f t="shared" si="57"/>
        <v>300</v>
      </c>
      <c r="Z374">
        <f t="shared" si="58"/>
        <v>-18442.8</v>
      </c>
      <c r="AA374" s="5">
        <f t="shared" si="64"/>
        <v>10450507.247203248</v>
      </c>
      <c r="AB374" s="24">
        <f>IFERROR(AA374/MAX($J$3:AA374)-1,"")</f>
        <v>-6.4109906582238141E-3</v>
      </c>
      <c r="AG374" s="3">
        <v>43879</v>
      </c>
      <c r="AH374">
        <v>10506046.435346747</v>
      </c>
      <c r="AI374" s="24">
        <f>AH374/MAX($AH$2:AH374)-1</f>
        <v>-1.6702129742151794E-2</v>
      </c>
      <c r="AJ374" s="27">
        <f t="shared" si="59"/>
        <v>1</v>
      </c>
      <c r="AK374">
        <f t="shared" si="60"/>
        <v>1</v>
      </c>
      <c r="AL374" s="28">
        <f t="shared" si="65"/>
        <v>2</v>
      </c>
      <c r="AM374" s="28">
        <f t="shared" si="61"/>
        <v>1384</v>
      </c>
      <c r="AN374" s="29">
        <f t="shared" ca="1" si="62"/>
        <v>-1.6702129742151794E-2</v>
      </c>
      <c r="AP374" s="7"/>
      <c r="AT374" s="3"/>
      <c r="AV374" s="7"/>
      <c r="AW374" s="6"/>
      <c r="AY374" s="7"/>
      <c r="BA374" s="7"/>
      <c r="BG374" s="7"/>
      <c r="BH374" s="7"/>
    </row>
    <row r="375" spans="1:60" x14ac:dyDescent="0.45">
      <c r="A375" t="s">
        <v>717</v>
      </c>
      <c r="B375" t="s">
        <v>30</v>
      </c>
      <c r="C375" s="6">
        <v>43767.418055555558</v>
      </c>
      <c r="D375" s="5">
        <v>55.7</v>
      </c>
      <c r="E375" s="6">
        <v>43768.385416666664</v>
      </c>
      <c r="F375">
        <v>129.1</v>
      </c>
      <c r="G375" s="7">
        <v>1.3178000000000001</v>
      </c>
      <c r="H375">
        <v>64805.32</v>
      </c>
      <c r="I375" s="7">
        <v>1.2846</v>
      </c>
      <c r="J375">
        <v>905.70950000000005</v>
      </c>
      <c r="K375">
        <v>50448.02</v>
      </c>
      <c r="L375">
        <v>154409.20000000001</v>
      </c>
      <c r="M375">
        <v>330</v>
      </c>
      <c r="N375">
        <v>196.38</v>
      </c>
      <c r="O375" s="7">
        <v>-9.9599999999999994E-2</v>
      </c>
      <c r="P375" s="7">
        <v>1.6032</v>
      </c>
      <c r="Q375" t="s">
        <v>535</v>
      </c>
      <c r="S375" s="2">
        <f t="shared" si="63"/>
        <v>43767</v>
      </c>
      <c r="T375" t="s">
        <v>717</v>
      </c>
      <c r="U375" s="5">
        <v>55.7</v>
      </c>
      <c r="V375">
        <v>129.1</v>
      </c>
      <c r="W375">
        <f t="shared" si="66"/>
        <v>10450507.247203248</v>
      </c>
      <c r="X375">
        <f t="shared" si="56"/>
        <v>26126.26811800812</v>
      </c>
      <c r="Y375">
        <f t="shared" si="57"/>
        <v>475</v>
      </c>
      <c r="Z375">
        <f t="shared" si="58"/>
        <v>33987.199999999997</v>
      </c>
      <c r="AA375" s="5" t="str">
        <f t="shared" si="64"/>
        <v/>
      </c>
      <c r="AB375" s="24" t="str">
        <f>IFERROR(AA375/MAX($J$3:AA375)-1,"")</f>
        <v/>
      </c>
      <c r="AG375" s="3">
        <v>43880</v>
      </c>
      <c r="AH375">
        <v>10470855.685346747</v>
      </c>
      <c r="AI375" s="24">
        <f>AH375/MAX($AH$2:AH375)-1</f>
        <v>-1.9995755916442981E-2</v>
      </c>
      <c r="AJ375" s="27">
        <f t="shared" si="59"/>
        <v>1</v>
      </c>
      <c r="AK375">
        <f t="shared" si="60"/>
        <v>1</v>
      </c>
      <c r="AL375" s="28">
        <f t="shared" si="65"/>
        <v>2</v>
      </c>
      <c r="AM375" s="28">
        <f t="shared" si="61"/>
        <v>1384</v>
      </c>
      <c r="AN375" s="29">
        <f t="shared" ca="1" si="62"/>
        <v>-1.9995755916442981E-2</v>
      </c>
      <c r="AP375" s="7"/>
      <c r="AT375" s="3"/>
      <c r="AV375" s="7"/>
      <c r="AW375" s="6"/>
      <c r="AY375" s="7"/>
      <c r="BA375" s="7"/>
      <c r="BG375" s="7"/>
      <c r="BH375" s="7"/>
    </row>
    <row r="376" spans="1:60" x14ac:dyDescent="0.45">
      <c r="A376" t="s">
        <v>715</v>
      </c>
      <c r="B376" t="s">
        <v>30</v>
      </c>
      <c r="C376" s="6">
        <v>43767.455555555556</v>
      </c>
      <c r="D376" s="5">
        <v>53.85</v>
      </c>
      <c r="E376" s="6">
        <v>43768.385416666664</v>
      </c>
      <c r="F376">
        <v>88.6</v>
      </c>
      <c r="G376" s="7">
        <v>0.64529999999999998</v>
      </c>
      <c r="H376">
        <v>31285.57</v>
      </c>
      <c r="I376" s="7">
        <v>0.61890000000000001</v>
      </c>
      <c r="J376">
        <v>938.7876</v>
      </c>
      <c r="K376">
        <v>50553.71</v>
      </c>
      <c r="L376">
        <v>185694.76</v>
      </c>
      <c r="M376">
        <v>276</v>
      </c>
      <c r="N376">
        <v>113.35</v>
      </c>
      <c r="O376" s="7">
        <v>-2.69E-2</v>
      </c>
      <c r="P376" s="7">
        <v>1.0056</v>
      </c>
      <c r="Q376" t="s">
        <v>535</v>
      </c>
      <c r="S376" s="2">
        <f t="shared" si="63"/>
        <v>43767</v>
      </c>
      <c r="T376" t="s">
        <v>715</v>
      </c>
      <c r="U376" s="5">
        <v>53.85</v>
      </c>
      <c r="V376">
        <v>88.6</v>
      </c>
      <c r="W376">
        <f t="shared" si="66"/>
        <v>10450507.247203248</v>
      </c>
      <c r="X376">
        <f t="shared" si="56"/>
        <v>26126.26811800812</v>
      </c>
      <c r="Y376">
        <f t="shared" si="57"/>
        <v>475</v>
      </c>
      <c r="Z376">
        <f t="shared" si="58"/>
        <v>15829.612499999999</v>
      </c>
      <c r="AA376" s="5" t="str">
        <f t="shared" si="64"/>
        <v/>
      </c>
      <c r="AB376" s="24" t="str">
        <f>IFERROR(AA376/MAX($J$3:AA376)-1,"")</f>
        <v/>
      </c>
      <c r="AG376" s="3">
        <v>43881</v>
      </c>
      <c r="AH376">
        <v>10444711.460346747</v>
      </c>
      <c r="AI376" s="24">
        <f>AH376/MAX($AH$2:AH376)-1</f>
        <v>-2.2442685969555121E-2</v>
      </c>
      <c r="AJ376" s="27">
        <f t="shared" si="59"/>
        <v>1</v>
      </c>
      <c r="AK376">
        <f t="shared" si="60"/>
        <v>1</v>
      </c>
      <c r="AL376" s="28">
        <f t="shared" si="65"/>
        <v>2</v>
      </c>
      <c r="AM376" s="28">
        <f t="shared" si="61"/>
        <v>1384</v>
      </c>
      <c r="AN376" s="29">
        <f t="shared" ca="1" si="62"/>
        <v>-2.2442685969555121E-2</v>
      </c>
      <c r="AP376" s="7"/>
      <c r="AT376" s="3"/>
      <c r="AV376" s="7"/>
      <c r="AW376" s="6"/>
      <c r="AY376" s="7"/>
      <c r="BA376" s="7"/>
      <c r="BG376" s="7"/>
      <c r="BH376" s="7"/>
    </row>
    <row r="377" spans="1:60" x14ac:dyDescent="0.45">
      <c r="A377" t="s">
        <v>715</v>
      </c>
      <c r="B377" t="s">
        <v>30</v>
      </c>
      <c r="C377" s="6">
        <v>43767.520833333336</v>
      </c>
      <c r="D377" s="5">
        <v>71.150000000000006</v>
      </c>
      <c r="E377" s="6">
        <v>43768.385416666664</v>
      </c>
      <c r="F377">
        <v>88.6</v>
      </c>
      <c r="G377" s="7">
        <v>0.24529999999999999</v>
      </c>
      <c r="H377">
        <v>12048.07</v>
      </c>
      <c r="I377" s="7">
        <v>0.2228</v>
      </c>
      <c r="J377">
        <v>760.01070000000004</v>
      </c>
      <c r="K377">
        <v>54074.76</v>
      </c>
      <c r="L377">
        <v>826999.99</v>
      </c>
      <c r="M377">
        <v>182</v>
      </c>
      <c r="N377">
        <v>66.2</v>
      </c>
      <c r="O377" s="7">
        <v>-4.1500000000000002E-2</v>
      </c>
      <c r="P377" s="7">
        <v>0.51790000000000003</v>
      </c>
      <c r="Q377" t="s">
        <v>535</v>
      </c>
      <c r="S377" s="2">
        <f t="shared" si="63"/>
        <v>43767</v>
      </c>
      <c r="T377" t="s">
        <v>715</v>
      </c>
      <c r="U377" s="5">
        <v>71.150000000000006</v>
      </c>
      <c r="V377">
        <v>88.6</v>
      </c>
      <c r="W377">
        <f t="shared" si="66"/>
        <v>10450507.247203248</v>
      </c>
      <c r="X377">
        <f t="shared" si="56"/>
        <v>26126.26811800812</v>
      </c>
      <c r="Y377">
        <f t="shared" si="57"/>
        <v>375</v>
      </c>
      <c r="Z377">
        <f t="shared" si="58"/>
        <v>5944.6874999999973</v>
      </c>
      <c r="AA377" s="5" t="str">
        <f t="shared" si="64"/>
        <v/>
      </c>
      <c r="AB377" s="24" t="str">
        <f>IFERROR(AA377/MAX($J$3:AA377)-1,"")</f>
        <v/>
      </c>
      <c r="AG377" s="3">
        <v>43882</v>
      </c>
      <c r="AH377">
        <v>10444711.460346747</v>
      </c>
      <c r="AI377" s="24">
        <f>AH377/MAX($AH$2:AH377)-1</f>
        <v>-2.2442685969555121E-2</v>
      </c>
      <c r="AJ377" s="27">
        <f t="shared" si="59"/>
        <v>1</v>
      </c>
      <c r="AK377">
        <f t="shared" si="60"/>
        <v>1</v>
      </c>
      <c r="AL377" s="28">
        <f t="shared" si="65"/>
        <v>2</v>
      </c>
      <c r="AM377" s="28">
        <f t="shared" si="61"/>
        <v>1384</v>
      </c>
      <c r="AN377" s="29">
        <f t="shared" ca="1" si="62"/>
        <v>-2.2442685969555121E-2</v>
      </c>
      <c r="AP377" s="7"/>
      <c r="AT377" s="3"/>
      <c r="AV377" s="7"/>
      <c r="AW377" s="6"/>
      <c r="AY377" s="7"/>
      <c r="BA377" s="7"/>
      <c r="BG377" s="7"/>
      <c r="BH377" s="7"/>
    </row>
    <row r="378" spans="1:60" x14ac:dyDescent="0.45">
      <c r="A378" t="s">
        <v>714</v>
      </c>
      <c r="B378" t="s">
        <v>30</v>
      </c>
      <c r="C378" s="6">
        <v>43767.540972222225</v>
      </c>
      <c r="D378" s="5">
        <v>52.9</v>
      </c>
      <c r="E378" s="6">
        <v>43768.385416666664</v>
      </c>
      <c r="F378">
        <v>57.5</v>
      </c>
      <c r="G378" s="7">
        <v>8.6999999999999994E-2</v>
      </c>
      <c r="H378">
        <v>3574.99</v>
      </c>
      <c r="I378" s="7">
        <v>6.6100000000000006E-2</v>
      </c>
      <c r="J378">
        <v>1022.596</v>
      </c>
      <c r="K378">
        <v>54095.31</v>
      </c>
      <c r="L378">
        <v>830574.98</v>
      </c>
      <c r="M378">
        <v>153</v>
      </c>
      <c r="N378">
        <v>23.37</v>
      </c>
      <c r="O378" s="7">
        <v>-0.14560000000000001</v>
      </c>
      <c r="P378" s="7">
        <v>0.46689999999999998</v>
      </c>
      <c r="Q378" t="s">
        <v>535</v>
      </c>
      <c r="S378" s="2">
        <f t="shared" si="63"/>
        <v>43767</v>
      </c>
      <c r="T378" t="s">
        <v>714</v>
      </c>
      <c r="U378" s="5">
        <v>52.9</v>
      </c>
      <c r="V378">
        <v>57.5</v>
      </c>
      <c r="W378">
        <f t="shared" si="66"/>
        <v>10450507.247203248</v>
      </c>
      <c r="X378">
        <f t="shared" si="56"/>
        <v>26126.26811800812</v>
      </c>
      <c r="Y378">
        <f t="shared" si="57"/>
        <v>500</v>
      </c>
      <c r="Z378">
        <f t="shared" si="58"/>
        <v>1747.9999999999975</v>
      </c>
      <c r="AA378" s="5">
        <f t="shared" si="64"/>
        <v>10508016.747203248</v>
      </c>
      <c r="AB378" s="24">
        <f>IFERROR(AA378/MAX($J$3:AA378)-1,"")</f>
        <v>-9.4323624390746375E-4</v>
      </c>
      <c r="AG378" s="3">
        <v>43883</v>
      </c>
      <c r="AH378">
        <v>10444711.460346747</v>
      </c>
      <c r="AI378" s="24">
        <f>AH378/MAX($AH$2:AH378)-1</f>
        <v>-2.2442685969555121E-2</v>
      </c>
      <c r="AJ378" s="27">
        <f t="shared" si="59"/>
        <v>1</v>
      </c>
      <c r="AK378">
        <f t="shared" si="60"/>
        <v>1</v>
      </c>
      <c r="AL378" s="28">
        <f t="shared" si="65"/>
        <v>2</v>
      </c>
      <c r="AM378" s="28">
        <f t="shared" si="61"/>
        <v>1384</v>
      </c>
      <c r="AN378" s="29">
        <f t="shared" ca="1" si="62"/>
        <v>-2.2442685969555121E-2</v>
      </c>
      <c r="AP378" s="7"/>
      <c r="AT378" s="3"/>
      <c r="AV378" s="7"/>
      <c r="AW378" s="6"/>
      <c r="AY378" s="7"/>
      <c r="BA378" s="7"/>
      <c r="BG378" s="7"/>
      <c r="BH378" s="7"/>
    </row>
    <row r="379" spans="1:60" x14ac:dyDescent="0.45">
      <c r="A379" t="s">
        <v>721</v>
      </c>
      <c r="B379" t="s">
        <v>30</v>
      </c>
      <c r="C379" s="6">
        <v>43768.570138888892</v>
      </c>
      <c r="D379" s="5">
        <v>54.55</v>
      </c>
      <c r="E379" s="6">
        <v>43769.385416666664</v>
      </c>
      <c r="F379">
        <v>49.75</v>
      </c>
      <c r="G379" s="7">
        <v>-8.7999999999999995E-2</v>
      </c>
      <c r="H379">
        <v>-5800.46</v>
      </c>
      <c r="I379" s="7">
        <v>-0.1071</v>
      </c>
      <c r="J379">
        <v>992.72</v>
      </c>
      <c r="K379">
        <v>54152.88</v>
      </c>
      <c r="L379">
        <v>824774.52</v>
      </c>
      <c r="M379">
        <v>111</v>
      </c>
      <c r="N379">
        <v>-52.26</v>
      </c>
      <c r="O379" s="7">
        <v>-0.64439999999999997</v>
      </c>
      <c r="P379" s="7">
        <v>8.8900000000000007E-2</v>
      </c>
      <c r="Q379" t="s">
        <v>535</v>
      </c>
      <c r="S379" s="2">
        <f t="shared" si="63"/>
        <v>43768</v>
      </c>
      <c r="T379" t="s">
        <v>721</v>
      </c>
      <c r="U379" s="5">
        <v>54.55</v>
      </c>
      <c r="V379">
        <v>49.75</v>
      </c>
      <c r="W379">
        <f t="shared" si="66"/>
        <v>10508016.747203248</v>
      </c>
      <c r="X379">
        <f t="shared" si="56"/>
        <v>26270.04186800812</v>
      </c>
      <c r="Y379">
        <f t="shared" si="57"/>
        <v>475</v>
      </c>
      <c r="Z379">
        <f t="shared" si="58"/>
        <v>-2775.4249999999984</v>
      </c>
      <c r="AA379" s="5" t="str">
        <f t="shared" si="64"/>
        <v/>
      </c>
      <c r="AB379" s="24" t="str">
        <f>IFERROR(AA379/MAX($J$3:AA379)-1,"")</f>
        <v/>
      </c>
      <c r="AG379" s="3">
        <v>43884</v>
      </c>
      <c r="AH379">
        <v>10444711.460346747</v>
      </c>
      <c r="AI379" s="24">
        <f>AH379/MAX($AH$2:AH379)-1</f>
        <v>-2.2442685969555121E-2</v>
      </c>
      <c r="AJ379" s="27">
        <f t="shared" si="59"/>
        <v>1</v>
      </c>
      <c r="AK379">
        <f t="shared" si="60"/>
        <v>1</v>
      </c>
      <c r="AL379" s="28">
        <f t="shared" si="65"/>
        <v>2</v>
      </c>
      <c r="AM379" s="28">
        <f t="shared" si="61"/>
        <v>1384</v>
      </c>
      <c r="AN379" s="29">
        <f t="shared" ca="1" si="62"/>
        <v>-2.2442685969555121E-2</v>
      </c>
      <c r="AP379" s="7"/>
      <c r="AT379" s="3"/>
      <c r="AV379" s="7"/>
      <c r="AW379" s="6"/>
      <c r="AY379" s="7"/>
      <c r="BA379" s="7"/>
      <c r="BG379" s="7"/>
      <c r="BH379" s="7"/>
    </row>
    <row r="380" spans="1:60" x14ac:dyDescent="0.45">
      <c r="A380" t="s">
        <v>728</v>
      </c>
      <c r="B380" t="s">
        <v>30</v>
      </c>
      <c r="C380" s="6">
        <v>43768.572222222225</v>
      </c>
      <c r="D380" s="5">
        <v>31.05</v>
      </c>
      <c r="E380" s="6">
        <v>43769.385416666664</v>
      </c>
      <c r="F380">
        <v>22.95</v>
      </c>
      <c r="G380" s="7">
        <v>-0.26090000000000002</v>
      </c>
      <c r="H380">
        <v>-14171.4</v>
      </c>
      <c r="I380" s="7">
        <v>-0.27829999999999999</v>
      </c>
      <c r="J380">
        <v>1640.2080000000001</v>
      </c>
      <c r="K380">
        <v>50928.47</v>
      </c>
      <c r="L380">
        <v>171523.36</v>
      </c>
      <c r="M380">
        <v>108</v>
      </c>
      <c r="N380">
        <v>-131.22</v>
      </c>
      <c r="O380" s="7">
        <v>-0.73429999999999995</v>
      </c>
      <c r="P380" s="7">
        <v>7.2499999999999995E-2</v>
      </c>
      <c r="Q380" t="s">
        <v>535</v>
      </c>
      <c r="S380" s="2">
        <f t="shared" si="63"/>
        <v>43768</v>
      </c>
      <c r="T380" t="s">
        <v>728</v>
      </c>
      <c r="U380" s="5">
        <v>31.05</v>
      </c>
      <c r="V380">
        <v>22.95</v>
      </c>
      <c r="W380">
        <f t="shared" si="66"/>
        <v>10508016.747203248</v>
      </c>
      <c r="X380">
        <f t="shared" si="56"/>
        <v>26270.04186800812</v>
      </c>
      <c r="Y380">
        <f t="shared" si="57"/>
        <v>850</v>
      </c>
      <c r="Z380">
        <f t="shared" si="58"/>
        <v>-7344.0000000000036</v>
      </c>
      <c r="AA380" s="5">
        <f t="shared" si="64"/>
        <v>10497897.322203247</v>
      </c>
      <c r="AB380" s="24">
        <f>IFERROR(AA380/MAX($J$3:AA380)-1,"")</f>
        <v>-1.9053473857900682E-3</v>
      </c>
      <c r="AG380" s="3">
        <v>43885</v>
      </c>
      <c r="AH380">
        <v>10461561.397846747</v>
      </c>
      <c r="AI380" s="24">
        <f>AH380/MAX($AH$2:AH380)-1</f>
        <v>-2.0865641002193791E-2</v>
      </c>
      <c r="AJ380" s="27">
        <f t="shared" si="59"/>
        <v>1</v>
      </c>
      <c r="AK380">
        <f t="shared" si="60"/>
        <v>1</v>
      </c>
      <c r="AL380" s="28">
        <f t="shared" si="65"/>
        <v>2</v>
      </c>
      <c r="AM380" s="28">
        <f t="shared" si="61"/>
        <v>1384</v>
      </c>
      <c r="AN380" s="29">
        <f t="shared" ca="1" si="62"/>
        <v>-2.0865641002193791E-2</v>
      </c>
      <c r="AP380" s="7"/>
      <c r="AT380" s="3"/>
      <c r="AV380" s="7"/>
      <c r="AW380" s="6"/>
      <c r="AY380" s="7"/>
      <c r="BA380" s="7"/>
      <c r="BG380" s="7"/>
      <c r="BH380" s="7"/>
    </row>
    <row r="381" spans="1:60" x14ac:dyDescent="0.45">
      <c r="A381" t="s">
        <v>728</v>
      </c>
      <c r="B381" t="s">
        <v>30</v>
      </c>
      <c r="C381" s="6">
        <v>43769.456250000003</v>
      </c>
      <c r="D381" s="5">
        <v>38.6</v>
      </c>
      <c r="E381" s="6">
        <v>43769.638194444444</v>
      </c>
      <c r="F381">
        <v>0.15</v>
      </c>
      <c r="G381" s="7">
        <v>-0.99609999999999999</v>
      </c>
      <c r="H381">
        <v>-51170.54</v>
      </c>
      <c r="I381" s="7">
        <v>-1.0062</v>
      </c>
      <c r="J381">
        <v>1317.5550000000001</v>
      </c>
      <c r="K381">
        <v>50857.62</v>
      </c>
      <c r="L381">
        <v>120352.82</v>
      </c>
      <c r="M381">
        <v>263</v>
      </c>
      <c r="N381">
        <v>-194.56</v>
      </c>
      <c r="O381" s="7">
        <v>-0.99739999999999995</v>
      </c>
      <c r="P381" s="7">
        <v>0.26300000000000001</v>
      </c>
      <c r="Q381" t="s">
        <v>535</v>
      </c>
      <c r="S381" s="2">
        <f t="shared" si="63"/>
        <v>43769</v>
      </c>
      <c r="T381" t="s">
        <v>728</v>
      </c>
      <c r="U381" s="5">
        <v>38.6</v>
      </c>
      <c r="V381">
        <v>0.15</v>
      </c>
      <c r="W381">
        <f t="shared" si="66"/>
        <v>10497897.322203247</v>
      </c>
      <c r="X381">
        <f t="shared" si="56"/>
        <v>26244.743305508116</v>
      </c>
      <c r="Y381">
        <f t="shared" si="57"/>
        <v>675</v>
      </c>
      <c r="Z381">
        <f t="shared" si="58"/>
        <v>-26215.312500000004</v>
      </c>
      <c r="AA381" s="5">
        <f t="shared" si="64"/>
        <v>10471682.009703247</v>
      </c>
      <c r="AB381" s="24">
        <f>IFERROR(AA381/MAX($J$3:AA381)-1,"")</f>
        <v>-4.397785863685999E-3</v>
      </c>
      <c r="AG381" s="3">
        <v>43886</v>
      </c>
      <c r="AH381">
        <v>10461561.397846747</v>
      </c>
      <c r="AI381" s="24">
        <f>AH381/MAX($AH$2:AH381)-1</f>
        <v>-2.0865641002193791E-2</v>
      </c>
      <c r="AJ381" s="27">
        <f t="shared" si="59"/>
        <v>1</v>
      </c>
      <c r="AK381">
        <f t="shared" si="60"/>
        <v>1</v>
      </c>
      <c r="AL381" s="28">
        <f t="shared" si="65"/>
        <v>2</v>
      </c>
      <c r="AM381" s="28">
        <f t="shared" si="61"/>
        <v>1384</v>
      </c>
      <c r="AN381" s="29">
        <f t="shared" ca="1" si="62"/>
        <v>-2.0865641002193791E-2</v>
      </c>
      <c r="AP381" s="7"/>
      <c r="AT381" s="3"/>
      <c r="AV381" s="7"/>
      <c r="AW381" s="6"/>
      <c r="AY381" s="7"/>
      <c r="BA381" s="7"/>
      <c r="BG381" s="7"/>
      <c r="BH381" s="7"/>
    </row>
    <row r="382" spans="1:60" x14ac:dyDescent="0.45">
      <c r="A382" t="s">
        <v>722</v>
      </c>
      <c r="B382" t="s">
        <v>30</v>
      </c>
      <c r="C382" s="6">
        <v>43773.416666666664</v>
      </c>
      <c r="D382" s="5">
        <v>70.05</v>
      </c>
      <c r="E382" s="6">
        <v>43774.385416666664</v>
      </c>
      <c r="F382">
        <v>58.55</v>
      </c>
      <c r="G382" s="7">
        <v>-0.16420000000000001</v>
      </c>
      <c r="H382">
        <v>-9236.18</v>
      </c>
      <c r="I382" s="7">
        <v>-0.1825</v>
      </c>
      <c r="J382">
        <v>722.36630000000002</v>
      </c>
      <c r="K382">
        <v>50601.77</v>
      </c>
      <c r="L382">
        <v>111116.65</v>
      </c>
      <c r="M382">
        <v>332</v>
      </c>
      <c r="N382">
        <v>-27.82</v>
      </c>
      <c r="O382" s="7">
        <v>-0.25840000000000002</v>
      </c>
      <c r="P382" s="7">
        <v>0.22059999999999999</v>
      </c>
      <c r="Q382" t="s">
        <v>535</v>
      </c>
      <c r="S382" s="2">
        <f t="shared" si="63"/>
        <v>43773</v>
      </c>
      <c r="T382" t="s">
        <v>722</v>
      </c>
      <c r="U382" s="5">
        <v>70.05</v>
      </c>
      <c r="V382">
        <v>58.55</v>
      </c>
      <c r="W382">
        <f t="shared" si="66"/>
        <v>10471682.009703247</v>
      </c>
      <c r="X382">
        <f t="shared" si="56"/>
        <v>26179.205024258117</v>
      </c>
      <c r="Y382">
        <f t="shared" si="57"/>
        <v>375</v>
      </c>
      <c r="Z382">
        <f t="shared" si="58"/>
        <v>-4794.7500000000027</v>
      </c>
      <c r="AA382" s="5">
        <f t="shared" si="64"/>
        <v>10466887.259703247</v>
      </c>
      <c r="AB382" s="24">
        <f>IFERROR(AA382/MAX($J$3:AA382)-1,"")</f>
        <v>-4.8536499466295124E-3</v>
      </c>
      <c r="AG382" s="3">
        <v>43887</v>
      </c>
      <c r="AH382">
        <v>10449273.585346747</v>
      </c>
      <c r="AI382" s="24">
        <f>AH382/MAX($AH$2:AH382)-1</f>
        <v>-2.2015700630783175E-2</v>
      </c>
      <c r="AJ382" s="27">
        <f t="shared" si="59"/>
        <v>1</v>
      </c>
      <c r="AK382">
        <f t="shared" si="60"/>
        <v>1</v>
      </c>
      <c r="AL382" s="28">
        <f t="shared" si="65"/>
        <v>2</v>
      </c>
      <c r="AM382" s="28">
        <f t="shared" si="61"/>
        <v>1384</v>
      </c>
      <c r="AN382" s="29">
        <f t="shared" ca="1" si="62"/>
        <v>-2.2015700630783175E-2</v>
      </c>
      <c r="AP382" s="7"/>
      <c r="AT382" s="3"/>
      <c r="AV382" s="7"/>
      <c r="AW382" s="6"/>
      <c r="AY382" s="7"/>
      <c r="BA382" s="7"/>
      <c r="BG382" s="7"/>
      <c r="BH382" s="7"/>
    </row>
    <row r="383" spans="1:60" x14ac:dyDescent="0.45">
      <c r="A383" t="s">
        <v>727</v>
      </c>
      <c r="B383" t="s">
        <v>30</v>
      </c>
      <c r="C383" s="6">
        <v>43774.507638888892</v>
      </c>
      <c r="D383" s="5">
        <v>63.25</v>
      </c>
      <c r="E383" s="6">
        <v>43775.385416666664</v>
      </c>
      <c r="F383">
        <v>57.75</v>
      </c>
      <c r="G383" s="7">
        <v>-8.6999999999999994E-2</v>
      </c>
      <c r="H383">
        <v>-5363.29</v>
      </c>
      <c r="I383" s="7">
        <v>-0.1061</v>
      </c>
      <c r="J383">
        <v>799.29769999999996</v>
      </c>
      <c r="K383">
        <v>50555.58</v>
      </c>
      <c r="L383">
        <v>105753.36</v>
      </c>
      <c r="M383">
        <v>201</v>
      </c>
      <c r="N383">
        <v>-26.68</v>
      </c>
      <c r="O383" s="7">
        <v>-0.34150000000000003</v>
      </c>
      <c r="P383" s="7">
        <v>0.21740000000000001</v>
      </c>
      <c r="Q383" t="s">
        <v>535</v>
      </c>
      <c r="S383" s="2">
        <f t="shared" si="63"/>
        <v>43774</v>
      </c>
      <c r="T383" t="s">
        <v>727</v>
      </c>
      <c r="U383" s="5">
        <v>63.25</v>
      </c>
      <c r="V383">
        <v>57.75</v>
      </c>
      <c r="W383">
        <f t="shared" si="66"/>
        <v>10466887.259703247</v>
      </c>
      <c r="X383">
        <f t="shared" si="56"/>
        <v>26167.218149258119</v>
      </c>
      <c r="Y383">
        <f t="shared" si="57"/>
        <v>425</v>
      </c>
      <c r="Z383">
        <f t="shared" si="58"/>
        <v>-2851.7500000000005</v>
      </c>
      <c r="AA383" s="5" t="str">
        <f t="shared" si="64"/>
        <v/>
      </c>
      <c r="AB383" s="24" t="str">
        <f>IFERROR(AA383/MAX($J$3:AA383)-1,"")</f>
        <v/>
      </c>
      <c r="AG383" s="3">
        <v>43888</v>
      </c>
      <c r="AH383">
        <v>10396825.022846747</v>
      </c>
      <c r="AI383" s="24">
        <f>AH383/MAX($AH$2:AH383)-1</f>
        <v>-2.692454622952567E-2</v>
      </c>
      <c r="AJ383" s="27">
        <f t="shared" si="59"/>
        <v>1</v>
      </c>
      <c r="AK383">
        <f t="shared" si="60"/>
        <v>1</v>
      </c>
      <c r="AL383" s="28">
        <f t="shared" si="65"/>
        <v>2</v>
      </c>
      <c r="AM383" s="28">
        <f t="shared" si="61"/>
        <v>1384</v>
      </c>
      <c r="AN383" s="29">
        <f t="shared" ca="1" si="62"/>
        <v>-2.692454622952567E-2</v>
      </c>
      <c r="AP383" s="7"/>
      <c r="AT383" s="3"/>
      <c r="AV383" s="7"/>
      <c r="AW383" s="6"/>
      <c r="AY383" s="7"/>
      <c r="BA383" s="7"/>
      <c r="BG383" s="7"/>
      <c r="BH383" s="7"/>
    </row>
    <row r="384" spans="1:60" x14ac:dyDescent="0.45">
      <c r="A384" t="s">
        <v>727</v>
      </c>
      <c r="B384" t="s">
        <v>30</v>
      </c>
      <c r="C384" s="6">
        <v>43774.548611111109</v>
      </c>
      <c r="D384" s="5">
        <v>70.849999999999994</v>
      </c>
      <c r="E384" s="6">
        <v>43775.385416666664</v>
      </c>
      <c r="F384">
        <v>57.75</v>
      </c>
      <c r="G384" s="7">
        <v>-0.18490000000000001</v>
      </c>
      <c r="H384">
        <v>-10989.78</v>
      </c>
      <c r="I384" s="7">
        <v>-0.20300000000000001</v>
      </c>
      <c r="J384">
        <v>763.92200000000003</v>
      </c>
      <c r="K384">
        <v>54123.87</v>
      </c>
      <c r="L384">
        <v>813784.74</v>
      </c>
      <c r="M384">
        <v>142</v>
      </c>
      <c r="N384">
        <v>-77.39</v>
      </c>
      <c r="O384" s="7">
        <v>-0.41210000000000002</v>
      </c>
      <c r="P384" s="7">
        <v>8.6800000000000002E-2</v>
      </c>
      <c r="Q384" t="s">
        <v>535</v>
      </c>
      <c r="S384" s="2">
        <f t="shared" si="63"/>
        <v>43774</v>
      </c>
      <c r="T384" t="s">
        <v>727</v>
      </c>
      <c r="U384" s="5">
        <v>70.849999999999994</v>
      </c>
      <c r="V384">
        <v>57.75</v>
      </c>
      <c r="W384">
        <f t="shared" si="66"/>
        <v>10466887.259703247</v>
      </c>
      <c r="X384">
        <f t="shared" si="56"/>
        <v>26167.218149258119</v>
      </c>
      <c r="Y384">
        <f t="shared" si="57"/>
        <v>375</v>
      </c>
      <c r="Z384">
        <f t="shared" si="58"/>
        <v>-5394.7499999999982</v>
      </c>
      <c r="AA384" s="5" t="str">
        <f t="shared" si="64"/>
        <v/>
      </c>
      <c r="AB384" s="24" t="str">
        <f>IFERROR(AA384/MAX($J$3:AA384)-1,"")</f>
        <v/>
      </c>
      <c r="AG384" s="3">
        <v>43889</v>
      </c>
      <c r="AH384">
        <v>10358251.510346748</v>
      </c>
      <c r="AI384" s="24">
        <f>AH384/MAX($AH$2:AH384)-1</f>
        <v>-3.0534777054510798E-2</v>
      </c>
      <c r="AJ384" s="27">
        <f t="shared" si="59"/>
        <v>1</v>
      </c>
      <c r="AK384">
        <f t="shared" si="60"/>
        <v>1</v>
      </c>
      <c r="AL384" s="28">
        <f t="shared" si="65"/>
        <v>2</v>
      </c>
      <c r="AM384" s="28">
        <f t="shared" si="61"/>
        <v>1384</v>
      </c>
      <c r="AN384" s="29">
        <f t="shared" ca="1" si="62"/>
        <v>-3.0534777054510798E-2</v>
      </c>
      <c r="AP384" s="7"/>
      <c r="AT384" s="3"/>
      <c r="AV384" s="7"/>
      <c r="AW384" s="6"/>
      <c r="AY384" s="7"/>
      <c r="BA384" s="7"/>
      <c r="BG384" s="7"/>
      <c r="BH384" s="7"/>
    </row>
    <row r="385" spans="1:60" x14ac:dyDescent="0.45">
      <c r="A385" t="s">
        <v>730</v>
      </c>
      <c r="B385" t="s">
        <v>30</v>
      </c>
      <c r="C385" s="6">
        <v>43774.549305555556</v>
      </c>
      <c r="D385" s="5">
        <v>47.25</v>
      </c>
      <c r="E385" s="6">
        <v>43775.385416666664</v>
      </c>
      <c r="F385">
        <v>34.75</v>
      </c>
      <c r="G385" s="7">
        <v>-0.2646</v>
      </c>
      <c r="H385">
        <v>-14258.91</v>
      </c>
      <c r="I385" s="7">
        <v>-0.28189999999999998</v>
      </c>
      <c r="J385">
        <v>1070.489</v>
      </c>
      <c r="K385">
        <v>50580.6</v>
      </c>
      <c r="L385">
        <v>91494.45</v>
      </c>
      <c r="M385">
        <v>141</v>
      </c>
      <c r="N385">
        <v>-101.13</v>
      </c>
      <c r="O385" s="7">
        <v>-0.48039999999999999</v>
      </c>
      <c r="P385" s="7">
        <v>7.51E-2</v>
      </c>
      <c r="Q385" t="s">
        <v>535</v>
      </c>
      <c r="S385" s="2">
        <f t="shared" si="63"/>
        <v>43774</v>
      </c>
      <c r="T385" t="s">
        <v>730</v>
      </c>
      <c r="U385" s="5">
        <v>47.25</v>
      </c>
      <c r="V385">
        <v>34.75</v>
      </c>
      <c r="W385">
        <f t="shared" si="66"/>
        <v>10466887.259703247</v>
      </c>
      <c r="X385">
        <f t="shared" si="56"/>
        <v>26167.218149258119</v>
      </c>
      <c r="Y385">
        <f t="shared" si="57"/>
        <v>550</v>
      </c>
      <c r="Z385">
        <f t="shared" si="58"/>
        <v>-7326.0000000000036</v>
      </c>
      <c r="AA385" s="5" t="str">
        <f t="shared" si="64"/>
        <v/>
      </c>
      <c r="AB385" s="24" t="str">
        <f>IFERROR(AA385/MAX($J$3:AA385)-1,"")</f>
        <v/>
      </c>
      <c r="AG385" s="3">
        <v>43890</v>
      </c>
      <c r="AH385">
        <v>10358251.510346748</v>
      </c>
      <c r="AI385" s="24">
        <f>AH385/MAX($AH$2:AH385)-1</f>
        <v>-3.0534777054510798E-2</v>
      </c>
      <c r="AJ385" s="27">
        <f t="shared" si="59"/>
        <v>1</v>
      </c>
      <c r="AK385">
        <f t="shared" si="60"/>
        <v>1</v>
      </c>
      <c r="AL385" s="28">
        <f t="shared" si="65"/>
        <v>2</v>
      </c>
      <c r="AM385" s="28">
        <f t="shared" si="61"/>
        <v>1384</v>
      </c>
      <c r="AN385" s="29">
        <f t="shared" ca="1" si="62"/>
        <v>-3.0534777054510798E-2</v>
      </c>
      <c r="AP385" s="7"/>
      <c r="AT385" s="3"/>
      <c r="AV385" s="7"/>
      <c r="AW385" s="6"/>
      <c r="AY385" s="7"/>
      <c r="BA385" s="7"/>
      <c r="BG385" s="7"/>
      <c r="BH385" s="7"/>
    </row>
    <row r="386" spans="1:60" x14ac:dyDescent="0.45">
      <c r="A386" t="s">
        <v>730</v>
      </c>
      <c r="B386" t="s">
        <v>30</v>
      </c>
      <c r="C386" s="6">
        <v>43774.549305555556</v>
      </c>
      <c r="D386" s="5">
        <v>47.25</v>
      </c>
      <c r="E386" s="6">
        <v>43775.385416666664</v>
      </c>
      <c r="F386">
        <v>34.75</v>
      </c>
      <c r="G386" s="7">
        <v>-0.2646</v>
      </c>
      <c r="H386">
        <v>-15256.25</v>
      </c>
      <c r="I386" s="7">
        <v>-0.28189999999999998</v>
      </c>
      <c r="J386">
        <v>1145.364</v>
      </c>
      <c r="K386">
        <v>54118.46</v>
      </c>
      <c r="L386">
        <v>798528.48</v>
      </c>
      <c r="M386">
        <v>141</v>
      </c>
      <c r="N386">
        <v>-108.2</v>
      </c>
      <c r="O386" s="7">
        <v>-0.48039999999999999</v>
      </c>
      <c r="P386" s="7">
        <v>7.51E-2</v>
      </c>
      <c r="Q386" t="s">
        <v>535</v>
      </c>
      <c r="S386" s="2">
        <f t="shared" si="63"/>
        <v>43774</v>
      </c>
      <c r="T386" t="s">
        <v>730</v>
      </c>
      <c r="U386" s="5">
        <v>47.25</v>
      </c>
      <c r="V386">
        <v>34.75</v>
      </c>
      <c r="W386">
        <f t="shared" si="66"/>
        <v>10466887.259703247</v>
      </c>
      <c r="X386">
        <f t="shared" ref="X386:X449" si="67">W386*0.25%</f>
        <v>26167.218149258119</v>
      </c>
      <c r="Y386">
        <f t="shared" ref="Y386:Y449" si="68">MROUND(X386/U386,25)</f>
        <v>550</v>
      </c>
      <c r="Z386">
        <f t="shared" ref="Z386:Z449" si="69">Y386*((V386*0.99)-(U386*1.01))</f>
        <v>-7326.0000000000036</v>
      </c>
      <c r="AA386" s="5">
        <f t="shared" si="64"/>
        <v>10443988.759703247</v>
      </c>
      <c r="AB386" s="24">
        <f>IFERROR(AA386/MAX($J$3:AA386)-1,"")</f>
        <v>-7.0307402439929723E-3</v>
      </c>
      <c r="AG386" s="3">
        <v>43891</v>
      </c>
      <c r="AH386">
        <v>10358251.510346748</v>
      </c>
      <c r="AI386" s="24">
        <f>AH386/MAX($AH$2:AH386)-1</f>
        <v>-3.0534777054510798E-2</v>
      </c>
      <c r="AJ386" s="27">
        <f t="shared" ref="AJ386:AJ449" si="70">IF(AG386=$AP$3,1,IF(AJ385=1,1,""))</f>
        <v>1</v>
      </c>
      <c r="AK386">
        <f t="shared" ref="AK386:AK449" si="71">IF(AG386=$AP$4,1,IF(AK387=1,1,""))</f>
        <v>1</v>
      </c>
      <c r="AL386" s="28">
        <f t="shared" si="65"/>
        <v>2</v>
      </c>
      <c r="AM386" s="28">
        <f t="shared" ref="AM386:AM449" si="72">IF(AND(AK386=1,AK387&lt;&gt;1),ROW(),IF(AND(AK386="",AK387=""),"",AM387))</f>
        <v>1384</v>
      </c>
      <c r="AN386" s="29">
        <f t="shared" ref="AN386:AN449" ca="1" si="73">IF(AM386="","",IF(AJ386=1,AH386/MAX(INDIRECT("AH"&amp;AL386&amp;":"&amp;"AJ"&amp;ROW(AN386)))-1,""))</f>
        <v>-3.0534777054510798E-2</v>
      </c>
      <c r="AP386" s="7"/>
      <c r="AT386" s="3"/>
      <c r="AV386" s="7"/>
      <c r="AW386" s="6"/>
      <c r="AY386" s="7"/>
      <c r="BA386" s="7"/>
      <c r="BG386" s="7"/>
      <c r="BH386" s="7"/>
    </row>
    <row r="387" spans="1:60" x14ac:dyDescent="0.45">
      <c r="A387" t="s">
        <v>730</v>
      </c>
      <c r="B387" t="s">
        <v>30</v>
      </c>
      <c r="C387" s="6">
        <v>43775.416666666664</v>
      </c>
      <c r="D387" s="5">
        <v>39.5</v>
      </c>
      <c r="E387" s="6">
        <v>43776.385416666664</v>
      </c>
      <c r="F387">
        <v>1.3</v>
      </c>
      <c r="G387" s="7">
        <v>-0.96709999999999996</v>
      </c>
      <c r="H387">
        <v>-49318.03</v>
      </c>
      <c r="I387" s="7">
        <v>-0.97740000000000005</v>
      </c>
      <c r="J387">
        <v>1277.404</v>
      </c>
      <c r="K387">
        <v>50457.47</v>
      </c>
      <c r="L387">
        <v>42176.42</v>
      </c>
      <c r="M387">
        <v>332</v>
      </c>
      <c r="N387">
        <v>-148.55000000000001</v>
      </c>
      <c r="O387" s="7">
        <v>-0.96709999999999996</v>
      </c>
      <c r="P387" s="7">
        <v>0.13669999999999999</v>
      </c>
      <c r="Q387" t="s">
        <v>535</v>
      </c>
      <c r="S387" s="2">
        <f t="shared" ref="S387:S450" si="74">DATE(YEAR(C387),MONTH(C387),DAY(C387))</f>
        <v>43775</v>
      </c>
      <c r="T387" t="s">
        <v>730</v>
      </c>
      <c r="U387" s="5">
        <v>39.5</v>
      </c>
      <c r="V387">
        <v>1.3</v>
      </c>
      <c r="W387">
        <f t="shared" si="66"/>
        <v>10443988.759703247</v>
      </c>
      <c r="X387">
        <f t="shared" si="67"/>
        <v>26109.971899258118</v>
      </c>
      <c r="Y387">
        <f t="shared" si="68"/>
        <v>650</v>
      </c>
      <c r="Z387">
        <f t="shared" si="69"/>
        <v>-25095.200000000004</v>
      </c>
      <c r="AA387" s="5" t="str">
        <f t="shared" ref="AA387:AA450" si="75">IF(S387&lt;&gt;S388,W387+SUMIF($S$2:$S$3590,S387,$Z$2:$Z$3590),"")</f>
        <v/>
      </c>
      <c r="AB387" s="24" t="str">
        <f>IFERROR(AA387/MAX($J$3:AA387)-1,"")</f>
        <v/>
      </c>
      <c r="AG387" s="3">
        <v>43892</v>
      </c>
      <c r="AH387">
        <v>10333222.922846748</v>
      </c>
      <c r="AI387" s="24">
        <f>AH387/MAX($AH$2:AH387)-1</f>
        <v>-3.2877290666625814E-2</v>
      </c>
      <c r="AJ387" s="27">
        <f t="shared" si="70"/>
        <v>1</v>
      </c>
      <c r="AK387">
        <f t="shared" si="71"/>
        <v>1</v>
      </c>
      <c r="AL387" s="28">
        <f t="shared" ref="AL387:AL450" si="76">IF(AND(AJ387=1,AJ386&lt;&gt;1),ROW(),IF(AND(AJ387="",AJ386=""),"",AL386))</f>
        <v>2</v>
      </c>
      <c r="AM387" s="28">
        <f t="shared" si="72"/>
        <v>1384</v>
      </c>
      <c r="AN387" s="29">
        <f t="shared" ca="1" si="73"/>
        <v>-3.2877290666625814E-2</v>
      </c>
      <c r="AP387" s="7"/>
      <c r="AT387" s="3"/>
      <c r="AV387" s="7"/>
      <c r="AW387" s="6"/>
      <c r="AY387" s="7"/>
      <c r="BA387" s="7"/>
      <c r="BG387" s="7"/>
      <c r="BH387" s="7"/>
    </row>
    <row r="388" spans="1:60" x14ac:dyDescent="0.45">
      <c r="A388" t="s">
        <v>722</v>
      </c>
      <c r="B388" t="s">
        <v>30</v>
      </c>
      <c r="C388" s="6">
        <v>43775.501388888886</v>
      </c>
      <c r="D388" s="5">
        <v>54</v>
      </c>
      <c r="E388" s="6">
        <v>43776.385416666664</v>
      </c>
      <c r="F388">
        <v>53.8</v>
      </c>
      <c r="G388" s="7">
        <v>-3.7000000000000002E-3</v>
      </c>
      <c r="H388">
        <v>-1190.45</v>
      </c>
      <c r="I388" s="7">
        <v>-2.3699999999999999E-2</v>
      </c>
      <c r="J388">
        <v>931.49390000000005</v>
      </c>
      <c r="K388">
        <v>50300.67</v>
      </c>
      <c r="L388">
        <v>40985.97</v>
      </c>
      <c r="M388">
        <v>210</v>
      </c>
      <c r="N388">
        <v>-5.67</v>
      </c>
      <c r="O388" s="7">
        <v>-0.23519999999999999</v>
      </c>
      <c r="P388" s="7">
        <v>0.66479999999999995</v>
      </c>
      <c r="Q388" t="s">
        <v>535</v>
      </c>
      <c r="S388" s="2">
        <f t="shared" si="74"/>
        <v>43775</v>
      </c>
      <c r="T388" t="s">
        <v>722</v>
      </c>
      <c r="U388" s="5">
        <v>54</v>
      </c>
      <c r="V388">
        <v>53.8</v>
      </c>
      <c r="W388">
        <f t="shared" si="66"/>
        <v>10443988.759703247</v>
      </c>
      <c r="X388">
        <f t="shared" si="67"/>
        <v>26109.971899258118</v>
      </c>
      <c r="Y388">
        <f t="shared" si="68"/>
        <v>475</v>
      </c>
      <c r="Z388">
        <f t="shared" si="69"/>
        <v>-607.0500000000028</v>
      </c>
      <c r="AA388" s="5" t="str">
        <f t="shared" si="75"/>
        <v/>
      </c>
      <c r="AB388" s="24" t="str">
        <f>IFERROR(AA388/MAX($J$3:AA388)-1,"")</f>
        <v/>
      </c>
      <c r="AG388" s="3">
        <v>43893</v>
      </c>
      <c r="AH388">
        <v>10301651.172846748</v>
      </c>
      <c r="AI388" s="24">
        <f>AH388/MAX($AH$2:AH388)-1</f>
        <v>-3.583220189097247E-2</v>
      </c>
      <c r="AJ388" s="27">
        <f t="shared" si="70"/>
        <v>1</v>
      </c>
      <c r="AK388">
        <f t="shared" si="71"/>
        <v>1</v>
      </c>
      <c r="AL388" s="28">
        <f t="shared" si="76"/>
        <v>2</v>
      </c>
      <c r="AM388" s="28">
        <f t="shared" si="72"/>
        <v>1384</v>
      </c>
      <c r="AN388" s="29">
        <f t="shared" ca="1" si="73"/>
        <v>-3.583220189097247E-2</v>
      </c>
      <c r="AP388" s="7"/>
      <c r="AT388" s="3"/>
      <c r="AV388" s="7"/>
      <c r="AW388" s="6"/>
      <c r="AY388" s="7"/>
      <c r="BA388" s="7"/>
      <c r="BG388" s="7"/>
      <c r="BH388" s="7"/>
    </row>
    <row r="389" spans="1:60" x14ac:dyDescent="0.45">
      <c r="A389" t="s">
        <v>722</v>
      </c>
      <c r="B389" t="s">
        <v>30</v>
      </c>
      <c r="C389" s="6">
        <v>43775.520833333336</v>
      </c>
      <c r="D389" s="5">
        <v>62.9</v>
      </c>
      <c r="E389" s="6">
        <v>43776.385416666664</v>
      </c>
      <c r="F389">
        <v>53.8</v>
      </c>
      <c r="G389" s="7">
        <v>-0.1447</v>
      </c>
      <c r="H389">
        <v>-8813.08</v>
      </c>
      <c r="I389" s="7">
        <v>-0.16320000000000001</v>
      </c>
      <c r="J389">
        <v>858.38850000000002</v>
      </c>
      <c r="K389">
        <v>53992.639999999999</v>
      </c>
      <c r="L389">
        <v>789715.41</v>
      </c>
      <c r="M389">
        <v>182</v>
      </c>
      <c r="N389">
        <v>-48.42</v>
      </c>
      <c r="O389" s="7">
        <v>-0.34339999999999998</v>
      </c>
      <c r="P389" s="7">
        <v>0.42930000000000001</v>
      </c>
      <c r="Q389" t="s">
        <v>535</v>
      </c>
      <c r="S389" s="2">
        <f t="shared" si="74"/>
        <v>43775</v>
      </c>
      <c r="T389" t="s">
        <v>722</v>
      </c>
      <c r="U389" s="5">
        <v>62.9</v>
      </c>
      <c r="V389">
        <v>53.8</v>
      </c>
      <c r="W389">
        <f t="shared" si="66"/>
        <v>10443988.759703247</v>
      </c>
      <c r="X389">
        <f t="shared" si="67"/>
        <v>26109.971899258118</v>
      </c>
      <c r="Y389">
        <f t="shared" si="68"/>
        <v>425</v>
      </c>
      <c r="Z389">
        <f t="shared" si="69"/>
        <v>-4363.4750000000013</v>
      </c>
      <c r="AA389" s="5" t="str">
        <f t="shared" si="75"/>
        <v/>
      </c>
      <c r="AB389" s="24" t="str">
        <f>IFERROR(AA389/MAX($J$3:AA389)-1,"")</f>
        <v/>
      </c>
      <c r="AG389" s="3">
        <v>43894</v>
      </c>
      <c r="AH389">
        <v>10203731.297846748</v>
      </c>
      <c r="AI389" s="24">
        <f>AH389/MAX($AH$2:AH389)-1</f>
        <v>-4.4996867698985032E-2</v>
      </c>
      <c r="AJ389" s="27">
        <f t="shared" si="70"/>
        <v>1</v>
      </c>
      <c r="AK389">
        <f t="shared" si="71"/>
        <v>1</v>
      </c>
      <c r="AL389" s="28">
        <f t="shared" si="76"/>
        <v>2</v>
      </c>
      <c r="AM389" s="28">
        <f t="shared" si="72"/>
        <v>1384</v>
      </c>
      <c r="AN389" s="29">
        <f t="shared" ca="1" si="73"/>
        <v>-4.4996867698985032E-2</v>
      </c>
      <c r="AP389" s="7"/>
      <c r="AT389" s="3"/>
      <c r="AV389" s="7"/>
      <c r="AW389" s="6"/>
      <c r="AY389" s="7"/>
      <c r="BA389" s="7"/>
      <c r="BG389" s="7"/>
      <c r="BH389" s="7"/>
    </row>
    <row r="390" spans="1:60" x14ac:dyDescent="0.45">
      <c r="A390" t="s">
        <v>723</v>
      </c>
      <c r="B390" t="s">
        <v>30</v>
      </c>
      <c r="C390" s="6">
        <v>43775.56527777778</v>
      </c>
      <c r="D390" s="5">
        <v>45.45</v>
      </c>
      <c r="E390" s="6">
        <v>43776.385416666664</v>
      </c>
      <c r="F390">
        <v>28</v>
      </c>
      <c r="G390" s="7">
        <v>-0.38390000000000002</v>
      </c>
      <c r="H390">
        <v>-21598.63</v>
      </c>
      <c r="I390" s="7">
        <v>-0.40010000000000001</v>
      </c>
      <c r="J390">
        <v>1187.749</v>
      </c>
      <c r="K390">
        <v>53983.21</v>
      </c>
      <c r="L390">
        <v>768116.78</v>
      </c>
      <c r="M390">
        <v>118</v>
      </c>
      <c r="N390">
        <v>-183.04</v>
      </c>
      <c r="O390" s="7">
        <v>-0.56769999999999998</v>
      </c>
      <c r="P390" s="7">
        <v>0.1188</v>
      </c>
      <c r="Q390" t="s">
        <v>535</v>
      </c>
      <c r="S390" s="2">
        <f t="shared" si="74"/>
        <v>43775</v>
      </c>
      <c r="T390" t="s">
        <v>723</v>
      </c>
      <c r="U390" s="5">
        <v>45.45</v>
      </c>
      <c r="V390">
        <v>28</v>
      </c>
      <c r="W390">
        <f t="shared" ref="W390:W453" si="77">IF(S390&lt;&gt;S389,AA389,W389)</f>
        <v>10443988.759703247</v>
      </c>
      <c r="X390">
        <f t="shared" si="67"/>
        <v>26109.971899258118</v>
      </c>
      <c r="Y390">
        <f t="shared" si="68"/>
        <v>575</v>
      </c>
      <c r="Z390">
        <f t="shared" si="69"/>
        <v>-10456.087500000003</v>
      </c>
      <c r="AA390" s="5">
        <f t="shared" si="75"/>
        <v>10403466.947203247</v>
      </c>
      <c r="AB390" s="24">
        <f>IFERROR(AA390/MAX($J$3:AA390)-1,"")</f>
        <v>-1.088337883714674E-2</v>
      </c>
      <c r="AG390" s="3">
        <v>43895</v>
      </c>
      <c r="AH390">
        <v>10177960.472846748</v>
      </c>
      <c r="AI390" s="24">
        <f>AH390/MAX($AH$2:AH390)-1</f>
        <v>-4.7408849931619312E-2</v>
      </c>
      <c r="AJ390" s="27">
        <f t="shared" si="70"/>
        <v>1</v>
      </c>
      <c r="AK390">
        <f t="shared" si="71"/>
        <v>1</v>
      </c>
      <c r="AL390" s="28">
        <f t="shared" si="76"/>
        <v>2</v>
      </c>
      <c r="AM390" s="28">
        <f t="shared" si="72"/>
        <v>1384</v>
      </c>
      <c r="AN390" s="29">
        <f t="shared" ca="1" si="73"/>
        <v>-4.7408849931619312E-2</v>
      </c>
      <c r="AP390" s="7"/>
      <c r="AT390" s="3"/>
      <c r="AV390" s="7"/>
      <c r="AW390" s="6"/>
      <c r="AY390" s="7"/>
      <c r="BA390" s="7"/>
      <c r="BG390" s="7"/>
      <c r="BH390" s="7"/>
    </row>
    <row r="391" spans="1:60" x14ac:dyDescent="0.45">
      <c r="A391" t="s">
        <v>724</v>
      </c>
      <c r="B391" t="s">
        <v>30</v>
      </c>
      <c r="C391" s="6">
        <v>43776.427083333336</v>
      </c>
      <c r="D391" s="5">
        <v>24.1</v>
      </c>
      <c r="E391" s="6">
        <v>43776.638194444444</v>
      </c>
      <c r="F391">
        <v>0.1</v>
      </c>
      <c r="G391" s="7">
        <v>-0.99590000000000001</v>
      </c>
      <c r="H391">
        <v>-50500.74</v>
      </c>
      <c r="I391" s="7">
        <v>-1.0059</v>
      </c>
      <c r="J391">
        <v>2083.192</v>
      </c>
      <c r="K391">
        <v>50204.93</v>
      </c>
      <c r="L391">
        <v>-9514.7800000000007</v>
      </c>
      <c r="M391">
        <v>305</v>
      </c>
      <c r="N391">
        <v>-165.58</v>
      </c>
      <c r="O391" s="7">
        <v>-0.99790000000000001</v>
      </c>
      <c r="P391" s="7">
        <v>0.55389999999999995</v>
      </c>
      <c r="Q391" t="s">
        <v>535</v>
      </c>
      <c r="S391" s="2">
        <f t="shared" si="74"/>
        <v>43776</v>
      </c>
      <c r="T391" t="s">
        <v>724</v>
      </c>
      <c r="U391" s="5">
        <v>24.1</v>
      </c>
      <c r="V391">
        <v>0.1</v>
      </c>
      <c r="W391">
        <f t="shared" si="77"/>
        <v>10403466.947203247</v>
      </c>
      <c r="X391">
        <f t="shared" si="67"/>
        <v>26008.667368008119</v>
      </c>
      <c r="Y391">
        <f t="shared" si="68"/>
        <v>1075</v>
      </c>
      <c r="Z391">
        <f t="shared" si="69"/>
        <v>-26060.15</v>
      </c>
      <c r="AA391" s="5">
        <f t="shared" si="75"/>
        <v>10377406.797203247</v>
      </c>
      <c r="AB391" s="24">
        <f>IFERROR(AA391/MAX($J$3:AA391)-1,"")</f>
        <v>-1.336106513593649E-2</v>
      </c>
      <c r="AG391" s="3">
        <v>43896</v>
      </c>
      <c r="AH391">
        <v>10177960.472846748</v>
      </c>
      <c r="AI391" s="24">
        <f>AH391/MAX($AH$2:AH391)-1</f>
        <v>-4.7408849931619312E-2</v>
      </c>
      <c r="AJ391" s="27">
        <f t="shared" si="70"/>
        <v>1</v>
      </c>
      <c r="AK391">
        <f t="shared" si="71"/>
        <v>1</v>
      </c>
      <c r="AL391" s="28">
        <f t="shared" si="76"/>
        <v>2</v>
      </c>
      <c r="AM391" s="28">
        <f t="shared" si="72"/>
        <v>1384</v>
      </c>
      <c r="AN391" s="29">
        <f t="shared" ca="1" si="73"/>
        <v>-4.7408849931619312E-2</v>
      </c>
      <c r="AP391" s="7"/>
      <c r="AT391" s="3"/>
      <c r="AV391" s="7"/>
      <c r="AW391" s="6"/>
      <c r="AY391" s="7"/>
      <c r="BA391" s="7"/>
      <c r="BG391" s="7"/>
      <c r="BH391" s="7"/>
    </row>
    <row r="392" spans="1:60" x14ac:dyDescent="0.45">
      <c r="A392" t="s">
        <v>740</v>
      </c>
      <c r="B392" t="s">
        <v>30</v>
      </c>
      <c r="C392" s="6">
        <v>43777.54583333333</v>
      </c>
      <c r="D392" s="5">
        <v>70.349999999999994</v>
      </c>
      <c r="E392" s="6">
        <v>43780.385416666664</v>
      </c>
      <c r="F392">
        <v>13.2</v>
      </c>
      <c r="G392" s="7">
        <v>-0.81240000000000001</v>
      </c>
      <c r="H392">
        <v>-41172.94</v>
      </c>
      <c r="I392" s="7">
        <v>-0.82420000000000004</v>
      </c>
      <c r="J392">
        <v>710.05579999999998</v>
      </c>
      <c r="K392">
        <v>49952.43</v>
      </c>
      <c r="L392">
        <v>-50687.72</v>
      </c>
      <c r="M392">
        <v>146</v>
      </c>
      <c r="N392">
        <v>-282.01</v>
      </c>
      <c r="O392" s="7">
        <v>-0.81240000000000001</v>
      </c>
      <c r="P392" s="7">
        <v>6.4699999999999994E-2</v>
      </c>
      <c r="Q392" t="s">
        <v>535</v>
      </c>
      <c r="S392" s="2">
        <f t="shared" si="74"/>
        <v>43777</v>
      </c>
      <c r="T392" t="s">
        <v>740</v>
      </c>
      <c r="U392" s="5">
        <v>70.349999999999994</v>
      </c>
      <c r="V392">
        <v>13.2</v>
      </c>
      <c r="W392">
        <f t="shared" si="77"/>
        <v>10377406.797203247</v>
      </c>
      <c r="X392">
        <f t="shared" si="67"/>
        <v>25943.516993008117</v>
      </c>
      <c r="Y392">
        <f t="shared" si="68"/>
        <v>375</v>
      </c>
      <c r="Z392">
        <f t="shared" si="69"/>
        <v>-21744.5625</v>
      </c>
      <c r="AA392" s="5" t="str">
        <f t="shared" si="75"/>
        <v/>
      </c>
      <c r="AB392" s="24" t="str">
        <f>IFERROR(AA392/MAX($J$3:AA392)-1,"")</f>
        <v/>
      </c>
      <c r="AG392" s="3">
        <v>43897</v>
      </c>
      <c r="AH392">
        <v>10177960.472846748</v>
      </c>
      <c r="AI392" s="24">
        <f>AH392/MAX($AH$2:AH392)-1</f>
        <v>-4.7408849931619312E-2</v>
      </c>
      <c r="AJ392" s="27">
        <f t="shared" si="70"/>
        <v>1</v>
      </c>
      <c r="AK392">
        <f t="shared" si="71"/>
        <v>1</v>
      </c>
      <c r="AL392" s="28">
        <f t="shared" si="76"/>
        <v>2</v>
      </c>
      <c r="AM392" s="28">
        <f t="shared" si="72"/>
        <v>1384</v>
      </c>
      <c r="AN392" s="29">
        <f t="shared" ca="1" si="73"/>
        <v>-4.7408849931619312E-2</v>
      </c>
      <c r="AP392" s="7"/>
      <c r="AT392" s="3"/>
      <c r="AV392" s="7"/>
      <c r="AW392" s="6"/>
      <c r="AY392" s="7"/>
      <c r="BA392" s="7"/>
      <c r="BG392" s="7"/>
      <c r="BH392" s="7"/>
    </row>
    <row r="393" spans="1:60" x14ac:dyDescent="0.45">
      <c r="A393" t="s">
        <v>740</v>
      </c>
      <c r="B393" t="s">
        <v>30</v>
      </c>
      <c r="C393" s="6">
        <v>43777.546527777777</v>
      </c>
      <c r="D393" s="5">
        <v>74.150000000000006</v>
      </c>
      <c r="E393" s="6">
        <v>43780.385416666664</v>
      </c>
      <c r="F393">
        <v>13.2</v>
      </c>
      <c r="G393" s="7">
        <v>-0.82199999999999995</v>
      </c>
      <c r="H393">
        <v>-44890.27</v>
      </c>
      <c r="I393" s="7">
        <v>-0.83379999999999999</v>
      </c>
      <c r="J393">
        <v>726.10360000000003</v>
      </c>
      <c r="K393">
        <v>53840.59</v>
      </c>
      <c r="L393">
        <v>723226.51</v>
      </c>
      <c r="M393">
        <v>145</v>
      </c>
      <c r="N393">
        <v>-309.58999999999997</v>
      </c>
      <c r="O393" s="7">
        <v>-0.82199999999999995</v>
      </c>
      <c r="P393" s="7">
        <v>1.01E-2</v>
      </c>
      <c r="Q393" t="s">
        <v>535</v>
      </c>
      <c r="S393" s="2">
        <f t="shared" si="74"/>
        <v>43777</v>
      </c>
      <c r="T393" t="s">
        <v>740</v>
      </c>
      <c r="U393" s="5">
        <v>74.150000000000006</v>
      </c>
      <c r="V393">
        <v>13.2</v>
      </c>
      <c r="W393">
        <f t="shared" si="77"/>
        <v>10377406.797203247</v>
      </c>
      <c r="X393">
        <f t="shared" si="67"/>
        <v>25943.516993008117</v>
      </c>
      <c r="Y393">
        <f t="shared" si="68"/>
        <v>350</v>
      </c>
      <c r="Z393">
        <f t="shared" si="69"/>
        <v>-21638.225000000002</v>
      </c>
      <c r="AA393" s="5" t="str">
        <f t="shared" si="75"/>
        <v/>
      </c>
      <c r="AB393" s="24" t="str">
        <f>IFERROR(AA393/MAX($J$3:AA393)-1,"")</f>
        <v/>
      </c>
      <c r="AG393" s="3">
        <v>43898</v>
      </c>
      <c r="AH393">
        <v>10177960.472846748</v>
      </c>
      <c r="AI393" s="24">
        <f>AH393/MAX($AH$2:AH393)-1</f>
        <v>-4.7408849931619312E-2</v>
      </c>
      <c r="AJ393" s="27">
        <f t="shared" si="70"/>
        <v>1</v>
      </c>
      <c r="AK393">
        <f t="shared" si="71"/>
        <v>1</v>
      </c>
      <c r="AL393" s="28">
        <f t="shared" si="76"/>
        <v>2</v>
      </c>
      <c r="AM393" s="28">
        <f t="shared" si="72"/>
        <v>1384</v>
      </c>
      <c r="AN393" s="29">
        <f t="shared" ca="1" si="73"/>
        <v>-4.7408849931619312E-2</v>
      </c>
      <c r="AP393" s="7"/>
      <c r="AT393" s="3"/>
      <c r="AV393" s="7"/>
      <c r="AW393" s="6"/>
      <c r="AY393" s="7"/>
      <c r="BA393" s="7"/>
      <c r="BG393" s="7"/>
      <c r="BH393" s="7"/>
    </row>
    <row r="394" spans="1:60" x14ac:dyDescent="0.45">
      <c r="A394" t="s">
        <v>727</v>
      </c>
      <c r="B394" t="s">
        <v>30</v>
      </c>
      <c r="C394" s="6">
        <v>43777.635416666664</v>
      </c>
      <c r="D394" s="5">
        <v>61.6</v>
      </c>
      <c r="E394" s="6">
        <v>43780.385416666664</v>
      </c>
      <c r="F394">
        <v>77.95</v>
      </c>
      <c r="G394" s="7">
        <v>0.26540000000000002</v>
      </c>
      <c r="H394">
        <v>12087.32</v>
      </c>
      <c r="I394" s="7">
        <v>0.24279999999999999</v>
      </c>
      <c r="J394">
        <v>808.27300000000002</v>
      </c>
      <c r="K394">
        <v>49789.62</v>
      </c>
      <c r="L394">
        <v>-38600.400000000001</v>
      </c>
      <c r="M394">
        <v>17</v>
      </c>
      <c r="N394">
        <v>711.02</v>
      </c>
      <c r="O394" s="7">
        <v>-0.1023</v>
      </c>
      <c r="P394" s="7">
        <v>0.26540000000000002</v>
      </c>
      <c r="Q394" t="s">
        <v>535</v>
      </c>
      <c r="S394" s="2">
        <f t="shared" si="74"/>
        <v>43777</v>
      </c>
      <c r="T394" t="s">
        <v>727</v>
      </c>
      <c r="U394" s="5">
        <v>61.6</v>
      </c>
      <c r="V394">
        <v>77.95</v>
      </c>
      <c r="W394">
        <f t="shared" si="77"/>
        <v>10377406.797203247</v>
      </c>
      <c r="X394">
        <f t="shared" si="67"/>
        <v>25943.516993008117</v>
      </c>
      <c r="Y394">
        <f t="shared" si="68"/>
        <v>425</v>
      </c>
      <c r="Z394">
        <f t="shared" si="69"/>
        <v>6355.6625000000013</v>
      </c>
      <c r="AA394" s="5">
        <f t="shared" si="75"/>
        <v>10340379.672203247</v>
      </c>
      <c r="AB394" s="24">
        <f>IFERROR(AA394/MAX($J$3:AA394)-1,"")</f>
        <v>-1.6881443963229326E-2</v>
      </c>
      <c r="AG394" s="3">
        <v>43899</v>
      </c>
      <c r="AH394">
        <v>10187179.435346749</v>
      </c>
      <c r="AI394" s="24">
        <f>AH394/MAX($AH$2:AH394)-1</f>
        <v>-4.6546014777784528E-2</v>
      </c>
      <c r="AJ394" s="27">
        <f t="shared" si="70"/>
        <v>1</v>
      </c>
      <c r="AK394">
        <f t="shared" si="71"/>
        <v>1</v>
      </c>
      <c r="AL394" s="28">
        <f t="shared" si="76"/>
        <v>2</v>
      </c>
      <c r="AM394" s="28">
        <f t="shared" si="72"/>
        <v>1384</v>
      </c>
      <c r="AN394" s="29">
        <f t="shared" ca="1" si="73"/>
        <v>-4.6546014777784528E-2</v>
      </c>
      <c r="AP394" s="7"/>
      <c r="AT394" s="3"/>
      <c r="AV394" s="7"/>
      <c r="AW394" s="6"/>
      <c r="AY394" s="7"/>
      <c r="BA394" s="7"/>
      <c r="BG394" s="7"/>
      <c r="BH394" s="7"/>
    </row>
    <row r="395" spans="1:60" x14ac:dyDescent="0.45">
      <c r="A395" t="s">
        <v>727</v>
      </c>
      <c r="B395" t="s">
        <v>30</v>
      </c>
      <c r="C395" s="6">
        <v>43780.469444444447</v>
      </c>
      <c r="D395" s="5">
        <v>77.599999999999994</v>
      </c>
      <c r="E395" s="6">
        <v>43782.385416666664</v>
      </c>
      <c r="F395">
        <v>54.3</v>
      </c>
      <c r="G395" s="7">
        <v>-0.30030000000000001</v>
      </c>
      <c r="H395">
        <v>-15801.53</v>
      </c>
      <c r="I395" s="7">
        <v>-0.31730000000000003</v>
      </c>
      <c r="J395">
        <v>641.84280000000001</v>
      </c>
      <c r="K395">
        <v>49807</v>
      </c>
      <c r="L395">
        <v>-54401.93</v>
      </c>
      <c r="M395">
        <v>256</v>
      </c>
      <c r="N395">
        <v>-61.72</v>
      </c>
      <c r="O395" s="7">
        <v>-0.5232</v>
      </c>
      <c r="P395" s="7">
        <v>0.27189999999999998</v>
      </c>
      <c r="Q395" t="s">
        <v>535</v>
      </c>
      <c r="S395" s="2">
        <f t="shared" si="74"/>
        <v>43780</v>
      </c>
      <c r="T395" t="s">
        <v>727</v>
      </c>
      <c r="U395" s="5">
        <v>77.599999999999994</v>
      </c>
      <c r="V395">
        <v>54.3</v>
      </c>
      <c r="W395">
        <f t="shared" si="77"/>
        <v>10340379.672203247</v>
      </c>
      <c r="X395">
        <f t="shared" si="67"/>
        <v>25850.949180508116</v>
      </c>
      <c r="Y395">
        <f t="shared" si="68"/>
        <v>325</v>
      </c>
      <c r="Z395">
        <f t="shared" si="69"/>
        <v>-8001.1749999999975</v>
      </c>
      <c r="AA395" s="5" t="str">
        <f t="shared" si="75"/>
        <v/>
      </c>
      <c r="AB395" s="24" t="str">
        <f>IFERROR(AA395/MAX($J$3:AA395)-1,"")</f>
        <v/>
      </c>
      <c r="AG395" s="3">
        <v>43900</v>
      </c>
      <c r="AH395">
        <v>10187179.435346749</v>
      </c>
      <c r="AI395" s="24">
        <f>AH395/MAX($AH$2:AH395)-1</f>
        <v>-4.6546014777784528E-2</v>
      </c>
      <c r="AJ395" s="27">
        <f t="shared" si="70"/>
        <v>1</v>
      </c>
      <c r="AK395">
        <f t="shared" si="71"/>
        <v>1</v>
      </c>
      <c r="AL395" s="28">
        <f t="shared" si="76"/>
        <v>2</v>
      </c>
      <c r="AM395" s="28">
        <f t="shared" si="72"/>
        <v>1384</v>
      </c>
      <c r="AN395" s="29">
        <f t="shared" ca="1" si="73"/>
        <v>-4.6546014777784528E-2</v>
      </c>
      <c r="AP395" s="7"/>
      <c r="AT395" s="3"/>
      <c r="AV395" s="7"/>
      <c r="AW395" s="6"/>
      <c r="AY395" s="7"/>
      <c r="BA395" s="7"/>
      <c r="BG395" s="7"/>
      <c r="BH395" s="7"/>
    </row>
    <row r="396" spans="1:60" x14ac:dyDescent="0.45">
      <c r="A396" t="s">
        <v>730</v>
      </c>
      <c r="B396" t="s">
        <v>30</v>
      </c>
      <c r="C396" s="6">
        <v>43780.497916666667</v>
      </c>
      <c r="D396" s="5">
        <v>62</v>
      </c>
      <c r="E396" s="6">
        <v>43782.385416666664</v>
      </c>
      <c r="F396">
        <v>31.2</v>
      </c>
      <c r="G396" s="7">
        <v>-0.49680000000000002</v>
      </c>
      <c r="H396">
        <v>-25502.16</v>
      </c>
      <c r="I396" s="7">
        <v>-0.51180000000000003</v>
      </c>
      <c r="J396">
        <v>803.67340000000002</v>
      </c>
      <c r="K396">
        <v>49827.75</v>
      </c>
      <c r="L396">
        <v>-79904.09</v>
      </c>
      <c r="M396">
        <v>215</v>
      </c>
      <c r="N396">
        <v>-118.61</v>
      </c>
      <c r="O396" s="7">
        <v>-0.67100000000000004</v>
      </c>
      <c r="P396" s="7">
        <v>9.6799999999999997E-2</v>
      </c>
      <c r="Q396" t="s">
        <v>535</v>
      </c>
      <c r="S396" s="2">
        <f t="shared" si="74"/>
        <v>43780</v>
      </c>
      <c r="T396" t="s">
        <v>730</v>
      </c>
      <c r="U396" s="5">
        <v>62</v>
      </c>
      <c r="V396">
        <v>31.2</v>
      </c>
      <c r="W396">
        <f t="shared" si="77"/>
        <v>10340379.672203247</v>
      </c>
      <c r="X396">
        <f t="shared" si="67"/>
        <v>25850.949180508116</v>
      </c>
      <c r="Y396">
        <f t="shared" si="68"/>
        <v>425</v>
      </c>
      <c r="Z396">
        <f t="shared" si="69"/>
        <v>-13486.1</v>
      </c>
      <c r="AA396" s="5" t="str">
        <f t="shared" si="75"/>
        <v/>
      </c>
      <c r="AB396" s="24" t="str">
        <f>IFERROR(AA396/MAX($J$3:AA396)-1,"")</f>
        <v/>
      </c>
      <c r="AG396" s="3">
        <v>43901</v>
      </c>
      <c r="AH396">
        <v>10187179.435346749</v>
      </c>
      <c r="AI396" s="24">
        <f>AH396/MAX($AH$2:AH396)-1</f>
        <v>-4.6546014777784528E-2</v>
      </c>
      <c r="AJ396" s="27">
        <f t="shared" si="70"/>
        <v>1</v>
      </c>
      <c r="AK396">
        <f t="shared" si="71"/>
        <v>1</v>
      </c>
      <c r="AL396" s="28">
        <f t="shared" si="76"/>
        <v>2</v>
      </c>
      <c r="AM396" s="28">
        <f t="shared" si="72"/>
        <v>1384</v>
      </c>
      <c r="AN396" s="29">
        <f t="shared" ca="1" si="73"/>
        <v>-4.6546014777784528E-2</v>
      </c>
      <c r="AP396" s="7"/>
      <c r="AT396" s="3"/>
      <c r="AV396" s="7"/>
      <c r="AW396" s="6"/>
      <c r="AY396" s="7"/>
      <c r="BA396" s="7"/>
      <c r="BG396" s="7"/>
      <c r="BH396" s="7"/>
    </row>
    <row r="397" spans="1:60" x14ac:dyDescent="0.45">
      <c r="A397" t="s">
        <v>722</v>
      </c>
      <c r="B397" t="s">
        <v>30</v>
      </c>
      <c r="C397" s="6">
        <v>43780.635416666664</v>
      </c>
      <c r="D397" s="5">
        <v>53.4</v>
      </c>
      <c r="E397" s="6">
        <v>43782.385416666664</v>
      </c>
      <c r="F397">
        <v>31.5</v>
      </c>
      <c r="G397" s="7">
        <v>-0.41010000000000002</v>
      </c>
      <c r="H397">
        <v>-22841.07</v>
      </c>
      <c r="I397" s="7">
        <v>-0.42599999999999999</v>
      </c>
      <c r="J397">
        <v>1004.047</v>
      </c>
      <c r="K397">
        <v>53616.13</v>
      </c>
      <c r="L397">
        <v>700385.44</v>
      </c>
      <c r="M397">
        <v>17</v>
      </c>
      <c r="N397">
        <v>-1343.59</v>
      </c>
      <c r="O397" s="7">
        <v>-0.41010000000000002</v>
      </c>
      <c r="P397" s="7">
        <v>7.5800000000000006E-2</v>
      </c>
      <c r="Q397" t="s">
        <v>535</v>
      </c>
      <c r="S397" s="2">
        <f t="shared" si="74"/>
        <v>43780</v>
      </c>
      <c r="T397" t="s">
        <v>722</v>
      </c>
      <c r="U397" s="5">
        <v>53.4</v>
      </c>
      <c r="V397">
        <v>31.5</v>
      </c>
      <c r="W397">
        <f t="shared" si="77"/>
        <v>10340379.672203247</v>
      </c>
      <c r="X397">
        <f t="shared" si="67"/>
        <v>25850.949180508116</v>
      </c>
      <c r="Y397">
        <f t="shared" si="68"/>
        <v>475</v>
      </c>
      <c r="Z397">
        <f t="shared" si="69"/>
        <v>-10805.775</v>
      </c>
      <c r="AA397" s="5" t="str">
        <f t="shared" si="75"/>
        <v/>
      </c>
      <c r="AB397" s="24" t="str">
        <f>IFERROR(AA397/MAX($J$3:AA397)-1,"")</f>
        <v/>
      </c>
      <c r="AG397" s="3">
        <v>43902</v>
      </c>
      <c r="AH397">
        <v>10493246.885346748</v>
      </c>
      <c r="AI397" s="24">
        <f>AH397/MAX($AH$2:AH397)-1</f>
        <v>-1.7900084684832618E-2</v>
      </c>
      <c r="AJ397" s="27">
        <f t="shared" si="70"/>
        <v>1</v>
      </c>
      <c r="AK397">
        <f t="shared" si="71"/>
        <v>1</v>
      </c>
      <c r="AL397" s="28">
        <f t="shared" si="76"/>
        <v>2</v>
      </c>
      <c r="AM397" s="28">
        <f t="shared" si="72"/>
        <v>1384</v>
      </c>
      <c r="AN397" s="29">
        <f t="shared" ca="1" si="73"/>
        <v>-1.7900084684832618E-2</v>
      </c>
      <c r="AP397" s="7"/>
      <c r="AT397" s="3"/>
      <c r="AV397" s="7"/>
      <c r="AW397" s="6"/>
      <c r="AY397" s="7"/>
      <c r="BA397" s="7"/>
      <c r="BG397" s="7"/>
      <c r="BH397" s="7"/>
    </row>
    <row r="398" spans="1:60" x14ac:dyDescent="0.45">
      <c r="A398" t="s">
        <v>728</v>
      </c>
      <c r="B398" t="s">
        <v>30</v>
      </c>
      <c r="C398" s="6">
        <v>43780.636805555558</v>
      </c>
      <c r="D398" s="5">
        <v>78.599999999999994</v>
      </c>
      <c r="E398" s="6">
        <v>43782.385416666664</v>
      </c>
      <c r="F398">
        <v>50.25</v>
      </c>
      <c r="G398" s="7">
        <v>-0.36070000000000002</v>
      </c>
      <c r="H398">
        <v>-20221.560000000001</v>
      </c>
      <c r="I398" s="7">
        <v>-0.37709999999999999</v>
      </c>
      <c r="J398">
        <v>682.27329999999995</v>
      </c>
      <c r="K398">
        <v>53626.68</v>
      </c>
      <c r="L398">
        <v>680163.88</v>
      </c>
      <c r="M398">
        <v>15</v>
      </c>
      <c r="N398">
        <v>-1348.1</v>
      </c>
      <c r="O398" s="7">
        <v>-0.36070000000000002</v>
      </c>
      <c r="P398" s="7">
        <v>6.3600000000000004E-2</v>
      </c>
      <c r="Q398" t="s">
        <v>535</v>
      </c>
      <c r="S398" s="2">
        <f t="shared" si="74"/>
        <v>43780</v>
      </c>
      <c r="T398" t="s">
        <v>728</v>
      </c>
      <c r="U398" s="5">
        <v>78.599999999999994</v>
      </c>
      <c r="V398">
        <v>50.25</v>
      </c>
      <c r="W398">
        <f t="shared" si="77"/>
        <v>10340379.672203247</v>
      </c>
      <c r="X398">
        <f t="shared" si="67"/>
        <v>25850.949180508116</v>
      </c>
      <c r="Y398">
        <f t="shared" si="68"/>
        <v>325</v>
      </c>
      <c r="Z398">
        <f t="shared" si="69"/>
        <v>-9632.5124999999971</v>
      </c>
      <c r="AA398" s="5">
        <f t="shared" si="75"/>
        <v>10298454.109703247</v>
      </c>
      <c r="AB398" s="24">
        <f>IFERROR(AA398/MAX($J$3:AA398)-1,"")</f>
        <v>-2.0867545032306145E-2</v>
      </c>
      <c r="AG398" s="3">
        <v>43903</v>
      </c>
      <c r="AH398">
        <v>10471432.460346747</v>
      </c>
      <c r="AI398" s="24">
        <f>AH398/MAX($AH$2:AH398)-1</f>
        <v>-1.9941773513775352E-2</v>
      </c>
      <c r="AJ398" s="27">
        <f t="shared" si="70"/>
        <v>1</v>
      </c>
      <c r="AK398">
        <f t="shared" si="71"/>
        <v>1</v>
      </c>
      <c r="AL398" s="28">
        <f t="shared" si="76"/>
        <v>2</v>
      </c>
      <c r="AM398" s="28">
        <f t="shared" si="72"/>
        <v>1384</v>
      </c>
      <c r="AN398" s="29">
        <f t="shared" ca="1" si="73"/>
        <v>-1.9941773513775352E-2</v>
      </c>
      <c r="AP398" s="7"/>
      <c r="AT398" s="3"/>
      <c r="AV398" s="7"/>
      <c r="AW398" s="6"/>
      <c r="AY398" s="7"/>
      <c r="BA398" s="7"/>
      <c r="BG398" s="7"/>
      <c r="BH398" s="7"/>
    </row>
    <row r="399" spans="1:60" x14ac:dyDescent="0.45">
      <c r="A399" t="s">
        <v>730</v>
      </c>
      <c r="B399" t="s">
        <v>30</v>
      </c>
      <c r="C399" s="6">
        <v>43782.618750000001</v>
      </c>
      <c r="D399" s="5">
        <v>46.05</v>
      </c>
      <c r="E399" s="6">
        <v>43783.385416666664</v>
      </c>
      <c r="F399">
        <v>37</v>
      </c>
      <c r="G399" s="7">
        <v>-0.19650000000000001</v>
      </c>
      <c r="H399">
        <v>-10642.29</v>
      </c>
      <c r="I399" s="7">
        <v>-0.21460000000000001</v>
      </c>
      <c r="J399">
        <v>1077.1010000000001</v>
      </c>
      <c r="K399">
        <v>49600.480000000003</v>
      </c>
      <c r="L399">
        <v>-90546.39</v>
      </c>
      <c r="M399">
        <v>41</v>
      </c>
      <c r="N399">
        <v>-259.57</v>
      </c>
      <c r="O399" s="7">
        <v>-0.30509999999999998</v>
      </c>
      <c r="P399" s="7">
        <v>7.2700000000000001E-2</v>
      </c>
      <c r="Q399" t="s">
        <v>535</v>
      </c>
      <c r="S399" s="2">
        <f t="shared" si="74"/>
        <v>43782</v>
      </c>
      <c r="T399" t="s">
        <v>730</v>
      </c>
      <c r="U399" s="5">
        <v>46.05</v>
      </c>
      <c r="V399">
        <v>37</v>
      </c>
      <c r="W399">
        <f t="shared" si="77"/>
        <v>10298454.109703247</v>
      </c>
      <c r="X399">
        <f t="shared" si="67"/>
        <v>25746.135274258118</v>
      </c>
      <c r="Y399">
        <f t="shared" si="68"/>
        <v>550</v>
      </c>
      <c r="Z399">
        <f t="shared" si="69"/>
        <v>-5434.2749999999987</v>
      </c>
      <c r="AA399" s="5" t="str">
        <f t="shared" si="75"/>
        <v/>
      </c>
      <c r="AB399" s="24" t="str">
        <f>IFERROR(AA399/MAX($J$3:AA399)-1,"")</f>
        <v/>
      </c>
      <c r="AG399" s="3">
        <v>43904</v>
      </c>
      <c r="AH399">
        <v>10471432.460346747</v>
      </c>
      <c r="AI399" s="24">
        <f>AH399/MAX($AH$2:AH399)-1</f>
        <v>-1.9941773513775352E-2</v>
      </c>
      <c r="AJ399" s="27">
        <f t="shared" si="70"/>
        <v>1</v>
      </c>
      <c r="AK399">
        <f t="shared" si="71"/>
        <v>1</v>
      </c>
      <c r="AL399" s="28">
        <f t="shared" si="76"/>
        <v>2</v>
      </c>
      <c r="AM399" s="28">
        <f t="shared" si="72"/>
        <v>1384</v>
      </c>
      <c r="AN399" s="29">
        <f t="shared" ca="1" si="73"/>
        <v>-1.9941773513775352E-2</v>
      </c>
      <c r="AP399" s="7"/>
      <c r="AT399" s="3"/>
      <c r="AV399" s="7"/>
      <c r="AW399" s="6"/>
      <c r="AY399" s="7"/>
      <c r="BA399" s="7"/>
      <c r="BG399" s="7"/>
      <c r="BH399" s="7"/>
    </row>
    <row r="400" spans="1:60" x14ac:dyDescent="0.45">
      <c r="A400" t="s">
        <v>730</v>
      </c>
      <c r="B400" t="s">
        <v>30</v>
      </c>
      <c r="C400" s="6">
        <v>43782.619444444441</v>
      </c>
      <c r="D400" s="5">
        <v>46.95</v>
      </c>
      <c r="E400" s="6">
        <v>43783.385416666664</v>
      </c>
      <c r="F400">
        <v>37</v>
      </c>
      <c r="G400" s="7">
        <v>-0.21190000000000001</v>
      </c>
      <c r="H400">
        <v>-12271.95</v>
      </c>
      <c r="I400" s="7">
        <v>-0.2298</v>
      </c>
      <c r="J400">
        <v>1137.3979999999999</v>
      </c>
      <c r="K400">
        <v>53400.82</v>
      </c>
      <c r="L400">
        <v>667891.93000000005</v>
      </c>
      <c r="M400">
        <v>40</v>
      </c>
      <c r="N400">
        <v>-306.8</v>
      </c>
      <c r="O400" s="7">
        <v>-0.31840000000000002</v>
      </c>
      <c r="P400" s="7">
        <v>5.2200000000000003E-2</v>
      </c>
      <c r="Q400" t="s">
        <v>535</v>
      </c>
      <c r="S400" s="2">
        <f t="shared" si="74"/>
        <v>43782</v>
      </c>
      <c r="T400" t="s">
        <v>730</v>
      </c>
      <c r="U400" s="5">
        <v>46.95</v>
      </c>
      <c r="V400">
        <v>37</v>
      </c>
      <c r="W400">
        <f t="shared" si="77"/>
        <v>10298454.109703247</v>
      </c>
      <c r="X400">
        <f t="shared" si="67"/>
        <v>25746.135274258118</v>
      </c>
      <c r="Y400">
        <f t="shared" si="68"/>
        <v>550</v>
      </c>
      <c r="Z400">
        <f t="shared" si="69"/>
        <v>-5934.2250000000022</v>
      </c>
      <c r="AA400" s="5">
        <f t="shared" si="75"/>
        <v>10287085.609703247</v>
      </c>
      <c r="AB400" s="24">
        <f>IFERROR(AA400/MAX($J$3:AA400)-1,"")</f>
        <v>-2.1948412820395946E-2</v>
      </c>
      <c r="AG400" s="3">
        <v>43905</v>
      </c>
      <c r="AH400">
        <v>10471432.460346747</v>
      </c>
      <c r="AI400" s="24">
        <f>AH400/MAX($AH$2:AH400)-1</f>
        <v>-1.9941773513775352E-2</v>
      </c>
      <c r="AJ400" s="27">
        <f t="shared" si="70"/>
        <v>1</v>
      </c>
      <c r="AK400">
        <f t="shared" si="71"/>
        <v>1</v>
      </c>
      <c r="AL400" s="28">
        <f t="shared" si="76"/>
        <v>2</v>
      </c>
      <c r="AM400" s="28">
        <f t="shared" si="72"/>
        <v>1384</v>
      </c>
      <c r="AN400" s="29">
        <f t="shared" ca="1" si="73"/>
        <v>-1.9941773513775352E-2</v>
      </c>
      <c r="AP400" s="7"/>
      <c r="AT400" s="3"/>
      <c r="AV400" s="7"/>
      <c r="AW400" s="6"/>
      <c r="AY400" s="7"/>
      <c r="BA400" s="7"/>
      <c r="BG400" s="7"/>
      <c r="BH400" s="7"/>
    </row>
    <row r="401" spans="1:60" x14ac:dyDescent="0.45">
      <c r="A401" t="s">
        <v>728</v>
      </c>
      <c r="B401" t="s">
        <v>30</v>
      </c>
      <c r="C401" s="6">
        <v>43783.462500000001</v>
      </c>
      <c r="D401" s="5">
        <v>18.850000000000001</v>
      </c>
      <c r="E401" s="6">
        <v>43783.638194444444</v>
      </c>
      <c r="F401">
        <v>0.05</v>
      </c>
      <c r="G401" s="7">
        <v>-0.99729999999999996</v>
      </c>
      <c r="H401">
        <v>-49912.63</v>
      </c>
      <c r="I401" s="7">
        <v>-1.0074000000000001</v>
      </c>
      <c r="J401">
        <v>2628.502</v>
      </c>
      <c r="K401">
        <v>49547.27</v>
      </c>
      <c r="L401">
        <v>-140459.01</v>
      </c>
      <c r="M401">
        <v>254</v>
      </c>
      <c r="N401">
        <v>-196.51</v>
      </c>
      <c r="O401" s="7">
        <v>-0.99729999999999996</v>
      </c>
      <c r="P401" s="7">
        <v>0.38200000000000001</v>
      </c>
      <c r="Q401" t="s">
        <v>535</v>
      </c>
      <c r="S401" s="2">
        <f t="shared" si="74"/>
        <v>43783</v>
      </c>
      <c r="T401" t="s">
        <v>728</v>
      </c>
      <c r="U401" s="5">
        <v>18.850000000000001</v>
      </c>
      <c r="V401">
        <v>0.05</v>
      </c>
      <c r="W401">
        <f t="shared" si="77"/>
        <v>10287085.609703247</v>
      </c>
      <c r="X401">
        <f t="shared" si="67"/>
        <v>25717.714024258115</v>
      </c>
      <c r="Y401">
        <f t="shared" si="68"/>
        <v>1375</v>
      </c>
      <c r="Z401">
        <f t="shared" si="69"/>
        <v>-26109.875000000007</v>
      </c>
      <c r="AA401" s="5">
        <f t="shared" si="75"/>
        <v>10260975.734703247</v>
      </c>
      <c r="AB401" s="24">
        <f>IFERROR(AA401/MAX($J$3:AA401)-1,"")</f>
        <v>-2.4430826757023794E-2</v>
      </c>
      <c r="AG401" s="3">
        <v>43906</v>
      </c>
      <c r="AH401">
        <v>10467974.797846748</v>
      </c>
      <c r="AI401" s="24">
        <f>AH401/MAX($AH$2:AH401)-1</f>
        <v>-2.0265388319139377E-2</v>
      </c>
      <c r="AJ401" s="27">
        <f t="shared" si="70"/>
        <v>1</v>
      </c>
      <c r="AK401">
        <f t="shared" si="71"/>
        <v>1</v>
      </c>
      <c r="AL401" s="28">
        <f t="shared" si="76"/>
        <v>2</v>
      </c>
      <c r="AM401" s="28">
        <f t="shared" si="72"/>
        <v>1384</v>
      </c>
      <c r="AN401" s="29">
        <f t="shared" ca="1" si="73"/>
        <v>-2.0265388319139377E-2</v>
      </c>
      <c r="AP401" s="7"/>
      <c r="AT401" s="3"/>
      <c r="AV401" s="7"/>
      <c r="AW401" s="6"/>
      <c r="AY401" s="7"/>
      <c r="BA401" s="7"/>
      <c r="BG401" s="7"/>
      <c r="BH401" s="7"/>
    </row>
    <row r="402" spans="1:60" x14ac:dyDescent="0.45">
      <c r="A402" t="s">
        <v>722</v>
      </c>
      <c r="B402" t="s">
        <v>30</v>
      </c>
      <c r="C402" s="6">
        <v>43788.527777777781</v>
      </c>
      <c r="D402" s="5">
        <v>57.65</v>
      </c>
      <c r="E402" s="6">
        <v>43789.385416666664</v>
      </c>
      <c r="F402">
        <v>52.4</v>
      </c>
      <c r="G402" s="7">
        <v>-9.11E-2</v>
      </c>
      <c r="H402">
        <v>-5875.67</v>
      </c>
      <c r="I402" s="7">
        <v>-0.11020000000000001</v>
      </c>
      <c r="J402">
        <v>925.22910000000002</v>
      </c>
      <c r="K402">
        <v>53339.46</v>
      </c>
      <c r="L402">
        <v>662016.26</v>
      </c>
      <c r="M402">
        <v>172</v>
      </c>
      <c r="N402">
        <v>-34.159999999999997</v>
      </c>
      <c r="O402" s="7">
        <v>-0.37030000000000002</v>
      </c>
      <c r="P402" s="7">
        <v>0.1318</v>
      </c>
      <c r="Q402" t="s">
        <v>535</v>
      </c>
      <c r="S402" s="2">
        <f t="shared" si="74"/>
        <v>43788</v>
      </c>
      <c r="T402" t="s">
        <v>722</v>
      </c>
      <c r="U402" s="5">
        <v>57.65</v>
      </c>
      <c r="V402">
        <v>52.4</v>
      </c>
      <c r="W402">
        <f t="shared" si="77"/>
        <v>10260975.734703247</v>
      </c>
      <c r="X402">
        <f t="shared" si="67"/>
        <v>25652.439336758118</v>
      </c>
      <c r="Y402">
        <f t="shared" si="68"/>
        <v>450</v>
      </c>
      <c r="Z402">
        <f t="shared" si="69"/>
        <v>-2857.7250000000017</v>
      </c>
      <c r="AA402" s="5">
        <f t="shared" si="75"/>
        <v>10258118.009703247</v>
      </c>
      <c r="AB402" s="24">
        <f>IFERROR(AA402/MAX($J$3:AA402)-1,"")</f>
        <v>-2.4702526884544551E-2</v>
      </c>
      <c r="AG402" s="3">
        <v>43907</v>
      </c>
      <c r="AH402">
        <v>10467974.797846748</v>
      </c>
      <c r="AI402" s="24">
        <f>AH402/MAX($AH$2:AH402)-1</f>
        <v>-2.0265388319139377E-2</v>
      </c>
      <c r="AJ402" s="27">
        <f t="shared" si="70"/>
        <v>1</v>
      </c>
      <c r="AK402">
        <f t="shared" si="71"/>
        <v>1</v>
      </c>
      <c r="AL402" s="28">
        <f t="shared" si="76"/>
        <v>2</v>
      </c>
      <c r="AM402" s="28">
        <f t="shared" si="72"/>
        <v>1384</v>
      </c>
      <c r="AN402" s="29">
        <f t="shared" ca="1" si="73"/>
        <v>-2.0265388319139377E-2</v>
      </c>
      <c r="AP402" s="7"/>
      <c r="AT402" s="3"/>
      <c r="AV402" s="7"/>
      <c r="AW402" s="6"/>
      <c r="AY402" s="7"/>
      <c r="BA402" s="7"/>
      <c r="BG402" s="7"/>
      <c r="BH402" s="7"/>
    </row>
    <row r="403" spans="1:60" x14ac:dyDescent="0.45">
      <c r="A403" t="s">
        <v>723</v>
      </c>
      <c r="B403" t="s">
        <v>30</v>
      </c>
      <c r="C403" s="6">
        <v>43789.426388888889</v>
      </c>
      <c r="D403" s="5">
        <v>53.95</v>
      </c>
      <c r="E403" s="6">
        <v>43790.385416666664</v>
      </c>
      <c r="F403">
        <v>28</v>
      </c>
      <c r="G403" s="7">
        <v>-0.48099999999999998</v>
      </c>
      <c r="H403">
        <v>-24461.07</v>
      </c>
      <c r="I403" s="7">
        <v>-0.49619999999999997</v>
      </c>
      <c r="J403">
        <v>913.76649999999995</v>
      </c>
      <c r="K403">
        <v>49297.71</v>
      </c>
      <c r="L403">
        <v>-164920.09</v>
      </c>
      <c r="M403">
        <v>318</v>
      </c>
      <c r="N403">
        <v>-76.92</v>
      </c>
      <c r="O403" s="7">
        <v>-0.48099999999999998</v>
      </c>
      <c r="P403" s="7">
        <v>0.34200000000000003</v>
      </c>
      <c r="Q403" t="s">
        <v>535</v>
      </c>
      <c r="S403" s="2">
        <f t="shared" si="74"/>
        <v>43789</v>
      </c>
      <c r="T403" t="s">
        <v>723</v>
      </c>
      <c r="U403" s="5">
        <v>53.95</v>
      </c>
      <c r="V403">
        <v>28</v>
      </c>
      <c r="W403">
        <f t="shared" si="77"/>
        <v>10258118.009703247</v>
      </c>
      <c r="X403">
        <f t="shared" si="67"/>
        <v>25645.295024258117</v>
      </c>
      <c r="Y403">
        <f t="shared" si="68"/>
        <v>475</v>
      </c>
      <c r="Z403">
        <f t="shared" si="69"/>
        <v>-12715.512500000004</v>
      </c>
      <c r="AA403" s="5" t="str">
        <f t="shared" si="75"/>
        <v/>
      </c>
      <c r="AB403" s="24" t="str">
        <f>IFERROR(AA403/MAX($J$3:AA403)-1,"")</f>
        <v/>
      </c>
      <c r="AG403" s="3">
        <v>43908</v>
      </c>
      <c r="AH403">
        <v>10685001.510346748</v>
      </c>
      <c r="AI403" s="24">
        <f>AH403/MAX($AH$2:AH403)-1</f>
        <v>0</v>
      </c>
      <c r="AJ403" s="27">
        <f t="shared" si="70"/>
        <v>1</v>
      </c>
      <c r="AK403">
        <f t="shared" si="71"/>
        <v>1</v>
      </c>
      <c r="AL403" s="28">
        <f t="shared" si="76"/>
        <v>2</v>
      </c>
      <c r="AM403" s="28">
        <f t="shared" si="72"/>
        <v>1384</v>
      </c>
      <c r="AN403" s="29">
        <f t="shared" ca="1" si="73"/>
        <v>0</v>
      </c>
      <c r="AP403" s="7"/>
      <c r="AT403" s="3"/>
      <c r="AV403" s="7"/>
      <c r="AW403" s="6"/>
      <c r="AY403" s="7"/>
      <c r="BA403" s="7"/>
      <c r="BG403" s="7"/>
      <c r="BH403" s="7"/>
    </row>
    <row r="404" spans="1:60" x14ac:dyDescent="0.45">
      <c r="A404" t="s">
        <v>740</v>
      </c>
      <c r="B404" t="s">
        <v>30</v>
      </c>
      <c r="C404" s="6">
        <v>43789.444444444445</v>
      </c>
      <c r="D404" s="5">
        <v>33</v>
      </c>
      <c r="E404" s="6">
        <v>43790.385416666664</v>
      </c>
      <c r="F404">
        <v>10.95</v>
      </c>
      <c r="G404" s="7">
        <v>-0.66820000000000002</v>
      </c>
      <c r="H404">
        <v>-33609.06</v>
      </c>
      <c r="I404" s="7">
        <v>-0.68149999999999999</v>
      </c>
      <c r="J404">
        <v>1494.433</v>
      </c>
      <c r="K404">
        <v>49316.3</v>
      </c>
      <c r="L404">
        <v>-198529.14</v>
      </c>
      <c r="M404">
        <v>292</v>
      </c>
      <c r="N404">
        <v>-115.1</v>
      </c>
      <c r="O404" s="7">
        <v>-0.66820000000000002</v>
      </c>
      <c r="P404" s="7">
        <v>0.28029999999999999</v>
      </c>
      <c r="Q404" t="s">
        <v>535</v>
      </c>
      <c r="S404" s="2">
        <f t="shared" si="74"/>
        <v>43789</v>
      </c>
      <c r="T404" t="s">
        <v>740</v>
      </c>
      <c r="U404" s="5">
        <v>33</v>
      </c>
      <c r="V404">
        <v>10.95</v>
      </c>
      <c r="W404">
        <f t="shared" si="77"/>
        <v>10258118.009703247</v>
      </c>
      <c r="X404">
        <f t="shared" si="67"/>
        <v>25645.295024258117</v>
      </c>
      <c r="Y404">
        <f t="shared" si="68"/>
        <v>775</v>
      </c>
      <c r="Z404">
        <f t="shared" si="69"/>
        <v>-17429.362499999999</v>
      </c>
      <c r="AA404" s="5" t="str">
        <f t="shared" si="75"/>
        <v/>
      </c>
      <c r="AB404" s="24" t="str">
        <f>IFERROR(AA404/MAX($J$3:AA404)-1,"")</f>
        <v/>
      </c>
      <c r="AG404" s="3">
        <v>43909</v>
      </c>
      <c r="AH404">
        <v>10622274.085346747</v>
      </c>
      <c r="AI404" s="24">
        <f>AH404/MAX($AH$2:AH404)-1</f>
        <v>-5.8706051598831355E-3</v>
      </c>
      <c r="AJ404" s="27">
        <f t="shared" si="70"/>
        <v>1</v>
      </c>
      <c r="AK404">
        <f t="shared" si="71"/>
        <v>1</v>
      </c>
      <c r="AL404" s="28">
        <f t="shared" si="76"/>
        <v>2</v>
      </c>
      <c r="AM404" s="28">
        <f t="shared" si="72"/>
        <v>1384</v>
      </c>
      <c r="AN404" s="29">
        <f t="shared" ca="1" si="73"/>
        <v>-5.8706051598831355E-3</v>
      </c>
      <c r="AP404" s="7"/>
      <c r="AT404" s="3"/>
      <c r="AV404" s="7"/>
      <c r="AW404" s="6"/>
      <c r="AY404" s="7"/>
      <c r="BA404" s="7"/>
      <c r="BG404" s="7"/>
      <c r="BH404" s="7"/>
    </row>
    <row r="405" spans="1:60" x14ac:dyDescent="0.45">
      <c r="A405" t="s">
        <v>740</v>
      </c>
      <c r="B405" t="s">
        <v>30</v>
      </c>
      <c r="C405" s="6">
        <v>43789.520833333336</v>
      </c>
      <c r="D405" s="5">
        <v>33.799999999999997</v>
      </c>
      <c r="E405" s="6">
        <v>43790.385416666664</v>
      </c>
      <c r="F405">
        <v>10.95</v>
      </c>
      <c r="G405" s="7">
        <v>-0.67600000000000005</v>
      </c>
      <c r="H405">
        <v>-36745.32</v>
      </c>
      <c r="I405" s="7">
        <v>-0.68930000000000002</v>
      </c>
      <c r="J405">
        <v>1577.221</v>
      </c>
      <c r="K405">
        <v>53310.080000000002</v>
      </c>
      <c r="L405">
        <v>625270.94999999995</v>
      </c>
      <c r="M405">
        <v>182</v>
      </c>
      <c r="N405">
        <v>-201.9</v>
      </c>
      <c r="O405" s="7">
        <v>-0.67600000000000005</v>
      </c>
      <c r="P405" s="7">
        <v>0.12280000000000001</v>
      </c>
      <c r="Q405" t="s">
        <v>535</v>
      </c>
      <c r="S405" s="2">
        <f t="shared" si="74"/>
        <v>43789</v>
      </c>
      <c r="T405" t="s">
        <v>740</v>
      </c>
      <c r="U405" s="5">
        <v>33.799999999999997</v>
      </c>
      <c r="V405">
        <v>10.95</v>
      </c>
      <c r="W405">
        <f t="shared" si="77"/>
        <v>10258118.009703247</v>
      </c>
      <c r="X405">
        <f t="shared" si="67"/>
        <v>25645.295024258117</v>
      </c>
      <c r="Y405">
        <f t="shared" si="68"/>
        <v>750</v>
      </c>
      <c r="Z405">
        <f t="shared" si="69"/>
        <v>-17473.125</v>
      </c>
      <c r="AA405" s="5" t="str">
        <f t="shared" si="75"/>
        <v/>
      </c>
      <c r="AB405" s="24" t="str">
        <f>IFERROR(AA405/MAX($J$3:AA405)-1,"")</f>
        <v/>
      </c>
      <c r="AG405" s="3">
        <v>43910</v>
      </c>
      <c r="AH405">
        <v>10537145.185346747</v>
      </c>
      <c r="AI405" s="24">
        <f>AH405/MAX($AH$2:AH405)-1</f>
        <v>-1.3837744885372816E-2</v>
      </c>
      <c r="AJ405" s="27">
        <f t="shared" si="70"/>
        <v>1</v>
      </c>
      <c r="AK405">
        <f t="shared" si="71"/>
        <v>1</v>
      </c>
      <c r="AL405" s="28">
        <f t="shared" si="76"/>
        <v>2</v>
      </c>
      <c r="AM405" s="28">
        <f t="shared" si="72"/>
        <v>1384</v>
      </c>
      <c r="AN405" s="29">
        <f t="shared" ca="1" si="73"/>
        <v>-1.3837744885372816E-2</v>
      </c>
      <c r="AP405" s="7"/>
      <c r="AT405" s="3"/>
      <c r="AV405" s="7"/>
      <c r="AW405" s="6"/>
      <c r="AY405" s="7"/>
      <c r="BA405" s="7"/>
      <c r="BG405" s="7"/>
      <c r="BH405" s="7"/>
    </row>
    <row r="406" spans="1:60" x14ac:dyDescent="0.45">
      <c r="A406" t="s">
        <v>723</v>
      </c>
      <c r="B406" t="s">
        <v>30</v>
      </c>
      <c r="C406" s="6">
        <v>43789.523611111108</v>
      </c>
      <c r="D406" s="5">
        <v>59.65</v>
      </c>
      <c r="E406" s="6">
        <v>43790.385416666664</v>
      </c>
      <c r="F406">
        <v>28</v>
      </c>
      <c r="G406" s="7">
        <v>-0.53059999999999996</v>
      </c>
      <c r="H406">
        <v>-29063.1</v>
      </c>
      <c r="I406" s="7">
        <v>-0.54530000000000001</v>
      </c>
      <c r="J406">
        <v>893.52059999999994</v>
      </c>
      <c r="K406">
        <v>53298.5</v>
      </c>
      <c r="L406">
        <v>596207.85</v>
      </c>
      <c r="M406">
        <v>178</v>
      </c>
      <c r="N406">
        <v>-163.28</v>
      </c>
      <c r="O406" s="7">
        <v>-0.53059999999999996</v>
      </c>
      <c r="P406" s="7">
        <v>0.1676</v>
      </c>
      <c r="Q406" t="s">
        <v>535</v>
      </c>
      <c r="S406" s="2">
        <f t="shared" si="74"/>
        <v>43789</v>
      </c>
      <c r="T406" t="s">
        <v>723</v>
      </c>
      <c r="U406" s="5">
        <v>59.65</v>
      </c>
      <c r="V406">
        <v>28</v>
      </c>
      <c r="W406">
        <f t="shared" si="77"/>
        <v>10258118.009703247</v>
      </c>
      <c r="X406">
        <f t="shared" si="67"/>
        <v>25645.295024258117</v>
      </c>
      <c r="Y406">
        <f t="shared" si="68"/>
        <v>425</v>
      </c>
      <c r="Z406">
        <f t="shared" si="69"/>
        <v>-13823.762499999999</v>
      </c>
      <c r="AA406" s="5">
        <f t="shared" si="75"/>
        <v>10196676.247203248</v>
      </c>
      <c r="AB406" s="24">
        <f>IFERROR(AA406/MAX($J$3:AA406)-1,"")</f>
        <v>-3.0544143802318957E-2</v>
      </c>
      <c r="AG406" s="3">
        <v>43911</v>
      </c>
      <c r="AH406">
        <v>10537145.185346747</v>
      </c>
      <c r="AI406" s="24">
        <f>AH406/MAX($AH$2:AH406)-1</f>
        <v>-1.3837744885372816E-2</v>
      </c>
      <c r="AJ406" s="27">
        <f t="shared" si="70"/>
        <v>1</v>
      </c>
      <c r="AK406">
        <f t="shared" si="71"/>
        <v>1</v>
      </c>
      <c r="AL406" s="28">
        <f t="shared" si="76"/>
        <v>2</v>
      </c>
      <c r="AM406" s="28">
        <f t="shared" si="72"/>
        <v>1384</v>
      </c>
      <c r="AN406" s="29">
        <f t="shared" ca="1" si="73"/>
        <v>-1.3837744885372816E-2</v>
      </c>
      <c r="AP406" s="7"/>
      <c r="AT406" s="3"/>
      <c r="AV406" s="7"/>
      <c r="AW406" s="6"/>
      <c r="AY406" s="7"/>
      <c r="BA406" s="7"/>
      <c r="BG406" s="7"/>
      <c r="BH406" s="7"/>
    </row>
    <row r="407" spans="1:60" x14ac:dyDescent="0.45">
      <c r="A407" t="s">
        <v>725</v>
      </c>
      <c r="B407" t="s">
        <v>30</v>
      </c>
      <c r="C407" s="6">
        <v>43790.431944444441</v>
      </c>
      <c r="D407" s="5">
        <v>39.4</v>
      </c>
      <c r="E407" s="6">
        <v>43790.638194444444</v>
      </c>
      <c r="F407">
        <v>29.25</v>
      </c>
      <c r="G407" s="7">
        <v>-0.2576</v>
      </c>
      <c r="H407">
        <v>-13478.89</v>
      </c>
      <c r="I407" s="7">
        <v>-0.27500000000000002</v>
      </c>
      <c r="J407">
        <v>1243.8409999999999</v>
      </c>
      <c r="K407">
        <v>49007.360000000001</v>
      </c>
      <c r="L407">
        <v>-212008.03</v>
      </c>
      <c r="M407">
        <v>298</v>
      </c>
      <c r="N407">
        <v>-45.23</v>
      </c>
      <c r="O407" s="7">
        <v>-0.76649999999999996</v>
      </c>
      <c r="P407" s="7">
        <v>3.9300000000000002E-2</v>
      </c>
      <c r="Q407" t="s">
        <v>535</v>
      </c>
      <c r="S407" s="2">
        <f t="shared" si="74"/>
        <v>43790</v>
      </c>
      <c r="T407" t="s">
        <v>725</v>
      </c>
      <c r="U407" s="5">
        <v>39.4</v>
      </c>
      <c r="V407">
        <v>29.25</v>
      </c>
      <c r="W407">
        <f t="shared" si="77"/>
        <v>10196676.247203248</v>
      </c>
      <c r="X407">
        <f t="shared" si="67"/>
        <v>25491.690618008121</v>
      </c>
      <c r="Y407">
        <f t="shared" si="68"/>
        <v>650</v>
      </c>
      <c r="Z407">
        <f t="shared" si="69"/>
        <v>-7043.7249999999985</v>
      </c>
      <c r="AA407" s="5">
        <f t="shared" si="75"/>
        <v>10189632.522203248</v>
      </c>
      <c r="AB407" s="24">
        <f>IFERROR(AA407/MAX($J$3:AA407)-1,"")</f>
        <v>-3.1213830696866451E-2</v>
      </c>
      <c r="AG407" s="3">
        <v>43912</v>
      </c>
      <c r="AH407">
        <v>10537145.185346747</v>
      </c>
      <c r="AI407" s="24">
        <f>AH407/MAX($AH$2:AH407)-1</f>
        <v>-1.3837744885372816E-2</v>
      </c>
      <c r="AJ407" s="27">
        <f t="shared" si="70"/>
        <v>1</v>
      </c>
      <c r="AK407">
        <f t="shared" si="71"/>
        <v>1</v>
      </c>
      <c r="AL407" s="28">
        <f t="shared" si="76"/>
        <v>2</v>
      </c>
      <c r="AM407" s="28">
        <f t="shared" si="72"/>
        <v>1384</v>
      </c>
      <c r="AN407" s="29">
        <f t="shared" ca="1" si="73"/>
        <v>-1.3837744885372816E-2</v>
      </c>
      <c r="AP407" s="7"/>
      <c r="AT407" s="3"/>
      <c r="AV407" s="7"/>
      <c r="AW407" s="6"/>
      <c r="AY407" s="7"/>
      <c r="BA407" s="7"/>
      <c r="BG407" s="7"/>
      <c r="BH407" s="7"/>
    </row>
    <row r="408" spans="1:60" x14ac:dyDescent="0.45">
      <c r="A408" t="s">
        <v>727</v>
      </c>
      <c r="B408" t="s">
        <v>30</v>
      </c>
      <c r="C408" s="6">
        <v>43791.481249999997</v>
      </c>
      <c r="D408" s="5">
        <v>74.95</v>
      </c>
      <c r="E408" s="6">
        <v>43794.385416666664</v>
      </c>
      <c r="F408">
        <v>49.45</v>
      </c>
      <c r="G408" s="7">
        <v>-0.3402</v>
      </c>
      <c r="H408">
        <v>-17462.98</v>
      </c>
      <c r="I408" s="7">
        <v>-0.35680000000000001</v>
      </c>
      <c r="J408">
        <v>652.96810000000005</v>
      </c>
      <c r="K408">
        <v>48939.96</v>
      </c>
      <c r="L408">
        <v>-229471.01</v>
      </c>
      <c r="M408">
        <v>239</v>
      </c>
      <c r="N408">
        <v>-73.069999999999993</v>
      </c>
      <c r="O408" s="7">
        <v>-0.3402</v>
      </c>
      <c r="P408" s="7">
        <v>0.11070000000000001</v>
      </c>
      <c r="Q408" t="s">
        <v>535</v>
      </c>
      <c r="S408" s="2">
        <f t="shared" si="74"/>
        <v>43791</v>
      </c>
      <c r="T408" t="s">
        <v>727</v>
      </c>
      <c r="U408" s="5">
        <v>74.95</v>
      </c>
      <c r="V408">
        <v>49.45</v>
      </c>
      <c r="W408">
        <f t="shared" si="77"/>
        <v>10189632.522203248</v>
      </c>
      <c r="X408">
        <f t="shared" si="67"/>
        <v>25474.08130550812</v>
      </c>
      <c r="Y408">
        <f t="shared" si="68"/>
        <v>350</v>
      </c>
      <c r="Z408">
        <f t="shared" si="69"/>
        <v>-9360.4</v>
      </c>
      <c r="AA408" s="5">
        <f t="shared" si="75"/>
        <v>10180272.122203248</v>
      </c>
      <c r="AB408" s="24">
        <f>IFERROR(AA408/MAX($J$3:AA408)-1,"")</f>
        <v>-3.2103777026077585E-2</v>
      </c>
      <c r="AG408" s="3">
        <v>43913</v>
      </c>
      <c r="AH408">
        <v>10498178.710346747</v>
      </c>
      <c r="AI408" s="24">
        <f>AH408/MAX($AH$2:AH408)-1</f>
        <v>-1.7484583396557563E-2</v>
      </c>
      <c r="AJ408" s="27">
        <f t="shared" si="70"/>
        <v>1</v>
      </c>
      <c r="AK408">
        <f t="shared" si="71"/>
        <v>1</v>
      </c>
      <c r="AL408" s="28">
        <f t="shared" si="76"/>
        <v>2</v>
      </c>
      <c r="AM408" s="28">
        <f t="shared" si="72"/>
        <v>1384</v>
      </c>
      <c r="AN408" s="29">
        <f t="shared" ca="1" si="73"/>
        <v>-1.7484583396557563E-2</v>
      </c>
      <c r="AP408" s="7"/>
      <c r="AT408" s="3"/>
      <c r="AV408" s="7"/>
      <c r="AW408" s="6"/>
      <c r="AY408" s="7"/>
      <c r="BA408" s="7"/>
      <c r="BG408" s="7"/>
      <c r="BH408" s="7"/>
    </row>
    <row r="409" spans="1:60" x14ac:dyDescent="0.45">
      <c r="A409" t="s">
        <v>723</v>
      </c>
      <c r="B409" t="s">
        <v>30</v>
      </c>
      <c r="C409" s="6">
        <v>43794.416666666664</v>
      </c>
      <c r="D409" s="5">
        <v>51.8</v>
      </c>
      <c r="E409" s="6">
        <v>43795.385416666664</v>
      </c>
      <c r="F409">
        <v>135.6</v>
      </c>
      <c r="G409" s="7">
        <v>1.6177999999999999</v>
      </c>
      <c r="H409">
        <v>77264.509999999995</v>
      </c>
      <c r="I409" s="7">
        <v>1.5815999999999999</v>
      </c>
      <c r="J409">
        <v>943.10130000000004</v>
      </c>
      <c r="K409">
        <v>48852.639999999999</v>
      </c>
      <c r="L409">
        <v>-152206.5</v>
      </c>
      <c r="M409">
        <v>332</v>
      </c>
      <c r="N409">
        <v>232.72</v>
      </c>
      <c r="O409" s="7">
        <v>-0.1515</v>
      </c>
      <c r="P409" s="7">
        <v>2.0270000000000001</v>
      </c>
      <c r="Q409" t="s">
        <v>535</v>
      </c>
      <c r="S409" s="2">
        <f t="shared" si="74"/>
        <v>43794</v>
      </c>
      <c r="T409" t="s">
        <v>723</v>
      </c>
      <c r="U409" s="5">
        <v>51.8</v>
      </c>
      <c r="V409">
        <v>135.6</v>
      </c>
      <c r="W409">
        <f t="shared" si="77"/>
        <v>10180272.122203248</v>
      </c>
      <c r="X409">
        <f t="shared" si="67"/>
        <v>25450.680305508118</v>
      </c>
      <c r="Y409">
        <f t="shared" si="68"/>
        <v>500</v>
      </c>
      <c r="Z409">
        <f t="shared" si="69"/>
        <v>40963</v>
      </c>
      <c r="AA409" s="5" t="str">
        <f t="shared" si="75"/>
        <v/>
      </c>
      <c r="AB409" s="24" t="str">
        <f>IFERROR(AA409/MAX($J$3:AA409)-1,"")</f>
        <v/>
      </c>
      <c r="AG409" s="3">
        <v>43914</v>
      </c>
      <c r="AH409">
        <v>10474964.822846748</v>
      </c>
      <c r="AI409" s="24">
        <f>AH409/MAX($AH$2:AH409)-1</f>
        <v>-1.9657150941589707E-2</v>
      </c>
      <c r="AJ409" s="27">
        <f t="shared" si="70"/>
        <v>1</v>
      </c>
      <c r="AK409">
        <f t="shared" si="71"/>
        <v>1</v>
      </c>
      <c r="AL409" s="28">
        <f t="shared" si="76"/>
        <v>2</v>
      </c>
      <c r="AM409" s="28">
        <f t="shared" si="72"/>
        <v>1384</v>
      </c>
      <c r="AN409" s="29">
        <f t="shared" ca="1" si="73"/>
        <v>-1.9657150941589707E-2</v>
      </c>
      <c r="AP409" s="7"/>
      <c r="AT409" s="3"/>
      <c r="AV409" s="7"/>
      <c r="AW409" s="6"/>
      <c r="AY409" s="7"/>
      <c r="BA409" s="7"/>
      <c r="BG409" s="7"/>
      <c r="BH409" s="7"/>
    </row>
    <row r="410" spans="1:60" x14ac:dyDescent="0.45">
      <c r="A410" t="s">
        <v>740</v>
      </c>
      <c r="B410" t="s">
        <v>30</v>
      </c>
      <c r="C410" s="6">
        <v>43794.515277777777</v>
      </c>
      <c r="D410" s="5">
        <v>48.45</v>
      </c>
      <c r="E410" s="6">
        <v>43795.385416666664</v>
      </c>
      <c r="F410">
        <v>96.9</v>
      </c>
      <c r="G410" s="7">
        <v>1</v>
      </c>
      <c r="H410">
        <v>47488.29</v>
      </c>
      <c r="I410" s="7">
        <v>0.97</v>
      </c>
      <c r="J410">
        <v>1010.4640000000001</v>
      </c>
      <c r="K410">
        <v>48957</v>
      </c>
      <c r="L410">
        <v>-104718.21</v>
      </c>
      <c r="M410">
        <v>190</v>
      </c>
      <c r="N410">
        <v>249.94</v>
      </c>
      <c r="O410" s="7">
        <v>-5.4699999999999999E-2</v>
      </c>
      <c r="P410" s="7">
        <v>1.2486999999999999</v>
      </c>
      <c r="Q410" t="s">
        <v>535</v>
      </c>
      <c r="S410" s="2">
        <f t="shared" si="74"/>
        <v>43794</v>
      </c>
      <c r="T410" t="s">
        <v>740</v>
      </c>
      <c r="U410" s="5">
        <v>48.45</v>
      </c>
      <c r="V410">
        <v>96.9</v>
      </c>
      <c r="W410">
        <f t="shared" si="77"/>
        <v>10180272.122203248</v>
      </c>
      <c r="X410">
        <f t="shared" si="67"/>
        <v>25450.680305508118</v>
      </c>
      <c r="Y410">
        <f t="shared" si="68"/>
        <v>525</v>
      </c>
      <c r="Z410">
        <f t="shared" si="69"/>
        <v>24673.162500000006</v>
      </c>
      <c r="AA410" s="5" t="str">
        <f t="shared" si="75"/>
        <v/>
      </c>
      <c r="AB410" s="24" t="str">
        <f>IFERROR(AA410/MAX($J$3:AA410)-1,"")</f>
        <v/>
      </c>
      <c r="AG410" s="3">
        <v>43915</v>
      </c>
      <c r="AH410">
        <v>10522274.385346748</v>
      </c>
      <c r="AI410" s="24">
        <f>AH410/MAX($AH$2:AH410)-1</f>
        <v>-1.5229490126175915E-2</v>
      </c>
      <c r="AJ410" s="27">
        <f t="shared" si="70"/>
        <v>1</v>
      </c>
      <c r="AK410">
        <f t="shared" si="71"/>
        <v>1</v>
      </c>
      <c r="AL410" s="28">
        <f t="shared" si="76"/>
        <v>2</v>
      </c>
      <c r="AM410" s="28">
        <f t="shared" si="72"/>
        <v>1384</v>
      </c>
      <c r="AN410" s="29">
        <f t="shared" ca="1" si="73"/>
        <v>-1.5229490126175915E-2</v>
      </c>
      <c r="AP410" s="7"/>
      <c r="AT410" s="3"/>
      <c r="AV410" s="7"/>
      <c r="AW410" s="6"/>
      <c r="AY410" s="7"/>
      <c r="BA410" s="7"/>
      <c r="BG410" s="7"/>
      <c r="BH410" s="7"/>
    </row>
    <row r="411" spans="1:60" x14ac:dyDescent="0.45">
      <c r="A411" t="s">
        <v>740</v>
      </c>
      <c r="B411" t="s">
        <v>30</v>
      </c>
      <c r="C411" s="6">
        <v>43794.520833333336</v>
      </c>
      <c r="D411" s="5">
        <v>50.85</v>
      </c>
      <c r="E411" s="6">
        <v>43795.385416666664</v>
      </c>
      <c r="F411">
        <v>96.9</v>
      </c>
      <c r="G411" s="7">
        <v>0.90559999999999996</v>
      </c>
      <c r="H411">
        <v>46440.46</v>
      </c>
      <c r="I411" s="7">
        <v>0.87649999999999995</v>
      </c>
      <c r="J411">
        <v>1041.9079999999999</v>
      </c>
      <c r="K411">
        <v>52981.04</v>
      </c>
      <c r="L411">
        <v>642648.31000000006</v>
      </c>
      <c r="M411">
        <v>182</v>
      </c>
      <c r="N411">
        <v>255.17</v>
      </c>
      <c r="O411" s="7">
        <v>-9.9299999999999999E-2</v>
      </c>
      <c r="P411" s="7">
        <v>1.1426000000000001</v>
      </c>
      <c r="Q411" t="s">
        <v>535</v>
      </c>
      <c r="S411" s="2">
        <f t="shared" si="74"/>
        <v>43794</v>
      </c>
      <c r="T411" t="s">
        <v>740</v>
      </c>
      <c r="U411" s="5">
        <v>50.85</v>
      </c>
      <c r="V411">
        <v>96.9</v>
      </c>
      <c r="W411">
        <f t="shared" si="77"/>
        <v>10180272.122203248</v>
      </c>
      <c r="X411">
        <f t="shared" si="67"/>
        <v>25450.680305508118</v>
      </c>
      <c r="Y411">
        <f t="shared" si="68"/>
        <v>500</v>
      </c>
      <c r="Z411">
        <f t="shared" si="69"/>
        <v>22286.250000000007</v>
      </c>
      <c r="AA411" s="5" t="str">
        <f t="shared" si="75"/>
        <v/>
      </c>
      <c r="AB411" s="24" t="str">
        <f>IFERROR(AA411/MAX($J$3:AA411)-1,"")</f>
        <v/>
      </c>
      <c r="AG411" s="3">
        <v>43916</v>
      </c>
      <c r="AH411">
        <v>10467944.260346748</v>
      </c>
      <c r="AI411" s="24">
        <f>AH411/MAX($AH$2:AH411)-1</f>
        <v>-2.0314199281096457E-2</v>
      </c>
      <c r="AJ411" s="27">
        <f t="shared" si="70"/>
        <v>1</v>
      </c>
      <c r="AK411">
        <f t="shared" si="71"/>
        <v>1</v>
      </c>
      <c r="AL411" s="28">
        <f t="shared" si="76"/>
        <v>2</v>
      </c>
      <c r="AM411" s="28">
        <f t="shared" si="72"/>
        <v>1384</v>
      </c>
      <c r="AN411" s="29">
        <f t="shared" ca="1" si="73"/>
        <v>-2.0314199281096457E-2</v>
      </c>
      <c r="AP411" s="7"/>
      <c r="AT411" s="3"/>
      <c r="AV411" s="7"/>
      <c r="AW411" s="6"/>
      <c r="AY411" s="7"/>
      <c r="BA411" s="7"/>
      <c r="BG411" s="7"/>
      <c r="BH411" s="7"/>
    </row>
    <row r="412" spans="1:60" x14ac:dyDescent="0.45">
      <c r="A412" t="s">
        <v>723</v>
      </c>
      <c r="B412" t="s">
        <v>30</v>
      </c>
      <c r="C412" s="6">
        <v>43794.539583333331</v>
      </c>
      <c r="D412" s="5">
        <v>72.400000000000006</v>
      </c>
      <c r="E412" s="6">
        <v>43795.385416666664</v>
      </c>
      <c r="F412">
        <v>135.6</v>
      </c>
      <c r="G412" s="7">
        <v>0.87290000000000001</v>
      </c>
      <c r="H412">
        <v>44711.4</v>
      </c>
      <c r="I412" s="7">
        <v>0.84419999999999995</v>
      </c>
      <c r="J412">
        <v>731.53459999999995</v>
      </c>
      <c r="K412">
        <v>52963.11</v>
      </c>
      <c r="L412">
        <v>687359.71</v>
      </c>
      <c r="M412">
        <v>155</v>
      </c>
      <c r="N412">
        <v>288.45999999999998</v>
      </c>
      <c r="O412" s="7">
        <v>-4.7999999999999996E-3</v>
      </c>
      <c r="P412" s="7">
        <v>1.1657</v>
      </c>
      <c r="Q412" t="s">
        <v>535</v>
      </c>
      <c r="S412" s="2">
        <f t="shared" si="74"/>
        <v>43794</v>
      </c>
      <c r="T412" t="s">
        <v>723</v>
      </c>
      <c r="U412" s="5">
        <v>72.400000000000006</v>
      </c>
      <c r="V412">
        <v>135.6</v>
      </c>
      <c r="W412">
        <f t="shared" si="77"/>
        <v>10180272.122203248</v>
      </c>
      <c r="X412">
        <f t="shared" si="67"/>
        <v>25450.680305508118</v>
      </c>
      <c r="Y412">
        <f t="shared" si="68"/>
        <v>350</v>
      </c>
      <c r="Z412">
        <f t="shared" si="69"/>
        <v>21391.999999999996</v>
      </c>
      <c r="AA412" s="5">
        <f t="shared" si="75"/>
        <v>10289586.534703247</v>
      </c>
      <c r="AB412" s="24">
        <f>IFERROR(AA412/MAX($J$3:AA412)-1,"")</f>
        <v>-2.17106356929887E-2</v>
      </c>
      <c r="AG412" s="3">
        <v>43917</v>
      </c>
      <c r="AH412">
        <v>10482009.947846748</v>
      </c>
      <c r="AI412" s="24">
        <f>AH412/MAX($AH$2:AH412)-1</f>
        <v>-1.8997803819066794E-2</v>
      </c>
      <c r="AJ412" s="27">
        <f t="shared" si="70"/>
        <v>1</v>
      </c>
      <c r="AK412">
        <f t="shared" si="71"/>
        <v>1</v>
      </c>
      <c r="AL412" s="28">
        <f t="shared" si="76"/>
        <v>2</v>
      </c>
      <c r="AM412" s="28">
        <f t="shared" si="72"/>
        <v>1384</v>
      </c>
      <c r="AN412" s="29">
        <f t="shared" ca="1" si="73"/>
        <v>-1.8997803819066794E-2</v>
      </c>
      <c r="AP412" s="7"/>
      <c r="AT412" s="3"/>
      <c r="AV412" s="7"/>
      <c r="AW412" s="6"/>
      <c r="AY412" s="7"/>
      <c r="BA412" s="7"/>
      <c r="BG412" s="7"/>
      <c r="BH412" s="7"/>
    </row>
    <row r="413" spans="1:60" x14ac:dyDescent="0.45">
      <c r="A413" t="s">
        <v>726</v>
      </c>
      <c r="B413" t="s">
        <v>30</v>
      </c>
      <c r="C413" s="6">
        <v>43795.60833333333</v>
      </c>
      <c r="D413" s="5">
        <v>48.75</v>
      </c>
      <c r="E413" s="6">
        <v>43796.385416666664</v>
      </c>
      <c r="F413">
        <v>23.3</v>
      </c>
      <c r="G413" s="7">
        <v>-0.52210000000000001</v>
      </c>
      <c r="H413">
        <v>-28686.52</v>
      </c>
      <c r="I413" s="7">
        <v>-0.53680000000000005</v>
      </c>
      <c r="J413">
        <v>1096.1389999999999</v>
      </c>
      <c r="K413">
        <v>53436.800000000003</v>
      </c>
      <c r="L413">
        <v>658673.18999999994</v>
      </c>
      <c r="M413">
        <v>56</v>
      </c>
      <c r="N413">
        <v>-512.26</v>
      </c>
      <c r="O413" s="7">
        <v>-0.52210000000000001</v>
      </c>
      <c r="P413" s="7">
        <v>0.39079999999999998</v>
      </c>
      <c r="Q413" t="s">
        <v>535</v>
      </c>
      <c r="S413" s="2">
        <f t="shared" si="74"/>
        <v>43795</v>
      </c>
      <c r="T413" t="s">
        <v>726</v>
      </c>
      <c r="U413" s="5">
        <v>48.75</v>
      </c>
      <c r="V413">
        <v>23.3</v>
      </c>
      <c r="W413">
        <f t="shared" si="77"/>
        <v>10289586.534703247</v>
      </c>
      <c r="X413">
        <f t="shared" si="67"/>
        <v>25723.96633675812</v>
      </c>
      <c r="Y413">
        <f t="shared" si="68"/>
        <v>525</v>
      </c>
      <c r="Z413">
        <f t="shared" si="69"/>
        <v>-13739.512499999999</v>
      </c>
      <c r="AA413" s="5" t="str">
        <f t="shared" si="75"/>
        <v/>
      </c>
      <c r="AB413" s="24" t="str">
        <f>IFERROR(AA413/MAX($J$3:AA413)-1,"")</f>
        <v/>
      </c>
      <c r="AG413" s="3">
        <v>43918</v>
      </c>
      <c r="AH413">
        <v>10482009.947846748</v>
      </c>
      <c r="AI413" s="24">
        <f>AH413/MAX($AH$2:AH413)-1</f>
        <v>-1.8997803819066794E-2</v>
      </c>
      <c r="AJ413" s="27">
        <f t="shared" si="70"/>
        <v>1</v>
      </c>
      <c r="AK413">
        <f t="shared" si="71"/>
        <v>1</v>
      </c>
      <c r="AL413" s="28">
        <f t="shared" si="76"/>
        <v>2</v>
      </c>
      <c r="AM413" s="28">
        <f t="shared" si="72"/>
        <v>1384</v>
      </c>
      <c r="AN413" s="29">
        <f t="shared" ca="1" si="73"/>
        <v>-1.8997803819066794E-2</v>
      </c>
      <c r="AP413" s="7"/>
      <c r="AT413" s="3"/>
      <c r="AV413" s="7"/>
      <c r="AW413" s="6"/>
      <c r="AY413" s="7"/>
      <c r="BA413" s="7"/>
      <c r="BG413" s="7"/>
      <c r="BH413" s="7"/>
    </row>
    <row r="414" spans="1:60" x14ac:dyDescent="0.45">
      <c r="A414" t="s">
        <v>725</v>
      </c>
      <c r="B414" t="s">
        <v>30</v>
      </c>
      <c r="C414" s="6">
        <v>43795.609722222223</v>
      </c>
      <c r="D414" s="5">
        <v>37.25</v>
      </c>
      <c r="E414" s="6">
        <v>43796.385416666664</v>
      </c>
      <c r="F414">
        <v>14</v>
      </c>
      <c r="G414" s="7">
        <v>-0.62419999999999998</v>
      </c>
      <c r="H414">
        <v>-31561.96</v>
      </c>
      <c r="I414" s="7">
        <v>-0.63790000000000002</v>
      </c>
      <c r="J414">
        <v>1328.2260000000001</v>
      </c>
      <c r="K414">
        <v>49476.41</v>
      </c>
      <c r="L414">
        <v>-136280.17000000001</v>
      </c>
      <c r="M414">
        <v>54</v>
      </c>
      <c r="N414">
        <v>-584.48</v>
      </c>
      <c r="O414" s="7">
        <v>-0.62419999999999998</v>
      </c>
      <c r="P414" s="7">
        <v>0.21479999999999999</v>
      </c>
      <c r="Q414" t="s">
        <v>535</v>
      </c>
      <c r="S414" s="2">
        <f t="shared" si="74"/>
        <v>43795</v>
      </c>
      <c r="T414" t="s">
        <v>725</v>
      </c>
      <c r="U414" s="5">
        <v>37.25</v>
      </c>
      <c r="V414">
        <v>14</v>
      </c>
      <c r="W414">
        <f t="shared" si="77"/>
        <v>10289586.534703247</v>
      </c>
      <c r="X414">
        <f t="shared" si="67"/>
        <v>25723.96633675812</v>
      </c>
      <c r="Y414">
        <f t="shared" si="68"/>
        <v>700</v>
      </c>
      <c r="Z414">
        <f t="shared" si="69"/>
        <v>-16633.750000000004</v>
      </c>
      <c r="AA414" s="5" t="str">
        <f t="shared" si="75"/>
        <v/>
      </c>
      <c r="AB414" s="24" t="str">
        <f>IFERROR(AA414/MAX($J$3:AA414)-1,"")</f>
        <v/>
      </c>
      <c r="AG414" s="3">
        <v>43919</v>
      </c>
      <c r="AH414">
        <v>10482009.947846748</v>
      </c>
      <c r="AI414" s="24">
        <f>AH414/MAX($AH$2:AH414)-1</f>
        <v>-1.8997803819066794E-2</v>
      </c>
      <c r="AJ414" s="27">
        <f t="shared" si="70"/>
        <v>1</v>
      </c>
      <c r="AK414">
        <f t="shared" si="71"/>
        <v>1</v>
      </c>
      <c r="AL414" s="28">
        <f t="shared" si="76"/>
        <v>2</v>
      </c>
      <c r="AM414" s="28">
        <f t="shared" si="72"/>
        <v>1384</v>
      </c>
      <c r="AN414" s="29">
        <f t="shared" ca="1" si="73"/>
        <v>-1.8997803819066794E-2</v>
      </c>
      <c r="AP414" s="7"/>
      <c r="AT414" s="3"/>
      <c r="AV414" s="7"/>
      <c r="AW414" s="6"/>
      <c r="AY414" s="7"/>
      <c r="BA414" s="7"/>
      <c r="BG414" s="7"/>
      <c r="BH414" s="7"/>
    </row>
    <row r="415" spans="1:60" x14ac:dyDescent="0.45">
      <c r="A415" t="s">
        <v>725</v>
      </c>
      <c r="B415" t="s">
        <v>30</v>
      </c>
      <c r="C415" s="6">
        <v>43795.609722222223</v>
      </c>
      <c r="D415" s="5">
        <v>37.25</v>
      </c>
      <c r="E415" s="6">
        <v>43796.385416666664</v>
      </c>
      <c r="F415">
        <v>14</v>
      </c>
      <c r="G415" s="7">
        <v>-0.62419999999999998</v>
      </c>
      <c r="H415">
        <v>-34107.120000000003</v>
      </c>
      <c r="I415" s="7">
        <v>-0.63790000000000002</v>
      </c>
      <c r="J415">
        <v>1435.3340000000001</v>
      </c>
      <c r="K415">
        <v>53466.18</v>
      </c>
      <c r="L415">
        <v>624566.06999999995</v>
      </c>
      <c r="M415">
        <v>54</v>
      </c>
      <c r="N415">
        <v>-631.61</v>
      </c>
      <c r="O415" s="7">
        <v>-0.62419999999999998</v>
      </c>
      <c r="P415" s="7">
        <v>0.21479999999999999</v>
      </c>
      <c r="Q415" t="s">
        <v>535</v>
      </c>
      <c r="S415" s="2">
        <f t="shared" si="74"/>
        <v>43795</v>
      </c>
      <c r="T415" t="s">
        <v>725</v>
      </c>
      <c r="U415" s="5">
        <v>37.25</v>
      </c>
      <c r="V415">
        <v>14</v>
      </c>
      <c r="W415">
        <f t="shared" si="77"/>
        <v>10289586.534703247</v>
      </c>
      <c r="X415">
        <f t="shared" si="67"/>
        <v>25723.96633675812</v>
      </c>
      <c r="Y415">
        <f t="shared" si="68"/>
        <v>700</v>
      </c>
      <c r="Z415">
        <f t="shared" si="69"/>
        <v>-16633.750000000004</v>
      </c>
      <c r="AA415" s="5">
        <f t="shared" si="75"/>
        <v>10242579.522203248</v>
      </c>
      <c r="AB415" s="24">
        <f>IFERROR(AA415/MAX($J$3:AA415)-1,"")</f>
        <v>-2.6179859040447728E-2</v>
      </c>
      <c r="AG415" s="3">
        <v>43920</v>
      </c>
      <c r="AH415">
        <v>10482009.947846748</v>
      </c>
      <c r="AI415" s="24">
        <f>AH415/MAX($AH$2:AH415)-1</f>
        <v>-1.8997803819066794E-2</v>
      </c>
      <c r="AJ415" s="27">
        <f t="shared" si="70"/>
        <v>1</v>
      </c>
      <c r="AK415">
        <f t="shared" si="71"/>
        <v>1</v>
      </c>
      <c r="AL415" s="28">
        <f t="shared" si="76"/>
        <v>2</v>
      </c>
      <c r="AM415" s="28">
        <f t="shared" si="72"/>
        <v>1384</v>
      </c>
      <c r="AN415" s="29">
        <f t="shared" ca="1" si="73"/>
        <v>-1.8997803819066794E-2</v>
      </c>
      <c r="AP415" s="7"/>
      <c r="AT415" s="3"/>
      <c r="AV415" s="7"/>
      <c r="AW415" s="6"/>
      <c r="AY415" s="7"/>
      <c r="BA415" s="7"/>
      <c r="BG415" s="7"/>
      <c r="BH415" s="7"/>
    </row>
    <row r="416" spans="1:60" x14ac:dyDescent="0.45">
      <c r="A416" t="s">
        <v>726</v>
      </c>
      <c r="B416" t="s">
        <v>30</v>
      </c>
      <c r="C416" s="6">
        <v>43798.451388888891</v>
      </c>
      <c r="D416" s="5">
        <v>56.1</v>
      </c>
      <c r="E416" s="6">
        <v>43801.385416666664</v>
      </c>
      <c r="F416">
        <v>60.2</v>
      </c>
      <c r="G416" s="7">
        <v>7.3099999999999998E-2</v>
      </c>
      <c r="H416">
        <v>2581.9699999999998</v>
      </c>
      <c r="I416" s="7">
        <v>5.2400000000000002E-2</v>
      </c>
      <c r="J416">
        <v>879.11940000000004</v>
      </c>
      <c r="K416">
        <v>49318.6</v>
      </c>
      <c r="L416">
        <v>-133698.20000000001</v>
      </c>
      <c r="M416">
        <v>282</v>
      </c>
      <c r="N416">
        <v>9.16</v>
      </c>
      <c r="O416" s="7">
        <v>-9.8900000000000002E-2</v>
      </c>
      <c r="P416" s="7">
        <v>0.67110000000000003</v>
      </c>
      <c r="Q416" t="s">
        <v>535</v>
      </c>
      <c r="S416" s="2">
        <f t="shared" si="74"/>
        <v>43798</v>
      </c>
      <c r="T416" t="s">
        <v>726</v>
      </c>
      <c r="U416" s="5">
        <v>56.1</v>
      </c>
      <c r="V416">
        <v>60.2</v>
      </c>
      <c r="W416">
        <f t="shared" si="77"/>
        <v>10242579.522203248</v>
      </c>
      <c r="X416">
        <f t="shared" si="67"/>
        <v>25606.44880550812</v>
      </c>
      <c r="Y416">
        <f t="shared" si="68"/>
        <v>450</v>
      </c>
      <c r="Z416">
        <f t="shared" si="69"/>
        <v>1321.649999999999</v>
      </c>
      <c r="AA416" s="5" t="str">
        <f t="shared" si="75"/>
        <v/>
      </c>
      <c r="AB416" s="24" t="str">
        <f>IFERROR(AA416/MAX($J$3:AA416)-1,"")</f>
        <v/>
      </c>
      <c r="AG416" s="3">
        <v>43921</v>
      </c>
      <c r="AH416">
        <v>10463164.747846749</v>
      </c>
      <c r="AI416" s="24">
        <f>AH416/MAX($AH$2:AH416)-1</f>
        <v>-2.0761509699852132E-2</v>
      </c>
      <c r="AJ416" s="27">
        <f t="shared" si="70"/>
        <v>1</v>
      </c>
      <c r="AK416">
        <f t="shared" si="71"/>
        <v>1</v>
      </c>
      <c r="AL416" s="28">
        <f t="shared" si="76"/>
        <v>2</v>
      </c>
      <c r="AM416" s="28">
        <f t="shared" si="72"/>
        <v>1384</v>
      </c>
      <c r="AN416" s="29">
        <f t="shared" ca="1" si="73"/>
        <v>-2.0761509699852132E-2</v>
      </c>
      <c r="AP416" s="7"/>
      <c r="AT416" s="3"/>
      <c r="AV416" s="7"/>
      <c r="AW416" s="6"/>
      <c r="AY416" s="7"/>
      <c r="BA416" s="7"/>
      <c r="BG416" s="7"/>
      <c r="BH416" s="7"/>
    </row>
    <row r="417" spans="1:60" x14ac:dyDescent="0.45">
      <c r="A417" t="s">
        <v>725</v>
      </c>
      <c r="B417" t="s">
        <v>30</v>
      </c>
      <c r="C417" s="6">
        <v>43798.500694444447</v>
      </c>
      <c r="D417" s="5">
        <v>65.45</v>
      </c>
      <c r="E417" s="6">
        <v>43801.385416666664</v>
      </c>
      <c r="F417">
        <v>40.549999999999997</v>
      </c>
      <c r="G417" s="7">
        <v>-0.38040000000000002</v>
      </c>
      <c r="H417">
        <v>-19608.3</v>
      </c>
      <c r="I417" s="7">
        <v>-0.39660000000000001</v>
      </c>
      <c r="J417">
        <v>755.32730000000004</v>
      </c>
      <c r="K417">
        <v>49436.17</v>
      </c>
      <c r="L417">
        <v>-153306.5</v>
      </c>
      <c r="M417">
        <v>211</v>
      </c>
      <c r="N417">
        <v>-92.93</v>
      </c>
      <c r="O417" s="7">
        <v>-0.4874</v>
      </c>
      <c r="P417" s="7">
        <v>1.5299999999999999E-2</v>
      </c>
      <c r="Q417" t="s">
        <v>535</v>
      </c>
      <c r="S417" s="2">
        <f t="shared" si="74"/>
        <v>43798</v>
      </c>
      <c r="T417" t="s">
        <v>725</v>
      </c>
      <c r="U417" s="5">
        <v>65.45</v>
      </c>
      <c r="V417">
        <v>40.549999999999997</v>
      </c>
      <c r="W417">
        <f t="shared" si="77"/>
        <v>10242579.522203248</v>
      </c>
      <c r="X417">
        <f t="shared" si="67"/>
        <v>25606.44880550812</v>
      </c>
      <c r="Y417">
        <f t="shared" si="68"/>
        <v>400</v>
      </c>
      <c r="Z417">
        <f t="shared" si="69"/>
        <v>-10384.000000000004</v>
      </c>
      <c r="AA417" s="5" t="str">
        <f t="shared" si="75"/>
        <v/>
      </c>
      <c r="AB417" s="24" t="str">
        <f>IFERROR(AA417/MAX($J$3:AA417)-1,"")</f>
        <v/>
      </c>
      <c r="AG417" s="3">
        <v>43922</v>
      </c>
      <c r="AH417">
        <v>10447987.860346749</v>
      </c>
      <c r="AI417" s="24">
        <f>AH417/MAX($AH$2:AH417)-1</f>
        <v>-2.2181901403615867E-2</v>
      </c>
      <c r="AJ417" s="27">
        <f t="shared" si="70"/>
        <v>1</v>
      </c>
      <c r="AK417">
        <f t="shared" si="71"/>
        <v>1</v>
      </c>
      <c r="AL417" s="28">
        <f t="shared" si="76"/>
        <v>2</v>
      </c>
      <c r="AM417" s="28">
        <f t="shared" si="72"/>
        <v>1384</v>
      </c>
      <c r="AN417" s="29">
        <f t="shared" ca="1" si="73"/>
        <v>-2.2181901403615867E-2</v>
      </c>
      <c r="AP417" s="7"/>
      <c r="AT417" s="3"/>
      <c r="AV417" s="7"/>
      <c r="AW417" s="6"/>
      <c r="AY417" s="7"/>
      <c r="BA417" s="7"/>
      <c r="BG417" s="7"/>
      <c r="BH417" s="7"/>
    </row>
    <row r="418" spans="1:60" x14ac:dyDescent="0.45">
      <c r="A418" t="s">
        <v>726</v>
      </c>
      <c r="B418" t="s">
        <v>30</v>
      </c>
      <c r="C418" s="6">
        <v>43798.520833333336</v>
      </c>
      <c r="D418" s="5">
        <v>70.150000000000006</v>
      </c>
      <c r="E418" s="6">
        <v>43801.385416666664</v>
      </c>
      <c r="F418">
        <v>60.2</v>
      </c>
      <c r="G418" s="7">
        <v>-0.14180000000000001</v>
      </c>
      <c r="H418">
        <v>-8521.99</v>
      </c>
      <c r="I418" s="7">
        <v>-0.16039999999999999</v>
      </c>
      <c r="J418">
        <v>757.27480000000003</v>
      </c>
      <c r="K418">
        <v>53122.83</v>
      </c>
      <c r="L418">
        <v>616044.07999999996</v>
      </c>
      <c r="M418">
        <v>182</v>
      </c>
      <c r="N418">
        <v>-46.82</v>
      </c>
      <c r="O418" s="7">
        <v>-0.27939999999999998</v>
      </c>
      <c r="P418" s="7">
        <v>0.20880000000000001</v>
      </c>
      <c r="Q418" t="s">
        <v>535</v>
      </c>
      <c r="S418" s="2">
        <f t="shared" si="74"/>
        <v>43798</v>
      </c>
      <c r="T418" t="s">
        <v>726</v>
      </c>
      <c r="U418" s="5">
        <v>70.150000000000006</v>
      </c>
      <c r="V418">
        <v>60.2</v>
      </c>
      <c r="W418">
        <f t="shared" si="77"/>
        <v>10242579.522203248</v>
      </c>
      <c r="X418">
        <f t="shared" si="67"/>
        <v>25606.44880550812</v>
      </c>
      <c r="Y418">
        <f t="shared" si="68"/>
        <v>375</v>
      </c>
      <c r="Z418">
        <f t="shared" si="69"/>
        <v>-4220.0625000000009</v>
      </c>
      <c r="AA418" s="5" t="str">
        <f t="shared" si="75"/>
        <v/>
      </c>
      <c r="AB418" s="24" t="str">
        <f>IFERROR(AA418/MAX($J$3:AA418)-1,"")</f>
        <v/>
      </c>
      <c r="AG418" s="3">
        <v>43923</v>
      </c>
      <c r="AH418">
        <v>10447987.860346749</v>
      </c>
      <c r="AI418" s="24">
        <f>AH418/MAX($AH$2:AH418)-1</f>
        <v>-2.2181901403615867E-2</v>
      </c>
      <c r="AJ418" s="27">
        <f t="shared" si="70"/>
        <v>1</v>
      </c>
      <c r="AK418">
        <f t="shared" si="71"/>
        <v>1</v>
      </c>
      <c r="AL418" s="28">
        <f t="shared" si="76"/>
        <v>2</v>
      </c>
      <c r="AM418" s="28">
        <f t="shared" si="72"/>
        <v>1384</v>
      </c>
      <c r="AN418" s="29">
        <f t="shared" ca="1" si="73"/>
        <v>-2.2181901403615867E-2</v>
      </c>
      <c r="AP418" s="7"/>
      <c r="AT418" s="3"/>
      <c r="AV418" s="7"/>
      <c r="AW418" s="6"/>
      <c r="AY418" s="7"/>
      <c r="BA418" s="7"/>
      <c r="BG418" s="7"/>
      <c r="BH418" s="7"/>
    </row>
    <row r="419" spans="1:60" x14ac:dyDescent="0.45">
      <c r="A419" t="s">
        <v>725</v>
      </c>
      <c r="B419" t="s">
        <v>30</v>
      </c>
      <c r="C419" s="6">
        <v>43798.594444444447</v>
      </c>
      <c r="D419" s="5">
        <v>55.85</v>
      </c>
      <c r="E419" s="6">
        <v>43801.385416666664</v>
      </c>
      <c r="F419">
        <v>40.549999999999997</v>
      </c>
      <c r="G419" s="7">
        <v>-0.27389999999999998</v>
      </c>
      <c r="H419">
        <v>-15478.92</v>
      </c>
      <c r="I419" s="7">
        <v>-0.29120000000000001</v>
      </c>
      <c r="J419">
        <v>951.72910000000002</v>
      </c>
      <c r="K419">
        <v>53154.07</v>
      </c>
      <c r="L419">
        <v>600565.16</v>
      </c>
      <c r="M419">
        <v>76</v>
      </c>
      <c r="N419">
        <v>-203.67</v>
      </c>
      <c r="O419" s="7">
        <v>-0.39929999999999999</v>
      </c>
      <c r="P419" s="7">
        <v>4.8300000000000003E-2</v>
      </c>
      <c r="Q419" t="s">
        <v>535</v>
      </c>
      <c r="S419" s="2">
        <f t="shared" si="74"/>
        <v>43798</v>
      </c>
      <c r="T419" t="s">
        <v>725</v>
      </c>
      <c r="U419" s="5">
        <v>55.85</v>
      </c>
      <c r="V419">
        <v>40.549999999999997</v>
      </c>
      <c r="W419">
        <f t="shared" si="77"/>
        <v>10242579.522203248</v>
      </c>
      <c r="X419">
        <f t="shared" si="67"/>
        <v>25606.44880550812</v>
      </c>
      <c r="Y419">
        <f t="shared" si="68"/>
        <v>450</v>
      </c>
      <c r="Z419">
        <f t="shared" si="69"/>
        <v>-7318.8000000000047</v>
      </c>
      <c r="AA419" s="5">
        <f t="shared" si="75"/>
        <v>10221978.309703248</v>
      </c>
      <c r="AB419" s="24">
        <f>IFERROR(AA419/MAX($J$3:AA419)-1,"")</f>
        <v>-2.8138533182757275E-2</v>
      </c>
      <c r="AG419" s="3">
        <v>43924</v>
      </c>
      <c r="AH419">
        <v>10447987.860346749</v>
      </c>
      <c r="AI419" s="24">
        <f>AH419/MAX($AH$2:AH419)-1</f>
        <v>-2.2181901403615867E-2</v>
      </c>
      <c r="AJ419" s="27">
        <f t="shared" si="70"/>
        <v>1</v>
      </c>
      <c r="AK419">
        <f t="shared" si="71"/>
        <v>1</v>
      </c>
      <c r="AL419" s="28">
        <f t="shared" si="76"/>
        <v>2</v>
      </c>
      <c r="AM419" s="28">
        <f t="shared" si="72"/>
        <v>1384</v>
      </c>
      <c r="AN419" s="29">
        <f t="shared" ca="1" si="73"/>
        <v>-2.2181901403615867E-2</v>
      </c>
      <c r="AP419" s="7"/>
      <c r="AT419" s="3"/>
      <c r="AV419" s="7"/>
      <c r="AW419" s="6"/>
      <c r="AY419" s="7"/>
      <c r="BA419" s="7"/>
      <c r="BG419" s="7"/>
      <c r="BH419" s="7"/>
    </row>
    <row r="420" spans="1:60" x14ac:dyDescent="0.45">
      <c r="A420" t="s">
        <v>726</v>
      </c>
      <c r="B420" t="s">
        <v>30</v>
      </c>
      <c r="C420" s="6">
        <v>43802.431944444441</v>
      </c>
      <c r="D420" s="5">
        <v>60</v>
      </c>
      <c r="E420" s="6">
        <v>43803.385416666664</v>
      </c>
      <c r="F420">
        <v>96.9</v>
      </c>
      <c r="G420" s="7">
        <v>0.61499999999999999</v>
      </c>
      <c r="H420">
        <v>28991.13</v>
      </c>
      <c r="I420" s="7">
        <v>0.58879999999999999</v>
      </c>
      <c r="J420">
        <v>820.55780000000004</v>
      </c>
      <c r="K420">
        <v>49233.47</v>
      </c>
      <c r="L420">
        <v>-124315.37</v>
      </c>
      <c r="M420">
        <v>310</v>
      </c>
      <c r="N420">
        <v>93.52</v>
      </c>
      <c r="O420" s="7">
        <v>-0.01</v>
      </c>
      <c r="P420" s="7">
        <v>0.77829999999999999</v>
      </c>
      <c r="Q420" t="s">
        <v>535</v>
      </c>
      <c r="S420" s="2">
        <f t="shared" si="74"/>
        <v>43802</v>
      </c>
      <c r="T420" t="s">
        <v>726</v>
      </c>
      <c r="U420" s="5">
        <v>60</v>
      </c>
      <c r="V420">
        <v>96.9</v>
      </c>
      <c r="W420">
        <f t="shared" si="77"/>
        <v>10221978.309703248</v>
      </c>
      <c r="X420">
        <f t="shared" si="67"/>
        <v>25554.945774258118</v>
      </c>
      <c r="Y420">
        <f t="shared" si="68"/>
        <v>425</v>
      </c>
      <c r="Z420">
        <f t="shared" si="69"/>
        <v>15015.675000000005</v>
      </c>
      <c r="AA420" s="5" t="str">
        <f t="shared" si="75"/>
        <v/>
      </c>
      <c r="AB420" s="24" t="str">
        <f>IFERROR(AA420/MAX($J$3:AA420)-1,"")</f>
        <v/>
      </c>
      <c r="AG420" s="3">
        <v>43925</v>
      </c>
      <c r="AH420">
        <v>10447987.860346749</v>
      </c>
      <c r="AI420" s="24">
        <f>AH420/MAX($AH$2:AH420)-1</f>
        <v>-2.2181901403615867E-2</v>
      </c>
      <c r="AJ420" s="27">
        <f t="shared" si="70"/>
        <v>1</v>
      </c>
      <c r="AK420">
        <f t="shared" si="71"/>
        <v>1</v>
      </c>
      <c r="AL420" s="28">
        <f t="shared" si="76"/>
        <v>2</v>
      </c>
      <c r="AM420" s="28">
        <f t="shared" si="72"/>
        <v>1384</v>
      </c>
      <c r="AN420" s="29">
        <f t="shared" ca="1" si="73"/>
        <v>-2.2181901403615867E-2</v>
      </c>
      <c r="AP420" s="7"/>
      <c r="AT420" s="3"/>
      <c r="AV420" s="7"/>
      <c r="AW420" s="6"/>
      <c r="AY420" s="7"/>
      <c r="BA420" s="7"/>
      <c r="BG420" s="7"/>
      <c r="BH420" s="7"/>
    </row>
    <row r="421" spans="1:60" x14ac:dyDescent="0.45">
      <c r="A421" t="s">
        <v>725</v>
      </c>
      <c r="B421" t="s">
        <v>30</v>
      </c>
      <c r="C421" s="6">
        <v>43802.473611111112</v>
      </c>
      <c r="D421" s="5">
        <v>49.45</v>
      </c>
      <c r="E421" s="6">
        <v>43803.385416666664</v>
      </c>
      <c r="F421">
        <v>60.85</v>
      </c>
      <c r="G421" s="7">
        <v>0.23050000000000001</v>
      </c>
      <c r="H421">
        <v>10261.709999999999</v>
      </c>
      <c r="I421" s="7">
        <v>0.2082</v>
      </c>
      <c r="J421">
        <v>996.57299999999998</v>
      </c>
      <c r="K421">
        <v>49280.54</v>
      </c>
      <c r="L421">
        <v>-114053.66</v>
      </c>
      <c r="M421">
        <v>250</v>
      </c>
      <c r="N421">
        <v>41.05</v>
      </c>
      <c r="O421" s="7">
        <v>-0.27300000000000002</v>
      </c>
      <c r="P421" s="7">
        <v>0.41560000000000002</v>
      </c>
      <c r="Q421" t="s">
        <v>535</v>
      </c>
      <c r="S421" s="2">
        <f t="shared" si="74"/>
        <v>43802</v>
      </c>
      <c r="T421" t="s">
        <v>725</v>
      </c>
      <c r="U421" s="5">
        <v>49.45</v>
      </c>
      <c r="V421">
        <v>60.85</v>
      </c>
      <c r="W421">
        <f t="shared" si="77"/>
        <v>10221978.309703248</v>
      </c>
      <c r="X421">
        <f t="shared" si="67"/>
        <v>25554.945774258118</v>
      </c>
      <c r="Y421">
        <f t="shared" si="68"/>
        <v>525</v>
      </c>
      <c r="Z421">
        <f t="shared" si="69"/>
        <v>5405.9249999999984</v>
      </c>
      <c r="AA421" s="5" t="str">
        <f t="shared" si="75"/>
        <v/>
      </c>
      <c r="AB421" s="24" t="str">
        <f>IFERROR(AA421/MAX($J$3:AA421)-1,"")</f>
        <v/>
      </c>
      <c r="AG421" s="3">
        <v>43926</v>
      </c>
      <c r="AH421">
        <v>10447987.860346749</v>
      </c>
      <c r="AI421" s="24">
        <f>AH421/MAX($AH$2:AH421)-1</f>
        <v>-2.2181901403615867E-2</v>
      </c>
      <c r="AJ421" s="27">
        <f t="shared" si="70"/>
        <v>1</v>
      </c>
      <c r="AK421">
        <f t="shared" si="71"/>
        <v>1</v>
      </c>
      <c r="AL421" s="28">
        <f t="shared" si="76"/>
        <v>2</v>
      </c>
      <c r="AM421" s="28">
        <f t="shared" si="72"/>
        <v>1384</v>
      </c>
      <c r="AN421" s="29">
        <f t="shared" ca="1" si="73"/>
        <v>-2.2181901403615867E-2</v>
      </c>
      <c r="AP421" s="7"/>
      <c r="AT421" s="3"/>
      <c r="AV421" s="7"/>
      <c r="AW421" s="6"/>
      <c r="AY421" s="7"/>
      <c r="BA421" s="7"/>
      <c r="BG421" s="7"/>
      <c r="BH421" s="7"/>
    </row>
    <row r="422" spans="1:60" x14ac:dyDescent="0.45">
      <c r="A422" t="s">
        <v>725</v>
      </c>
      <c r="B422" t="s">
        <v>30</v>
      </c>
      <c r="C422" s="6">
        <v>43802.520833333336</v>
      </c>
      <c r="D422" s="5">
        <v>59.65</v>
      </c>
      <c r="E422" s="6">
        <v>43803.385416666664</v>
      </c>
      <c r="F422">
        <v>60.85</v>
      </c>
      <c r="G422" s="7">
        <v>2.01E-2</v>
      </c>
      <c r="H422">
        <v>-4.4400000000000004</v>
      </c>
      <c r="I422" s="7">
        <v>-1E-4</v>
      </c>
      <c r="J422">
        <v>888.56370000000004</v>
      </c>
      <c r="K422">
        <v>53002.83</v>
      </c>
      <c r="L422">
        <v>600560.71</v>
      </c>
      <c r="M422">
        <v>182</v>
      </c>
      <c r="N422">
        <v>-0.02</v>
      </c>
      <c r="O422" s="7">
        <v>-0.39729999999999999</v>
      </c>
      <c r="P422" s="7">
        <v>0.17349999999999999</v>
      </c>
      <c r="Q422" t="s">
        <v>535</v>
      </c>
      <c r="S422" s="2">
        <f t="shared" si="74"/>
        <v>43802</v>
      </c>
      <c r="T422" t="s">
        <v>725</v>
      </c>
      <c r="U422" s="5">
        <v>59.65</v>
      </c>
      <c r="V422">
        <v>60.85</v>
      </c>
      <c r="W422">
        <f t="shared" si="77"/>
        <v>10221978.309703248</v>
      </c>
      <c r="X422">
        <f t="shared" si="67"/>
        <v>25554.945774258118</v>
      </c>
      <c r="Y422">
        <f t="shared" si="68"/>
        <v>425</v>
      </c>
      <c r="Z422">
        <f t="shared" si="69"/>
        <v>-2.1249999999980673</v>
      </c>
      <c r="AA422" s="5" t="str">
        <f t="shared" si="75"/>
        <v/>
      </c>
      <c r="AB422" s="24" t="str">
        <f>IFERROR(AA422/MAX($J$3:AA422)-1,"")</f>
        <v/>
      </c>
      <c r="AG422" s="3">
        <v>43927</v>
      </c>
      <c r="AH422">
        <v>10447987.860346749</v>
      </c>
      <c r="AI422" s="24">
        <f>AH422/MAX($AH$2:AH422)-1</f>
        <v>-2.2181901403615867E-2</v>
      </c>
      <c r="AJ422" s="27">
        <f t="shared" si="70"/>
        <v>1</v>
      </c>
      <c r="AK422">
        <f t="shared" si="71"/>
        <v>1</v>
      </c>
      <c r="AL422" s="28">
        <f t="shared" si="76"/>
        <v>2</v>
      </c>
      <c r="AM422" s="28">
        <f t="shared" si="72"/>
        <v>1384</v>
      </c>
      <c r="AN422" s="29">
        <f t="shared" ca="1" si="73"/>
        <v>-2.2181901403615867E-2</v>
      </c>
      <c r="AP422" s="7"/>
      <c r="AT422" s="3"/>
      <c r="AV422" s="7"/>
      <c r="AW422" s="6"/>
      <c r="AY422" s="7"/>
      <c r="BA422" s="7"/>
      <c r="BG422" s="7"/>
      <c r="BH422" s="7"/>
    </row>
    <row r="423" spans="1:60" x14ac:dyDescent="0.45">
      <c r="A423" t="s">
        <v>724</v>
      </c>
      <c r="B423" t="s">
        <v>30</v>
      </c>
      <c r="C423" s="6">
        <v>43802.53125</v>
      </c>
      <c r="D423" s="5">
        <v>37.4</v>
      </c>
      <c r="E423" s="6">
        <v>43803.385416666664</v>
      </c>
      <c r="F423">
        <v>33.549999999999997</v>
      </c>
      <c r="G423" s="7">
        <v>-0.10290000000000001</v>
      </c>
      <c r="H423">
        <v>-6462.04</v>
      </c>
      <c r="I423" s="7">
        <v>-0.12189999999999999</v>
      </c>
      <c r="J423">
        <v>1417.27</v>
      </c>
      <c r="K423">
        <v>53005.88</v>
      </c>
      <c r="L423">
        <v>594098.67000000004</v>
      </c>
      <c r="M423">
        <v>167</v>
      </c>
      <c r="N423">
        <v>-38.69</v>
      </c>
      <c r="O423" s="7">
        <v>-0.51070000000000004</v>
      </c>
      <c r="P423" s="7">
        <v>8.8200000000000001E-2</v>
      </c>
      <c r="Q423" t="s">
        <v>535</v>
      </c>
      <c r="S423" s="2">
        <f t="shared" si="74"/>
        <v>43802</v>
      </c>
      <c r="T423" t="s">
        <v>724</v>
      </c>
      <c r="U423" s="5">
        <v>37.4</v>
      </c>
      <c r="V423">
        <v>33.549999999999997</v>
      </c>
      <c r="W423">
        <f t="shared" si="77"/>
        <v>10221978.309703248</v>
      </c>
      <c r="X423">
        <f t="shared" si="67"/>
        <v>25554.945774258118</v>
      </c>
      <c r="Y423">
        <f t="shared" si="68"/>
        <v>675</v>
      </c>
      <c r="Z423">
        <f t="shared" si="69"/>
        <v>-3077.6625000000049</v>
      </c>
      <c r="AA423" s="5">
        <f t="shared" si="75"/>
        <v>10239320.122203248</v>
      </c>
      <c r="AB423" s="24">
        <f>IFERROR(AA423/MAX($J$3:AA423)-1,"")</f>
        <v>-2.6489748688906301E-2</v>
      </c>
      <c r="AG423" s="3">
        <v>43928</v>
      </c>
      <c r="AH423">
        <v>10499073.09784675</v>
      </c>
      <c r="AI423" s="24">
        <f>AH423/MAX($AH$2:AH423)-1</f>
        <v>-1.7400878448164514E-2</v>
      </c>
      <c r="AJ423" s="27">
        <f t="shared" si="70"/>
        <v>1</v>
      </c>
      <c r="AK423">
        <f t="shared" si="71"/>
        <v>1</v>
      </c>
      <c r="AL423" s="28">
        <f t="shared" si="76"/>
        <v>2</v>
      </c>
      <c r="AM423" s="28">
        <f t="shared" si="72"/>
        <v>1384</v>
      </c>
      <c r="AN423" s="29">
        <f t="shared" ca="1" si="73"/>
        <v>-1.7400878448164514E-2</v>
      </c>
      <c r="AP423" s="7"/>
      <c r="AT423" s="3"/>
      <c r="AV423" s="7"/>
      <c r="AW423" s="6"/>
      <c r="AY423" s="7"/>
      <c r="BA423" s="7"/>
      <c r="BG423" s="7"/>
      <c r="BH423" s="7"/>
    </row>
    <row r="424" spans="1:60" x14ac:dyDescent="0.45">
      <c r="A424" t="s">
        <v>724</v>
      </c>
      <c r="B424" t="s">
        <v>30</v>
      </c>
      <c r="C424" s="6">
        <v>43803.537499999999</v>
      </c>
      <c r="D424" s="5">
        <v>31.35</v>
      </c>
      <c r="E424" s="6">
        <v>43804.385416666664</v>
      </c>
      <c r="F424">
        <v>2</v>
      </c>
      <c r="G424" s="7">
        <v>-0.93620000000000003</v>
      </c>
      <c r="H424">
        <v>-46802.15</v>
      </c>
      <c r="I424" s="7">
        <v>-0.94679999999999997</v>
      </c>
      <c r="J424">
        <v>1576.7059999999999</v>
      </c>
      <c r="K424">
        <v>49429.73</v>
      </c>
      <c r="L424">
        <v>-160855.81</v>
      </c>
      <c r="M424">
        <v>158</v>
      </c>
      <c r="N424">
        <v>-296.22000000000003</v>
      </c>
      <c r="O424" s="7">
        <v>-0.93620000000000003</v>
      </c>
      <c r="P424" s="7">
        <v>0.31740000000000002</v>
      </c>
      <c r="Q424" t="s">
        <v>535</v>
      </c>
      <c r="S424" s="2">
        <f t="shared" si="74"/>
        <v>43803</v>
      </c>
      <c r="T424" t="s">
        <v>724</v>
      </c>
      <c r="U424" s="5">
        <v>31.35</v>
      </c>
      <c r="V424">
        <v>2</v>
      </c>
      <c r="W424">
        <f t="shared" si="77"/>
        <v>10239320.122203248</v>
      </c>
      <c r="X424">
        <f t="shared" si="67"/>
        <v>25598.300305508121</v>
      </c>
      <c r="Y424">
        <f t="shared" si="68"/>
        <v>825</v>
      </c>
      <c r="Z424">
        <f t="shared" si="69"/>
        <v>-24488.887500000001</v>
      </c>
      <c r="AA424" s="5" t="str">
        <f t="shared" si="75"/>
        <v/>
      </c>
      <c r="AB424" s="24" t="str">
        <f>IFERROR(AA424/MAX($J$3:AA424)-1,"")</f>
        <v/>
      </c>
      <c r="AG424" s="3">
        <v>43929</v>
      </c>
      <c r="AH424">
        <v>10454568.922846749</v>
      </c>
      <c r="AI424" s="24">
        <f>AH424/MAX($AH$2:AH424)-1</f>
        <v>-2.1565985486933337E-2</v>
      </c>
      <c r="AJ424" s="27">
        <f t="shared" si="70"/>
        <v>1</v>
      </c>
      <c r="AK424">
        <f t="shared" si="71"/>
        <v>1</v>
      </c>
      <c r="AL424" s="28">
        <f t="shared" si="76"/>
        <v>2</v>
      </c>
      <c r="AM424" s="28">
        <f t="shared" si="72"/>
        <v>1384</v>
      </c>
      <c r="AN424" s="29">
        <f t="shared" ca="1" si="73"/>
        <v>-2.1565985486933337E-2</v>
      </c>
      <c r="AP424" s="7"/>
      <c r="AT424" s="3"/>
      <c r="AV424" s="7"/>
      <c r="AW424" s="6"/>
      <c r="AY424" s="7"/>
      <c r="BA424" s="7"/>
      <c r="BG424" s="7"/>
      <c r="BH424" s="7"/>
    </row>
    <row r="425" spans="1:60" x14ac:dyDescent="0.45">
      <c r="A425" t="s">
        <v>723</v>
      </c>
      <c r="B425" t="s">
        <v>30</v>
      </c>
      <c r="C425" s="6">
        <v>43803.609722222223</v>
      </c>
      <c r="D425" s="5">
        <v>41.35</v>
      </c>
      <c r="E425" s="6">
        <v>43804.385416666664</v>
      </c>
      <c r="F425">
        <v>64.400000000000006</v>
      </c>
      <c r="G425" s="7">
        <v>0.55740000000000001</v>
      </c>
      <c r="H425">
        <v>28173</v>
      </c>
      <c r="I425" s="7">
        <v>0.53190000000000004</v>
      </c>
      <c r="J425">
        <v>1281.028</v>
      </c>
      <c r="K425">
        <v>52970.49</v>
      </c>
      <c r="L425">
        <v>622271.68000000005</v>
      </c>
      <c r="M425">
        <v>54</v>
      </c>
      <c r="N425">
        <v>521.72</v>
      </c>
      <c r="O425" s="7">
        <v>-0.12820000000000001</v>
      </c>
      <c r="P425" s="7">
        <v>0.64090000000000003</v>
      </c>
      <c r="Q425" t="s">
        <v>535</v>
      </c>
      <c r="S425" s="2">
        <f t="shared" si="74"/>
        <v>43803</v>
      </c>
      <c r="T425" t="s">
        <v>723</v>
      </c>
      <c r="U425" s="5">
        <v>41.35</v>
      </c>
      <c r="V425">
        <v>64.400000000000006</v>
      </c>
      <c r="W425">
        <f t="shared" si="77"/>
        <v>10239320.122203248</v>
      </c>
      <c r="X425">
        <f t="shared" si="67"/>
        <v>25598.300305508121</v>
      </c>
      <c r="Y425">
        <f t="shared" si="68"/>
        <v>625</v>
      </c>
      <c r="Z425">
        <f t="shared" si="69"/>
        <v>13745.312500000004</v>
      </c>
      <c r="AA425" s="5" t="str">
        <f t="shared" si="75"/>
        <v/>
      </c>
      <c r="AB425" s="24" t="str">
        <f>IFERROR(AA425/MAX($J$3:AA425)-1,"")</f>
        <v/>
      </c>
      <c r="AG425" s="3">
        <v>43930</v>
      </c>
      <c r="AH425">
        <v>10468729.772846749</v>
      </c>
      <c r="AI425" s="24">
        <f>AH425/MAX($AH$2:AH425)-1</f>
        <v>-2.0240683849279129E-2</v>
      </c>
      <c r="AJ425" s="27">
        <f t="shared" si="70"/>
        <v>1</v>
      </c>
      <c r="AK425">
        <f t="shared" si="71"/>
        <v>1</v>
      </c>
      <c r="AL425" s="28">
        <f t="shared" si="76"/>
        <v>2</v>
      </c>
      <c r="AM425" s="28">
        <f t="shared" si="72"/>
        <v>1384</v>
      </c>
      <c r="AN425" s="29">
        <f t="shared" ca="1" si="73"/>
        <v>-2.0240683849279129E-2</v>
      </c>
      <c r="AP425" s="7"/>
      <c r="AT425" s="3"/>
      <c r="AV425" s="7"/>
      <c r="AW425" s="6"/>
      <c r="AY425" s="7"/>
      <c r="BA425" s="7"/>
      <c r="BG425" s="7"/>
      <c r="BH425" s="7"/>
    </row>
    <row r="426" spans="1:60" x14ac:dyDescent="0.45">
      <c r="A426" t="s">
        <v>740</v>
      </c>
      <c r="B426" t="s">
        <v>30</v>
      </c>
      <c r="C426" s="6">
        <v>43803.625</v>
      </c>
      <c r="D426" s="5">
        <v>31.7</v>
      </c>
      <c r="E426" s="6">
        <v>43804.385416666664</v>
      </c>
      <c r="F426">
        <v>31</v>
      </c>
      <c r="G426" s="7">
        <v>-2.2100000000000002E-2</v>
      </c>
      <c r="H426">
        <v>-2061.16</v>
      </c>
      <c r="I426" s="7">
        <v>-4.19E-2</v>
      </c>
      <c r="J426">
        <v>1553.2449999999999</v>
      </c>
      <c r="K426">
        <v>49237.87</v>
      </c>
      <c r="L426">
        <v>-162916.96</v>
      </c>
      <c r="M426">
        <v>32</v>
      </c>
      <c r="N426">
        <v>-64.41</v>
      </c>
      <c r="O426" s="7">
        <v>-0.14829999999999999</v>
      </c>
      <c r="P426" s="7">
        <v>8.0399999999999999E-2</v>
      </c>
      <c r="Q426" t="s">
        <v>535</v>
      </c>
      <c r="S426" s="2">
        <f t="shared" si="74"/>
        <v>43803</v>
      </c>
      <c r="T426" t="s">
        <v>740</v>
      </c>
      <c r="U426" s="5">
        <v>31.7</v>
      </c>
      <c r="V426">
        <v>31</v>
      </c>
      <c r="W426">
        <f t="shared" si="77"/>
        <v>10239320.122203248</v>
      </c>
      <c r="X426">
        <f t="shared" si="67"/>
        <v>25598.300305508121</v>
      </c>
      <c r="Y426">
        <f t="shared" si="68"/>
        <v>800</v>
      </c>
      <c r="Z426">
        <f t="shared" si="69"/>
        <v>-1061.6000000000013</v>
      </c>
      <c r="AA426" s="5" t="str">
        <f t="shared" si="75"/>
        <v/>
      </c>
      <c r="AB426" s="24" t="str">
        <f>IFERROR(AA426/MAX($J$3:AA426)-1,"")</f>
        <v/>
      </c>
      <c r="AG426" s="3">
        <v>43931</v>
      </c>
      <c r="AH426">
        <v>10468729.772846749</v>
      </c>
      <c r="AI426" s="24">
        <f>AH426/MAX($AH$2:AH426)-1</f>
        <v>-2.0240683849279129E-2</v>
      </c>
      <c r="AJ426" s="27">
        <f t="shared" si="70"/>
        <v>1</v>
      </c>
      <c r="AK426">
        <f t="shared" si="71"/>
        <v>1</v>
      </c>
      <c r="AL426" s="28">
        <f t="shared" si="76"/>
        <v>2</v>
      </c>
      <c r="AM426" s="28">
        <f t="shared" si="72"/>
        <v>1384</v>
      </c>
      <c r="AN426" s="29">
        <f t="shared" ca="1" si="73"/>
        <v>-2.0240683849279129E-2</v>
      </c>
      <c r="AP426" s="7"/>
      <c r="AT426" s="3"/>
      <c r="AV426" s="7"/>
      <c r="AW426" s="6"/>
      <c r="AY426" s="7"/>
      <c r="BA426" s="7"/>
      <c r="BG426" s="7"/>
      <c r="BH426" s="7"/>
    </row>
    <row r="427" spans="1:60" x14ac:dyDescent="0.45">
      <c r="A427" t="s">
        <v>740</v>
      </c>
      <c r="B427" t="s">
        <v>30</v>
      </c>
      <c r="C427" s="6">
        <v>43803.625</v>
      </c>
      <c r="D427" s="5">
        <v>31.7</v>
      </c>
      <c r="E427" s="6">
        <v>43804.385416666664</v>
      </c>
      <c r="F427">
        <v>31</v>
      </c>
      <c r="G427" s="7">
        <v>-2.2100000000000002E-2</v>
      </c>
      <c r="H427">
        <v>-2220.0700000000002</v>
      </c>
      <c r="I427" s="7">
        <v>-4.19E-2</v>
      </c>
      <c r="J427">
        <v>1672.9970000000001</v>
      </c>
      <c r="K427">
        <v>53034</v>
      </c>
      <c r="L427">
        <v>620051.61</v>
      </c>
      <c r="M427">
        <v>32</v>
      </c>
      <c r="N427">
        <v>-69.38</v>
      </c>
      <c r="O427" s="7">
        <v>-0.14829999999999999</v>
      </c>
      <c r="P427" s="7">
        <v>8.0399999999999999E-2</v>
      </c>
      <c r="Q427" t="s">
        <v>535</v>
      </c>
      <c r="S427" s="2">
        <f t="shared" si="74"/>
        <v>43803</v>
      </c>
      <c r="T427" t="s">
        <v>740</v>
      </c>
      <c r="U427" s="5">
        <v>31.7</v>
      </c>
      <c r="V427">
        <v>31</v>
      </c>
      <c r="W427">
        <f t="shared" si="77"/>
        <v>10239320.122203248</v>
      </c>
      <c r="X427">
        <f t="shared" si="67"/>
        <v>25598.300305508121</v>
      </c>
      <c r="Y427">
        <f t="shared" si="68"/>
        <v>800</v>
      </c>
      <c r="Z427">
        <f t="shared" si="69"/>
        <v>-1061.6000000000013</v>
      </c>
      <c r="AA427" s="5">
        <f t="shared" si="75"/>
        <v>10226453.347203247</v>
      </c>
      <c r="AB427" s="24">
        <f>IFERROR(AA427/MAX($J$3:AA427)-1,"")</f>
        <v>-2.7713065980906171E-2</v>
      </c>
      <c r="AG427" s="3">
        <v>43932</v>
      </c>
      <c r="AH427">
        <v>10468729.772846749</v>
      </c>
      <c r="AI427" s="24">
        <f>AH427/MAX($AH$2:AH427)-1</f>
        <v>-2.0240683849279129E-2</v>
      </c>
      <c r="AJ427" s="27">
        <f t="shared" si="70"/>
        <v>1</v>
      </c>
      <c r="AK427">
        <f t="shared" si="71"/>
        <v>1</v>
      </c>
      <c r="AL427" s="28">
        <f t="shared" si="76"/>
        <v>2</v>
      </c>
      <c r="AM427" s="28">
        <f t="shared" si="72"/>
        <v>1384</v>
      </c>
      <c r="AN427" s="29">
        <f t="shared" ca="1" si="73"/>
        <v>-2.0240683849279129E-2</v>
      </c>
      <c r="AP427" s="7"/>
      <c r="AT427" s="3"/>
      <c r="AV427" s="7"/>
      <c r="AW427" s="6"/>
      <c r="AY427" s="7"/>
      <c r="BA427" s="7"/>
      <c r="BG427" s="7"/>
      <c r="BH427" s="7"/>
    </row>
    <row r="428" spans="1:60" x14ac:dyDescent="0.45">
      <c r="A428" t="s">
        <v>725</v>
      </c>
      <c r="B428" t="s">
        <v>30</v>
      </c>
      <c r="C428" s="6">
        <v>43804.490277777775</v>
      </c>
      <c r="D428" s="5">
        <v>18.600000000000001</v>
      </c>
      <c r="E428" s="6">
        <v>43804.638194444444</v>
      </c>
      <c r="F428">
        <v>0.25</v>
      </c>
      <c r="G428" s="7">
        <v>-0.98660000000000003</v>
      </c>
      <c r="H428">
        <v>-49022.79</v>
      </c>
      <c r="I428" s="7">
        <v>-0.99670000000000003</v>
      </c>
      <c r="J428">
        <v>2644.377</v>
      </c>
      <c r="K428">
        <v>49185.42</v>
      </c>
      <c r="L428">
        <v>-211939.75</v>
      </c>
      <c r="M428">
        <v>214</v>
      </c>
      <c r="N428">
        <v>-229.08</v>
      </c>
      <c r="O428" s="7">
        <v>-0.99729999999999996</v>
      </c>
      <c r="P428" s="7">
        <v>0.2258</v>
      </c>
      <c r="Q428" t="s">
        <v>535</v>
      </c>
      <c r="S428" s="2">
        <f t="shared" si="74"/>
        <v>43804</v>
      </c>
      <c r="T428" t="s">
        <v>725</v>
      </c>
      <c r="U428" s="5">
        <v>18.600000000000001</v>
      </c>
      <c r="V428">
        <v>0.25</v>
      </c>
      <c r="W428">
        <f t="shared" si="77"/>
        <v>10226453.347203247</v>
      </c>
      <c r="X428">
        <f t="shared" si="67"/>
        <v>25566.133368008119</v>
      </c>
      <c r="Y428">
        <f t="shared" si="68"/>
        <v>1375</v>
      </c>
      <c r="Z428">
        <f t="shared" si="69"/>
        <v>-25490.437500000004</v>
      </c>
      <c r="AA428" s="5">
        <f t="shared" si="75"/>
        <v>10200962.909703247</v>
      </c>
      <c r="AB428" s="24">
        <f>IFERROR(AA428/MAX($J$3:AA428)-1,"")</f>
        <v>-3.0136586480362437E-2</v>
      </c>
      <c r="AG428" s="3">
        <v>43933</v>
      </c>
      <c r="AH428">
        <v>10468729.772846749</v>
      </c>
      <c r="AI428" s="24">
        <f>AH428/MAX($AH$2:AH428)-1</f>
        <v>-2.0240683849279129E-2</v>
      </c>
      <c r="AJ428" s="27">
        <f t="shared" si="70"/>
        <v>1</v>
      </c>
      <c r="AK428">
        <f t="shared" si="71"/>
        <v>1</v>
      </c>
      <c r="AL428" s="28">
        <f t="shared" si="76"/>
        <v>2</v>
      </c>
      <c r="AM428" s="28">
        <f t="shared" si="72"/>
        <v>1384</v>
      </c>
      <c r="AN428" s="29">
        <f t="shared" ca="1" si="73"/>
        <v>-2.0240683849279129E-2</v>
      </c>
      <c r="AP428" s="7"/>
      <c r="AT428" s="3"/>
      <c r="AV428" s="7"/>
      <c r="AW428" s="6"/>
      <c r="AY428" s="7"/>
      <c r="BA428" s="7"/>
      <c r="BG428" s="7"/>
      <c r="BH428" s="7"/>
    </row>
    <row r="429" spans="1:60" x14ac:dyDescent="0.45">
      <c r="A429" t="s">
        <v>724</v>
      </c>
      <c r="B429" t="s">
        <v>30</v>
      </c>
      <c r="C429" s="6">
        <v>43805.478472222225</v>
      </c>
      <c r="D429" s="5">
        <v>57.4</v>
      </c>
      <c r="E429" s="6">
        <v>43808.385416666664</v>
      </c>
      <c r="F429">
        <v>76</v>
      </c>
      <c r="G429" s="7">
        <v>0.32400000000000001</v>
      </c>
      <c r="H429">
        <v>14721.31</v>
      </c>
      <c r="I429" s="7">
        <v>0.30080000000000001</v>
      </c>
      <c r="J429">
        <v>852.61850000000004</v>
      </c>
      <c r="K429">
        <v>48940.3</v>
      </c>
      <c r="L429">
        <v>-197218.44</v>
      </c>
      <c r="M429">
        <v>243</v>
      </c>
      <c r="N429">
        <v>60.58</v>
      </c>
      <c r="O429" s="7">
        <v>-0.2387</v>
      </c>
      <c r="P429" s="7">
        <v>0.66549999999999998</v>
      </c>
      <c r="Q429" t="s">
        <v>535</v>
      </c>
      <c r="S429" s="2">
        <f t="shared" si="74"/>
        <v>43805</v>
      </c>
      <c r="T429" t="s">
        <v>724</v>
      </c>
      <c r="U429" s="5">
        <v>57.4</v>
      </c>
      <c r="V429">
        <v>76</v>
      </c>
      <c r="W429">
        <f t="shared" si="77"/>
        <v>10200962.909703247</v>
      </c>
      <c r="X429">
        <f t="shared" si="67"/>
        <v>25502.407274258119</v>
      </c>
      <c r="Y429">
        <f t="shared" si="68"/>
        <v>450</v>
      </c>
      <c r="Z429">
        <f t="shared" si="69"/>
        <v>7769.6999999999989</v>
      </c>
      <c r="AA429" s="5" t="str">
        <f t="shared" si="75"/>
        <v/>
      </c>
      <c r="AB429" s="24" t="str">
        <f>IFERROR(AA429/MAX($J$3:AA429)-1,"")</f>
        <v/>
      </c>
      <c r="AG429" s="3">
        <v>43934</v>
      </c>
      <c r="AH429">
        <v>10468729.772846749</v>
      </c>
      <c r="AI429" s="24">
        <f>AH429/MAX($AH$2:AH429)-1</f>
        <v>-2.0240683849279129E-2</v>
      </c>
      <c r="AJ429" s="27">
        <f t="shared" si="70"/>
        <v>1</v>
      </c>
      <c r="AK429">
        <f t="shared" si="71"/>
        <v>1</v>
      </c>
      <c r="AL429" s="28">
        <f t="shared" si="76"/>
        <v>2</v>
      </c>
      <c r="AM429" s="28">
        <f t="shared" si="72"/>
        <v>1384</v>
      </c>
      <c r="AN429" s="29">
        <f t="shared" ca="1" si="73"/>
        <v>-2.0240683849279129E-2</v>
      </c>
      <c r="AP429" s="7"/>
      <c r="AT429" s="3"/>
      <c r="AV429" s="7"/>
      <c r="AW429" s="6"/>
      <c r="AY429" s="7"/>
      <c r="BA429" s="7"/>
      <c r="BG429" s="7"/>
      <c r="BH429" s="7"/>
    </row>
    <row r="430" spans="1:60" x14ac:dyDescent="0.45">
      <c r="A430" t="s">
        <v>724</v>
      </c>
      <c r="B430" t="s">
        <v>30</v>
      </c>
      <c r="C430" s="6">
        <v>43805.532638888886</v>
      </c>
      <c r="D430" s="5">
        <v>49.3</v>
      </c>
      <c r="E430" s="6">
        <v>43808.385416666664</v>
      </c>
      <c r="F430">
        <v>76</v>
      </c>
      <c r="G430" s="7">
        <v>0.54159999999999997</v>
      </c>
      <c r="H430">
        <v>27408.57</v>
      </c>
      <c r="I430" s="7">
        <v>0.51619999999999999</v>
      </c>
      <c r="J430">
        <v>1077.0840000000001</v>
      </c>
      <c r="K430">
        <v>53100.26</v>
      </c>
      <c r="L430">
        <v>647460.17000000004</v>
      </c>
      <c r="M430">
        <v>165</v>
      </c>
      <c r="N430">
        <v>166.11</v>
      </c>
      <c r="O430" s="7">
        <v>-5.8799999999999998E-2</v>
      </c>
      <c r="P430" s="7">
        <v>0.93910000000000005</v>
      </c>
      <c r="Q430" t="s">
        <v>535</v>
      </c>
      <c r="S430" s="2">
        <f t="shared" si="74"/>
        <v>43805</v>
      </c>
      <c r="T430" t="s">
        <v>724</v>
      </c>
      <c r="U430" s="5">
        <v>49.3</v>
      </c>
      <c r="V430">
        <v>76</v>
      </c>
      <c r="W430">
        <f t="shared" si="77"/>
        <v>10200962.909703247</v>
      </c>
      <c r="X430">
        <f t="shared" si="67"/>
        <v>25502.407274258119</v>
      </c>
      <c r="Y430">
        <f t="shared" si="68"/>
        <v>525</v>
      </c>
      <c r="Z430">
        <f t="shared" si="69"/>
        <v>13359.674999999997</v>
      </c>
      <c r="AA430" s="5" t="str">
        <f t="shared" si="75"/>
        <v/>
      </c>
      <c r="AB430" s="24" t="str">
        <f>IFERROR(AA430/MAX($J$3:AA430)-1,"")</f>
        <v/>
      </c>
      <c r="AG430" s="3">
        <v>43935</v>
      </c>
      <c r="AH430">
        <v>10468729.772846749</v>
      </c>
      <c r="AI430" s="24">
        <f>AH430/MAX($AH$2:AH430)-1</f>
        <v>-2.0240683849279129E-2</v>
      </c>
      <c r="AJ430" s="27">
        <f t="shared" si="70"/>
        <v>1</v>
      </c>
      <c r="AK430">
        <f t="shared" si="71"/>
        <v>1</v>
      </c>
      <c r="AL430" s="28">
        <f t="shared" si="76"/>
        <v>2</v>
      </c>
      <c r="AM430" s="28">
        <f t="shared" si="72"/>
        <v>1384</v>
      </c>
      <c r="AN430" s="29">
        <f t="shared" ca="1" si="73"/>
        <v>-2.0240683849279129E-2</v>
      </c>
      <c r="AP430" s="7"/>
      <c r="AT430" s="3"/>
      <c r="AV430" s="7"/>
      <c r="AW430" s="6"/>
      <c r="AY430" s="7"/>
      <c r="BA430" s="7"/>
      <c r="BG430" s="7"/>
      <c r="BH430" s="7"/>
    </row>
    <row r="431" spans="1:60" x14ac:dyDescent="0.45">
      <c r="A431" t="s">
        <v>727</v>
      </c>
      <c r="B431" t="s">
        <v>30</v>
      </c>
      <c r="C431" s="6">
        <v>43805.582638888889</v>
      </c>
      <c r="D431" s="5">
        <v>50.7</v>
      </c>
      <c r="E431" s="6">
        <v>43808.385416666664</v>
      </c>
      <c r="F431">
        <v>52</v>
      </c>
      <c r="G431" s="7">
        <v>2.5600000000000001E-2</v>
      </c>
      <c r="H431">
        <v>263.91000000000003</v>
      </c>
      <c r="I431" s="7">
        <v>5.4000000000000003E-3</v>
      </c>
      <c r="J431">
        <v>966.6979</v>
      </c>
      <c r="K431">
        <v>49011.59</v>
      </c>
      <c r="L431">
        <v>-196954.53</v>
      </c>
      <c r="M431">
        <v>93</v>
      </c>
      <c r="N431">
        <v>2.84</v>
      </c>
      <c r="O431" s="7">
        <v>-0.1203</v>
      </c>
      <c r="P431" s="7">
        <v>0.33139999999999997</v>
      </c>
      <c r="Q431" t="s">
        <v>535</v>
      </c>
      <c r="S431" s="2">
        <f t="shared" si="74"/>
        <v>43805</v>
      </c>
      <c r="T431" t="s">
        <v>727</v>
      </c>
      <c r="U431" s="5">
        <v>50.7</v>
      </c>
      <c r="V431">
        <v>52</v>
      </c>
      <c r="W431">
        <f t="shared" si="77"/>
        <v>10200962.909703247</v>
      </c>
      <c r="X431">
        <f t="shared" si="67"/>
        <v>25502.407274258119</v>
      </c>
      <c r="Y431">
        <f t="shared" si="68"/>
        <v>500</v>
      </c>
      <c r="Z431">
        <f t="shared" si="69"/>
        <v>136.49999999999807</v>
      </c>
      <c r="AA431" s="5" t="str">
        <f t="shared" si="75"/>
        <v/>
      </c>
      <c r="AB431" s="24" t="str">
        <f>IFERROR(AA431/MAX($J$3:AA431)-1,"")</f>
        <v/>
      </c>
      <c r="AG431" s="3">
        <v>43936</v>
      </c>
      <c r="AH431">
        <v>10474071.32284675</v>
      </c>
      <c r="AI431" s="24">
        <f>AH431/MAX($AH$2:AH431)-1</f>
        <v>-1.974077282962905E-2</v>
      </c>
      <c r="AJ431" s="27">
        <f t="shared" si="70"/>
        <v>1</v>
      </c>
      <c r="AK431">
        <f t="shared" si="71"/>
        <v>1</v>
      </c>
      <c r="AL431" s="28">
        <f t="shared" si="76"/>
        <v>2</v>
      </c>
      <c r="AM431" s="28">
        <f t="shared" si="72"/>
        <v>1384</v>
      </c>
      <c r="AN431" s="29">
        <f t="shared" ca="1" si="73"/>
        <v>-1.974077282962905E-2</v>
      </c>
      <c r="AP431" s="7"/>
      <c r="AT431" s="3"/>
      <c r="AV431" s="7"/>
      <c r="AW431" s="6"/>
      <c r="AY431" s="7"/>
      <c r="BA431" s="7"/>
      <c r="BG431" s="7"/>
      <c r="BH431" s="7"/>
    </row>
    <row r="432" spans="1:60" x14ac:dyDescent="0.45">
      <c r="A432" t="s">
        <v>727</v>
      </c>
      <c r="B432" t="s">
        <v>30</v>
      </c>
      <c r="C432" s="6">
        <v>43805.582638888889</v>
      </c>
      <c r="D432" s="5">
        <v>50.7</v>
      </c>
      <c r="E432" s="6">
        <v>43808.385416666664</v>
      </c>
      <c r="F432">
        <v>52</v>
      </c>
      <c r="G432" s="7">
        <v>2.5600000000000001E-2</v>
      </c>
      <c r="H432">
        <v>286.64999999999998</v>
      </c>
      <c r="I432" s="7">
        <v>5.4000000000000003E-3</v>
      </c>
      <c r="J432">
        <v>1049.9880000000001</v>
      </c>
      <c r="K432">
        <v>53234.37</v>
      </c>
      <c r="L432">
        <v>647746.81999999995</v>
      </c>
      <c r="M432">
        <v>93</v>
      </c>
      <c r="N432">
        <v>3.08</v>
      </c>
      <c r="O432" s="7">
        <v>-0.1203</v>
      </c>
      <c r="P432" s="7">
        <v>0.33139999999999997</v>
      </c>
      <c r="Q432" t="s">
        <v>535</v>
      </c>
      <c r="S432" s="2">
        <f t="shared" si="74"/>
        <v>43805</v>
      </c>
      <c r="T432" t="s">
        <v>727</v>
      </c>
      <c r="U432" s="5">
        <v>50.7</v>
      </c>
      <c r="V432">
        <v>52</v>
      </c>
      <c r="W432">
        <f t="shared" si="77"/>
        <v>10200962.909703247</v>
      </c>
      <c r="X432">
        <f t="shared" si="67"/>
        <v>25502.407274258119</v>
      </c>
      <c r="Y432">
        <f t="shared" si="68"/>
        <v>500</v>
      </c>
      <c r="Z432">
        <f t="shared" si="69"/>
        <v>136.49999999999807</v>
      </c>
      <c r="AA432" s="5">
        <f t="shared" si="75"/>
        <v>10222365.284703247</v>
      </c>
      <c r="AB432" s="24">
        <f>IFERROR(AA432/MAX($J$3:AA432)-1,"")</f>
        <v>-2.8101741274212055E-2</v>
      </c>
      <c r="AG432" s="3">
        <v>43937</v>
      </c>
      <c r="AH432">
        <v>10473876.15155925</v>
      </c>
      <c r="AI432" s="24">
        <f>AH432/MAX($AH$2:AH432)-1</f>
        <v>-1.9759038740711055E-2</v>
      </c>
      <c r="AJ432" s="27">
        <f t="shared" si="70"/>
        <v>1</v>
      </c>
      <c r="AK432">
        <f t="shared" si="71"/>
        <v>1</v>
      </c>
      <c r="AL432" s="28">
        <f t="shared" si="76"/>
        <v>2</v>
      </c>
      <c r="AM432" s="28">
        <f t="shared" si="72"/>
        <v>1384</v>
      </c>
      <c r="AN432" s="29">
        <f t="shared" ca="1" si="73"/>
        <v>-1.9759038740711055E-2</v>
      </c>
      <c r="AP432" s="7"/>
      <c r="AT432" s="3"/>
      <c r="AV432" s="7"/>
      <c r="AW432" s="6"/>
      <c r="AY432" s="7"/>
      <c r="BA432" s="7"/>
      <c r="BG432" s="7"/>
      <c r="BH432" s="7"/>
    </row>
    <row r="433" spans="1:60" x14ac:dyDescent="0.45">
      <c r="A433" t="s">
        <v>727</v>
      </c>
      <c r="B433" t="s">
        <v>30</v>
      </c>
      <c r="C433" s="6">
        <v>43809.522222222222</v>
      </c>
      <c r="D433" s="5">
        <v>50.35</v>
      </c>
      <c r="E433" s="6">
        <v>43810.385416666664</v>
      </c>
      <c r="F433">
        <v>52.5</v>
      </c>
      <c r="G433" s="7">
        <v>4.2700000000000002E-2</v>
      </c>
      <c r="H433">
        <v>1185.8399999999999</v>
      </c>
      <c r="I433" s="7">
        <v>2.23E-2</v>
      </c>
      <c r="J433">
        <v>1057.373</v>
      </c>
      <c r="K433">
        <v>53238.73</v>
      </c>
      <c r="L433">
        <v>648932.66</v>
      </c>
      <c r="M433">
        <v>180</v>
      </c>
      <c r="N433">
        <v>6.59</v>
      </c>
      <c r="O433" s="7">
        <v>-0.1867</v>
      </c>
      <c r="P433" s="7">
        <v>0.38729999999999998</v>
      </c>
      <c r="Q433" t="s">
        <v>535</v>
      </c>
      <c r="S433" s="2">
        <f t="shared" si="74"/>
        <v>43809</v>
      </c>
      <c r="T433" t="s">
        <v>727</v>
      </c>
      <c r="U433" s="5">
        <v>50.35</v>
      </c>
      <c r="V433">
        <v>52.5</v>
      </c>
      <c r="W433">
        <f t="shared" si="77"/>
        <v>10222365.284703247</v>
      </c>
      <c r="X433">
        <f t="shared" si="67"/>
        <v>25555.913211758118</v>
      </c>
      <c r="Y433">
        <f t="shared" si="68"/>
        <v>500</v>
      </c>
      <c r="Z433">
        <f t="shared" si="69"/>
        <v>560.74999999999875</v>
      </c>
      <c r="AA433" s="5" t="str">
        <f t="shared" si="75"/>
        <v/>
      </c>
      <c r="AB433" s="24" t="str">
        <f>IFERROR(AA433/MAX($J$3:AA433)-1,"")</f>
        <v/>
      </c>
      <c r="AG433" s="3">
        <v>43938</v>
      </c>
      <c r="AH433">
        <v>10434836.614059251</v>
      </c>
      <c r="AI433" s="24">
        <f>AH433/MAX($AH$2:AH433)-1</f>
        <v>-2.3412715107737903E-2</v>
      </c>
      <c r="AJ433" s="27">
        <f t="shared" si="70"/>
        <v>1</v>
      </c>
      <c r="AK433">
        <f t="shared" si="71"/>
        <v>1</v>
      </c>
      <c r="AL433" s="28">
        <f t="shared" si="76"/>
        <v>2</v>
      </c>
      <c r="AM433" s="28">
        <f t="shared" si="72"/>
        <v>1384</v>
      </c>
      <c r="AN433" s="29">
        <f t="shared" ca="1" si="73"/>
        <v>-2.3412715107737903E-2</v>
      </c>
      <c r="AP433" s="7"/>
      <c r="AT433" s="3"/>
      <c r="AV433" s="7"/>
      <c r="AW433" s="6"/>
      <c r="AY433" s="7"/>
      <c r="BA433" s="7"/>
      <c r="BG433" s="7"/>
      <c r="BH433" s="7"/>
    </row>
    <row r="434" spans="1:60" x14ac:dyDescent="0.45">
      <c r="A434" t="s">
        <v>727</v>
      </c>
      <c r="B434" t="s">
        <v>30</v>
      </c>
      <c r="C434" s="6">
        <v>43809.52847222222</v>
      </c>
      <c r="D434" s="5">
        <v>54.6</v>
      </c>
      <c r="E434" s="6">
        <v>43810.385416666664</v>
      </c>
      <c r="F434">
        <v>52.5</v>
      </c>
      <c r="G434" s="7">
        <v>-3.85E-2</v>
      </c>
      <c r="H434">
        <v>-2846.65</v>
      </c>
      <c r="I434" s="7">
        <v>-5.8099999999999999E-2</v>
      </c>
      <c r="J434">
        <v>897.71479999999997</v>
      </c>
      <c r="K434">
        <v>49015.23</v>
      </c>
      <c r="L434">
        <v>-199801.18</v>
      </c>
      <c r="M434">
        <v>171</v>
      </c>
      <c r="N434">
        <v>-16.649999999999999</v>
      </c>
      <c r="O434" s="7">
        <v>-0.25</v>
      </c>
      <c r="P434" s="7">
        <v>0.27929999999999999</v>
      </c>
      <c r="Q434" t="s">
        <v>535</v>
      </c>
      <c r="S434" s="2">
        <f t="shared" si="74"/>
        <v>43809</v>
      </c>
      <c r="T434" t="s">
        <v>727</v>
      </c>
      <c r="U434" s="5">
        <v>54.6</v>
      </c>
      <c r="V434">
        <v>52.5</v>
      </c>
      <c r="W434">
        <f t="shared" si="77"/>
        <v>10222365.284703247</v>
      </c>
      <c r="X434">
        <f t="shared" si="67"/>
        <v>25555.913211758118</v>
      </c>
      <c r="Y434">
        <f t="shared" si="68"/>
        <v>475</v>
      </c>
      <c r="Z434">
        <f t="shared" si="69"/>
        <v>-1506.2249999999997</v>
      </c>
      <c r="AA434" s="5" t="str">
        <f t="shared" si="75"/>
        <v/>
      </c>
      <c r="AB434" s="24" t="str">
        <f>IFERROR(AA434/MAX($J$3:AA434)-1,"")</f>
        <v/>
      </c>
      <c r="AG434" s="3">
        <v>43939</v>
      </c>
      <c r="AH434">
        <v>10434836.614059251</v>
      </c>
      <c r="AI434" s="24">
        <f>AH434/MAX($AH$2:AH434)-1</f>
        <v>-2.3412715107737903E-2</v>
      </c>
      <c r="AJ434" s="27">
        <f t="shared" si="70"/>
        <v>1</v>
      </c>
      <c r="AK434">
        <f t="shared" si="71"/>
        <v>1</v>
      </c>
      <c r="AL434" s="28">
        <f t="shared" si="76"/>
        <v>2</v>
      </c>
      <c r="AM434" s="28">
        <f t="shared" si="72"/>
        <v>1384</v>
      </c>
      <c r="AN434" s="29">
        <f t="shared" ca="1" si="73"/>
        <v>-2.3412715107737903E-2</v>
      </c>
      <c r="AP434" s="7"/>
      <c r="AT434" s="3"/>
      <c r="AV434" s="7"/>
      <c r="AW434" s="6"/>
      <c r="AY434" s="7"/>
      <c r="BA434" s="7"/>
      <c r="BG434" s="7"/>
      <c r="BH434" s="7"/>
    </row>
    <row r="435" spans="1:60" x14ac:dyDescent="0.45">
      <c r="A435" t="s">
        <v>730</v>
      </c>
      <c r="B435" t="s">
        <v>30</v>
      </c>
      <c r="C435" s="6">
        <v>43809.584722222222</v>
      </c>
      <c r="D435" s="5">
        <v>32.4</v>
      </c>
      <c r="E435" s="6">
        <v>43810.385416666664</v>
      </c>
      <c r="F435">
        <v>28.65</v>
      </c>
      <c r="G435" s="7">
        <v>-0.1157</v>
      </c>
      <c r="H435">
        <v>-6594.09</v>
      </c>
      <c r="I435" s="7">
        <v>-0.1346</v>
      </c>
      <c r="J435">
        <v>1512.232</v>
      </c>
      <c r="K435">
        <v>48996.33</v>
      </c>
      <c r="L435">
        <v>-206395.27</v>
      </c>
      <c r="M435">
        <v>90</v>
      </c>
      <c r="N435">
        <v>-73.27</v>
      </c>
      <c r="O435" s="7">
        <v>-0.1157</v>
      </c>
      <c r="P435" s="7">
        <v>0.29170000000000001</v>
      </c>
      <c r="Q435" t="s">
        <v>535</v>
      </c>
      <c r="S435" s="2">
        <f t="shared" si="74"/>
        <v>43809</v>
      </c>
      <c r="T435" t="s">
        <v>730</v>
      </c>
      <c r="U435" s="5">
        <v>32.4</v>
      </c>
      <c r="V435">
        <v>28.65</v>
      </c>
      <c r="W435">
        <f t="shared" si="77"/>
        <v>10222365.284703247</v>
      </c>
      <c r="X435">
        <f t="shared" si="67"/>
        <v>25555.913211758118</v>
      </c>
      <c r="Y435">
        <f t="shared" si="68"/>
        <v>800</v>
      </c>
      <c r="Z435">
        <f t="shared" si="69"/>
        <v>-3488.3999999999987</v>
      </c>
      <c r="AA435" s="5" t="str">
        <f t="shared" si="75"/>
        <v/>
      </c>
      <c r="AB435" s="24" t="str">
        <f>IFERROR(AA435/MAX($J$3:AA435)-1,"")</f>
        <v/>
      </c>
      <c r="AG435" s="3">
        <v>43940</v>
      </c>
      <c r="AH435">
        <v>10434836.614059251</v>
      </c>
      <c r="AI435" s="24">
        <f>AH435/MAX($AH$2:AH435)-1</f>
        <v>-2.3412715107737903E-2</v>
      </c>
      <c r="AJ435" s="27">
        <f t="shared" si="70"/>
        <v>1</v>
      </c>
      <c r="AK435">
        <f t="shared" si="71"/>
        <v>1</v>
      </c>
      <c r="AL435" s="28">
        <f t="shared" si="76"/>
        <v>2</v>
      </c>
      <c r="AM435" s="28">
        <f t="shared" si="72"/>
        <v>1384</v>
      </c>
      <c r="AN435" s="29">
        <f t="shared" ca="1" si="73"/>
        <v>-2.3412715107737903E-2</v>
      </c>
      <c r="AP435" s="7"/>
      <c r="AT435" s="3"/>
      <c r="AV435" s="7"/>
      <c r="AW435" s="6"/>
      <c r="AY435" s="7"/>
      <c r="BA435" s="7"/>
      <c r="BG435" s="7"/>
      <c r="BH435" s="7"/>
    </row>
    <row r="436" spans="1:60" x14ac:dyDescent="0.45">
      <c r="A436" t="s">
        <v>730</v>
      </c>
      <c r="B436" t="s">
        <v>30</v>
      </c>
      <c r="C436" s="6">
        <v>43809.584722222222</v>
      </c>
      <c r="D436" s="5">
        <v>32.4</v>
      </c>
      <c r="E436" s="6">
        <v>43810.385416666664</v>
      </c>
      <c r="F436">
        <v>28.65</v>
      </c>
      <c r="G436" s="7">
        <v>-0.1157</v>
      </c>
      <c r="H436">
        <v>-7165.1</v>
      </c>
      <c r="I436" s="7">
        <v>-0.1346</v>
      </c>
      <c r="J436">
        <v>1643.184</v>
      </c>
      <c r="K436">
        <v>53239.17</v>
      </c>
      <c r="L436">
        <v>641767.56000000006</v>
      </c>
      <c r="M436">
        <v>90</v>
      </c>
      <c r="N436">
        <v>-79.61</v>
      </c>
      <c r="O436" s="7">
        <v>-0.1157</v>
      </c>
      <c r="P436" s="7">
        <v>0.29170000000000001</v>
      </c>
      <c r="Q436" t="s">
        <v>535</v>
      </c>
      <c r="S436" s="2">
        <f t="shared" si="74"/>
        <v>43809</v>
      </c>
      <c r="T436" t="s">
        <v>730</v>
      </c>
      <c r="U436" s="5">
        <v>32.4</v>
      </c>
      <c r="V436">
        <v>28.65</v>
      </c>
      <c r="W436">
        <f t="shared" si="77"/>
        <v>10222365.284703247</v>
      </c>
      <c r="X436">
        <f t="shared" si="67"/>
        <v>25555.913211758118</v>
      </c>
      <c r="Y436">
        <f t="shared" si="68"/>
        <v>800</v>
      </c>
      <c r="Z436">
        <f t="shared" si="69"/>
        <v>-3488.3999999999987</v>
      </c>
      <c r="AA436" s="5">
        <f t="shared" si="75"/>
        <v>10214443.009703247</v>
      </c>
      <c r="AB436" s="24">
        <f>IFERROR(AA436/MAX($J$3:AA436)-1,"")</f>
        <v>-2.8854956901242068E-2</v>
      </c>
      <c r="AG436" s="3">
        <v>43941</v>
      </c>
      <c r="AH436">
        <v>10434836.614059251</v>
      </c>
      <c r="AI436" s="24">
        <f>AH436/MAX($AH$2:AH436)-1</f>
        <v>-2.3412715107737903E-2</v>
      </c>
      <c r="AJ436" s="27">
        <f t="shared" si="70"/>
        <v>1</v>
      </c>
      <c r="AK436">
        <f t="shared" si="71"/>
        <v>1</v>
      </c>
      <c r="AL436" s="28">
        <f t="shared" si="76"/>
        <v>2</v>
      </c>
      <c r="AM436" s="28">
        <f t="shared" si="72"/>
        <v>1384</v>
      </c>
      <c r="AN436" s="29">
        <f t="shared" ca="1" si="73"/>
        <v>-2.3412715107737903E-2</v>
      </c>
      <c r="AP436" s="7"/>
      <c r="AT436" s="3"/>
      <c r="AV436" s="7"/>
      <c r="AW436" s="6"/>
      <c r="AY436" s="7"/>
      <c r="BA436" s="7"/>
      <c r="BG436" s="7"/>
      <c r="BH436" s="7"/>
    </row>
    <row r="437" spans="1:60" x14ac:dyDescent="0.45">
      <c r="A437" t="s">
        <v>722</v>
      </c>
      <c r="B437" t="s">
        <v>30</v>
      </c>
      <c r="C437" s="6">
        <v>43811.416666666664</v>
      </c>
      <c r="D437" s="5">
        <v>30.8</v>
      </c>
      <c r="E437" s="6">
        <v>43811.638194444444</v>
      </c>
      <c r="F437">
        <v>30.1</v>
      </c>
      <c r="G437" s="7">
        <v>-2.2700000000000001E-2</v>
      </c>
      <c r="H437">
        <v>-2081.14</v>
      </c>
      <c r="I437" s="7">
        <v>-4.2500000000000003E-2</v>
      </c>
      <c r="J437">
        <v>1589.8710000000001</v>
      </c>
      <c r="K437">
        <v>48968.02</v>
      </c>
      <c r="L437">
        <v>-208476.41</v>
      </c>
      <c r="M437">
        <v>320</v>
      </c>
      <c r="N437">
        <v>-6.5</v>
      </c>
      <c r="O437" s="7">
        <v>-0.43020000000000003</v>
      </c>
      <c r="P437" s="7">
        <v>0.76790000000000003</v>
      </c>
      <c r="Q437" t="s">
        <v>535</v>
      </c>
      <c r="S437" s="2">
        <f t="shared" si="74"/>
        <v>43811</v>
      </c>
      <c r="T437" t="s">
        <v>722</v>
      </c>
      <c r="U437" s="5">
        <v>30.8</v>
      </c>
      <c r="V437">
        <v>30.1</v>
      </c>
      <c r="W437">
        <f t="shared" si="77"/>
        <v>10214443.009703247</v>
      </c>
      <c r="X437">
        <f t="shared" si="67"/>
        <v>25536.107524258117</v>
      </c>
      <c r="Y437">
        <f t="shared" si="68"/>
        <v>825</v>
      </c>
      <c r="Z437">
        <f t="shared" si="69"/>
        <v>-1079.9250000000009</v>
      </c>
      <c r="AA437" s="5">
        <f t="shared" si="75"/>
        <v>10213363.084703246</v>
      </c>
      <c r="AB437" s="24">
        <f>IFERROR(AA437/MAX($J$3:AA437)-1,"")</f>
        <v>-2.8957631497367631E-2</v>
      </c>
      <c r="AG437" s="3">
        <v>43942</v>
      </c>
      <c r="AH437">
        <v>10423367.12655925</v>
      </c>
      <c r="AI437" s="24">
        <f>AH437/MAX($AH$2:AH437)-1</f>
        <v>-2.4486134469344334E-2</v>
      </c>
      <c r="AJ437" s="27">
        <f t="shared" si="70"/>
        <v>1</v>
      </c>
      <c r="AK437">
        <f t="shared" si="71"/>
        <v>1</v>
      </c>
      <c r="AL437" s="28">
        <f t="shared" si="76"/>
        <v>2</v>
      </c>
      <c r="AM437" s="28">
        <f t="shared" si="72"/>
        <v>1384</v>
      </c>
      <c r="AN437" s="29">
        <f t="shared" ca="1" si="73"/>
        <v>-2.4486134469344334E-2</v>
      </c>
      <c r="AP437" s="7"/>
      <c r="AT437" s="3"/>
      <c r="AV437" s="7"/>
      <c r="AW437" s="6"/>
      <c r="AY437" s="7"/>
      <c r="BA437" s="7"/>
      <c r="BG437" s="7"/>
      <c r="BH437" s="7"/>
    </row>
    <row r="438" spans="1:60" x14ac:dyDescent="0.45">
      <c r="A438" t="s">
        <v>740</v>
      </c>
      <c r="B438" t="s">
        <v>30</v>
      </c>
      <c r="C438" s="6">
        <v>43812.425694444442</v>
      </c>
      <c r="D438" s="5">
        <v>82</v>
      </c>
      <c r="E438" s="6">
        <v>43815.385416666664</v>
      </c>
      <c r="F438">
        <v>99.7</v>
      </c>
      <c r="G438" s="7">
        <v>0.21590000000000001</v>
      </c>
      <c r="H438">
        <v>9482.85</v>
      </c>
      <c r="I438" s="7">
        <v>0.19370000000000001</v>
      </c>
      <c r="J438">
        <v>597.04409999999996</v>
      </c>
      <c r="K438">
        <v>48957.62</v>
      </c>
      <c r="L438">
        <v>-198993.56</v>
      </c>
      <c r="M438">
        <v>319</v>
      </c>
      <c r="N438">
        <v>29.73</v>
      </c>
      <c r="O438" s="7">
        <v>-3.4099999999999998E-2</v>
      </c>
      <c r="P438" s="7">
        <v>0.44819999999999999</v>
      </c>
      <c r="Q438" t="s">
        <v>535</v>
      </c>
      <c r="S438" s="2">
        <f t="shared" si="74"/>
        <v>43812</v>
      </c>
      <c r="T438" t="s">
        <v>740</v>
      </c>
      <c r="U438" s="5">
        <v>82</v>
      </c>
      <c r="V438">
        <v>99.7</v>
      </c>
      <c r="W438">
        <f t="shared" si="77"/>
        <v>10213363.084703246</v>
      </c>
      <c r="X438">
        <f t="shared" si="67"/>
        <v>25533.407711758115</v>
      </c>
      <c r="Y438">
        <f t="shared" si="68"/>
        <v>300</v>
      </c>
      <c r="Z438">
        <f t="shared" si="69"/>
        <v>4764.8999999999987</v>
      </c>
      <c r="AA438" s="5" t="str">
        <f t="shared" si="75"/>
        <v/>
      </c>
      <c r="AB438" s="24" t="str">
        <f>IFERROR(AA438/MAX($J$3:AA438)-1,"")</f>
        <v/>
      </c>
      <c r="AG438" s="3">
        <v>43943</v>
      </c>
      <c r="AH438">
        <v>10431645.00155925</v>
      </c>
      <c r="AI438" s="24">
        <f>AH438/MAX($AH$2:AH438)-1</f>
        <v>-2.3711415346283515E-2</v>
      </c>
      <c r="AJ438" s="27">
        <f t="shared" si="70"/>
        <v>1</v>
      </c>
      <c r="AK438">
        <f t="shared" si="71"/>
        <v>1</v>
      </c>
      <c r="AL438" s="28">
        <f t="shared" si="76"/>
        <v>2</v>
      </c>
      <c r="AM438" s="28">
        <f t="shared" si="72"/>
        <v>1384</v>
      </c>
      <c r="AN438" s="29">
        <f t="shared" ca="1" si="73"/>
        <v>-2.3711415346283515E-2</v>
      </c>
      <c r="AP438" s="7"/>
      <c r="AT438" s="3"/>
      <c r="AV438" s="7"/>
      <c r="AW438" s="6"/>
      <c r="AY438" s="7"/>
      <c r="BA438" s="7"/>
      <c r="BG438" s="7"/>
      <c r="BH438" s="7"/>
    </row>
    <row r="439" spans="1:60" x14ac:dyDescent="0.45">
      <c r="A439" t="s">
        <v>740</v>
      </c>
      <c r="B439" t="s">
        <v>30</v>
      </c>
      <c r="C439" s="6">
        <v>43812.536111111112</v>
      </c>
      <c r="D439" s="5">
        <v>99.7</v>
      </c>
      <c r="E439" s="6">
        <v>43815.385416666664</v>
      </c>
      <c r="F439">
        <v>99.7</v>
      </c>
      <c r="G439" s="7">
        <v>0</v>
      </c>
      <c r="H439">
        <v>-1064.18</v>
      </c>
      <c r="I439" s="7">
        <v>-0.02</v>
      </c>
      <c r="J439">
        <v>533.68949999999995</v>
      </c>
      <c r="K439">
        <v>53208.84</v>
      </c>
      <c r="L439">
        <v>640703.38</v>
      </c>
      <c r="M439">
        <v>160</v>
      </c>
      <c r="N439">
        <v>-6.65</v>
      </c>
      <c r="O439" s="7">
        <v>-4.0099999999999997E-2</v>
      </c>
      <c r="P439" s="7">
        <v>0.19109999999999999</v>
      </c>
      <c r="Q439" t="s">
        <v>535</v>
      </c>
      <c r="S439" s="2">
        <f t="shared" si="74"/>
        <v>43812</v>
      </c>
      <c r="T439" t="s">
        <v>740</v>
      </c>
      <c r="U439" s="5">
        <v>99.7</v>
      </c>
      <c r="V439">
        <v>99.7</v>
      </c>
      <c r="W439">
        <f t="shared" si="77"/>
        <v>10213363.084703246</v>
      </c>
      <c r="X439">
        <f t="shared" si="67"/>
        <v>25533.407711758115</v>
      </c>
      <c r="Y439">
        <f t="shared" si="68"/>
        <v>250</v>
      </c>
      <c r="Z439">
        <f t="shared" si="69"/>
        <v>-498.49999999999994</v>
      </c>
      <c r="AA439" s="5" t="str">
        <f t="shared" si="75"/>
        <v/>
      </c>
      <c r="AB439" s="24" t="str">
        <f>IFERROR(AA439/MAX($J$3:AA439)-1,"")</f>
        <v/>
      </c>
      <c r="AG439" s="3">
        <v>43944</v>
      </c>
      <c r="AH439">
        <v>10441989.60155925</v>
      </c>
      <c r="AI439" s="24">
        <f>AH439/MAX($AH$2:AH439)-1</f>
        <v>-2.2743273227634031E-2</v>
      </c>
      <c r="AJ439" s="27">
        <f t="shared" si="70"/>
        <v>1</v>
      </c>
      <c r="AK439">
        <f t="shared" si="71"/>
        <v>1</v>
      </c>
      <c r="AL439" s="28">
        <f t="shared" si="76"/>
        <v>2</v>
      </c>
      <c r="AM439" s="28">
        <f t="shared" si="72"/>
        <v>1384</v>
      </c>
      <c r="AN439" s="29">
        <f t="shared" ca="1" si="73"/>
        <v>-2.2743273227634031E-2</v>
      </c>
      <c r="AP439" s="7"/>
      <c r="AT439" s="3"/>
      <c r="AV439" s="7"/>
      <c r="AW439" s="6"/>
      <c r="AY439" s="7"/>
      <c r="BA439" s="7"/>
      <c r="BG439" s="7"/>
      <c r="BH439" s="7"/>
    </row>
    <row r="440" spans="1:60" x14ac:dyDescent="0.45">
      <c r="A440" t="s">
        <v>741</v>
      </c>
      <c r="B440" t="s">
        <v>30</v>
      </c>
      <c r="C440" s="6">
        <v>43812.545138888891</v>
      </c>
      <c r="D440" s="5">
        <v>78.400000000000006</v>
      </c>
      <c r="E440" s="6">
        <v>43815.385416666664</v>
      </c>
      <c r="F440">
        <v>68.75</v>
      </c>
      <c r="G440" s="7">
        <v>-0.1231</v>
      </c>
      <c r="H440">
        <v>-6953.73</v>
      </c>
      <c r="I440" s="7">
        <v>-0.1419</v>
      </c>
      <c r="J440">
        <v>625.25080000000003</v>
      </c>
      <c r="K440">
        <v>49019.66</v>
      </c>
      <c r="L440">
        <v>-205947.29</v>
      </c>
      <c r="M440">
        <v>147</v>
      </c>
      <c r="N440">
        <v>-47.3</v>
      </c>
      <c r="O440" s="7">
        <v>-0.125</v>
      </c>
      <c r="P440" s="7">
        <v>0.1052</v>
      </c>
      <c r="Q440" t="s">
        <v>535</v>
      </c>
      <c r="S440" s="2">
        <f t="shared" si="74"/>
        <v>43812</v>
      </c>
      <c r="T440" t="s">
        <v>741</v>
      </c>
      <c r="U440" s="5">
        <v>78.400000000000006</v>
      </c>
      <c r="V440">
        <v>68.75</v>
      </c>
      <c r="W440">
        <f t="shared" si="77"/>
        <v>10213363.084703246</v>
      </c>
      <c r="X440">
        <f t="shared" si="67"/>
        <v>25533.407711758115</v>
      </c>
      <c r="Y440">
        <f t="shared" si="68"/>
        <v>325</v>
      </c>
      <c r="Z440">
        <f t="shared" si="69"/>
        <v>-3614.4875000000038</v>
      </c>
      <c r="AA440" s="5" t="str">
        <f t="shared" si="75"/>
        <v/>
      </c>
      <c r="AB440" s="24" t="str">
        <f>IFERROR(AA440/MAX($J$3:AA440)-1,"")</f>
        <v/>
      </c>
      <c r="AG440" s="3">
        <v>43945</v>
      </c>
      <c r="AH440">
        <v>10441989.60155925</v>
      </c>
      <c r="AI440" s="24">
        <f>AH440/MAX($AH$2:AH440)-1</f>
        <v>-2.2743273227634031E-2</v>
      </c>
      <c r="AJ440" s="27">
        <f t="shared" si="70"/>
        <v>1</v>
      </c>
      <c r="AK440">
        <f t="shared" si="71"/>
        <v>1</v>
      </c>
      <c r="AL440" s="28">
        <f t="shared" si="76"/>
        <v>2</v>
      </c>
      <c r="AM440" s="28">
        <f t="shared" si="72"/>
        <v>1384</v>
      </c>
      <c r="AN440" s="29">
        <f t="shared" ca="1" si="73"/>
        <v>-2.2743273227634031E-2</v>
      </c>
      <c r="AP440" s="7"/>
      <c r="AT440" s="3"/>
      <c r="AV440" s="7"/>
      <c r="AW440" s="6"/>
      <c r="AY440" s="7"/>
      <c r="BA440" s="7"/>
      <c r="BG440" s="7"/>
      <c r="BH440" s="7"/>
    </row>
    <row r="441" spans="1:60" x14ac:dyDescent="0.45">
      <c r="A441" t="s">
        <v>741</v>
      </c>
      <c r="B441" t="s">
        <v>30</v>
      </c>
      <c r="C441" s="6">
        <v>43812.545138888891</v>
      </c>
      <c r="D441" s="5">
        <v>78.400000000000006</v>
      </c>
      <c r="E441" s="6">
        <v>43815.385416666664</v>
      </c>
      <c r="F441">
        <v>68.75</v>
      </c>
      <c r="G441" s="7">
        <v>-0.1231</v>
      </c>
      <c r="H441">
        <v>-7549.09</v>
      </c>
      <c r="I441" s="7">
        <v>-0.1419</v>
      </c>
      <c r="J441">
        <v>678.78309999999999</v>
      </c>
      <c r="K441">
        <v>53216.59</v>
      </c>
      <c r="L441">
        <v>633154.30000000005</v>
      </c>
      <c r="M441">
        <v>147</v>
      </c>
      <c r="N441">
        <v>-51.35</v>
      </c>
      <c r="O441" s="7">
        <v>-0.125</v>
      </c>
      <c r="P441" s="7">
        <v>0.1052</v>
      </c>
      <c r="Q441" t="s">
        <v>535</v>
      </c>
      <c r="S441" s="2">
        <f t="shared" si="74"/>
        <v>43812</v>
      </c>
      <c r="T441" t="s">
        <v>741</v>
      </c>
      <c r="U441" s="5">
        <v>78.400000000000006</v>
      </c>
      <c r="V441">
        <v>68.75</v>
      </c>
      <c r="W441">
        <f t="shared" si="77"/>
        <v>10213363.084703246</v>
      </c>
      <c r="X441">
        <f t="shared" si="67"/>
        <v>25533.407711758115</v>
      </c>
      <c r="Y441">
        <f t="shared" si="68"/>
        <v>325</v>
      </c>
      <c r="Z441">
        <f t="shared" si="69"/>
        <v>-3614.4875000000038</v>
      </c>
      <c r="AA441" s="5">
        <f t="shared" si="75"/>
        <v>10210400.509703247</v>
      </c>
      <c r="AB441" s="24">
        <f>IFERROR(AA441/MAX($J$3:AA441)-1,"")</f>
        <v>-2.9239300309198524E-2</v>
      </c>
      <c r="AG441" s="3">
        <v>43946</v>
      </c>
      <c r="AH441">
        <v>10441989.60155925</v>
      </c>
      <c r="AI441" s="24">
        <f>AH441/MAX($AH$2:AH441)-1</f>
        <v>-2.2743273227634031E-2</v>
      </c>
      <c r="AJ441" s="27">
        <f t="shared" si="70"/>
        <v>1</v>
      </c>
      <c r="AK441">
        <f t="shared" si="71"/>
        <v>1</v>
      </c>
      <c r="AL441" s="28">
        <f t="shared" si="76"/>
        <v>2</v>
      </c>
      <c r="AM441" s="28">
        <f t="shared" si="72"/>
        <v>1384</v>
      </c>
      <c r="AN441" s="29">
        <f t="shared" ca="1" si="73"/>
        <v>-2.2743273227634031E-2</v>
      </c>
      <c r="AP441" s="7"/>
      <c r="AT441" s="3"/>
      <c r="AV441" s="7"/>
      <c r="AW441" s="6"/>
      <c r="AY441" s="7"/>
      <c r="BA441" s="7"/>
      <c r="BG441" s="7"/>
      <c r="BH441" s="7"/>
    </row>
    <row r="442" spans="1:60" x14ac:dyDescent="0.45">
      <c r="A442" t="s">
        <v>726</v>
      </c>
      <c r="B442" t="s">
        <v>30</v>
      </c>
      <c r="C442" s="6">
        <v>43815.628472222219</v>
      </c>
      <c r="D442" s="5">
        <v>52.3</v>
      </c>
      <c r="E442" s="6">
        <v>43816.385416666664</v>
      </c>
      <c r="F442">
        <v>37.1</v>
      </c>
      <c r="G442" s="7">
        <v>-0.29060000000000002</v>
      </c>
      <c r="H442">
        <v>-15069.36</v>
      </c>
      <c r="I442" s="7">
        <v>-0.30769999999999997</v>
      </c>
      <c r="J442">
        <v>936.33389999999997</v>
      </c>
      <c r="K442">
        <v>48970.26</v>
      </c>
      <c r="L442">
        <v>-221016.65</v>
      </c>
      <c r="M442">
        <v>27</v>
      </c>
      <c r="N442">
        <v>-558.12</v>
      </c>
      <c r="O442" s="7">
        <v>-0.29060000000000002</v>
      </c>
      <c r="P442" s="7">
        <v>5.7000000000000002E-3</v>
      </c>
      <c r="Q442" t="s">
        <v>535</v>
      </c>
      <c r="S442" s="2">
        <f t="shared" si="74"/>
        <v>43815</v>
      </c>
      <c r="T442" t="s">
        <v>726</v>
      </c>
      <c r="U442" s="5">
        <v>52.3</v>
      </c>
      <c r="V442">
        <v>37.1</v>
      </c>
      <c r="W442">
        <f t="shared" si="77"/>
        <v>10210400.509703247</v>
      </c>
      <c r="X442">
        <f t="shared" si="67"/>
        <v>25526.001274258117</v>
      </c>
      <c r="Y442">
        <f t="shared" si="68"/>
        <v>500</v>
      </c>
      <c r="Z442">
        <f t="shared" si="69"/>
        <v>-8047.0000000000009</v>
      </c>
      <c r="AA442" s="5">
        <f t="shared" si="75"/>
        <v>10202353.509703247</v>
      </c>
      <c r="AB442" s="24">
        <f>IFERROR(AA442/MAX($J$3:AA442)-1,"")</f>
        <v>-3.0004374249538945E-2</v>
      </c>
      <c r="AG442" s="3">
        <v>43947</v>
      </c>
      <c r="AH442">
        <v>10441989.60155925</v>
      </c>
      <c r="AI442" s="24">
        <f>AH442/MAX($AH$2:AH442)-1</f>
        <v>-2.2743273227634031E-2</v>
      </c>
      <c r="AJ442" s="27">
        <f t="shared" si="70"/>
        <v>1</v>
      </c>
      <c r="AK442">
        <f t="shared" si="71"/>
        <v>1</v>
      </c>
      <c r="AL442" s="28">
        <f t="shared" si="76"/>
        <v>2</v>
      </c>
      <c r="AM442" s="28">
        <f t="shared" si="72"/>
        <v>1384</v>
      </c>
      <c r="AN442" s="29">
        <f t="shared" ca="1" si="73"/>
        <v>-2.2743273227634031E-2</v>
      </c>
      <c r="AP442" s="7"/>
      <c r="AT442" s="3"/>
      <c r="AV442" s="7"/>
      <c r="AW442" s="6"/>
      <c r="AY442" s="7"/>
      <c r="BA442" s="7"/>
      <c r="BG442" s="7"/>
      <c r="BH442" s="7"/>
    </row>
    <row r="443" spans="1:60" x14ac:dyDescent="0.45">
      <c r="A443" t="s">
        <v>741</v>
      </c>
      <c r="B443" t="s">
        <v>30</v>
      </c>
      <c r="C443" s="6">
        <v>43816.416666666664</v>
      </c>
      <c r="D443" s="5">
        <v>61.65</v>
      </c>
      <c r="E443" s="6">
        <v>43817.385416666664</v>
      </c>
      <c r="F443">
        <v>78.150000000000006</v>
      </c>
      <c r="G443" s="7">
        <v>0.2676</v>
      </c>
      <c r="H443">
        <v>11977.47</v>
      </c>
      <c r="I443" s="7">
        <v>0.245</v>
      </c>
      <c r="J443">
        <v>793.10490000000004</v>
      </c>
      <c r="K443">
        <v>48894.91</v>
      </c>
      <c r="L443">
        <v>-209039.18</v>
      </c>
      <c r="M443">
        <v>332</v>
      </c>
      <c r="N443">
        <v>36.08</v>
      </c>
      <c r="O443" s="7">
        <v>-9.7000000000000003E-3</v>
      </c>
      <c r="P443" s="7">
        <v>0.52310000000000001</v>
      </c>
      <c r="Q443" t="s">
        <v>535</v>
      </c>
      <c r="S443" s="2">
        <f t="shared" si="74"/>
        <v>43816</v>
      </c>
      <c r="T443" t="s">
        <v>741</v>
      </c>
      <c r="U443" s="5">
        <v>61.65</v>
      </c>
      <c r="V443">
        <v>78.150000000000006</v>
      </c>
      <c r="W443">
        <f t="shared" si="77"/>
        <v>10202353.509703247</v>
      </c>
      <c r="X443">
        <f t="shared" si="67"/>
        <v>25505.883774258116</v>
      </c>
      <c r="Y443">
        <f t="shared" si="68"/>
        <v>425</v>
      </c>
      <c r="Z443">
        <f t="shared" si="69"/>
        <v>6418.3500000000049</v>
      </c>
      <c r="AA443" s="5" t="str">
        <f t="shared" si="75"/>
        <v/>
      </c>
      <c r="AB443" s="24" t="str">
        <f>IFERROR(AA443/MAX($J$3:AA443)-1,"")</f>
        <v/>
      </c>
      <c r="AG443" s="3">
        <v>43948</v>
      </c>
      <c r="AH443">
        <v>10438136.90155925</v>
      </c>
      <c r="AI443" s="24">
        <f>AH443/MAX($AH$2:AH443)-1</f>
        <v>-2.3103844070442858E-2</v>
      </c>
      <c r="AJ443" s="27">
        <f t="shared" si="70"/>
        <v>1</v>
      </c>
      <c r="AK443">
        <f t="shared" si="71"/>
        <v>1</v>
      </c>
      <c r="AL443" s="28">
        <f t="shared" si="76"/>
        <v>2</v>
      </c>
      <c r="AM443" s="28">
        <f t="shared" si="72"/>
        <v>1384</v>
      </c>
      <c r="AN443" s="29">
        <f t="shared" ca="1" si="73"/>
        <v>-2.3103844070442858E-2</v>
      </c>
      <c r="AP443" s="7"/>
      <c r="AT443" s="3"/>
      <c r="AV443" s="7"/>
      <c r="AW443" s="6"/>
      <c r="AY443" s="7"/>
      <c r="BA443" s="7"/>
      <c r="BG443" s="7"/>
      <c r="BH443" s="7"/>
    </row>
    <row r="444" spans="1:60" x14ac:dyDescent="0.45">
      <c r="A444" t="s">
        <v>742</v>
      </c>
      <c r="B444" t="s">
        <v>30</v>
      </c>
      <c r="C444" s="6">
        <v>43816.423611111109</v>
      </c>
      <c r="D444" s="5">
        <v>38.75</v>
      </c>
      <c r="E444" s="6">
        <v>43817.385416666664</v>
      </c>
      <c r="F444">
        <v>43.6</v>
      </c>
      <c r="G444" s="7">
        <v>0.12520000000000001</v>
      </c>
      <c r="H444">
        <v>5081.17</v>
      </c>
      <c r="I444" s="7">
        <v>0.10390000000000001</v>
      </c>
      <c r="J444">
        <v>1261.931</v>
      </c>
      <c r="K444">
        <v>48899.839999999997</v>
      </c>
      <c r="L444">
        <v>-203958.01</v>
      </c>
      <c r="M444">
        <v>322</v>
      </c>
      <c r="N444">
        <v>15.78</v>
      </c>
      <c r="O444" s="7">
        <v>-7.0999999999999994E-2</v>
      </c>
      <c r="P444" s="7">
        <v>0.6774</v>
      </c>
      <c r="Q444" t="s">
        <v>535</v>
      </c>
      <c r="S444" s="2">
        <f t="shared" si="74"/>
        <v>43816</v>
      </c>
      <c r="T444" t="s">
        <v>742</v>
      </c>
      <c r="U444" s="5">
        <v>38.75</v>
      </c>
      <c r="V444">
        <v>43.6</v>
      </c>
      <c r="W444">
        <f t="shared" si="77"/>
        <v>10202353.509703247</v>
      </c>
      <c r="X444">
        <f t="shared" si="67"/>
        <v>25505.883774258116</v>
      </c>
      <c r="Y444">
        <f t="shared" si="68"/>
        <v>650</v>
      </c>
      <c r="Z444">
        <f t="shared" si="69"/>
        <v>2617.224999999999</v>
      </c>
      <c r="AA444" s="5" t="str">
        <f t="shared" si="75"/>
        <v/>
      </c>
      <c r="AB444" s="24" t="str">
        <f>IFERROR(AA444/MAX($J$3:AA444)-1,"")</f>
        <v/>
      </c>
      <c r="AG444" s="3">
        <v>43949</v>
      </c>
      <c r="AH444">
        <v>10416936.90155925</v>
      </c>
      <c r="AI444" s="24">
        <f>AH444/MAX($AH$2:AH444)-1</f>
        <v>-2.5087933635565607E-2</v>
      </c>
      <c r="AJ444" s="27">
        <f t="shared" si="70"/>
        <v>1</v>
      </c>
      <c r="AK444">
        <f t="shared" si="71"/>
        <v>1</v>
      </c>
      <c r="AL444" s="28">
        <f t="shared" si="76"/>
        <v>2</v>
      </c>
      <c r="AM444" s="28">
        <f t="shared" si="72"/>
        <v>1384</v>
      </c>
      <c r="AN444" s="29">
        <f t="shared" ca="1" si="73"/>
        <v>-2.5087933635565607E-2</v>
      </c>
      <c r="AP444" s="7"/>
      <c r="AT444" s="3"/>
      <c r="AV444" s="7"/>
      <c r="AW444" s="6"/>
      <c r="AY444" s="7"/>
      <c r="BA444" s="7"/>
      <c r="BG444" s="7"/>
      <c r="BH444" s="7"/>
    </row>
    <row r="445" spans="1:60" x14ac:dyDescent="0.45">
      <c r="A445" t="s">
        <v>742</v>
      </c>
      <c r="B445" t="s">
        <v>30</v>
      </c>
      <c r="C445" s="6">
        <v>43816.520833333336</v>
      </c>
      <c r="D445" s="5">
        <v>44.7</v>
      </c>
      <c r="E445" s="6">
        <v>43817.385416666664</v>
      </c>
      <c r="F445">
        <v>43.6</v>
      </c>
      <c r="G445" s="7">
        <v>-2.46E-2</v>
      </c>
      <c r="H445">
        <v>-2358.56</v>
      </c>
      <c r="I445" s="7">
        <v>-4.4400000000000002E-2</v>
      </c>
      <c r="J445">
        <v>1189.3910000000001</v>
      </c>
      <c r="K445">
        <v>53165.77</v>
      </c>
      <c r="L445">
        <v>630795.74</v>
      </c>
      <c r="M445">
        <v>182</v>
      </c>
      <c r="N445">
        <v>-12.96</v>
      </c>
      <c r="O445" s="7">
        <v>-0.1946</v>
      </c>
      <c r="P445" s="7">
        <v>0.4541</v>
      </c>
      <c r="Q445" t="s">
        <v>535</v>
      </c>
      <c r="S445" s="2">
        <f t="shared" si="74"/>
        <v>43816</v>
      </c>
      <c r="T445" t="s">
        <v>742</v>
      </c>
      <c r="U445" s="5">
        <v>44.7</v>
      </c>
      <c r="V445">
        <v>43.6</v>
      </c>
      <c r="W445">
        <f t="shared" si="77"/>
        <v>10202353.509703247</v>
      </c>
      <c r="X445">
        <f t="shared" si="67"/>
        <v>25505.883774258116</v>
      </c>
      <c r="Y445">
        <f t="shared" si="68"/>
        <v>575</v>
      </c>
      <c r="Z445">
        <f t="shared" si="69"/>
        <v>-1140.2250000000024</v>
      </c>
      <c r="AA445" s="5">
        <f t="shared" si="75"/>
        <v>10210248.859703247</v>
      </c>
      <c r="AB445" s="24">
        <f>IFERROR(AA445/MAX($J$3:AA445)-1,"")</f>
        <v>-2.9253718535003581E-2</v>
      </c>
      <c r="AG445" s="3">
        <v>43950</v>
      </c>
      <c r="AH445">
        <v>10666654.201559251</v>
      </c>
      <c r="AI445" s="24">
        <f>AH445/MAX($AH$2:AH445)-1</f>
        <v>-1.7171086751583964E-3</v>
      </c>
      <c r="AJ445" s="27">
        <f t="shared" si="70"/>
        <v>1</v>
      </c>
      <c r="AK445">
        <f t="shared" si="71"/>
        <v>1</v>
      </c>
      <c r="AL445" s="28">
        <f t="shared" si="76"/>
        <v>2</v>
      </c>
      <c r="AM445" s="28">
        <f t="shared" si="72"/>
        <v>1384</v>
      </c>
      <c r="AN445" s="29">
        <f t="shared" ca="1" si="73"/>
        <v>-1.7171086751583964E-3</v>
      </c>
      <c r="AP445" s="7"/>
      <c r="AT445" s="3"/>
      <c r="AV445" s="7"/>
      <c r="AW445" s="6"/>
      <c r="AY445" s="7"/>
      <c r="BA445" s="7"/>
      <c r="BG445" s="7"/>
      <c r="BH445" s="7"/>
    </row>
    <row r="446" spans="1:60" x14ac:dyDescent="0.45">
      <c r="A446" t="s">
        <v>745</v>
      </c>
      <c r="B446" t="s">
        <v>30</v>
      </c>
      <c r="C446" s="6">
        <v>43817.529166666667</v>
      </c>
      <c r="D446" s="5">
        <v>32.700000000000003</v>
      </c>
      <c r="E446" s="6">
        <v>43818.385416666664</v>
      </c>
      <c r="F446">
        <v>23.2</v>
      </c>
      <c r="G446" s="7">
        <v>-0.29049999999999998</v>
      </c>
      <c r="H446">
        <v>-16350.94</v>
      </c>
      <c r="I446" s="7">
        <v>-0.30759999999999998</v>
      </c>
      <c r="J446">
        <v>1625.5039999999999</v>
      </c>
      <c r="K446">
        <v>53153.98</v>
      </c>
      <c r="L446">
        <v>614444.79</v>
      </c>
      <c r="M446">
        <v>170</v>
      </c>
      <c r="N446">
        <v>-96.18</v>
      </c>
      <c r="O446" s="7">
        <v>-0.29049999999999998</v>
      </c>
      <c r="P446" s="7">
        <v>0.54430000000000001</v>
      </c>
      <c r="Q446" t="s">
        <v>535</v>
      </c>
      <c r="S446" s="2">
        <f t="shared" si="74"/>
        <v>43817</v>
      </c>
      <c r="T446" t="s">
        <v>745</v>
      </c>
      <c r="U446" s="5">
        <v>32.700000000000003</v>
      </c>
      <c r="V446">
        <v>23.2</v>
      </c>
      <c r="W446">
        <f t="shared" si="77"/>
        <v>10210248.859703247</v>
      </c>
      <c r="X446">
        <f t="shared" si="67"/>
        <v>25525.622149258117</v>
      </c>
      <c r="Y446">
        <f t="shared" si="68"/>
        <v>775</v>
      </c>
      <c r="Z446">
        <f t="shared" si="69"/>
        <v>-7795.7250000000004</v>
      </c>
      <c r="AA446" s="5" t="str">
        <f t="shared" si="75"/>
        <v/>
      </c>
      <c r="AB446" s="24" t="str">
        <f>IFERROR(AA446/MAX($J$3:AA446)-1,"")</f>
        <v/>
      </c>
      <c r="AG446" s="3">
        <v>43951</v>
      </c>
      <c r="AH446">
        <v>10661981.27655925</v>
      </c>
      <c r="AI446" s="24">
        <f>AH446/MAX($AH$2:AH446)-1</f>
        <v>-2.1544436624745256E-3</v>
      </c>
      <c r="AJ446" s="27">
        <f t="shared" si="70"/>
        <v>1</v>
      </c>
      <c r="AK446">
        <f t="shared" si="71"/>
        <v>1</v>
      </c>
      <c r="AL446" s="28">
        <f t="shared" si="76"/>
        <v>2</v>
      </c>
      <c r="AM446" s="28">
        <f t="shared" si="72"/>
        <v>1384</v>
      </c>
      <c r="AN446" s="29">
        <f t="shared" ca="1" si="73"/>
        <v>-2.1544436624745256E-3</v>
      </c>
      <c r="AP446" s="7"/>
      <c r="AT446" s="3"/>
      <c r="AV446" s="7"/>
      <c r="AW446" s="6"/>
      <c r="AY446" s="7"/>
      <c r="BA446" s="7"/>
      <c r="BG446" s="7"/>
      <c r="BH446" s="7"/>
    </row>
    <row r="447" spans="1:60" x14ac:dyDescent="0.45">
      <c r="A447" t="s">
        <v>743</v>
      </c>
      <c r="B447" t="s">
        <v>30</v>
      </c>
      <c r="C447" s="6">
        <v>43817.62777777778</v>
      </c>
      <c r="D447" s="5">
        <v>18.100000000000001</v>
      </c>
      <c r="E447" s="6">
        <v>43818.385416666664</v>
      </c>
      <c r="F447">
        <v>6.2</v>
      </c>
      <c r="G447" s="7">
        <v>-0.65749999999999997</v>
      </c>
      <c r="H447">
        <v>-32860.04</v>
      </c>
      <c r="I447" s="7">
        <v>-0.67090000000000005</v>
      </c>
      <c r="J447">
        <v>2706.0889999999999</v>
      </c>
      <c r="K447">
        <v>48980.21</v>
      </c>
      <c r="L447">
        <v>-236818.05</v>
      </c>
      <c r="M447">
        <v>28</v>
      </c>
      <c r="N447">
        <v>-1173.57</v>
      </c>
      <c r="O447" s="7">
        <v>-0.65749999999999997</v>
      </c>
      <c r="P447" s="7">
        <v>0.18229999999999999</v>
      </c>
      <c r="Q447" t="s">
        <v>535</v>
      </c>
      <c r="S447" s="2">
        <f t="shared" si="74"/>
        <v>43817</v>
      </c>
      <c r="T447" t="s">
        <v>743</v>
      </c>
      <c r="U447" s="5">
        <v>18.100000000000001</v>
      </c>
      <c r="V447">
        <v>6.2</v>
      </c>
      <c r="W447">
        <f t="shared" si="77"/>
        <v>10210248.859703247</v>
      </c>
      <c r="X447">
        <f t="shared" si="67"/>
        <v>25525.622149258117</v>
      </c>
      <c r="Y447">
        <f t="shared" si="68"/>
        <v>1400</v>
      </c>
      <c r="Z447">
        <f t="shared" si="69"/>
        <v>-17000.200000000004</v>
      </c>
      <c r="AA447" s="5" t="str">
        <f t="shared" si="75"/>
        <v/>
      </c>
      <c r="AB447" s="24" t="str">
        <f>IFERROR(AA447/MAX($J$3:AA447)-1,"")</f>
        <v/>
      </c>
      <c r="AG447" s="3">
        <v>43952</v>
      </c>
      <c r="AH447">
        <v>10661981.27655925</v>
      </c>
      <c r="AI447" s="24">
        <f>AH447/MAX($AH$2:AH447)-1</f>
        <v>-2.1544436624745256E-3</v>
      </c>
      <c r="AJ447" s="27">
        <f t="shared" si="70"/>
        <v>1</v>
      </c>
      <c r="AK447">
        <f t="shared" si="71"/>
        <v>1</v>
      </c>
      <c r="AL447" s="28">
        <f t="shared" si="76"/>
        <v>2</v>
      </c>
      <c r="AM447" s="28">
        <f t="shared" si="72"/>
        <v>1384</v>
      </c>
      <c r="AN447" s="29">
        <f t="shared" ca="1" si="73"/>
        <v>-2.1544436624745256E-3</v>
      </c>
      <c r="AP447" s="7"/>
      <c r="AT447" s="3"/>
      <c r="AV447" s="7"/>
      <c r="AW447" s="6"/>
      <c r="AY447" s="7"/>
      <c r="BA447" s="7"/>
      <c r="BG447" s="7"/>
      <c r="BH447" s="7"/>
    </row>
    <row r="448" spans="1:60" x14ac:dyDescent="0.45">
      <c r="A448" t="s">
        <v>743</v>
      </c>
      <c r="B448" t="s">
        <v>30</v>
      </c>
      <c r="C448" s="6">
        <v>43817.62777777778</v>
      </c>
      <c r="D448" s="5">
        <v>18.100000000000001</v>
      </c>
      <c r="E448" s="6">
        <v>43818.385416666664</v>
      </c>
      <c r="F448">
        <v>6.2</v>
      </c>
      <c r="G448" s="7">
        <v>-0.65749999999999997</v>
      </c>
      <c r="H448">
        <v>-35720.28</v>
      </c>
      <c r="I448" s="7">
        <v>-0.67090000000000005</v>
      </c>
      <c r="J448">
        <v>2941.636</v>
      </c>
      <c r="K448">
        <v>53243.61</v>
      </c>
      <c r="L448">
        <v>578724.51</v>
      </c>
      <c r="M448">
        <v>28</v>
      </c>
      <c r="N448">
        <v>-1275.72</v>
      </c>
      <c r="O448" s="7">
        <v>-0.65749999999999997</v>
      </c>
      <c r="P448" s="7">
        <v>0.18229999999999999</v>
      </c>
      <c r="Q448" t="s">
        <v>535</v>
      </c>
      <c r="S448" s="2">
        <f t="shared" si="74"/>
        <v>43817</v>
      </c>
      <c r="T448" t="s">
        <v>743</v>
      </c>
      <c r="U448" s="5">
        <v>18.100000000000001</v>
      </c>
      <c r="V448">
        <v>6.2</v>
      </c>
      <c r="W448">
        <f t="shared" si="77"/>
        <v>10210248.859703247</v>
      </c>
      <c r="X448">
        <f t="shared" si="67"/>
        <v>25525.622149258117</v>
      </c>
      <c r="Y448">
        <f t="shared" si="68"/>
        <v>1400</v>
      </c>
      <c r="Z448">
        <f t="shared" si="69"/>
        <v>-17000.200000000004</v>
      </c>
      <c r="AA448" s="5">
        <f t="shared" si="75"/>
        <v>10168452.734703247</v>
      </c>
      <c r="AB448" s="24">
        <f>IFERROR(AA448/MAX($J$3:AA448)-1,"")</f>
        <v>-3.3227513246661067E-2</v>
      </c>
      <c r="AG448" s="3">
        <v>43953</v>
      </c>
      <c r="AH448">
        <v>10661981.27655925</v>
      </c>
      <c r="AI448" s="24">
        <f>AH448/MAX($AH$2:AH448)-1</f>
        <v>-2.1544436624745256E-3</v>
      </c>
      <c r="AJ448" s="27">
        <f t="shared" si="70"/>
        <v>1</v>
      </c>
      <c r="AK448">
        <f t="shared" si="71"/>
        <v>1</v>
      </c>
      <c r="AL448" s="28">
        <f t="shared" si="76"/>
        <v>2</v>
      </c>
      <c r="AM448" s="28">
        <f t="shared" si="72"/>
        <v>1384</v>
      </c>
      <c r="AN448" s="29">
        <f t="shared" ca="1" si="73"/>
        <v>-2.1544436624745256E-3</v>
      </c>
      <c r="AP448" s="7"/>
      <c r="AT448" s="3"/>
      <c r="AV448" s="7"/>
      <c r="AW448" s="6"/>
      <c r="AY448" s="7"/>
      <c r="BA448" s="7"/>
      <c r="BG448" s="7"/>
      <c r="BH448" s="7"/>
    </row>
    <row r="449" spans="1:60" x14ac:dyDescent="0.45">
      <c r="A449" t="s">
        <v>744</v>
      </c>
      <c r="B449" t="s">
        <v>30</v>
      </c>
      <c r="C449" s="6">
        <v>43825.54791666667</v>
      </c>
      <c r="D449" s="5">
        <v>21.25</v>
      </c>
      <c r="E449" s="6">
        <v>43825.638194444444</v>
      </c>
      <c r="F449">
        <v>71.400000000000006</v>
      </c>
      <c r="G449" s="7">
        <v>2.36</v>
      </c>
      <c r="H449">
        <v>113077.17</v>
      </c>
      <c r="I449" s="7">
        <v>2.3163999999999998</v>
      </c>
      <c r="J449">
        <v>2297.2190000000001</v>
      </c>
      <c r="K449">
        <v>48815.91</v>
      </c>
      <c r="L449">
        <v>-123740.88</v>
      </c>
      <c r="M449">
        <v>131</v>
      </c>
      <c r="N449">
        <v>863.18</v>
      </c>
      <c r="O449" s="7">
        <v>-0.4471</v>
      </c>
      <c r="P449" s="7">
        <v>2.4140999999999999</v>
      </c>
      <c r="Q449" t="s">
        <v>535</v>
      </c>
      <c r="S449" s="2">
        <f t="shared" si="74"/>
        <v>43825</v>
      </c>
      <c r="T449" t="s">
        <v>744</v>
      </c>
      <c r="U449" s="5">
        <v>21.25</v>
      </c>
      <c r="V449">
        <v>71.400000000000006</v>
      </c>
      <c r="W449">
        <f t="shared" si="77"/>
        <v>10168452.734703247</v>
      </c>
      <c r="X449">
        <f t="shared" si="67"/>
        <v>25421.131836758115</v>
      </c>
      <c r="Y449">
        <f t="shared" si="68"/>
        <v>1200</v>
      </c>
      <c r="Z449">
        <f t="shared" si="69"/>
        <v>59068.200000000012</v>
      </c>
      <c r="AA449" s="5" t="str">
        <f t="shared" si="75"/>
        <v/>
      </c>
      <c r="AB449" s="24" t="str">
        <f>IFERROR(AA449/MAX($J$3:AA449)-1,"")</f>
        <v/>
      </c>
      <c r="AG449" s="3">
        <v>43954</v>
      </c>
      <c r="AH449">
        <v>10661981.27655925</v>
      </c>
      <c r="AI449" s="24">
        <f>AH449/MAX($AH$2:AH449)-1</f>
        <v>-2.1544436624745256E-3</v>
      </c>
      <c r="AJ449" s="27">
        <f t="shared" si="70"/>
        <v>1</v>
      </c>
      <c r="AK449">
        <f t="shared" si="71"/>
        <v>1</v>
      </c>
      <c r="AL449" s="28">
        <f t="shared" si="76"/>
        <v>2</v>
      </c>
      <c r="AM449" s="28">
        <f t="shared" si="72"/>
        <v>1384</v>
      </c>
      <c r="AN449" s="29">
        <f t="shared" ca="1" si="73"/>
        <v>-2.1544436624745256E-3</v>
      </c>
      <c r="AP449" s="7"/>
      <c r="AT449" s="3"/>
      <c r="AV449" s="7"/>
      <c r="AW449" s="6"/>
      <c r="AY449" s="7"/>
      <c r="BA449" s="7"/>
      <c r="BG449" s="7"/>
      <c r="BH449" s="7"/>
    </row>
    <row r="450" spans="1:60" x14ac:dyDescent="0.45">
      <c r="A450" t="s">
        <v>751</v>
      </c>
      <c r="B450" t="s">
        <v>30</v>
      </c>
      <c r="C450" s="6">
        <v>43825.548611111109</v>
      </c>
      <c r="D450" s="5">
        <v>4.25</v>
      </c>
      <c r="E450" s="6">
        <v>43825.638194444444</v>
      </c>
      <c r="F450">
        <v>21.4</v>
      </c>
      <c r="G450" s="7">
        <v>4.0353000000000003</v>
      </c>
      <c r="H450">
        <v>194020.97</v>
      </c>
      <c r="I450" s="7">
        <v>3.9748999999999999</v>
      </c>
      <c r="J450">
        <v>11484.95</v>
      </c>
      <c r="K450">
        <v>48811.03</v>
      </c>
      <c r="L450">
        <v>70280.100000000006</v>
      </c>
      <c r="M450">
        <v>130</v>
      </c>
      <c r="N450">
        <v>1492.47</v>
      </c>
      <c r="O450" s="7">
        <v>-0.83530000000000004</v>
      </c>
      <c r="P450" s="7">
        <v>4.4118000000000004</v>
      </c>
      <c r="Q450" t="s">
        <v>535</v>
      </c>
      <c r="S450" s="2">
        <f t="shared" si="74"/>
        <v>43825</v>
      </c>
      <c r="T450" t="s">
        <v>751</v>
      </c>
      <c r="U450" s="5">
        <v>4.25</v>
      </c>
      <c r="V450">
        <v>21.4</v>
      </c>
      <c r="W450">
        <f t="shared" si="77"/>
        <v>10168452.734703247</v>
      </c>
      <c r="X450">
        <f t="shared" ref="X450:X513" si="78">W450*0.25%</f>
        <v>25421.131836758115</v>
      </c>
      <c r="Y450">
        <f t="shared" ref="Y450:Y513" si="79">MROUND(X450/U450,25)</f>
        <v>5975</v>
      </c>
      <c r="Z450">
        <f t="shared" ref="Z450:Z513" si="80">Y450*((V450*0.99)-(U450*1.01))</f>
        <v>100938.66249999999</v>
      </c>
      <c r="AA450" s="5">
        <f t="shared" si="75"/>
        <v>10328459.597203247</v>
      </c>
      <c r="AB450" s="24">
        <f>IFERROR(AA450/MAX($J$3:AA450)-1,"")</f>
        <v>-1.8014753115634163E-2</v>
      </c>
      <c r="AG450" s="3">
        <v>43955</v>
      </c>
      <c r="AH450">
        <v>10625615.75155925</v>
      </c>
      <c r="AI450" s="24">
        <f>AH450/MAX($AH$2:AH450)-1</f>
        <v>-5.5578615248665919E-3</v>
      </c>
      <c r="AJ450" s="27">
        <f t="shared" ref="AJ450:AJ513" si="81">IF(AG450=$AP$3,1,IF(AJ449=1,1,""))</f>
        <v>1</v>
      </c>
      <c r="AK450">
        <f t="shared" ref="AK450:AK513" si="82">IF(AG450=$AP$4,1,IF(AK451=1,1,""))</f>
        <v>1</v>
      </c>
      <c r="AL450" s="28">
        <f t="shared" si="76"/>
        <v>2</v>
      </c>
      <c r="AM450" s="28">
        <f t="shared" ref="AM450:AM513" si="83">IF(AND(AK450=1,AK451&lt;&gt;1),ROW(),IF(AND(AK450="",AK451=""),"",AM451))</f>
        <v>1384</v>
      </c>
      <c r="AN450" s="29">
        <f t="shared" ref="AN450:AN513" ca="1" si="84">IF(AM450="","",IF(AJ450=1,AH450/MAX(INDIRECT("AH"&amp;AL450&amp;":"&amp;"AJ"&amp;ROW(AN450)))-1,""))</f>
        <v>-5.5578615248665919E-3</v>
      </c>
      <c r="AP450" s="7"/>
      <c r="AT450" s="3"/>
      <c r="AV450" s="7"/>
      <c r="AW450" s="6"/>
      <c r="AY450" s="7"/>
      <c r="BA450" s="7"/>
      <c r="BG450" s="7"/>
      <c r="BH450" s="7"/>
    </row>
    <row r="451" spans="1:60" x14ac:dyDescent="0.45">
      <c r="A451" t="s">
        <v>745</v>
      </c>
      <c r="B451" t="s">
        <v>30</v>
      </c>
      <c r="C451" s="6">
        <v>43826.444444444445</v>
      </c>
      <c r="D451" s="5">
        <v>77.599999999999994</v>
      </c>
      <c r="E451" s="6">
        <v>43831.385416666664</v>
      </c>
      <c r="F451">
        <v>40.15</v>
      </c>
      <c r="G451" s="7">
        <v>-0.48259999999999997</v>
      </c>
      <c r="H451">
        <v>-25063.77</v>
      </c>
      <c r="I451" s="7">
        <v>-0.49780000000000002</v>
      </c>
      <c r="J451">
        <v>648.85829999999999</v>
      </c>
      <c r="K451">
        <v>50351.4</v>
      </c>
      <c r="L451">
        <v>45216.32</v>
      </c>
      <c r="M451">
        <v>292</v>
      </c>
      <c r="N451">
        <v>-85.83</v>
      </c>
      <c r="O451" s="7">
        <v>-0.54120000000000001</v>
      </c>
      <c r="P451" s="7">
        <v>0.2732</v>
      </c>
      <c r="Q451" t="s">
        <v>535</v>
      </c>
      <c r="S451" s="2">
        <f t="shared" ref="S451:S514" si="85">DATE(YEAR(C451),MONTH(C451),DAY(C451))</f>
        <v>43826</v>
      </c>
      <c r="T451" t="s">
        <v>745</v>
      </c>
      <c r="U451" s="5">
        <v>77.599999999999994</v>
      </c>
      <c r="V451">
        <v>40.15</v>
      </c>
      <c r="W451">
        <f t="shared" si="77"/>
        <v>10328459.597203247</v>
      </c>
      <c r="X451">
        <f t="shared" si="78"/>
        <v>25821.148993008119</v>
      </c>
      <c r="Y451">
        <f t="shared" si="79"/>
        <v>325</v>
      </c>
      <c r="Z451">
        <f t="shared" si="80"/>
        <v>-12553.937499999996</v>
      </c>
      <c r="AA451" s="5" t="str">
        <f t="shared" ref="AA451:AA514" si="86">IF(S451&lt;&gt;S452,W451+SUMIF($S$2:$S$3590,S451,$Z$2:$Z$3590),"")</f>
        <v/>
      </c>
      <c r="AB451" s="24" t="str">
        <f>IFERROR(AA451/MAX($J$3:AA451)-1,"")</f>
        <v/>
      </c>
      <c r="AG451" s="3">
        <v>43956</v>
      </c>
      <c r="AH451">
        <v>10630852.176559251</v>
      </c>
      <c r="AI451" s="24">
        <f>AH451/MAX($AH$2:AH451)-1</f>
        <v>-5.0677890625530075E-3</v>
      </c>
      <c r="AJ451" s="27">
        <f t="shared" si="81"/>
        <v>1</v>
      </c>
      <c r="AK451">
        <f t="shared" si="82"/>
        <v>1</v>
      </c>
      <c r="AL451" s="28">
        <f t="shared" ref="AL451:AL514" si="87">IF(AND(AJ451=1,AJ450&lt;&gt;1),ROW(),IF(AND(AJ451="",AJ450=""),"",AL450))</f>
        <v>2</v>
      </c>
      <c r="AM451" s="28">
        <f t="shared" si="83"/>
        <v>1384</v>
      </c>
      <c r="AN451" s="29">
        <f t="shared" ca="1" si="84"/>
        <v>-5.0677890625530075E-3</v>
      </c>
      <c r="AP451" s="7"/>
      <c r="AT451" s="3"/>
      <c r="AV451" s="7"/>
      <c r="AW451" s="6"/>
      <c r="AY451" s="7"/>
      <c r="BA451" s="7"/>
      <c r="BG451" s="7"/>
      <c r="BH451" s="7"/>
    </row>
    <row r="452" spans="1:60" x14ac:dyDescent="0.45">
      <c r="A452" t="s">
        <v>745</v>
      </c>
      <c r="B452" t="s">
        <v>30</v>
      </c>
      <c r="C452" s="6">
        <v>43826.520833333336</v>
      </c>
      <c r="D452" s="5">
        <v>80.55</v>
      </c>
      <c r="E452" s="6">
        <v>43831.385416666664</v>
      </c>
      <c r="F452">
        <v>40.15</v>
      </c>
      <c r="G452" s="7">
        <v>-0.50160000000000005</v>
      </c>
      <c r="H452">
        <v>-27321.48</v>
      </c>
      <c r="I452" s="7">
        <v>-0.51649999999999996</v>
      </c>
      <c r="J452">
        <v>656.6558</v>
      </c>
      <c r="K452">
        <v>52893.63</v>
      </c>
      <c r="L452">
        <v>551403.03</v>
      </c>
      <c r="M452">
        <v>182</v>
      </c>
      <c r="N452">
        <v>-150.12</v>
      </c>
      <c r="O452" s="7">
        <v>-0.55800000000000005</v>
      </c>
      <c r="P452" s="7">
        <v>0.2266</v>
      </c>
      <c r="Q452" t="s">
        <v>535</v>
      </c>
      <c r="S452" s="2">
        <f t="shared" si="85"/>
        <v>43826</v>
      </c>
      <c r="T452" t="s">
        <v>745</v>
      </c>
      <c r="U452" s="5">
        <v>80.55</v>
      </c>
      <c r="V452">
        <v>40.15</v>
      </c>
      <c r="W452">
        <f t="shared" si="77"/>
        <v>10328459.597203247</v>
      </c>
      <c r="X452">
        <f t="shared" si="78"/>
        <v>25821.148993008119</v>
      </c>
      <c r="Y452">
        <f t="shared" si="79"/>
        <v>325</v>
      </c>
      <c r="Z452">
        <f t="shared" si="80"/>
        <v>-13522.274999999998</v>
      </c>
      <c r="AA452" s="5" t="str">
        <f t="shared" si="86"/>
        <v/>
      </c>
      <c r="AB452" s="24" t="str">
        <f>IFERROR(AA452/MAX($J$3:AA452)-1,"")</f>
        <v/>
      </c>
      <c r="AG452" s="3">
        <v>43957</v>
      </c>
      <c r="AH452">
        <v>10560497.664059252</v>
      </c>
      <c r="AI452" s="24">
        <f>AH452/MAX($AH$2:AH452)-1</f>
        <v>-1.1652206709276913E-2</v>
      </c>
      <c r="AJ452" s="27">
        <f t="shared" si="81"/>
        <v>1</v>
      </c>
      <c r="AK452">
        <f t="shared" si="82"/>
        <v>1</v>
      </c>
      <c r="AL452" s="28">
        <f t="shared" si="87"/>
        <v>2</v>
      </c>
      <c r="AM452" s="28">
        <f t="shared" si="83"/>
        <v>1384</v>
      </c>
      <c r="AN452" s="29">
        <f t="shared" ca="1" si="84"/>
        <v>-1.1652206709276913E-2</v>
      </c>
      <c r="AP452" s="7"/>
      <c r="AT452" s="3"/>
      <c r="AV452" s="7"/>
      <c r="AW452" s="6"/>
      <c r="AY452" s="7"/>
      <c r="BA452" s="7"/>
      <c r="BG452" s="7"/>
      <c r="BH452" s="7"/>
    </row>
    <row r="453" spans="1:60" x14ac:dyDescent="0.45">
      <c r="A453" t="s">
        <v>743</v>
      </c>
      <c r="B453" t="s">
        <v>30</v>
      </c>
      <c r="C453" s="6">
        <v>43826.554861111108</v>
      </c>
      <c r="D453" s="5">
        <v>57.3</v>
      </c>
      <c r="E453" s="6">
        <v>43831.385416666664</v>
      </c>
      <c r="F453">
        <v>20.55</v>
      </c>
      <c r="G453" s="7">
        <v>-0.64139999999999997</v>
      </c>
      <c r="H453">
        <v>-32994.32</v>
      </c>
      <c r="I453" s="7">
        <v>-0.65490000000000004</v>
      </c>
      <c r="J453">
        <v>879.18039999999996</v>
      </c>
      <c r="K453">
        <v>50377.04</v>
      </c>
      <c r="L453">
        <v>12222</v>
      </c>
      <c r="M453">
        <v>133</v>
      </c>
      <c r="N453">
        <v>-248.08</v>
      </c>
      <c r="O453" s="7">
        <v>-0.64139999999999997</v>
      </c>
      <c r="P453" s="7">
        <v>0.12039999999999999</v>
      </c>
      <c r="Q453" t="s">
        <v>535</v>
      </c>
      <c r="S453" s="2">
        <f t="shared" si="85"/>
        <v>43826</v>
      </c>
      <c r="T453" t="s">
        <v>743</v>
      </c>
      <c r="U453" s="5">
        <v>57.3</v>
      </c>
      <c r="V453">
        <v>20.55</v>
      </c>
      <c r="W453">
        <f t="shared" si="77"/>
        <v>10328459.597203247</v>
      </c>
      <c r="X453">
        <f t="shared" si="78"/>
        <v>25821.148993008119</v>
      </c>
      <c r="Y453">
        <f t="shared" si="79"/>
        <v>450</v>
      </c>
      <c r="Z453">
        <f t="shared" si="80"/>
        <v>-16887.824999999997</v>
      </c>
      <c r="AA453" s="5" t="str">
        <f t="shared" si="86"/>
        <v/>
      </c>
      <c r="AB453" s="24" t="str">
        <f>IFERROR(AA453/MAX($J$3:AA453)-1,"")</f>
        <v/>
      </c>
      <c r="AG453" s="3">
        <v>43958</v>
      </c>
      <c r="AH453">
        <v>10560497.664059252</v>
      </c>
      <c r="AI453" s="24">
        <f>AH453/MAX($AH$2:AH453)-1</f>
        <v>-1.1652206709276913E-2</v>
      </c>
      <c r="AJ453" s="27">
        <f t="shared" si="81"/>
        <v>1</v>
      </c>
      <c r="AK453">
        <f t="shared" si="82"/>
        <v>1</v>
      </c>
      <c r="AL453" s="28">
        <f t="shared" si="87"/>
        <v>2</v>
      </c>
      <c r="AM453" s="28">
        <f t="shared" si="83"/>
        <v>1384</v>
      </c>
      <c r="AN453" s="29">
        <f t="shared" ca="1" si="84"/>
        <v>-1.1652206709276913E-2</v>
      </c>
      <c r="AP453" s="7"/>
      <c r="AT453" s="3"/>
      <c r="AV453" s="7"/>
      <c r="AW453" s="6"/>
      <c r="AY453" s="7"/>
      <c r="BA453" s="7"/>
      <c r="BG453" s="7"/>
      <c r="BH453" s="7"/>
    </row>
    <row r="454" spans="1:60" x14ac:dyDescent="0.45">
      <c r="A454" t="s">
        <v>743</v>
      </c>
      <c r="B454" t="s">
        <v>30</v>
      </c>
      <c r="C454" s="6">
        <v>43826.554861111108</v>
      </c>
      <c r="D454" s="5">
        <v>57.3</v>
      </c>
      <c r="E454" s="6">
        <v>43831.385416666664</v>
      </c>
      <c r="F454">
        <v>20.55</v>
      </c>
      <c r="G454" s="7">
        <v>-0.64139999999999997</v>
      </c>
      <c r="H454">
        <v>-34653.14</v>
      </c>
      <c r="I454" s="7">
        <v>-0.65490000000000004</v>
      </c>
      <c r="J454">
        <v>923.38199999999995</v>
      </c>
      <c r="K454">
        <v>52909.79</v>
      </c>
      <c r="L454">
        <v>516749.89</v>
      </c>
      <c r="M454">
        <v>133</v>
      </c>
      <c r="N454">
        <v>-260.55</v>
      </c>
      <c r="O454" s="7">
        <v>-0.64139999999999997</v>
      </c>
      <c r="P454" s="7">
        <v>0.12039999999999999</v>
      </c>
      <c r="Q454" t="s">
        <v>535</v>
      </c>
      <c r="S454" s="2">
        <f t="shared" si="85"/>
        <v>43826</v>
      </c>
      <c r="T454" t="s">
        <v>743</v>
      </c>
      <c r="U454" s="5">
        <v>57.3</v>
      </c>
      <c r="V454">
        <v>20.55</v>
      </c>
      <c r="W454">
        <f t="shared" ref="W454:W517" si="88">IF(S454&lt;&gt;S453,AA453,W453)</f>
        <v>10328459.597203247</v>
      </c>
      <c r="X454">
        <f t="shared" si="78"/>
        <v>25821.148993008119</v>
      </c>
      <c r="Y454">
        <f t="shared" si="79"/>
        <v>450</v>
      </c>
      <c r="Z454">
        <f t="shared" si="80"/>
        <v>-16887.824999999997</v>
      </c>
      <c r="AA454" s="5">
        <f t="shared" si="86"/>
        <v>10268607.734703247</v>
      </c>
      <c r="AB454" s="24">
        <f>IFERROR(AA454/MAX($J$3:AA454)-1,"")</f>
        <v>-2.370520922096353E-2</v>
      </c>
      <c r="AG454" s="3">
        <v>43959</v>
      </c>
      <c r="AH454">
        <v>10549756.164059252</v>
      </c>
      <c r="AI454" s="24">
        <f>AH454/MAX($AH$2:AH454)-1</f>
        <v>-1.2657494353794152E-2</v>
      </c>
      <c r="AJ454" s="27">
        <f t="shared" si="81"/>
        <v>1</v>
      </c>
      <c r="AK454">
        <f t="shared" si="82"/>
        <v>1</v>
      </c>
      <c r="AL454" s="28">
        <f t="shared" si="87"/>
        <v>2</v>
      </c>
      <c r="AM454" s="28">
        <f t="shared" si="83"/>
        <v>1384</v>
      </c>
      <c r="AN454" s="29">
        <f t="shared" ca="1" si="84"/>
        <v>-1.2657494353794152E-2</v>
      </c>
      <c r="AP454" s="7"/>
      <c r="AT454" s="3"/>
      <c r="AV454" s="7"/>
      <c r="AW454" s="6"/>
      <c r="AY454" s="7"/>
      <c r="BA454" s="7"/>
      <c r="BG454" s="7"/>
      <c r="BH454" s="7"/>
    </row>
    <row r="455" spans="1:60" x14ac:dyDescent="0.45">
      <c r="A455" t="s">
        <v>743</v>
      </c>
      <c r="B455" t="s">
        <v>30</v>
      </c>
      <c r="C455" s="6">
        <v>43832.429166666669</v>
      </c>
      <c r="D455" s="5">
        <v>8.1</v>
      </c>
      <c r="E455" s="6">
        <v>43832.638194444444</v>
      </c>
      <c r="F455">
        <v>33.65</v>
      </c>
      <c r="G455" s="7">
        <v>3.1543000000000001</v>
      </c>
      <c r="H455">
        <v>155328.5</v>
      </c>
      <c r="I455" s="7">
        <v>3.1027999999999998</v>
      </c>
      <c r="J455">
        <v>6180.384</v>
      </c>
      <c r="K455">
        <v>50061.11</v>
      </c>
      <c r="L455">
        <v>167550.5</v>
      </c>
      <c r="M455">
        <v>302</v>
      </c>
      <c r="N455">
        <v>514.33000000000004</v>
      </c>
      <c r="O455" s="7">
        <v>-9.2600000000000002E-2</v>
      </c>
      <c r="P455" s="7">
        <v>3.2469000000000001</v>
      </c>
      <c r="Q455" t="s">
        <v>535</v>
      </c>
      <c r="S455" s="2">
        <f t="shared" si="85"/>
        <v>43832</v>
      </c>
      <c r="T455" t="s">
        <v>743</v>
      </c>
      <c r="U455" s="5">
        <v>8.1</v>
      </c>
      <c r="V455">
        <v>33.65</v>
      </c>
      <c r="W455">
        <f t="shared" si="88"/>
        <v>10268607.734703247</v>
      </c>
      <c r="X455">
        <f t="shared" si="78"/>
        <v>25671.519336758116</v>
      </c>
      <c r="Y455">
        <f t="shared" si="79"/>
        <v>3175</v>
      </c>
      <c r="Z455">
        <f t="shared" si="80"/>
        <v>79795.6875</v>
      </c>
      <c r="AA455" s="5" t="str">
        <f t="shared" si="86"/>
        <v/>
      </c>
      <c r="AB455" s="24" t="str">
        <f>IFERROR(AA455/MAX($J$3:AA455)-1,"")</f>
        <v/>
      </c>
      <c r="AG455" s="3">
        <v>43960</v>
      </c>
      <c r="AH455">
        <v>10549756.164059252</v>
      </c>
      <c r="AI455" s="24">
        <f>AH455/MAX($AH$2:AH455)-1</f>
        <v>-1.2657494353794152E-2</v>
      </c>
      <c r="AJ455" s="27">
        <f t="shared" si="81"/>
        <v>1</v>
      </c>
      <c r="AK455">
        <f t="shared" si="82"/>
        <v>1</v>
      </c>
      <c r="AL455" s="28">
        <f t="shared" si="87"/>
        <v>2</v>
      </c>
      <c r="AM455" s="28">
        <f t="shared" si="83"/>
        <v>1384</v>
      </c>
      <c r="AN455" s="29">
        <f t="shared" ca="1" si="84"/>
        <v>-1.2657494353794152E-2</v>
      </c>
      <c r="AP455" s="7"/>
      <c r="AT455" s="3"/>
      <c r="AV455" s="7"/>
      <c r="AW455" s="6"/>
      <c r="AY455" s="7"/>
      <c r="BA455" s="7"/>
      <c r="BG455" s="7"/>
      <c r="BH455" s="7"/>
    </row>
    <row r="456" spans="1:60" x14ac:dyDescent="0.45">
      <c r="A456" t="s">
        <v>931</v>
      </c>
      <c r="B456" t="s">
        <v>30</v>
      </c>
      <c r="C456" s="6">
        <v>43832.520833333336</v>
      </c>
      <c r="D456" s="5">
        <v>81.349999999999994</v>
      </c>
      <c r="E456" s="6">
        <v>43833.385416666664</v>
      </c>
      <c r="F456">
        <v>61.3</v>
      </c>
      <c r="G456" s="7">
        <v>-0.2465</v>
      </c>
      <c r="H456">
        <v>-13882.17</v>
      </c>
      <c r="I456" s="7">
        <v>-0.26400000000000001</v>
      </c>
      <c r="J456">
        <v>646.38900000000001</v>
      </c>
      <c r="K456">
        <v>52583.75</v>
      </c>
      <c r="L456">
        <v>502867.72</v>
      </c>
      <c r="M456">
        <v>182</v>
      </c>
      <c r="N456">
        <v>-76.28</v>
      </c>
      <c r="O456" s="7">
        <v>-0.37309999999999999</v>
      </c>
      <c r="P456" s="7">
        <v>0.1119</v>
      </c>
      <c r="Q456" t="s">
        <v>535</v>
      </c>
      <c r="S456" s="2">
        <f t="shared" si="85"/>
        <v>43832</v>
      </c>
      <c r="T456" t="s">
        <v>931</v>
      </c>
      <c r="U456" s="5">
        <v>81.349999999999994</v>
      </c>
      <c r="V456">
        <v>61.3</v>
      </c>
      <c r="W456">
        <f t="shared" si="88"/>
        <v>10268607.734703247</v>
      </c>
      <c r="X456">
        <f t="shared" si="78"/>
        <v>25671.519336758116</v>
      </c>
      <c r="Y456">
        <f t="shared" si="79"/>
        <v>325</v>
      </c>
      <c r="Z456">
        <f t="shared" si="80"/>
        <v>-6979.8625000000002</v>
      </c>
      <c r="AA456" s="5">
        <f t="shared" si="86"/>
        <v>10341423.559703246</v>
      </c>
      <c r="AB456" s="24">
        <f>IFERROR(AA456/MAX($J$3:AA456)-1,"")</f>
        <v>-1.6782195656668275E-2</v>
      </c>
      <c r="AG456" s="3">
        <v>43961</v>
      </c>
      <c r="AH456">
        <v>10549756.164059252</v>
      </c>
      <c r="AI456" s="24">
        <f>AH456/MAX($AH$2:AH456)-1</f>
        <v>-1.2657494353794152E-2</v>
      </c>
      <c r="AJ456" s="27">
        <f t="shared" si="81"/>
        <v>1</v>
      </c>
      <c r="AK456">
        <f t="shared" si="82"/>
        <v>1</v>
      </c>
      <c r="AL456" s="28">
        <f t="shared" si="87"/>
        <v>2</v>
      </c>
      <c r="AM456" s="28">
        <f t="shared" si="83"/>
        <v>1384</v>
      </c>
      <c r="AN456" s="29">
        <f t="shared" ca="1" si="84"/>
        <v>-1.2657494353794152E-2</v>
      </c>
      <c r="AP456" s="7"/>
      <c r="AT456" s="3"/>
      <c r="AV456" s="7"/>
      <c r="AW456" s="6"/>
      <c r="AY456" s="7"/>
      <c r="BA456" s="7"/>
      <c r="BG456" s="7"/>
      <c r="BH456" s="7"/>
    </row>
    <row r="457" spans="1:60" x14ac:dyDescent="0.45">
      <c r="A457" t="s">
        <v>746</v>
      </c>
      <c r="B457" t="s">
        <v>30</v>
      </c>
      <c r="C457" s="6">
        <v>43833.416666666664</v>
      </c>
      <c r="D457" s="5">
        <v>72.349999999999994</v>
      </c>
      <c r="E457" s="6">
        <v>43836.385416666664</v>
      </c>
      <c r="F457">
        <v>124.65</v>
      </c>
      <c r="G457" s="7">
        <v>0.72289999999999999</v>
      </c>
      <c r="H457">
        <v>35365.089999999997</v>
      </c>
      <c r="I457" s="7">
        <v>0.6956</v>
      </c>
      <c r="J457">
        <v>702.66420000000005</v>
      </c>
      <c r="K457">
        <v>50837.75</v>
      </c>
      <c r="L457">
        <v>202915.59</v>
      </c>
      <c r="M457">
        <v>332</v>
      </c>
      <c r="N457">
        <v>106.52</v>
      </c>
      <c r="O457" s="7">
        <v>-0.1085</v>
      </c>
      <c r="P457" s="7">
        <v>0.72289999999999999</v>
      </c>
      <c r="Q457" t="s">
        <v>535</v>
      </c>
      <c r="S457" s="2">
        <f t="shared" si="85"/>
        <v>43833</v>
      </c>
      <c r="T457" t="s">
        <v>746</v>
      </c>
      <c r="U457" s="5">
        <v>72.349999999999994</v>
      </c>
      <c r="V457">
        <v>124.65</v>
      </c>
      <c r="W457">
        <f t="shared" si="88"/>
        <v>10341423.559703246</v>
      </c>
      <c r="X457">
        <f t="shared" si="78"/>
        <v>25853.558899258114</v>
      </c>
      <c r="Y457">
        <f t="shared" si="79"/>
        <v>350</v>
      </c>
      <c r="Z457">
        <f t="shared" si="80"/>
        <v>17615.500000000004</v>
      </c>
      <c r="AA457" s="5" t="str">
        <f t="shared" si="86"/>
        <v/>
      </c>
      <c r="AB457" s="24" t="str">
        <f>IFERROR(AA457/MAX($J$3:AA457)-1,"")</f>
        <v/>
      </c>
      <c r="AG457" s="3">
        <v>43962</v>
      </c>
      <c r="AH457">
        <v>10544986.339059252</v>
      </c>
      <c r="AI457" s="24">
        <f>AH457/MAX($AH$2:AH457)-1</f>
        <v>-1.3103898127848956E-2</v>
      </c>
      <c r="AJ457" s="27">
        <f t="shared" si="81"/>
        <v>1</v>
      </c>
      <c r="AK457">
        <f t="shared" si="82"/>
        <v>1</v>
      </c>
      <c r="AL457" s="28">
        <f t="shared" si="87"/>
        <v>2</v>
      </c>
      <c r="AM457" s="28">
        <f t="shared" si="83"/>
        <v>1384</v>
      </c>
      <c r="AN457" s="29">
        <f t="shared" ca="1" si="84"/>
        <v>-1.3103898127848956E-2</v>
      </c>
      <c r="AP457" s="7"/>
      <c r="AT457" s="3"/>
      <c r="AV457" s="7"/>
      <c r="AW457" s="6"/>
      <c r="AY457" s="7"/>
      <c r="BA457" s="7"/>
      <c r="BG457" s="7"/>
      <c r="BH457" s="7"/>
    </row>
    <row r="458" spans="1:60" x14ac:dyDescent="0.45">
      <c r="A458" t="s">
        <v>744</v>
      </c>
      <c r="B458" t="s">
        <v>30</v>
      </c>
      <c r="C458" s="6">
        <v>43833.490972222222</v>
      </c>
      <c r="D458" s="5">
        <v>57.75</v>
      </c>
      <c r="E458" s="6">
        <v>43836.385416666664</v>
      </c>
      <c r="F458">
        <v>91.55</v>
      </c>
      <c r="G458" s="7">
        <v>0.58530000000000004</v>
      </c>
      <c r="H458">
        <v>28459.82</v>
      </c>
      <c r="I458" s="7">
        <v>0.55940000000000001</v>
      </c>
      <c r="J458">
        <v>880.91800000000001</v>
      </c>
      <c r="K458">
        <v>50873.02</v>
      </c>
      <c r="L458">
        <v>231375.4</v>
      </c>
      <c r="M458">
        <v>225</v>
      </c>
      <c r="N458">
        <v>126.49</v>
      </c>
      <c r="O458" s="7">
        <v>-0.1792</v>
      </c>
      <c r="P458" s="7">
        <v>0.58530000000000004</v>
      </c>
      <c r="Q458" t="s">
        <v>535</v>
      </c>
      <c r="S458" s="2">
        <f t="shared" si="85"/>
        <v>43833</v>
      </c>
      <c r="T458" t="s">
        <v>744</v>
      </c>
      <c r="U458" s="5">
        <v>57.75</v>
      </c>
      <c r="V458">
        <v>91.55</v>
      </c>
      <c r="W458">
        <f t="shared" si="88"/>
        <v>10341423.559703246</v>
      </c>
      <c r="X458">
        <f t="shared" si="78"/>
        <v>25853.558899258114</v>
      </c>
      <c r="Y458">
        <f t="shared" si="79"/>
        <v>450</v>
      </c>
      <c r="Z458">
        <f t="shared" si="80"/>
        <v>14538.150000000001</v>
      </c>
      <c r="AA458" s="5" t="str">
        <f t="shared" si="86"/>
        <v/>
      </c>
      <c r="AB458" s="24" t="str">
        <f>IFERROR(AA458/MAX($J$3:AA458)-1,"")</f>
        <v/>
      </c>
      <c r="AG458" s="3">
        <v>43963</v>
      </c>
      <c r="AH458">
        <v>10632111.851559252</v>
      </c>
      <c r="AI458" s="24">
        <f>AH458/MAX($AH$2:AH458)-1</f>
        <v>-4.9498971746780862E-3</v>
      </c>
      <c r="AJ458" s="27">
        <f t="shared" si="81"/>
        <v>1</v>
      </c>
      <c r="AK458">
        <f t="shared" si="82"/>
        <v>1</v>
      </c>
      <c r="AL458" s="28">
        <f t="shared" si="87"/>
        <v>2</v>
      </c>
      <c r="AM458" s="28">
        <f t="shared" si="83"/>
        <v>1384</v>
      </c>
      <c r="AN458" s="29">
        <f t="shared" ca="1" si="84"/>
        <v>-4.9498971746780862E-3</v>
      </c>
      <c r="AP458" s="7"/>
      <c r="AT458" s="3"/>
      <c r="AV458" s="7"/>
      <c r="AW458" s="6"/>
      <c r="AY458" s="7"/>
      <c r="BA458" s="7"/>
      <c r="BG458" s="7"/>
      <c r="BH458" s="7"/>
    </row>
    <row r="459" spans="1:60" x14ac:dyDescent="0.45">
      <c r="A459" t="s">
        <v>744</v>
      </c>
      <c r="B459" t="s">
        <v>30</v>
      </c>
      <c r="C459" s="6">
        <v>43833.618750000001</v>
      </c>
      <c r="D459" s="5">
        <v>66.599999999999994</v>
      </c>
      <c r="E459" s="6">
        <v>43836.385416666664</v>
      </c>
      <c r="F459">
        <v>91.55</v>
      </c>
      <c r="G459" s="7">
        <v>0.37459999999999999</v>
      </c>
      <c r="H459">
        <v>18426.150000000001</v>
      </c>
      <c r="I459" s="7">
        <v>0.35089999999999999</v>
      </c>
      <c r="J459">
        <v>788.50360000000001</v>
      </c>
      <c r="K459">
        <v>52514.34</v>
      </c>
      <c r="L459">
        <v>521293.87</v>
      </c>
      <c r="M459">
        <v>41</v>
      </c>
      <c r="N459">
        <v>449.42</v>
      </c>
      <c r="O459" s="7">
        <v>-0.2883</v>
      </c>
      <c r="P459" s="7">
        <v>0.37459999999999999</v>
      </c>
      <c r="Q459" t="s">
        <v>535</v>
      </c>
      <c r="S459" s="2">
        <f t="shared" si="85"/>
        <v>43833</v>
      </c>
      <c r="T459" t="s">
        <v>744</v>
      </c>
      <c r="U459" s="5">
        <v>66.599999999999994</v>
      </c>
      <c r="V459">
        <v>91.55</v>
      </c>
      <c r="W459">
        <f t="shared" si="88"/>
        <v>10341423.559703246</v>
      </c>
      <c r="X459">
        <f t="shared" si="78"/>
        <v>25853.558899258114</v>
      </c>
      <c r="Y459">
        <f t="shared" si="79"/>
        <v>400</v>
      </c>
      <c r="Z459">
        <f t="shared" si="80"/>
        <v>9347.4000000000051</v>
      </c>
      <c r="AA459" s="5">
        <f t="shared" si="86"/>
        <v>10382924.609703247</v>
      </c>
      <c r="AB459" s="24">
        <f>IFERROR(AA459/MAX($J$3:AA459)-1,"")</f>
        <v>-1.2836455399210522E-2</v>
      </c>
      <c r="AG459" s="3">
        <v>43964</v>
      </c>
      <c r="AH459">
        <v>10672278.026559252</v>
      </c>
      <c r="AI459" s="24">
        <f>AH459/MAX($AH$2:AH459)-1</f>
        <v>-1.1907797837159562E-3</v>
      </c>
      <c r="AJ459" s="27">
        <f t="shared" si="81"/>
        <v>1</v>
      </c>
      <c r="AK459">
        <f t="shared" si="82"/>
        <v>1</v>
      </c>
      <c r="AL459" s="28">
        <f t="shared" si="87"/>
        <v>2</v>
      </c>
      <c r="AM459" s="28">
        <f t="shared" si="83"/>
        <v>1384</v>
      </c>
      <c r="AN459" s="29">
        <f t="shared" ca="1" si="84"/>
        <v>-1.1907797837159562E-3</v>
      </c>
      <c r="AP459" s="7"/>
      <c r="AT459" s="3"/>
      <c r="AV459" s="7"/>
      <c r="AW459" s="6"/>
      <c r="AY459" s="7"/>
      <c r="BA459" s="7"/>
      <c r="BG459" s="7"/>
      <c r="BH459" s="7"/>
    </row>
    <row r="460" spans="1:60" x14ac:dyDescent="0.45">
      <c r="A460" t="s">
        <v>747</v>
      </c>
      <c r="B460" t="s">
        <v>30</v>
      </c>
      <c r="C460" s="6">
        <v>43836.416666666664</v>
      </c>
      <c r="D460" s="5">
        <v>75.849999999999994</v>
      </c>
      <c r="E460" s="6">
        <v>43837.385416666664</v>
      </c>
      <c r="F460">
        <v>52.1</v>
      </c>
      <c r="G460" s="7">
        <v>-0.31309999999999999</v>
      </c>
      <c r="H460">
        <v>-16881.09</v>
      </c>
      <c r="I460" s="7">
        <v>-0.33</v>
      </c>
      <c r="J460">
        <v>674.4479</v>
      </c>
      <c r="K460">
        <v>51156.88</v>
      </c>
      <c r="L460">
        <v>214494.31</v>
      </c>
      <c r="M460">
        <v>332</v>
      </c>
      <c r="N460">
        <v>-50.85</v>
      </c>
      <c r="O460" s="7">
        <v>-0.31309999999999999</v>
      </c>
      <c r="P460" s="7">
        <v>0.81940000000000002</v>
      </c>
      <c r="Q460" t="s">
        <v>535</v>
      </c>
      <c r="S460" s="2">
        <f t="shared" si="85"/>
        <v>43836</v>
      </c>
      <c r="T460" t="s">
        <v>747</v>
      </c>
      <c r="U460" s="5">
        <v>75.849999999999994</v>
      </c>
      <c r="V460">
        <v>52.1</v>
      </c>
      <c r="W460">
        <f t="shared" si="88"/>
        <v>10382924.609703247</v>
      </c>
      <c r="X460">
        <f t="shared" si="78"/>
        <v>25957.311524258115</v>
      </c>
      <c r="Y460">
        <f t="shared" si="79"/>
        <v>350</v>
      </c>
      <c r="Z460">
        <f t="shared" si="80"/>
        <v>-8760.3249999999971</v>
      </c>
      <c r="AA460" s="5" t="str">
        <f t="shared" si="86"/>
        <v/>
      </c>
      <c r="AB460" s="24" t="str">
        <f>IFERROR(AA460/MAX($J$3:AA460)-1,"")</f>
        <v/>
      </c>
      <c r="AG460" s="3">
        <v>43965</v>
      </c>
      <c r="AH460">
        <v>10672278.026559252</v>
      </c>
      <c r="AI460" s="24">
        <f>AH460/MAX($AH$2:AH460)-1</f>
        <v>-1.1907797837159562E-3</v>
      </c>
      <c r="AJ460" s="27">
        <f t="shared" si="81"/>
        <v>1</v>
      </c>
      <c r="AK460">
        <f t="shared" si="82"/>
        <v>1</v>
      </c>
      <c r="AL460" s="28">
        <f t="shared" si="87"/>
        <v>2</v>
      </c>
      <c r="AM460" s="28">
        <f t="shared" si="83"/>
        <v>1384</v>
      </c>
      <c r="AN460" s="29">
        <f t="shared" ca="1" si="84"/>
        <v>-1.1907797837159562E-3</v>
      </c>
      <c r="AP460" s="7"/>
      <c r="AT460" s="3"/>
      <c r="AV460" s="7"/>
      <c r="AW460" s="6"/>
      <c r="AY460" s="7"/>
      <c r="BA460" s="7"/>
      <c r="BG460" s="7"/>
      <c r="BH460" s="7"/>
    </row>
    <row r="461" spans="1:60" x14ac:dyDescent="0.45">
      <c r="A461" t="s">
        <v>726</v>
      </c>
      <c r="B461" t="s">
        <v>30</v>
      </c>
      <c r="C461" s="6">
        <v>43836.459027777775</v>
      </c>
      <c r="D461" s="5">
        <v>64.5</v>
      </c>
      <c r="E461" s="6">
        <v>43837.386111111111</v>
      </c>
      <c r="F461">
        <v>27</v>
      </c>
      <c r="G461" s="7">
        <v>-0.58140000000000003</v>
      </c>
      <c r="H461">
        <v>-30483.73</v>
      </c>
      <c r="I461" s="7">
        <v>-0.59560000000000002</v>
      </c>
      <c r="J461">
        <v>793.53710000000001</v>
      </c>
      <c r="K461">
        <v>51183.14</v>
      </c>
      <c r="L461">
        <v>184010.58</v>
      </c>
      <c r="M461">
        <v>272</v>
      </c>
      <c r="N461">
        <v>-112.07</v>
      </c>
      <c r="O461" s="7">
        <v>-0.58140000000000003</v>
      </c>
      <c r="P461" s="7">
        <v>0.58679999999999999</v>
      </c>
      <c r="Q461" t="s">
        <v>535</v>
      </c>
      <c r="S461" s="2">
        <f t="shared" si="85"/>
        <v>43836</v>
      </c>
      <c r="T461" t="s">
        <v>726</v>
      </c>
      <c r="U461" s="5">
        <v>64.5</v>
      </c>
      <c r="V461">
        <v>27</v>
      </c>
      <c r="W461">
        <f t="shared" si="88"/>
        <v>10382924.609703247</v>
      </c>
      <c r="X461">
        <f t="shared" si="78"/>
        <v>25957.311524258115</v>
      </c>
      <c r="Y461">
        <f t="shared" si="79"/>
        <v>400</v>
      </c>
      <c r="Z461">
        <f t="shared" si="80"/>
        <v>-15365.999999999996</v>
      </c>
      <c r="AA461" s="5" t="str">
        <f t="shared" si="86"/>
        <v/>
      </c>
      <c r="AB461" s="24" t="str">
        <f>IFERROR(AA461/MAX($J$3:AA461)-1,"")</f>
        <v/>
      </c>
      <c r="AG461" s="3">
        <v>43966</v>
      </c>
      <c r="AH461">
        <v>10670749.451559253</v>
      </c>
      <c r="AI461" s="24">
        <f>AH461/MAX($AH$2:AH461)-1</f>
        <v>-1.3338377887633923E-3</v>
      </c>
      <c r="AJ461" s="27">
        <f t="shared" si="81"/>
        <v>1</v>
      </c>
      <c r="AK461">
        <f t="shared" si="82"/>
        <v>1</v>
      </c>
      <c r="AL461" s="28">
        <f t="shared" si="87"/>
        <v>2</v>
      </c>
      <c r="AM461" s="28">
        <f t="shared" si="83"/>
        <v>1384</v>
      </c>
      <c r="AN461" s="29">
        <f t="shared" ca="1" si="84"/>
        <v>-1.3338377887633923E-3</v>
      </c>
      <c r="AP461" s="7"/>
      <c r="AT461" s="3"/>
      <c r="AV461" s="7"/>
      <c r="AW461" s="6"/>
      <c r="AY461" s="7"/>
      <c r="BA461" s="7"/>
      <c r="BG461" s="7"/>
      <c r="BH461" s="7"/>
    </row>
    <row r="462" spans="1:60" x14ac:dyDescent="0.45">
      <c r="A462" t="s">
        <v>726</v>
      </c>
      <c r="B462" t="s">
        <v>30</v>
      </c>
      <c r="C462" s="6">
        <v>43836.520833333336</v>
      </c>
      <c r="D462" s="5">
        <v>79</v>
      </c>
      <c r="E462" s="6">
        <v>43837.386111111111</v>
      </c>
      <c r="F462">
        <v>27</v>
      </c>
      <c r="G462" s="7">
        <v>-0.65820000000000001</v>
      </c>
      <c r="H462">
        <v>-35332.9</v>
      </c>
      <c r="I462" s="7">
        <v>-0.67159999999999997</v>
      </c>
      <c r="J462">
        <v>665.90470000000005</v>
      </c>
      <c r="K462">
        <v>52606.47</v>
      </c>
      <c r="L462">
        <v>449663.02</v>
      </c>
      <c r="M462">
        <v>183</v>
      </c>
      <c r="N462">
        <v>-193.08</v>
      </c>
      <c r="O462" s="7">
        <v>-0.65820000000000001</v>
      </c>
      <c r="P462" s="7">
        <v>0.29559999999999997</v>
      </c>
      <c r="Q462" t="s">
        <v>535</v>
      </c>
      <c r="S462" s="2">
        <f t="shared" si="85"/>
        <v>43836</v>
      </c>
      <c r="T462" t="s">
        <v>726</v>
      </c>
      <c r="U462" s="5">
        <v>79</v>
      </c>
      <c r="V462">
        <v>27</v>
      </c>
      <c r="W462">
        <f t="shared" si="88"/>
        <v>10382924.609703247</v>
      </c>
      <c r="X462">
        <f t="shared" si="78"/>
        <v>25957.311524258115</v>
      </c>
      <c r="Y462">
        <f t="shared" si="79"/>
        <v>325</v>
      </c>
      <c r="Z462">
        <f t="shared" si="80"/>
        <v>-17244.5</v>
      </c>
      <c r="AA462" s="5" t="str">
        <f t="shared" si="86"/>
        <v/>
      </c>
      <c r="AB462" s="24" t="str">
        <f>IFERROR(AA462/MAX($J$3:AA462)-1,"")</f>
        <v/>
      </c>
      <c r="AG462" s="3">
        <v>43967</v>
      </c>
      <c r="AH462">
        <v>10670749.451559253</v>
      </c>
      <c r="AI462" s="24">
        <f>AH462/MAX($AH$2:AH462)-1</f>
        <v>-1.3338377887633923E-3</v>
      </c>
      <c r="AJ462" s="27">
        <f t="shared" si="81"/>
        <v>1</v>
      </c>
      <c r="AK462">
        <f t="shared" si="82"/>
        <v>1</v>
      </c>
      <c r="AL462" s="28">
        <f t="shared" si="87"/>
        <v>2</v>
      </c>
      <c r="AM462" s="28">
        <f t="shared" si="83"/>
        <v>1384</v>
      </c>
      <c r="AN462" s="29">
        <f t="shared" ca="1" si="84"/>
        <v>-1.3338377887633923E-3</v>
      </c>
      <c r="AP462" s="7"/>
      <c r="AT462" s="3"/>
      <c r="AV462" s="7"/>
      <c r="AW462" s="6"/>
      <c r="AY462" s="7"/>
      <c r="BA462" s="7"/>
      <c r="BG462" s="7"/>
      <c r="BH462" s="7"/>
    </row>
    <row r="463" spans="1:60" x14ac:dyDescent="0.45">
      <c r="A463" t="s">
        <v>725</v>
      </c>
      <c r="B463" t="s">
        <v>30</v>
      </c>
      <c r="C463" s="6">
        <v>43836.530555555553</v>
      </c>
      <c r="D463" s="5">
        <v>59.55</v>
      </c>
      <c r="E463" s="6">
        <v>43837.385416666664</v>
      </c>
      <c r="F463">
        <v>19.25</v>
      </c>
      <c r="G463" s="7">
        <v>-0.67669999999999997</v>
      </c>
      <c r="H463">
        <v>-36297.949999999997</v>
      </c>
      <c r="I463" s="7">
        <v>-0.69</v>
      </c>
      <c r="J463">
        <v>883.41959999999995</v>
      </c>
      <c r="K463">
        <v>52607.64</v>
      </c>
      <c r="L463">
        <v>484995.92</v>
      </c>
      <c r="M463">
        <v>168</v>
      </c>
      <c r="N463">
        <v>-216.06</v>
      </c>
      <c r="O463" s="7">
        <v>-0.67669999999999997</v>
      </c>
      <c r="P463" s="7">
        <v>0.25940000000000002</v>
      </c>
      <c r="Q463" t="s">
        <v>535</v>
      </c>
      <c r="S463" s="2">
        <f t="shared" si="85"/>
        <v>43836</v>
      </c>
      <c r="T463" t="s">
        <v>725</v>
      </c>
      <c r="U463" s="5">
        <v>59.55</v>
      </c>
      <c r="V463">
        <v>19.25</v>
      </c>
      <c r="W463">
        <f t="shared" si="88"/>
        <v>10382924.609703247</v>
      </c>
      <c r="X463">
        <f t="shared" si="78"/>
        <v>25957.311524258115</v>
      </c>
      <c r="Y463">
        <f t="shared" si="79"/>
        <v>425</v>
      </c>
      <c r="Z463">
        <f t="shared" si="80"/>
        <v>-17462.399999999998</v>
      </c>
      <c r="AA463" s="5">
        <f t="shared" si="86"/>
        <v>10324091.384703247</v>
      </c>
      <c r="AB463" s="24">
        <f>IFERROR(AA463/MAX($J$3:AA463)-1,"")</f>
        <v>-1.8430063858720924E-2</v>
      </c>
      <c r="AG463" s="3">
        <v>43968</v>
      </c>
      <c r="AH463">
        <v>10670749.451559253</v>
      </c>
      <c r="AI463" s="24">
        <f>AH463/MAX($AH$2:AH463)-1</f>
        <v>-1.3338377887633923E-3</v>
      </c>
      <c r="AJ463" s="27">
        <f t="shared" si="81"/>
        <v>1</v>
      </c>
      <c r="AK463">
        <f t="shared" si="82"/>
        <v>1</v>
      </c>
      <c r="AL463" s="28">
        <f t="shared" si="87"/>
        <v>2</v>
      </c>
      <c r="AM463" s="28">
        <f t="shared" si="83"/>
        <v>1384</v>
      </c>
      <c r="AN463" s="29">
        <f t="shared" ca="1" si="84"/>
        <v>-1.3338377887633923E-3</v>
      </c>
      <c r="AP463" s="7"/>
      <c r="AT463" s="3"/>
      <c r="AV463" s="7"/>
      <c r="AW463" s="6"/>
      <c r="AY463" s="7"/>
      <c r="BA463" s="7"/>
      <c r="BG463" s="7"/>
      <c r="BH463" s="7"/>
    </row>
    <row r="464" spans="1:60" x14ac:dyDescent="0.45">
      <c r="A464" t="s">
        <v>741</v>
      </c>
      <c r="B464" t="s">
        <v>30</v>
      </c>
      <c r="C464" s="6">
        <v>43837.416666666664</v>
      </c>
      <c r="D464" s="5">
        <v>68.05</v>
      </c>
      <c r="E464" s="6">
        <v>43838.385416666664</v>
      </c>
      <c r="F464">
        <v>8.35</v>
      </c>
      <c r="G464" s="7">
        <v>-0.87729999999999997</v>
      </c>
      <c r="H464">
        <v>-45243.64</v>
      </c>
      <c r="I464" s="7">
        <v>-0.88849999999999996</v>
      </c>
      <c r="J464">
        <v>748.274</v>
      </c>
      <c r="K464">
        <v>50920.05</v>
      </c>
      <c r="L464">
        <v>138766.94</v>
      </c>
      <c r="M464">
        <v>332</v>
      </c>
      <c r="N464">
        <v>-136.28</v>
      </c>
      <c r="O464" s="7">
        <v>-0.87729999999999997</v>
      </c>
      <c r="P464" s="7">
        <v>6.9800000000000001E-2</v>
      </c>
      <c r="Q464" t="s">
        <v>535</v>
      </c>
      <c r="S464" s="2">
        <f t="shared" si="85"/>
        <v>43837</v>
      </c>
      <c r="T464" t="s">
        <v>741</v>
      </c>
      <c r="U464" s="5">
        <v>68.05</v>
      </c>
      <c r="V464">
        <v>8.35</v>
      </c>
      <c r="W464">
        <f t="shared" si="88"/>
        <v>10324091.384703247</v>
      </c>
      <c r="X464">
        <f t="shared" si="78"/>
        <v>25810.228461758117</v>
      </c>
      <c r="Y464">
        <f t="shared" si="79"/>
        <v>375</v>
      </c>
      <c r="Z464">
        <f t="shared" si="80"/>
        <v>-22673.999999999996</v>
      </c>
      <c r="AA464" s="5" t="str">
        <f t="shared" si="86"/>
        <v/>
      </c>
      <c r="AB464" s="24" t="str">
        <f>IFERROR(AA464/MAX($J$3:AA464)-1,"")</f>
        <v/>
      </c>
      <c r="AG464" s="3">
        <v>43969</v>
      </c>
      <c r="AH464">
        <v>10651682.114059253</v>
      </c>
      <c r="AI464" s="24">
        <f>AH464/MAX($AH$2:AH464)-1</f>
        <v>-3.118333325009881E-3</v>
      </c>
      <c r="AJ464" s="27">
        <f t="shared" si="81"/>
        <v>1</v>
      </c>
      <c r="AK464">
        <f t="shared" si="82"/>
        <v>1</v>
      </c>
      <c r="AL464" s="28">
        <f t="shared" si="87"/>
        <v>2</v>
      </c>
      <c r="AM464" s="28">
        <f t="shared" si="83"/>
        <v>1384</v>
      </c>
      <c r="AN464" s="29">
        <f t="shared" ca="1" si="84"/>
        <v>-3.118333325009881E-3</v>
      </c>
      <c r="AP464" s="7"/>
      <c r="AT464" s="3"/>
      <c r="AV464" s="7"/>
      <c r="AW464" s="6"/>
      <c r="AY464" s="7"/>
      <c r="BA464" s="7"/>
      <c r="BG464" s="7"/>
      <c r="BH464" s="7"/>
    </row>
    <row r="465" spans="1:60" x14ac:dyDescent="0.45">
      <c r="A465" t="s">
        <v>742</v>
      </c>
      <c r="B465" t="s">
        <v>30</v>
      </c>
      <c r="C465" s="6">
        <v>43837.425000000003</v>
      </c>
      <c r="D465" s="5">
        <v>44.55</v>
      </c>
      <c r="E465" s="6">
        <v>43838.385416666664</v>
      </c>
      <c r="F465">
        <v>3.35</v>
      </c>
      <c r="G465" s="7">
        <v>-0.92479999999999996</v>
      </c>
      <c r="H465">
        <v>-47641.05</v>
      </c>
      <c r="I465" s="7">
        <v>-0.93559999999999999</v>
      </c>
      <c r="J465">
        <v>1143.047</v>
      </c>
      <c r="K465">
        <v>50922.74</v>
      </c>
      <c r="L465">
        <v>91125.89</v>
      </c>
      <c r="M465">
        <v>320</v>
      </c>
      <c r="N465">
        <v>-148.88</v>
      </c>
      <c r="O465" s="7">
        <v>-0.92479999999999996</v>
      </c>
      <c r="P465" s="7">
        <v>3.6999999999999998E-2</v>
      </c>
      <c r="Q465" t="s">
        <v>535</v>
      </c>
      <c r="S465" s="2">
        <f t="shared" si="85"/>
        <v>43837</v>
      </c>
      <c r="T465" t="s">
        <v>742</v>
      </c>
      <c r="U465" s="5">
        <v>44.55</v>
      </c>
      <c r="V465">
        <v>3.35</v>
      </c>
      <c r="W465">
        <f t="shared" si="88"/>
        <v>10324091.384703247</v>
      </c>
      <c r="X465">
        <f t="shared" si="78"/>
        <v>25810.228461758117</v>
      </c>
      <c r="Y465">
        <f t="shared" si="79"/>
        <v>575</v>
      </c>
      <c r="Z465">
        <f t="shared" si="80"/>
        <v>-23965.425000000003</v>
      </c>
      <c r="AA465" s="5" t="str">
        <f t="shared" si="86"/>
        <v/>
      </c>
      <c r="AB465" s="24" t="str">
        <f>IFERROR(AA465/MAX($J$3:AA465)-1,"")</f>
        <v/>
      </c>
      <c r="AG465" s="3">
        <v>43970</v>
      </c>
      <c r="AH465">
        <v>10651682.114059253</v>
      </c>
      <c r="AI465" s="24">
        <f>AH465/MAX($AH$2:AH465)-1</f>
        <v>-3.118333325009881E-3</v>
      </c>
      <c r="AJ465" s="27">
        <f t="shared" si="81"/>
        <v>1</v>
      </c>
      <c r="AK465">
        <f t="shared" si="82"/>
        <v>1</v>
      </c>
      <c r="AL465" s="28">
        <f t="shared" si="87"/>
        <v>2</v>
      </c>
      <c r="AM465" s="28">
        <f t="shared" si="83"/>
        <v>1384</v>
      </c>
      <c r="AN465" s="29">
        <f t="shared" ca="1" si="84"/>
        <v>-3.118333325009881E-3</v>
      </c>
      <c r="AP465" s="7"/>
      <c r="AT465" s="3"/>
      <c r="AV465" s="7"/>
      <c r="AW465" s="6"/>
      <c r="AY465" s="7"/>
      <c r="BA465" s="7"/>
      <c r="BG465" s="7"/>
      <c r="BH465" s="7"/>
    </row>
    <row r="466" spans="1:60" x14ac:dyDescent="0.45">
      <c r="A466" t="s">
        <v>726</v>
      </c>
      <c r="B466" t="s">
        <v>30</v>
      </c>
      <c r="C466" s="6">
        <v>43837.520833333336</v>
      </c>
      <c r="D466" s="5">
        <v>41.5</v>
      </c>
      <c r="E466" s="6">
        <v>43838.385416666664</v>
      </c>
      <c r="F466">
        <v>112.6</v>
      </c>
      <c r="G466" s="7">
        <v>1.7133</v>
      </c>
      <c r="H466">
        <v>87574.47</v>
      </c>
      <c r="I466" s="7">
        <v>1.6760999999999999</v>
      </c>
      <c r="J466">
        <v>1258.9949999999999</v>
      </c>
      <c r="K466">
        <v>52248.31</v>
      </c>
      <c r="L466">
        <v>537237.49</v>
      </c>
      <c r="M466">
        <v>182</v>
      </c>
      <c r="N466">
        <v>481.18</v>
      </c>
      <c r="O466" s="7">
        <v>-0.20480000000000001</v>
      </c>
      <c r="P466" s="7">
        <v>1.9675</v>
      </c>
      <c r="Q466" t="s">
        <v>535</v>
      </c>
      <c r="S466" s="2">
        <f t="shared" si="85"/>
        <v>43837</v>
      </c>
      <c r="T466" t="s">
        <v>726</v>
      </c>
      <c r="U466" s="5">
        <v>41.5</v>
      </c>
      <c r="V466">
        <v>112.6</v>
      </c>
      <c r="W466">
        <f t="shared" si="88"/>
        <v>10324091.384703247</v>
      </c>
      <c r="X466">
        <f t="shared" si="78"/>
        <v>25810.228461758117</v>
      </c>
      <c r="Y466">
        <f t="shared" si="79"/>
        <v>625</v>
      </c>
      <c r="Z466">
        <f t="shared" si="80"/>
        <v>43474.375</v>
      </c>
      <c r="AA466" s="5" t="str">
        <f t="shared" si="86"/>
        <v/>
      </c>
      <c r="AB466" s="24" t="str">
        <f>IFERROR(AA466/MAX($J$3:AA466)-1,"")</f>
        <v/>
      </c>
      <c r="AG466" s="3">
        <v>43971</v>
      </c>
      <c r="AH466">
        <v>10647304.564059252</v>
      </c>
      <c r="AI466" s="24">
        <f>AH466/MAX($AH$2:AH466)-1</f>
        <v>-3.5280244229252133E-3</v>
      </c>
      <c r="AJ466" s="27">
        <f t="shared" si="81"/>
        <v>1</v>
      </c>
      <c r="AK466">
        <f t="shared" si="82"/>
        <v>1</v>
      </c>
      <c r="AL466" s="28">
        <f t="shared" si="87"/>
        <v>2</v>
      </c>
      <c r="AM466" s="28">
        <f t="shared" si="83"/>
        <v>1384</v>
      </c>
      <c r="AN466" s="29">
        <f t="shared" ca="1" si="84"/>
        <v>-3.5280244229252133E-3</v>
      </c>
      <c r="AP466" s="7"/>
      <c r="AT466" s="3"/>
      <c r="AV466" s="7"/>
      <c r="AW466" s="6"/>
      <c r="AY466" s="7"/>
      <c r="BA466" s="7"/>
      <c r="BG466" s="7"/>
      <c r="BH466" s="7"/>
    </row>
    <row r="467" spans="1:60" x14ac:dyDescent="0.45">
      <c r="A467" t="s">
        <v>725</v>
      </c>
      <c r="B467" t="s">
        <v>30</v>
      </c>
      <c r="C467" s="6">
        <v>43837.552083333336</v>
      </c>
      <c r="D467" s="5">
        <v>46.55</v>
      </c>
      <c r="E467" s="6">
        <v>43838.385416666664</v>
      </c>
      <c r="F467">
        <v>85</v>
      </c>
      <c r="G467" s="7">
        <v>0.82599999999999996</v>
      </c>
      <c r="H467">
        <v>41793.9</v>
      </c>
      <c r="I467" s="7">
        <v>0.79769999999999996</v>
      </c>
      <c r="J467">
        <v>1125.4739999999999</v>
      </c>
      <c r="K467">
        <v>52390.79</v>
      </c>
      <c r="L467">
        <v>579031.38</v>
      </c>
      <c r="M467">
        <v>137</v>
      </c>
      <c r="N467">
        <v>305.06</v>
      </c>
      <c r="O467" s="7">
        <v>-0.50270000000000004</v>
      </c>
      <c r="P467" s="7">
        <v>0.82599999999999996</v>
      </c>
      <c r="Q467" t="s">
        <v>535</v>
      </c>
      <c r="S467" s="2">
        <f t="shared" si="85"/>
        <v>43837</v>
      </c>
      <c r="T467" t="s">
        <v>725</v>
      </c>
      <c r="U467" s="5">
        <v>46.55</v>
      </c>
      <c r="V467">
        <v>85</v>
      </c>
      <c r="W467">
        <f t="shared" si="88"/>
        <v>10324091.384703247</v>
      </c>
      <c r="X467">
        <f t="shared" si="78"/>
        <v>25810.228461758117</v>
      </c>
      <c r="Y467">
        <f t="shared" si="79"/>
        <v>550</v>
      </c>
      <c r="Z467">
        <f t="shared" si="80"/>
        <v>20423.975000000006</v>
      </c>
      <c r="AA467" s="5">
        <f t="shared" si="86"/>
        <v>10341350.309703248</v>
      </c>
      <c r="AB467" s="24">
        <f>IFERROR(AA467/MAX($J$3:AA467)-1,"")</f>
        <v>-1.6789159949712751E-2</v>
      </c>
      <c r="AG467" s="3">
        <v>43972</v>
      </c>
      <c r="AH467">
        <v>10620312.739059253</v>
      </c>
      <c r="AI467" s="24">
        <f>AH467/MAX($AH$2:AH467)-1</f>
        <v>-6.0541658534024601E-3</v>
      </c>
      <c r="AJ467" s="27">
        <f t="shared" si="81"/>
        <v>1</v>
      </c>
      <c r="AK467">
        <f t="shared" si="82"/>
        <v>1</v>
      </c>
      <c r="AL467" s="28">
        <f t="shared" si="87"/>
        <v>2</v>
      </c>
      <c r="AM467" s="28">
        <f t="shared" si="83"/>
        <v>1384</v>
      </c>
      <c r="AN467" s="29">
        <f t="shared" ca="1" si="84"/>
        <v>-6.0541658534024601E-3</v>
      </c>
      <c r="AP467" s="7"/>
      <c r="AT467" s="3"/>
      <c r="AV467" s="7"/>
      <c r="AW467" s="6"/>
      <c r="AY467" s="7"/>
      <c r="BA467" s="7"/>
      <c r="BG467" s="7"/>
      <c r="BH467" s="7"/>
    </row>
    <row r="468" spans="1:60" x14ac:dyDescent="0.45">
      <c r="A468" t="s">
        <v>723</v>
      </c>
      <c r="B468" t="s">
        <v>30</v>
      </c>
      <c r="C468" s="6">
        <v>43838.428472222222</v>
      </c>
      <c r="D468" s="5">
        <v>62.8</v>
      </c>
      <c r="E468" s="6">
        <v>43839.385416666664</v>
      </c>
      <c r="F468">
        <v>152.30000000000001</v>
      </c>
      <c r="G468" s="7">
        <v>1.4252</v>
      </c>
      <c r="H468">
        <v>70179.12</v>
      </c>
      <c r="I468" s="7">
        <v>1.3909</v>
      </c>
      <c r="J468">
        <v>803.43359999999996</v>
      </c>
      <c r="K468">
        <v>50455.63</v>
      </c>
      <c r="L468">
        <v>161305.01</v>
      </c>
      <c r="M468">
        <v>315</v>
      </c>
      <c r="N468">
        <v>222.79</v>
      </c>
      <c r="O468" s="7">
        <v>-0.47770000000000001</v>
      </c>
      <c r="P468" s="7">
        <v>1.4252</v>
      </c>
      <c r="Q468" t="s">
        <v>535</v>
      </c>
      <c r="S468" s="2">
        <f t="shared" si="85"/>
        <v>43838</v>
      </c>
      <c r="T468" t="s">
        <v>723</v>
      </c>
      <c r="U468" s="5">
        <v>62.8</v>
      </c>
      <c r="V468">
        <v>152.30000000000001</v>
      </c>
      <c r="W468">
        <f t="shared" si="88"/>
        <v>10341350.309703248</v>
      </c>
      <c r="X468">
        <f t="shared" si="78"/>
        <v>25853.375774258118</v>
      </c>
      <c r="Y468">
        <f t="shared" si="79"/>
        <v>400</v>
      </c>
      <c r="Z468">
        <f t="shared" si="80"/>
        <v>34939.600000000006</v>
      </c>
      <c r="AA468" s="5" t="str">
        <f t="shared" si="86"/>
        <v/>
      </c>
      <c r="AB468" s="24" t="str">
        <f>IFERROR(AA468/MAX($J$3:AA468)-1,"")</f>
        <v/>
      </c>
      <c r="AG468" s="3">
        <v>43973</v>
      </c>
      <c r="AH468">
        <v>10620165.601559253</v>
      </c>
      <c r="AI468" s="24">
        <f>AH468/MAX($AH$2:AH468)-1</f>
        <v>-6.0679363240810913E-3</v>
      </c>
      <c r="AJ468" s="27">
        <f t="shared" si="81"/>
        <v>1</v>
      </c>
      <c r="AK468">
        <f t="shared" si="82"/>
        <v>1</v>
      </c>
      <c r="AL468" s="28">
        <f t="shared" si="87"/>
        <v>2</v>
      </c>
      <c r="AM468" s="28">
        <f t="shared" si="83"/>
        <v>1384</v>
      </c>
      <c r="AN468" s="29">
        <f t="shared" ca="1" si="84"/>
        <v>-6.0679363240810913E-3</v>
      </c>
      <c r="AP468" s="7"/>
      <c r="AT468" s="3"/>
      <c r="AV468" s="7"/>
      <c r="AW468" s="6"/>
      <c r="AY468" s="7"/>
      <c r="BA468" s="7"/>
      <c r="BG468" s="7"/>
      <c r="BH468" s="7"/>
    </row>
    <row r="469" spans="1:60" x14ac:dyDescent="0.45">
      <c r="A469" t="s">
        <v>740</v>
      </c>
      <c r="B469" t="s">
        <v>30</v>
      </c>
      <c r="C469" s="6">
        <v>43838.621527777781</v>
      </c>
      <c r="D469" s="5">
        <v>37.5</v>
      </c>
      <c r="E469" s="6">
        <v>43839.385416666664</v>
      </c>
      <c r="F469">
        <v>103</v>
      </c>
      <c r="G469" s="7">
        <v>1.7466999999999999</v>
      </c>
      <c r="H469">
        <v>86206.01</v>
      </c>
      <c r="I469" s="7">
        <v>1.7092000000000001</v>
      </c>
      <c r="J469">
        <v>1344.972</v>
      </c>
      <c r="K469">
        <v>50436.46</v>
      </c>
      <c r="L469">
        <v>247511.02</v>
      </c>
      <c r="M469">
        <v>37</v>
      </c>
      <c r="N469">
        <v>2329.89</v>
      </c>
      <c r="O469" s="7">
        <v>-0.3533</v>
      </c>
      <c r="P469" s="7">
        <v>2.8666999999999998</v>
      </c>
      <c r="Q469" t="s">
        <v>535</v>
      </c>
      <c r="S469" s="2">
        <f t="shared" si="85"/>
        <v>43838</v>
      </c>
      <c r="T469" t="s">
        <v>740</v>
      </c>
      <c r="U469" s="5">
        <v>37.5</v>
      </c>
      <c r="V469">
        <v>103</v>
      </c>
      <c r="W469">
        <f t="shared" si="88"/>
        <v>10341350.309703248</v>
      </c>
      <c r="X469">
        <f t="shared" si="78"/>
        <v>25853.375774258118</v>
      </c>
      <c r="Y469">
        <f t="shared" si="79"/>
        <v>700</v>
      </c>
      <c r="Z469">
        <f t="shared" si="80"/>
        <v>44866.5</v>
      </c>
      <c r="AA469" s="5" t="str">
        <f t="shared" si="86"/>
        <v/>
      </c>
      <c r="AB469" s="24" t="str">
        <f>IFERROR(AA469/MAX($J$3:AA469)-1,"")</f>
        <v/>
      </c>
      <c r="AG469" s="3">
        <v>43974</v>
      </c>
      <c r="AH469">
        <v>10620165.601559253</v>
      </c>
      <c r="AI469" s="24">
        <f>AH469/MAX($AH$2:AH469)-1</f>
        <v>-6.0679363240810913E-3</v>
      </c>
      <c r="AJ469" s="27">
        <f t="shared" si="81"/>
        <v>1</v>
      </c>
      <c r="AK469">
        <f t="shared" si="82"/>
        <v>1</v>
      </c>
      <c r="AL469" s="28">
        <f t="shared" si="87"/>
        <v>2</v>
      </c>
      <c r="AM469" s="28">
        <f t="shared" si="83"/>
        <v>1384</v>
      </c>
      <c r="AN469" s="29">
        <f t="shared" ca="1" si="84"/>
        <v>-6.0679363240810913E-3</v>
      </c>
      <c r="AP469" s="7"/>
      <c r="AT469" s="3"/>
      <c r="AV469" s="7"/>
      <c r="AW469" s="6"/>
      <c r="AY469" s="7"/>
      <c r="BA469" s="7"/>
      <c r="BG469" s="7"/>
      <c r="BH469" s="7"/>
    </row>
    <row r="470" spans="1:60" x14ac:dyDescent="0.45">
      <c r="A470" t="s">
        <v>740</v>
      </c>
      <c r="B470" t="s">
        <v>30</v>
      </c>
      <c r="C470" s="6">
        <v>43838.621527777781</v>
      </c>
      <c r="D470" s="5">
        <v>37.5</v>
      </c>
      <c r="E470" s="6">
        <v>43839.385416666664</v>
      </c>
      <c r="F470">
        <v>103</v>
      </c>
      <c r="G470" s="7">
        <v>1.7466999999999999</v>
      </c>
      <c r="H470">
        <v>90408.4</v>
      </c>
      <c r="I470" s="7">
        <v>1.7092000000000001</v>
      </c>
      <c r="J470">
        <v>1410.537</v>
      </c>
      <c r="K470">
        <v>52895.16</v>
      </c>
      <c r="L470">
        <v>669439.78</v>
      </c>
      <c r="M470">
        <v>37</v>
      </c>
      <c r="N470">
        <v>2443.4699999999998</v>
      </c>
      <c r="O470" s="7">
        <v>-0.3533</v>
      </c>
      <c r="P470" s="7">
        <v>2.8666999999999998</v>
      </c>
      <c r="Q470" t="s">
        <v>535</v>
      </c>
      <c r="S470" s="2">
        <f t="shared" si="85"/>
        <v>43838</v>
      </c>
      <c r="T470" t="s">
        <v>740</v>
      </c>
      <c r="U470" s="5">
        <v>37.5</v>
      </c>
      <c r="V470">
        <v>103</v>
      </c>
      <c r="W470">
        <f t="shared" si="88"/>
        <v>10341350.309703248</v>
      </c>
      <c r="X470">
        <f t="shared" si="78"/>
        <v>25853.375774258118</v>
      </c>
      <c r="Y470">
        <f t="shared" si="79"/>
        <v>700</v>
      </c>
      <c r="Z470">
        <f t="shared" si="80"/>
        <v>44866.5</v>
      </c>
      <c r="AA470" s="5">
        <f t="shared" si="86"/>
        <v>10466022.909703247</v>
      </c>
      <c r="AB470" s="24">
        <f>IFERROR(AA470/MAX($J$3:AA470)-1,"")</f>
        <v>-4.9358286045558808E-3</v>
      </c>
      <c r="AG470" s="3">
        <v>43975</v>
      </c>
      <c r="AH470">
        <v>10620165.601559253</v>
      </c>
      <c r="AI470" s="24">
        <f>AH470/MAX($AH$2:AH470)-1</f>
        <v>-6.0679363240810913E-3</v>
      </c>
      <c r="AJ470" s="27">
        <f t="shared" si="81"/>
        <v>1</v>
      </c>
      <c r="AK470">
        <f t="shared" si="82"/>
        <v>1</v>
      </c>
      <c r="AL470" s="28">
        <f t="shared" si="87"/>
        <v>2</v>
      </c>
      <c r="AM470" s="28">
        <f t="shared" si="83"/>
        <v>1384</v>
      </c>
      <c r="AN470" s="29">
        <f t="shared" ca="1" si="84"/>
        <v>-6.0679363240810913E-3</v>
      </c>
      <c r="AP470" s="7"/>
      <c r="AT470" s="3"/>
      <c r="AV470" s="7"/>
      <c r="AW470" s="6"/>
      <c r="AY470" s="7"/>
      <c r="BA470" s="7"/>
      <c r="BG470" s="7"/>
      <c r="BH470" s="7"/>
    </row>
    <row r="471" spans="1:60" x14ac:dyDescent="0.45">
      <c r="A471" t="s">
        <v>745</v>
      </c>
      <c r="B471" t="s">
        <v>30</v>
      </c>
      <c r="C471" s="6">
        <v>43839.552083333336</v>
      </c>
      <c r="D471" s="5">
        <v>20</v>
      </c>
      <c r="E471" s="6">
        <v>43839.638194444444</v>
      </c>
      <c r="F471">
        <v>15.5</v>
      </c>
      <c r="G471" s="7">
        <v>-0.22500000000000001</v>
      </c>
      <c r="H471">
        <v>-12437.92</v>
      </c>
      <c r="I471" s="7">
        <v>-0.2427</v>
      </c>
      <c r="J471">
        <v>2561.8780000000002</v>
      </c>
      <c r="K471">
        <v>51237.55</v>
      </c>
      <c r="L471">
        <v>235073.1</v>
      </c>
      <c r="M471">
        <v>125</v>
      </c>
      <c r="N471">
        <v>-99.5</v>
      </c>
      <c r="O471" s="7">
        <v>-0.71250000000000002</v>
      </c>
      <c r="P471" s="7">
        <v>0.22500000000000001</v>
      </c>
      <c r="Q471" t="s">
        <v>535</v>
      </c>
      <c r="S471" s="2">
        <f t="shared" si="85"/>
        <v>43839</v>
      </c>
      <c r="T471" t="s">
        <v>745</v>
      </c>
      <c r="U471" s="5">
        <v>20</v>
      </c>
      <c r="V471">
        <v>15.5</v>
      </c>
      <c r="W471">
        <f t="shared" si="88"/>
        <v>10466022.909703247</v>
      </c>
      <c r="X471">
        <f t="shared" si="78"/>
        <v>26165.057274258117</v>
      </c>
      <c r="Y471">
        <f t="shared" si="79"/>
        <v>1300</v>
      </c>
      <c r="Z471">
        <f t="shared" si="80"/>
        <v>-6311.4999999999982</v>
      </c>
      <c r="AA471" s="5">
        <f t="shared" si="86"/>
        <v>10459711.409703247</v>
      </c>
      <c r="AB471" s="24">
        <f>IFERROR(AA471/MAX($J$3:AA471)-1,"")</f>
        <v>-5.5358987144673577E-3</v>
      </c>
      <c r="AG471" s="3">
        <v>43976</v>
      </c>
      <c r="AH471">
        <v>10620165.601559253</v>
      </c>
      <c r="AI471" s="24">
        <f>AH471/MAX($AH$2:AH471)-1</f>
        <v>-6.0679363240810913E-3</v>
      </c>
      <c r="AJ471" s="27">
        <f t="shared" si="81"/>
        <v>1</v>
      </c>
      <c r="AK471">
        <f t="shared" si="82"/>
        <v>1</v>
      </c>
      <c r="AL471" s="28">
        <f t="shared" si="87"/>
        <v>2</v>
      </c>
      <c r="AM471" s="28">
        <f t="shared" si="83"/>
        <v>1384</v>
      </c>
      <c r="AN471" s="29">
        <f t="shared" ca="1" si="84"/>
        <v>-6.0679363240810913E-3</v>
      </c>
      <c r="AP471" s="7"/>
      <c r="AT471" s="3"/>
      <c r="AV471" s="7"/>
      <c r="AW471" s="6"/>
      <c r="AY471" s="7"/>
      <c r="BA471" s="7"/>
      <c r="BG471" s="7"/>
      <c r="BH471" s="7"/>
    </row>
    <row r="472" spans="1:60" x14ac:dyDescent="0.45">
      <c r="A472" t="s">
        <v>748</v>
      </c>
      <c r="B472" t="s">
        <v>30</v>
      </c>
      <c r="C472" s="6">
        <v>43840.469444444447</v>
      </c>
      <c r="D472" s="5">
        <v>73.5</v>
      </c>
      <c r="E472" s="6">
        <v>43843.385416666664</v>
      </c>
      <c r="F472">
        <v>74.400000000000006</v>
      </c>
      <c r="G472" s="7">
        <v>1.2200000000000001E-2</v>
      </c>
      <c r="H472">
        <v>-403.14</v>
      </c>
      <c r="I472" s="7">
        <v>-7.9000000000000008E-3</v>
      </c>
      <c r="J472">
        <v>696.26350000000002</v>
      </c>
      <c r="K472">
        <v>51175.37</v>
      </c>
      <c r="L472">
        <v>234669.96</v>
      </c>
      <c r="M472">
        <v>256</v>
      </c>
      <c r="N472">
        <v>-1.57</v>
      </c>
      <c r="O472" s="7">
        <v>-0.45989999999999998</v>
      </c>
      <c r="P472" s="7">
        <v>0.2218</v>
      </c>
      <c r="Q472" t="s">
        <v>535</v>
      </c>
      <c r="S472" s="2">
        <f t="shared" si="85"/>
        <v>43840</v>
      </c>
      <c r="T472" t="s">
        <v>748</v>
      </c>
      <c r="U472" s="5">
        <v>73.5</v>
      </c>
      <c r="V472">
        <v>74.400000000000006</v>
      </c>
      <c r="W472">
        <f t="shared" si="88"/>
        <v>10459711.409703247</v>
      </c>
      <c r="X472">
        <f t="shared" si="78"/>
        <v>26149.278524258119</v>
      </c>
      <c r="Y472">
        <f t="shared" si="79"/>
        <v>350</v>
      </c>
      <c r="Z472">
        <f t="shared" si="80"/>
        <v>-202.64999999999773</v>
      </c>
      <c r="AA472" s="5" t="str">
        <f t="shared" si="86"/>
        <v/>
      </c>
      <c r="AB472" s="24" t="str">
        <f>IFERROR(AA472/MAX($J$3:AA472)-1,"")</f>
        <v/>
      </c>
      <c r="AG472" s="3">
        <v>43977</v>
      </c>
      <c r="AH472">
        <v>10593184.201559253</v>
      </c>
      <c r="AI472" s="24">
        <f>AH472/MAX($AH$2:AH472)-1</f>
        <v>-8.5931020878737829E-3</v>
      </c>
      <c r="AJ472" s="27">
        <f t="shared" si="81"/>
        <v>1</v>
      </c>
      <c r="AK472">
        <f t="shared" si="82"/>
        <v>1</v>
      </c>
      <c r="AL472" s="28">
        <f t="shared" si="87"/>
        <v>2</v>
      </c>
      <c r="AM472" s="28">
        <f t="shared" si="83"/>
        <v>1384</v>
      </c>
      <c r="AN472" s="29">
        <f t="shared" ca="1" si="84"/>
        <v>-8.5931020878737829E-3</v>
      </c>
      <c r="AP472" s="7"/>
      <c r="AT472" s="3"/>
      <c r="AV472" s="7"/>
      <c r="AW472" s="6"/>
      <c r="AY472" s="7"/>
      <c r="BA472" s="7"/>
      <c r="BG472" s="7"/>
      <c r="BH472" s="7"/>
    </row>
    <row r="473" spans="1:60" x14ac:dyDescent="0.45">
      <c r="A473" t="s">
        <v>748</v>
      </c>
      <c r="B473" t="s">
        <v>30</v>
      </c>
      <c r="C473" s="6">
        <v>43840.520833333336</v>
      </c>
      <c r="D473" s="5">
        <v>81</v>
      </c>
      <c r="E473" s="6">
        <v>43843.385416666664</v>
      </c>
      <c r="F473">
        <v>74.400000000000006</v>
      </c>
      <c r="G473" s="7">
        <v>-8.1500000000000003E-2</v>
      </c>
      <c r="H473">
        <v>-5370.28</v>
      </c>
      <c r="I473" s="7">
        <v>-0.1007</v>
      </c>
      <c r="J473">
        <v>658.60739999999998</v>
      </c>
      <c r="K473">
        <v>53347.199999999997</v>
      </c>
      <c r="L473">
        <v>664069.5</v>
      </c>
      <c r="M473">
        <v>182</v>
      </c>
      <c r="N473">
        <v>-29.51</v>
      </c>
      <c r="O473" s="7">
        <v>-0.50990000000000002</v>
      </c>
      <c r="P473" s="7">
        <v>2.8400000000000002E-2</v>
      </c>
      <c r="Q473" t="s">
        <v>535</v>
      </c>
      <c r="S473" s="2">
        <f t="shared" si="85"/>
        <v>43840</v>
      </c>
      <c r="T473" t="s">
        <v>748</v>
      </c>
      <c r="U473" s="5">
        <v>81</v>
      </c>
      <c r="V473">
        <v>74.400000000000006</v>
      </c>
      <c r="W473">
        <f t="shared" si="88"/>
        <v>10459711.409703247</v>
      </c>
      <c r="X473">
        <f t="shared" si="78"/>
        <v>26149.278524258119</v>
      </c>
      <c r="Y473">
        <f t="shared" si="79"/>
        <v>325</v>
      </c>
      <c r="Z473">
        <f t="shared" si="80"/>
        <v>-2650.0499999999988</v>
      </c>
      <c r="AA473" s="5" t="str">
        <f t="shared" si="86"/>
        <v/>
      </c>
      <c r="AB473" s="24" t="str">
        <f>IFERROR(AA473/MAX($J$3:AA473)-1,"")</f>
        <v/>
      </c>
      <c r="AG473" s="3">
        <v>43978</v>
      </c>
      <c r="AH473">
        <v>10751741.451559253</v>
      </c>
      <c r="AI473" s="24">
        <f>AH473/MAX($AH$2:AH473)-1</f>
        <v>0</v>
      </c>
      <c r="AJ473" s="27">
        <f t="shared" si="81"/>
        <v>1</v>
      </c>
      <c r="AK473">
        <f t="shared" si="82"/>
        <v>1</v>
      </c>
      <c r="AL473" s="28">
        <f t="shared" si="87"/>
        <v>2</v>
      </c>
      <c r="AM473" s="28">
        <f t="shared" si="83"/>
        <v>1384</v>
      </c>
      <c r="AN473" s="29">
        <f t="shared" ca="1" si="84"/>
        <v>0</v>
      </c>
      <c r="AP473" s="7"/>
      <c r="AT473" s="3"/>
      <c r="AV473" s="7"/>
      <c r="AW473" s="6"/>
      <c r="AY473" s="7"/>
      <c r="BA473" s="7"/>
      <c r="BG473" s="7"/>
      <c r="BH473" s="7"/>
    </row>
    <row r="474" spans="1:60" x14ac:dyDescent="0.45">
      <c r="A474" t="s">
        <v>743</v>
      </c>
      <c r="B474" t="s">
        <v>30</v>
      </c>
      <c r="C474" s="6">
        <v>43840.56527777778</v>
      </c>
      <c r="D474" s="5">
        <v>94.2</v>
      </c>
      <c r="E474" s="6">
        <v>43843.385416666664</v>
      </c>
      <c r="F474">
        <v>106.2</v>
      </c>
      <c r="G474" s="7">
        <v>0.12740000000000001</v>
      </c>
      <c r="H474">
        <v>5426.6</v>
      </c>
      <c r="I474" s="7">
        <v>0.1061</v>
      </c>
      <c r="J474">
        <v>542.87750000000005</v>
      </c>
      <c r="K474">
        <v>51139.06</v>
      </c>
      <c r="L474">
        <v>240096.57</v>
      </c>
      <c r="M474">
        <v>118</v>
      </c>
      <c r="N474">
        <v>45.99</v>
      </c>
      <c r="O474" s="7">
        <v>-0.3705</v>
      </c>
      <c r="P474" s="7">
        <v>0.12740000000000001</v>
      </c>
      <c r="Q474" t="s">
        <v>535</v>
      </c>
      <c r="S474" s="2">
        <f t="shared" si="85"/>
        <v>43840</v>
      </c>
      <c r="T474" t="s">
        <v>743</v>
      </c>
      <c r="U474" s="5">
        <v>94.2</v>
      </c>
      <c r="V474">
        <v>106.2</v>
      </c>
      <c r="W474">
        <f t="shared" si="88"/>
        <v>10459711.409703247</v>
      </c>
      <c r="X474">
        <f t="shared" si="78"/>
        <v>26149.278524258119</v>
      </c>
      <c r="Y474">
        <f t="shared" si="79"/>
        <v>275</v>
      </c>
      <c r="Z474">
        <f t="shared" si="80"/>
        <v>2748.8999999999987</v>
      </c>
      <c r="AA474" s="5">
        <f t="shared" si="86"/>
        <v>10459607.609703247</v>
      </c>
      <c r="AB474" s="24">
        <f>IFERROR(AA474/MAX($J$3:AA474)-1,"")</f>
        <v>-5.545767569321125E-3</v>
      </c>
      <c r="AG474" s="3">
        <v>43979</v>
      </c>
      <c r="AH474">
        <v>10826318.226559253</v>
      </c>
      <c r="AI474" s="24">
        <f>AH474/MAX($AH$2:AH474)-1</f>
        <v>0</v>
      </c>
      <c r="AJ474" s="27">
        <f t="shared" si="81"/>
        <v>1</v>
      </c>
      <c r="AK474">
        <f t="shared" si="82"/>
        <v>1</v>
      </c>
      <c r="AL474" s="28">
        <f t="shared" si="87"/>
        <v>2</v>
      </c>
      <c r="AM474" s="28">
        <f t="shared" si="83"/>
        <v>1384</v>
      </c>
      <c r="AN474" s="29">
        <f t="shared" ca="1" si="84"/>
        <v>0</v>
      </c>
      <c r="AP474" s="7"/>
      <c r="AT474" s="3"/>
      <c r="AV474" s="7"/>
      <c r="AW474" s="6"/>
      <c r="AY474" s="7"/>
      <c r="BA474" s="7"/>
      <c r="BG474" s="7"/>
      <c r="BH474" s="7"/>
    </row>
    <row r="475" spans="1:60" x14ac:dyDescent="0.45">
      <c r="A475" t="s">
        <v>750</v>
      </c>
      <c r="B475" t="s">
        <v>30</v>
      </c>
      <c r="C475" s="6">
        <v>43844.613888888889</v>
      </c>
      <c r="D475" s="5">
        <v>51.4</v>
      </c>
      <c r="E475" s="6">
        <v>43845.385416666664</v>
      </c>
      <c r="F475">
        <v>26.5</v>
      </c>
      <c r="G475" s="7">
        <v>-0.4844</v>
      </c>
      <c r="H475">
        <v>-26638.39</v>
      </c>
      <c r="I475" s="7">
        <v>-0.49959999999999999</v>
      </c>
      <c r="J475">
        <v>1037.3610000000001</v>
      </c>
      <c r="K475">
        <v>53320.35</v>
      </c>
      <c r="L475">
        <v>637431.11</v>
      </c>
      <c r="M475">
        <v>48</v>
      </c>
      <c r="N475">
        <v>-554.97</v>
      </c>
      <c r="O475" s="7">
        <v>-0.4844</v>
      </c>
      <c r="P475" s="7">
        <v>0.18290000000000001</v>
      </c>
      <c r="Q475" t="s">
        <v>535</v>
      </c>
      <c r="S475" s="2">
        <f t="shared" si="85"/>
        <v>43844</v>
      </c>
      <c r="T475" t="s">
        <v>750</v>
      </c>
      <c r="U475" s="5">
        <v>51.4</v>
      </c>
      <c r="V475">
        <v>26.5</v>
      </c>
      <c r="W475">
        <f t="shared" si="88"/>
        <v>10459607.609703247</v>
      </c>
      <c r="X475">
        <f t="shared" si="78"/>
        <v>26149.019024258116</v>
      </c>
      <c r="Y475">
        <f t="shared" si="79"/>
        <v>500</v>
      </c>
      <c r="Z475">
        <f t="shared" si="80"/>
        <v>-12839.500000000002</v>
      </c>
      <c r="AA475" s="5">
        <f t="shared" si="86"/>
        <v>10446768.109703247</v>
      </c>
      <c r="AB475" s="24">
        <f>IFERROR(AA475/MAX($J$3:AA475)-1,"")</f>
        <v>-6.7664916723408908E-3</v>
      </c>
      <c r="AG475" s="3">
        <v>43980</v>
      </c>
      <c r="AH475">
        <v>10954414.501559254</v>
      </c>
      <c r="AI475" s="24">
        <f>AH475/MAX($AH$2:AH475)-1</f>
        <v>0</v>
      </c>
      <c r="AJ475" s="27">
        <f t="shared" si="81"/>
        <v>1</v>
      </c>
      <c r="AK475">
        <f t="shared" si="82"/>
        <v>1</v>
      </c>
      <c r="AL475" s="28">
        <f t="shared" si="87"/>
        <v>2</v>
      </c>
      <c r="AM475" s="28">
        <f t="shared" si="83"/>
        <v>1384</v>
      </c>
      <c r="AN475" s="29">
        <f t="shared" ca="1" si="84"/>
        <v>0</v>
      </c>
      <c r="AP475" s="7"/>
      <c r="AT475" s="3"/>
      <c r="AV475" s="7"/>
      <c r="AW475" s="6"/>
      <c r="AY475" s="7"/>
      <c r="BA475" s="7"/>
      <c r="BG475" s="7"/>
      <c r="BH475" s="7"/>
    </row>
    <row r="476" spans="1:60" x14ac:dyDescent="0.45">
      <c r="A476" t="s">
        <v>749</v>
      </c>
      <c r="B476" t="s">
        <v>30</v>
      </c>
      <c r="C476" s="6">
        <v>43845.416666666664</v>
      </c>
      <c r="D476" s="5">
        <v>43</v>
      </c>
      <c r="E476" s="6">
        <v>43846.385416666664</v>
      </c>
      <c r="F476">
        <v>6.45</v>
      </c>
      <c r="G476" s="7">
        <v>-0.85</v>
      </c>
      <c r="H476">
        <v>-44109.21</v>
      </c>
      <c r="I476" s="7">
        <v>-0.86150000000000004</v>
      </c>
      <c r="J476">
        <v>1190.7090000000001</v>
      </c>
      <c r="K476">
        <v>51200.480000000003</v>
      </c>
      <c r="L476">
        <v>195987.35</v>
      </c>
      <c r="M476">
        <v>332</v>
      </c>
      <c r="N476">
        <v>-132.86000000000001</v>
      </c>
      <c r="O476" s="7">
        <v>-0.85</v>
      </c>
      <c r="P476" s="7">
        <v>4.65E-2</v>
      </c>
      <c r="Q476" t="s">
        <v>535</v>
      </c>
      <c r="S476" s="2">
        <f t="shared" si="85"/>
        <v>43845</v>
      </c>
      <c r="T476" t="s">
        <v>749</v>
      </c>
      <c r="U476" s="5">
        <v>43</v>
      </c>
      <c r="V476">
        <v>6.45</v>
      </c>
      <c r="W476">
        <f t="shared" si="88"/>
        <v>10446768.109703247</v>
      </c>
      <c r="X476">
        <f t="shared" si="78"/>
        <v>26116.920274258118</v>
      </c>
      <c r="Y476">
        <f t="shared" si="79"/>
        <v>600</v>
      </c>
      <c r="Z476">
        <f t="shared" si="80"/>
        <v>-22226.7</v>
      </c>
      <c r="AA476" s="5">
        <f t="shared" si="86"/>
        <v>10424541.409703247</v>
      </c>
      <c r="AB476" s="24">
        <f>IFERROR(AA476/MAX($J$3:AA476)-1,"")</f>
        <v>-8.8797101326071326E-3</v>
      </c>
      <c r="AG476" s="3">
        <v>43981</v>
      </c>
      <c r="AH476">
        <v>10954414.501559254</v>
      </c>
      <c r="AI476" s="24">
        <f>AH476/MAX($AH$2:AH476)-1</f>
        <v>0</v>
      </c>
      <c r="AJ476" s="27">
        <f t="shared" si="81"/>
        <v>1</v>
      </c>
      <c r="AK476">
        <f t="shared" si="82"/>
        <v>1</v>
      </c>
      <c r="AL476" s="28">
        <f t="shared" si="87"/>
        <v>2</v>
      </c>
      <c r="AM476" s="28">
        <f t="shared" si="83"/>
        <v>1384</v>
      </c>
      <c r="AN476" s="29">
        <f t="shared" ca="1" si="84"/>
        <v>0</v>
      </c>
      <c r="AP476" s="7"/>
      <c r="AT476" s="3"/>
      <c r="AV476" s="7"/>
      <c r="AW476" s="6"/>
      <c r="AY476" s="7"/>
      <c r="BA476" s="7"/>
      <c r="BG476" s="7"/>
      <c r="BH476" s="7"/>
    </row>
    <row r="477" spans="1:60" x14ac:dyDescent="0.45">
      <c r="A477" t="s">
        <v>750</v>
      </c>
      <c r="B477" t="s">
        <v>30</v>
      </c>
      <c r="C477" s="6">
        <v>43846.416666666664</v>
      </c>
      <c r="D477" s="5">
        <v>31.05</v>
      </c>
      <c r="E477" s="6">
        <v>43846.638194444444</v>
      </c>
      <c r="F477">
        <v>6.0999990000000004</v>
      </c>
      <c r="G477" s="7">
        <v>-0.80349999999999999</v>
      </c>
      <c r="H477">
        <v>-41574.51</v>
      </c>
      <c r="I477" s="7">
        <v>-0.8155</v>
      </c>
      <c r="J477">
        <v>1641.866</v>
      </c>
      <c r="K477">
        <v>50979.94</v>
      </c>
      <c r="L477">
        <v>154412.84</v>
      </c>
      <c r="M477">
        <v>320</v>
      </c>
      <c r="N477">
        <v>-129.91999999999999</v>
      </c>
      <c r="O477" s="7">
        <v>-0.91790000000000005</v>
      </c>
      <c r="P477" s="7">
        <v>0.14810000000000001</v>
      </c>
      <c r="Q477" t="s">
        <v>535</v>
      </c>
      <c r="S477" s="2">
        <f t="shared" si="85"/>
        <v>43846</v>
      </c>
      <c r="T477" t="s">
        <v>750</v>
      </c>
      <c r="U477" s="5">
        <v>31.05</v>
      </c>
      <c r="V477">
        <v>6.0999990000000004</v>
      </c>
      <c r="W477">
        <f t="shared" si="88"/>
        <v>10424541.409703247</v>
      </c>
      <c r="X477">
        <f t="shared" si="78"/>
        <v>26061.35352425812</v>
      </c>
      <c r="Y477">
        <f t="shared" si="79"/>
        <v>850</v>
      </c>
      <c r="Z477">
        <f t="shared" si="80"/>
        <v>-21523.275841499999</v>
      </c>
      <c r="AA477" s="5">
        <f t="shared" si="86"/>
        <v>10403018.133861747</v>
      </c>
      <c r="AB477" s="24">
        <f>IFERROR(AA477/MAX($J$3:AA477)-1,"")</f>
        <v>-1.0926050067625037E-2</v>
      </c>
      <c r="AG477" s="3">
        <v>43982</v>
      </c>
      <c r="AH477">
        <v>10954414.501559254</v>
      </c>
      <c r="AI477" s="24">
        <f>AH477/MAX($AH$2:AH477)-1</f>
        <v>0</v>
      </c>
      <c r="AJ477" s="27">
        <f t="shared" si="81"/>
        <v>1</v>
      </c>
      <c r="AK477">
        <f t="shared" si="82"/>
        <v>1</v>
      </c>
      <c r="AL477" s="28">
        <f t="shared" si="87"/>
        <v>2</v>
      </c>
      <c r="AM477" s="28">
        <f t="shared" si="83"/>
        <v>1384</v>
      </c>
      <c r="AN477" s="29">
        <f t="shared" ca="1" si="84"/>
        <v>0</v>
      </c>
      <c r="AP477" s="7"/>
      <c r="AT477" s="3"/>
      <c r="AV477" s="7"/>
      <c r="AW477" s="6"/>
      <c r="AY477" s="7"/>
      <c r="BA477" s="7"/>
      <c r="BG477" s="7"/>
      <c r="BH477" s="7"/>
    </row>
    <row r="478" spans="1:60" x14ac:dyDescent="0.45">
      <c r="A478" t="s">
        <v>750</v>
      </c>
      <c r="B478" t="s">
        <v>30</v>
      </c>
      <c r="C478" s="6">
        <v>43847.416666666664</v>
      </c>
      <c r="D478" s="5">
        <v>82</v>
      </c>
      <c r="E478" s="6">
        <v>43850.385416666664</v>
      </c>
      <c r="F478">
        <v>71.150000000000006</v>
      </c>
      <c r="G478" s="7">
        <v>-0.1323</v>
      </c>
      <c r="H478">
        <v>-7666.27</v>
      </c>
      <c r="I478" s="7">
        <v>-0.151</v>
      </c>
      <c r="J478">
        <v>619.17150000000004</v>
      </c>
      <c r="K478">
        <v>50772.06</v>
      </c>
      <c r="L478">
        <v>146746.57</v>
      </c>
      <c r="M478">
        <v>332</v>
      </c>
      <c r="N478">
        <v>-23.09</v>
      </c>
      <c r="O478" s="7">
        <v>-0.27010000000000001</v>
      </c>
      <c r="P478" s="7">
        <v>0.16339999999999999</v>
      </c>
      <c r="Q478" t="s">
        <v>535</v>
      </c>
      <c r="S478" s="2">
        <f t="shared" si="85"/>
        <v>43847</v>
      </c>
      <c r="T478" t="s">
        <v>750</v>
      </c>
      <c r="U478" s="5">
        <v>82</v>
      </c>
      <c r="V478">
        <v>71.150000000000006</v>
      </c>
      <c r="W478">
        <f t="shared" si="88"/>
        <v>10403018.133861747</v>
      </c>
      <c r="X478">
        <f t="shared" si="78"/>
        <v>26007.545334654365</v>
      </c>
      <c r="Y478">
        <f t="shared" si="79"/>
        <v>325</v>
      </c>
      <c r="Z478">
        <f t="shared" si="80"/>
        <v>-4023.9875000000006</v>
      </c>
      <c r="AA478" s="5" t="str">
        <f t="shared" si="86"/>
        <v/>
      </c>
      <c r="AB478" s="24" t="str">
        <f>IFERROR(AA478/MAX($J$3:AA478)-1,"")</f>
        <v/>
      </c>
      <c r="AG478" s="3">
        <v>43983</v>
      </c>
      <c r="AH478">
        <v>10928802.214059254</v>
      </c>
      <c r="AI478" s="24">
        <f>AH478/MAX($AH$2:AH478)-1</f>
        <v>-2.3380790909778293E-3</v>
      </c>
      <c r="AJ478" s="27">
        <f t="shared" si="81"/>
        <v>1</v>
      </c>
      <c r="AK478">
        <f t="shared" si="82"/>
        <v>1</v>
      </c>
      <c r="AL478" s="28">
        <f t="shared" si="87"/>
        <v>2</v>
      </c>
      <c r="AM478" s="28">
        <f t="shared" si="83"/>
        <v>1384</v>
      </c>
      <c r="AN478" s="29">
        <f t="shared" ca="1" si="84"/>
        <v>-2.3380790909778293E-3</v>
      </c>
      <c r="AP478" s="7"/>
      <c r="AT478" s="3"/>
      <c r="AV478" s="7"/>
      <c r="AW478" s="6"/>
      <c r="AY478" s="7"/>
      <c r="BA478" s="7"/>
      <c r="BG478" s="7"/>
      <c r="BH478" s="7"/>
    </row>
    <row r="479" spans="1:60" x14ac:dyDescent="0.45">
      <c r="A479" t="s">
        <v>824</v>
      </c>
      <c r="B479" t="s">
        <v>30</v>
      </c>
      <c r="C479" s="6">
        <v>43847.424305555556</v>
      </c>
      <c r="D479" s="5">
        <v>56.45</v>
      </c>
      <c r="E479" s="6">
        <v>43850.385416666664</v>
      </c>
      <c r="F479">
        <v>49.1</v>
      </c>
      <c r="G479" s="7">
        <v>-0.13020000000000001</v>
      </c>
      <c r="H479">
        <v>-7558.26</v>
      </c>
      <c r="I479" s="7">
        <v>-0.1489</v>
      </c>
      <c r="J479">
        <v>899.20439999999996</v>
      </c>
      <c r="K479">
        <v>50760.09</v>
      </c>
      <c r="L479">
        <v>139188.31</v>
      </c>
      <c r="M479">
        <v>321</v>
      </c>
      <c r="N479">
        <v>-23.55</v>
      </c>
      <c r="O479" s="7">
        <v>-0.31619999999999998</v>
      </c>
      <c r="P479" s="7">
        <v>0.15060000000000001</v>
      </c>
      <c r="Q479" t="s">
        <v>535</v>
      </c>
      <c r="S479" s="2">
        <f t="shared" si="85"/>
        <v>43847</v>
      </c>
      <c r="T479" t="s">
        <v>824</v>
      </c>
      <c r="U479" s="5">
        <v>56.45</v>
      </c>
      <c r="V479">
        <v>49.1</v>
      </c>
      <c r="W479">
        <f t="shared" si="88"/>
        <v>10403018.133861747</v>
      </c>
      <c r="X479">
        <f t="shared" si="78"/>
        <v>26007.545334654365</v>
      </c>
      <c r="Y479">
        <f t="shared" si="79"/>
        <v>450</v>
      </c>
      <c r="Z479">
        <f t="shared" si="80"/>
        <v>-3782.4750000000017</v>
      </c>
      <c r="AA479" s="5" t="str">
        <f t="shared" si="86"/>
        <v/>
      </c>
      <c r="AB479" s="24" t="str">
        <f>IFERROR(AA479/MAX($J$3:AA479)-1,"")</f>
        <v/>
      </c>
      <c r="AG479" s="3">
        <v>43984</v>
      </c>
      <c r="AH479">
        <v>11036554.026559254</v>
      </c>
      <c r="AI479" s="24">
        <f>AH479/MAX($AH$2:AH479)-1</f>
        <v>0</v>
      </c>
      <c r="AJ479" s="27">
        <f t="shared" si="81"/>
        <v>1</v>
      </c>
      <c r="AK479">
        <f t="shared" si="82"/>
        <v>1</v>
      </c>
      <c r="AL479" s="28">
        <f t="shared" si="87"/>
        <v>2</v>
      </c>
      <c r="AM479" s="28">
        <f t="shared" si="83"/>
        <v>1384</v>
      </c>
      <c r="AN479" s="29">
        <f t="shared" ca="1" si="84"/>
        <v>0</v>
      </c>
      <c r="AP479" s="7"/>
      <c r="AT479" s="3"/>
      <c r="AV479" s="7"/>
      <c r="AW479" s="6"/>
      <c r="AY479" s="7"/>
      <c r="BA479" s="7"/>
      <c r="BG479" s="7"/>
      <c r="BH479" s="7"/>
    </row>
    <row r="480" spans="1:60" x14ac:dyDescent="0.45">
      <c r="A480" t="s">
        <v>750</v>
      </c>
      <c r="B480" t="s">
        <v>30</v>
      </c>
      <c r="C480" s="6">
        <v>43847.583333333336</v>
      </c>
      <c r="D480" s="5">
        <v>74.099999999999994</v>
      </c>
      <c r="E480" s="6">
        <v>43850.385416666664</v>
      </c>
      <c r="F480">
        <v>71.150000000000006</v>
      </c>
      <c r="G480" s="7">
        <v>-3.9800000000000002E-2</v>
      </c>
      <c r="H480">
        <v>-3160.01</v>
      </c>
      <c r="I480" s="7">
        <v>-5.9400000000000001E-2</v>
      </c>
      <c r="J480">
        <v>717.77539999999999</v>
      </c>
      <c r="K480">
        <v>53187.16</v>
      </c>
      <c r="L480">
        <v>634271.1</v>
      </c>
      <c r="M480">
        <v>92</v>
      </c>
      <c r="N480">
        <v>-34.35</v>
      </c>
      <c r="O480" s="7">
        <v>-0.15720000000000001</v>
      </c>
      <c r="P480" s="7">
        <v>0.28739999999999999</v>
      </c>
      <c r="Q480" t="s">
        <v>535</v>
      </c>
      <c r="S480" s="2">
        <f t="shared" si="85"/>
        <v>43847</v>
      </c>
      <c r="T480" t="s">
        <v>750</v>
      </c>
      <c r="U480" s="5">
        <v>74.099999999999994</v>
      </c>
      <c r="V480">
        <v>71.150000000000006</v>
      </c>
      <c r="W480">
        <f t="shared" si="88"/>
        <v>10403018.133861747</v>
      </c>
      <c r="X480">
        <f t="shared" si="78"/>
        <v>26007.545334654365</v>
      </c>
      <c r="Y480">
        <f t="shared" si="79"/>
        <v>350</v>
      </c>
      <c r="Z480">
        <f t="shared" si="80"/>
        <v>-1540.8749999999961</v>
      </c>
      <c r="AA480" s="5">
        <f t="shared" si="86"/>
        <v>10393670.796361746</v>
      </c>
      <c r="AB480" s="24">
        <f>IFERROR(AA480/MAX($J$3:AA480)-1,"")</f>
        <v>-1.1814754470858113E-2</v>
      </c>
      <c r="AG480" s="3">
        <v>43985</v>
      </c>
      <c r="AH480">
        <v>10999968.464059254</v>
      </c>
      <c r="AI480" s="24">
        <f>AH480/MAX($AH$2:AH480)-1</f>
        <v>-3.3149443578093241E-3</v>
      </c>
      <c r="AJ480" s="27">
        <f t="shared" si="81"/>
        <v>1</v>
      </c>
      <c r="AK480">
        <f t="shared" si="82"/>
        <v>1</v>
      </c>
      <c r="AL480" s="28">
        <f t="shared" si="87"/>
        <v>2</v>
      </c>
      <c r="AM480" s="28">
        <f t="shared" si="83"/>
        <v>1384</v>
      </c>
      <c r="AN480" s="29">
        <f t="shared" ca="1" si="84"/>
        <v>-3.3149443578093241E-3</v>
      </c>
      <c r="AP480" s="7"/>
      <c r="AT480" s="3"/>
      <c r="AV480" s="7"/>
      <c r="AW480" s="6"/>
      <c r="AY480" s="7"/>
      <c r="BA480" s="7"/>
      <c r="BG480" s="7"/>
      <c r="BH480" s="7"/>
    </row>
    <row r="481" spans="1:60" x14ac:dyDescent="0.45">
      <c r="A481" t="s">
        <v>749</v>
      </c>
      <c r="B481" t="s">
        <v>30</v>
      </c>
      <c r="C481" s="6">
        <v>43850.416666666664</v>
      </c>
      <c r="D481" s="5">
        <v>45.2</v>
      </c>
      <c r="E481" s="6">
        <v>43851.385416666664</v>
      </c>
      <c r="F481">
        <v>128.65</v>
      </c>
      <c r="G481" s="7">
        <v>1.8462000000000001</v>
      </c>
      <c r="H481">
        <v>91646.93</v>
      </c>
      <c r="I481" s="7">
        <v>1.8078000000000001</v>
      </c>
      <c r="J481">
        <v>1121.5920000000001</v>
      </c>
      <c r="K481">
        <v>50695.94</v>
      </c>
      <c r="L481">
        <v>230835.24</v>
      </c>
      <c r="M481">
        <v>332</v>
      </c>
      <c r="N481">
        <v>276.04000000000002</v>
      </c>
      <c r="O481" s="7">
        <v>-1.9900000000000001E-2</v>
      </c>
      <c r="P481" s="7">
        <v>1.8462000000000001</v>
      </c>
      <c r="Q481" t="s">
        <v>535</v>
      </c>
      <c r="S481" s="2">
        <f t="shared" si="85"/>
        <v>43850</v>
      </c>
      <c r="T481" t="s">
        <v>749</v>
      </c>
      <c r="U481" s="5">
        <v>45.2</v>
      </c>
      <c r="V481">
        <v>128.65</v>
      </c>
      <c r="W481">
        <f t="shared" si="88"/>
        <v>10393670.796361746</v>
      </c>
      <c r="X481">
        <f t="shared" si="78"/>
        <v>25984.176990904365</v>
      </c>
      <c r="Y481">
        <f t="shared" si="79"/>
        <v>575</v>
      </c>
      <c r="Z481">
        <f t="shared" si="80"/>
        <v>46984.112500000003</v>
      </c>
      <c r="AA481" s="5" t="str">
        <f t="shared" si="86"/>
        <v/>
      </c>
      <c r="AB481" s="24" t="str">
        <f>IFERROR(AA481/MAX($J$3:AA481)-1,"")</f>
        <v/>
      </c>
      <c r="AG481" s="3">
        <v>43986</v>
      </c>
      <c r="AH481">
        <v>10932068.789059253</v>
      </c>
      <c r="AI481" s="24">
        <f>AH481/MAX($AH$2:AH481)-1</f>
        <v>-9.4671975734961222E-3</v>
      </c>
      <c r="AJ481" s="27">
        <f t="shared" si="81"/>
        <v>1</v>
      </c>
      <c r="AK481">
        <f t="shared" si="82"/>
        <v>1</v>
      </c>
      <c r="AL481" s="28">
        <f t="shared" si="87"/>
        <v>2</v>
      </c>
      <c r="AM481" s="28">
        <f t="shared" si="83"/>
        <v>1384</v>
      </c>
      <c r="AN481" s="29">
        <f t="shared" ca="1" si="84"/>
        <v>-9.4671975734961222E-3</v>
      </c>
      <c r="AP481" s="7"/>
      <c r="AT481" s="3"/>
      <c r="AV481" s="7"/>
      <c r="AW481" s="6"/>
      <c r="AY481" s="7"/>
      <c r="BA481" s="7"/>
      <c r="BG481" s="7"/>
      <c r="BH481" s="7"/>
    </row>
    <row r="482" spans="1:60" x14ac:dyDescent="0.45">
      <c r="A482" t="s">
        <v>749</v>
      </c>
      <c r="B482" t="s">
        <v>30</v>
      </c>
      <c r="C482" s="6">
        <v>43850.520833333336</v>
      </c>
      <c r="D482" s="5">
        <v>60.75</v>
      </c>
      <c r="E482" s="6">
        <v>43851.385416666664</v>
      </c>
      <c r="F482">
        <v>128.65</v>
      </c>
      <c r="G482" s="7">
        <v>1.1176999999999999</v>
      </c>
      <c r="H482">
        <v>57771.66</v>
      </c>
      <c r="I482" s="7">
        <v>1.0865</v>
      </c>
      <c r="J482">
        <v>875.24869999999999</v>
      </c>
      <c r="K482">
        <v>53171.360000000001</v>
      </c>
      <c r="L482">
        <v>692042.76</v>
      </c>
      <c r="M482">
        <v>182</v>
      </c>
      <c r="N482">
        <v>317.43</v>
      </c>
      <c r="O482" s="7">
        <v>-4.0300000000000002E-2</v>
      </c>
      <c r="P482" s="7">
        <v>1.1176999999999999</v>
      </c>
      <c r="Q482" t="s">
        <v>535</v>
      </c>
      <c r="S482" s="2">
        <f t="shared" si="85"/>
        <v>43850</v>
      </c>
      <c r="T482" t="s">
        <v>749</v>
      </c>
      <c r="U482" s="5">
        <v>60.75</v>
      </c>
      <c r="V482">
        <v>128.65</v>
      </c>
      <c r="W482">
        <f t="shared" si="88"/>
        <v>10393670.796361746</v>
      </c>
      <c r="X482">
        <f t="shared" si="78"/>
        <v>25984.176990904365</v>
      </c>
      <c r="Y482">
        <f t="shared" si="79"/>
        <v>425</v>
      </c>
      <c r="Z482">
        <f t="shared" si="80"/>
        <v>28052.55</v>
      </c>
      <c r="AA482" s="5" t="str">
        <f t="shared" si="86"/>
        <v/>
      </c>
      <c r="AB482" s="24" t="str">
        <f>IFERROR(AA482/MAX($J$3:AA482)-1,"")</f>
        <v/>
      </c>
      <c r="AG482" s="3">
        <v>43987</v>
      </c>
      <c r="AH482">
        <v>10947194.489059253</v>
      </c>
      <c r="AI482" s="24">
        <f>AH482/MAX($AH$2:AH482)-1</f>
        <v>-8.0966882674573526E-3</v>
      </c>
      <c r="AJ482" s="27">
        <f t="shared" si="81"/>
        <v>1</v>
      </c>
      <c r="AK482">
        <f t="shared" si="82"/>
        <v>1</v>
      </c>
      <c r="AL482" s="28">
        <f t="shared" si="87"/>
        <v>2</v>
      </c>
      <c r="AM482" s="28">
        <f t="shared" si="83"/>
        <v>1384</v>
      </c>
      <c r="AN482" s="29">
        <f t="shared" ca="1" si="84"/>
        <v>-8.0966882674573526E-3</v>
      </c>
      <c r="AP482" s="7"/>
      <c r="AT482" s="3"/>
      <c r="AV482" s="7"/>
      <c r="AW482" s="6"/>
      <c r="AY482" s="7"/>
      <c r="BA482" s="7"/>
      <c r="BG482" s="7"/>
      <c r="BH482" s="7"/>
    </row>
    <row r="483" spans="1:60" x14ac:dyDescent="0.45">
      <c r="A483" t="s">
        <v>746</v>
      </c>
      <c r="B483" t="s">
        <v>30</v>
      </c>
      <c r="C483" s="6">
        <v>43850.538194444445</v>
      </c>
      <c r="D483" s="5">
        <v>43.05</v>
      </c>
      <c r="E483" s="6">
        <v>43851.385416666664</v>
      </c>
      <c r="F483">
        <v>89.6</v>
      </c>
      <c r="G483" s="7">
        <v>1.0812999999999999</v>
      </c>
      <c r="H483">
        <v>53378.45</v>
      </c>
      <c r="I483" s="7">
        <v>1.0505</v>
      </c>
      <c r="J483">
        <v>1180.326</v>
      </c>
      <c r="K483">
        <v>50813.02</v>
      </c>
      <c r="L483">
        <v>284213.69</v>
      </c>
      <c r="M483">
        <v>157</v>
      </c>
      <c r="N483">
        <v>339.99</v>
      </c>
      <c r="O483" s="7">
        <v>-4.1799999999999997E-2</v>
      </c>
      <c r="P483" s="7">
        <v>1.0812999999999999</v>
      </c>
      <c r="Q483" t="s">
        <v>535</v>
      </c>
      <c r="S483" s="2">
        <f t="shared" si="85"/>
        <v>43850</v>
      </c>
      <c r="T483" t="s">
        <v>746</v>
      </c>
      <c r="U483" s="5">
        <v>43.05</v>
      </c>
      <c r="V483">
        <v>89.6</v>
      </c>
      <c r="W483">
        <f t="shared" si="88"/>
        <v>10393670.796361746</v>
      </c>
      <c r="X483">
        <f t="shared" si="78"/>
        <v>25984.176990904365</v>
      </c>
      <c r="Y483">
        <f t="shared" si="79"/>
        <v>600</v>
      </c>
      <c r="Z483">
        <f t="shared" si="80"/>
        <v>27134.099999999995</v>
      </c>
      <c r="AA483" s="5" t="str">
        <f t="shared" si="86"/>
        <v/>
      </c>
      <c r="AB483" s="24" t="str">
        <f>IFERROR(AA483/MAX($J$3:AA483)-1,"")</f>
        <v/>
      </c>
      <c r="AG483" s="3">
        <v>43988</v>
      </c>
      <c r="AH483">
        <v>10947194.489059253</v>
      </c>
      <c r="AI483" s="24">
        <f>AH483/MAX($AH$2:AH483)-1</f>
        <v>-8.0966882674573526E-3</v>
      </c>
      <c r="AJ483" s="27">
        <f t="shared" si="81"/>
        <v>1</v>
      </c>
      <c r="AK483">
        <f t="shared" si="82"/>
        <v>1</v>
      </c>
      <c r="AL483" s="28">
        <f t="shared" si="87"/>
        <v>2</v>
      </c>
      <c r="AM483" s="28">
        <f t="shared" si="83"/>
        <v>1384</v>
      </c>
      <c r="AN483" s="29">
        <f t="shared" ca="1" si="84"/>
        <v>-8.0966882674573526E-3</v>
      </c>
      <c r="AP483" s="7"/>
      <c r="AT483" s="3"/>
      <c r="AV483" s="7"/>
      <c r="AW483" s="6"/>
      <c r="AY483" s="7"/>
      <c r="BA483" s="7"/>
      <c r="BG483" s="7"/>
      <c r="BH483" s="7"/>
    </row>
    <row r="484" spans="1:60" x14ac:dyDescent="0.45">
      <c r="A484" t="s">
        <v>746</v>
      </c>
      <c r="B484" t="s">
        <v>30</v>
      </c>
      <c r="C484" s="6">
        <v>43850.538194444445</v>
      </c>
      <c r="D484" s="5">
        <v>43.05</v>
      </c>
      <c r="E484" s="6">
        <v>43851.385416666664</v>
      </c>
      <c r="F484">
        <v>89.6</v>
      </c>
      <c r="G484" s="7">
        <v>1.0812999999999999</v>
      </c>
      <c r="H484">
        <v>55879.63</v>
      </c>
      <c r="I484" s="7">
        <v>1.0505</v>
      </c>
      <c r="J484">
        <v>1235.633</v>
      </c>
      <c r="K484">
        <v>53193.98</v>
      </c>
      <c r="L484">
        <v>747922.39</v>
      </c>
      <c r="M484">
        <v>157</v>
      </c>
      <c r="N484">
        <v>355.92</v>
      </c>
      <c r="O484" s="7">
        <v>-4.1799999999999997E-2</v>
      </c>
      <c r="P484" s="7">
        <v>1.0812999999999999</v>
      </c>
      <c r="Q484" t="s">
        <v>535</v>
      </c>
      <c r="S484" s="2">
        <f t="shared" si="85"/>
        <v>43850</v>
      </c>
      <c r="T484" t="s">
        <v>746</v>
      </c>
      <c r="U484" s="5">
        <v>43.05</v>
      </c>
      <c r="V484">
        <v>89.6</v>
      </c>
      <c r="W484">
        <f t="shared" si="88"/>
        <v>10393670.796361746</v>
      </c>
      <c r="X484">
        <f t="shared" si="78"/>
        <v>25984.176990904365</v>
      </c>
      <c r="Y484">
        <f t="shared" si="79"/>
        <v>600</v>
      </c>
      <c r="Z484">
        <f t="shared" si="80"/>
        <v>27134.099999999995</v>
      </c>
      <c r="AA484" s="5">
        <f t="shared" si="86"/>
        <v>10522975.658861747</v>
      </c>
      <c r="AB484" s="24">
        <f>IFERROR(AA484/MAX($J$3:AA484)-1,"")</f>
        <v>0</v>
      </c>
      <c r="AG484" s="3">
        <v>43989</v>
      </c>
      <c r="AH484">
        <v>10947194.489059253</v>
      </c>
      <c r="AI484" s="24">
        <f>AH484/MAX($AH$2:AH484)-1</f>
        <v>-8.0966882674573526E-3</v>
      </c>
      <c r="AJ484" s="27">
        <f t="shared" si="81"/>
        <v>1</v>
      </c>
      <c r="AK484">
        <f t="shared" si="82"/>
        <v>1</v>
      </c>
      <c r="AL484" s="28">
        <f t="shared" si="87"/>
        <v>2</v>
      </c>
      <c r="AM484" s="28">
        <f t="shared" si="83"/>
        <v>1384</v>
      </c>
      <c r="AN484" s="29">
        <f t="shared" ca="1" si="84"/>
        <v>-8.0966882674573526E-3</v>
      </c>
      <c r="AP484" s="7"/>
      <c r="AT484" s="3"/>
      <c r="AV484" s="7"/>
      <c r="AW484" s="6"/>
      <c r="AY484" s="7"/>
      <c r="BA484" s="7"/>
      <c r="BG484" s="7"/>
      <c r="BH484" s="7"/>
    </row>
    <row r="485" spans="1:60" x14ac:dyDescent="0.45">
      <c r="A485" t="s">
        <v>744</v>
      </c>
      <c r="B485" t="s">
        <v>30</v>
      </c>
      <c r="C485" s="6">
        <v>43851.427083333336</v>
      </c>
      <c r="D485" s="5">
        <v>56.7</v>
      </c>
      <c r="E485" s="6">
        <v>43852.385416666664</v>
      </c>
      <c r="F485">
        <v>28.85</v>
      </c>
      <c r="G485" s="7">
        <v>-0.49120000000000003</v>
      </c>
      <c r="H485">
        <v>-26032.94</v>
      </c>
      <c r="I485" s="7">
        <v>-0.50629999999999997</v>
      </c>
      <c r="J485">
        <v>906.8972</v>
      </c>
      <c r="K485">
        <v>51421.07</v>
      </c>
      <c r="L485">
        <v>258180.75</v>
      </c>
      <c r="M485">
        <v>317</v>
      </c>
      <c r="N485">
        <v>-82.12</v>
      </c>
      <c r="O485" s="7">
        <v>-0.49120000000000003</v>
      </c>
      <c r="P485" s="7">
        <v>0.23810000000000001</v>
      </c>
      <c r="Q485" t="s">
        <v>535</v>
      </c>
      <c r="S485" s="2">
        <f t="shared" si="85"/>
        <v>43851</v>
      </c>
      <c r="T485" t="s">
        <v>744</v>
      </c>
      <c r="U485" s="5">
        <v>56.7</v>
      </c>
      <c r="V485">
        <v>28.85</v>
      </c>
      <c r="W485">
        <f t="shared" si="88"/>
        <v>10522975.658861747</v>
      </c>
      <c r="X485">
        <f t="shared" si="78"/>
        <v>26307.439147154368</v>
      </c>
      <c r="Y485">
        <f t="shared" si="79"/>
        <v>475</v>
      </c>
      <c r="Z485">
        <f t="shared" si="80"/>
        <v>-13635.112500000001</v>
      </c>
      <c r="AA485" s="5" t="str">
        <f t="shared" si="86"/>
        <v/>
      </c>
      <c r="AB485" s="24" t="str">
        <f>IFERROR(AA485/MAX($J$3:AA485)-1,"")</f>
        <v/>
      </c>
      <c r="AG485" s="3">
        <v>43990</v>
      </c>
      <c r="AH485">
        <v>10943952.751559252</v>
      </c>
      <c r="AI485" s="24">
        <f>AH485/MAX($AH$2:AH485)-1</f>
        <v>-8.3904155932330582E-3</v>
      </c>
      <c r="AJ485" s="27">
        <f t="shared" si="81"/>
        <v>1</v>
      </c>
      <c r="AK485">
        <f t="shared" si="82"/>
        <v>1</v>
      </c>
      <c r="AL485" s="28">
        <f t="shared" si="87"/>
        <v>2</v>
      </c>
      <c r="AM485" s="28">
        <f t="shared" si="83"/>
        <v>1384</v>
      </c>
      <c r="AN485" s="29">
        <f t="shared" ca="1" si="84"/>
        <v>-8.3904155932330582E-3</v>
      </c>
      <c r="AP485" s="7"/>
      <c r="AT485" s="3"/>
      <c r="AV485" s="7"/>
      <c r="AW485" s="6"/>
      <c r="AY485" s="7"/>
      <c r="BA485" s="7"/>
      <c r="BG485" s="7"/>
      <c r="BH485" s="7"/>
    </row>
    <row r="486" spans="1:60" x14ac:dyDescent="0.45">
      <c r="A486" t="s">
        <v>751</v>
      </c>
      <c r="B486" t="s">
        <v>30</v>
      </c>
      <c r="C486" s="6">
        <v>43851.453472222223</v>
      </c>
      <c r="D486" s="5">
        <v>39.4</v>
      </c>
      <c r="E486" s="6">
        <v>43852.385416666664</v>
      </c>
      <c r="F486">
        <v>13.5</v>
      </c>
      <c r="G486" s="7">
        <v>-0.65739999999999998</v>
      </c>
      <c r="H486">
        <v>-34507.040000000001</v>
      </c>
      <c r="I486" s="7">
        <v>-0.67079999999999995</v>
      </c>
      <c r="J486">
        <v>1305.6510000000001</v>
      </c>
      <c r="K486">
        <v>51442.64</v>
      </c>
      <c r="L486">
        <v>223673.71</v>
      </c>
      <c r="M486">
        <v>279</v>
      </c>
      <c r="N486">
        <v>-123.68</v>
      </c>
      <c r="O486" s="7">
        <v>-0.65739999999999998</v>
      </c>
      <c r="P486" s="7">
        <v>8.2500000000000004E-2</v>
      </c>
      <c r="Q486" t="s">
        <v>535</v>
      </c>
      <c r="S486" s="2">
        <f t="shared" si="85"/>
        <v>43851</v>
      </c>
      <c r="T486" t="s">
        <v>751</v>
      </c>
      <c r="U486" s="5">
        <v>39.4</v>
      </c>
      <c r="V486">
        <v>13.5</v>
      </c>
      <c r="W486">
        <f t="shared" si="88"/>
        <v>10522975.658861747</v>
      </c>
      <c r="X486">
        <f t="shared" si="78"/>
        <v>26307.439147154368</v>
      </c>
      <c r="Y486">
        <f t="shared" si="79"/>
        <v>675</v>
      </c>
      <c r="Z486">
        <f t="shared" si="80"/>
        <v>-17839.574999999997</v>
      </c>
      <c r="AA486" s="5">
        <f t="shared" si="86"/>
        <v>10491500.971361747</v>
      </c>
      <c r="AB486" s="24">
        <f>IFERROR(AA486/MAX($J$3:AA486)-1,"")</f>
        <v>-2.9910444080039067E-3</v>
      </c>
      <c r="AG486" s="3">
        <v>43991</v>
      </c>
      <c r="AH486">
        <v>10884646.264059251</v>
      </c>
      <c r="AI486" s="24">
        <f>AH486/MAX($AH$2:AH486)-1</f>
        <v>-1.3764057343844782E-2</v>
      </c>
      <c r="AJ486" s="27">
        <f t="shared" si="81"/>
        <v>1</v>
      </c>
      <c r="AK486">
        <f t="shared" si="82"/>
        <v>1</v>
      </c>
      <c r="AL486" s="28">
        <f t="shared" si="87"/>
        <v>2</v>
      </c>
      <c r="AM486" s="28">
        <f t="shared" si="83"/>
        <v>1384</v>
      </c>
      <c r="AN486" s="29">
        <f t="shared" ca="1" si="84"/>
        <v>-1.3764057343844782E-2</v>
      </c>
      <c r="AP486" s="7"/>
      <c r="AT486" s="3"/>
      <c r="AV486" s="7"/>
      <c r="AW486" s="6"/>
      <c r="AY486" s="7"/>
      <c r="BA486" s="7"/>
      <c r="BG486" s="7"/>
      <c r="BH486" s="7"/>
    </row>
    <row r="487" spans="1:60" x14ac:dyDescent="0.45">
      <c r="A487" t="s">
        <v>744</v>
      </c>
      <c r="B487" t="s">
        <v>30</v>
      </c>
      <c r="C487" s="6">
        <v>43852.425694444442</v>
      </c>
      <c r="D487" s="5">
        <v>44.6</v>
      </c>
      <c r="E487" s="6">
        <v>43853.385416666664</v>
      </c>
      <c r="F487">
        <v>98.1</v>
      </c>
      <c r="G487" s="7">
        <v>1.1996</v>
      </c>
      <c r="H487">
        <v>59683.57</v>
      </c>
      <c r="I487" s="7">
        <v>1.1676</v>
      </c>
      <c r="J487">
        <v>1146.152</v>
      </c>
      <c r="K487">
        <v>51118.37</v>
      </c>
      <c r="L487">
        <v>283357.28000000003</v>
      </c>
      <c r="M487">
        <v>319</v>
      </c>
      <c r="N487">
        <v>187.1</v>
      </c>
      <c r="O487" s="7">
        <v>-3.6999999999999998E-2</v>
      </c>
      <c r="P487" s="7">
        <v>1.6983999999999999</v>
      </c>
      <c r="Q487" t="s">
        <v>535</v>
      </c>
      <c r="S487" s="2">
        <f t="shared" si="85"/>
        <v>43852</v>
      </c>
      <c r="T487" t="s">
        <v>744</v>
      </c>
      <c r="U487" s="5">
        <v>44.6</v>
      </c>
      <c r="V487">
        <v>98.1</v>
      </c>
      <c r="W487">
        <f t="shared" si="88"/>
        <v>10491500.971361747</v>
      </c>
      <c r="X487">
        <f t="shared" si="78"/>
        <v>26228.752428404368</v>
      </c>
      <c r="Y487">
        <f t="shared" si="79"/>
        <v>600</v>
      </c>
      <c r="Z487">
        <f t="shared" si="80"/>
        <v>31243.8</v>
      </c>
      <c r="AA487" s="5" t="str">
        <f t="shared" si="86"/>
        <v/>
      </c>
      <c r="AB487" s="24" t="str">
        <f>IFERROR(AA487/MAX($J$3:AA487)-1,"")</f>
        <v/>
      </c>
      <c r="AG487" s="3">
        <v>43992</v>
      </c>
      <c r="AH487">
        <v>10846850.614059251</v>
      </c>
      <c r="AI487" s="24">
        <f>AH487/MAX($AH$2:AH487)-1</f>
        <v>-1.7188645300288963E-2</v>
      </c>
      <c r="AJ487" s="27">
        <f t="shared" si="81"/>
        <v>1</v>
      </c>
      <c r="AK487">
        <f t="shared" si="82"/>
        <v>1</v>
      </c>
      <c r="AL487" s="28">
        <f t="shared" si="87"/>
        <v>2</v>
      </c>
      <c r="AM487" s="28">
        <f t="shared" si="83"/>
        <v>1384</v>
      </c>
      <c r="AN487" s="29">
        <f t="shared" ca="1" si="84"/>
        <v>-1.7188645300288963E-2</v>
      </c>
      <c r="AP487" s="7"/>
      <c r="AT487" s="3"/>
      <c r="AV487" s="7"/>
      <c r="AW487" s="6"/>
      <c r="AY487" s="7"/>
      <c r="BA487" s="7"/>
      <c r="BG487" s="7"/>
      <c r="BH487" s="7"/>
    </row>
    <row r="488" spans="1:60" x14ac:dyDescent="0.45">
      <c r="A488" t="s">
        <v>751</v>
      </c>
      <c r="B488" t="s">
        <v>30</v>
      </c>
      <c r="C488" s="6">
        <v>43852.430555555555</v>
      </c>
      <c r="D488" s="5">
        <v>30.35</v>
      </c>
      <c r="E488" s="6">
        <v>43853.385416666664</v>
      </c>
      <c r="F488">
        <v>59.9</v>
      </c>
      <c r="G488" s="7">
        <v>0.97360000000000002</v>
      </c>
      <c r="H488">
        <v>48270.66</v>
      </c>
      <c r="I488" s="7">
        <v>0.94389999999999996</v>
      </c>
      <c r="J488">
        <v>1684.9870000000001</v>
      </c>
      <c r="K488">
        <v>51139.360000000001</v>
      </c>
      <c r="L488">
        <v>331627.94</v>
      </c>
      <c r="M488">
        <v>312</v>
      </c>
      <c r="N488">
        <v>154.71</v>
      </c>
      <c r="O488" s="7">
        <v>-0.1779</v>
      </c>
      <c r="P488" s="7">
        <v>1.5535000000000001</v>
      </c>
      <c r="Q488" t="s">
        <v>535</v>
      </c>
      <c r="S488" s="2">
        <f t="shared" si="85"/>
        <v>43852</v>
      </c>
      <c r="T488" t="s">
        <v>751</v>
      </c>
      <c r="U488" s="5">
        <v>30.35</v>
      </c>
      <c r="V488">
        <v>59.9</v>
      </c>
      <c r="W488">
        <f t="shared" si="88"/>
        <v>10491500.971361747</v>
      </c>
      <c r="X488">
        <f t="shared" si="78"/>
        <v>26228.752428404368</v>
      </c>
      <c r="Y488">
        <f t="shared" si="79"/>
        <v>875</v>
      </c>
      <c r="Z488">
        <f t="shared" si="80"/>
        <v>25066.562499999993</v>
      </c>
      <c r="AA488" s="5" t="str">
        <f t="shared" si="86"/>
        <v/>
      </c>
      <c r="AB488" s="24" t="str">
        <f>IFERROR(AA488/MAX($J$3:AA488)-1,"")</f>
        <v/>
      </c>
      <c r="AG488" s="3">
        <v>43993</v>
      </c>
      <c r="AH488">
        <v>11019392.41863925</v>
      </c>
      <c r="AI488" s="24">
        <f>AH488/MAX($AH$2:AH488)-1</f>
        <v>-1.5549788347617444E-3</v>
      </c>
      <c r="AJ488" s="27">
        <f t="shared" si="81"/>
        <v>1</v>
      </c>
      <c r="AK488">
        <f t="shared" si="82"/>
        <v>1</v>
      </c>
      <c r="AL488" s="28">
        <f t="shared" si="87"/>
        <v>2</v>
      </c>
      <c r="AM488" s="28">
        <f t="shared" si="83"/>
        <v>1384</v>
      </c>
      <c r="AN488" s="29">
        <f t="shared" ca="1" si="84"/>
        <v>-1.5549788347617444E-3</v>
      </c>
      <c r="AP488" s="7"/>
      <c r="AT488" s="3"/>
      <c r="AV488" s="7"/>
      <c r="AW488" s="6"/>
      <c r="AY488" s="7"/>
      <c r="BA488" s="7"/>
      <c r="BG488" s="7"/>
      <c r="BH488" s="7"/>
    </row>
    <row r="489" spans="1:60" x14ac:dyDescent="0.45">
      <c r="A489" t="s">
        <v>751</v>
      </c>
      <c r="B489" t="s">
        <v>30</v>
      </c>
      <c r="C489" s="6">
        <v>43852.520833333336</v>
      </c>
      <c r="D489" s="5">
        <v>43.25</v>
      </c>
      <c r="E489" s="6">
        <v>43853.385416666664</v>
      </c>
      <c r="F489">
        <v>59.9</v>
      </c>
      <c r="G489" s="7">
        <v>0.38500000000000001</v>
      </c>
      <c r="H489">
        <v>19406.52</v>
      </c>
      <c r="I489" s="7">
        <v>0.36109999999999998</v>
      </c>
      <c r="J489">
        <v>1242.5340000000001</v>
      </c>
      <c r="K489">
        <v>53739.61</v>
      </c>
      <c r="L489">
        <v>767328.92</v>
      </c>
      <c r="M489">
        <v>182</v>
      </c>
      <c r="N489">
        <v>106.63</v>
      </c>
      <c r="O489" s="7">
        <v>-0.27400000000000002</v>
      </c>
      <c r="P489" s="7">
        <v>0.79190000000000005</v>
      </c>
      <c r="Q489" t="s">
        <v>535</v>
      </c>
      <c r="S489" s="2">
        <f t="shared" si="85"/>
        <v>43852</v>
      </c>
      <c r="T489" t="s">
        <v>751</v>
      </c>
      <c r="U489" s="5">
        <v>43.25</v>
      </c>
      <c r="V489">
        <v>59.9</v>
      </c>
      <c r="W489">
        <f t="shared" si="88"/>
        <v>10491500.971361747</v>
      </c>
      <c r="X489">
        <f t="shared" si="78"/>
        <v>26228.752428404368</v>
      </c>
      <c r="Y489">
        <f t="shared" si="79"/>
        <v>600</v>
      </c>
      <c r="Z489">
        <f t="shared" si="80"/>
        <v>9371.0999999999985</v>
      </c>
      <c r="AA489" s="5" t="str">
        <f t="shared" si="86"/>
        <v/>
      </c>
      <c r="AB489" s="24" t="str">
        <f>IFERROR(AA489/MAX($J$3:AA489)-1,"")</f>
        <v/>
      </c>
      <c r="AG489" s="3">
        <v>43994</v>
      </c>
      <c r="AH489">
        <v>11058481.64363925</v>
      </c>
      <c r="AI489" s="24">
        <f>AH489/MAX($AH$2:AH489)-1</f>
        <v>0</v>
      </c>
      <c r="AJ489" s="27">
        <f t="shared" si="81"/>
        <v>1</v>
      </c>
      <c r="AK489">
        <f t="shared" si="82"/>
        <v>1</v>
      </c>
      <c r="AL489" s="28">
        <f t="shared" si="87"/>
        <v>2</v>
      </c>
      <c r="AM489" s="28">
        <f t="shared" si="83"/>
        <v>1384</v>
      </c>
      <c r="AN489" s="29">
        <f t="shared" ca="1" si="84"/>
        <v>0</v>
      </c>
      <c r="AP489" s="7"/>
      <c r="AT489" s="3"/>
      <c r="AV489" s="7"/>
      <c r="AW489" s="6"/>
      <c r="AY489" s="7"/>
      <c r="BA489" s="7"/>
      <c r="BG489" s="7"/>
      <c r="BH489" s="7"/>
    </row>
    <row r="490" spans="1:60" x14ac:dyDescent="0.45">
      <c r="A490" t="s">
        <v>747</v>
      </c>
      <c r="B490" t="s">
        <v>30</v>
      </c>
      <c r="C490" s="6">
        <v>43852.563194444447</v>
      </c>
      <c r="D490" s="5">
        <v>24.65</v>
      </c>
      <c r="E490" s="6">
        <v>43853.385416666664</v>
      </c>
      <c r="F490">
        <v>26.1</v>
      </c>
      <c r="G490" s="7">
        <v>5.8799999999999998E-2</v>
      </c>
      <c r="H490">
        <v>2054.9699999999998</v>
      </c>
      <c r="I490" s="7">
        <v>3.8199999999999998E-2</v>
      </c>
      <c r="J490">
        <v>2180.337</v>
      </c>
      <c r="K490">
        <v>53745.31</v>
      </c>
      <c r="L490">
        <v>769383.88</v>
      </c>
      <c r="M490">
        <v>121</v>
      </c>
      <c r="N490">
        <v>16.98</v>
      </c>
      <c r="O490" s="7">
        <v>-0.34889999999999999</v>
      </c>
      <c r="P490" s="7">
        <v>0.73229999999999995</v>
      </c>
      <c r="Q490" t="s">
        <v>535</v>
      </c>
      <c r="S490" s="2">
        <f t="shared" si="85"/>
        <v>43852</v>
      </c>
      <c r="T490" t="s">
        <v>747</v>
      </c>
      <c r="U490" s="5">
        <v>24.65</v>
      </c>
      <c r="V490">
        <v>26.1</v>
      </c>
      <c r="W490">
        <f t="shared" si="88"/>
        <v>10491500.971361747</v>
      </c>
      <c r="X490">
        <f t="shared" si="78"/>
        <v>26228.752428404368</v>
      </c>
      <c r="Y490">
        <f t="shared" si="79"/>
        <v>1075</v>
      </c>
      <c r="Z490">
        <f t="shared" si="80"/>
        <v>1013.1875000000027</v>
      </c>
      <c r="AA490" s="5">
        <f t="shared" si="86"/>
        <v>10558195.621361747</v>
      </c>
      <c r="AB490" s="24">
        <f>IFERROR(AA490/MAX($J$3:AA490)-1,"")</f>
        <v>0</v>
      </c>
      <c r="AG490" s="3">
        <v>43995</v>
      </c>
      <c r="AH490">
        <v>11058481.64363925</v>
      </c>
      <c r="AI490" s="24">
        <f>AH490/MAX($AH$2:AH490)-1</f>
        <v>0</v>
      </c>
      <c r="AJ490" s="27">
        <f t="shared" si="81"/>
        <v>1</v>
      </c>
      <c r="AK490">
        <f t="shared" si="82"/>
        <v>1</v>
      </c>
      <c r="AL490" s="28">
        <f t="shared" si="87"/>
        <v>2</v>
      </c>
      <c r="AM490" s="28">
        <f t="shared" si="83"/>
        <v>1384</v>
      </c>
      <c r="AN490" s="29">
        <f t="shared" ca="1" si="84"/>
        <v>0</v>
      </c>
      <c r="AP490" s="7"/>
      <c r="AT490" s="3"/>
      <c r="AV490" s="7"/>
      <c r="AW490" s="6"/>
      <c r="AY490" s="7"/>
      <c r="BA490" s="7"/>
      <c r="BG490" s="7"/>
      <c r="BH490" s="7"/>
    </row>
    <row r="491" spans="1:60" x14ac:dyDescent="0.45">
      <c r="A491" t="s">
        <v>742</v>
      </c>
      <c r="B491" t="s">
        <v>30</v>
      </c>
      <c r="C491" s="6">
        <v>43853.416666666664</v>
      </c>
      <c r="D491" s="5">
        <v>30.65</v>
      </c>
      <c r="E491" s="6">
        <v>43853.638194444444</v>
      </c>
      <c r="F491">
        <v>29.65</v>
      </c>
      <c r="G491" s="7">
        <v>-3.2599999999999997E-2</v>
      </c>
      <c r="H491">
        <v>-2701.73</v>
      </c>
      <c r="I491" s="7">
        <v>-5.2299999999999999E-2</v>
      </c>
      <c r="J491">
        <v>1685.421</v>
      </c>
      <c r="K491">
        <v>51658.14</v>
      </c>
      <c r="L491">
        <v>328926.21000000002</v>
      </c>
      <c r="M491">
        <v>320</v>
      </c>
      <c r="N491">
        <v>-8.44</v>
      </c>
      <c r="O491" s="7">
        <v>-0.84340000000000004</v>
      </c>
      <c r="P491" s="7">
        <v>0.5171</v>
      </c>
      <c r="Q491" t="s">
        <v>535</v>
      </c>
      <c r="S491" s="2">
        <f t="shared" si="85"/>
        <v>43853</v>
      </c>
      <c r="T491" t="s">
        <v>742</v>
      </c>
      <c r="U491" s="5">
        <v>30.65</v>
      </c>
      <c r="V491">
        <v>29.65</v>
      </c>
      <c r="W491">
        <f t="shared" si="88"/>
        <v>10558195.621361747</v>
      </c>
      <c r="X491">
        <f t="shared" si="78"/>
        <v>26395.48905340437</v>
      </c>
      <c r="Y491">
        <f t="shared" si="79"/>
        <v>850</v>
      </c>
      <c r="Z491">
        <f t="shared" si="80"/>
        <v>-1362.5500000000013</v>
      </c>
      <c r="AA491" s="5" t="str">
        <f t="shared" si="86"/>
        <v/>
      </c>
      <c r="AB491" s="24" t="str">
        <f>IFERROR(AA491/MAX($J$3:AA491)-1,"")</f>
        <v/>
      </c>
      <c r="AG491" s="3">
        <v>43996</v>
      </c>
      <c r="AH491">
        <v>11058481.64363925</v>
      </c>
      <c r="AI491" s="24">
        <f>AH491/MAX($AH$2:AH491)-1</f>
        <v>0</v>
      </c>
      <c r="AJ491" s="27">
        <f t="shared" si="81"/>
        <v>1</v>
      </c>
      <c r="AK491">
        <f t="shared" si="82"/>
        <v>1</v>
      </c>
      <c r="AL491" s="28">
        <f t="shared" si="87"/>
        <v>2</v>
      </c>
      <c r="AM491" s="28">
        <f t="shared" si="83"/>
        <v>1384</v>
      </c>
      <c r="AN491" s="29">
        <f t="shared" ca="1" si="84"/>
        <v>0</v>
      </c>
      <c r="AP491" s="7"/>
      <c r="AT491" s="3"/>
      <c r="AV491" s="7"/>
      <c r="AW491" s="6"/>
      <c r="AY491" s="7"/>
      <c r="BA491" s="7"/>
      <c r="BG491" s="7"/>
      <c r="BH491" s="7"/>
    </row>
    <row r="492" spans="1:60" x14ac:dyDescent="0.45">
      <c r="A492" t="s">
        <v>741</v>
      </c>
      <c r="B492" t="s">
        <v>30</v>
      </c>
      <c r="C492" s="6">
        <v>43853.461805555555</v>
      </c>
      <c r="D492" s="5">
        <v>32.4</v>
      </c>
      <c r="E492" s="6">
        <v>43853.638194444444</v>
      </c>
      <c r="F492">
        <v>79.8</v>
      </c>
      <c r="G492" s="7">
        <v>1.4630000000000001</v>
      </c>
      <c r="H492">
        <v>73514.31</v>
      </c>
      <c r="I492" s="7">
        <v>1.4282999999999999</v>
      </c>
      <c r="J492">
        <v>1588.537</v>
      </c>
      <c r="K492">
        <v>51468.6</v>
      </c>
      <c r="L492">
        <v>402440.52</v>
      </c>
      <c r="M492">
        <v>255</v>
      </c>
      <c r="N492">
        <v>288.29000000000002</v>
      </c>
      <c r="O492" s="7">
        <v>-0.35489999999999999</v>
      </c>
      <c r="P492" s="7">
        <v>2</v>
      </c>
      <c r="Q492" t="s">
        <v>535</v>
      </c>
      <c r="S492" s="2">
        <f t="shared" si="85"/>
        <v>43853</v>
      </c>
      <c r="T492" t="s">
        <v>741</v>
      </c>
      <c r="U492" s="5">
        <v>32.4</v>
      </c>
      <c r="V492">
        <v>79.8</v>
      </c>
      <c r="W492">
        <f t="shared" si="88"/>
        <v>10558195.621361747</v>
      </c>
      <c r="X492">
        <f t="shared" si="78"/>
        <v>26395.48905340437</v>
      </c>
      <c r="Y492">
        <f t="shared" si="79"/>
        <v>825</v>
      </c>
      <c r="Z492">
        <f t="shared" si="80"/>
        <v>38179.35</v>
      </c>
      <c r="AA492" s="5" t="str">
        <f t="shared" si="86"/>
        <v/>
      </c>
      <c r="AB492" s="24" t="str">
        <f>IFERROR(AA492/MAX($J$3:AA492)-1,"")</f>
        <v/>
      </c>
      <c r="AG492" s="3">
        <v>43997</v>
      </c>
      <c r="AH492">
        <v>10968375.843639249</v>
      </c>
      <c r="AI492" s="24">
        <f>AH492/MAX($AH$2:AH492)-1</f>
        <v>-8.1481167943004973E-3</v>
      </c>
      <c r="AJ492" s="27">
        <f t="shared" si="81"/>
        <v>1</v>
      </c>
      <c r="AK492">
        <f t="shared" si="82"/>
        <v>1</v>
      </c>
      <c r="AL492" s="28">
        <f t="shared" si="87"/>
        <v>2</v>
      </c>
      <c r="AM492" s="28">
        <f t="shared" si="83"/>
        <v>1384</v>
      </c>
      <c r="AN492" s="29">
        <f t="shared" ca="1" si="84"/>
        <v>-8.1481167943004973E-3</v>
      </c>
      <c r="AP492" s="7"/>
      <c r="AT492" s="3"/>
      <c r="AV492" s="7"/>
      <c r="AW492" s="6"/>
      <c r="AY492" s="7"/>
      <c r="BA492" s="7"/>
      <c r="BG492" s="7"/>
      <c r="BH492" s="7"/>
    </row>
    <row r="493" spans="1:60" x14ac:dyDescent="0.45">
      <c r="A493" t="s">
        <v>1020</v>
      </c>
      <c r="B493" t="s">
        <v>30</v>
      </c>
      <c r="C493" s="6">
        <v>43853.54791666667</v>
      </c>
      <c r="D493" s="5">
        <v>78.650000000000006</v>
      </c>
      <c r="E493" s="6">
        <v>43854.385416666664</v>
      </c>
      <c r="F493">
        <v>74.8</v>
      </c>
      <c r="G493" s="7">
        <v>-4.9000000000000002E-2</v>
      </c>
      <c r="H493">
        <v>-3686.44</v>
      </c>
      <c r="I493" s="7">
        <v>-6.8500000000000005E-2</v>
      </c>
      <c r="J493">
        <v>684.63980000000004</v>
      </c>
      <c r="K493">
        <v>53846.92</v>
      </c>
      <c r="L493">
        <v>765697.44</v>
      </c>
      <c r="M493">
        <v>143</v>
      </c>
      <c r="N493">
        <v>-25.78</v>
      </c>
      <c r="O493" s="7">
        <v>-0.18179999999999999</v>
      </c>
      <c r="P493" s="7">
        <v>6.0400000000000002E-2</v>
      </c>
      <c r="Q493" t="s">
        <v>535</v>
      </c>
      <c r="S493" s="2">
        <f t="shared" si="85"/>
        <v>43853</v>
      </c>
      <c r="T493" t="s">
        <v>1020</v>
      </c>
      <c r="U493" s="5">
        <v>78.650000000000006</v>
      </c>
      <c r="V493">
        <v>74.8</v>
      </c>
      <c r="W493">
        <f t="shared" si="88"/>
        <v>10558195.621361747</v>
      </c>
      <c r="X493">
        <f t="shared" si="78"/>
        <v>26395.48905340437</v>
      </c>
      <c r="Y493">
        <f t="shared" si="79"/>
        <v>325</v>
      </c>
      <c r="Z493">
        <f t="shared" si="80"/>
        <v>-1749.9625000000055</v>
      </c>
      <c r="AA493" s="5">
        <f t="shared" si="86"/>
        <v>10593262.458861748</v>
      </c>
      <c r="AB493" s="24">
        <f>IFERROR(AA493/MAX($J$3:AA493)-1,"")</f>
        <v>0</v>
      </c>
      <c r="AG493" s="3">
        <v>43998</v>
      </c>
      <c r="AH493">
        <v>10977345.468639249</v>
      </c>
      <c r="AI493" s="24">
        <f>AH493/MAX($AH$2:AH493)-1</f>
        <v>-7.3370086070242424E-3</v>
      </c>
      <c r="AJ493" s="27">
        <f t="shared" si="81"/>
        <v>1</v>
      </c>
      <c r="AK493">
        <f t="shared" si="82"/>
        <v>1</v>
      </c>
      <c r="AL493" s="28">
        <f t="shared" si="87"/>
        <v>2</v>
      </c>
      <c r="AM493" s="28">
        <f t="shared" si="83"/>
        <v>1384</v>
      </c>
      <c r="AN493" s="29">
        <f t="shared" ca="1" si="84"/>
        <v>-7.3370086070242424E-3</v>
      </c>
      <c r="AP493" s="7"/>
      <c r="AT493" s="3"/>
      <c r="AV493" s="7"/>
      <c r="AW493" s="6"/>
      <c r="AY493" s="7"/>
      <c r="BA493" s="7"/>
      <c r="BG493" s="7"/>
      <c r="BH493" s="7"/>
    </row>
    <row r="494" spans="1:60" x14ac:dyDescent="0.45">
      <c r="A494" t="s">
        <v>743</v>
      </c>
      <c r="B494" t="s">
        <v>30</v>
      </c>
      <c r="C494" s="6">
        <v>43854.425694444442</v>
      </c>
      <c r="D494" s="5">
        <v>67.400000000000006</v>
      </c>
      <c r="E494" s="6">
        <v>43857.385416666664</v>
      </c>
      <c r="F494">
        <v>34.75</v>
      </c>
      <c r="G494" s="7">
        <v>-0.4844</v>
      </c>
      <c r="H494">
        <v>-25984.11</v>
      </c>
      <c r="I494" s="7">
        <v>-0.49959999999999999</v>
      </c>
      <c r="J494">
        <v>771.69439999999997</v>
      </c>
      <c r="K494">
        <v>52012.2</v>
      </c>
      <c r="L494">
        <v>376456.41</v>
      </c>
      <c r="M494">
        <v>319</v>
      </c>
      <c r="N494">
        <v>-81.45</v>
      </c>
      <c r="O494" s="7">
        <v>-0.4844</v>
      </c>
      <c r="P494" s="7">
        <v>0.30120000000000002</v>
      </c>
      <c r="Q494" t="s">
        <v>535</v>
      </c>
      <c r="S494" s="2">
        <f t="shared" si="85"/>
        <v>43854</v>
      </c>
      <c r="T494" t="s">
        <v>743</v>
      </c>
      <c r="U494" s="5">
        <v>67.400000000000006</v>
      </c>
      <c r="V494">
        <v>34.75</v>
      </c>
      <c r="W494">
        <f t="shared" si="88"/>
        <v>10593262.458861748</v>
      </c>
      <c r="X494">
        <f t="shared" si="78"/>
        <v>26483.156147154368</v>
      </c>
      <c r="Y494">
        <f t="shared" si="79"/>
        <v>400</v>
      </c>
      <c r="Z494">
        <f t="shared" si="80"/>
        <v>-13468.600000000006</v>
      </c>
      <c r="AA494" s="5" t="str">
        <f t="shared" si="86"/>
        <v/>
      </c>
      <c r="AB494" s="24" t="str">
        <f>IFERROR(AA494/MAX($J$3:AA494)-1,"")</f>
        <v/>
      </c>
      <c r="AG494" s="3">
        <v>43999</v>
      </c>
      <c r="AH494">
        <v>10902445.718639249</v>
      </c>
      <c r="AI494" s="24">
        <f>AH494/MAX($AH$2:AH494)-1</f>
        <v>-1.4110067731563425E-2</v>
      </c>
      <c r="AJ494" s="27">
        <f t="shared" si="81"/>
        <v>1</v>
      </c>
      <c r="AK494">
        <f t="shared" si="82"/>
        <v>1</v>
      </c>
      <c r="AL494" s="28">
        <f t="shared" si="87"/>
        <v>2</v>
      </c>
      <c r="AM494" s="28">
        <f t="shared" si="83"/>
        <v>1384</v>
      </c>
      <c r="AN494" s="29">
        <f t="shared" ca="1" si="84"/>
        <v>-1.4110067731563425E-2</v>
      </c>
      <c r="AP494" s="7"/>
      <c r="AT494" s="3"/>
      <c r="AV494" s="7"/>
      <c r="AW494" s="6"/>
      <c r="AY494" s="7"/>
      <c r="BA494" s="7"/>
      <c r="BG494" s="7"/>
      <c r="BH494" s="7"/>
    </row>
    <row r="495" spans="1:60" x14ac:dyDescent="0.45">
      <c r="A495" t="s">
        <v>743</v>
      </c>
      <c r="B495" t="s">
        <v>30</v>
      </c>
      <c r="C495" s="6">
        <v>43854.565972222219</v>
      </c>
      <c r="D495" s="5">
        <v>77.8</v>
      </c>
      <c r="E495" s="6">
        <v>43857.385416666664</v>
      </c>
      <c r="F495">
        <v>34.75</v>
      </c>
      <c r="G495" s="7">
        <v>-0.55330000000000001</v>
      </c>
      <c r="H495">
        <v>-30564.27</v>
      </c>
      <c r="I495" s="7">
        <v>-0.56779999999999997</v>
      </c>
      <c r="J495">
        <v>691.88279999999997</v>
      </c>
      <c r="K495">
        <v>53828.480000000003</v>
      </c>
      <c r="L495">
        <v>735133.17</v>
      </c>
      <c r="M495">
        <v>117</v>
      </c>
      <c r="N495">
        <v>-261.23</v>
      </c>
      <c r="O495" s="7">
        <v>-0.55330000000000001</v>
      </c>
      <c r="P495" s="7">
        <v>0.12720000000000001</v>
      </c>
      <c r="Q495" t="s">
        <v>535</v>
      </c>
      <c r="S495" s="2">
        <f t="shared" si="85"/>
        <v>43854</v>
      </c>
      <c r="T495" t="s">
        <v>743</v>
      </c>
      <c r="U495" s="5">
        <v>77.8</v>
      </c>
      <c r="V495">
        <v>34.75</v>
      </c>
      <c r="W495">
        <f t="shared" si="88"/>
        <v>10593262.458861748</v>
      </c>
      <c r="X495">
        <f t="shared" si="78"/>
        <v>26483.156147154368</v>
      </c>
      <c r="Y495">
        <f t="shared" si="79"/>
        <v>350</v>
      </c>
      <c r="Z495">
        <f t="shared" si="80"/>
        <v>-15461.425000000003</v>
      </c>
      <c r="AA495" s="5">
        <f t="shared" si="86"/>
        <v>10564332.433861747</v>
      </c>
      <c r="AB495" s="24">
        <f>IFERROR(AA495/MAX($J$3:AA495)-1,"")</f>
        <v>-2.7309835012913064E-3</v>
      </c>
      <c r="AG495" s="3">
        <v>44000</v>
      </c>
      <c r="AH495">
        <v>11163418.76863925</v>
      </c>
      <c r="AI495" s="24">
        <f>AH495/MAX($AH$2:AH495)-1</f>
        <v>0</v>
      </c>
      <c r="AJ495" s="27">
        <f t="shared" si="81"/>
        <v>1</v>
      </c>
      <c r="AK495">
        <f t="shared" si="82"/>
        <v>1</v>
      </c>
      <c r="AL495" s="28">
        <f t="shared" si="87"/>
        <v>2</v>
      </c>
      <c r="AM495" s="28">
        <f t="shared" si="83"/>
        <v>1384</v>
      </c>
      <c r="AN495" s="29">
        <f t="shared" ca="1" si="84"/>
        <v>0</v>
      </c>
      <c r="AP495" s="7"/>
      <c r="AT495" s="3"/>
      <c r="AV495" s="7"/>
      <c r="AW495" s="6"/>
      <c r="AY495" s="7"/>
      <c r="BA495" s="7"/>
      <c r="BG495" s="7"/>
      <c r="BH495" s="7"/>
    </row>
    <row r="496" spans="1:60" x14ac:dyDescent="0.45">
      <c r="A496" t="s">
        <v>751</v>
      </c>
      <c r="B496" t="s">
        <v>30</v>
      </c>
      <c r="C496" s="6">
        <v>43857.616666666669</v>
      </c>
      <c r="D496" s="5">
        <v>71.55</v>
      </c>
      <c r="E496" s="6">
        <v>43858.385416666664</v>
      </c>
      <c r="F496">
        <v>65.900000000000006</v>
      </c>
      <c r="G496" s="7">
        <v>-7.9000000000000001E-2</v>
      </c>
      <c r="H496">
        <v>-5093.6000000000004</v>
      </c>
      <c r="I496" s="7">
        <v>-9.8199999999999996E-2</v>
      </c>
      <c r="J496">
        <v>725.11919999999998</v>
      </c>
      <c r="K496">
        <v>51882.28</v>
      </c>
      <c r="L496">
        <v>371362.81</v>
      </c>
      <c r="M496">
        <v>44</v>
      </c>
      <c r="N496">
        <v>-115.76</v>
      </c>
      <c r="O496" s="7">
        <v>-0.1153</v>
      </c>
      <c r="P496" s="7">
        <v>0.1013</v>
      </c>
      <c r="Q496" t="s">
        <v>535</v>
      </c>
      <c r="S496" s="2">
        <f t="shared" si="85"/>
        <v>43857</v>
      </c>
      <c r="T496" t="s">
        <v>751</v>
      </c>
      <c r="U496" s="5">
        <v>71.55</v>
      </c>
      <c r="V496">
        <v>65.900000000000006</v>
      </c>
      <c r="W496">
        <f t="shared" si="88"/>
        <v>10564332.433861747</v>
      </c>
      <c r="X496">
        <f t="shared" si="78"/>
        <v>26410.831084654368</v>
      </c>
      <c r="Y496">
        <f t="shared" si="79"/>
        <v>375</v>
      </c>
      <c r="Z496">
        <f t="shared" si="80"/>
        <v>-2634.1875000000014</v>
      </c>
      <c r="AA496" s="5" t="str">
        <f t="shared" si="86"/>
        <v/>
      </c>
      <c r="AB496" s="24" t="str">
        <f>IFERROR(AA496/MAX($J$3:AA496)-1,"")</f>
        <v/>
      </c>
      <c r="AG496" s="3">
        <v>44001</v>
      </c>
      <c r="AH496">
        <v>11166287.83113925</v>
      </c>
      <c r="AI496" s="24">
        <f>AH496/MAX($AH$2:AH496)-1</f>
        <v>0</v>
      </c>
      <c r="AJ496" s="27">
        <f t="shared" si="81"/>
        <v>1</v>
      </c>
      <c r="AK496">
        <f t="shared" si="82"/>
        <v>1</v>
      </c>
      <c r="AL496" s="28">
        <f t="shared" si="87"/>
        <v>2</v>
      </c>
      <c r="AM496" s="28">
        <f t="shared" si="83"/>
        <v>1384</v>
      </c>
      <c r="AN496" s="29">
        <f t="shared" ca="1" si="84"/>
        <v>0</v>
      </c>
      <c r="AP496" s="7"/>
      <c r="AT496" s="3"/>
      <c r="AV496" s="7"/>
      <c r="AW496" s="6"/>
      <c r="AY496" s="7"/>
      <c r="BA496" s="7"/>
      <c r="BG496" s="7"/>
      <c r="BH496" s="7"/>
    </row>
    <row r="497" spans="1:60" x14ac:dyDescent="0.45">
      <c r="A497" t="s">
        <v>747</v>
      </c>
      <c r="B497" t="s">
        <v>30</v>
      </c>
      <c r="C497" s="6">
        <v>43857.636805555558</v>
      </c>
      <c r="D497" s="5">
        <v>50.7</v>
      </c>
      <c r="E497" s="6">
        <v>43858.385416666664</v>
      </c>
      <c r="F497">
        <v>44.25</v>
      </c>
      <c r="G497" s="7">
        <v>-0.12720000000000001</v>
      </c>
      <c r="H497">
        <v>-7572.26</v>
      </c>
      <c r="I497" s="7">
        <v>-0.1459</v>
      </c>
      <c r="J497">
        <v>1023.348</v>
      </c>
      <c r="K497">
        <v>51883.73</v>
      </c>
      <c r="L497">
        <v>363790.55</v>
      </c>
      <c r="M497">
        <v>15</v>
      </c>
      <c r="N497">
        <v>-504.82</v>
      </c>
      <c r="O497" s="7">
        <v>-0.12720000000000001</v>
      </c>
      <c r="P497" s="7">
        <v>0.12429999999999999</v>
      </c>
      <c r="Q497" t="s">
        <v>535</v>
      </c>
      <c r="S497" s="2">
        <f t="shared" si="85"/>
        <v>43857</v>
      </c>
      <c r="T497" t="s">
        <v>747</v>
      </c>
      <c r="U497" s="5">
        <v>50.7</v>
      </c>
      <c r="V497">
        <v>44.25</v>
      </c>
      <c r="W497">
        <f t="shared" si="88"/>
        <v>10564332.433861747</v>
      </c>
      <c r="X497">
        <f t="shared" si="78"/>
        <v>26410.831084654368</v>
      </c>
      <c r="Y497">
        <f t="shared" si="79"/>
        <v>525</v>
      </c>
      <c r="Z497">
        <f t="shared" si="80"/>
        <v>-3884.7375000000015</v>
      </c>
      <c r="AA497" s="5">
        <f t="shared" si="86"/>
        <v>10557813.508861747</v>
      </c>
      <c r="AB497" s="24">
        <f>IFERROR(AA497/MAX($J$3:AA497)-1,"")</f>
        <v>-3.3463675744526133E-3</v>
      </c>
      <c r="AG497" s="3">
        <v>44002</v>
      </c>
      <c r="AH497">
        <v>11166287.83113925</v>
      </c>
      <c r="AI497" s="24">
        <f>AH497/MAX($AH$2:AH497)-1</f>
        <v>0</v>
      </c>
      <c r="AJ497" s="27">
        <f t="shared" si="81"/>
        <v>1</v>
      </c>
      <c r="AK497">
        <f t="shared" si="82"/>
        <v>1</v>
      </c>
      <c r="AL497" s="28">
        <f t="shared" si="87"/>
        <v>2</v>
      </c>
      <c r="AM497" s="28">
        <f t="shared" si="83"/>
        <v>1384</v>
      </c>
      <c r="AN497" s="29">
        <f t="shared" ca="1" si="84"/>
        <v>0</v>
      </c>
      <c r="AP497" s="7"/>
      <c r="AT497" s="3"/>
      <c r="AV497" s="7"/>
      <c r="AW497" s="6"/>
      <c r="AY497" s="7"/>
      <c r="BA497" s="7"/>
      <c r="BG497" s="7"/>
      <c r="BH497" s="7"/>
    </row>
    <row r="498" spans="1:60" x14ac:dyDescent="0.45">
      <c r="A498" t="s">
        <v>726</v>
      </c>
      <c r="B498" t="s">
        <v>30</v>
      </c>
      <c r="C498" s="6">
        <v>43858.586111111108</v>
      </c>
      <c r="D498" s="5">
        <v>42</v>
      </c>
      <c r="E498" s="6">
        <v>43859.385416666664</v>
      </c>
      <c r="F498">
        <v>22.35</v>
      </c>
      <c r="G498" s="7">
        <v>-0.46789999999999998</v>
      </c>
      <c r="H498">
        <v>-25037.81</v>
      </c>
      <c r="I498" s="7">
        <v>-0.48320000000000002</v>
      </c>
      <c r="J498">
        <v>1233.7850000000001</v>
      </c>
      <c r="K498">
        <v>51818.95</v>
      </c>
      <c r="L498">
        <v>338752.75</v>
      </c>
      <c r="M498">
        <v>88</v>
      </c>
      <c r="N498">
        <v>-284.52</v>
      </c>
      <c r="O498" s="7">
        <v>-0.46789999999999998</v>
      </c>
      <c r="P498" s="7">
        <v>0.46550000000000002</v>
      </c>
      <c r="Q498" t="s">
        <v>535</v>
      </c>
      <c r="S498" s="2">
        <f t="shared" si="85"/>
        <v>43858</v>
      </c>
      <c r="T498" t="s">
        <v>726</v>
      </c>
      <c r="U498" s="5">
        <v>42</v>
      </c>
      <c r="V498">
        <v>22.35</v>
      </c>
      <c r="W498">
        <f t="shared" si="88"/>
        <v>10557813.508861747</v>
      </c>
      <c r="X498">
        <f t="shared" si="78"/>
        <v>26394.533772154366</v>
      </c>
      <c r="Y498">
        <f t="shared" si="79"/>
        <v>625</v>
      </c>
      <c r="Z498">
        <f t="shared" si="80"/>
        <v>-12683.437500000002</v>
      </c>
      <c r="AA498" s="5" t="str">
        <f t="shared" si="86"/>
        <v/>
      </c>
      <c r="AB498" s="24" t="str">
        <f>IFERROR(AA498/MAX($J$3:AA498)-1,"")</f>
        <v/>
      </c>
      <c r="AG498" s="3">
        <v>44003</v>
      </c>
      <c r="AH498">
        <v>11166287.83113925</v>
      </c>
      <c r="AI498" s="24">
        <f>AH498/MAX($AH$2:AH498)-1</f>
        <v>0</v>
      </c>
      <c r="AJ498" s="27">
        <f t="shared" si="81"/>
        <v>1</v>
      </c>
      <c r="AK498">
        <f t="shared" si="82"/>
        <v>1</v>
      </c>
      <c r="AL498" s="28">
        <f t="shared" si="87"/>
        <v>2</v>
      </c>
      <c r="AM498" s="28">
        <f t="shared" si="83"/>
        <v>1384</v>
      </c>
      <c r="AN498" s="29">
        <f t="shared" ca="1" si="84"/>
        <v>0</v>
      </c>
      <c r="AP498" s="7"/>
      <c r="AT498" s="3"/>
      <c r="AV498" s="7"/>
      <c r="AW498" s="6"/>
      <c r="AY498" s="7"/>
      <c r="BA498" s="7"/>
      <c r="BG498" s="7"/>
      <c r="BH498" s="7"/>
    </row>
    <row r="499" spans="1:60" x14ac:dyDescent="0.45">
      <c r="A499" t="s">
        <v>747</v>
      </c>
      <c r="B499" t="s">
        <v>30</v>
      </c>
      <c r="C499" s="6">
        <v>43858.592361111114</v>
      </c>
      <c r="D499" s="5">
        <v>66.900000000000006</v>
      </c>
      <c r="E499" s="6">
        <v>43859.385416666664</v>
      </c>
      <c r="F499">
        <v>40.799999999999997</v>
      </c>
      <c r="G499" s="7">
        <v>-0.3901</v>
      </c>
      <c r="H499">
        <v>-21804.84</v>
      </c>
      <c r="I499" s="7">
        <v>-0.40620000000000001</v>
      </c>
      <c r="J499">
        <v>802.32680000000005</v>
      </c>
      <c r="K499">
        <v>53675.67</v>
      </c>
      <c r="L499">
        <v>713328.34</v>
      </c>
      <c r="M499">
        <v>79</v>
      </c>
      <c r="N499">
        <v>-276.01</v>
      </c>
      <c r="O499" s="7">
        <v>-0.3901</v>
      </c>
      <c r="P499" s="7">
        <v>0.3916</v>
      </c>
      <c r="Q499" t="s">
        <v>535</v>
      </c>
      <c r="S499" s="2">
        <f t="shared" si="85"/>
        <v>43858</v>
      </c>
      <c r="T499" t="s">
        <v>747</v>
      </c>
      <c r="U499" s="5">
        <v>66.900000000000006</v>
      </c>
      <c r="V499">
        <v>40.799999999999997</v>
      </c>
      <c r="W499">
        <f t="shared" si="88"/>
        <v>10557813.508861747</v>
      </c>
      <c r="X499">
        <f t="shared" si="78"/>
        <v>26394.533772154366</v>
      </c>
      <c r="Y499">
        <f t="shared" si="79"/>
        <v>400</v>
      </c>
      <c r="Z499">
        <f t="shared" si="80"/>
        <v>-10870.800000000003</v>
      </c>
      <c r="AA499" s="5" t="str">
        <f t="shared" si="86"/>
        <v/>
      </c>
      <c r="AB499" s="24" t="str">
        <f>IFERROR(AA499/MAX($J$3:AA499)-1,"")</f>
        <v/>
      </c>
      <c r="AG499" s="3">
        <v>44004</v>
      </c>
      <c r="AH499">
        <v>11150584.556139249</v>
      </c>
      <c r="AI499" s="24">
        <f>AH499/MAX($AH$2:AH499)-1</f>
        <v>-1.4063111427424779E-3</v>
      </c>
      <c r="AJ499" s="27">
        <f t="shared" si="81"/>
        <v>1</v>
      </c>
      <c r="AK499">
        <f t="shared" si="82"/>
        <v>1</v>
      </c>
      <c r="AL499" s="28">
        <f t="shared" si="87"/>
        <v>2</v>
      </c>
      <c r="AM499" s="28">
        <f t="shared" si="83"/>
        <v>1384</v>
      </c>
      <c r="AN499" s="29">
        <f t="shared" ca="1" si="84"/>
        <v>-1.4063111427424779E-3</v>
      </c>
      <c r="AP499" s="7"/>
      <c r="AT499" s="3"/>
      <c r="AV499" s="7"/>
      <c r="AW499" s="6"/>
      <c r="AY499" s="7"/>
      <c r="BA499" s="7"/>
      <c r="BG499" s="7"/>
      <c r="BH499" s="7"/>
    </row>
    <row r="500" spans="1:60" x14ac:dyDescent="0.45">
      <c r="A500" t="s">
        <v>726</v>
      </c>
      <c r="B500" t="s">
        <v>30</v>
      </c>
      <c r="C500" s="6">
        <v>43858.595833333333</v>
      </c>
      <c r="D500" s="5">
        <v>47.25</v>
      </c>
      <c r="E500" s="6">
        <v>43859.385416666664</v>
      </c>
      <c r="F500">
        <v>22.35</v>
      </c>
      <c r="G500" s="7">
        <v>-0.52700000000000002</v>
      </c>
      <c r="H500">
        <v>-29076.98</v>
      </c>
      <c r="I500" s="7">
        <v>-0.54169999999999996</v>
      </c>
      <c r="J500">
        <v>1135.9970000000001</v>
      </c>
      <c r="K500">
        <v>53675.86</v>
      </c>
      <c r="L500">
        <v>684251.36</v>
      </c>
      <c r="M500">
        <v>74</v>
      </c>
      <c r="N500">
        <v>-392.93</v>
      </c>
      <c r="O500" s="7">
        <v>-0.52700000000000002</v>
      </c>
      <c r="P500" s="7">
        <v>0.30259999999999998</v>
      </c>
      <c r="Q500" t="s">
        <v>535</v>
      </c>
      <c r="S500" s="2">
        <f t="shared" si="85"/>
        <v>43858</v>
      </c>
      <c r="T500" t="s">
        <v>726</v>
      </c>
      <c r="U500" s="5">
        <v>47.25</v>
      </c>
      <c r="V500">
        <v>22.35</v>
      </c>
      <c r="W500">
        <f t="shared" si="88"/>
        <v>10557813.508861747</v>
      </c>
      <c r="X500">
        <f t="shared" si="78"/>
        <v>26394.533772154366</v>
      </c>
      <c r="Y500">
        <f t="shared" si="79"/>
        <v>550</v>
      </c>
      <c r="Z500">
        <f t="shared" si="80"/>
        <v>-14077.800000000003</v>
      </c>
      <c r="AA500" s="5">
        <f t="shared" si="86"/>
        <v>10520181.471361747</v>
      </c>
      <c r="AB500" s="24">
        <f>IFERROR(AA500/MAX($J$3:AA500)-1,"")</f>
        <v>-6.8988177894965252E-3</v>
      </c>
      <c r="AG500" s="3">
        <v>44005</v>
      </c>
      <c r="AH500">
        <v>11184712.95613925</v>
      </c>
      <c r="AI500" s="24">
        <f>AH500/MAX($AH$2:AH500)-1</f>
        <v>0</v>
      </c>
      <c r="AJ500" s="27">
        <f t="shared" si="81"/>
        <v>1</v>
      </c>
      <c r="AK500">
        <f t="shared" si="82"/>
        <v>1</v>
      </c>
      <c r="AL500" s="28">
        <f t="shared" si="87"/>
        <v>2</v>
      </c>
      <c r="AM500" s="28">
        <f t="shared" si="83"/>
        <v>1384</v>
      </c>
      <c r="AN500" s="29">
        <f t="shared" ca="1" si="84"/>
        <v>0</v>
      </c>
      <c r="AP500" s="7"/>
      <c r="AT500" s="3"/>
      <c r="AV500" s="7"/>
      <c r="AW500" s="6"/>
      <c r="AY500" s="7"/>
      <c r="BA500" s="7"/>
      <c r="BG500" s="7"/>
      <c r="BH500" s="7"/>
    </row>
    <row r="501" spans="1:60" x14ac:dyDescent="0.45">
      <c r="A501" t="s">
        <v>742</v>
      </c>
      <c r="B501" t="s">
        <v>30</v>
      </c>
      <c r="C501" s="6">
        <v>43859.416666666664</v>
      </c>
      <c r="D501" s="5">
        <v>40</v>
      </c>
      <c r="E501" s="6">
        <v>43860.385416666664</v>
      </c>
      <c r="F501">
        <v>6.2</v>
      </c>
      <c r="G501" s="7">
        <v>-0.84499999999999997</v>
      </c>
      <c r="H501">
        <v>-44278.29</v>
      </c>
      <c r="I501" s="7">
        <v>-0.85650000000000004</v>
      </c>
      <c r="J501">
        <v>1292.3440000000001</v>
      </c>
      <c r="K501">
        <v>51693.77</v>
      </c>
      <c r="L501">
        <v>294474.45</v>
      </c>
      <c r="M501">
        <v>332</v>
      </c>
      <c r="N501">
        <v>-133.37</v>
      </c>
      <c r="O501" s="7">
        <v>-0.84499999999999997</v>
      </c>
      <c r="P501" s="7">
        <v>0.44500000000000001</v>
      </c>
      <c r="Q501" t="s">
        <v>535</v>
      </c>
      <c r="S501" s="2">
        <f t="shared" si="85"/>
        <v>43859</v>
      </c>
      <c r="T501" t="s">
        <v>742</v>
      </c>
      <c r="U501" s="5">
        <v>40</v>
      </c>
      <c r="V501">
        <v>6.2</v>
      </c>
      <c r="W501">
        <f t="shared" si="88"/>
        <v>10520181.471361747</v>
      </c>
      <c r="X501">
        <f t="shared" si="78"/>
        <v>26300.453678404367</v>
      </c>
      <c r="Y501">
        <f t="shared" si="79"/>
        <v>650</v>
      </c>
      <c r="Z501">
        <f t="shared" si="80"/>
        <v>-22270.3</v>
      </c>
      <c r="AA501" s="5" t="str">
        <f t="shared" si="86"/>
        <v/>
      </c>
      <c r="AB501" s="24" t="str">
        <f>IFERROR(AA501/MAX($J$3:AA501)-1,"")</f>
        <v/>
      </c>
      <c r="AG501" s="3">
        <v>44006</v>
      </c>
      <c r="AH501">
        <v>11393936.63113925</v>
      </c>
      <c r="AI501" s="24">
        <f>AH501/MAX($AH$2:AH501)-1</f>
        <v>0</v>
      </c>
      <c r="AJ501" s="27">
        <f t="shared" si="81"/>
        <v>1</v>
      </c>
      <c r="AK501">
        <f t="shared" si="82"/>
        <v>1</v>
      </c>
      <c r="AL501" s="28">
        <f t="shared" si="87"/>
        <v>2</v>
      </c>
      <c r="AM501" s="28">
        <f t="shared" si="83"/>
        <v>1384</v>
      </c>
      <c r="AN501" s="29">
        <f t="shared" ca="1" si="84"/>
        <v>0</v>
      </c>
      <c r="AP501" s="7"/>
      <c r="AT501" s="3"/>
      <c r="AV501" s="7"/>
      <c r="AW501" s="6"/>
      <c r="AY501" s="7"/>
      <c r="BA501" s="7"/>
      <c r="BG501" s="7"/>
      <c r="BH501" s="7"/>
    </row>
    <row r="502" spans="1:60" x14ac:dyDescent="0.45">
      <c r="A502" t="s">
        <v>742</v>
      </c>
      <c r="B502" t="s">
        <v>30</v>
      </c>
      <c r="C502" s="6">
        <v>43859.53125</v>
      </c>
      <c r="D502" s="5">
        <v>45.8</v>
      </c>
      <c r="E502" s="6">
        <v>43860.385416666664</v>
      </c>
      <c r="F502">
        <v>6.2</v>
      </c>
      <c r="G502" s="7">
        <v>-0.86460000000000004</v>
      </c>
      <c r="H502">
        <v>-46796.09</v>
      </c>
      <c r="I502" s="7">
        <v>-0.876</v>
      </c>
      <c r="J502">
        <v>1166.403</v>
      </c>
      <c r="K502">
        <v>53421.25</v>
      </c>
      <c r="L502">
        <v>637455.27</v>
      </c>
      <c r="M502">
        <v>167</v>
      </c>
      <c r="N502">
        <v>-280.22000000000003</v>
      </c>
      <c r="O502" s="7">
        <v>-0.86460000000000004</v>
      </c>
      <c r="P502" s="7">
        <v>0.26200000000000001</v>
      </c>
      <c r="Q502" t="s">
        <v>535</v>
      </c>
      <c r="S502" s="2">
        <f t="shared" si="85"/>
        <v>43859</v>
      </c>
      <c r="T502" t="s">
        <v>742</v>
      </c>
      <c r="U502" s="5">
        <v>45.8</v>
      </c>
      <c r="V502">
        <v>6.2</v>
      </c>
      <c r="W502">
        <f t="shared" si="88"/>
        <v>10520181.471361747</v>
      </c>
      <c r="X502">
        <f t="shared" si="78"/>
        <v>26300.453678404367</v>
      </c>
      <c r="Y502">
        <f t="shared" si="79"/>
        <v>575</v>
      </c>
      <c r="Z502">
        <f t="shared" si="80"/>
        <v>-23069</v>
      </c>
      <c r="AA502" s="5">
        <f t="shared" si="86"/>
        <v>10474842.171361746</v>
      </c>
      <c r="AB502" s="24">
        <f>IFERROR(AA502/MAX($J$3:AA502)-1,"")</f>
        <v>-1.1178830691666475E-2</v>
      </c>
      <c r="AG502" s="3">
        <v>44007</v>
      </c>
      <c r="AH502">
        <v>11358000.08113925</v>
      </c>
      <c r="AI502" s="24">
        <f>AH502/MAX($AH$2:AH502)-1</f>
        <v>-3.1540064828680103E-3</v>
      </c>
      <c r="AJ502" s="27">
        <f t="shared" si="81"/>
        <v>1</v>
      </c>
      <c r="AK502">
        <f t="shared" si="82"/>
        <v>1</v>
      </c>
      <c r="AL502" s="28">
        <f t="shared" si="87"/>
        <v>2</v>
      </c>
      <c r="AM502" s="28">
        <f t="shared" si="83"/>
        <v>1384</v>
      </c>
      <c r="AN502" s="29">
        <f t="shared" ca="1" si="84"/>
        <v>-3.1540064828680103E-3</v>
      </c>
      <c r="AP502" s="7"/>
      <c r="AT502" s="3"/>
      <c r="AV502" s="7"/>
      <c r="AW502" s="6"/>
      <c r="AY502" s="7"/>
      <c r="BA502" s="7"/>
      <c r="BG502" s="7"/>
      <c r="BH502" s="7"/>
    </row>
    <row r="503" spans="1:60" x14ac:dyDescent="0.45">
      <c r="A503" t="s">
        <v>747</v>
      </c>
      <c r="B503" t="s">
        <v>30</v>
      </c>
      <c r="C503" s="6">
        <v>43860.416666666664</v>
      </c>
      <c r="D503" s="5">
        <v>49.05</v>
      </c>
      <c r="E503" s="6">
        <v>43860.638194444444</v>
      </c>
      <c r="F503">
        <v>62.85</v>
      </c>
      <c r="G503" s="7">
        <v>0.28129999999999999</v>
      </c>
      <c r="H503">
        <v>13307.26</v>
      </c>
      <c r="I503" s="7">
        <v>0.25850000000000001</v>
      </c>
      <c r="J503">
        <v>1049.386</v>
      </c>
      <c r="K503">
        <v>51472.37</v>
      </c>
      <c r="L503">
        <v>307781.71000000002</v>
      </c>
      <c r="M503">
        <v>320</v>
      </c>
      <c r="N503">
        <v>41.59</v>
      </c>
      <c r="O503" s="7">
        <v>-0.15390000000000001</v>
      </c>
      <c r="P503" s="7">
        <v>0.9032</v>
      </c>
      <c r="Q503" t="s">
        <v>535</v>
      </c>
      <c r="S503" s="2">
        <f t="shared" si="85"/>
        <v>43860</v>
      </c>
      <c r="T503" t="s">
        <v>747</v>
      </c>
      <c r="U503" s="5">
        <v>49.05</v>
      </c>
      <c r="V503">
        <v>62.85</v>
      </c>
      <c r="W503">
        <f t="shared" si="88"/>
        <v>10474842.171361746</v>
      </c>
      <c r="X503">
        <f t="shared" si="78"/>
        <v>26187.105428404368</v>
      </c>
      <c r="Y503">
        <f t="shared" si="79"/>
        <v>525</v>
      </c>
      <c r="Z503">
        <f t="shared" si="80"/>
        <v>6657.5250000000024</v>
      </c>
      <c r="AA503" s="5" t="str">
        <f t="shared" si="86"/>
        <v/>
      </c>
      <c r="AB503" s="24" t="str">
        <f>IFERROR(AA503/MAX($J$3:AA503)-1,"")</f>
        <v/>
      </c>
      <c r="AG503" s="3">
        <v>44008</v>
      </c>
      <c r="AH503">
        <v>11358000.08113925</v>
      </c>
      <c r="AI503" s="24">
        <f>AH503/MAX($AH$2:AH503)-1</f>
        <v>-3.1540064828680103E-3</v>
      </c>
      <c r="AJ503" s="27">
        <f t="shared" si="81"/>
        <v>1</v>
      </c>
      <c r="AK503">
        <f t="shared" si="82"/>
        <v>1</v>
      </c>
      <c r="AL503" s="28">
        <f t="shared" si="87"/>
        <v>2</v>
      </c>
      <c r="AM503" s="28">
        <f t="shared" si="83"/>
        <v>1384</v>
      </c>
      <c r="AN503" s="29">
        <f t="shared" ca="1" si="84"/>
        <v>-3.1540064828680103E-3</v>
      </c>
      <c r="AP503" s="7"/>
      <c r="AT503" s="3"/>
      <c r="AV503" s="7"/>
      <c r="AW503" s="6"/>
      <c r="AY503" s="7"/>
      <c r="BA503" s="7"/>
      <c r="BG503" s="7"/>
      <c r="BH503" s="7"/>
    </row>
    <row r="504" spans="1:60" x14ac:dyDescent="0.45">
      <c r="A504" t="s">
        <v>726</v>
      </c>
      <c r="B504" t="s">
        <v>30</v>
      </c>
      <c r="C504" s="6">
        <v>43860.417361111111</v>
      </c>
      <c r="D504" s="5">
        <v>20.05</v>
      </c>
      <c r="E504" s="6">
        <v>43860.638194444444</v>
      </c>
      <c r="F504">
        <v>12.7</v>
      </c>
      <c r="G504" s="7">
        <v>-0.36659999999999998</v>
      </c>
      <c r="H504">
        <v>-19707.71</v>
      </c>
      <c r="I504" s="7">
        <v>-0.38290000000000002</v>
      </c>
      <c r="J504">
        <v>2566.944</v>
      </c>
      <c r="K504">
        <v>51467.23</v>
      </c>
      <c r="L504">
        <v>288074</v>
      </c>
      <c r="M504">
        <v>319</v>
      </c>
      <c r="N504">
        <v>-61.78</v>
      </c>
      <c r="O504" s="7">
        <v>-0.95009999999999994</v>
      </c>
      <c r="P504" s="7">
        <v>1.2693000000000001</v>
      </c>
      <c r="Q504" t="s">
        <v>535</v>
      </c>
      <c r="S504" s="2">
        <f t="shared" si="85"/>
        <v>43860</v>
      </c>
      <c r="T504" t="s">
        <v>726</v>
      </c>
      <c r="U504" s="5">
        <v>20.05</v>
      </c>
      <c r="V504">
        <v>12.7</v>
      </c>
      <c r="W504">
        <f t="shared" si="88"/>
        <v>10474842.171361746</v>
      </c>
      <c r="X504">
        <f t="shared" si="78"/>
        <v>26187.105428404368</v>
      </c>
      <c r="Y504">
        <f t="shared" si="79"/>
        <v>1300</v>
      </c>
      <c r="Z504">
        <f t="shared" si="80"/>
        <v>-9980.7500000000055</v>
      </c>
      <c r="AA504" s="5">
        <f t="shared" si="86"/>
        <v>10471518.946361747</v>
      </c>
      <c r="AB504" s="24">
        <f>IFERROR(AA504/MAX($J$3:AA504)-1,"")</f>
        <v>-1.1492541884314145E-2</v>
      </c>
      <c r="AG504" s="3">
        <v>44009</v>
      </c>
      <c r="AH504">
        <v>11358000.08113925</v>
      </c>
      <c r="AI504" s="24">
        <f>AH504/MAX($AH$2:AH504)-1</f>
        <v>-3.1540064828680103E-3</v>
      </c>
      <c r="AJ504" s="27">
        <f t="shared" si="81"/>
        <v>1</v>
      </c>
      <c r="AK504">
        <f t="shared" si="82"/>
        <v>1</v>
      </c>
      <c r="AL504" s="28">
        <f t="shared" si="87"/>
        <v>2</v>
      </c>
      <c r="AM504" s="28">
        <f t="shared" si="83"/>
        <v>1384</v>
      </c>
      <c r="AN504" s="29">
        <f t="shared" ca="1" si="84"/>
        <v>-3.1540064828680103E-3</v>
      </c>
      <c r="AP504" s="7"/>
      <c r="AT504" s="3"/>
      <c r="AV504" s="7"/>
      <c r="AW504" s="6"/>
      <c r="AY504" s="7"/>
      <c r="BA504" s="7"/>
      <c r="BG504" s="7"/>
      <c r="BH504" s="7"/>
    </row>
    <row r="505" spans="1:60" x14ac:dyDescent="0.45">
      <c r="A505" t="s">
        <v>725</v>
      </c>
      <c r="B505" t="s">
        <v>30</v>
      </c>
      <c r="C505" s="6">
        <v>43861.436805555553</v>
      </c>
      <c r="D505" s="5">
        <v>140.69999999999999</v>
      </c>
      <c r="E505" s="6">
        <v>43862.385416666664</v>
      </c>
      <c r="F505">
        <v>204.15</v>
      </c>
      <c r="G505" s="7">
        <v>0.45100000000000001</v>
      </c>
      <c r="H505">
        <v>21936.74</v>
      </c>
      <c r="I505" s="7">
        <v>0.4264</v>
      </c>
      <c r="J505">
        <v>365.60320000000002</v>
      </c>
      <c r="K505">
        <v>51440.37</v>
      </c>
      <c r="L505">
        <v>310010.74</v>
      </c>
      <c r="M505">
        <v>303</v>
      </c>
      <c r="N505">
        <v>72.400000000000006</v>
      </c>
      <c r="O505" s="7">
        <v>-0.20039999999999999</v>
      </c>
      <c r="P505" s="7">
        <v>0.45100000000000001</v>
      </c>
      <c r="Q505" t="s">
        <v>535</v>
      </c>
      <c r="S505" s="2">
        <f t="shared" si="85"/>
        <v>43861</v>
      </c>
      <c r="T505" t="s">
        <v>725</v>
      </c>
      <c r="U505" s="5">
        <v>140.69999999999999</v>
      </c>
      <c r="V505">
        <v>204.15</v>
      </c>
      <c r="W505">
        <f t="shared" si="88"/>
        <v>10471518.946361747</v>
      </c>
      <c r="X505">
        <f t="shared" si="78"/>
        <v>26178.797365904367</v>
      </c>
      <c r="Y505">
        <f t="shared" si="79"/>
        <v>175</v>
      </c>
      <c r="Z505">
        <f t="shared" si="80"/>
        <v>10500.262499999999</v>
      </c>
      <c r="AA505" s="5" t="str">
        <f t="shared" si="86"/>
        <v/>
      </c>
      <c r="AB505" s="24" t="str">
        <f>IFERROR(AA505/MAX($J$3:AA505)-1,"")</f>
        <v/>
      </c>
      <c r="AG505" s="3">
        <v>44010</v>
      </c>
      <c r="AH505">
        <v>11358000.08113925</v>
      </c>
      <c r="AI505" s="24">
        <f>AH505/MAX($AH$2:AH505)-1</f>
        <v>-3.1540064828680103E-3</v>
      </c>
      <c r="AJ505" s="27">
        <f t="shared" si="81"/>
        <v>1</v>
      </c>
      <c r="AK505">
        <f t="shared" si="82"/>
        <v>1</v>
      </c>
      <c r="AL505" s="28">
        <f t="shared" si="87"/>
        <v>2</v>
      </c>
      <c r="AM505" s="28">
        <f t="shared" si="83"/>
        <v>1384</v>
      </c>
      <c r="AN505" s="29">
        <f t="shared" ca="1" si="84"/>
        <v>-3.1540064828680103E-3</v>
      </c>
      <c r="AP505" s="7"/>
      <c r="AT505" s="3"/>
      <c r="AV505" s="7"/>
      <c r="AW505" s="6"/>
      <c r="AY505" s="7"/>
      <c r="BA505" s="7"/>
      <c r="BG505" s="7"/>
      <c r="BH505" s="7"/>
    </row>
    <row r="506" spans="1:60" x14ac:dyDescent="0.45">
      <c r="A506" t="s">
        <v>724</v>
      </c>
      <c r="B506" t="s">
        <v>30</v>
      </c>
      <c r="C506" s="6">
        <v>43861.481249999997</v>
      </c>
      <c r="D506" s="5">
        <v>143.55000000000001</v>
      </c>
      <c r="E506" s="6">
        <v>43862.385416666664</v>
      </c>
      <c r="F506">
        <v>174.05</v>
      </c>
      <c r="G506" s="7">
        <v>0.21249999999999999</v>
      </c>
      <c r="H506">
        <v>9799.32</v>
      </c>
      <c r="I506" s="7">
        <v>0.1903</v>
      </c>
      <c r="J506">
        <v>358.63400000000001</v>
      </c>
      <c r="K506">
        <v>51481.919999999998</v>
      </c>
      <c r="L506">
        <v>319810.06</v>
      </c>
      <c r="M506">
        <v>239</v>
      </c>
      <c r="N506">
        <v>41</v>
      </c>
      <c r="O506" s="7">
        <v>-0.35699999999999998</v>
      </c>
      <c r="P506" s="7">
        <v>0.21249999999999999</v>
      </c>
      <c r="Q506" t="s">
        <v>535</v>
      </c>
      <c r="S506" s="2">
        <f t="shared" si="85"/>
        <v>43861</v>
      </c>
      <c r="T506" t="s">
        <v>724</v>
      </c>
      <c r="U506" s="5">
        <v>143.55000000000001</v>
      </c>
      <c r="V506">
        <v>174.05</v>
      </c>
      <c r="W506">
        <f t="shared" si="88"/>
        <v>10471518.946361747</v>
      </c>
      <c r="X506">
        <f t="shared" si="78"/>
        <v>26178.797365904367</v>
      </c>
      <c r="Y506">
        <f t="shared" si="79"/>
        <v>175</v>
      </c>
      <c r="Z506">
        <f t="shared" si="80"/>
        <v>4781.7000000000025</v>
      </c>
      <c r="AA506" s="5">
        <f t="shared" si="86"/>
        <v>10486800.908861747</v>
      </c>
      <c r="AB506" s="24">
        <f>IFERROR(AA506/MAX($J$3:AA506)-1,"")</f>
        <v>-1.0049930360305659E-2</v>
      </c>
      <c r="AG506" s="3">
        <v>44011</v>
      </c>
      <c r="AH506">
        <v>11341716.281139249</v>
      </c>
      <c r="AI506" s="24">
        <f>AH506/MAX($AH$2:AH506)-1</f>
        <v>-4.5831701272837089E-3</v>
      </c>
      <c r="AJ506" s="27">
        <f t="shared" si="81"/>
        <v>1</v>
      </c>
      <c r="AK506">
        <f t="shared" si="82"/>
        <v>1</v>
      </c>
      <c r="AL506" s="28">
        <f t="shared" si="87"/>
        <v>2</v>
      </c>
      <c r="AM506" s="28">
        <f t="shared" si="83"/>
        <v>1384</v>
      </c>
      <c r="AN506" s="29">
        <f t="shared" ca="1" si="84"/>
        <v>-4.5831701272837089E-3</v>
      </c>
      <c r="AP506" s="7"/>
      <c r="AT506" s="3"/>
      <c r="AV506" s="7"/>
      <c r="AW506" s="6"/>
      <c r="AY506" s="7"/>
      <c r="BA506" s="7"/>
      <c r="BG506" s="7"/>
      <c r="BH506" s="7"/>
    </row>
    <row r="507" spans="1:60" x14ac:dyDescent="0.45">
      <c r="A507" t="s">
        <v>716</v>
      </c>
      <c r="B507" t="s">
        <v>30</v>
      </c>
      <c r="C507" s="6">
        <v>43862.572222222225</v>
      </c>
      <c r="D507" s="5">
        <v>113.95</v>
      </c>
      <c r="E507" s="6">
        <v>43864.385416666664</v>
      </c>
      <c r="F507">
        <v>117.4</v>
      </c>
      <c r="G507" s="7">
        <v>3.0300000000000001E-2</v>
      </c>
      <c r="H507">
        <v>514.63</v>
      </c>
      <c r="I507" s="7">
        <v>0.01</v>
      </c>
      <c r="J507">
        <v>452.82190000000003</v>
      </c>
      <c r="K507">
        <v>51599.05</v>
      </c>
      <c r="L507">
        <v>320324.69</v>
      </c>
      <c r="M507">
        <v>108</v>
      </c>
      <c r="N507">
        <v>4.7699999999999996</v>
      </c>
      <c r="O507" s="7">
        <v>-0.40539999999999998</v>
      </c>
      <c r="P507" s="7">
        <v>0.62309999999999999</v>
      </c>
      <c r="Q507" t="s">
        <v>535</v>
      </c>
      <c r="S507" s="2">
        <f t="shared" si="85"/>
        <v>43862</v>
      </c>
      <c r="T507" t="s">
        <v>716</v>
      </c>
      <c r="U507" s="5">
        <v>113.95</v>
      </c>
      <c r="V507">
        <v>117.4</v>
      </c>
      <c r="W507">
        <f t="shared" si="88"/>
        <v>10486800.908861747</v>
      </c>
      <c r="X507">
        <f t="shared" si="78"/>
        <v>26217.002272154368</v>
      </c>
      <c r="Y507">
        <f t="shared" si="79"/>
        <v>225</v>
      </c>
      <c r="Z507">
        <f t="shared" si="80"/>
        <v>255.71249999999958</v>
      </c>
      <c r="AA507" s="5" t="str">
        <f t="shared" si="86"/>
        <v/>
      </c>
      <c r="AB507" s="24" t="str">
        <f>IFERROR(AA507/MAX($J$3:AA507)-1,"")</f>
        <v/>
      </c>
      <c r="AG507" s="3">
        <v>44012</v>
      </c>
      <c r="AH507">
        <v>11307534.981139248</v>
      </c>
      <c r="AI507" s="24">
        <f>AH507/MAX($AH$2:AH507)-1</f>
        <v>-7.5831253759889305E-3</v>
      </c>
      <c r="AJ507" s="27">
        <f t="shared" si="81"/>
        <v>1</v>
      </c>
      <c r="AK507">
        <f t="shared" si="82"/>
        <v>1</v>
      </c>
      <c r="AL507" s="28">
        <f t="shared" si="87"/>
        <v>2</v>
      </c>
      <c r="AM507" s="28">
        <f t="shared" si="83"/>
        <v>1384</v>
      </c>
      <c r="AN507" s="29">
        <f t="shared" ca="1" si="84"/>
        <v>-7.5831253759889305E-3</v>
      </c>
      <c r="AP507" s="7"/>
      <c r="AT507" s="3"/>
      <c r="AV507" s="7"/>
      <c r="AW507" s="6"/>
      <c r="AY507" s="7"/>
      <c r="BA507" s="7"/>
      <c r="BG507" s="7"/>
      <c r="BH507" s="7"/>
    </row>
    <row r="508" spans="1:60" x14ac:dyDescent="0.45">
      <c r="A508" t="s">
        <v>716</v>
      </c>
      <c r="B508" t="s">
        <v>30</v>
      </c>
      <c r="C508" s="6">
        <v>43862.572916666664</v>
      </c>
      <c r="D508" s="5">
        <v>129.94999999999999</v>
      </c>
      <c r="E508" s="6">
        <v>43864.385416666664</v>
      </c>
      <c r="F508">
        <v>117.4</v>
      </c>
      <c r="G508" s="7">
        <v>-9.6600000000000005E-2</v>
      </c>
      <c r="H508">
        <v>-6148.97</v>
      </c>
      <c r="I508" s="7">
        <v>-0.11559999999999999</v>
      </c>
      <c r="J508">
        <v>409.2903</v>
      </c>
      <c r="K508">
        <v>53187.27</v>
      </c>
      <c r="L508">
        <v>631306.30000000005</v>
      </c>
      <c r="M508">
        <v>107</v>
      </c>
      <c r="N508">
        <v>-57.47</v>
      </c>
      <c r="O508" s="7">
        <v>-0.47860000000000003</v>
      </c>
      <c r="P508" s="7">
        <v>0.42320000000000002</v>
      </c>
      <c r="Q508" t="s">
        <v>535</v>
      </c>
      <c r="S508" s="2">
        <f t="shared" si="85"/>
        <v>43862</v>
      </c>
      <c r="T508" t="s">
        <v>716</v>
      </c>
      <c r="U508" s="5">
        <v>129.94999999999999</v>
      </c>
      <c r="V508">
        <v>117.4</v>
      </c>
      <c r="W508">
        <f t="shared" si="88"/>
        <v>10486800.908861747</v>
      </c>
      <c r="X508">
        <f t="shared" si="78"/>
        <v>26217.002272154368</v>
      </c>
      <c r="Y508">
        <f t="shared" si="79"/>
        <v>200</v>
      </c>
      <c r="Z508">
        <f t="shared" si="80"/>
        <v>-3004.6999999999971</v>
      </c>
      <c r="AA508" s="5" t="str">
        <f t="shared" si="86"/>
        <v/>
      </c>
      <c r="AB508" s="24" t="str">
        <f>IFERROR(AA508/MAX($J$3:AA508)-1,"")</f>
        <v/>
      </c>
      <c r="AG508" s="3">
        <v>44013</v>
      </c>
      <c r="AH508">
        <v>11352240.268639248</v>
      </c>
      <c r="AI508" s="24">
        <f>AH508/MAX($AH$2:AH508)-1</f>
        <v>-3.6595220642221538E-3</v>
      </c>
      <c r="AJ508" s="27">
        <f t="shared" si="81"/>
        <v>1</v>
      </c>
      <c r="AK508">
        <f t="shared" si="82"/>
        <v>1</v>
      </c>
      <c r="AL508" s="28">
        <f t="shared" si="87"/>
        <v>2</v>
      </c>
      <c r="AM508" s="28">
        <f t="shared" si="83"/>
        <v>1384</v>
      </c>
      <c r="AN508" s="29">
        <f t="shared" ca="1" si="84"/>
        <v>-3.6595220642221538E-3</v>
      </c>
      <c r="AP508" s="7"/>
      <c r="AT508" s="3"/>
      <c r="AV508" s="7"/>
      <c r="AW508" s="6"/>
      <c r="AY508" s="7"/>
      <c r="BA508" s="7"/>
      <c r="BG508" s="7"/>
      <c r="BH508" s="7"/>
    </row>
    <row r="509" spans="1:60" x14ac:dyDescent="0.45">
      <c r="A509" t="s">
        <v>709</v>
      </c>
      <c r="B509" t="s">
        <v>30</v>
      </c>
      <c r="C509" s="6">
        <v>43862.62222222222</v>
      </c>
      <c r="D509" s="5">
        <v>100.4</v>
      </c>
      <c r="E509" s="6">
        <v>43864.385416666664</v>
      </c>
      <c r="F509">
        <v>88.75</v>
      </c>
      <c r="G509" s="7">
        <v>-0.11600000000000001</v>
      </c>
      <c r="H509">
        <v>-6960.51</v>
      </c>
      <c r="I509" s="7">
        <v>-0.13489999999999999</v>
      </c>
      <c r="J509">
        <v>514.01289999999995</v>
      </c>
      <c r="K509">
        <v>51606.89</v>
      </c>
      <c r="L509">
        <v>313364.18</v>
      </c>
      <c r="M509">
        <v>36</v>
      </c>
      <c r="N509">
        <v>-193.35</v>
      </c>
      <c r="O509" s="7">
        <v>-0.11600000000000001</v>
      </c>
      <c r="P509" s="7">
        <v>0.44419999999999998</v>
      </c>
      <c r="Q509" t="s">
        <v>535</v>
      </c>
      <c r="S509" s="2">
        <f t="shared" si="85"/>
        <v>43862</v>
      </c>
      <c r="T509" t="s">
        <v>709</v>
      </c>
      <c r="U509" s="5">
        <v>100.4</v>
      </c>
      <c r="V509">
        <v>88.75</v>
      </c>
      <c r="W509">
        <f t="shared" si="88"/>
        <v>10486800.908861747</v>
      </c>
      <c r="X509">
        <f t="shared" si="78"/>
        <v>26217.002272154368</v>
      </c>
      <c r="Y509">
        <f t="shared" si="79"/>
        <v>250</v>
      </c>
      <c r="Z509">
        <f t="shared" si="80"/>
        <v>-3385.3750000000032</v>
      </c>
      <c r="AA509" s="5" t="str">
        <f t="shared" si="86"/>
        <v/>
      </c>
      <c r="AB509" s="24" t="str">
        <f>IFERROR(AA509/MAX($J$3:AA509)-1,"")</f>
        <v/>
      </c>
      <c r="AG509" s="3">
        <v>44014</v>
      </c>
      <c r="AH509">
        <v>11296168.481139248</v>
      </c>
      <c r="AI509" s="24">
        <f>AH509/MAX($AH$2:AH509)-1</f>
        <v>-8.5807173732039832E-3</v>
      </c>
      <c r="AJ509" s="27">
        <f t="shared" si="81"/>
        <v>1</v>
      </c>
      <c r="AK509">
        <f t="shared" si="82"/>
        <v>1</v>
      </c>
      <c r="AL509" s="28">
        <f t="shared" si="87"/>
        <v>2</v>
      </c>
      <c r="AM509" s="28">
        <f t="shared" si="83"/>
        <v>1384</v>
      </c>
      <c r="AN509" s="29">
        <f t="shared" ca="1" si="84"/>
        <v>-8.5807173732039832E-3</v>
      </c>
      <c r="AP509" s="7"/>
      <c r="AT509" s="3"/>
      <c r="AV509" s="7"/>
      <c r="AW509" s="6"/>
      <c r="AY509" s="7"/>
      <c r="BA509" s="7"/>
      <c r="BG509" s="7"/>
      <c r="BH509" s="7"/>
    </row>
    <row r="510" spans="1:60" x14ac:dyDescent="0.45">
      <c r="A510" t="s">
        <v>709</v>
      </c>
      <c r="B510" t="s">
        <v>30</v>
      </c>
      <c r="C510" s="6">
        <v>43862.625</v>
      </c>
      <c r="D510" s="5">
        <v>121.35</v>
      </c>
      <c r="E510" s="6">
        <v>43864.385416666664</v>
      </c>
      <c r="F510">
        <v>88.75</v>
      </c>
      <c r="G510" s="7">
        <v>-0.26860000000000001</v>
      </c>
      <c r="H510">
        <v>-15209.57</v>
      </c>
      <c r="I510" s="7">
        <v>-0.28599999999999998</v>
      </c>
      <c r="J510">
        <v>438.30360000000002</v>
      </c>
      <c r="K510">
        <v>53188.14</v>
      </c>
      <c r="L510">
        <v>616096.73</v>
      </c>
      <c r="M510">
        <v>32</v>
      </c>
      <c r="N510">
        <v>-475.3</v>
      </c>
      <c r="O510" s="7">
        <v>-0.26860000000000001</v>
      </c>
      <c r="P510" s="7">
        <v>0.19489999999999999</v>
      </c>
      <c r="Q510" t="s">
        <v>535</v>
      </c>
      <c r="S510" s="2">
        <f t="shared" si="85"/>
        <v>43862</v>
      </c>
      <c r="T510" t="s">
        <v>709</v>
      </c>
      <c r="U510" s="5">
        <v>121.35</v>
      </c>
      <c r="V510">
        <v>88.75</v>
      </c>
      <c r="W510">
        <f t="shared" si="88"/>
        <v>10486800.908861747</v>
      </c>
      <c r="X510">
        <f t="shared" si="78"/>
        <v>26217.002272154368</v>
      </c>
      <c r="Y510">
        <f t="shared" si="79"/>
        <v>225</v>
      </c>
      <c r="Z510">
        <f t="shared" si="80"/>
        <v>-7807.7249999999985</v>
      </c>
      <c r="AA510" s="5">
        <f t="shared" si="86"/>
        <v>10472858.821361747</v>
      </c>
      <c r="AB510" s="24">
        <f>IFERROR(AA510/MAX($J$3:AA510)-1,"")</f>
        <v>-1.1366058187228023E-2</v>
      </c>
      <c r="AG510" s="3">
        <v>44015</v>
      </c>
      <c r="AH510">
        <v>11296168.481139248</v>
      </c>
      <c r="AI510" s="24">
        <f>AH510/MAX($AH$2:AH510)-1</f>
        <v>-8.5807173732039832E-3</v>
      </c>
      <c r="AJ510" s="27">
        <f t="shared" si="81"/>
        <v>1</v>
      </c>
      <c r="AK510">
        <f t="shared" si="82"/>
        <v>1</v>
      </c>
      <c r="AL510" s="28">
        <f t="shared" si="87"/>
        <v>2</v>
      </c>
      <c r="AM510" s="28">
        <f t="shared" si="83"/>
        <v>1384</v>
      </c>
      <c r="AN510" s="29">
        <f t="shared" ca="1" si="84"/>
        <v>-8.5807173732039832E-3</v>
      </c>
      <c r="AP510" s="7"/>
      <c r="AT510" s="3"/>
      <c r="AV510" s="7"/>
      <c r="AW510" s="6"/>
      <c r="AY510" s="7"/>
      <c r="BA510" s="7"/>
      <c r="BG510" s="7"/>
      <c r="BH510" s="7"/>
    </row>
    <row r="511" spans="1:60" x14ac:dyDescent="0.45">
      <c r="A511" t="s">
        <v>717</v>
      </c>
      <c r="B511" t="s">
        <v>30</v>
      </c>
      <c r="C511" s="6">
        <v>43864.416666666664</v>
      </c>
      <c r="D511" s="5">
        <v>75.349999999999994</v>
      </c>
      <c r="E511" s="6">
        <v>43865.385416666664</v>
      </c>
      <c r="F511">
        <v>91.95</v>
      </c>
      <c r="G511" s="7">
        <v>0.2203</v>
      </c>
      <c r="H511">
        <v>10215.5</v>
      </c>
      <c r="I511" s="7">
        <v>0.1981</v>
      </c>
      <c r="J511">
        <v>684.36400000000003</v>
      </c>
      <c r="K511">
        <v>51566.82</v>
      </c>
      <c r="L511">
        <v>323579.68</v>
      </c>
      <c r="M511">
        <v>332</v>
      </c>
      <c r="N511">
        <v>30.77</v>
      </c>
      <c r="O511" s="7">
        <v>-0.37890000000000001</v>
      </c>
      <c r="P511" s="7">
        <v>0.29930000000000001</v>
      </c>
      <c r="Q511" t="s">
        <v>535</v>
      </c>
      <c r="S511" s="2">
        <f t="shared" si="85"/>
        <v>43864</v>
      </c>
      <c r="T511" t="s">
        <v>717</v>
      </c>
      <c r="U511" s="5">
        <v>75.349999999999994</v>
      </c>
      <c r="V511">
        <v>91.95</v>
      </c>
      <c r="W511">
        <f t="shared" si="88"/>
        <v>10472858.821361747</v>
      </c>
      <c r="X511">
        <f t="shared" si="78"/>
        <v>26182.147053404366</v>
      </c>
      <c r="Y511">
        <f t="shared" si="79"/>
        <v>350</v>
      </c>
      <c r="Z511">
        <f t="shared" si="80"/>
        <v>5224.4500000000025</v>
      </c>
      <c r="AA511" s="5" t="str">
        <f t="shared" si="86"/>
        <v/>
      </c>
      <c r="AB511" s="24" t="str">
        <f>IFERROR(AA511/MAX($J$3:AA511)-1,"")</f>
        <v/>
      </c>
      <c r="AG511" s="3">
        <v>44016</v>
      </c>
      <c r="AH511">
        <v>11296168.481139248</v>
      </c>
      <c r="AI511" s="24">
        <f>AH511/MAX($AH$2:AH511)-1</f>
        <v>-8.5807173732039832E-3</v>
      </c>
      <c r="AJ511" s="27">
        <f t="shared" si="81"/>
        <v>1</v>
      </c>
      <c r="AK511">
        <f t="shared" si="82"/>
        <v>1</v>
      </c>
      <c r="AL511" s="28">
        <f t="shared" si="87"/>
        <v>2</v>
      </c>
      <c r="AM511" s="28">
        <f t="shared" si="83"/>
        <v>1384</v>
      </c>
      <c r="AN511" s="29">
        <f t="shared" ca="1" si="84"/>
        <v>-8.5807173732039832E-3</v>
      </c>
      <c r="AP511" s="7"/>
      <c r="AT511" s="3"/>
      <c r="AV511" s="7"/>
      <c r="AW511" s="6"/>
      <c r="AY511" s="7"/>
      <c r="BA511" s="7"/>
      <c r="BG511" s="7"/>
      <c r="BH511" s="7"/>
    </row>
    <row r="512" spans="1:60" x14ac:dyDescent="0.45">
      <c r="A512" t="s">
        <v>715</v>
      </c>
      <c r="B512" t="s">
        <v>30</v>
      </c>
      <c r="C512" s="6">
        <v>43864.434027777781</v>
      </c>
      <c r="D512" s="5">
        <v>58.45</v>
      </c>
      <c r="E512" s="6">
        <v>43865.385416666664</v>
      </c>
      <c r="F512">
        <v>63.25</v>
      </c>
      <c r="G512" s="7">
        <v>8.2100000000000006E-2</v>
      </c>
      <c r="H512">
        <v>3160.97</v>
      </c>
      <c r="I512" s="7">
        <v>6.13E-2</v>
      </c>
      <c r="J512">
        <v>882.21370000000002</v>
      </c>
      <c r="K512">
        <v>51565.39</v>
      </c>
      <c r="L512">
        <v>326740.65999999997</v>
      </c>
      <c r="M512">
        <v>307</v>
      </c>
      <c r="N512">
        <v>10.3</v>
      </c>
      <c r="O512" s="7">
        <v>-0.45939999999999998</v>
      </c>
      <c r="P512" s="7">
        <v>0.2258</v>
      </c>
      <c r="Q512" t="s">
        <v>535</v>
      </c>
      <c r="S512" s="2">
        <f t="shared" si="85"/>
        <v>43864</v>
      </c>
      <c r="T512" t="s">
        <v>715</v>
      </c>
      <c r="U512" s="5">
        <v>58.45</v>
      </c>
      <c r="V512">
        <v>63.25</v>
      </c>
      <c r="W512">
        <f t="shared" si="88"/>
        <v>10472858.821361747</v>
      </c>
      <c r="X512">
        <f t="shared" si="78"/>
        <v>26182.147053404366</v>
      </c>
      <c r="Y512">
        <f t="shared" si="79"/>
        <v>450</v>
      </c>
      <c r="Z512">
        <f t="shared" si="80"/>
        <v>1612.3499999999992</v>
      </c>
      <c r="AA512" s="5">
        <f t="shared" si="86"/>
        <v>10479695.621361747</v>
      </c>
      <c r="AB512" s="24">
        <f>IFERROR(AA512/MAX($J$3:AA512)-1,"")</f>
        <v>-1.0720666833379244E-2</v>
      </c>
      <c r="AG512" s="3">
        <v>44017</v>
      </c>
      <c r="AH512">
        <v>11296168.481139248</v>
      </c>
      <c r="AI512" s="24">
        <f>AH512/MAX($AH$2:AH512)-1</f>
        <v>-8.5807173732039832E-3</v>
      </c>
      <c r="AJ512" s="27">
        <f t="shared" si="81"/>
        <v>1</v>
      </c>
      <c r="AK512">
        <f t="shared" si="82"/>
        <v>1</v>
      </c>
      <c r="AL512" s="28">
        <f t="shared" si="87"/>
        <v>2</v>
      </c>
      <c r="AM512" s="28">
        <f t="shared" si="83"/>
        <v>1384</v>
      </c>
      <c r="AN512" s="29">
        <f t="shared" ca="1" si="84"/>
        <v>-8.5807173732039832E-3</v>
      </c>
      <c r="AP512" s="7"/>
      <c r="AT512" s="3"/>
      <c r="AV512" s="7"/>
      <c r="AW512" s="6"/>
      <c r="AY512" s="7"/>
      <c r="BA512" s="7"/>
      <c r="BG512" s="7"/>
      <c r="BH512" s="7"/>
    </row>
    <row r="513" spans="1:60" x14ac:dyDescent="0.45">
      <c r="A513" t="s">
        <v>721</v>
      </c>
      <c r="B513" t="s">
        <v>30</v>
      </c>
      <c r="C513" s="6">
        <v>43865.416666666664</v>
      </c>
      <c r="D513" s="5">
        <v>38.549999999999997</v>
      </c>
      <c r="E513" s="6">
        <v>43866.385416666664</v>
      </c>
      <c r="F513">
        <v>100.75</v>
      </c>
      <c r="G513" s="7">
        <v>1.6134999999999999</v>
      </c>
      <c r="H513">
        <v>81444.639999999999</v>
      </c>
      <c r="I513" s="7">
        <v>1.5773999999999999</v>
      </c>
      <c r="J513">
        <v>1339.396</v>
      </c>
      <c r="K513">
        <v>51633.71</v>
      </c>
      <c r="L513">
        <v>408185.29</v>
      </c>
      <c r="M513">
        <v>332</v>
      </c>
      <c r="N513">
        <v>245.32</v>
      </c>
      <c r="O513" s="7">
        <v>-4.2799999999999998E-2</v>
      </c>
      <c r="P513" s="7">
        <v>2.2995999999999999</v>
      </c>
      <c r="Q513" t="s">
        <v>535</v>
      </c>
      <c r="S513" s="2">
        <f t="shared" si="85"/>
        <v>43865</v>
      </c>
      <c r="T513" t="s">
        <v>721</v>
      </c>
      <c r="U513" s="5">
        <v>38.549999999999997</v>
      </c>
      <c r="V513">
        <v>100.75</v>
      </c>
      <c r="W513">
        <f t="shared" si="88"/>
        <v>10479695.621361747</v>
      </c>
      <c r="X513">
        <f t="shared" si="78"/>
        <v>26199.23905340437</v>
      </c>
      <c r="Y513">
        <f t="shared" si="79"/>
        <v>675</v>
      </c>
      <c r="Z513">
        <f t="shared" si="80"/>
        <v>41044.724999999999</v>
      </c>
      <c r="AA513" s="5" t="str">
        <f t="shared" si="86"/>
        <v/>
      </c>
      <c r="AB513" s="24" t="str">
        <f>IFERROR(AA513/MAX($J$3:AA513)-1,"")</f>
        <v/>
      </c>
      <c r="AG513" s="3">
        <v>44018</v>
      </c>
      <c r="AH513">
        <v>11290365.831139248</v>
      </c>
      <c r="AI513" s="24">
        <f>AH513/MAX($AH$2:AH513)-1</f>
        <v>-9.0899926296716949E-3</v>
      </c>
      <c r="AJ513" s="27">
        <f t="shared" si="81"/>
        <v>1</v>
      </c>
      <c r="AK513">
        <f t="shared" si="82"/>
        <v>1</v>
      </c>
      <c r="AL513" s="28">
        <f t="shared" si="87"/>
        <v>2</v>
      </c>
      <c r="AM513" s="28">
        <f t="shared" si="83"/>
        <v>1384</v>
      </c>
      <c r="AN513" s="29">
        <f t="shared" ca="1" si="84"/>
        <v>-9.0899926296716949E-3</v>
      </c>
      <c r="AP513" s="7"/>
      <c r="AT513" s="3"/>
      <c r="AV513" s="7"/>
      <c r="AW513" s="6"/>
      <c r="AY513" s="7"/>
      <c r="BA513" s="7"/>
      <c r="BG513" s="7"/>
      <c r="BH513" s="7"/>
    </row>
    <row r="514" spans="1:60" x14ac:dyDescent="0.45">
      <c r="A514" t="s">
        <v>728</v>
      </c>
      <c r="B514" t="s">
        <v>30</v>
      </c>
      <c r="C514" s="6">
        <v>43865.436805555553</v>
      </c>
      <c r="D514" s="5">
        <v>27.45</v>
      </c>
      <c r="E514" s="6">
        <v>43866.385416666664</v>
      </c>
      <c r="F514">
        <v>65.099999999999994</v>
      </c>
      <c r="G514" s="7">
        <v>1.3715999999999999</v>
      </c>
      <c r="H514">
        <v>69142.73</v>
      </c>
      <c r="I514" s="7">
        <v>1.3379000000000001</v>
      </c>
      <c r="J514">
        <v>1882.741</v>
      </c>
      <c r="K514">
        <v>51681.25</v>
      </c>
      <c r="L514">
        <v>477328.02</v>
      </c>
      <c r="M514">
        <v>303</v>
      </c>
      <c r="N514">
        <v>228.19</v>
      </c>
      <c r="O514" s="7">
        <v>-2.9100000000000001E-2</v>
      </c>
      <c r="P514" s="7">
        <v>2.2713999999999999</v>
      </c>
      <c r="Q514" t="s">
        <v>535</v>
      </c>
      <c r="S514" s="2">
        <f t="shared" si="85"/>
        <v>43865</v>
      </c>
      <c r="T514" t="s">
        <v>728</v>
      </c>
      <c r="U514" s="5">
        <v>27.45</v>
      </c>
      <c r="V514">
        <v>65.099999999999994</v>
      </c>
      <c r="W514">
        <f t="shared" si="88"/>
        <v>10479695.621361747</v>
      </c>
      <c r="X514">
        <f t="shared" ref="X514:X577" si="89">W514*0.25%</f>
        <v>26199.23905340437</v>
      </c>
      <c r="Y514">
        <f t="shared" ref="Y514:Y577" si="90">MROUND(X514/U514,25)</f>
        <v>950</v>
      </c>
      <c r="Z514">
        <f t="shared" ref="Z514:Z577" si="91">Y514*((V514*0.99)-(U514*1.01))</f>
        <v>34888.275000000001</v>
      </c>
      <c r="AA514" s="5" t="str">
        <f t="shared" si="86"/>
        <v/>
      </c>
      <c r="AB514" s="24" t="str">
        <f>IFERROR(AA514/MAX($J$3:AA514)-1,"")</f>
        <v/>
      </c>
      <c r="AG514" s="3">
        <v>44019</v>
      </c>
      <c r="AH514">
        <v>11274365.756139249</v>
      </c>
      <c r="AI514" s="24">
        <f>AH514/MAX($AH$2:AH514)-1</f>
        <v>-1.049425487177269E-2</v>
      </c>
      <c r="AJ514" s="27">
        <f t="shared" ref="AJ514:AJ577" si="92">IF(AG514=$AP$3,1,IF(AJ513=1,1,""))</f>
        <v>1</v>
      </c>
      <c r="AK514">
        <f t="shared" ref="AK514:AK577" si="93">IF(AG514=$AP$4,1,IF(AK515=1,1,""))</f>
        <v>1</v>
      </c>
      <c r="AL514" s="28">
        <f t="shared" si="87"/>
        <v>2</v>
      </c>
      <c r="AM514" s="28">
        <f t="shared" ref="AM514:AM577" si="94">IF(AND(AK514=1,AK515&lt;&gt;1),ROW(),IF(AND(AK514="",AK515=""),"",AM515))</f>
        <v>1384</v>
      </c>
      <c r="AN514" s="29">
        <f t="shared" ref="AN514:AN577" ca="1" si="95">IF(AM514="","",IF(AJ514=1,AH514/MAX(INDIRECT("AH"&amp;AL514&amp;":"&amp;"AJ"&amp;ROW(AN514)))-1,""))</f>
        <v>-1.049425487177269E-2</v>
      </c>
      <c r="AP514" s="7"/>
      <c r="AT514" s="3"/>
      <c r="AV514" s="7"/>
      <c r="AW514" s="6"/>
      <c r="AY514" s="7"/>
      <c r="BA514" s="7"/>
      <c r="BG514" s="7"/>
      <c r="BH514" s="7"/>
    </row>
    <row r="515" spans="1:60" x14ac:dyDescent="0.45">
      <c r="A515" t="s">
        <v>722</v>
      </c>
      <c r="B515" t="s">
        <v>30</v>
      </c>
      <c r="C515" s="6">
        <v>43865.520833333336</v>
      </c>
      <c r="D515" s="5">
        <v>41</v>
      </c>
      <c r="E515" s="6">
        <v>43866.385416666664</v>
      </c>
      <c r="F515">
        <v>42.5</v>
      </c>
      <c r="G515" s="7">
        <v>3.6600000000000001E-2</v>
      </c>
      <c r="H515">
        <v>860.94</v>
      </c>
      <c r="I515" s="7">
        <v>1.6199999999999999E-2</v>
      </c>
      <c r="J515">
        <v>1294.646</v>
      </c>
      <c r="K515">
        <v>53080.480000000003</v>
      </c>
      <c r="L515">
        <v>616957.67000000004</v>
      </c>
      <c r="M515">
        <v>182</v>
      </c>
      <c r="N515">
        <v>4.7300000000000004</v>
      </c>
      <c r="O515" s="7">
        <v>-0.1951</v>
      </c>
      <c r="P515" s="7">
        <v>0.44879999999999998</v>
      </c>
      <c r="Q515" t="s">
        <v>535</v>
      </c>
      <c r="S515" s="2">
        <f t="shared" ref="S515:S578" si="96">DATE(YEAR(C515),MONTH(C515),DAY(C515))</f>
        <v>43865</v>
      </c>
      <c r="T515" t="s">
        <v>722</v>
      </c>
      <c r="U515" s="5">
        <v>41</v>
      </c>
      <c r="V515">
        <v>42.5</v>
      </c>
      <c r="W515">
        <f t="shared" si="88"/>
        <v>10479695.621361747</v>
      </c>
      <c r="X515">
        <f t="shared" si="89"/>
        <v>26199.23905340437</v>
      </c>
      <c r="Y515">
        <f t="shared" si="90"/>
        <v>650</v>
      </c>
      <c r="Z515">
        <f t="shared" si="91"/>
        <v>432.24999999999943</v>
      </c>
      <c r="AA515" s="5" t="str">
        <f t="shared" ref="AA515:AA578" si="97">IF(S515&lt;&gt;S516,W515+SUMIF($S$2:$S$3590,S515,$Z$2:$Z$3590),"")</f>
        <v/>
      </c>
      <c r="AB515" s="24" t="str">
        <f>IFERROR(AA515/MAX($J$3:AA515)-1,"")</f>
        <v/>
      </c>
      <c r="AG515" s="3">
        <v>44020</v>
      </c>
      <c r="AH515">
        <v>11231501.656139249</v>
      </c>
      <c r="AI515" s="24">
        <f>AH515/MAX($AH$2:AH515)-1</f>
        <v>-1.4256264560579712E-2</v>
      </c>
      <c r="AJ515" s="27">
        <f t="shared" si="92"/>
        <v>1</v>
      </c>
      <c r="AK515">
        <f t="shared" si="93"/>
        <v>1</v>
      </c>
      <c r="AL515" s="28">
        <f t="shared" ref="AL515:AL578" si="98">IF(AND(AJ515=1,AJ514&lt;&gt;1),ROW(),IF(AND(AJ515="",AJ514=""),"",AL514))</f>
        <v>2</v>
      </c>
      <c r="AM515" s="28">
        <f t="shared" si="94"/>
        <v>1384</v>
      </c>
      <c r="AN515" s="29">
        <f t="shared" ca="1" si="95"/>
        <v>-1.4256264560579712E-2</v>
      </c>
      <c r="AP515" s="7"/>
      <c r="AT515" s="3"/>
      <c r="AV515" s="7"/>
      <c r="AW515" s="6"/>
      <c r="AY515" s="7"/>
      <c r="BA515" s="7"/>
      <c r="BG515" s="7"/>
      <c r="BH515" s="7"/>
    </row>
    <row r="516" spans="1:60" x14ac:dyDescent="0.45">
      <c r="A516" t="s">
        <v>728</v>
      </c>
      <c r="B516" t="s">
        <v>30</v>
      </c>
      <c r="C516" s="6">
        <v>43865.533333333333</v>
      </c>
      <c r="D516" s="5">
        <v>53.25</v>
      </c>
      <c r="E516" s="6">
        <v>43866.385416666664</v>
      </c>
      <c r="F516">
        <v>65.099999999999994</v>
      </c>
      <c r="G516" s="7">
        <v>0.2225</v>
      </c>
      <c r="H516">
        <v>10628.53</v>
      </c>
      <c r="I516" s="7">
        <v>0.20030000000000001</v>
      </c>
      <c r="J516">
        <v>996.44010000000003</v>
      </c>
      <c r="K516">
        <v>53060.44</v>
      </c>
      <c r="L516">
        <v>627586.19999999995</v>
      </c>
      <c r="M516">
        <v>164</v>
      </c>
      <c r="N516">
        <v>64.81</v>
      </c>
      <c r="O516" s="7">
        <v>0</v>
      </c>
      <c r="P516" s="7">
        <v>0.68640000000000001</v>
      </c>
      <c r="Q516" t="s">
        <v>535</v>
      </c>
      <c r="S516" s="2">
        <f t="shared" si="96"/>
        <v>43865</v>
      </c>
      <c r="T516" t="s">
        <v>728</v>
      </c>
      <c r="U516" s="5">
        <v>53.25</v>
      </c>
      <c r="V516">
        <v>65.099999999999994</v>
      </c>
      <c r="W516">
        <f t="shared" si="88"/>
        <v>10479695.621361747</v>
      </c>
      <c r="X516">
        <f t="shared" si="89"/>
        <v>26199.23905340437</v>
      </c>
      <c r="Y516">
        <f t="shared" si="90"/>
        <v>500</v>
      </c>
      <c r="Z516">
        <f t="shared" si="91"/>
        <v>5333.25</v>
      </c>
      <c r="AA516" s="5">
        <f t="shared" si="97"/>
        <v>10561394.121361747</v>
      </c>
      <c r="AB516" s="24">
        <f>IFERROR(AA516/MAX($J$3:AA516)-1,"")</f>
        <v>-3.0083590984136821E-3</v>
      </c>
      <c r="AG516" s="3">
        <v>44021</v>
      </c>
      <c r="AH516">
        <v>11231501.656139249</v>
      </c>
      <c r="AI516" s="24">
        <f>AH516/MAX($AH$2:AH516)-1</f>
        <v>-1.4256264560579712E-2</v>
      </c>
      <c r="AJ516" s="27">
        <f t="shared" si="92"/>
        <v>1</v>
      </c>
      <c r="AK516">
        <f t="shared" si="93"/>
        <v>1</v>
      </c>
      <c r="AL516" s="28">
        <f t="shared" si="98"/>
        <v>2</v>
      </c>
      <c r="AM516" s="28">
        <f t="shared" si="94"/>
        <v>1384</v>
      </c>
      <c r="AN516" s="29">
        <f t="shared" ca="1" si="95"/>
        <v>-1.4256264560579712E-2</v>
      </c>
      <c r="AP516" s="7"/>
      <c r="AT516" s="3"/>
      <c r="AV516" s="7"/>
      <c r="AW516" s="6"/>
      <c r="AY516" s="7"/>
      <c r="BA516" s="7"/>
      <c r="BG516" s="7"/>
      <c r="BH516" s="7"/>
    </row>
    <row r="517" spans="1:60" x14ac:dyDescent="0.45">
      <c r="A517" t="s">
        <v>723</v>
      </c>
      <c r="B517" t="s">
        <v>30</v>
      </c>
      <c r="C517" s="6">
        <v>43866.522916666669</v>
      </c>
      <c r="D517" s="5">
        <v>37.6</v>
      </c>
      <c r="E517" s="6">
        <v>43867.385416666664</v>
      </c>
      <c r="F517">
        <v>112.35</v>
      </c>
      <c r="G517" s="7">
        <v>1.988</v>
      </c>
      <c r="H517">
        <v>103520.75</v>
      </c>
      <c r="I517" s="7">
        <v>1.9481999999999999</v>
      </c>
      <c r="J517">
        <v>1413.2429999999999</v>
      </c>
      <c r="K517">
        <v>53137.93</v>
      </c>
      <c r="L517">
        <v>731106.95</v>
      </c>
      <c r="M517">
        <v>179</v>
      </c>
      <c r="N517">
        <v>578.33000000000004</v>
      </c>
      <c r="O517" s="7">
        <v>-0.25929999999999997</v>
      </c>
      <c r="P517" s="7">
        <v>1.988</v>
      </c>
      <c r="Q517" t="s">
        <v>535</v>
      </c>
      <c r="S517" s="2">
        <f t="shared" si="96"/>
        <v>43866</v>
      </c>
      <c r="T517" t="s">
        <v>723</v>
      </c>
      <c r="U517" s="5">
        <v>37.6</v>
      </c>
      <c r="V517">
        <v>112.35</v>
      </c>
      <c r="W517">
        <f t="shared" si="88"/>
        <v>10561394.121361747</v>
      </c>
      <c r="X517">
        <f t="shared" si="89"/>
        <v>26403.48530340437</v>
      </c>
      <c r="Y517">
        <f t="shared" si="90"/>
        <v>700</v>
      </c>
      <c r="Z517">
        <f t="shared" si="91"/>
        <v>51275.349999999991</v>
      </c>
      <c r="AA517" s="5" t="str">
        <f t="shared" si="97"/>
        <v/>
      </c>
      <c r="AB517" s="24" t="str">
        <f>IFERROR(AA517/MAX($J$3:AA517)-1,"")</f>
        <v/>
      </c>
      <c r="AG517" s="3">
        <v>44022</v>
      </c>
      <c r="AH517">
        <v>11231501.656139249</v>
      </c>
      <c r="AI517" s="24">
        <f>AH517/MAX($AH$2:AH517)-1</f>
        <v>-1.4256264560579712E-2</v>
      </c>
      <c r="AJ517" s="27">
        <f t="shared" si="92"/>
        <v>1</v>
      </c>
      <c r="AK517">
        <f t="shared" si="93"/>
        <v>1</v>
      </c>
      <c r="AL517" s="28">
        <f t="shared" si="98"/>
        <v>2</v>
      </c>
      <c r="AM517" s="28">
        <f t="shared" si="94"/>
        <v>1384</v>
      </c>
      <c r="AN517" s="29">
        <f t="shared" ca="1" si="95"/>
        <v>-1.4256264560579712E-2</v>
      </c>
      <c r="AP517" s="7"/>
      <c r="AT517" s="3"/>
      <c r="AV517" s="7"/>
      <c r="AW517" s="6"/>
      <c r="AY517" s="7"/>
      <c r="BA517" s="7"/>
      <c r="BG517" s="7"/>
      <c r="BH517" s="7"/>
    </row>
    <row r="518" spans="1:60" x14ac:dyDescent="0.45">
      <c r="A518" t="s">
        <v>740</v>
      </c>
      <c r="B518" t="s">
        <v>30</v>
      </c>
      <c r="C518" s="6">
        <v>43866.566666666666</v>
      </c>
      <c r="D518" s="5">
        <v>23.9</v>
      </c>
      <c r="E518" s="6">
        <v>43867.385416666664</v>
      </c>
      <c r="F518">
        <v>68.5</v>
      </c>
      <c r="G518" s="7">
        <v>1.8661000000000001</v>
      </c>
      <c r="H518">
        <v>97099.64</v>
      </c>
      <c r="I518" s="7">
        <v>1.8273999999999999</v>
      </c>
      <c r="J518">
        <v>2223.181</v>
      </c>
      <c r="K518">
        <v>53134.02</v>
      </c>
      <c r="L518">
        <v>828206.58</v>
      </c>
      <c r="M518">
        <v>116</v>
      </c>
      <c r="N518">
        <v>837.07</v>
      </c>
      <c r="O518" s="7">
        <v>-0.1883</v>
      </c>
      <c r="P518" s="7">
        <v>1.8661000000000001</v>
      </c>
      <c r="Q518" t="s">
        <v>535</v>
      </c>
      <c r="S518" s="2">
        <f t="shared" si="96"/>
        <v>43866</v>
      </c>
      <c r="T518" t="s">
        <v>740</v>
      </c>
      <c r="U518" s="5">
        <v>23.9</v>
      </c>
      <c r="V518">
        <v>68.5</v>
      </c>
      <c r="W518">
        <f t="shared" ref="W518:W581" si="99">IF(S518&lt;&gt;S517,AA517,W517)</f>
        <v>10561394.121361747</v>
      </c>
      <c r="X518">
        <f t="shared" si="89"/>
        <v>26403.48530340437</v>
      </c>
      <c r="Y518">
        <f t="shared" si="90"/>
        <v>1100</v>
      </c>
      <c r="Z518">
        <f t="shared" si="91"/>
        <v>48043.6</v>
      </c>
      <c r="AA518" s="5" t="str">
        <f t="shared" si="97"/>
        <v/>
      </c>
      <c r="AB518" s="24" t="str">
        <f>IFERROR(AA518/MAX($J$3:AA518)-1,"")</f>
        <v/>
      </c>
      <c r="AG518" s="3">
        <v>44023</v>
      </c>
      <c r="AH518">
        <v>11231501.656139249</v>
      </c>
      <c r="AI518" s="24">
        <f>AH518/MAX($AH$2:AH518)-1</f>
        <v>-1.4256264560579712E-2</v>
      </c>
      <c r="AJ518" s="27">
        <f t="shared" si="92"/>
        <v>1</v>
      </c>
      <c r="AK518">
        <f t="shared" si="93"/>
        <v>1</v>
      </c>
      <c r="AL518" s="28">
        <f t="shared" si="98"/>
        <v>2</v>
      </c>
      <c r="AM518" s="28">
        <f t="shared" si="94"/>
        <v>1384</v>
      </c>
      <c r="AN518" s="29">
        <f t="shared" ca="1" si="95"/>
        <v>-1.4256264560579712E-2</v>
      </c>
      <c r="AP518" s="7"/>
      <c r="AT518" s="3"/>
      <c r="AV518" s="7"/>
      <c r="AW518" s="6"/>
      <c r="AY518" s="7"/>
      <c r="BA518" s="7"/>
      <c r="BG518" s="7"/>
      <c r="BH518" s="7"/>
    </row>
    <row r="519" spans="1:60" x14ac:dyDescent="0.45">
      <c r="A519" t="s">
        <v>740</v>
      </c>
      <c r="B519" t="s">
        <v>30</v>
      </c>
      <c r="C519" s="6">
        <v>43866.587500000001</v>
      </c>
      <c r="D519" s="5">
        <v>41.4</v>
      </c>
      <c r="E519" s="6">
        <v>43867.385416666664</v>
      </c>
      <c r="F519">
        <v>68.5</v>
      </c>
      <c r="G519" s="7">
        <v>0.65459999999999996</v>
      </c>
      <c r="H519">
        <v>32901.089999999997</v>
      </c>
      <c r="I519" s="7">
        <v>0.628</v>
      </c>
      <c r="J519">
        <v>1265.3779999999999</v>
      </c>
      <c r="K519">
        <v>52386.64</v>
      </c>
      <c r="L519">
        <v>510229.11</v>
      </c>
      <c r="M519">
        <v>86</v>
      </c>
      <c r="N519">
        <v>382.57</v>
      </c>
      <c r="O519" s="7">
        <v>-0.17269999999999999</v>
      </c>
      <c r="P519" s="7">
        <v>0.65459999999999996</v>
      </c>
      <c r="Q519" t="s">
        <v>535</v>
      </c>
      <c r="S519" s="2">
        <f t="shared" si="96"/>
        <v>43866</v>
      </c>
      <c r="T519" t="s">
        <v>740</v>
      </c>
      <c r="U519" s="5">
        <v>41.4</v>
      </c>
      <c r="V519">
        <v>68.5</v>
      </c>
      <c r="W519">
        <f t="shared" si="99"/>
        <v>10561394.121361747</v>
      </c>
      <c r="X519">
        <f t="shared" si="89"/>
        <v>26403.48530340437</v>
      </c>
      <c r="Y519">
        <f t="shared" si="90"/>
        <v>650</v>
      </c>
      <c r="Z519">
        <f t="shared" si="91"/>
        <v>16900.649999999998</v>
      </c>
      <c r="AA519" s="5" t="str">
        <f t="shared" si="97"/>
        <v/>
      </c>
      <c r="AB519" s="24" t="str">
        <f>IFERROR(AA519/MAX($J$3:AA519)-1,"")</f>
        <v/>
      </c>
      <c r="AG519" s="3">
        <v>44024</v>
      </c>
      <c r="AH519">
        <v>11231501.656139249</v>
      </c>
      <c r="AI519" s="24">
        <f>AH519/MAX($AH$2:AH519)-1</f>
        <v>-1.4256264560579712E-2</v>
      </c>
      <c r="AJ519" s="27">
        <f t="shared" si="92"/>
        <v>1</v>
      </c>
      <c r="AK519">
        <f t="shared" si="93"/>
        <v>1</v>
      </c>
      <c r="AL519" s="28">
        <f t="shared" si="98"/>
        <v>2</v>
      </c>
      <c r="AM519" s="28">
        <f t="shared" si="94"/>
        <v>1384</v>
      </c>
      <c r="AN519" s="29">
        <f t="shared" ca="1" si="95"/>
        <v>-1.4256264560579712E-2</v>
      </c>
      <c r="AP519" s="7"/>
      <c r="AT519" s="3"/>
      <c r="AV519" s="7"/>
      <c r="AW519" s="6"/>
      <c r="AY519" s="7"/>
      <c r="BA519" s="7"/>
      <c r="BG519" s="7"/>
      <c r="BH519" s="7"/>
    </row>
    <row r="520" spans="1:60" x14ac:dyDescent="0.45">
      <c r="A520" t="s">
        <v>741</v>
      </c>
      <c r="B520" t="s">
        <v>30</v>
      </c>
      <c r="C520" s="6">
        <v>43866.595833333333</v>
      </c>
      <c r="D520" s="5">
        <v>28.7</v>
      </c>
      <c r="E520" s="6">
        <v>43867.385416666664</v>
      </c>
      <c r="F520">
        <v>36.799999999999997</v>
      </c>
      <c r="G520" s="7">
        <v>0.28220000000000001</v>
      </c>
      <c r="H520">
        <v>13602.6</v>
      </c>
      <c r="I520" s="7">
        <v>0.25940000000000002</v>
      </c>
      <c r="J520">
        <v>1827.078</v>
      </c>
      <c r="K520">
        <v>52437.15</v>
      </c>
      <c r="L520">
        <v>523831.71</v>
      </c>
      <c r="M520">
        <v>74</v>
      </c>
      <c r="N520">
        <v>183.82</v>
      </c>
      <c r="O520" s="7">
        <v>-0.17069999999999999</v>
      </c>
      <c r="P520" s="7">
        <v>0.57840000000000003</v>
      </c>
      <c r="Q520" t="s">
        <v>535</v>
      </c>
      <c r="S520" s="2">
        <f t="shared" si="96"/>
        <v>43866</v>
      </c>
      <c r="T520" t="s">
        <v>741</v>
      </c>
      <c r="U520" s="5">
        <v>28.7</v>
      </c>
      <c r="V520">
        <v>36.799999999999997</v>
      </c>
      <c r="W520">
        <f t="shared" si="99"/>
        <v>10561394.121361747</v>
      </c>
      <c r="X520">
        <f t="shared" si="89"/>
        <v>26403.48530340437</v>
      </c>
      <c r="Y520">
        <f t="shared" si="90"/>
        <v>925</v>
      </c>
      <c r="Z520">
        <f t="shared" si="91"/>
        <v>6886.6249999999973</v>
      </c>
      <c r="AA520" s="5">
        <f t="shared" si="97"/>
        <v>10684500.346361747</v>
      </c>
      <c r="AB520" s="24">
        <f>IFERROR(AA520/MAX($J$3:AA520)-1,"")</f>
        <v>0</v>
      </c>
      <c r="AG520" s="3">
        <v>44025</v>
      </c>
      <c r="AH520">
        <v>11230115.856139248</v>
      </c>
      <c r="AI520" s="24">
        <f>AH520/MAX($AH$2:AH520)-1</f>
        <v>-1.4377890653901382E-2</v>
      </c>
      <c r="AJ520" s="27">
        <f t="shared" si="92"/>
        <v>1</v>
      </c>
      <c r="AK520">
        <f t="shared" si="93"/>
        <v>1</v>
      </c>
      <c r="AL520" s="28">
        <f t="shared" si="98"/>
        <v>2</v>
      </c>
      <c r="AM520" s="28">
        <f t="shared" si="94"/>
        <v>1384</v>
      </c>
      <c r="AN520" s="29">
        <f t="shared" ca="1" si="95"/>
        <v>-1.4377890653901382E-2</v>
      </c>
      <c r="AP520" s="7"/>
      <c r="AT520" s="3"/>
      <c r="AV520" s="7"/>
      <c r="AW520" s="6"/>
      <c r="AY520" s="7"/>
      <c r="BA520" s="7"/>
      <c r="BG520" s="7"/>
      <c r="BH520" s="7"/>
    </row>
    <row r="521" spans="1:60" x14ac:dyDescent="0.45">
      <c r="A521" t="s">
        <v>725</v>
      </c>
      <c r="B521" t="s">
        <v>30</v>
      </c>
      <c r="C521" s="6">
        <v>43871.416666666664</v>
      </c>
      <c r="D521" s="5">
        <v>62.15</v>
      </c>
      <c r="E521" s="6">
        <v>43872.385416666664</v>
      </c>
      <c r="F521">
        <v>17.25</v>
      </c>
      <c r="G521" s="7">
        <v>-0.72240000000000004</v>
      </c>
      <c r="H521">
        <v>-38686.720000000001</v>
      </c>
      <c r="I521" s="7">
        <v>-0.73519999999999996</v>
      </c>
      <c r="J521">
        <v>846.64779999999996</v>
      </c>
      <c r="K521">
        <v>52619.16</v>
      </c>
      <c r="L521">
        <v>485144.98</v>
      </c>
      <c r="M521">
        <v>332</v>
      </c>
      <c r="N521">
        <v>-116.53</v>
      </c>
      <c r="O521" s="7">
        <v>-0.72240000000000004</v>
      </c>
      <c r="P521" s="7">
        <v>0.255</v>
      </c>
      <c r="Q521" t="s">
        <v>535</v>
      </c>
      <c r="S521" s="2">
        <f t="shared" si="96"/>
        <v>43871</v>
      </c>
      <c r="T521" t="s">
        <v>725</v>
      </c>
      <c r="U521" s="5">
        <v>62.15</v>
      </c>
      <c r="V521">
        <v>17.25</v>
      </c>
      <c r="W521">
        <f t="shared" si="99"/>
        <v>10684500.346361747</v>
      </c>
      <c r="X521">
        <f t="shared" si="89"/>
        <v>26711.250865904367</v>
      </c>
      <c r="Y521">
        <f t="shared" si="90"/>
        <v>425</v>
      </c>
      <c r="Z521">
        <f t="shared" si="91"/>
        <v>-19419.949999999997</v>
      </c>
      <c r="AA521" s="5" t="str">
        <f t="shared" si="97"/>
        <v/>
      </c>
      <c r="AB521" s="24" t="str">
        <f>IFERROR(AA521/MAX($J$3:AA521)-1,"")</f>
        <v/>
      </c>
      <c r="AG521" s="3">
        <v>44026</v>
      </c>
      <c r="AH521">
        <v>11210568.506139249</v>
      </c>
      <c r="AI521" s="24">
        <f>AH521/MAX($AH$2:AH521)-1</f>
        <v>-1.6093482958195793E-2</v>
      </c>
      <c r="AJ521" s="27">
        <f t="shared" si="92"/>
        <v>1</v>
      </c>
      <c r="AK521">
        <f t="shared" si="93"/>
        <v>1</v>
      </c>
      <c r="AL521" s="28">
        <f t="shared" si="98"/>
        <v>2</v>
      </c>
      <c r="AM521" s="28">
        <f t="shared" si="94"/>
        <v>1384</v>
      </c>
      <c r="AN521" s="29">
        <f t="shared" ca="1" si="95"/>
        <v>-1.6093482958195793E-2</v>
      </c>
      <c r="AP521" s="7"/>
      <c r="AT521" s="3"/>
      <c r="AV521" s="7"/>
      <c r="AW521" s="6"/>
      <c r="AY521" s="7"/>
      <c r="BA521" s="7"/>
      <c r="BG521" s="7"/>
      <c r="BH521" s="7"/>
    </row>
    <row r="522" spans="1:60" x14ac:dyDescent="0.45">
      <c r="A522" t="s">
        <v>726</v>
      </c>
      <c r="B522" t="s">
        <v>30</v>
      </c>
      <c r="C522" s="6">
        <v>43871.42083333333</v>
      </c>
      <c r="D522" s="5">
        <v>87.4</v>
      </c>
      <c r="E522" s="6">
        <v>43872.385416666664</v>
      </c>
      <c r="F522">
        <v>29.3</v>
      </c>
      <c r="G522" s="7">
        <v>-0.66479999999999995</v>
      </c>
      <c r="H522">
        <v>-35673.72</v>
      </c>
      <c r="I522" s="7">
        <v>-0.67810000000000004</v>
      </c>
      <c r="J522">
        <v>601.9153</v>
      </c>
      <c r="K522">
        <v>52607.4</v>
      </c>
      <c r="L522">
        <v>449471.27</v>
      </c>
      <c r="M522">
        <v>326</v>
      </c>
      <c r="N522">
        <v>-109.43</v>
      </c>
      <c r="O522" s="7">
        <v>-0.66479999999999995</v>
      </c>
      <c r="P522" s="7">
        <v>0.246</v>
      </c>
      <c r="Q522" t="s">
        <v>535</v>
      </c>
      <c r="S522" s="2">
        <f t="shared" si="96"/>
        <v>43871</v>
      </c>
      <c r="T522" t="s">
        <v>726</v>
      </c>
      <c r="U522" s="5">
        <v>87.4</v>
      </c>
      <c r="V522">
        <v>29.3</v>
      </c>
      <c r="W522">
        <f t="shared" si="99"/>
        <v>10684500.346361747</v>
      </c>
      <c r="X522">
        <f t="shared" si="89"/>
        <v>26711.250865904367</v>
      </c>
      <c r="Y522">
        <f t="shared" si="90"/>
        <v>300</v>
      </c>
      <c r="Z522">
        <f t="shared" si="91"/>
        <v>-17780.099999999999</v>
      </c>
      <c r="AA522" s="5" t="str">
        <f t="shared" si="97"/>
        <v/>
      </c>
      <c r="AB522" s="24" t="str">
        <f>IFERROR(AA522/MAX($J$3:AA522)-1,"")</f>
        <v/>
      </c>
      <c r="AG522" s="3">
        <v>44027</v>
      </c>
      <c r="AH522">
        <v>11104489.756139249</v>
      </c>
      <c r="AI522" s="24">
        <f>AH522/MAX($AH$2:AH522)-1</f>
        <v>-2.5403588274218847E-2</v>
      </c>
      <c r="AJ522" s="27">
        <f t="shared" si="92"/>
        <v>1</v>
      </c>
      <c r="AK522">
        <f t="shared" si="93"/>
        <v>1</v>
      </c>
      <c r="AL522" s="28">
        <f t="shared" si="98"/>
        <v>2</v>
      </c>
      <c r="AM522" s="28">
        <f t="shared" si="94"/>
        <v>1384</v>
      </c>
      <c r="AN522" s="29">
        <f t="shared" ca="1" si="95"/>
        <v>-2.5403588274218847E-2</v>
      </c>
      <c r="AP522" s="7"/>
      <c r="AT522" s="3"/>
      <c r="AV522" s="7"/>
      <c r="AW522" s="6"/>
      <c r="AY522" s="7"/>
      <c r="BA522" s="7"/>
      <c r="BG522" s="7"/>
      <c r="BH522" s="7"/>
    </row>
    <row r="523" spans="1:60" x14ac:dyDescent="0.45">
      <c r="A523" t="s">
        <v>725</v>
      </c>
      <c r="B523" t="s">
        <v>30</v>
      </c>
      <c r="C523" s="6">
        <v>43871.529861111114</v>
      </c>
      <c r="D523" s="5">
        <v>62.5</v>
      </c>
      <c r="E523" s="6">
        <v>43872.385416666664</v>
      </c>
      <c r="F523">
        <v>17.25</v>
      </c>
      <c r="G523" s="7">
        <v>-0.72399999999999998</v>
      </c>
      <c r="H523">
        <v>-39888.949999999997</v>
      </c>
      <c r="I523" s="7">
        <v>-0.73680000000000001</v>
      </c>
      <c r="J523">
        <v>866.25649999999996</v>
      </c>
      <c r="K523">
        <v>54141.03</v>
      </c>
      <c r="L523">
        <v>788317.64</v>
      </c>
      <c r="M523">
        <v>169</v>
      </c>
      <c r="N523">
        <v>-236.03</v>
      </c>
      <c r="O523" s="7">
        <v>-0.72399999999999998</v>
      </c>
      <c r="P523" s="7">
        <v>9.7600000000000006E-2</v>
      </c>
      <c r="Q523" t="s">
        <v>535</v>
      </c>
      <c r="S523" s="2">
        <f t="shared" si="96"/>
        <v>43871</v>
      </c>
      <c r="T523" t="s">
        <v>725</v>
      </c>
      <c r="U523" s="5">
        <v>62.5</v>
      </c>
      <c r="V523">
        <v>17.25</v>
      </c>
      <c r="W523">
        <f t="shared" si="99"/>
        <v>10684500.346361747</v>
      </c>
      <c r="X523">
        <f t="shared" si="89"/>
        <v>26711.250865904367</v>
      </c>
      <c r="Y523">
        <f t="shared" si="90"/>
        <v>425</v>
      </c>
      <c r="Z523">
        <f t="shared" si="91"/>
        <v>-19570.1875</v>
      </c>
      <c r="AA523" s="5">
        <f t="shared" si="97"/>
        <v>10627730.108861746</v>
      </c>
      <c r="AB523" s="24">
        <f>IFERROR(AA523/MAX($J$3:AA523)-1,"")</f>
        <v>-5.3133263755597016E-3</v>
      </c>
      <c r="AG523" s="3">
        <v>44028</v>
      </c>
      <c r="AH523">
        <v>11076976.156139249</v>
      </c>
      <c r="AI523" s="24">
        <f>AH523/MAX($AH$2:AH523)-1</f>
        <v>-2.781834630655744E-2</v>
      </c>
      <c r="AJ523" s="27">
        <f t="shared" si="92"/>
        <v>1</v>
      </c>
      <c r="AK523">
        <f t="shared" si="93"/>
        <v>1</v>
      </c>
      <c r="AL523" s="28">
        <f t="shared" si="98"/>
        <v>2</v>
      </c>
      <c r="AM523" s="28">
        <f t="shared" si="94"/>
        <v>1384</v>
      </c>
      <c r="AN523" s="29">
        <f t="shared" ca="1" si="95"/>
        <v>-2.781834630655744E-2</v>
      </c>
      <c r="AP523" s="7"/>
      <c r="AT523" s="3"/>
      <c r="AV523" s="7"/>
      <c r="AW523" s="6"/>
      <c r="AY523" s="7"/>
      <c r="BA523" s="7"/>
      <c r="BG523" s="7"/>
      <c r="BH523" s="7"/>
    </row>
    <row r="524" spans="1:60" x14ac:dyDescent="0.45">
      <c r="A524" t="s">
        <v>742</v>
      </c>
      <c r="B524" t="s">
        <v>30</v>
      </c>
      <c r="C524" s="6">
        <v>43872.416666666664</v>
      </c>
      <c r="D524" s="5">
        <v>59.8</v>
      </c>
      <c r="E524" s="6">
        <v>43873.385416666664</v>
      </c>
      <c r="F524">
        <v>43.45</v>
      </c>
      <c r="G524" s="7">
        <v>-0.27339999999999998</v>
      </c>
      <c r="H524">
        <v>-15187.12</v>
      </c>
      <c r="I524" s="7">
        <v>-0.29070000000000001</v>
      </c>
      <c r="J524">
        <v>873.70159999999998</v>
      </c>
      <c r="K524">
        <v>52247.360000000001</v>
      </c>
      <c r="L524">
        <v>434284.15</v>
      </c>
      <c r="M524">
        <v>332</v>
      </c>
      <c r="N524">
        <v>-45.74</v>
      </c>
      <c r="O524" s="7">
        <v>-0.58530000000000004</v>
      </c>
      <c r="P524" s="7">
        <v>2.3400000000000001E-2</v>
      </c>
      <c r="Q524" t="s">
        <v>535</v>
      </c>
      <c r="S524" s="2">
        <f t="shared" si="96"/>
        <v>43872</v>
      </c>
      <c r="T524" t="s">
        <v>742</v>
      </c>
      <c r="U524" s="5">
        <v>59.8</v>
      </c>
      <c r="V524">
        <v>43.45</v>
      </c>
      <c r="W524">
        <f t="shared" si="99"/>
        <v>10627730.108861746</v>
      </c>
      <c r="X524">
        <f t="shared" si="89"/>
        <v>26569.325272154365</v>
      </c>
      <c r="Y524">
        <f t="shared" si="90"/>
        <v>450</v>
      </c>
      <c r="Z524">
        <f t="shared" si="91"/>
        <v>-7822.1249999999973</v>
      </c>
      <c r="AA524" s="5" t="str">
        <f t="shared" si="97"/>
        <v/>
      </c>
      <c r="AB524" s="24" t="str">
        <f>IFERROR(AA524/MAX($J$3:AA524)-1,"")</f>
        <v/>
      </c>
      <c r="AG524" s="3">
        <v>44029</v>
      </c>
      <c r="AH524">
        <v>11136070.531139249</v>
      </c>
      <c r="AI524" s="24">
        <f>AH524/MAX($AH$2:AH524)-1</f>
        <v>-2.2631870647346064E-2</v>
      </c>
      <c r="AJ524" s="27">
        <f t="shared" si="92"/>
        <v>1</v>
      </c>
      <c r="AK524">
        <f t="shared" si="93"/>
        <v>1</v>
      </c>
      <c r="AL524" s="28">
        <f t="shared" si="98"/>
        <v>2</v>
      </c>
      <c r="AM524" s="28">
        <f t="shared" si="94"/>
        <v>1384</v>
      </c>
      <c r="AN524" s="29">
        <f t="shared" ca="1" si="95"/>
        <v>-2.2631870647346064E-2</v>
      </c>
      <c r="AP524" s="7"/>
      <c r="AT524" s="3"/>
      <c r="AV524" s="7"/>
      <c r="AW524" s="6"/>
      <c r="AY524" s="7"/>
      <c r="BA524" s="7"/>
      <c r="BG524" s="7"/>
      <c r="BH524" s="7"/>
    </row>
    <row r="525" spans="1:60" x14ac:dyDescent="0.45">
      <c r="A525" t="s">
        <v>741</v>
      </c>
      <c r="B525" t="s">
        <v>30</v>
      </c>
      <c r="C525" s="6">
        <v>43872.504166666666</v>
      </c>
      <c r="D525" s="5">
        <v>70.45</v>
      </c>
      <c r="E525" s="6">
        <v>43873.385416666664</v>
      </c>
      <c r="F525">
        <v>75</v>
      </c>
      <c r="G525" s="7">
        <v>6.4600000000000005E-2</v>
      </c>
      <c r="H525">
        <v>2292.73</v>
      </c>
      <c r="I525" s="7">
        <v>4.3900000000000002E-2</v>
      </c>
      <c r="J525">
        <v>740.66510000000005</v>
      </c>
      <c r="K525">
        <v>52179.86</v>
      </c>
      <c r="L525">
        <v>436576.88</v>
      </c>
      <c r="M525">
        <v>206</v>
      </c>
      <c r="N525">
        <v>11.13</v>
      </c>
      <c r="O525" s="7">
        <v>-0.35699999999999998</v>
      </c>
      <c r="P525" s="7">
        <v>0.34</v>
      </c>
      <c r="Q525" t="s">
        <v>535</v>
      </c>
      <c r="S525" s="2">
        <f t="shared" si="96"/>
        <v>43872</v>
      </c>
      <c r="T525" t="s">
        <v>741</v>
      </c>
      <c r="U525" s="5">
        <v>70.45</v>
      </c>
      <c r="V525">
        <v>75</v>
      </c>
      <c r="W525">
        <f t="shared" si="99"/>
        <v>10627730.108861746</v>
      </c>
      <c r="X525">
        <f t="shared" si="89"/>
        <v>26569.325272154365</v>
      </c>
      <c r="Y525">
        <f t="shared" si="90"/>
        <v>375</v>
      </c>
      <c r="Z525">
        <f t="shared" si="91"/>
        <v>1160.8125000000005</v>
      </c>
      <c r="AA525" s="5">
        <f t="shared" si="97"/>
        <v>10621068.796361746</v>
      </c>
      <c r="AB525" s="24">
        <f>IFERROR(AA525/MAX($J$3:AA525)-1,"")</f>
        <v>-5.9367820622141521E-3</v>
      </c>
      <c r="AG525" s="3">
        <v>44030</v>
      </c>
      <c r="AH525">
        <v>11136070.531139249</v>
      </c>
      <c r="AI525" s="24">
        <f>AH525/MAX($AH$2:AH525)-1</f>
        <v>-2.2631870647346064E-2</v>
      </c>
      <c r="AJ525" s="27">
        <f t="shared" si="92"/>
        <v>1</v>
      </c>
      <c r="AK525">
        <f t="shared" si="93"/>
        <v>1</v>
      </c>
      <c r="AL525" s="28">
        <f t="shared" si="98"/>
        <v>2</v>
      </c>
      <c r="AM525" s="28">
        <f t="shared" si="94"/>
        <v>1384</v>
      </c>
      <c r="AN525" s="29">
        <f t="shared" ca="1" si="95"/>
        <v>-2.2631870647346064E-2</v>
      </c>
      <c r="AP525" s="7"/>
      <c r="AT525" s="3"/>
      <c r="AV525" s="7"/>
      <c r="AW525" s="6"/>
      <c r="AY525" s="7"/>
      <c r="BA525" s="7"/>
      <c r="BG525" s="7"/>
      <c r="BH525" s="7"/>
    </row>
    <row r="526" spans="1:60" x14ac:dyDescent="0.45">
      <c r="A526" t="s">
        <v>745</v>
      </c>
      <c r="B526" t="s">
        <v>30</v>
      </c>
      <c r="C526" s="6">
        <v>43873.416666666664</v>
      </c>
      <c r="D526" s="5">
        <v>37</v>
      </c>
      <c r="E526" s="6">
        <v>43874.385416666664</v>
      </c>
      <c r="F526">
        <v>21</v>
      </c>
      <c r="G526" s="7">
        <v>-0.43240000000000001</v>
      </c>
      <c r="H526">
        <v>-23383.57</v>
      </c>
      <c r="I526" s="7">
        <v>-0.4481</v>
      </c>
      <c r="J526">
        <v>1410.348</v>
      </c>
      <c r="K526">
        <v>52182.89</v>
      </c>
      <c r="L526">
        <v>413193.3</v>
      </c>
      <c r="M526">
        <v>332</v>
      </c>
      <c r="N526">
        <v>-70.430000000000007</v>
      </c>
      <c r="O526" s="7">
        <v>-0.43240000000000001</v>
      </c>
      <c r="P526" s="7">
        <v>0.4027</v>
      </c>
      <c r="Q526" t="s">
        <v>535</v>
      </c>
      <c r="S526" s="2">
        <f t="shared" si="96"/>
        <v>43873</v>
      </c>
      <c r="T526" t="s">
        <v>745</v>
      </c>
      <c r="U526" s="5">
        <v>37</v>
      </c>
      <c r="V526">
        <v>21</v>
      </c>
      <c r="W526">
        <f t="shared" si="99"/>
        <v>10621068.796361746</v>
      </c>
      <c r="X526">
        <f t="shared" si="89"/>
        <v>26552.671990904368</v>
      </c>
      <c r="Y526">
        <f t="shared" si="90"/>
        <v>725</v>
      </c>
      <c r="Z526">
        <f t="shared" si="91"/>
        <v>-12020.499999999998</v>
      </c>
      <c r="AA526" s="5" t="str">
        <f t="shared" si="97"/>
        <v/>
      </c>
      <c r="AB526" s="24" t="str">
        <f>IFERROR(AA526/MAX($J$3:AA526)-1,"")</f>
        <v/>
      </c>
      <c r="AG526" s="3">
        <v>44031</v>
      </c>
      <c r="AH526">
        <v>11136070.531139249</v>
      </c>
      <c r="AI526" s="24">
        <f>AH526/MAX($AH$2:AH526)-1</f>
        <v>-2.2631870647346064E-2</v>
      </c>
      <c r="AJ526" s="27">
        <f t="shared" si="92"/>
        <v>1</v>
      </c>
      <c r="AK526">
        <f t="shared" si="93"/>
        <v>1</v>
      </c>
      <c r="AL526" s="28">
        <f t="shared" si="98"/>
        <v>2</v>
      </c>
      <c r="AM526" s="28">
        <f t="shared" si="94"/>
        <v>1384</v>
      </c>
      <c r="AN526" s="29">
        <f t="shared" ca="1" si="95"/>
        <v>-2.2631870647346064E-2</v>
      </c>
      <c r="AP526" s="7"/>
      <c r="AT526" s="3"/>
      <c r="AV526" s="7"/>
      <c r="AW526" s="6"/>
      <c r="AY526" s="7"/>
      <c r="BA526" s="7"/>
      <c r="BG526" s="7"/>
      <c r="BH526" s="7"/>
    </row>
    <row r="527" spans="1:60" x14ac:dyDescent="0.45">
      <c r="A527" t="s">
        <v>743</v>
      </c>
      <c r="B527" t="s">
        <v>30</v>
      </c>
      <c r="C527" s="6">
        <v>43873.427083333336</v>
      </c>
      <c r="D527" s="5">
        <v>17.7</v>
      </c>
      <c r="E527" s="6">
        <v>43874.385416666664</v>
      </c>
      <c r="F527">
        <v>6.300001</v>
      </c>
      <c r="G527" s="7">
        <v>-0.64410000000000001</v>
      </c>
      <c r="H527">
        <v>-34324.01</v>
      </c>
      <c r="I527" s="7">
        <v>-0.65759999999999996</v>
      </c>
      <c r="J527">
        <v>2948.7979999999998</v>
      </c>
      <c r="K527">
        <v>52193.72</v>
      </c>
      <c r="L527">
        <v>378869.29</v>
      </c>
      <c r="M527">
        <v>317</v>
      </c>
      <c r="N527">
        <v>-108.28</v>
      </c>
      <c r="O527" s="7">
        <v>-0.64410000000000001</v>
      </c>
      <c r="P527" s="7">
        <v>0.39550000000000002</v>
      </c>
      <c r="Q527" t="s">
        <v>535</v>
      </c>
      <c r="S527" s="2">
        <f t="shared" si="96"/>
        <v>43873</v>
      </c>
      <c r="T527" t="s">
        <v>743</v>
      </c>
      <c r="U527" s="5">
        <v>17.7</v>
      </c>
      <c r="V527">
        <v>6.300001</v>
      </c>
      <c r="W527">
        <f t="shared" si="99"/>
        <v>10621068.796361746</v>
      </c>
      <c r="X527">
        <f t="shared" si="89"/>
        <v>26552.671990904368</v>
      </c>
      <c r="Y527">
        <f t="shared" si="90"/>
        <v>1500</v>
      </c>
      <c r="Z527">
        <f t="shared" si="91"/>
        <v>-17459.998514999999</v>
      </c>
      <c r="AA527" s="5" t="str">
        <f t="shared" si="97"/>
        <v/>
      </c>
      <c r="AB527" s="24" t="str">
        <f>IFERROR(AA527/MAX($J$3:AA527)-1,"")</f>
        <v/>
      </c>
      <c r="AG527" s="3">
        <v>44032</v>
      </c>
      <c r="AH527">
        <v>11136070.531139249</v>
      </c>
      <c r="AI527" s="24">
        <f>AH527/MAX($AH$2:AH527)-1</f>
        <v>-2.2631870647346064E-2</v>
      </c>
      <c r="AJ527" s="27">
        <f t="shared" si="92"/>
        <v>1</v>
      </c>
      <c r="AK527">
        <f t="shared" si="93"/>
        <v>1</v>
      </c>
      <c r="AL527" s="28">
        <f t="shared" si="98"/>
        <v>2</v>
      </c>
      <c r="AM527" s="28">
        <f t="shared" si="94"/>
        <v>1384</v>
      </c>
      <c r="AN527" s="29">
        <f t="shared" ca="1" si="95"/>
        <v>-2.2631870647346064E-2</v>
      </c>
      <c r="AP527" s="7"/>
      <c r="AT527" s="3"/>
      <c r="AV527" s="7"/>
      <c r="AW527" s="6"/>
      <c r="AY527" s="7"/>
      <c r="BA527" s="7"/>
      <c r="BG527" s="7"/>
      <c r="BH527" s="7"/>
    </row>
    <row r="528" spans="1:60" x14ac:dyDescent="0.45">
      <c r="A528" t="s">
        <v>745</v>
      </c>
      <c r="B528" t="s">
        <v>30</v>
      </c>
      <c r="C528" s="6">
        <v>43873.520833333336</v>
      </c>
      <c r="D528" s="5">
        <v>35.450000000000003</v>
      </c>
      <c r="E528" s="6">
        <v>43874.385416666664</v>
      </c>
      <c r="F528">
        <v>21</v>
      </c>
      <c r="G528" s="7">
        <v>-0.40760000000000002</v>
      </c>
      <c r="H528">
        <v>-22846.43</v>
      </c>
      <c r="I528" s="7">
        <v>-0.42349999999999999</v>
      </c>
      <c r="J528">
        <v>1521.625</v>
      </c>
      <c r="K528">
        <v>53941.59</v>
      </c>
      <c r="L528">
        <v>765471.21</v>
      </c>
      <c r="M528">
        <v>182</v>
      </c>
      <c r="N528">
        <v>-125.53</v>
      </c>
      <c r="O528" s="7">
        <v>-0.40760000000000002</v>
      </c>
      <c r="P528" s="7">
        <v>0.46400000000000002</v>
      </c>
      <c r="Q528" t="s">
        <v>535</v>
      </c>
      <c r="S528" s="2">
        <f t="shared" si="96"/>
        <v>43873</v>
      </c>
      <c r="T528" t="s">
        <v>745</v>
      </c>
      <c r="U528" s="5">
        <v>35.450000000000003</v>
      </c>
      <c r="V528">
        <v>21</v>
      </c>
      <c r="W528">
        <f t="shared" si="99"/>
        <v>10621068.796361746</v>
      </c>
      <c r="X528">
        <f t="shared" si="89"/>
        <v>26552.671990904368</v>
      </c>
      <c r="Y528">
        <f t="shared" si="90"/>
        <v>750</v>
      </c>
      <c r="Z528">
        <f t="shared" si="91"/>
        <v>-11260.875000000004</v>
      </c>
      <c r="AA528" s="5">
        <f t="shared" si="97"/>
        <v>10580327.422846746</v>
      </c>
      <c r="AB528" s="24">
        <f>IFERROR(AA528/MAX($J$3:AA528)-1,"")</f>
        <v>-9.7499106311016437E-3</v>
      </c>
      <c r="AG528" s="3">
        <v>44033</v>
      </c>
      <c r="AH528">
        <v>11127346.056139249</v>
      </c>
      <c r="AI528" s="24">
        <f>AH528/MAX($AH$2:AH528)-1</f>
        <v>-2.3397582734611455E-2</v>
      </c>
      <c r="AJ528" s="27">
        <f t="shared" si="92"/>
        <v>1</v>
      </c>
      <c r="AK528">
        <f t="shared" si="93"/>
        <v>1</v>
      </c>
      <c r="AL528" s="28">
        <f t="shared" si="98"/>
        <v>2</v>
      </c>
      <c r="AM528" s="28">
        <f t="shared" si="94"/>
        <v>1384</v>
      </c>
      <c r="AN528" s="29">
        <f t="shared" ca="1" si="95"/>
        <v>-2.3397582734611455E-2</v>
      </c>
      <c r="AP528" s="7"/>
      <c r="AT528" s="3"/>
      <c r="AV528" s="7"/>
      <c r="AW528" s="6"/>
      <c r="AY528" s="7"/>
      <c r="BA528" s="7"/>
      <c r="BG528" s="7"/>
      <c r="BH528" s="7"/>
    </row>
    <row r="529" spans="1:60" x14ac:dyDescent="0.45">
      <c r="A529" t="s">
        <v>751</v>
      </c>
      <c r="B529" t="s">
        <v>30</v>
      </c>
      <c r="C529" s="6">
        <v>43874.416666666664</v>
      </c>
      <c r="D529" s="5">
        <v>20.100000000000001</v>
      </c>
      <c r="E529" s="6">
        <v>43874.638194444444</v>
      </c>
      <c r="F529">
        <v>0.1</v>
      </c>
      <c r="G529" s="7">
        <v>-0.995</v>
      </c>
      <c r="H529">
        <v>-52157.69</v>
      </c>
      <c r="I529" s="7">
        <v>-1.0051000000000001</v>
      </c>
      <c r="J529">
        <v>2581.808</v>
      </c>
      <c r="K529">
        <v>51894.35</v>
      </c>
      <c r="L529">
        <v>326711.59999999998</v>
      </c>
      <c r="M529">
        <v>320</v>
      </c>
      <c r="N529">
        <v>-162.99</v>
      </c>
      <c r="O529" s="7">
        <v>-0.99750000000000005</v>
      </c>
      <c r="P529" s="7">
        <v>0.1119</v>
      </c>
      <c r="Q529" t="s">
        <v>535</v>
      </c>
      <c r="S529" s="2">
        <f t="shared" si="96"/>
        <v>43874</v>
      </c>
      <c r="T529" t="s">
        <v>751</v>
      </c>
      <c r="U529" s="5">
        <v>20.100000000000001</v>
      </c>
      <c r="V529">
        <v>0.1</v>
      </c>
      <c r="W529">
        <f t="shared" si="99"/>
        <v>10580327.422846746</v>
      </c>
      <c r="X529">
        <f t="shared" si="89"/>
        <v>26450.818557116865</v>
      </c>
      <c r="Y529">
        <f t="shared" si="90"/>
        <v>1325</v>
      </c>
      <c r="Z529">
        <f t="shared" si="91"/>
        <v>-26767.65</v>
      </c>
      <c r="AA529" s="5">
        <f t="shared" si="97"/>
        <v>10553559.772846745</v>
      </c>
      <c r="AB529" s="24">
        <f>IFERROR(AA529/MAX($J$3:AA529)-1,"")</f>
        <v>-1.2255189224603225E-2</v>
      </c>
      <c r="AG529" s="3">
        <v>44034</v>
      </c>
      <c r="AH529">
        <v>11065356.58113925</v>
      </c>
      <c r="AI529" s="24">
        <f>AH529/MAX($AH$2:AH529)-1</f>
        <v>-2.883814967883902E-2</v>
      </c>
      <c r="AJ529" s="27">
        <f t="shared" si="92"/>
        <v>1</v>
      </c>
      <c r="AK529">
        <f t="shared" si="93"/>
        <v>1</v>
      </c>
      <c r="AL529" s="28">
        <f t="shared" si="98"/>
        <v>2</v>
      </c>
      <c r="AM529" s="28">
        <f t="shared" si="94"/>
        <v>1384</v>
      </c>
      <c r="AN529" s="29">
        <f t="shared" ca="1" si="95"/>
        <v>-2.883814967883902E-2</v>
      </c>
      <c r="AP529" s="7"/>
      <c r="AT529" s="3"/>
      <c r="AV529" s="7"/>
      <c r="AW529" s="6"/>
      <c r="AY529" s="7"/>
      <c r="BA529" s="7"/>
      <c r="BG529" s="7"/>
      <c r="BH529" s="7"/>
    </row>
    <row r="530" spans="1:60" x14ac:dyDescent="0.45">
      <c r="A530" t="s">
        <v>747</v>
      </c>
      <c r="B530" t="s">
        <v>30</v>
      </c>
      <c r="C530" s="6">
        <v>43875.456250000003</v>
      </c>
      <c r="D530" s="5">
        <v>64.7</v>
      </c>
      <c r="E530" s="6">
        <v>43878.385416666664</v>
      </c>
      <c r="F530">
        <v>55.85</v>
      </c>
      <c r="G530" s="7">
        <v>-0.1368</v>
      </c>
      <c r="H530">
        <v>-8024.75</v>
      </c>
      <c r="I530" s="7">
        <v>-0.15540000000000001</v>
      </c>
      <c r="J530">
        <v>798.04579999999999</v>
      </c>
      <c r="K530">
        <v>51633.56</v>
      </c>
      <c r="L530">
        <v>318686.84999999998</v>
      </c>
      <c r="M530">
        <v>275</v>
      </c>
      <c r="N530">
        <v>-29.18</v>
      </c>
      <c r="O530" s="7">
        <v>-0.51549999999999996</v>
      </c>
      <c r="P530" s="7">
        <v>0.16689999999999999</v>
      </c>
      <c r="Q530" t="s">
        <v>535</v>
      </c>
      <c r="S530" s="2">
        <f t="shared" si="96"/>
        <v>43875</v>
      </c>
      <c r="T530" t="s">
        <v>747</v>
      </c>
      <c r="U530" s="5">
        <v>64.7</v>
      </c>
      <c r="V530">
        <v>55.85</v>
      </c>
      <c r="W530">
        <f t="shared" si="99"/>
        <v>10553559.772846745</v>
      </c>
      <c r="X530">
        <f t="shared" si="89"/>
        <v>26383.899432116865</v>
      </c>
      <c r="Y530">
        <f t="shared" si="90"/>
        <v>400</v>
      </c>
      <c r="Z530">
        <f t="shared" si="91"/>
        <v>-4022.2000000000035</v>
      </c>
      <c r="AA530" s="5" t="str">
        <f t="shared" si="97"/>
        <v/>
      </c>
      <c r="AB530" s="24" t="str">
        <f>IFERROR(AA530/MAX($J$3:AA530)-1,"")</f>
        <v/>
      </c>
      <c r="AG530" s="3">
        <v>44035</v>
      </c>
      <c r="AH530">
        <v>11048569.50811925</v>
      </c>
      <c r="AI530" s="24">
        <f>AH530/MAX($AH$2:AH530)-1</f>
        <v>-3.0311483572422526E-2</v>
      </c>
      <c r="AJ530" s="27">
        <f t="shared" si="92"/>
        <v>1</v>
      </c>
      <c r="AK530">
        <f t="shared" si="93"/>
        <v>1</v>
      </c>
      <c r="AL530" s="28">
        <f t="shared" si="98"/>
        <v>2</v>
      </c>
      <c r="AM530" s="28">
        <f t="shared" si="94"/>
        <v>1384</v>
      </c>
      <c r="AN530" s="29">
        <f t="shared" ca="1" si="95"/>
        <v>-3.0311483572422526E-2</v>
      </c>
      <c r="AP530" s="7"/>
      <c r="AT530" s="3"/>
      <c r="AV530" s="7"/>
      <c r="AW530" s="6"/>
      <c r="AY530" s="7"/>
      <c r="BA530" s="7"/>
      <c r="BG530" s="7"/>
      <c r="BH530" s="7"/>
    </row>
    <row r="531" spans="1:60" x14ac:dyDescent="0.45">
      <c r="A531" t="s">
        <v>751</v>
      </c>
      <c r="B531" t="s">
        <v>30</v>
      </c>
      <c r="C531" s="6">
        <v>43875.456944444442</v>
      </c>
      <c r="D531" s="5">
        <v>84.35</v>
      </c>
      <c r="E531" s="6">
        <v>43878.385416666664</v>
      </c>
      <c r="F531">
        <v>80</v>
      </c>
      <c r="G531" s="7">
        <v>-5.16E-2</v>
      </c>
      <c r="H531">
        <v>-3668.46</v>
      </c>
      <c r="I531" s="7">
        <v>-7.1099999999999997E-2</v>
      </c>
      <c r="J531">
        <v>612.07339999999999</v>
      </c>
      <c r="K531">
        <v>51628.39</v>
      </c>
      <c r="L531">
        <v>315018.39</v>
      </c>
      <c r="M531">
        <v>274</v>
      </c>
      <c r="N531">
        <v>-13.39</v>
      </c>
      <c r="O531" s="7">
        <v>-0.44640000000000002</v>
      </c>
      <c r="P531" s="7">
        <v>0.23300000000000001</v>
      </c>
      <c r="Q531" t="s">
        <v>535</v>
      </c>
      <c r="S531" s="2">
        <f t="shared" si="96"/>
        <v>43875</v>
      </c>
      <c r="T531" t="s">
        <v>751</v>
      </c>
      <c r="U531" s="5">
        <v>84.35</v>
      </c>
      <c r="V531">
        <v>80</v>
      </c>
      <c r="W531">
        <f t="shared" si="99"/>
        <v>10553559.772846745</v>
      </c>
      <c r="X531">
        <f t="shared" si="89"/>
        <v>26383.899432116865</v>
      </c>
      <c r="Y531">
        <f t="shared" si="90"/>
        <v>325</v>
      </c>
      <c r="Z531">
        <f t="shared" si="91"/>
        <v>-1947.8874999999991</v>
      </c>
      <c r="AA531" s="5" t="str">
        <f t="shared" si="97"/>
        <v/>
      </c>
      <c r="AB531" s="24" t="str">
        <f>IFERROR(AA531/MAX($J$3:AA531)-1,"")</f>
        <v/>
      </c>
      <c r="AG531" s="3">
        <v>44036</v>
      </c>
      <c r="AH531">
        <v>11048569.50811925</v>
      </c>
      <c r="AI531" s="24">
        <f>AH531/MAX($AH$2:AH531)-1</f>
        <v>-3.0311483572422526E-2</v>
      </c>
      <c r="AJ531" s="27">
        <f t="shared" si="92"/>
        <v>1</v>
      </c>
      <c r="AK531">
        <f t="shared" si="93"/>
        <v>1</v>
      </c>
      <c r="AL531" s="28">
        <f t="shared" si="98"/>
        <v>2</v>
      </c>
      <c r="AM531" s="28">
        <f t="shared" si="94"/>
        <v>1384</v>
      </c>
      <c r="AN531" s="29">
        <f t="shared" ca="1" si="95"/>
        <v>-3.0311483572422526E-2</v>
      </c>
      <c r="AP531" s="7"/>
      <c r="AT531" s="3"/>
      <c r="AV531" s="7"/>
      <c r="AW531" s="6"/>
      <c r="AY531" s="7"/>
      <c r="BA531" s="7"/>
      <c r="BG531" s="7"/>
      <c r="BH531" s="7"/>
    </row>
    <row r="532" spans="1:60" x14ac:dyDescent="0.45">
      <c r="A532" t="s">
        <v>751</v>
      </c>
      <c r="B532" t="s">
        <v>30</v>
      </c>
      <c r="C532" s="6">
        <v>43875.520833333336</v>
      </c>
      <c r="D532" s="5">
        <v>60.65</v>
      </c>
      <c r="E532" s="6">
        <v>43878.385416666664</v>
      </c>
      <c r="F532">
        <v>80</v>
      </c>
      <c r="G532" s="7">
        <v>0.31900000000000001</v>
      </c>
      <c r="H532">
        <v>15925</v>
      </c>
      <c r="I532" s="7">
        <v>0.2959</v>
      </c>
      <c r="J532">
        <v>887.50789999999995</v>
      </c>
      <c r="K532">
        <v>53827.360000000001</v>
      </c>
      <c r="L532">
        <v>781396.2</v>
      </c>
      <c r="M532">
        <v>182</v>
      </c>
      <c r="N532">
        <v>87.5</v>
      </c>
      <c r="O532" s="7">
        <v>-5.0299999999999997E-2</v>
      </c>
      <c r="P532" s="7">
        <v>0.71479999999999999</v>
      </c>
      <c r="Q532" t="s">
        <v>535</v>
      </c>
      <c r="S532" s="2">
        <f t="shared" si="96"/>
        <v>43875</v>
      </c>
      <c r="T532" t="s">
        <v>751</v>
      </c>
      <c r="U532" s="5">
        <v>60.65</v>
      </c>
      <c r="V532">
        <v>80</v>
      </c>
      <c r="W532">
        <f t="shared" si="99"/>
        <v>10553559.772846745</v>
      </c>
      <c r="X532">
        <f t="shared" si="89"/>
        <v>26383.899432116865</v>
      </c>
      <c r="Y532">
        <f t="shared" si="90"/>
        <v>425</v>
      </c>
      <c r="Z532">
        <f t="shared" si="91"/>
        <v>7625.9875000000002</v>
      </c>
      <c r="AA532" s="5" t="str">
        <f t="shared" si="97"/>
        <v/>
      </c>
      <c r="AB532" s="24" t="str">
        <f>IFERROR(AA532/MAX($J$3:AA532)-1,"")</f>
        <v/>
      </c>
      <c r="AG532" s="3">
        <v>44037</v>
      </c>
      <c r="AH532">
        <v>11048569.50811925</v>
      </c>
      <c r="AI532" s="24">
        <f>AH532/MAX($AH$2:AH532)-1</f>
        <v>-3.0311483572422526E-2</v>
      </c>
      <c r="AJ532" s="27">
        <f t="shared" si="92"/>
        <v>1</v>
      </c>
      <c r="AK532">
        <f t="shared" si="93"/>
        <v>1</v>
      </c>
      <c r="AL532" s="28">
        <f t="shared" si="98"/>
        <v>2</v>
      </c>
      <c r="AM532" s="28">
        <f t="shared" si="94"/>
        <v>1384</v>
      </c>
      <c r="AN532" s="29">
        <f t="shared" ca="1" si="95"/>
        <v>-3.0311483572422526E-2</v>
      </c>
      <c r="AP532" s="7"/>
      <c r="AT532" s="3"/>
      <c r="AV532" s="7"/>
      <c r="AW532" s="6"/>
      <c r="AY532" s="7"/>
      <c r="BA532" s="7"/>
      <c r="BG532" s="7"/>
      <c r="BH532" s="7"/>
    </row>
    <row r="533" spans="1:60" x14ac:dyDescent="0.45">
      <c r="A533" t="s">
        <v>747</v>
      </c>
      <c r="B533" t="s">
        <v>30</v>
      </c>
      <c r="C533" s="6">
        <v>43875.568749999999</v>
      </c>
      <c r="D533" s="5">
        <v>54</v>
      </c>
      <c r="E533" s="6">
        <v>43878.385416666664</v>
      </c>
      <c r="F533">
        <v>55.85</v>
      </c>
      <c r="G533" s="7">
        <v>3.4299999999999997E-2</v>
      </c>
      <c r="H533">
        <v>749.9</v>
      </c>
      <c r="I533" s="7">
        <v>1.3899999999999999E-2</v>
      </c>
      <c r="J533">
        <v>997.87469999999996</v>
      </c>
      <c r="K533">
        <v>53885.23</v>
      </c>
      <c r="L533">
        <v>782146.11</v>
      </c>
      <c r="M533">
        <v>113</v>
      </c>
      <c r="N533">
        <v>6.64</v>
      </c>
      <c r="O533" s="7">
        <v>-0.26669999999999999</v>
      </c>
      <c r="P533" s="7">
        <v>0.39810000000000001</v>
      </c>
      <c r="Q533" t="s">
        <v>535</v>
      </c>
      <c r="S533" s="2">
        <f t="shared" si="96"/>
        <v>43875</v>
      </c>
      <c r="T533" t="s">
        <v>747</v>
      </c>
      <c r="U533" s="5">
        <v>54</v>
      </c>
      <c r="V533">
        <v>55.85</v>
      </c>
      <c r="W533">
        <f t="shared" si="99"/>
        <v>10553559.772846745</v>
      </c>
      <c r="X533">
        <f t="shared" si="89"/>
        <v>26383.899432116865</v>
      </c>
      <c r="Y533">
        <f t="shared" si="90"/>
        <v>500</v>
      </c>
      <c r="Z533">
        <f t="shared" si="91"/>
        <v>375.75</v>
      </c>
      <c r="AA533" s="5">
        <f t="shared" si="97"/>
        <v>10555591.422846746</v>
      </c>
      <c r="AB533" s="24">
        <f>IFERROR(AA533/MAX($J$3:AA533)-1,"")</f>
        <v>-1.2065039949097578E-2</v>
      </c>
      <c r="AG533" s="3">
        <v>44038</v>
      </c>
      <c r="AH533">
        <v>11048569.50811925</v>
      </c>
      <c r="AI533" s="24">
        <f>AH533/MAX($AH$2:AH533)-1</f>
        <v>-3.0311483572422526E-2</v>
      </c>
      <c r="AJ533" s="27">
        <f t="shared" si="92"/>
        <v>1</v>
      </c>
      <c r="AK533">
        <f t="shared" si="93"/>
        <v>1</v>
      </c>
      <c r="AL533" s="28">
        <f t="shared" si="98"/>
        <v>2</v>
      </c>
      <c r="AM533" s="28">
        <f t="shared" si="94"/>
        <v>1384</v>
      </c>
      <c r="AN533" s="29">
        <f t="shared" ca="1" si="95"/>
        <v>-3.0311483572422526E-2</v>
      </c>
      <c r="AP533" s="7"/>
      <c r="AT533" s="3"/>
      <c r="AV533" s="7"/>
      <c r="AW533" s="6"/>
      <c r="AY533" s="7"/>
      <c r="BA533" s="7"/>
      <c r="BG533" s="7"/>
      <c r="BH533" s="7"/>
    </row>
    <row r="534" spans="1:60" x14ac:dyDescent="0.45">
      <c r="A534" t="s">
        <v>747</v>
      </c>
      <c r="B534" t="s">
        <v>30</v>
      </c>
      <c r="C534" s="6">
        <v>43878.427083333336</v>
      </c>
      <c r="D534" s="5">
        <v>71.05</v>
      </c>
      <c r="E534" s="6">
        <v>43879.385416666664</v>
      </c>
      <c r="F534">
        <v>124.9</v>
      </c>
      <c r="G534" s="7">
        <v>0.75790000000000002</v>
      </c>
      <c r="H534">
        <v>37667.24</v>
      </c>
      <c r="I534" s="7">
        <v>0.73029999999999995</v>
      </c>
      <c r="J534">
        <v>725.89850000000001</v>
      </c>
      <c r="K534">
        <v>51575.09</v>
      </c>
      <c r="L534">
        <v>352685.63</v>
      </c>
      <c r="M534">
        <v>317</v>
      </c>
      <c r="N534">
        <v>118.82</v>
      </c>
      <c r="O534" s="7">
        <v>-0.19209999999999999</v>
      </c>
      <c r="P534" s="7">
        <v>0.75790000000000002</v>
      </c>
      <c r="Q534" t="s">
        <v>535</v>
      </c>
      <c r="S534" s="2">
        <f t="shared" si="96"/>
        <v>43878</v>
      </c>
      <c r="T534" t="s">
        <v>747</v>
      </c>
      <c r="U534" s="5">
        <v>71.05</v>
      </c>
      <c r="V534">
        <v>124.9</v>
      </c>
      <c r="W534">
        <f t="shared" si="99"/>
        <v>10555591.422846746</v>
      </c>
      <c r="X534">
        <f t="shared" si="89"/>
        <v>26388.978557116865</v>
      </c>
      <c r="Y534">
        <f t="shared" si="90"/>
        <v>375</v>
      </c>
      <c r="Z534">
        <f t="shared" si="91"/>
        <v>19458.937500000007</v>
      </c>
      <c r="AA534" s="5" t="str">
        <f t="shared" si="97"/>
        <v/>
      </c>
      <c r="AB534" s="24" t="str">
        <f>IFERROR(AA534/MAX($J$3:AA534)-1,"")</f>
        <v/>
      </c>
      <c r="AG534" s="3">
        <v>44039</v>
      </c>
      <c r="AH534">
        <v>11029270.68311925</v>
      </c>
      <c r="AI534" s="24">
        <f>AH534/MAX($AH$2:AH534)-1</f>
        <v>-3.2005263836853426E-2</v>
      </c>
      <c r="AJ534" s="27">
        <f t="shared" si="92"/>
        <v>1</v>
      </c>
      <c r="AK534">
        <f t="shared" si="93"/>
        <v>1</v>
      </c>
      <c r="AL534" s="28">
        <f t="shared" si="98"/>
        <v>2</v>
      </c>
      <c r="AM534" s="28">
        <f t="shared" si="94"/>
        <v>1384</v>
      </c>
      <c r="AN534" s="29">
        <f t="shared" ca="1" si="95"/>
        <v>-3.2005263836853426E-2</v>
      </c>
      <c r="AP534" s="7"/>
      <c r="AT534" s="3"/>
      <c r="AV534" s="7"/>
      <c r="AW534" s="6"/>
      <c r="AY534" s="7"/>
      <c r="BA534" s="7"/>
      <c r="BG534" s="7"/>
      <c r="BH534" s="7"/>
    </row>
    <row r="535" spans="1:60" x14ac:dyDescent="0.45">
      <c r="A535" t="s">
        <v>726</v>
      </c>
      <c r="B535" t="s">
        <v>30</v>
      </c>
      <c r="C535" s="6">
        <v>43878.515972222223</v>
      </c>
      <c r="D535" s="5">
        <v>53.15</v>
      </c>
      <c r="E535" s="6">
        <v>43879.385416666664</v>
      </c>
      <c r="F535">
        <v>89.5</v>
      </c>
      <c r="G535" s="7">
        <v>0.68389999999999995</v>
      </c>
      <c r="H535">
        <v>33892.949999999997</v>
      </c>
      <c r="I535" s="7">
        <v>0.65710000000000002</v>
      </c>
      <c r="J535">
        <v>970.49130000000002</v>
      </c>
      <c r="K535">
        <v>51581.61</v>
      </c>
      <c r="L535">
        <v>386578.58</v>
      </c>
      <c r="M535">
        <v>189</v>
      </c>
      <c r="N535">
        <v>179.33</v>
      </c>
      <c r="O535" s="7">
        <v>-0.2135</v>
      </c>
      <c r="P535" s="7">
        <v>0.68389999999999995</v>
      </c>
      <c r="Q535" t="s">
        <v>535</v>
      </c>
      <c r="S535" s="2">
        <f t="shared" si="96"/>
        <v>43878</v>
      </c>
      <c r="T535" t="s">
        <v>726</v>
      </c>
      <c r="U535" s="5">
        <v>53.15</v>
      </c>
      <c r="V535">
        <v>89.5</v>
      </c>
      <c r="W535">
        <f t="shared" si="99"/>
        <v>10555591.422846746</v>
      </c>
      <c r="X535">
        <f t="shared" si="89"/>
        <v>26388.978557116865</v>
      </c>
      <c r="Y535">
        <f t="shared" si="90"/>
        <v>500</v>
      </c>
      <c r="Z535">
        <f t="shared" si="91"/>
        <v>17461.750000000004</v>
      </c>
      <c r="AA535" s="5" t="str">
        <f t="shared" si="97"/>
        <v/>
      </c>
      <c r="AB535" s="24" t="str">
        <f>IFERROR(AA535/MAX($J$3:AA535)-1,"")</f>
        <v/>
      </c>
      <c r="AG535" s="3">
        <v>44040</v>
      </c>
      <c r="AH535">
        <v>11087695.63311925</v>
      </c>
      <c r="AI535" s="24">
        <f>AH535/MAX($AH$2:AH535)-1</f>
        <v>-2.6877540917952247E-2</v>
      </c>
      <c r="AJ535" s="27">
        <f t="shared" si="92"/>
        <v>1</v>
      </c>
      <c r="AK535">
        <f t="shared" si="93"/>
        <v>1</v>
      </c>
      <c r="AL535" s="28">
        <f t="shared" si="98"/>
        <v>2</v>
      </c>
      <c r="AM535" s="28">
        <f t="shared" si="94"/>
        <v>1384</v>
      </c>
      <c r="AN535" s="29">
        <f t="shared" ca="1" si="95"/>
        <v>-2.6877540917952247E-2</v>
      </c>
      <c r="AP535" s="7"/>
      <c r="AT535" s="3"/>
      <c r="AV535" s="7"/>
      <c r="AW535" s="6"/>
      <c r="AY535" s="7"/>
      <c r="BA535" s="7"/>
      <c r="BG535" s="7"/>
      <c r="BH535" s="7"/>
    </row>
    <row r="536" spans="1:60" x14ac:dyDescent="0.45">
      <c r="A536" t="s">
        <v>726</v>
      </c>
      <c r="B536" t="s">
        <v>30</v>
      </c>
      <c r="C536" s="6">
        <v>43878.520833333336</v>
      </c>
      <c r="D536" s="5">
        <v>57.6</v>
      </c>
      <c r="E536" s="6">
        <v>43879.385416666664</v>
      </c>
      <c r="F536">
        <v>89.5</v>
      </c>
      <c r="G536" s="7">
        <v>0.55379999999999996</v>
      </c>
      <c r="H536">
        <v>28480.03</v>
      </c>
      <c r="I536" s="7">
        <v>0.52829999999999999</v>
      </c>
      <c r="J536">
        <v>935.9502</v>
      </c>
      <c r="K536">
        <v>53910.73</v>
      </c>
      <c r="L536">
        <v>810626.14</v>
      </c>
      <c r="M536">
        <v>182</v>
      </c>
      <c r="N536">
        <v>156.47999999999999</v>
      </c>
      <c r="O536" s="7">
        <v>-0.27429999999999999</v>
      </c>
      <c r="P536" s="7">
        <v>0.55379999999999996</v>
      </c>
      <c r="Q536" t="s">
        <v>535</v>
      </c>
      <c r="S536" s="2">
        <f t="shared" si="96"/>
        <v>43878</v>
      </c>
      <c r="T536" t="s">
        <v>726</v>
      </c>
      <c r="U536" s="5">
        <v>57.6</v>
      </c>
      <c r="V536">
        <v>89.5</v>
      </c>
      <c r="W536">
        <f t="shared" si="99"/>
        <v>10555591.422846746</v>
      </c>
      <c r="X536">
        <f t="shared" si="89"/>
        <v>26388.978557116865</v>
      </c>
      <c r="Y536">
        <f t="shared" si="90"/>
        <v>450</v>
      </c>
      <c r="Z536">
        <f t="shared" si="91"/>
        <v>13693.050000000001</v>
      </c>
      <c r="AA536" s="5">
        <f t="shared" si="97"/>
        <v>10606205.160346746</v>
      </c>
      <c r="AB536" s="24">
        <f>IFERROR(AA536/MAX($J$3:AA536)-1,"")</f>
        <v>-7.3279220812287882E-3</v>
      </c>
      <c r="AG536" s="3">
        <v>44041</v>
      </c>
      <c r="AH536">
        <v>11017999.833119249</v>
      </c>
      <c r="AI536" s="24">
        <f>AH536/MAX($AH$2:AH536)-1</f>
        <v>-3.2994461018203247E-2</v>
      </c>
      <c r="AJ536" s="27">
        <f t="shared" si="92"/>
        <v>1</v>
      </c>
      <c r="AK536">
        <f t="shared" si="93"/>
        <v>1</v>
      </c>
      <c r="AL536" s="28">
        <f t="shared" si="98"/>
        <v>2</v>
      </c>
      <c r="AM536" s="28">
        <f t="shared" si="94"/>
        <v>1384</v>
      </c>
      <c r="AN536" s="29">
        <f t="shared" ca="1" si="95"/>
        <v>-3.2994461018203247E-2</v>
      </c>
      <c r="AP536" s="7"/>
      <c r="AT536" s="3"/>
      <c r="AV536" s="7"/>
      <c r="AW536" s="6"/>
      <c r="AY536" s="7"/>
      <c r="BA536" s="7"/>
      <c r="BG536" s="7"/>
      <c r="BH536" s="7"/>
    </row>
    <row r="537" spans="1:60" x14ac:dyDescent="0.45">
      <c r="A537" t="s">
        <v>724</v>
      </c>
      <c r="B537" t="s">
        <v>30</v>
      </c>
      <c r="C537" s="6">
        <v>43879.416666666664</v>
      </c>
      <c r="D537" s="5">
        <v>46.6</v>
      </c>
      <c r="E537" s="6">
        <v>43880.385416666664</v>
      </c>
      <c r="F537">
        <v>3.9</v>
      </c>
      <c r="G537" s="7">
        <v>-0.9163</v>
      </c>
      <c r="H537">
        <v>-48149.37</v>
      </c>
      <c r="I537" s="7">
        <v>-0.92710000000000004</v>
      </c>
      <c r="J537">
        <v>1114.44</v>
      </c>
      <c r="K537">
        <v>51932.89</v>
      </c>
      <c r="L537">
        <v>338429.21</v>
      </c>
      <c r="M537">
        <v>332</v>
      </c>
      <c r="N537">
        <v>-145.03</v>
      </c>
      <c r="O537" s="7">
        <v>-0.9163</v>
      </c>
      <c r="P537" s="7">
        <v>0.47639999999999999</v>
      </c>
      <c r="Q537" t="s">
        <v>535</v>
      </c>
      <c r="S537" s="2">
        <f t="shared" si="96"/>
        <v>43879</v>
      </c>
      <c r="T537" t="s">
        <v>724</v>
      </c>
      <c r="U537" s="5">
        <v>46.6</v>
      </c>
      <c r="V537">
        <v>3.9</v>
      </c>
      <c r="W537">
        <f t="shared" si="99"/>
        <v>10606205.160346746</v>
      </c>
      <c r="X537">
        <f t="shared" si="89"/>
        <v>26515.512900866866</v>
      </c>
      <c r="Y537">
        <f t="shared" si="90"/>
        <v>575</v>
      </c>
      <c r="Z537">
        <f t="shared" si="91"/>
        <v>-24842.875000000004</v>
      </c>
      <c r="AA537" s="5" t="str">
        <f t="shared" si="97"/>
        <v/>
      </c>
      <c r="AB537" s="24" t="str">
        <f>IFERROR(AA537/MAX($J$3:AA537)-1,"")</f>
        <v/>
      </c>
      <c r="AG537" s="3">
        <v>44042</v>
      </c>
      <c r="AH537">
        <v>11078678.058119249</v>
      </c>
      <c r="AI537" s="24">
        <f>AH537/MAX($AH$2:AH537)-1</f>
        <v>-2.7668977213583079E-2</v>
      </c>
      <c r="AJ537" s="27">
        <f t="shared" si="92"/>
        <v>1</v>
      </c>
      <c r="AK537">
        <f t="shared" si="93"/>
        <v>1</v>
      </c>
      <c r="AL537" s="28">
        <f t="shared" si="98"/>
        <v>2</v>
      </c>
      <c r="AM537" s="28">
        <f t="shared" si="94"/>
        <v>1384</v>
      </c>
      <c r="AN537" s="29">
        <f t="shared" ca="1" si="95"/>
        <v>-2.7668977213583079E-2</v>
      </c>
      <c r="AP537" s="7"/>
      <c r="AT537" s="3"/>
      <c r="AV537" s="7"/>
      <c r="AW537" s="6"/>
      <c r="AY537" s="7"/>
      <c r="BA537" s="7"/>
      <c r="BG537" s="7"/>
      <c r="BH537" s="7"/>
    </row>
    <row r="538" spans="1:60" x14ac:dyDescent="0.45">
      <c r="A538" t="s">
        <v>727</v>
      </c>
      <c r="B538" t="s">
        <v>30</v>
      </c>
      <c r="C538" s="6">
        <v>43879.504166666666</v>
      </c>
      <c r="D538" s="5">
        <v>34.1</v>
      </c>
      <c r="E538" s="6">
        <v>43880.385416666664</v>
      </c>
      <c r="F538">
        <v>2.8</v>
      </c>
      <c r="G538" s="7">
        <v>-0.91790000000000005</v>
      </c>
      <c r="H538">
        <v>-48265.72</v>
      </c>
      <c r="I538" s="7">
        <v>-0.92869999999999997</v>
      </c>
      <c r="J538">
        <v>1524.068</v>
      </c>
      <c r="K538">
        <v>51970.73</v>
      </c>
      <c r="L538">
        <v>290163.49</v>
      </c>
      <c r="M538">
        <v>206</v>
      </c>
      <c r="N538">
        <v>-234.3</v>
      </c>
      <c r="O538" s="7">
        <v>-0.91790000000000005</v>
      </c>
      <c r="P538" s="7">
        <v>0.25369999999999998</v>
      </c>
      <c r="Q538" t="s">
        <v>535</v>
      </c>
      <c r="S538" s="2">
        <f t="shared" si="96"/>
        <v>43879</v>
      </c>
      <c r="T538" t="s">
        <v>727</v>
      </c>
      <c r="U538" s="5">
        <v>34.1</v>
      </c>
      <c r="V538">
        <v>2.8</v>
      </c>
      <c r="W538">
        <f t="shared" si="99"/>
        <v>10606205.160346746</v>
      </c>
      <c r="X538">
        <f t="shared" si="89"/>
        <v>26515.512900866866</v>
      </c>
      <c r="Y538">
        <f t="shared" si="90"/>
        <v>775</v>
      </c>
      <c r="Z538">
        <f t="shared" si="91"/>
        <v>-24543.475000000002</v>
      </c>
      <c r="AA538" s="5" t="str">
        <f t="shared" si="97"/>
        <v/>
      </c>
      <c r="AB538" s="24" t="str">
        <f>IFERROR(AA538/MAX($J$3:AA538)-1,"")</f>
        <v/>
      </c>
      <c r="AG538" s="3">
        <v>44043</v>
      </c>
      <c r="AH538">
        <v>11078678.058119249</v>
      </c>
      <c r="AI538" s="24">
        <f>AH538/MAX($AH$2:AH538)-1</f>
        <v>-2.7668977213583079E-2</v>
      </c>
      <c r="AJ538" s="27">
        <f t="shared" si="92"/>
        <v>1</v>
      </c>
      <c r="AK538">
        <f t="shared" si="93"/>
        <v>1</v>
      </c>
      <c r="AL538" s="28">
        <f t="shared" si="98"/>
        <v>2</v>
      </c>
      <c r="AM538" s="28">
        <f t="shared" si="94"/>
        <v>1384</v>
      </c>
      <c r="AN538" s="29">
        <f t="shared" ca="1" si="95"/>
        <v>-2.7668977213583079E-2</v>
      </c>
      <c r="AP538" s="7"/>
      <c r="AT538" s="3"/>
      <c r="AV538" s="7"/>
      <c r="AW538" s="6"/>
      <c r="AY538" s="7"/>
      <c r="BA538" s="7"/>
      <c r="BG538" s="7"/>
      <c r="BH538" s="7"/>
    </row>
    <row r="539" spans="1:60" x14ac:dyDescent="0.45">
      <c r="A539" t="s">
        <v>724</v>
      </c>
      <c r="B539" t="s">
        <v>30</v>
      </c>
      <c r="C539" s="6">
        <v>43879.547222222223</v>
      </c>
      <c r="D539" s="5">
        <v>60.4</v>
      </c>
      <c r="E539" s="6">
        <v>43880.385416666664</v>
      </c>
      <c r="F539">
        <v>3.9</v>
      </c>
      <c r="G539" s="7">
        <v>-0.93540000000000001</v>
      </c>
      <c r="H539">
        <v>-51138.38</v>
      </c>
      <c r="I539" s="7">
        <v>-0.94610000000000005</v>
      </c>
      <c r="J539">
        <v>894.9194</v>
      </c>
      <c r="K539">
        <v>54053.13</v>
      </c>
      <c r="L539">
        <v>759487.76</v>
      </c>
      <c r="M539">
        <v>144</v>
      </c>
      <c r="N539">
        <v>-355.13</v>
      </c>
      <c r="O539" s="7">
        <v>-0.93540000000000001</v>
      </c>
      <c r="P539" s="7">
        <v>0.1391</v>
      </c>
      <c r="Q539" t="s">
        <v>535</v>
      </c>
      <c r="S539" s="2">
        <f t="shared" si="96"/>
        <v>43879</v>
      </c>
      <c r="T539" t="s">
        <v>724</v>
      </c>
      <c r="U539" s="5">
        <v>60.4</v>
      </c>
      <c r="V539">
        <v>3.9</v>
      </c>
      <c r="W539">
        <f t="shared" si="99"/>
        <v>10606205.160346746</v>
      </c>
      <c r="X539">
        <f t="shared" si="89"/>
        <v>26515.512900866866</v>
      </c>
      <c r="Y539">
        <f t="shared" si="90"/>
        <v>450</v>
      </c>
      <c r="Z539">
        <f t="shared" si="91"/>
        <v>-25714.35</v>
      </c>
      <c r="AA539" s="5" t="str">
        <f t="shared" si="97"/>
        <v/>
      </c>
      <c r="AB539" s="24" t="str">
        <f>IFERROR(AA539/MAX($J$3:AA539)-1,"")</f>
        <v/>
      </c>
      <c r="AG539" s="3">
        <v>44044</v>
      </c>
      <c r="AH539">
        <v>11078678.058119249</v>
      </c>
      <c r="AI539" s="24">
        <f>AH539/MAX($AH$2:AH539)-1</f>
        <v>-2.7668977213583079E-2</v>
      </c>
      <c r="AJ539" s="27">
        <f t="shared" si="92"/>
        <v>1</v>
      </c>
      <c r="AK539">
        <f t="shared" si="93"/>
        <v>1</v>
      </c>
      <c r="AL539" s="28">
        <f t="shared" si="98"/>
        <v>2</v>
      </c>
      <c r="AM539" s="28">
        <f t="shared" si="94"/>
        <v>1384</v>
      </c>
      <c r="AN539" s="29">
        <f t="shared" ca="1" si="95"/>
        <v>-2.7668977213583079E-2</v>
      </c>
      <c r="AP539" s="7"/>
      <c r="AT539" s="3"/>
      <c r="AV539" s="7"/>
      <c r="AW539" s="6"/>
      <c r="AY539" s="7"/>
      <c r="BA539" s="7"/>
      <c r="BG539" s="7"/>
      <c r="BH539" s="7"/>
    </row>
    <row r="540" spans="1:60" x14ac:dyDescent="0.45">
      <c r="A540" t="s">
        <v>727</v>
      </c>
      <c r="B540" t="s">
        <v>30</v>
      </c>
      <c r="C540" s="6">
        <v>43879.556250000001</v>
      </c>
      <c r="D540" s="5">
        <v>39.5</v>
      </c>
      <c r="E540" s="6">
        <v>43880.385416666664</v>
      </c>
      <c r="F540">
        <v>2.8</v>
      </c>
      <c r="G540" s="7">
        <v>-0.92910000000000004</v>
      </c>
      <c r="H540">
        <v>-50799.86</v>
      </c>
      <c r="I540" s="7">
        <v>-0.93979999999999997</v>
      </c>
      <c r="J540">
        <v>1368.42</v>
      </c>
      <c r="K540">
        <v>54052.6</v>
      </c>
      <c r="L540">
        <v>708687.9</v>
      </c>
      <c r="M540">
        <v>131</v>
      </c>
      <c r="N540">
        <v>-387.79</v>
      </c>
      <c r="O540" s="7">
        <v>-0.92910000000000004</v>
      </c>
      <c r="P540" s="7">
        <v>8.2299999999999998E-2</v>
      </c>
      <c r="Q540" t="s">
        <v>535</v>
      </c>
      <c r="S540" s="2">
        <f t="shared" si="96"/>
        <v>43879</v>
      </c>
      <c r="T540" t="s">
        <v>727</v>
      </c>
      <c r="U540" s="5">
        <v>39.5</v>
      </c>
      <c r="V540">
        <v>2.8</v>
      </c>
      <c r="W540">
        <f t="shared" si="99"/>
        <v>10606205.160346746</v>
      </c>
      <c r="X540">
        <f t="shared" si="89"/>
        <v>26515.512900866866</v>
      </c>
      <c r="Y540">
        <f t="shared" si="90"/>
        <v>675</v>
      </c>
      <c r="Z540">
        <f t="shared" si="91"/>
        <v>-25058.025000000001</v>
      </c>
      <c r="AA540" s="5">
        <f t="shared" si="97"/>
        <v>10506046.435346747</v>
      </c>
      <c r="AB540" s="24">
        <f>IFERROR(AA540/MAX($J$3:AA540)-1,"")</f>
        <v>-1.6702129742151794E-2</v>
      </c>
      <c r="AG540" s="3">
        <v>44045</v>
      </c>
      <c r="AH540">
        <v>11078678.058119249</v>
      </c>
      <c r="AI540" s="24">
        <f>AH540/MAX($AH$2:AH540)-1</f>
        <v>-2.7668977213583079E-2</v>
      </c>
      <c r="AJ540" s="27">
        <f t="shared" si="92"/>
        <v>1</v>
      </c>
      <c r="AK540">
        <f t="shared" si="93"/>
        <v>1</v>
      </c>
      <c r="AL540" s="28">
        <f t="shared" si="98"/>
        <v>2</v>
      </c>
      <c r="AM540" s="28">
        <f t="shared" si="94"/>
        <v>1384</v>
      </c>
      <c r="AN540" s="29">
        <f t="shared" ca="1" si="95"/>
        <v>-2.7668977213583079E-2</v>
      </c>
      <c r="AP540" s="7"/>
      <c r="AT540" s="3"/>
      <c r="AV540" s="7"/>
      <c r="AW540" s="6"/>
      <c r="AY540" s="7"/>
      <c r="BA540" s="7"/>
      <c r="BG540" s="7"/>
      <c r="BH540" s="7"/>
    </row>
    <row r="541" spans="1:60" x14ac:dyDescent="0.45">
      <c r="A541" t="s">
        <v>726</v>
      </c>
      <c r="B541" t="s">
        <v>30</v>
      </c>
      <c r="C541" s="6">
        <v>43880.416666666664</v>
      </c>
      <c r="D541" s="5">
        <v>29.95</v>
      </c>
      <c r="E541" s="6">
        <v>43881.385416666664</v>
      </c>
      <c r="F541">
        <v>9.0500000000000007</v>
      </c>
      <c r="G541" s="7">
        <v>-0.69779999999999998</v>
      </c>
      <c r="H541">
        <v>-36573.89</v>
      </c>
      <c r="I541" s="7">
        <v>-0.71089999999999998</v>
      </c>
      <c r="J541">
        <v>1717.89</v>
      </c>
      <c r="K541">
        <v>51450.82</v>
      </c>
      <c r="L541">
        <v>253589.6</v>
      </c>
      <c r="M541">
        <v>332</v>
      </c>
      <c r="N541">
        <v>-110.16</v>
      </c>
      <c r="O541" s="7">
        <v>-0.81969999999999998</v>
      </c>
      <c r="P541" s="7">
        <v>0.46079999999999999</v>
      </c>
      <c r="Q541" t="s">
        <v>535</v>
      </c>
      <c r="S541" s="2">
        <f t="shared" si="96"/>
        <v>43880</v>
      </c>
      <c r="T541" t="s">
        <v>726</v>
      </c>
      <c r="U541" s="5">
        <v>29.95</v>
      </c>
      <c r="V541">
        <v>9.0500000000000007</v>
      </c>
      <c r="W541">
        <f t="shared" si="99"/>
        <v>10506046.435346747</v>
      </c>
      <c r="X541">
        <f t="shared" si="89"/>
        <v>26265.116088366867</v>
      </c>
      <c r="Y541">
        <f t="shared" si="90"/>
        <v>875</v>
      </c>
      <c r="Z541">
        <f t="shared" si="91"/>
        <v>-18628.75</v>
      </c>
      <c r="AA541" s="5" t="str">
        <f t="shared" si="97"/>
        <v/>
      </c>
      <c r="AB541" s="24" t="str">
        <f>IFERROR(AA541/MAX($J$3:AA541)-1,"")</f>
        <v/>
      </c>
      <c r="AG541" s="3">
        <v>44046</v>
      </c>
      <c r="AH541">
        <v>11078678.058119249</v>
      </c>
      <c r="AI541" s="24">
        <f>AH541/MAX($AH$2:AH541)-1</f>
        <v>-2.7668977213583079E-2</v>
      </c>
      <c r="AJ541" s="27">
        <f t="shared" si="92"/>
        <v>1</v>
      </c>
      <c r="AK541">
        <f t="shared" si="93"/>
        <v>1</v>
      </c>
      <c r="AL541" s="28">
        <f t="shared" si="98"/>
        <v>2</v>
      </c>
      <c r="AM541" s="28">
        <f t="shared" si="94"/>
        <v>1384</v>
      </c>
      <c r="AN541" s="29">
        <f t="shared" ca="1" si="95"/>
        <v>-2.7668977213583079E-2</v>
      </c>
      <c r="AP541" s="7"/>
      <c r="AT541" s="3"/>
      <c r="AV541" s="7"/>
      <c r="AW541" s="6"/>
      <c r="AY541" s="7"/>
      <c r="BA541" s="7"/>
      <c r="BG541" s="7"/>
      <c r="BH541" s="7"/>
    </row>
    <row r="542" spans="1:60" x14ac:dyDescent="0.45">
      <c r="A542" t="s">
        <v>741</v>
      </c>
      <c r="B542" t="s">
        <v>30</v>
      </c>
      <c r="C542" s="6">
        <v>43880.539583333331</v>
      </c>
      <c r="D542" s="5">
        <v>52.4</v>
      </c>
      <c r="E542" s="6">
        <v>43881.385416666664</v>
      </c>
      <c r="F542">
        <v>20</v>
      </c>
      <c r="G542" s="7">
        <v>-0.61829999999999996</v>
      </c>
      <c r="H542">
        <v>-32431.77</v>
      </c>
      <c r="I542" s="7">
        <v>-0.6321</v>
      </c>
      <c r="J542">
        <v>979.1019</v>
      </c>
      <c r="K542">
        <v>51304.94</v>
      </c>
      <c r="L542">
        <v>221157.83</v>
      </c>
      <c r="M542">
        <v>155</v>
      </c>
      <c r="N542">
        <v>-209.24</v>
      </c>
      <c r="O542" s="7">
        <v>-0.61829999999999996</v>
      </c>
      <c r="P542" s="7">
        <v>4.3900000000000002E-2</v>
      </c>
      <c r="Q542" t="s">
        <v>535</v>
      </c>
      <c r="S542" s="2">
        <f t="shared" si="96"/>
        <v>43880</v>
      </c>
      <c r="T542" t="s">
        <v>741</v>
      </c>
      <c r="U542" s="5">
        <v>52.4</v>
      </c>
      <c r="V542">
        <v>20</v>
      </c>
      <c r="W542">
        <f t="shared" si="99"/>
        <v>10506046.435346747</v>
      </c>
      <c r="X542">
        <f t="shared" si="89"/>
        <v>26265.116088366867</v>
      </c>
      <c r="Y542">
        <f t="shared" si="90"/>
        <v>500</v>
      </c>
      <c r="Z542">
        <f t="shared" si="91"/>
        <v>-16561.999999999996</v>
      </c>
      <c r="AA542" s="5">
        <f t="shared" si="97"/>
        <v>10470855.685346747</v>
      </c>
      <c r="AB542" s="24">
        <f>IFERROR(AA542/MAX($J$3:AA542)-1,"")</f>
        <v>-1.9995755916442981E-2</v>
      </c>
      <c r="AG542" s="3">
        <v>44047</v>
      </c>
      <c r="AH542">
        <v>11140780.570619248</v>
      </c>
      <c r="AI542" s="24">
        <f>AH542/MAX($AH$2:AH542)-1</f>
        <v>-2.2218489422535126E-2</v>
      </c>
      <c r="AJ542" s="27">
        <f t="shared" si="92"/>
        <v>1</v>
      </c>
      <c r="AK542">
        <f t="shared" si="93"/>
        <v>1</v>
      </c>
      <c r="AL542" s="28">
        <f t="shared" si="98"/>
        <v>2</v>
      </c>
      <c r="AM542" s="28">
        <f t="shared" si="94"/>
        <v>1384</v>
      </c>
      <c r="AN542" s="29">
        <f t="shared" ca="1" si="95"/>
        <v>-2.2218489422535126E-2</v>
      </c>
      <c r="AP542" s="7"/>
      <c r="AT542" s="3"/>
      <c r="AV542" s="7"/>
      <c r="AW542" s="6"/>
      <c r="AY542" s="7"/>
      <c r="BA542" s="7"/>
      <c r="BG542" s="7"/>
      <c r="BH542" s="7"/>
    </row>
    <row r="543" spans="1:60" x14ac:dyDescent="0.45">
      <c r="A543" t="s">
        <v>742</v>
      </c>
      <c r="B543" t="s">
        <v>30</v>
      </c>
      <c r="C543" s="6">
        <v>43881.492361111108</v>
      </c>
      <c r="D543" s="5">
        <v>17.95</v>
      </c>
      <c r="E543" s="6">
        <v>43881.638194444444</v>
      </c>
      <c r="F543">
        <v>0.1</v>
      </c>
      <c r="G543" s="7">
        <v>-0.99439999999999995</v>
      </c>
      <c r="H543">
        <v>-51334.98</v>
      </c>
      <c r="I543" s="7">
        <v>-1.0044999999999999</v>
      </c>
      <c r="J543">
        <v>2847.1190000000001</v>
      </c>
      <c r="K543">
        <v>51105.79</v>
      </c>
      <c r="L543">
        <v>169822.85</v>
      </c>
      <c r="M543">
        <v>211</v>
      </c>
      <c r="N543">
        <v>-243.29</v>
      </c>
      <c r="O543" s="7">
        <v>-0.99719999999999998</v>
      </c>
      <c r="P543" s="7">
        <v>0.1031</v>
      </c>
      <c r="Q543" t="s">
        <v>535</v>
      </c>
      <c r="S543" s="2">
        <f t="shared" si="96"/>
        <v>43881</v>
      </c>
      <c r="T543" t="s">
        <v>742</v>
      </c>
      <c r="U543" s="5">
        <v>17.95</v>
      </c>
      <c r="V543">
        <v>0.1</v>
      </c>
      <c r="W543">
        <f t="shared" si="99"/>
        <v>10470855.685346747</v>
      </c>
      <c r="X543">
        <f t="shared" si="89"/>
        <v>26177.139213366867</v>
      </c>
      <c r="Y543">
        <f t="shared" si="90"/>
        <v>1450</v>
      </c>
      <c r="Z543">
        <f t="shared" si="91"/>
        <v>-26144.224999999999</v>
      </c>
      <c r="AA543" s="5">
        <f t="shared" si="97"/>
        <v>10444711.460346747</v>
      </c>
      <c r="AB543" s="24">
        <f>IFERROR(AA543/MAX($J$3:AA543)-1,"")</f>
        <v>-2.2442685969555121E-2</v>
      </c>
      <c r="AG543" s="3">
        <v>44048</v>
      </c>
      <c r="AH543">
        <v>11069109.433119249</v>
      </c>
      <c r="AI543" s="24">
        <f>AH543/MAX($AH$2:AH543)-1</f>
        <v>-2.8508776951792103E-2</v>
      </c>
      <c r="AJ543" s="27">
        <f t="shared" si="92"/>
        <v>1</v>
      </c>
      <c r="AK543">
        <f t="shared" si="93"/>
        <v>1</v>
      </c>
      <c r="AL543" s="28">
        <f t="shared" si="98"/>
        <v>2</v>
      </c>
      <c r="AM543" s="28">
        <f t="shared" si="94"/>
        <v>1384</v>
      </c>
      <c r="AN543" s="29">
        <f t="shared" ca="1" si="95"/>
        <v>-2.8508776951792103E-2</v>
      </c>
      <c r="AP543" s="7"/>
      <c r="AT543" s="3"/>
      <c r="AV543" s="7"/>
      <c r="AW543" s="6"/>
      <c r="AY543" s="7"/>
      <c r="BA543" s="7"/>
      <c r="BG543" s="7"/>
      <c r="BH543" s="7"/>
    </row>
    <row r="544" spans="1:60" x14ac:dyDescent="0.45">
      <c r="A544" t="s">
        <v>724</v>
      </c>
      <c r="B544" t="s">
        <v>30</v>
      </c>
      <c r="C544" s="6">
        <v>43885.568749999999</v>
      </c>
      <c r="D544" s="5">
        <v>93.65</v>
      </c>
      <c r="E544" s="6">
        <v>43886.385416666664</v>
      </c>
      <c r="F544">
        <v>135</v>
      </c>
      <c r="G544" s="7">
        <v>0.4415</v>
      </c>
      <c r="H544">
        <v>21210.3</v>
      </c>
      <c r="I544" s="7">
        <v>0.41710000000000003</v>
      </c>
      <c r="J544">
        <v>542.96969999999999</v>
      </c>
      <c r="K544">
        <v>50849.120000000003</v>
      </c>
      <c r="L544">
        <v>191033.15</v>
      </c>
      <c r="M544">
        <v>113</v>
      </c>
      <c r="N544">
        <v>187.7</v>
      </c>
      <c r="O544" s="7">
        <v>-4.5400000000000003E-2</v>
      </c>
      <c r="P544" s="7">
        <v>0.81210000000000004</v>
      </c>
      <c r="Q544" t="s">
        <v>535</v>
      </c>
      <c r="S544" s="2">
        <f t="shared" si="96"/>
        <v>43885</v>
      </c>
      <c r="T544" t="s">
        <v>724</v>
      </c>
      <c r="U544" s="5">
        <v>93.65</v>
      </c>
      <c r="V544">
        <v>135</v>
      </c>
      <c r="W544">
        <f t="shared" si="99"/>
        <v>10444711.460346747</v>
      </c>
      <c r="X544">
        <f t="shared" si="89"/>
        <v>26111.778650866869</v>
      </c>
      <c r="Y544">
        <f t="shared" si="90"/>
        <v>275</v>
      </c>
      <c r="Z544">
        <f t="shared" si="91"/>
        <v>10742.462500000001</v>
      </c>
      <c r="AA544" s="5" t="str">
        <f t="shared" si="97"/>
        <v/>
      </c>
      <c r="AB544" s="24" t="str">
        <f>IFERROR(AA544/MAX($J$3:AA544)-1,"")</f>
        <v/>
      </c>
      <c r="AG544" s="3">
        <v>44049</v>
      </c>
      <c r="AH544">
        <v>11030663.258119248</v>
      </c>
      <c r="AI544" s="24">
        <f>AH544/MAX($AH$2:AH544)-1</f>
        <v>-3.1883043129026012E-2</v>
      </c>
      <c r="AJ544" s="27">
        <f t="shared" si="92"/>
        <v>1</v>
      </c>
      <c r="AK544">
        <f t="shared" si="93"/>
        <v>1</v>
      </c>
      <c r="AL544" s="28">
        <f t="shared" si="98"/>
        <v>2</v>
      </c>
      <c r="AM544" s="28">
        <f t="shared" si="94"/>
        <v>1384</v>
      </c>
      <c r="AN544" s="29">
        <f t="shared" ca="1" si="95"/>
        <v>-3.1883043129026012E-2</v>
      </c>
      <c r="AP544" s="7"/>
      <c r="AT544" s="3"/>
      <c r="AV544" s="7"/>
      <c r="AW544" s="6"/>
      <c r="AY544" s="7"/>
      <c r="BA544" s="7"/>
      <c r="BG544" s="7"/>
      <c r="BH544" s="7"/>
    </row>
    <row r="545" spans="1:60" x14ac:dyDescent="0.45">
      <c r="A545" t="s">
        <v>727</v>
      </c>
      <c r="B545" t="s">
        <v>30</v>
      </c>
      <c r="C545" s="6">
        <v>43885.570833333331</v>
      </c>
      <c r="D545" s="5">
        <v>73.8</v>
      </c>
      <c r="E545" s="6">
        <v>43886.385416666664</v>
      </c>
      <c r="F545">
        <v>103.75</v>
      </c>
      <c r="G545" s="7">
        <v>0.40579999999999999</v>
      </c>
      <c r="H545">
        <v>19413.36</v>
      </c>
      <c r="I545" s="7">
        <v>0.38179999999999997</v>
      </c>
      <c r="J545">
        <v>689.04</v>
      </c>
      <c r="K545">
        <v>50851.15</v>
      </c>
      <c r="L545">
        <v>210446.5</v>
      </c>
      <c r="M545">
        <v>110</v>
      </c>
      <c r="N545">
        <v>176.49</v>
      </c>
      <c r="O545" s="7">
        <v>-0.1104</v>
      </c>
      <c r="P545" s="7">
        <v>0.85429999999999995</v>
      </c>
      <c r="Q545" t="s">
        <v>535</v>
      </c>
      <c r="S545" s="2">
        <f t="shared" si="96"/>
        <v>43885</v>
      </c>
      <c r="T545" t="s">
        <v>727</v>
      </c>
      <c r="U545" s="5">
        <v>73.8</v>
      </c>
      <c r="V545">
        <v>103.75</v>
      </c>
      <c r="W545">
        <f t="shared" si="99"/>
        <v>10444711.460346747</v>
      </c>
      <c r="X545">
        <f t="shared" si="89"/>
        <v>26111.778650866869</v>
      </c>
      <c r="Y545">
        <f t="shared" si="90"/>
        <v>350</v>
      </c>
      <c r="Z545">
        <f t="shared" si="91"/>
        <v>9861.0750000000025</v>
      </c>
      <c r="AA545" s="5" t="str">
        <f t="shared" si="97"/>
        <v/>
      </c>
      <c r="AB545" s="24" t="str">
        <f>IFERROR(AA545/MAX($J$3:AA545)-1,"")</f>
        <v/>
      </c>
      <c r="AG545" s="3">
        <v>44050</v>
      </c>
      <c r="AH545">
        <v>11030663.258119248</v>
      </c>
      <c r="AI545" s="24">
        <f>AH545/MAX($AH$2:AH545)-1</f>
        <v>-3.1883043129026012E-2</v>
      </c>
      <c r="AJ545" s="27">
        <f t="shared" si="92"/>
        <v>1</v>
      </c>
      <c r="AK545">
        <f t="shared" si="93"/>
        <v>1</v>
      </c>
      <c r="AL545" s="28">
        <f t="shared" si="98"/>
        <v>2</v>
      </c>
      <c r="AM545" s="28">
        <f t="shared" si="94"/>
        <v>1384</v>
      </c>
      <c r="AN545" s="29">
        <f t="shared" ca="1" si="95"/>
        <v>-3.1883043129026012E-2</v>
      </c>
      <c r="AP545" s="7"/>
      <c r="AT545" s="3"/>
      <c r="AV545" s="7"/>
      <c r="AW545" s="6"/>
      <c r="AY545" s="7"/>
      <c r="BA545" s="7"/>
      <c r="BG545" s="7"/>
      <c r="BH545" s="7"/>
    </row>
    <row r="546" spans="1:60" x14ac:dyDescent="0.45">
      <c r="A546" t="s">
        <v>727</v>
      </c>
      <c r="B546" t="s">
        <v>30</v>
      </c>
      <c r="C546" s="6">
        <v>43885.604861111111</v>
      </c>
      <c r="D546" s="5">
        <v>101.55</v>
      </c>
      <c r="E546" s="6">
        <v>43886.385416666664</v>
      </c>
      <c r="F546">
        <v>103.75</v>
      </c>
      <c r="G546" s="7">
        <v>2.1700000000000001E-2</v>
      </c>
      <c r="H546">
        <v>77.510000000000005</v>
      </c>
      <c r="I546" s="7">
        <v>1.4E-3</v>
      </c>
      <c r="J546">
        <v>527.26179999999999</v>
      </c>
      <c r="K546">
        <v>53543.44</v>
      </c>
      <c r="L546">
        <v>708765.4</v>
      </c>
      <c r="M546">
        <v>61</v>
      </c>
      <c r="N546">
        <v>1.27</v>
      </c>
      <c r="O546" s="7">
        <v>-0.26050000000000001</v>
      </c>
      <c r="P546" s="7">
        <v>0.34760000000000002</v>
      </c>
      <c r="Q546" t="s">
        <v>535</v>
      </c>
      <c r="S546" s="2">
        <f t="shared" si="96"/>
        <v>43885</v>
      </c>
      <c r="T546" t="s">
        <v>727</v>
      </c>
      <c r="U546" s="5">
        <v>101.55</v>
      </c>
      <c r="V546">
        <v>103.75</v>
      </c>
      <c r="W546">
        <f t="shared" si="99"/>
        <v>10444711.460346747</v>
      </c>
      <c r="X546">
        <f t="shared" si="89"/>
        <v>26111.778650866869</v>
      </c>
      <c r="Y546">
        <f t="shared" si="90"/>
        <v>250</v>
      </c>
      <c r="Z546">
        <f t="shared" si="91"/>
        <v>36.750000000001393</v>
      </c>
      <c r="AA546" s="5" t="str">
        <f t="shared" si="97"/>
        <v/>
      </c>
      <c r="AB546" s="24" t="str">
        <f>IFERROR(AA546/MAX($J$3:AA546)-1,"")</f>
        <v/>
      </c>
      <c r="AG546" s="3">
        <v>44051</v>
      </c>
      <c r="AH546">
        <v>11030663.258119248</v>
      </c>
      <c r="AI546" s="24">
        <f>AH546/MAX($AH$2:AH546)-1</f>
        <v>-3.1883043129026012E-2</v>
      </c>
      <c r="AJ546" s="27">
        <f t="shared" si="92"/>
        <v>1</v>
      </c>
      <c r="AK546">
        <f t="shared" si="93"/>
        <v>1</v>
      </c>
      <c r="AL546" s="28">
        <f t="shared" si="98"/>
        <v>2</v>
      </c>
      <c r="AM546" s="28">
        <f t="shared" si="94"/>
        <v>1384</v>
      </c>
      <c r="AN546" s="29">
        <f t="shared" ca="1" si="95"/>
        <v>-3.1883043129026012E-2</v>
      </c>
      <c r="AP546" s="7"/>
      <c r="AT546" s="3"/>
      <c r="AV546" s="7"/>
      <c r="AW546" s="6"/>
      <c r="AY546" s="7"/>
      <c r="BA546" s="7"/>
      <c r="BG546" s="7"/>
      <c r="BH546" s="7"/>
    </row>
    <row r="547" spans="1:60" x14ac:dyDescent="0.45">
      <c r="A547" t="s">
        <v>730</v>
      </c>
      <c r="B547" t="s">
        <v>30</v>
      </c>
      <c r="C547" s="6">
        <v>43885.607638888891</v>
      </c>
      <c r="D547" s="5">
        <v>89.7</v>
      </c>
      <c r="E547" s="6">
        <v>43886.385416666664</v>
      </c>
      <c r="F547">
        <v>78.75</v>
      </c>
      <c r="G547" s="7">
        <v>-0.1221</v>
      </c>
      <c r="H547">
        <v>-7543.44</v>
      </c>
      <c r="I547" s="7">
        <v>-0.1409</v>
      </c>
      <c r="J547">
        <v>597.05070000000001</v>
      </c>
      <c r="K547">
        <v>53555.44</v>
      </c>
      <c r="L547">
        <v>701221.97</v>
      </c>
      <c r="M547">
        <v>57</v>
      </c>
      <c r="N547">
        <v>-132.34</v>
      </c>
      <c r="O547" s="7">
        <v>-0.1221</v>
      </c>
      <c r="P547" s="7">
        <v>0.1817</v>
      </c>
      <c r="Q547" t="s">
        <v>535</v>
      </c>
      <c r="S547" s="2">
        <f t="shared" si="96"/>
        <v>43885</v>
      </c>
      <c r="T547" t="s">
        <v>730</v>
      </c>
      <c r="U547" s="5">
        <v>89.7</v>
      </c>
      <c r="V547">
        <v>78.75</v>
      </c>
      <c r="W547">
        <f t="shared" si="99"/>
        <v>10444711.460346747</v>
      </c>
      <c r="X547">
        <f t="shared" si="89"/>
        <v>26111.778650866869</v>
      </c>
      <c r="Y547">
        <f t="shared" si="90"/>
        <v>300</v>
      </c>
      <c r="Z547">
        <f t="shared" si="91"/>
        <v>-3790.3500000000008</v>
      </c>
      <c r="AA547" s="5">
        <f t="shared" si="97"/>
        <v>10461561.397846747</v>
      </c>
      <c r="AB547" s="24">
        <f>IFERROR(AA547/MAX($J$3:AA547)-1,"")</f>
        <v>-2.0865641002193791E-2</v>
      </c>
      <c r="AG547" s="3">
        <v>44052</v>
      </c>
      <c r="AH547">
        <v>11030663.258119248</v>
      </c>
      <c r="AI547" s="24">
        <f>AH547/MAX($AH$2:AH547)-1</f>
        <v>-3.1883043129026012E-2</v>
      </c>
      <c r="AJ547" s="27">
        <f t="shared" si="92"/>
        <v>1</v>
      </c>
      <c r="AK547">
        <f t="shared" si="93"/>
        <v>1</v>
      </c>
      <c r="AL547" s="28">
        <f t="shared" si="98"/>
        <v>2</v>
      </c>
      <c r="AM547" s="28">
        <f t="shared" si="94"/>
        <v>1384</v>
      </c>
      <c r="AN547" s="29">
        <f t="shared" ca="1" si="95"/>
        <v>-3.1883043129026012E-2</v>
      </c>
      <c r="AP547" s="7"/>
      <c r="AT547" s="3"/>
      <c r="AV547" s="7"/>
      <c r="AW547" s="6"/>
      <c r="AY547" s="7"/>
      <c r="BA547" s="7"/>
      <c r="BG547" s="7"/>
      <c r="BH547" s="7"/>
    </row>
    <row r="548" spans="1:60" x14ac:dyDescent="0.45">
      <c r="A548" t="s">
        <v>710</v>
      </c>
      <c r="B548" t="s">
        <v>30</v>
      </c>
      <c r="C548" s="6">
        <v>43887.604861111111</v>
      </c>
      <c r="D548" s="5">
        <v>39.1</v>
      </c>
      <c r="E548" s="6">
        <v>43888.385416666664</v>
      </c>
      <c r="F548">
        <v>32.6</v>
      </c>
      <c r="G548" s="7">
        <v>-0.16619999999999999</v>
      </c>
      <c r="H548">
        <v>-9423.1200000000008</v>
      </c>
      <c r="I548" s="7">
        <v>-0.18459999999999999</v>
      </c>
      <c r="J548">
        <v>1305.684</v>
      </c>
      <c r="K548">
        <v>51052.23</v>
      </c>
      <c r="L548">
        <v>201023.38</v>
      </c>
      <c r="M548">
        <v>61</v>
      </c>
      <c r="N548">
        <v>-154.47999999999999</v>
      </c>
      <c r="O548" s="7">
        <v>-0.45140000000000002</v>
      </c>
      <c r="P548" s="7">
        <v>0.61639999999999995</v>
      </c>
      <c r="Q548" t="s">
        <v>535</v>
      </c>
      <c r="S548" s="2">
        <f t="shared" si="96"/>
        <v>43887</v>
      </c>
      <c r="T548" t="s">
        <v>710</v>
      </c>
      <c r="U548" s="5">
        <v>39.1</v>
      </c>
      <c r="V548">
        <v>32.6</v>
      </c>
      <c r="W548">
        <f t="shared" si="99"/>
        <v>10461561.397846747</v>
      </c>
      <c r="X548">
        <f t="shared" si="89"/>
        <v>26153.903494616869</v>
      </c>
      <c r="Y548">
        <f t="shared" si="90"/>
        <v>675</v>
      </c>
      <c r="Z548">
        <f t="shared" si="91"/>
        <v>-4871.4749999999995</v>
      </c>
      <c r="AA548" s="5" t="str">
        <f t="shared" si="97"/>
        <v/>
      </c>
      <c r="AB548" s="24" t="str">
        <f>IFERROR(AA548/MAX($J$3:AA548)-1,"")</f>
        <v/>
      </c>
      <c r="AG548" s="3">
        <v>44053</v>
      </c>
      <c r="AH548">
        <v>11032992.258119248</v>
      </c>
      <c r="AI548" s="24">
        <f>AH548/MAX($AH$2:AH548)-1</f>
        <v>-3.1678636164567897E-2</v>
      </c>
      <c r="AJ548" s="27">
        <f t="shared" si="92"/>
        <v>1</v>
      </c>
      <c r="AK548">
        <f t="shared" si="93"/>
        <v>1</v>
      </c>
      <c r="AL548" s="28">
        <f t="shared" si="98"/>
        <v>2</v>
      </c>
      <c r="AM548" s="28">
        <f t="shared" si="94"/>
        <v>1384</v>
      </c>
      <c r="AN548" s="29">
        <f t="shared" ca="1" si="95"/>
        <v>-3.1678636164567897E-2</v>
      </c>
      <c r="AP548" s="7"/>
      <c r="AT548" s="3"/>
      <c r="AV548" s="7"/>
      <c r="AW548" s="6"/>
      <c r="AY548" s="7"/>
      <c r="BA548" s="7"/>
      <c r="BG548" s="7"/>
      <c r="BH548" s="7"/>
    </row>
    <row r="549" spans="1:60" x14ac:dyDescent="0.45">
      <c r="A549" t="s">
        <v>709</v>
      </c>
      <c r="B549" t="s">
        <v>30</v>
      </c>
      <c r="C549" s="6">
        <v>43887.605555555558</v>
      </c>
      <c r="D549" s="5">
        <v>62.55</v>
      </c>
      <c r="E549" s="6">
        <v>43888.385416666664</v>
      </c>
      <c r="F549">
        <v>62.6</v>
      </c>
      <c r="G549" s="7">
        <v>8.0000000000000004E-4</v>
      </c>
      <c r="H549">
        <v>-980.55</v>
      </c>
      <c r="I549" s="7">
        <v>-1.9199999999999998E-2</v>
      </c>
      <c r="J549">
        <v>816.10109999999997</v>
      </c>
      <c r="K549">
        <v>51047.13</v>
      </c>
      <c r="L549">
        <v>200042.84</v>
      </c>
      <c r="M549">
        <v>60</v>
      </c>
      <c r="N549">
        <v>-16.34</v>
      </c>
      <c r="O549" s="7">
        <v>-0.37569999999999998</v>
      </c>
      <c r="P549" s="7">
        <v>0.49959999999999999</v>
      </c>
      <c r="Q549" t="s">
        <v>535</v>
      </c>
      <c r="S549" s="2">
        <f t="shared" si="96"/>
        <v>43887</v>
      </c>
      <c r="T549" t="s">
        <v>709</v>
      </c>
      <c r="U549" s="5">
        <v>62.55</v>
      </c>
      <c r="V549">
        <v>62.6</v>
      </c>
      <c r="W549">
        <f t="shared" si="99"/>
        <v>10461561.397846747</v>
      </c>
      <c r="X549">
        <f t="shared" si="89"/>
        <v>26153.903494616869</v>
      </c>
      <c r="Y549">
        <f t="shared" si="90"/>
        <v>425</v>
      </c>
      <c r="Z549">
        <f t="shared" si="91"/>
        <v>-510.63749999999823</v>
      </c>
      <c r="AA549" s="5" t="str">
        <f t="shared" si="97"/>
        <v/>
      </c>
      <c r="AB549" s="24" t="str">
        <f>IFERROR(AA549/MAX($J$3:AA549)-1,"")</f>
        <v/>
      </c>
      <c r="AG549" s="3">
        <v>44054</v>
      </c>
      <c r="AH549">
        <v>11032992.258119248</v>
      </c>
      <c r="AI549" s="24">
        <f>AH549/MAX($AH$2:AH549)-1</f>
        <v>-3.1678636164567897E-2</v>
      </c>
      <c r="AJ549" s="27">
        <f t="shared" si="92"/>
        <v>1</v>
      </c>
      <c r="AK549">
        <f t="shared" si="93"/>
        <v>1</v>
      </c>
      <c r="AL549" s="28">
        <f t="shared" si="98"/>
        <v>2</v>
      </c>
      <c r="AM549" s="28">
        <f t="shared" si="94"/>
        <v>1384</v>
      </c>
      <c r="AN549" s="29">
        <f t="shared" ca="1" si="95"/>
        <v>-3.1678636164567897E-2</v>
      </c>
      <c r="AP549" s="7"/>
      <c r="AT549" s="3"/>
      <c r="AV549" s="7"/>
      <c r="AW549" s="6"/>
      <c r="AY549" s="7"/>
      <c r="BA549" s="7"/>
      <c r="BG549" s="7"/>
      <c r="BH549" s="7"/>
    </row>
    <row r="550" spans="1:60" x14ac:dyDescent="0.45">
      <c r="A550" t="s">
        <v>710</v>
      </c>
      <c r="B550" t="s">
        <v>30</v>
      </c>
      <c r="C550" s="6">
        <v>43887.60833333333</v>
      </c>
      <c r="D550" s="5">
        <v>43.35</v>
      </c>
      <c r="E550" s="6">
        <v>43888.385416666664</v>
      </c>
      <c r="F550">
        <v>32.6</v>
      </c>
      <c r="G550" s="7">
        <v>-0.248</v>
      </c>
      <c r="H550">
        <v>-14205.97</v>
      </c>
      <c r="I550" s="7">
        <v>-0.26550000000000001</v>
      </c>
      <c r="J550">
        <v>1234.2819999999999</v>
      </c>
      <c r="K550">
        <v>53506.11</v>
      </c>
      <c r="L550">
        <v>687016</v>
      </c>
      <c r="M550">
        <v>56</v>
      </c>
      <c r="N550">
        <v>-253.68</v>
      </c>
      <c r="O550" s="7">
        <v>-0.50519999999999998</v>
      </c>
      <c r="P550" s="7">
        <v>0.45789999999999997</v>
      </c>
      <c r="Q550" t="s">
        <v>535</v>
      </c>
      <c r="S550" s="2">
        <f t="shared" si="96"/>
        <v>43887</v>
      </c>
      <c r="T550" t="s">
        <v>710</v>
      </c>
      <c r="U550" s="5">
        <v>43.35</v>
      </c>
      <c r="V550">
        <v>32.6</v>
      </c>
      <c r="W550">
        <f t="shared" si="99"/>
        <v>10461561.397846747</v>
      </c>
      <c r="X550">
        <f t="shared" si="89"/>
        <v>26153.903494616869</v>
      </c>
      <c r="Y550">
        <f t="shared" si="90"/>
        <v>600</v>
      </c>
      <c r="Z550">
        <f t="shared" si="91"/>
        <v>-6905.7000000000016</v>
      </c>
      <c r="AA550" s="5">
        <f t="shared" si="97"/>
        <v>10449273.585346747</v>
      </c>
      <c r="AB550" s="24">
        <f>IFERROR(AA550/MAX($J$3:AA550)-1,"")</f>
        <v>-2.2015700630783175E-2</v>
      </c>
      <c r="AG550" s="3">
        <v>44055</v>
      </c>
      <c r="AH550">
        <v>11035306.458119247</v>
      </c>
      <c r="AI550" s="24">
        <f>AH550/MAX($AH$2:AH550)-1</f>
        <v>-3.1475528136594932E-2</v>
      </c>
      <c r="AJ550" s="27">
        <f t="shared" si="92"/>
        <v>1</v>
      </c>
      <c r="AK550">
        <f t="shared" si="93"/>
        <v>1</v>
      </c>
      <c r="AL550" s="28">
        <f t="shared" si="98"/>
        <v>2</v>
      </c>
      <c r="AM550" s="28">
        <f t="shared" si="94"/>
        <v>1384</v>
      </c>
      <c r="AN550" s="29">
        <f t="shared" ca="1" si="95"/>
        <v>-3.1475528136594932E-2</v>
      </c>
      <c r="AP550" s="7"/>
      <c r="AT550" s="3"/>
      <c r="AV550" s="7"/>
      <c r="AW550" s="6"/>
      <c r="AY550" s="7"/>
      <c r="BA550" s="7"/>
      <c r="BG550" s="7"/>
      <c r="BH550" s="7"/>
    </row>
    <row r="551" spans="1:60" x14ac:dyDescent="0.45">
      <c r="A551" t="s">
        <v>708</v>
      </c>
      <c r="B551" t="s">
        <v>30</v>
      </c>
      <c r="C551" s="6">
        <v>43888.416666666664</v>
      </c>
      <c r="D551" s="5">
        <v>35.75</v>
      </c>
      <c r="E551" s="6">
        <v>43888.638194444444</v>
      </c>
      <c r="F551">
        <v>0.1</v>
      </c>
      <c r="G551" s="7">
        <v>-0.99719999999999998</v>
      </c>
      <c r="H551">
        <v>-51368.99</v>
      </c>
      <c r="I551" s="7">
        <v>-1.0072000000000001</v>
      </c>
      <c r="J551">
        <v>1426.579</v>
      </c>
      <c r="K551">
        <v>51000.21</v>
      </c>
      <c r="L551">
        <v>148673.85</v>
      </c>
      <c r="M551">
        <v>320</v>
      </c>
      <c r="N551">
        <v>-160.53</v>
      </c>
      <c r="O551" s="7">
        <v>-0.99860000000000004</v>
      </c>
      <c r="P551" s="7">
        <v>1.014</v>
      </c>
      <c r="Q551" t="s">
        <v>535</v>
      </c>
      <c r="S551" s="2">
        <f t="shared" si="96"/>
        <v>43888</v>
      </c>
      <c r="T551" t="s">
        <v>708</v>
      </c>
      <c r="U551" s="5">
        <v>35.75</v>
      </c>
      <c r="V551">
        <v>0.1</v>
      </c>
      <c r="W551">
        <f t="shared" si="99"/>
        <v>10449273.585346747</v>
      </c>
      <c r="X551">
        <f t="shared" si="89"/>
        <v>26123.183963366868</v>
      </c>
      <c r="Y551">
        <f t="shared" si="90"/>
        <v>725</v>
      </c>
      <c r="Z551">
        <f t="shared" si="91"/>
        <v>-26106.162500000002</v>
      </c>
      <c r="AA551" s="5" t="str">
        <f t="shared" si="97"/>
        <v/>
      </c>
      <c r="AB551" s="24" t="str">
        <f>IFERROR(AA551/MAX($J$3:AA551)-1,"")</f>
        <v/>
      </c>
      <c r="AG551" s="3">
        <v>44056</v>
      </c>
      <c r="AH551">
        <v>11007630.183119247</v>
      </c>
      <c r="AI551" s="24">
        <f>AH551/MAX($AH$2:AH551)-1</f>
        <v>-3.3904563499523199E-2</v>
      </c>
      <c r="AJ551" s="27">
        <f t="shared" si="92"/>
        <v>1</v>
      </c>
      <c r="AK551">
        <f t="shared" si="93"/>
        <v>1</v>
      </c>
      <c r="AL551" s="28">
        <f t="shared" si="98"/>
        <v>2</v>
      </c>
      <c r="AM551" s="28">
        <f t="shared" si="94"/>
        <v>1384</v>
      </c>
      <c r="AN551" s="29">
        <f t="shared" ca="1" si="95"/>
        <v>-3.3904563499523199E-2</v>
      </c>
      <c r="AP551" s="7"/>
      <c r="AT551" s="3"/>
      <c r="AV551" s="7"/>
      <c r="AW551" s="6"/>
      <c r="AY551" s="7"/>
      <c r="BA551" s="7"/>
      <c r="BG551" s="7"/>
      <c r="BH551" s="7"/>
    </row>
    <row r="552" spans="1:60" x14ac:dyDescent="0.45">
      <c r="A552" t="s">
        <v>712</v>
      </c>
      <c r="B552" t="s">
        <v>30</v>
      </c>
      <c r="C552" s="6">
        <v>43888.418749999997</v>
      </c>
      <c r="D552" s="5">
        <v>16.350000000000001</v>
      </c>
      <c r="E552" s="6">
        <v>43888.638194444444</v>
      </c>
      <c r="F552">
        <v>0.05</v>
      </c>
      <c r="G552" s="7">
        <v>-0.99690000000000001</v>
      </c>
      <c r="H552">
        <v>-51349.97</v>
      </c>
      <c r="I552" s="7">
        <v>-1.0069999999999999</v>
      </c>
      <c r="J552">
        <v>3118.924</v>
      </c>
      <c r="K552">
        <v>50994.41</v>
      </c>
      <c r="L552">
        <v>97323.89</v>
      </c>
      <c r="M552">
        <v>317</v>
      </c>
      <c r="N552">
        <v>-161.99</v>
      </c>
      <c r="O552" s="7">
        <v>-0.99690000000000001</v>
      </c>
      <c r="P552" s="7">
        <v>1.4587000000000001</v>
      </c>
      <c r="Q552" t="s">
        <v>535</v>
      </c>
      <c r="S552" s="2">
        <f t="shared" si="96"/>
        <v>43888</v>
      </c>
      <c r="T552" t="s">
        <v>712</v>
      </c>
      <c r="U552" s="5">
        <v>16.350000000000001</v>
      </c>
      <c r="V552">
        <v>0.05</v>
      </c>
      <c r="W552">
        <f t="shared" si="99"/>
        <v>10449273.585346747</v>
      </c>
      <c r="X552">
        <f t="shared" si="89"/>
        <v>26123.183963366868</v>
      </c>
      <c r="Y552">
        <f t="shared" si="90"/>
        <v>1600</v>
      </c>
      <c r="Z552">
        <f t="shared" si="91"/>
        <v>-26342.400000000005</v>
      </c>
      <c r="AA552" s="5">
        <f t="shared" si="97"/>
        <v>10396825.022846747</v>
      </c>
      <c r="AB552" s="24">
        <f>IFERROR(AA552/MAX($J$3:AA552)-1,"")</f>
        <v>-2.692454622952567E-2</v>
      </c>
      <c r="AG552" s="3">
        <v>44057</v>
      </c>
      <c r="AH552">
        <v>10998387.245619247</v>
      </c>
      <c r="AI552" s="24">
        <f>AH552/MAX($AH$2:AH552)-1</f>
        <v>-3.4715778955535015E-2</v>
      </c>
      <c r="AJ552" s="27">
        <f t="shared" si="92"/>
        <v>1</v>
      </c>
      <c r="AK552">
        <f t="shared" si="93"/>
        <v>1</v>
      </c>
      <c r="AL552" s="28">
        <f t="shared" si="98"/>
        <v>2</v>
      </c>
      <c r="AM552" s="28">
        <f t="shared" si="94"/>
        <v>1384</v>
      </c>
      <c r="AN552" s="29">
        <f t="shared" ca="1" si="95"/>
        <v>-3.4715778955535015E-2</v>
      </c>
      <c r="AP552" s="7"/>
      <c r="AT552" s="3"/>
      <c r="AV552" s="7"/>
      <c r="AW552" s="6"/>
      <c r="AY552" s="7"/>
      <c r="BA552" s="7"/>
      <c r="BG552" s="7"/>
      <c r="BH552" s="7"/>
    </row>
    <row r="553" spans="1:60" x14ac:dyDescent="0.45">
      <c r="A553" t="s">
        <v>731</v>
      </c>
      <c r="B553" t="s">
        <v>30</v>
      </c>
      <c r="C553" s="6">
        <v>43889.416666666664</v>
      </c>
      <c r="D553" s="5">
        <v>144.6</v>
      </c>
      <c r="E553" s="6">
        <v>43893.385416666664</v>
      </c>
      <c r="F553">
        <v>126.35</v>
      </c>
      <c r="G553" s="7">
        <v>-0.12620000000000001</v>
      </c>
      <c r="H553">
        <v>-7317.94</v>
      </c>
      <c r="I553" s="7">
        <v>-0.1449</v>
      </c>
      <c r="J553">
        <v>349.14670000000001</v>
      </c>
      <c r="K553">
        <v>50486.62</v>
      </c>
      <c r="L553">
        <v>65507.48</v>
      </c>
      <c r="M553">
        <v>708</v>
      </c>
      <c r="N553">
        <v>-10.34</v>
      </c>
      <c r="O553" s="7">
        <v>-0.50139999999999996</v>
      </c>
      <c r="P553" s="7">
        <v>1.1833</v>
      </c>
      <c r="Q553" t="s">
        <v>535</v>
      </c>
      <c r="S553" s="2">
        <f t="shared" si="96"/>
        <v>43889</v>
      </c>
      <c r="T553" t="s">
        <v>731</v>
      </c>
      <c r="U553" s="5">
        <v>144.6</v>
      </c>
      <c r="V553">
        <v>126.35</v>
      </c>
      <c r="W553">
        <f t="shared" si="99"/>
        <v>10396825.022846747</v>
      </c>
      <c r="X553">
        <f t="shared" si="89"/>
        <v>25992.062557116868</v>
      </c>
      <c r="Y553">
        <f t="shared" si="90"/>
        <v>175</v>
      </c>
      <c r="Z553">
        <f t="shared" si="91"/>
        <v>-3667.9125000000008</v>
      </c>
      <c r="AA553" s="5" t="str">
        <f t="shared" si="97"/>
        <v/>
      </c>
      <c r="AB553" s="24" t="str">
        <f>IFERROR(AA553/MAX($J$3:AA553)-1,"")</f>
        <v/>
      </c>
      <c r="AG553" s="3">
        <v>44058</v>
      </c>
      <c r="AH553">
        <v>10998387.245619247</v>
      </c>
      <c r="AI553" s="24">
        <f>AH553/MAX($AH$2:AH553)-1</f>
        <v>-3.4715778955535015E-2</v>
      </c>
      <c r="AJ553" s="27">
        <f t="shared" si="92"/>
        <v>1</v>
      </c>
      <c r="AK553">
        <f t="shared" si="93"/>
        <v>1</v>
      </c>
      <c r="AL553" s="28">
        <f t="shared" si="98"/>
        <v>2</v>
      </c>
      <c r="AM553" s="28">
        <f t="shared" si="94"/>
        <v>1384</v>
      </c>
      <c r="AN553" s="29">
        <f t="shared" ca="1" si="95"/>
        <v>-3.4715778955535015E-2</v>
      </c>
      <c r="AP553" s="7"/>
      <c r="AT553" s="3"/>
      <c r="AV553" s="7"/>
      <c r="AW553" s="6"/>
      <c r="AY553" s="7"/>
      <c r="BA553" s="7"/>
      <c r="BG553" s="7"/>
      <c r="BH553" s="7"/>
    </row>
    <row r="554" spans="1:60" x14ac:dyDescent="0.45">
      <c r="A554" t="s">
        <v>732</v>
      </c>
      <c r="B554" t="s">
        <v>30</v>
      </c>
      <c r="C554" s="6">
        <v>43889.49722222222</v>
      </c>
      <c r="D554" s="5">
        <v>147.9</v>
      </c>
      <c r="E554" s="6">
        <v>43892.385416666664</v>
      </c>
      <c r="F554">
        <v>78.400000000000006</v>
      </c>
      <c r="G554" s="7">
        <v>-0.46989999999999998</v>
      </c>
      <c r="H554">
        <v>-24498.47</v>
      </c>
      <c r="I554" s="7">
        <v>-0.48520000000000002</v>
      </c>
      <c r="J554">
        <v>341.3802</v>
      </c>
      <c r="K554">
        <v>50490.13</v>
      </c>
      <c r="L554">
        <v>72825.42</v>
      </c>
      <c r="M554">
        <v>216</v>
      </c>
      <c r="N554">
        <v>-113.42</v>
      </c>
      <c r="O554" s="7">
        <v>-0.46989999999999998</v>
      </c>
      <c r="P554" s="7">
        <v>0.48509999999999998</v>
      </c>
      <c r="Q554" t="s">
        <v>535</v>
      </c>
      <c r="S554" s="2">
        <f t="shared" si="96"/>
        <v>43889</v>
      </c>
      <c r="T554" t="s">
        <v>732</v>
      </c>
      <c r="U554" s="5">
        <v>147.9</v>
      </c>
      <c r="V554">
        <v>78.400000000000006</v>
      </c>
      <c r="W554">
        <f t="shared" si="99"/>
        <v>10396825.022846747</v>
      </c>
      <c r="X554">
        <f t="shared" si="89"/>
        <v>25992.062557116868</v>
      </c>
      <c r="Y554">
        <f t="shared" si="90"/>
        <v>175</v>
      </c>
      <c r="Z554">
        <f t="shared" si="91"/>
        <v>-12558.525000000003</v>
      </c>
      <c r="AA554" s="5" t="str">
        <f t="shared" si="97"/>
        <v/>
      </c>
      <c r="AB554" s="24" t="str">
        <f>IFERROR(AA554/MAX($J$3:AA554)-1,"")</f>
        <v/>
      </c>
      <c r="AG554" s="3">
        <v>44059</v>
      </c>
      <c r="AH554">
        <v>10998387.245619247</v>
      </c>
      <c r="AI554" s="24">
        <f>AH554/MAX($AH$2:AH554)-1</f>
        <v>-3.4715778955535015E-2</v>
      </c>
      <c r="AJ554" s="27">
        <f t="shared" si="92"/>
        <v>1</v>
      </c>
      <c r="AK554">
        <f t="shared" si="93"/>
        <v>1</v>
      </c>
      <c r="AL554" s="28">
        <f t="shared" si="98"/>
        <v>2</v>
      </c>
      <c r="AM554" s="28">
        <f t="shared" si="94"/>
        <v>1384</v>
      </c>
      <c r="AN554" s="29">
        <f t="shared" ca="1" si="95"/>
        <v>-3.4715778955535015E-2</v>
      </c>
      <c r="AP554" s="7"/>
      <c r="AT554" s="3"/>
      <c r="AV554" s="7"/>
      <c r="AW554" s="6"/>
      <c r="AY554" s="7"/>
      <c r="BA554" s="7"/>
      <c r="BG554" s="7"/>
      <c r="BH554" s="7"/>
    </row>
    <row r="555" spans="1:60" x14ac:dyDescent="0.45">
      <c r="A555" t="s">
        <v>731</v>
      </c>
      <c r="B555" t="s">
        <v>30</v>
      </c>
      <c r="C555" s="6">
        <v>43889.523611111108</v>
      </c>
      <c r="D555" s="5">
        <v>164.3</v>
      </c>
      <c r="E555" s="6">
        <v>43892.38958333333</v>
      </c>
      <c r="F555">
        <v>106.2</v>
      </c>
      <c r="G555" s="7">
        <v>-0.35360000000000003</v>
      </c>
      <c r="H555">
        <v>-19775.53</v>
      </c>
      <c r="I555" s="7">
        <v>-0.37009999999999998</v>
      </c>
      <c r="J555">
        <v>325.2287</v>
      </c>
      <c r="K555">
        <v>53435.08</v>
      </c>
      <c r="L555">
        <v>638528.9</v>
      </c>
      <c r="M555">
        <v>184</v>
      </c>
      <c r="N555">
        <v>-107.48</v>
      </c>
      <c r="O555" s="7">
        <v>-0.35360000000000003</v>
      </c>
      <c r="P555" s="7">
        <v>0.49569999999999997</v>
      </c>
      <c r="Q555" t="s">
        <v>535</v>
      </c>
      <c r="S555" s="2">
        <f t="shared" si="96"/>
        <v>43889</v>
      </c>
      <c r="T555" t="s">
        <v>731</v>
      </c>
      <c r="U555" s="5">
        <v>164.3</v>
      </c>
      <c r="V555">
        <v>106.2</v>
      </c>
      <c r="W555">
        <f t="shared" si="99"/>
        <v>10396825.022846747</v>
      </c>
      <c r="X555">
        <f t="shared" si="89"/>
        <v>25992.062557116868</v>
      </c>
      <c r="Y555">
        <f t="shared" si="90"/>
        <v>150</v>
      </c>
      <c r="Z555">
        <f t="shared" si="91"/>
        <v>-9120.7500000000018</v>
      </c>
      <c r="AA555" s="5" t="str">
        <f t="shared" si="97"/>
        <v/>
      </c>
      <c r="AB555" s="24" t="str">
        <f>IFERROR(AA555/MAX($J$3:AA555)-1,"")</f>
        <v/>
      </c>
      <c r="AG555" s="3">
        <v>44060</v>
      </c>
      <c r="AH555">
        <v>10983389.158119246</v>
      </c>
      <c r="AI555" s="24">
        <f>AH555/MAX($AH$2:AH555)-1</f>
        <v>-3.6032100784025078E-2</v>
      </c>
      <c r="AJ555" s="27">
        <f t="shared" si="92"/>
        <v>1</v>
      </c>
      <c r="AK555">
        <f t="shared" si="93"/>
        <v>1</v>
      </c>
      <c r="AL555" s="28">
        <f t="shared" si="98"/>
        <v>2</v>
      </c>
      <c r="AM555" s="28">
        <f t="shared" si="94"/>
        <v>1384</v>
      </c>
      <c r="AN555" s="29">
        <f t="shared" ca="1" si="95"/>
        <v>-3.6032100784025078E-2</v>
      </c>
      <c r="AP555" s="7"/>
      <c r="AT555" s="3"/>
      <c r="AV555" s="7"/>
      <c r="AW555" s="6"/>
      <c r="AY555" s="7"/>
      <c r="BA555" s="7"/>
      <c r="BG555" s="7"/>
      <c r="BH555" s="7"/>
    </row>
    <row r="556" spans="1:60" x14ac:dyDescent="0.45">
      <c r="A556" t="s">
        <v>732</v>
      </c>
      <c r="B556" t="s">
        <v>30</v>
      </c>
      <c r="C556" s="6">
        <v>43889.595138888886</v>
      </c>
      <c r="D556" s="5">
        <v>164.15</v>
      </c>
      <c r="E556" s="6">
        <v>43892.385416666664</v>
      </c>
      <c r="F556">
        <v>78.400000000000006</v>
      </c>
      <c r="G556" s="7">
        <v>-0.52239999999999998</v>
      </c>
      <c r="H556">
        <v>-28711.57</v>
      </c>
      <c r="I556" s="7">
        <v>-0.53720000000000001</v>
      </c>
      <c r="J556">
        <v>325.61840000000001</v>
      </c>
      <c r="K556">
        <v>53450.27</v>
      </c>
      <c r="L556">
        <v>658304.43000000005</v>
      </c>
      <c r="M556">
        <v>75</v>
      </c>
      <c r="N556">
        <v>-382.82</v>
      </c>
      <c r="O556" s="7">
        <v>-0.52239999999999998</v>
      </c>
      <c r="P556" s="7">
        <v>0.33810000000000001</v>
      </c>
      <c r="Q556" t="s">
        <v>535</v>
      </c>
      <c r="S556" s="2">
        <f t="shared" si="96"/>
        <v>43889</v>
      </c>
      <c r="T556" t="s">
        <v>732</v>
      </c>
      <c r="U556" s="5">
        <v>164.15</v>
      </c>
      <c r="V556">
        <v>78.400000000000006</v>
      </c>
      <c r="W556">
        <f t="shared" si="99"/>
        <v>10396825.022846747</v>
      </c>
      <c r="X556">
        <f t="shared" si="89"/>
        <v>25992.062557116868</v>
      </c>
      <c r="Y556">
        <f t="shared" si="90"/>
        <v>150</v>
      </c>
      <c r="Z556">
        <f t="shared" si="91"/>
        <v>-13226.325000000003</v>
      </c>
      <c r="AA556" s="5">
        <f t="shared" si="97"/>
        <v>10358251.510346748</v>
      </c>
      <c r="AB556" s="24">
        <f>IFERROR(AA556/MAX($J$3:AA556)-1,"")</f>
        <v>-3.0534777054510798E-2</v>
      </c>
      <c r="AG556" s="3">
        <v>44061</v>
      </c>
      <c r="AH556">
        <v>11068153.020619247</v>
      </c>
      <c r="AI556" s="24">
        <f>AH556/MAX($AH$2:AH556)-1</f>
        <v>-2.8592717430922621E-2</v>
      </c>
      <c r="AJ556" s="27">
        <f t="shared" si="92"/>
        <v>1</v>
      </c>
      <c r="AK556">
        <f t="shared" si="93"/>
        <v>1</v>
      </c>
      <c r="AL556" s="28">
        <f t="shared" si="98"/>
        <v>2</v>
      </c>
      <c r="AM556" s="28">
        <f t="shared" si="94"/>
        <v>1384</v>
      </c>
      <c r="AN556" s="29">
        <f t="shared" ca="1" si="95"/>
        <v>-2.8592717430922621E-2</v>
      </c>
      <c r="AP556" s="7"/>
      <c r="AT556" s="3"/>
      <c r="AV556" s="7"/>
      <c r="AW556" s="6"/>
      <c r="AY556" s="7"/>
      <c r="BA556" s="7"/>
      <c r="BG556" s="7"/>
      <c r="BH556" s="7"/>
    </row>
    <row r="557" spans="1:60" x14ac:dyDescent="0.45">
      <c r="A557" t="s">
        <v>701</v>
      </c>
      <c r="B557" t="s">
        <v>30</v>
      </c>
      <c r="C557" s="6">
        <v>43892.500694444447</v>
      </c>
      <c r="D557" s="5">
        <v>106.1</v>
      </c>
      <c r="E557" s="6">
        <v>43893.385416666664</v>
      </c>
      <c r="F557">
        <v>62.45</v>
      </c>
      <c r="G557" s="7">
        <v>-0.41139999999999999</v>
      </c>
      <c r="H557">
        <v>-21479.32</v>
      </c>
      <c r="I557" s="7">
        <v>-0.42730000000000001</v>
      </c>
      <c r="J557">
        <v>473.78590000000003</v>
      </c>
      <c r="K557">
        <v>50268.69</v>
      </c>
      <c r="L557">
        <v>44028.15</v>
      </c>
      <c r="M557">
        <v>211</v>
      </c>
      <c r="N557">
        <v>-101.8</v>
      </c>
      <c r="O557" s="7">
        <v>-0.78649999999999998</v>
      </c>
      <c r="P557" s="7">
        <v>0.1946</v>
      </c>
      <c r="Q557" t="s">
        <v>535</v>
      </c>
      <c r="S557" s="2">
        <f t="shared" si="96"/>
        <v>43892</v>
      </c>
      <c r="T557" t="s">
        <v>701</v>
      </c>
      <c r="U557" s="5">
        <v>106.1</v>
      </c>
      <c r="V557">
        <v>62.45</v>
      </c>
      <c r="W557">
        <f t="shared" si="99"/>
        <v>10358251.510346748</v>
      </c>
      <c r="X557">
        <f t="shared" si="89"/>
        <v>25895.62877586687</v>
      </c>
      <c r="Y557">
        <f t="shared" si="90"/>
        <v>250</v>
      </c>
      <c r="Z557">
        <f t="shared" si="91"/>
        <v>-11333.874999999998</v>
      </c>
      <c r="AA557" s="5" t="str">
        <f t="shared" si="97"/>
        <v/>
      </c>
      <c r="AB557" s="24" t="str">
        <f>IFERROR(AA557/MAX($J$3:AA557)-1,"")</f>
        <v/>
      </c>
      <c r="AG557" s="3">
        <v>44062</v>
      </c>
      <c r="AH557">
        <v>11068153.020619247</v>
      </c>
      <c r="AI557" s="24">
        <f>AH557/MAX($AH$2:AH557)-1</f>
        <v>-2.8592717430922621E-2</v>
      </c>
      <c r="AJ557" s="27">
        <f t="shared" si="92"/>
        <v>1</v>
      </c>
      <c r="AK557">
        <f t="shared" si="93"/>
        <v>1</v>
      </c>
      <c r="AL557" s="28">
        <f t="shared" si="98"/>
        <v>2</v>
      </c>
      <c r="AM557" s="28">
        <f t="shared" si="94"/>
        <v>1384</v>
      </c>
      <c r="AN557" s="29">
        <f t="shared" ca="1" si="95"/>
        <v>-2.8592717430922621E-2</v>
      </c>
      <c r="AP557" s="7"/>
      <c r="AT557" s="3"/>
      <c r="AV557" s="7"/>
      <c r="AW557" s="6"/>
      <c r="AY557" s="7"/>
      <c r="BA557" s="7"/>
      <c r="BG557" s="7"/>
      <c r="BH557" s="7"/>
    </row>
    <row r="558" spans="1:60" x14ac:dyDescent="0.45">
      <c r="A558" t="s">
        <v>701</v>
      </c>
      <c r="B558" t="s">
        <v>30</v>
      </c>
      <c r="C558" s="6">
        <v>43892.586111111108</v>
      </c>
      <c r="D558" s="5">
        <v>125</v>
      </c>
      <c r="E558" s="6">
        <v>43893.385416666664</v>
      </c>
      <c r="F558">
        <v>62.45</v>
      </c>
      <c r="G558" s="7">
        <v>-0.50039999999999996</v>
      </c>
      <c r="H558">
        <v>-27415.279999999999</v>
      </c>
      <c r="I558" s="7">
        <v>-0.51539999999999997</v>
      </c>
      <c r="J558">
        <v>425.5412</v>
      </c>
      <c r="K558">
        <v>53192.639999999999</v>
      </c>
      <c r="L558">
        <v>611113.62</v>
      </c>
      <c r="M558">
        <v>88</v>
      </c>
      <c r="N558">
        <v>-311.54000000000002</v>
      </c>
      <c r="O558" s="7">
        <v>-0.81879999999999997</v>
      </c>
      <c r="P558" s="7">
        <v>1.4E-2</v>
      </c>
      <c r="Q558" t="s">
        <v>535</v>
      </c>
      <c r="S558" s="2">
        <f t="shared" si="96"/>
        <v>43892</v>
      </c>
      <c r="T558" t="s">
        <v>701</v>
      </c>
      <c r="U558" s="5">
        <v>125</v>
      </c>
      <c r="V558">
        <v>62.45</v>
      </c>
      <c r="W558">
        <f t="shared" si="99"/>
        <v>10358251.510346748</v>
      </c>
      <c r="X558">
        <f t="shared" si="89"/>
        <v>25895.62877586687</v>
      </c>
      <c r="Y558">
        <f t="shared" si="90"/>
        <v>200</v>
      </c>
      <c r="Z558">
        <f t="shared" si="91"/>
        <v>-12884.9</v>
      </c>
      <c r="AA558" s="5" t="str">
        <f t="shared" si="97"/>
        <v/>
      </c>
      <c r="AB558" s="24" t="str">
        <f>IFERROR(AA558/MAX($J$3:AA558)-1,"")</f>
        <v/>
      </c>
      <c r="AG558" s="3">
        <v>44063</v>
      </c>
      <c r="AH558">
        <v>11068153.020619247</v>
      </c>
      <c r="AI558" s="24">
        <f>AH558/MAX($AH$2:AH558)-1</f>
        <v>-2.8592717430922621E-2</v>
      </c>
      <c r="AJ558" s="27">
        <f t="shared" si="92"/>
        <v>1</v>
      </c>
      <c r="AK558">
        <f t="shared" si="93"/>
        <v>1</v>
      </c>
      <c r="AL558" s="28">
        <f t="shared" si="98"/>
        <v>2</v>
      </c>
      <c r="AM558" s="28">
        <f t="shared" si="94"/>
        <v>1384</v>
      </c>
      <c r="AN558" s="29">
        <f t="shared" ca="1" si="95"/>
        <v>-2.8592717430922621E-2</v>
      </c>
      <c r="AP558" s="7"/>
      <c r="AT558" s="3"/>
      <c r="AV558" s="7"/>
      <c r="AW558" s="6"/>
      <c r="AY558" s="7"/>
      <c r="BA558" s="7"/>
      <c r="BG558" s="7"/>
      <c r="BH558" s="7"/>
    </row>
    <row r="559" spans="1:60" x14ac:dyDescent="0.45">
      <c r="A559" t="s">
        <v>732</v>
      </c>
      <c r="B559" t="s">
        <v>30</v>
      </c>
      <c r="C559" s="6">
        <v>43892.622916666667</v>
      </c>
      <c r="D559" s="5">
        <v>139.80000000000001</v>
      </c>
      <c r="E559" s="6">
        <v>43893.385416666664</v>
      </c>
      <c r="F559">
        <v>137.94999999999999</v>
      </c>
      <c r="G559" s="7">
        <v>-1.32E-2</v>
      </c>
      <c r="H559">
        <v>-1756.82</v>
      </c>
      <c r="I559" s="7">
        <v>-3.3099999999999997E-2</v>
      </c>
      <c r="J559">
        <v>379.64690000000002</v>
      </c>
      <c r="K559">
        <v>53074.63</v>
      </c>
      <c r="L559">
        <v>609356.81000000006</v>
      </c>
      <c r="M559">
        <v>35</v>
      </c>
      <c r="N559">
        <v>-50.19</v>
      </c>
      <c r="O559" s="7">
        <v>-6.8699999999999997E-2</v>
      </c>
      <c r="P559" s="7">
        <v>1.0122</v>
      </c>
      <c r="Q559" t="s">
        <v>535</v>
      </c>
      <c r="S559" s="2">
        <f t="shared" si="96"/>
        <v>43892</v>
      </c>
      <c r="T559" t="s">
        <v>732</v>
      </c>
      <c r="U559" s="5">
        <v>139.80000000000001</v>
      </c>
      <c r="V559">
        <v>137.94999999999999</v>
      </c>
      <c r="W559">
        <f t="shared" si="99"/>
        <v>10358251.510346748</v>
      </c>
      <c r="X559">
        <f t="shared" si="89"/>
        <v>25895.62877586687</v>
      </c>
      <c r="Y559">
        <f t="shared" si="90"/>
        <v>175</v>
      </c>
      <c r="Z559">
        <f t="shared" si="91"/>
        <v>-809.81250000000455</v>
      </c>
      <c r="AA559" s="5">
        <f t="shared" si="97"/>
        <v>10333222.922846748</v>
      </c>
      <c r="AB559" s="24">
        <f>IFERROR(AA559/MAX($J$3:AA559)-1,"")</f>
        <v>-3.2877290666625814E-2</v>
      </c>
      <c r="AG559" s="3">
        <v>44064</v>
      </c>
      <c r="AH559">
        <v>11068153.020619247</v>
      </c>
      <c r="AI559" s="24">
        <f>AH559/MAX($AH$2:AH559)-1</f>
        <v>-2.8592717430922621E-2</v>
      </c>
      <c r="AJ559" s="27">
        <f t="shared" si="92"/>
        <v>1</v>
      </c>
      <c r="AK559">
        <f t="shared" si="93"/>
        <v>1</v>
      </c>
      <c r="AL559" s="28">
        <f t="shared" si="98"/>
        <v>2</v>
      </c>
      <c r="AM559" s="28">
        <f t="shared" si="94"/>
        <v>1384</v>
      </c>
      <c r="AN559" s="29">
        <f t="shared" ca="1" si="95"/>
        <v>-2.8592717430922621E-2</v>
      </c>
      <c r="AP559" s="7"/>
      <c r="AT559" s="3"/>
      <c r="AV559" s="7"/>
      <c r="AW559" s="6"/>
      <c r="AY559" s="7"/>
      <c r="BA559" s="7"/>
      <c r="BG559" s="7"/>
      <c r="BH559" s="7"/>
    </row>
    <row r="560" spans="1:60" x14ac:dyDescent="0.45">
      <c r="A560" t="s">
        <v>718</v>
      </c>
      <c r="B560" t="s">
        <v>30</v>
      </c>
      <c r="C560" s="6">
        <v>43893.451388888891</v>
      </c>
      <c r="D560" s="5">
        <v>145.6</v>
      </c>
      <c r="E560" s="6">
        <v>43894.385416666664</v>
      </c>
      <c r="F560">
        <v>47.25</v>
      </c>
      <c r="G560" s="7">
        <v>-0.67549999999999999</v>
      </c>
      <c r="H560">
        <v>-34587.910000000003</v>
      </c>
      <c r="I560" s="7">
        <v>-0.68869999999999998</v>
      </c>
      <c r="J560">
        <v>344.91849999999999</v>
      </c>
      <c r="K560">
        <v>50220.14</v>
      </c>
      <c r="L560">
        <v>9440.24</v>
      </c>
      <c r="M560">
        <v>282</v>
      </c>
      <c r="N560">
        <v>-122.65</v>
      </c>
      <c r="O560" s="7">
        <v>-0.69089999999999996</v>
      </c>
      <c r="P560" s="7">
        <v>7.8E-2</v>
      </c>
      <c r="Q560" t="s">
        <v>535</v>
      </c>
      <c r="S560" s="2">
        <f t="shared" si="96"/>
        <v>43893</v>
      </c>
      <c r="T560" t="s">
        <v>718</v>
      </c>
      <c r="U560" s="5">
        <v>145.6</v>
      </c>
      <c r="V560">
        <v>47.25</v>
      </c>
      <c r="W560">
        <f t="shared" si="99"/>
        <v>10333222.922846748</v>
      </c>
      <c r="X560">
        <f t="shared" si="89"/>
        <v>25833.057307116869</v>
      </c>
      <c r="Y560">
        <f t="shared" si="90"/>
        <v>175</v>
      </c>
      <c r="Z560">
        <f t="shared" si="91"/>
        <v>-17548.737499999996</v>
      </c>
      <c r="AA560" s="5" t="str">
        <f t="shared" si="97"/>
        <v/>
      </c>
      <c r="AB560" s="24" t="str">
        <f>IFERROR(AA560/MAX($J$3:AA560)-1,"")</f>
        <v/>
      </c>
      <c r="AG560" s="3">
        <v>44065</v>
      </c>
      <c r="AH560">
        <v>11068153.020619247</v>
      </c>
      <c r="AI560" s="24">
        <f>AH560/MAX($AH$2:AH560)-1</f>
        <v>-2.8592717430922621E-2</v>
      </c>
      <c r="AJ560" s="27">
        <f t="shared" si="92"/>
        <v>1</v>
      </c>
      <c r="AK560">
        <f t="shared" si="93"/>
        <v>1</v>
      </c>
      <c r="AL560" s="28">
        <f t="shared" si="98"/>
        <v>2</v>
      </c>
      <c r="AM560" s="28">
        <f t="shared" si="94"/>
        <v>1384</v>
      </c>
      <c r="AN560" s="29">
        <f t="shared" ca="1" si="95"/>
        <v>-2.8592717430922621E-2</v>
      </c>
      <c r="AP560" s="7"/>
      <c r="AT560" s="3"/>
      <c r="AV560" s="7"/>
      <c r="AW560" s="6"/>
      <c r="AY560" s="7"/>
      <c r="BA560" s="7"/>
      <c r="BG560" s="7"/>
      <c r="BH560" s="7"/>
    </row>
    <row r="561" spans="1:60" x14ac:dyDescent="0.45">
      <c r="A561" t="s">
        <v>720</v>
      </c>
      <c r="B561" t="s">
        <v>30</v>
      </c>
      <c r="C561" s="6">
        <v>43893.525000000001</v>
      </c>
      <c r="D561" s="5">
        <v>138.15</v>
      </c>
      <c r="E561" s="6">
        <v>43894.385416666664</v>
      </c>
      <c r="F561">
        <v>60</v>
      </c>
      <c r="G561" s="7">
        <v>-0.56569999999999998</v>
      </c>
      <c r="H561">
        <v>-30768.86</v>
      </c>
      <c r="I561" s="7">
        <v>-0.57999999999999996</v>
      </c>
      <c r="J561">
        <v>383.9796</v>
      </c>
      <c r="K561">
        <v>53046.79</v>
      </c>
      <c r="L561">
        <v>578587.93999999994</v>
      </c>
      <c r="M561">
        <v>176</v>
      </c>
      <c r="N561">
        <v>-174.82</v>
      </c>
      <c r="O561" s="7">
        <v>-0.58020000000000005</v>
      </c>
      <c r="P561" s="7">
        <v>0.2114</v>
      </c>
      <c r="Q561" t="s">
        <v>535</v>
      </c>
      <c r="S561" s="2">
        <f t="shared" si="96"/>
        <v>43893</v>
      </c>
      <c r="T561" t="s">
        <v>720</v>
      </c>
      <c r="U561" s="5">
        <v>138.15</v>
      </c>
      <c r="V561">
        <v>60</v>
      </c>
      <c r="W561">
        <f t="shared" si="99"/>
        <v>10333222.922846748</v>
      </c>
      <c r="X561">
        <f t="shared" si="89"/>
        <v>25833.057307116869</v>
      </c>
      <c r="Y561">
        <f t="shared" si="90"/>
        <v>175</v>
      </c>
      <c r="Z561">
        <f t="shared" si="91"/>
        <v>-14023.012499999997</v>
      </c>
      <c r="AA561" s="5">
        <f t="shared" si="97"/>
        <v>10301651.172846748</v>
      </c>
      <c r="AB561" s="24">
        <f>IFERROR(AA561/MAX($J$3:AA561)-1,"")</f>
        <v>-3.583220189097247E-2</v>
      </c>
      <c r="AG561" s="3">
        <v>44066</v>
      </c>
      <c r="AH561">
        <v>11068153.020619247</v>
      </c>
      <c r="AI561" s="24">
        <f>AH561/MAX($AH$2:AH561)-1</f>
        <v>-2.8592717430922621E-2</v>
      </c>
      <c r="AJ561" s="27">
        <f t="shared" si="92"/>
        <v>1</v>
      </c>
      <c r="AK561">
        <f t="shared" si="93"/>
        <v>1</v>
      </c>
      <c r="AL561" s="28">
        <f t="shared" si="98"/>
        <v>2</v>
      </c>
      <c r="AM561" s="28">
        <f t="shared" si="94"/>
        <v>1384</v>
      </c>
      <c r="AN561" s="29">
        <f t="shared" ca="1" si="95"/>
        <v>-2.8592717430922621E-2</v>
      </c>
      <c r="AP561" s="7"/>
      <c r="AT561" s="3"/>
      <c r="AV561" s="7"/>
      <c r="AW561" s="6"/>
      <c r="AY561" s="7"/>
      <c r="BA561" s="7"/>
      <c r="BG561" s="7"/>
      <c r="BH561" s="7"/>
    </row>
    <row r="562" spans="1:60" x14ac:dyDescent="0.45">
      <c r="A562" t="s">
        <v>720</v>
      </c>
      <c r="B562" t="s">
        <v>30</v>
      </c>
      <c r="C562" s="6">
        <v>43894.539583333331</v>
      </c>
      <c r="D562" s="5">
        <v>95.75</v>
      </c>
      <c r="E562" s="6">
        <v>43895.385416666664</v>
      </c>
      <c r="F562">
        <v>10.7</v>
      </c>
      <c r="G562" s="7">
        <v>-0.88829999999999998</v>
      </c>
      <c r="H562">
        <v>-45010.86</v>
      </c>
      <c r="I562" s="7">
        <v>-0.89939999999999998</v>
      </c>
      <c r="J562">
        <v>522.68619999999999</v>
      </c>
      <c r="K562">
        <v>50047.199999999997</v>
      </c>
      <c r="L562">
        <v>-35570.620000000003</v>
      </c>
      <c r="M562">
        <v>155</v>
      </c>
      <c r="N562">
        <v>-290.39</v>
      </c>
      <c r="O562" s="7">
        <v>-0.88829999999999998</v>
      </c>
      <c r="P562" s="7">
        <v>0.70230000000000004</v>
      </c>
      <c r="Q562" t="s">
        <v>535</v>
      </c>
      <c r="S562" s="2">
        <f t="shared" si="96"/>
        <v>43894</v>
      </c>
      <c r="T562" t="s">
        <v>720</v>
      </c>
      <c r="U562" s="5">
        <v>95.75</v>
      </c>
      <c r="V562">
        <v>10.7</v>
      </c>
      <c r="W562">
        <f t="shared" si="99"/>
        <v>10301651.172846748</v>
      </c>
      <c r="X562">
        <f t="shared" si="89"/>
        <v>25754.127932116869</v>
      </c>
      <c r="Y562">
        <f t="shared" si="90"/>
        <v>275</v>
      </c>
      <c r="Z562">
        <f t="shared" si="91"/>
        <v>-23681.487499999999</v>
      </c>
      <c r="AA562" s="5" t="str">
        <f t="shared" si="97"/>
        <v/>
      </c>
      <c r="AB562" s="24" t="str">
        <f>IFERROR(AA562/MAX($J$3:AA562)-1,"")</f>
        <v/>
      </c>
      <c r="AG562" s="3">
        <v>44067</v>
      </c>
      <c r="AH562">
        <v>11066713.095619246</v>
      </c>
      <c r="AI562" s="24">
        <f>AH562/MAX($AH$2:AH562)-1</f>
        <v>-2.8719093857842992E-2</v>
      </c>
      <c r="AJ562" s="27">
        <f t="shared" si="92"/>
        <v>1</v>
      </c>
      <c r="AK562">
        <f t="shared" si="93"/>
        <v>1</v>
      </c>
      <c r="AL562" s="28">
        <f t="shared" si="98"/>
        <v>2</v>
      </c>
      <c r="AM562" s="28">
        <f t="shared" si="94"/>
        <v>1384</v>
      </c>
      <c r="AN562" s="29">
        <f t="shared" ca="1" si="95"/>
        <v>-2.8719093857842992E-2</v>
      </c>
      <c r="AP562" s="7"/>
      <c r="AT562" s="3"/>
      <c r="AV562" s="7"/>
      <c r="AW562" s="6"/>
      <c r="AY562" s="7"/>
      <c r="BA562" s="7"/>
      <c r="BG562" s="7"/>
      <c r="BH562" s="7"/>
    </row>
    <row r="563" spans="1:60" x14ac:dyDescent="0.45">
      <c r="A563" t="s">
        <v>720</v>
      </c>
      <c r="B563" t="s">
        <v>30</v>
      </c>
      <c r="C563" s="6">
        <v>43894.539583333331</v>
      </c>
      <c r="D563" s="5">
        <v>95.75</v>
      </c>
      <c r="E563" s="6">
        <v>43895.385416666664</v>
      </c>
      <c r="F563">
        <v>10.7</v>
      </c>
      <c r="G563" s="7">
        <v>-0.88829999999999998</v>
      </c>
      <c r="H563">
        <v>-47570.22</v>
      </c>
      <c r="I563" s="7">
        <v>-0.89939999999999998</v>
      </c>
      <c r="J563">
        <v>552.4067</v>
      </c>
      <c r="K563">
        <v>52892.94</v>
      </c>
      <c r="L563">
        <v>531017.72</v>
      </c>
      <c r="M563">
        <v>155</v>
      </c>
      <c r="N563">
        <v>-306.89999999999998</v>
      </c>
      <c r="O563" s="7">
        <v>-0.88829999999999998</v>
      </c>
      <c r="P563" s="7">
        <v>0.70230000000000004</v>
      </c>
      <c r="Q563" t="s">
        <v>535</v>
      </c>
      <c r="S563" s="2">
        <f t="shared" si="96"/>
        <v>43894</v>
      </c>
      <c r="T563" t="s">
        <v>720</v>
      </c>
      <c r="U563" s="5">
        <v>95.75</v>
      </c>
      <c r="V563">
        <v>10.7</v>
      </c>
      <c r="W563">
        <f t="shared" si="99"/>
        <v>10301651.172846748</v>
      </c>
      <c r="X563">
        <f t="shared" si="89"/>
        <v>25754.127932116869</v>
      </c>
      <c r="Y563">
        <f t="shared" si="90"/>
        <v>275</v>
      </c>
      <c r="Z563">
        <f t="shared" si="91"/>
        <v>-23681.487499999999</v>
      </c>
      <c r="AA563" s="5" t="str">
        <f t="shared" si="97"/>
        <v/>
      </c>
      <c r="AB563" s="24" t="str">
        <f>IFERROR(AA563/MAX($J$3:AA563)-1,"")</f>
        <v/>
      </c>
      <c r="AG563" s="3">
        <v>44068</v>
      </c>
      <c r="AH563">
        <v>11046080.233119246</v>
      </c>
      <c r="AI563" s="24">
        <f>AH563/MAX($AH$2:AH563)-1</f>
        <v>-3.0529957229121774E-2</v>
      </c>
      <c r="AJ563" s="27">
        <f t="shared" si="92"/>
        <v>1</v>
      </c>
      <c r="AK563">
        <f t="shared" si="93"/>
        <v>1</v>
      </c>
      <c r="AL563" s="28">
        <f t="shared" si="98"/>
        <v>2</v>
      </c>
      <c r="AM563" s="28">
        <f t="shared" si="94"/>
        <v>1384</v>
      </c>
      <c r="AN563" s="29">
        <f t="shared" ca="1" si="95"/>
        <v>-3.0529957229121774E-2</v>
      </c>
      <c r="AP563" s="7"/>
      <c r="AT563" s="3"/>
      <c r="AV563" s="7"/>
      <c r="AW563" s="6"/>
      <c r="AY563" s="7"/>
      <c r="BA563" s="7"/>
      <c r="BG563" s="7"/>
      <c r="BH563" s="7"/>
    </row>
    <row r="564" spans="1:60" x14ac:dyDescent="0.45">
      <c r="A564" t="s">
        <v>718</v>
      </c>
      <c r="B564" t="s">
        <v>30</v>
      </c>
      <c r="C564" s="6">
        <v>43894.547222222223</v>
      </c>
      <c r="D564" s="5">
        <v>87.25</v>
      </c>
      <c r="E564" s="6">
        <v>43895.385416666664</v>
      </c>
      <c r="F564">
        <v>3.9</v>
      </c>
      <c r="G564" s="7">
        <v>-0.95530000000000004</v>
      </c>
      <c r="H564">
        <v>-48335.89</v>
      </c>
      <c r="I564" s="7">
        <v>-0.9657</v>
      </c>
      <c r="J564">
        <v>573.64149999999995</v>
      </c>
      <c r="K564">
        <v>50050.22</v>
      </c>
      <c r="L564">
        <v>-83906.51</v>
      </c>
      <c r="M564">
        <v>144</v>
      </c>
      <c r="N564">
        <v>-335.67</v>
      </c>
      <c r="O564" s="7">
        <v>-0.95530000000000004</v>
      </c>
      <c r="P564" s="7">
        <v>0.50319999999999998</v>
      </c>
      <c r="Q564" t="s">
        <v>535</v>
      </c>
      <c r="S564" s="2">
        <f t="shared" si="96"/>
        <v>43894</v>
      </c>
      <c r="T564" t="s">
        <v>718</v>
      </c>
      <c r="U564" s="5">
        <v>87.25</v>
      </c>
      <c r="V564">
        <v>3.9</v>
      </c>
      <c r="W564">
        <f t="shared" si="99"/>
        <v>10301651.172846748</v>
      </c>
      <c r="X564">
        <f t="shared" si="89"/>
        <v>25754.127932116869</v>
      </c>
      <c r="Y564">
        <f t="shared" si="90"/>
        <v>300</v>
      </c>
      <c r="Z564">
        <f t="shared" si="91"/>
        <v>-25278.45</v>
      </c>
      <c r="AA564" s="5" t="str">
        <f t="shared" si="97"/>
        <v/>
      </c>
      <c r="AB564" s="24" t="str">
        <f>IFERROR(AA564/MAX($J$3:AA564)-1,"")</f>
        <v/>
      </c>
      <c r="AG564" s="3">
        <v>44069</v>
      </c>
      <c r="AH564">
        <v>11077416.445619246</v>
      </c>
      <c r="AI564" s="24">
        <f>AH564/MAX($AH$2:AH564)-1</f>
        <v>-2.7779703869421635E-2</v>
      </c>
      <c r="AJ564" s="27">
        <f t="shared" si="92"/>
        <v>1</v>
      </c>
      <c r="AK564">
        <f t="shared" si="93"/>
        <v>1</v>
      </c>
      <c r="AL564" s="28">
        <f t="shared" si="98"/>
        <v>2</v>
      </c>
      <c r="AM564" s="28">
        <f t="shared" si="94"/>
        <v>1384</v>
      </c>
      <c r="AN564" s="29">
        <f t="shared" ca="1" si="95"/>
        <v>-2.7779703869421635E-2</v>
      </c>
      <c r="AP564" s="7"/>
      <c r="AT564" s="3"/>
      <c r="AV564" s="7"/>
      <c r="AW564" s="6"/>
      <c r="AY564" s="7"/>
      <c r="BA564" s="7"/>
      <c r="BG564" s="7"/>
      <c r="BH564" s="7"/>
    </row>
    <row r="565" spans="1:60" x14ac:dyDescent="0.45">
      <c r="A565" t="s">
        <v>718</v>
      </c>
      <c r="B565" t="s">
        <v>30</v>
      </c>
      <c r="C565" s="6">
        <v>43894.547222222223</v>
      </c>
      <c r="D565" s="5">
        <v>87.25</v>
      </c>
      <c r="E565" s="6">
        <v>43895.385416666664</v>
      </c>
      <c r="F565">
        <v>3.9</v>
      </c>
      <c r="G565" s="7">
        <v>-0.95530000000000004</v>
      </c>
      <c r="H565">
        <v>-51084.32</v>
      </c>
      <c r="I565" s="7">
        <v>-0.9657</v>
      </c>
      <c r="J565">
        <v>606.25930000000005</v>
      </c>
      <c r="K565">
        <v>52896.13</v>
      </c>
      <c r="L565">
        <v>479933.4</v>
      </c>
      <c r="M565">
        <v>144</v>
      </c>
      <c r="N565">
        <v>-354.75</v>
      </c>
      <c r="O565" s="7">
        <v>-0.95530000000000004</v>
      </c>
      <c r="P565" s="7">
        <v>0.50319999999999998</v>
      </c>
      <c r="Q565" t="s">
        <v>535</v>
      </c>
      <c r="S565" s="2">
        <f t="shared" si="96"/>
        <v>43894</v>
      </c>
      <c r="T565" t="s">
        <v>718</v>
      </c>
      <c r="U565" s="5">
        <v>87.25</v>
      </c>
      <c r="V565">
        <v>3.9</v>
      </c>
      <c r="W565">
        <f t="shared" si="99"/>
        <v>10301651.172846748</v>
      </c>
      <c r="X565">
        <f t="shared" si="89"/>
        <v>25754.127932116869</v>
      </c>
      <c r="Y565">
        <f t="shared" si="90"/>
        <v>300</v>
      </c>
      <c r="Z565">
        <f t="shared" si="91"/>
        <v>-25278.45</v>
      </c>
      <c r="AA565" s="5">
        <f t="shared" si="97"/>
        <v>10203731.297846748</v>
      </c>
      <c r="AB565" s="24">
        <f>IFERROR(AA565/MAX($J$3:AA565)-1,"")</f>
        <v>-4.4996867698985032E-2</v>
      </c>
      <c r="AG565" s="3">
        <v>44070</v>
      </c>
      <c r="AH565">
        <v>11077416.445619246</v>
      </c>
      <c r="AI565" s="24">
        <f>AH565/MAX($AH$2:AH565)-1</f>
        <v>-2.7779703869421635E-2</v>
      </c>
      <c r="AJ565" s="27">
        <f t="shared" si="92"/>
        <v>1</v>
      </c>
      <c r="AK565">
        <f t="shared" si="93"/>
        <v>1</v>
      </c>
      <c r="AL565" s="28">
        <f t="shared" si="98"/>
        <v>2</v>
      </c>
      <c r="AM565" s="28">
        <f t="shared" si="94"/>
        <v>1384</v>
      </c>
      <c r="AN565" s="29">
        <f t="shared" ca="1" si="95"/>
        <v>-2.7779703869421635E-2</v>
      </c>
      <c r="AP565" s="7"/>
      <c r="AT565" s="3"/>
      <c r="AV565" s="7"/>
      <c r="AW565" s="6"/>
      <c r="AY565" s="7"/>
      <c r="BA565" s="7"/>
      <c r="BG565" s="7"/>
      <c r="BH565" s="7"/>
    </row>
    <row r="566" spans="1:60" x14ac:dyDescent="0.45">
      <c r="A566" t="s">
        <v>700</v>
      </c>
      <c r="B566" t="s">
        <v>30</v>
      </c>
      <c r="C566" s="6">
        <v>43895.459027777775</v>
      </c>
      <c r="D566" s="5">
        <v>37.85</v>
      </c>
      <c r="E566" s="6">
        <v>43895.638194444444</v>
      </c>
      <c r="F566">
        <v>0.05</v>
      </c>
      <c r="G566" s="7">
        <v>-0.99870000000000003</v>
      </c>
      <c r="H566">
        <v>-50011.43</v>
      </c>
      <c r="I566" s="7">
        <v>-1.0086999999999999</v>
      </c>
      <c r="J566">
        <v>1309.92</v>
      </c>
      <c r="K566">
        <v>49580.47</v>
      </c>
      <c r="L566">
        <v>-133917.94</v>
      </c>
      <c r="M566">
        <v>259</v>
      </c>
      <c r="N566">
        <v>-193.09</v>
      </c>
      <c r="O566" s="7">
        <v>-0.99870000000000003</v>
      </c>
      <c r="P566" s="7">
        <v>0.18099999999999999</v>
      </c>
      <c r="Q566" t="s">
        <v>535</v>
      </c>
      <c r="S566" s="2">
        <f t="shared" si="96"/>
        <v>43895</v>
      </c>
      <c r="T566" t="s">
        <v>700</v>
      </c>
      <c r="U566" s="5">
        <v>37.85</v>
      </c>
      <c r="V566">
        <v>0.05</v>
      </c>
      <c r="W566">
        <f t="shared" si="99"/>
        <v>10203731.297846748</v>
      </c>
      <c r="X566">
        <f t="shared" si="89"/>
        <v>25509.328244616871</v>
      </c>
      <c r="Y566">
        <f t="shared" si="90"/>
        <v>675</v>
      </c>
      <c r="Z566">
        <f t="shared" si="91"/>
        <v>-25770.825000000001</v>
      </c>
      <c r="AA566" s="5">
        <f t="shared" si="97"/>
        <v>10177960.472846748</v>
      </c>
      <c r="AB566" s="24">
        <f>IFERROR(AA566/MAX($J$3:AA566)-1,"")</f>
        <v>-4.7408849931619312E-2</v>
      </c>
      <c r="AG566" s="3">
        <v>44071</v>
      </c>
      <c r="AH566">
        <v>11102954.420619246</v>
      </c>
      <c r="AI566" s="24">
        <f>AH566/MAX($AH$2:AH566)-1</f>
        <v>-2.5538338498808266E-2</v>
      </c>
      <c r="AJ566" s="27">
        <f t="shared" si="92"/>
        <v>1</v>
      </c>
      <c r="AK566">
        <f t="shared" si="93"/>
        <v>1</v>
      </c>
      <c r="AL566" s="28">
        <f t="shared" si="98"/>
        <v>2</v>
      </c>
      <c r="AM566" s="28">
        <f t="shared" si="94"/>
        <v>1384</v>
      </c>
      <c r="AN566" s="29">
        <f t="shared" ca="1" si="95"/>
        <v>-2.5538338498808266E-2</v>
      </c>
      <c r="AP566" s="7"/>
      <c r="AT566" s="3"/>
      <c r="AV566" s="7"/>
      <c r="AW566" s="6"/>
      <c r="AY566" s="7"/>
      <c r="BA566" s="7"/>
      <c r="BG566" s="7"/>
      <c r="BH566" s="7"/>
    </row>
    <row r="567" spans="1:60" x14ac:dyDescent="0.45">
      <c r="A567" t="s">
        <v>752</v>
      </c>
      <c r="B567" t="s">
        <v>30</v>
      </c>
      <c r="C567" s="6">
        <v>43899.418749999997</v>
      </c>
      <c r="D567" s="5">
        <v>119.8</v>
      </c>
      <c r="E567" s="6">
        <v>43901.385416666664</v>
      </c>
      <c r="F567">
        <v>159.1</v>
      </c>
      <c r="G567" s="7">
        <v>0.32800000000000001</v>
      </c>
      <c r="H567">
        <v>15034.25</v>
      </c>
      <c r="I567" s="7">
        <v>0.30480000000000002</v>
      </c>
      <c r="J567">
        <v>411.77300000000002</v>
      </c>
      <c r="K567">
        <v>49330.41</v>
      </c>
      <c r="L567">
        <v>-118883.7</v>
      </c>
      <c r="M567">
        <v>329</v>
      </c>
      <c r="N567">
        <v>45.7</v>
      </c>
      <c r="O567" s="7">
        <v>-0.14019999999999999</v>
      </c>
      <c r="P567" s="7">
        <v>1.8301000000000001</v>
      </c>
      <c r="Q567" t="s">
        <v>535</v>
      </c>
      <c r="S567" s="2">
        <f t="shared" si="96"/>
        <v>43899</v>
      </c>
      <c r="T567" t="s">
        <v>752</v>
      </c>
      <c r="U567" s="5">
        <v>119.8</v>
      </c>
      <c r="V567">
        <v>159.1</v>
      </c>
      <c r="W567">
        <f t="shared" si="99"/>
        <v>10177960.472846748</v>
      </c>
      <c r="X567">
        <f t="shared" si="89"/>
        <v>25444.901182116871</v>
      </c>
      <c r="Y567">
        <f t="shared" si="90"/>
        <v>200</v>
      </c>
      <c r="Z567">
        <f t="shared" si="91"/>
        <v>7302.1999999999962</v>
      </c>
      <c r="AA567" s="5" t="str">
        <f t="shared" si="97"/>
        <v/>
      </c>
      <c r="AB567" s="24" t="str">
        <f>IFERROR(AA567/MAX($J$3:AA567)-1,"")</f>
        <v/>
      </c>
      <c r="AG567" s="3">
        <v>44072</v>
      </c>
      <c r="AH567">
        <v>11102954.420619246</v>
      </c>
      <c r="AI567" s="24">
        <f>AH567/MAX($AH$2:AH567)-1</f>
        <v>-2.5538338498808266E-2</v>
      </c>
      <c r="AJ567" s="27">
        <f t="shared" si="92"/>
        <v>1</v>
      </c>
      <c r="AK567">
        <f t="shared" si="93"/>
        <v>1</v>
      </c>
      <c r="AL567" s="28">
        <f t="shared" si="98"/>
        <v>2</v>
      </c>
      <c r="AM567" s="28">
        <f t="shared" si="94"/>
        <v>1384</v>
      </c>
      <c r="AN567" s="29">
        <f t="shared" ca="1" si="95"/>
        <v>-2.5538338498808266E-2</v>
      </c>
      <c r="AP567" s="7"/>
      <c r="AT567" s="3"/>
      <c r="AV567" s="7"/>
      <c r="AW567" s="6"/>
      <c r="AY567" s="7"/>
      <c r="BA567" s="7"/>
      <c r="BG567" s="7"/>
      <c r="BH567" s="7"/>
    </row>
    <row r="568" spans="1:60" x14ac:dyDescent="0.45">
      <c r="A568" t="s">
        <v>753</v>
      </c>
      <c r="B568" t="s">
        <v>30</v>
      </c>
      <c r="C568" s="6">
        <v>43899.45208333333</v>
      </c>
      <c r="D568" s="5">
        <v>121</v>
      </c>
      <c r="E568" s="6">
        <v>43901.385416666664</v>
      </c>
      <c r="F568">
        <v>131.25</v>
      </c>
      <c r="G568" s="7">
        <v>8.4699999999999998E-2</v>
      </c>
      <c r="H568">
        <v>3152.68</v>
      </c>
      <c r="I568" s="7">
        <v>6.3899999999999998E-2</v>
      </c>
      <c r="J568">
        <v>407.98129999999998</v>
      </c>
      <c r="K568">
        <v>49365.73</v>
      </c>
      <c r="L568">
        <v>-115731.02</v>
      </c>
      <c r="M568">
        <v>281</v>
      </c>
      <c r="N568">
        <v>11.22</v>
      </c>
      <c r="O568" s="7">
        <v>-0.12770000000000001</v>
      </c>
      <c r="P568" s="7">
        <v>1.5161</v>
      </c>
      <c r="Q568" t="s">
        <v>535</v>
      </c>
      <c r="S568" s="2">
        <f t="shared" si="96"/>
        <v>43899</v>
      </c>
      <c r="T568" t="s">
        <v>753</v>
      </c>
      <c r="U568" s="5">
        <v>121</v>
      </c>
      <c r="V568">
        <v>131.25</v>
      </c>
      <c r="W568">
        <f t="shared" si="99"/>
        <v>10177960.472846748</v>
      </c>
      <c r="X568">
        <f t="shared" si="89"/>
        <v>25444.901182116871</v>
      </c>
      <c r="Y568">
        <f t="shared" si="90"/>
        <v>200</v>
      </c>
      <c r="Z568">
        <f t="shared" si="91"/>
        <v>1545.4999999999984</v>
      </c>
      <c r="AA568" s="5" t="str">
        <f t="shared" si="97"/>
        <v/>
      </c>
      <c r="AB568" s="24" t="str">
        <f>IFERROR(AA568/MAX($J$3:AA568)-1,"")</f>
        <v/>
      </c>
      <c r="AG568" s="3">
        <v>44073</v>
      </c>
      <c r="AH568">
        <v>11102954.420619246</v>
      </c>
      <c r="AI568" s="24">
        <f>AH568/MAX($AH$2:AH568)-1</f>
        <v>-2.5538338498808266E-2</v>
      </c>
      <c r="AJ568" s="27">
        <f t="shared" si="92"/>
        <v>1</v>
      </c>
      <c r="AK568">
        <f t="shared" si="93"/>
        <v>1</v>
      </c>
      <c r="AL568" s="28">
        <f t="shared" si="98"/>
        <v>2</v>
      </c>
      <c r="AM568" s="28">
        <f t="shared" si="94"/>
        <v>1384</v>
      </c>
      <c r="AN568" s="29">
        <f t="shared" ca="1" si="95"/>
        <v>-2.5538338498808266E-2</v>
      </c>
      <c r="AP568" s="7"/>
      <c r="AT568" s="3"/>
      <c r="AV568" s="7"/>
      <c r="AW568" s="6"/>
      <c r="AY568" s="7"/>
      <c r="BA568" s="7"/>
      <c r="BG568" s="7"/>
      <c r="BH568" s="7"/>
    </row>
    <row r="569" spans="1:60" x14ac:dyDescent="0.45">
      <c r="A569" t="s">
        <v>752</v>
      </c>
      <c r="B569" t="s">
        <v>30</v>
      </c>
      <c r="C569" s="6">
        <v>43899.520833333336</v>
      </c>
      <c r="D569" s="5">
        <v>145.25</v>
      </c>
      <c r="E569" s="6">
        <v>43901.385416666664</v>
      </c>
      <c r="F569">
        <v>159.1</v>
      </c>
      <c r="G569" s="7">
        <v>9.5399999999999999E-2</v>
      </c>
      <c r="H569">
        <v>3898.5</v>
      </c>
      <c r="I569" s="7">
        <v>7.4399999999999994E-2</v>
      </c>
      <c r="J569">
        <v>360.755</v>
      </c>
      <c r="K569">
        <v>52399.67</v>
      </c>
      <c r="L569">
        <v>483831.9</v>
      </c>
      <c r="M569">
        <v>182</v>
      </c>
      <c r="N569">
        <v>21.42</v>
      </c>
      <c r="O569" s="7">
        <v>-4.9599999999999998E-2</v>
      </c>
      <c r="P569" s="7">
        <v>1.3343</v>
      </c>
      <c r="Q569" t="s">
        <v>535</v>
      </c>
      <c r="S569" s="2">
        <f t="shared" si="96"/>
        <v>43899</v>
      </c>
      <c r="T569" t="s">
        <v>752</v>
      </c>
      <c r="U569" s="5">
        <v>145.25</v>
      </c>
      <c r="V569">
        <v>159.1</v>
      </c>
      <c r="W569">
        <f t="shared" si="99"/>
        <v>10177960.472846748</v>
      </c>
      <c r="X569">
        <f t="shared" si="89"/>
        <v>25444.901182116871</v>
      </c>
      <c r="Y569">
        <f t="shared" si="90"/>
        <v>175</v>
      </c>
      <c r="Z569">
        <f t="shared" si="91"/>
        <v>1891.137499999995</v>
      </c>
      <c r="AA569" s="5" t="str">
        <f t="shared" si="97"/>
        <v/>
      </c>
      <c r="AB569" s="24" t="str">
        <f>IFERROR(AA569/MAX($J$3:AA569)-1,"")</f>
        <v/>
      </c>
      <c r="AG569" s="3">
        <v>44074</v>
      </c>
      <c r="AH569">
        <v>11319484.245619245</v>
      </c>
      <c r="AI569" s="24">
        <f>AH569/MAX($AH$2:AH569)-1</f>
        <v>-6.534386483818877E-3</v>
      </c>
      <c r="AJ569" s="27">
        <f t="shared" si="92"/>
        <v>1</v>
      </c>
      <c r="AK569">
        <f t="shared" si="93"/>
        <v>1</v>
      </c>
      <c r="AL569" s="28">
        <f t="shared" si="98"/>
        <v>2</v>
      </c>
      <c r="AM569" s="28">
        <f t="shared" si="94"/>
        <v>1384</v>
      </c>
      <c r="AN569" s="29">
        <f t="shared" ca="1" si="95"/>
        <v>-6.534386483818877E-3</v>
      </c>
      <c r="AP569" s="7"/>
      <c r="AT569" s="3"/>
      <c r="AV569" s="7"/>
      <c r="AW569" s="6"/>
      <c r="AY569" s="7"/>
      <c r="BA569" s="7"/>
      <c r="BG569" s="7"/>
      <c r="BH569" s="7"/>
    </row>
    <row r="570" spans="1:60" x14ac:dyDescent="0.45">
      <c r="A570" t="s">
        <v>753</v>
      </c>
      <c r="B570" t="s">
        <v>30</v>
      </c>
      <c r="C570" s="6">
        <v>43899.525694444441</v>
      </c>
      <c r="D570" s="5">
        <v>137.25</v>
      </c>
      <c r="E570" s="6">
        <v>43901.385416666664</v>
      </c>
      <c r="F570">
        <v>131.25</v>
      </c>
      <c r="G570" s="7">
        <v>-4.3700000000000003E-2</v>
      </c>
      <c r="H570">
        <v>-3315.54</v>
      </c>
      <c r="I570" s="7">
        <v>-6.3299999999999995E-2</v>
      </c>
      <c r="J570">
        <v>381.75420000000003</v>
      </c>
      <c r="K570">
        <v>52395.77</v>
      </c>
      <c r="L570">
        <v>480516.36</v>
      </c>
      <c r="M570">
        <v>175</v>
      </c>
      <c r="N570">
        <v>-18.95</v>
      </c>
      <c r="O570" s="7">
        <v>-0.11</v>
      </c>
      <c r="P570" s="7">
        <v>1.2181999999999999</v>
      </c>
      <c r="Q570" t="s">
        <v>535</v>
      </c>
      <c r="S570" s="2">
        <f t="shared" si="96"/>
        <v>43899</v>
      </c>
      <c r="T570" t="s">
        <v>753</v>
      </c>
      <c r="U570" s="5">
        <v>137.25</v>
      </c>
      <c r="V570">
        <v>131.25</v>
      </c>
      <c r="W570">
        <f t="shared" si="99"/>
        <v>10177960.472846748</v>
      </c>
      <c r="X570">
        <f t="shared" si="89"/>
        <v>25444.901182116871</v>
      </c>
      <c r="Y570">
        <f t="shared" si="90"/>
        <v>175</v>
      </c>
      <c r="Z570">
        <f t="shared" si="91"/>
        <v>-1519.8750000000005</v>
      </c>
      <c r="AA570" s="5">
        <f t="shared" si="97"/>
        <v>10187179.435346749</v>
      </c>
      <c r="AB570" s="24">
        <f>IFERROR(AA570/MAX($J$3:AA570)-1,"")</f>
        <v>-4.6546014777784528E-2</v>
      </c>
      <c r="AG570" s="3">
        <v>44075</v>
      </c>
      <c r="AH570">
        <v>11283675.608119246</v>
      </c>
      <c r="AI570" s="24">
        <f>AH570/MAX($AH$2:AH570)-1</f>
        <v>-9.6771666009327628E-3</v>
      </c>
      <c r="AJ570" s="27">
        <f t="shared" si="92"/>
        <v>1</v>
      </c>
      <c r="AK570">
        <f t="shared" si="93"/>
        <v>1</v>
      </c>
      <c r="AL570" s="28">
        <f t="shared" si="98"/>
        <v>2</v>
      </c>
      <c r="AM570" s="28">
        <f t="shared" si="94"/>
        <v>1384</v>
      </c>
      <c r="AN570" s="29">
        <f t="shared" ca="1" si="95"/>
        <v>-9.6771666009327628E-3</v>
      </c>
      <c r="AP570" s="7"/>
      <c r="AT570" s="3"/>
      <c r="AV570" s="7"/>
      <c r="AW570" s="6"/>
      <c r="AY570" s="7"/>
      <c r="BA570" s="7"/>
      <c r="BG570" s="7"/>
      <c r="BH570" s="7"/>
    </row>
    <row r="571" spans="1:60" x14ac:dyDescent="0.45">
      <c r="A571" t="s">
        <v>754</v>
      </c>
      <c r="B571" t="s">
        <v>30</v>
      </c>
      <c r="C571" s="6">
        <v>43902.416666666664</v>
      </c>
      <c r="D571" s="5">
        <v>51.85</v>
      </c>
      <c r="E571" s="6">
        <v>43902.638194444444</v>
      </c>
      <c r="F571">
        <v>325</v>
      </c>
      <c r="G571" s="7">
        <v>5.2680999999999996</v>
      </c>
      <c r="H571">
        <v>256763.68</v>
      </c>
      <c r="I571" s="7">
        <v>5.1954000000000002</v>
      </c>
      <c r="J571">
        <v>953.16</v>
      </c>
      <c r="K571">
        <v>49421.35</v>
      </c>
      <c r="L571">
        <v>141032.66</v>
      </c>
      <c r="M571">
        <v>320</v>
      </c>
      <c r="N571">
        <v>802.39</v>
      </c>
      <c r="O571" s="7">
        <v>-7.6200000000000004E-2</v>
      </c>
      <c r="P571" s="7">
        <v>7.0510999999999999</v>
      </c>
      <c r="Q571" t="s">
        <v>535</v>
      </c>
      <c r="S571" s="2">
        <f t="shared" si="96"/>
        <v>43902</v>
      </c>
      <c r="T571" t="s">
        <v>754</v>
      </c>
      <c r="U571" s="5">
        <v>51.85</v>
      </c>
      <c r="V571">
        <v>325</v>
      </c>
      <c r="W571">
        <f t="shared" si="99"/>
        <v>10187179.435346749</v>
      </c>
      <c r="X571">
        <f t="shared" si="89"/>
        <v>25467.948588366871</v>
      </c>
      <c r="Y571">
        <f t="shared" si="90"/>
        <v>500</v>
      </c>
      <c r="Z571">
        <f t="shared" si="91"/>
        <v>134690.75</v>
      </c>
      <c r="AA571" s="5" t="str">
        <f t="shared" si="97"/>
        <v/>
      </c>
      <c r="AB571" s="24" t="str">
        <f>IFERROR(AA571/MAX($J$3:AA571)-1,"")</f>
        <v/>
      </c>
      <c r="AG571" s="3">
        <v>44076</v>
      </c>
      <c r="AH571">
        <v>11283675.608119246</v>
      </c>
      <c r="AI571" s="24">
        <f>AH571/MAX($AH$2:AH571)-1</f>
        <v>-9.6771666009327628E-3</v>
      </c>
      <c r="AJ571" s="27">
        <f t="shared" si="92"/>
        <v>1</v>
      </c>
      <c r="AK571">
        <f t="shared" si="93"/>
        <v>1</v>
      </c>
      <c r="AL571" s="28">
        <f t="shared" si="98"/>
        <v>2</v>
      </c>
      <c r="AM571" s="28">
        <f t="shared" si="94"/>
        <v>1384</v>
      </c>
      <c r="AN571" s="29">
        <f t="shared" ca="1" si="95"/>
        <v>-9.6771666009327628E-3</v>
      </c>
      <c r="AP571" s="7"/>
      <c r="AT571" s="3"/>
      <c r="AV571" s="7"/>
      <c r="AW571" s="6"/>
      <c r="AY571" s="7"/>
      <c r="BA571" s="7"/>
      <c r="BG571" s="7"/>
      <c r="BH571" s="7"/>
    </row>
    <row r="572" spans="1:60" x14ac:dyDescent="0.45">
      <c r="A572" t="s">
        <v>755</v>
      </c>
      <c r="B572" t="s">
        <v>30</v>
      </c>
      <c r="C572" s="6">
        <v>43902.445833333331</v>
      </c>
      <c r="D572" s="5">
        <v>50.75</v>
      </c>
      <c r="E572" s="6">
        <v>43902.638194444444</v>
      </c>
      <c r="F572">
        <v>274.5</v>
      </c>
      <c r="G572" s="7">
        <v>4.4089</v>
      </c>
      <c r="H572">
        <v>215062.06</v>
      </c>
      <c r="I572" s="7">
        <v>4.3448000000000002</v>
      </c>
      <c r="J572">
        <v>975.3492</v>
      </c>
      <c r="K572">
        <v>49498.97</v>
      </c>
      <c r="L572">
        <v>356094.71999999997</v>
      </c>
      <c r="M572">
        <v>278</v>
      </c>
      <c r="N572">
        <v>773.6</v>
      </c>
      <c r="O572" s="7">
        <v>-6.9000000000000006E-2</v>
      </c>
      <c r="P572" s="7">
        <v>6.2107999999999999</v>
      </c>
      <c r="Q572" t="s">
        <v>535</v>
      </c>
      <c r="S572" s="2">
        <f t="shared" si="96"/>
        <v>43902</v>
      </c>
      <c r="T572" t="s">
        <v>755</v>
      </c>
      <c r="U572" s="5">
        <v>50.75</v>
      </c>
      <c r="V572">
        <v>274.5</v>
      </c>
      <c r="W572">
        <f t="shared" si="99"/>
        <v>10187179.435346749</v>
      </c>
      <c r="X572">
        <f t="shared" si="89"/>
        <v>25467.948588366871</v>
      </c>
      <c r="Y572">
        <f t="shared" si="90"/>
        <v>500</v>
      </c>
      <c r="Z572">
        <f t="shared" si="91"/>
        <v>110248.75</v>
      </c>
      <c r="AA572" s="5" t="str">
        <f t="shared" si="97"/>
        <v/>
      </c>
      <c r="AB572" s="24" t="str">
        <f>IFERROR(AA572/MAX($J$3:AA572)-1,"")</f>
        <v/>
      </c>
      <c r="AG572" s="3">
        <v>44077</v>
      </c>
      <c r="AH572">
        <v>11283675.608119246</v>
      </c>
      <c r="AI572" s="24">
        <f>AH572/MAX($AH$2:AH572)-1</f>
        <v>-9.6771666009327628E-3</v>
      </c>
      <c r="AJ572" s="27">
        <f t="shared" si="92"/>
        <v>1</v>
      </c>
      <c r="AK572">
        <f t="shared" si="93"/>
        <v>1</v>
      </c>
      <c r="AL572" s="28">
        <f t="shared" si="98"/>
        <v>2</v>
      </c>
      <c r="AM572" s="28">
        <f t="shared" si="94"/>
        <v>1384</v>
      </c>
      <c r="AN572" s="29">
        <f t="shared" ca="1" si="95"/>
        <v>-9.6771666009327628E-3</v>
      </c>
      <c r="AP572" s="7"/>
      <c r="AT572" s="3"/>
      <c r="AV572" s="7"/>
      <c r="AW572" s="6"/>
      <c r="AY572" s="7"/>
      <c r="BA572" s="7"/>
      <c r="BG572" s="7"/>
      <c r="BH572" s="7"/>
    </row>
    <row r="573" spans="1:60" x14ac:dyDescent="0.45">
      <c r="A573" t="s">
        <v>932</v>
      </c>
      <c r="B573" t="s">
        <v>30</v>
      </c>
      <c r="C573" s="6">
        <v>43902.520833333336</v>
      </c>
      <c r="D573" s="5">
        <v>266.95</v>
      </c>
      <c r="E573" s="6">
        <v>43903.385416666664</v>
      </c>
      <c r="F573">
        <v>30.1</v>
      </c>
      <c r="G573" s="7">
        <v>-0.88719999999999999</v>
      </c>
      <c r="H573">
        <v>-47077.03</v>
      </c>
      <c r="I573" s="7">
        <v>-0.89839999999999998</v>
      </c>
      <c r="J573">
        <v>196.30109999999999</v>
      </c>
      <c r="K573">
        <v>52402.58</v>
      </c>
      <c r="L573">
        <v>433439.33</v>
      </c>
      <c r="M573">
        <v>182</v>
      </c>
      <c r="N573">
        <v>-258.66000000000003</v>
      </c>
      <c r="O573" s="7">
        <v>-0.88719999999999999</v>
      </c>
      <c r="P573" s="7">
        <v>3.6299999999999999E-2</v>
      </c>
      <c r="Q573" t="s">
        <v>535</v>
      </c>
      <c r="S573" s="2">
        <f t="shared" si="96"/>
        <v>43902</v>
      </c>
      <c r="T573" t="s">
        <v>932</v>
      </c>
      <c r="U573" s="5">
        <v>266.95</v>
      </c>
      <c r="V573">
        <v>30.1</v>
      </c>
      <c r="W573">
        <f t="shared" si="99"/>
        <v>10187179.435346749</v>
      </c>
      <c r="X573">
        <f t="shared" si="89"/>
        <v>25467.948588366871</v>
      </c>
      <c r="Y573">
        <f t="shared" si="90"/>
        <v>100</v>
      </c>
      <c r="Z573">
        <f t="shared" si="91"/>
        <v>-23982.05</v>
      </c>
      <c r="AA573" s="5" t="str">
        <f t="shared" si="97"/>
        <v/>
      </c>
      <c r="AB573" s="24" t="str">
        <f>IFERROR(AA573/MAX($J$3:AA573)-1,"")</f>
        <v/>
      </c>
      <c r="AG573" s="3">
        <v>44078</v>
      </c>
      <c r="AH573">
        <v>11276756.608119246</v>
      </c>
      <c r="AI573" s="24">
        <f>AH573/MAX($AH$2:AH573)-1</f>
        <v>-1.0284419407753709E-2</v>
      </c>
      <c r="AJ573" s="27">
        <f t="shared" si="92"/>
        <v>1</v>
      </c>
      <c r="AK573">
        <f t="shared" si="93"/>
        <v>1</v>
      </c>
      <c r="AL573" s="28">
        <f t="shared" si="98"/>
        <v>2</v>
      </c>
      <c r="AM573" s="28">
        <f t="shared" si="94"/>
        <v>1384</v>
      </c>
      <c r="AN573" s="29">
        <f t="shared" ca="1" si="95"/>
        <v>-1.0284419407753709E-2</v>
      </c>
      <c r="AP573" s="7"/>
      <c r="AT573" s="3"/>
      <c r="AV573" s="7"/>
      <c r="AW573" s="6"/>
      <c r="AY573" s="7"/>
      <c r="BA573" s="7"/>
      <c r="BG573" s="7"/>
      <c r="BH573" s="7"/>
    </row>
    <row r="574" spans="1:60" x14ac:dyDescent="0.45">
      <c r="A574" t="s">
        <v>933</v>
      </c>
      <c r="B574" t="s">
        <v>30</v>
      </c>
      <c r="C574" s="6">
        <v>43902.520833333336</v>
      </c>
      <c r="D574" s="5">
        <v>272.39999999999998</v>
      </c>
      <c r="E574" s="6">
        <v>43903.385416666664</v>
      </c>
      <c r="F574">
        <v>1137.5999999999999</v>
      </c>
      <c r="G574" s="7">
        <v>3.1762000000000001</v>
      </c>
      <c r="H574">
        <v>163729.22</v>
      </c>
      <c r="I574" s="7">
        <v>3.1244000000000001</v>
      </c>
      <c r="J574">
        <v>192.37370000000001</v>
      </c>
      <c r="K574">
        <v>52402.58</v>
      </c>
      <c r="L574">
        <v>597168.55000000005</v>
      </c>
      <c r="M574">
        <v>182</v>
      </c>
      <c r="N574">
        <v>899.61</v>
      </c>
      <c r="O574" s="7">
        <v>-1.41E-2</v>
      </c>
      <c r="P574" s="7">
        <v>3.1762000000000001</v>
      </c>
      <c r="Q574" t="s">
        <v>535</v>
      </c>
      <c r="S574" s="2">
        <f t="shared" si="96"/>
        <v>43902</v>
      </c>
      <c r="T574" t="s">
        <v>933</v>
      </c>
      <c r="U574" s="5">
        <v>272.39999999999998</v>
      </c>
      <c r="V574">
        <v>1137.5999999999999</v>
      </c>
      <c r="W574">
        <f t="shared" si="99"/>
        <v>10187179.435346749</v>
      </c>
      <c r="X574">
        <f t="shared" si="89"/>
        <v>25467.948588366871</v>
      </c>
      <c r="Y574">
        <f t="shared" si="90"/>
        <v>100</v>
      </c>
      <c r="Z574">
        <f t="shared" si="91"/>
        <v>85109.999999999985</v>
      </c>
      <c r="AA574" s="5">
        <f t="shared" si="97"/>
        <v>10493246.885346748</v>
      </c>
      <c r="AB574" s="24">
        <f>IFERROR(AA574/MAX($J$3:AA574)-1,"")</f>
        <v>-1.7900084684832618E-2</v>
      </c>
      <c r="AG574" s="3">
        <v>44079</v>
      </c>
      <c r="AH574">
        <v>11276756.608119246</v>
      </c>
      <c r="AI574" s="24">
        <f>AH574/MAX($AH$2:AH574)-1</f>
        <v>-1.0284419407753709E-2</v>
      </c>
      <c r="AJ574" s="27">
        <f t="shared" si="92"/>
        <v>1</v>
      </c>
      <c r="AK574">
        <f t="shared" si="93"/>
        <v>1</v>
      </c>
      <c r="AL574" s="28">
        <f t="shared" si="98"/>
        <v>2</v>
      </c>
      <c r="AM574" s="28">
        <f t="shared" si="94"/>
        <v>1384</v>
      </c>
      <c r="AN574" s="29">
        <f t="shared" ca="1" si="95"/>
        <v>-1.0284419407753709E-2</v>
      </c>
      <c r="AP574" s="7"/>
      <c r="AT574" s="3"/>
      <c r="AV574" s="7"/>
      <c r="AW574" s="6"/>
      <c r="AY574" s="7"/>
      <c r="BA574" s="7"/>
      <c r="BG574" s="7"/>
      <c r="BH574" s="7"/>
    </row>
    <row r="575" spans="1:60" x14ac:dyDescent="0.45">
      <c r="A575" t="s">
        <v>756</v>
      </c>
      <c r="B575" t="s">
        <v>30</v>
      </c>
      <c r="C575" s="6">
        <v>43903.433333333334</v>
      </c>
      <c r="D575" s="5">
        <v>373.75</v>
      </c>
      <c r="E575" s="6">
        <v>43906.385416666664</v>
      </c>
      <c r="F575">
        <v>587</v>
      </c>
      <c r="G575" s="7">
        <v>0.5706</v>
      </c>
      <c r="H575">
        <v>28213.26</v>
      </c>
      <c r="I575" s="7">
        <v>0.54490000000000005</v>
      </c>
      <c r="J575">
        <v>138.54310000000001</v>
      </c>
      <c r="K575">
        <v>51780.47</v>
      </c>
      <c r="L575">
        <v>384307.97</v>
      </c>
      <c r="M575">
        <v>308</v>
      </c>
      <c r="N575">
        <v>91.6</v>
      </c>
      <c r="O575" s="7">
        <v>-0.16789999999999999</v>
      </c>
      <c r="P575" s="7">
        <v>2.0369000000000002</v>
      </c>
      <c r="Q575" t="s">
        <v>535</v>
      </c>
      <c r="S575" s="2">
        <f t="shared" si="96"/>
        <v>43903</v>
      </c>
      <c r="T575" t="s">
        <v>756</v>
      </c>
      <c r="U575" s="5">
        <v>373.75</v>
      </c>
      <c r="V575">
        <v>587</v>
      </c>
      <c r="W575">
        <f t="shared" si="99"/>
        <v>10493246.885346748</v>
      </c>
      <c r="X575">
        <f t="shared" si="89"/>
        <v>26233.11721336687</v>
      </c>
      <c r="Y575">
        <f t="shared" si="90"/>
        <v>75</v>
      </c>
      <c r="Z575">
        <f t="shared" si="91"/>
        <v>15273.187499999998</v>
      </c>
      <c r="AA575" s="5" t="str">
        <f t="shared" si="97"/>
        <v/>
      </c>
      <c r="AB575" s="24" t="str">
        <f>IFERROR(AA575/MAX($J$3:AA575)-1,"")</f>
        <v/>
      </c>
      <c r="AG575" s="3">
        <v>44080</v>
      </c>
      <c r="AH575">
        <v>11276756.608119246</v>
      </c>
      <c r="AI575" s="24">
        <f>AH575/MAX($AH$2:AH575)-1</f>
        <v>-1.0284419407753709E-2</v>
      </c>
      <c r="AJ575" s="27">
        <f t="shared" si="92"/>
        <v>1</v>
      </c>
      <c r="AK575">
        <f t="shared" si="93"/>
        <v>1</v>
      </c>
      <c r="AL575" s="28">
        <f t="shared" si="98"/>
        <v>2</v>
      </c>
      <c r="AM575" s="28">
        <f t="shared" si="94"/>
        <v>1384</v>
      </c>
      <c r="AN575" s="29">
        <f t="shared" ca="1" si="95"/>
        <v>-1.0284419407753709E-2</v>
      </c>
      <c r="AP575" s="7"/>
      <c r="AT575" s="3"/>
      <c r="AV575" s="7"/>
      <c r="AW575" s="6"/>
      <c r="AY575" s="7"/>
      <c r="BA575" s="7"/>
      <c r="BG575" s="7"/>
      <c r="BH575" s="7"/>
    </row>
    <row r="576" spans="1:60" x14ac:dyDescent="0.45">
      <c r="A576" t="s">
        <v>757</v>
      </c>
      <c r="B576" t="s">
        <v>30</v>
      </c>
      <c r="C576" s="6">
        <v>43903.436805555553</v>
      </c>
      <c r="D576" s="5">
        <v>530.25</v>
      </c>
      <c r="E576" s="6">
        <v>43906.385416666664</v>
      </c>
      <c r="F576">
        <v>253.3</v>
      </c>
      <c r="G576" s="7">
        <v>-0.52229999999999999</v>
      </c>
      <c r="H576">
        <v>-27815.89</v>
      </c>
      <c r="I576" s="7">
        <v>-0.53710000000000002</v>
      </c>
      <c r="J576">
        <v>97.673119999999997</v>
      </c>
      <c r="K576">
        <v>51791.17</v>
      </c>
      <c r="L576">
        <v>356492.09</v>
      </c>
      <c r="M576">
        <v>303</v>
      </c>
      <c r="N576">
        <v>-91.8</v>
      </c>
      <c r="O576" s="7">
        <v>-0.82169999999999999</v>
      </c>
      <c r="P576" s="7">
        <v>4.5900000000000003E-2</v>
      </c>
      <c r="Q576" t="s">
        <v>535</v>
      </c>
      <c r="S576" s="2">
        <f t="shared" si="96"/>
        <v>43903</v>
      </c>
      <c r="T576" t="s">
        <v>757</v>
      </c>
      <c r="U576" s="5">
        <v>530.25</v>
      </c>
      <c r="V576">
        <v>253.3</v>
      </c>
      <c r="W576">
        <f t="shared" si="99"/>
        <v>10493246.885346748</v>
      </c>
      <c r="X576">
        <f t="shared" si="89"/>
        <v>26233.11721336687</v>
      </c>
      <c r="Y576">
        <f t="shared" si="90"/>
        <v>50</v>
      </c>
      <c r="Z576">
        <f t="shared" si="91"/>
        <v>-14239.275000000001</v>
      </c>
      <c r="AA576" s="5" t="str">
        <f t="shared" si="97"/>
        <v/>
      </c>
      <c r="AB576" s="24" t="str">
        <f>IFERROR(AA576/MAX($J$3:AA576)-1,"")</f>
        <v/>
      </c>
      <c r="AG576" s="3">
        <v>44081</v>
      </c>
      <c r="AH576">
        <v>11276756.608119246</v>
      </c>
      <c r="AI576" s="24">
        <f>AH576/MAX($AH$2:AH576)-1</f>
        <v>-1.0284419407753709E-2</v>
      </c>
      <c r="AJ576" s="27">
        <f t="shared" si="92"/>
        <v>1</v>
      </c>
      <c r="AK576">
        <f t="shared" si="93"/>
        <v>1</v>
      </c>
      <c r="AL576" s="28">
        <f t="shared" si="98"/>
        <v>2</v>
      </c>
      <c r="AM576" s="28">
        <f t="shared" si="94"/>
        <v>1384</v>
      </c>
      <c r="AN576" s="29">
        <f t="shared" ca="1" si="95"/>
        <v>-1.0284419407753709E-2</v>
      </c>
      <c r="AP576" s="7"/>
      <c r="AT576" s="3"/>
      <c r="AV576" s="7"/>
      <c r="AW576" s="6"/>
      <c r="AY576" s="7"/>
      <c r="BA576" s="7"/>
      <c r="BG576" s="7"/>
      <c r="BH576" s="7"/>
    </row>
    <row r="577" spans="1:60" x14ac:dyDescent="0.45">
      <c r="A577" t="s">
        <v>813</v>
      </c>
      <c r="B577" t="s">
        <v>30</v>
      </c>
      <c r="C577" s="6">
        <v>43903.520833333336</v>
      </c>
      <c r="D577" s="5">
        <v>360.45</v>
      </c>
      <c r="E577" s="6">
        <v>43906.386111111111</v>
      </c>
      <c r="F577">
        <v>221.1</v>
      </c>
      <c r="G577" s="7">
        <v>-0.3866</v>
      </c>
      <c r="H577">
        <v>-21339.200000000001</v>
      </c>
      <c r="I577" s="7">
        <v>-0.4027</v>
      </c>
      <c r="J577">
        <v>146.9991</v>
      </c>
      <c r="K577">
        <v>52985.84</v>
      </c>
      <c r="L577">
        <v>551409.44999999995</v>
      </c>
      <c r="M577">
        <v>183</v>
      </c>
      <c r="N577">
        <v>-116.61</v>
      </c>
      <c r="O577" s="7">
        <v>-0.3866</v>
      </c>
      <c r="P577" s="7">
        <v>0.66359999999999997</v>
      </c>
      <c r="Q577" t="s">
        <v>535</v>
      </c>
      <c r="S577" s="2">
        <f t="shared" si="96"/>
        <v>43903</v>
      </c>
      <c r="T577" t="s">
        <v>813</v>
      </c>
      <c r="U577" s="5">
        <v>360.45</v>
      </c>
      <c r="V577">
        <v>221.1</v>
      </c>
      <c r="W577">
        <f t="shared" si="99"/>
        <v>10493246.885346748</v>
      </c>
      <c r="X577">
        <f t="shared" si="89"/>
        <v>26233.11721336687</v>
      </c>
      <c r="Y577">
        <f t="shared" si="90"/>
        <v>75</v>
      </c>
      <c r="Z577">
        <f t="shared" si="91"/>
        <v>-10887.412500000002</v>
      </c>
      <c r="AA577" s="5" t="str">
        <f t="shared" si="97"/>
        <v/>
      </c>
      <c r="AB577" s="24" t="str">
        <f>IFERROR(AA577/MAX($J$3:AA577)-1,"")</f>
        <v/>
      </c>
      <c r="AG577" s="3">
        <v>44082</v>
      </c>
      <c r="AH577">
        <v>11228694.383119246</v>
      </c>
      <c r="AI577" s="24">
        <f>AH577/MAX($AH$2:AH577)-1</f>
        <v>-1.4502647624737741E-2</v>
      </c>
      <c r="AJ577" s="27">
        <f t="shared" si="92"/>
        <v>1</v>
      </c>
      <c r="AK577">
        <f t="shared" si="93"/>
        <v>1</v>
      </c>
      <c r="AL577" s="28">
        <f t="shared" si="98"/>
        <v>2</v>
      </c>
      <c r="AM577" s="28">
        <f t="shared" si="94"/>
        <v>1384</v>
      </c>
      <c r="AN577" s="29">
        <f t="shared" ca="1" si="95"/>
        <v>-1.4502647624737741E-2</v>
      </c>
      <c r="AP577" s="7"/>
      <c r="AT577" s="3"/>
      <c r="AV577" s="7"/>
      <c r="AW577" s="6"/>
      <c r="AY577" s="7"/>
      <c r="BA577" s="7"/>
      <c r="BG577" s="7"/>
      <c r="BH577" s="7"/>
    </row>
    <row r="578" spans="1:60" x14ac:dyDescent="0.45">
      <c r="A578" t="s">
        <v>800</v>
      </c>
      <c r="B578" t="s">
        <v>30</v>
      </c>
      <c r="C578" s="6">
        <v>43903.521527777775</v>
      </c>
      <c r="D578" s="5">
        <v>346</v>
      </c>
      <c r="E578" s="6">
        <v>43906.385416666664</v>
      </c>
      <c r="F578">
        <v>191.9</v>
      </c>
      <c r="G578" s="7">
        <v>-0.44540000000000002</v>
      </c>
      <c r="H578">
        <v>-24419.9</v>
      </c>
      <c r="I578" s="7">
        <v>-0.46089999999999998</v>
      </c>
      <c r="J578">
        <v>153.12299999999999</v>
      </c>
      <c r="K578">
        <v>52980.54</v>
      </c>
      <c r="L578">
        <v>572748.66</v>
      </c>
      <c r="M578">
        <v>181</v>
      </c>
      <c r="N578">
        <v>-134.91999999999999</v>
      </c>
      <c r="O578" s="7">
        <v>-0.55689999999999995</v>
      </c>
      <c r="P578" s="7">
        <v>0.58960000000000001</v>
      </c>
      <c r="Q578" t="s">
        <v>535</v>
      </c>
      <c r="S578" s="2">
        <f t="shared" si="96"/>
        <v>43903</v>
      </c>
      <c r="T578" t="s">
        <v>800</v>
      </c>
      <c r="U578" s="5">
        <v>346</v>
      </c>
      <c r="V578">
        <v>191.9</v>
      </c>
      <c r="W578">
        <f t="shared" si="99"/>
        <v>10493246.885346748</v>
      </c>
      <c r="X578">
        <f t="shared" ref="X578:X641" si="100">W578*0.25%</f>
        <v>26233.11721336687</v>
      </c>
      <c r="Y578">
        <f t="shared" ref="Y578:Y641" si="101">MROUND(X578/U578,25)</f>
        <v>75</v>
      </c>
      <c r="Z578">
        <f t="shared" ref="Z578:Z641" si="102">Y578*((V578*0.99)-(U578*1.01))</f>
        <v>-11960.924999999999</v>
      </c>
      <c r="AA578" s="5">
        <f t="shared" si="97"/>
        <v>10471432.460346747</v>
      </c>
      <c r="AB578" s="24">
        <f>IFERROR(AA578/MAX($J$3:AA578)-1,"")</f>
        <v>-1.9941773513775352E-2</v>
      </c>
      <c r="AG578" s="3">
        <v>44083</v>
      </c>
      <c r="AH578">
        <v>11228694.383119246</v>
      </c>
      <c r="AI578" s="24">
        <f>AH578/MAX($AH$2:AH578)-1</f>
        <v>-1.4502647624737741E-2</v>
      </c>
      <c r="AJ578" s="27">
        <f t="shared" ref="AJ578:AJ641" si="103">IF(AG578=$AP$3,1,IF(AJ577=1,1,""))</f>
        <v>1</v>
      </c>
      <c r="AK578">
        <f t="shared" ref="AK578:AK641" si="104">IF(AG578=$AP$4,1,IF(AK579=1,1,""))</f>
        <v>1</v>
      </c>
      <c r="AL578" s="28">
        <f t="shared" si="98"/>
        <v>2</v>
      </c>
      <c r="AM578" s="28">
        <f t="shared" ref="AM578:AM641" si="105">IF(AND(AK578=1,AK579&lt;&gt;1),ROW(),IF(AND(AK578="",AK579=""),"",AM579))</f>
        <v>1384</v>
      </c>
      <c r="AN578" s="29">
        <f t="shared" ref="AN578:AN641" ca="1" si="106">IF(AM578="","",IF(AJ578=1,AH578/MAX(INDIRECT("AH"&amp;AL578&amp;":"&amp;"AJ"&amp;ROW(AN578)))-1,""))</f>
        <v>-1.4502647624737741E-2</v>
      </c>
      <c r="AP578" s="7"/>
      <c r="AT578" s="3"/>
      <c r="AV578" s="7"/>
      <c r="AW578" s="6"/>
      <c r="AY578" s="7"/>
      <c r="BA578" s="7"/>
      <c r="BG578" s="7"/>
      <c r="BH578" s="7"/>
    </row>
    <row r="579" spans="1:60" x14ac:dyDescent="0.45">
      <c r="A579" t="s">
        <v>792</v>
      </c>
      <c r="B579" t="s">
        <v>30</v>
      </c>
      <c r="C579" s="6">
        <v>43906.586805555555</v>
      </c>
      <c r="D579" s="5">
        <v>429.9</v>
      </c>
      <c r="E579" s="6">
        <v>43907.385416666664</v>
      </c>
      <c r="F579">
        <v>520</v>
      </c>
      <c r="G579" s="7">
        <v>0.20960000000000001</v>
      </c>
      <c r="H579">
        <v>9708.58</v>
      </c>
      <c r="I579" s="7">
        <v>0.1875</v>
      </c>
      <c r="J579">
        <v>120.45229999999999</v>
      </c>
      <c r="K579">
        <v>51782.46</v>
      </c>
      <c r="L579">
        <v>366200.67</v>
      </c>
      <c r="M579">
        <v>87</v>
      </c>
      <c r="N579">
        <v>111.59</v>
      </c>
      <c r="O579" s="7">
        <v>-4.7500000000000001E-2</v>
      </c>
      <c r="P579" s="7">
        <v>0.2137</v>
      </c>
      <c r="Q579" t="s">
        <v>535</v>
      </c>
      <c r="S579" s="2">
        <f t="shared" ref="S579:S642" si="107">DATE(YEAR(C579),MONTH(C579),DAY(C579))</f>
        <v>43906</v>
      </c>
      <c r="T579" t="s">
        <v>792</v>
      </c>
      <c r="U579" s="5">
        <v>429.9</v>
      </c>
      <c r="V579">
        <v>520</v>
      </c>
      <c r="W579">
        <f t="shared" si="99"/>
        <v>10471432.460346747</v>
      </c>
      <c r="X579">
        <f t="shared" si="100"/>
        <v>26178.58115086687</v>
      </c>
      <c r="Y579">
        <f t="shared" si="101"/>
        <v>50</v>
      </c>
      <c r="Z579">
        <f t="shared" si="102"/>
        <v>4030.05</v>
      </c>
      <c r="AA579" s="5" t="str">
        <f t="shared" ref="AA579:AA642" si="108">IF(S579&lt;&gt;S580,W579+SUMIF($S$2:$S$3590,S579,$Z$2:$Z$3590),"")</f>
        <v/>
      </c>
      <c r="AB579" s="24" t="str">
        <f>IFERROR(AA579/MAX($J$3:AA579)-1,"")</f>
        <v/>
      </c>
      <c r="AG579" s="3">
        <v>44084</v>
      </c>
      <c r="AH579">
        <v>11227961.233119246</v>
      </c>
      <c r="AI579" s="24">
        <f>AH579/MAX($AH$2:AH579)-1</f>
        <v>-1.4566993252042471E-2</v>
      </c>
      <c r="AJ579" s="27">
        <f t="shared" si="103"/>
        <v>1</v>
      </c>
      <c r="AK579">
        <f t="shared" si="104"/>
        <v>1</v>
      </c>
      <c r="AL579" s="28">
        <f t="shared" ref="AL579:AL642" si="109">IF(AND(AJ579=1,AJ578&lt;&gt;1),ROW(),IF(AND(AJ579="",AJ578=""),"",AL578))</f>
        <v>2</v>
      </c>
      <c r="AM579" s="28">
        <f t="shared" si="105"/>
        <v>1384</v>
      </c>
      <c r="AN579" s="29">
        <f t="shared" ca="1" si="106"/>
        <v>-1.4566993252042471E-2</v>
      </c>
      <c r="AP579" s="7"/>
      <c r="AT579" s="3"/>
      <c r="AV579" s="7"/>
      <c r="AW579" s="6"/>
      <c r="AY579" s="7"/>
      <c r="BA579" s="7"/>
      <c r="BG579" s="7"/>
      <c r="BH579" s="7"/>
    </row>
    <row r="580" spans="1:60" x14ac:dyDescent="0.45">
      <c r="A580" t="s">
        <v>758</v>
      </c>
      <c r="B580" t="s">
        <v>30</v>
      </c>
      <c r="C580" s="6">
        <v>43906.587500000001</v>
      </c>
      <c r="D580" s="5">
        <v>403.7</v>
      </c>
      <c r="E580" s="6">
        <v>43907.385416666664</v>
      </c>
      <c r="F580">
        <v>411.45</v>
      </c>
      <c r="G580" s="7">
        <v>1.9199999999999998E-2</v>
      </c>
      <c r="H580">
        <v>-51.5</v>
      </c>
      <c r="I580" s="7">
        <v>-1E-3</v>
      </c>
      <c r="J580">
        <v>128.2568</v>
      </c>
      <c r="K580">
        <v>51777.279999999999</v>
      </c>
      <c r="L580">
        <v>366149.17</v>
      </c>
      <c r="M580">
        <v>86</v>
      </c>
      <c r="N580">
        <v>-0.6</v>
      </c>
      <c r="O580" s="7">
        <v>-2.9100000000000001E-2</v>
      </c>
      <c r="P580" s="7">
        <v>0.23569999999999999</v>
      </c>
      <c r="Q580" t="s">
        <v>535</v>
      </c>
      <c r="S580" s="2">
        <f t="shared" si="107"/>
        <v>43906</v>
      </c>
      <c r="T580" t="s">
        <v>758</v>
      </c>
      <c r="U580" s="5">
        <v>403.7</v>
      </c>
      <c r="V580">
        <v>411.45</v>
      </c>
      <c r="W580">
        <f t="shared" si="99"/>
        <v>10471432.460346747</v>
      </c>
      <c r="X580">
        <f t="shared" si="100"/>
        <v>26178.58115086687</v>
      </c>
      <c r="Y580">
        <f t="shared" si="101"/>
        <v>75</v>
      </c>
      <c r="Z580">
        <f t="shared" si="102"/>
        <v>-30.112499999999898</v>
      </c>
      <c r="AA580" s="5" t="str">
        <f t="shared" si="108"/>
        <v/>
      </c>
      <c r="AB580" s="24" t="str">
        <f>IFERROR(AA580/MAX($J$3:AA580)-1,"")</f>
        <v/>
      </c>
      <c r="AG580" s="3">
        <v>44085</v>
      </c>
      <c r="AH580">
        <v>11227961.233119246</v>
      </c>
      <c r="AI580" s="24">
        <f>AH580/MAX($AH$2:AH580)-1</f>
        <v>-1.4566993252042471E-2</v>
      </c>
      <c r="AJ580" s="27">
        <f t="shared" si="103"/>
        <v>1</v>
      </c>
      <c r="AK580">
        <f t="shared" si="104"/>
        <v>1</v>
      </c>
      <c r="AL580" s="28">
        <f t="shared" si="109"/>
        <v>2</v>
      </c>
      <c r="AM580" s="28">
        <f t="shared" si="105"/>
        <v>1384</v>
      </c>
      <c r="AN580" s="29">
        <f t="shared" ca="1" si="106"/>
        <v>-1.4566993252042471E-2</v>
      </c>
      <c r="AP580" s="7"/>
      <c r="AT580" s="3"/>
      <c r="AV580" s="7"/>
      <c r="AW580" s="6"/>
      <c r="AY580" s="7"/>
      <c r="BA580" s="7"/>
      <c r="BG580" s="7"/>
      <c r="BH580" s="7"/>
    </row>
    <row r="581" spans="1:60" x14ac:dyDescent="0.45">
      <c r="A581" t="s">
        <v>793</v>
      </c>
      <c r="B581" t="s">
        <v>30</v>
      </c>
      <c r="C581" s="6">
        <v>43906.597916666666</v>
      </c>
      <c r="D581" s="5">
        <v>431.75</v>
      </c>
      <c r="E581" s="6">
        <v>43907.385416666664</v>
      </c>
      <c r="F581">
        <v>377.35</v>
      </c>
      <c r="G581" s="7">
        <v>-0.126</v>
      </c>
      <c r="H581">
        <v>-7635.99</v>
      </c>
      <c r="I581" s="7">
        <v>-0.1447</v>
      </c>
      <c r="J581">
        <v>122.1935</v>
      </c>
      <c r="K581">
        <v>52757.05</v>
      </c>
      <c r="L581">
        <v>543773.46</v>
      </c>
      <c r="M581">
        <v>71</v>
      </c>
      <c r="N581">
        <v>-107.55</v>
      </c>
      <c r="O581" s="7">
        <v>-0.16869999999999999</v>
      </c>
      <c r="P581" s="7">
        <v>3.3799999999999997E-2</v>
      </c>
      <c r="Q581" t="s">
        <v>535</v>
      </c>
      <c r="S581" s="2">
        <f t="shared" si="107"/>
        <v>43906</v>
      </c>
      <c r="T581" t="s">
        <v>793</v>
      </c>
      <c r="U581" s="5">
        <v>431.75</v>
      </c>
      <c r="V581">
        <v>377.35</v>
      </c>
      <c r="W581">
        <f t="shared" si="99"/>
        <v>10471432.460346747</v>
      </c>
      <c r="X581">
        <f t="shared" si="100"/>
        <v>26178.58115086687</v>
      </c>
      <c r="Y581">
        <f t="shared" si="101"/>
        <v>50</v>
      </c>
      <c r="Z581">
        <f t="shared" si="102"/>
        <v>-3124.5499999999993</v>
      </c>
      <c r="AA581" s="5" t="str">
        <f t="shared" si="108"/>
        <v/>
      </c>
      <c r="AB581" s="24" t="str">
        <f>IFERROR(AA581/MAX($J$3:AA581)-1,"")</f>
        <v/>
      </c>
      <c r="AG581" s="3">
        <v>44086</v>
      </c>
      <c r="AH581">
        <v>11227961.233119246</v>
      </c>
      <c r="AI581" s="24">
        <f>AH581/MAX($AH$2:AH581)-1</f>
        <v>-1.4566993252042471E-2</v>
      </c>
      <c r="AJ581" s="27">
        <f t="shared" si="103"/>
        <v>1</v>
      </c>
      <c r="AK581">
        <f t="shared" si="104"/>
        <v>1</v>
      </c>
      <c r="AL581" s="28">
        <f t="shared" si="109"/>
        <v>2</v>
      </c>
      <c r="AM581" s="28">
        <f t="shared" si="105"/>
        <v>1384</v>
      </c>
      <c r="AN581" s="29">
        <f t="shared" ca="1" si="106"/>
        <v>-1.4566993252042471E-2</v>
      </c>
      <c r="AP581" s="7"/>
      <c r="AT581" s="3"/>
      <c r="AV581" s="7"/>
      <c r="AW581" s="6"/>
      <c r="AY581" s="7"/>
      <c r="BA581" s="7"/>
      <c r="BG581" s="7"/>
      <c r="BH581" s="7"/>
    </row>
    <row r="582" spans="1:60" x14ac:dyDescent="0.45">
      <c r="A582" t="s">
        <v>782</v>
      </c>
      <c r="B582" t="s">
        <v>30</v>
      </c>
      <c r="C582" s="6">
        <v>43906.634722222225</v>
      </c>
      <c r="D582" s="5">
        <v>388.95</v>
      </c>
      <c r="E582" s="6">
        <v>43907.385416666664</v>
      </c>
      <c r="F582">
        <v>338.45</v>
      </c>
      <c r="G582" s="7">
        <v>-0.1298</v>
      </c>
      <c r="H582">
        <v>-7833.28</v>
      </c>
      <c r="I582" s="7">
        <v>-0.14849999999999999</v>
      </c>
      <c r="J582">
        <v>135.5848</v>
      </c>
      <c r="K582">
        <v>52735.71</v>
      </c>
      <c r="L582">
        <v>535940.18000000005</v>
      </c>
      <c r="M582">
        <v>18</v>
      </c>
      <c r="N582">
        <v>-435.18</v>
      </c>
      <c r="O582" s="7">
        <v>-0.25559999999999999</v>
      </c>
      <c r="P582" s="7">
        <v>4.9000000000000002E-2</v>
      </c>
      <c r="Q582" t="s">
        <v>535</v>
      </c>
      <c r="S582" s="2">
        <f t="shared" si="107"/>
        <v>43906</v>
      </c>
      <c r="T582" t="s">
        <v>782</v>
      </c>
      <c r="U582" s="5">
        <v>388.95</v>
      </c>
      <c r="V582">
        <v>338.45</v>
      </c>
      <c r="W582">
        <f t="shared" ref="W582:W645" si="110">IF(S582&lt;&gt;S581,AA581,W581)</f>
        <v>10471432.460346747</v>
      </c>
      <c r="X582">
        <f t="shared" si="100"/>
        <v>26178.58115086687</v>
      </c>
      <c r="Y582">
        <f t="shared" si="101"/>
        <v>75</v>
      </c>
      <c r="Z582">
        <f t="shared" si="102"/>
        <v>-4333.05</v>
      </c>
      <c r="AA582" s="5">
        <f t="shared" si="108"/>
        <v>10467974.797846748</v>
      </c>
      <c r="AB582" s="24">
        <f>IFERROR(AA582/MAX($J$3:AA582)-1,"")</f>
        <v>-2.0265388319139377E-2</v>
      </c>
      <c r="AG582" s="3">
        <v>44087</v>
      </c>
      <c r="AH582">
        <v>11227961.233119246</v>
      </c>
      <c r="AI582" s="24">
        <f>AH582/MAX($AH$2:AH582)-1</f>
        <v>-1.4566993252042471E-2</v>
      </c>
      <c r="AJ582" s="27">
        <f t="shared" si="103"/>
        <v>1</v>
      </c>
      <c r="AK582">
        <f t="shared" si="104"/>
        <v>1</v>
      </c>
      <c r="AL582" s="28">
        <f t="shared" si="109"/>
        <v>2</v>
      </c>
      <c r="AM582" s="28">
        <f t="shared" si="105"/>
        <v>1384</v>
      </c>
      <c r="AN582" s="29">
        <f t="shared" ca="1" si="106"/>
        <v>-1.4566993252042471E-2</v>
      </c>
      <c r="AP582" s="7"/>
      <c r="AT582" s="3"/>
      <c r="AV582" s="7"/>
      <c r="AW582" s="6"/>
      <c r="AY582" s="7"/>
      <c r="BA582" s="7"/>
      <c r="BG582" s="7"/>
      <c r="BH582" s="7"/>
    </row>
    <row r="583" spans="1:60" x14ac:dyDescent="0.45">
      <c r="A583" t="s">
        <v>946</v>
      </c>
      <c r="B583" t="s">
        <v>30</v>
      </c>
      <c r="C583" s="6">
        <v>43908.473611111112</v>
      </c>
      <c r="D583" s="5">
        <v>220</v>
      </c>
      <c r="E583" s="6">
        <v>43909.385416666664</v>
      </c>
      <c r="F583">
        <v>828.9</v>
      </c>
      <c r="G583" s="7">
        <v>2.7677</v>
      </c>
      <c r="H583">
        <v>140982.22</v>
      </c>
      <c r="I583" s="7">
        <v>2.72</v>
      </c>
      <c r="J583">
        <v>235.5943</v>
      </c>
      <c r="K583">
        <v>51830.75</v>
      </c>
      <c r="L583">
        <v>507131.39</v>
      </c>
      <c r="M583">
        <v>250</v>
      </c>
      <c r="N583">
        <v>563.92999999999995</v>
      </c>
      <c r="O583" s="7">
        <v>-4.9799999999999997E-2</v>
      </c>
      <c r="P583" s="7">
        <v>2.7677</v>
      </c>
      <c r="Q583" t="s">
        <v>535</v>
      </c>
      <c r="S583" s="2">
        <f t="shared" si="107"/>
        <v>43908</v>
      </c>
      <c r="T583" t="s">
        <v>946</v>
      </c>
      <c r="U583" s="5">
        <v>220</v>
      </c>
      <c r="V583">
        <v>828.9</v>
      </c>
      <c r="W583">
        <f t="shared" si="110"/>
        <v>10467974.797846748</v>
      </c>
      <c r="X583">
        <f t="shared" si="100"/>
        <v>26169.93699461687</v>
      </c>
      <c r="Y583">
        <f t="shared" si="101"/>
        <v>125</v>
      </c>
      <c r="Z583">
        <f t="shared" si="102"/>
        <v>74801.375</v>
      </c>
      <c r="AA583" s="5" t="str">
        <f t="shared" si="108"/>
        <v/>
      </c>
      <c r="AB583" s="24" t="str">
        <f>IFERROR(AA583/MAX($J$3:AA583)-1,"")</f>
        <v/>
      </c>
      <c r="AG583" s="3">
        <v>44088</v>
      </c>
      <c r="AH583">
        <v>11197411.583119245</v>
      </c>
      <c r="AI583" s="24">
        <f>AH583/MAX($AH$2:AH583)-1</f>
        <v>-1.7248213184099082E-2</v>
      </c>
      <c r="AJ583" s="27">
        <f t="shared" si="103"/>
        <v>1</v>
      </c>
      <c r="AK583">
        <f t="shared" si="104"/>
        <v>1</v>
      </c>
      <c r="AL583" s="28">
        <f t="shared" si="109"/>
        <v>2</v>
      </c>
      <c r="AM583" s="28">
        <f t="shared" si="105"/>
        <v>1384</v>
      </c>
      <c r="AN583" s="29">
        <f t="shared" ca="1" si="106"/>
        <v>-1.7248213184099082E-2</v>
      </c>
      <c r="AP583" s="7"/>
      <c r="AT583" s="3"/>
      <c r="AV583" s="7"/>
      <c r="AW583" s="6"/>
      <c r="AY583" s="7"/>
      <c r="BA583" s="7"/>
      <c r="BG583" s="7"/>
      <c r="BH583" s="7"/>
    </row>
    <row r="584" spans="1:60" x14ac:dyDescent="0.45">
      <c r="A584" t="s">
        <v>761</v>
      </c>
      <c r="B584" t="s">
        <v>30</v>
      </c>
      <c r="C584" s="6">
        <v>43908.491666666669</v>
      </c>
      <c r="D584" s="5">
        <v>215</v>
      </c>
      <c r="E584" s="6">
        <v>43909.385416666664</v>
      </c>
      <c r="F584">
        <v>694.4</v>
      </c>
      <c r="G584" s="7">
        <v>2.2298</v>
      </c>
      <c r="H584">
        <v>113529.60000000001</v>
      </c>
      <c r="I584" s="7">
        <v>2.1875</v>
      </c>
      <c r="J584">
        <v>241.39519999999999</v>
      </c>
      <c r="K584">
        <v>51899.96</v>
      </c>
      <c r="L584">
        <v>620660.99</v>
      </c>
      <c r="M584">
        <v>224</v>
      </c>
      <c r="N584">
        <v>506.83</v>
      </c>
      <c r="O584" s="7">
        <v>-6.9800000000000001E-2</v>
      </c>
      <c r="P584" s="7">
        <v>2.2298</v>
      </c>
      <c r="Q584" t="s">
        <v>535</v>
      </c>
      <c r="S584" s="2">
        <f t="shared" si="107"/>
        <v>43908</v>
      </c>
      <c r="T584" t="s">
        <v>761</v>
      </c>
      <c r="U584" s="5">
        <v>215</v>
      </c>
      <c r="V584">
        <v>694.4</v>
      </c>
      <c r="W584">
        <f t="shared" si="110"/>
        <v>10467974.797846748</v>
      </c>
      <c r="X584">
        <f t="shared" si="100"/>
        <v>26169.93699461687</v>
      </c>
      <c r="Y584">
        <f t="shared" si="101"/>
        <v>125</v>
      </c>
      <c r="Z584">
        <f t="shared" si="102"/>
        <v>58788.250000000007</v>
      </c>
      <c r="AA584" s="5" t="str">
        <f t="shared" si="108"/>
        <v/>
      </c>
      <c r="AB584" s="24" t="str">
        <f>IFERROR(AA584/MAX($J$3:AA584)-1,"")</f>
        <v/>
      </c>
      <c r="AG584" s="3">
        <v>44089</v>
      </c>
      <c r="AH584">
        <v>11197411.583119245</v>
      </c>
      <c r="AI584" s="24">
        <f>AH584/MAX($AH$2:AH584)-1</f>
        <v>-1.7248213184099082E-2</v>
      </c>
      <c r="AJ584" s="27">
        <f t="shared" si="103"/>
        <v>1</v>
      </c>
      <c r="AK584">
        <f t="shared" si="104"/>
        <v>1</v>
      </c>
      <c r="AL584" s="28">
        <f t="shared" si="109"/>
        <v>2</v>
      </c>
      <c r="AM584" s="28">
        <f t="shared" si="105"/>
        <v>1384</v>
      </c>
      <c r="AN584" s="29">
        <f t="shared" ca="1" si="106"/>
        <v>-1.7248213184099082E-2</v>
      </c>
      <c r="AP584" s="7"/>
      <c r="AT584" s="3"/>
      <c r="AV584" s="7"/>
      <c r="AW584" s="6"/>
      <c r="AY584" s="7"/>
      <c r="BA584" s="7"/>
      <c r="BG584" s="7"/>
      <c r="BH584" s="7"/>
    </row>
    <row r="585" spans="1:60" x14ac:dyDescent="0.45">
      <c r="A585" t="s">
        <v>934</v>
      </c>
      <c r="B585" t="s">
        <v>30</v>
      </c>
      <c r="C585" s="6">
        <v>43908.520833333336</v>
      </c>
      <c r="D585" s="5">
        <v>234.1</v>
      </c>
      <c r="E585" s="6">
        <v>43909.385416666664</v>
      </c>
      <c r="F585">
        <v>630</v>
      </c>
      <c r="G585" s="7">
        <v>1.6912</v>
      </c>
      <c r="H585">
        <v>87145.18</v>
      </c>
      <c r="I585" s="7">
        <v>1.6541999999999999</v>
      </c>
      <c r="J585">
        <v>225.0307</v>
      </c>
      <c r="K585">
        <v>52679.7</v>
      </c>
      <c r="L585">
        <v>623085.36</v>
      </c>
      <c r="M585">
        <v>182</v>
      </c>
      <c r="N585">
        <v>478.82</v>
      </c>
      <c r="O585" s="7">
        <v>-0.1072</v>
      </c>
      <c r="P585" s="7">
        <v>1.6912</v>
      </c>
      <c r="Q585" t="s">
        <v>535</v>
      </c>
      <c r="S585" s="2">
        <f t="shared" si="107"/>
        <v>43908</v>
      </c>
      <c r="T585" t="s">
        <v>934</v>
      </c>
      <c r="U585" s="5">
        <v>234.1</v>
      </c>
      <c r="V585">
        <v>630</v>
      </c>
      <c r="W585">
        <f t="shared" si="110"/>
        <v>10467974.797846748</v>
      </c>
      <c r="X585">
        <f t="shared" si="100"/>
        <v>26169.93699461687</v>
      </c>
      <c r="Y585">
        <f t="shared" si="101"/>
        <v>100</v>
      </c>
      <c r="Z585">
        <f t="shared" si="102"/>
        <v>38725.9</v>
      </c>
      <c r="AA585" s="5" t="str">
        <f t="shared" si="108"/>
        <v/>
      </c>
      <c r="AB585" s="24" t="str">
        <f>IFERROR(AA585/MAX($J$3:AA585)-1,"")</f>
        <v/>
      </c>
      <c r="AG585" s="3">
        <v>44090</v>
      </c>
      <c r="AH585">
        <v>11154084.383119246</v>
      </c>
      <c r="AI585" s="24">
        <f>AH585/MAX($AH$2:AH585)-1</f>
        <v>-2.1050867297655151E-2</v>
      </c>
      <c r="AJ585" s="27">
        <f t="shared" si="103"/>
        <v>1</v>
      </c>
      <c r="AK585">
        <f t="shared" si="104"/>
        <v>1</v>
      </c>
      <c r="AL585" s="28">
        <f t="shared" si="109"/>
        <v>2</v>
      </c>
      <c r="AM585" s="28">
        <f t="shared" si="105"/>
        <v>1384</v>
      </c>
      <c r="AN585" s="29">
        <f t="shared" ca="1" si="106"/>
        <v>-2.1050867297655151E-2</v>
      </c>
      <c r="AP585" s="7"/>
      <c r="AT585" s="3"/>
      <c r="AV585" s="7"/>
      <c r="AW585" s="6"/>
      <c r="AY585" s="7"/>
      <c r="BA585" s="7"/>
      <c r="BG585" s="7"/>
      <c r="BH585" s="7"/>
    </row>
    <row r="586" spans="1:60" x14ac:dyDescent="0.45">
      <c r="A586" t="s">
        <v>935</v>
      </c>
      <c r="B586" t="s">
        <v>30</v>
      </c>
      <c r="C586" s="6">
        <v>43908.524305555555</v>
      </c>
      <c r="D586" s="5">
        <v>230.05</v>
      </c>
      <c r="E586" s="6">
        <v>43909.385416666664</v>
      </c>
      <c r="F586">
        <v>596</v>
      </c>
      <c r="G586" s="7">
        <v>1.5907</v>
      </c>
      <c r="H586">
        <v>81916.27</v>
      </c>
      <c r="I586" s="7">
        <v>1.5548</v>
      </c>
      <c r="J586">
        <v>229.01499999999999</v>
      </c>
      <c r="K586">
        <v>52684.91</v>
      </c>
      <c r="L586">
        <v>705001.63</v>
      </c>
      <c r="M586">
        <v>177</v>
      </c>
      <c r="N586">
        <v>462.8</v>
      </c>
      <c r="O586" s="7">
        <v>-0.18870000000000001</v>
      </c>
      <c r="P586" s="7">
        <v>1.5907</v>
      </c>
      <c r="Q586" t="s">
        <v>535</v>
      </c>
      <c r="S586" s="2">
        <f t="shared" si="107"/>
        <v>43908</v>
      </c>
      <c r="T586" t="s">
        <v>935</v>
      </c>
      <c r="U586" s="5">
        <v>230.05</v>
      </c>
      <c r="V586">
        <v>596</v>
      </c>
      <c r="W586">
        <f t="shared" si="110"/>
        <v>10467974.797846748</v>
      </c>
      <c r="X586">
        <f t="shared" si="100"/>
        <v>26169.93699461687</v>
      </c>
      <c r="Y586">
        <f t="shared" si="101"/>
        <v>125</v>
      </c>
      <c r="Z586">
        <f t="shared" si="102"/>
        <v>44711.187499999993</v>
      </c>
      <c r="AA586" s="5">
        <f t="shared" si="108"/>
        <v>10685001.510346748</v>
      </c>
      <c r="AB586" s="24">
        <f>IFERROR(AA586/MAX($J$3:AA586)-1,"")</f>
        <v>0</v>
      </c>
      <c r="AG586" s="3">
        <v>44091</v>
      </c>
      <c r="AH586">
        <v>11098152.133119246</v>
      </c>
      <c r="AI586" s="24">
        <f>AH586/MAX($AH$2:AH586)-1</f>
        <v>-2.5959815961380306E-2</v>
      </c>
      <c r="AJ586" s="27">
        <f t="shared" si="103"/>
        <v>1</v>
      </c>
      <c r="AK586">
        <f t="shared" si="104"/>
        <v>1</v>
      </c>
      <c r="AL586" s="28">
        <f t="shared" si="109"/>
        <v>2</v>
      </c>
      <c r="AM586" s="28">
        <f t="shared" si="105"/>
        <v>1384</v>
      </c>
      <c r="AN586" s="29">
        <f t="shared" ca="1" si="106"/>
        <v>-2.5959815961380306E-2</v>
      </c>
      <c r="AP586" s="7"/>
      <c r="AT586" s="3"/>
      <c r="AV586" s="7"/>
      <c r="AW586" s="6"/>
      <c r="AY586" s="7"/>
      <c r="BA586" s="7"/>
      <c r="BG586" s="7"/>
      <c r="BH586" s="7"/>
    </row>
    <row r="587" spans="1:60" x14ac:dyDescent="0.45">
      <c r="A587" t="s">
        <v>763</v>
      </c>
      <c r="B587" t="s">
        <v>30</v>
      </c>
      <c r="C587" s="6">
        <v>43909.466666666667</v>
      </c>
      <c r="D587" s="5">
        <v>132.6</v>
      </c>
      <c r="E587" s="6">
        <v>43909.638194444444</v>
      </c>
      <c r="F587">
        <v>2.5</v>
      </c>
      <c r="G587" s="7">
        <v>-0.98109999999999997</v>
      </c>
      <c r="H587">
        <v>-52643.15</v>
      </c>
      <c r="I587" s="7">
        <v>-0.99129999999999996</v>
      </c>
      <c r="J587">
        <v>400.47739999999999</v>
      </c>
      <c r="K587">
        <v>53103.3</v>
      </c>
      <c r="L587">
        <v>568017.84</v>
      </c>
      <c r="M587">
        <v>248</v>
      </c>
      <c r="N587">
        <v>-212.27</v>
      </c>
      <c r="O587" s="7">
        <v>-0.98450000000000004</v>
      </c>
      <c r="P587" s="7">
        <v>1.4314</v>
      </c>
      <c r="Q587" t="s">
        <v>535</v>
      </c>
      <c r="S587" s="2">
        <f t="shared" si="107"/>
        <v>43909</v>
      </c>
      <c r="T587" t="s">
        <v>763</v>
      </c>
      <c r="U587" s="5">
        <v>132.6</v>
      </c>
      <c r="V587">
        <v>2.5</v>
      </c>
      <c r="W587">
        <f t="shared" si="110"/>
        <v>10685001.510346748</v>
      </c>
      <c r="X587">
        <f t="shared" si="100"/>
        <v>26712.50377586687</v>
      </c>
      <c r="Y587">
        <f t="shared" si="101"/>
        <v>200</v>
      </c>
      <c r="Z587">
        <f t="shared" si="102"/>
        <v>-26290.199999999997</v>
      </c>
      <c r="AA587" s="5" t="str">
        <f t="shared" si="108"/>
        <v/>
      </c>
      <c r="AB587" s="24" t="str">
        <f>IFERROR(AA587/MAX($J$3:AA587)-1,"")</f>
        <v/>
      </c>
      <c r="AG587" s="3">
        <v>44092</v>
      </c>
      <c r="AH587">
        <v>11079105.308119247</v>
      </c>
      <c r="AI587" s="24">
        <f>AH587/MAX($AH$2:AH587)-1</f>
        <v>-2.7631479199171638E-2</v>
      </c>
      <c r="AJ587" s="27">
        <f t="shared" si="103"/>
        <v>1</v>
      </c>
      <c r="AK587">
        <f t="shared" si="104"/>
        <v>1</v>
      </c>
      <c r="AL587" s="28">
        <f t="shared" si="109"/>
        <v>2</v>
      </c>
      <c r="AM587" s="28">
        <f t="shared" si="105"/>
        <v>1384</v>
      </c>
      <c r="AN587" s="29">
        <f t="shared" ca="1" si="106"/>
        <v>-2.7631479199171638E-2</v>
      </c>
      <c r="AP587" s="7"/>
      <c r="AT587" s="3"/>
      <c r="AV587" s="7"/>
      <c r="AW587" s="6"/>
      <c r="AY587" s="7"/>
      <c r="BA587" s="7"/>
      <c r="BG587" s="7"/>
      <c r="BH587" s="7"/>
    </row>
    <row r="588" spans="1:60" x14ac:dyDescent="0.45">
      <c r="A588" t="s">
        <v>941</v>
      </c>
      <c r="B588" t="s">
        <v>30</v>
      </c>
      <c r="C588" s="6">
        <v>43909.467361111114</v>
      </c>
      <c r="D588" s="5">
        <v>135</v>
      </c>
      <c r="E588" s="6">
        <v>43909.638194444444</v>
      </c>
      <c r="F588">
        <v>0.35</v>
      </c>
      <c r="G588" s="7">
        <v>-0.99739999999999995</v>
      </c>
      <c r="H588">
        <v>-53492.69</v>
      </c>
      <c r="I588" s="7">
        <v>-1.0074000000000001</v>
      </c>
      <c r="J588">
        <v>393.31849999999997</v>
      </c>
      <c r="K588">
        <v>53098</v>
      </c>
      <c r="L588">
        <v>514525.15</v>
      </c>
      <c r="M588">
        <v>247</v>
      </c>
      <c r="N588">
        <v>-216.57</v>
      </c>
      <c r="O588" s="7">
        <v>-0.99739999999999995</v>
      </c>
      <c r="P588" s="7">
        <v>1.0889</v>
      </c>
      <c r="Q588" t="s">
        <v>535</v>
      </c>
      <c r="S588" s="2">
        <f t="shared" si="107"/>
        <v>43909</v>
      </c>
      <c r="T588" t="s">
        <v>941</v>
      </c>
      <c r="U588" s="5">
        <v>135</v>
      </c>
      <c r="V588">
        <v>0.35</v>
      </c>
      <c r="W588">
        <f t="shared" si="110"/>
        <v>10685001.510346748</v>
      </c>
      <c r="X588">
        <f t="shared" si="100"/>
        <v>26712.50377586687</v>
      </c>
      <c r="Y588">
        <f t="shared" si="101"/>
        <v>200</v>
      </c>
      <c r="Z588">
        <f t="shared" si="102"/>
        <v>-27200.7</v>
      </c>
      <c r="AA588" s="5" t="str">
        <f t="shared" si="108"/>
        <v/>
      </c>
      <c r="AB588" s="24" t="str">
        <f>IFERROR(AA588/MAX($J$3:AA588)-1,"")</f>
        <v/>
      </c>
      <c r="AG588" s="3">
        <v>44093</v>
      </c>
      <c r="AH588">
        <v>11079105.308119247</v>
      </c>
      <c r="AI588" s="24">
        <f>AH588/MAX($AH$2:AH588)-1</f>
        <v>-2.7631479199171638E-2</v>
      </c>
      <c r="AJ588" s="27">
        <f t="shared" si="103"/>
        <v>1</v>
      </c>
      <c r="AK588">
        <f t="shared" si="104"/>
        <v>1</v>
      </c>
      <c r="AL588" s="28">
        <f t="shared" si="109"/>
        <v>2</v>
      </c>
      <c r="AM588" s="28">
        <f t="shared" si="105"/>
        <v>1384</v>
      </c>
      <c r="AN588" s="29">
        <f t="shared" ca="1" si="106"/>
        <v>-2.7631479199171638E-2</v>
      </c>
      <c r="AP588" s="7"/>
      <c r="AT588" s="3"/>
      <c r="AV588" s="7"/>
      <c r="AW588" s="6"/>
      <c r="AY588" s="7"/>
      <c r="BA588" s="7"/>
      <c r="BG588" s="7"/>
      <c r="BH588" s="7"/>
    </row>
    <row r="589" spans="1:60" x14ac:dyDescent="0.45">
      <c r="A589" t="s">
        <v>937</v>
      </c>
      <c r="B589" t="s">
        <v>30</v>
      </c>
      <c r="C589" s="6">
        <v>43909.521527777775</v>
      </c>
      <c r="D589" s="5">
        <v>447.8</v>
      </c>
      <c r="E589" s="6">
        <v>43910.385416666664</v>
      </c>
      <c r="F589">
        <v>361.4</v>
      </c>
      <c r="G589" s="7">
        <v>-0.19289999999999999</v>
      </c>
      <c r="H589">
        <v>-11294.52</v>
      </c>
      <c r="I589" s="7">
        <v>-0.21099999999999999</v>
      </c>
      <c r="J589">
        <v>119.5288</v>
      </c>
      <c r="K589">
        <v>53525.01</v>
      </c>
      <c r="L589">
        <v>693707.11</v>
      </c>
      <c r="M589">
        <v>181</v>
      </c>
      <c r="N589">
        <v>-62.4</v>
      </c>
      <c r="O589" s="7">
        <v>-0.19289999999999999</v>
      </c>
      <c r="P589" s="7">
        <v>0.39379999999999998</v>
      </c>
      <c r="Q589" t="s">
        <v>535</v>
      </c>
      <c r="S589" s="2">
        <f t="shared" si="107"/>
        <v>43909</v>
      </c>
      <c r="T589" t="s">
        <v>937</v>
      </c>
      <c r="U589" s="5">
        <v>447.8</v>
      </c>
      <c r="V589">
        <v>361.4</v>
      </c>
      <c r="W589">
        <f t="shared" si="110"/>
        <v>10685001.510346748</v>
      </c>
      <c r="X589">
        <f t="shared" si="100"/>
        <v>26712.50377586687</v>
      </c>
      <c r="Y589">
        <f t="shared" si="101"/>
        <v>50</v>
      </c>
      <c r="Z589">
        <f t="shared" si="102"/>
        <v>-4724.6000000000013</v>
      </c>
      <c r="AA589" s="5" t="str">
        <f t="shared" si="108"/>
        <v/>
      </c>
      <c r="AB589" s="24" t="str">
        <f>IFERROR(AA589/MAX($J$3:AA589)-1,"")</f>
        <v/>
      </c>
      <c r="AG589" s="3">
        <v>44094</v>
      </c>
      <c r="AH589">
        <v>11079105.308119247</v>
      </c>
      <c r="AI589" s="24">
        <f>AH589/MAX($AH$2:AH589)-1</f>
        <v>-2.7631479199171638E-2</v>
      </c>
      <c r="AJ589" s="27">
        <f t="shared" si="103"/>
        <v>1</v>
      </c>
      <c r="AK589">
        <f t="shared" si="104"/>
        <v>1</v>
      </c>
      <c r="AL589" s="28">
        <f t="shared" si="109"/>
        <v>2</v>
      </c>
      <c r="AM589" s="28">
        <f t="shared" si="105"/>
        <v>1384</v>
      </c>
      <c r="AN589" s="29">
        <f t="shared" ca="1" si="106"/>
        <v>-2.7631479199171638E-2</v>
      </c>
      <c r="AP589" s="7"/>
      <c r="AT589" s="3"/>
      <c r="AV589" s="7"/>
      <c r="AW589" s="6"/>
      <c r="AY589" s="7"/>
      <c r="BA589" s="7"/>
      <c r="BG589" s="7"/>
      <c r="BH589" s="7"/>
    </row>
    <row r="590" spans="1:60" x14ac:dyDescent="0.45">
      <c r="A590" t="s">
        <v>1021</v>
      </c>
      <c r="B590" t="s">
        <v>30</v>
      </c>
      <c r="C590" s="6">
        <v>43909.538888888892</v>
      </c>
      <c r="D590" s="5">
        <v>440.55</v>
      </c>
      <c r="E590" s="6">
        <v>43910.385416666664</v>
      </c>
      <c r="F590">
        <v>358.3</v>
      </c>
      <c r="G590" s="7">
        <v>-0.1867</v>
      </c>
      <c r="H590">
        <v>-10963.35</v>
      </c>
      <c r="I590" s="7">
        <v>-0.20480000000000001</v>
      </c>
      <c r="J590">
        <v>121.4931</v>
      </c>
      <c r="K590">
        <v>53523.77</v>
      </c>
      <c r="L590">
        <v>682743.76</v>
      </c>
      <c r="M590">
        <v>156</v>
      </c>
      <c r="N590">
        <v>-70.28</v>
      </c>
      <c r="O590" s="7">
        <v>-0.18729999999999999</v>
      </c>
      <c r="P590" s="7">
        <v>0.3165</v>
      </c>
      <c r="Q590" t="s">
        <v>535</v>
      </c>
      <c r="S590" s="2">
        <f t="shared" si="107"/>
        <v>43909</v>
      </c>
      <c r="T590" t="s">
        <v>1021</v>
      </c>
      <c r="U590" s="5">
        <v>440.55</v>
      </c>
      <c r="V590">
        <v>358.3</v>
      </c>
      <c r="W590">
        <f t="shared" si="110"/>
        <v>10685001.510346748</v>
      </c>
      <c r="X590">
        <f t="shared" si="100"/>
        <v>26712.50377586687</v>
      </c>
      <c r="Y590">
        <f t="shared" si="101"/>
        <v>50</v>
      </c>
      <c r="Z590">
        <f t="shared" si="102"/>
        <v>-4511.925000000002</v>
      </c>
      <c r="AA590" s="5">
        <f t="shared" si="108"/>
        <v>10622274.085346747</v>
      </c>
      <c r="AB590" s="24">
        <f>IFERROR(AA590/MAX($J$3:AA590)-1,"")</f>
        <v>-5.8706051598831355E-3</v>
      </c>
      <c r="AG590" s="3">
        <v>44095</v>
      </c>
      <c r="AH590">
        <v>11192022.808119247</v>
      </c>
      <c r="AI590" s="24">
        <f>AH590/MAX($AH$2:AH590)-1</f>
        <v>-1.7721164296120473E-2</v>
      </c>
      <c r="AJ590" s="27">
        <f t="shared" si="103"/>
        <v>1</v>
      </c>
      <c r="AK590">
        <f t="shared" si="104"/>
        <v>1</v>
      </c>
      <c r="AL590" s="28">
        <f t="shared" si="109"/>
        <v>2</v>
      </c>
      <c r="AM590" s="28">
        <f t="shared" si="105"/>
        <v>1384</v>
      </c>
      <c r="AN590" s="29">
        <f t="shared" ca="1" si="106"/>
        <v>-1.7721164296120473E-2</v>
      </c>
      <c r="AP590" s="7"/>
      <c r="AT590" s="3"/>
      <c r="AV590" s="7"/>
      <c r="AW590" s="6"/>
      <c r="AY590" s="7"/>
      <c r="BA590" s="7"/>
      <c r="BG590" s="7"/>
      <c r="BH590" s="7"/>
    </row>
    <row r="591" spans="1:60" x14ac:dyDescent="0.45">
      <c r="A591" t="s">
        <v>764</v>
      </c>
      <c r="B591" t="s">
        <v>30</v>
      </c>
      <c r="C591" s="6">
        <v>43910.506944444445</v>
      </c>
      <c r="D591" s="5">
        <v>338.25</v>
      </c>
      <c r="E591" s="6">
        <v>43913.385416666664</v>
      </c>
      <c r="F591">
        <v>83.65</v>
      </c>
      <c r="G591" s="7">
        <v>-0.75270000000000004</v>
      </c>
      <c r="H591">
        <v>-40227.03</v>
      </c>
      <c r="I591" s="7">
        <v>-0.76519999999999999</v>
      </c>
      <c r="J591">
        <v>155.4254</v>
      </c>
      <c r="K591">
        <v>52572.63</v>
      </c>
      <c r="L591">
        <v>474298.12</v>
      </c>
      <c r="M591">
        <v>202</v>
      </c>
      <c r="N591">
        <v>-199.14</v>
      </c>
      <c r="O591" s="7">
        <v>-0.75270000000000004</v>
      </c>
      <c r="P591" s="7">
        <v>0.69840000000000002</v>
      </c>
      <c r="Q591" t="s">
        <v>535</v>
      </c>
      <c r="S591" s="2">
        <f t="shared" si="107"/>
        <v>43910</v>
      </c>
      <c r="T591" t="s">
        <v>764</v>
      </c>
      <c r="U591" s="5">
        <v>338.25</v>
      </c>
      <c r="V591">
        <v>83.65</v>
      </c>
      <c r="W591">
        <f t="shared" si="110"/>
        <v>10622274.085346747</v>
      </c>
      <c r="X591">
        <f t="shared" si="100"/>
        <v>26555.685213366869</v>
      </c>
      <c r="Y591">
        <f t="shared" si="101"/>
        <v>75</v>
      </c>
      <c r="Z591">
        <f t="shared" si="102"/>
        <v>-19411.424999999996</v>
      </c>
      <c r="AA591" s="5" t="str">
        <f t="shared" si="108"/>
        <v/>
      </c>
      <c r="AB591" s="24" t="str">
        <f>IFERROR(AA591/MAX($J$3:AA591)-1,"")</f>
        <v/>
      </c>
      <c r="AG591" s="3">
        <v>44096</v>
      </c>
      <c r="AH591">
        <v>11126297.358119247</v>
      </c>
      <c r="AI591" s="24">
        <f>AH591/MAX($AH$2:AH591)-1</f>
        <v>-2.3489622742727367E-2</v>
      </c>
      <c r="AJ591" s="27">
        <f t="shared" si="103"/>
        <v>1</v>
      </c>
      <c r="AK591">
        <f t="shared" si="104"/>
        <v>1</v>
      </c>
      <c r="AL591" s="28">
        <f t="shared" si="109"/>
        <v>2</v>
      </c>
      <c r="AM591" s="28">
        <f t="shared" si="105"/>
        <v>1384</v>
      </c>
      <c r="AN591" s="29">
        <f t="shared" ca="1" si="106"/>
        <v>-2.3489622742727367E-2</v>
      </c>
      <c r="AP591" s="7"/>
      <c r="AT591" s="3"/>
      <c r="AV591" s="7"/>
      <c r="AW591" s="6"/>
      <c r="AY591" s="7"/>
      <c r="BA591" s="7"/>
      <c r="BG591" s="7"/>
      <c r="BH591" s="7"/>
    </row>
    <row r="592" spans="1:60" x14ac:dyDescent="0.45">
      <c r="A592" t="s">
        <v>765</v>
      </c>
      <c r="B592" t="s">
        <v>30</v>
      </c>
      <c r="C592" s="6">
        <v>43910.510416666664</v>
      </c>
      <c r="D592" s="5">
        <v>358.1</v>
      </c>
      <c r="E592" s="6">
        <v>43913.386111111111</v>
      </c>
      <c r="F592">
        <v>80</v>
      </c>
      <c r="G592" s="7">
        <v>-0.77659999999999996</v>
      </c>
      <c r="H592">
        <v>-41471.9</v>
      </c>
      <c r="I592" s="7">
        <v>-0.78879999999999995</v>
      </c>
      <c r="J592">
        <v>146.81299999999999</v>
      </c>
      <c r="K592">
        <v>52573.75</v>
      </c>
      <c r="L592">
        <v>432826.22</v>
      </c>
      <c r="M592">
        <v>198</v>
      </c>
      <c r="N592">
        <v>-209.45</v>
      </c>
      <c r="O592" s="7">
        <v>-0.77659999999999996</v>
      </c>
      <c r="P592" s="7">
        <v>0.51129999999999998</v>
      </c>
      <c r="Q592" t="s">
        <v>535</v>
      </c>
      <c r="S592" s="2">
        <f t="shared" si="107"/>
        <v>43910</v>
      </c>
      <c r="T592" t="s">
        <v>765</v>
      </c>
      <c r="U592" s="5">
        <v>358.1</v>
      </c>
      <c r="V592">
        <v>80</v>
      </c>
      <c r="W592">
        <f t="shared" si="110"/>
        <v>10622274.085346747</v>
      </c>
      <c r="X592">
        <f t="shared" si="100"/>
        <v>26555.685213366869</v>
      </c>
      <c r="Y592">
        <f t="shared" si="101"/>
        <v>75</v>
      </c>
      <c r="Z592">
        <f t="shared" si="102"/>
        <v>-21186.075000000004</v>
      </c>
      <c r="AA592" s="5" t="str">
        <f t="shared" si="108"/>
        <v/>
      </c>
      <c r="AB592" s="24" t="str">
        <f>IFERROR(AA592/MAX($J$3:AA592)-1,"")</f>
        <v/>
      </c>
      <c r="AG592" s="3">
        <v>44097</v>
      </c>
      <c r="AH592">
        <v>11309978.870619247</v>
      </c>
      <c r="AI592" s="24">
        <f>AH592/MAX($AH$2:AH592)-1</f>
        <v>-7.3686350238730824E-3</v>
      </c>
      <c r="AJ592" s="27">
        <f t="shared" si="103"/>
        <v>1</v>
      </c>
      <c r="AK592">
        <f t="shared" si="104"/>
        <v>1</v>
      </c>
      <c r="AL592" s="28">
        <f t="shared" si="109"/>
        <v>2</v>
      </c>
      <c r="AM592" s="28">
        <f t="shared" si="105"/>
        <v>1384</v>
      </c>
      <c r="AN592" s="29">
        <f t="shared" ca="1" si="106"/>
        <v>-7.3686350238730824E-3</v>
      </c>
      <c r="AP592" s="7"/>
      <c r="AT592" s="3"/>
      <c r="AV592" s="7"/>
      <c r="AW592" s="6"/>
      <c r="AY592" s="7"/>
      <c r="BA592" s="7"/>
      <c r="BG592" s="7"/>
      <c r="BH592" s="7"/>
    </row>
    <row r="593" spans="1:60" x14ac:dyDescent="0.45">
      <c r="A593" t="s">
        <v>772</v>
      </c>
      <c r="B593" t="s">
        <v>30</v>
      </c>
      <c r="C593" s="6">
        <v>43910.520833333336</v>
      </c>
      <c r="D593" s="5">
        <v>372</v>
      </c>
      <c r="E593" s="6">
        <v>43913.385416666664</v>
      </c>
      <c r="F593">
        <v>80.25</v>
      </c>
      <c r="G593" s="7">
        <v>-0.7843</v>
      </c>
      <c r="H593">
        <v>-42540.37</v>
      </c>
      <c r="I593" s="7">
        <v>-0.7964</v>
      </c>
      <c r="J593">
        <v>143.58529999999999</v>
      </c>
      <c r="K593">
        <v>53413.72</v>
      </c>
      <c r="L593">
        <v>640203.39</v>
      </c>
      <c r="M593">
        <v>182</v>
      </c>
      <c r="N593">
        <v>-233.74</v>
      </c>
      <c r="O593" s="7">
        <v>-0.82530000000000003</v>
      </c>
      <c r="P593" s="7">
        <v>0.38679999999999998</v>
      </c>
      <c r="Q593" t="s">
        <v>535</v>
      </c>
      <c r="S593" s="2">
        <f t="shared" si="107"/>
        <v>43910</v>
      </c>
      <c r="T593" t="s">
        <v>772</v>
      </c>
      <c r="U593" s="5">
        <v>372</v>
      </c>
      <c r="V593">
        <v>80.25</v>
      </c>
      <c r="W593">
        <f t="shared" si="110"/>
        <v>10622274.085346747</v>
      </c>
      <c r="X593">
        <f t="shared" si="100"/>
        <v>26555.685213366869</v>
      </c>
      <c r="Y593">
        <f t="shared" si="101"/>
        <v>75</v>
      </c>
      <c r="Z593">
        <f t="shared" si="102"/>
        <v>-22220.437500000004</v>
      </c>
      <c r="AA593" s="5" t="str">
        <f t="shared" si="108"/>
        <v/>
      </c>
      <c r="AB593" s="24" t="str">
        <f>IFERROR(AA593/MAX($J$3:AA593)-1,"")</f>
        <v/>
      </c>
      <c r="AG593" s="3">
        <v>44098</v>
      </c>
      <c r="AH593">
        <v>11534533.458119247</v>
      </c>
      <c r="AI593" s="24">
        <f>AH593/MAX($AH$2:AH593)-1</f>
        <v>0</v>
      </c>
      <c r="AJ593" s="27">
        <f t="shared" si="103"/>
        <v>1</v>
      </c>
      <c r="AK593">
        <f t="shared" si="104"/>
        <v>1</v>
      </c>
      <c r="AL593" s="28">
        <f t="shared" si="109"/>
        <v>2</v>
      </c>
      <c r="AM593" s="28">
        <f t="shared" si="105"/>
        <v>1384</v>
      </c>
      <c r="AN593" s="29">
        <f t="shared" ca="1" si="106"/>
        <v>0</v>
      </c>
      <c r="AP593" s="7"/>
      <c r="AT593" s="3"/>
      <c r="AV593" s="7"/>
      <c r="AW593" s="6"/>
      <c r="AY593" s="7"/>
      <c r="BA593" s="7"/>
      <c r="BG593" s="7"/>
      <c r="BH593" s="7"/>
    </row>
    <row r="594" spans="1:60" x14ac:dyDescent="0.45">
      <c r="A594" t="s">
        <v>765</v>
      </c>
      <c r="B594" t="s">
        <v>30</v>
      </c>
      <c r="C594" s="6">
        <v>43910.523611111108</v>
      </c>
      <c r="D594" s="5">
        <v>372.95</v>
      </c>
      <c r="E594" s="6">
        <v>43913.386111111111</v>
      </c>
      <c r="F594">
        <v>80</v>
      </c>
      <c r="G594" s="7">
        <v>-0.78549999999999998</v>
      </c>
      <c r="H594">
        <v>-42599.360000000001</v>
      </c>
      <c r="I594" s="7">
        <v>-0.79759999999999998</v>
      </c>
      <c r="J594">
        <v>143.20099999999999</v>
      </c>
      <c r="K594">
        <v>53406.82</v>
      </c>
      <c r="L594">
        <v>597604.03</v>
      </c>
      <c r="M594">
        <v>179</v>
      </c>
      <c r="N594">
        <v>-237.99</v>
      </c>
      <c r="O594" s="7">
        <v>-0.78549999999999998</v>
      </c>
      <c r="P594" s="7">
        <v>0.4511</v>
      </c>
      <c r="Q594" t="s">
        <v>535</v>
      </c>
      <c r="S594" s="2">
        <f t="shared" si="107"/>
        <v>43910</v>
      </c>
      <c r="T594" t="s">
        <v>765</v>
      </c>
      <c r="U594" s="5">
        <v>372.95</v>
      </c>
      <c r="V594">
        <v>80</v>
      </c>
      <c r="W594">
        <f t="shared" si="110"/>
        <v>10622274.085346747</v>
      </c>
      <c r="X594">
        <f t="shared" si="100"/>
        <v>26555.685213366869</v>
      </c>
      <c r="Y594">
        <f t="shared" si="101"/>
        <v>75</v>
      </c>
      <c r="Z594">
        <f t="shared" si="102"/>
        <v>-22310.962500000001</v>
      </c>
      <c r="AA594" s="5">
        <f t="shared" si="108"/>
        <v>10537145.185346747</v>
      </c>
      <c r="AB594" s="24">
        <f>IFERROR(AA594/MAX($J$3:AA594)-1,"")</f>
        <v>-1.3837744885372816E-2</v>
      </c>
      <c r="AG594" s="3">
        <v>44099</v>
      </c>
      <c r="AH594">
        <v>11564607.158119246</v>
      </c>
      <c r="AI594" s="24">
        <f>AH594/MAX($AH$2:AH594)-1</f>
        <v>0</v>
      </c>
      <c r="AJ594" s="27">
        <f t="shared" si="103"/>
        <v>1</v>
      </c>
      <c r="AK594">
        <f t="shared" si="104"/>
        <v>1</v>
      </c>
      <c r="AL594" s="28">
        <f t="shared" si="109"/>
        <v>2</v>
      </c>
      <c r="AM594" s="28">
        <f t="shared" si="105"/>
        <v>1384</v>
      </c>
      <c r="AN594" s="29">
        <f t="shared" ca="1" si="106"/>
        <v>0</v>
      </c>
      <c r="AP594" s="7"/>
      <c r="AT594" s="3"/>
      <c r="AV594" s="7"/>
      <c r="AW594" s="6"/>
      <c r="AY594" s="7"/>
      <c r="BA594" s="7"/>
      <c r="BG594" s="7"/>
      <c r="BH594" s="7"/>
    </row>
    <row r="595" spans="1:60" x14ac:dyDescent="0.45">
      <c r="A595" t="s">
        <v>1006</v>
      </c>
      <c r="B595" t="s">
        <v>30</v>
      </c>
      <c r="C595" s="6">
        <v>43913.456250000003</v>
      </c>
      <c r="D595" s="5">
        <v>420</v>
      </c>
      <c r="E595" s="6">
        <v>43914.385416666664</v>
      </c>
      <c r="F595">
        <v>335.9</v>
      </c>
      <c r="G595" s="7">
        <v>-0.20019999999999999</v>
      </c>
      <c r="H595">
        <v>-11384.08</v>
      </c>
      <c r="I595" s="7">
        <v>-0.21820000000000001</v>
      </c>
      <c r="J595">
        <v>124.2003</v>
      </c>
      <c r="K595">
        <v>52164.13</v>
      </c>
      <c r="L595">
        <v>421442.14</v>
      </c>
      <c r="M595">
        <v>275</v>
      </c>
      <c r="N595">
        <v>-41.4</v>
      </c>
      <c r="O595" s="7">
        <v>-0.40539999999999998</v>
      </c>
      <c r="P595" s="7">
        <v>0.37619999999999998</v>
      </c>
      <c r="Q595" t="s">
        <v>535</v>
      </c>
      <c r="S595" s="2">
        <f t="shared" si="107"/>
        <v>43913</v>
      </c>
      <c r="T595" t="s">
        <v>1006</v>
      </c>
      <c r="U595" s="5">
        <v>420</v>
      </c>
      <c r="V595">
        <v>335.9</v>
      </c>
      <c r="W595">
        <f t="shared" si="110"/>
        <v>10537145.185346747</v>
      </c>
      <c r="X595">
        <f t="shared" si="100"/>
        <v>26342.862963366868</v>
      </c>
      <c r="Y595">
        <f t="shared" si="101"/>
        <v>75</v>
      </c>
      <c r="Z595">
        <f t="shared" si="102"/>
        <v>-6874.4249999999993</v>
      </c>
      <c r="AA595" s="5" t="str">
        <f t="shared" si="108"/>
        <v/>
      </c>
      <c r="AB595" s="24" t="str">
        <f>IFERROR(AA595/MAX($J$3:AA595)-1,"")</f>
        <v/>
      </c>
      <c r="AG595" s="3">
        <v>44100</v>
      </c>
      <c r="AH595">
        <v>11564607.158119246</v>
      </c>
      <c r="AI595" s="24">
        <f>AH595/MAX($AH$2:AH595)-1</f>
        <v>0</v>
      </c>
      <c r="AJ595" s="27">
        <f t="shared" si="103"/>
        <v>1</v>
      </c>
      <c r="AK595">
        <f t="shared" si="104"/>
        <v>1</v>
      </c>
      <c r="AL595" s="28">
        <f t="shared" si="109"/>
        <v>2</v>
      </c>
      <c r="AM595" s="28">
        <f t="shared" si="105"/>
        <v>1384</v>
      </c>
      <c r="AN595" s="29">
        <f t="shared" ca="1" si="106"/>
        <v>0</v>
      </c>
      <c r="AP595" s="7"/>
      <c r="AT595" s="3"/>
      <c r="AV595" s="7"/>
      <c r="AW595" s="6"/>
      <c r="AY595" s="7"/>
      <c r="BA595" s="7"/>
      <c r="BG595" s="7"/>
      <c r="BH595" s="7"/>
    </row>
    <row r="596" spans="1:60" x14ac:dyDescent="0.45">
      <c r="A596" t="s">
        <v>766</v>
      </c>
      <c r="B596" t="s">
        <v>30</v>
      </c>
      <c r="C596" s="6">
        <v>43913.456944444442</v>
      </c>
      <c r="D596" s="5">
        <v>439.95</v>
      </c>
      <c r="E596" s="6">
        <v>43914.385416666664</v>
      </c>
      <c r="F596">
        <v>285</v>
      </c>
      <c r="G596" s="7">
        <v>-0.35220000000000001</v>
      </c>
      <c r="H596">
        <v>-19229.8</v>
      </c>
      <c r="I596" s="7">
        <v>-0.36870000000000003</v>
      </c>
      <c r="J596">
        <v>118.5565</v>
      </c>
      <c r="K596">
        <v>52158.91</v>
      </c>
      <c r="L596">
        <v>402212.35</v>
      </c>
      <c r="M596">
        <v>274</v>
      </c>
      <c r="N596">
        <v>-70.180000000000007</v>
      </c>
      <c r="O596" s="7">
        <v>-0.38290000000000002</v>
      </c>
      <c r="P596" s="7">
        <v>0.17419999999999999</v>
      </c>
      <c r="Q596" t="s">
        <v>535</v>
      </c>
      <c r="S596" s="2">
        <f t="shared" si="107"/>
        <v>43913</v>
      </c>
      <c r="T596" t="s">
        <v>766</v>
      </c>
      <c r="U596" s="5">
        <v>439.95</v>
      </c>
      <c r="V596">
        <v>285</v>
      </c>
      <c r="W596">
        <f t="shared" si="110"/>
        <v>10537145.185346747</v>
      </c>
      <c r="X596">
        <f t="shared" si="100"/>
        <v>26342.862963366868</v>
      </c>
      <c r="Y596">
        <f t="shared" si="101"/>
        <v>50</v>
      </c>
      <c r="Z596">
        <f t="shared" si="102"/>
        <v>-8109.9750000000004</v>
      </c>
      <c r="AA596" s="5" t="str">
        <f t="shared" si="108"/>
        <v/>
      </c>
      <c r="AB596" s="24" t="str">
        <f>IFERROR(AA596/MAX($J$3:AA596)-1,"")</f>
        <v/>
      </c>
      <c r="AG596" s="3">
        <v>44101</v>
      </c>
      <c r="AH596">
        <v>11564607.158119246</v>
      </c>
      <c r="AI596" s="24">
        <f>AH596/MAX($AH$2:AH596)-1</f>
        <v>0</v>
      </c>
      <c r="AJ596" s="27">
        <f t="shared" si="103"/>
        <v>1</v>
      </c>
      <c r="AK596">
        <f t="shared" si="104"/>
        <v>1</v>
      </c>
      <c r="AL596" s="28">
        <f t="shared" si="109"/>
        <v>2</v>
      </c>
      <c r="AM596" s="28">
        <f t="shared" si="105"/>
        <v>1384</v>
      </c>
      <c r="AN596" s="29">
        <f t="shared" ca="1" si="106"/>
        <v>0</v>
      </c>
      <c r="AP596" s="7"/>
      <c r="AT596" s="3"/>
      <c r="AV596" s="7"/>
      <c r="AW596" s="6"/>
      <c r="AY596" s="7"/>
      <c r="BA596" s="7"/>
      <c r="BG596" s="7"/>
      <c r="BH596" s="7"/>
    </row>
    <row r="597" spans="1:60" x14ac:dyDescent="0.45">
      <c r="A597" t="s">
        <v>1022</v>
      </c>
      <c r="B597" t="s">
        <v>30</v>
      </c>
      <c r="C597" s="6">
        <v>43913.520833333336</v>
      </c>
      <c r="D597" s="5">
        <v>374</v>
      </c>
      <c r="E597" s="6">
        <v>43914.385416666664</v>
      </c>
      <c r="F597">
        <v>212.15</v>
      </c>
      <c r="G597" s="7">
        <v>-0.43280000000000002</v>
      </c>
      <c r="H597">
        <v>-23761.23</v>
      </c>
      <c r="I597" s="7">
        <v>-0.44840000000000002</v>
      </c>
      <c r="J597">
        <v>141.67920000000001</v>
      </c>
      <c r="K597">
        <v>52988.02</v>
      </c>
      <c r="L597">
        <v>573842.80000000005</v>
      </c>
      <c r="M597">
        <v>182</v>
      </c>
      <c r="N597">
        <v>-130.56</v>
      </c>
      <c r="O597" s="7">
        <v>-0.43280000000000002</v>
      </c>
      <c r="P597" s="7">
        <v>0.1762</v>
      </c>
      <c r="Q597" t="s">
        <v>535</v>
      </c>
      <c r="S597" s="2">
        <f t="shared" si="107"/>
        <v>43913</v>
      </c>
      <c r="T597" t="s">
        <v>1022</v>
      </c>
      <c r="U597" s="5">
        <v>374</v>
      </c>
      <c r="V597">
        <v>212.15</v>
      </c>
      <c r="W597">
        <f t="shared" si="110"/>
        <v>10537145.185346747</v>
      </c>
      <c r="X597">
        <f t="shared" si="100"/>
        <v>26342.862963366868</v>
      </c>
      <c r="Y597">
        <f t="shared" si="101"/>
        <v>75</v>
      </c>
      <c r="Z597">
        <f t="shared" si="102"/>
        <v>-12578.362499999999</v>
      </c>
      <c r="AA597" s="5" t="str">
        <f t="shared" si="108"/>
        <v/>
      </c>
      <c r="AB597" s="24" t="str">
        <f>IFERROR(AA597/MAX($J$3:AA597)-1,"")</f>
        <v/>
      </c>
      <c r="AG597" s="3">
        <v>44102</v>
      </c>
      <c r="AH597">
        <v>11596405.358119246</v>
      </c>
      <c r="AI597" s="24">
        <f>AH597/MAX($AH$2:AH597)-1</f>
        <v>0</v>
      </c>
      <c r="AJ597" s="27">
        <f t="shared" si="103"/>
        <v>1</v>
      </c>
      <c r="AK597">
        <f t="shared" si="104"/>
        <v>1</v>
      </c>
      <c r="AL597" s="28">
        <f t="shared" si="109"/>
        <v>2</v>
      </c>
      <c r="AM597" s="28">
        <f t="shared" si="105"/>
        <v>1384</v>
      </c>
      <c r="AN597" s="29">
        <f t="shared" ca="1" si="106"/>
        <v>0</v>
      </c>
      <c r="AP597" s="7"/>
      <c r="AT597" s="3"/>
      <c r="AV597" s="7"/>
      <c r="AW597" s="6"/>
      <c r="AY597" s="7"/>
      <c r="BA597" s="7"/>
      <c r="BG597" s="7"/>
      <c r="BH597" s="7"/>
    </row>
    <row r="598" spans="1:60" x14ac:dyDescent="0.45">
      <c r="A598" t="s">
        <v>939</v>
      </c>
      <c r="B598" t="s">
        <v>30</v>
      </c>
      <c r="C598" s="6">
        <v>43913.521527777775</v>
      </c>
      <c r="D598" s="5">
        <v>392.8</v>
      </c>
      <c r="E598" s="6">
        <v>43914.385416666664</v>
      </c>
      <c r="F598">
        <v>247.15</v>
      </c>
      <c r="G598" s="7">
        <v>-0.37080000000000002</v>
      </c>
      <c r="H598">
        <v>-20509.16</v>
      </c>
      <c r="I598" s="7">
        <v>-0.3871</v>
      </c>
      <c r="J598">
        <v>134.88470000000001</v>
      </c>
      <c r="K598">
        <v>52982.720000000001</v>
      </c>
      <c r="L598">
        <v>553333.64</v>
      </c>
      <c r="M598">
        <v>181</v>
      </c>
      <c r="N598">
        <v>-113.31</v>
      </c>
      <c r="O598" s="7">
        <v>-0.40720000000000001</v>
      </c>
      <c r="P598" s="7">
        <v>0.18110000000000001</v>
      </c>
      <c r="Q598" t="s">
        <v>535</v>
      </c>
      <c r="S598" s="2">
        <f t="shared" si="107"/>
        <v>43913</v>
      </c>
      <c r="T598" t="s">
        <v>939</v>
      </c>
      <c r="U598" s="5">
        <v>392.8</v>
      </c>
      <c r="V598">
        <v>247.15</v>
      </c>
      <c r="W598">
        <f t="shared" si="110"/>
        <v>10537145.185346747</v>
      </c>
      <c r="X598">
        <f t="shared" si="100"/>
        <v>26342.862963366868</v>
      </c>
      <c r="Y598">
        <f t="shared" si="101"/>
        <v>75</v>
      </c>
      <c r="Z598">
        <f t="shared" si="102"/>
        <v>-11403.7125</v>
      </c>
      <c r="AA598" s="5">
        <f t="shared" si="108"/>
        <v>10498178.710346747</v>
      </c>
      <c r="AB598" s="24">
        <f>IFERROR(AA598/MAX($J$3:AA598)-1,"")</f>
        <v>-1.7484583396557563E-2</v>
      </c>
      <c r="AG598" s="3">
        <v>44103</v>
      </c>
      <c r="AH598">
        <v>11582587.458119245</v>
      </c>
      <c r="AI598" s="24">
        <f>AH598/MAX($AH$2:AH598)-1</f>
        <v>-1.1915675222862188E-3</v>
      </c>
      <c r="AJ598" s="27">
        <f t="shared" si="103"/>
        <v>1</v>
      </c>
      <c r="AK598">
        <f t="shared" si="104"/>
        <v>1</v>
      </c>
      <c r="AL598" s="28">
        <f t="shared" si="109"/>
        <v>2</v>
      </c>
      <c r="AM598" s="28">
        <f t="shared" si="105"/>
        <v>1384</v>
      </c>
      <c r="AN598" s="29">
        <f t="shared" ca="1" si="106"/>
        <v>-1.1915675222862188E-3</v>
      </c>
      <c r="AP598" s="7"/>
      <c r="AT598" s="3"/>
      <c r="AV598" s="7"/>
      <c r="AW598" s="6"/>
      <c r="AY598" s="7"/>
      <c r="BA598" s="7"/>
      <c r="BG598" s="7"/>
      <c r="BH598" s="7"/>
    </row>
    <row r="599" spans="1:60" x14ac:dyDescent="0.45">
      <c r="A599" t="s">
        <v>1007</v>
      </c>
      <c r="B599" t="s">
        <v>30</v>
      </c>
      <c r="C599" s="6">
        <v>43914.416666666664</v>
      </c>
      <c r="D599" s="5">
        <v>374.6</v>
      </c>
      <c r="E599" s="6">
        <v>43915.385416666664</v>
      </c>
      <c r="F599">
        <v>242.6</v>
      </c>
      <c r="G599" s="7">
        <v>-0.35239999999999999</v>
      </c>
      <c r="H599">
        <v>-19184.39</v>
      </c>
      <c r="I599" s="7">
        <v>-0.36890000000000001</v>
      </c>
      <c r="J599">
        <v>138.8443</v>
      </c>
      <c r="K599">
        <v>52011.06</v>
      </c>
      <c r="L599">
        <v>383027.96</v>
      </c>
      <c r="M599">
        <v>332</v>
      </c>
      <c r="N599">
        <v>-57.78</v>
      </c>
      <c r="O599" s="7">
        <v>-0.40910000000000002</v>
      </c>
      <c r="P599" s="7">
        <v>0.1236</v>
      </c>
      <c r="Q599" t="s">
        <v>535</v>
      </c>
      <c r="S599" s="2">
        <f t="shared" si="107"/>
        <v>43914</v>
      </c>
      <c r="T599" t="s">
        <v>1007</v>
      </c>
      <c r="U599" s="5">
        <v>374.6</v>
      </c>
      <c r="V599">
        <v>242.6</v>
      </c>
      <c r="W599">
        <f t="shared" si="110"/>
        <v>10498178.710346747</v>
      </c>
      <c r="X599">
        <f t="shared" si="100"/>
        <v>26245.446775866869</v>
      </c>
      <c r="Y599">
        <f t="shared" si="101"/>
        <v>75</v>
      </c>
      <c r="Z599">
        <f t="shared" si="102"/>
        <v>-10362.900000000001</v>
      </c>
      <c r="AA599" s="5" t="str">
        <f t="shared" si="108"/>
        <v/>
      </c>
      <c r="AB599" s="24" t="str">
        <f>IFERROR(AA599/MAX($J$3:AA599)-1,"")</f>
        <v/>
      </c>
      <c r="AG599" s="3">
        <v>44104</v>
      </c>
      <c r="AH599">
        <v>11584747.220619245</v>
      </c>
      <c r="AI599" s="24">
        <f>AH599/MAX($AH$2:AH599)-1</f>
        <v>-1.0053233859955713E-3</v>
      </c>
      <c r="AJ599" s="27">
        <f t="shared" si="103"/>
        <v>1</v>
      </c>
      <c r="AK599">
        <f t="shared" si="104"/>
        <v>1</v>
      </c>
      <c r="AL599" s="28">
        <f t="shared" si="109"/>
        <v>2</v>
      </c>
      <c r="AM599" s="28">
        <f t="shared" si="105"/>
        <v>1384</v>
      </c>
      <c r="AN599" s="29">
        <f t="shared" ca="1" si="106"/>
        <v>-1.0053233859955713E-3</v>
      </c>
      <c r="AP599" s="7"/>
      <c r="AT599" s="3"/>
      <c r="AV599" s="7"/>
      <c r="AW599" s="6"/>
      <c r="AY599" s="7"/>
      <c r="BA599" s="7"/>
      <c r="BG599" s="7"/>
      <c r="BH599" s="7"/>
    </row>
    <row r="600" spans="1:60" x14ac:dyDescent="0.45">
      <c r="A600" t="s">
        <v>768</v>
      </c>
      <c r="B600" t="s">
        <v>30</v>
      </c>
      <c r="C600" s="6">
        <v>43914.418749999997</v>
      </c>
      <c r="D600" s="5">
        <v>367.65</v>
      </c>
      <c r="E600" s="6">
        <v>43915.385416666664</v>
      </c>
      <c r="F600">
        <v>202</v>
      </c>
      <c r="G600" s="7">
        <v>-0.4506</v>
      </c>
      <c r="H600">
        <v>-24239.52</v>
      </c>
      <c r="I600" s="7">
        <v>-0.46610000000000001</v>
      </c>
      <c r="J600">
        <v>141.4649</v>
      </c>
      <c r="K600">
        <v>52009.57</v>
      </c>
      <c r="L600">
        <v>358788.44</v>
      </c>
      <c r="M600">
        <v>329</v>
      </c>
      <c r="N600">
        <v>-73.680000000000007</v>
      </c>
      <c r="O600" s="7">
        <v>-0.4506</v>
      </c>
      <c r="P600" s="7">
        <v>7.5300000000000006E-2</v>
      </c>
      <c r="Q600" t="s">
        <v>535</v>
      </c>
      <c r="S600" s="2">
        <f t="shared" si="107"/>
        <v>43914</v>
      </c>
      <c r="T600" t="s">
        <v>768</v>
      </c>
      <c r="U600" s="5">
        <v>367.65</v>
      </c>
      <c r="V600">
        <v>202</v>
      </c>
      <c r="W600">
        <f t="shared" si="110"/>
        <v>10498178.710346747</v>
      </c>
      <c r="X600">
        <f t="shared" si="100"/>
        <v>26245.446775866869</v>
      </c>
      <c r="Y600">
        <f t="shared" si="101"/>
        <v>75</v>
      </c>
      <c r="Z600">
        <f t="shared" si="102"/>
        <v>-12850.987499999997</v>
      </c>
      <c r="AA600" s="5">
        <f t="shared" si="108"/>
        <v>10474964.822846748</v>
      </c>
      <c r="AB600" s="24">
        <f>IFERROR(AA600/MAX($J$3:AA600)-1,"")</f>
        <v>-1.9657150941589707E-2</v>
      </c>
      <c r="AG600" s="3">
        <v>44105</v>
      </c>
      <c r="AH600">
        <v>11580113.358119244</v>
      </c>
      <c r="AI600" s="24">
        <f>AH600/MAX($AH$2:AH600)-1</f>
        <v>-1.4049181187508752E-3</v>
      </c>
      <c r="AJ600" s="27">
        <f t="shared" si="103"/>
        <v>1</v>
      </c>
      <c r="AK600">
        <f t="shared" si="104"/>
        <v>1</v>
      </c>
      <c r="AL600" s="28">
        <f t="shared" si="109"/>
        <v>2</v>
      </c>
      <c r="AM600" s="28">
        <f t="shared" si="105"/>
        <v>1384</v>
      </c>
      <c r="AN600" s="29">
        <f t="shared" ca="1" si="106"/>
        <v>-1.4049181187508752E-3</v>
      </c>
      <c r="AP600" s="7"/>
      <c r="AT600" s="3"/>
      <c r="AV600" s="7"/>
      <c r="AW600" s="6"/>
      <c r="AY600" s="7"/>
      <c r="BA600" s="7"/>
      <c r="BG600" s="7"/>
      <c r="BH600" s="7"/>
    </row>
    <row r="601" spans="1:60" x14ac:dyDescent="0.45">
      <c r="A601" t="s">
        <v>770</v>
      </c>
      <c r="B601" t="s">
        <v>30</v>
      </c>
      <c r="C601" s="6">
        <v>43915.525694444441</v>
      </c>
      <c r="D601" s="5">
        <v>219</v>
      </c>
      <c r="E601" s="6">
        <v>43916.385416666664</v>
      </c>
      <c r="F601">
        <v>356.95</v>
      </c>
      <c r="G601" s="7">
        <v>0.62990000000000002</v>
      </c>
      <c r="H601">
        <v>31263.32</v>
      </c>
      <c r="I601" s="7">
        <v>0.60360000000000003</v>
      </c>
      <c r="J601">
        <v>236.50200000000001</v>
      </c>
      <c r="K601">
        <v>51793.94</v>
      </c>
      <c r="L601">
        <v>390051.76</v>
      </c>
      <c r="M601">
        <v>175</v>
      </c>
      <c r="N601">
        <v>178.65</v>
      </c>
      <c r="O601" s="7">
        <v>-7.4700000000000003E-2</v>
      </c>
      <c r="P601" s="7">
        <v>1.3167</v>
      </c>
      <c r="Q601" t="s">
        <v>535</v>
      </c>
      <c r="S601" s="2">
        <f t="shared" si="107"/>
        <v>43915</v>
      </c>
      <c r="T601" t="s">
        <v>770</v>
      </c>
      <c r="U601" s="5">
        <v>219</v>
      </c>
      <c r="V601">
        <v>356.95</v>
      </c>
      <c r="W601">
        <f t="shared" si="110"/>
        <v>10474964.822846748</v>
      </c>
      <c r="X601">
        <f t="shared" si="100"/>
        <v>26187.412057116871</v>
      </c>
      <c r="Y601">
        <f t="shared" si="101"/>
        <v>125</v>
      </c>
      <c r="Z601">
        <f t="shared" si="102"/>
        <v>16523.8125</v>
      </c>
      <c r="AA601" s="5" t="str">
        <f t="shared" si="108"/>
        <v/>
      </c>
      <c r="AB601" s="24" t="str">
        <f>IFERROR(AA601/MAX($J$3:AA601)-1,"")</f>
        <v/>
      </c>
      <c r="AG601" s="3">
        <v>44106</v>
      </c>
      <c r="AH601">
        <v>11580113.358119244</v>
      </c>
      <c r="AI601" s="24">
        <f>AH601/MAX($AH$2:AH601)-1</f>
        <v>-1.4049181187508752E-3</v>
      </c>
      <c r="AJ601" s="27">
        <f t="shared" si="103"/>
        <v>1</v>
      </c>
      <c r="AK601">
        <f t="shared" si="104"/>
        <v>1</v>
      </c>
      <c r="AL601" s="28">
        <f t="shared" si="109"/>
        <v>2</v>
      </c>
      <c r="AM601" s="28">
        <f t="shared" si="105"/>
        <v>1384</v>
      </c>
      <c r="AN601" s="29">
        <f t="shared" ca="1" si="106"/>
        <v>-1.4049181187508752E-3</v>
      </c>
      <c r="AP601" s="7"/>
      <c r="AT601" s="3"/>
      <c r="AV601" s="7"/>
      <c r="AW601" s="6"/>
      <c r="AY601" s="7"/>
      <c r="BA601" s="7"/>
      <c r="BG601" s="7"/>
      <c r="BH601" s="7"/>
    </row>
    <row r="602" spans="1:60" x14ac:dyDescent="0.45">
      <c r="A602" t="s">
        <v>771</v>
      </c>
      <c r="B602" t="s">
        <v>30</v>
      </c>
      <c r="C602" s="6">
        <v>43915.527777777781</v>
      </c>
      <c r="D602" s="5">
        <v>217.2</v>
      </c>
      <c r="E602" s="6">
        <v>43916.386111111111</v>
      </c>
      <c r="F602">
        <v>323.3</v>
      </c>
      <c r="G602" s="7">
        <v>0.48849999999999999</v>
      </c>
      <c r="H602">
        <v>24022.55</v>
      </c>
      <c r="I602" s="7">
        <v>0.46360000000000001</v>
      </c>
      <c r="J602">
        <v>238.5675</v>
      </c>
      <c r="K602">
        <v>51816.86</v>
      </c>
      <c r="L602">
        <v>414074.31</v>
      </c>
      <c r="M602">
        <v>173</v>
      </c>
      <c r="N602">
        <v>138.86000000000001</v>
      </c>
      <c r="O602" s="7">
        <v>-1.4999999999999999E-2</v>
      </c>
      <c r="P602" s="7">
        <v>1.1178999999999999</v>
      </c>
      <c r="Q602" t="s">
        <v>535</v>
      </c>
      <c r="S602" s="2">
        <f t="shared" si="107"/>
        <v>43915</v>
      </c>
      <c r="T602" t="s">
        <v>771</v>
      </c>
      <c r="U602" s="5">
        <v>217.2</v>
      </c>
      <c r="V602">
        <v>323.3</v>
      </c>
      <c r="W602">
        <f t="shared" si="110"/>
        <v>10474964.822846748</v>
      </c>
      <c r="X602">
        <f t="shared" si="100"/>
        <v>26187.412057116871</v>
      </c>
      <c r="Y602">
        <f t="shared" si="101"/>
        <v>125</v>
      </c>
      <c r="Z602">
        <f t="shared" si="102"/>
        <v>12586.875000000002</v>
      </c>
      <c r="AA602" s="5" t="str">
        <f t="shared" si="108"/>
        <v/>
      </c>
      <c r="AB602" s="24" t="str">
        <f>IFERROR(AA602/MAX($J$3:AA602)-1,"")</f>
        <v/>
      </c>
      <c r="AG602" s="3">
        <v>44107</v>
      </c>
      <c r="AH602">
        <v>11580113.358119244</v>
      </c>
      <c r="AI602" s="24">
        <f>AH602/MAX($AH$2:AH602)-1</f>
        <v>-1.4049181187508752E-3</v>
      </c>
      <c r="AJ602" s="27">
        <f t="shared" si="103"/>
        <v>1</v>
      </c>
      <c r="AK602">
        <f t="shared" si="104"/>
        <v>1</v>
      </c>
      <c r="AL602" s="28">
        <f t="shared" si="109"/>
        <v>2</v>
      </c>
      <c r="AM602" s="28">
        <f t="shared" si="105"/>
        <v>1384</v>
      </c>
      <c r="AN602" s="29">
        <f t="shared" ca="1" si="106"/>
        <v>-1.4049181187508752E-3</v>
      </c>
      <c r="AP602" s="7"/>
      <c r="AT602" s="3"/>
      <c r="AV602" s="7"/>
      <c r="AW602" s="6"/>
      <c r="AY602" s="7"/>
      <c r="BA602" s="7"/>
      <c r="BG602" s="7"/>
      <c r="BH602" s="7"/>
    </row>
    <row r="603" spans="1:60" x14ac:dyDescent="0.45">
      <c r="A603" t="s">
        <v>1023</v>
      </c>
      <c r="B603" t="s">
        <v>30</v>
      </c>
      <c r="C603" s="6">
        <v>43915.540277777778</v>
      </c>
      <c r="D603" s="5">
        <v>254</v>
      </c>
      <c r="E603" s="6">
        <v>43916.385416666664</v>
      </c>
      <c r="F603">
        <v>453.75</v>
      </c>
      <c r="G603" s="7">
        <v>0.78639999999999999</v>
      </c>
      <c r="H603">
        <v>40026.32</v>
      </c>
      <c r="I603" s="7">
        <v>0.75860000000000005</v>
      </c>
      <c r="J603">
        <v>207.74279999999999</v>
      </c>
      <c r="K603">
        <v>52766.67</v>
      </c>
      <c r="L603">
        <v>593359.96</v>
      </c>
      <c r="M603">
        <v>154</v>
      </c>
      <c r="N603">
        <v>259.91000000000003</v>
      </c>
      <c r="O603" s="7">
        <v>-0.1522</v>
      </c>
      <c r="P603" s="7">
        <v>0.78639999999999999</v>
      </c>
      <c r="Q603" t="s">
        <v>535</v>
      </c>
      <c r="S603" s="2">
        <f t="shared" si="107"/>
        <v>43915</v>
      </c>
      <c r="T603" t="s">
        <v>1023</v>
      </c>
      <c r="U603" s="5">
        <v>254</v>
      </c>
      <c r="V603">
        <v>453.75</v>
      </c>
      <c r="W603">
        <f t="shared" si="110"/>
        <v>10474964.822846748</v>
      </c>
      <c r="X603">
        <f t="shared" si="100"/>
        <v>26187.412057116871</v>
      </c>
      <c r="Y603">
        <f t="shared" si="101"/>
        <v>100</v>
      </c>
      <c r="Z603">
        <f t="shared" si="102"/>
        <v>19267.249999999996</v>
      </c>
      <c r="AA603" s="5" t="str">
        <f t="shared" si="108"/>
        <v/>
      </c>
      <c r="AB603" s="24" t="str">
        <f>IFERROR(AA603/MAX($J$3:AA603)-1,"")</f>
        <v/>
      </c>
      <c r="AG603" s="3">
        <v>44108</v>
      </c>
      <c r="AH603">
        <v>11580113.358119244</v>
      </c>
      <c r="AI603" s="24">
        <f>AH603/MAX($AH$2:AH603)-1</f>
        <v>-1.4049181187508752E-3</v>
      </c>
      <c r="AJ603" s="27">
        <f t="shared" si="103"/>
        <v>1</v>
      </c>
      <c r="AK603">
        <f t="shared" si="104"/>
        <v>1</v>
      </c>
      <c r="AL603" s="28">
        <f t="shared" si="109"/>
        <v>2</v>
      </c>
      <c r="AM603" s="28">
        <f t="shared" si="105"/>
        <v>1384</v>
      </c>
      <c r="AN603" s="29">
        <f t="shared" ca="1" si="106"/>
        <v>-1.4049181187508752E-3</v>
      </c>
      <c r="AP603" s="7"/>
      <c r="AT603" s="3"/>
      <c r="AV603" s="7"/>
      <c r="AW603" s="6"/>
      <c r="AY603" s="7"/>
      <c r="BA603" s="7"/>
      <c r="BG603" s="7"/>
      <c r="BH603" s="7"/>
    </row>
    <row r="604" spans="1:60" x14ac:dyDescent="0.45">
      <c r="A604" t="s">
        <v>1024</v>
      </c>
      <c r="B604" t="s">
        <v>30</v>
      </c>
      <c r="C604" s="6">
        <v>43915.549305555556</v>
      </c>
      <c r="D604" s="5">
        <v>214.5</v>
      </c>
      <c r="E604" s="6">
        <v>43916.385416666664</v>
      </c>
      <c r="F604">
        <v>210.2</v>
      </c>
      <c r="G604" s="7">
        <v>-0.02</v>
      </c>
      <c r="H604">
        <v>-2101.59</v>
      </c>
      <c r="I604" s="7">
        <v>-3.9800000000000002E-2</v>
      </c>
      <c r="J604">
        <v>245.88589999999999</v>
      </c>
      <c r="K604">
        <v>52742.52</v>
      </c>
      <c r="L604">
        <v>591258.38</v>
      </c>
      <c r="M604">
        <v>141</v>
      </c>
      <c r="N604">
        <v>-14.9</v>
      </c>
      <c r="O604" s="7">
        <v>-8.7599999999999997E-2</v>
      </c>
      <c r="P604" s="7">
        <v>0.65639999999999998</v>
      </c>
      <c r="Q604" t="s">
        <v>535</v>
      </c>
      <c r="S604" s="2">
        <f t="shared" si="107"/>
        <v>43915</v>
      </c>
      <c r="T604" t="s">
        <v>1024</v>
      </c>
      <c r="U604" s="5">
        <v>214.5</v>
      </c>
      <c r="V604">
        <v>210.2</v>
      </c>
      <c r="W604">
        <f t="shared" si="110"/>
        <v>10474964.822846748</v>
      </c>
      <c r="X604">
        <f t="shared" si="100"/>
        <v>26187.412057116871</v>
      </c>
      <c r="Y604">
        <f t="shared" si="101"/>
        <v>125</v>
      </c>
      <c r="Z604">
        <f t="shared" si="102"/>
        <v>-1068.3750000000032</v>
      </c>
      <c r="AA604" s="5">
        <f t="shared" si="108"/>
        <v>10522274.385346748</v>
      </c>
      <c r="AB604" s="24">
        <f>IFERROR(AA604/MAX($J$3:AA604)-1,"")</f>
        <v>-1.5229490126175915E-2</v>
      </c>
      <c r="AG604" s="3">
        <v>44109</v>
      </c>
      <c r="AH604">
        <v>11588077.483119244</v>
      </c>
      <c r="AI604" s="24">
        <f>AH604/MAX($AH$2:AH604)-1</f>
        <v>-7.181427988088851E-4</v>
      </c>
      <c r="AJ604" s="27">
        <f t="shared" si="103"/>
        <v>1</v>
      </c>
      <c r="AK604">
        <f t="shared" si="104"/>
        <v>1</v>
      </c>
      <c r="AL604" s="28">
        <f t="shared" si="109"/>
        <v>2</v>
      </c>
      <c r="AM604" s="28">
        <f t="shared" si="105"/>
        <v>1384</v>
      </c>
      <c r="AN604" s="29">
        <f t="shared" ca="1" si="106"/>
        <v>-7.181427988088851E-4</v>
      </c>
      <c r="AP604" s="7"/>
      <c r="AT604" s="3"/>
      <c r="AV604" s="7"/>
      <c r="AW604" s="6"/>
      <c r="AY604" s="7"/>
      <c r="BA604" s="7"/>
      <c r="BG604" s="7"/>
      <c r="BH604" s="7"/>
    </row>
    <row r="605" spans="1:60" x14ac:dyDescent="0.45">
      <c r="A605" t="s">
        <v>765</v>
      </c>
      <c r="B605" t="s">
        <v>30</v>
      </c>
      <c r="C605" s="6">
        <v>43916.424305555556</v>
      </c>
      <c r="D605" s="5">
        <v>109.6</v>
      </c>
      <c r="E605" s="6">
        <v>43916.638194444444</v>
      </c>
      <c r="F605">
        <v>0.65</v>
      </c>
      <c r="G605" s="7">
        <v>-0.99409999999999998</v>
      </c>
      <c r="H605">
        <v>-52285.35</v>
      </c>
      <c r="I605" s="7">
        <v>-1.0041</v>
      </c>
      <c r="J605">
        <v>475.09460000000001</v>
      </c>
      <c r="K605">
        <v>52070.37</v>
      </c>
      <c r="L605">
        <v>361788.96</v>
      </c>
      <c r="M605">
        <v>309</v>
      </c>
      <c r="N605">
        <v>-169.21</v>
      </c>
      <c r="O605" s="7">
        <v>-0.99409999999999998</v>
      </c>
      <c r="P605" s="7">
        <v>0.71579999999999999</v>
      </c>
      <c r="Q605" t="s">
        <v>535</v>
      </c>
      <c r="S605" s="2">
        <f t="shared" si="107"/>
        <v>43916</v>
      </c>
      <c r="T605" t="s">
        <v>765</v>
      </c>
      <c r="U605" s="5">
        <v>109.6</v>
      </c>
      <c r="V605">
        <v>0.65</v>
      </c>
      <c r="W605">
        <f t="shared" si="110"/>
        <v>10522274.385346748</v>
      </c>
      <c r="X605">
        <f t="shared" si="100"/>
        <v>26305.685963366872</v>
      </c>
      <c r="Y605">
        <f t="shared" si="101"/>
        <v>250</v>
      </c>
      <c r="Z605">
        <f t="shared" si="102"/>
        <v>-27513.125</v>
      </c>
      <c r="AA605" s="5" t="str">
        <f t="shared" si="108"/>
        <v/>
      </c>
      <c r="AB605" s="24" t="str">
        <f>IFERROR(AA605/MAX($J$3:AA605)-1,"")</f>
        <v/>
      </c>
      <c r="AG605" s="3">
        <v>44110</v>
      </c>
      <c r="AH605">
        <v>11584892.083119243</v>
      </c>
      <c r="AI605" s="24">
        <f>AH605/MAX($AH$2:AH605)-1</f>
        <v>-9.9283136838101971E-4</v>
      </c>
      <c r="AJ605" s="27">
        <f t="shared" si="103"/>
        <v>1</v>
      </c>
      <c r="AK605">
        <f t="shared" si="104"/>
        <v>1</v>
      </c>
      <c r="AL605" s="28">
        <f t="shared" si="109"/>
        <v>2</v>
      </c>
      <c r="AM605" s="28">
        <f t="shared" si="105"/>
        <v>1384</v>
      </c>
      <c r="AN605" s="29">
        <f t="shared" ca="1" si="106"/>
        <v>-9.9283136838101971E-4</v>
      </c>
      <c r="AP605" s="7"/>
      <c r="AT605" s="3"/>
      <c r="AV605" s="7"/>
      <c r="AW605" s="6"/>
      <c r="AY605" s="7"/>
      <c r="BA605" s="7"/>
      <c r="BG605" s="7"/>
      <c r="BH605" s="7"/>
    </row>
    <row r="606" spans="1:60" x14ac:dyDescent="0.45">
      <c r="A606" t="s">
        <v>772</v>
      </c>
      <c r="B606" t="s">
        <v>30</v>
      </c>
      <c r="C606" s="6">
        <v>43916.426388888889</v>
      </c>
      <c r="D606" s="5">
        <v>106.5</v>
      </c>
      <c r="E606" s="6">
        <v>43916.638194444444</v>
      </c>
      <c r="F606">
        <v>0.3</v>
      </c>
      <c r="G606" s="7">
        <v>-0.99719999999999998</v>
      </c>
      <c r="H606">
        <v>-52475.79</v>
      </c>
      <c r="I606" s="7">
        <v>-1.0072000000000001</v>
      </c>
      <c r="J606">
        <v>489.20269999999999</v>
      </c>
      <c r="K606">
        <v>52100.09</v>
      </c>
      <c r="L606">
        <v>309313.15999999997</v>
      </c>
      <c r="M606">
        <v>306</v>
      </c>
      <c r="N606">
        <v>-171.49</v>
      </c>
      <c r="O606" s="7">
        <v>-0.99719999999999998</v>
      </c>
      <c r="P606" s="7">
        <v>0.49580000000000002</v>
      </c>
      <c r="Q606" t="s">
        <v>535</v>
      </c>
      <c r="S606" s="2">
        <f t="shared" si="107"/>
        <v>43916</v>
      </c>
      <c r="T606" t="s">
        <v>772</v>
      </c>
      <c r="U606" s="5">
        <v>106.5</v>
      </c>
      <c r="V606">
        <v>0.3</v>
      </c>
      <c r="W606">
        <f t="shared" si="110"/>
        <v>10522274.385346748</v>
      </c>
      <c r="X606">
        <f t="shared" si="100"/>
        <v>26305.685963366872</v>
      </c>
      <c r="Y606">
        <f t="shared" si="101"/>
        <v>250</v>
      </c>
      <c r="Z606">
        <f t="shared" si="102"/>
        <v>-26817</v>
      </c>
      <c r="AA606" s="5">
        <f t="shared" si="108"/>
        <v>10467944.260346748</v>
      </c>
      <c r="AB606" s="24">
        <f>IFERROR(AA606/MAX($J$3:AA606)-1,"")</f>
        <v>-2.0314199281096457E-2</v>
      </c>
      <c r="AG606" s="3">
        <v>44111</v>
      </c>
      <c r="AH606">
        <v>11692282.258119244</v>
      </c>
      <c r="AI606" s="24">
        <f>AH606/MAX($AH$2:AH606)-1</f>
        <v>0</v>
      </c>
      <c r="AJ606" s="27">
        <f t="shared" si="103"/>
        <v>1</v>
      </c>
      <c r="AK606">
        <f t="shared" si="104"/>
        <v>1</v>
      </c>
      <c r="AL606" s="28">
        <f t="shared" si="109"/>
        <v>2</v>
      </c>
      <c r="AM606" s="28">
        <f t="shared" si="105"/>
        <v>1384</v>
      </c>
      <c r="AN606" s="29">
        <f t="shared" ca="1" si="106"/>
        <v>0</v>
      </c>
      <c r="AP606" s="7"/>
      <c r="AT606" s="3"/>
      <c r="AV606" s="7"/>
      <c r="AW606" s="6"/>
      <c r="AY606" s="7"/>
      <c r="BA606" s="7"/>
      <c r="BG606" s="7"/>
      <c r="BH606" s="7"/>
    </row>
    <row r="607" spans="1:60" x14ac:dyDescent="0.45">
      <c r="A607" t="s">
        <v>773</v>
      </c>
      <c r="B607" t="s">
        <v>30</v>
      </c>
      <c r="C607" s="6">
        <v>43917.44027777778</v>
      </c>
      <c r="D607" s="5">
        <v>434.35</v>
      </c>
      <c r="E607" s="6">
        <v>43920.385416666664</v>
      </c>
      <c r="F607">
        <v>550</v>
      </c>
      <c r="G607" s="7">
        <v>0.26629999999999998</v>
      </c>
      <c r="H607">
        <v>12556.61</v>
      </c>
      <c r="I607" s="7">
        <v>0.24360000000000001</v>
      </c>
      <c r="J607">
        <v>118.6752</v>
      </c>
      <c r="K607">
        <v>51546.57</v>
      </c>
      <c r="L607">
        <v>321869.77</v>
      </c>
      <c r="M607">
        <v>298</v>
      </c>
      <c r="N607">
        <v>42.14</v>
      </c>
      <c r="O607" s="7">
        <v>-9.35E-2</v>
      </c>
      <c r="P607" s="7">
        <v>0.28620000000000001</v>
      </c>
      <c r="Q607" t="s">
        <v>535</v>
      </c>
      <c r="S607" s="2">
        <f t="shared" si="107"/>
        <v>43917</v>
      </c>
      <c r="T607" t="s">
        <v>773</v>
      </c>
      <c r="U607" s="5">
        <v>434.35</v>
      </c>
      <c r="V607">
        <v>550</v>
      </c>
      <c r="W607">
        <f t="shared" si="110"/>
        <v>10467944.260346748</v>
      </c>
      <c r="X607">
        <f t="shared" si="100"/>
        <v>26169.860650866871</v>
      </c>
      <c r="Y607">
        <f t="shared" si="101"/>
        <v>50</v>
      </c>
      <c r="Z607">
        <f t="shared" si="102"/>
        <v>5290.3249999999989</v>
      </c>
      <c r="AA607" s="5" t="str">
        <f t="shared" si="108"/>
        <v/>
      </c>
      <c r="AB607" s="24" t="str">
        <f>IFERROR(AA607/MAX($J$3:AA607)-1,"")</f>
        <v/>
      </c>
      <c r="AG607" s="3">
        <v>44112</v>
      </c>
      <c r="AH607">
        <v>11628678.645619243</v>
      </c>
      <c r="AI607" s="24">
        <f>AH607/MAX($AH$2:AH607)-1</f>
        <v>-5.4397944811701571E-3</v>
      </c>
      <c r="AJ607" s="27">
        <f t="shared" si="103"/>
        <v>1</v>
      </c>
      <c r="AK607">
        <f t="shared" si="104"/>
        <v>1</v>
      </c>
      <c r="AL607" s="28">
        <f t="shared" si="109"/>
        <v>2</v>
      </c>
      <c r="AM607" s="28">
        <f t="shared" si="105"/>
        <v>1384</v>
      </c>
      <c r="AN607" s="29">
        <f t="shared" ca="1" si="106"/>
        <v>-5.4397944811701571E-3</v>
      </c>
      <c r="AP607" s="7"/>
      <c r="AT607" s="3"/>
      <c r="AV607" s="7"/>
      <c r="AW607" s="6"/>
      <c r="AY607" s="7"/>
      <c r="BA607" s="7"/>
      <c r="BG607" s="7"/>
      <c r="BH607" s="7"/>
    </row>
    <row r="608" spans="1:60" x14ac:dyDescent="0.45">
      <c r="A608" t="s">
        <v>761</v>
      </c>
      <c r="B608" t="s">
        <v>30</v>
      </c>
      <c r="C608" s="6">
        <v>43917.45416666667</v>
      </c>
      <c r="D608" s="5">
        <v>410.95</v>
      </c>
      <c r="E608" s="6">
        <v>43920.385416666664</v>
      </c>
      <c r="F608">
        <v>490</v>
      </c>
      <c r="G608" s="7">
        <v>0.19239999999999999</v>
      </c>
      <c r="H608">
        <v>8785.68</v>
      </c>
      <c r="I608" s="7">
        <v>0.1704</v>
      </c>
      <c r="J608">
        <v>125.4371</v>
      </c>
      <c r="K608">
        <v>51548.37</v>
      </c>
      <c r="L608">
        <v>330655.45</v>
      </c>
      <c r="M608">
        <v>278</v>
      </c>
      <c r="N608">
        <v>31.6</v>
      </c>
      <c r="O608" s="7">
        <v>-0.1447</v>
      </c>
      <c r="P608" s="7">
        <v>0.224</v>
      </c>
      <c r="Q608" t="s">
        <v>535</v>
      </c>
      <c r="S608" s="2">
        <f t="shared" si="107"/>
        <v>43917</v>
      </c>
      <c r="T608" t="s">
        <v>761</v>
      </c>
      <c r="U608" s="5">
        <v>410.95</v>
      </c>
      <c r="V608">
        <v>490</v>
      </c>
      <c r="W608">
        <f t="shared" si="110"/>
        <v>10467944.260346748</v>
      </c>
      <c r="X608">
        <f t="shared" si="100"/>
        <v>26169.860650866871</v>
      </c>
      <c r="Y608">
        <f t="shared" si="101"/>
        <v>75</v>
      </c>
      <c r="Z608">
        <f t="shared" si="102"/>
        <v>5253.0375000000004</v>
      </c>
      <c r="AA608" s="5" t="str">
        <f t="shared" si="108"/>
        <v/>
      </c>
      <c r="AB608" s="24" t="str">
        <f>IFERROR(AA608/MAX($J$3:AA608)-1,"")</f>
        <v/>
      </c>
      <c r="AG608" s="3">
        <v>44113</v>
      </c>
      <c r="AH608">
        <v>11628678.645619243</v>
      </c>
      <c r="AI608" s="24">
        <f>AH608/MAX($AH$2:AH608)-1</f>
        <v>-5.4397944811701571E-3</v>
      </c>
      <c r="AJ608" s="27">
        <f t="shared" si="103"/>
        <v>1</v>
      </c>
      <c r="AK608">
        <f t="shared" si="104"/>
        <v>1</v>
      </c>
      <c r="AL608" s="28">
        <f t="shared" si="109"/>
        <v>2</v>
      </c>
      <c r="AM608" s="28">
        <f t="shared" si="105"/>
        <v>1384</v>
      </c>
      <c r="AN608" s="29">
        <f t="shared" ca="1" si="106"/>
        <v>-5.4397944811701571E-3</v>
      </c>
      <c r="AP608" s="7"/>
      <c r="AT608" s="3"/>
      <c r="AV608" s="7"/>
      <c r="AW608" s="6"/>
      <c r="AY608" s="7"/>
      <c r="BA608" s="7"/>
      <c r="BG608" s="7"/>
      <c r="BH608" s="7"/>
    </row>
    <row r="609" spans="1:60" x14ac:dyDescent="0.45">
      <c r="A609" t="s">
        <v>761</v>
      </c>
      <c r="B609" t="s">
        <v>30</v>
      </c>
      <c r="C609" s="6">
        <v>43917.521527777775</v>
      </c>
      <c r="D609" s="5">
        <v>427</v>
      </c>
      <c r="E609" s="6">
        <v>43920.385416666664</v>
      </c>
      <c r="F609">
        <v>490</v>
      </c>
      <c r="G609" s="7">
        <v>0.14749999999999999</v>
      </c>
      <c r="H609">
        <v>6675.97</v>
      </c>
      <c r="I609" s="7">
        <v>0.12609999999999999</v>
      </c>
      <c r="J609">
        <v>124.0194</v>
      </c>
      <c r="K609">
        <v>52956.29</v>
      </c>
      <c r="L609">
        <v>597934.34</v>
      </c>
      <c r="M609">
        <v>181</v>
      </c>
      <c r="N609">
        <v>36.880000000000003</v>
      </c>
      <c r="O609" s="7">
        <v>-0.17680000000000001</v>
      </c>
      <c r="P609" s="7">
        <v>0.17799999999999999</v>
      </c>
      <c r="Q609" t="s">
        <v>535</v>
      </c>
      <c r="S609" s="2">
        <f t="shared" si="107"/>
        <v>43917</v>
      </c>
      <c r="T609" t="s">
        <v>761</v>
      </c>
      <c r="U609" s="5">
        <v>427</v>
      </c>
      <c r="V609">
        <v>490</v>
      </c>
      <c r="W609">
        <f t="shared" si="110"/>
        <v>10467944.260346748</v>
      </c>
      <c r="X609">
        <f t="shared" si="100"/>
        <v>26169.860650866871</v>
      </c>
      <c r="Y609">
        <f t="shared" si="101"/>
        <v>50</v>
      </c>
      <c r="Z609">
        <f t="shared" si="102"/>
        <v>2691.5000000000018</v>
      </c>
      <c r="AA609" s="5" t="str">
        <f t="shared" si="108"/>
        <v/>
      </c>
      <c r="AB609" s="24" t="str">
        <f>IFERROR(AA609/MAX($J$3:AA609)-1,"")</f>
        <v/>
      </c>
      <c r="AG609" s="3">
        <v>44114</v>
      </c>
      <c r="AH609">
        <v>11628678.645619243</v>
      </c>
      <c r="AI609" s="24">
        <f>AH609/MAX($AH$2:AH609)-1</f>
        <v>-5.4397944811701571E-3</v>
      </c>
      <c r="AJ609" s="27">
        <f t="shared" si="103"/>
        <v>1</v>
      </c>
      <c r="AK609">
        <f t="shared" si="104"/>
        <v>1</v>
      </c>
      <c r="AL609" s="28">
        <f t="shared" si="109"/>
        <v>2</v>
      </c>
      <c r="AM609" s="28">
        <f t="shared" si="105"/>
        <v>1384</v>
      </c>
      <c r="AN609" s="29">
        <f t="shared" ca="1" si="106"/>
        <v>-5.4397944811701571E-3</v>
      </c>
      <c r="AP609" s="7"/>
      <c r="AT609" s="3"/>
      <c r="AV609" s="7"/>
      <c r="AW609" s="6"/>
      <c r="AY609" s="7"/>
      <c r="BA609" s="7"/>
      <c r="BG609" s="7"/>
      <c r="BH609" s="7"/>
    </row>
    <row r="610" spans="1:60" x14ac:dyDescent="0.45">
      <c r="A610" t="s">
        <v>934</v>
      </c>
      <c r="B610" t="s">
        <v>30</v>
      </c>
      <c r="C610" s="6">
        <v>43917.522916666669</v>
      </c>
      <c r="D610" s="5">
        <v>424</v>
      </c>
      <c r="E610" s="6">
        <v>43920.385416666664</v>
      </c>
      <c r="F610">
        <v>449.35</v>
      </c>
      <c r="G610" s="7">
        <v>5.9799999999999999E-2</v>
      </c>
      <c r="H610">
        <v>2075.37</v>
      </c>
      <c r="I610" s="7">
        <v>3.9199999999999999E-2</v>
      </c>
      <c r="J610">
        <v>124.8981</v>
      </c>
      <c r="K610">
        <v>52956.800000000003</v>
      </c>
      <c r="L610">
        <v>600009.71</v>
      </c>
      <c r="M610">
        <v>179</v>
      </c>
      <c r="N610">
        <v>11.59</v>
      </c>
      <c r="O610" s="7">
        <v>-0.2099</v>
      </c>
      <c r="P610" s="7">
        <v>0.1205</v>
      </c>
      <c r="Q610" t="s">
        <v>535</v>
      </c>
      <c r="S610" s="2">
        <f t="shared" si="107"/>
        <v>43917</v>
      </c>
      <c r="T610" t="s">
        <v>934</v>
      </c>
      <c r="U610" s="5">
        <v>424</v>
      </c>
      <c r="V610">
        <v>449.35</v>
      </c>
      <c r="W610">
        <f t="shared" si="110"/>
        <v>10467944.260346748</v>
      </c>
      <c r="X610">
        <f t="shared" si="100"/>
        <v>26169.860650866871</v>
      </c>
      <c r="Y610">
        <f t="shared" si="101"/>
        <v>50</v>
      </c>
      <c r="Z610">
        <f t="shared" si="102"/>
        <v>830.82500000000152</v>
      </c>
      <c r="AA610" s="5">
        <f t="shared" si="108"/>
        <v>10482009.947846748</v>
      </c>
      <c r="AB610" s="24">
        <f>IFERROR(AA610/MAX($J$3:AA610)-1,"")</f>
        <v>-1.8997803819066794E-2</v>
      </c>
      <c r="AG610" s="3">
        <v>44115</v>
      </c>
      <c r="AH610">
        <v>11628678.645619243</v>
      </c>
      <c r="AI610" s="24">
        <f>AH610/MAX($AH$2:AH610)-1</f>
        <v>-5.4397944811701571E-3</v>
      </c>
      <c r="AJ610" s="27">
        <f t="shared" si="103"/>
        <v>1</v>
      </c>
      <c r="AK610">
        <f t="shared" si="104"/>
        <v>1</v>
      </c>
      <c r="AL610" s="28">
        <f t="shared" si="109"/>
        <v>2</v>
      </c>
      <c r="AM610" s="28">
        <f t="shared" si="105"/>
        <v>1384</v>
      </c>
      <c r="AN610" s="29">
        <f t="shared" ca="1" si="106"/>
        <v>-5.4397944811701571E-3</v>
      </c>
      <c r="AP610" s="7"/>
      <c r="AT610" s="3"/>
      <c r="AV610" s="7"/>
      <c r="AW610" s="6"/>
      <c r="AY610" s="7"/>
      <c r="BA610" s="7"/>
      <c r="BG610" s="7"/>
      <c r="BH610" s="7"/>
    </row>
    <row r="611" spans="1:60" x14ac:dyDescent="0.45">
      <c r="A611" t="s">
        <v>765</v>
      </c>
      <c r="B611" t="s">
        <v>30</v>
      </c>
      <c r="C611" s="6">
        <v>43921.604166666664</v>
      </c>
      <c r="D611" s="5">
        <v>127.6</v>
      </c>
      <c r="E611" s="6">
        <v>43922.385416666664</v>
      </c>
      <c r="F611">
        <v>35</v>
      </c>
      <c r="G611" s="7">
        <v>-0.72570000000000001</v>
      </c>
      <c r="H611">
        <v>-39137.800000000003</v>
      </c>
      <c r="I611" s="7">
        <v>-0.73839999999999995</v>
      </c>
      <c r="J611">
        <v>415.36090000000002</v>
      </c>
      <c r="K611">
        <v>53000.05</v>
      </c>
      <c r="L611">
        <v>560871.91</v>
      </c>
      <c r="M611">
        <v>62</v>
      </c>
      <c r="N611">
        <v>-631.25</v>
      </c>
      <c r="O611" s="7">
        <v>-0.72570000000000001</v>
      </c>
      <c r="P611" s="7">
        <v>0.1595</v>
      </c>
      <c r="Q611" t="s">
        <v>535</v>
      </c>
      <c r="S611" s="2">
        <f t="shared" si="107"/>
        <v>43921</v>
      </c>
      <c r="T611" t="s">
        <v>765</v>
      </c>
      <c r="U611" s="5">
        <v>127.6</v>
      </c>
      <c r="V611">
        <v>35</v>
      </c>
      <c r="W611">
        <f t="shared" si="110"/>
        <v>10482009.947846748</v>
      </c>
      <c r="X611">
        <f t="shared" si="100"/>
        <v>26205.024869616871</v>
      </c>
      <c r="Y611">
        <f t="shared" si="101"/>
        <v>200</v>
      </c>
      <c r="Z611">
        <f t="shared" si="102"/>
        <v>-18845.2</v>
      </c>
      <c r="AA611" s="5">
        <f t="shared" si="108"/>
        <v>10463164.747846749</v>
      </c>
      <c r="AB611" s="24">
        <f>IFERROR(AA611/MAX($J$3:AA611)-1,"")</f>
        <v>-2.0761509699852132E-2</v>
      </c>
      <c r="AG611" s="3">
        <v>44116</v>
      </c>
      <c r="AH611">
        <v>11611898.295619244</v>
      </c>
      <c r="AI611" s="24">
        <f>AH611/MAX($AH$2:AH611)-1</f>
        <v>-6.8749591162308166E-3</v>
      </c>
      <c r="AJ611" s="27">
        <f t="shared" si="103"/>
        <v>1</v>
      </c>
      <c r="AK611">
        <f t="shared" si="104"/>
        <v>1</v>
      </c>
      <c r="AL611" s="28">
        <f t="shared" si="109"/>
        <v>2</v>
      </c>
      <c r="AM611" s="28">
        <f t="shared" si="105"/>
        <v>1384</v>
      </c>
      <c r="AN611" s="29">
        <f t="shared" ca="1" si="106"/>
        <v>-6.8749591162308166E-3</v>
      </c>
      <c r="AP611" s="7"/>
      <c r="AT611" s="3"/>
      <c r="AV611" s="7"/>
      <c r="AW611" s="6"/>
      <c r="AY611" s="7"/>
      <c r="BA611" s="7"/>
      <c r="BG611" s="7"/>
      <c r="BH611" s="7"/>
    </row>
    <row r="612" spans="1:60" x14ac:dyDescent="0.45">
      <c r="A612" t="s">
        <v>774</v>
      </c>
      <c r="B612" t="s">
        <v>30</v>
      </c>
      <c r="C612" s="6">
        <v>43922.423611111109</v>
      </c>
      <c r="D612" s="5">
        <v>68.95</v>
      </c>
      <c r="E612" s="6">
        <v>43922.638194444444</v>
      </c>
      <c r="F612">
        <v>97.55</v>
      </c>
      <c r="G612" s="7">
        <v>0.4148</v>
      </c>
      <c r="H612">
        <v>20178.12</v>
      </c>
      <c r="I612" s="7">
        <v>0.3906</v>
      </c>
      <c r="J612">
        <v>749.14110000000005</v>
      </c>
      <c r="K612">
        <v>51653.279999999999</v>
      </c>
      <c r="L612">
        <v>350833.56</v>
      </c>
      <c r="M612">
        <v>310</v>
      </c>
      <c r="N612">
        <v>65.09</v>
      </c>
      <c r="O612" s="7">
        <v>-0.15079999999999999</v>
      </c>
      <c r="P612" s="7">
        <v>1.5692999999999999</v>
      </c>
      <c r="Q612" t="s">
        <v>535</v>
      </c>
      <c r="S612" s="2">
        <f t="shared" si="107"/>
        <v>43922</v>
      </c>
      <c r="T612" t="s">
        <v>774</v>
      </c>
      <c r="U612" s="5">
        <v>68.95</v>
      </c>
      <c r="V612">
        <v>97.55</v>
      </c>
      <c r="W612">
        <f t="shared" si="110"/>
        <v>10463164.747846749</v>
      </c>
      <c r="X612">
        <f t="shared" si="100"/>
        <v>26157.911869616873</v>
      </c>
      <c r="Y612">
        <f t="shared" si="101"/>
        <v>375</v>
      </c>
      <c r="Z612">
        <f t="shared" si="102"/>
        <v>10100.625</v>
      </c>
      <c r="AA612" s="5" t="str">
        <f t="shared" si="108"/>
        <v/>
      </c>
      <c r="AB612" s="24" t="str">
        <f>IFERROR(AA612/MAX($J$3:AA612)-1,"")</f>
        <v/>
      </c>
      <c r="AG612" s="3">
        <v>44117</v>
      </c>
      <c r="AH612">
        <v>11611898.295619244</v>
      </c>
      <c r="AI612" s="24">
        <f>AH612/MAX($AH$2:AH612)-1</f>
        <v>-6.8749591162308166E-3</v>
      </c>
      <c r="AJ612" s="27">
        <f t="shared" si="103"/>
        <v>1</v>
      </c>
      <c r="AK612">
        <f t="shared" si="104"/>
        <v>1</v>
      </c>
      <c r="AL612" s="28">
        <f t="shared" si="109"/>
        <v>2</v>
      </c>
      <c r="AM612" s="28">
        <f t="shared" si="105"/>
        <v>1384</v>
      </c>
      <c r="AN612" s="29">
        <f t="shared" ca="1" si="106"/>
        <v>-6.8749591162308166E-3</v>
      </c>
      <c r="AP612" s="7"/>
      <c r="AT612" s="3"/>
      <c r="AV612" s="7"/>
      <c r="AW612" s="6"/>
      <c r="AY612" s="7"/>
      <c r="BA612" s="7"/>
      <c r="BG612" s="7"/>
      <c r="BH612" s="7"/>
    </row>
    <row r="613" spans="1:60" x14ac:dyDescent="0.45">
      <c r="A613" t="s">
        <v>775</v>
      </c>
      <c r="B613" t="s">
        <v>30</v>
      </c>
      <c r="C613" s="6">
        <v>43922.468055555553</v>
      </c>
      <c r="D613" s="5">
        <v>60.75</v>
      </c>
      <c r="E613" s="6">
        <v>43922.638194444444</v>
      </c>
      <c r="F613">
        <v>1.9</v>
      </c>
      <c r="G613" s="7">
        <v>-0.96870000000000001</v>
      </c>
      <c r="H613">
        <v>-50730.239999999998</v>
      </c>
      <c r="I613" s="7">
        <v>-0.97899999999999998</v>
      </c>
      <c r="J613">
        <v>852.94590000000005</v>
      </c>
      <c r="K613">
        <v>51816.46</v>
      </c>
      <c r="L613">
        <v>300103.32</v>
      </c>
      <c r="M613">
        <v>246</v>
      </c>
      <c r="N613">
        <v>-206.22</v>
      </c>
      <c r="O613" s="7">
        <v>-0.97609999999999997</v>
      </c>
      <c r="P613" s="7">
        <v>0.43290000000000001</v>
      </c>
      <c r="Q613" t="s">
        <v>535</v>
      </c>
      <c r="S613" s="2">
        <f t="shared" si="107"/>
        <v>43922</v>
      </c>
      <c r="T613" t="s">
        <v>775</v>
      </c>
      <c r="U613" s="5">
        <v>60.75</v>
      </c>
      <c r="V613">
        <v>1.9</v>
      </c>
      <c r="W613">
        <f t="shared" si="110"/>
        <v>10463164.747846749</v>
      </c>
      <c r="X613">
        <f t="shared" si="100"/>
        <v>26157.911869616873</v>
      </c>
      <c r="Y613">
        <f t="shared" si="101"/>
        <v>425</v>
      </c>
      <c r="Z613">
        <f t="shared" si="102"/>
        <v>-25277.512500000001</v>
      </c>
      <c r="AA613" s="5">
        <f t="shared" si="108"/>
        <v>10447987.860346749</v>
      </c>
      <c r="AB613" s="24">
        <f>IFERROR(AA613/MAX($J$3:AA613)-1,"")</f>
        <v>-2.2181901403615867E-2</v>
      </c>
      <c r="AG613" s="3">
        <v>44118</v>
      </c>
      <c r="AH613">
        <v>11572107.520619243</v>
      </c>
      <c r="AI613" s="24">
        <f>AH613/MAX($AH$2:AH613)-1</f>
        <v>-1.0278124907269537E-2</v>
      </c>
      <c r="AJ613" s="27">
        <f t="shared" si="103"/>
        <v>1</v>
      </c>
      <c r="AK613">
        <f t="shared" si="104"/>
        <v>1</v>
      </c>
      <c r="AL613" s="28">
        <f t="shared" si="109"/>
        <v>2</v>
      </c>
      <c r="AM613" s="28">
        <f t="shared" si="105"/>
        <v>1384</v>
      </c>
      <c r="AN613" s="29">
        <f t="shared" ca="1" si="106"/>
        <v>-1.0278124907269537E-2</v>
      </c>
      <c r="AP613" s="7"/>
      <c r="AT613" s="3"/>
      <c r="AV613" s="7"/>
      <c r="AW613" s="6"/>
      <c r="AY613" s="7"/>
      <c r="BA613" s="7"/>
      <c r="BG613" s="7"/>
      <c r="BH613" s="7"/>
    </row>
    <row r="614" spans="1:60" x14ac:dyDescent="0.45">
      <c r="A614" t="s">
        <v>776</v>
      </c>
      <c r="B614" t="s">
        <v>30</v>
      </c>
      <c r="C614" s="6">
        <v>43928.477777777778</v>
      </c>
      <c r="D614" s="5">
        <v>140</v>
      </c>
      <c r="E614" s="6">
        <v>43929.385416666664</v>
      </c>
      <c r="F614">
        <v>255.75</v>
      </c>
      <c r="G614" s="7">
        <v>0.82679999999999998</v>
      </c>
      <c r="H614">
        <v>41124.080000000002</v>
      </c>
      <c r="I614" s="7">
        <v>0.79849999999999999</v>
      </c>
      <c r="J614">
        <v>367.86079999999998</v>
      </c>
      <c r="K614">
        <v>51500.52</v>
      </c>
      <c r="L614">
        <v>341227.41</v>
      </c>
      <c r="M614">
        <v>244</v>
      </c>
      <c r="N614">
        <v>168.54</v>
      </c>
      <c r="O614" s="7">
        <v>-9.6799999999999997E-2</v>
      </c>
      <c r="P614" s="7">
        <v>1.7279</v>
      </c>
      <c r="Q614" t="s">
        <v>535</v>
      </c>
      <c r="S614" s="2">
        <f t="shared" si="107"/>
        <v>43928</v>
      </c>
      <c r="T614" t="s">
        <v>776</v>
      </c>
      <c r="U614" s="5">
        <v>140</v>
      </c>
      <c r="V614">
        <v>255.75</v>
      </c>
      <c r="W614">
        <f t="shared" si="110"/>
        <v>10447987.860346749</v>
      </c>
      <c r="X614">
        <f t="shared" si="100"/>
        <v>26119.969650866875</v>
      </c>
      <c r="Y614">
        <f t="shared" si="101"/>
        <v>175</v>
      </c>
      <c r="Z614">
        <f t="shared" si="102"/>
        <v>19563.6875</v>
      </c>
      <c r="AA614" s="5" t="str">
        <f t="shared" si="108"/>
        <v/>
      </c>
      <c r="AB614" s="24" t="str">
        <f>IFERROR(AA614/MAX($J$3:AA614)-1,"")</f>
        <v/>
      </c>
      <c r="AG614" s="3">
        <v>44119</v>
      </c>
      <c r="AH614">
        <v>11998316.108119244</v>
      </c>
      <c r="AI614" s="24">
        <f>AH614/MAX($AH$2:AH614)-1</f>
        <v>0</v>
      </c>
      <c r="AJ614" s="27">
        <f t="shared" si="103"/>
        <v>1</v>
      </c>
      <c r="AK614">
        <f t="shared" si="104"/>
        <v>1</v>
      </c>
      <c r="AL614" s="28">
        <f t="shared" si="109"/>
        <v>2</v>
      </c>
      <c r="AM614" s="28">
        <f t="shared" si="105"/>
        <v>1384</v>
      </c>
      <c r="AN614" s="29">
        <f t="shared" ca="1" si="106"/>
        <v>0</v>
      </c>
      <c r="AP614" s="7"/>
      <c r="AT614" s="3"/>
      <c r="AV614" s="7"/>
      <c r="AW614" s="6"/>
      <c r="AY614" s="7"/>
      <c r="BA614" s="7"/>
      <c r="BG614" s="7"/>
      <c r="BH614" s="7"/>
    </row>
    <row r="615" spans="1:60" x14ac:dyDescent="0.45">
      <c r="A615" t="s">
        <v>764</v>
      </c>
      <c r="B615" t="s">
        <v>30</v>
      </c>
      <c r="C615" s="6">
        <v>43928.520833333336</v>
      </c>
      <c r="D615" s="5">
        <v>154.69999999999999</v>
      </c>
      <c r="E615" s="6">
        <v>43929.385416666664</v>
      </c>
      <c r="F615">
        <v>218</v>
      </c>
      <c r="G615" s="7">
        <v>0.40920000000000001</v>
      </c>
      <c r="H615">
        <v>19853.810000000001</v>
      </c>
      <c r="I615" s="7">
        <v>0.3851</v>
      </c>
      <c r="J615">
        <v>333.26850000000002</v>
      </c>
      <c r="K615">
        <v>51556.639999999999</v>
      </c>
      <c r="L615">
        <v>361081.21</v>
      </c>
      <c r="M615">
        <v>182</v>
      </c>
      <c r="N615">
        <v>109.09</v>
      </c>
      <c r="O615" s="7">
        <v>-5.6899999999999999E-2</v>
      </c>
      <c r="P615" s="7">
        <v>1.6726000000000001</v>
      </c>
      <c r="Q615" t="s">
        <v>535</v>
      </c>
      <c r="S615" s="2">
        <f t="shared" si="107"/>
        <v>43928</v>
      </c>
      <c r="T615" t="s">
        <v>764</v>
      </c>
      <c r="U615" s="5">
        <v>154.69999999999999</v>
      </c>
      <c r="V615">
        <v>218</v>
      </c>
      <c r="W615">
        <f t="shared" si="110"/>
        <v>10447987.860346749</v>
      </c>
      <c r="X615">
        <f t="shared" si="100"/>
        <v>26119.969650866875</v>
      </c>
      <c r="Y615">
        <f t="shared" si="101"/>
        <v>175</v>
      </c>
      <c r="Z615">
        <f t="shared" si="102"/>
        <v>10425.275000000001</v>
      </c>
      <c r="AA615" s="5" t="str">
        <f t="shared" si="108"/>
        <v/>
      </c>
      <c r="AB615" s="24" t="str">
        <f>IFERROR(AA615/MAX($J$3:AA615)-1,"")</f>
        <v/>
      </c>
      <c r="AG615" s="3">
        <v>44120</v>
      </c>
      <c r="AH615">
        <v>12002242.145619243</v>
      </c>
      <c r="AI615" s="24">
        <f>AH615/MAX($AH$2:AH615)-1</f>
        <v>0</v>
      </c>
      <c r="AJ615" s="27">
        <f t="shared" si="103"/>
        <v>1</v>
      </c>
      <c r="AK615">
        <f t="shared" si="104"/>
        <v>1</v>
      </c>
      <c r="AL615" s="28">
        <f t="shared" si="109"/>
        <v>2</v>
      </c>
      <c r="AM615" s="28">
        <f t="shared" si="105"/>
        <v>1384</v>
      </c>
      <c r="AN615" s="29">
        <f t="shared" ca="1" si="106"/>
        <v>0</v>
      </c>
      <c r="AP615" s="7"/>
      <c r="AT615" s="3"/>
      <c r="AV615" s="7"/>
      <c r="AW615" s="6"/>
      <c r="AY615" s="7"/>
      <c r="BA615" s="7"/>
      <c r="BG615" s="7"/>
      <c r="BH615" s="7"/>
    </row>
    <row r="616" spans="1:60" x14ac:dyDescent="0.45">
      <c r="A616" t="s">
        <v>764</v>
      </c>
      <c r="B616" t="s">
        <v>30</v>
      </c>
      <c r="C616" s="6">
        <v>43928.520833333336</v>
      </c>
      <c r="D616" s="5">
        <v>154.69999999999999</v>
      </c>
      <c r="E616" s="6">
        <v>43929.385416666664</v>
      </c>
      <c r="F616">
        <v>218</v>
      </c>
      <c r="G616" s="7">
        <v>0.40920000000000001</v>
      </c>
      <c r="H616">
        <v>20334.29</v>
      </c>
      <c r="I616" s="7">
        <v>0.3851</v>
      </c>
      <c r="J616">
        <v>341.334</v>
      </c>
      <c r="K616">
        <v>52804.36</v>
      </c>
      <c r="L616">
        <v>581206.19999999995</v>
      </c>
      <c r="M616">
        <v>182</v>
      </c>
      <c r="N616">
        <v>111.73</v>
      </c>
      <c r="O616" s="7">
        <v>-5.6899999999999999E-2</v>
      </c>
      <c r="P616" s="7">
        <v>1.6726000000000001</v>
      </c>
      <c r="Q616" t="s">
        <v>535</v>
      </c>
      <c r="S616" s="2">
        <f t="shared" si="107"/>
        <v>43928</v>
      </c>
      <c r="T616" t="s">
        <v>764</v>
      </c>
      <c r="U616" s="5">
        <v>154.69999999999999</v>
      </c>
      <c r="V616">
        <v>218</v>
      </c>
      <c r="W616">
        <f t="shared" si="110"/>
        <v>10447987.860346749</v>
      </c>
      <c r="X616">
        <f t="shared" si="100"/>
        <v>26119.969650866875</v>
      </c>
      <c r="Y616">
        <f t="shared" si="101"/>
        <v>175</v>
      </c>
      <c r="Z616">
        <f t="shared" si="102"/>
        <v>10425.275000000001</v>
      </c>
      <c r="AA616" s="5" t="str">
        <f t="shared" si="108"/>
        <v/>
      </c>
      <c r="AB616" s="24" t="str">
        <f>IFERROR(AA616/MAX($J$3:AA616)-1,"")</f>
        <v/>
      </c>
      <c r="AG616" s="3">
        <v>44121</v>
      </c>
      <c r="AH616">
        <v>12002242.145619243</v>
      </c>
      <c r="AI616" s="24">
        <f>AH616/MAX($AH$2:AH616)-1</f>
        <v>0</v>
      </c>
      <c r="AJ616" s="27">
        <f t="shared" si="103"/>
        <v>1</v>
      </c>
      <c r="AK616">
        <f t="shared" si="104"/>
        <v>1</v>
      </c>
      <c r="AL616" s="28">
        <f t="shared" si="109"/>
        <v>2</v>
      </c>
      <c r="AM616" s="28">
        <f t="shared" si="105"/>
        <v>1384</v>
      </c>
      <c r="AN616" s="29">
        <f t="shared" ca="1" si="106"/>
        <v>0</v>
      </c>
      <c r="AP616" s="7"/>
      <c r="AT616" s="3"/>
      <c r="AV616" s="7"/>
      <c r="AW616" s="6"/>
      <c r="AY616" s="7"/>
      <c r="BA616" s="7"/>
      <c r="BG616" s="7"/>
      <c r="BH616" s="7"/>
    </row>
    <row r="617" spans="1:60" x14ac:dyDescent="0.45">
      <c r="A617" t="s">
        <v>776</v>
      </c>
      <c r="B617" t="s">
        <v>30</v>
      </c>
      <c r="C617" s="6">
        <v>43928.521527777775</v>
      </c>
      <c r="D617" s="5">
        <v>180.25</v>
      </c>
      <c r="E617" s="6">
        <v>43929.385416666664</v>
      </c>
      <c r="F617">
        <v>255.75</v>
      </c>
      <c r="G617" s="7">
        <v>0.41889999999999999</v>
      </c>
      <c r="H617">
        <v>20838.43</v>
      </c>
      <c r="I617" s="7">
        <v>0.3947</v>
      </c>
      <c r="J617">
        <v>292.92140000000001</v>
      </c>
      <c r="K617">
        <v>52799.08</v>
      </c>
      <c r="L617">
        <v>602044.63</v>
      </c>
      <c r="M617">
        <v>181</v>
      </c>
      <c r="N617">
        <v>115.13</v>
      </c>
      <c r="O617" s="7">
        <v>-1.2500000000000001E-2</v>
      </c>
      <c r="P617" s="7">
        <v>1.1187</v>
      </c>
      <c r="Q617" t="s">
        <v>535</v>
      </c>
      <c r="S617" s="2">
        <f t="shared" si="107"/>
        <v>43928</v>
      </c>
      <c r="T617" t="s">
        <v>776</v>
      </c>
      <c r="U617" s="5">
        <v>180.25</v>
      </c>
      <c r="V617">
        <v>255.75</v>
      </c>
      <c r="W617">
        <f t="shared" si="110"/>
        <v>10447987.860346749</v>
      </c>
      <c r="X617">
        <f t="shared" si="100"/>
        <v>26119.969650866875</v>
      </c>
      <c r="Y617">
        <f t="shared" si="101"/>
        <v>150</v>
      </c>
      <c r="Z617">
        <f t="shared" si="102"/>
        <v>10670.999999999998</v>
      </c>
      <c r="AA617" s="5">
        <f t="shared" si="108"/>
        <v>10499073.09784675</v>
      </c>
      <c r="AB617" s="24">
        <f>IFERROR(AA617/MAX($J$3:AA617)-1,"")</f>
        <v>-1.7400878448164514E-2</v>
      </c>
      <c r="AG617" s="3">
        <v>44122</v>
      </c>
      <c r="AH617">
        <v>12002242.145619243</v>
      </c>
      <c r="AI617" s="24">
        <f>AH617/MAX($AH$2:AH617)-1</f>
        <v>0</v>
      </c>
      <c r="AJ617" s="27">
        <f t="shared" si="103"/>
        <v>1</v>
      </c>
      <c r="AK617">
        <f t="shared" si="104"/>
        <v>1</v>
      </c>
      <c r="AL617" s="28">
        <f t="shared" si="109"/>
        <v>2</v>
      </c>
      <c r="AM617" s="28">
        <f t="shared" si="105"/>
        <v>1384</v>
      </c>
      <c r="AN617" s="29">
        <f t="shared" ca="1" si="106"/>
        <v>0</v>
      </c>
      <c r="AP617" s="7"/>
      <c r="AT617" s="3"/>
      <c r="AV617" s="7"/>
      <c r="AW617" s="6"/>
      <c r="AY617" s="7"/>
      <c r="BA617" s="7"/>
      <c r="BG617" s="7"/>
      <c r="BH617" s="7"/>
    </row>
    <row r="618" spans="1:60" x14ac:dyDescent="0.45">
      <c r="A618" t="s">
        <v>781</v>
      </c>
      <c r="B618" t="s">
        <v>30</v>
      </c>
      <c r="C618" s="6">
        <v>43929.416666666664</v>
      </c>
      <c r="D618" s="5">
        <v>162.9</v>
      </c>
      <c r="E618" s="6">
        <v>43930.385416666664</v>
      </c>
      <c r="F618">
        <v>73.2</v>
      </c>
      <c r="G618" s="7">
        <v>-0.55059999999999998</v>
      </c>
      <c r="H618">
        <v>-29277.21</v>
      </c>
      <c r="I618" s="7">
        <v>-0.56510000000000005</v>
      </c>
      <c r="J618">
        <v>318.0197</v>
      </c>
      <c r="K618">
        <v>51805.41</v>
      </c>
      <c r="L618">
        <v>331804</v>
      </c>
      <c r="M618">
        <v>332</v>
      </c>
      <c r="N618">
        <v>-88.18</v>
      </c>
      <c r="O618" s="7">
        <v>-0.78510000000000002</v>
      </c>
      <c r="P618" s="7">
        <v>0.76459999999999995</v>
      </c>
      <c r="Q618" t="s">
        <v>535</v>
      </c>
      <c r="S618" s="2">
        <f t="shared" si="107"/>
        <v>43929</v>
      </c>
      <c r="T618" t="s">
        <v>781</v>
      </c>
      <c r="U618" s="5">
        <v>162.9</v>
      </c>
      <c r="V618">
        <v>73.2</v>
      </c>
      <c r="W618">
        <f t="shared" si="110"/>
        <v>10499073.09784675</v>
      </c>
      <c r="X618">
        <f t="shared" si="100"/>
        <v>26247.682744616875</v>
      </c>
      <c r="Y618">
        <f t="shared" si="101"/>
        <v>150</v>
      </c>
      <c r="Z618">
        <f t="shared" si="102"/>
        <v>-13809.15</v>
      </c>
      <c r="AA618" s="5" t="str">
        <f t="shared" si="108"/>
        <v/>
      </c>
      <c r="AB618" s="24" t="str">
        <f>IFERROR(AA618/MAX($J$3:AA618)-1,"")</f>
        <v/>
      </c>
      <c r="AG618" s="3">
        <v>44123</v>
      </c>
      <c r="AH618">
        <v>12002242.145619243</v>
      </c>
      <c r="AI618" s="24">
        <f>AH618/MAX($AH$2:AH618)-1</f>
        <v>0</v>
      </c>
      <c r="AJ618" s="27">
        <f t="shared" si="103"/>
        <v>1</v>
      </c>
      <c r="AK618">
        <f t="shared" si="104"/>
        <v>1</v>
      </c>
      <c r="AL618" s="28">
        <f t="shared" si="109"/>
        <v>2</v>
      </c>
      <c r="AM618" s="28">
        <f t="shared" si="105"/>
        <v>1384</v>
      </c>
      <c r="AN618" s="29">
        <f t="shared" ca="1" si="106"/>
        <v>0</v>
      </c>
      <c r="AP618" s="7"/>
      <c r="AT618" s="3"/>
      <c r="AV618" s="7"/>
      <c r="AW618" s="6"/>
      <c r="AY618" s="7"/>
      <c r="BA618" s="7"/>
      <c r="BG618" s="7"/>
      <c r="BH618" s="7"/>
    </row>
    <row r="619" spans="1:60" x14ac:dyDescent="0.45">
      <c r="A619" t="s">
        <v>777</v>
      </c>
      <c r="B619" t="s">
        <v>30</v>
      </c>
      <c r="C619" s="6">
        <v>43929.418749999997</v>
      </c>
      <c r="D619" s="5">
        <v>144</v>
      </c>
      <c r="E619" s="6">
        <v>43930.385416666664</v>
      </c>
      <c r="F619">
        <v>53.2</v>
      </c>
      <c r="G619" s="7">
        <v>-0.63060000000000005</v>
      </c>
      <c r="H619">
        <v>-33362.36</v>
      </c>
      <c r="I619" s="7">
        <v>-0.64419999999999999</v>
      </c>
      <c r="J619">
        <v>359.61669999999998</v>
      </c>
      <c r="K619">
        <v>51784.800000000003</v>
      </c>
      <c r="L619">
        <v>298441.65000000002</v>
      </c>
      <c r="M619">
        <v>329</v>
      </c>
      <c r="N619">
        <v>-101.41</v>
      </c>
      <c r="O619" s="7">
        <v>-0.80869999999999997</v>
      </c>
      <c r="P619" s="7">
        <v>0.75</v>
      </c>
      <c r="Q619" t="s">
        <v>535</v>
      </c>
      <c r="S619" s="2">
        <f t="shared" si="107"/>
        <v>43929</v>
      </c>
      <c r="T619" t="s">
        <v>777</v>
      </c>
      <c r="U619" s="5">
        <v>144</v>
      </c>
      <c r="V619">
        <v>53.2</v>
      </c>
      <c r="W619">
        <f t="shared" si="110"/>
        <v>10499073.09784675</v>
      </c>
      <c r="X619">
        <f t="shared" si="100"/>
        <v>26247.682744616875</v>
      </c>
      <c r="Y619">
        <f t="shared" si="101"/>
        <v>175</v>
      </c>
      <c r="Z619">
        <f t="shared" si="102"/>
        <v>-16235.099999999999</v>
      </c>
      <c r="AA619" s="5" t="str">
        <f t="shared" si="108"/>
        <v/>
      </c>
      <c r="AB619" s="24" t="str">
        <f>IFERROR(AA619/MAX($J$3:AA619)-1,"")</f>
        <v/>
      </c>
      <c r="AG619" s="3">
        <v>44124</v>
      </c>
      <c r="AH619">
        <v>12006696.345619243</v>
      </c>
      <c r="AI619" s="24">
        <f>AH619/MAX($AH$2:AH619)-1</f>
        <v>0</v>
      </c>
      <c r="AJ619" s="27">
        <f t="shared" si="103"/>
        <v>1</v>
      </c>
      <c r="AK619">
        <f t="shared" si="104"/>
        <v>1</v>
      </c>
      <c r="AL619" s="28">
        <f t="shared" si="109"/>
        <v>2</v>
      </c>
      <c r="AM619" s="28">
        <f t="shared" si="105"/>
        <v>1384</v>
      </c>
      <c r="AN619" s="29">
        <f t="shared" ca="1" si="106"/>
        <v>0</v>
      </c>
      <c r="AP619" s="7"/>
      <c r="AT619" s="3"/>
      <c r="AV619" s="7"/>
      <c r="AW619" s="6"/>
      <c r="AY619" s="7"/>
      <c r="BA619" s="7"/>
      <c r="BG619" s="7"/>
      <c r="BH619" s="7"/>
    </row>
    <row r="620" spans="1:60" x14ac:dyDescent="0.45">
      <c r="A620" t="s">
        <v>781</v>
      </c>
      <c r="B620" t="s">
        <v>30</v>
      </c>
      <c r="C620" s="6">
        <v>43929.520833333336</v>
      </c>
      <c r="D620" s="5">
        <v>105.45</v>
      </c>
      <c r="E620" s="6">
        <v>43930.385416666664</v>
      </c>
      <c r="F620">
        <v>73.2</v>
      </c>
      <c r="G620" s="7">
        <v>-0.30580000000000002</v>
      </c>
      <c r="H620">
        <v>-17110.310000000001</v>
      </c>
      <c r="I620" s="7">
        <v>-0.32279999999999998</v>
      </c>
      <c r="J620">
        <v>502.70479999999998</v>
      </c>
      <c r="K620">
        <v>53010.22</v>
      </c>
      <c r="L620">
        <v>584934.31999999995</v>
      </c>
      <c r="M620">
        <v>182</v>
      </c>
      <c r="N620">
        <v>-94.01</v>
      </c>
      <c r="O620" s="7">
        <v>-0.66810000000000003</v>
      </c>
      <c r="P620" s="7">
        <v>4.7399999999999998E-2</v>
      </c>
      <c r="Q620" t="s">
        <v>535</v>
      </c>
      <c r="S620" s="2">
        <f t="shared" si="107"/>
        <v>43929</v>
      </c>
      <c r="T620" t="s">
        <v>781</v>
      </c>
      <c r="U620" s="5">
        <v>105.45</v>
      </c>
      <c r="V620">
        <v>73.2</v>
      </c>
      <c r="W620">
        <f t="shared" si="110"/>
        <v>10499073.09784675</v>
      </c>
      <c r="X620">
        <f t="shared" si="100"/>
        <v>26247.682744616875</v>
      </c>
      <c r="Y620">
        <f t="shared" si="101"/>
        <v>250</v>
      </c>
      <c r="Z620">
        <f t="shared" si="102"/>
        <v>-8509.1250000000018</v>
      </c>
      <c r="AA620" s="5" t="str">
        <f t="shared" si="108"/>
        <v/>
      </c>
      <c r="AB620" s="24" t="str">
        <f>IFERROR(AA620/MAX($J$3:AA620)-1,"")</f>
        <v/>
      </c>
      <c r="AG620" s="3">
        <v>44125</v>
      </c>
      <c r="AH620">
        <v>11945393.083119243</v>
      </c>
      <c r="AI620" s="24">
        <f>AH620/MAX($AH$2:AH620)-1</f>
        <v>-5.1057560494037757E-3</v>
      </c>
      <c r="AJ620" s="27">
        <f t="shared" si="103"/>
        <v>1</v>
      </c>
      <c r="AK620">
        <f t="shared" si="104"/>
        <v>1</v>
      </c>
      <c r="AL620" s="28">
        <f t="shared" si="109"/>
        <v>2</v>
      </c>
      <c r="AM620" s="28">
        <f t="shared" si="105"/>
        <v>1384</v>
      </c>
      <c r="AN620" s="29">
        <f t="shared" ca="1" si="106"/>
        <v>-5.1057560494037757E-3</v>
      </c>
      <c r="AP620" s="7"/>
      <c r="AT620" s="3"/>
      <c r="AV620" s="7"/>
      <c r="AW620" s="6"/>
      <c r="AY620" s="7"/>
      <c r="BA620" s="7"/>
      <c r="BG620" s="7"/>
      <c r="BH620" s="7"/>
    </row>
    <row r="621" spans="1:60" x14ac:dyDescent="0.45">
      <c r="A621" t="s">
        <v>942</v>
      </c>
      <c r="B621" t="s">
        <v>30</v>
      </c>
      <c r="C621" s="6">
        <v>43929.521527777775</v>
      </c>
      <c r="D621" s="5">
        <v>126.45</v>
      </c>
      <c r="E621" s="6">
        <v>43930.385416666664</v>
      </c>
      <c r="F621">
        <v>98.95</v>
      </c>
      <c r="G621" s="7">
        <v>-0.2175</v>
      </c>
      <c r="H621">
        <v>-12472.19</v>
      </c>
      <c r="I621" s="7">
        <v>-0.23530000000000001</v>
      </c>
      <c r="J621">
        <v>419.17689999999999</v>
      </c>
      <c r="K621">
        <v>53004.92</v>
      </c>
      <c r="L621">
        <v>572462.13</v>
      </c>
      <c r="M621">
        <v>181</v>
      </c>
      <c r="N621">
        <v>-68.91</v>
      </c>
      <c r="O621" s="7">
        <v>-0.62990000000000002</v>
      </c>
      <c r="P621" s="7">
        <v>7.5499999999999998E-2</v>
      </c>
      <c r="Q621" t="s">
        <v>535</v>
      </c>
      <c r="S621" s="2">
        <f t="shared" si="107"/>
        <v>43929</v>
      </c>
      <c r="T621" t="s">
        <v>942</v>
      </c>
      <c r="U621" s="5">
        <v>126.45</v>
      </c>
      <c r="V621">
        <v>98.95</v>
      </c>
      <c r="W621">
        <f t="shared" si="110"/>
        <v>10499073.09784675</v>
      </c>
      <c r="X621">
        <f t="shared" si="100"/>
        <v>26247.682744616875</v>
      </c>
      <c r="Y621">
        <f t="shared" si="101"/>
        <v>200</v>
      </c>
      <c r="Z621">
        <f t="shared" si="102"/>
        <v>-5950.8000000000011</v>
      </c>
      <c r="AA621" s="5">
        <f t="shared" si="108"/>
        <v>10454568.922846749</v>
      </c>
      <c r="AB621" s="24">
        <f>IFERROR(AA621/MAX($J$3:AA621)-1,"")</f>
        <v>-2.1565985486933337E-2</v>
      </c>
      <c r="AG621" s="3">
        <v>44126</v>
      </c>
      <c r="AH621">
        <v>11915698.383119244</v>
      </c>
      <c r="AI621" s="24">
        <f>AH621/MAX($AH$2:AH621)-1</f>
        <v>-7.5789342780538949E-3</v>
      </c>
      <c r="AJ621" s="27">
        <f t="shared" si="103"/>
        <v>1</v>
      </c>
      <c r="AK621">
        <f t="shared" si="104"/>
        <v>1</v>
      </c>
      <c r="AL621" s="28">
        <f t="shared" si="109"/>
        <v>2</v>
      </c>
      <c r="AM621" s="28">
        <f t="shared" si="105"/>
        <v>1384</v>
      </c>
      <c r="AN621" s="29">
        <f t="shared" ca="1" si="106"/>
        <v>-7.5789342780538949E-3</v>
      </c>
      <c r="AP621" s="7"/>
      <c r="AT621" s="3"/>
      <c r="AV621" s="7"/>
      <c r="AW621" s="6"/>
      <c r="AY621" s="7"/>
      <c r="BA621" s="7"/>
      <c r="BG621" s="7"/>
      <c r="BH621" s="7"/>
    </row>
    <row r="622" spans="1:60" x14ac:dyDescent="0.45">
      <c r="A622" t="s">
        <v>778</v>
      </c>
      <c r="B622" t="s">
        <v>30</v>
      </c>
      <c r="C622" s="6">
        <v>43930.416666666664</v>
      </c>
      <c r="D622" s="5">
        <v>67.05</v>
      </c>
      <c r="E622" s="6">
        <v>43930.638194444444</v>
      </c>
      <c r="F622">
        <v>107.8</v>
      </c>
      <c r="G622" s="7">
        <v>0.60780000000000001</v>
      </c>
      <c r="H622">
        <v>29951.88</v>
      </c>
      <c r="I622" s="7">
        <v>0.58169999999999999</v>
      </c>
      <c r="J622">
        <v>767.96730000000002</v>
      </c>
      <c r="K622">
        <v>51492.21</v>
      </c>
      <c r="L622">
        <v>328393.52</v>
      </c>
      <c r="M622">
        <v>320</v>
      </c>
      <c r="N622">
        <v>93.6</v>
      </c>
      <c r="O622" s="7">
        <v>-0.68679999999999997</v>
      </c>
      <c r="P622" s="7">
        <v>0.74870000000000003</v>
      </c>
      <c r="Q622" t="s">
        <v>535</v>
      </c>
      <c r="S622" s="2">
        <f t="shared" si="107"/>
        <v>43930</v>
      </c>
      <c r="T622" t="s">
        <v>778</v>
      </c>
      <c r="U622" s="5">
        <v>67.05</v>
      </c>
      <c r="V622">
        <v>107.8</v>
      </c>
      <c r="W622">
        <f t="shared" si="110"/>
        <v>10454568.922846749</v>
      </c>
      <c r="X622">
        <f t="shared" si="100"/>
        <v>26136.422307116874</v>
      </c>
      <c r="Y622">
        <f t="shared" si="101"/>
        <v>400</v>
      </c>
      <c r="Z622">
        <f t="shared" si="102"/>
        <v>15600.599999999997</v>
      </c>
      <c r="AA622" s="5" t="str">
        <f t="shared" si="108"/>
        <v/>
      </c>
      <c r="AB622" s="24" t="str">
        <f>IFERROR(AA622/MAX($J$3:AA622)-1,"")</f>
        <v/>
      </c>
      <c r="AG622" s="3">
        <v>44127</v>
      </c>
      <c r="AH622">
        <v>11915698.383119244</v>
      </c>
      <c r="AI622" s="24">
        <f>AH622/MAX($AH$2:AH622)-1</f>
        <v>-7.5789342780538949E-3</v>
      </c>
      <c r="AJ622" s="27">
        <f t="shared" si="103"/>
        <v>1</v>
      </c>
      <c r="AK622">
        <f t="shared" si="104"/>
        <v>1</v>
      </c>
      <c r="AL622" s="28">
        <f t="shared" si="109"/>
        <v>2</v>
      </c>
      <c r="AM622" s="28">
        <f t="shared" si="105"/>
        <v>1384</v>
      </c>
      <c r="AN622" s="29">
        <f t="shared" ca="1" si="106"/>
        <v>-7.5789342780538949E-3</v>
      </c>
      <c r="AP622" s="7"/>
      <c r="AT622" s="3"/>
      <c r="AV622" s="7"/>
      <c r="AW622" s="6"/>
      <c r="AY622" s="7"/>
      <c r="BA622" s="7"/>
      <c r="BG622" s="7"/>
      <c r="BH622" s="7"/>
    </row>
    <row r="623" spans="1:60" x14ac:dyDescent="0.45">
      <c r="A623" t="s">
        <v>779</v>
      </c>
      <c r="B623" t="s">
        <v>30</v>
      </c>
      <c r="C623" s="6">
        <v>43930.48541666667</v>
      </c>
      <c r="D623" s="5">
        <v>52.1</v>
      </c>
      <c r="E623" s="6">
        <v>43930.638194444444</v>
      </c>
      <c r="F623">
        <v>58</v>
      </c>
      <c r="G623" s="7">
        <v>0.1132</v>
      </c>
      <c r="H623">
        <v>4740.84</v>
      </c>
      <c r="I623" s="7">
        <v>9.2100000000000001E-2</v>
      </c>
      <c r="J623">
        <v>987.88149999999996</v>
      </c>
      <c r="K623">
        <v>51468.63</v>
      </c>
      <c r="L623">
        <v>333134.36</v>
      </c>
      <c r="M623">
        <v>221</v>
      </c>
      <c r="N623">
        <v>21.45</v>
      </c>
      <c r="O623" s="7">
        <v>-0.86850000000000005</v>
      </c>
      <c r="P623" s="7">
        <v>0.30520000000000003</v>
      </c>
      <c r="Q623" t="s">
        <v>535</v>
      </c>
      <c r="S623" s="2">
        <f t="shared" si="107"/>
        <v>43930</v>
      </c>
      <c r="T623" t="s">
        <v>779</v>
      </c>
      <c r="U623" s="5">
        <v>52.1</v>
      </c>
      <c r="V623">
        <v>58</v>
      </c>
      <c r="W623">
        <f t="shared" si="110"/>
        <v>10454568.922846749</v>
      </c>
      <c r="X623">
        <f t="shared" si="100"/>
        <v>26136.422307116874</v>
      </c>
      <c r="Y623">
        <f t="shared" si="101"/>
        <v>500</v>
      </c>
      <c r="Z623">
        <f t="shared" si="102"/>
        <v>2399.4999999999995</v>
      </c>
      <c r="AA623" s="5" t="str">
        <f t="shared" si="108"/>
        <v/>
      </c>
      <c r="AB623" s="24" t="str">
        <f>IFERROR(AA623/MAX($J$3:AA623)-1,"")</f>
        <v/>
      </c>
      <c r="AG623" s="3">
        <v>44128</v>
      </c>
      <c r="AH623">
        <v>11915698.383119244</v>
      </c>
      <c r="AI623" s="24">
        <f>AH623/MAX($AH$2:AH623)-1</f>
        <v>-7.5789342780538949E-3</v>
      </c>
      <c r="AJ623" s="27">
        <f t="shared" si="103"/>
        <v>1</v>
      </c>
      <c r="AK623">
        <f t="shared" si="104"/>
        <v>1</v>
      </c>
      <c r="AL623" s="28">
        <f t="shared" si="109"/>
        <v>2</v>
      </c>
      <c r="AM623" s="28">
        <f t="shared" si="105"/>
        <v>1384</v>
      </c>
      <c r="AN623" s="29">
        <f t="shared" ca="1" si="106"/>
        <v>-7.5789342780538949E-3</v>
      </c>
      <c r="AP623" s="7"/>
      <c r="AT623" s="3"/>
      <c r="AV623" s="7"/>
      <c r="AW623" s="6"/>
      <c r="AY623" s="7"/>
      <c r="BA623" s="7"/>
      <c r="BG623" s="7"/>
      <c r="BH623" s="7"/>
    </row>
    <row r="624" spans="1:60" x14ac:dyDescent="0.45">
      <c r="A624" t="s">
        <v>1025</v>
      </c>
      <c r="B624" t="s">
        <v>30</v>
      </c>
      <c r="C624" s="6">
        <v>43930.556250000001</v>
      </c>
      <c r="D624" s="5">
        <v>239.1</v>
      </c>
      <c r="E624" s="6">
        <v>43930.638194444444</v>
      </c>
      <c r="F624">
        <v>205.15</v>
      </c>
      <c r="G624" s="7">
        <v>-0.14199999999999999</v>
      </c>
      <c r="H624">
        <v>-8488.15</v>
      </c>
      <c r="I624" s="7">
        <v>-0.16059999999999999</v>
      </c>
      <c r="J624">
        <v>221.08869999999999</v>
      </c>
      <c r="K624">
        <v>52862.31</v>
      </c>
      <c r="L624">
        <v>563973.98</v>
      </c>
      <c r="M624">
        <v>119</v>
      </c>
      <c r="N624">
        <v>-71.33</v>
      </c>
      <c r="O624" s="7">
        <v>-0.30430000000000001</v>
      </c>
      <c r="P624" s="7">
        <v>3.8E-3</v>
      </c>
      <c r="Q624" t="s">
        <v>535</v>
      </c>
      <c r="S624" s="2">
        <f t="shared" si="107"/>
        <v>43930</v>
      </c>
      <c r="T624" t="s">
        <v>1025</v>
      </c>
      <c r="U624" s="5">
        <v>239.1</v>
      </c>
      <c r="V624">
        <v>205.15</v>
      </c>
      <c r="W624">
        <f t="shared" si="110"/>
        <v>10454568.922846749</v>
      </c>
      <c r="X624">
        <f t="shared" si="100"/>
        <v>26136.422307116874</v>
      </c>
      <c r="Y624">
        <f t="shared" si="101"/>
        <v>100</v>
      </c>
      <c r="Z624">
        <f t="shared" si="102"/>
        <v>-3839.2499999999982</v>
      </c>
      <c r="AA624" s="5">
        <f t="shared" si="108"/>
        <v>10468729.772846749</v>
      </c>
      <c r="AB624" s="24">
        <f>IFERROR(AA624/MAX($J$3:AA624)-1,"")</f>
        <v>-2.0240683849279129E-2</v>
      </c>
      <c r="AG624" s="3">
        <v>44129</v>
      </c>
      <c r="AH624">
        <v>11915698.383119244</v>
      </c>
      <c r="AI624" s="24">
        <f>AH624/MAX($AH$2:AH624)-1</f>
        <v>-7.5789342780538949E-3</v>
      </c>
      <c r="AJ624" s="27">
        <f t="shared" si="103"/>
        <v>1</v>
      </c>
      <c r="AK624">
        <f t="shared" si="104"/>
        <v>1</v>
      </c>
      <c r="AL624" s="28">
        <f t="shared" si="109"/>
        <v>2</v>
      </c>
      <c r="AM624" s="28">
        <f t="shared" si="105"/>
        <v>1384</v>
      </c>
      <c r="AN624" s="29">
        <f t="shared" ca="1" si="106"/>
        <v>-7.5789342780538949E-3</v>
      </c>
      <c r="AP624" s="7"/>
      <c r="AT624" s="3"/>
      <c r="AV624" s="7"/>
      <c r="AW624" s="6"/>
      <c r="AY624" s="7"/>
      <c r="BA624" s="7"/>
      <c r="BG624" s="7"/>
      <c r="BH624" s="7"/>
    </row>
    <row r="625" spans="1:60" x14ac:dyDescent="0.45">
      <c r="A625" t="s">
        <v>780</v>
      </c>
      <c r="B625" t="s">
        <v>30</v>
      </c>
      <c r="C625" s="6">
        <v>43936.586805555555</v>
      </c>
      <c r="D625" s="5">
        <v>117.45</v>
      </c>
      <c r="E625" s="6">
        <v>43937.385416666664</v>
      </c>
      <c r="F625">
        <v>162.05000000000001</v>
      </c>
      <c r="G625" s="7">
        <v>0.37969999999999998</v>
      </c>
      <c r="H625">
        <v>18389.810000000001</v>
      </c>
      <c r="I625" s="7">
        <v>0.35589999999999999</v>
      </c>
      <c r="J625">
        <v>439.89510000000001</v>
      </c>
      <c r="K625">
        <v>51665.67</v>
      </c>
      <c r="L625">
        <v>351524.18</v>
      </c>
      <c r="M625">
        <v>87</v>
      </c>
      <c r="N625">
        <v>211.38</v>
      </c>
      <c r="O625" s="7">
        <v>-6.8099999999999994E-2</v>
      </c>
      <c r="P625" s="7">
        <v>0.86380000000000001</v>
      </c>
      <c r="Q625" t="s">
        <v>535</v>
      </c>
      <c r="S625" s="2">
        <f t="shared" si="107"/>
        <v>43936</v>
      </c>
      <c r="T625" t="s">
        <v>780</v>
      </c>
      <c r="U625" s="5">
        <v>117.45</v>
      </c>
      <c r="V625">
        <v>162.05000000000001</v>
      </c>
      <c r="W625">
        <f t="shared" si="110"/>
        <v>10468729.772846749</v>
      </c>
      <c r="X625">
        <f t="shared" si="100"/>
        <v>26171.824432116875</v>
      </c>
      <c r="Y625">
        <f t="shared" si="101"/>
        <v>225</v>
      </c>
      <c r="Z625">
        <f t="shared" si="102"/>
        <v>9406.1250000000055</v>
      </c>
      <c r="AA625" s="5" t="str">
        <f t="shared" si="108"/>
        <v/>
      </c>
      <c r="AB625" s="24" t="str">
        <f>IFERROR(AA625/MAX($J$3:AA625)-1,"")</f>
        <v/>
      </c>
      <c r="AG625" s="3">
        <v>44130</v>
      </c>
      <c r="AH625">
        <v>11932738.845619245</v>
      </c>
      <c r="AI625" s="24">
        <f>AH625/MAX($AH$2:AH625)-1</f>
        <v>-6.1596877168449415E-3</v>
      </c>
      <c r="AJ625" s="27">
        <f t="shared" si="103"/>
        <v>1</v>
      </c>
      <c r="AK625">
        <f t="shared" si="104"/>
        <v>1</v>
      </c>
      <c r="AL625" s="28">
        <f t="shared" si="109"/>
        <v>2</v>
      </c>
      <c r="AM625" s="28">
        <f t="shared" si="105"/>
        <v>1384</v>
      </c>
      <c r="AN625" s="29">
        <f t="shared" ca="1" si="106"/>
        <v>-6.1596877168449415E-3</v>
      </c>
      <c r="AP625" s="7"/>
      <c r="AT625" s="3"/>
      <c r="AV625" s="7"/>
      <c r="AW625" s="6"/>
      <c r="AY625" s="7"/>
      <c r="BA625" s="7"/>
      <c r="BG625" s="7"/>
      <c r="BH625" s="7"/>
    </row>
    <row r="626" spans="1:60" x14ac:dyDescent="0.45">
      <c r="A626" t="s">
        <v>780</v>
      </c>
      <c r="B626" t="s">
        <v>30</v>
      </c>
      <c r="C626" s="6">
        <v>43936.587500000001</v>
      </c>
      <c r="D626" s="5">
        <v>124.8</v>
      </c>
      <c r="E626" s="6">
        <v>43937.385416666664</v>
      </c>
      <c r="F626">
        <v>162.05000000000001</v>
      </c>
      <c r="G626" s="7">
        <v>0.29849999999999999</v>
      </c>
      <c r="H626">
        <v>14551.49</v>
      </c>
      <c r="I626" s="7">
        <v>0.27550000000000002</v>
      </c>
      <c r="J626">
        <v>423.23610000000002</v>
      </c>
      <c r="K626">
        <v>52819.87</v>
      </c>
      <c r="L626">
        <v>578525.47</v>
      </c>
      <c r="M626">
        <v>86</v>
      </c>
      <c r="N626">
        <v>169.2</v>
      </c>
      <c r="O626" s="7">
        <v>-8.4500000000000006E-2</v>
      </c>
      <c r="P626" s="7">
        <v>0.754</v>
      </c>
      <c r="Q626" t="s">
        <v>535</v>
      </c>
      <c r="S626" s="2">
        <f t="shared" si="107"/>
        <v>43936</v>
      </c>
      <c r="T626" t="s">
        <v>780</v>
      </c>
      <c r="U626" s="5">
        <v>124.8</v>
      </c>
      <c r="V626">
        <v>162.05000000000001</v>
      </c>
      <c r="W626">
        <f t="shared" si="110"/>
        <v>10468729.772846749</v>
      </c>
      <c r="X626">
        <f t="shared" si="100"/>
        <v>26171.824432116875</v>
      </c>
      <c r="Y626">
        <f t="shared" si="101"/>
        <v>200</v>
      </c>
      <c r="Z626">
        <f t="shared" si="102"/>
        <v>6876.3000000000029</v>
      </c>
      <c r="AA626" s="5" t="str">
        <f t="shared" si="108"/>
        <v/>
      </c>
      <c r="AB626" s="24" t="str">
        <f>IFERROR(AA626/MAX($J$3:AA626)-1,"")</f>
        <v/>
      </c>
      <c r="AG626" s="3">
        <v>44131</v>
      </c>
      <c r="AH626">
        <v>11924270.120619245</v>
      </c>
      <c r="AI626" s="24">
        <f>AH626/MAX($AH$2:AH626)-1</f>
        <v>-6.8650212037778546E-3</v>
      </c>
      <c r="AJ626" s="27">
        <f t="shared" si="103"/>
        <v>1</v>
      </c>
      <c r="AK626">
        <f t="shared" si="104"/>
        <v>1</v>
      </c>
      <c r="AL626" s="28">
        <f t="shared" si="109"/>
        <v>2</v>
      </c>
      <c r="AM626" s="28">
        <f t="shared" si="105"/>
        <v>1384</v>
      </c>
      <c r="AN626" s="29">
        <f t="shared" ca="1" si="106"/>
        <v>-6.8650212037778546E-3</v>
      </c>
      <c r="AP626" s="7"/>
      <c r="AT626" s="3"/>
      <c r="AV626" s="7"/>
      <c r="AW626" s="6"/>
      <c r="AY626" s="7"/>
      <c r="BA626" s="7"/>
      <c r="BG626" s="7"/>
      <c r="BH626" s="7"/>
    </row>
    <row r="627" spans="1:60" x14ac:dyDescent="0.45">
      <c r="A627" t="s">
        <v>784</v>
      </c>
      <c r="B627" t="s">
        <v>30</v>
      </c>
      <c r="C627" s="6">
        <v>43936.590277777781</v>
      </c>
      <c r="D627" s="5">
        <v>126.7</v>
      </c>
      <c r="E627" s="6">
        <v>43937.385416666664</v>
      </c>
      <c r="F627">
        <v>125.1</v>
      </c>
      <c r="G627" s="7">
        <v>-1.26E-2</v>
      </c>
      <c r="H627">
        <v>-1717.63</v>
      </c>
      <c r="I627" s="7">
        <v>-3.2500000000000001E-2</v>
      </c>
      <c r="J627">
        <v>417.10219999999998</v>
      </c>
      <c r="K627">
        <v>52846.85</v>
      </c>
      <c r="L627">
        <v>576807.84</v>
      </c>
      <c r="M627">
        <v>82</v>
      </c>
      <c r="N627">
        <v>-20.95</v>
      </c>
      <c r="O627" s="7">
        <v>-0.1661</v>
      </c>
      <c r="P627" s="7">
        <v>0.46800000000000003</v>
      </c>
      <c r="Q627" t="s">
        <v>535</v>
      </c>
      <c r="S627" s="2">
        <f t="shared" si="107"/>
        <v>43936</v>
      </c>
      <c r="T627" t="s">
        <v>784</v>
      </c>
      <c r="U627" s="5">
        <v>126.7</v>
      </c>
      <c r="V627">
        <v>125.1</v>
      </c>
      <c r="W627">
        <f t="shared" si="110"/>
        <v>10468729.772846749</v>
      </c>
      <c r="X627">
        <f t="shared" si="100"/>
        <v>26171.824432116875</v>
      </c>
      <c r="Y627">
        <f t="shared" si="101"/>
        <v>200</v>
      </c>
      <c r="Z627">
        <f t="shared" si="102"/>
        <v>-823.60000000000184</v>
      </c>
      <c r="AA627" s="5" t="str">
        <f t="shared" si="108"/>
        <v/>
      </c>
      <c r="AB627" s="24" t="str">
        <f>IFERROR(AA627/MAX($J$3:AA627)-1,"")</f>
        <v/>
      </c>
      <c r="AG627" s="3">
        <v>44132</v>
      </c>
      <c r="AH627">
        <v>12062990.570619244</v>
      </c>
      <c r="AI627" s="24">
        <f>AH627/MAX($AH$2:AH627)-1</f>
        <v>0</v>
      </c>
      <c r="AJ627" s="27">
        <f t="shared" si="103"/>
        <v>1</v>
      </c>
      <c r="AK627">
        <f t="shared" si="104"/>
        <v>1</v>
      </c>
      <c r="AL627" s="28">
        <f t="shared" si="109"/>
        <v>2</v>
      </c>
      <c r="AM627" s="28">
        <f t="shared" si="105"/>
        <v>1384</v>
      </c>
      <c r="AN627" s="29">
        <f t="shared" ca="1" si="106"/>
        <v>0</v>
      </c>
      <c r="AP627" s="7"/>
      <c r="AT627" s="3"/>
      <c r="AV627" s="7"/>
      <c r="AW627" s="6"/>
      <c r="AY627" s="7"/>
      <c r="BA627" s="7"/>
      <c r="BG627" s="7"/>
      <c r="BH627" s="7"/>
    </row>
    <row r="628" spans="1:60" x14ac:dyDescent="0.45">
      <c r="A628" t="s">
        <v>783</v>
      </c>
      <c r="B628" t="s">
        <v>30</v>
      </c>
      <c r="C628" s="6">
        <v>43936.597916666666</v>
      </c>
      <c r="D628" s="5">
        <v>153.30000000000001</v>
      </c>
      <c r="E628" s="6">
        <v>43937.385416666664</v>
      </c>
      <c r="F628">
        <v>98</v>
      </c>
      <c r="G628" s="7">
        <v>-0.36070000000000002</v>
      </c>
      <c r="H628">
        <v>-19543.560000000001</v>
      </c>
      <c r="I628" s="7">
        <v>-0.37709999999999999</v>
      </c>
      <c r="J628">
        <v>338.0478</v>
      </c>
      <c r="K628">
        <v>51822.73</v>
      </c>
      <c r="L628">
        <v>331980.62</v>
      </c>
      <c r="M628">
        <v>71</v>
      </c>
      <c r="N628">
        <v>-275.26</v>
      </c>
      <c r="O628" s="7">
        <v>-0.45689999999999997</v>
      </c>
      <c r="P628" s="7">
        <v>7.4399999999999994E-2</v>
      </c>
      <c r="Q628" t="s">
        <v>535</v>
      </c>
      <c r="S628" s="2">
        <f t="shared" si="107"/>
        <v>43936</v>
      </c>
      <c r="T628" t="s">
        <v>783</v>
      </c>
      <c r="U628" s="5">
        <v>153.30000000000001</v>
      </c>
      <c r="V628">
        <v>98</v>
      </c>
      <c r="W628">
        <f t="shared" si="110"/>
        <v>10468729.772846749</v>
      </c>
      <c r="X628">
        <f t="shared" si="100"/>
        <v>26171.824432116875</v>
      </c>
      <c r="Y628">
        <f t="shared" si="101"/>
        <v>175</v>
      </c>
      <c r="Z628">
        <f t="shared" si="102"/>
        <v>-10117.275000000005</v>
      </c>
      <c r="AA628" s="5">
        <f t="shared" si="108"/>
        <v>10474071.32284675</v>
      </c>
      <c r="AB628" s="24">
        <f>IFERROR(AA628/MAX($J$3:AA628)-1,"")</f>
        <v>-1.974077282962905E-2</v>
      </c>
      <c r="AG628" s="3">
        <v>44133</v>
      </c>
      <c r="AH628">
        <v>12032377.970619245</v>
      </c>
      <c r="AI628" s="24">
        <f>AH628/MAX($AH$2:AH628)-1</f>
        <v>-2.5377289172852091E-3</v>
      </c>
      <c r="AJ628" s="27">
        <f t="shared" si="103"/>
        <v>1</v>
      </c>
      <c r="AK628">
        <f t="shared" si="104"/>
        <v>1</v>
      </c>
      <c r="AL628" s="28">
        <f t="shared" si="109"/>
        <v>2</v>
      </c>
      <c r="AM628" s="28">
        <f t="shared" si="105"/>
        <v>1384</v>
      </c>
      <c r="AN628" s="29">
        <f t="shared" ca="1" si="106"/>
        <v>-2.5377289172852091E-3</v>
      </c>
      <c r="AP628" s="7"/>
      <c r="AT628" s="3"/>
      <c r="AV628" s="7"/>
      <c r="AW628" s="6"/>
      <c r="AY628" s="7"/>
      <c r="BA628" s="7"/>
      <c r="BG628" s="7"/>
      <c r="BH628" s="7"/>
    </row>
    <row r="629" spans="1:60" x14ac:dyDescent="0.45">
      <c r="A629" t="s">
        <v>781</v>
      </c>
      <c r="B629" t="s">
        <v>30</v>
      </c>
      <c r="C629" s="6">
        <v>43937.42291666667</v>
      </c>
      <c r="D629" s="5">
        <v>68.900000000000006</v>
      </c>
      <c r="E629" s="6">
        <v>43937.638194444444</v>
      </c>
      <c r="F629">
        <v>94.000010000000003</v>
      </c>
      <c r="G629" s="7">
        <v>0.36430000000000001</v>
      </c>
      <c r="H629">
        <v>17598.11</v>
      </c>
      <c r="I629" s="7">
        <v>0.3407</v>
      </c>
      <c r="J629">
        <v>749.78089999999997</v>
      </c>
      <c r="K629">
        <v>51659.9</v>
      </c>
      <c r="L629">
        <v>349578.73</v>
      </c>
      <c r="M629">
        <v>311</v>
      </c>
      <c r="N629">
        <v>56.59</v>
      </c>
      <c r="O629" s="7">
        <v>-0.16470000000000001</v>
      </c>
      <c r="P629" s="7">
        <v>1.2285999999999999</v>
      </c>
      <c r="Q629" t="s">
        <v>535</v>
      </c>
      <c r="S629" s="2">
        <f t="shared" si="107"/>
        <v>43937</v>
      </c>
      <c r="T629" t="s">
        <v>781</v>
      </c>
      <c r="U629" s="5">
        <v>68.900000000000006</v>
      </c>
      <c r="V629">
        <v>94.000010000000003</v>
      </c>
      <c r="W629">
        <f t="shared" si="110"/>
        <v>10474071.32284675</v>
      </c>
      <c r="X629">
        <f t="shared" si="100"/>
        <v>26185.178307116876</v>
      </c>
      <c r="Y629">
        <f t="shared" si="101"/>
        <v>375</v>
      </c>
      <c r="Z629">
        <f t="shared" si="102"/>
        <v>8801.6287124999944</v>
      </c>
      <c r="AA629" s="5" t="str">
        <f t="shared" si="108"/>
        <v/>
      </c>
      <c r="AB629" s="24" t="str">
        <f>IFERROR(AA629/MAX($J$3:AA629)-1,"")</f>
        <v/>
      </c>
      <c r="AG629" s="3">
        <v>44134</v>
      </c>
      <c r="AH629">
        <v>12000444.033119245</v>
      </c>
      <c r="AI629" s="24">
        <f>AH629/MAX($AH$2:AH629)-1</f>
        <v>-5.184994312466662E-3</v>
      </c>
      <c r="AJ629" s="27">
        <f t="shared" si="103"/>
        <v>1</v>
      </c>
      <c r="AK629">
        <f t="shared" si="104"/>
        <v>1</v>
      </c>
      <c r="AL629" s="28">
        <f t="shared" si="109"/>
        <v>2</v>
      </c>
      <c r="AM629" s="28">
        <f t="shared" si="105"/>
        <v>1384</v>
      </c>
      <c r="AN629" s="29">
        <f t="shared" ca="1" si="106"/>
        <v>-5.184994312466662E-3</v>
      </c>
      <c r="AP629" s="7"/>
      <c r="AT629" s="3"/>
      <c r="AV629" s="7"/>
      <c r="AW629" s="6"/>
      <c r="AY629" s="7"/>
      <c r="BA629" s="7"/>
      <c r="BG629" s="7"/>
      <c r="BH629" s="7"/>
    </row>
    <row r="630" spans="1:60" x14ac:dyDescent="0.45">
      <c r="A630" t="s">
        <v>777</v>
      </c>
      <c r="B630" t="s">
        <v>30</v>
      </c>
      <c r="C630" s="6">
        <v>43937.438194444447</v>
      </c>
      <c r="D630" s="5">
        <v>65.3</v>
      </c>
      <c r="E630" s="6">
        <v>43937.638194444444</v>
      </c>
      <c r="F630">
        <v>43.9</v>
      </c>
      <c r="G630" s="7">
        <v>-0.32769999999999999</v>
      </c>
      <c r="H630">
        <v>-17818.349999999999</v>
      </c>
      <c r="I630" s="7">
        <v>-0.34439999999999998</v>
      </c>
      <c r="J630">
        <v>792.20809999999994</v>
      </c>
      <c r="K630">
        <v>51731.19</v>
      </c>
      <c r="L630">
        <v>331760.38</v>
      </c>
      <c r="M630">
        <v>289</v>
      </c>
      <c r="N630">
        <v>-61.66</v>
      </c>
      <c r="O630" s="7">
        <v>-0.74429999999999996</v>
      </c>
      <c r="P630" s="7">
        <v>0.62790000000000001</v>
      </c>
      <c r="Q630" t="s">
        <v>535</v>
      </c>
      <c r="S630" s="2">
        <f t="shared" si="107"/>
        <v>43937</v>
      </c>
      <c r="T630" t="s">
        <v>777</v>
      </c>
      <c r="U630" s="5">
        <v>65.3</v>
      </c>
      <c r="V630">
        <v>43.9</v>
      </c>
      <c r="W630">
        <f t="shared" si="110"/>
        <v>10474071.32284675</v>
      </c>
      <c r="X630">
        <f t="shared" si="100"/>
        <v>26185.178307116876</v>
      </c>
      <c r="Y630">
        <f t="shared" si="101"/>
        <v>400</v>
      </c>
      <c r="Z630">
        <f t="shared" si="102"/>
        <v>-8996.8000000000011</v>
      </c>
      <c r="AA630" s="5">
        <f t="shared" si="108"/>
        <v>10473876.15155925</v>
      </c>
      <c r="AB630" s="24">
        <f>IFERROR(AA630/MAX($J$3:AA630)-1,"")</f>
        <v>-1.9759038740711055E-2</v>
      </c>
      <c r="AG630" s="3">
        <v>44135</v>
      </c>
      <c r="AH630">
        <v>12000444.033119245</v>
      </c>
      <c r="AI630" s="24">
        <f>AH630/MAX($AH$2:AH630)-1</f>
        <v>-5.184994312466662E-3</v>
      </c>
      <c r="AJ630" s="27">
        <f t="shared" si="103"/>
        <v>1</v>
      </c>
      <c r="AK630">
        <f t="shared" si="104"/>
        <v>1</v>
      </c>
      <c r="AL630" s="28">
        <f t="shared" si="109"/>
        <v>2</v>
      </c>
      <c r="AM630" s="28">
        <f t="shared" si="105"/>
        <v>1384</v>
      </c>
      <c r="AN630" s="29">
        <f t="shared" ca="1" si="106"/>
        <v>-5.184994312466662E-3</v>
      </c>
      <c r="AP630" s="7"/>
      <c r="AT630" s="3"/>
      <c r="AV630" s="7"/>
      <c r="AW630" s="6"/>
      <c r="AY630" s="7"/>
      <c r="BA630" s="7"/>
      <c r="BG630" s="7"/>
      <c r="BH630" s="7"/>
    </row>
    <row r="631" spans="1:60" x14ac:dyDescent="0.45">
      <c r="A631" t="s">
        <v>782</v>
      </c>
      <c r="B631" t="s">
        <v>30</v>
      </c>
      <c r="C631" s="6">
        <v>43938.439583333333</v>
      </c>
      <c r="D631" s="5">
        <v>200.45</v>
      </c>
      <c r="E631" s="6">
        <v>43941.385416666664</v>
      </c>
      <c r="F631">
        <v>109.3</v>
      </c>
      <c r="G631" s="7">
        <v>-0.45469999999999999</v>
      </c>
      <c r="H631">
        <v>-24288.91</v>
      </c>
      <c r="I631" s="7">
        <v>-0.47020000000000001</v>
      </c>
      <c r="J631">
        <v>257.71409999999997</v>
      </c>
      <c r="K631">
        <v>51658.8</v>
      </c>
      <c r="L631">
        <v>307471.46999999997</v>
      </c>
      <c r="M631">
        <v>299</v>
      </c>
      <c r="N631">
        <v>-81.23</v>
      </c>
      <c r="O631" s="7">
        <v>-0.59789999999999999</v>
      </c>
      <c r="P631" s="7">
        <v>0.1646</v>
      </c>
      <c r="Q631" t="s">
        <v>535</v>
      </c>
      <c r="S631" s="2">
        <f t="shared" si="107"/>
        <v>43938</v>
      </c>
      <c r="T631" t="s">
        <v>782</v>
      </c>
      <c r="U631" s="5">
        <v>200.45</v>
      </c>
      <c r="V631">
        <v>109.3</v>
      </c>
      <c r="W631">
        <f t="shared" si="110"/>
        <v>10473876.15155925</v>
      </c>
      <c r="X631">
        <f t="shared" si="100"/>
        <v>26184.690378898125</v>
      </c>
      <c r="Y631">
        <f t="shared" si="101"/>
        <v>125</v>
      </c>
      <c r="Z631">
        <f t="shared" si="102"/>
        <v>-11780.9375</v>
      </c>
      <c r="AA631" s="5" t="str">
        <f t="shared" si="108"/>
        <v/>
      </c>
      <c r="AB631" s="24" t="str">
        <f>IFERROR(AA631/MAX($J$3:AA631)-1,"")</f>
        <v/>
      </c>
      <c r="AG631" s="3">
        <v>44136</v>
      </c>
      <c r="AH631">
        <v>12000444.033119245</v>
      </c>
      <c r="AI631" s="24">
        <f>AH631/MAX($AH$2:AH631)-1</f>
        <v>-5.184994312466662E-3</v>
      </c>
      <c r="AJ631" s="27">
        <f t="shared" si="103"/>
        <v>1</v>
      </c>
      <c r="AK631">
        <f t="shared" si="104"/>
        <v>1</v>
      </c>
      <c r="AL631" s="28">
        <f t="shared" si="109"/>
        <v>2</v>
      </c>
      <c r="AM631" s="28">
        <f t="shared" si="105"/>
        <v>1384</v>
      </c>
      <c r="AN631" s="29">
        <f t="shared" ca="1" si="106"/>
        <v>-5.184994312466662E-3</v>
      </c>
      <c r="AP631" s="7"/>
      <c r="AT631" s="3"/>
      <c r="AV631" s="7"/>
      <c r="AW631" s="6"/>
      <c r="AY631" s="7"/>
      <c r="BA631" s="7"/>
      <c r="BG631" s="7"/>
      <c r="BH631" s="7"/>
    </row>
    <row r="632" spans="1:60" x14ac:dyDescent="0.45">
      <c r="A632" t="s">
        <v>757</v>
      </c>
      <c r="B632" t="s">
        <v>30</v>
      </c>
      <c r="C632" s="6">
        <v>43938.497916666667</v>
      </c>
      <c r="D632" s="5">
        <v>187</v>
      </c>
      <c r="E632" s="6">
        <v>43941.385416666664</v>
      </c>
      <c r="F632">
        <v>93.65</v>
      </c>
      <c r="G632" s="7">
        <v>-0.49919999999999998</v>
      </c>
      <c r="H632">
        <v>-26560.959999999999</v>
      </c>
      <c r="I632" s="7">
        <v>-0.51419999999999999</v>
      </c>
      <c r="J632">
        <v>276.22640000000001</v>
      </c>
      <c r="K632">
        <v>51654.34</v>
      </c>
      <c r="L632">
        <v>280910.5</v>
      </c>
      <c r="M632">
        <v>215</v>
      </c>
      <c r="N632">
        <v>-123.54</v>
      </c>
      <c r="O632" s="7">
        <v>-0.51839999999999997</v>
      </c>
      <c r="P632" s="7">
        <v>0.107</v>
      </c>
      <c r="Q632" t="s">
        <v>535</v>
      </c>
      <c r="S632" s="2">
        <f t="shared" si="107"/>
        <v>43938</v>
      </c>
      <c r="T632" t="s">
        <v>757</v>
      </c>
      <c r="U632" s="5">
        <v>187</v>
      </c>
      <c r="V632">
        <v>93.65</v>
      </c>
      <c r="W632">
        <f t="shared" si="110"/>
        <v>10473876.15155925</v>
      </c>
      <c r="X632">
        <f t="shared" si="100"/>
        <v>26184.690378898125</v>
      </c>
      <c r="Y632">
        <f t="shared" si="101"/>
        <v>150</v>
      </c>
      <c r="Z632">
        <f t="shared" si="102"/>
        <v>-14423.474999999999</v>
      </c>
      <c r="AA632" s="5" t="str">
        <f t="shared" si="108"/>
        <v/>
      </c>
      <c r="AB632" s="24" t="str">
        <f>IFERROR(AA632/MAX($J$3:AA632)-1,"")</f>
        <v/>
      </c>
      <c r="AG632" s="3">
        <v>44137</v>
      </c>
      <c r="AH632">
        <v>11969048.933119245</v>
      </c>
      <c r="AI632" s="24">
        <f>AH632/MAX($AH$2:AH632)-1</f>
        <v>-7.7875910579591201E-3</v>
      </c>
      <c r="AJ632" s="27">
        <f t="shared" si="103"/>
        <v>1</v>
      </c>
      <c r="AK632">
        <f t="shared" si="104"/>
        <v>1</v>
      </c>
      <c r="AL632" s="28">
        <f t="shared" si="109"/>
        <v>2</v>
      </c>
      <c r="AM632" s="28">
        <f t="shared" si="105"/>
        <v>1384</v>
      </c>
      <c r="AN632" s="29">
        <f t="shared" ca="1" si="106"/>
        <v>-7.7875910579591201E-3</v>
      </c>
      <c r="AP632" s="7"/>
      <c r="AT632" s="3"/>
      <c r="AV632" s="7"/>
      <c r="AW632" s="6"/>
      <c r="AY632" s="7"/>
      <c r="BA632" s="7"/>
      <c r="BG632" s="7"/>
      <c r="BH632" s="7"/>
    </row>
    <row r="633" spans="1:60" x14ac:dyDescent="0.45">
      <c r="A633" t="s">
        <v>782</v>
      </c>
      <c r="B633" t="s">
        <v>30</v>
      </c>
      <c r="C633" s="6">
        <v>43938.520833333336</v>
      </c>
      <c r="D633" s="5">
        <v>208.8</v>
      </c>
      <c r="E633" s="6">
        <v>43941.385416666664</v>
      </c>
      <c r="F633">
        <v>109.3</v>
      </c>
      <c r="G633" s="7">
        <v>-0.47649999999999998</v>
      </c>
      <c r="H633">
        <v>-26006.639999999999</v>
      </c>
      <c r="I633" s="7">
        <v>-0.49180000000000001</v>
      </c>
      <c r="J633">
        <v>253.27600000000001</v>
      </c>
      <c r="K633">
        <v>52884.04</v>
      </c>
      <c r="L633">
        <v>550801.21</v>
      </c>
      <c r="M633">
        <v>182</v>
      </c>
      <c r="N633">
        <v>-142.88999999999999</v>
      </c>
      <c r="O633" s="7">
        <v>-0.61399999999999999</v>
      </c>
      <c r="P633" s="7">
        <v>5.3600000000000002E-2</v>
      </c>
      <c r="Q633" t="s">
        <v>535</v>
      </c>
      <c r="S633" s="2">
        <f t="shared" si="107"/>
        <v>43938</v>
      </c>
      <c r="T633" t="s">
        <v>782</v>
      </c>
      <c r="U633" s="5">
        <v>208.8</v>
      </c>
      <c r="V633">
        <v>109.3</v>
      </c>
      <c r="W633">
        <f t="shared" si="110"/>
        <v>10473876.15155925</v>
      </c>
      <c r="X633">
        <f t="shared" si="100"/>
        <v>26184.690378898125</v>
      </c>
      <c r="Y633">
        <f t="shared" si="101"/>
        <v>125</v>
      </c>
      <c r="Z633">
        <f t="shared" si="102"/>
        <v>-12835.125000000002</v>
      </c>
      <c r="AA633" s="5">
        <f t="shared" si="108"/>
        <v>10434836.614059251</v>
      </c>
      <c r="AB633" s="24">
        <f>IFERROR(AA633/MAX($J$3:AA633)-1,"")</f>
        <v>-2.3412715107737903E-2</v>
      </c>
      <c r="AG633" s="3">
        <v>44138</v>
      </c>
      <c r="AH633">
        <v>11972653.995619245</v>
      </c>
      <c r="AI633" s="24">
        <f>AH633/MAX($AH$2:AH633)-1</f>
        <v>-7.4887379270629495E-3</v>
      </c>
      <c r="AJ633" s="27">
        <f t="shared" si="103"/>
        <v>1</v>
      </c>
      <c r="AK633">
        <f t="shared" si="104"/>
        <v>1</v>
      </c>
      <c r="AL633" s="28">
        <f t="shared" si="109"/>
        <v>2</v>
      </c>
      <c r="AM633" s="28">
        <f t="shared" si="105"/>
        <v>1384</v>
      </c>
      <c r="AN633" s="29">
        <f t="shared" ca="1" si="106"/>
        <v>-7.4887379270629495E-3</v>
      </c>
      <c r="AP633" s="7"/>
      <c r="AT633" s="3"/>
      <c r="AV633" s="7"/>
      <c r="AW633" s="6"/>
      <c r="AY633" s="7"/>
      <c r="BA633" s="7"/>
      <c r="BG633" s="7"/>
      <c r="BH633" s="7"/>
    </row>
    <row r="634" spans="1:60" x14ac:dyDescent="0.45">
      <c r="A634" t="s">
        <v>783</v>
      </c>
      <c r="B634" t="s">
        <v>30</v>
      </c>
      <c r="C634" s="6">
        <v>43942.539583333331</v>
      </c>
      <c r="D634" s="5">
        <v>130.6</v>
      </c>
      <c r="E634" s="6">
        <v>43943.385416666664</v>
      </c>
      <c r="F634">
        <v>104.85</v>
      </c>
      <c r="G634" s="7">
        <v>-0.19719999999999999</v>
      </c>
      <c r="H634">
        <v>-11062.02</v>
      </c>
      <c r="I634" s="7">
        <v>-0.2152</v>
      </c>
      <c r="J634">
        <v>393.60300000000001</v>
      </c>
      <c r="K634">
        <v>51404.55</v>
      </c>
      <c r="L634">
        <v>269848.49</v>
      </c>
      <c r="M634">
        <v>155</v>
      </c>
      <c r="N634">
        <v>-71.37</v>
      </c>
      <c r="O634" s="7">
        <v>-0.34420000000000001</v>
      </c>
      <c r="P634" s="7">
        <v>7.6999999999999999E-2</v>
      </c>
      <c r="Q634" t="s">
        <v>535</v>
      </c>
      <c r="S634" s="2">
        <f t="shared" si="107"/>
        <v>43942</v>
      </c>
      <c r="T634" t="s">
        <v>783</v>
      </c>
      <c r="U634" s="5">
        <v>130.6</v>
      </c>
      <c r="V634">
        <v>104.85</v>
      </c>
      <c r="W634">
        <f t="shared" si="110"/>
        <v>10434836.614059251</v>
      </c>
      <c r="X634">
        <f t="shared" si="100"/>
        <v>26087.091535148127</v>
      </c>
      <c r="Y634">
        <f t="shared" si="101"/>
        <v>200</v>
      </c>
      <c r="Z634">
        <f t="shared" si="102"/>
        <v>-5620.9000000000033</v>
      </c>
      <c r="AA634" s="5" t="str">
        <f t="shared" si="108"/>
        <v/>
      </c>
      <c r="AB634" s="24" t="str">
        <f>IFERROR(AA634/MAX($J$3:AA634)-1,"")</f>
        <v/>
      </c>
      <c r="AG634" s="3">
        <v>44139</v>
      </c>
      <c r="AH634">
        <v>11972653.995619245</v>
      </c>
      <c r="AI634" s="24">
        <f>AH634/MAX($AH$2:AH634)-1</f>
        <v>-7.4887379270629495E-3</v>
      </c>
      <c r="AJ634" s="27">
        <f t="shared" si="103"/>
        <v>1</v>
      </c>
      <c r="AK634">
        <f t="shared" si="104"/>
        <v>1</v>
      </c>
      <c r="AL634" s="28">
        <f t="shared" si="109"/>
        <v>2</v>
      </c>
      <c r="AM634" s="28">
        <f t="shared" si="105"/>
        <v>1384</v>
      </c>
      <c r="AN634" s="29">
        <f t="shared" ca="1" si="106"/>
        <v>-7.4887379270629495E-3</v>
      </c>
      <c r="AP634" s="7"/>
      <c r="AT634" s="3"/>
      <c r="AV634" s="7"/>
      <c r="AW634" s="6"/>
      <c r="AY634" s="7"/>
      <c r="BA634" s="7"/>
      <c r="BG634" s="7"/>
      <c r="BH634" s="7"/>
    </row>
    <row r="635" spans="1:60" x14ac:dyDescent="0.45">
      <c r="A635" t="s">
        <v>784</v>
      </c>
      <c r="B635" t="s">
        <v>30</v>
      </c>
      <c r="C635" s="6">
        <v>43942.54791666667</v>
      </c>
      <c r="D635" s="5">
        <v>158.80000000000001</v>
      </c>
      <c r="E635" s="6">
        <v>43943.385416666664</v>
      </c>
      <c r="F635">
        <v>128.25</v>
      </c>
      <c r="G635" s="7">
        <v>-0.19239999999999999</v>
      </c>
      <c r="H635">
        <v>-10818.96</v>
      </c>
      <c r="I635" s="7">
        <v>-0.21049999999999999</v>
      </c>
      <c r="J635">
        <v>323.72239999999999</v>
      </c>
      <c r="K635">
        <v>51407.11</v>
      </c>
      <c r="L635">
        <v>259029.53</v>
      </c>
      <c r="M635">
        <v>143</v>
      </c>
      <c r="N635">
        <v>-75.66</v>
      </c>
      <c r="O635" s="7">
        <v>-0.3926</v>
      </c>
      <c r="P635" s="7">
        <v>5.0700000000000002E-2</v>
      </c>
      <c r="Q635" t="s">
        <v>535</v>
      </c>
      <c r="S635" s="2">
        <f t="shared" si="107"/>
        <v>43942</v>
      </c>
      <c r="T635" t="s">
        <v>784</v>
      </c>
      <c r="U635" s="5">
        <v>158.80000000000001</v>
      </c>
      <c r="V635">
        <v>128.25</v>
      </c>
      <c r="W635">
        <f t="shared" si="110"/>
        <v>10434836.614059251</v>
      </c>
      <c r="X635">
        <f t="shared" si="100"/>
        <v>26087.091535148127</v>
      </c>
      <c r="Y635">
        <f t="shared" si="101"/>
        <v>175</v>
      </c>
      <c r="Z635">
        <f t="shared" si="102"/>
        <v>-5848.5875000000005</v>
      </c>
      <c r="AA635" s="5">
        <f t="shared" si="108"/>
        <v>10423367.12655925</v>
      </c>
      <c r="AB635" s="24">
        <f>IFERROR(AA635/MAX($J$3:AA635)-1,"")</f>
        <v>-2.4486134469344334E-2</v>
      </c>
      <c r="AG635" s="3">
        <v>44140</v>
      </c>
      <c r="AH635">
        <v>11972653.995619245</v>
      </c>
      <c r="AI635" s="24">
        <f>AH635/MAX($AH$2:AH635)-1</f>
        <v>-7.4887379270629495E-3</v>
      </c>
      <c r="AJ635" s="27">
        <f t="shared" si="103"/>
        <v>1</v>
      </c>
      <c r="AK635">
        <f t="shared" si="104"/>
        <v>1</v>
      </c>
      <c r="AL635" s="28">
        <f t="shared" si="109"/>
        <v>2</v>
      </c>
      <c r="AM635" s="28">
        <f t="shared" si="105"/>
        <v>1384</v>
      </c>
      <c r="AN635" s="29">
        <f t="shared" ca="1" si="106"/>
        <v>-7.4887379270629495E-3</v>
      </c>
      <c r="AP635" s="7"/>
      <c r="AT635" s="3"/>
      <c r="AV635" s="7"/>
      <c r="AW635" s="6"/>
      <c r="AY635" s="7"/>
      <c r="BA635" s="7"/>
      <c r="BG635" s="7"/>
      <c r="BH635" s="7"/>
    </row>
    <row r="636" spans="1:60" x14ac:dyDescent="0.45">
      <c r="A636" t="s">
        <v>778</v>
      </c>
      <c r="B636" t="s">
        <v>30</v>
      </c>
      <c r="C636" s="6">
        <v>43943.44027777778</v>
      </c>
      <c r="D636" s="5">
        <v>99.3</v>
      </c>
      <c r="E636" s="6">
        <v>43944.385416666664</v>
      </c>
      <c r="F636">
        <v>167.9</v>
      </c>
      <c r="G636" s="7">
        <v>0.69079999999999997</v>
      </c>
      <c r="H636">
        <v>34056.26</v>
      </c>
      <c r="I636" s="7">
        <v>0.66390000000000005</v>
      </c>
      <c r="J636">
        <v>516.56740000000002</v>
      </c>
      <c r="K636">
        <v>51295.15</v>
      </c>
      <c r="L636">
        <v>293085.78000000003</v>
      </c>
      <c r="M636">
        <v>298</v>
      </c>
      <c r="N636">
        <v>114.28</v>
      </c>
      <c r="O636" s="7">
        <v>-3.5200000000000002E-2</v>
      </c>
      <c r="P636" s="7">
        <v>1.2659</v>
      </c>
      <c r="Q636" t="s">
        <v>535</v>
      </c>
      <c r="S636" s="2">
        <f t="shared" si="107"/>
        <v>43943</v>
      </c>
      <c r="T636" t="s">
        <v>778</v>
      </c>
      <c r="U636" s="5">
        <v>99.3</v>
      </c>
      <c r="V636">
        <v>167.9</v>
      </c>
      <c r="W636">
        <f t="shared" si="110"/>
        <v>10423367.12655925</v>
      </c>
      <c r="X636">
        <f t="shared" si="100"/>
        <v>26058.417816398127</v>
      </c>
      <c r="Y636">
        <f t="shared" si="101"/>
        <v>250</v>
      </c>
      <c r="Z636">
        <f t="shared" si="102"/>
        <v>16482.000000000004</v>
      </c>
      <c r="AA636" s="5" t="str">
        <f t="shared" si="108"/>
        <v/>
      </c>
      <c r="AB636" s="24" t="str">
        <f>IFERROR(AA636/MAX($J$3:AA636)-1,"")</f>
        <v/>
      </c>
      <c r="AG636" s="3">
        <v>44141</v>
      </c>
      <c r="AH636">
        <v>11996614.745619245</v>
      </c>
      <c r="AI636" s="24">
        <f>AH636/MAX($AH$2:AH636)-1</f>
        <v>-5.5024352884487371E-3</v>
      </c>
      <c r="AJ636" s="27">
        <f t="shared" si="103"/>
        <v>1</v>
      </c>
      <c r="AK636">
        <f t="shared" si="104"/>
        <v>1</v>
      </c>
      <c r="AL636" s="28">
        <f t="shared" si="109"/>
        <v>2</v>
      </c>
      <c r="AM636" s="28">
        <f t="shared" si="105"/>
        <v>1384</v>
      </c>
      <c r="AN636" s="29">
        <f t="shared" ca="1" si="106"/>
        <v>-5.5024352884487371E-3</v>
      </c>
      <c r="AP636" s="7"/>
      <c r="AT636" s="3"/>
      <c r="AV636" s="7"/>
      <c r="AW636" s="6"/>
      <c r="AY636" s="7"/>
      <c r="BA636" s="7"/>
      <c r="BG636" s="7"/>
      <c r="BH636" s="7"/>
    </row>
    <row r="637" spans="1:60" x14ac:dyDescent="0.45">
      <c r="A637" t="s">
        <v>756</v>
      </c>
      <c r="B637" t="s">
        <v>30</v>
      </c>
      <c r="C637" s="6">
        <v>43943.46875</v>
      </c>
      <c r="D637" s="5">
        <v>97.25</v>
      </c>
      <c r="E637" s="6">
        <v>43944.385416666664</v>
      </c>
      <c r="F637">
        <v>91</v>
      </c>
      <c r="G637" s="7">
        <v>-6.4299999999999996E-2</v>
      </c>
      <c r="H637">
        <v>-4299.58</v>
      </c>
      <c r="I637" s="7">
        <v>-8.3599999999999994E-2</v>
      </c>
      <c r="J637">
        <v>528.69090000000006</v>
      </c>
      <c r="K637">
        <v>51415.19</v>
      </c>
      <c r="L637">
        <v>288786.21000000002</v>
      </c>
      <c r="M637">
        <v>257</v>
      </c>
      <c r="N637">
        <v>-16.73</v>
      </c>
      <c r="O637" s="7">
        <v>-0.24879999999999999</v>
      </c>
      <c r="P637" s="7">
        <v>0.51</v>
      </c>
      <c r="Q637" t="s">
        <v>535</v>
      </c>
      <c r="S637" s="2">
        <f t="shared" si="107"/>
        <v>43943</v>
      </c>
      <c r="T637" t="s">
        <v>756</v>
      </c>
      <c r="U637" s="5">
        <v>97.25</v>
      </c>
      <c r="V637">
        <v>91</v>
      </c>
      <c r="W637">
        <f t="shared" si="110"/>
        <v>10423367.12655925</v>
      </c>
      <c r="X637">
        <f t="shared" si="100"/>
        <v>26058.417816398127</v>
      </c>
      <c r="Y637">
        <f t="shared" si="101"/>
        <v>275</v>
      </c>
      <c r="Z637">
        <f t="shared" si="102"/>
        <v>-2236.4374999999982</v>
      </c>
      <c r="AA637" s="5" t="str">
        <f t="shared" si="108"/>
        <v/>
      </c>
      <c r="AB637" s="24" t="str">
        <f>IFERROR(AA637/MAX($J$3:AA637)-1,"")</f>
        <v/>
      </c>
      <c r="AG637" s="3">
        <v>44142</v>
      </c>
      <c r="AH637">
        <v>11996614.745619245</v>
      </c>
      <c r="AI637" s="24">
        <f>AH637/MAX($AH$2:AH637)-1</f>
        <v>-5.5024352884487371E-3</v>
      </c>
      <c r="AJ637" s="27">
        <f t="shared" si="103"/>
        <v>1</v>
      </c>
      <c r="AK637">
        <f t="shared" si="104"/>
        <v>1</v>
      </c>
      <c r="AL637" s="28">
        <f t="shared" si="109"/>
        <v>2</v>
      </c>
      <c r="AM637" s="28">
        <f t="shared" si="105"/>
        <v>1384</v>
      </c>
      <c r="AN637" s="29">
        <f t="shared" ca="1" si="106"/>
        <v>-5.5024352884487371E-3</v>
      </c>
      <c r="AP637" s="7"/>
      <c r="AT637" s="3"/>
      <c r="AV637" s="7"/>
      <c r="AW637" s="6"/>
      <c r="AY637" s="7"/>
      <c r="BA637" s="7"/>
      <c r="BG637" s="7"/>
      <c r="BH637" s="7"/>
    </row>
    <row r="638" spans="1:60" x14ac:dyDescent="0.45">
      <c r="A638" t="s">
        <v>756</v>
      </c>
      <c r="B638" t="s">
        <v>30</v>
      </c>
      <c r="C638" s="6">
        <v>43943.520833333336</v>
      </c>
      <c r="D638" s="5">
        <v>88.45</v>
      </c>
      <c r="E638" s="6">
        <v>43944.385416666664</v>
      </c>
      <c r="F638">
        <v>91</v>
      </c>
      <c r="G638" s="7">
        <v>2.8799999999999999E-2</v>
      </c>
      <c r="H638">
        <v>450.6</v>
      </c>
      <c r="I638" s="7">
        <v>8.5000000000000006E-3</v>
      </c>
      <c r="J638">
        <v>596.42740000000003</v>
      </c>
      <c r="K638">
        <v>52754</v>
      </c>
      <c r="L638">
        <v>551251.81000000006</v>
      </c>
      <c r="M638">
        <v>182</v>
      </c>
      <c r="N638">
        <v>2.48</v>
      </c>
      <c r="O638" s="7">
        <v>-0.1232</v>
      </c>
      <c r="P638" s="7">
        <v>0.6603</v>
      </c>
      <c r="Q638" t="s">
        <v>535</v>
      </c>
      <c r="S638" s="2">
        <f t="shared" si="107"/>
        <v>43943</v>
      </c>
      <c r="T638" t="s">
        <v>756</v>
      </c>
      <c r="U638" s="5">
        <v>88.45</v>
      </c>
      <c r="V638">
        <v>91</v>
      </c>
      <c r="W638">
        <f t="shared" si="110"/>
        <v>10423367.12655925</v>
      </c>
      <c r="X638">
        <f t="shared" si="100"/>
        <v>26058.417816398127</v>
      </c>
      <c r="Y638">
        <f t="shared" si="101"/>
        <v>300</v>
      </c>
      <c r="Z638">
        <f t="shared" si="102"/>
        <v>226.64999999999935</v>
      </c>
      <c r="AA638" s="5" t="str">
        <f t="shared" si="108"/>
        <v/>
      </c>
      <c r="AB638" s="24" t="str">
        <f>IFERROR(AA638/MAX($J$3:AA638)-1,"")</f>
        <v/>
      </c>
      <c r="AG638" s="3">
        <v>44143</v>
      </c>
      <c r="AH638">
        <v>11996614.745619245</v>
      </c>
      <c r="AI638" s="24">
        <f>AH638/MAX($AH$2:AH638)-1</f>
        <v>-5.5024352884487371E-3</v>
      </c>
      <c r="AJ638" s="27">
        <f t="shared" si="103"/>
        <v>1</v>
      </c>
      <c r="AK638">
        <f t="shared" si="104"/>
        <v>1</v>
      </c>
      <c r="AL638" s="28">
        <f t="shared" si="109"/>
        <v>2</v>
      </c>
      <c r="AM638" s="28">
        <f t="shared" si="105"/>
        <v>1384</v>
      </c>
      <c r="AN638" s="29">
        <f t="shared" ca="1" si="106"/>
        <v>-5.5024352884487371E-3</v>
      </c>
      <c r="AP638" s="7"/>
      <c r="AT638" s="3"/>
      <c r="AV638" s="7"/>
      <c r="AW638" s="6"/>
      <c r="AY638" s="7"/>
      <c r="BA638" s="7"/>
      <c r="BG638" s="7"/>
      <c r="BH638" s="7"/>
    </row>
    <row r="639" spans="1:60" x14ac:dyDescent="0.45">
      <c r="A639" t="s">
        <v>798</v>
      </c>
      <c r="B639" t="s">
        <v>30</v>
      </c>
      <c r="C639" s="6">
        <v>43943.522916666669</v>
      </c>
      <c r="D639" s="5">
        <v>79.3</v>
      </c>
      <c r="E639" s="6">
        <v>43944.385416666664</v>
      </c>
      <c r="F639">
        <v>61.65</v>
      </c>
      <c r="G639" s="7">
        <v>-0.22259999999999999</v>
      </c>
      <c r="H639">
        <v>-12683.06</v>
      </c>
      <c r="I639" s="7">
        <v>-0.24030000000000001</v>
      </c>
      <c r="J639">
        <v>665.44560000000001</v>
      </c>
      <c r="K639">
        <v>52769.84</v>
      </c>
      <c r="L639">
        <v>538568.75</v>
      </c>
      <c r="M639">
        <v>179</v>
      </c>
      <c r="N639">
        <v>-70.86</v>
      </c>
      <c r="O639" s="7">
        <v>-0.28060000000000002</v>
      </c>
      <c r="P639" s="7">
        <v>0.4294</v>
      </c>
      <c r="Q639" t="s">
        <v>535</v>
      </c>
      <c r="S639" s="2">
        <f t="shared" si="107"/>
        <v>43943</v>
      </c>
      <c r="T639" t="s">
        <v>798</v>
      </c>
      <c r="U639" s="5">
        <v>79.3</v>
      </c>
      <c r="V639">
        <v>61.65</v>
      </c>
      <c r="W639">
        <f t="shared" si="110"/>
        <v>10423367.12655925</v>
      </c>
      <c r="X639">
        <f t="shared" si="100"/>
        <v>26058.417816398127</v>
      </c>
      <c r="Y639">
        <f t="shared" si="101"/>
        <v>325</v>
      </c>
      <c r="Z639">
        <f t="shared" si="102"/>
        <v>-6194.3375000000024</v>
      </c>
      <c r="AA639" s="5">
        <f t="shared" si="108"/>
        <v>10431645.00155925</v>
      </c>
      <c r="AB639" s="24">
        <f>IFERROR(AA639/MAX($J$3:AA639)-1,"")</f>
        <v>-2.3711415346283515E-2</v>
      </c>
      <c r="AG639" s="3">
        <v>44144</v>
      </c>
      <c r="AH639">
        <v>12022321.758119244</v>
      </c>
      <c r="AI639" s="24">
        <f>AH639/MAX($AH$2:AH639)-1</f>
        <v>-3.371370661521822E-3</v>
      </c>
      <c r="AJ639" s="27">
        <f t="shared" si="103"/>
        <v>1</v>
      </c>
      <c r="AK639">
        <f t="shared" si="104"/>
        <v>1</v>
      </c>
      <c r="AL639" s="28">
        <f t="shared" si="109"/>
        <v>2</v>
      </c>
      <c r="AM639" s="28">
        <f t="shared" si="105"/>
        <v>1384</v>
      </c>
      <c r="AN639" s="29">
        <f t="shared" ca="1" si="106"/>
        <v>-3.371370661521822E-3</v>
      </c>
      <c r="AP639" s="7"/>
      <c r="AT639" s="3"/>
      <c r="AV639" s="7"/>
      <c r="AW639" s="6"/>
      <c r="AY639" s="7"/>
      <c r="BA639" s="7"/>
      <c r="BG639" s="7"/>
      <c r="BH639" s="7"/>
    </row>
    <row r="640" spans="1:60" x14ac:dyDescent="0.45">
      <c r="A640" t="s">
        <v>785</v>
      </c>
      <c r="B640" t="s">
        <v>30</v>
      </c>
      <c r="C640" s="6">
        <v>43944.416666666664</v>
      </c>
      <c r="D640" s="5">
        <v>43.8</v>
      </c>
      <c r="E640" s="6">
        <v>43944.638194444444</v>
      </c>
      <c r="F640">
        <v>62.1</v>
      </c>
      <c r="G640" s="7">
        <v>0.4178</v>
      </c>
      <c r="H640">
        <v>20249.88</v>
      </c>
      <c r="I640" s="7">
        <v>0.39360000000000001</v>
      </c>
      <c r="J640">
        <v>1174.519</v>
      </c>
      <c r="K640">
        <v>51443.93</v>
      </c>
      <c r="L640">
        <v>309036.09000000003</v>
      </c>
      <c r="M640">
        <v>320</v>
      </c>
      <c r="N640">
        <v>63.28</v>
      </c>
      <c r="O640" s="7">
        <v>-0.65300000000000002</v>
      </c>
      <c r="P640" s="7">
        <v>0.9829</v>
      </c>
      <c r="Q640" t="s">
        <v>535</v>
      </c>
      <c r="S640" s="2">
        <f t="shared" si="107"/>
        <v>43944</v>
      </c>
      <c r="T640" t="s">
        <v>785</v>
      </c>
      <c r="U640" s="5">
        <v>43.8</v>
      </c>
      <c r="V640">
        <v>62.1</v>
      </c>
      <c r="W640">
        <f t="shared" si="110"/>
        <v>10431645.00155925</v>
      </c>
      <c r="X640">
        <f t="shared" si="100"/>
        <v>26079.112503898126</v>
      </c>
      <c r="Y640">
        <f t="shared" si="101"/>
        <v>600</v>
      </c>
      <c r="Z640">
        <f t="shared" si="102"/>
        <v>10344.6</v>
      </c>
      <c r="AA640" s="5">
        <f t="shared" si="108"/>
        <v>10441989.60155925</v>
      </c>
      <c r="AB640" s="24">
        <f>IFERROR(AA640/MAX($J$3:AA640)-1,"")</f>
        <v>-2.2743273227634031E-2</v>
      </c>
      <c r="AG640" s="3">
        <v>44145</v>
      </c>
      <c r="AH640">
        <v>12057342.458119243</v>
      </c>
      <c r="AI640" s="24">
        <f>AH640/MAX($AH$2:AH640)-1</f>
        <v>-4.6821826369969344E-4</v>
      </c>
      <c r="AJ640" s="27">
        <f t="shared" si="103"/>
        <v>1</v>
      </c>
      <c r="AK640">
        <f t="shared" si="104"/>
        <v>1</v>
      </c>
      <c r="AL640" s="28">
        <f t="shared" si="109"/>
        <v>2</v>
      </c>
      <c r="AM640" s="28">
        <f t="shared" si="105"/>
        <v>1384</v>
      </c>
      <c r="AN640" s="29">
        <f t="shared" ca="1" si="106"/>
        <v>-4.6821826369969344E-4</v>
      </c>
      <c r="AP640" s="7"/>
      <c r="AT640" s="3"/>
      <c r="AV640" s="7"/>
      <c r="AW640" s="6"/>
      <c r="AY640" s="7"/>
      <c r="BA640" s="7"/>
      <c r="BG640" s="7"/>
      <c r="BH640" s="7"/>
    </row>
    <row r="641" spans="1:60" x14ac:dyDescent="0.45">
      <c r="A641" t="s">
        <v>945</v>
      </c>
      <c r="B641" t="s">
        <v>30</v>
      </c>
      <c r="C641" s="6">
        <v>43948.416666666664</v>
      </c>
      <c r="D641" s="5">
        <v>143.44999999999999</v>
      </c>
      <c r="E641" s="6">
        <v>43949.385416666664</v>
      </c>
      <c r="F641">
        <v>138.55000000000001</v>
      </c>
      <c r="G641" s="7">
        <v>-3.4200000000000001E-2</v>
      </c>
      <c r="H641">
        <v>-2773.99</v>
      </c>
      <c r="I641" s="7">
        <v>-5.3800000000000001E-2</v>
      </c>
      <c r="J641">
        <v>359.32510000000002</v>
      </c>
      <c r="K641">
        <v>51545.18</v>
      </c>
      <c r="L641">
        <v>306262.09999999998</v>
      </c>
      <c r="M641">
        <v>332</v>
      </c>
      <c r="N641">
        <v>-8.36</v>
      </c>
      <c r="O641" s="7">
        <v>-0.19520000000000001</v>
      </c>
      <c r="P641" s="7">
        <v>0.21190000000000001</v>
      </c>
      <c r="Q641" t="s">
        <v>535</v>
      </c>
      <c r="S641" s="2">
        <f t="shared" si="107"/>
        <v>43948</v>
      </c>
      <c r="T641" t="s">
        <v>945</v>
      </c>
      <c r="U641" s="5">
        <v>143.44999999999999</v>
      </c>
      <c r="V641">
        <v>138.55000000000001</v>
      </c>
      <c r="W641">
        <f t="shared" si="110"/>
        <v>10441989.60155925</v>
      </c>
      <c r="X641">
        <f t="shared" si="100"/>
        <v>26104.974003898125</v>
      </c>
      <c r="Y641">
        <f t="shared" si="101"/>
        <v>175</v>
      </c>
      <c r="Z641">
        <f t="shared" si="102"/>
        <v>-1350.9999999999998</v>
      </c>
      <c r="AA641" s="5" t="str">
        <f t="shared" si="108"/>
        <v/>
      </c>
      <c r="AB641" s="24" t="str">
        <f>IFERROR(AA641/MAX($J$3:AA641)-1,"")</f>
        <v/>
      </c>
      <c r="AG641" s="3">
        <v>44146</v>
      </c>
      <c r="AH641">
        <v>11963956.220619243</v>
      </c>
      <c r="AI641" s="24">
        <f>AH641/MAX($AH$2:AH641)-1</f>
        <v>-8.2097676708138279E-3</v>
      </c>
      <c r="AJ641" s="27">
        <f t="shared" si="103"/>
        <v>1</v>
      </c>
      <c r="AK641">
        <f t="shared" si="104"/>
        <v>1</v>
      </c>
      <c r="AL641" s="28">
        <f t="shared" si="109"/>
        <v>2</v>
      </c>
      <c r="AM641" s="28">
        <f t="shared" si="105"/>
        <v>1384</v>
      </c>
      <c r="AN641" s="29">
        <f t="shared" ca="1" si="106"/>
        <v>-8.2097676708138279E-3</v>
      </c>
      <c r="AP641" s="7"/>
      <c r="AT641" s="3"/>
      <c r="AV641" s="7"/>
      <c r="AW641" s="6"/>
      <c r="AY641" s="7"/>
      <c r="BA641" s="7"/>
      <c r="BG641" s="7"/>
      <c r="BH641" s="7"/>
    </row>
    <row r="642" spans="1:60" x14ac:dyDescent="0.45">
      <c r="A642" t="s">
        <v>786</v>
      </c>
      <c r="B642" t="s">
        <v>30</v>
      </c>
      <c r="C642" s="6">
        <v>43948.418749999997</v>
      </c>
      <c r="D642" s="5">
        <v>123</v>
      </c>
      <c r="E642" s="6">
        <v>43949.385416666664</v>
      </c>
      <c r="F642">
        <v>112.85</v>
      </c>
      <c r="G642" s="7">
        <v>-8.2500000000000004E-2</v>
      </c>
      <c r="H642">
        <v>-5241.76</v>
      </c>
      <c r="I642" s="7">
        <v>-0.1017</v>
      </c>
      <c r="J642">
        <v>419.0557</v>
      </c>
      <c r="K642">
        <v>51543.85</v>
      </c>
      <c r="L642">
        <v>301020.34000000003</v>
      </c>
      <c r="M642">
        <v>329</v>
      </c>
      <c r="N642">
        <v>-15.93</v>
      </c>
      <c r="O642" s="7">
        <v>-0.252</v>
      </c>
      <c r="P642" s="7">
        <v>0.17069999999999999</v>
      </c>
      <c r="Q642" t="s">
        <v>535</v>
      </c>
      <c r="S642" s="2">
        <f t="shared" si="107"/>
        <v>43948</v>
      </c>
      <c r="T642" t="s">
        <v>786</v>
      </c>
      <c r="U642" s="5">
        <v>123</v>
      </c>
      <c r="V642">
        <v>112.85</v>
      </c>
      <c r="W642">
        <f t="shared" si="110"/>
        <v>10441989.60155925</v>
      </c>
      <c r="X642">
        <f t="shared" ref="X642:X705" si="111">W642*0.25%</f>
        <v>26104.974003898125</v>
      </c>
      <c r="Y642">
        <f t="shared" ref="Y642:Y705" si="112">MROUND(X642/U642,25)</f>
        <v>200</v>
      </c>
      <c r="Z642">
        <f t="shared" ref="Z642:Z705" si="113">Y642*((V642*0.99)-(U642*1.01))</f>
        <v>-2501.7000000000025</v>
      </c>
      <c r="AA642" s="5">
        <f t="shared" si="108"/>
        <v>10438136.90155925</v>
      </c>
      <c r="AB642" s="24">
        <f>IFERROR(AA642/MAX($J$3:AA642)-1,"")</f>
        <v>-2.3103844070442858E-2</v>
      </c>
      <c r="AG642" s="3">
        <v>44147</v>
      </c>
      <c r="AH642">
        <v>11963956.220619243</v>
      </c>
      <c r="AI642" s="24">
        <f>AH642/MAX($AH$2:AH642)-1</f>
        <v>-8.2097676708138279E-3</v>
      </c>
      <c r="AJ642" s="27">
        <f t="shared" ref="AJ642:AJ705" si="114">IF(AG642=$AP$3,1,IF(AJ641=1,1,""))</f>
        <v>1</v>
      </c>
      <c r="AK642">
        <f t="shared" ref="AK642:AK705" si="115">IF(AG642=$AP$4,1,IF(AK643=1,1,""))</f>
        <v>1</v>
      </c>
      <c r="AL642" s="28">
        <f t="shared" si="109"/>
        <v>2</v>
      </c>
      <c r="AM642" s="28">
        <f t="shared" ref="AM642:AM705" si="116">IF(AND(AK642=1,AK643&lt;&gt;1),ROW(),IF(AND(AK642="",AK643=""),"",AM643))</f>
        <v>1384</v>
      </c>
      <c r="AN642" s="29">
        <f t="shared" ref="AN642:AN705" ca="1" si="117">IF(AM642="","",IF(AJ642=1,AH642/MAX(INDIRECT("AH"&amp;AL642&amp;":"&amp;"AJ"&amp;ROW(AN642)))-1,""))</f>
        <v>-8.2097676708138279E-3</v>
      </c>
      <c r="AP642" s="7"/>
      <c r="AT642" s="3"/>
      <c r="AV642" s="7"/>
      <c r="AW642" s="6"/>
      <c r="AY642" s="7"/>
      <c r="BA642" s="7"/>
      <c r="BG642" s="7"/>
      <c r="BH642" s="7"/>
    </row>
    <row r="643" spans="1:60" x14ac:dyDescent="0.45">
      <c r="A643" t="s">
        <v>759</v>
      </c>
      <c r="B643" t="s">
        <v>30</v>
      </c>
      <c r="C643" s="6">
        <v>43949.420138888891</v>
      </c>
      <c r="D643" s="5">
        <v>106.75</v>
      </c>
      <c r="E643" s="6">
        <v>43950.385416666664</v>
      </c>
      <c r="F643">
        <v>23.25</v>
      </c>
      <c r="G643" s="7">
        <v>-0.78220000000000001</v>
      </c>
      <c r="H643">
        <v>-40914.589999999997</v>
      </c>
      <c r="I643" s="7">
        <v>-0.7944</v>
      </c>
      <c r="J643">
        <v>482.48340000000002</v>
      </c>
      <c r="K643">
        <v>51505.1</v>
      </c>
      <c r="L643">
        <v>260105.75</v>
      </c>
      <c r="M643">
        <v>327</v>
      </c>
      <c r="N643">
        <v>-125.12</v>
      </c>
      <c r="O643" s="7">
        <v>-0.78220000000000001</v>
      </c>
      <c r="P643" s="7">
        <v>1.6400000000000001E-2</v>
      </c>
      <c r="Q643" t="s">
        <v>535</v>
      </c>
      <c r="S643" s="2">
        <f t="shared" ref="S643:S706" si="118">DATE(YEAR(C643),MONTH(C643),DAY(C643))</f>
        <v>43949</v>
      </c>
      <c r="T643" t="s">
        <v>759</v>
      </c>
      <c r="U643" s="5">
        <v>106.75</v>
      </c>
      <c r="V643">
        <v>23.25</v>
      </c>
      <c r="W643">
        <f t="shared" si="110"/>
        <v>10438136.90155925</v>
      </c>
      <c r="X643">
        <f t="shared" si="111"/>
        <v>26095.342253898125</v>
      </c>
      <c r="Y643">
        <f t="shared" si="112"/>
        <v>250</v>
      </c>
      <c r="Z643">
        <f t="shared" si="113"/>
        <v>-21200</v>
      </c>
      <c r="AA643" s="5">
        <f t="shared" ref="AA643:AA706" si="119">IF(S643&lt;&gt;S644,W643+SUMIF($S$2:$S$3590,S643,$Z$2:$Z$3590),"")</f>
        <v>10416936.90155925</v>
      </c>
      <c r="AB643" s="24">
        <f>IFERROR(AA643/MAX($J$3:AA643)-1,"")</f>
        <v>-2.5087933635565607E-2</v>
      </c>
      <c r="AG643" s="3">
        <v>44148</v>
      </c>
      <c r="AH643">
        <v>11997121.858119242</v>
      </c>
      <c r="AI643" s="24">
        <f>AH643/MAX($AH$2:AH643)-1</f>
        <v>-5.4603965836160784E-3</v>
      </c>
      <c r="AJ643" s="27">
        <f t="shared" si="114"/>
        <v>1</v>
      </c>
      <c r="AK643">
        <f t="shared" si="115"/>
        <v>1</v>
      </c>
      <c r="AL643" s="28">
        <f t="shared" ref="AL643:AL706" si="120">IF(AND(AJ643=1,AJ642&lt;&gt;1),ROW(),IF(AND(AJ643="",AJ642=""),"",AL642))</f>
        <v>2</v>
      </c>
      <c r="AM643" s="28">
        <f t="shared" si="116"/>
        <v>1384</v>
      </c>
      <c r="AN643" s="29">
        <f t="shared" ca="1" si="117"/>
        <v>-5.4603965836160784E-3</v>
      </c>
      <c r="AP643" s="7"/>
      <c r="AT643" s="3"/>
      <c r="AV643" s="7"/>
      <c r="AW643" s="6"/>
      <c r="AY643" s="7"/>
      <c r="BA643" s="7"/>
      <c r="BG643" s="7"/>
      <c r="BH643" s="7"/>
    </row>
    <row r="644" spans="1:60" x14ac:dyDescent="0.45">
      <c r="A644" t="s">
        <v>788</v>
      </c>
      <c r="B644" t="s">
        <v>30</v>
      </c>
      <c r="C644" s="6">
        <v>43950.527777777781</v>
      </c>
      <c r="D644" s="5">
        <v>57.5</v>
      </c>
      <c r="E644" s="6">
        <v>43951.385416666664</v>
      </c>
      <c r="F644">
        <v>204.7</v>
      </c>
      <c r="G644" s="7">
        <v>2.56</v>
      </c>
      <c r="H644">
        <v>128990.05</v>
      </c>
      <c r="I644" s="7">
        <v>2.5144000000000002</v>
      </c>
      <c r="J644">
        <v>892.18309999999997</v>
      </c>
      <c r="K644">
        <v>51300.53</v>
      </c>
      <c r="L644">
        <v>389095.8</v>
      </c>
      <c r="M644">
        <v>172</v>
      </c>
      <c r="N644">
        <v>749.94</v>
      </c>
      <c r="O644" s="7">
        <v>-9.6500000000000002E-2</v>
      </c>
      <c r="P644" s="7">
        <v>2.6825999999999999</v>
      </c>
      <c r="Q644" t="s">
        <v>535</v>
      </c>
      <c r="S644" s="2">
        <f t="shared" si="118"/>
        <v>43950</v>
      </c>
      <c r="T644" t="s">
        <v>788</v>
      </c>
      <c r="U644" s="5">
        <v>57.5</v>
      </c>
      <c r="V644">
        <v>204.7</v>
      </c>
      <c r="W644">
        <f t="shared" si="110"/>
        <v>10416936.90155925</v>
      </c>
      <c r="X644">
        <f t="shared" si="111"/>
        <v>26042.342253898125</v>
      </c>
      <c r="Y644">
        <f t="shared" si="112"/>
        <v>450</v>
      </c>
      <c r="Z644">
        <f t="shared" si="113"/>
        <v>65060.099999999991</v>
      </c>
      <c r="AA644" s="5" t="str">
        <f t="shared" si="119"/>
        <v/>
      </c>
      <c r="AB644" s="24" t="str">
        <f>IFERROR(AA644/MAX($J$3:AA644)-1,"")</f>
        <v/>
      </c>
      <c r="AG644" s="3">
        <v>44149</v>
      </c>
      <c r="AH644">
        <v>11997121.858119242</v>
      </c>
      <c r="AI644" s="24">
        <f>AH644/MAX($AH$2:AH644)-1</f>
        <v>-5.4603965836160784E-3</v>
      </c>
      <c r="AJ644" s="27">
        <f t="shared" si="114"/>
        <v>1</v>
      </c>
      <c r="AK644">
        <f t="shared" si="115"/>
        <v>1</v>
      </c>
      <c r="AL644" s="28">
        <f t="shared" si="120"/>
        <v>2</v>
      </c>
      <c r="AM644" s="28">
        <f t="shared" si="116"/>
        <v>1384</v>
      </c>
      <c r="AN644" s="29">
        <f t="shared" ca="1" si="117"/>
        <v>-5.4603965836160784E-3</v>
      </c>
      <c r="AP644" s="7"/>
      <c r="AT644" s="3"/>
      <c r="AV644" s="7"/>
      <c r="AW644" s="6"/>
      <c r="AY644" s="7"/>
      <c r="BA644" s="7"/>
      <c r="BG644" s="7"/>
      <c r="BH644" s="7"/>
    </row>
    <row r="645" spans="1:60" x14ac:dyDescent="0.45">
      <c r="A645" t="s">
        <v>788</v>
      </c>
      <c r="B645" t="s">
        <v>30</v>
      </c>
      <c r="C645" s="6">
        <v>43950.589583333334</v>
      </c>
      <c r="D645" s="5">
        <v>67.099999999999994</v>
      </c>
      <c r="E645" s="6">
        <v>43951.385416666664</v>
      </c>
      <c r="F645">
        <v>204.7</v>
      </c>
      <c r="G645" s="7">
        <v>2.0507</v>
      </c>
      <c r="H645">
        <v>105921.26</v>
      </c>
      <c r="I645" s="7">
        <v>2.0102000000000002</v>
      </c>
      <c r="J645">
        <v>785.28830000000005</v>
      </c>
      <c r="K645">
        <v>52692.85</v>
      </c>
      <c r="L645">
        <v>644490.01</v>
      </c>
      <c r="M645">
        <v>83</v>
      </c>
      <c r="N645">
        <v>1276.1600000000001</v>
      </c>
      <c r="O645" s="7">
        <v>-0.1095</v>
      </c>
      <c r="P645" s="7">
        <v>2.1556999999999999</v>
      </c>
      <c r="Q645" t="s">
        <v>535</v>
      </c>
      <c r="S645" s="2">
        <f t="shared" si="118"/>
        <v>43950</v>
      </c>
      <c r="T645" t="s">
        <v>788</v>
      </c>
      <c r="U645" s="5">
        <v>67.099999999999994</v>
      </c>
      <c r="V645">
        <v>204.7</v>
      </c>
      <c r="W645">
        <f t="shared" si="110"/>
        <v>10416936.90155925</v>
      </c>
      <c r="X645">
        <f t="shared" si="111"/>
        <v>26042.342253898125</v>
      </c>
      <c r="Y645">
        <f t="shared" si="112"/>
        <v>400</v>
      </c>
      <c r="Z645">
        <f t="shared" si="113"/>
        <v>53952.800000000003</v>
      </c>
      <c r="AA645" s="5" t="str">
        <f t="shared" si="119"/>
        <v/>
      </c>
      <c r="AB645" s="24" t="str">
        <f>IFERROR(AA645/MAX($J$3:AA645)-1,"")</f>
        <v/>
      </c>
      <c r="AG645" s="3">
        <v>44150</v>
      </c>
      <c r="AH645">
        <v>11997121.858119242</v>
      </c>
      <c r="AI645" s="24">
        <f>AH645/MAX($AH$2:AH645)-1</f>
        <v>-5.4603965836160784E-3</v>
      </c>
      <c r="AJ645" s="27">
        <f t="shared" si="114"/>
        <v>1</v>
      </c>
      <c r="AK645">
        <f t="shared" si="115"/>
        <v>1</v>
      </c>
      <c r="AL645" s="28">
        <f t="shared" si="120"/>
        <v>2</v>
      </c>
      <c r="AM645" s="28">
        <f t="shared" si="116"/>
        <v>1384</v>
      </c>
      <c r="AN645" s="29">
        <f t="shared" ca="1" si="117"/>
        <v>-5.4603965836160784E-3</v>
      </c>
      <c r="AP645" s="7"/>
      <c r="AT645" s="3"/>
      <c r="AV645" s="7"/>
      <c r="AW645" s="6"/>
      <c r="AY645" s="7"/>
      <c r="BA645" s="7"/>
      <c r="BG645" s="7"/>
      <c r="BH645" s="7"/>
    </row>
    <row r="646" spans="1:60" x14ac:dyDescent="0.45">
      <c r="A646" t="s">
        <v>789</v>
      </c>
      <c r="B646" t="s">
        <v>30</v>
      </c>
      <c r="C646" s="6">
        <v>43950.59097222222</v>
      </c>
      <c r="D646" s="5">
        <v>44.35</v>
      </c>
      <c r="E646" s="6">
        <v>43951.386111111111</v>
      </c>
      <c r="F646">
        <v>160.05000000000001</v>
      </c>
      <c r="G646" s="7">
        <v>2.6088</v>
      </c>
      <c r="H646">
        <v>131589.13</v>
      </c>
      <c r="I646" s="7">
        <v>2.5627</v>
      </c>
      <c r="J646">
        <v>1157.7840000000001</v>
      </c>
      <c r="K646">
        <v>51347.73</v>
      </c>
      <c r="L646">
        <v>520684.93</v>
      </c>
      <c r="M646">
        <v>82</v>
      </c>
      <c r="N646">
        <v>1604.75</v>
      </c>
      <c r="O646" s="7">
        <v>-7.4399999999999994E-2</v>
      </c>
      <c r="P646" s="7">
        <v>2.6088</v>
      </c>
      <c r="Q646" t="s">
        <v>535</v>
      </c>
      <c r="S646" s="2">
        <f t="shared" si="118"/>
        <v>43950</v>
      </c>
      <c r="T646" t="s">
        <v>789</v>
      </c>
      <c r="U646" s="5">
        <v>44.35</v>
      </c>
      <c r="V646">
        <v>160.05000000000001</v>
      </c>
      <c r="W646">
        <f t="shared" ref="W646:W709" si="121">IF(S646&lt;&gt;S645,AA645,W645)</f>
        <v>10416936.90155925</v>
      </c>
      <c r="X646">
        <f t="shared" si="111"/>
        <v>26042.342253898125</v>
      </c>
      <c r="Y646">
        <f t="shared" si="112"/>
        <v>575</v>
      </c>
      <c r="Z646">
        <f t="shared" si="113"/>
        <v>65352.200000000004</v>
      </c>
      <c r="AA646" s="5" t="str">
        <f t="shared" si="119"/>
        <v/>
      </c>
      <c r="AB646" s="24" t="str">
        <f>IFERROR(AA646/MAX($J$3:AA646)-1,"")</f>
        <v/>
      </c>
      <c r="AG646" s="3">
        <v>44151</v>
      </c>
      <c r="AH646">
        <v>11997121.858119242</v>
      </c>
      <c r="AI646" s="24">
        <f>AH646/MAX($AH$2:AH646)-1</f>
        <v>-5.4603965836160784E-3</v>
      </c>
      <c r="AJ646" s="27">
        <f t="shared" si="114"/>
        <v>1</v>
      </c>
      <c r="AK646">
        <f t="shared" si="115"/>
        <v>1</v>
      </c>
      <c r="AL646" s="28">
        <f t="shared" si="120"/>
        <v>2</v>
      </c>
      <c r="AM646" s="28">
        <f t="shared" si="116"/>
        <v>1384</v>
      </c>
      <c r="AN646" s="29">
        <f t="shared" ca="1" si="117"/>
        <v>-5.4603965836160784E-3</v>
      </c>
      <c r="AP646" s="7"/>
      <c r="AT646" s="3"/>
      <c r="AV646" s="7"/>
      <c r="AW646" s="6"/>
      <c r="AY646" s="7"/>
      <c r="BA646" s="7"/>
      <c r="BG646" s="7"/>
      <c r="BH646" s="7"/>
    </row>
    <row r="647" spans="1:60" x14ac:dyDescent="0.45">
      <c r="A647" t="s">
        <v>789</v>
      </c>
      <c r="B647" t="s">
        <v>30</v>
      </c>
      <c r="C647" s="6">
        <v>43950.59097222222</v>
      </c>
      <c r="D647" s="5">
        <v>44.35</v>
      </c>
      <c r="E647" s="6">
        <v>43951.386111111111</v>
      </c>
      <c r="F647">
        <v>160.05000000000001</v>
      </c>
      <c r="G647" s="7">
        <v>2.6088</v>
      </c>
      <c r="H647">
        <v>135045.17000000001</v>
      </c>
      <c r="I647" s="7">
        <v>2.5627</v>
      </c>
      <c r="J647">
        <v>1188.192</v>
      </c>
      <c r="K647">
        <v>52696.32</v>
      </c>
      <c r="L647">
        <v>779535.17</v>
      </c>
      <c r="M647">
        <v>82</v>
      </c>
      <c r="N647">
        <v>1646.89</v>
      </c>
      <c r="O647" s="7">
        <v>-7.4399999999999994E-2</v>
      </c>
      <c r="P647" s="7">
        <v>2.6088</v>
      </c>
      <c r="Q647" t="s">
        <v>535</v>
      </c>
      <c r="S647" s="2">
        <f t="shared" si="118"/>
        <v>43950</v>
      </c>
      <c r="T647" t="s">
        <v>789</v>
      </c>
      <c r="U647" s="5">
        <v>44.35</v>
      </c>
      <c r="V647">
        <v>160.05000000000001</v>
      </c>
      <c r="W647">
        <f t="shared" si="121"/>
        <v>10416936.90155925</v>
      </c>
      <c r="X647">
        <f t="shared" si="111"/>
        <v>26042.342253898125</v>
      </c>
      <c r="Y647">
        <f t="shared" si="112"/>
        <v>575</v>
      </c>
      <c r="Z647">
        <f t="shared" si="113"/>
        <v>65352.200000000004</v>
      </c>
      <c r="AA647" s="5">
        <f t="shared" si="119"/>
        <v>10666654.201559251</v>
      </c>
      <c r="AB647" s="24">
        <f>IFERROR(AA647/MAX($J$3:AA647)-1,"")</f>
        <v>-1.7171086751583964E-3</v>
      </c>
      <c r="AG647" s="3">
        <v>44152</v>
      </c>
      <c r="AH647">
        <v>11982055.183119241</v>
      </c>
      <c r="AI647" s="24">
        <f>AH647/MAX($AH$2:AH647)-1</f>
        <v>-6.7093965651544574E-3</v>
      </c>
      <c r="AJ647" s="27">
        <f t="shared" si="114"/>
        <v>1</v>
      </c>
      <c r="AK647">
        <f t="shared" si="115"/>
        <v>1</v>
      </c>
      <c r="AL647" s="28">
        <f t="shared" si="120"/>
        <v>2</v>
      </c>
      <c r="AM647" s="28">
        <f t="shared" si="116"/>
        <v>1384</v>
      </c>
      <c r="AN647" s="29">
        <f t="shared" ca="1" si="117"/>
        <v>-6.7093965651544574E-3</v>
      </c>
      <c r="AP647" s="7"/>
      <c r="AT647" s="3"/>
      <c r="AV647" s="7"/>
      <c r="AW647" s="6"/>
      <c r="AY647" s="7"/>
      <c r="BA647" s="7"/>
      <c r="BG647" s="7"/>
      <c r="BH647" s="7"/>
    </row>
    <row r="648" spans="1:60" x14ac:dyDescent="0.45">
      <c r="A648" t="s">
        <v>800</v>
      </c>
      <c r="B648" t="s">
        <v>30</v>
      </c>
      <c r="C648" s="6">
        <v>43951.416666666664</v>
      </c>
      <c r="D648" s="5">
        <v>45</v>
      </c>
      <c r="E648" s="6">
        <v>43951.638194444444</v>
      </c>
      <c r="F648">
        <v>65.25</v>
      </c>
      <c r="G648" s="7">
        <v>0.45</v>
      </c>
      <c r="H648">
        <v>22382.76</v>
      </c>
      <c r="I648" s="7">
        <v>0.42549999999999999</v>
      </c>
      <c r="J648">
        <v>1168.9649999999999</v>
      </c>
      <c r="K648">
        <v>52603.42</v>
      </c>
      <c r="L648">
        <v>543067.68999999994</v>
      </c>
      <c r="M648">
        <v>320</v>
      </c>
      <c r="N648">
        <v>69.95</v>
      </c>
      <c r="O648" s="7">
        <v>-0.93559999999999999</v>
      </c>
      <c r="P648" s="7">
        <v>0.97560000000000002</v>
      </c>
      <c r="Q648" t="s">
        <v>535</v>
      </c>
      <c r="S648" s="2">
        <f t="shared" si="118"/>
        <v>43951</v>
      </c>
      <c r="T648" t="s">
        <v>800</v>
      </c>
      <c r="U648" s="5">
        <v>45</v>
      </c>
      <c r="V648">
        <v>65.25</v>
      </c>
      <c r="W648">
        <f t="shared" si="121"/>
        <v>10666654.201559251</v>
      </c>
      <c r="X648">
        <f t="shared" si="111"/>
        <v>26666.635503898127</v>
      </c>
      <c r="Y648">
        <f t="shared" si="112"/>
        <v>600</v>
      </c>
      <c r="Z648">
        <f t="shared" si="113"/>
        <v>11488.499999999996</v>
      </c>
      <c r="AA648" s="5" t="str">
        <f t="shared" si="119"/>
        <v/>
      </c>
      <c r="AB648" s="24" t="str">
        <f>IFERROR(AA648/MAX($J$3:AA648)-1,"")</f>
        <v/>
      </c>
      <c r="AG648" s="3">
        <v>44153</v>
      </c>
      <c r="AH648">
        <v>11903485.270619242</v>
      </c>
      <c r="AI648" s="24">
        <f>AH648/MAX($AH$2:AH648)-1</f>
        <v>-1.3222699550847317E-2</v>
      </c>
      <c r="AJ648" s="27">
        <f t="shared" si="114"/>
        <v>1</v>
      </c>
      <c r="AK648">
        <f t="shared" si="115"/>
        <v>1</v>
      </c>
      <c r="AL648" s="28">
        <f t="shared" si="120"/>
        <v>2</v>
      </c>
      <c r="AM648" s="28">
        <f t="shared" si="116"/>
        <v>1384</v>
      </c>
      <c r="AN648" s="29">
        <f t="shared" ca="1" si="117"/>
        <v>-1.3222699550847317E-2</v>
      </c>
      <c r="AP648" s="7"/>
      <c r="AT648" s="3"/>
      <c r="AV648" s="7"/>
      <c r="AW648" s="6"/>
      <c r="AY648" s="7"/>
      <c r="BA648" s="7"/>
      <c r="BG648" s="7"/>
      <c r="BH648" s="7"/>
    </row>
    <row r="649" spans="1:60" x14ac:dyDescent="0.45">
      <c r="A649" t="s">
        <v>790</v>
      </c>
      <c r="B649" t="s">
        <v>30</v>
      </c>
      <c r="C649" s="6">
        <v>43951.419444444444</v>
      </c>
      <c r="D649" s="5">
        <v>28.85</v>
      </c>
      <c r="E649" s="6">
        <v>43951.638194444444</v>
      </c>
      <c r="F649">
        <v>15.5</v>
      </c>
      <c r="G649" s="7">
        <v>-0.4627</v>
      </c>
      <c r="H649">
        <v>-25153.98</v>
      </c>
      <c r="I649" s="7">
        <v>-0.47810000000000002</v>
      </c>
      <c r="J649">
        <v>1823.6110000000001</v>
      </c>
      <c r="K649">
        <v>52611.18</v>
      </c>
      <c r="L649">
        <v>517913.71</v>
      </c>
      <c r="M649">
        <v>316</v>
      </c>
      <c r="N649">
        <v>-79.599999999999994</v>
      </c>
      <c r="O649" s="7">
        <v>-0.9879</v>
      </c>
      <c r="P649" s="7">
        <v>0.76600000000000001</v>
      </c>
      <c r="Q649" t="s">
        <v>535</v>
      </c>
      <c r="S649" s="2">
        <f t="shared" si="118"/>
        <v>43951</v>
      </c>
      <c r="T649" t="s">
        <v>790</v>
      </c>
      <c r="U649" s="5">
        <v>28.85</v>
      </c>
      <c r="V649">
        <v>15.5</v>
      </c>
      <c r="W649">
        <f t="shared" si="121"/>
        <v>10666654.201559251</v>
      </c>
      <c r="X649">
        <f t="shared" si="111"/>
        <v>26666.635503898127</v>
      </c>
      <c r="Y649">
        <f t="shared" si="112"/>
        <v>925</v>
      </c>
      <c r="Z649">
        <f t="shared" si="113"/>
        <v>-12758.987499999999</v>
      </c>
      <c r="AA649" s="5" t="str">
        <f t="shared" si="119"/>
        <v/>
      </c>
      <c r="AB649" s="24" t="str">
        <f>IFERROR(AA649/MAX($J$3:AA649)-1,"")</f>
        <v/>
      </c>
      <c r="AG649" s="3">
        <v>44154</v>
      </c>
      <c r="AH649">
        <v>11837863.158119241</v>
      </c>
      <c r="AI649" s="24">
        <f>AH649/MAX($AH$2:AH649)-1</f>
        <v>-1.8662653442532373E-2</v>
      </c>
      <c r="AJ649" s="27">
        <f t="shared" si="114"/>
        <v>1</v>
      </c>
      <c r="AK649">
        <f t="shared" si="115"/>
        <v>1</v>
      </c>
      <c r="AL649" s="28">
        <f t="shared" si="120"/>
        <v>2</v>
      </c>
      <c r="AM649" s="28">
        <f t="shared" si="116"/>
        <v>1384</v>
      </c>
      <c r="AN649" s="29">
        <f t="shared" ca="1" si="117"/>
        <v>-1.8662653442532373E-2</v>
      </c>
      <c r="AP649" s="7"/>
      <c r="AT649" s="3"/>
      <c r="AV649" s="7"/>
      <c r="AW649" s="6"/>
      <c r="AY649" s="7"/>
      <c r="BA649" s="7"/>
      <c r="BG649" s="7"/>
      <c r="BH649" s="7"/>
    </row>
    <row r="650" spans="1:60" x14ac:dyDescent="0.45">
      <c r="A650" t="s">
        <v>944</v>
      </c>
      <c r="B650" t="s">
        <v>30</v>
      </c>
      <c r="C650" s="6">
        <v>43951.520833333336</v>
      </c>
      <c r="D650" s="5">
        <v>155</v>
      </c>
      <c r="E650" s="6">
        <v>43951.638194444444</v>
      </c>
      <c r="F650">
        <v>133.4</v>
      </c>
      <c r="G650" s="7">
        <v>-0.1394</v>
      </c>
      <c r="H650">
        <v>-8513.75</v>
      </c>
      <c r="I650" s="7">
        <v>-0.158</v>
      </c>
      <c r="J650">
        <v>347.7269</v>
      </c>
      <c r="K650">
        <v>53897.68</v>
      </c>
      <c r="L650">
        <v>771021.43</v>
      </c>
      <c r="M650">
        <v>170</v>
      </c>
      <c r="N650">
        <v>-50.08</v>
      </c>
      <c r="O650" s="7">
        <v>-0.39579999999999999</v>
      </c>
      <c r="P650" s="7">
        <v>3.2300000000000002E-2</v>
      </c>
      <c r="Q650" t="s">
        <v>535</v>
      </c>
      <c r="S650" s="2">
        <f t="shared" si="118"/>
        <v>43951</v>
      </c>
      <c r="T650" t="s">
        <v>944</v>
      </c>
      <c r="U650" s="5">
        <v>155</v>
      </c>
      <c r="V650">
        <v>133.4</v>
      </c>
      <c r="W650">
        <f t="shared" si="121"/>
        <v>10666654.201559251</v>
      </c>
      <c r="X650">
        <f t="shared" si="111"/>
        <v>26666.635503898127</v>
      </c>
      <c r="Y650">
        <f t="shared" si="112"/>
        <v>175</v>
      </c>
      <c r="Z650">
        <f t="shared" si="113"/>
        <v>-4284.7000000000016</v>
      </c>
      <c r="AA650" s="5" t="str">
        <f t="shared" si="119"/>
        <v/>
      </c>
      <c r="AB650" s="24" t="str">
        <f>IFERROR(AA650/MAX($J$3:AA650)-1,"")</f>
        <v/>
      </c>
      <c r="AG650" s="3">
        <v>44155</v>
      </c>
      <c r="AH650">
        <v>11848563.708119242</v>
      </c>
      <c r="AI650" s="24">
        <f>AH650/MAX($AH$2:AH650)-1</f>
        <v>-1.7775597290299094E-2</v>
      </c>
      <c r="AJ650" s="27">
        <f t="shared" si="114"/>
        <v>1</v>
      </c>
      <c r="AK650">
        <f t="shared" si="115"/>
        <v>1</v>
      </c>
      <c r="AL650" s="28">
        <f t="shared" si="120"/>
        <v>2</v>
      </c>
      <c r="AM650" s="28">
        <f t="shared" si="116"/>
        <v>1384</v>
      </c>
      <c r="AN650" s="29">
        <f t="shared" ca="1" si="117"/>
        <v>-1.7775597290299094E-2</v>
      </c>
      <c r="AP650" s="7"/>
      <c r="AT650" s="3"/>
      <c r="AV650" s="7"/>
      <c r="AW650" s="6"/>
      <c r="AY650" s="7"/>
      <c r="BA650" s="7"/>
      <c r="BG650" s="7"/>
      <c r="BH650" s="7"/>
    </row>
    <row r="651" spans="1:60" x14ac:dyDescent="0.45">
      <c r="A651" t="s">
        <v>932</v>
      </c>
      <c r="B651" t="s">
        <v>30</v>
      </c>
      <c r="C651" s="6">
        <v>43951.535416666666</v>
      </c>
      <c r="D651" s="5">
        <v>151.35</v>
      </c>
      <c r="E651" s="6">
        <v>43951.638194444444</v>
      </c>
      <c r="F651">
        <v>159.5</v>
      </c>
      <c r="G651" s="7">
        <v>5.3800000000000001E-2</v>
      </c>
      <c r="H651">
        <v>1793.92</v>
      </c>
      <c r="I651" s="7">
        <v>3.3300000000000003E-2</v>
      </c>
      <c r="J651">
        <v>355.82979999999998</v>
      </c>
      <c r="K651">
        <v>53854.85</v>
      </c>
      <c r="L651">
        <v>772815.34</v>
      </c>
      <c r="M651">
        <v>149</v>
      </c>
      <c r="N651">
        <v>12.04</v>
      </c>
      <c r="O651" s="7">
        <v>-0.24740000000000001</v>
      </c>
      <c r="P651" s="7">
        <v>6.0499999999999998E-2</v>
      </c>
      <c r="Q651" t="s">
        <v>535</v>
      </c>
      <c r="S651" s="2">
        <f t="shared" si="118"/>
        <v>43951</v>
      </c>
      <c r="T651" t="s">
        <v>932</v>
      </c>
      <c r="U651" s="5">
        <v>151.35</v>
      </c>
      <c r="V651">
        <v>159.5</v>
      </c>
      <c r="W651">
        <f t="shared" si="121"/>
        <v>10666654.201559251</v>
      </c>
      <c r="X651">
        <f t="shared" si="111"/>
        <v>26666.635503898127</v>
      </c>
      <c r="Y651">
        <f t="shared" si="112"/>
        <v>175</v>
      </c>
      <c r="Z651">
        <f t="shared" si="113"/>
        <v>882.26250000000232</v>
      </c>
      <c r="AA651" s="5">
        <f t="shared" si="119"/>
        <v>10661981.27655925</v>
      </c>
      <c r="AB651" s="24">
        <f>IFERROR(AA651/MAX($J$3:AA651)-1,"")</f>
        <v>-2.1544436624745256E-3</v>
      </c>
      <c r="AG651" s="3">
        <v>44156</v>
      </c>
      <c r="AH651">
        <v>11848563.708119242</v>
      </c>
      <c r="AI651" s="24">
        <f>AH651/MAX($AH$2:AH651)-1</f>
        <v>-1.7775597290299094E-2</v>
      </c>
      <c r="AJ651" s="27">
        <f t="shared" si="114"/>
        <v>1</v>
      </c>
      <c r="AK651">
        <f t="shared" si="115"/>
        <v>1</v>
      </c>
      <c r="AL651" s="28">
        <f t="shared" si="120"/>
        <v>2</v>
      </c>
      <c r="AM651" s="28">
        <f t="shared" si="116"/>
        <v>1384</v>
      </c>
      <c r="AN651" s="29">
        <f t="shared" ca="1" si="117"/>
        <v>-1.7775597290299094E-2</v>
      </c>
      <c r="AP651" s="7"/>
      <c r="AT651" s="3"/>
      <c r="AV651" s="7"/>
      <c r="AW651" s="6"/>
      <c r="AY651" s="7"/>
      <c r="BA651" s="7"/>
      <c r="BG651" s="7"/>
      <c r="BH651" s="7"/>
    </row>
    <row r="652" spans="1:60" x14ac:dyDescent="0.45">
      <c r="A652" t="s">
        <v>792</v>
      </c>
      <c r="B652" t="s">
        <v>30</v>
      </c>
      <c r="C652" s="6">
        <v>43955.417361111111</v>
      </c>
      <c r="D652" s="5">
        <v>174.85</v>
      </c>
      <c r="E652" s="6">
        <v>43956.385416666664</v>
      </c>
      <c r="F652">
        <v>129</v>
      </c>
      <c r="G652" s="7">
        <v>-0.26219999999999999</v>
      </c>
      <c r="H652">
        <v>-14704.18</v>
      </c>
      <c r="I652" s="7">
        <v>-0.27960000000000002</v>
      </c>
      <c r="J652">
        <v>300.76960000000003</v>
      </c>
      <c r="K652">
        <v>52589.57</v>
      </c>
      <c r="L652">
        <v>503209.53</v>
      </c>
      <c r="M652">
        <v>331</v>
      </c>
      <c r="N652">
        <v>-44.42</v>
      </c>
      <c r="O652" s="7">
        <v>-0.26219999999999999</v>
      </c>
      <c r="P652" s="7">
        <v>0.34429999999999999</v>
      </c>
      <c r="Q652" t="s">
        <v>535</v>
      </c>
      <c r="S652" s="2">
        <f t="shared" si="118"/>
        <v>43955</v>
      </c>
      <c r="T652" t="s">
        <v>792</v>
      </c>
      <c r="U652" s="5">
        <v>174.85</v>
      </c>
      <c r="V652">
        <v>129</v>
      </c>
      <c r="W652">
        <f t="shared" si="121"/>
        <v>10661981.27655925</v>
      </c>
      <c r="X652">
        <f t="shared" si="111"/>
        <v>26654.953191398126</v>
      </c>
      <c r="Y652">
        <f t="shared" si="112"/>
        <v>150</v>
      </c>
      <c r="Z652">
        <f t="shared" si="113"/>
        <v>-7333.2750000000015</v>
      </c>
      <c r="AA652" s="5" t="str">
        <f t="shared" si="119"/>
        <v/>
      </c>
      <c r="AB652" s="24" t="str">
        <f>IFERROR(AA652/MAX($J$3:AA652)-1,"")</f>
        <v/>
      </c>
      <c r="AG652" s="3">
        <v>44157</v>
      </c>
      <c r="AH652">
        <v>11848563.708119242</v>
      </c>
      <c r="AI652" s="24">
        <f>AH652/MAX($AH$2:AH652)-1</f>
        <v>-1.7775597290299094E-2</v>
      </c>
      <c r="AJ652" s="27">
        <f t="shared" si="114"/>
        <v>1</v>
      </c>
      <c r="AK652">
        <f t="shared" si="115"/>
        <v>1</v>
      </c>
      <c r="AL652" s="28">
        <f t="shared" si="120"/>
        <v>2</v>
      </c>
      <c r="AM652" s="28">
        <f t="shared" si="116"/>
        <v>1384</v>
      </c>
      <c r="AN652" s="29">
        <f t="shared" ca="1" si="117"/>
        <v>-1.7775597290299094E-2</v>
      </c>
      <c r="AP652" s="7"/>
      <c r="AT652" s="3"/>
      <c r="AV652" s="7"/>
      <c r="AW652" s="6"/>
      <c r="AY652" s="7"/>
      <c r="BA652" s="7"/>
      <c r="BG652" s="7"/>
      <c r="BH652" s="7"/>
    </row>
    <row r="653" spans="1:60" x14ac:dyDescent="0.45">
      <c r="A653" t="s">
        <v>796</v>
      </c>
      <c r="B653" t="s">
        <v>30</v>
      </c>
      <c r="C653" s="6">
        <v>43955.529861111114</v>
      </c>
      <c r="D653" s="5">
        <v>208.85</v>
      </c>
      <c r="E653" s="6">
        <v>43956.385416666664</v>
      </c>
      <c r="F653">
        <v>153.69999999999999</v>
      </c>
      <c r="G653" s="7">
        <v>-0.2641</v>
      </c>
      <c r="H653">
        <v>-14802.26</v>
      </c>
      <c r="I653" s="7">
        <v>-0.28139999999999998</v>
      </c>
      <c r="J653">
        <v>251.8441</v>
      </c>
      <c r="K653">
        <v>52597.64</v>
      </c>
      <c r="L653">
        <v>488407.27</v>
      </c>
      <c r="M653">
        <v>169</v>
      </c>
      <c r="N653">
        <v>-87.59</v>
      </c>
      <c r="O653" s="7">
        <v>-0.3392</v>
      </c>
      <c r="P653" s="7">
        <v>0.26929999999999998</v>
      </c>
      <c r="Q653" t="s">
        <v>535</v>
      </c>
      <c r="S653" s="2">
        <f t="shared" si="118"/>
        <v>43955</v>
      </c>
      <c r="T653" t="s">
        <v>796</v>
      </c>
      <c r="U653" s="5">
        <v>208.85</v>
      </c>
      <c r="V653">
        <v>153.69999999999999</v>
      </c>
      <c r="W653">
        <f t="shared" si="121"/>
        <v>10661981.27655925</v>
      </c>
      <c r="X653">
        <f t="shared" si="111"/>
        <v>26654.953191398126</v>
      </c>
      <c r="Y653">
        <f t="shared" si="112"/>
        <v>125</v>
      </c>
      <c r="Z653">
        <f t="shared" si="113"/>
        <v>-7346.9375000000027</v>
      </c>
      <c r="AA653" s="5" t="str">
        <f t="shared" si="119"/>
        <v/>
      </c>
      <c r="AB653" s="24" t="str">
        <f>IFERROR(AA653/MAX($J$3:AA653)-1,"")</f>
        <v/>
      </c>
      <c r="AG653" s="3">
        <v>44158</v>
      </c>
      <c r="AH653">
        <v>11816986.008119242</v>
      </c>
      <c r="AI653" s="24">
        <f>AH653/MAX($AH$2:AH653)-1</f>
        <v>-2.0393331244009549E-2</v>
      </c>
      <c r="AJ653" s="27">
        <f t="shared" si="114"/>
        <v>1</v>
      </c>
      <c r="AK653">
        <f t="shared" si="115"/>
        <v>1</v>
      </c>
      <c r="AL653" s="28">
        <f t="shared" si="120"/>
        <v>2</v>
      </c>
      <c r="AM653" s="28">
        <f t="shared" si="116"/>
        <v>1384</v>
      </c>
      <c r="AN653" s="29">
        <f t="shared" ca="1" si="117"/>
        <v>-2.0393331244009549E-2</v>
      </c>
      <c r="AP653" s="7"/>
      <c r="AT653" s="3"/>
      <c r="AV653" s="7"/>
      <c r="AW653" s="6"/>
      <c r="AY653" s="7"/>
      <c r="BA653" s="7"/>
      <c r="BG653" s="7"/>
      <c r="BH653" s="7"/>
    </row>
    <row r="654" spans="1:60" x14ac:dyDescent="0.45">
      <c r="A654" t="s">
        <v>792</v>
      </c>
      <c r="B654" t="s">
        <v>30</v>
      </c>
      <c r="C654" s="6">
        <v>43955.578472222223</v>
      </c>
      <c r="D654" s="5">
        <v>205.95</v>
      </c>
      <c r="E654" s="6">
        <v>43956.385416666664</v>
      </c>
      <c r="F654">
        <v>129</v>
      </c>
      <c r="G654" s="7">
        <v>-0.37359999999999999</v>
      </c>
      <c r="H654">
        <v>-21001.5</v>
      </c>
      <c r="I654" s="7">
        <v>-0.38990000000000002</v>
      </c>
      <c r="J654">
        <v>261.53960000000001</v>
      </c>
      <c r="K654">
        <v>53864.07</v>
      </c>
      <c r="L654">
        <v>751813.84</v>
      </c>
      <c r="M654">
        <v>99</v>
      </c>
      <c r="N654">
        <v>-212.14</v>
      </c>
      <c r="O654" s="7">
        <v>-0.37359999999999999</v>
      </c>
      <c r="P654" s="7">
        <v>0.14130000000000001</v>
      </c>
      <c r="Q654" t="s">
        <v>535</v>
      </c>
      <c r="S654" s="2">
        <f t="shared" si="118"/>
        <v>43955</v>
      </c>
      <c r="T654" t="s">
        <v>792</v>
      </c>
      <c r="U654" s="5">
        <v>205.95</v>
      </c>
      <c r="V654">
        <v>129</v>
      </c>
      <c r="W654">
        <f t="shared" si="121"/>
        <v>10661981.27655925</v>
      </c>
      <c r="X654">
        <f t="shared" si="111"/>
        <v>26654.953191398126</v>
      </c>
      <c r="Y654">
        <f t="shared" si="112"/>
        <v>125</v>
      </c>
      <c r="Z654">
        <f t="shared" si="113"/>
        <v>-10037.437500000002</v>
      </c>
      <c r="AA654" s="5" t="str">
        <f t="shared" si="119"/>
        <v/>
      </c>
      <c r="AB654" s="24" t="str">
        <f>IFERROR(AA654/MAX($J$3:AA654)-1,"")</f>
        <v/>
      </c>
      <c r="AG654" s="3">
        <v>44159</v>
      </c>
      <c r="AH654">
        <v>11847302.983119242</v>
      </c>
      <c r="AI654" s="24">
        <f>AH654/MAX($AH$2:AH654)-1</f>
        <v>-1.7880109102077379E-2</v>
      </c>
      <c r="AJ654" s="27">
        <f t="shared" si="114"/>
        <v>1</v>
      </c>
      <c r="AK654">
        <f t="shared" si="115"/>
        <v>1</v>
      </c>
      <c r="AL654" s="28">
        <f t="shared" si="120"/>
        <v>2</v>
      </c>
      <c r="AM654" s="28">
        <f t="shared" si="116"/>
        <v>1384</v>
      </c>
      <c r="AN654" s="29">
        <f t="shared" ca="1" si="117"/>
        <v>-1.7880109102077379E-2</v>
      </c>
      <c r="AP654" s="7"/>
      <c r="AT654" s="3"/>
      <c r="AV654" s="7"/>
      <c r="AW654" s="6"/>
      <c r="AY654" s="7"/>
      <c r="BA654" s="7"/>
      <c r="BG654" s="7"/>
      <c r="BH654" s="7"/>
    </row>
    <row r="655" spans="1:60" x14ac:dyDescent="0.45">
      <c r="A655" t="s">
        <v>758</v>
      </c>
      <c r="B655" t="s">
        <v>30</v>
      </c>
      <c r="C655" s="6">
        <v>43955.584027777775</v>
      </c>
      <c r="D655" s="5">
        <v>182.5</v>
      </c>
      <c r="E655" s="6">
        <v>43956.385416666664</v>
      </c>
      <c r="F655">
        <v>107.75</v>
      </c>
      <c r="G655" s="7">
        <v>-0.40960000000000002</v>
      </c>
      <c r="H655">
        <v>-22913.78</v>
      </c>
      <c r="I655" s="7">
        <v>-0.42549999999999999</v>
      </c>
      <c r="J655">
        <v>295.08100000000002</v>
      </c>
      <c r="K655">
        <v>53852.28</v>
      </c>
      <c r="L655">
        <v>728900.07</v>
      </c>
      <c r="M655">
        <v>91</v>
      </c>
      <c r="N655">
        <v>-251.8</v>
      </c>
      <c r="O655" s="7">
        <v>-0.40960000000000002</v>
      </c>
      <c r="P655" s="7">
        <v>0.1414</v>
      </c>
      <c r="Q655" t="s">
        <v>535</v>
      </c>
      <c r="S655" s="2">
        <f t="shared" si="118"/>
        <v>43955</v>
      </c>
      <c r="T655" t="s">
        <v>758</v>
      </c>
      <c r="U655" s="5">
        <v>182.5</v>
      </c>
      <c r="V655">
        <v>107.75</v>
      </c>
      <c r="W655">
        <f t="shared" si="121"/>
        <v>10661981.27655925</v>
      </c>
      <c r="X655">
        <f t="shared" si="111"/>
        <v>26654.953191398126</v>
      </c>
      <c r="Y655">
        <f t="shared" si="112"/>
        <v>150</v>
      </c>
      <c r="Z655">
        <f t="shared" si="113"/>
        <v>-11647.874999999998</v>
      </c>
      <c r="AA655" s="5">
        <f t="shared" si="119"/>
        <v>10625615.75155925</v>
      </c>
      <c r="AB655" s="24">
        <f>IFERROR(AA655/MAX($J$3:AA655)-1,"")</f>
        <v>-5.5578615248665919E-3</v>
      </c>
      <c r="AG655" s="3">
        <v>44160</v>
      </c>
      <c r="AH655">
        <v>12002826.508119242</v>
      </c>
      <c r="AI655" s="24">
        <f>AH655/MAX($AH$2:AH655)-1</f>
        <v>-4.9874914638944334E-3</v>
      </c>
      <c r="AJ655" s="27">
        <f t="shared" si="114"/>
        <v>1</v>
      </c>
      <c r="AK655">
        <f t="shared" si="115"/>
        <v>1</v>
      </c>
      <c r="AL655" s="28">
        <f t="shared" si="120"/>
        <v>2</v>
      </c>
      <c r="AM655" s="28">
        <f t="shared" si="116"/>
        <v>1384</v>
      </c>
      <c r="AN655" s="29">
        <f t="shared" ca="1" si="117"/>
        <v>-4.9874914638944334E-3</v>
      </c>
      <c r="AP655" s="7"/>
      <c r="AT655" s="3"/>
      <c r="AV655" s="7"/>
      <c r="AW655" s="6"/>
      <c r="AY655" s="7"/>
      <c r="BA655" s="7"/>
      <c r="BG655" s="7"/>
      <c r="BH655" s="7"/>
    </row>
    <row r="656" spans="1:60" x14ac:dyDescent="0.45">
      <c r="A656" t="s">
        <v>759</v>
      </c>
      <c r="B656" t="s">
        <v>30</v>
      </c>
      <c r="C656" s="6">
        <v>43956.604861111111</v>
      </c>
      <c r="D656" s="5">
        <v>136</v>
      </c>
      <c r="E656" s="6">
        <v>43957.385416666664</v>
      </c>
      <c r="F656">
        <v>159.1</v>
      </c>
      <c r="G656" s="7">
        <v>0.1699</v>
      </c>
      <c r="H656">
        <v>7947.67</v>
      </c>
      <c r="I656" s="7">
        <v>0.1482</v>
      </c>
      <c r="J656">
        <v>394.44490000000002</v>
      </c>
      <c r="K656">
        <v>53644.5</v>
      </c>
      <c r="L656">
        <v>736847.74</v>
      </c>
      <c r="M656">
        <v>61</v>
      </c>
      <c r="N656">
        <v>130.29</v>
      </c>
      <c r="O656" s="7">
        <v>-3.1300000000000001E-2</v>
      </c>
      <c r="P656" s="7">
        <v>0.27939999999999998</v>
      </c>
      <c r="Q656" t="s">
        <v>535</v>
      </c>
      <c r="S656" s="2">
        <f t="shared" si="118"/>
        <v>43956</v>
      </c>
      <c r="T656" t="s">
        <v>759</v>
      </c>
      <c r="U656" s="5">
        <v>136</v>
      </c>
      <c r="V656">
        <v>159.1</v>
      </c>
      <c r="W656">
        <f t="shared" si="121"/>
        <v>10625615.75155925</v>
      </c>
      <c r="X656">
        <f t="shared" si="111"/>
        <v>26564.039378898127</v>
      </c>
      <c r="Y656">
        <f t="shared" si="112"/>
        <v>200</v>
      </c>
      <c r="Z656">
        <f t="shared" si="113"/>
        <v>4029.7999999999947</v>
      </c>
      <c r="AA656" s="5" t="str">
        <f t="shared" si="119"/>
        <v/>
      </c>
      <c r="AB656" s="24" t="str">
        <f>IFERROR(AA656/MAX($J$3:AA656)-1,"")</f>
        <v/>
      </c>
      <c r="AG656" s="3">
        <v>44161</v>
      </c>
      <c r="AH656">
        <v>11972181.120619243</v>
      </c>
      <c r="AI656" s="24">
        <f>AH656/MAX($AH$2:AH656)-1</f>
        <v>-7.5279384053551501E-3</v>
      </c>
      <c r="AJ656" s="27">
        <f t="shared" si="114"/>
        <v>1</v>
      </c>
      <c r="AK656">
        <f t="shared" si="115"/>
        <v>1</v>
      </c>
      <c r="AL656" s="28">
        <f t="shared" si="120"/>
        <v>2</v>
      </c>
      <c r="AM656" s="28">
        <f t="shared" si="116"/>
        <v>1384</v>
      </c>
      <c r="AN656" s="29">
        <f t="shared" ca="1" si="117"/>
        <v>-7.5279384053551501E-3</v>
      </c>
      <c r="AP656" s="7"/>
      <c r="AT656" s="3"/>
      <c r="AV656" s="7"/>
      <c r="AW656" s="6"/>
      <c r="AY656" s="7"/>
      <c r="BA656" s="7"/>
      <c r="BG656" s="7"/>
      <c r="BH656" s="7"/>
    </row>
    <row r="657" spans="1:60" x14ac:dyDescent="0.45">
      <c r="A657" t="s">
        <v>758</v>
      </c>
      <c r="B657" t="s">
        <v>30</v>
      </c>
      <c r="C657" s="6">
        <v>43956.611111111109</v>
      </c>
      <c r="D657" s="5">
        <v>163.80000000000001</v>
      </c>
      <c r="E657" s="6">
        <v>43957.385416666664</v>
      </c>
      <c r="F657">
        <v>191.45</v>
      </c>
      <c r="G657" s="7">
        <v>0.16880000000000001</v>
      </c>
      <c r="H657">
        <v>7892.98</v>
      </c>
      <c r="I657" s="7">
        <v>0.14710000000000001</v>
      </c>
      <c r="J657">
        <v>327.54349999999999</v>
      </c>
      <c r="K657">
        <v>53651.63</v>
      </c>
      <c r="L657">
        <v>744740.72</v>
      </c>
      <c r="M657">
        <v>52</v>
      </c>
      <c r="N657">
        <v>151.79</v>
      </c>
      <c r="O657" s="7">
        <v>-4.2999999999999997E-2</v>
      </c>
      <c r="P657" s="7">
        <v>0.24540000000000001</v>
      </c>
      <c r="Q657" t="s">
        <v>535</v>
      </c>
      <c r="S657" s="2">
        <f t="shared" si="118"/>
        <v>43956</v>
      </c>
      <c r="T657" t="s">
        <v>758</v>
      </c>
      <c r="U657" s="5">
        <v>163.80000000000001</v>
      </c>
      <c r="V657">
        <v>191.45</v>
      </c>
      <c r="W657">
        <f t="shared" si="121"/>
        <v>10625615.75155925</v>
      </c>
      <c r="X657">
        <f t="shared" si="111"/>
        <v>26564.039378898127</v>
      </c>
      <c r="Y657">
        <f t="shared" si="112"/>
        <v>150</v>
      </c>
      <c r="Z657">
        <f t="shared" si="113"/>
        <v>3614.6249999999955</v>
      </c>
      <c r="AA657" s="5" t="str">
        <f t="shared" si="119"/>
        <v/>
      </c>
      <c r="AB657" s="24" t="str">
        <f>IFERROR(AA657/MAX($J$3:AA657)-1,"")</f>
        <v/>
      </c>
      <c r="AG657" s="3">
        <v>44162</v>
      </c>
      <c r="AH657">
        <v>11972181.120619243</v>
      </c>
      <c r="AI657" s="24">
        <f>AH657/MAX($AH$2:AH657)-1</f>
        <v>-7.5279384053551501E-3</v>
      </c>
      <c r="AJ657" s="27">
        <f t="shared" si="114"/>
        <v>1</v>
      </c>
      <c r="AK657">
        <f t="shared" si="115"/>
        <v>1</v>
      </c>
      <c r="AL657" s="28">
        <f t="shared" si="120"/>
        <v>2</v>
      </c>
      <c r="AM657" s="28">
        <f t="shared" si="116"/>
        <v>1384</v>
      </c>
      <c r="AN657" s="29">
        <f t="shared" ca="1" si="117"/>
        <v>-7.5279384053551501E-3</v>
      </c>
      <c r="AP657" s="7"/>
      <c r="AT657" s="3"/>
      <c r="AV657" s="7"/>
      <c r="AW657" s="6"/>
      <c r="AY657" s="7"/>
      <c r="BA657" s="7"/>
      <c r="BG657" s="7"/>
      <c r="BH657" s="7"/>
    </row>
    <row r="658" spans="1:60" x14ac:dyDescent="0.45">
      <c r="A658" t="s">
        <v>793</v>
      </c>
      <c r="B658" t="s">
        <v>30</v>
      </c>
      <c r="C658" s="6">
        <v>43956.62222222222</v>
      </c>
      <c r="D658" s="5">
        <v>143.5</v>
      </c>
      <c r="E658" s="6">
        <v>43957.385416666664</v>
      </c>
      <c r="F658">
        <v>132.5</v>
      </c>
      <c r="G658" s="7">
        <v>-7.6700000000000004E-2</v>
      </c>
      <c r="H658">
        <v>-5028.59</v>
      </c>
      <c r="I658" s="7">
        <v>-9.5899999999999999E-2</v>
      </c>
      <c r="J658">
        <v>365.44970000000001</v>
      </c>
      <c r="K658">
        <v>52442.04</v>
      </c>
      <c r="L658">
        <v>483378.68</v>
      </c>
      <c r="M658">
        <v>36</v>
      </c>
      <c r="N658">
        <v>-139.68</v>
      </c>
      <c r="O658" s="7">
        <v>-0.1993</v>
      </c>
      <c r="P658" s="7">
        <v>2.8199999999999999E-2</v>
      </c>
      <c r="Q658" t="s">
        <v>535</v>
      </c>
      <c r="S658" s="2">
        <f t="shared" si="118"/>
        <v>43956</v>
      </c>
      <c r="T658" t="s">
        <v>793</v>
      </c>
      <c r="U658" s="5">
        <v>143.5</v>
      </c>
      <c r="V658">
        <v>132.5</v>
      </c>
      <c r="W658">
        <f t="shared" si="121"/>
        <v>10625615.75155925</v>
      </c>
      <c r="X658">
        <f t="shared" si="111"/>
        <v>26564.039378898127</v>
      </c>
      <c r="Y658">
        <f t="shared" si="112"/>
        <v>175</v>
      </c>
      <c r="Z658">
        <f t="shared" si="113"/>
        <v>-2407.9999999999982</v>
      </c>
      <c r="AA658" s="5">
        <f t="shared" si="119"/>
        <v>10630852.176559251</v>
      </c>
      <c r="AB658" s="24">
        <f>IFERROR(AA658/MAX($J$3:AA658)-1,"")</f>
        <v>-5.0677890625530075E-3</v>
      </c>
      <c r="AG658" s="3">
        <v>44163</v>
      </c>
      <c r="AH658">
        <v>11972181.120619243</v>
      </c>
      <c r="AI658" s="24">
        <f>AH658/MAX($AH$2:AH658)-1</f>
        <v>-7.5279384053551501E-3</v>
      </c>
      <c r="AJ658" s="27">
        <f t="shared" si="114"/>
        <v>1</v>
      </c>
      <c r="AK658">
        <f t="shared" si="115"/>
        <v>1</v>
      </c>
      <c r="AL658" s="28">
        <f t="shared" si="120"/>
        <v>2</v>
      </c>
      <c r="AM658" s="28">
        <f t="shared" si="116"/>
        <v>1384</v>
      </c>
      <c r="AN658" s="29">
        <f t="shared" ca="1" si="117"/>
        <v>-7.5279384053551501E-3</v>
      </c>
      <c r="AP658" s="7"/>
      <c r="AT658" s="3"/>
      <c r="AV658" s="7"/>
      <c r="AW658" s="6"/>
      <c r="AY658" s="7"/>
      <c r="BA658" s="7"/>
      <c r="BG658" s="7"/>
      <c r="BH658" s="7"/>
    </row>
    <row r="659" spans="1:60" x14ac:dyDescent="0.45">
      <c r="A659" t="s">
        <v>786</v>
      </c>
      <c r="B659" t="s">
        <v>30</v>
      </c>
      <c r="C659" s="6">
        <v>43957.457638888889</v>
      </c>
      <c r="D659" s="5">
        <v>100.45</v>
      </c>
      <c r="E659" s="6">
        <v>43958.385416666664</v>
      </c>
      <c r="F659">
        <v>10</v>
      </c>
      <c r="G659" s="7">
        <v>-0.90039999999999998</v>
      </c>
      <c r="H659">
        <v>-47775.040000000001</v>
      </c>
      <c r="I659" s="7">
        <v>-0.91139999999999999</v>
      </c>
      <c r="J659">
        <v>521.82069999999999</v>
      </c>
      <c r="K659">
        <v>52416.89</v>
      </c>
      <c r="L659">
        <v>435603.64</v>
      </c>
      <c r="M659">
        <v>273</v>
      </c>
      <c r="N659">
        <v>-175</v>
      </c>
      <c r="O659" s="7">
        <v>-0.90039999999999998</v>
      </c>
      <c r="P659" s="7">
        <v>8.9599999999999999E-2</v>
      </c>
      <c r="Q659" t="s">
        <v>535</v>
      </c>
      <c r="S659" s="2">
        <f t="shared" si="118"/>
        <v>43957</v>
      </c>
      <c r="T659" t="s">
        <v>786</v>
      </c>
      <c r="U659" s="5">
        <v>100.45</v>
      </c>
      <c r="V659">
        <v>10</v>
      </c>
      <c r="W659">
        <f t="shared" si="121"/>
        <v>10630852.176559251</v>
      </c>
      <c r="X659">
        <f t="shared" si="111"/>
        <v>26577.130441398127</v>
      </c>
      <c r="Y659">
        <f t="shared" si="112"/>
        <v>275</v>
      </c>
      <c r="Z659">
        <f t="shared" si="113"/>
        <v>-25177.487500000003</v>
      </c>
      <c r="AA659" s="5" t="str">
        <f t="shared" si="119"/>
        <v/>
      </c>
      <c r="AB659" s="24" t="str">
        <f>IFERROR(AA659/MAX($J$3:AA659)-1,"")</f>
        <v/>
      </c>
      <c r="AG659" s="3">
        <v>44164</v>
      </c>
      <c r="AH659">
        <v>11972181.120619243</v>
      </c>
      <c r="AI659" s="24">
        <f>AH659/MAX($AH$2:AH659)-1</f>
        <v>-7.5279384053551501E-3</v>
      </c>
      <c r="AJ659" s="27">
        <f t="shared" si="114"/>
        <v>1</v>
      </c>
      <c r="AK659">
        <f t="shared" si="115"/>
        <v>1</v>
      </c>
      <c r="AL659" s="28">
        <f t="shared" si="120"/>
        <v>2</v>
      </c>
      <c r="AM659" s="28">
        <f t="shared" si="116"/>
        <v>1384</v>
      </c>
      <c r="AN659" s="29">
        <f t="shared" ca="1" si="117"/>
        <v>-7.5279384053551501E-3</v>
      </c>
      <c r="AP659" s="7"/>
      <c r="AT659" s="3"/>
      <c r="AV659" s="7"/>
      <c r="AW659" s="6"/>
      <c r="AY659" s="7"/>
      <c r="BA659" s="7"/>
      <c r="BG659" s="7"/>
      <c r="BH659" s="7"/>
    </row>
    <row r="660" spans="1:60" x14ac:dyDescent="0.45">
      <c r="A660" t="s">
        <v>945</v>
      </c>
      <c r="B660" t="s">
        <v>30</v>
      </c>
      <c r="C660" s="6">
        <v>43957.520833333336</v>
      </c>
      <c r="D660" s="5">
        <v>96.65</v>
      </c>
      <c r="E660" s="6">
        <v>43958.385416666664</v>
      </c>
      <c r="F660">
        <v>19.350000000000001</v>
      </c>
      <c r="G660" s="7">
        <v>-0.79979999999999996</v>
      </c>
      <c r="H660">
        <v>-43612.639999999999</v>
      </c>
      <c r="I660" s="7">
        <v>-0.81179999999999997</v>
      </c>
      <c r="J660">
        <v>555.85829999999999</v>
      </c>
      <c r="K660">
        <v>53723.7</v>
      </c>
      <c r="L660">
        <v>701128.08</v>
      </c>
      <c r="M660">
        <v>182</v>
      </c>
      <c r="N660">
        <v>-239.63</v>
      </c>
      <c r="O660" s="7">
        <v>-0.79979999999999996</v>
      </c>
      <c r="P660" s="7">
        <v>0.1449</v>
      </c>
      <c r="Q660" t="s">
        <v>535</v>
      </c>
      <c r="S660" s="2">
        <f t="shared" si="118"/>
        <v>43957</v>
      </c>
      <c r="T660" t="s">
        <v>945</v>
      </c>
      <c r="U660" s="5">
        <v>96.65</v>
      </c>
      <c r="V660">
        <v>19.350000000000001</v>
      </c>
      <c r="W660">
        <f t="shared" si="121"/>
        <v>10630852.176559251</v>
      </c>
      <c r="X660">
        <f t="shared" si="111"/>
        <v>26577.130441398127</v>
      </c>
      <c r="Y660">
        <f t="shared" si="112"/>
        <v>275</v>
      </c>
      <c r="Z660">
        <f t="shared" si="113"/>
        <v>-21576.500000000004</v>
      </c>
      <c r="AA660" s="5" t="str">
        <f t="shared" si="119"/>
        <v/>
      </c>
      <c r="AB660" s="24" t="str">
        <f>IFERROR(AA660/MAX($J$3:AA660)-1,"")</f>
        <v/>
      </c>
      <c r="AG660" s="3">
        <v>44165</v>
      </c>
      <c r="AH660">
        <v>11972181.120619243</v>
      </c>
      <c r="AI660" s="24">
        <f>AH660/MAX($AH$2:AH660)-1</f>
        <v>-7.5279384053551501E-3</v>
      </c>
      <c r="AJ660" s="27">
        <f t="shared" si="114"/>
        <v>1</v>
      </c>
      <c r="AK660">
        <f t="shared" si="115"/>
        <v>1</v>
      </c>
      <c r="AL660" s="28">
        <f t="shared" si="120"/>
        <v>2</v>
      </c>
      <c r="AM660" s="28">
        <f t="shared" si="116"/>
        <v>1384</v>
      </c>
      <c r="AN660" s="29">
        <f t="shared" ca="1" si="117"/>
        <v>-7.5279384053551501E-3</v>
      </c>
      <c r="AP660" s="7"/>
      <c r="AT660" s="3"/>
      <c r="AV660" s="7"/>
      <c r="AW660" s="6"/>
      <c r="AY660" s="7"/>
      <c r="BA660" s="7"/>
      <c r="BG660" s="7"/>
      <c r="BH660" s="7"/>
    </row>
    <row r="661" spans="1:60" x14ac:dyDescent="0.45">
      <c r="A661" t="s">
        <v>786</v>
      </c>
      <c r="B661" t="s">
        <v>30</v>
      </c>
      <c r="C661" s="6">
        <v>43957.573611111111</v>
      </c>
      <c r="D661" s="5">
        <v>81.7</v>
      </c>
      <c r="E661" s="6">
        <v>43958.385416666664</v>
      </c>
      <c r="F661">
        <v>10</v>
      </c>
      <c r="G661" s="7">
        <v>-0.87760000000000005</v>
      </c>
      <c r="H661">
        <v>-47763.07</v>
      </c>
      <c r="I661" s="7">
        <v>-0.88880000000000003</v>
      </c>
      <c r="J661">
        <v>657.73950000000002</v>
      </c>
      <c r="K661">
        <v>53737.32</v>
      </c>
      <c r="L661">
        <v>653365.01</v>
      </c>
      <c r="M661">
        <v>106</v>
      </c>
      <c r="N661">
        <v>-450.59</v>
      </c>
      <c r="O661" s="7">
        <v>-0.87760000000000005</v>
      </c>
      <c r="P661" s="7">
        <v>3.0999999999999999E-3</v>
      </c>
      <c r="Q661" t="s">
        <v>535</v>
      </c>
      <c r="S661" s="2">
        <f t="shared" si="118"/>
        <v>43957</v>
      </c>
      <c r="T661" t="s">
        <v>786</v>
      </c>
      <c r="U661" s="5">
        <v>81.7</v>
      </c>
      <c r="V661">
        <v>10</v>
      </c>
      <c r="W661">
        <f t="shared" si="121"/>
        <v>10630852.176559251</v>
      </c>
      <c r="X661">
        <f t="shared" si="111"/>
        <v>26577.130441398127</v>
      </c>
      <c r="Y661">
        <f t="shared" si="112"/>
        <v>325</v>
      </c>
      <c r="Z661">
        <f t="shared" si="113"/>
        <v>-23600.525000000001</v>
      </c>
      <c r="AA661" s="5">
        <f t="shared" si="119"/>
        <v>10560497.664059252</v>
      </c>
      <c r="AB661" s="24">
        <f>IFERROR(AA661/MAX($J$3:AA661)-1,"")</f>
        <v>-1.1652206709276913E-2</v>
      </c>
      <c r="AG661" s="3">
        <v>44166</v>
      </c>
      <c r="AH661">
        <v>11963150.770619243</v>
      </c>
      <c r="AI661" s="24">
        <f>AH661/MAX($AH$2:AH661)-1</f>
        <v>-8.2765380123210885E-3</v>
      </c>
      <c r="AJ661" s="27">
        <f t="shared" si="114"/>
        <v>1</v>
      </c>
      <c r="AK661">
        <f t="shared" si="115"/>
        <v>1</v>
      </c>
      <c r="AL661" s="28">
        <f t="shared" si="120"/>
        <v>2</v>
      </c>
      <c r="AM661" s="28">
        <f t="shared" si="116"/>
        <v>1384</v>
      </c>
      <c r="AN661" s="29">
        <f t="shared" ca="1" si="117"/>
        <v>-8.2765380123210885E-3</v>
      </c>
      <c r="AP661" s="7"/>
      <c r="AT661" s="3"/>
      <c r="AV661" s="7"/>
      <c r="AW661" s="6"/>
      <c r="AY661" s="7"/>
      <c r="BA661" s="7"/>
      <c r="BG661" s="7"/>
      <c r="BH661" s="7"/>
    </row>
    <row r="662" spans="1:60" x14ac:dyDescent="0.45">
      <c r="A662" t="s">
        <v>759</v>
      </c>
      <c r="B662" t="s">
        <v>30</v>
      </c>
      <c r="C662" s="6">
        <v>43959.61041666667</v>
      </c>
      <c r="D662" s="5">
        <v>165</v>
      </c>
      <c r="E662" s="6">
        <v>43962.385416666664</v>
      </c>
      <c r="F662">
        <v>96</v>
      </c>
      <c r="G662" s="7">
        <v>-0.41820000000000002</v>
      </c>
      <c r="H662">
        <v>-22645.26</v>
      </c>
      <c r="I662" s="7">
        <v>-0.434</v>
      </c>
      <c r="J662">
        <v>316.23039999999997</v>
      </c>
      <c r="K662">
        <v>52178.02</v>
      </c>
      <c r="L662">
        <v>412958.38</v>
      </c>
      <c r="M662">
        <v>53</v>
      </c>
      <c r="N662">
        <v>-427.27</v>
      </c>
      <c r="O662" s="7">
        <v>-0.41820000000000002</v>
      </c>
      <c r="P662" s="7">
        <v>6.8500000000000005E-2</v>
      </c>
      <c r="Q662" t="s">
        <v>535</v>
      </c>
      <c r="S662" s="2">
        <f t="shared" si="118"/>
        <v>43959</v>
      </c>
      <c r="T662" t="s">
        <v>759</v>
      </c>
      <c r="U662" s="5">
        <v>165</v>
      </c>
      <c r="V662">
        <v>96</v>
      </c>
      <c r="W662">
        <f t="shared" si="121"/>
        <v>10560497.664059252</v>
      </c>
      <c r="X662">
        <f t="shared" si="111"/>
        <v>26401.24416014813</v>
      </c>
      <c r="Y662">
        <f t="shared" si="112"/>
        <v>150</v>
      </c>
      <c r="Z662">
        <f t="shared" si="113"/>
        <v>-10741.500000000002</v>
      </c>
      <c r="AA662" s="5">
        <f t="shared" si="119"/>
        <v>10549756.164059252</v>
      </c>
      <c r="AB662" s="24">
        <f>IFERROR(AA662/MAX($J$3:AA662)-1,"")</f>
        <v>-1.2657494353794152E-2</v>
      </c>
      <c r="AG662" s="3">
        <v>44167</v>
      </c>
      <c r="AH662">
        <v>11882886.658119243</v>
      </c>
      <c r="AI662" s="24">
        <f>AH662/MAX($AH$2:AH662)-1</f>
        <v>-1.49302870996737E-2</v>
      </c>
      <c r="AJ662" s="27">
        <f t="shared" si="114"/>
        <v>1</v>
      </c>
      <c r="AK662">
        <f t="shared" si="115"/>
        <v>1</v>
      </c>
      <c r="AL662" s="28">
        <f t="shared" si="120"/>
        <v>2</v>
      </c>
      <c r="AM662" s="28">
        <f t="shared" si="116"/>
        <v>1384</v>
      </c>
      <c r="AN662" s="29">
        <f t="shared" ca="1" si="117"/>
        <v>-1.49302870996737E-2</v>
      </c>
      <c r="AP662" s="7"/>
      <c r="AT662" s="3"/>
      <c r="AV662" s="7"/>
      <c r="AW662" s="6"/>
      <c r="AY662" s="7"/>
      <c r="BA662" s="7"/>
      <c r="BG662" s="7"/>
      <c r="BH662" s="7"/>
    </row>
    <row r="663" spans="1:60" x14ac:dyDescent="0.45">
      <c r="A663" t="s">
        <v>787</v>
      </c>
      <c r="B663" t="s">
        <v>30</v>
      </c>
      <c r="C663" s="6">
        <v>43962.417361111111</v>
      </c>
      <c r="D663" s="5">
        <v>125.4</v>
      </c>
      <c r="E663" s="6">
        <v>43963.385416666664</v>
      </c>
      <c r="F663">
        <v>23.15</v>
      </c>
      <c r="G663" s="7">
        <v>-0.81540000000000001</v>
      </c>
      <c r="H663">
        <v>-43069.91</v>
      </c>
      <c r="I663" s="7">
        <v>-0.82720000000000005</v>
      </c>
      <c r="J663">
        <v>415.18970000000002</v>
      </c>
      <c r="K663">
        <v>52064.79</v>
      </c>
      <c r="L663">
        <v>369888.47</v>
      </c>
      <c r="M663">
        <v>331</v>
      </c>
      <c r="N663">
        <v>-130.12</v>
      </c>
      <c r="O663" s="7">
        <v>-0.81540000000000001</v>
      </c>
      <c r="P663" s="7">
        <v>2.87E-2</v>
      </c>
      <c r="Q663" t="s">
        <v>535</v>
      </c>
      <c r="S663" s="2">
        <f t="shared" si="118"/>
        <v>43962</v>
      </c>
      <c r="T663" t="s">
        <v>787</v>
      </c>
      <c r="U663" s="5">
        <v>125.4</v>
      </c>
      <c r="V663">
        <v>23.15</v>
      </c>
      <c r="W663">
        <f t="shared" si="121"/>
        <v>10549756.164059252</v>
      </c>
      <c r="X663">
        <f t="shared" si="111"/>
        <v>26374.390410148131</v>
      </c>
      <c r="Y663">
        <f t="shared" si="112"/>
        <v>200</v>
      </c>
      <c r="Z663">
        <f t="shared" si="113"/>
        <v>-20747.100000000002</v>
      </c>
      <c r="AA663" s="5" t="str">
        <f t="shared" si="119"/>
        <v/>
      </c>
      <c r="AB663" s="24" t="str">
        <f>IFERROR(AA663/MAX($J$3:AA663)-1,"")</f>
        <v/>
      </c>
      <c r="AG663" s="3">
        <v>44168</v>
      </c>
      <c r="AH663">
        <v>11852912.070619242</v>
      </c>
      <c r="AI663" s="24">
        <f>AH663/MAX($AH$2:AH663)-1</f>
        <v>-1.7415125939969744E-2</v>
      </c>
      <c r="AJ663" s="27">
        <f t="shared" si="114"/>
        <v>1</v>
      </c>
      <c r="AK663">
        <f t="shared" si="115"/>
        <v>1</v>
      </c>
      <c r="AL663" s="28">
        <f t="shared" si="120"/>
        <v>2</v>
      </c>
      <c r="AM663" s="28">
        <f t="shared" si="116"/>
        <v>1384</v>
      </c>
      <c r="AN663" s="29">
        <f t="shared" ca="1" si="117"/>
        <v>-1.7415125939969744E-2</v>
      </c>
      <c r="AP663" s="7"/>
      <c r="AT663" s="3"/>
      <c r="AV663" s="7"/>
      <c r="AW663" s="6"/>
      <c r="AY663" s="7"/>
      <c r="BA663" s="7"/>
      <c r="BG663" s="7"/>
      <c r="BH663" s="7"/>
    </row>
    <row r="664" spans="1:60" x14ac:dyDescent="0.45">
      <c r="A664" t="s">
        <v>759</v>
      </c>
      <c r="B664" t="s">
        <v>30</v>
      </c>
      <c r="C664" s="6">
        <v>43962.62777777778</v>
      </c>
      <c r="D664" s="5">
        <v>144.25</v>
      </c>
      <c r="E664" s="6">
        <v>43963.385416666664</v>
      </c>
      <c r="F664">
        <v>178.55</v>
      </c>
      <c r="G664" s="7">
        <v>0.23780000000000001</v>
      </c>
      <c r="H664">
        <v>11473.88</v>
      </c>
      <c r="I664" s="7">
        <v>0.21540000000000001</v>
      </c>
      <c r="J664">
        <v>369.26740000000001</v>
      </c>
      <c r="K664">
        <v>53266.82</v>
      </c>
      <c r="L664">
        <v>664838.88</v>
      </c>
      <c r="M664">
        <v>28</v>
      </c>
      <c r="N664">
        <v>409.78</v>
      </c>
      <c r="O664" s="7">
        <v>-7.7600000000000002E-2</v>
      </c>
      <c r="P664" s="7">
        <v>0.23780000000000001</v>
      </c>
      <c r="Q664" t="s">
        <v>535</v>
      </c>
      <c r="S664" s="2">
        <f t="shared" si="118"/>
        <v>43962</v>
      </c>
      <c r="T664" t="s">
        <v>759</v>
      </c>
      <c r="U664" s="5">
        <v>144.25</v>
      </c>
      <c r="V664">
        <v>178.55</v>
      </c>
      <c r="W664">
        <f t="shared" si="121"/>
        <v>10549756.164059252</v>
      </c>
      <c r="X664">
        <f t="shared" si="111"/>
        <v>26374.390410148131</v>
      </c>
      <c r="Y664">
        <f t="shared" si="112"/>
        <v>175</v>
      </c>
      <c r="Z664">
        <f t="shared" si="113"/>
        <v>5437.6</v>
      </c>
      <c r="AA664" s="5" t="str">
        <f t="shared" si="119"/>
        <v/>
      </c>
      <c r="AB664" s="24" t="str">
        <f>IFERROR(AA664/MAX($J$3:AA664)-1,"")</f>
        <v/>
      </c>
      <c r="AG664" s="3">
        <v>44169</v>
      </c>
      <c r="AH664">
        <v>11852912.070619242</v>
      </c>
      <c r="AI664" s="24">
        <f>AH664/MAX($AH$2:AH664)-1</f>
        <v>-1.7415125939969744E-2</v>
      </c>
      <c r="AJ664" s="27">
        <f t="shared" si="114"/>
        <v>1</v>
      </c>
      <c r="AK664">
        <f t="shared" si="115"/>
        <v>1</v>
      </c>
      <c r="AL664" s="28">
        <f t="shared" si="120"/>
        <v>2</v>
      </c>
      <c r="AM664" s="28">
        <f t="shared" si="116"/>
        <v>1384</v>
      </c>
      <c r="AN664" s="29">
        <f t="shared" ca="1" si="117"/>
        <v>-1.7415125939969744E-2</v>
      </c>
      <c r="AP664" s="7"/>
      <c r="AT664" s="3"/>
      <c r="AV664" s="7"/>
      <c r="AW664" s="6"/>
      <c r="AY664" s="7"/>
      <c r="BA664" s="7"/>
      <c r="BG664" s="7"/>
      <c r="BH664" s="7"/>
    </row>
    <row r="665" spans="1:60" x14ac:dyDescent="0.45">
      <c r="A665" t="s">
        <v>793</v>
      </c>
      <c r="B665" t="s">
        <v>30</v>
      </c>
      <c r="C665" s="6">
        <v>43962.629166666666</v>
      </c>
      <c r="D665" s="5">
        <v>123.35</v>
      </c>
      <c r="E665" s="6">
        <v>43963.385416666664</v>
      </c>
      <c r="F665">
        <v>149.5</v>
      </c>
      <c r="G665" s="7">
        <v>0.21199999999999999</v>
      </c>
      <c r="H665">
        <v>9855.27</v>
      </c>
      <c r="I665" s="7">
        <v>0.18990000000000001</v>
      </c>
      <c r="J665">
        <v>420.779</v>
      </c>
      <c r="K665">
        <v>51903.09</v>
      </c>
      <c r="L665">
        <v>379743.74</v>
      </c>
      <c r="M665">
        <v>26</v>
      </c>
      <c r="N665">
        <v>379.05</v>
      </c>
      <c r="O665" s="7">
        <v>-0.1212</v>
      </c>
      <c r="P665" s="7">
        <v>0.45760000000000001</v>
      </c>
      <c r="Q665" t="s">
        <v>535</v>
      </c>
      <c r="S665" s="2">
        <f t="shared" si="118"/>
        <v>43962</v>
      </c>
      <c r="T665" t="s">
        <v>793</v>
      </c>
      <c r="U665" s="5">
        <v>123.35</v>
      </c>
      <c r="V665">
        <v>149.5</v>
      </c>
      <c r="W665">
        <f t="shared" si="121"/>
        <v>10549756.164059252</v>
      </c>
      <c r="X665">
        <f t="shared" si="111"/>
        <v>26374.390410148131</v>
      </c>
      <c r="Y665">
        <f t="shared" si="112"/>
        <v>225</v>
      </c>
      <c r="Z665">
        <f t="shared" si="113"/>
        <v>5269.8374999999987</v>
      </c>
      <c r="AA665" s="5" t="str">
        <f t="shared" si="119"/>
        <v/>
      </c>
      <c r="AB665" s="24" t="str">
        <f>IFERROR(AA665/MAX($J$3:AA665)-1,"")</f>
        <v/>
      </c>
      <c r="AG665" s="3">
        <v>44170</v>
      </c>
      <c r="AH665">
        <v>11852912.070619242</v>
      </c>
      <c r="AI665" s="24">
        <f>AH665/MAX($AH$2:AH665)-1</f>
        <v>-1.7415125939969744E-2</v>
      </c>
      <c r="AJ665" s="27">
        <f t="shared" si="114"/>
        <v>1</v>
      </c>
      <c r="AK665">
        <f t="shared" si="115"/>
        <v>1</v>
      </c>
      <c r="AL665" s="28">
        <f t="shared" si="120"/>
        <v>2</v>
      </c>
      <c r="AM665" s="28">
        <f t="shared" si="116"/>
        <v>1384</v>
      </c>
      <c r="AN665" s="29">
        <f t="shared" ca="1" si="117"/>
        <v>-1.7415125939969744E-2</v>
      </c>
      <c r="AP665" s="7"/>
      <c r="AT665" s="3"/>
      <c r="AV665" s="7"/>
      <c r="AW665" s="6"/>
      <c r="AY665" s="7"/>
      <c r="BA665" s="7"/>
      <c r="BG665" s="7"/>
      <c r="BH665" s="7"/>
    </row>
    <row r="666" spans="1:60" x14ac:dyDescent="0.45">
      <c r="A666" t="s">
        <v>793</v>
      </c>
      <c r="B666" t="s">
        <v>30</v>
      </c>
      <c r="C666" s="6">
        <v>43962.629166666666</v>
      </c>
      <c r="D666" s="5">
        <v>123.35</v>
      </c>
      <c r="E666" s="6">
        <v>43963.385416666664</v>
      </c>
      <c r="F666">
        <v>149.5</v>
      </c>
      <c r="G666" s="7">
        <v>0.21199999999999999</v>
      </c>
      <c r="H666">
        <v>10114.32</v>
      </c>
      <c r="I666" s="7">
        <v>0.18990000000000001</v>
      </c>
      <c r="J666">
        <v>431.83909999999997</v>
      </c>
      <c r="K666">
        <v>53267.35</v>
      </c>
      <c r="L666">
        <v>674953.2</v>
      </c>
      <c r="M666">
        <v>26</v>
      </c>
      <c r="N666">
        <v>389.01</v>
      </c>
      <c r="O666" s="7">
        <v>-0.1212</v>
      </c>
      <c r="P666" s="7">
        <v>0.45760000000000001</v>
      </c>
      <c r="Q666" t="s">
        <v>535</v>
      </c>
      <c r="S666" s="2">
        <f t="shared" si="118"/>
        <v>43962</v>
      </c>
      <c r="T666" t="s">
        <v>793</v>
      </c>
      <c r="U666" s="5">
        <v>123.35</v>
      </c>
      <c r="V666">
        <v>149.5</v>
      </c>
      <c r="W666">
        <f t="shared" si="121"/>
        <v>10549756.164059252</v>
      </c>
      <c r="X666">
        <f t="shared" si="111"/>
        <v>26374.390410148131</v>
      </c>
      <c r="Y666">
        <f t="shared" si="112"/>
        <v>225</v>
      </c>
      <c r="Z666">
        <f t="shared" si="113"/>
        <v>5269.8374999999987</v>
      </c>
      <c r="AA666" s="5">
        <f t="shared" si="119"/>
        <v>10544986.339059252</v>
      </c>
      <c r="AB666" s="24">
        <f>IFERROR(AA666/MAX($J$3:AA666)-1,"")</f>
        <v>-1.3103898127848956E-2</v>
      </c>
      <c r="AG666" s="3">
        <v>44171</v>
      </c>
      <c r="AH666">
        <v>11852912.070619242</v>
      </c>
      <c r="AI666" s="24">
        <f>AH666/MAX($AH$2:AH666)-1</f>
        <v>-1.7415125939969744E-2</v>
      </c>
      <c r="AJ666" s="27">
        <f t="shared" si="114"/>
        <v>1</v>
      </c>
      <c r="AK666">
        <f t="shared" si="115"/>
        <v>1</v>
      </c>
      <c r="AL666" s="28">
        <f t="shared" si="120"/>
        <v>2</v>
      </c>
      <c r="AM666" s="28">
        <f t="shared" si="116"/>
        <v>1384</v>
      </c>
      <c r="AN666" s="29">
        <f t="shared" ca="1" si="117"/>
        <v>-1.7415125939969744E-2</v>
      </c>
      <c r="AP666" s="7"/>
      <c r="AT666" s="3"/>
      <c r="AV666" s="7"/>
      <c r="AW666" s="6"/>
      <c r="AY666" s="7"/>
      <c r="BA666" s="7"/>
      <c r="BG666" s="7"/>
      <c r="BH666" s="7"/>
    </row>
    <row r="667" spans="1:60" x14ac:dyDescent="0.45">
      <c r="A667" t="s">
        <v>794</v>
      </c>
      <c r="B667" t="s">
        <v>30</v>
      </c>
      <c r="C667" s="6">
        <v>43963.416666666664</v>
      </c>
      <c r="D667" s="5">
        <v>114.9</v>
      </c>
      <c r="E667" s="6">
        <v>43964.385416666664</v>
      </c>
      <c r="F667">
        <v>4.6500000000000004</v>
      </c>
      <c r="G667" s="7">
        <v>-0.95950000000000002</v>
      </c>
      <c r="H667">
        <v>-50338.37</v>
      </c>
      <c r="I667" s="7">
        <v>-0.96989999999999998</v>
      </c>
      <c r="J667">
        <v>451.68599999999998</v>
      </c>
      <c r="K667">
        <v>51898.720000000001</v>
      </c>
      <c r="L667">
        <v>329405.38</v>
      </c>
      <c r="M667">
        <v>332</v>
      </c>
      <c r="N667">
        <v>-151.62</v>
      </c>
      <c r="O667" s="7">
        <v>-0.97430000000000005</v>
      </c>
      <c r="P667" s="7">
        <v>8.4400000000000003E-2</v>
      </c>
      <c r="Q667" t="s">
        <v>535</v>
      </c>
      <c r="S667" s="2">
        <f t="shared" si="118"/>
        <v>43963</v>
      </c>
      <c r="T667" t="s">
        <v>794</v>
      </c>
      <c r="U667" s="5">
        <v>114.9</v>
      </c>
      <c r="V667">
        <v>4.6500000000000004</v>
      </c>
      <c r="W667">
        <f t="shared" si="121"/>
        <v>10544986.339059252</v>
      </c>
      <c r="X667">
        <f t="shared" si="111"/>
        <v>26362.465847648131</v>
      </c>
      <c r="Y667">
        <f t="shared" si="112"/>
        <v>225</v>
      </c>
      <c r="Z667">
        <f t="shared" si="113"/>
        <v>-25075.237500000003</v>
      </c>
      <c r="AA667" s="5" t="str">
        <f t="shared" si="119"/>
        <v/>
      </c>
      <c r="AB667" s="24" t="str">
        <f>IFERROR(AA667/MAX($J$3:AA667)-1,"")</f>
        <v/>
      </c>
      <c r="AG667" s="3">
        <v>44172</v>
      </c>
      <c r="AH667">
        <v>11872708.074826742</v>
      </c>
      <c r="AI667" s="24">
        <f>AH667/MAX($AH$2:AH667)-1</f>
        <v>-1.5774073160262359E-2</v>
      </c>
      <c r="AJ667" s="27">
        <f t="shared" si="114"/>
        <v>1</v>
      </c>
      <c r="AK667">
        <f t="shared" si="115"/>
        <v>1</v>
      </c>
      <c r="AL667" s="28">
        <f t="shared" si="120"/>
        <v>2</v>
      </c>
      <c r="AM667" s="28">
        <f t="shared" si="116"/>
        <v>1384</v>
      </c>
      <c r="AN667" s="29">
        <f t="shared" ca="1" si="117"/>
        <v>-1.5774073160262359E-2</v>
      </c>
      <c r="AP667" s="7"/>
      <c r="AT667" s="3"/>
      <c r="AV667" s="7"/>
      <c r="AW667" s="6"/>
      <c r="AY667" s="7"/>
      <c r="BA667" s="7"/>
      <c r="BG667" s="7"/>
      <c r="BH667" s="7"/>
    </row>
    <row r="668" spans="1:60" x14ac:dyDescent="0.45">
      <c r="A668" t="s">
        <v>795</v>
      </c>
      <c r="B668" t="s">
        <v>30</v>
      </c>
      <c r="C668" s="6">
        <v>43963.604166666664</v>
      </c>
      <c r="D668" s="5">
        <v>120.7</v>
      </c>
      <c r="E668" s="6">
        <v>43964.385416666664</v>
      </c>
      <c r="F668">
        <v>309.39999999999998</v>
      </c>
      <c r="G668" s="7">
        <v>1.5633999999999999</v>
      </c>
      <c r="H668">
        <v>81543.11</v>
      </c>
      <c r="I668" s="7">
        <v>1.5277000000000001</v>
      </c>
      <c r="J668">
        <v>442.21019999999999</v>
      </c>
      <c r="K668">
        <v>53374.77</v>
      </c>
      <c r="L668">
        <v>756496.32</v>
      </c>
      <c r="M668">
        <v>62</v>
      </c>
      <c r="N668">
        <v>1315.21</v>
      </c>
      <c r="O668" s="7">
        <v>-0.1147</v>
      </c>
      <c r="P668" s="7">
        <v>1.5633999999999999</v>
      </c>
      <c r="Q668" t="s">
        <v>535</v>
      </c>
      <c r="S668" s="2">
        <f t="shared" si="118"/>
        <v>43963</v>
      </c>
      <c r="T668" t="s">
        <v>795</v>
      </c>
      <c r="U668" s="5">
        <v>120.7</v>
      </c>
      <c r="V668">
        <v>309.39999999999998</v>
      </c>
      <c r="W668">
        <f t="shared" si="121"/>
        <v>10544986.339059252</v>
      </c>
      <c r="X668">
        <f t="shared" si="111"/>
        <v>26362.465847648131</v>
      </c>
      <c r="Y668">
        <f t="shared" si="112"/>
        <v>225</v>
      </c>
      <c r="Z668">
        <f t="shared" si="113"/>
        <v>41489.774999999994</v>
      </c>
      <c r="AA668" s="5" t="str">
        <f t="shared" si="119"/>
        <v/>
      </c>
      <c r="AB668" s="24" t="str">
        <f>IFERROR(AA668/MAX($J$3:AA668)-1,"")</f>
        <v/>
      </c>
      <c r="AG668" s="3">
        <v>44173</v>
      </c>
      <c r="AH668">
        <v>11867489.687326742</v>
      </c>
      <c r="AI668" s="24">
        <f>AH668/MAX($AH$2:AH668)-1</f>
        <v>-1.6206668002266889E-2</v>
      </c>
      <c r="AJ668" s="27">
        <f t="shared" si="114"/>
        <v>1</v>
      </c>
      <c r="AK668">
        <f t="shared" si="115"/>
        <v>1</v>
      </c>
      <c r="AL668" s="28">
        <f t="shared" si="120"/>
        <v>2</v>
      </c>
      <c r="AM668" s="28">
        <f t="shared" si="116"/>
        <v>1384</v>
      </c>
      <c r="AN668" s="29">
        <f t="shared" ca="1" si="117"/>
        <v>-1.6206668002266889E-2</v>
      </c>
      <c r="AP668" s="7"/>
      <c r="AT668" s="3"/>
      <c r="AV668" s="7"/>
      <c r="AW668" s="6"/>
      <c r="AY668" s="7"/>
      <c r="BA668" s="7"/>
      <c r="BG668" s="7"/>
      <c r="BH668" s="7"/>
    </row>
    <row r="669" spans="1:60" x14ac:dyDescent="0.45">
      <c r="A669" t="s">
        <v>785</v>
      </c>
      <c r="B669" t="s">
        <v>30</v>
      </c>
      <c r="C669" s="6">
        <v>43963.607638888891</v>
      </c>
      <c r="D669" s="5">
        <v>110.2</v>
      </c>
      <c r="E669" s="6">
        <v>43964.385416666664</v>
      </c>
      <c r="F669">
        <v>261.85000000000002</v>
      </c>
      <c r="G669" s="7">
        <v>1.3761000000000001</v>
      </c>
      <c r="H669">
        <v>71656.67</v>
      </c>
      <c r="I669" s="7">
        <v>1.3424</v>
      </c>
      <c r="J669">
        <v>484.3974</v>
      </c>
      <c r="K669">
        <v>53380.59</v>
      </c>
      <c r="L669">
        <v>828152.98</v>
      </c>
      <c r="M669">
        <v>57</v>
      </c>
      <c r="N669">
        <v>1257.1300000000001</v>
      </c>
      <c r="O669" s="7">
        <v>-0.216</v>
      </c>
      <c r="P669" s="7">
        <v>1.7222999999999999</v>
      </c>
      <c r="Q669" t="s">
        <v>535</v>
      </c>
      <c r="S669" s="2">
        <f t="shared" si="118"/>
        <v>43963</v>
      </c>
      <c r="T669" t="s">
        <v>785</v>
      </c>
      <c r="U669" s="5">
        <v>110.2</v>
      </c>
      <c r="V669">
        <v>261.85000000000002</v>
      </c>
      <c r="W669">
        <f t="shared" si="121"/>
        <v>10544986.339059252</v>
      </c>
      <c r="X669">
        <f t="shared" si="111"/>
        <v>26362.465847648131</v>
      </c>
      <c r="Y669">
        <f t="shared" si="112"/>
        <v>250</v>
      </c>
      <c r="Z669">
        <f t="shared" si="113"/>
        <v>36982.375000000007</v>
      </c>
      <c r="AA669" s="5" t="str">
        <f t="shared" si="119"/>
        <v/>
      </c>
      <c r="AB669" s="24" t="str">
        <f>IFERROR(AA669/MAX($J$3:AA669)-1,"")</f>
        <v/>
      </c>
      <c r="AG669" s="3">
        <v>44174</v>
      </c>
      <c r="AH669">
        <v>11813852.937326742</v>
      </c>
      <c r="AI669" s="24">
        <f>AH669/MAX($AH$2:AH669)-1</f>
        <v>-2.0653057119957019E-2</v>
      </c>
      <c r="AJ669" s="27">
        <f t="shared" si="114"/>
        <v>1</v>
      </c>
      <c r="AK669">
        <f t="shared" si="115"/>
        <v>1</v>
      </c>
      <c r="AL669" s="28">
        <f t="shared" si="120"/>
        <v>2</v>
      </c>
      <c r="AM669" s="28">
        <f t="shared" si="116"/>
        <v>1384</v>
      </c>
      <c r="AN669" s="29">
        <f t="shared" ca="1" si="117"/>
        <v>-2.0653057119957019E-2</v>
      </c>
      <c r="AP669" s="7"/>
      <c r="AT669" s="3"/>
      <c r="AV669" s="7"/>
      <c r="AW669" s="6"/>
      <c r="AY669" s="7"/>
      <c r="BA669" s="7"/>
      <c r="BG669" s="7"/>
      <c r="BH669" s="7"/>
    </row>
    <row r="670" spans="1:60" x14ac:dyDescent="0.45">
      <c r="A670" t="s">
        <v>795</v>
      </c>
      <c r="B670" t="s">
        <v>30</v>
      </c>
      <c r="C670" s="6">
        <v>43963.620833333334</v>
      </c>
      <c r="D670" s="5">
        <v>136.30000000000001</v>
      </c>
      <c r="E670" s="6">
        <v>43964.385416666664</v>
      </c>
      <c r="F670">
        <v>309.39999999999998</v>
      </c>
      <c r="G670" s="7">
        <v>1.27</v>
      </c>
      <c r="H670">
        <v>64033.34</v>
      </c>
      <c r="I670" s="7">
        <v>1.2373000000000001</v>
      </c>
      <c r="J670">
        <v>379.69760000000002</v>
      </c>
      <c r="K670">
        <v>51752.79</v>
      </c>
      <c r="L670">
        <v>393438.71999999997</v>
      </c>
      <c r="M670">
        <v>38</v>
      </c>
      <c r="N670">
        <v>1685.09</v>
      </c>
      <c r="O670" s="7">
        <v>-0.21609999999999999</v>
      </c>
      <c r="P670" s="7">
        <v>1.27</v>
      </c>
      <c r="Q670" t="s">
        <v>535</v>
      </c>
      <c r="S670" s="2">
        <f t="shared" si="118"/>
        <v>43963</v>
      </c>
      <c r="T670" t="s">
        <v>795</v>
      </c>
      <c r="U670" s="5">
        <v>136.30000000000001</v>
      </c>
      <c r="V670">
        <v>309.39999999999998</v>
      </c>
      <c r="W670">
        <f t="shared" si="121"/>
        <v>10544986.339059252</v>
      </c>
      <c r="X670">
        <f t="shared" si="111"/>
        <v>26362.465847648131</v>
      </c>
      <c r="Y670">
        <f t="shared" si="112"/>
        <v>200</v>
      </c>
      <c r="Z670">
        <f t="shared" si="113"/>
        <v>33728.599999999991</v>
      </c>
      <c r="AA670" s="5">
        <f t="shared" si="119"/>
        <v>10632111.851559252</v>
      </c>
      <c r="AB670" s="24">
        <f>IFERROR(AA670/MAX($J$3:AA670)-1,"")</f>
        <v>-4.9498971746780862E-3</v>
      </c>
      <c r="AG670" s="3">
        <v>44175</v>
      </c>
      <c r="AH670">
        <v>11754647.862326743</v>
      </c>
      <c r="AI670" s="24">
        <f>AH670/MAX($AH$2:AH670)-1</f>
        <v>-2.5561050262569496E-2</v>
      </c>
      <c r="AJ670" s="27">
        <f t="shared" si="114"/>
        <v>1</v>
      </c>
      <c r="AK670">
        <f t="shared" si="115"/>
        <v>1</v>
      </c>
      <c r="AL670" s="28">
        <f t="shared" si="120"/>
        <v>2</v>
      </c>
      <c r="AM670" s="28">
        <f t="shared" si="116"/>
        <v>1384</v>
      </c>
      <c r="AN670" s="29">
        <f t="shared" ca="1" si="117"/>
        <v>-2.5561050262569496E-2</v>
      </c>
      <c r="AP670" s="7"/>
      <c r="AT670" s="3"/>
      <c r="AV670" s="7"/>
      <c r="AW670" s="6"/>
      <c r="AY670" s="7"/>
      <c r="BA670" s="7"/>
      <c r="BG670" s="7"/>
      <c r="BH670" s="7"/>
    </row>
    <row r="671" spans="1:60" x14ac:dyDescent="0.45">
      <c r="A671" t="s">
        <v>796</v>
      </c>
      <c r="B671" t="s">
        <v>30</v>
      </c>
      <c r="C671" s="6">
        <v>43964.416666666664</v>
      </c>
      <c r="D671" s="5">
        <v>112.25</v>
      </c>
      <c r="E671" s="6">
        <v>43965.385416666664</v>
      </c>
      <c r="F671">
        <v>163.30000000000001</v>
      </c>
      <c r="G671" s="7">
        <v>0.45479999999999998</v>
      </c>
      <c r="H671">
        <v>22358.39</v>
      </c>
      <c r="I671" s="7">
        <v>0.43020000000000003</v>
      </c>
      <c r="J671">
        <v>462.95940000000002</v>
      </c>
      <c r="K671">
        <v>51967.199999999997</v>
      </c>
      <c r="L671">
        <v>415797.11</v>
      </c>
      <c r="M671">
        <v>332</v>
      </c>
      <c r="N671">
        <v>67.34</v>
      </c>
      <c r="O671" s="7">
        <v>-0.26950000000000002</v>
      </c>
      <c r="P671" s="7">
        <v>0.78169999999999995</v>
      </c>
      <c r="Q671" t="s">
        <v>535</v>
      </c>
      <c r="S671" s="2">
        <f t="shared" si="118"/>
        <v>43964</v>
      </c>
      <c r="T671" t="s">
        <v>796</v>
      </c>
      <c r="U671" s="5">
        <v>112.25</v>
      </c>
      <c r="V671">
        <v>163.30000000000001</v>
      </c>
      <c r="W671">
        <f t="shared" si="121"/>
        <v>10632111.851559252</v>
      </c>
      <c r="X671">
        <f t="shared" si="111"/>
        <v>26580.27962889813</v>
      </c>
      <c r="Y671">
        <f t="shared" si="112"/>
        <v>225</v>
      </c>
      <c r="Z671">
        <f t="shared" si="113"/>
        <v>10866.262500000001</v>
      </c>
      <c r="AA671" s="5" t="str">
        <f t="shared" si="119"/>
        <v/>
      </c>
      <c r="AB671" s="24" t="str">
        <f>IFERROR(AA671/MAX($J$3:AA671)-1,"")</f>
        <v/>
      </c>
      <c r="AG671" s="3">
        <v>44176</v>
      </c>
      <c r="AH671">
        <v>11679587.287326744</v>
      </c>
      <c r="AI671" s="24">
        <f>AH671/MAX($AH$2:AH671)-1</f>
        <v>-3.1783435545935101E-2</v>
      </c>
      <c r="AJ671" s="27">
        <f t="shared" si="114"/>
        <v>1</v>
      </c>
      <c r="AK671">
        <f t="shared" si="115"/>
        <v>1</v>
      </c>
      <c r="AL671" s="28">
        <f t="shared" si="120"/>
        <v>2</v>
      </c>
      <c r="AM671" s="28">
        <f t="shared" si="116"/>
        <v>1384</v>
      </c>
      <c r="AN671" s="29">
        <f t="shared" ca="1" si="117"/>
        <v>-3.1783435545935101E-2</v>
      </c>
      <c r="AP671" s="7"/>
      <c r="AT671" s="3"/>
      <c r="AV671" s="7"/>
      <c r="AW671" s="6"/>
      <c r="AY671" s="7"/>
      <c r="BA671" s="7"/>
      <c r="BG671" s="7"/>
      <c r="BH671" s="7"/>
    </row>
    <row r="672" spans="1:60" x14ac:dyDescent="0.45">
      <c r="A672" t="s">
        <v>792</v>
      </c>
      <c r="B672" t="s">
        <v>30</v>
      </c>
      <c r="C672" s="6">
        <v>43964.428472222222</v>
      </c>
      <c r="D672" s="5">
        <v>93.3</v>
      </c>
      <c r="E672" s="6">
        <v>43965.385416666664</v>
      </c>
      <c r="F672">
        <v>119.05</v>
      </c>
      <c r="G672" s="7">
        <v>0.27600000000000002</v>
      </c>
      <c r="H672">
        <v>13161.17</v>
      </c>
      <c r="I672" s="7">
        <v>0.25319999999999998</v>
      </c>
      <c r="J672">
        <v>557.05119999999999</v>
      </c>
      <c r="K672">
        <v>51972.88</v>
      </c>
      <c r="L672">
        <v>428958.28</v>
      </c>
      <c r="M672">
        <v>315</v>
      </c>
      <c r="N672">
        <v>41.78</v>
      </c>
      <c r="O672" s="7">
        <v>-0.33979999999999999</v>
      </c>
      <c r="P672" s="7">
        <v>0.56540000000000001</v>
      </c>
      <c r="Q672" t="s">
        <v>535</v>
      </c>
      <c r="S672" s="2">
        <f t="shared" si="118"/>
        <v>43964</v>
      </c>
      <c r="T672" t="s">
        <v>792</v>
      </c>
      <c r="U672" s="5">
        <v>93.3</v>
      </c>
      <c r="V672">
        <v>119.05</v>
      </c>
      <c r="W672">
        <f t="shared" si="121"/>
        <v>10632111.851559252</v>
      </c>
      <c r="X672">
        <f t="shared" si="111"/>
        <v>26580.27962889813</v>
      </c>
      <c r="Y672">
        <f t="shared" si="112"/>
        <v>275</v>
      </c>
      <c r="Z672">
        <f t="shared" si="113"/>
        <v>6497.2874999999976</v>
      </c>
      <c r="AA672" s="5" t="str">
        <f t="shared" si="119"/>
        <v/>
      </c>
      <c r="AB672" s="24" t="str">
        <f>IFERROR(AA672/MAX($J$3:AA672)-1,"")</f>
        <v/>
      </c>
      <c r="AG672" s="3">
        <v>44177</v>
      </c>
      <c r="AH672">
        <v>11679587.287326744</v>
      </c>
      <c r="AI672" s="24">
        <f>AH672/MAX($AH$2:AH672)-1</f>
        <v>-3.1783435545935101E-2</v>
      </c>
      <c r="AJ672" s="27">
        <f t="shared" si="114"/>
        <v>1</v>
      </c>
      <c r="AK672">
        <f t="shared" si="115"/>
        <v>1</v>
      </c>
      <c r="AL672" s="28">
        <f t="shared" si="120"/>
        <v>2</v>
      </c>
      <c r="AM672" s="28">
        <f t="shared" si="116"/>
        <v>1384</v>
      </c>
      <c r="AN672" s="29">
        <f t="shared" ca="1" si="117"/>
        <v>-3.1783435545935101E-2</v>
      </c>
      <c r="AP672" s="7"/>
      <c r="AT672" s="3"/>
      <c r="AV672" s="7"/>
      <c r="AW672" s="6"/>
      <c r="AY672" s="7"/>
      <c r="BA672" s="7"/>
      <c r="BG672" s="7"/>
      <c r="BH672" s="7"/>
    </row>
    <row r="673" spans="1:60" x14ac:dyDescent="0.45">
      <c r="A673" t="s">
        <v>796</v>
      </c>
      <c r="B673" t="s">
        <v>30</v>
      </c>
      <c r="C673" s="6">
        <v>43964.52847222222</v>
      </c>
      <c r="D673" s="5">
        <v>102.15</v>
      </c>
      <c r="E673" s="6">
        <v>43965.385416666664</v>
      </c>
      <c r="F673">
        <v>163.30000000000001</v>
      </c>
      <c r="G673" s="7">
        <v>0.59860000000000002</v>
      </c>
      <c r="H673">
        <v>31003.34</v>
      </c>
      <c r="I673" s="7">
        <v>0.5726</v>
      </c>
      <c r="J673">
        <v>530.01239999999996</v>
      </c>
      <c r="K673">
        <v>54140.77</v>
      </c>
      <c r="L673">
        <v>859156.32</v>
      </c>
      <c r="M673">
        <v>171</v>
      </c>
      <c r="N673">
        <v>181.31</v>
      </c>
      <c r="O673" s="7">
        <v>-0.15809999999999999</v>
      </c>
      <c r="P673" s="7">
        <v>0.95789999999999997</v>
      </c>
      <c r="Q673" t="s">
        <v>535</v>
      </c>
      <c r="S673" s="2">
        <f t="shared" si="118"/>
        <v>43964</v>
      </c>
      <c r="T673" t="s">
        <v>796</v>
      </c>
      <c r="U673" s="5">
        <v>102.15</v>
      </c>
      <c r="V673">
        <v>163.30000000000001</v>
      </c>
      <c r="W673">
        <f t="shared" si="121"/>
        <v>10632111.851559252</v>
      </c>
      <c r="X673">
        <f t="shared" si="111"/>
        <v>26580.27962889813</v>
      </c>
      <c r="Y673">
        <f t="shared" si="112"/>
        <v>250</v>
      </c>
      <c r="Z673">
        <f t="shared" si="113"/>
        <v>14623.874999999998</v>
      </c>
      <c r="AA673" s="5" t="str">
        <f t="shared" si="119"/>
        <v/>
      </c>
      <c r="AB673" s="24" t="str">
        <f>IFERROR(AA673/MAX($J$3:AA673)-1,"")</f>
        <v/>
      </c>
      <c r="AG673" s="3">
        <v>44178</v>
      </c>
      <c r="AH673">
        <v>11679587.287326744</v>
      </c>
      <c r="AI673" s="24">
        <f>AH673/MAX($AH$2:AH673)-1</f>
        <v>-3.1783435545935101E-2</v>
      </c>
      <c r="AJ673" s="27">
        <f t="shared" si="114"/>
        <v>1</v>
      </c>
      <c r="AK673">
        <f t="shared" si="115"/>
        <v>1</v>
      </c>
      <c r="AL673" s="28">
        <f t="shared" si="120"/>
        <v>2</v>
      </c>
      <c r="AM673" s="28">
        <f t="shared" si="116"/>
        <v>1384</v>
      </c>
      <c r="AN673" s="29">
        <f t="shared" ca="1" si="117"/>
        <v>-3.1783435545935101E-2</v>
      </c>
      <c r="AP673" s="7"/>
      <c r="AT673" s="3"/>
      <c r="AV673" s="7"/>
      <c r="AW673" s="6"/>
      <c r="AY673" s="7"/>
      <c r="BA673" s="7"/>
      <c r="BG673" s="7"/>
      <c r="BH673" s="7"/>
    </row>
    <row r="674" spans="1:60" x14ac:dyDescent="0.45">
      <c r="A674" t="s">
        <v>792</v>
      </c>
      <c r="B674" t="s">
        <v>30</v>
      </c>
      <c r="C674" s="6">
        <v>43964.53125</v>
      </c>
      <c r="D674" s="5">
        <v>89.7</v>
      </c>
      <c r="E674" s="6">
        <v>43965.385416666664</v>
      </c>
      <c r="F674">
        <v>119.05</v>
      </c>
      <c r="G674" s="7">
        <v>0.32719999999999999</v>
      </c>
      <c r="H674">
        <v>16461.64</v>
      </c>
      <c r="I674" s="7">
        <v>0.3039</v>
      </c>
      <c r="J674">
        <v>603.81979999999999</v>
      </c>
      <c r="K674">
        <v>54162.64</v>
      </c>
      <c r="L674">
        <v>875617.96</v>
      </c>
      <c r="M674">
        <v>167</v>
      </c>
      <c r="N674">
        <v>98.57</v>
      </c>
      <c r="O674" s="7">
        <v>-0.27650000000000002</v>
      </c>
      <c r="P674" s="7">
        <v>0.62819999999999998</v>
      </c>
      <c r="Q674" t="s">
        <v>535</v>
      </c>
      <c r="S674" s="2">
        <f t="shared" si="118"/>
        <v>43964</v>
      </c>
      <c r="T674" t="s">
        <v>792</v>
      </c>
      <c r="U674" s="5">
        <v>89.7</v>
      </c>
      <c r="V674">
        <v>119.05</v>
      </c>
      <c r="W674">
        <f t="shared" si="121"/>
        <v>10632111.851559252</v>
      </c>
      <c r="X674">
        <f t="shared" si="111"/>
        <v>26580.27962889813</v>
      </c>
      <c r="Y674">
        <f t="shared" si="112"/>
        <v>300</v>
      </c>
      <c r="Z674">
        <f t="shared" si="113"/>
        <v>8178.7499999999964</v>
      </c>
      <c r="AA674" s="5">
        <f t="shared" si="119"/>
        <v>10672278.026559252</v>
      </c>
      <c r="AB674" s="24">
        <f>IFERROR(AA674/MAX($J$3:AA674)-1,"")</f>
        <v>-1.1907797837159562E-3</v>
      </c>
      <c r="AG674" s="3">
        <v>44179</v>
      </c>
      <c r="AH674">
        <v>11661862.612326743</v>
      </c>
      <c r="AI674" s="24">
        <f>AH674/MAX($AH$2:AH674)-1</f>
        <v>-3.3252778897920443E-2</v>
      </c>
      <c r="AJ674" s="27">
        <f t="shared" si="114"/>
        <v>1</v>
      </c>
      <c r="AK674">
        <f t="shared" si="115"/>
        <v>1</v>
      </c>
      <c r="AL674" s="28">
        <f t="shared" si="120"/>
        <v>2</v>
      </c>
      <c r="AM674" s="28">
        <f t="shared" si="116"/>
        <v>1384</v>
      </c>
      <c r="AN674" s="29">
        <f t="shared" ca="1" si="117"/>
        <v>-3.3252778897920443E-2</v>
      </c>
      <c r="AP674" s="7"/>
      <c r="AT674" s="3"/>
      <c r="AV674" s="7"/>
      <c r="AW674" s="6"/>
      <c r="AY674" s="7"/>
      <c r="BA674" s="7"/>
      <c r="BG674" s="7"/>
      <c r="BH674" s="7"/>
    </row>
    <row r="675" spans="1:60" x14ac:dyDescent="0.45">
      <c r="A675" t="s">
        <v>782</v>
      </c>
      <c r="B675" t="s">
        <v>30</v>
      </c>
      <c r="C675" s="6">
        <v>43966.59097222222</v>
      </c>
      <c r="D675" s="5">
        <v>185.3</v>
      </c>
      <c r="E675" s="6">
        <v>43969.385416666664</v>
      </c>
      <c r="F675">
        <v>178.75</v>
      </c>
      <c r="G675" s="7">
        <v>-3.5299999999999998E-2</v>
      </c>
      <c r="H675">
        <v>-2867.68</v>
      </c>
      <c r="I675" s="7">
        <v>-5.5E-2</v>
      </c>
      <c r="J675">
        <v>281.4074</v>
      </c>
      <c r="K675">
        <v>52144.79</v>
      </c>
      <c r="L675">
        <v>426090.6</v>
      </c>
      <c r="M675">
        <v>81</v>
      </c>
      <c r="N675">
        <v>-35.4</v>
      </c>
      <c r="O675" s="7">
        <v>-0.12089999999999999</v>
      </c>
      <c r="P675" s="7">
        <v>5.2600000000000001E-2</v>
      </c>
      <c r="Q675" t="s">
        <v>535</v>
      </c>
      <c r="S675" s="2">
        <f t="shared" si="118"/>
        <v>43966</v>
      </c>
      <c r="T675" t="s">
        <v>782</v>
      </c>
      <c r="U675" s="5">
        <v>185.3</v>
      </c>
      <c r="V675">
        <v>178.75</v>
      </c>
      <c r="W675">
        <f t="shared" si="121"/>
        <v>10672278.026559252</v>
      </c>
      <c r="X675">
        <f t="shared" si="111"/>
        <v>26680.69506639813</v>
      </c>
      <c r="Y675">
        <f t="shared" si="112"/>
        <v>150</v>
      </c>
      <c r="Z675">
        <f t="shared" si="113"/>
        <v>-1528.5750000000021</v>
      </c>
      <c r="AA675" s="5">
        <f t="shared" si="119"/>
        <v>10670749.451559253</v>
      </c>
      <c r="AB675" s="24">
        <f>IFERROR(AA675/MAX($J$3:AA675)-1,"")</f>
        <v>-1.3338377887633923E-3</v>
      </c>
      <c r="AG675" s="3">
        <v>44180</v>
      </c>
      <c r="AH675">
        <v>11615546.687326742</v>
      </c>
      <c r="AI675" s="24">
        <f>AH675/MAX($AH$2:AH675)-1</f>
        <v>-3.7092284924958974E-2</v>
      </c>
      <c r="AJ675" s="27">
        <f t="shared" si="114"/>
        <v>1</v>
      </c>
      <c r="AK675">
        <f t="shared" si="115"/>
        <v>1</v>
      </c>
      <c r="AL675" s="28">
        <f t="shared" si="120"/>
        <v>2</v>
      </c>
      <c r="AM675" s="28">
        <f t="shared" si="116"/>
        <v>1384</v>
      </c>
      <c r="AN675" s="29">
        <f t="shared" ca="1" si="117"/>
        <v>-3.7092284924958974E-2</v>
      </c>
      <c r="AP675" s="7"/>
      <c r="AT675" s="3"/>
      <c r="AV675" s="7"/>
      <c r="AW675" s="6"/>
      <c r="AY675" s="7"/>
      <c r="BA675" s="7"/>
      <c r="BG675" s="7"/>
      <c r="BH675" s="7"/>
    </row>
    <row r="676" spans="1:60" x14ac:dyDescent="0.45">
      <c r="A676" t="s">
        <v>783</v>
      </c>
      <c r="B676" t="s">
        <v>30</v>
      </c>
      <c r="C676" s="6">
        <v>43969.416666666664</v>
      </c>
      <c r="D676" s="5">
        <v>150.44999999999999</v>
      </c>
      <c r="E676" s="6">
        <v>43970.385416666664</v>
      </c>
      <c r="F676">
        <v>129.9</v>
      </c>
      <c r="G676" s="7">
        <v>-0.1366</v>
      </c>
      <c r="H676">
        <v>-8091.91</v>
      </c>
      <c r="I676" s="7">
        <v>-0.1552</v>
      </c>
      <c r="J676">
        <v>346.49689999999998</v>
      </c>
      <c r="K676">
        <v>52130.45</v>
      </c>
      <c r="L676">
        <v>417998.68</v>
      </c>
      <c r="M676">
        <v>332</v>
      </c>
      <c r="N676">
        <v>-24.37</v>
      </c>
      <c r="O676" s="7">
        <v>-0.1366</v>
      </c>
      <c r="P676" s="7">
        <v>0.31609999999999999</v>
      </c>
      <c r="Q676" t="s">
        <v>535</v>
      </c>
      <c r="S676" s="2">
        <f t="shared" si="118"/>
        <v>43969</v>
      </c>
      <c r="T676" t="s">
        <v>783</v>
      </c>
      <c r="U676" s="5">
        <v>150.44999999999999</v>
      </c>
      <c r="V676">
        <v>129.9</v>
      </c>
      <c r="W676">
        <f t="shared" si="121"/>
        <v>10670749.451559253</v>
      </c>
      <c r="X676">
        <f t="shared" si="111"/>
        <v>26676.873628898134</v>
      </c>
      <c r="Y676">
        <f t="shared" si="112"/>
        <v>175</v>
      </c>
      <c r="Z676">
        <f t="shared" si="113"/>
        <v>-4086.8624999999993</v>
      </c>
      <c r="AA676" s="5" t="str">
        <f t="shared" si="119"/>
        <v/>
      </c>
      <c r="AB676" s="24" t="str">
        <f>IFERROR(AA676/MAX($J$3:AA676)-1,"")</f>
        <v/>
      </c>
      <c r="AG676" s="3">
        <v>44181</v>
      </c>
      <c r="AH676">
        <v>11615546.687326742</v>
      </c>
      <c r="AI676" s="24">
        <f>AH676/MAX($AH$2:AH676)-1</f>
        <v>-3.7092284924958974E-2</v>
      </c>
      <c r="AJ676" s="27">
        <f t="shared" si="114"/>
        <v>1</v>
      </c>
      <c r="AK676">
        <f t="shared" si="115"/>
        <v>1</v>
      </c>
      <c r="AL676" s="28">
        <f t="shared" si="120"/>
        <v>2</v>
      </c>
      <c r="AM676" s="28">
        <f t="shared" si="116"/>
        <v>1384</v>
      </c>
      <c r="AN676" s="29">
        <f t="shared" ca="1" si="117"/>
        <v>-3.7092284924958974E-2</v>
      </c>
      <c r="AP676" s="7"/>
      <c r="AT676" s="3"/>
      <c r="AV676" s="7"/>
      <c r="AW676" s="6"/>
      <c r="AY676" s="7"/>
      <c r="BA676" s="7"/>
      <c r="BG676" s="7"/>
      <c r="BH676" s="7"/>
    </row>
    <row r="677" spans="1:60" x14ac:dyDescent="0.45">
      <c r="A677" t="s">
        <v>784</v>
      </c>
      <c r="B677" t="s">
        <v>30</v>
      </c>
      <c r="C677" s="6">
        <v>43969.417361111111</v>
      </c>
      <c r="D677" s="5">
        <v>165.65</v>
      </c>
      <c r="E677" s="6">
        <v>43970.385416666664</v>
      </c>
      <c r="F677">
        <v>157.05000000000001</v>
      </c>
      <c r="G677" s="7">
        <v>-5.1900000000000002E-2</v>
      </c>
      <c r="H677">
        <v>-3721.61</v>
      </c>
      <c r="I677" s="7">
        <v>-7.1400000000000005E-2</v>
      </c>
      <c r="J677">
        <v>314.67090000000002</v>
      </c>
      <c r="K677">
        <v>52125.24</v>
      </c>
      <c r="L677">
        <v>414277.07</v>
      </c>
      <c r="M677">
        <v>331</v>
      </c>
      <c r="N677">
        <v>-11.24</v>
      </c>
      <c r="O677" s="7">
        <v>-0.15509999999999999</v>
      </c>
      <c r="P677" s="7">
        <v>0.3861</v>
      </c>
      <c r="Q677" t="s">
        <v>535</v>
      </c>
      <c r="S677" s="2">
        <f t="shared" si="118"/>
        <v>43969</v>
      </c>
      <c r="T677" t="s">
        <v>784</v>
      </c>
      <c r="U677" s="5">
        <v>165.65</v>
      </c>
      <c r="V677">
        <v>157.05000000000001</v>
      </c>
      <c r="W677">
        <f t="shared" si="121"/>
        <v>10670749.451559253</v>
      </c>
      <c r="X677">
        <f t="shared" si="111"/>
        <v>26676.873628898134</v>
      </c>
      <c r="Y677">
        <f t="shared" si="112"/>
        <v>150</v>
      </c>
      <c r="Z677">
        <f t="shared" si="113"/>
        <v>-1774.0499999999997</v>
      </c>
      <c r="AA677" s="5" t="str">
        <f t="shared" si="119"/>
        <v/>
      </c>
      <c r="AB677" s="24" t="str">
        <f>IFERROR(AA677/MAX($J$3:AA677)-1,"")</f>
        <v/>
      </c>
      <c r="AG677" s="3">
        <v>44182</v>
      </c>
      <c r="AH677">
        <v>11586438.437326742</v>
      </c>
      <c r="AI677" s="24">
        <f>AH677/MAX($AH$2:AH677)-1</f>
        <v>-3.9505305960629511E-2</v>
      </c>
      <c r="AJ677" s="27">
        <f t="shared" si="114"/>
        <v>1</v>
      </c>
      <c r="AK677">
        <f t="shared" si="115"/>
        <v>1</v>
      </c>
      <c r="AL677" s="28">
        <f t="shared" si="120"/>
        <v>2</v>
      </c>
      <c r="AM677" s="28">
        <f t="shared" si="116"/>
        <v>1384</v>
      </c>
      <c r="AN677" s="29">
        <f t="shared" ca="1" si="117"/>
        <v>-3.9505305960629511E-2</v>
      </c>
      <c r="AP677" s="7"/>
      <c r="AT677" s="3"/>
      <c r="AV677" s="7"/>
      <c r="AW677" s="6"/>
      <c r="AY677" s="7"/>
      <c r="BA677" s="7"/>
      <c r="BG677" s="7"/>
      <c r="BH677" s="7"/>
    </row>
    <row r="678" spans="1:60" x14ac:dyDescent="0.45">
      <c r="A678" t="s">
        <v>783</v>
      </c>
      <c r="B678" t="s">
        <v>30</v>
      </c>
      <c r="C678" s="6">
        <v>43969.520833333336</v>
      </c>
      <c r="D678" s="5">
        <v>168.3</v>
      </c>
      <c r="E678" s="6">
        <v>43970.385416666664</v>
      </c>
      <c r="F678">
        <v>129.9</v>
      </c>
      <c r="G678" s="7">
        <v>-0.22819999999999999</v>
      </c>
      <c r="H678">
        <v>-13370.61</v>
      </c>
      <c r="I678" s="7">
        <v>-0.24590000000000001</v>
      </c>
      <c r="J678">
        <v>323.10210000000001</v>
      </c>
      <c r="K678">
        <v>54378.09</v>
      </c>
      <c r="L678">
        <v>862247.35</v>
      </c>
      <c r="M678">
        <v>182</v>
      </c>
      <c r="N678">
        <v>-73.459999999999994</v>
      </c>
      <c r="O678" s="7">
        <v>-0.22819999999999999</v>
      </c>
      <c r="P678" s="7">
        <v>0.17649999999999999</v>
      </c>
      <c r="Q678" t="s">
        <v>535</v>
      </c>
      <c r="S678" s="2">
        <f t="shared" si="118"/>
        <v>43969</v>
      </c>
      <c r="T678" t="s">
        <v>783</v>
      </c>
      <c r="U678" s="5">
        <v>168.3</v>
      </c>
      <c r="V678">
        <v>129.9</v>
      </c>
      <c r="W678">
        <f t="shared" si="121"/>
        <v>10670749.451559253</v>
      </c>
      <c r="X678">
        <f t="shared" si="111"/>
        <v>26676.873628898134</v>
      </c>
      <c r="Y678">
        <f t="shared" si="112"/>
        <v>150</v>
      </c>
      <c r="Z678">
        <f t="shared" si="113"/>
        <v>-6207.3000000000011</v>
      </c>
      <c r="AA678" s="5" t="str">
        <f t="shared" si="119"/>
        <v/>
      </c>
      <c r="AB678" s="24" t="str">
        <f>IFERROR(AA678/MAX($J$3:AA678)-1,"")</f>
        <v/>
      </c>
      <c r="AG678" s="3">
        <v>44183</v>
      </c>
      <c r="AH678">
        <v>11578344.437326742</v>
      </c>
      <c r="AI678" s="24">
        <f>AH678/MAX($AH$2:AH678)-1</f>
        <v>-4.0176283853931793E-2</v>
      </c>
      <c r="AJ678" s="27">
        <f t="shared" si="114"/>
        <v>1</v>
      </c>
      <c r="AK678">
        <f t="shared" si="115"/>
        <v>1</v>
      </c>
      <c r="AL678" s="28">
        <f t="shared" si="120"/>
        <v>2</v>
      </c>
      <c r="AM678" s="28">
        <f t="shared" si="116"/>
        <v>1384</v>
      </c>
      <c r="AN678" s="29">
        <f t="shared" ca="1" si="117"/>
        <v>-4.0176283853931793E-2</v>
      </c>
      <c r="AP678" s="7"/>
      <c r="AT678" s="3"/>
      <c r="AV678" s="7"/>
      <c r="AW678" s="6"/>
      <c r="AY678" s="7"/>
      <c r="BA678" s="7"/>
      <c r="BG678" s="7"/>
      <c r="BH678" s="7"/>
    </row>
    <row r="679" spans="1:60" x14ac:dyDescent="0.45">
      <c r="A679" t="s">
        <v>946</v>
      </c>
      <c r="B679" t="s">
        <v>30</v>
      </c>
      <c r="C679" s="6">
        <v>43969.556944444441</v>
      </c>
      <c r="D679" s="5">
        <v>143.5</v>
      </c>
      <c r="E679" s="6">
        <v>43970.385416666664</v>
      </c>
      <c r="F679">
        <v>106</v>
      </c>
      <c r="G679" s="7">
        <v>-0.26129999999999998</v>
      </c>
      <c r="H679">
        <v>-15153.04</v>
      </c>
      <c r="I679" s="7">
        <v>-0.2787</v>
      </c>
      <c r="J679">
        <v>378.8734</v>
      </c>
      <c r="K679">
        <v>54368.34</v>
      </c>
      <c r="L679">
        <v>847094.31</v>
      </c>
      <c r="M679">
        <v>130</v>
      </c>
      <c r="N679">
        <v>-116.56</v>
      </c>
      <c r="O679" s="7">
        <v>-0.26129999999999998</v>
      </c>
      <c r="P679" s="7">
        <v>0.17069999999999999</v>
      </c>
      <c r="Q679" t="s">
        <v>535</v>
      </c>
      <c r="S679" s="2">
        <f t="shared" si="118"/>
        <v>43969</v>
      </c>
      <c r="T679" t="s">
        <v>946</v>
      </c>
      <c r="U679" s="5">
        <v>143.5</v>
      </c>
      <c r="V679">
        <v>106</v>
      </c>
      <c r="W679">
        <f t="shared" si="121"/>
        <v>10670749.451559253</v>
      </c>
      <c r="X679">
        <f t="shared" si="111"/>
        <v>26676.873628898134</v>
      </c>
      <c r="Y679">
        <f t="shared" si="112"/>
        <v>175</v>
      </c>
      <c r="Z679">
        <f t="shared" si="113"/>
        <v>-6999.1250000000009</v>
      </c>
      <c r="AA679" s="5">
        <f t="shared" si="119"/>
        <v>10651682.114059253</v>
      </c>
      <c r="AB679" s="24">
        <f>IFERROR(AA679/MAX($J$3:AA679)-1,"")</f>
        <v>-3.118333325009881E-3</v>
      </c>
      <c r="AG679" s="3">
        <v>44184</v>
      </c>
      <c r="AH679">
        <v>11578344.437326742</v>
      </c>
      <c r="AI679" s="24">
        <f>AH679/MAX($AH$2:AH679)-1</f>
        <v>-4.0176283853931793E-2</v>
      </c>
      <c r="AJ679" s="27">
        <f t="shared" si="114"/>
        <v>1</v>
      </c>
      <c r="AK679">
        <f t="shared" si="115"/>
        <v>1</v>
      </c>
      <c r="AL679" s="28">
        <f t="shared" si="120"/>
        <v>2</v>
      </c>
      <c r="AM679" s="28">
        <f t="shared" si="116"/>
        <v>1384</v>
      </c>
      <c r="AN679" s="29">
        <f t="shared" ca="1" si="117"/>
        <v>-4.0176283853931793E-2</v>
      </c>
      <c r="AP679" s="7"/>
      <c r="AT679" s="3"/>
      <c r="AV679" s="7"/>
      <c r="AW679" s="6"/>
      <c r="AY679" s="7"/>
      <c r="BA679" s="7"/>
      <c r="BG679" s="7"/>
      <c r="BH679" s="7"/>
    </row>
    <row r="680" spans="1:60" x14ac:dyDescent="0.45">
      <c r="A680" t="s">
        <v>777</v>
      </c>
      <c r="B680" t="s">
        <v>30</v>
      </c>
      <c r="C680" s="6">
        <v>43971.420138888891</v>
      </c>
      <c r="D680" s="5">
        <v>98.8</v>
      </c>
      <c r="E680" s="6">
        <v>43972.385416666664</v>
      </c>
      <c r="F680">
        <v>124.7</v>
      </c>
      <c r="G680" s="7">
        <v>0.2621</v>
      </c>
      <c r="H680">
        <v>12472.36</v>
      </c>
      <c r="I680" s="7">
        <v>0.23949999999999999</v>
      </c>
      <c r="J680">
        <v>527.03830000000005</v>
      </c>
      <c r="K680">
        <v>52071.38</v>
      </c>
      <c r="L680">
        <v>426749.43</v>
      </c>
      <c r="M680">
        <v>327</v>
      </c>
      <c r="N680">
        <v>38.14</v>
      </c>
      <c r="O680" s="7">
        <v>-0.40279999999999999</v>
      </c>
      <c r="P680" s="7">
        <v>0.74339999999999995</v>
      </c>
      <c r="Q680" t="s">
        <v>535</v>
      </c>
      <c r="S680" s="2">
        <f t="shared" si="118"/>
        <v>43971</v>
      </c>
      <c r="T680" t="s">
        <v>777</v>
      </c>
      <c r="U680" s="5">
        <v>98.8</v>
      </c>
      <c r="V680">
        <v>124.7</v>
      </c>
      <c r="W680">
        <f t="shared" si="121"/>
        <v>10651682.114059253</v>
      </c>
      <c r="X680">
        <f t="shared" si="111"/>
        <v>26629.205285148131</v>
      </c>
      <c r="Y680">
        <f t="shared" si="112"/>
        <v>275</v>
      </c>
      <c r="Z680">
        <f t="shared" si="113"/>
        <v>6507.8750000000018</v>
      </c>
      <c r="AA680" s="5" t="str">
        <f t="shared" si="119"/>
        <v/>
      </c>
      <c r="AB680" s="24" t="str">
        <f>IFERROR(AA680/MAX($J$3:AA680)-1,"")</f>
        <v/>
      </c>
      <c r="AG680" s="3">
        <v>44185</v>
      </c>
      <c r="AH680">
        <v>11578344.437326742</v>
      </c>
      <c r="AI680" s="24">
        <f>AH680/MAX($AH$2:AH680)-1</f>
        <v>-4.0176283853931793E-2</v>
      </c>
      <c r="AJ680" s="27">
        <f t="shared" si="114"/>
        <v>1</v>
      </c>
      <c r="AK680">
        <f t="shared" si="115"/>
        <v>1</v>
      </c>
      <c r="AL680" s="28">
        <f t="shared" si="120"/>
        <v>2</v>
      </c>
      <c r="AM680" s="28">
        <f t="shared" si="116"/>
        <v>1384</v>
      </c>
      <c r="AN680" s="29">
        <f t="shared" ca="1" si="117"/>
        <v>-4.0176283853931793E-2</v>
      </c>
      <c r="AP680" s="7"/>
      <c r="AT680" s="3"/>
      <c r="AV680" s="7"/>
      <c r="AW680" s="6"/>
      <c r="AY680" s="7"/>
      <c r="BA680" s="7"/>
      <c r="BG680" s="7"/>
      <c r="BH680" s="7"/>
    </row>
    <row r="681" spans="1:60" x14ac:dyDescent="0.45">
      <c r="A681" t="s">
        <v>778</v>
      </c>
      <c r="B681" t="s">
        <v>30</v>
      </c>
      <c r="C681" s="6">
        <v>43971.597916666666</v>
      </c>
      <c r="D681" s="5">
        <v>88.55</v>
      </c>
      <c r="E681" s="6">
        <v>43972.385416666664</v>
      </c>
      <c r="F681">
        <v>84.85</v>
      </c>
      <c r="G681" s="7">
        <v>-4.1799999999999997E-2</v>
      </c>
      <c r="H681">
        <v>-3328.24</v>
      </c>
      <c r="I681" s="7">
        <v>-6.1400000000000003E-2</v>
      </c>
      <c r="J681">
        <v>612.48410000000001</v>
      </c>
      <c r="K681">
        <v>54235.47</v>
      </c>
      <c r="L681">
        <v>843766.07</v>
      </c>
      <c r="M681">
        <v>71</v>
      </c>
      <c r="N681">
        <v>-46.88</v>
      </c>
      <c r="O681" s="7">
        <v>-0.1479</v>
      </c>
      <c r="P681" s="7">
        <v>0.50990000000000002</v>
      </c>
      <c r="Q681" t="s">
        <v>535</v>
      </c>
      <c r="S681" s="2">
        <f t="shared" si="118"/>
        <v>43971</v>
      </c>
      <c r="T681" t="s">
        <v>778</v>
      </c>
      <c r="U681" s="5">
        <v>88.55</v>
      </c>
      <c r="V681">
        <v>84.85</v>
      </c>
      <c r="W681">
        <f t="shared" si="121"/>
        <v>10651682.114059253</v>
      </c>
      <c r="X681">
        <f t="shared" si="111"/>
        <v>26629.205285148131</v>
      </c>
      <c r="Y681">
        <f t="shared" si="112"/>
        <v>300</v>
      </c>
      <c r="Z681">
        <f t="shared" si="113"/>
        <v>-1630.2000000000035</v>
      </c>
      <c r="AA681" s="5" t="str">
        <f t="shared" si="119"/>
        <v/>
      </c>
      <c r="AB681" s="24" t="str">
        <f>IFERROR(AA681/MAX($J$3:AA681)-1,"")</f>
        <v/>
      </c>
      <c r="AG681" s="3">
        <v>44186</v>
      </c>
      <c r="AH681">
        <v>11776016.637326742</v>
      </c>
      <c r="AI681" s="24">
        <f>AH681/MAX($AH$2:AH681)-1</f>
        <v>-2.3789617641868932E-2</v>
      </c>
      <c r="AJ681" s="27">
        <f t="shared" si="114"/>
        <v>1</v>
      </c>
      <c r="AK681">
        <f t="shared" si="115"/>
        <v>1</v>
      </c>
      <c r="AL681" s="28">
        <f t="shared" si="120"/>
        <v>2</v>
      </c>
      <c r="AM681" s="28">
        <f t="shared" si="116"/>
        <v>1384</v>
      </c>
      <c r="AN681" s="29">
        <f t="shared" ca="1" si="117"/>
        <v>-2.3789617641868932E-2</v>
      </c>
      <c r="AP681" s="7"/>
      <c r="AT681" s="3"/>
      <c r="AV681" s="7"/>
      <c r="AW681" s="6"/>
      <c r="AY681" s="7"/>
      <c r="BA681" s="7"/>
      <c r="BG681" s="7"/>
      <c r="BH681" s="7"/>
    </row>
    <row r="682" spans="1:60" x14ac:dyDescent="0.45">
      <c r="A682" t="s">
        <v>779</v>
      </c>
      <c r="B682" t="s">
        <v>30</v>
      </c>
      <c r="C682" s="6">
        <v>43971.598611111112</v>
      </c>
      <c r="D682" s="5">
        <v>61.8</v>
      </c>
      <c r="E682" s="6">
        <v>43972.385416666664</v>
      </c>
      <c r="F682">
        <v>52.05</v>
      </c>
      <c r="G682" s="7">
        <v>-0.1578</v>
      </c>
      <c r="H682">
        <v>-9183.7800000000007</v>
      </c>
      <c r="I682" s="7">
        <v>-0.1762</v>
      </c>
      <c r="J682">
        <v>843.43830000000003</v>
      </c>
      <c r="K682">
        <v>52124.480000000003</v>
      </c>
      <c r="L682">
        <v>417565.65</v>
      </c>
      <c r="M682">
        <v>70</v>
      </c>
      <c r="N682">
        <v>-131.19999999999999</v>
      </c>
      <c r="O682" s="7">
        <v>-0.19339999999999999</v>
      </c>
      <c r="P682" s="7">
        <v>0.61329999999999996</v>
      </c>
      <c r="Q682" t="s">
        <v>535</v>
      </c>
      <c r="S682" s="2">
        <f t="shared" si="118"/>
        <v>43971</v>
      </c>
      <c r="T682" t="s">
        <v>779</v>
      </c>
      <c r="U682" s="5">
        <v>61.8</v>
      </c>
      <c r="V682">
        <v>52.05</v>
      </c>
      <c r="W682">
        <f t="shared" si="121"/>
        <v>10651682.114059253</v>
      </c>
      <c r="X682">
        <f t="shared" si="111"/>
        <v>26629.205285148131</v>
      </c>
      <c r="Y682">
        <f t="shared" si="112"/>
        <v>425</v>
      </c>
      <c r="Z682">
        <f t="shared" si="113"/>
        <v>-4627.6125000000002</v>
      </c>
      <c r="AA682" s="5" t="str">
        <f t="shared" si="119"/>
        <v/>
      </c>
      <c r="AB682" s="24" t="str">
        <f>IFERROR(AA682/MAX($J$3:AA682)-1,"")</f>
        <v/>
      </c>
      <c r="AG682" s="3">
        <v>44187</v>
      </c>
      <c r="AH682">
        <v>11678815.262326742</v>
      </c>
      <c r="AI682" s="24">
        <f>AH682/MAX($AH$2:AH682)-1</f>
        <v>-3.184743501567544E-2</v>
      </c>
      <c r="AJ682" s="27">
        <f t="shared" si="114"/>
        <v>1</v>
      </c>
      <c r="AK682">
        <f t="shared" si="115"/>
        <v>1</v>
      </c>
      <c r="AL682" s="28">
        <f t="shared" si="120"/>
        <v>2</v>
      </c>
      <c r="AM682" s="28">
        <f t="shared" si="116"/>
        <v>1384</v>
      </c>
      <c r="AN682" s="29">
        <f t="shared" ca="1" si="117"/>
        <v>-3.184743501567544E-2</v>
      </c>
      <c r="AP682" s="7"/>
      <c r="AT682" s="3"/>
      <c r="AV682" s="7"/>
      <c r="AW682" s="6"/>
      <c r="AY682" s="7"/>
      <c r="BA682" s="7"/>
      <c r="BG682" s="7"/>
      <c r="BH682" s="7"/>
    </row>
    <row r="683" spans="1:60" x14ac:dyDescent="0.45">
      <c r="A683" t="s">
        <v>779</v>
      </c>
      <c r="B683" t="s">
        <v>30</v>
      </c>
      <c r="C683" s="6">
        <v>43971.598611111112</v>
      </c>
      <c r="D683" s="5">
        <v>61.8</v>
      </c>
      <c r="E683" s="6">
        <v>43972.385416666664</v>
      </c>
      <c r="F683">
        <v>52.05</v>
      </c>
      <c r="G683" s="7">
        <v>-0.1578</v>
      </c>
      <c r="H683">
        <v>-9554.76</v>
      </c>
      <c r="I683" s="7">
        <v>-0.1762</v>
      </c>
      <c r="J683">
        <v>877.50890000000004</v>
      </c>
      <c r="K683">
        <v>54230.05</v>
      </c>
      <c r="L683">
        <v>834211.31</v>
      </c>
      <c r="M683">
        <v>70</v>
      </c>
      <c r="N683">
        <v>-136.5</v>
      </c>
      <c r="O683" s="7">
        <v>-0.19339999999999999</v>
      </c>
      <c r="P683" s="7">
        <v>0.61329999999999996</v>
      </c>
      <c r="Q683" t="s">
        <v>535</v>
      </c>
      <c r="S683" s="2">
        <f t="shared" si="118"/>
        <v>43971</v>
      </c>
      <c r="T683" t="s">
        <v>779</v>
      </c>
      <c r="U683" s="5">
        <v>61.8</v>
      </c>
      <c r="V683">
        <v>52.05</v>
      </c>
      <c r="W683">
        <f t="shared" si="121"/>
        <v>10651682.114059253</v>
      </c>
      <c r="X683">
        <f t="shared" si="111"/>
        <v>26629.205285148131</v>
      </c>
      <c r="Y683">
        <f t="shared" si="112"/>
        <v>425</v>
      </c>
      <c r="Z683">
        <f t="shared" si="113"/>
        <v>-4627.6125000000002</v>
      </c>
      <c r="AA683" s="5">
        <f t="shared" si="119"/>
        <v>10647304.564059252</v>
      </c>
      <c r="AB683" s="24">
        <f>IFERROR(AA683/MAX($J$3:AA683)-1,"")</f>
        <v>-3.5280244229252133E-3</v>
      </c>
      <c r="AG683" s="3">
        <v>44188</v>
      </c>
      <c r="AH683">
        <v>11771888.862326741</v>
      </c>
      <c r="AI683" s="24">
        <f>AH683/MAX($AH$2:AH683)-1</f>
        <v>-2.4131802689252968E-2</v>
      </c>
      <c r="AJ683" s="27">
        <f t="shared" si="114"/>
        <v>1</v>
      </c>
      <c r="AK683">
        <f t="shared" si="115"/>
        <v>1</v>
      </c>
      <c r="AL683" s="28">
        <f t="shared" si="120"/>
        <v>2</v>
      </c>
      <c r="AM683" s="28">
        <f t="shared" si="116"/>
        <v>1384</v>
      </c>
      <c r="AN683" s="29">
        <f t="shared" ca="1" si="117"/>
        <v>-2.4131802689252968E-2</v>
      </c>
      <c r="AP683" s="7"/>
      <c r="AT683" s="3"/>
      <c r="AV683" s="7"/>
      <c r="AW683" s="6"/>
      <c r="AY683" s="7"/>
      <c r="BA683" s="7"/>
      <c r="BG683" s="7"/>
      <c r="BH683" s="7"/>
    </row>
    <row r="684" spans="1:60" x14ac:dyDescent="0.45">
      <c r="A684" t="s">
        <v>798</v>
      </c>
      <c r="B684" t="s">
        <v>30</v>
      </c>
      <c r="C684" s="6">
        <v>43972.546527777777</v>
      </c>
      <c r="D684" s="5">
        <v>25.55</v>
      </c>
      <c r="E684" s="6">
        <v>43972.638194444444</v>
      </c>
      <c r="F684">
        <v>0.1</v>
      </c>
      <c r="G684" s="7">
        <v>-0.99609999999999999</v>
      </c>
      <c r="H684">
        <v>-52406.879999999997</v>
      </c>
      <c r="I684" s="7">
        <v>-1.0061</v>
      </c>
      <c r="J684">
        <v>2038.663</v>
      </c>
      <c r="K684">
        <v>52087.83</v>
      </c>
      <c r="L684">
        <v>365158.77</v>
      </c>
      <c r="M684">
        <v>133</v>
      </c>
      <c r="N684">
        <v>-394.04</v>
      </c>
      <c r="O684" s="7">
        <v>-0.998</v>
      </c>
      <c r="P684" s="7">
        <v>0.36990000000000001</v>
      </c>
      <c r="Q684" t="s">
        <v>535</v>
      </c>
      <c r="S684" s="2">
        <f t="shared" si="118"/>
        <v>43972</v>
      </c>
      <c r="T684" t="s">
        <v>798</v>
      </c>
      <c r="U684" s="5">
        <v>25.55</v>
      </c>
      <c r="V684">
        <v>0.1</v>
      </c>
      <c r="W684">
        <f t="shared" si="121"/>
        <v>10647304.564059252</v>
      </c>
      <c r="X684">
        <f t="shared" si="111"/>
        <v>26618.26141014813</v>
      </c>
      <c r="Y684">
        <f t="shared" si="112"/>
        <v>1050</v>
      </c>
      <c r="Z684">
        <f t="shared" si="113"/>
        <v>-26991.825000000001</v>
      </c>
      <c r="AA684" s="5">
        <f t="shared" si="119"/>
        <v>10620312.739059253</v>
      </c>
      <c r="AB684" s="24">
        <f>IFERROR(AA684/MAX($J$3:AA684)-1,"")</f>
        <v>-6.0541658534024601E-3</v>
      </c>
      <c r="AG684" s="3">
        <v>44189</v>
      </c>
      <c r="AH684">
        <v>11758369.862326741</v>
      </c>
      <c r="AI684" s="24">
        <f>AH684/MAX($AH$2:AH684)-1</f>
        <v>-2.5252503225397516E-2</v>
      </c>
      <c r="AJ684" s="27">
        <f t="shared" si="114"/>
        <v>1</v>
      </c>
      <c r="AK684">
        <f t="shared" si="115"/>
        <v>1</v>
      </c>
      <c r="AL684" s="28">
        <f t="shared" si="120"/>
        <v>2</v>
      </c>
      <c r="AM684" s="28">
        <f t="shared" si="116"/>
        <v>1384</v>
      </c>
      <c r="AN684" s="29">
        <f t="shared" ca="1" si="117"/>
        <v>-2.5252503225397516E-2</v>
      </c>
      <c r="AP684" s="7"/>
      <c r="AT684" s="3"/>
      <c r="AV684" s="7"/>
      <c r="AW684" s="6"/>
      <c r="AY684" s="7"/>
      <c r="BA684" s="7"/>
      <c r="BG684" s="7"/>
      <c r="BH684" s="7"/>
    </row>
    <row r="685" spans="1:60" x14ac:dyDescent="0.45">
      <c r="A685" t="s">
        <v>756</v>
      </c>
      <c r="B685" t="s">
        <v>30</v>
      </c>
      <c r="C685" s="6">
        <v>43973.416666666664</v>
      </c>
      <c r="D685" s="5">
        <v>122.15</v>
      </c>
      <c r="E685" s="6">
        <v>43977.385416666664</v>
      </c>
      <c r="F685">
        <v>113.4</v>
      </c>
      <c r="G685" s="7">
        <v>-7.1599999999999997E-2</v>
      </c>
      <c r="H685">
        <v>-4711.84</v>
      </c>
      <c r="I685" s="7">
        <v>-9.0899999999999995E-2</v>
      </c>
      <c r="J685">
        <v>424.2799</v>
      </c>
      <c r="K685">
        <v>51825.8</v>
      </c>
      <c r="L685">
        <v>360446.93</v>
      </c>
      <c r="M685">
        <v>332</v>
      </c>
      <c r="N685">
        <v>-14.19</v>
      </c>
      <c r="O685" s="7">
        <v>-0.4703</v>
      </c>
      <c r="P685" s="7">
        <v>0.19889999999999999</v>
      </c>
      <c r="Q685" t="s">
        <v>535</v>
      </c>
      <c r="S685" s="2">
        <f t="shared" si="118"/>
        <v>43973</v>
      </c>
      <c r="T685" t="s">
        <v>756</v>
      </c>
      <c r="U685" s="5">
        <v>122.15</v>
      </c>
      <c r="V685">
        <v>113.4</v>
      </c>
      <c r="W685">
        <f t="shared" si="121"/>
        <v>10620312.739059253</v>
      </c>
      <c r="X685">
        <f t="shared" si="111"/>
        <v>26550.781847648133</v>
      </c>
      <c r="Y685">
        <f t="shared" si="112"/>
        <v>225</v>
      </c>
      <c r="Z685">
        <f t="shared" si="113"/>
        <v>-2498.7375000000015</v>
      </c>
      <c r="AA685" s="5" t="str">
        <f t="shared" si="119"/>
        <v/>
      </c>
      <c r="AB685" s="24" t="str">
        <f>IFERROR(AA685/MAX($J$3:AA685)-1,"")</f>
        <v/>
      </c>
      <c r="AG685" s="3">
        <v>44190</v>
      </c>
      <c r="AH685">
        <v>11758369.862326741</v>
      </c>
      <c r="AI685" s="24">
        <f>AH685/MAX($AH$2:AH685)-1</f>
        <v>-2.5252503225397516E-2</v>
      </c>
      <c r="AJ685" s="27">
        <f t="shared" si="114"/>
        <v>1</v>
      </c>
      <c r="AK685">
        <f t="shared" si="115"/>
        <v>1</v>
      </c>
      <c r="AL685" s="28">
        <f t="shared" si="120"/>
        <v>2</v>
      </c>
      <c r="AM685" s="28">
        <f t="shared" si="116"/>
        <v>1384</v>
      </c>
      <c r="AN685" s="29">
        <f t="shared" ca="1" si="117"/>
        <v>-2.5252503225397516E-2</v>
      </c>
      <c r="AP685" s="7"/>
      <c r="AT685" s="3"/>
      <c r="AV685" s="7"/>
      <c r="AW685" s="6"/>
      <c r="AY685" s="7"/>
      <c r="BA685" s="7"/>
      <c r="BG685" s="7"/>
      <c r="BH685" s="7"/>
    </row>
    <row r="686" spans="1:60" x14ac:dyDescent="0.45">
      <c r="A686" t="s">
        <v>779</v>
      </c>
      <c r="B686" t="s">
        <v>30</v>
      </c>
      <c r="C686" s="6">
        <v>43973.423611111109</v>
      </c>
      <c r="D686" s="5">
        <v>129.85</v>
      </c>
      <c r="E686" s="6">
        <v>43977.385416666664</v>
      </c>
      <c r="F686">
        <v>144.35</v>
      </c>
      <c r="G686" s="7">
        <v>0.11169999999999999</v>
      </c>
      <c r="H686">
        <v>4689.66</v>
      </c>
      <c r="I686" s="7">
        <v>9.06E-2</v>
      </c>
      <c r="J686">
        <v>398.84840000000003</v>
      </c>
      <c r="K686">
        <v>51790.47</v>
      </c>
      <c r="L686">
        <v>365136.59</v>
      </c>
      <c r="M686">
        <v>322</v>
      </c>
      <c r="N686">
        <v>14.56</v>
      </c>
      <c r="O686" s="7">
        <v>-0.36</v>
      </c>
      <c r="P686" s="7">
        <v>0.11169999999999999</v>
      </c>
      <c r="Q686" t="s">
        <v>535</v>
      </c>
      <c r="S686" s="2">
        <f t="shared" si="118"/>
        <v>43973</v>
      </c>
      <c r="T686" t="s">
        <v>779</v>
      </c>
      <c r="U686" s="5">
        <v>129.85</v>
      </c>
      <c r="V686">
        <v>144.35</v>
      </c>
      <c r="W686">
        <f t="shared" si="121"/>
        <v>10620312.739059253</v>
      </c>
      <c r="X686">
        <f t="shared" si="111"/>
        <v>26550.781847648133</v>
      </c>
      <c r="Y686">
        <f t="shared" si="112"/>
        <v>200</v>
      </c>
      <c r="Z686">
        <f t="shared" si="113"/>
        <v>2351.6000000000022</v>
      </c>
      <c r="AA686" s="5">
        <f t="shared" si="119"/>
        <v>10620165.601559253</v>
      </c>
      <c r="AB686" s="24">
        <f>IFERROR(AA686/MAX($J$3:AA686)-1,"")</f>
        <v>-6.0679363240810913E-3</v>
      </c>
      <c r="AG686" s="3">
        <v>44191</v>
      </c>
      <c r="AH686">
        <v>11758369.862326741</v>
      </c>
      <c r="AI686" s="24">
        <f>AH686/MAX($AH$2:AH686)-1</f>
        <v>-2.5252503225397516E-2</v>
      </c>
      <c r="AJ686" s="27">
        <f t="shared" si="114"/>
        <v>1</v>
      </c>
      <c r="AK686">
        <f t="shared" si="115"/>
        <v>1</v>
      </c>
      <c r="AL686" s="28">
        <f t="shared" si="120"/>
        <v>2</v>
      </c>
      <c r="AM686" s="28">
        <f t="shared" si="116"/>
        <v>1384</v>
      </c>
      <c r="AN686" s="29">
        <f t="shared" ca="1" si="117"/>
        <v>-2.5252503225397516E-2</v>
      </c>
      <c r="AP686" s="7"/>
      <c r="AT686" s="3"/>
      <c r="AV686" s="7"/>
      <c r="AW686" s="6"/>
      <c r="AY686" s="7"/>
      <c r="BA686" s="7"/>
      <c r="BG686" s="7"/>
      <c r="BH686" s="7"/>
    </row>
    <row r="687" spans="1:60" x14ac:dyDescent="0.45">
      <c r="A687" t="s">
        <v>794</v>
      </c>
      <c r="B687" t="s">
        <v>30</v>
      </c>
      <c r="C687" s="6">
        <v>43977.552083333336</v>
      </c>
      <c r="D687" s="5">
        <v>86.9</v>
      </c>
      <c r="E687" s="6">
        <v>43978.385416666664</v>
      </c>
      <c r="F687">
        <v>72.5</v>
      </c>
      <c r="G687" s="7">
        <v>-0.16569999999999999</v>
      </c>
      <c r="H687">
        <v>-9970.2199999999993</v>
      </c>
      <c r="I687" s="7">
        <v>-0.18410000000000001</v>
      </c>
      <c r="J687">
        <v>623.3723</v>
      </c>
      <c r="K687">
        <v>54171.05</v>
      </c>
      <c r="L687">
        <v>824241.09</v>
      </c>
      <c r="M687">
        <v>137</v>
      </c>
      <c r="N687">
        <v>-72.78</v>
      </c>
      <c r="O687" s="7">
        <v>-0.32850000000000001</v>
      </c>
      <c r="P687" s="7">
        <v>0.48449999999999999</v>
      </c>
      <c r="Q687" t="s">
        <v>535</v>
      </c>
      <c r="S687" s="2">
        <f t="shared" si="118"/>
        <v>43977</v>
      </c>
      <c r="T687" t="s">
        <v>794</v>
      </c>
      <c r="U687" s="5">
        <v>86.9</v>
      </c>
      <c r="V687">
        <v>72.5</v>
      </c>
      <c r="W687">
        <f t="shared" si="121"/>
        <v>10620165.601559253</v>
      </c>
      <c r="X687">
        <f t="shared" si="111"/>
        <v>26550.414003898135</v>
      </c>
      <c r="Y687">
        <f t="shared" si="112"/>
        <v>300</v>
      </c>
      <c r="Z687">
        <f t="shared" si="113"/>
        <v>-4798.2</v>
      </c>
      <c r="AA687" s="5" t="str">
        <f t="shared" si="119"/>
        <v/>
      </c>
      <c r="AB687" s="24" t="str">
        <f>IFERROR(AA687/MAX($J$3:AA687)-1,"")</f>
        <v/>
      </c>
      <c r="AG687" s="3">
        <v>44192</v>
      </c>
      <c r="AH687">
        <v>11758369.862326741</v>
      </c>
      <c r="AI687" s="24">
        <f>AH687/MAX($AH$2:AH687)-1</f>
        <v>-2.5252503225397516E-2</v>
      </c>
      <c r="AJ687" s="27">
        <f t="shared" si="114"/>
        <v>1</v>
      </c>
      <c r="AK687">
        <f t="shared" si="115"/>
        <v>1</v>
      </c>
      <c r="AL687" s="28">
        <f t="shared" si="120"/>
        <v>2</v>
      </c>
      <c r="AM687" s="28">
        <f t="shared" si="116"/>
        <v>1384</v>
      </c>
      <c r="AN687" s="29">
        <f t="shared" ca="1" si="117"/>
        <v>-2.5252503225397516E-2</v>
      </c>
      <c r="AP687" s="7"/>
      <c r="AT687" s="3"/>
      <c r="AV687" s="7"/>
      <c r="AW687" s="6"/>
      <c r="AY687" s="7"/>
      <c r="BA687" s="7"/>
      <c r="BG687" s="7"/>
      <c r="BH687" s="7"/>
    </row>
    <row r="688" spans="1:60" x14ac:dyDescent="0.45">
      <c r="A688" t="s">
        <v>780</v>
      </c>
      <c r="B688" t="s">
        <v>30</v>
      </c>
      <c r="C688" s="6">
        <v>43977.588194444441</v>
      </c>
      <c r="D688" s="5">
        <v>82.8</v>
      </c>
      <c r="E688" s="6">
        <v>43978.385416666664</v>
      </c>
      <c r="F688">
        <v>50</v>
      </c>
      <c r="G688" s="7">
        <v>-0.39610000000000001</v>
      </c>
      <c r="H688">
        <v>-21361.19</v>
      </c>
      <c r="I688" s="7">
        <v>-0.41220000000000001</v>
      </c>
      <c r="J688">
        <v>625.91399999999999</v>
      </c>
      <c r="K688">
        <v>51825.68</v>
      </c>
      <c r="L688">
        <v>343775.4</v>
      </c>
      <c r="M688">
        <v>85</v>
      </c>
      <c r="N688">
        <v>-251.31</v>
      </c>
      <c r="O688" s="7">
        <v>-0.39610000000000001</v>
      </c>
      <c r="P688" s="7">
        <v>0.19570000000000001</v>
      </c>
      <c r="Q688" t="s">
        <v>535</v>
      </c>
      <c r="S688" s="2">
        <f t="shared" si="118"/>
        <v>43977</v>
      </c>
      <c r="T688" t="s">
        <v>780</v>
      </c>
      <c r="U688" s="5">
        <v>82.8</v>
      </c>
      <c r="V688">
        <v>50</v>
      </c>
      <c r="W688">
        <f t="shared" si="121"/>
        <v>10620165.601559253</v>
      </c>
      <c r="X688">
        <f t="shared" si="111"/>
        <v>26550.414003898135</v>
      </c>
      <c r="Y688">
        <f t="shared" si="112"/>
        <v>325</v>
      </c>
      <c r="Z688">
        <f t="shared" si="113"/>
        <v>-11091.6</v>
      </c>
      <c r="AA688" s="5" t="str">
        <f t="shared" si="119"/>
        <v/>
      </c>
      <c r="AB688" s="24" t="str">
        <f>IFERROR(AA688/MAX($J$3:AA688)-1,"")</f>
        <v/>
      </c>
      <c r="AG688" s="3">
        <v>44193</v>
      </c>
      <c r="AH688">
        <v>11773258.387326742</v>
      </c>
      <c r="AI688" s="24">
        <f>AH688/MAX($AH$2:AH688)-1</f>
        <v>-2.4018271555162896E-2</v>
      </c>
      <c r="AJ688" s="27">
        <f t="shared" si="114"/>
        <v>1</v>
      </c>
      <c r="AK688">
        <f t="shared" si="115"/>
        <v>1</v>
      </c>
      <c r="AL688" s="28">
        <f t="shared" si="120"/>
        <v>2</v>
      </c>
      <c r="AM688" s="28">
        <f t="shared" si="116"/>
        <v>1384</v>
      </c>
      <c r="AN688" s="29">
        <f t="shared" ca="1" si="117"/>
        <v>-2.4018271555162896E-2</v>
      </c>
      <c r="AP688" s="7"/>
      <c r="AT688" s="3"/>
      <c r="AV688" s="7"/>
      <c r="AW688" s="6"/>
      <c r="AY688" s="7"/>
      <c r="BA688" s="7"/>
      <c r="BG688" s="7"/>
      <c r="BH688" s="7"/>
    </row>
    <row r="689" spans="1:60" x14ac:dyDescent="0.45">
      <c r="A689" t="s">
        <v>780</v>
      </c>
      <c r="B689" t="s">
        <v>30</v>
      </c>
      <c r="C689" s="6">
        <v>43977.588194444441</v>
      </c>
      <c r="D689" s="5">
        <v>82.8</v>
      </c>
      <c r="E689" s="6">
        <v>43978.385416666664</v>
      </c>
      <c r="F689">
        <v>50</v>
      </c>
      <c r="G689" s="7">
        <v>-0.39610000000000001</v>
      </c>
      <c r="H689">
        <v>-22343.98</v>
      </c>
      <c r="I689" s="7">
        <v>-0.41220000000000001</v>
      </c>
      <c r="J689">
        <v>654.71100000000001</v>
      </c>
      <c r="K689">
        <v>54210.07</v>
      </c>
      <c r="L689">
        <v>801897.12</v>
      </c>
      <c r="M689">
        <v>85</v>
      </c>
      <c r="N689">
        <v>-262.87</v>
      </c>
      <c r="O689" s="7">
        <v>-0.39610000000000001</v>
      </c>
      <c r="P689" s="7">
        <v>0.19570000000000001</v>
      </c>
      <c r="Q689" t="s">
        <v>535</v>
      </c>
      <c r="S689" s="2">
        <f t="shared" si="118"/>
        <v>43977</v>
      </c>
      <c r="T689" t="s">
        <v>780</v>
      </c>
      <c r="U689" s="5">
        <v>82.8</v>
      </c>
      <c r="V689">
        <v>50</v>
      </c>
      <c r="W689">
        <f t="shared" si="121"/>
        <v>10620165.601559253</v>
      </c>
      <c r="X689">
        <f t="shared" si="111"/>
        <v>26550.414003898135</v>
      </c>
      <c r="Y689">
        <f t="shared" si="112"/>
        <v>325</v>
      </c>
      <c r="Z689">
        <f t="shared" si="113"/>
        <v>-11091.6</v>
      </c>
      <c r="AA689" s="5">
        <f t="shared" si="119"/>
        <v>10593184.201559253</v>
      </c>
      <c r="AB689" s="24">
        <f>IFERROR(AA689/MAX($J$3:AA689)-1,"")</f>
        <v>-8.5931020878737829E-3</v>
      </c>
      <c r="AG689" s="3">
        <v>44194</v>
      </c>
      <c r="AH689">
        <v>11742057.349826742</v>
      </c>
      <c r="AI689" s="24">
        <f>AH689/MAX($AH$2:AH689)-1</f>
        <v>-2.6604780872014455E-2</v>
      </c>
      <c r="AJ689" s="27">
        <f t="shared" si="114"/>
        <v>1</v>
      </c>
      <c r="AK689">
        <f t="shared" si="115"/>
        <v>1</v>
      </c>
      <c r="AL689" s="28">
        <f t="shared" si="120"/>
        <v>2</v>
      </c>
      <c r="AM689" s="28">
        <f t="shared" si="116"/>
        <v>1384</v>
      </c>
      <c r="AN689" s="29">
        <f t="shared" ca="1" si="117"/>
        <v>-2.6604780872014455E-2</v>
      </c>
      <c r="AP689" s="7"/>
      <c r="AT689" s="3"/>
      <c r="AV689" s="7"/>
      <c r="AW689" s="6"/>
      <c r="AY689" s="7"/>
      <c r="BA689" s="7"/>
      <c r="BG689" s="7"/>
      <c r="BH689" s="7"/>
    </row>
    <row r="690" spans="1:60" x14ac:dyDescent="0.45">
      <c r="A690" t="s">
        <v>794</v>
      </c>
      <c r="B690" t="s">
        <v>30</v>
      </c>
      <c r="C690" s="6">
        <v>43978.416666666664</v>
      </c>
      <c r="D690" s="5">
        <v>86</v>
      </c>
      <c r="E690" s="6">
        <v>43979.385416666664</v>
      </c>
      <c r="F690">
        <v>0.75</v>
      </c>
      <c r="G690" s="7">
        <v>-0.99129999999999996</v>
      </c>
      <c r="H690">
        <v>-51789.54</v>
      </c>
      <c r="I690" s="7">
        <v>-1.0014000000000001</v>
      </c>
      <c r="J690">
        <v>601.38229999999999</v>
      </c>
      <c r="K690">
        <v>51718.879999999997</v>
      </c>
      <c r="L690">
        <v>291985.86</v>
      </c>
      <c r="M690">
        <v>332</v>
      </c>
      <c r="N690">
        <v>-155.99</v>
      </c>
      <c r="O690" s="7">
        <v>-0.99129999999999996</v>
      </c>
      <c r="P690" s="7">
        <v>5.8099999999999999E-2</v>
      </c>
      <c r="Q690" t="s">
        <v>535</v>
      </c>
      <c r="S690" s="2">
        <f t="shared" si="118"/>
        <v>43978</v>
      </c>
      <c r="T690" t="s">
        <v>794</v>
      </c>
      <c r="U690" s="5">
        <v>86</v>
      </c>
      <c r="V690">
        <v>0.75</v>
      </c>
      <c r="W690">
        <f t="shared" si="121"/>
        <v>10593184.201559253</v>
      </c>
      <c r="X690">
        <f t="shared" si="111"/>
        <v>26482.960503898132</v>
      </c>
      <c r="Y690">
        <f t="shared" si="112"/>
        <v>300</v>
      </c>
      <c r="Z690">
        <f t="shared" si="113"/>
        <v>-25835.249999999996</v>
      </c>
      <c r="AA690" s="5" t="str">
        <f t="shared" si="119"/>
        <v/>
      </c>
      <c r="AB690" s="24" t="str">
        <f>IFERROR(AA690/MAX($J$3:AA690)-1,"")</f>
        <v/>
      </c>
      <c r="AG690" s="3">
        <v>44195</v>
      </c>
      <c r="AH690">
        <v>11760787.349826742</v>
      </c>
      <c r="AI690" s="24">
        <f>AH690/MAX($AH$2:AH690)-1</f>
        <v>-2.5052097904192272E-2</v>
      </c>
      <c r="AJ690" s="27">
        <f t="shared" si="114"/>
        <v>1</v>
      </c>
      <c r="AK690">
        <f t="shared" si="115"/>
        <v>1</v>
      </c>
      <c r="AL690" s="28">
        <f t="shared" si="120"/>
        <v>2</v>
      </c>
      <c r="AM690" s="28">
        <f t="shared" si="116"/>
        <v>1384</v>
      </c>
      <c r="AN690" s="29">
        <f t="shared" ca="1" si="117"/>
        <v>-2.5052097904192272E-2</v>
      </c>
      <c r="AP690" s="7"/>
      <c r="AT690" s="3"/>
      <c r="AV690" s="7"/>
      <c r="AW690" s="6"/>
      <c r="AY690" s="7"/>
      <c r="BA690" s="7"/>
      <c r="BG690" s="7"/>
      <c r="BH690" s="7"/>
    </row>
    <row r="691" spans="1:60" x14ac:dyDescent="0.45">
      <c r="A691" t="s">
        <v>798</v>
      </c>
      <c r="B691" t="s">
        <v>30</v>
      </c>
      <c r="C691" s="6">
        <v>43978.520833333336</v>
      </c>
      <c r="D691" s="5">
        <v>49</v>
      </c>
      <c r="E691" s="6">
        <v>43979.385416666664</v>
      </c>
      <c r="F691">
        <v>187.4</v>
      </c>
      <c r="G691" s="7">
        <v>2.8245</v>
      </c>
      <c r="H691">
        <v>149943.56</v>
      </c>
      <c r="I691" s="7">
        <v>2.7761999999999998</v>
      </c>
      <c r="J691">
        <v>1102.2339999999999</v>
      </c>
      <c r="K691">
        <v>54009.48</v>
      </c>
      <c r="L691">
        <v>951840.67</v>
      </c>
      <c r="M691">
        <v>182</v>
      </c>
      <c r="N691">
        <v>823.87</v>
      </c>
      <c r="O691" s="7">
        <v>-7.0400000000000004E-2</v>
      </c>
      <c r="P691" s="7">
        <v>3.2652999999999999</v>
      </c>
      <c r="Q691" t="s">
        <v>535</v>
      </c>
      <c r="S691" s="2">
        <f t="shared" si="118"/>
        <v>43978</v>
      </c>
      <c r="T691" t="s">
        <v>798</v>
      </c>
      <c r="U691" s="5">
        <v>49</v>
      </c>
      <c r="V691">
        <v>187.4</v>
      </c>
      <c r="W691">
        <f t="shared" si="121"/>
        <v>10593184.201559253</v>
      </c>
      <c r="X691">
        <f t="shared" si="111"/>
        <v>26482.960503898132</v>
      </c>
      <c r="Y691">
        <f t="shared" si="112"/>
        <v>550</v>
      </c>
      <c r="Z691">
        <f t="shared" si="113"/>
        <v>74819.8</v>
      </c>
      <c r="AA691" s="5" t="str">
        <f t="shared" si="119"/>
        <v/>
      </c>
      <c r="AB691" s="24" t="str">
        <f>IFERROR(AA691/MAX($J$3:AA691)-1,"")</f>
        <v/>
      </c>
      <c r="AG691" s="3">
        <v>44196</v>
      </c>
      <c r="AH691">
        <v>11760787.349826742</v>
      </c>
      <c r="AI691" s="24">
        <f>AH691/MAX($AH$2:AH691)-1</f>
        <v>-2.5052097904192272E-2</v>
      </c>
      <c r="AJ691" s="27">
        <f t="shared" si="114"/>
        <v>1</v>
      </c>
      <c r="AK691">
        <f t="shared" si="115"/>
        <v>1</v>
      </c>
      <c r="AL691" s="28">
        <f t="shared" si="120"/>
        <v>2</v>
      </c>
      <c r="AM691" s="28">
        <f t="shared" si="116"/>
        <v>1384</v>
      </c>
      <c r="AN691" s="29">
        <f t="shared" ca="1" si="117"/>
        <v>-2.5052097904192272E-2</v>
      </c>
      <c r="AP691" s="7"/>
      <c r="AT691" s="3"/>
      <c r="AV691" s="7"/>
      <c r="AW691" s="6"/>
      <c r="AY691" s="7"/>
      <c r="BA691" s="7"/>
      <c r="BG691" s="7"/>
      <c r="BH691" s="7"/>
    </row>
    <row r="692" spans="1:60" x14ac:dyDescent="0.45">
      <c r="A692" t="s">
        <v>798</v>
      </c>
      <c r="B692" t="s">
        <v>30</v>
      </c>
      <c r="C692" s="6">
        <v>43978.538888888892</v>
      </c>
      <c r="D692" s="5">
        <v>56.5</v>
      </c>
      <c r="E692" s="6">
        <v>43979.385416666664</v>
      </c>
      <c r="F692">
        <v>187.4</v>
      </c>
      <c r="G692" s="7">
        <v>2.3168000000000002</v>
      </c>
      <c r="H692">
        <v>117209.45</v>
      </c>
      <c r="I692" s="7">
        <v>2.2736000000000001</v>
      </c>
      <c r="J692">
        <v>912.41269999999997</v>
      </c>
      <c r="K692">
        <v>51551.32</v>
      </c>
      <c r="L692">
        <v>409195.31</v>
      </c>
      <c r="M692">
        <v>156</v>
      </c>
      <c r="N692">
        <v>751.34</v>
      </c>
      <c r="O692" s="7">
        <v>-6.2799999999999995E-2</v>
      </c>
      <c r="P692" s="7">
        <v>2.6991000000000001</v>
      </c>
      <c r="Q692" t="s">
        <v>535</v>
      </c>
      <c r="S692" s="2">
        <f t="shared" si="118"/>
        <v>43978</v>
      </c>
      <c r="T692" t="s">
        <v>798</v>
      </c>
      <c r="U692" s="5">
        <v>56.5</v>
      </c>
      <c r="V692">
        <v>187.4</v>
      </c>
      <c r="W692">
        <f t="shared" si="121"/>
        <v>10593184.201559253</v>
      </c>
      <c r="X692">
        <f t="shared" si="111"/>
        <v>26482.960503898132</v>
      </c>
      <c r="Y692">
        <f t="shared" si="112"/>
        <v>475</v>
      </c>
      <c r="Z692">
        <f t="shared" si="113"/>
        <v>61018.975000000006</v>
      </c>
      <c r="AA692" s="5" t="str">
        <f t="shared" si="119"/>
        <v/>
      </c>
      <c r="AB692" s="24" t="str">
        <f>IFERROR(AA692/MAX($J$3:AA692)-1,"")</f>
        <v/>
      </c>
      <c r="AG692" s="3">
        <v>44197</v>
      </c>
      <c r="AH692">
        <v>11760787.349826742</v>
      </c>
      <c r="AI692" s="24">
        <f>AH692/MAX($AH$2:AH692)-1</f>
        <v>-2.5052097904192272E-2</v>
      </c>
      <c r="AJ692" s="27">
        <f t="shared" si="114"/>
        <v>1</v>
      </c>
      <c r="AK692">
        <f t="shared" si="115"/>
        <v>1</v>
      </c>
      <c r="AL692" s="28">
        <f t="shared" si="120"/>
        <v>2</v>
      </c>
      <c r="AM692" s="28">
        <f t="shared" si="116"/>
        <v>1384</v>
      </c>
      <c r="AN692" s="29">
        <f t="shared" ca="1" si="117"/>
        <v>-2.5052097904192272E-2</v>
      </c>
      <c r="AP692" s="7"/>
      <c r="AT692" s="3"/>
      <c r="AV692" s="7"/>
      <c r="AW692" s="6"/>
      <c r="AY692" s="7"/>
      <c r="BA692" s="7"/>
      <c r="BG692" s="7"/>
      <c r="BH692" s="7"/>
    </row>
    <row r="693" spans="1:60" x14ac:dyDescent="0.45">
      <c r="A693" t="s">
        <v>795</v>
      </c>
      <c r="B693" t="s">
        <v>30</v>
      </c>
      <c r="C693" s="6">
        <v>43978.548611111109</v>
      </c>
      <c r="D693" s="5">
        <v>48.45</v>
      </c>
      <c r="E693" s="6">
        <v>43979.385416666664</v>
      </c>
      <c r="F693">
        <v>138.6</v>
      </c>
      <c r="G693" s="7">
        <v>1.8607</v>
      </c>
      <c r="H693">
        <v>98580.39</v>
      </c>
      <c r="I693" s="7">
        <v>1.8221000000000001</v>
      </c>
      <c r="J693">
        <v>1116.6849999999999</v>
      </c>
      <c r="K693">
        <v>54103.39</v>
      </c>
      <c r="L693">
        <v>1050421.06</v>
      </c>
      <c r="M693">
        <v>142</v>
      </c>
      <c r="N693">
        <v>694.23</v>
      </c>
      <c r="O693" s="7">
        <v>-0.1434</v>
      </c>
      <c r="P693" s="7">
        <v>2.4003999999999999</v>
      </c>
      <c r="Q693" t="s">
        <v>535</v>
      </c>
      <c r="S693" s="2">
        <f t="shared" si="118"/>
        <v>43978</v>
      </c>
      <c r="T693" t="s">
        <v>795</v>
      </c>
      <c r="U693" s="5">
        <v>48.45</v>
      </c>
      <c r="V693">
        <v>138.6</v>
      </c>
      <c r="W693">
        <f t="shared" si="121"/>
        <v>10593184.201559253</v>
      </c>
      <c r="X693">
        <f t="shared" si="111"/>
        <v>26482.960503898132</v>
      </c>
      <c r="Y693">
        <f t="shared" si="112"/>
        <v>550</v>
      </c>
      <c r="Z693">
        <f t="shared" si="113"/>
        <v>48553.724999999999</v>
      </c>
      <c r="AA693" s="5">
        <f t="shared" si="119"/>
        <v>10751741.451559253</v>
      </c>
      <c r="AB693" s="24">
        <f>IFERROR(AA693/MAX($J$3:AA693)-1,"")</f>
        <v>0</v>
      </c>
      <c r="AG693" s="3">
        <v>44198</v>
      </c>
      <c r="AH693">
        <v>11760787.349826742</v>
      </c>
      <c r="AI693" s="24">
        <f>AH693/MAX($AH$2:AH693)-1</f>
        <v>-2.5052097904192272E-2</v>
      </c>
      <c r="AJ693" s="27">
        <f t="shared" si="114"/>
        <v>1</v>
      </c>
      <c r="AK693">
        <f t="shared" si="115"/>
        <v>1</v>
      </c>
      <c r="AL693" s="28">
        <f t="shared" si="120"/>
        <v>2</v>
      </c>
      <c r="AM693" s="28">
        <f t="shared" si="116"/>
        <v>1384</v>
      </c>
      <c r="AN693" s="29">
        <f t="shared" ca="1" si="117"/>
        <v>-2.5052097904192272E-2</v>
      </c>
      <c r="AP693" s="7"/>
      <c r="AT693" s="3"/>
      <c r="AV693" s="7"/>
      <c r="AW693" s="6"/>
      <c r="AY693" s="7"/>
      <c r="BA693" s="7"/>
      <c r="BG693" s="7"/>
      <c r="BH693" s="7"/>
    </row>
    <row r="694" spans="1:60" x14ac:dyDescent="0.45">
      <c r="A694" t="s">
        <v>787</v>
      </c>
      <c r="B694" t="s">
        <v>30</v>
      </c>
      <c r="C694" s="6">
        <v>43979.42291666667</v>
      </c>
      <c r="D694" s="5">
        <v>31.55</v>
      </c>
      <c r="E694" s="6">
        <v>43979.638194444444</v>
      </c>
      <c r="F694">
        <v>91.2</v>
      </c>
      <c r="G694" s="7">
        <v>1.8906000000000001</v>
      </c>
      <c r="H694">
        <v>96375.79</v>
      </c>
      <c r="I694" s="7">
        <v>1.8516999999999999</v>
      </c>
      <c r="J694">
        <v>1649.635</v>
      </c>
      <c r="K694">
        <v>52045.98</v>
      </c>
      <c r="L694">
        <v>505571.1</v>
      </c>
      <c r="M694">
        <v>311</v>
      </c>
      <c r="N694">
        <v>309.89</v>
      </c>
      <c r="O694" s="7">
        <v>-9.35E-2</v>
      </c>
      <c r="P694" s="7">
        <v>1.8906000000000001</v>
      </c>
      <c r="Q694" t="s">
        <v>535</v>
      </c>
      <c r="S694" s="2">
        <f t="shared" si="118"/>
        <v>43979</v>
      </c>
      <c r="T694" t="s">
        <v>787</v>
      </c>
      <c r="U694" s="5">
        <v>31.55</v>
      </c>
      <c r="V694">
        <v>91.2</v>
      </c>
      <c r="W694">
        <f t="shared" si="121"/>
        <v>10751741.451559253</v>
      </c>
      <c r="X694">
        <f t="shared" si="111"/>
        <v>26879.353628898134</v>
      </c>
      <c r="Y694">
        <f t="shared" si="112"/>
        <v>850</v>
      </c>
      <c r="Z694">
        <f t="shared" si="113"/>
        <v>49659.125</v>
      </c>
      <c r="AA694" s="5" t="str">
        <f t="shared" si="119"/>
        <v/>
      </c>
      <c r="AB694" s="24" t="str">
        <f>IFERROR(AA694/MAX($J$3:AA694)-1,"")</f>
        <v/>
      </c>
      <c r="AG694" s="3">
        <v>44199</v>
      </c>
      <c r="AH694">
        <v>11760787.349826742</v>
      </c>
      <c r="AI694" s="24">
        <f>AH694/MAX($AH$2:AH694)-1</f>
        <v>-2.5052097904192272E-2</v>
      </c>
      <c r="AJ694" s="27">
        <f t="shared" si="114"/>
        <v>1</v>
      </c>
      <c r="AK694">
        <f t="shared" si="115"/>
        <v>1</v>
      </c>
      <c r="AL694" s="28">
        <f t="shared" si="120"/>
        <v>2</v>
      </c>
      <c r="AM694" s="28">
        <f t="shared" si="116"/>
        <v>1384</v>
      </c>
      <c r="AN694" s="29">
        <f t="shared" ca="1" si="117"/>
        <v>-2.5052097904192272E-2</v>
      </c>
      <c r="AP694" s="7"/>
      <c r="AT694" s="3"/>
      <c r="AV694" s="7"/>
      <c r="AW694" s="6"/>
      <c r="AY694" s="7"/>
      <c r="BA694" s="7"/>
      <c r="BG694" s="7"/>
      <c r="BH694" s="7"/>
    </row>
    <row r="695" spans="1:60" x14ac:dyDescent="0.45">
      <c r="A695" t="s">
        <v>799</v>
      </c>
      <c r="B695" t="s">
        <v>30</v>
      </c>
      <c r="C695" s="6">
        <v>43979.430555555555</v>
      </c>
      <c r="D695" s="5">
        <v>16.55</v>
      </c>
      <c r="E695" s="6">
        <v>43979.638194444444</v>
      </c>
      <c r="F695">
        <v>41.2</v>
      </c>
      <c r="G695" s="7">
        <v>1.4894000000000001</v>
      </c>
      <c r="H695">
        <v>75745.440000000002</v>
      </c>
      <c r="I695" s="7">
        <v>1.4544999999999999</v>
      </c>
      <c r="J695">
        <v>3146.5549999999998</v>
      </c>
      <c r="K695">
        <v>52075.48</v>
      </c>
      <c r="L695">
        <v>581316.54</v>
      </c>
      <c r="M695">
        <v>300</v>
      </c>
      <c r="N695">
        <v>252.48</v>
      </c>
      <c r="O695" s="7">
        <v>-0.40789999999999998</v>
      </c>
      <c r="P695" s="7">
        <v>1.5801000000000001</v>
      </c>
      <c r="Q695" t="s">
        <v>535</v>
      </c>
      <c r="S695" s="2">
        <f t="shared" si="118"/>
        <v>43979</v>
      </c>
      <c r="T695" t="s">
        <v>799</v>
      </c>
      <c r="U695" s="5">
        <v>16.55</v>
      </c>
      <c r="V695">
        <v>41.2</v>
      </c>
      <c r="W695">
        <f t="shared" si="121"/>
        <v>10751741.451559253</v>
      </c>
      <c r="X695">
        <f t="shared" si="111"/>
        <v>26879.353628898134</v>
      </c>
      <c r="Y695">
        <f t="shared" si="112"/>
        <v>1625</v>
      </c>
      <c r="Z695">
        <f t="shared" si="113"/>
        <v>39117.8125</v>
      </c>
      <c r="AA695" s="5" t="str">
        <f t="shared" si="119"/>
        <v/>
      </c>
      <c r="AB695" s="24" t="str">
        <f>IFERROR(AA695/MAX($J$3:AA695)-1,"")</f>
        <v/>
      </c>
      <c r="AG695" s="3">
        <v>44200</v>
      </c>
      <c r="AH695">
        <v>11727443.187326742</v>
      </c>
      <c r="AI695" s="24">
        <f>AH695/MAX($AH$2:AH695)-1</f>
        <v>-2.7816268389512344E-2</v>
      </c>
      <c r="AJ695" s="27">
        <f t="shared" si="114"/>
        <v>1</v>
      </c>
      <c r="AK695">
        <f t="shared" si="115"/>
        <v>1</v>
      </c>
      <c r="AL695" s="28">
        <f t="shared" si="120"/>
        <v>2</v>
      </c>
      <c r="AM695" s="28">
        <f t="shared" si="116"/>
        <v>1384</v>
      </c>
      <c r="AN695" s="29">
        <f t="shared" ca="1" si="117"/>
        <v>-2.7816268389512344E-2</v>
      </c>
      <c r="AP695" s="7"/>
      <c r="AT695" s="3"/>
      <c r="AV695" s="7"/>
      <c r="AW695" s="6"/>
      <c r="AY695" s="7"/>
      <c r="BA695" s="7"/>
      <c r="BG695" s="7"/>
      <c r="BH695" s="7"/>
    </row>
    <row r="696" spans="1:60" x14ac:dyDescent="0.45">
      <c r="A696" t="s">
        <v>1026</v>
      </c>
      <c r="B696" t="s">
        <v>30</v>
      </c>
      <c r="C696" s="6">
        <v>43979.522916666669</v>
      </c>
      <c r="D696" s="5">
        <v>121</v>
      </c>
      <c r="E696" s="6">
        <v>43980.385416666664</v>
      </c>
      <c r="F696">
        <v>98.85</v>
      </c>
      <c r="G696" s="7">
        <v>-0.18310000000000001</v>
      </c>
      <c r="H696">
        <v>-11118.23</v>
      </c>
      <c r="I696" s="7">
        <v>-0.20119999999999999</v>
      </c>
      <c r="J696">
        <v>456.62900000000002</v>
      </c>
      <c r="K696">
        <v>55252.11</v>
      </c>
      <c r="L696">
        <v>1039302.83</v>
      </c>
      <c r="M696">
        <v>179</v>
      </c>
      <c r="N696">
        <v>-62.11</v>
      </c>
      <c r="O696" s="7">
        <v>-0.2893</v>
      </c>
      <c r="P696" s="7">
        <v>0.13220000000000001</v>
      </c>
      <c r="Q696" t="s">
        <v>535</v>
      </c>
      <c r="S696" s="2">
        <f t="shared" si="118"/>
        <v>43979</v>
      </c>
      <c r="T696" t="s">
        <v>1026</v>
      </c>
      <c r="U696" s="5">
        <v>121</v>
      </c>
      <c r="V696">
        <v>98.85</v>
      </c>
      <c r="W696">
        <f t="shared" si="121"/>
        <v>10751741.451559253</v>
      </c>
      <c r="X696">
        <f t="shared" si="111"/>
        <v>26879.353628898134</v>
      </c>
      <c r="Y696">
        <f t="shared" si="112"/>
        <v>225</v>
      </c>
      <c r="Z696">
        <f t="shared" si="113"/>
        <v>-5478.4125000000031</v>
      </c>
      <c r="AA696" s="5" t="str">
        <f t="shared" si="119"/>
        <v/>
      </c>
      <c r="AB696" s="24" t="str">
        <f>IFERROR(AA696/MAX($J$3:AA696)-1,"")</f>
        <v/>
      </c>
      <c r="AG696" s="3">
        <v>44201</v>
      </c>
      <c r="AH696">
        <v>11758778.499826742</v>
      </c>
      <c r="AI696" s="24">
        <f>AH696/MAX($AH$2:AH696)-1</f>
        <v>-2.521862791913676E-2</v>
      </c>
      <c r="AJ696" s="27">
        <f t="shared" si="114"/>
        <v>1</v>
      </c>
      <c r="AK696">
        <f t="shared" si="115"/>
        <v>1</v>
      </c>
      <c r="AL696" s="28">
        <f t="shared" si="120"/>
        <v>2</v>
      </c>
      <c r="AM696" s="28">
        <f t="shared" si="116"/>
        <v>1384</v>
      </c>
      <c r="AN696" s="29">
        <f t="shared" ca="1" si="117"/>
        <v>-2.521862791913676E-2</v>
      </c>
      <c r="AP696" s="7"/>
      <c r="AT696" s="3"/>
      <c r="AV696" s="7"/>
      <c r="AW696" s="6"/>
      <c r="AY696" s="7"/>
      <c r="BA696" s="7"/>
      <c r="BG696" s="7"/>
      <c r="BH696" s="7"/>
    </row>
    <row r="697" spans="1:60" x14ac:dyDescent="0.45">
      <c r="A697" t="s">
        <v>1027</v>
      </c>
      <c r="B697" t="s">
        <v>30</v>
      </c>
      <c r="C697" s="6">
        <v>43979.5625</v>
      </c>
      <c r="D697" s="5">
        <v>110.85</v>
      </c>
      <c r="E697" s="6">
        <v>43980.385416666664</v>
      </c>
      <c r="F697">
        <v>77.849999999999994</v>
      </c>
      <c r="G697" s="7">
        <v>-0.29770000000000002</v>
      </c>
      <c r="H697">
        <v>-17390.939999999999</v>
      </c>
      <c r="I697" s="7">
        <v>-0.31469999999999998</v>
      </c>
      <c r="J697">
        <v>498.49340000000001</v>
      </c>
      <c r="K697">
        <v>55257.99</v>
      </c>
      <c r="L697">
        <v>1021911.89</v>
      </c>
      <c r="M697">
        <v>122</v>
      </c>
      <c r="N697">
        <v>-142.55000000000001</v>
      </c>
      <c r="O697" s="7">
        <v>-0.29770000000000002</v>
      </c>
      <c r="P697" s="7">
        <v>1.7999999999999999E-2</v>
      </c>
      <c r="Q697" t="s">
        <v>535</v>
      </c>
      <c r="S697" s="2">
        <f t="shared" si="118"/>
        <v>43979</v>
      </c>
      <c r="T697" t="s">
        <v>1027</v>
      </c>
      <c r="U697" s="5">
        <v>110.85</v>
      </c>
      <c r="V697">
        <v>77.849999999999994</v>
      </c>
      <c r="W697">
        <f t="shared" si="121"/>
        <v>10751741.451559253</v>
      </c>
      <c r="X697">
        <f t="shared" si="111"/>
        <v>26879.353628898134</v>
      </c>
      <c r="Y697">
        <f t="shared" si="112"/>
        <v>250</v>
      </c>
      <c r="Z697">
        <f t="shared" si="113"/>
        <v>-8721.75</v>
      </c>
      <c r="AA697" s="5">
        <f t="shared" si="119"/>
        <v>10826318.226559253</v>
      </c>
      <c r="AB697" s="24">
        <f>IFERROR(AA697/MAX($J$3:AA697)-1,"")</f>
        <v>0</v>
      </c>
      <c r="AG697" s="3">
        <v>44202</v>
      </c>
      <c r="AH697">
        <v>11650917.712326743</v>
      </c>
      <c r="AI697" s="24">
        <f>AH697/MAX($AH$2:AH697)-1</f>
        <v>-3.4160091221172806E-2</v>
      </c>
      <c r="AJ697" s="27">
        <f t="shared" si="114"/>
        <v>1</v>
      </c>
      <c r="AK697">
        <f t="shared" si="115"/>
        <v>1</v>
      </c>
      <c r="AL697" s="28">
        <f t="shared" si="120"/>
        <v>2</v>
      </c>
      <c r="AM697" s="28">
        <f t="shared" si="116"/>
        <v>1384</v>
      </c>
      <c r="AN697" s="29">
        <f t="shared" ca="1" si="117"/>
        <v>-3.4160091221172806E-2</v>
      </c>
      <c r="AP697" s="7"/>
      <c r="AT697" s="3"/>
      <c r="AV697" s="7"/>
      <c r="AW697" s="6"/>
      <c r="AY697" s="7"/>
      <c r="BA697" s="7"/>
      <c r="BG697" s="7"/>
      <c r="BH697" s="7"/>
    </row>
    <row r="698" spans="1:60" x14ac:dyDescent="0.45">
      <c r="A698" t="s">
        <v>788</v>
      </c>
      <c r="B698" t="s">
        <v>30</v>
      </c>
      <c r="C698" s="6">
        <v>43980.444444444445</v>
      </c>
      <c r="D698" s="5">
        <v>116.3</v>
      </c>
      <c r="E698" s="6">
        <v>43983.385416666664</v>
      </c>
      <c r="F698">
        <v>253.45</v>
      </c>
      <c r="G698" s="7">
        <v>1.1793</v>
      </c>
      <c r="H698">
        <v>60709.5</v>
      </c>
      <c r="I698" s="7">
        <v>1.1475</v>
      </c>
      <c r="J698">
        <v>454.91469999999998</v>
      </c>
      <c r="K698">
        <v>52906.58</v>
      </c>
      <c r="L698">
        <v>642026.04</v>
      </c>
      <c r="M698">
        <v>292</v>
      </c>
      <c r="N698">
        <v>207.91</v>
      </c>
      <c r="O698" s="7">
        <v>-0.28589999999999999</v>
      </c>
      <c r="P698" s="7">
        <v>1.1793</v>
      </c>
      <c r="Q698" t="s">
        <v>535</v>
      </c>
      <c r="S698" s="2">
        <f t="shared" si="118"/>
        <v>43980</v>
      </c>
      <c r="T698" t="s">
        <v>788</v>
      </c>
      <c r="U698" s="5">
        <v>116.3</v>
      </c>
      <c r="V698">
        <v>253.45</v>
      </c>
      <c r="W698">
        <f t="shared" si="121"/>
        <v>10826318.226559253</v>
      </c>
      <c r="X698">
        <f t="shared" si="111"/>
        <v>27065.795566398134</v>
      </c>
      <c r="Y698">
        <f t="shared" si="112"/>
        <v>225</v>
      </c>
      <c r="Z698">
        <f t="shared" si="113"/>
        <v>30026.812499999996</v>
      </c>
      <c r="AA698" s="5" t="str">
        <f t="shared" si="119"/>
        <v/>
      </c>
      <c r="AB698" s="24" t="str">
        <f>IFERROR(AA698/MAX($J$3:AA698)-1,"")</f>
        <v/>
      </c>
      <c r="AG698" s="3">
        <v>44203</v>
      </c>
      <c r="AH698">
        <v>11650917.712326743</v>
      </c>
      <c r="AI698" s="24">
        <f>AH698/MAX($AH$2:AH698)-1</f>
        <v>-3.4160091221172806E-2</v>
      </c>
      <c r="AJ698" s="27">
        <f t="shared" si="114"/>
        <v>1</v>
      </c>
      <c r="AK698">
        <f t="shared" si="115"/>
        <v>1</v>
      </c>
      <c r="AL698" s="28">
        <f t="shared" si="120"/>
        <v>2</v>
      </c>
      <c r="AM698" s="28">
        <f t="shared" si="116"/>
        <v>1384</v>
      </c>
      <c r="AN698" s="29">
        <f t="shared" ca="1" si="117"/>
        <v>-3.4160091221172806E-2</v>
      </c>
      <c r="AP698" s="7"/>
      <c r="AT698" s="3"/>
      <c r="AV698" s="7"/>
      <c r="AW698" s="6"/>
      <c r="AY698" s="7"/>
      <c r="BA698" s="7"/>
      <c r="BG698" s="7"/>
      <c r="BH698" s="7"/>
    </row>
    <row r="699" spans="1:60" x14ac:dyDescent="0.45">
      <c r="A699" t="s">
        <v>789</v>
      </c>
      <c r="B699" t="s">
        <v>30</v>
      </c>
      <c r="C699" s="6">
        <v>43980.586805555555</v>
      </c>
      <c r="D699" s="5">
        <v>92.9</v>
      </c>
      <c r="E699" s="6">
        <v>43983.385416666664</v>
      </c>
      <c r="F699">
        <v>214.05</v>
      </c>
      <c r="G699" s="7">
        <v>1.3041</v>
      </c>
      <c r="H699">
        <v>67216.399999999994</v>
      </c>
      <c r="I699" s="7">
        <v>1.2709999999999999</v>
      </c>
      <c r="J699">
        <v>569.24220000000003</v>
      </c>
      <c r="K699">
        <v>52882.6</v>
      </c>
      <c r="L699">
        <v>709242.45</v>
      </c>
      <c r="M699">
        <v>87</v>
      </c>
      <c r="N699">
        <v>772.6</v>
      </c>
      <c r="O699" s="7">
        <v>-0.17119999999999999</v>
      </c>
      <c r="P699" s="7">
        <v>1.4423999999999999</v>
      </c>
      <c r="Q699" t="s">
        <v>535</v>
      </c>
      <c r="S699" s="2">
        <f t="shared" si="118"/>
        <v>43980</v>
      </c>
      <c r="T699" t="s">
        <v>789</v>
      </c>
      <c r="U699" s="5">
        <v>92.9</v>
      </c>
      <c r="V699">
        <v>214.05</v>
      </c>
      <c r="W699">
        <f t="shared" si="121"/>
        <v>10826318.226559253</v>
      </c>
      <c r="X699">
        <f t="shared" si="111"/>
        <v>27065.795566398134</v>
      </c>
      <c r="Y699">
        <f t="shared" si="112"/>
        <v>300</v>
      </c>
      <c r="Z699">
        <f t="shared" si="113"/>
        <v>35424.15</v>
      </c>
      <c r="AA699" s="5" t="str">
        <f t="shared" si="119"/>
        <v/>
      </c>
      <c r="AB699" s="24" t="str">
        <f>IFERROR(AA699/MAX($J$3:AA699)-1,"")</f>
        <v/>
      </c>
      <c r="AG699" s="3">
        <v>44204</v>
      </c>
      <c r="AH699">
        <v>11688749.449826743</v>
      </c>
      <c r="AI699" s="24">
        <f>AH699/MAX($AH$2:AH699)-1</f>
        <v>-3.1023908922220844E-2</v>
      </c>
      <c r="AJ699" s="27">
        <f t="shared" si="114"/>
        <v>1</v>
      </c>
      <c r="AK699">
        <f t="shared" si="115"/>
        <v>1</v>
      </c>
      <c r="AL699" s="28">
        <f t="shared" si="120"/>
        <v>2</v>
      </c>
      <c r="AM699" s="28">
        <f t="shared" si="116"/>
        <v>1384</v>
      </c>
      <c r="AN699" s="29">
        <f t="shared" ca="1" si="117"/>
        <v>-3.1023908922220844E-2</v>
      </c>
      <c r="AP699" s="7"/>
      <c r="AT699" s="3"/>
      <c r="AV699" s="7"/>
      <c r="AW699" s="6"/>
      <c r="AY699" s="7"/>
      <c r="BA699" s="7"/>
      <c r="BG699" s="7"/>
      <c r="BH699" s="7"/>
    </row>
    <row r="700" spans="1:60" x14ac:dyDescent="0.45">
      <c r="A700" t="s">
        <v>789</v>
      </c>
      <c r="B700" t="s">
        <v>30</v>
      </c>
      <c r="C700" s="6">
        <v>43980.587500000001</v>
      </c>
      <c r="D700" s="5">
        <v>95.6</v>
      </c>
      <c r="E700" s="6">
        <v>43983.385416666664</v>
      </c>
      <c r="F700">
        <v>214.05</v>
      </c>
      <c r="G700" s="7">
        <v>1.2390000000000001</v>
      </c>
      <c r="H700">
        <v>66496.66</v>
      </c>
      <c r="I700" s="7">
        <v>1.2065999999999999</v>
      </c>
      <c r="J700">
        <v>576.45979999999997</v>
      </c>
      <c r="K700">
        <v>55109.56</v>
      </c>
      <c r="L700">
        <v>1088408.55</v>
      </c>
      <c r="M700">
        <v>86</v>
      </c>
      <c r="N700">
        <v>773.22</v>
      </c>
      <c r="O700" s="7">
        <v>-0.1946</v>
      </c>
      <c r="P700" s="7">
        <v>1.3734</v>
      </c>
      <c r="Q700" t="s">
        <v>535</v>
      </c>
      <c r="S700" s="2">
        <f t="shared" si="118"/>
        <v>43980</v>
      </c>
      <c r="T700" t="s">
        <v>789</v>
      </c>
      <c r="U700" s="5">
        <v>95.6</v>
      </c>
      <c r="V700">
        <v>214.05</v>
      </c>
      <c r="W700">
        <f t="shared" si="121"/>
        <v>10826318.226559253</v>
      </c>
      <c r="X700">
        <f t="shared" si="111"/>
        <v>27065.795566398134</v>
      </c>
      <c r="Y700">
        <f t="shared" si="112"/>
        <v>275</v>
      </c>
      <c r="Z700">
        <f t="shared" si="113"/>
        <v>31722.212500000001</v>
      </c>
      <c r="AA700" s="5" t="str">
        <f t="shared" si="119"/>
        <v/>
      </c>
      <c r="AB700" s="24" t="str">
        <f>IFERROR(AA700/MAX($J$3:AA700)-1,"")</f>
        <v/>
      </c>
      <c r="AG700" s="3">
        <v>44205</v>
      </c>
      <c r="AH700">
        <v>11688749.449826743</v>
      </c>
      <c r="AI700" s="24">
        <f>AH700/MAX($AH$2:AH700)-1</f>
        <v>-3.1023908922220844E-2</v>
      </c>
      <c r="AJ700" s="27">
        <f t="shared" si="114"/>
        <v>1</v>
      </c>
      <c r="AK700">
        <f t="shared" si="115"/>
        <v>1</v>
      </c>
      <c r="AL700" s="28">
        <f t="shared" si="120"/>
        <v>2</v>
      </c>
      <c r="AM700" s="28">
        <f t="shared" si="116"/>
        <v>1384</v>
      </c>
      <c r="AN700" s="29">
        <f t="shared" ca="1" si="117"/>
        <v>-3.1023908922220844E-2</v>
      </c>
      <c r="AP700" s="7"/>
      <c r="AT700" s="3"/>
      <c r="AV700" s="7"/>
      <c r="AW700" s="6"/>
      <c r="AY700" s="7"/>
      <c r="BA700" s="7"/>
      <c r="BG700" s="7"/>
      <c r="BH700" s="7"/>
    </row>
    <row r="701" spans="1:60" x14ac:dyDescent="0.45">
      <c r="A701" t="s">
        <v>947</v>
      </c>
      <c r="B701" t="s">
        <v>30</v>
      </c>
      <c r="C701" s="6">
        <v>43980.62777777778</v>
      </c>
      <c r="D701" s="5">
        <v>83.7</v>
      </c>
      <c r="E701" s="6">
        <v>43983.385416666664</v>
      </c>
      <c r="F701">
        <v>181.5</v>
      </c>
      <c r="G701" s="7">
        <v>1.1685000000000001</v>
      </c>
      <c r="H701">
        <v>62667.79</v>
      </c>
      <c r="I701" s="7">
        <v>1.1368</v>
      </c>
      <c r="J701">
        <v>658.63480000000004</v>
      </c>
      <c r="K701">
        <v>55127.73</v>
      </c>
      <c r="L701">
        <v>1151076.3400000001</v>
      </c>
      <c r="M701">
        <v>28</v>
      </c>
      <c r="N701">
        <v>2238.14</v>
      </c>
      <c r="O701" s="7">
        <v>-0.13980000000000001</v>
      </c>
      <c r="P701" s="7">
        <v>1.2885</v>
      </c>
      <c r="Q701" t="s">
        <v>535</v>
      </c>
      <c r="S701" s="2">
        <f t="shared" si="118"/>
        <v>43980</v>
      </c>
      <c r="T701" t="s">
        <v>947</v>
      </c>
      <c r="U701" s="5">
        <v>83.7</v>
      </c>
      <c r="V701">
        <v>181.5</v>
      </c>
      <c r="W701">
        <f t="shared" si="121"/>
        <v>10826318.226559253</v>
      </c>
      <c r="X701">
        <f t="shared" si="111"/>
        <v>27065.795566398134</v>
      </c>
      <c r="Y701">
        <f t="shared" si="112"/>
        <v>325</v>
      </c>
      <c r="Z701">
        <f t="shared" si="113"/>
        <v>30923.1</v>
      </c>
      <c r="AA701" s="5">
        <f t="shared" si="119"/>
        <v>10954414.501559254</v>
      </c>
      <c r="AB701" s="24">
        <f>IFERROR(AA701/MAX($J$3:AA701)-1,"")</f>
        <v>0</v>
      </c>
      <c r="AG701" s="3">
        <v>44206</v>
      </c>
      <c r="AH701">
        <v>11688749.449826743</v>
      </c>
      <c r="AI701" s="24">
        <f>AH701/MAX($AH$2:AH701)-1</f>
        <v>-3.1023908922220844E-2</v>
      </c>
      <c r="AJ701" s="27">
        <f t="shared" si="114"/>
        <v>1</v>
      </c>
      <c r="AK701">
        <f t="shared" si="115"/>
        <v>1</v>
      </c>
      <c r="AL701" s="28">
        <f t="shared" si="120"/>
        <v>2</v>
      </c>
      <c r="AM701" s="28">
        <f t="shared" si="116"/>
        <v>1384</v>
      </c>
      <c r="AN701" s="29">
        <f t="shared" ca="1" si="117"/>
        <v>-3.1023908922220844E-2</v>
      </c>
      <c r="AP701" s="7"/>
      <c r="AT701" s="3"/>
      <c r="AV701" s="7"/>
      <c r="AW701" s="6"/>
      <c r="AY701" s="7"/>
      <c r="BA701" s="7"/>
      <c r="BG701" s="7"/>
      <c r="BH701" s="7"/>
    </row>
    <row r="702" spans="1:60" x14ac:dyDescent="0.45">
      <c r="A702" t="s">
        <v>800</v>
      </c>
      <c r="B702" t="s">
        <v>30</v>
      </c>
      <c r="C702" s="6">
        <v>43983.429166666669</v>
      </c>
      <c r="D702" s="5">
        <v>104.85</v>
      </c>
      <c r="E702" s="6">
        <v>43984.385416666664</v>
      </c>
      <c r="F702">
        <v>111.15</v>
      </c>
      <c r="G702" s="7">
        <v>6.0100000000000001E-2</v>
      </c>
      <c r="H702">
        <v>2114.27</v>
      </c>
      <c r="I702" s="7">
        <v>3.95E-2</v>
      </c>
      <c r="J702">
        <v>510.69349999999997</v>
      </c>
      <c r="K702">
        <v>53546.21</v>
      </c>
      <c r="L702">
        <v>711356.72</v>
      </c>
      <c r="M702">
        <v>314</v>
      </c>
      <c r="N702">
        <v>6.73</v>
      </c>
      <c r="O702" s="7">
        <v>-4.1000000000000002E-2</v>
      </c>
      <c r="P702" s="7">
        <v>1.0009999999999999</v>
      </c>
      <c r="Q702" t="s">
        <v>535</v>
      </c>
      <c r="S702" s="2">
        <f t="shared" si="118"/>
        <v>43983</v>
      </c>
      <c r="T702" t="s">
        <v>800</v>
      </c>
      <c r="U702" s="5">
        <v>104.85</v>
      </c>
      <c r="V702">
        <v>111.15</v>
      </c>
      <c r="W702">
        <f t="shared" si="121"/>
        <v>10954414.501559254</v>
      </c>
      <c r="X702">
        <f t="shared" si="111"/>
        <v>27386.036253898135</v>
      </c>
      <c r="Y702">
        <f t="shared" si="112"/>
        <v>250</v>
      </c>
      <c r="Z702">
        <f t="shared" si="113"/>
        <v>1035.0000000000002</v>
      </c>
      <c r="AA702" s="5" t="str">
        <f t="shared" si="119"/>
        <v/>
      </c>
      <c r="AB702" s="24" t="str">
        <f>IFERROR(AA702/MAX($J$3:AA702)-1,"")</f>
        <v/>
      </c>
      <c r="AG702" s="3">
        <v>44207</v>
      </c>
      <c r="AH702">
        <v>11675753.312326744</v>
      </c>
      <c r="AI702" s="24">
        <f>AH702/MAX($AH$2:AH702)-1</f>
        <v>-3.2101265107150057E-2</v>
      </c>
      <c r="AJ702" s="27">
        <f t="shared" si="114"/>
        <v>1</v>
      </c>
      <c r="AK702">
        <f t="shared" si="115"/>
        <v>1</v>
      </c>
      <c r="AL702" s="28">
        <f t="shared" si="120"/>
        <v>2</v>
      </c>
      <c r="AM702" s="28">
        <f t="shared" si="116"/>
        <v>1384</v>
      </c>
      <c r="AN702" s="29">
        <f t="shared" ca="1" si="117"/>
        <v>-3.2101265107150057E-2</v>
      </c>
      <c r="AP702" s="7"/>
      <c r="AT702" s="3"/>
      <c r="AV702" s="7"/>
      <c r="AW702" s="6"/>
      <c r="AY702" s="7"/>
      <c r="BA702" s="7"/>
      <c r="BG702" s="7"/>
      <c r="BH702" s="7"/>
    </row>
    <row r="703" spans="1:60" x14ac:dyDescent="0.45">
      <c r="A703" t="s">
        <v>790</v>
      </c>
      <c r="B703" t="s">
        <v>30</v>
      </c>
      <c r="C703" s="6">
        <v>43983.464583333334</v>
      </c>
      <c r="D703" s="5">
        <v>103.25</v>
      </c>
      <c r="E703" s="6">
        <v>43984.385416666664</v>
      </c>
      <c r="F703">
        <v>88.55</v>
      </c>
      <c r="G703" s="7">
        <v>-0.1424</v>
      </c>
      <c r="H703">
        <v>-8624.86</v>
      </c>
      <c r="I703" s="7">
        <v>-0.16089999999999999</v>
      </c>
      <c r="J703">
        <v>519.00729999999999</v>
      </c>
      <c r="K703">
        <v>53587.5</v>
      </c>
      <c r="L703">
        <v>702731.85</v>
      </c>
      <c r="M703">
        <v>263</v>
      </c>
      <c r="N703">
        <v>-32.79</v>
      </c>
      <c r="O703" s="7">
        <v>-0.22520000000000001</v>
      </c>
      <c r="P703" s="7">
        <v>0.73370000000000002</v>
      </c>
      <c r="Q703" t="s">
        <v>535</v>
      </c>
      <c r="S703" s="2">
        <f t="shared" si="118"/>
        <v>43983</v>
      </c>
      <c r="T703" t="s">
        <v>790</v>
      </c>
      <c r="U703" s="5">
        <v>103.25</v>
      </c>
      <c r="V703">
        <v>88.55</v>
      </c>
      <c r="W703">
        <f t="shared" si="121"/>
        <v>10954414.501559254</v>
      </c>
      <c r="X703">
        <f t="shared" si="111"/>
        <v>27386.036253898135</v>
      </c>
      <c r="Y703">
        <f t="shared" si="112"/>
        <v>275</v>
      </c>
      <c r="Z703">
        <f t="shared" si="113"/>
        <v>-4569.9500000000025</v>
      </c>
      <c r="AA703" s="5" t="str">
        <f t="shared" si="119"/>
        <v/>
      </c>
      <c r="AB703" s="24" t="str">
        <f>IFERROR(AA703/MAX($J$3:AA703)-1,"")</f>
        <v/>
      </c>
      <c r="AG703" s="3">
        <v>44208</v>
      </c>
      <c r="AH703">
        <v>11692756.024826745</v>
      </c>
      <c r="AI703" s="24">
        <f>AH703/MAX($AH$2:AH703)-1</f>
        <v>-3.0691771134617851E-2</v>
      </c>
      <c r="AJ703" s="27">
        <f t="shared" si="114"/>
        <v>1</v>
      </c>
      <c r="AK703">
        <f t="shared" si="115"/>
        <v>1</v>
      </c>
      <c r="AL703" s="28">
        <f t="shared" si="120"/>
        <v>2</v>
      </c>
      <c r="AM703" s="28">
        <f t="shared" si="116"/>
        <v>1384</v>
      </c>
      <c r="AN703" s="29">
        <f t="shared" ca="1" si="117"/>
        <v>-3.0691771134617851E-2</v>
      </c>
      <c r="AP703" s="7"/>
      <c r="AT703" s="3"/>
      <c r="AV703" s="7"/>
      <c r="AW703" s="6"/>
      <c r="AY703" s="7"/>
      <c r="BA703" s="7"/>
      <c r="BG703" s="7"/>
      <c r="BH703" s="7"/>
    </row>
    <row r="704" spans="1:60" x14ac:dyDescent="0.45">
      <c r="A704" t="s">
        <v>791</v>
      </c>
      <c r="B704" t="s">
        <v>30</v>
      </c>
      <c r="C704" s="6">
        <v>43983.520833333336</v>
      </c>
      <c r="D704" s="5">
        <v>125.85</v>
      </c>
      <c r="E704" s="6">
        <v>43984.385416666664</v>
      </c>
      <c r="F704">
        <v>68</v>
      </c>
      <c r="G704" s="7">
        <v>-0.4597</v>
      </c>
      <c r="H704">
        <v>-26488.13</v>
      </c>
      <c r="I704" s="7">
        <v>-0.47510000000000002</v>
      </c>
      <c r="J704">
        <v>443.03050000000002</v>
      </c>
      <c r="K704">
        <v>55755.38</v>
      </c>
      <c r="L704">
        <v>1124588.21</v>
      </c>
      <c r="M704">
        <v>182</v>
      </c>
      <c r="N704">
        <v>-145.54</v>
      </c>
      <c r="O704" s="7">
        <v>-0.50849999999999995</v>
      </c>
      <c r="P704" s="7">
        <v>7.7100000000000002E-2</v>
      </c>
      <c r="Q704" t="s">
        <v>535</v>
      </c>
      <c r="S704" s="2">
        <f t="shared" si="118"/>
        <v>43983</v>
      </c>
      <c r="T704" t="s">
        <v>791</v>
      </c>
      <c r="U704" s="5">
        <v>125.85</v>
      </c>
      <c r="V704">
        <v>68</v>
      </c>
      <c r="W704">
        <f t="shared" si="121"/>
        <v>10954414.501559254</v>
      </c>
      <c r="X704">
        <f t="shared" si="111"/>
        <v>27386.036253898135</v>
      </c>
      <c r="Y704">
        <f t="shared" si="112"/>
        <v>225</v>
      </c>
      <c r="Z704">
        <f t="shared" si="113"/>
        <v>-13452.4125</v>
      </c>
      <c r="AA704" s="5" t="str">
        <f t="shared" si="119"/>
        <v/>
      </c>
      <c r="AB704" s="24" t="str">
        <f>IFERROR(AA704/MAX($J$3:AA704)-1,"")</f>
        <v/>
      </c>
      <c r="AG704" s="3">
        <v>44209</v>
      </c>
      <c r="AH704">
        <v>11622953.924826745</v>
      </c>
      <c r="AI704" s="24">
        <f>AH704/MAX($AH$2:AH704)-1</f>
        <v>-3.6478238395067475E-2</v>
      </c>
      <c r="AJ704" s="27">
        <f t="shared" si="114"/>
        <v>1</v>
      </c>
      <c r="AK704">
        <f t="shared" si="115"/>
        <v>1</v>
      </c>
      <c r="AL704" s="28">
        <f t="shared" si="120"/>
        <v>2</v>
      </c>
      <c r="AM704" s="28">
        <f t="shared" si="116"/>
        <v>1384</v>
      </c>
      <c r="AN704" s="29">
        <f t="shared" ca="1" si="117"/>
        <v>-3.6478238395067475E-2</v>
      </c>
      <c r="AP704" s="7"/>
      <c r="AT704" s="3"/>
      <c r="AV704" s="7"/>
      <c r="AW704" s="6"/>
      <c r="AY704" s="7"/>
      <c r="BA704" s="7"/>
      <c r="BG704" s="7"/>
      <c r="BH704" s="7"/>
    </row>
    <row r="705" spans="1:60" x14ac:dyDescent="0.45">
      <c r="A705" t="s">
        <v>790</v>
      </c>
      <c r="B705" t="s">
        <v>30</v>
      </c>
      <c r="C705" s="6">
        <v>43983.568055555559</v>
      </c>
      <c r="D705" s="5">
        <v>124.75</v>
      </c>
      <c r="E705" s="6">
        <v>43984.385416666664</v>
      </c>
      <c r="F705">
        <v>88.55</v>
      </c>
      <c r="G705" s="7">
        <v>-0.29020000000000001</v>
      </c>
      <c r="H705">
        <v>-17124.009999999998</v>
      </c>
      <c r="I705" s="7">
        <v>-0.30730000000000002</v>
      </c>
      <c r="J705">
        <v>446.71730000000002</v>
      </c>
      <c r="K705">
        <v>55727.98</v>
      </c>
      <c r="L705">
        <v>1107464.2</v>
      </c>
      <c r="M705">
        <v>114</v>
      </c>
      <c r="N705">
        <v>-150.21</v>
      </c>
      <c r="O705" s="7">
        <v>-0.35870000000000002</v>
      </c>
      <c r="P705" s="7">
        <v>0.1118</v>
      </c>
      <c r="Q705" t="s">
        <v>535</v>
      </c>
      <c r="S705" s="2">
        <f t="shared" si="118"/>
        <v>43983</v>
      </c>
      <c r="T705" t="s">
        <v>790</v>
      </c>
      <c r="U705" s="5">
        <v>124.75</v>
      </c>
      <c r="V705">
        <v>88.55</v>
      </c>
      <c r="W705">
        <f t="shared" si="121"/>
        <v>10954414.501559254</v>
      </c>
      <c r="X705">
        <f t="shared" si="111"/>
        <v>27386.036253898135</v>
      </c>
      <c r="Y705">
        <f t="shared" si="112"/>
        <v>225</v>
      </c>
      <c r="Z705">
        <f t="shared" si="113"/>
        <v>-8624.9250000000029</v>
      </c>
      <c r="AA705" s="5">
        <f t="shared" si="119"/>
        <v>10928802.214059254</v>
      </c>
      <c r="AB705" s="24">
        <f>IFERROR(AA705/MAX($J$3:AA705)-1,"")</f>
        <v>-2.3380790909778293E-3</v>
      </c>
      <c r="AG705" s="3">
        <v>44210</v>
      </c>
      <c r="AH705">
        <v>11593319.624826744</v>
      </c>
      <c r="AI705" s="24">
        <f>AH705/MAX($AH$2:AH705)-1</f>
        <v>-3.893486801991175E-2</v>
      </c>
      <c r="AJ705" s="27">
        <f t="shared" si="114"/>
        <v>1</v>
      </c>
      <c r="AK705">
        <f t="shared" si="115"/>
        <v>1</v>
      </c>
      <c r="AL705" s="28">
        <f t="shared" si="120"/>
        <v>2</v>
      </c>
      <c r="AM705" s="28">
        <f t="shared" si="116"/>
        <v>1384</v>
      </c>
      <c r="AN705" s="29">
        <f t="shared" ca="1" si="117"/>
        <v>-3.893486801991175E-2</v>
      </c>
      <c r="AP705" s="7"/>
      <c r="AT705" s="3"/>
      <c r="AV705" s="7"/>
      <c r="AW705" s="6"/>
      <c r="AY705" s="7"/>
      <c r="BA705" s="7"/>
      <c r="BG705" s="7"/>
      <c r="BH705" s="7"/>
    </row>
    <row r="706" spans="1:60" x14ac:dyDescent="0.45">
      <c r="A706" t="s">
        <v>801</v>
      </c>
      <c r="B706" t="s">
        <v>30</v>
      </c>
      <c r="C706" s="6">
        <v>43984.529166666667</v>
      </c>
      <c r="D706" s="5">
        <v>82.15</v>
      </c>
      <c r="E706" s="6">
        <v>43985.385416666664</v>
      </c>
      <c r="F706">
        <v>176.85</v>
      </c>
      <c r="G706" s="7">
        <v>1.1528</v>
      </c>
      <c r="H706">
        <v>62270.76</v>
      </c>
      <c r="I706" s="7">
        <v>1.1212</v>
      </c>
      <c r="J706">
        <v>676.04769999999996</v>
      </c>
      <c r="K706">
        <v>55537.32</v>
      </c>
      <c r="L706">
        <v>1169734.95</v>
      </c>
      <c r="M706">
        <v>170</v>
      </c>
      <c r="N706">
        <v>366.3</v>
      </c>
      <c r="O706" s="7">
        <v>-8.3400000000000002E-2</v>
      </c>
      <c r="P706" s="7">
        <v>1.1528</v>
      </c>
      <c r="Q706" t="s">
        <v>535</v>
      </c>
      <c r="S706" s="2">
        <f t="shared" si="118"/>
        <v>43984</v>
      </c>
      <c r="T706" t="s">
        <v>801</v>
      </c>
      <c r="U706" s="5">
        <v>82.15</v>
      </c>
      <c r="V706">
        <v>176.85</v>
      </c>
      <c r="W706">
        <f t="shared" si="121"/>
        <v>10928802.214059254</v>
      </c>
      <c r="X706">
        <f t="shared" ref="X706:X769" si="122">W706*0.25%</f>
        <v>27322.005535148135</v>
      </c>
      <c r="Y706">
        <f t="shared" ref="Y706:Y769" si="123">MROUND(X706/U706,25)</f>
        <v>325</v>
      </c>
      <c r="Z706">
        <f t="shared" ref="Z706:Z769" si="124">Y706*((V706*0.99)-(U706*1.01))</f>
        <v>29935.75</v>
      </c>
      <c r="AA706" s="5" t="str">
        <f t="shared" si="119"/>
        <v/>
      </c>
      <c r="AB706" s="24" t="str">
        <f>IFERROR(AA706/MAX($J$3:AA706)-1,"")</f>
        <v/>
      </c>
      <c r="AG706" s="3">
        <v>44211</v>
      </c>
      <c r="AH706">
        <v>11609390.424826745</v>
      </c>
      <c r="AI706" s="24">
        <f>AH706/MAX($AH$2:AH706)-1</f>
        <v>-3.7602627900356067E-2</v>
      </c>
      <c r="AJ706" s="27">
        <f t="shared" ref="AJ706:AJ769" si="125">IF(AG706=$AP$3,1,IF(AJ705=1,1,""))</f>
        <v>1</v>
      </c>
      <c r="AK706">
        <f t="shared" ref="AK706:AK769" si="126">IF(AG706=$AP$4,1,IF(AK707=1,1,""))</f>
        <v>1</v>
      </c>
      <c r="AL706" s="28">
        <f t="shared" si="120"/>
        <v>2</v>
      </c>
      <c r="AM706" s="28">
        <f t="shared" ref="AM706:AM769" si="127">IF(AND(AK706=1,AK707&lt;&gt;1),ROW(),IF(AND(AK706="",AK707=""),"",AM707))</f>
        <v>1384</v>
      </c>
      <c r="AN706" s="29">
        <f t="shared" ref="AN706:AN769" ca="1" si="128">IF(AM706="","",IF(AJ706=1,AH706/MAX(INDIRECT("AH"&amp;AL706&amp;":"&amp;"AJ"&amp;ROW(AN706)))-1,""))</f>
        <v>-3.7602627900356067E-2</v>
      </c>
      <c r="AP706" s="7"/>
      <c r="AT706" s="3"/>
      <c r="AV706" s="7"/>
      <c r="AW706" s="6"/>
      <c r="AY706" s="7"/>
      <c r="BA706" s="7"/>
      <c r="BG706" s="7"/>
      <c r="BH706" s="7"/>
    </row>
    <row r="707" spans="1:60" x14ac:dyDescent="0.45">
      <c r="A707" t="s">
        <v>801</v>
      </c>
      <c r="B707" t="s">
        <v>30</v>
      </c>
      <c r="C707" s="6">
        <v>43984.530555555553</v>
      </c>
      <c r="D707" s="5">
        <v>84.9</v>
      </c>
      <c r="E707" s="6">
        <v>43985.385416666664</v>
      </c>
      <c r="F707">
        <v>176.85</v>
      </c>
      <c r="G707" s="7">
        <v>1.083</v>
      </c>
      <c r="H707">
        <v>56307.53</v>
      </c>
      <c r="I707" s="7">
        <v>1.0522</v>
      </c>
      <c r="J707">
        <v>630.31399999999996</v>
      </c>
      <c r="K707">
        <v>53513.66</v>
      </c>
      <c r="L707">
        <v>759039.38</v>
      </c>
      <c r="M707">
        <v>168</v>
      </c>
      <c r="N707">
        <v>335.16</v>
      </c>
      <c r="O707" s="7">
        <v>-0.11310000000000001</v>
      </c>
      <c r="P707" s="7">
        <v>1.083</v>
      </c>
      <c r="Q707" t="s">
        <v>535</v>
      </c>
      <c r="S707" s="2">
        <f t="shared" ref="S707:S770" si="129">DATE(YEAR(C707),MONTH(C707),DAY(C707))</f>
        <v>43984</v>
      </c>
      <c r="T707" t="s">
        <v>801</v>
      </c>
      <c r="U707" s="5">
        <v>84.9</v>
      </c>
      <c r="V707">
        <v>176.85</v>
      </c>
      <c r="W707">
        <f t="shared" si="121"/>
        <v>10928802.214059254</v>
      </c>
      <c r="X707">
        <f t="shared" si="122"/>
        <v>27322.005535148135</v>
      </c>
      <c r="Y707">
        <f t="shared" si="123"/>
        <v>325</v>
      </c>
      <c r="Z707">
        <f t="shared" si="124"/>
        <v>29033.0625</v>
      </c>
      <c r="AA707" s="5" t="str">
        <f t="shared" ref="AA707:AA770" si="130">IF(S707&lt;&gt;S708,W707+SUMIF($S$2:$S$3590,S707,$Z$2:$Z$3590),"")</f>
        <v/>
      </c>
      <c r="AB707" s="24" t="str">
        <f>IFERROR(AA707/MAX($J$3:AA707)-1,"")</f>
        <v/>
      </c>
      <c r="AG707" s="3">
        <v>44212</v>
      </c>
      <c r="AH707">
        <v>11609390.424826745</v>
      </c>
      <c r="AI707" s="24">
        <f>AH707/MAX($AH$2:AH707)-1</f>
        <v>-3.7602627900356067E-2</v>
      </c>
      <c r="AJ707" s="27">
        <f t="shared" si="125"/>
        <v>1</v>
      </c>
      <c r="AK707">
        <f t="shared" si="126"/>
        <v>1</v>
      </c>
      <c r="AL707" s="28">
        <f t="shared" ref="AL707:AL770" si="131">IF(AND(AJ707=1,AJ706&lt;&gt;1),ROW(),IF(AND(AJ707="",AJ706=""),"",AL706))</f>
        <v>2</v>
      </c>
      <c r="AM707" s="28">
        <f t="shared" si="127"/>
        <v>1384</v>
      </c>
      <c r="AN707" s="29">
        <f t="shared" ca="1" si="128"/>
        <v>-3.7602627900356067E-2</v>
      </c>
      <c r="AP707" s="7"/>
      <c r="AT707" s="3"/>
      <c r="AV707" s="7"/>
      <c r="AW707" s="6"/>
      <c r="AY707" s="7"/>
      <c r="BA707" s="7"/>
      <c r="BG707" s="7"/>
      <c r="BH707" s="7"/>
    </row>
    <row r="708" spans="1:60" x14ac:dyDescent="0.45">
      <c r="A708" t="s">
        <v>802</v>
      </c>
      <c r="B708" t="s">
        <v>30</v>
      </c>
      <c r="C708" s="6">
        <v>43984.543749999997</v>
      </c>
      <c r="D708" s="5">
        <v>74.2</v>
      </c>
      <c r="E708" s="6">
        <v>43985.385416666664</v>
      </c>
      <c r="F708">
        <v>141.4</v>
      </c>
      <c r="G708" s="7">
        <v>0.90569999999999995</v>
      </c>
      <c r="H708">
        <v>46940.32</v>
      </c>
      <c r="I708" s="7">
        <v>0.87660000000000005</v>
      </c>
      <c r="J708">
        <v>721.6703</v>
      </c>
      <c r="K708">
        <v>53547.93</v>
      </c>
      <c r="L708">
        <v>805979.7</v>
      </c>
      <c r="M708">
        <v>149</v>
      </c>
      <c r="N708">
        <v>315.04000000000002</v>
      </c>
      <c r="O708" s="7">
        <v>-0.2399</v>
      </c>
      <c r="P708" s="7">
        <v>1.2884</v>
      </c>
      <c r="Q708" t="s">
        <v>535</v>
      </c>
      <c r="S708" s="2">
        <f t="shared" si="129"/>
        <v>43984</v>
      </c>
      <c r="T708" t="s">
        <v>802</v>
      </c>
      <c r="U708" s="5">
        <v>74.2</v>
      </c>
      <c r="V708">
        <v>141.4</v>
      </c>
      <c r="W708">
        <f t="shared" si="121"/>
        <v>10928802.214059254</v>
      </c>
      <c r="X708">
        <f t="shared" si="122"/>
        <v>27322.005535148135</v>
      </c>
      <c r="Y708">
        <f t="shared" si="123"/>
        <v>375</v>
      </c>
      <c r="Z708">
        <f t="shared" si="124"/>
        <v>24391.500000000004</v>
      </c>
      <c r="AA708" s="5" t="str">
        <f t="shared" si="130"/>
        <v/>
      </c>
      <c r="AB708" s="24" t="str">
        <f>IFERROR(AA708/MAX($J$3:AA708)-1,"")</f>
        <v/>
      </c>
      <c r="AG708" s="3">
        <v>44213</v>
      </c>
      <c r="AH708">
        <v>11609390.424826745</v>
      </c>
      <c r="AI708" s="24">
        <f>AH708/MAX($AH$2:AH708)-1</f>
        <v>-3.7602627900356067E-2</v>
      </c>
      <c r="AJ708" s="27">
        <f t="shared" si="125"/>
        <v>1</v>
      </c>
      <c r="AK708">
        <f t="shared" si="126"/>
        <v>1</v>
      </c>
      <c r="AL708" s="28">
        <f t="shared" si="131"/>
        <v>2</v>
      </c>
      <c r="AM708" s="28">
        <f t="shared" si="127"/>
        <v>1384</v>
      </c>
      <c r="AN708" s="29">
        <f t="shared" ca="1" si="128"/>
        <v>-3.7602627900356067E-2</v>
      </c>
      <c r="AP708" s="7"/>
      <c r="AT708" s="3"/>
      <c r="AV708" s="7"/>
      <c r="AW708" s="6"/>
      <c r="AY708" s="7"/>
      <c r="BA708" s="7"/>
      <c r="BG708" s="7"/>
      <c r="BH708" s="7"/>
    </row>
    <row r="709" spans="1:60" x14ac:dyDescent="0.45">
      <c r="A709" t="s">
        <v>802</v>
      </c>
      <c r="B709" t="s">
        <v>30</v>
      </c>
      <c r="C709" s="6">
        <v>43984.543749999997</v>
      </c>
      <c r="D709" s="5">
        <v>74.2</v>
      </c>
      <c r="E709" s="6">
        <v>43985.385416666664</v>
      </c>
      <c r="F709">
        <v>141.4</v>
      </c>
      <c r="G709" s="7">
        <v>0.90569999999999995</v>
      </c>
      <c r="H709">
        <v>48724.68</v>
      </c>
      <c r="I709" s="7">
        <v>0.87660000000000005</v>
      </c>
      <c r="J709">
        <v>749.10339999999997</v>
      </c>
      <c r="K709">
        <v>55583.47</v>
      </c>
      <c r="L709">
        <v>1218459.6299999999</v>
      </c>
      <c r="M709">
        <v>149</v>
      </c>
      <c r="N709">
        <v>327.01</v>
      </c>
      <c r="O709" s="7">
        <v>-0.2399</v>
      </c>
      <c r="P709" s="7">
        <v>1.2884</v>
      </c>
      <c r="Q709" t="s">
        <v>535</v>
      </c>
      <c r="S709" s="2">
        <f t="shared" si="129"/>
        <v>43984</v>
      </c>
      <c r="T709" t="s">
        <v>802</v>
      </c>
      <c r="U709" s="5">
        <v>74.2</v>
      </c>
      <c r="V709">
        <v>141.4</v>
      </c>
      <c r="W709">
        <f t="shared" si="121"/>
        <v>10928802.214059254</v>
      </c>
      <c r="X709">
        <f t="shared" si="122"/>
        <v>27322.005535148135</v>
      </c>
      <c r="Y709">
        <f t="shared" si="123"/>
        <v>375</v>
      </c>
      <c r="Z709">
        <f t="shared" si="124"/>
        <v>24391.500000000004</v>
      </c>
      <c r="AA709" s="5">
        <f t="shared" si="130"/>
        <v>11036554.026559254</v>
      </c>
      <c r="AB709" s="24">
        <f>IFERROR(AA709/MAX($J$3:AA709)-1,"")</f>
        <v>0</v>
      </c>
      <c r="AG709" s="3">
        <v>44214</v>
      </c>
      <c r="AH709">
        <v>11578849.262326745</v>
      </c>
      <c r="AI709" s="24">
        <f>AH709/MAX($AH$2:AH709)-1</f>
        <v>-4.0134434778692385E-2</v>
      </c>
      <c r="AJ709" s="27">
        <f t="shared" si="125"/>
        <v>1</v>
      </c>
      <c r="AK709">
        <f t="shared" si="126"/>
        <v>1</v>
      </c>
      <c r="AL709" s="28">
        <f t="shared" si="131"/>
        <v>2</v>
      </c>
      <c r="AM709" s="28">
        <f t="shared" si="127"/>
        <v>1384</v>
      </c>
      <c r="AN709" s="29">
        <f t="shared" ca="1" si="128"/>
        <v>-4.0134434778692385E-2</v>
      </c>
      <c r="AP709" s="7"/>
      <c r="AT709" s="3"/>
      <c r="AV709" s="7"/>
      <c r="AW709" s="6"/>
      <c r="AY709" s="7"/>
      <c r="BA709" s="7"/>
      <c r="BG709" s="7"/>
      <c r="BH709" s="7"/>
    </row>
    <row r="710" spans="1:60" x14ac:dyDescent="0.45">
      <c r="A710" t="s">
        <v>811</v>
      </c>
      <c r="B710" t="s">
        <v>30</v>
      </c>
      <c r="C710" s="6">
        <v>43985.418055555558</v>
      </c>
      <c r="D710" s="5">
        <v>75</v>
      </c>
      <c r="E710" s="6">
        <v>43986.385416666664</v>
      </c>
      <c r="F710">
        <v>34</v>
      </c>
      <c r="G710" s="7">
        <v>-0.54669999999999996</v>
      </c>
      <c r="H710">
        <v>-30321.58</v>
      </c>
      <c r="I710" s="7">
        <v>-0.56120000000000003</v>
      </c>
      <c r="J710">
        <v>720.39859999999999</v>
      </c>
      <c r="K710">
        <v>54029.9</v>
      </c>
      <c r="L710">
        <v>775658.13</v>
      </c>
      <c r="M710">
        <v>330</v>
      </c>
      <c r="N710">
        <v>-91.88</v>
      </c>
      <c r="O710" s="7">
        <v>-0.74070000000000003</v>
      </c>
      <c r="P710" s="7">
        <v>0</v>
      </c>
      <c r="Q710" t="s">
        <v>535</v>
      </c>
      <c r="S710" s="2">
        <f t="shared" si="129"/>
        <v>43985</v>
      </c>
      <c r="T710" t="s">
        <v>811</v>
      </c>
      <c r="U710" s="5">
        <v>75</v>
      </c>
      <c r="V710">
        <v>34</v>
      </c>
      <c r="W710">
        <f t="shared" ref="W710:W773" si="132">IF(S710&lt;&gt;S709,AA709,W709)</f>
        <v>11036554.026559254</v>
      </c>
      <c r="X710">
        <f t="shared" si="122"/>
        <v>27591.385066398136</v>
      </c>
      <c r="Y710">
        <f t="shared" si="123"/>
        <v>375</v>
      </c>
      <c r="Z710">
        <f t="shared" si="124"/>
        <v>-15783.750000000002</v>
      </c>
      <c r="AA710" s="5" t="str">
        <f t="shared" si="130"/>
        <v/>
      </c>
      <c r="AB710" s="24" t="str">
        <f>IFERROR(AA710/MAX($J$3:AA710)-1,"")</f>
        <v/>
      </c>
      <c r="AG710" s="3">
        <v>44215</v>
      </c>
      <c r="AH710">
        <v>11593666.974826746</v>
      </c>
      <c r="AI710" s="24">
        <f>AH710/MAX($AH$2:AH710)-1</f>
        <v>-3.8906073336042235E-2</v>
      </c>
      <c r="AJ710" s="27">
        <f t="shared" si="125"/>
        <v>1</v>
      </c>
      <c r="AK710">
        <f t="shared" si="126"/>
        <v>1</v>
      </c>
      <c r="AL710" s="28">
        <f t="shared" si="131"/>
        <v>2</v>
      </c>
      <c r="AM710" s="28">
        <f t="shared" si="127"/>
        <v>1384</v>
      </c>
      <c r="AN710" s="29">
        <f t="shared" ca="1" si="128"/>
        <v>-3.8906073336042235E-2</v>
      </c>
      <c r="AP710" s="7"/>
      <c r="AT710" s="3"/>
      <c r="AV710" s="7"/>
      <c r="AW710" s="6"/>
      <c r="AY710" s="7"/>
      <c r="BA710" s="7"/>
      <c r="BG710" s="7"/>
      <c r="BH710" s="7"/>
    </row>
    <row r="711" spans="1:60" x14ac:dyDescent="0.45">
      <c r="A711" t="s">
        <v>803</v>
      </c>
      <c r="B711" t="s">
        <v>30</v>
      </c>
      <c r="C711" s="6">
        <v>43985.595138888886</v>
      </c>
      <c r="D711" s="5">
        <v>73.349999999999994</v>
      </c>
      <c r="E711" s="6">
        <v>43986.385416666664</v>
      </c>
      <c r="F711">
        <v>18.8</v>
      </c>
      <c r="G711" s="7">
        <v>-0.74370000000000003</v>
      </c>
      <c r="H711">
        <v>-40740.339999999997</v>
      </c>
      <c r="I711" s="7">
        <v>-0.75629999999999997</v>
      </c>
      <c r="J711">
        <v>734.43740000000003</v>
      </c>
      <c r="K711">
        <v>53870.98</v>
      </c>
      <c r="L711">
        <v>734917.78</v>
      </c>
      <c r="M711">
        <v>75</v>
      </c>
      <c r="N711">
        <v>-543.20000000000005</v>
      </c>
      <c r="O711" s="7">
        <v>-0.78939999999999999</v>
      </c>
      <c r="P711" s="7">
        <v>0.19769999999999999</v>
      </c>
      <c r="Q711" t="s">
        <v>535</v>
      </c>
      <c r="S711" s="2">
        <f t="shared" si="129"/>
        <v>43985</v>
      </c>
      <c r="T711" t="s">
        <v>803</v>
      </c>
      <c r="U711" s="5">
        <v>73.349999999999994</v>
      </c>
      <c r="V711">
        <v>18.8</v>
      </c>
      <c r="W711">
        <f t="shared" si="132"/>
        <v>11036554.026559254</v>
      </c>
      <c r="X711">
        <f t="shared" si="122"/>
        <v>27591.385066398136</v>
      </c>
      <c r="Y711">
        <f t="shared" si="123"/>
        <v>375</v>
      </c>
      <c r="Z711">
        <f t="shared" si="124"/>
        <v>-20801.8125</v>
      </c>
      <c r="AA711" s="5">
        <f t="shared" si="130"/>
        <v>10999968.464059254</v>
      </c>
      <c r="AB711" s="24">
        <f>IFERROR(AA711/MAX($J$3:AA711)-1,"")</f>
        <v>-3.3149443578093241E-3</v>
      </c>
      <c r="AG711" s="3">
        <v>44216</v>
      </c>
      <c r="AH711">
        <v>11709086.754901746</v>
      </c>
      <c r="AI711" s="24">
        <f>AH711/MAX($AH$2:AH711)-1</f>
        <v>-2.9337983284134395E-2</v>
      </c>
      <c r="AJ711" s="27">
        <f t="shared" si="125"/>
        <v>1</v>
      </c>
      <c r="AK711">
        <f t="shared" si="126"/>
        <v>1</v>
      </c>
      <c r="AL711" s="28">
        <f t="shared" si="131"/>
        <v>2</v>
      </c>
      <c r="AM711" s="28">
        <f t="shared" si="127"/>
        <v>1384</v>
      </c>
      <c r="AN711" s="29">
        <f t="shared" ca="1" si="128"/>
        <v>-2.9337983284134395E-2</v>
      </c>
      <c r="AP711" s="7"/>
      <c r="AT711" s="3"/>
      <c r="AV711" s="7"/>
      <c r="AW711" s="6"/>
      <c r="AY711" s="7"/>
      <c r="BA711" s="7"/>
      <c r="BG711" s="7"/>
      <c r="BH711" s="7"/>
    </row>
    <row r="712" spans="1:60" x14ac:dyDescent="0.45">
      <c r="A712" t="s">
        <v>805</v>
      </c>
      <c r="B712" t="s">
        <v>30</v>
      </c>
      <c r="C712" s="6">
        <v>43986.51458333333</v>
      </c>
      <c r="D712" s="5">
        <v>45.75</v>
      </c>
      <c r="E712" s="6">
        <v>43986.638194444444</v>
      </c>
      <c r="F712">
        <v>0.1</v>
      </c>
      <c r="G712" s="7">
        <v>-0.99780000000000002</v>
      </c>
      <c r="H712">
        <v>-54095.19</v>
      </c>
      <c r="I712" s="7">
        <v>-1.0078</v>
      </c>
      <c r="J712">
        <v>1173.2149999999999</v>
      </c>
      <c r="K712">
        <v>53674.59</v>
      </c>
      <c r="L712">
        <v>680822.59</v>
      </c>
      <c r="M712">
        <v>179</v>
      </c>
      <c r="N712">
        <v>-302.20999999999998</v>
      </c>
      <c r="O712" s="7">
        <v>-0.99780000000000002</v>
      </c>
      <c r="P712" s="7">
        <v>0.57379999999999998</v>
      </c>
      <c r="Q712" t="s">
        <v>535</v>
      </c>
      <c r="S712" s="2">
        <f t="shared" si="129"/>
        <v>43986</v>
      </c>
      <c r="T712" t="s">
        <v>805</v>
      </c>
      <c r="U712" s="5">
        <v>45.75</v>
      </c>
      <c r="V712">
        <v>0.1</v>
      </c>
      <c r="W712">
        <f t="shared" si="132"/>
        <v>10999968.464059254</v>
      </c>
      <c r="X712">
        <f t="shared" si="122"/>
        <v>27499.921160148137</v>
      </c>
      <c r="Y712">
        <f t="shared" si="123"/>
        <v>600</v>
      </c>
      <c r="Z712">
        <f t="shared" si="124"/>
        <v>-27665.100000000002</v>
      </c>
      <c r="AA712" s="5" t="str">
        <f t="shared" si="130"/>
        <v/>
      </c>
      <c r="AB712" s="24" t="str">
        <f>IFERROR(AA712/MAX($J$3:AA712)-1,"")</f>
        <v/>
      </c>
      <c r="AG712" s="3">
        <v>44217</v>
      </c>
      <c r="AH712">
        <v>11709086.754901746</v>
      </c>
      <c r="AI712" s="24">
        <f>AH712/MAX($AH$2:AH712)-1</f>
        <v>-2.9337983284134395E-2</v>
      </c>
      <c r="AJ712" s="27">
        <f t="shared" si="125"/>
        <v>1</v>
      </c>
      <c r="AK712">
        <f t="shared" si="126"/>
        <v>1</v>
      </c>
      <c r="AL712" s="28">
        <f t="shared" si="131"/>
        <v>2</v>
      </c>
      <c r="AM712" s="28">
        <f t="shared" si="127"/>
        <v>1384</v>
      </c>
      <c r="AN712" s="29">
        <f t="shared" ca="1" si="128"/>
        <v>-2.9337983284134395E-2</v>
      </c>
      <c r="AP712" s="7"/>
      <c r="AT712" s="3"/>
      <c r="AV712" s="7"/>
      <c r="AW712" s="6"/>
      <c r="AY712" s="7"/>
      <c r="BA712" s="7"/>
      <c r="BG712" s="7"/>
      <c r="BH712" s="7"/>
    </row>
    <row r="713" spans="1:60" x14ac:dyDescent="0.45">
      <c r="A713" t="s">
        <v>804</v>
      </c>
      <c r="B713" t="s">
        <v>30</v>
      </c>
      <c r="C713" s="6">
        <v>43986.515972222223</v>
      </c>
      <c r="D713" s="5">
        <v>27.8</v>
      </c>
      <c r="E713" s="6">
        <v>43986.638194444444</v>
      </c>
      <c r="F713">
        <v>0.05</v>
      </c>
      <c r="G713" s="7">
        <v>-0.99819999999999998</v>
      </c>
      <c r="H713">
        <v>-54158.66</v>
      </c>
      <c r="I713" s="7">
        <v>-1.0082</v>
      </c>
      <c r="J713">
        <v>1932.271</v>
      </c>
      <c r="K713">
        <v>53717.13</v>
      </c>
      <c r="L713">
        <v>626663.93999999994</v>
      </c>
      <c r="M713">
        <v>177</v>
      </c>
      <c r="N713">
        <v>-305.98</v>
      </c>
      <c r="O713" s="7">
        <v>-0.99819999999999998</v>
      </c>
      <c r="P713" s="7">
        <v>0.24279999999999999</v>
      </c>
      <c r="Q713" t="s">
        <v>535</v>
      </c>
      <c r="S713" s="2">
        <f t="shared" si="129"/>
        <v>43986</v>
      </c>
      <c r="T713" t="s">
        <v>804</v>
      </c>
      <c r="U713" s="5">
        <v>27.8</v>
      </c>
      <c r="V713">
        <v>0.05</v>
      </c>
      <c r="W713">
        <f t="shared" si="132"/>
        <v>10999968.464059254</v>
      </c>
      <c r="X713">
        <f t="shared" si="122"/>
        <v>27499.921160148137</v>
      </c>
      <c r="Y713">
        <f t="shared" si="123"/>
        <v>1000</v>
      </c>
      <c r="Z713">
        <f t="shared" si="124"/>
        <v>-28028.5</v>
      </c>
      <c r="AA713" s="5" t="str">
        <f t="shared" si="130"/>
        <v/>
      </c>
      <c r="AB713" s="24" t="str">
        <f>IFERROR(AA713/MAX($J$3:AA713)-1,"")</f>
        <v/>
      </c>
      <c r="AG713" s="3">
        <v>44218</v>
      </c>
      <c r="AH713">
        <v>11677459.054901747</v>
      </c>
      <c r="AI713" s="24">
        <f>AH713/MAX($AH$2:AH713)-1</f>
        <v>-3.1959862146995421E-2</v>
      </c>
      <c r="AJ713" s="27">
        <f t="shared" si="125"/>
        <v>1</v>
      </c>
      <c r="AK713">
        <f t="shared" si="126"/>
        <v>1</v>
      </c>
      <c r="AL713" s="28">
        <f t="shared" si="131"/>
        <v>2</v>
      </c>
      <c r="AM713" s="28">
        <f t="shared" si="127"/>
        <v>1384</v>
      </c>
      <c r="AN713" s="29">
        <f t="shared" ca="1" si="128"/>
        <v>-3.1959862146995421E-2</v>
      </c>
      <c r="AP713" s="7"/>
      <c r="AT713" s="3"/>
      <c r="AV713" s="7"/>
      <c r="AW713" s="6"/>
      <c r="AY713" s="7"/>
      <c r="BA713" s="7"/>
      <c r="BG713" s="7"/>
      <c r="BH713" s="7"/>
    </row>
    <row r="714" spans="1:60" x14ac:dyDescent="0.45">
      <c r="A714" t="s">
        <v>948</v>
      </c>
      <c r="B714" t="s">
        <v>30</v>
      </c>
      <c r="C714" s="6">
        <v>43986.527777777781</v>
      </c>
      <c r="D714" s="5">
        <v>161.05000000000001</v>
      </c>
      <c r="E714" s="6">
        <v>43987.385416666664</v>
      </c>
      <c r="F714">
        <v>93.85</v>
      </c>
      <c r="G714" s="7">
        <v>-0.4173</v>
      </c>
      <c r="H714">
        <v>-24292.959999999999</v>
      </c>
      <c r="I714" s="7">
        <v>-0.43309999999999998</v>
      </c>
      <c r="J714">
        <v>348.2912</v>
      </c>
      <c r="K714">
        <v>56092.3</v>
      </c>
      <c r="L714">
        <v>1194166.67</v>
      </c>
      <c r="M714">
        <v>172</v>
      </c>
      <c r="N714">
        <v>-141.24</v>
      </c>
      <c r="O714" s="7">
        <v>-0.4173</v>
      </c>
      <c r="P714" s="7">
        <v>4.2500000000000003E-2</v>
      </c>
      <c r="Q714" t="s">
        <v>535</v>
      </c>
      <c r="S714" s="2">
        <f t="shared" si="129"/>
        <v>43986</v>
      </c>
      <c r="T714" t="s">
        <v>948</v>
      </c>
      <c r="U714" s="5">
        <v>161.05000000000001</v>
      </c>
      <c r="V714">
        <v>93.85</v>
      </c>
      <c r="W714">
        <f t="shared" si="132"/>
        <v>10999968.464059254</v>
      </c>
      <c r="X714">
        <f t="shared" si="122"/>
        <v>27499.921160148137</v>
      </c>
      <c r="Y714">
        <f t="shared" si="123"/>
        <v>175</v>
      </c>
      <c r="Z714">
        <f t="shared" si="124"/>
        <v>-12206.075000000004</v>
      </c>
      <c r="AA714" s="5">
        <f t="shared" si="130"/>
        <v>10932068.789059253</v>
      </c>
      <c r="AB714" s="24">
        <f>IFERROR(AA714/MAX($J$3:AA714)-1,"")</f>
        <v>-9.4671975734961222E-3</v>
      </c>
      <c r="AG714" s="3">
        <v>44219</v>
      </c>
      <c r="AH714">
        <v>11677459.054901747</v>
      </c>
      <c r="AI714" s="24">
        <f>AH714/MAX($AH$2:AH714)-1</f>
        <v>-3.1959862146995421E-2</v>
      </c>
      <c r="AJ714" s="27">
        <f t="shared" si="125"/>
        <v>1</v>
      </c>
      <c r="AK714">
        <f t="shared" si="126"/>
        <v>1</v>
      </c>
      <c r="AL714" s="28">
        <f t="shared" si="131"/>
        <v>2</v>
      </c>
      <c r="AM714" s="28">
        <f t="shared" si="127"/>
        <v>1384</v>
      </c>
      <c r="AN714" s="29">
        <f t="shared" ca="1" si="128"/>
        <v>-3.1959862146995421E-2</v>
      </c>
      <c r="AP714" s="7"/>
      <c r="AT714" s="3"/>
      <c r="AV714" s="7"/>
      <c r="AW714" s="6"/>
      <c r="AY714" s="7"/>
      <c r="BA714" s="7"/>
      <c r="BG714" s="7"/>
      <c r="BH714" s="7"/>
    </row>
    <row r="715" spans="1:60" x14ac:dyDescent="0.45">
      <c r="A715" t="s">
        <v>803</v>
      </c>
      <c r="B715" t="s">
        <v>30</v>
      </c>
      <c r="C715" s="6">
        <v>43987.416666666664</v>
      </c>
      <c r="D715" s="5">
        <v>131.55000000000001</v>
      </c>
      <c r="E715" s="6">
        <v>43990.385416666664</v>
      </c>
      <c r="F715">
        <v>210.6</v>
      </c>
      <c r="G715" s="7">
        <v>0.60089999999999999</v>
      </c>
      <c r="H715">
        <v>30546.51</v>
      </c>
      <c r="I715" s="7">
        <v>0.57489999999999997</v>
      </c>
      <c r="J715">
        <v>403.90210000000002</v>
      </c>
      <c r="K715">
        <v>53133.32</v>
      </c>
      <c r="L715">
        <v>657210.43999999994</v>
      </c>
      <c r="M715">
        <v>332</v>
      </c>
      <c r="N715">
        <v>92.01</v>
      </c>
      <c r="O715" s="7">
        <v>-0.2303</v>
      </c>
      <c r="P715" s="7">
        <v>0.74839999999999995</v>
      </c>
      <c r="Q715" t="s">
        <v>535</v>
      </c>
      <c r="S715" s="2">
        <f t="shared" si="129"/>
        <v>43987</v>
      </c>
      <c r="T715" t="s">
        <v>803</v>
      </c>
      <c r="U715" s="5">
        <v>131.55000000000001</v>
      </c>
      <c r="V715">
        <v>210.6</v>
      </c>
      <c r="W715">
        <f t="shared" si="132"/>
        <v>10932068.789059253</v>
      </c>
      <c r="X715">
        <f t="shared" si="122"/>
        <v>27330.171972648135</v>
      </c>
      <c r="Y715">
        <f t="shared" si="123"/>
        <v>200</v>
      </c>
      <c r="Z715">
        <f t="shared" si="124"/>
        <v>15125.699999999995</v>
      </c>
      <c r="AA715" s="5">
        <f t="shared" si="130"/>
        <v>10947194.489059253</v>
      </c>
      <c r="AB715" s="24">
        <f>IFERROR(AA715/MAX($J$3:AA715)-1,"")</f>
        <v>-8.0966882674573526E-3</v>
      </c>
      <c r="AG715" s="3">
        <v>44220</v>
      </c>
      <c r="AH715">
        <v>11677459.054901747</v>
      </c>
      <c r="AI715" s="24">
        <f>AH715/MAX($AH$2:AH715)-1</f>
        <v>-3.1959862146995421E-2</v>
      </c>
      <c r="AJ715" s="27">
        <f t="shared" si="125"/>
        <v>1</v>
      </c>
      <c r="AK715">
        <f t="shared" si="126"/>
        <v>1</v>
      </c>
      <c r="AL715" s="28">
        <f t="shared" si="131"/>
        <v>2</v>
      </c>
      <c r="AM715" s="28">
        <f t="shared" si="127"/>
        <v>1384</v>
      </c>
      <c r="AN715" s="29">
        <f t="shared" ca="1" si="128"/>
        <v>-3.1959862146995421E-2</v>
      </c>
      <c r="AP715" s="7"/>
      <c r="AT715" s="3"/>
      <c r="AV715" s="7"/>
      <c r="AW715" s="6"/>
      <c r="AY715" s="7"/>
      <c r="BA715" s="7"/>
      <c r="BG715" s="7"/>
      <c r="BH715" s="7"/>
    </row>
    <row r="716" spans="1:60" x14ac:dyDescent="0.45">
      <c r="A716" t="s">
        <v>806</v>
      </c>
      <c r="B716" t="s">
        <v>30</v>
      </c>
      <c r="C716" s="6">
        <v>43990.522916666669</v>
      </c>
      <c r="D716" s="5">
        <v>127.6</v>
      </c>
      <c r="E716" s="6">
        <v>43991.385416666664</v>
      </c>
      <c r="F716">
        <v>144.94999999999999</v>
      </c>
      <c r="G716" s="7">
        <v>0.13600000000000001</v>
      </c>
      <c r="H716">
        <v>6107.22</v>
      </c>
      <c r="I716" s="7">
        <v>0.11459999999999999</v>
      </c>
      <c r="J716">
        <v>417.60230000000001</v>
      </c>
      <c r="K716">
        <v>53286.05</v>
      </c>
      <c r="L716">
        <v>663317.67000000004</v>
      </c>
      <c r="M716">
        <v>179</v>
      </c>
      <c r="N716">
        <v>34.119999999999997</v>
      </c>
      <c r="O716" s="7">
        <v>-5.6399999999999999E-2</v>
      </c>
      <c r="P716" s="7">
        <v>0.51570000000000005</v>
      </c>
      <c r="Q716" t="s">
        <v>535</v>
      </c>
      <c r="S716" s="2">
        <f t="shared" si="129"/>
        <v>43990</v>
      </c>
      <c r="T716" t="s">
        <v>806</v>
      </c>
      <c r="U716" s="5">
        <v>127.6</v>
      </c>
      <c r="V716">
        <v>144.94999999999999</v>
      </c>
      <c r="W716">
        <f t="shared" si="132"/>
        <v>10947194.489059253</v>
      </c>
      <c r="X716">
        <f t="shared" si="122"/>
        <v>27367.986222648131</v>
      </c>
      <c r="Y716">
        <f t="shared" si="123"/>
        <v>225</v>
      </c>
      <c r="Z716">
        <f t="shared" si="124"/>
        <v>3290.5124999999962</v>
      </c>
      <c r="AA716" s="5" t="str">
        <f t="shared" si="130"/>
        <v/>
      </c>
      <c r="AB716" s="24" t="str">
        <f>IFERROR(AA716/MAX($J$3:AA716)-1,"")</f>
        <v/>
      </c>
      <c r="AG716" s="3">
        <v>44221</v>
      </c>
      <c r="AH716">
        <v>11753003.779901747</v>
      </c>
      <c r="AI716" s="24">
        <f>AH716/MAX($AH$2:AH716)-1</f>
        <v>-2.5697341708324384E-2</v>
      </c>
      <c r="AJ716" s="27">
        <f t="shared" si="125"/>
        <v>1</v>
      </c>
      <c r="AK716">
        <f t="shared" si="126"/>
        <v>1</v>
      </c>
      <c r="AL716" s="28">
        <f t="shared" si="131"/>
        <v>2</v>
      </c>
      <c r="AM716" s="28">
        <f t="shared" si="127"/>
        <v>1384</v>
      </c>
      <c r="AN716" s="29">
        <f t="shared" ca="1" si="128"/>
        <v>-2.5697341708324384E-2</v>
      </c>
      <c r="AP716" s="7"/>
      <c r="AT716" s="3"/>
      <c r="AV716" s="7"/>
      <c r="AW716" s="6"/>
      <c r="AY716" s="7"/>
      <c r="BA716" s="7"/>
      <c r="BG716" s="7"/>
      <c r="BH716" s="7"/>
    </row>
    <row r="717" spans="1:60" x14ac:dyDescent="0.45">
      <c r="A717" t="s">
        <v>807</v>
      </c>
      <c r="B717" t="s">
        <v>30</v>
      </c>
      <c r="C717" s="6">
        <v>43990.53125</v>
      </c>
      <c r="D717" s="5">
        <v>113.65</v>
      </c>
      <c r="E717" s="6">
        <v>43991.385416666664</v>
      </c>
      <c r="F717">
        <v>115.35</v>
      </c>
      <c r="G717" s="7">
        <v>1.4999999999999999E-2</v>
      </c>
      <c r="H717">
        <v>-276.66000000000003</v>
      </c>
      <c r="I717" s="7">
        <v>-5.1999999999999998E-3</v>
      </c>
      <c r="J717">
        <v>468.90780000000001</v>
      </c>
      <c r="K717">
        <v>53291.37</v>
      </c>
      <c r="L717">
        <v>663041.01</v>
      </c>
      <c r="M717">
        <v>167</v>
      </c>
      <c r="N717">
        <v>-1.66</v>
      </c>
      <c r="O717" s="7">
        <v>-4.53E-2</v>
      </c>
      <c r="P717" s="7">
        <v>0.42230000000000001</v>
      </c>
      <c r="Q717" t="s">
        <v>535</v>
      </c>
      <c r="S717" s="2">
        <f t="shared" si="129"/>
        <v>43990</v>
      </c>
      <c r="T717" t="s">
        <v>807</v>
      </c>
      <c r="U717" s="5">
        <v>113.65</v>
      </c>
      <c r="V717">
        <v>115.35</v>
      </c>
      <c r="W717">
        <f t="shared" si="132"/>
        <v>10947194.489059253</v>
      </c>
      <c r="X717">
        <f t="shared" si="122"/>
        <v>27367.986222648131</v>
      </c>
      <c r="Y717">
        <f t="shared" si="123"/>
        <v>250</v>
      </c>
      <c r="Z717">
        <f t="shared" si="124"/>
        <v>-147.50000000000085</v>
      </c>
      <c r="AA717" s="5" t="str">
        <f t="shared" si="130"/>
        <v/>
      </c>
      <c r="AB717" s="24" t="str">
        <f>IFERROR(AA717/MAX($J$3:AA717)-1,"")</f>
        <v/>
      </c>
      <c r="AG717" s="3">
        <v>44222</v>
      </c>
      <c r="AH717">
        <v>11753003.779901747</v>
      </c>
      <c r="AI717" s="24">
        <f>AH717/MAX($AH$2:AH717)-1</f>
        <v>-2.5697341708324384E-2</v>
      </c>
      <c r="AJ717" s="27">
        <f t="shared" si="125"/>
        <v>1</v>
      </c>
      <c r="AK717">
        <f t="shared" si="126"/>
        <v>1</v>
      </c>
      <c r="AL717" s="28">
        <f t="shared" si="131"/>
        <v>2</v>
      </c>
      <c r="AM717" s="28">
        <f t="shared" si="127"/>
        <v>1384</v>
      </c>
      <c r="AN717" s="29">
        <f t="shared" ca="1" si="128"/>
        <v>-2.5697341708324384E-2</v>
      </c>
      <c r="AP717" s="7"/>
      <c r="AT717" s="3"/>
      <c r="AV717" s="7"/>
      <c r="AW717" s="6"/>
      <c r="AY717" s="7"/>
      <c r="BA717" s="7"/>
      <c r="BG717" s="7"/>
      <c r="BH717" s="7"/>
    </row>
    <row r="718" spans="1:60" x14ac:dyDescent="0.45">
      <c r="A718" t="s">
        <v>807</v>
      </c>
      <c r="B718" t="s">
        <v>30</v>
      </c>
      <c r="C718" s="6">
        <v>43990.53125</v>
      </c>
      <c r="D718" s="5">
        <v>113.65</v>
      </c>
      <c r="E718" s="6">
        <v>43991.385416666664</v>
      </c>
      <c r="F718">
        <v>115.35</v>
      </c>
      <c r="G718" s="7">
        <v>1.4999999999999999E-2</v>
      </c>
      <c r="H718">
        <v>-290.57</v>
      </c>
      <c r="I718" s="7">
        <v>-5.1999999999999998E-3</v>
      </c>
      <c r="J718">
        <v>492.48419999999999</v>
      </c>
      <c r="K718">
        <v>55970.83</v>
      </c>
      <c r="L718">
        <v>1193876.1000000001</v>
      </c>
      <c r="M718">
        <v>168</v>
      </c>
      <c r="N718">
        <v>-1.73</v>
      </c>
      <c r="O718" s="7">
        <v>-4.53E-2</v>
      </c>
      <c r="P718" s="7">
        <v>0.42230000000000001</v>
      </c>
      <c r="Q718" t="s">
        <v>535</v>
      </c>
      <c r="S718" s="2">
        <f t="shared" si="129"/>
        <v>43990</v>
      </c>
      <c r="T718" t="s">
        <v>807</v>
      </c>
      <c r="U718" s="5">
        <v>113.65</v>
      </c>
      <c r="V718">
        <v>115.35</v>
      </c>
      <c r="W718">
        <f t="shared" si="132"/>
        <v>10947194.489059253</v>
      </c>
      <c r="X718">
        <f t="shared" si="122"/>
        <v>27367.986222648131</v>
      </c>
      <c r="Y718">
        <f t="shared" si="123"/>
        <v>250</v>
      </c>
      <c r="Z718">
        <f t="shared" si="124"/>
        <v>-147.50000000000085</v>
      </c>
      <c r="AA718" s="5" t="str">
        <f t="shared" si="130"/>
        <v/>
      </c>
      <c r="AB718" s="24" t="str">
        <f>IFERROR(AA718/MAX($J$3:AA718)-1,"")</f>
        <v/>
      </c>
      <c r="AG718" s="3">
        <v>44223</v>
      </c>
      <c r="AH718">
        <v>11947697.192401746</v>
      </c>
      <c r="AI718" s="24">
        <f>AH718/MAX($AH$2:AH718)-1</f>
        <v>-9.5576115675914952E-3</v>
      </c>
      <c r="AJ718" s="27">
        <f t="shared" si="125"/>
        <v>1</v>
      </c>
      <c r="AK718">
        <f t="shared" si="126"/>
        <v>1</v>
      </c>
      <c r="AL718" s="28">
        <f t="shared" si="131"/>
        <v>2</v>
      </c>
      <c r="AM718" s="28">
        <f t="shared" si="127"/>
        <v>1384</v>
      </c>
      <c r="AN718" s="29">
        <f t="shared" ca="1" si="128"/>
        <v>-9.5576115675914952E-3</v>
      </c>
      <c r="AP718" s="7"/>
      <c r="AT718" s="3"/>
      <c r="AV718" s="7"/>
      <c r="AW718" s="6"/>
      <c r="AY718" s="7"/>
      <c r="BA718" s="7"/>
      <c r="BG718" s="7"/>
      <c r="BH718" s="7"/>
    </row>
    <row r="719" spans="1:60" x14ac:dyDescent="0.45">
      <c r="A719" t="s">
        <v>949</v>
      </c>
      <c r="B719" t="s">
        <v>30</v>
      </c>
      <c r="C719" s="6">
        <v>43990.557638888888</v>
      </c>
      <c r="D719" s="5">
        <v>113.9</v>
      </c>
      <c r="E719" s="6">
        <v>43991.385416666664</v>
      </c>
      <c r="F719">
        <v>91</v>
      </c>
      <c r="G719" s="7">
        <v>-0.2011</v>
      </c>
      <c r="H719">
        <v>-12268.57</v>
      </c>
      <c r="I719" s="7">
        <v>-0.219</v>
      </c>
      <c r="J719">
        <v>491.74579999999997</v>
      </c>
      <c r="K719">
        <v>56009.85</v>
      </c>
      <c r="L719">
        <v>1181607.54</v>
      </c>
      <c r="M719">
        <v>130</v>
      </c>
      <c r="N719">
        <v>-94.37</v>
      </c>
      <c r="O719" s="7">
        <v>-0.2959</v>
      </c>
      <c r="P719" s="7">
        <v>0.1615</v>
      </c>
      <c r="Q719" t="s">
        <v>535</v>
      </c>
      <c r="S719" s="2">
        <f t="shared" si="129"/>
        <v>43990</v>
      </c>
      <c r="T719" t="s">
        <v>949</v>
      </c>
      <c r="U719" s="5">
        <v>113.9</v>
      </c>
      <c r="V719">
        <v>91</v>
      </c>
      <c r="W719">
        <f t="shared" si="132"/>
        <v>10947194.489059253</v>
      </c>
      <c r="X719">
        <f t="shared" si="122"/>
        <v>27367.986222648131</v>
      </c>
      <c r="Y719">
        <f t="shared" si="123"/>
        <v>250</v>
      </c>
      <c r="Z719">
        <f t="shared" si="124"/>
        <v>-6237.2499999999991</v>
      </c>
      <c r="AA719" s="5">
        <f t="shared" si="130"/>
        <v>10943952.751559252</v>
      </c>
      <c r="AB719" s="24">
        <f>IFERROR(AA719/MAX($J$3:AA719)-1,"")</f>
        <v>-8.3904155932330582E-3</v>
      </c>
      <c r="AG719" s="3">
        <v>44224</v>
      </c>
      <c r="AH719">
        <v>11917425.629901746</v>
      </c>
      <c r="AI719" s="24">
        <f>AH719/MAX($AH$2:AH719)-1</f>
        <v>-1.2067069095787697E-2</v>
      </c>
      <c r="AJ719" s="27">
        <f t="shared" si="125"/>
        <v>1</v>
      </c>
      <c r="AK719">
        <f t="shared" si="126"/>
        <v>1</v>
      </c>
      <c r="AL719" s="28">
        <f t="shared" si="131"/>
        <v>2</v>
      </c>
      <c r="AM719" s="28">
        <f t="shared" si="127"/>
        <v>1384</v>
      </c>
      <c r="AN719" s="29">
        <f t="shared" ca="1" si="128"/>
        <v>-1.2067069095787697E-2</v>
      </c>
      <c r="AP719" s="7"/>
      <c r="AT719" s="3"/>
      <c r="AV719" s="7"/>
      <c r="AW719" s="6"/>
      <c r="AY719" s="7"/>
      <c r="BA719" s="7"/>
      <c r="BG719" s="7"/>
      <c r="BH719" s="7"/>
    </row>
    <row r="720" spans="1:60" x14ac:dyDescent="0.45">
      <c r="A720" t="s">
        <v>808</v>
      </c>
      <c r="B720" t="s">
        <v>30</v>
      </c>
      <c r="C720" s="6">
        <v>43991.422222222223</v>
      </c>
      <c r="D720" s="5">
        <v>103</v>
      </c>
      <c r="E720" s="6">
        <v>43992.385416666664</v>
      </c>
      <c r="F720">
        <v>25.15</v>
      </c>
      <c r="G720" s="7">
        <v>-0.75580000000000003</v>
      </c>
      <c r="H720">
        <v>-40960.31</v>
      </c>
      <c r="I720" s="7">
        <v>-0.76829999999999998</v>
      </c>
      <c r="J720">
        <v>517.62339999999995</v>
      </c>
      <c r="K720">
        <v>53315.21</v>
      </c>
      <c r="L720">
        <v>622080.69999999995</v>
      </c>
      <c r="M720">
        <v>324</v>
      </c>
      <c r="N720">
        <v>-126.42</v>
      </c>
      <c r="O720" s="7">
        <v>-0.82520000000000004</v>
      </c>
      <c r="P720" s="7">
        <v>0.20630000000000001</v>
      </c>
      <c r="Q720" t="s">
        <v>535</v>
      </c>
      <c r="S720" s="2">
        <f t="shared" si="129"/>
        <v>43991</v>
      </c>
      <c r="T720" t="s">
        <v>808</v>
      </c>
      <c r="U720" s="5">
        <v>103</v>
      </c>
      <c r="V720">
        <v>25.15</v>
      </c>
      <c r="W720">
        <f t="shared" si="132"/>
        <v>10943952.751559252</v>
      </c>
      <c r="X720">
        <f t="shared" si="122"/>
        <v>27359.88187889813</v>
      </c>
      <c r="Y720">
        <f t="shared" si="123"/>
        <v>275</v>
      </c>
      <c r="Z720">
        <f t="shared" si="124"/>
        <v>-21761.162500000002</v>
      </c>
      <c r="AA720" s="5" t="str">
        <f t="shared" si="130"/>
        <v/>
      </c>
      <c r="AB720" s="24" t="str">
        <f>IFERROR(AA720/MAX($J$3:AA720)-1,"")</f>
        <v/>
      </c>
      <c r="AG720" s="3">
        <v>44225</v>
      </c>
      <c r="AH720">
        <v>11920830.954901746</v>
      </c>
      <c r="AI720" s="24">
        <f>AH720/MAX($AH$2:AH720)-1</f>
        <v>-1.1784773840721074E-2</v>
      </c>
      <c r="AJ720" s="27">
        <f t="shared" si="125"/>
        <v>1</v>
      </c>
      <c r="AK720">
        <f t="shared" si="126"/>
        <v>1</v>
      </c>
      <c r="AL720" s="28">
        <f t="shared" si="131"/>
        <v>2</v>
      </c>
      <c r="AM720" s="28">
        <f t="shared" si="127"/>
        <v>1384</v>
      </c>
      <c r="AN720" s="29">
        <f t="shared" ca="1" si="128"/>
        <v>-1.1784773840721074E-2</v>
      </c>
      <c r="AP720" s="7"/>
      <c r="AT720" s="3"/>
      <c r="AV720" s="7"/>
      <c r="AW720" s="6"/>
      <c r="AY720" s="7"/>
      <c r="BA720" s="7"/>
      <c r="BG720" s="7"/>
      <c r="BH720" s="7"/>
    </row>
    <row r="721" spans="1:60" x14ac:dyDescent="0.45">
      <c r="A721" t="s">
        <v>809</v>
      </c>
      <c r="B721" t="s">
        <v>30</v>
      </c>
      <c r="C721" s="6">
        <v>43991.495138888888</v>
      </c>
      <c r="D721" s="5">
        <v>89.45</v>
      </c>
      <c r="E721" s="6">
        <v>43992.385416666664</v>
      </c>
      <c r="F721">
        <v>18</v>
      </c>
      <c r="G721" s="7">
        <v>-0.79879999999999995</v>
      </c>
      <c r="H721">
        <v>-43235.81</v>
      </c>
      <c r="I721" s="7">
        <v>-0.81079999999999997</v>
      </c>
      <c r="J721">
        <v>596.15449999999998</v>
      </c>
      <c r="K721">
        <v>53326.02</v>
      </c>
      <c r="L721">
        <v>578844.9</v>
      </c>
      <c r="M721">
        <v>219</v>
      </c>
      <c r="N721">
        <v>-197.42</v>
      </c>
      <c r="O721" s="7">
        <v>-0.85350000000000004</v>
      </c>
      <c r="P721" s="7">
        <v>8.7800000000000003E-2</v>
      </c>
      <c r="Q721" t="s">
        <v>535</v>
      </c>
      <c r="S721" s="2">
        <f t="shared" si="129"/>
        <v>43991</v>
      </c>
      <c r="T721" t="s">
        <v>809</v>
      </c>
      <c r="U721" s="5">
        <v>89.45</v>
      </c>
      <c r="V721">
        <v>18</v>
      </c>
      <c r="W721">
        <f t="shared" si="132"/>
        <v>10943952.751559252</v>
      </c>
      <c r="X721">
        <f t="shared" si="122"/>
        <v>27359.88187889813</v>
      </c>
      <c r="Y721">
        <f t="shared" si="123"/>
        <v>300</v>
      </c>
      <c r="Z721">
        <f t="shared" si="124"/>
        <v>-21757.350000000006</v>
      </c>
      <c r="AA721" s="5" t="str">
        <f t="shared" si="130"/>
        <v/>
      </c>
      <c r="AB721" s="24" t="str">
        <f>IFERROR(AA721/MAX($J$3:AA721)-1,"")</f>
        <v/>
      </c>
      <c r="AG721" s="3">
        <v>44226</v>
      </c>
      <c r="AH721">
        <v>11920830.954901746</v>
      </c>
      <c r="AI721" s="24">
        <f>AH721/MAX($AH$2:AH721)-1</f>
        <v>-1.1784773840721074E-2</v>
      </c>
      <c r="AJ721" s="27">
        <f t="shared" si="125"/>
        <v>1</v>
      </c>
      <c r="AK721">
        <f t="shared" si="126"/>
        <v>1</v>
      </c>
      <c r="AL721" s="28">
        <f t="shared" si="131"/>
        <v>2</v>
      </c>
      <c r="AM721" s="28">
        <f t="shared" si="127"/>
        <v>1384</v>
      </c>
      <c r="AN721" s="29">
        <f t="shared" ca="1" si="128"/>
        <v>-1.1784773840721074E-2</v>
      </c>
      <c r="AP721" s="7"/>
      <c r="AT721" s="3"/>
      <c r="AV721" s="7"/>
      <c r="AW721" s="6"/>
      <c r="AY721" s="7"/>
      <c r="BA721" s="7"/>
      <c r="BG721" s="7"/>
      <c r="BH721" s="7"/>
    </row>
    <row r="722" spans="1:60" x14ac:dyDescent="0.45">
      <c r="A722" t="s">
        <v>950</v>
      </c>
      <c r="B722" t="s">
        <v>30</v>
      </c>
      <c r="C722" s="6">
        <v>43991.603472222225</v>
      </c>
      <c r="D722" s="5">
        <v>107.6</v>
      </c>
      <c r="E722" s="6">
        <v>43992.385416666664</v>
      </c>
      <c r="F722">
        <v>82.85</v>
      </c>
      <c r="G722" s="7">
        <v>-0.23</v>
      </c>
      <c r="H722">
        <v>-13849.45</v>
      </c>
      <c r="I722" s="7">
        <v>-0.2477</v>
      </c>
      <c r="J722">
        <v>519.59140000000002</v>
      </c>
      <c r="K722">
        <v>55908.04</v>
      </c>
      <c r="L722">
        <v>1167758.0900000001</v>
      </c>
      <c r="M722">
        <v>63</v>
      </c>
      <c r="N722">
        <v>-219.83</v>
      </c>
      <c r="O722" s="7">
        <v>-0.23</v>
      </c>
      <c r="P722" s="7">
        <v>0.28249999999999997</v>
      </c>
      <c r="Q722" t="s">
        <v>535</v>
      </c>
      <c r="S722" s="2">
        <f t="shared" si="129"/>
        <v>43991</v>
      </c>
      <c r="T722" t="s">
        <v>950</v>
      </c>
      <c r="U722" s="5">
        <v>107.6</v>
      </c>
      <c r="V722">
        <v>82.85</v>
      </c>
      <c r="W722">
        <f t="shared" si="132"/>
        <v>10943952.751559252</v>
      </c>
      <c r="X722">
        <f t="shared" si="122"/>
        <v>27359.88187889813</v>
      </c>
      <c r="Y722">
        <f t="shared" si="123"/>
        <v>250</v>
      </c>
      <c r="Z722">
        <f t="shared" si="124"/>
        <v>-6663.6250000000036</v>
      </c>
      <c r="AA722" s="5" t="str">
        <f t="shared" si="130"/>
        <v/>
      </c>
      <c r="AB722" s="24" t="str">
        <f>IFERROR(AA722/MAX($J$3:AA722)-1,"")</f>
        <v/>
      </c>
      <c r="AG722" s="3">
        <v>44227</v>
      </c>
      <c r="AH722">
        <v>11920830.954901746</v>
      </c>
      <c r="AI722" s="24">
        <f>AH722/MAX($AH$2:AH722)-1</f>
        <v>-1.1784773840721074E-2</v>
      </c>
      <c r="AJ722" s="27">
        <f t="shared" si="125"/>
        <v>1</v>
      </c>
      <c r="AK722">
        <f t="shared" si="126"/>
        <v>1</v>
      </c>
      <c r="AL722" s="28">
        <f t="shared" si="131"/>
        <v>2</v>
      </c>
      <c r="AM722" s="28">
        <f t="shared" si="127"/>
        <v>1384</v>
      </c>
      <c r="AN722" s="29">
        <f t="shared" ca="1" si="128"/>
        <v>-1.1784773840721074E-2</v>
      </c>
      <c r="AP722" s="7"/>
      <c r="AT722" s="3"/>
      <c r="AV722" s="7"/>
      <c r="AW722" s="6"/>
      <c r="AY722" s="7"/>
      <c r="BA722" s="7"/>
      <c r="BG722" s="7"/>
      <c r="BH722" s="7"/>
    </row>
    <row r="723" spans="1:60" x14ac:dyDescent="0.45">
      <c r="A723" t="s">
        <v>811</v>
      </c>
      <c r="B723" t="s">
        <v>30</v>
      </c>
      <c r="C723" s="6">
        <v>43991.607638888891</v>
      </c>
      <c r="D723" s="5">
        <v>87.7</v>
      </c>
      <c r="E723" s="6">
        <v>43992.385416666664</v>
      </c>
      <c r="F723">
        <v>58.75</v>
      </c>
      <c r="G723" s="7">
        <v>-0.3301</v>
      </c>
      <c r="H723">
        <v>-19393.439999999999</v>
      </c>
      <c r="I723" s="7">
        <v>-0.3468</v>
      </c>
      <c r="J723">
        <v>637.63779999999997</v>
      </c>
      <c r="K723">
        <v>55920.84</v>
      </c>
      <c r="L723">
        <v>1148364.6499999999</v>
      </c>
      <c r="M723">
        <v>57</v>
      </c>
      <c r="N723">
        <v>-340.24</v>
      </c>
      <c r="O723" s="7">
        <v>-0.3301</v>
      </c>
      <c r="P723" s="7">
        <v>0.2195</v>
      </c>
      <c r="Q723" t="s">
        <v>535</v>
      </c>
      <c r="S723" s="2">
        <f t="shared" si="129"/>
        <v>43991</v>
      </c>
      <c r="T723" t="s">
        <v>811</v>
      </c>
      <c r="U723" s="5">
        <v>87.7</v>
      </c>
      <c r="V723">
        <v>58.75</v>
      </c>
      <c r="W723">
        <f t="shared" si="132"/>
        <v>10943952.751559252</v>
      </c>
      <c r="X723">
        <f t="shared" si="122"/>
        <v>27359.88187889813</v>
      </c>
      <c r="Y723">
        <f t="shared" si="123"/>
        <v>300</v>
      </c>
      <c r="Z723">
        <f t="shared" si="124"/>
        <v>-9124.3499999999985</v>
      </c>
      <c r="AA723" s="5">
        <f t="shared" si="130"/>
        <v>10884646.264059251</v>
      </c>
      <c r="AB723" s="24">
        <f>IFERROR(AA723/MAX($J$3:AA723)-1,"")</f>
        <v>-1.3764057343844782E-2</v>
      </c>
      <c r="AG723" s="3">
        <v>44228</v>
      </c>
      <c r="AH723">
        <v>12161887.367401745</v>
      </c>
      <c r="AI723" s="24">
        <f>AH723/MAX($AH$2:AH723)-1</f>
        <v>0</v>
      </c>
      <c r="AJ723" s="27">
        <f t="shared" si="125"/>
        <v>1</v>
      </c>
      <c r="AK723">
        <f t="shared" si="126"/>
        <v>1</v>
      </c>
      <c r="AL723" s="28">
        <f t="shared" si="131"/>
        <v>2</v>
      </c>
      <c r="AM723" s="28">
        <f t="shared" si="127"/>
        <v>1384</v>
      </c>
      <c r="AN723" s="29">
        <f t="shared" ca="1" si="128"/>
        <v>0</v>
      </c>
      <c r="AP723" s="7"/>
      <c r="AT723" s="3"/>
      <c r="AV723" s="7"/>
      <c r="AW723" s="6"/>
      <c r="AY723" s="7"/>
      <c r="BA723" s="7"/>
      <c r="BG723" s="7"/>
      <c r="BH723" s="7"/>
    </row>
    <row r="724" spans="1:60" x14ac:dyDescent="0.45">
      <c r="A724" t="s">
        <v>810</v>
      </c>
      <c r="B724" t="s">
        <v>30</v>
      </c>
      <c r="C724" s="6">
        <v>43992.438888888886</v>
      </c>
      <c r="D724" s="5">
        <v>89.8</v>
      </c>
      <c r="E724" s="6">
        <v>43993.385416666664</v>
      </c>
      <c r="F724">
        <v>35</v>
      </c>
      <c r="G724" s="7">
        <v>-0.61019999999999996</v>
      </c>
      <c r="H724">
        <v>-33013.53</v>
      </c>
      <c r="I724" s="7">
        <v>-0.62409999999999999</v>
      </c>
      <c r="J724">
        <v>589.02250000000004</v>
      </c>
      <c r="K724">
        <v>52894.22</v>
      </c>
      <c r="L724">
        <v>545831.36</v>
      </c>
      <c r="M724">
        <v>300</v>
      </c>
      <c r="N724">
        <v>-110.05</v>
      </c>
      <c r="O724" s="7">
        <v>-0.61019999999999996</v>
      </c>
      <c r="P724" s="7">
        <v>0.1915</v>
      </c>
      <c r="Q724" t="s">
        <v>535</v>
      </c>
      <c r="S724" s="2">
        <f t="shared" si="129"/>
        <v>43992</v>
      </c>
      <c r="T724" t="s">
        <v>810</v>
      </c>
      <c r="U724" s="5">
        <v>89.8</v>
      </c>
      <c r="V724">
        <v>35</v>
      </c>
      <c r="W724">
        <f t="shared" si="132"/>
        <v>10884646.264059251</v>
      </c>
      <c r="X724">
        <f t="shared" si="122"/>
        <v>27211.615660148127</v>
      </c>
      <c r="Y724">
        <f t="shared" si="123"/>
        <v>300</v>
      </c>
      <c r="Z724">
        <f t="shared" si="124"/>
        <v>-16814.399999999998</v>
      </c>
      <c r="AA724" s="5" t="str">
        <f t="shared" si="130"/>
        <v/>
      </c>
      <c r="AB724" s="24" t="str">
        <f>IFERROR(AA724/MAX($J$3:AA724)-1,"")</f>
        <v/>
      </c>
      <c r="AG724" s="3">
        <v>44229</v>
      </c>
      <c r="AH724">
        <v>12165634.904901745</v>
      </c>
      <c r="AI724" s="24">
        <f>AH724/MAX($AH$2:AH724)-1</f>
        <v>0</v>
      </c>
      <c r="AJ724" s="27">
        <f t="shared" si="125"/>
        <v>1</v>
      </c>
      <c r="AK724">
        <f t="shared" si="126"/>
        <v>1</v>
      </c>
      <c r="AL724" s="28">
        <f t="shared" si="131"/>
        <v>2</v>
      </c>
      <c r="AM724" s="28">
        <f t="shared" si="127"/>
        <v>1384</v>
      </c>
      <c r="AN724" s="29">
        <f t="shared" ca="1" si="128"/>
        <v>0</v>
      </c>
      <c r="AP724" s="7"/>
      <c r="AT724" s="3"/>
      <c r="AV724" s="7"/>
      <c r="AW724" s="6"/>
      <c r="AY724" s="7"/>
      <c r="BA724" s="7"/>
      <c r="BG724" s="7"/>
      <c r="BH724" s="7"/>
    </row>
    <row r="725" spans="1:60" x14ac:dyDescent="0.45">
      <c r="A725" t="s">
        <v>803</v>
      </c>
      <c r="B725" t="s">
        <v>30</v>
      </c>
      <c r="C725" s="6">
        <v>43992.440972222219</v>
      </c>
      <c r="D725" s="5">
        <v>75</v>
      </c>
      <c r="E725" s="6">
        <v>43993.385416666664</v>
      </c>
      <c r="F725">
        <v>20</v>
      </c>
      <c r="G725" s="7">
        <v>-0.73329999999999995</v>
      </c>
      <c r="H725">
        <v>-39466.78</v>
      </c>
      <c r="I725" s="7">
        <v>-0.746</v>
      </c>
      <c r="J725">
        <v>705.39380000000006</v>
      </c>
      <c r="K725">
        <v>52904.54</v>
      </c>
      <c r="L725">
        <v>506364.58</v>
      </c>
      <c r="M725">
        <v>297</v>
      </c>
      <c r="N725">
        <v>-132.88</v>
      </c>
      <c r="O725" s="7">
        <v>-0.73329999999999995</v>
      </c>
      <c r="P725" s="7">
        <v>7.5300000000000006E-2</v>
      </c>
      <c r="Q725" t="s">
        <v>535</v>
      </c>
      <c r="S725" s="2">
        <f t="shared" si="129"/>
        <v>43992</v>
      </c>
      <c r="T725" t="s">
        <v>803</v>
      </c>
      <c r="U725" s="5">
        <v>75</v>
      </c>
      <c r="V725">
        <v>20</v>
      </c>
      <c r="W725">
        <f t="shared" si="132"/>
        <v>10884646.264059251</v>
      </c>
      <c r="X725">
        <f t="shared" si="122"/>
        <v>27211.615660148127</v>
      </c>
      <c r="Y725">
        <f t="shared" si="123"/>
        <v>375</v>
      </c>
      <c r="Z725">
        <f t="shared" si="124"/>
        <v>-20981.25</v>
      </c>
      <c r="AA725" s="5">
        <f t="shared" si="130"/>
        <v>10846850.614059251</v>
      </c>
      <c r="AB725" s="24">
        <f>IFERROR(AA725/MAX($J$3:AA725)-1,"")</f>
        <v>-1.7188645300288963E-2</v>
      </c>
      <c r="AG725" s="3">
        <v>44230</v>
      </c>
      <c r="AH725">
        <v>12100197.879901744</v>
      </c>
      <c r="AI725" s="24">
        <f>AH725/MAX($AH$2:AH725)-1</f>
        <v>-5.3788417547887546E-3</v>
      </c>
      <c r="AJ725" s="27">
        <f t="shared" si="125"/>
        <v>1</v>
      </c>
      <c r="AK725">
        <f t="shared" si="126"/>
        <v>1</v>
      </c>
      <c r="AL725" s="28">
        <f t="shared" si="131"/>
        <v>2</v>
      </c>
      <c r="AM725" s="28">
        <f t="shared" si="127"/>
        <v>1384</v>
      </c>
      <c r="AN725" s="29">
        <f t="shared" ca="1" si="128"/>
        <v>-5.3788417547887546E-3</v>
      </c>
      <c r="AP725" s="7"/>
      <c r="AT725" s="3"/>
      <c r="AV725" s="7"/>
      <c r="AW725" s="6"/>
      <c r="AY725" s="7"/>
      <c r="BA725" s="7"/>
      <c r="BG725" s="7"/>
      <c r="BH725" s="7"/>
    </row>
    <row r="726" spans="1:60" x14ac:dyDescent="0.45">
      <c r="A726" t="s">
        <v>811</v>
      </c>
      <c r="B726" t="s">
        <v>30</v>
      </c>
      <c r="C726" s="6">
        <v>43993.444444444445</v>
      </c>
      <c r="D726" s="5">
        <v>43.2</v>
      </c>
      <c r="E726" s="6">
        <v>43993.638194444444</v>
      </c>
      <c r="F726">
        <v>146.44999999999999</v>
      </c>
      <c r="G726" s="7">
        <v>2.39</v>
      </c>
      <c r="H726">
        <v>123247.32</v>
      </c>
      <c r="I726" s="7">
        <v>2.3460999999999999</v>
      </c>
      <c r="J726">
        <v>1216.0139999999999</v>
      </c>
      <c r="K726">
        <v>52531.82</v>
      </c>
      <c r="L726">
        <v>629611.89</v>
      </c>
      <c r="M726">
        <v>280</v>
      </c>
      <c r="N726">
        <v>440.17</v>
      </c>
      <c r="O726" s="7">
        <v>-9.9500000000000005E-2</v>
      </c>
      <c r="P726" s="7">
        <v>2.5613000000000001</v>
      </c>
      <c r="Q726" t="s">
        <v>535</v>
      </c>
      <c r="S726" s="2">
        <f t="shared" si="129"/>
        <v>43993</v>
      </c>
      <c r="T726" t="s">
        <v>811</v>
      </c>
      <c r="U726" s="5">
        <v>43.2</v>
      </c>
      <c r="V726">
        <v>146.44999999999999</v>
      </c>
      <c r="W726">
        <f t="shared" si="132"/>
        <v>10846850.614059251</v>
      </c>
      <c r="X726">
        <f t="shared" si="122"/>
        <v>27117.126535148127</v>
      </c>
      <c r="Y726">
        <f t="shared" si="123"/>
        <v>625</v>
      </c>
      <c r="Z726">
        <f t="shared" si="124"/>
        <v>63345.937499999978</v>
      </c>
      <c r="AA726" s="5" t="str">
        <f t="shared" si="130"/>
        <v/>
      </c>
      <c r="AB726" s="24" t="str">
        <f>IFERROR(AA726/MAX($J$3:AA726)-1,"")</f>
        <v/>
      </c>
      <c r="AG726" s="3">
        <v>44231</v>
      </c>
      <c r="AH726">
        <v>12090699.829901744</v>
      </c>
      <c r="AI726" s="24">
        <f>AH726/MAX($AH$2:AH726)-1</f>
        <v>-6.1595696061705896E-3</v>
      </c>
      <c r="AJ726" s="27">
        <f t="shared" si="125"/>
        <v>1</v>
      </c>
      <c r="AK726">
        <f t="shared" si="126"/>
        <v>1</v>
      </c>
      <c r="AL726" s="28">
        <f t="shared" si="131"/>
        <v>2</v>
      </c>
      <c r="AM726" s="28">
        <f t="shared" si="127"/>
        <v>1384</v>
      </c>
      <c r="AN726" s="29">
        <f t="shared" ca="1" si="128"/>
        <v>-6.1595696061705896E-3</v>
      </c>
      <c r="AP726" s="7"/>
      <c r="AT726" s="3"/>
      <c r="AV726" s="7"/>
      <c r="AW726" s="6"/>
      <c r="AY726" s="7"/>
      <c r="BA726" s="7"/>
      <c r="BG726" s="7"/>
      <c r="BH726" s="7"/>
    </row>
    <row r="727" spans="1:60" x14ac:dyDescent="0.45">
      <c r="A727" t="s">
        <v>805</v>
      </c>
      <c r="B727" t="s">
        <v>30</v>
      </c>
      <c r="C727" s="6">
        <v>43993.468055555553</v>
      </c>
      <c r="D727" s="5">
        <v>34.1</v>
      </c>
      <c r="E727" s="6">
        <v>43993.638194444444</v>
      </c>
      <c r="F727">
        <v>96.94999</v>
      </c>
      <c r="G727" s="7">
        <v>1.8431</v>
      </c>
      <c r="H727">
        <v>94942.34</v>
      </c>
      <c r="I727" s="7">
        <v>1.8047</v>
      </c>
      <c r="J727">
        <v>1542.787</v>
      </c>
      <c r="K727">
        <v>52609.04</v>
      </c>
      <c r="L727">
        <v>724554.23</v>
      </c>
      <c r="M727">
        <v>246</v>
      </c>
      <c r="N727">
        <v>385.94</v>
      </c>
      <c r="O727" s="7">
        <v>-0.52490000000000003</v>
      </c>
      <c r="P727" s="7">
        <v>2.0528</v>
      </c>
      <c r="Q727" t="s">
        <v>535</v>
      </c>
      <c r="S727" s="2">
        <f t="shared" si="129"/>
        <v>43993</v>
      </c>
      <c r="T727" t="s">
        <v>805</v>
      </c>
      <c r="U727" s="5">
        <v>34.1</v>
      </c>
      <c r="V727">
        <v>96.94999</v>
      </c>
      <c r="W727">
        <f t="shared" si="132"/>
        <v>10846850.614059251</v>
      </c>
      <c r="X727">
        <f t="shared" si="122"/>
        <v>27117.126535148127</v>
      </c>
      <c r="Y727">
        <f t="shared" si="123"/>
        <v>800</v>
      </c>
      <c r="Z727">
        <f t="shared" si="124"/>
        <v>49231.592079999995</v>
      </c>
      <c r="AA727" s="5" t="str">
        <f t="shared" si="130"/>
        <v/>
      </c>
      <c r="AB727" s="24" t="str">
        <f>IFERROR(AA727/MAX($J$3:AA727)-1,"")</f>
        <v/>
      </c>
      <c r="AG727" s="3">
        <v>44232</v>
      </c>
      <c r="AH727">
        <v>12073744.429901743</v>
      </c>
      <c r="AI727" s="24">
        <f>AH727/MAX($AH$2:AH727)-1</f>
        <v>-7.5532823168132923E-3</v>
      </c>
      <c r="AJ727" s="27">
        <f t="shared" si="125"/>
        <v>1</v>
      </c>
      <c r="AK727">
        <f t="shared" si="126"/>
        <v>1</v>
      </c>
      <c r="AL727" s="28">
        <f t="shared" si="131"/>
        <v>2</v>
      </c>
      <c r="AM727" s="28">
        <f t="shared" si="127"/>
        <v>1384</v>
      </c>
      <c r="AN727" s="29">
        <f t="shared" ca="1" si="128"/>
        <v>-7.5532823168132923E-3</v>
      </c>
      <c r="AP727" s="7"/>
      <c r="AT727" s="3"/>
      <c r="AV727" s="7"/>
      <c r="AW727" s="6"/>
      <c r="AY727" s="7"/>
      <c r="BA727" s="7"/>
      <c r="BG727" s="7"/>
      <c r="BH727" s="7"/>
    </row>
    <row r="728" spans="1:60" x14ac:dyDescent="0.45">
      <c r="A728" t="s">
        <v>948</v>
      </c>
      <c r="B728" t="s">
        <v>30</v>
      </c>
      <c r="C728" s="6">
        <v>43993.591666666667</v>
      </c>
      <c r="D728" s="5">
        <v>165.75</v>
      </c>
      <c r="E728" s="6">
        <v>43994.385416666664</v>
      </c>
      <c r="F728">
        <v>353.85</v>
      </c>
      <c r="G728" s="7">
        <v>1.1348</v>
      </c>
      <c r="H728">
        <v>61510.720000000001</v>
      </c>
      <c r="I728" s="7">
        <v>1.1034999999999999</v>
      </c>
      <c r="J728">
        <v>336.30059999999997</v>
      </c>
      <c r="K728">
        <v>55741.82</v>
      </c>
      <c r="L728">
        <v>1209875.3799999999</v>
      </c>
      <c r="M728">
        <v>80</v>
      </c>
      <c r="N728">
        <v>768.88</v>
      </c>
      <c r="O728" s="7">
        <v>-2.29E-2</v>
      </c>
      <c r="P728" s="7">
        <v>1.5185999999999999</v>
      </c>
      <c r="Q728" t="s">
        <v>535</v>
      </c>
      <c r="S728" s="2">
        <f t="shared" si="129"/>
        <v>43993</v>
      </c>
      <c r="T728" t="s">
        <v>948</v>
      </c>
      <c r="U728" s="5">
        <v>165.75</v>
      </c>
      <c r="V728">
        <v>353.85</v>
      </c>
      <c r="W728">
        <f t="shared" si="132"/>
        <v>10846850.614059251</v>
      </c>
      <c r="X728">
        <f t="shared" si="122"/>
        <v>27117.126535148127</v>
      </c>
      <c r="Y728">
        <f t="shared" si="123"/>
        <v>175</v>
      </c>
      <c r="Z728">
        <f t="shared" si="124"/>
        <v>32008.200000000004</v>
      </c>
      <c r="AA728" s="5" t="str">
        <f t="shared" si="130"/>
        <v/>
      </c>
      <c r="AB728" s="24" t="str">
        <f>IFERROR(AA728/MAX($J$3:AA728)-1,"")</f>
        <v/>
      </c>
      <c r="AG728" s="3">
        <v>44233</v>
      </c>
      <c r="AH728">
        <v>12073744.429901743</v>
      </c>
      <c r="AI728" s="24">
        <f>AH728/MAX($AH$2:AH728)-1</f>
        <v>-7.5532823168132923E-3</v>
      </c>
      <c r="AJ728" s="27">
        <f t="shared" si="125"/>
        <v>1</v>
      </c>
      <c r="AK728">
        <f t="shared" si="126"/>
        <v>1</v>
      </c>
      <c r="AL728" s="28">
        <f t="shared" si="131"/>
        <v>2</v>
      </c>
      <c r="AM728" s="28">
        <f t="shared" si="127"/>
        <v>1384</v>
      </c>
      <c r="AN728" s="29">
        <f t="shared" ca="1" si="128"/>
        <v>-7.5532823168132923E-3</v>
      </c>
      <c r="AP728" s="7"/>
      <c r="AT728" s="3"/>
      <c r="AV728" s="7"/>
      <c r="AW728" s="6"/>
      <c r="AY728" s="7"/>
      <c r="BA728" s="7"/>
      <c r="BG728" s="7"/>
      <c r="BH728" s="7"/>
    </row>
    <row r="729" spans="1:60" x14ac:dyDescent="0.45">
      <c r="A729" t="s">
        <v>951</v>
      </c>
      <c r="B729" t="s">
        <v>30</v>
      </c>
      <c r="C729" s="6">
        <v>43993.600694444445</v>
      </c>
      <c r="D729" s="5">
        <v>155.30000000000001</v>
      </c>
      <c r="E729" s="6">
        <v>43994.385416666664</v>
      </c>
      <c r="F729">
        <v>319.8</v>
      </c>
      <c r="G729" s="7">
        <v>1.0591999999999999</v>
      </c>
      <c r="H729">
        <v>57350.09</v>
      </c>
      <c r="I729" s="7">
        <v>1.0286</v>
      </c>
      <c r="J729">
        <v>359.00130000000001</v>
      </c>
      <c r="K729">
        <v>55752.89</v>
      </c>
      <c r="L729">
        <v>1267225.47</v>
      </c>
      <c r="M729">
        <v>67</v>
      </c>
      <c r="N729">
        <v>855.97</v>
      </c>
      <c r="O729" s="7">
        <v>-7.3700000000000002E-2</v>
      </c>
      <c r="P729" s="7">
        <v>1.3873</v>
      </c>
      <c r="Q729" t="s">
        <v>535</v>
      </c>
      <c r="S729" s="2">
        <f t="shared" si="129"/>
        <v>43993</v>
      </c>
      <c r="T729" t="s">
        <v>951</v>
      </c>
      <c r="U729" s="5">
        <v>155.30000000000001</v>
      </c>
      <c r="V729">
        <v>319.8</v>
      </c>
      <c r="W729">
        <f t="shared" si="132"/>
        <v>10846850.614059251</v>
      </c>
      <c r="X729">
        <f t="shared" si="122"/>
        <v>27117.126535148127</v>
      </c>
      <c r="Y729">
        <f t="shared" si="123"/>
        <v>175</v>
      </c>
      <c r="Z729">
        <f t="shared" si="124"/>
        <v>27956.075000000004</v>
      </c>
      <c r="AA729" s="5">
        <f t="shared" si="130"/>
        <v>11019392.41863925</v>
      </c>
      <c r="AB729" s="24">
        <f>IFERROR(AA729/MAX($J$3:AA729)-1,"")</f>
        <v>-1.5549788347617444E-3</v>
      </c>
      <c r="AG729" s="3">
        <v>44234</v>
      </c>
      <c r="AH729">
        <v>12073744.429901743</v>
      </c>
      <c r="AI729" s="24">
        <f>AH729/MAX($AH$2:AH729)-1</f>
        <v>-7.5532823168132923E-3</v>
      </c>
      <c r="AJ729" s="27">
        <f t="shared" si="125"/>
        <v>1</v>
      </c>
      <c r="AK729">
        <f t="shared" si="126"/>
        <v>1</v>
      </c>
      <c r="AL729" s="28">
        <f t="shared" si="131"/>
        <v>2</v>
      </c>
      <c r="AM729" s="28">
        <f t="shared" si="127"/>
        <v>1384</v>
      </c>
      <c r="AN729" s="29">
        <f t="shared" ca="1" si="128"/>
        <v>-7.5532823168132923E-3</v>
      </c>
      <c r="AP729" s="7"/>
      <c r="AT729" s="3"/>
      <c r="AV729" s="7"/>
      <c r="AW729" s="6"/>
      <c r="AY729" s="7"/>
      <c r="BA729" s="7"/>
      <c r="BG729" s="7"/>
      <c r="BH729" s="7"/>
    </row>
    <row r="730" spans="1:60" x14ac:dyDescent="0.45">
      <c r="A730" t="s">
        <v>812</v>
      </c>
      <c r="B730" t="s">
        <v>30</v>
      </c>
      <c r="C730" s="6">
        <v>43994.418749999997</v>
      </c>
      <c r="D730" s="5">
        <v>158.5</v>
      </c>
      <c r="E730" s="6">
        <v>43997.385416666664</v>
      </c>
      <c r="F730">
        <v>260</v>
      </c>
      <c r="G730" s="7">
        <v>0.64039999999999997</v>
      </c>
      <c r="H730">
        <v>32923.03</v>
      </c>
      <c r="I730" s="7">
        <v>0.61399999999999999</v>
      </c>
      <c r="J730">
        <v>338.31400000000002</v>
      </c>
      <c r="K730">
        <v>53622.77</v>
      </c>
      <c r="L730">
        <v>757477.26</v>
      </c>
      <c r="M730">
        <v>329</v>
      </c>
      <c r="N730">
        <v>100.07</v>
      </c>
      <c r="O730" s="7">
        <v>-3.44E-2</v>
      </c>
      <c r="P730" s="7">
        <v>1.1445000000000001</v>
      </c>
      <c r="Q730" t="s">
        <v>535</v>
      </c>
      <c r="S730" s="2">
        <f t="shared" si="129"/>
        <v>43994</v>
      </c>
      <c r="T730" t="s">
        <v>812</v>
      </c>
      <c r="U730" s="5">
        <v>158.5</v>
      </c>
      <c r="V730">
        <v>260</v>
      </c>
      <c r="W730">
        <f t="shared" si="132"/>
        <v>11019392.41863925</v>
      </c>
      <c r="X730">
        <f t="shared" si="122"/>
        <v>27548.481046598125</v>
      </c>
      <c r="Y730">
        <f t="shared" si="123"/>
        <v>175</v>
      </c>
      <c r="Z730">
        <f t="shared" si="124"/>
        <v>17030.124999999996</v>
      </c>
      <c r="AA730" s="5" t="str">
        <f t="shared" si="130"/>
        <v/>
      </c>
      <c r="AB730" s="24" t="str">
        <f>IFERROR(AA730/MAX($J$3:AA730)-1,"")</f>
        <v/>
      </c>
      <c r="AG730" s="3">
        <v>44235</v>
      </c>
      <c r="AH730">
        <v>12073744.429901743</v>
      </c>
      <c r="AI730" s="24">
        <f>AH730/MAX($AH$2:AH730)-1</f>
        <v>-7.5532823168132923E-3</v>
      </c>
      <c r="AJ730" s="27">
        <f t="shared" si="125"/>
        <v>1</v>
      </c>
      <c r="AK730">
        <f t="shared" si="126"/>
        <v>1</v>
      </c>
      <c r="AL730" s="28">
        <f t="shared" si="131"/>
        <v>2</v>
      </c>
      <c r="AM730" s="28">
        <f t="shared" si="127"/>
        <v>1384</v>
      </c>
      <c r="AN730" s="29">
        <f t="shared" ca="1" si="128"/>
        <v>-7.5532823168132923E-3</v>
      </c>
      <c r="AP730" s="7"/>
      <c r="AT730" s="3"/>
      <c r="AV730" s="7"/>
      <c r="AW730" s="6"/>
      <c r="AY730" s="7"/>
      <c r="BA730" s="7"/>
      <c r="BG730" s="7"/>
      <c r="BH730" s="7"/>
    </row>
    <row r="731" spans="1:60" x14ac:dyDescent="0.45">
      <c r="A731" t="s">
        <v>813</v>
      </c>
      <c r="B731" t="s">
        <v>30</v>
      </c>
      <c r="C731" s="6">
        <v>43994.443749999999</v>
      </c>
      <c r="D731" s="5">
        <v>151.30000000000001</v>
      </c>
      <c r="E731" s="6">
        <v>43997.385416666664</v>
      </c>
      <c r="F731">
        <v>225.95</v>
      </c>
      <c r="G731" s="7">
        <v>0.49340000000000001</v>
      </c>
      <c r="H731">
        <v>25128.81</v>
      </c>
      <c r="I731" s="7">
        <v>0.46850000000000003</v>
      </c>
      <c r="J731">
        <v>354.53859999999997</v>
      </c>
      <c r="K731">
        <v>53641.69</v>
      </c>
      <c r="L731">
        <v>782606.07</v>
      </c>
      <c r="M731">
        <v>293</v>
      </c>
      <c r="N731">
        <v>85.76</v>
      </c>
      <c r="O731" s="7">
        <v>-0.13350000000000001</v>
      </c>
      <c r="P731" s="7">
        <v>0.98280000000000001</v>
      </c>
      <c r="Q731" t="s">
        <v>535</v>
      </c>
      <c r="S731" s="2">
        <f t="shared" si="129"/>
        <v>43994</v>
      </c>
      <c r="T731" t="s">
        <v>813</v>
      </c>
      <c r="U731" s="5">
        <v>151.30000000000001</v>
      </c>
      <c r="V731">
        <v>225.95</v>
      </c>
      <c r="W731">
        <f t="shared" si="132"/>
        <v>11019392.41863925</v>
      </c>
      <c r="X731">
        <f t="shared" si="122"/>
        <v>27548.481046598125</v>
      </c>
      <c r="Y731">
        <f t="shared" si="123"/>
        <v>175</v>
      </c>
      <c r="Z731">
        <f t="shared" si="124"/>
        <v>12403.562499999995</v>
      </c>
      <c r="AA731" s="5" t="str">
        <f t="shared" si="130"/>
        <v/>
      </c>
      <c r="AB731" s="24" t="str">
        <f>IFERROR(AA731/MAX($J$3:AA731)-1,"")</f>
        <v/>
      </c>
      <c r="AG731" s="3">
        <v>44236</v>
      </c>
      <c r="AH731">
        <v>12057916.279901743</v>
      </c>
      <c r="AI731" s="24">
        <f>AH731/MAX($AH$2:AH731)-1</f>
        <v>-8.8543364848636674E-3</v>
      </c>
      <c r="AJ731" s="27">
        <f t="shared" si="125"/>
        <v>1</v>
      </c>
      <c r="AK731">
        <f t="shared" si="126"/>
        <v>1</v>
      </c>
      <c r="AL731" s="28">
        <f t="shared" si="131"/>
        <v>2</v>
      </c>
      <c r="AM731" s="28">
        <f t="shared" si="127"/>
        <v>1384</v>
      </c>
      <c r="AN731" s="29">
        <f t="shared" ca="1" si="128"/>
        <v>-8.8543364848636674E-3</v>
      </c>
      <c r="AP731" s="7"/>
      <c r="AT731" s="3"/>
      <c r="AV731" s="7"/>
      <c r="AW731" s="6"/>
      <c r="AY731" s="7"/>
      <c r="BA731" s="7"/>
      <c r="BG731" s="7"/>
      <c r="BH731" s="7"/>
    </row>
    <row r="732" spans="1:60" x14ac:dyDescent="0.45">
      <c r="A732" t="s">
        <v>800</v>
      </c>
      <c r="B732" t="s">
        <v>30</v>
      </c>
      <c r="C732" s="6">
        <v>43994.565972222219</v>
      </c>
      <c r="D732" s="5">
        <v>153</v>
      </c>
      <c r="E732" s="6">
        <v>43997.385416666664</v>
      </c>
      <c r="F732">
        <v>187.75</v>
      </c>
      <c r="G732" s="7">
        <v>0.2271</v>
      </c>
      <c r="H732">
        <v>11540.62</v>
      </c>
      <c r="I732" s="7">
        <v>0.2049</v>
      </c>
      <c r="J732">
        <v>368.21</v>
      </c>
      <c r="K732">
        <v>56336.13</v>
      </c>
      <c r="L732">
        <v>1278766.0900000001</v>
      </c>
      <c r="M732">
        <v>117</v>
      </c>
      <c r="N732">
        <v>98.64</v>
      </c>
      <c r="O732" s="7">
        <v>-4.58E-2</v>
      </c>
      <c r="P732" s="7">
        <v>0.72519999999999996</v>
      </c>
      <c r="Q732" t="s">
        <v>535</v>
      </c>
      <c r="S732" s="2">
        <f t="shared" si="129"/>
        <v>43994</v>
      </c>
      <c r="T732" t="s">
        <v>800</v>
      </c>
      <c r="U732" s="5">
        <v>153</v>
      </c>
      <c r="V732">
        <v>187.75</v>
      </c>
      <c r="W732">
        <f t="shared" si="132"/>
        <v>11019392.41863925</v>
      </c>
      <c r="X732">
        <f t="shared" si="122"/>
        <v>27548.481046598125</v>
      </c>
      <c r="Y732">
        <f t="shared" si="123"/>
        <v>175</v>
      </c>
      <c r="Z732">
        <f t="shared" si="124"/>
        <v>5484.9375</v>
      </c>
      <c r="AA732" s="5" t="str">
        <f t="shared" si="130"/>
        <v/>
      </c>
      <c r="AB732" s="24" t="str">
        <f>IFERROR(AA732/MAX($J$3:AA732)-1,"")</f>
        <v/>
      </c>
      <c r="AG732" s="3">
        <v>44237</v>
      </c>
      <c r="AH732">
        <v>11982791.192401743</v>
      </c>
      <c r="AI732" s="24">
        <f>AH732/MAX($AH$2:AH732)-1</f>
        <v>-1.5029524881297496E-2</v>
      </c>
      <c r="AJ732" s="27">
        <f t="shared" si="125"/>
        <v>1</v>
      </c>
      <c r="AK732">
        <f t="shared" si="126"/>
        <v>1</v>
      </c>
      <c r="AL732" s="28">
        <f t="shared" si="131"/>
        <v>2</v>
      </c>
      <c r="AM732" s="28">
        <f t="shared" si="127"/>
        <v>1384</v>
      </c>
      <c r="AN732" s="29">
        <f t="shared" ca="1" si="128"/>
        <v>-1.5029524881297496E-2</v>
      </c>
      <c r="AP732" s="7"/>
      <c r="AT732" s="3"/>
      <c r="AV732" s="7"/>
      <c r="AW732" s="6"/>
      <c r="AY732" s="7"/>
      <c r="BA732" s="7"/>
      <c r="BG732" s="7"/>
      <c r="BH732" s="7"/>
    </row>
    <row r="733" spans="1:60" x14ac:dyDescent="0.45">
      <c r="A733" t="s">
        <v>790</v>
      </c>
      <c r="B733" t="s">
        <v>30</v>
      </c>
      <c r="C733" s="6">
        <v>43994.570138888892</v>
      </c>
      <c r="D733" s="5">
        <v>135.44999999999999</v>
      </c>
      <c r="E733" s="6">
        <v>43997.385416666664</v>
      </c>
      <c r="F733">
        <v>159.25</v>
      </c>
      <c r="G733" s="7">
        <v>0.1757</v>
      </c>
      <c r="H733">
        <v>8674.65</v>
      </c>
      <c r="I733" s="7">
        <v>0.154</v>
      </c>
      <c r="J733">
        <v>415.99040000000002</v>
      </c>
      <c r="K733">
        <v>56345.9</v>
      </c>
      <c r="L733">
        <v>1287440.74</v>
      </c>
      <c r="M733">
        <v>111</v>
      </c>
      <c r="N733">
        <v>78.150000000000006</v>
      </c>
      <c r="O733" s="7">
        <v>-5.57E-2</v>
      </c>
      <c r="P733" s="7">
        <v>0.70509999999999995</v>
      </c>
      <c r="Q733" t="s">
        <v>535</v>
      </c>
      <c r="S733" s="2">
        <f t="shared" si="129"/>
        <v>43994</v>
      </c>
      <c r="T733" t="s">
        <v>790</v>
      </c>
      <c r="U733" s="5">
        <v>135.44999999999999</v>
      </c>
      <c r="V733">
        <v>159.25</v>
      </c>
      <c r="W733">
        <f t="shared" si="132"/>
        <v>11019392.41863925</v>
      </c>
      <c r="X733">
        <f t="shared" si="122"/>
        <v>27548.481046598125</v>
      </c>
      <c r="Y733">
        <f t="shared" si="123"/>
        <v>200</v>
      </c>
      <c r="Z733">
        <f t="shared" si="124"/>
        <v>4170.6000000000022</v>
      </c>
      <c r="AA733" s="5">
        <f t="shared" si="130"/>
        <v>11058481.64363925</v>
      </c>
      <c r="AB733" s="24">
        <f>IFERROR(AA733/MAX($J$3:AA733)-1,"")</f>
        <v>0</v>
      </c>
      <c r="AG733" s="3">
        <v>44238</v>
      </c>
      <c r="AH733">
        <v>11965630.867401743</v>
      </c>
      <c r="AI733" s="24">
        <f>AH733/MAX($AH$2:AH733)-1</f>
        <v>-1.6440082171084724E-2</v>
      </c>
      <c r="AJ733" s="27">
        <f t="shared" si="125"/>
        <v>1</v>
      </c>
      <c r="AK733">
        <f t="shared" si="126"/>
        <v>1</v>
      </c>
      <c r="AL733" s="28">
        <f t="shared" si="131"/>
        <v>2</v>
      </c>
      <c r="AM733" s="28">
        <f t="shared" si="127"/>
        <v>1384</v>
      </c>
      <c r="AN733" s="29">
        <f t="shared" ca="1" si="128"/>
        <v>-1.6440082171084724E-2</v>
      </c>
      <c r="AP733" s="7"/>
      <c r="AT733" s="3"/>
      <c r="AV733" s="7"/>
      <c r="AW733" s="6"/>
      <c r="AY733" s="7"/>
      <c r="BA733" s="7"/>
      <c r="BG733" s="7"/>
      <c r="BH733" s="7"/>
    </row>
    <row r="734" spans="1:60" x14ac:dyDescent="0.45">
      <c r="A734" t="s">
        <v>755</v>
      </c>
      <c r="B734" t="s">
        <v>30</v>
      </c>
      <c r="C734" s="6">
        <v>43997.416666666664</v>
      </c>
      <c r="D734" s="5">
        <v>151.80000000000001</v>
      </c>
      <c r="E734" s="6">
        <v>43998.385416666664</v>
      </c>
      <c r="F734">
        <v>37.15</v>
      </c>
      <c r="G734" s="7">
        <v>-0.75529999999999997</v>
      </c>
      <c r="H734">
        <v>-41389.97</v>
      </c>
      <c r="I734" s="7">
        <v>-0.76770000000000005</v>
      </c>
      <c r="J734">
        <v>355.1583</v>
      </c>
      <c r="K734">
        <v>53913.03</v>
      </c>
      <c r="L734">
        <v>741216.1</v>
      </c>
      <c r="M734">
        <v>332</v>
      </c>
      <c r="N734">
        <v>-124.67</v>
      </c>
      <c r="O734" s="7">
        <v>-0.75529999999999997</v>
      </c>
      <c r="P734" s="7">
        <v>0.57509999999999994</v>
      </c>
      <c r="Q734" t="s">
        <v>535</v>
      </c>
      <c r="S734" s="2">
        <f t="shared" si="129"/>
        <v>43997</v>
      </c>
      <c r="T734" t="s">
        <v>755</v>
      </c>
      <c r="U734" s="5">
        <v>151.80000000000001</v>
      </c>
      <c r="V734">
        <v>37.15</v>
      </c>
      <c r="W734">
        <f t="shared" si="132"/>
        <v>11058481.64363925</v>
      </c>
      <c r="X734">
        <f t="shared" si="122"/>
        <v>27646.204109098126</v>
      </c>
      <c r="Y734">
        <f t="shared" si="123"/>
        <v>175</v>
      </c>
      <c r="Z734">
        <f t="shared" si="124"/>
        <v>-20394.412500000002</v>
      </c>
      <c r="AA734" s="5" t="str">
        <f t="shared" si="130"/>
        <v/>
      </c>
      <c r="AB734" s="24" t="str">
        <f>IFERROR(AA734/MAX($J$3:AA734)-1,"")</f>
        <v/>
      </c>
      <c r="AG734" s="3">
        <v>44239</v>
      </c>
      <c r="AH734">
        <v>11949778.079901744</v>
      </c>
      <c r="AI734" s="24">
        <f>AH734/MAX($AH$2:AH734)-1</f>
        <v>-1.7743161510874295E-2</v>
      </c>
      <c r="AJ734" s="27">
        <f t="shared" si="125"/>
        <v>1</v>
      </c>
      <c r="AK734">
        <f t="shared" si="126"/>
        <v>1</v>
      </c>
      <c r="AL734" s="28">
        <f t="shared" si="131"/>
        <v>2</v>
      </c>
      <c r="AM734" s="28">
        <f t="shared" si="127"/>
        <v>1384</v>
      </c>
      <c r="AN734" s="29">
        <f t="shared" ca="1" si="128"/>
        <v>-1.7743161510874295E-2</v>
      </c>
      <c r="AP734" s="7"/>
      <c r="AT734" s="3"/>
      <c r="AV734" s="7"/>
      <c r="AW734" s="6"/>
      <c r="AY734" s="7"/>
      <c r="BA734" s="7"/>
      <c r="BG734" s="7"/>
      <c r="BH734" s="7"/>
    </row>
    <row r="735" spans="1:60" x14ac:dyDescent="0.45">
      <c r="A735" t="s">
        <v>754</v>
      </c>
      <c r="B735" t="s">
        <v>30</v>
      </c>
      <c r="C735" s="6">
        <v>43997.418749999997</v>
      </c>
      <c r="D735" s="5">
        <v>169.65</v>
      </c>
      <c r="E735" s="6">
        <v>43998.385416666664</v>
      </c>
      <c r="F735">
        <v>52.25</v>
      </c>
      <c r="G735" s="7">
        <v>-0.69199999999999995</v>
      </c>
      <c r="H735">
        <v>-38001.71</v>
      </c>
      <c r="I735" s="7">
        <v>-0.70509999999999995</v>
      </c>
      <c r="J735">
        <v>317.68959999999998</v>
      </c>
      <c r="K735">
        <v>53896.04</v>
      </c>
      <c r="L735">
        <v>703214.39</v>
      </c>
      <c r="M735">
        <v>329</v>
      </c>
      <c r="N735">
        <v>-115.51</v>
      </c>
      <c r="O735" s="7">
        <v>-0.69199999999999995</v>
      </c>
      <c r="P735" s="7">
        <v>0.61919999999999997</v>
      </c>
      <c r="Q735" t="s">
        <v>535</v>
      </c>
      <c r="S735" s="2">
        <f t="shared" si="129"/>
        <v>43997</v>
      </c>
      <c r="T735" t="s">
        <v>754</v>
      </c>
      <c r="U735" s="5">
        <v>169.65</v>
      </c>
      <c r="V735">
        <v>52.25</v>
      </c>
      <c r="W735">
        <f t="shared" si="132"/>
        <v>11058481.64363925</v>
      </c>
      <c r="X735">
        <f t="shared" si="122"/>
        <v>27646.204109098126</v>
      </c>
      <c r="Y735">
        <f t="shared" si="123"/>
        <v>175</v>
      </c>
      <c r="Z735">
        <f t="shared" si="124"/>
        <v>-20933.325000000004</v>
      </c>
      <c r="AA735" s="5" t="str">
        <f t="shared" si="130"/>
        <v/>
      </c>
      <c r="AB735" s="24" t="str">
        <f>IFERROR(AA735/MAX($J$3:AA735)-1,"")</f>
        <v/>
      </c>
      <c r="AG735" s="3">
        <v>44240</v>
      </c>
      <c r="AH735">
        <v>11949778.079901744</v>
      </c>
      <c r="AI735" s="24">
        <f>AH735/MAX($AH$2:AH735)-1</f>
        <v>-1.7743161510874295E-2</v>
      </c>
      <c r="AJ735" s="27">
        <f t="shared" si="125"/>
        <v>1</v>
      </c>
      <c r="AK735">
        <f t="shared" si="126"/>
        <v>1</v>
      </c>
      <c r="AL735" s="28">
        <f t="shared" si="131"/>
        <v>2</v>
      </c>
      <c r="AM735" s="28">
        <f t="shared" si="127"/>
        <v>1384</v>
      </c>
      <c r="AN735" s="29">
        <f t="shared" ca="1" si="128"/>
        <v>-1.7743161510874295E-2</v>
      </c>
      <c r="AP735" s="7"/>
      <c r="AT735" s="3"/>
      <c r="AV735" s="7"/>
      <c r="AW735" s="6"/>
      <c r="AY735" s="7"/>
      <c r="BA735" s="7"/>
      <c r="BG735" s="7"/>
      <c r="BH735" s="7"/>
    </row>
    <row r="736" spans="1:60" x14ac:dyDescent="0.45">
      <c r="A736" t="s">
        <v>952</v>
      </c>
      <c r="B736" t="s">
        <v>30</v>
      </c>
      <c r="C736" s="6">
        <v>43997.520833333336</v>
      </c>
      <c r="D736" s="5">
        <v>169</v>
      </c>
      <c r="E736" s="6">
        <v>43998.385416666664</v>
      </c>
      <c r="F736">
        <v>20.95</v>
      </c>
      <c r="G736" s="7">
        <v>-0.876</v>
      </c>
      <c r="H736">
        <v>-50075.33</v>
      </c>
      <c r="I736" s="7">
        <v>-0.88729999999999998</v>
      </c>
      <c r="J736">
        <v>333.9479</v>
      </c>
      <c r="K736">
        <v>56437.2</v>
      </c>
      <c r="L736">
        <v>1237365.4099999999</v>
      </c>
      <c r="M736">
        <v>182</v>
      </c>
      <c r="N736">
        <v>-275.14</v>
      </c>
      <c r="O736" s="7">
        <v>-0.876</v>
      </c>
      <c r="P736" s="7">
        <v>2.7799999999999998E-2</v>
      </c>
      <c r="Q736" t="s">
        <v>535</v>
      </c>
      <c r="S736" s="2">
        <f t="shared" si="129"/>
        <v>43997</v>
      </c>
      <c r="T736" t="s">
        <v>952</v>
      </c>
      <c r="U736" s="5">
        <v>169</v>
      </c>
      <c r="V736">
        <v>20.95</v>
      </c>
      <c r="W736">
        <f t="shared" si="132"/>
        <v>11058481.64363925</v>
      </c>
      <c r="X736">
        <f t="shared" si="122"/>
        <v>27646.204109098126</v>
      </c>
      <c r="Y736">
        <f t="shared" si="123"/>
        <v>175</v>
      </c>
      <c r="Z736">
        <f t="shared" si="124"/>
        <v>-26241.162499999999</v>
      </c>
      <c r="AA736" s="5" t="str">
        <f t="shared" si="130"/>
        <v/>
      </c>
      <c r="AB736" s="24" t="str">
        <f>IFERROR(AA736/MAX($J$3:AA736)-1,"")</f>
        <v/>
      </c>
      <c r="AG736" s="3">
        <v>44241</v>
      </c>
      <c r="AH736">
        <v>11949778.079901744</v>
      </c>
      <c r="AI736" s="24">
        <f>AH736/MAX($AH$2:AH736)-1</f>
        <v>-1.7743161510874295E-2</v>
      </c>
      <c r="AJ736" s="27">
        <f t="shared" si="125"/>
        <v>1</v>
      </c>
      <c r="AK736">
        <f t="shared" si="126"/>
        <v>1</v>
      </c>
      <c r="AL736" s="28">
        <f t="shared" si="131"/>
        <v>2</v>
      </c>
      <c r="AM736" s="28">
        <f t="shared" si="127"/>
        <v>1384</v>
      </c>
      <c r="AN736" s="29">
        <f t="shared" ca="1" si="128"/>
        <v>-1.7743161510874295E-2</v>
      </c>
      <c r="AP736" s="7"/>
      <c r="AT736" s="3"/>
      <c r="AV736" s="7"/>
      <c r="AW736" s="6"/>
      <c r="AY736" s="7"/>
      <c r="BA736" s="7"/>
      <c r="BG736" s="7"/>
      <c r="BH736" s="7"/>
    </row>
    <row r="737" spans="1:60" x14ac:dyDescent="0.45">
      <c r="A737" t="s">
        <v>953</v>
      </c>
      <c r="B737" t="s">
        <v>30</v>
      </c>
      <c r="C737" s="6">
        <v>43997.535416666666</v>
      </c>
      <c r="D737" s="5">
        <v>176.4</v>
      </c>
      <c r="E737" s="6">
        <v>43998.385416666664</v>
      </c>
      <c r="F737">
        <v>28.2</v>
      </c>
      <c r="G737" s="7">
        <v>-0.84009999999999996</v>
      </c>
      <c r="H737">
        <v>-48046.7</v>
      </c>
      <c r="I737" s="7">
        <v>-0.85170000000000001</v>
      </c>
      <c r="J737">
        <v>319.7869</v>
      </c>
      <c r="K737">
        <v>56410.400000000001</v>
      </c>
      <c r="L737">
        <v>1189318.71</v>
      </c>
      <c r="M737">
        <v>161</v>
      </c>
      <c r="N737">
        <v>-298.43</v>
      </c>
      <c r="O737" s="7">
        <v>-0.84009999999999996</v>
      </c>
      <c r="P737" s="7">
        <v>0.1052</v>
      </c>
      <c r="Q737" t="s">
        <v>535</v>
      </c>
      <c r="S737" s="2">
        <f t="shared" si="129"/>
        <v>43997</v>
      </c>
      <c r="T737" t="s">
        <v>953</v>
      </c>
      <c r="U737" s="5">
        <v>176.4</v>
      </c>
      <c r="V737">
        <v>28.2</v>
      </c>
      <c r="W737">
        <f t="shared" si="132"/>
        <v>11058481.64363925</v>
      </c>
      <c r="X737">
        <f t="shared" si="122"/>
        <v>27646.204109098126</v>
      </c>
      <c r="Y737">
        <f t="shared" si="123"/>
        <v>150</v>
      </c>
      <c r="Z737">
        <f t="shared" si="124"/>
        <v>-22536.9</v>
      </c>
      <c r="AA737" s="5">
        <f t="shared" si="130"/>
        <v>10968375.843639249</v>
      </c>
      <c r="AB737" s="24">
        <f>IFERROR(AA737/MAX($J$3:AA737)-1,"")</f>
        <v>-8.1481167943004973E-3</v>
      </c>
      <c r="AG737" s="3">
        <v>44242</v>
      </c>
      <c r="AH737">
        <v>11975099.129901744</v>
      </c>
      <c r="AI737" s="24">
        <f>AH737/MAX($AH$2:AH737)-1</f>
        <v>-1.5661802815012171E-2</v>
      </c>
      <c r="AJ737" s="27">
        <f t="shared" si="125"/>
        <v>1</v>
      </c>
      <c r="AK737">
        <f t="shared" si="126"/>
        <v>1</v>
      </c>
      <c r="AL737" s="28">
        <f t="shared" si="131"/>
        <v>2</v>
      </c>
      <c r="AM737" s="28">
        <f t="shared" si="127"/>
        <v>1384</v>
      </c>
      <c r="AN737" s="29">
        <f t="shared" ca="1" si="128"/>
        <v>-1.5661802815012171E-2</v>
      </c>
      <c r="AP737" s="7"/>
      <c r="AT737" s="3"/>
      <c r="AV737" s="7"/>
      <c r="AW737" s="6"/>
      <c r="AY737" s="7"/>
      <c r="BA737" s="7"/>
      <c r="BG737" s="7"/>
      <c r="BH737" s="7"/>
    </row>
    <row r="738" spans="1:60" x14ac:dyDescent="0.45">
      <c r="A738" t="s">
        <v>754</v>
      </c>
      <c r="B738" t="s">
        <v>30</v>
      </c>
      <c r="C738" s="6">
        <v>43998.510416666664</v>
      </c>
      <c r="D738" s="5">
        <v>113.55</v>
      </c>
      <c r="E738" s="6">
        <v>43999.385416666664</v>
      </c>
      <c r="F738">
        <v>120</v>
      </c>
      <c r="G738" s="7">
        <v>5.6800000000000003E-2</v>
      </c>
      <c r="H738">
        <v>1939.16</v>
      </c>
      <c r="I738" s="7">
        <v>3.6200000000000003E-2</v>
      </c>
      <c r="J738">
        <v>471.2996</v>
      </c>
      <c r="K738">
        <v>53516.07</v>
      </c>
      <c r="L738">
        <v>705153.56</v>
      </c>
      <c r="M738">
        <v>197</v>
      </c>
      <c r="N738">
        <v>9.84</v>
      </c>
      <c r="O738" s="7">
        <v>-0.25319999999999998</v>
      </c>
      <c r="P738" s="7">
        <v>1.1708000000000001</v>
      </c>
      <c r="Q738" t="s">
        <v>535</v>
      </c>
      <c r="S738" s="2">
        <f t="shared" si="129"/>
        <v>43998</v>
      </c>
      <c r="T738" t="s">
        <v>754</v>
      </c>
      <c r="U738" s="5">
        <v>113.55</v>
      </c>
      <c r="V738">
        <v>120</v>
      </c>
      <c r="W738">
        <f t="shared" si="132"/>
        <v>10968375.843639249</v>
      </c>
      <c r="X738">
        <f t="shared" si="122"/>
        <v>27420.939609098124</v>
      </c>
      <c r="Y738">
        <f t="shared" si="123"/>
        <v>250</v>
      </c>
      <c r="Z738">
        <f t="shared" si="124"/>
        <v>1028.6249999999982</v>
      </c>
      <c r="AA738" s="5" t="str">
        <f t="shared" si="130"/>
        <v/>
      </c>
      <c r="AB738" s="24" t="str">
        <f>IFERROR(AA738/MAX($J$3:AA738)-1,"")</f>
        <v/>
      </c>
      <c r="AG738" s="3">
        <v>44243</v>
      </c>
      <c r="AH738">
        <v>11971761.792401744</v>
      </c>
      <c r="AI738" s="24">
        <f>AH738/MAX($AH$2:AH738)-1</f>
        <v>-1.593612779073994E-2</v>
      </c>
      <c r="AJ738" s="27">
        <f t="shared" si="125"/>
        <v>1</v>
      </c>
      <c r="AK738">
        <f t="shared" si="126"/>
        <v>1</v>
      </c>
      <c r="AL738" s="28">
        <f t="shared" si="131"/>
        <v>2</v>
      </c>
      <c r="AM738" s="28">
        <f t="shared" si="127"/>
        <v>1384</v>
      </c>
      <c r="AN738" s="29">
        <f t="shared" ca="1" si="128"/>
        <v>-1.593612779073994E-2</v>
      </c>
      <c r="AP738" s="7"/>
      <c r="AT738" s="3"/>
      <c r="AV738" s="7"/>
      <c r="AW738" s="6"/>
      <c r="AY738" s="7"/>
      <c r="BA738" s="7"/>
      <c r="BG738" s="7"/>
      <c r="BH738" s="7"/>
    </row>
    <row r="739" spans="1:60" x14ac:dyDescent="0.45">
      <c r="A739" t="s">
        <v>804</v>
      </c>
      <c r="B739" t="s">
        <v>30</v>
      </c>
      <c r="C739" s="6">
        <v>43998.512499999997</v>
      </c>
      <c r="D739" s="5">
        <v>131.85</v>
      </c>
      <c r="E739" s="6">
        <v>43999.385416666664</v>
      </c>
      <c r="F739">
        <v>151.94999999999999</v>
      </c>
      <c r="G739" s="7">
        <v>0.15240000000000001</v>
      </c>
      <c r="H739">
        <v>7004.83</v>
      </c>
      <c r="I739" s="7">
        <v>0.13089999999999999</v>
      </c>
      <c r="J739">
        <v>405.79500000000002</v>
      </c>
      <c r="K739">
        <v>53504.07</v>
      </c>
      <c r="L739">
        <v>712158.39</v>
      </c>
      <c r="M739">
        <v>194</v>
      </c>
      <c r="N739">
        <v>36.11</v>
      </c>
      <c r="O739" s="7">
        <v>-0.17860000000000001</v>
      </c>
      <c r="P739" s="7">
        <v>1.1452</v>
      </c>
      <c r="Q739" t="s">
        <v>535</v>
      </c>
      <c r="S739" s="2">
        <f t="shared" si="129"/>
        <v>43998</v>
      </c>
      <c r="T739" t="s">
        <v>804</v>
      </c>
      <c r="U739" s="5">
        <v>131.85</v>
      </c>
      <c r="V739">
        <v>151.94999999999999</v>
      </c>
      <c r="W739">
        <f t="shared" si="132"/>
        <v>10968375.843639249</v>
      </c>
      <c r="X739">
        <f t="shared" si="122"/>
        <v>27420.939609098124</v>
      </c>
      <c r="Y739">
        <f t="shared" si="123"/>
        <v>200</v>
      </c>
      <c r="Z739">
        <f t="shared" si="124"/>
        <v>3452.4</v>
      </c>
      <c r="AA739" s="5" t="str">
        <f t="shared" si="130"/>
        <v/>
      </c>
      <c r="AB739" s="24" t="str">
        <f>IFERROR(AA739/MAX($J$3:AA739)-1,"")</f>
        <v/>
      </c>
      <c r="AG739" s="3">
        <v>44244</v>
      </c>
      <c r="AH739">
        <v>11948063.279901745</v>
      </c>
      <c r="AI739" s="24">
        <f>AH739/MAX($AH$2:AH739)-1</f>
        <v>-1.7884115929891697E-2</v>
      </c>
      <c r="AJ739" s="27">
        <f t="shared" si="125"/>
        <v>1</v>
      </c>
      <c r="AK739">
        <f t="shared" si="126"/>
        <v>1</v>
      </c>
      <c r="AL739" s="28">
        <f t="shared" si="131"/>
        <v>2</v>
      </c>
      <c r="AM739" s="28">
        <f t="shared" si="127"/>
        <v>1384</v>
      </c>
      <c r="AN739" s="29">
        <f t="shared" ca="1" si="128"/>
        <v>-1.7884115929891697E-2</v>
      </c>
      <c r="AP739" s="7"/>
      <c r="AT739" s="3"/>
      <c r="AV739" s="7"/>
      <c r="AW739" s="6"/>
      <c r="AY739" s="7"/>
      <c r="BA739" s="7"/>
      <c r="BG739" s="7"/>
      <c r="BH739" s="7"/>
    </row>
    <row r="740" spans="1:60" x14ac:dyDescent="0.45">
      <c r="A740" t="s">
        <v>754</v>
      </c>
      <c r="B740" t="s">
        <v>30</v>
      </c>
      <c r="C740" s="6">
        <v>43998.520833333336</v>
      </c>
      <c r="D740" s="5">
        <v>113</v>
      </c>
      <c r="E740" s="6">
        <v>43999.385416666664</v>
      </c>
      <c r="F740">
        <v>120</v>
      </c>
      <c r="G740" s="7">
        <v>6.1899999999999997E-2</v>
      </c>
      <c r="H740">
        <v>2312.13</v>
      </c>
      <c r="I740" s="7">
        <v>4.1300000000000003E-2</v>
      </c>
      <c r="J740">
        <v>495.1026</v>
      </c>
      <c r="K740">
        <v>55946.59</v>
      </c>
      <c r="L740">
        <v>1191630.8400000001</v>
      </c>
      <c r="M740">
        <v>182</v>
      </c>
      <c r="N740">
        <v>12.7</v>
      </c>
      <c r="O740" s="7">
        <v>-0.24959999999999999</v>
      </c>
      <c r="P740" s="7">
        <v>1.1814</v>
      </c>
      <c r="Q740" t="s">
        <v>535</v>
      </c>
      <c r="S740" s="2">
        <f t="shared" si="129"/>
        <v>43998</v>
      </c>
      <c r="T740" t="s">
        <v>754</v>
      </c>
      <c r="U740" s="5">
        <v>113</v>
      </c>
      <c r="V740">
        <v>120</v>
      </c>
      <c r="W740">
        <f t="shared" si="132"/>
        <v>10968375.843639249</v>
      </c>
      <c r="X740">
        <f t="shared" si="122"/>
        <v>27420.939609098124</v>
      </c>
      <c r="Y740">
        <f t="shared" si="123"/>
        <v>250</v>
      </c>
      <c r="Z740">
        <f t="shared" si="124"/>
        <v>1167.5000000000005</v>
      </c>
      <c r="AA740" s="5" t="str">
        <f t="shared" si="130"/>
        <v/>
      </c>
      <c r="AB740" s="24" t="str">
        <f>IFERROR(AA740/MAX($J$3:AA740)-1,"")</f>
        <v/>
      </c>
      <c r="AG740" s="3">
        <v>44245</v>
      </c>
      <c r="AH740">
        <v>11909994.979901744</v>
      </c>
      <c r="AI740" s="24">
        <f>AH740/MAX($AH$2:AH740)-1</f>
        <v>-2.1013282660405919E-2</v>
      </c>
      <c r="AJ740" s="27">
        <f t="shared" si="125"/>
        <v>1</v>
      </c>
      <c r="AK740">
        <f t="shared" si="126"/>
        <v>1</v>
      </c>
      <c r="AL740" s="28">
        <f t="shared" si="131"/>
        <v>2</v>
      </c>
      <c r="AM740" s="28">
        <f t="shared" si="127"/>
        <v>1384</v>
      </c>
      <c r="AN740" s="29">
        <f t="shared" ca="1" si="128"/>
        <v>-2.1013282660405919E-2</v>
      </c>
      <c r="AP740" s="7"/>
      <c r="AT740" s="3"/>
      <c r="AV740" s="7"/>
      <c r="AW740" s="6"/>
      <c r="AY740" s="7"/>
      <c r="BA740" s="7"/>
      <c r="BG740" s="7"/>
      <c r="BH740" s="7"/>
    </row>
    <row r="741" spans="1:60" x14ac:dyDescent="0.45">
      <c r="A741" t="s">
        <v>804</v>
      </c>
      <c r="B741" t="s">
        <v>30</v>
      </c>
      <c r="C741" s="6">
        <v>43998.529861111114</v>
      </c>
      <c r="D741" s="5">
        <v>132.5</v>
      </c>
      <c r="E741" s="6">
        <v>43999.385416666664</v>
      </c>
      <c r="F741">
        <v>151.94999999999999</v>
      </c>
      <c r="G741" s="7">
        <v>0.14680000000000001</v>
      </c>
      <c r="H741">
        <v>7009.69</v>
      </c>
      <c r="I741" s="7">
        <v>0.12529999999999999</v>
      </c>
      <c r="J741">
        <v>422.13060000000002</v>
      </c>
      <c r="K741">
        <v>55932.3</v>
      </c>
      <c r="L741">
        <v>1198640.53</v>
      </c>
      <c r="M741">
        <v>169</v>
      </c>
      <c r="N741">
        <v>41.48</v>
      </c>
      <c r="O741" s="7">
        <v>-0.18260000000000001</v>
      </c>
      <c r="P741" s="7">
        <v>1.1347</v>
      </c>
      <c r="Q741" t="s">
        <v>535</v>
      </c>
      <c r="S741" s="2">
        <f t="shared" si="129"/>
        <v>43998</v>
      </c>
      <c r="T741" t="s">
        <v>804</v>
      </c>
      <c r="U741" s="5">
        <v>132.5</v>
      </c>
      <c r="V741">
        <v>151.94999999999999</v>
      </c>
      <c r="W741">
        <f t="shared" si="132"/>
        <v>10968375.843639249</v>
      </c>
      <c r="X741">
        <f t="shared" si="122"/>
        <v>27420.939609098124</v>
      </c>
      <c r="Y741">
        <f t="shared" si="123"/>
        <v>200</v>
      </c>
      <c r="Z741">
        <f t="shared" si="124"/>
        <v>3321.1000000000013</v>
      </c>
      <c r="AA741" s="5">
        <f t="shared" si="130"/>
        <v>10977345.468639249</v>
      </c>
      <c r="AB741" s="24">
        <f>IFERROR(AA741/MAX($J$3:AA741)-1,"")</f>
        <v>-7.3370086070242424E-3</v>
      </c>
      <c r="AG741" s="3">
        <v>44246</v>
      </c>
      <c r="AH741">
        <v>11893492.079901744</v>
      </c>
      <c r="AI741" s="24">
        <f>AH741/MAX($AH$2:AH741)-1</f>
        <v>-2.2369800436009335E-2</v>
      </c>
      <c r="AJ741" s="27">
        <f t="shared" si="125"/>
        <v>1</v>
      </c>
      <c r="AK741">
        <f t="shared" si="126"/>
        <v>1</v>
      </c>
      <c r="AL741" s="28">
        <f t="shared" si="131"/>
        <v>2</v>
      </c>
      <c r="AM741" s="28">
        <f t="shared" si="127"/>
        <v>1384</v>
      </c>
      <c r="AN741" s="29">
        <f t="shared" ca="1" si="128"/>
        <v>-2.2369800436009335E-2</v>
      </c>
      <c r="AP741" s="7"/>
      <c r="AT741" s="3"/>
      <c r="AV741" s="7"/>
      <c r="AW741" s="6"/>
      <c r="AY741" s="7"/>
      <c r="BA741" s="7"/>
      <c r="BG741" s="7"/>
      <c r="BH741" s="7"/>
    </row>
    <row r="742" spans="1:60" x14ac:dyDescent="0.45">
      <c r="A742" t="s">
        <v>801</v>
      </c>
      <c r="B742" t="s">
        <v>30</v>
      </c>
      <c r="C742" s="6">
        <v>43999.522222222222</v>
      </c>
      <c r="D742" s="5">
        <v>82.35</v>
      </c>
      <c r="E742" s="6">
        <v>44000.385416666664</v>
      </c>
      <c r="F742">
        <v>10.35</v>
      </c>
      <c r="G742" s="7">
        <v>-0.87429999999999997</v>
      </c>
      <c r="H742">
        <v>-49586.11</v>
      </c>
      <c r="I742" s="7">
        <v>-0.88560000000000005</v>
      </c>
      <c r="J742">
        <v>679.94179999999994</v>
      </c>
      <c r="K742">
        <v>55993.2</v>
      </c>
      <c r="L742">
        <v>1149054.42</v>
      </c>
      <c r="M742">
        <v>180</v>
      </c>
      <c r="N742">
        <v>-275.48</v>
      </c>
      <c r="O742" s="7">
        <v>-0.87429999999999997</v>
      </c>
      <c r="P742" s="7">
        <v>0.24410000000000001</v>
      </c>
      <c r="Q742" t="s">
        <v>535</v>
      </c>
      <c r="S742" s="2">
        <f t="shared" si="129"/>
        <v>43999</v>
      </c>
      <c r="T742" t="s">
        <v>801</v>
      </c>
      <c r="U742" s="5">
        <v>82.35</v>
      </c>
      <c r="V742">
        <v>10.35</v>
      </c>
      <c r="W742">
        <f t="shared" si="132"/>
        <v>10977345.468639249</v>
      </c>
      <c r="X742">
        <f t="shared" si="122"/>
        <v>27443.363671598123</v>
      </c>
      <c r="Y742">
        <f t="shared" si="123"/>
        <v>325</v>
      </c>
      <c r="Z742">
        <f t="shared" si="124"/>
        <v>-23701.274999999998</v>
      </c>
      <c r="AA742" s="5" t="str">
        <f t="shared" si="130"/>
        <v/>
      </c>
      <c r="AB742" s="24" t="str">
        <f>IFERROR(AA742/MAX($J$3:AA742)-1,"")</f>
        <v/>
      </c>
      <c r="AG742" s="3">
        <v>44247</v>
      </c>
      <c r="AH742">
        <v>11893492.079901744</v>
      </c>
      <c r="AI742" s="24">
        <f>AH742/MAX($AH$2:AH742)-1</f>
        <v>-2.2369800436009335E-2</v>
      </c>
      <c r="AJ742" s="27">
        <f t="shared" si="125"/>
        <v>1</v>
      </c>
      <c r="AK742">
        <f t="shared" si="126"/>
        <v>1</v>
      </c>
      <c r="AL742" s="28">
        <f t="shared" si="131"/>
        <v>2</v>
      </c>
      <c r="AM742" s="28">
        <f t="shared" si="127"/>
        <v>1384</v>
      </c>
      <c r="AN742" s="29">
        <f t="shared" ca="1" si="128"/>
        <v>-2.2369800436009335E-2</v>
      </c>
      <c r="AP742" s="7"/>
      <c r="AT742" s="3"/>
      <c r="AV742" s="7"/>
      <c r="AW742" s="6"/>
      <c r="AY742" s="7"/>
      <c r="BA742" s="7"/>
      <c r="BG742" s="7"/>
      <c r="BH742" s="7"/>
    </row>
    <row r="743" spans="1:60" x14ac:dyDescent="0.45">
      <c r="A743" t="s">
        <v>802</v>
      </c>
      <c r="B743" t="s">
        <v>30</v>
      </c>
      <c r="C743" s="6">
        <v>43999.547222222223</v>
      </c>
      <c r="D743" s="5">
        <v>63.95</v>
      </c>
      <c r="E743" s="6">
        <v>44000.385416666664</v>
      </c>
      <c r="F743">
        <v>4.4000000000000004</v>
      </c>
      <c r="G743" s="7">
        <v>-0.93120000000000003</v>
      </c>
      <c r="H743">
        <v>-50448.07</v>
      </c>
      <c r="I743" s="7">
        <v>-0.94189999999999996</v>
      </c>
      <c r="J743">
        <v>837.54169999999999</v>
      </c>
      <c r="K743">
        <v>53560.79</v>
      </c>
      <c r="L743">
        <v>661710.31999999995</v>
      </c>
      <c r="M743">
        <v>144</v>
      </c>
      <c r="N743">
        <v>-350.33</v>
      </c>
      <c r="O743" s="7">
        <v>-0.93120000000000003</v>
      </c>
      <c r="P743" s="7">
        <v>0.13059999999999999</v>
      </c>
      <c r="Q743" t="s">
        <v>535</v>
      </c>
      <c r="S743" s="2">
        <f t="shared" si="129"/>
        <v>43999</v>
      </c>
      <c r="T743" t="s">
        <v>802</v>
      </c>
      <c r="U743" s="5">
        <v>63.95</v>
      </c>
      <c r="V743">
        <v>4.4000000000000004</v>
      </c>
      <c r="W743">
        <f t="shared" si="132"/>
        <v>10977345.468639249</v>
      </c>
      <c r="X743">
        <f t="shared" si="122"/>
        <v>27443.363671598123</v>
      </c>
      <c r="Y743">
        <f t="shared" si="123"/>
        <v>425</v>
      </c>
      <c r="Z743">
        <f t="shared" si="124"/>
        <v>-25599.237499999999</v>
      </c>
      <c r="AA743" s="5" t="str">
        <f t="shared" si="130"/>
        <v/>
      </c>
      <c r="AB743" s="24" t="str">
        <f>IFERROR(AA743/MAX($J$3:AA743)-1,"")</f>
        <v/>
      </c>
      <c r="AG743" s="3">
        <v>44248</v>
      </c>
      <c r="AH743">
        <v>11893492.079901744</v>
      </c>
      <c r="AI743" s="24">
        <f>AH743/MAX($AH$2:AH743)-1</f>
        <v>-2.2369800436009335E-2</v>
      </c>
      <c r="AJ743" s="27">
        <f t="shared" si="125"/>
        <v>1</v>
      </c>
      <c r="AK743">
        <f t="shared" si="126"/>
        <v>1</v>
      </c>
      <c r="AL743" s="28">
        <f t="shared" si="131"/>
        <v>2</v>
      </c>
      <c r="AM743" s="28">
        <f t="shared" si="127"/>
        <v>1384</v>
      </c>
      <c r="AN743" s="29">
        <f t="shared" ca="1" si="128"/>
        <v>-2.2369800436009335E-2</v>
      </c>
      <c r="AP743" s="7"/>
      <c r="AT743" s="3"/>
      <c r="AV743" s="7"/>
      <c r="AW743" s="6"/>
      <c r="AY743" s="7"/>
      <c r="BA743" s="7"/>
      <c r="BG743" s="7"/>
      <c r="BH743" s="7"/>
    </row>
    <row r="744" spans="1:60" x14ac:dyDescent="0.45">
      <c r="A744" t="s">
        <v>802</v>
      </c>
      <c r="B744" t="s">
        <v>30</v>
      </c>
      <c r="C744" s="6">
        <v>43999.547222222223</v>
      </c>
      <c r="D744" s="5">
        <v>63.95</v>
      </c>
      <c r="E744" s="6">
        <v>44000.385416666664</v>
      </c>
      <c r="F744">
        <v>4.4000000000000004</v>
      </c>
      <c r="G744" s="7">
        <v>-0.93120000000000003</v>
      </c>
      <c r="H744">
        <v>-52747.63</v>
      </c>
      <c r="I744" s="7">
        <v>-0.94189999999999996</v>
      </c>
      <c r="J744">
        <v>875.7192</v>
      </c>
      <c r="K744">
        <v>56002.25</v>
      </c>
      <c r="L744">
        <v>1096306.78</v>
      </c>
      <c r="M744">
        <v>144</v>
      </c>
      <c r="N744">
        <v>-366.3</v>
      </c>
      <c r="O744" s="7">
        <v>-0.93120000000000003</v>
      </c>
      <c r="P744" s="7">
        <v>0.13059999999999999</v>
      </c>
      <c r="Q744" t="s">
        <v>535</v>
      </c>
      <c r="S744" s="2">
        <f t="shared" si="129"/>
        <v>43999</v>
      </c>
      <c r="T744" t="s">
        <v>802</v>
      </c>
      <c r="U744" s="5">
        <v>63.95</v>
      </c>
      <c r="V744">
        <v>4.4000000000000004</v>
      </c>
      <c r="W744">
        <f t="shared" si="132"/>
        <v>10977345.468639249</v>
      </c>
      <c r="X744">
        <f t="shared" si="122"/>
        <v>27443.363671598123</v>
      </c>
      <c r="Y744">
        <f t="shared" si="123"/>
        <v>425</v>
      </c>
      <c r="Z744">
        <f t="shared" si="124"/>
        <v>-25599.237499999999</v>
      </c>
      <c r="AA744" s="5">
        <f t="shared" si="130"/>
        <v>10902445.718639249</v>
      </c>
      <c r="AB744" s="24">
        <f>IFERROR(AA744/MAX($J$3:AA744)-1,"")</f>
        <v>-1.4110067731563425E-2</v>
      </c>
      <c r="AG744" s="3">
        <v>44249</v>
      </c>
      <c r="AH744">
        <v>11923990.817401744</v>
      </c>
      <c r="AI744" s="24">
        <f>AH744/MAX($AH$2:AH744)-1</f>
        <v>-1.986284229215507E-2</v>
      </c>
      <c r="AJ744" s="27">
        <f t="shared" si="125"/>
        <v>1</v>
      </c>
      <c r="AK744">
        <f t="shared" si="126"/>
        <v>1</v>
      </c>
      <c r="AL744" s="28">
        <f t="shared" si="131"/>
        <v>2</v>
      </c>
      <c r="AM744" s="28">
        <f t="shared" si="127"/>
        <v>1384</v>
      </c>
      <c r="AN744" s="29">
        <f t="shared" ca="1" si="128"/>
        <v>-1.986284229215507E-2</v>
      </c>
      <c r="AP744" s="7"/>
      <c r="AT744" s="3"/>
      <c r="AV744" s="7"/>
      <c r="AW744" s="6"/>
      <c r="AY744" s="7"/>
      <c r="BA744" s="7"/>
      <c r="BG744" s="7"/>
      <c r="BH744" s="7"/>
    </row>
    <row r="745" spans="1:60" x14ac:dyDescent="0.45">
      <c r="A745" t="s">
        <v>791</v>
      </c>
      <c r="B745" t="s">
        <v>30</v>
      </c>
      <c r="C745" s="6">
        <v>44000.428472222222</v>
      </c>
      <c r="D745" s="5">
        <v>35.85</v>
      </c>
      <c r="E745" s="6">
        <v>44000.638194444444</v>
      </c>
      <c r="F745">
        <v>194</v>
      </c>
      <c r="G745" s="7">
        <v>4.4114000000000004</v>
      </c>
      <c r="H745">
        <v>231749.45</v>
      </c>
      <c r="I745" s="7">
        <v>4.3472999999999997</v>
      </c>
      <c r="J745">
        <v>1486.989</v>
      </c>
      <c r="K745">
        <v>53308.55</v>
      </c>
      <c r="L745">
        <v>893459.77</v>
      </c>
      <c r="M745">
        <v>303</v>
      </c>
      <c r="N745">
        <v>764.85</v>
      </c>
      <c r="O745" s="7">
        <v>-0.36120000000000002</v>
      </c>
      <c r="P745" s="7">
        <v>4.7809999999999997</v>
      </c>
      <c r="Q745" t="s">
        <v>535</v>
      </c>
      <c r="S745" s="2">
        <f t="shared" si="129"/>
        <v>44000</v>
      </c>
      <c r="T745" t="s">
        <v>791</v>
      </c>
      <c r="U745" s="5">
        <v>35.85</v>
      </c>
      <c r="V745">
        <v>194</v>
      </c>
      <c r="W745">
        <f t="shared" si="132"/>
        <v>10902445.718639249</v>
      </c>
      <c r="X745">
        <f t="shared" si="122"/>
        <v>27256.114296598123</v>
      </c>
      <c r="Y745">
        <f t="shared" si="123"/>
        <v>750</v>
      </c>
      <c r="Z745">
        <f t="shared" si="124"/>
        <v>116888.62499999999</v>
      </c>
      <c r="AA745" s="5" t="str">
        <f t="shared" si="130"/>
        <v/>
      </c>
      <c r="AB745" s="24" t="str">
        <f>IFERROR(AA745/MAX($J$3:AA745)-1,"")</f>
        <v/>
      </c>
      <c r="AG745" s="3">
        <v>44250</v>
      </c>
      <c r="AH745">
        <v>11890548.754901744</v>
      </c>
      <c r="AI745" s="24">
        <f>AH745/MAX($AH$2:AH745)-1</f>
        <v>-2.2611738076174226E-2</v>
      </c>
      <c r="AJ745" s="27">
        <f t="shared" si="125"/>
        <v>1</v>
      </c>
      <c r="AK745">
        <f t="shared" si="126"/>
        <v>1</v>
      </c>
      <c r="AL745" s="28">
        <f t="shared" si="131"/>
        <v>2</v>
      </c>
      <c r="AM745" s="28">
        <f t="shared" si="127"/>
        <v>1384</v>
      </c>
      <c r="AN745" s="29">
        <f t="shared" ca="1" si="128"/>
        <v>-2.2611738076174226E-2</v>
      </c>
      <c r="AP745" s="7"/>
      <c r="AT745" s="3"/>
      <c r="AV745" s="7"/>
      <c r="AW745" s="6"/>
      <c r="AY745" s="7"/>
      <c r="BA745" s="7"/>
      <c r="BG745" s="7"/>
      <c r="BH745" s="7"/>
    </row>
    <row r="746" spans="1:60" x14ac:dyDescent="0.45">
      <c r="A746" t="s">
        <v>801</v>
      </c>
      <c r="B746" t="s">
        <v>30</v>
      </c>
      <c r="C746" s="6">
        <v>44000.49722222222</v>
      </c>
      <c r="D746" s="5">
        <v>24.25</v>
      </c>
      <c r="E746" s="6">
        <v>44000.638194444444</v>
      </c>
      <c r="F746">
        <v>144.4</v>
      </c>
      <c r="G746" s="7">
        <v>4.9546000000000001</v>
      </c>
      <c r="H746">
        <v>260828.05</v>
      </c>
      <c r="I746" s="7">
        <v>4.8851000000000004</v>
      </c>
      <c r="J746">
        <v>2201.759</v>
      </c>
      <c r="K746">
        <v>53392.65</v>
      </c>
      <c r="L746">
        <v>1154287.82</v>
      </c>
      <c r="M746">
        <v>204</v>
      </c>
      <c r="N746">
        <v>1278.57</v>
      </c>
      <c r="O746" s="7">
        <v>-0.22059999999999999</v>
      </c>
      <c r="P746" s="7">
        <v>5.4783999999999997</v>
      </c>
      <c r="Q746" t="s">
        <v>535</v>
      </c>
      <c r="S746" s="2">
        <f t="shared" si="129"/>
        <v>44000</v>
      </c>
      <c r="T746" t="s">
        <v>801</v>
      </c>
      <c r="U746" s="5">
        <v>24.25</v>
      </c>
      <c r="V746">
        <v>144.4</v>
      </c>
      <c r="W746">
        <f t="shared" si="132"/>
        <v>10902445.718639249</v>
      </c>
      <c r="X746">
        <f t="shared" si="122"/>
        <v>27256.114296598123</v>
      </c>
      <c r="Y746">
        <f t="shared" si="123"/>
        <v>1125</v>
      </c>
      <c r="Z746">
        <f t="shared" si="124"/>
        <v>133271.4375</v>
      </c>
      <c r="AA746" s="5" t="str">
        <f t="shared" si="130"/>
        <v/>
      </c>
      <c r="AB746" s="24" t="str">
        <f>IFERROR(AA746/MAX($J$3:AA746)-1,"")</f>
        <v/>
      </c>
      <c r="AG746" s="3">
        <v>44251</v>
      </c>
      <c r="AH746">
        <v>11961200.179901745</v>
      </c>
      <c r="AI746" s="24">
        <f>AH746/MAX($AH$2:AH746)-1</f>
        <v>-1.6804279151729995E-2</v>
      </c>
      <c r="AJ746" s="27">
        <f t="shared" si="125"/>
        <v>1</v>
      </c>
      <c r="AK746">
        <f t="shared" si="126"/>
        <v>1</v>
      </c>
      <c r="AL746" s="28">
        <f t="shared" si="131"/>
        <v>2</v>
      </c>
      <c r="AM746" s="28">
        <f t="shared" si="127"/>
        <v>1384</v>
      </c>
      <c r="AN746" s="29">
        <f t="shared" ca="1" si="128"/>
        <v>-1.6804279151729995E-2</v>
      </c>
      <c r="AP746" s="7"/>
      <c r="AT746" s="3"/>
      <c r="AV746" s="7"/>
      <c r="AW746" s="6"/>
      <c r="AY746" s="7"/>
      <c r="BA746" s="7"/>
      <c r="BG746" s="7"/>
      <c r="BH746" s="7"/>
    </row>
    <row r="747" spans="1:60" x14ac:dyDescent="0.45">
      <c r="A747" t="s">
        <v>954</v>
      </c>
      <c r="B747" t="s">
        <v>30</v>
      </c>
      <c r="C747" s="6">
        <v>44000.587500000001</v>
      </c>
      <c r="D747" s="5">
        <v>152</v>
      </c>
      <c r="E747" s="6">
        <v>44001.385416666664</v>
      </c>
      <c r="F747">
        <v>201.2</v>
      </c>
      <c r="G747" s="7">
        <v>0.32369999999999999</v>
      </c>
      <c r="H747">
        <v>16669.28</v>
      </c>
      <c r="I747" s="7">
        <v>0.3004</v>
      </c>
      <c r="J747">
        <v>365.01010000000002</v>
      </c>
      <c r="K747">
        <v>55481.54</v>
      </c>
      <c r="L747">
        <v>1112976.07</v>
      </c>
      <c r="M747">
        <v>86</v>
      </c>
      <c r="N747">
        <v>193.83</v>
      </c>
      <c r="O747" s="7">
        <v>-2.63E-2</v>
      </c>
      <c r="P747" s="7">
        <v>0.32369999999999999</v>
      </c>
      <c r="Q747" t="s">
        <v>535</v>
      </c>
      <c r="S747" s="2">
        <f t="shared" si="129"/>
        <v>44000</v>
      </c>
      <c r="T747" t="s">
        <v>954</v>
      </c>
      <c r="U747" s="5">
        <v>152</v>
      </c>
      <c r="V747">
        <v>201.2</v>
      </c>
      <c r="W747">
        <f t="shared" si="132"/>
        <v>10902445.718639249</v>
      </c>
      <c r="X747">
        <f t="shared" si="122"/>
        <v>27256.114296598123</v>
      </c>
      <c r="Y747">
        <f t="shared" si="123"/>
        <v>175</v>
      </c>
      <c r="Z747">
        <f t="shared" si="124"/>
        <v>7991.899999999996</v>
      </c>
      <c r="AA747" s="5" t="str">
        <f t="shared" si="130"/>
        <v/>
      </c>
      <c r="AB747" s="24" t="str">
        <f>IFERROR(AA747/MAX($J$3:AA747)-1,"")</f>
        <v/>
      </c>
      <c r="AG747" s="3">
        <v>44252</v>
      </c>
      <c r="AH747">
        <v>11900954.804901745</v>
      </c>
      <c r="AI747" s="24">
        <f>AH747/MAX($AH$2:AH747)-1</f>
        <v>-2.175637375845918E-2</v>
      </c>
      <c r="AJ747" s="27">
        <f t="shared" si="125"/>
        <v>1</v>
      </c>
      <c r="AK747">
        <f t="shared" si="126"/>
        <v>1</v>
      </c>
      <c r="AL747" s="28">
        <f t="shared" si="131"/>
        <v>2</v>
      </c>
      <c r="AM747" s="28">
        <f t="shared" si="127"/>
        <v>1384</v>
      </c>
      <c r="AN747" s="29">
        <f t="shared" ca="1" si="128"/>
        <v>-2.175637375845918E-2</v>
      </c>
      <c r="AP747" s="7"/>
      <c r="AT747" s="3"/>
      <c r="AV747" s="7"/>
      <c r="AW747" s="6"/>
      <c r="AY747" s="7"/>
      <c r="BA747" s="7"/>
      <c r="BG747" s="7"/>
      <c r="BH747" s="7"/>
    </row>
    <row r="748" spans="1:60" x14ac:dyDescent="0.45">
      <c r="A748" t="s">
        <v>955</v>
      </c>
      <c r="B748" t="s">
        <v>30</v>
      </c>
      <c r="C748" s="6">
        <v>44000.594444444447</v>
      </c>
      <c r="D748" s="5">
        <v>151.80000000000001</v>
      </c>
      <c r="E748" s="6">
        <v>44001.385416666664</v>
      </c>
      <c r="F748">
        <v>171.15</v>
      </c>
      <c r="G748" s="7">
        <v>0.1275</v>
      </c>
      <c r="H748">
        <v>5894.69</v>
      </c>
      <c r="I748" s="7">
        <v>0.1062</v>
      </c>
      <c r="J748">
        <v>365.66449999999998</v>
      </c>
      <c r="K748">
        <v>55507.88</v>
      </c>
      <c r="L748">
        <v>1118870.76</v>
      </c>
      <c r="M748">
        <v>76</v>
      </c>
      <c r="N748">
        <v>77.56</v>
      </c>
      <c r="O748" s="7">
        <v>-0.1031</v>
      </c>
      <c r="P748" s="7">
        <v>0.1331</v>
      </c>
      <c r="Q748" t="s">
        <v>535</v>
      </c>
      <c r="S748" s="2">
        <f t="shared" si="129"/>
        <v>44000</v>
      </c>
      <c r="T748" t="s">
        <v>955</v>
      </c>
      <c r="U748" s="5">
        <v>151.80000000000001</v>
      </c>
      <c r="V748">
        <v>171.15</v>
      </c>
      <c r="W748">
        <f t="shared" si="132"/>
        <v>10902445.718639249</v>
      </c>
      <c r="X748">
        <f t="shared" si="122"/>
        <v>27256.114296598123</v>
      </c>
      <c r="Y748">
        <f t="shared" si="123"/>
        <v>175</v>
      </c>
      <c r="Z748">
        <f t="shared" si="124"/>
        <v>2821.0874999999987</v>
      </c>
      <c r="AA748" s="5">
        <f t="shared" si="130"/>
        <v>11163418.76863925</v>
      </c>
      <c r="AB748" s="24">
        <f>IFERROR(AA748/MAX($J$3:AA748)-1,"")</f>
        <v>0</v>
      </c>
      <c r="AG748" s="3">
        <v>44253</v>
      </c>
      <c r="AH748">
        <v>11922904.454901746</v>
      </c>
      <c r="AI748" s="24">
        <f>AH748/MAX($AH$2:AH748)-1</f>
        <v>-1.9952139933296809E-2</v>
      </c>
      <c r="AJ748" s="27">
        <f t="shared" si="125"/>
        <v>1</v>
      </c>
      <c r="AK748">
        <f t="shared" si="126"/>
        <v>1</v>
      </c>
      <c r="AL748" s="28">
        <f t="shared" si="131"/>
        <v>2</v>
      </c>
      <c r="AM748" s="28">
        <f t="shared" si="127"/>
        <v>1384</v>
      </c>
      <c r="AN748" s="29">
        <f t="shared" ca="1" si="128"/>
        <v>-1.9952139933296809E-2</v>
      </c>
      <c r="AP748" s="7"/>
      <c r="AT748" s="3"/>
      <c r="AV748" s="7"/>
      <c r="AW748" s="6"/>
      <c r="AY748" s="7"/>
      <c r="BA748" s="7"/>
      <c r="BG748" s="7"/>
      <c r="BH748" s="7"/>
    </row>
    <row r="749" spans="1:60" x14ac:dyDescent="0.45">
      <c r="A749" t="s">
        <v>814</v>
      </c>
      <c r="B749" t="s">
        <v>30</v>
      </c>
      <c r="C749" s="6">
        <v>44001.50277777778</v>
      </c>
      <c r="D749" s="5">
        <v>149.6</v>
      </c>
      <c r="E749" s="6">
        <v>44004.385416666664</v>
      </c>
      <c r="F749">
        <v>163.65</v>
      </c>
      <c r="G749" s="7">
        <v>9.3899999999999997E-2</v>
      </c>
      <c r="H749">
        <v>4070.08</v>
      </c>
      <c r="I749" s="7">
        <v>7.2999999999999995E-2</v>
      </c>
      <c r="J749">
        <v>372.80369999999999</v>
      </c>
      <c r="K749">
        <v>55771.44</v>
      </c>
      <c r="L749">
        <v>1158357.9099999999</v>
      </c>
      <c r="M749">
        <v>208</v>
      </c>
      <c r="N749">
        <v>19.57</v>
      </c>
      <c r="O749" s="7">
        <v>-0.26269999999999999</v>
      </c>
      <c r="P749" s="7">
        <v>0.122</v>
      </c>
      <c r="Q749" t="s">
        <v>535</v>
      </c>
      <c r="S749" s="2">
        <f t="shared" si="129"/>
        <v>44001</v>
      </c>
      <c r="T749" t="s">
        <v>814</v>
      </c>
      <c r="U749" s="5">
        <v>149.6</v>
      </c>
      <c r="V749">
        <v>163.65</v>
      </c>
      <c r="W749">
        <f t="shared" si="132"/>
        <v>11163418.76863925</v>
      </c>
      <c r="X749">
        <f t="shared" si="122"/>
        <v>27908.546921598125</v>
      </c>
      <c r="Y749">
        <f t="shared" si="123"/>
        <v>175</v>
      </c>
      <c r="Z749">
        <f t="shared" si="124"/>
        <v>1910.5624999999982</v>
      </c>
      <c r="AA749" s="5" t="str">
        <f t="shared" si="130"/>
        <v/>
      </c>
      <c r="AB749" s="24" t="str">
        <f>IFERROR(AA749/MAX($J$3:AA749)-1,"")</f>
        <v/>
      </c>
      <c r="AG749" s="3">
        <v>44254</v>
      </c>
      <c r="AH749">
        <v>11922904.454901746</v>
      </c>
      <c r="AI749" s="24">
        <f>AH749/MAX($AH$2:AH749)-1</f>
        <v>-1.9952139933296809E-2</v>
      </c>
      <c r="AJ749" s="27">
        <f t="shared" si="125"/>
        <v>1</v>
      </c>
      <c r="AK749">
        <f t="shared" si="126"/>
        <v>1</v>
      </c>
      <c r="AL749" s="28">
        <f t="shared" si="131"/>
        <v>2</v>
      </c>
      <c r="AM749" s="28">
        <f t="shared" si="127"/>
        <v>1384</v>
      </c>
      <c r="AN749" s="29">
        <f t="shared" ca="1" si="128"/>
        <v>-1.9952139933296809E-2</v>
      </c>
      <c r="AP749" s="7"/>
      <c r="AT749" s="3"/>
      <c r="AV749" s="7"/>
      <c r="AW749" s="6"/>
      <c r="AY749" s="7"/>
      <c r="BA749" s="7"/>
      <c r="BG749" s="7"/>
      <c r="BH749" s="7"/>
    </row>
    <row r="750" spans="1:60" x14ac:dyDescent="0.45">
      <c r="A750" t="s">
        <v>808</v>
      </c>
      <c r="B750" t="s">
        <v>30</v>
      </c>
      <c r="C750" s="6">
        <v>44001.615277777775</v>
      </c>
      <c r="D750" s="5">
        <v>128.55000000000001</v>
      </c>
      <c r="E750" s="6">
        <v>44004.385416666664</v>
      </c>
      <c r="F750">
        <v>135.44999999999999</v>
      </c>
      <c r="G750" s="7">
        <v>5.3699999999999998E-2</v>
      </c>
      <c r="H750">
        <v>1848.2</v>
      </c>
      <c r="I750" s="7">
        <v>3.3099999999999997E-2</v>
      </c>
      <c r="J750">
        <v>433.84910000000002</v>
      </c>
      <c r="K750">
        <v>55771.3</v>
      </c>
      <c r="L750">
        <v>1160206.1100000001</v>
      </c>
      <c r="M750">
        <v>46</v>
      </c>
      <c r="N750">
        <v>40.18</v>
      </c>
      <c r="O750" s="7">
        <v>-5.2900000000000003E-2</v>
      </c>
      <c r="P750" s="7">
        <v>8.0100000000000005E-2</v>
      </c>
      <c r="Q750" t="s">
        <v>535</v>
      </c>
      <c r="S750" s="2">
        <f t="shared" si="129"/>
        <v>44001</v>
      </c>
      <c r="T750" t="s">
        <v>808</v>
      </c>
      <c r="U750" s="5">
        <v>128.55000000000001</v>
      </c>
      <c r="V750">
        <v>135.44999999999999</v>
      </c>
      <c r="W750">
        <f t="shared" si="132"/>
        <v>11163418.76863925</v>
      </c>
      <c r="X750">
        <f t="shared" si="122"/>
        <v>27908.546921598125</v>
      </c>
      <c r="Y750">
        <f t="shared" si="123"/>
        <v>225</v>
      </c>
      <c r="Z750">
        <f t="shared" si="124"/>
        <v>958.49999999999159</v>
      </c>
      <c r="AA750" s="5">
        <f t="shared" si="130"/>
        <v>11166287.83113925</v>
      </c>
      <c r="AB750" s="24">
        <f>IFERROR(AA750/MAX($J$3:AA750)-1,"")</f>
        <v>0</v>
      </c>
      <c r="AG750" s="3">
        <v>44255</v>
      </c>
      <c r="AH750">
        <v>11922904.454901746</v>
      </c>
      <c r="AI750" s="24">
        <f>AH750/MAX($AH$2:AH750)-1</f>
        <v>-1.9952139933296809E-2</v>
      </c>
      <c r="AJ750" s="27">
        <f t="shared" si="125"/>
        <v>1</v>
      </c>
      <c r="AK750">
        <f t="shared" si="126"/>
        <v>1</v>
      </c>
      <c r="AL750" s="28">
        <f t="shared" si="131"/>
        <v>2</v>
      </c>
      <c r="AM750" s="28">
        <f t="shared" si="127"/>
        <v>1384</v>
      </c>
      <c r="AN750" s="29">
        <f t="shared" ca="1" si="128"/>
        <v>-1.9952139933296809E-2</v>
      </c>
      <c r="AP750" s="7"/>
      <c r="AT750" s="3"/>
      <c r="AV750" s="7"/>
      <c r="AW750" s="6"/>
      <c r="AY750" s="7"/>
      <c r="BA750" s="7"/>
      <c r="BG750" s="7"/>
      <c r="BH750" s="7"/>
    </row>
    <row r="751" spans="1:60" x14ac:dyDescent="0.45">
      <c r="A751" t="s">
        <v>815</v>
      </c>
      <c r="B751" t="s">
        <v>30</v>
      </c>
      <c r="C751" s="6">
        <v>44004.416666666664</v>
      </c>
      <c r="D751" s="5">
        <v>112.8</v>
      </c>
      <c r="E751" s="6">
        <v>44005.385416666664</v>
      </c>
      <c r="F751">
        <v>88.05</v>
      </c>
      <c r="G751" s="7">
        <v>-0.21940000000000001</v>
      </c>
      <c r="H751">
        <v>-13237.16</v>
      </c>
      <c r="I751" s="7">
        <v>-0.23719999999999999</v>
      </c>
      <c r="J751">
        <v>494.69</v>
      </c>
      <c r="K751">
        <v>55801.03</v>
      </c>
      <c r="L751">
        <v>1146968.94</v>
      </c>
      <c r="M751">
        <v>332</v>
      </c>
      <c r="N751">
        <v>-39.869999999999997</v>
      </c>
      <c r="O751" s="7">
        <v>-0.3715</v>
      </c>
      <c r="P751" s="7">
        <v>0.12720000000000001</v>
      </c>
      <c r="Q751" t="s">
        <v>535</v>
      </c>
      <c r="S751" s="2">
        <f t="shared" si="129"/>
        <v>44004</v>
      </c>
      <c r="T751" t="s">
        <v>815</v>
      </c>
      <c r="U751" s="5">
        <v>112.8</v>
      </c>
      <c r="V751">
        <v>88.05</v>
      </c>
      <c r="W751">
        <f t="shared" si="132"/>
        <v>11166287.83113925</v>
      </c>
      <c r="X751">
        <f t="shared" si="122"/>
        <v>27915.719577848125</v>
      </c>
      <c r="Y751">
        <f t="shared" si="123"/>
        <v>250</v>
      </c>
      <c r="Z751">
        <f t="shared" si="124"/>
        <v>-6689.6249999999991</v>
      </c>
      <c r="AA751" s="5" t="str">
        <f t="shared" si="130"/>
        <v/>
      </c>
      <c r="AB751" s="24" t="str">
        <f>IFERROR(AA751/MAX($J$3:AA751)-1,"")</f>
        <v/>
      </c>
      <c r="AG751" s="3">
        <v>44256</v>
      </c>
      <c r="AH751">
        <v>11922904.454901746</v>
      </c>
      <c r="AI751" s="24">
        <f>AH751/MAX($AH$2:AH751)-1</f>
        <v>-1.9952139933296809E-2</v>
      </c>
      <c r="AJ751" s="27">
        <f t="shared" si="125"/>
        <v>1</v>
      </c>
      <c r="AK751">
        <f t="shared" si="126"/>
        <v>1</v>
      </c>
      <c r="AL751" s="28">
        <f t="shared" si="131"/>
        <v>2</v>
      </c>
      <c r="AM751" s="28">
        <f t="shared" si="127"/>
        <v>1384</v>
      </c>
      <c r="AN751" s="29">
        <f t="shared" ca="1" si="128"/>
        <v>-1.9952139933296809E-2</v>
      </c>
      <c r="AP751" s="7"/>
      <c r="AT751" s="3"/>
      <c r="AV751" s="7"/>
      <c r="AW751" s="6"/>
      <c r="AY751" s="7"/>
      <c r="BA751" s="7"/>
      <c r="BG751" s="7"/>
      <c r="BH751" s="7"/>
    </row>
    <row r="752" spans="1:60" x14ac:dyDescent="0.45">
      <c r="A752" t="s">
        <v>816</v>
      </c>
      <c r="B752" t="s">
        <v>30</v>
      </c>
      <c r="C752" s="6">
        <v>44004.584027777775</v>
      </c>
      <c r="D752" s="5">
        <v>94</v>
      </c>
      <c r="E752" s="6">
        <v>44005.385416666664</v>
      </c>
      <c r="F752">
        <v>65.55</v>
      </c>
      <c r="G752" s="7">
        <v>-0.30270000000000002</v>
      </c>
      <c r="H752">
        <v>-17832.310000000001</v>
      </c>
      <c r="I752" s="7">
        <v>-0.3196</v>
      </c>
      <c r="J752">
        <v>593.51</v>
      </c>
      <c r="K752">
        <v>55789.94</v>
      </c>
      <c r="L752">
        <v>1129136.6399999999</v>
      </c>
      <c r="M752">
        <v>91</v>
      </c>
      <c r="N752">
        <v>-195.96</v>
      </c>
      <c r="O752" s="7">
        <v>-0.43940000000000001</v>
      </c>
      <c r="P752" s="7">
        <v>5.6399999999999999E-2</v>
      </c>
      <c r="Q752" t="s">
        <v>535</v>
      </c>
      <c r="S752" s="2">
        <f t="shared" si="129"/>
        <v>44004</v>
      </c>
      <c r="T752" t="s">
        <v>816</v>
      </c>
      <c r="U752" s="5">
        <v>94</v>
      </c>
      <c r="V752">
        <v>65.55</v>
      </c>
      <c r="W752">
        <f t="shared" si="132"/>
        <v>11166287.83113925</v>
      </c>
      <c r="X752">
        <f t="shared" si="122"/>
        <v>27915.719577848125</v>
      </c>
      <c r="Y752">
        <f t="shared" si="123"/>
        <v>300</v>
      </c>
      <c r="Z752">
        <f t="shared" si="124"/>
        <v>-9013.6500000000015</v>
      </c>
      <c r="AA752" s="5">
        <f t="shared" si="130"/>
        <v>11150584.556139249</v>
      </c>
      <c r="AB752" s="24">
        <f>IFERROR(AA752/MAX($J$3:AA752)-1,"")</f>
        <v>-1.4063111427424779E-3</v>
      </c>
      <c r="AG752" s="3">
        <v>44257</v>
      </c>
      <c r="AH752">
        <v>11922904.454901746</v>
      </c>
      <c r="AI752" s="24">
        <f>AH752/MAX($AH$2:AH752)-1</f>
        <v>-1.9952139933296809E-2</v>
      </c>
      <c r="AJ752" s="27">
        <f t="shared" si="125"/>
        <v>1</v>
      </c>
      <c r="AK752">
        <f t="shared" si="126"/>
        <v>1</v>
      </c>
      <c r="AL752" s="28">
        <f t="shared" si="131"/>
        <v>2</v>
      </c>
      <c r="AM752" s="28">
        <f t="shared" si="127"/>
        <v>1384</v>
      </c>
      <c r="AN752" s="29">
        <f t="shared" ca="1" si="128"/>
        <v>-1.9952139933296809E-2</v>
      </c>
      <c r="AP752" s="7"/>
      <c r="AT752" s="3"/>
      <c r="AV752" s="7"/>
      <c r="AW752" s="6"/>
      <c r="AY752" s="7"/>
      <c r="BA752" s="7"/>
      <c r="BG752" s="7"/>
      <c r="BH752" s="7"/>
    </row>
    <row r="753" spans="1:60" x14ac:dyDescent="0.45">
      <c r="A753" t="s">
        <v>816</v>
      </c>
      <c r="B753" t="s">
        <v>30</v>
      </c>
      <c r="C753" s="6">
        <v>44005.495833333334</v>
      </c>
      <c r="D753" s="5">
        <v>84.8</v>
      </c>
      <c r="E753" s="6">
        <v>44006.385416666664</v>
      </c>
      <c r="F753">
        <v>131.19999999999999</v>
      </c>
      <c r="G753" s="7">
        <v>0.54720000000000002</v>
      </c>
      <c r="H753">
        <v>29030.25</v>
      </c>
      <c r="I753" s="7">
        <v>0.52170000000000005</v>
      </c>
      <c r="J753">
        <v>656.19910000000004</v>
      </c>
      <c r="K753">
        <v>55645.68</v>
      </c>
      <c r="L753">
        <v>1158166.8899999999</v>
      </c>
      <c r="M753">
        <v>218</v>
      </c>
      <c r="N753">
        <v>133.16999999999999</v>
      </c>
      <c r="O753" s="7">
        <v>-0.1651</v>
      </c>
      <c r="P753" s="7">
        <v>0.58309999999999995</v>
      </c>
      <c r="Q753" t="s">
        <v>535</v>
      </c>
      <c r="S753" s="2">
        <f t="shared" si="129"/>
        <v>44005</v>
      </c>
      <c r="T753" t="s">
        <v>816</v>
      </c>
      <c r="U753" s="5">
        <v>84.8</v>
      </c>
      <c r="V753">
        <v>131.19999999999999</v>
      </c>
      <c r="W753">
        <f t="shared" si="132"/>
        <v>11150584.556139249</v>
      </c>
      <c r="X753">
        <f t="shared" si="122"/>
        <v>27876.461390348122</v>
      </c>
      <c r="Y753">
        <f t="shared" si="123"/>
        <v>325</v>
      </c>
      <c r="Z753">
        <f t="shared" si="124"/>
        <v>14377.999999999995</v>
      </c>
      <c r="AA753" s="5" t="str">
        <f t="shared" si="130"/>
        <v/>
      </c>
      <c r="AB753" s="24" t="str">
        <f>IFERROR(AA753/MAX($J$3:AA753)-1,"")</f>
        <v/>
      </c>
      <c r="AG753" s="3">
        <v>44258</v>
      </c>
      <c r="AH753">
        <v>11846665.054901745</v>
      </c>
      <c r="AI753" s="24">
        <f>AH753/MAX($AH$2:AH753)-1</f>
        <v>-2.6218923425975982E-2</v>
      </c>
      <c r="AJ753" s="27">
        <f t="shared" si="125"/>
        <v>1</v>
      </c>
      <c r="AK753">
        <f t="shared" si="126"/>
        <v>1</v>
      </c>
      <c r="AL753" s="28">
        <f t="shared" si="131"/>
        <v>2</v>
      </c>
      <c r="AM753" s="28">
        <f t="shared" si="127"/>
        <v>1384</v>
      </c>
      <c r="AN753" s="29">
        <f t="shared" ca="1" si="128"/>
        <v>-2.6218923425975982E-2</v>
      </c>
      <c r="AP753" s="7"/>
      <c r="AT753" s="3"/>
      <c r="AV753" s="7"/>
      <c r="AW753" s="6"/>
      <c r="AY753" s="7"/>
      <c r="BA753" s="7"/>
      <c r="BG753" s="7"/>
      <c r="BH753" s="7"/>
    </row>
    <row r="754" spans="1:60" x14ac:dyDescent="0.45">
      <c r="A754" t="s">
        <v>817</v>
      </c>
      <c r="B754" t="s">
        <v>30</v>
      </c>
      <c r="C754" s="6">
        <v>44005.543749999997</v>
      </c>
      <c r="D754" s="5">
        <v>70.25</v>
      </c>
      <c r="E754" s="6">
        <v>44006.385416666664</v>
      </c>
      <c r="F754">
        <v>99.25</v>
      </c>
      <c r="G754" s="7">
        <v>0.4128</v>
      </c>
      <c r="H754">
        <v>21638.95</v>
      </c>
      <c r="I754" s="7">
        <v>0.38869999999999999</v>
      </c>
      <c r="J754">
        <v>792.49019999999996</v>
      </c>
      <c r="K754">
        <v>55672.44</v>
      </c>
      <c r="L754">
        <v>1179805.83</v>
      </c>
      <c r="M754">
        <v>149</v>
      </c>
      <c r="N754">
        <v>145.22999999999999</v>
      </c>
      <c r="O754" s="7">
        <v>-0.20569999999999999</v>
      </c>
      <c r="P754" s="7">
        <v>0.4128</v>
      </c>
      <c r="Q754" t="s">
        <v>535</v>
      </c>
      <c r="S754" s="2">
        <f t="shared" si="129"/>
        <v>44005</v>
      </c>
      <c r="T754" t="s">
        <v>817</v>
      </c>
      <c r="U754" s="5">
        <v>70.25</v>
      </c>
      <c r="V754">
        <v>99.25</v>
      </c>
      <c r="W754">
        <f t="shared" si="132"/>
        <v>11150584.556139249</v>
      </c>
      <c r="X754">
        <f t="shared" si="122"/>
        <v>27876.461390348122</v>
      </c>
      <c r="Y754">
        <f t="shared" si="123"/>
        <v>400</v>
      </c>
      <c r="Z754">
        <f t="shared" si="124"/>
        <v>10921.999999999996</v>
      </c>
      <c r="AA754" s="5" t="str">
        <f t="shared" si="130"/>
        <v/>
      </c>
      <c r="AB754" s="24" t="str">
        <f>IFERROR(AA754/MAX($J$3:AA754)-1,"")</f>
        <v/>
      </c>
      <c r="AG754" s="3">
        <v>44259</v>
      </c>
      <c r="AH754">
        <v>11789133.867401745</v>
      </c>
      <c r="AI754" s="24">
        <f>AH754/MAX($AH$2:AH754)-1</f>
        <v>-3.094791520895479E-2</v>
      </c>
      <c r="AJ754" s="27">
        <f t="shared" si="125"/>
        <v>1</v>
      </c>
      <c r="AK754">
        <f t="shared" si="126"/>
        <v>1</v>
      </c>
      <c r="AL754" s="28">
        <f t="shared" si="131"/>
        <v>2</v>
      </c>
      <c r="AM754" s="28">
        <f t="shared" si="127"/>
        <v>1384</v>
      </c>
      <c r="AN754" s="29">
        <f t="shared" ca="1" si="128"/>
        <v>-3.094791520895479E-2</v>
      </c>
      <c r="AP754" s="7"/>
      <c r="AT754" s="3"/>
      <c r="AV754" s="7"/>
      <c r="AW754" s="6"/>
      <c r="AY754" s="7"/>
      <c r="BA754" s="7"/>
      <c r="BG754" s="7"/>
      <c r="BH754" s="7"/>
    </row>
    <row r="755" spans="1:60" x14ac:dyDescent="0.45">
      <c r="A755" t="s">
        <v>817</v>
      </c>
      <c r="B755" t="s">
        <v>30</v>
      </c>
      <c r="C755" s="6">
        <v>44005.609027777777</v>
      </c>
      <c r="D755" s="5">
        <v>75.55</v>
      </c>
      <c r="E755" s="6">
        <v>44006.385416666664</v>
      </c>
      <c r="F755">
        <v>99.25</v>
      </c>
      <c r="G755" s="7">
        <v>0.31369999999999998</v>
      </c>
      <c r="H755">
        <v>16153.64</v>
      </c>
      <c r="I755" s="7">
        <v>0.29060000000000002</v>
      </c>
      <c r="J755">
        <v>735.86170000000004</v>
      </c>
      <c r="K755">
        <v>55594.35</v>
      </c>
      <c r="L755">
        <v>1135024.3999999999</v>
      </c>
      <c r="M755">
        <v>55</v>
      </c>
      <c r="N755">
        <v>293.7</v>
      </c>
      <c r="O755" s="7">
        <v>-6.6799999999999998E-2</v>
      </c>
      <c r="P755" s="7">
        <v>0.31369999999999998</v>
      </c>
      <c r="Q755" t="s">
        <v>535</v>
      </c>
      <c r="S755" s="2">
        <f t="shared" si="129"/>
        <v>44005</v>
      </c>
      <c r="T755" t="s">
        <v>817</v>
      </c>
      <c r="U755" s="5">
        <v>75.55</v>
      </c>
      <c r="V755">
        <v>99.25</v>
      </c>
      <c r="W755">
        <f t="shared" si="132"/>
        <v>11150584.556139249</v>
      </c>
      <c r="X755">
        <f t="shared" si="122"/>
        <v>27876.461390348122</v>
      </c>
      <c r="Y755">
        <f t="shared" si="123"/>
        <v>375</v>
      </c>
      <c r="Z755">
        <f t="shared" si="124"/>
        <v>8232</v>
      </c>
      <c r="AA755" s="5" t="str">
        <f t="shared" si="130"/>
        <v/>
      </c>
      <c r="AB755" s="24" t="str">
        <f>IFERROR(AA755/MAX($J$3:AA755)-1,"")</f>
        <v/>
      </c>
      <c r="AG755" s="3">
        <v>44260</v>
      </c>
      <c r="AH755">
        <v>11789133.867401745</v>
      </c>
      <c r="AI755" s="24">
        <f>AH755/MAX($AH$2:AH755)-1</f>
        <v>-3.094791520895479E-2</v>
      </c>
      <c r="AJ755" s="27">
        <f t="shared" si="125"/>
        <v>1</v>
      </c>
      <c r="AK755">
        <f t="shared" si="126"/>
        <v>1</v>
      </c>
      <c r="AL755" s="28">
        <f t="shared" si="131"/>
        <v>2</v>
      </c>
      <c r="AM755" s="28">
        <f t="shared" si="127"/>
        <v>1384</v>
      </c>
      <c r="AN755" s="29">
        <f t="shared" ca="1" si="128"/>
        <v>-3.094791520895479E-2</v>
      </c>
      <c r="AP755" s="7"/>
      <c r="AT755" s="3"/>
      <c r="AV755" s="7"/>
      <c r="AW755" s="6"/>
      <c r="AY755" s="7"/>
      <c r="BA755" s="7"/>
      <c r="BG755" s="7"/>
      <c r="BH755" s="7"/>
    </row>
    <row r="756" spans="1:60" x14ac:dyDescent="0.45">
      <c r="A756" t="s">
        <v>1028</v>
      </c>
      <c r="B756" t="s">
        <v>30</v>
      </c>
      <c r="C756" s="6">
        <v>44005.631944444445</v>
      </c>
      <c r="D756" s="5">
        <v>69</v>
      </c>
      <c r="E756" s="6">
        <v>44006.385416666664</v>
      </c>
      <c r="F756">
        <v>71.900000000000006</v>
      </c>
      <c r="G756" s="7">
        <v>4.2000000000000003E-2</v>
      </c>
      <c r="H756">
        <v>1202.6099999999999</v>
      </c>
      <c r="I756" s="7">
        <v>2.1600000000000001E-2</v>
      </c>
      <c r="J756">
        <v>806.5797</v>
      </c>
      <c r="K756">
        <v>55654</v>
      </c>
      <c r="L756">
        <v>1136227.01</v>
      </c>
      <c r="M756">
        <v>22</v>
      </c>
      <c r="N756">
        <v>54.66</v>
      </c>
      <c r="O756" s="7">
        <v>-0.1087</v>
      </c>
      <c r="P756" s="7">
        <v>4.2000000000000003E-2</v>
      </c>
      <c r="Q756" t="s">
        <v>535</v>
      </c>
      <c r="S756" s="2">
        <f t="shared" si="129"/>
        <v>44005</v>
      </c>
      <c r="T756" t="s">
        <v>1028</v>
      </c>
      <c r="U756" s="5">
        <v>69</v>
      </c>
      <c r="V756">
        <v>71.900000000000006</v>
      </c>
      <c r="W756">
        <f t="shared" si="132"/>
        <v>11150584.556139249</v>
      </c>
      <c r="X756">
        <f t="shared" si="122"/>
        <v>27876.461390348122</v>
      </c>
      <c r="Y756">
        <f t="shared" si="123"/>
        <v>400</v>
      </c>
      <c r="Z756">
        <f t="shared" si="124"/>
        <v>596.40000000000555</v>
      </c>
      <c r="AA756" s="5">
        <f t="shared" si="130"/>
        <v>11184712.95613925</v>
      </c>
      <c r="AB756" s="24">
        <f>IFERROR(AA756/MAX($J$3:AA756)-1,"")</f>
        <v>0</v>
      </c>
      <c r="AG756" s="3">
        <v>44261</v>
      </c>
      <c r="AH756">
        <v>11789133.867401745</v>
      </c>
      <c r="AI756" s="24">
        <f>AH756/MAX($AH$2:AH756)-1</f>
        <v>-3.094791520895479E-2</v>
      </c>
      <c r="AJ756" s="27">
        <f t="shared" si="125"/>
        <v>1</v>
      </c>
      <c r="AK756">
        <f t="shared" si="126"/>
        <v>1</v>
      </c>
      <c r="AL756" s="28">
        <f t="shared" si="131"/>
        <v>2</v>
      </c>
      <c r="AM756" s="28">
        <f t="shared" si="127"/>
        <v>1384</v>
      </c>
      <c r="AN756" s="29">
        <f t="shared" ca="1" si="128"/>
        <v>-3.094791520895479E-2</v>
      </c>
      <c r="AP756" s="7"/>
      <c r="AT756" s="3"/>
      <c r="AV756" s="7"/>
      <c r="AW756" s="6"/>
      <c r="AY756" s="7"/>
      <c r="BA756" s="7"/>
      <c r="BG756" s="7"/>
      <c r="BH756" s="7"/>
    </row>
    <row r="757" spans="1:60" x14ac:dyDescent="0.45">
      <c r="A757" t="s">
        <v>818</v>
      </c>
      <c r="B757" t="s">
        <v>30</v>
      </c>
      <c r="C757" s="6">
        <v>44006.456250000003</v>
      </c>
      <c r="D757" s="5">
        <v>75</v>
      </c>
      <c r="E757" s="6">
        <v>44007.385416666664</v>
      </c>
      <c r="F757">
        <v>251.7</v>
      </c>
      <c r="G757" s="7">
        <v>2.3559999999999999</v>
      </c>
      <c r="H757">
        <v>129263.15</v>
      </c>
      <c r="I757" s="7">
        <v>2.3123999999999998</v>
      </c>
      <c r="J757">
        <v>745.32039999999995</v>
      </c>
      <c r="K757">
        <v>55899.03</v>
      </c>
      <c r="L757">
        <v>1309068.98</v>
      </c>
      <c r="M757">
        <v>275</v>
      </c>
      <c r="N757">
        <v>470.05</v>
      </c>
      <c r="O757" s="7">
        <v>-0.43269999999999997</v>
      </c>
      <c r="P757" s="7">
        <v>2.3559999999999999</v>
      </c>
      <c r="Q757" t="s">
        <v>535</v>
      </c>
      <c r="S757" s="2">
        <f t="shared" si="129"/>
        <v>44006</v>
      </c>
      <c r="T757" t="s">
        <v>818</v>
      </c>
      <c r="U757" s="5">
        <v>75</v>
      </c>
      <c r="V757">
        <v>251.7</v>
      </c>
      <c r="W757">
        <f t="shared" si="132"/>
        <v>11184712.95613925</v>
      </c>
      <c r="X757">
        <f t="shared" si="122"/>
        <v>27961.782390348126</v>
      </c>
      <c r="Y757">
        <f t="shared" si="123"/>
        <v>375</v>
      </c>
      <c r="Z757">
        <f t="shared" si="124"/>
        <v>65037.375</v>
      </c>
      <c r="AA757" s="5" t="str">
        <f t="shared" si="130"/>
        <v/>
      </c>
      <c r="AB757" s="24" t="str">
        <f>IFERROR(AA757/MAX($J$3:AA757)-1,"")</f>
        <v/>
      </c>
      <c r="AG757" s="3">
        <v>44262</v>
      </c>
      <c r="AH757">
        <v>11789133.867401745</v>
      </c>
      <c r="AI757" s="24">
        <f>AH757/MAX($AH$2:AH757)-1</f>
        <v>-3.094791520895479E-2</v>
      </c>
      <c r="AJ757" s="27">
        <f t="shared" si="125"/>
        <v>1</v>
      </c>
      <c r="AK757">
        <f t="shared" si="126"/>
        <v>1</v>
      </c>
      <c r="AL757" s="28">
        <f t="shared" si="131"/>
        <v>2</v>
      </c>
      <c r="AM757" s="28">
        <f t="shared" si="127"/>
        <v>1384</v>
      </c>
      <c r="AN757" s="29">
        <f t="shared" ca="1" si="128"/>
        <v>-3.094791520895479E-2</v>
      </c>
      <c r="AP757" s="7"/>
      <c r="AT757" s="3"/>
      <c r="AV757" s="7"/>
      <c r="AW757" s="6"/>
      <c r="AY757" s="7"/>
      <c r="BA757" s="7"/>
      <c r="BG757" s="7"/>
      <c r="BH757" s="7"/>
    </row>
    <row r="758" spans="1:60" x14ac:dyDescent="0.45">
      <c r="A758" t="s">
        <v>818</v>
      </c>
      <c r="B758" t="s">
        <v>30</v>
      </c>
      <c r="C758" s="6">
        <v>44006.552083333336</v>
      </c>
      <c r="D758" s="5">
        <v>92.95</v>
      </c>
      <c r="E758" s="6">
        <v>44007.385416666664</v>
      </c>
      <c r="F758">
        <v>251.7</v>
      </c>
      <c r="G758" s="7">
        <v>1.7079</v>
      </c>
      <c r="H758">
        <v>93033.62</v>
      </c>
      <c r="I758" s="7">
        <v>1.6708000000000001</v>
      </c>
      <c r="J758">
        <v>599.04390000000001</v>
      </c>
      <c r="K758">
        <v>55681.13</v>
      </c>
      <c r="L758">
        <v>1229260.6299999999</v>
      </c>
      <c r="M758">
        <v>137</v>
      </c>
      <c r="N758">
        <v>679.08</v>
      </c>
      <c r="O758" s="7">
        <v>-0.1366</v>
      </c>
      <c r="P758" s="7">
        <v>1.7079</v>
      </c>
      <c r="Q758" t="s">
        <v>535</v>
      </c>
      <c r="S758" s="2">
        <f t="shared" si="129"/>
        <v>44006</v>
      </c>
      <c r="T758" t="s">
        <v>818</v>
      </c>
      <c r="U758" s="5">
        <v>92.95</v>
      </c>
      <c r="V758">
        <v>251.7</v>
      </c>
      <c r="W758">
        <f t="shared" si="132"/>
        <v>11184712.95613925</v>
      </c>
      <c r="X758">
        <f t="shared" si="122"/>
        <v>27961.782390348126</v>
      </c>
      <c r="Y758">
        <f t="shared" si="123"/>
        <v>300</v>
      </c>
      <c r="Z758">
        <f t="shared" si="124"/>
        <v>46591.049999999996</v>
      </c>
      <c r="AA758" s="5" t="str">
        <f t="shared" si="130"/>
        <v/>
      </c>
      <c r="AB758" s="24" t="str">
        <f>IFERROR(AA758/MAX($J$3:AA758)-1,"")</f>
        <v/>
      </c>
      <c r="AG758" s="3">
        <v>44263</v>
      </c>
      <c r="AH758">
        <v>11789133.867401745</v>
      </c>
      <c r="AI758" s="24">
        <f>AH758/MAX($AH$2:AH758)-1</f>
        <v>-3.094791520895479E-2</v>
      </c>
      <c r="AJ758" s="27">
        <f t="shared" si="125"/>
        <v>1</v>
      </c>
      <c r="AK758">
        <f t="shared" si="126"/>
        <v>1</v>
      </c>
      <c r="AL758" s="28">
        <f t="shared" si="131"/>
        <v>2</v>
      </c>
      <c r="AM758" s="28">
        <f t="shared" si="127"/>
        <v>1384</v>
      </c>
      <c r="AN758" s="29">
        <f t="shared" ca="1" si="128"/>
        <v>-3.094791520895479E-2</v>
      </c>
      <c r="AP758" s="7"/>
      <c r="AT758" s="3"/>
      <c r="AV758" s="7"/>
      <c r="AW758" s="6"/>
      <c r="AY758" s="7"/>
      <c r="BA758" s="7"/>
      <c r="BG758" s="7"/>
      <c r="BH758" s="7"/>
    </row>
    <row r="759" spans="1:60" x14ac:dyDescent="0.45">
      <c r="A759" t="s">
        <v>819</v>
      </c>
      <c r="B759" t="s">
        <v>30</v>
      </c>
      <c r="C759" s="6">
        <v>44006.563888888886</v>
      </c>
      <c r="D759" s="5">
        <v>72.2</v>
      </c>
      <c r="E759" s="6">
        <v>44007.385416666664</v>
      </c>
      <c r="F759">
        <v>205.1</v>
      </c>
      <c r="G759" s="7">
        <v>1.8407</v>
      </c>
      <c r="H759">
        <v>100854.51</v>
      </c>
      <c r="I759" s="7">
        <v>1.8023</v>
      </c>
      <c r="J759">
        <v>775.04679999999996</v>
      </c>
      <c r="K759">
        <v>55958.38</v>
      </c>
      <c r="L759">
        <v>1409923.49</v>
      </c>
      <c r="M759">
        <v>120</v>
      </c>
      <c r="N759">
        <v>840.45</v>
      </c>
      <c r="O759" s="7">
        <v>-0.25209999999999999</v>
      </c>
      <c r="P759" s="7">
        <v>1.8407</v>
      </c>
      <c r="Q759" t="s">
        <v>535</v>
      </c>
      <c r="S759" s="2">
        <f t="shared" si="129"/>
        <v>44006</v>
      </c>
      <c r="T759" t="s">
        <v>819</v>
      </c>
      <c r="U759" s="5">
        <v>72.2</v>
      </c>
      <c r="V759">
        <v>205.1</v>
      </c>
      <c r="W759">
        <f t="shared" si="132"/>
        <v>11184712.95613925</v>
      </c>
      <c r="X759">
        <f t="shared" si="122"/>
        <v>27961.782390348126</v>
      </c>
      <c r="Y759">
        <f t="shared" si="123"/>
        <v>375</v>
      </c>
      <c r="Z759">
        <f t="shared" si="124"/>
        <v>48797.625</v>
      </c>
      <c r="AA759" s="5" t="str">
        <f t="shared" si="130"/>
        <v/>
      </c>
      <c r="AB759" s="24" t="str">
        <f>IFERROR(AA759/MAX($J$3:AA759)-1,"")</f>
        <v/>
      </c>
      <c r="AG759" s="3">
        <v>44264</v>
      </c>
      <c r="AH759">
        <v>11732624.417401746</v>
      </c>
      <c r="AI759" s="24">
        <f>AH759/MAX($AH$2:AH759)-1</f>
        <v>-3.5592921445105286E-2</v>
      </c>
      <c r="AJ759" s="27">
        <f t="shared" si="125"/>
        <v>1</v>
      </c>
      <c r="AK759">
        <f t="shared" si="126"/>
        <v>1</v>
      </c>
      <c r="AL759" s="28">
        <f t="shared" si="131"/>
        <v>2</v>
      </c>
      <c r="AM759" s="28">
        <f t="shared" si="127"/>
        <v>1384</v>
      </c>
      <c r="AN759" s="29">
        <f t="shared" ca="1" si="128"/>
        <v>-3.5592921445105286E-2</v>
      </c>
      <c r="AP759" s="7"/>
      <c r="AT759" s="3"/>
      <c r="AV759" s="7"/>
      <c r="AW759" s="6"/>
      <c r="AY759" s="7"/>
      <c r="BA759" s="7"/>
      <c r="BG759" s="7"/>
      <c r="BH759" s="7"/>
    </row>
    <row r="760" spans="1:60" x14ac:dyDescent="0.45">
      <c r="A760" t="s">
        <v>819</v>
      </c>
      <c r="B760" t="s">
        <v>30</v>
      </c>
      <c r="C760" s="6">
        <v>44006.563888888886</v>
      </c>
      <c r="D760" s="5">
        <v>72.2</v>
      </c>
      <c r="E760" s="6">
        <v>44007.385416666664</v>
      </c>
      <c r="F760">
        <v>205.1</v>
      </c>
      <c r="G760" s="7">
        <v>1.8407</v>
      </c>
      <c r="H760">
        <v>100342.94</v>
      </c>
      <c r="I760" s="7">
        <v>1.8023</v>
      </c>
      <c r="J760">
        <v>771.11540000000002</v>
      </c>
      <c r="K760">
        <v>55674.53</v>
      </c>
      <c r="L760">
        <v>1329603.56</v>
      </c>
      <c r="M760">
        <v>120</v>
      </c>
      <c r="N760">
        <v>836.19</v>
      </c>
      <c r="O760" s="7">
        <v>-0.25209999999999999</v>
      </c>
      <c r="P760" s="7">
        <v>1.8407</v>
      </c>
      <c r="Q760" t="s">
        <v>535</v>
      </c>
      <c r="S760" s="2">
        <f t="shared" si="129"/>
        <v>44006</v>
      </c>
      <c r="T760" t="s">
        <v>819</v>
      </c>
      <c r="U760" s="5">
        <v>72.2</v>
      </c>
      <c r="V760">
        <v>205.1</v>
      </c>
      <c r="W760">
        <f t="shared" si="132"/>
        <v>11184712.95613925</v>
      </c>
      <c r="X760">
        <f t="shared" si="122"/>
        <v>27961.782390348126</v>
      </c>
      <c r="Y760">
        <f t="shared" si="123"/>
        <v>375</v>
      </c>
      <c r="Z760">
        <f t="shared" si="124"/>
        <v>48797.625</v>
      </c>
      <c r="AA760" s="5">
        <f t="shared" si="130"/>
        <v>11393936.63113925</v>
      </c>
      <c r="AB760" s="24">
        <f>IFERROR(AA760/MAX($J$3:AA760)-1,"")</f>
        <v>0</v>
      </c>
      <c r="AG760" s="3">
        <v>44265</v>
      </c>
      <c r="AH760">
        <v>11732624.417401746</v>
      </c>
      <c r="AI760" s="24">
        <f>AH760/MAX($AH$2:AH760)-1</f>
        <v>-3.5592921445105286E-2</v>
      </c>
      <c r="AJ760" s="27">
        <f t="shared" si="125"/>
        <v>1</v>
      </c>
      <c r="AK760">
        <f t="shared" si="126"/>
        <v>1</v>
      </c>
      <c r="AL760" s="28">
        <f t="shared" si="131"/>
        <v>2</v>
      </c>
      <c r="AM760" s="28">
        <f t="shared" si="127"/>
        <v>1384</v>
      </c>
      <c r="AN760" s="29">
        <f t="shared" ca="1" si="128"/>
        <v>-3.5592921445105286E-2</v>
      </c>
      <c r="AP760" s="7"/>
      <c r="AT760" s="3"/>
      <c r="AV760" s="7"/>
      <c r="AW760" s="6"/>
      <c r="AY760" s="7"/>
      <c r="BA760" s="7"/>
      <c r="BG760" s="7"/>
      <c r="BH760" s="7"/>
    </row>
    <row r="761" spans="1:60" x14ac:dyDescent="0.45">
      <c r="A761" t="s">
        <v>808</v>
      </c>
      <c r="B761" t="s">
        <v>30</v>
      </c>
      <c r="C761" s="6">
        <v>44007.416666666664</v>
      </c>
      <c r="D761" s="5">
        <v>48.3</v>
      </c>
      <c r="E761" s="6">
        <v>44007.638194444444</v>
      </c>
      <c r="F761">
        <v>37.5</v>
      </c>
      <c r="G761" s="7">
        <v>-0.22359999999999999</v>
      </c>
      <c r="H761">
        <v>-13769.86</v>
      </c>
      <c r="I761" s="7">
        <v>-0.2414</v>
      </c>
      <c r="J761">
        <v>1181.1510000000001</v>
      </c>
      <c r="K761">
        <v>57049.62</v>
      </c>
      <c r="L761">
        <v>1396153.63</v>
      </c>
      <c r="M761">
        <v>320</v>
      </c>
      <c r="N761">
        <v>-43.03</v>
      </c>
      <c r="O761" s="7">
        <v>-0.74950000000000006</v>
      </c>
      <c r="P761" s="7">
        <v>1.381</v>
      </c>
      <c r="Q761" t="s">
        <v>535</v>
      </c>
      <c r="S761" s="2">
        <f t="shared" si="129"/>
        <v>44007</v>
      </c>
      <c r="T761" t="s">
        <v>808</v>
      </c>
      <c r="U761" s="5">
        <v>48.3</v>
      </c>
      <c r="V761">
        <v>37.5</v>
      </c>
      <c r="W761">
        <f t="shared" si="132"/>
        <v>11393936.63113925</v>
      </c>
      <c r="X761">
        <f t="shared" si="122"/>
        <v>28484.841577848129</v>
      </c>
      <c r="Y761">
        <f t="shared" si="123"/>
        <v>600</v>
      </c>
      <c r="Z761">
        <f t="shared" si="124"/>
        <v>-6994.7999999999965</v>
      </c>
      <c r="AA761" s="5" t="str">
        <f t="shared" si="130"/>
        <v/>
      </c>
      <c r="AB761" s="24" t="str">
        <f>IFERROR(AA761/MAX($J$3:AA761)-1,"")</f>
        <v/>
      </c>
      <c r="AG761" s="3">
        <v>44266</v>
      </c>
      <c r="AH761">
        <v>11732624.417401746</v>
      </c>
      <c r="AI761" s="24">
        <f>AH761/MAX($AH$2:AH761)-1</f>
        <v>-3.5592921445105286E-2</v>
      </c>
      <c r="AJ761" s="27">
        <f t="shared" si="125"/>
        <v>1</v>
      </c>
      <c r="AK761">
        <f t="shared" si="126"/>
        <v>1</v>
      </c>
      <c r="AL761" s="28">
        <f t="shared" si="131"/>
        <v>2</v>
      </c>
      <c r="AM761" s="28">
        <f t="shared" si="127"/>
        <v>1384</v>
      </c>
      <c r="AN761" s="29">
        <f t="shared" ca="1" si="128"/>
        <v>-3.5592921445105286E-2</v>
      </c>
      <c r="AP761" s="7"/>
      <c r="AT761" s="3"/>
      <c r="AV761" s="7"/>
      <c r="AW761" s="6"/>
      <c r="AY761" s="7"/>
      <c r="BA761" s="7"/>
      <c r="BG761" s="7"/>
      <c r="BH761" s="7"/>
    </row>
    <row r="762" spans="1:60" x14ac:dyDescent="0.45">
      <c r="A762" t="s">
        <v>809</v>
      </c>
      <c r="B762" t="s">
        <v>30</v>
      </c>
      <c r="C762" s="6">
        <v>44007.436111111114</v>
      </c>
      <c r="D762" s="5">
        <v>38.549999999999997</v>
      </c>
      <c r="E762" s="6">
        <v>44007.638194444444</v>
      </c>
      <c r="F762">
        <v>0.35</v>
      </c>
      <c r="G762" s="7">
        <v>-0.9909</v>
      </c>
      <c r="H762">
        <v>-57189.120000000003</v>
      </c>
      <c r="I762" s="7">
        <v>-1.0009999999999999</v>
      </c>
      <c r="J762">
        <v>1482.0060000000001</v>
      </c>
      <c r="K762">
        <v>57131.32</v>
      </c>
      <c r="L762">
        <v>1338964.51</v>
      </c>
      <c r="M762">
        <v>292</v>
      </c>
      <c r="N762">
        <v>-195.85</v>
      </c>
      <c r="O762" s="7">
        <v>-0.99219999999999997</v>
      </c>
      <c r="P762" s="7">
        <v>0.94550000000000001</v>
      </c>
      <c r="Q762" t="s">
        <v>535</v>
      </c>
      <c r="S762" s="2">
        <f t="shared" si="129"/>
        <v>44007</v>
      </c>
      <c r="T762" t="s">
        <v>809</v>
      </c>
      <c r="U762" s="5">
        <v>38.549999999999997</v>
      </c>
      <c r="V762">
        <v>0.35</v>
      </c>
      <c r="W762">
        <f t="shared" si="132"/>
        <v>11393936.63113925</v>
      </c>
      <c r="X762">
        <f t="shared" si="122"/>
        <v>28484.841577848129</v>
      </c>
      <c r="Y762">
        <f t="shared" si="123"/>
        <v>750</v>
      </c>
      <c r="Z762">
        <f t="shared" si="124"/>
        <v>-28941.75</v>
      </c>
      <c r="AA762" s="5">
        <f t="shared" si="130"/>
        <v>11358000.08113925</v>
      </c>
      <c r="AB762" s="24">
        <f>IFERROR(AA762/MAX($J$3:AA762)-1,"")</f>
        <v>-3.1540064828680103E-3</v>
      </c>
      <c r="AG762" s="3">
        <v>44267</v>
      </c>
      <c r="AH762">
        <v>11812957.017401746</v>
      </c>
      <c r="AI762" s="24">
        <f>AH762/MAX($AH$2:AH762)-1</f>
        <v>-2.8989682022916852E-2</v>
      </c>
      <c r="AJ762" s="27">
        <f t="shared" si="125"/>
        <v>1</v>
      </c>
      <c r="AK762">
        <f t="shared" si="126"/>
        <v>1</v>
      </c>
      <c r="AL762" s="28">
        <f t="shared" si="131"/>
        <v>2</v>
      </c>
      <c r="AM762" s="28">
        <f t="shared" si="127"/>
        <v>1384</v>
      </c>
      <c r="AN762" s="29">
        <f t="shared" ca="1" si="128"/>
        <v>-2.8989682022916852E-2</v>
      </c>
      <c r="AP762" s="7"/>
      <c r="AT762" s="3"/>
      <c r="AV762" s="7"/>
      <c r="AW762" s="6"/>
      <c r="AY762" s="7"/>
      <c r="BA762" s="7"/>
      <c r="BG762" s="7"/>
      <c r="BH762" s="7"/>
    </row>
    <row r="763" spans="1:60" x14ac:dyDescent="0.45">
      <c r="A763" t="s">
        <v>806</v>
      </c>
      <c r="B763" t="s">
        <v>30</v>
      </c>
      <c r="C763" s="6">
        <v>44011.416666666664</v>
      </c>
      <c r="D763" s="5">
        <v>145.6</v>
      </c>
      <c r="E763" s="6">
        <v>44012.385416666664</v>
      </c>
      <c r="F763">
        <v>66.3</v>
      </c>
      <c r="G763" s="7">
        <v>-0.54459999999999997</v>
      </c>
      <c r="H763">
        <v>-31703.54</v>
      </c>
      <c r="I763" s="7">
        <v>-0.55920000000000003</v>
      </c>
      <c r="J763">
        <v>389.38749999999999</v>
      </c>
      <c r="K763">
        <v>56694.82</v>
      </c>
      <c r="L763">
        <v>1307260.96</v>
      </c>
      <c r="M763">
        <v>332</v>
      </c>
      <c r="N763">
        <v>-95.49</v>
      </c>
      <c r="O763" s="7">
        <v>-0.56489999999999996</v>
      </c>
      <c r="P763" s="7">
        <v>0.1113</v>
      </c>
      <c r="Q763" t="s">
        <v>535</v>
      </c>
      <c r="S763" s="2">
        <f t="shared" si="129"/>
        <v>44011</v>
      </c>
      <c r="T763" t="s">
        <v>806</v>
      </c>
      <c r="U763" s="5">
        <v>145.6</v>
      </c>
      <c r="V763">
        <v>66.3</v>
      </c>
      <c r="W763">
        <f t="shared" si="132"/>
        <v>11358000.08113925</v>
      </c>
      <c r="X763">
        <f t="shared" si="122"/>
        <v>28395.000202848125</v>
      </c>
      <c r="Y763">
        <f t="shared" si="123"/>
        <v>200</v>
      </c>
      <c r="Z763">
        <f t="shared" si="124"/>
        <v>-16283.799999999996</v>
      </c>
      <c r="AA763" s="5">
        <f t="shared" si="130"/>
        <v>11341716.281139249</v>
      </c>
      <c r="AB763" s="24">
        <f>IFERROR(AA763/MAX($J$3:AA763)-1,"")</f>
        <v>-4.5831701272837089E-3</v>
      </c>
      <c r="AG763" s="3">
        <v>44268</v>
      </c>
      <c r="AH763">
        <v>11812957.017401746</v>
      </c>
      <c r="AI763" s="24">
        <f>AH763/MAX($AH$2:AH763)-1</f>
        <v>-2.8989682022916852E-2</v>
      </c>
      <c r="AJ763" s="27">
        <f t="shared" si="125"/>
        <v>1</v>
      </c>
      <c r="AK763">
        <f t="shared" si="126"/>
        <v>1</v>
      </c>
      <c r="AL763" s="28">
        <f t="shared" si="131"/>
        <v>2</v>
      </c>
      <c r="AM763" s="28">
        <f t="shared" si="127"/>
        <v>1384</v>
      </c>
      <c r="AN763" s="29">
        <f t="shared" ca="1" si="128"/>
        <v>-2.8989682022916852E-2</v>
      </c>
      <c r="AP763" s="7"/>
      <c r="AT763" s="3"/>
      <c r="AV763" s="7"/>
      <c r="AW763" s="6"/>
      <c r="AY763" s="7"/>
      <c r="BA763" s="7"/>
      <c r="BG763" s="7"/>
      <c r="BH763" s="7"/>
    </row>
    <row r="764" spans="1:60" x14ac:dyDescent="0.45">
      <c r="A764" t="s">
        <v>820</v>
      </c>
      <c r="B764" t="s">
        <v>30</v>
      </c>
      <c r="C764" s="6">
        <v>44012.595833333333</v>
      </c>
      <c r="D764" s="5">
        <v>116.5</v>
      </c>
      <c r="E764" s="6">
        <v>44013.385416666664</v>
      </c>
      <c r="F764">
        <v>97.4</v>
      </c>
      <c r="G764" s="7">
        <v>-0.16389999999999999</v>
      </c>
      <c r="H764">
        <v>-10307.08</v>
      </c>
      <c r="I764" s="7">
        <v>-0.18229999999999999</v>
      </c>
      <c r="J764">
        <v>485.29020000000003</v>
      </c>
      <c r="K764">
        <v>56536.3</v>
      </c>
      <c r="L764">
        <v>1296953.8899999999</v>
      </c>
      <c r="M764">
        <v>74</v>
      </c>
      <c r="N764">
        <v>-139.28</v>
      </c>
      <c r="O764" s="7">
        <v>-0.16389999999999999</v>
      </c>
      <c r="P764" s="7">
        <v>0.32579999999999998</v>
      </c>
      <c r="Q764" t="s">
        <v>535</v>
      </c>
      <c r="S764" s="2">
        <f t="shared" si="129"/>
        <v>44012</v>
      </c>
      <c r="T764" t="s">
        <v>820</v>
      </c>
      <c r="U764" s="5">
        <v>116.5</v>
      </c>
      <c r="V764">
        <v>97.4</v>
      </c>
      <c r="W764">
        <f t="shared" si="132"/>
        <v>11341716.281139249</v>
      </c>
      <c r="X764">
        <f t="shared" si="122"/>
        <v>28354.290702848124</v>
      </c>
      <c r="Y764">
        <f t="shared" si="123"/>
        <v>250</v>
      </c>
      <c r="Z764">
        <f t="shared" si="124"/>
        <v>-5309.7500000000009</v>
      </c>
      <c r="AA764" s="5" t="str">
        <f t="shared" si="130"/>
        <v/>
      </c>
      <c r="AB764" s="24" t="str">
        <f>IFERROR(AA764/MAX($J$3:AA764)-1,"")</f>
        <v/>
      </c>
      <c r="AG764" s="3">
        <v>44269</v>
      </c>
      <c r="AH764">
        <v>11812957.017401746</v>
      </c>
      <c r="AI764" s="24">
        <f>AH764/MAX($AH$2:AH764)-1</f>
        <v>-2.8989682022916852E-2</v>
      </c>
      <c r="AJ764" s="27">
        <f t="shared" si="125"/>
        <v>1</v>
      </c>
      <c r="AK764">
        <f t="shared" si="126"/>
        <v>1</v>
      </c>
      <c r="AL764" s="28">
        <f t="shared" si="131"/>
        <v>2</v>
      </c>
      <c r="AM764" s="28">
        <f t="shared" si="127"/>
        <v>1384</v>
      </c>
      <c r="AN764" s="29">
        <f t="shared" ca="1" si="128"/>
        <v>-2.8989682022916852E-2</v>
      </c>
      <c r="AP764" s="7"/>
      <c r="AT764" s="3"/>
      <c r="AV764" s="7"/>
      <c r="AW764" s="6"/>
      <c r="AY764" s="7"/>
      <c r="BA764" s="7"/>
      <c r="BG764" s="7"/>
      <c r="BH764" s="7"/>
    </row>
    <row r="765" spans="1:60" x14ac:dyDescent="0.45">
      <c r="A765" t="s">
        <v>820</v>
      </c>
      <c r="B765" t="s">
        <v>30</v>
      </c>
      <c r="C765" s="6">
        <v>44012.599305555559</v>
      </c>
      <c r="D765" s="5">
        <v>127.7</v>
      </c>
      <c r="E765" s="6">
        <v>44013.385416666664</v>
      </c>
      <c r="F765">
        <v>97.4</v>
      </c>
      <c r="G765" s="7">
        <v>-0.23730000000000001</v>
      </c>
      <c r="H765">
        <v>-14439.7</v>
      </c>
      <c r="I765" s="7">
        <v>-0.25490000000000002</v>
      </c>
      <c r="J765">
        <v>443.60239999999999</v>
      </c>
      <c r="K765">
        <v>56648.02</v>
      </c>
      <c r="L765">
        <v>1315163.8600000001</v>
      </c>
      <c r="M765">
        <v>69</v>
      </c>
      <c r="N765">
        <v>-209.27</v>
      </c>
      <c r="O765" s="7">
        <v>-0.23730000000000001</v>
      </c>
      <c r="P765" s="7">
        <v>0.20949999999999999</v>
      </c>
      <c r="Q765" t="s">
        <v>535</v>
      </c>
      <c r="S765" s="2">
        <f t="shared" si="129"/>
        <v>44012</v>
      </c>
      <c r="T765" t="s">
        <v>820</v>
      </c>
      <c r="U765" s="5">
        <v>127.7</v>
      </c>
      <c r="V765">
        <v>97.4</v>
      </c>
      <c r="W765">
        <f t="shared" si="132"/>
        <v>11341716.281139249</v>
      </c>
      <c r="X765">
        <f t="shared" si="122"/>
        <v>28354.290702848124</v>
      </c>
      <c r="Y765">
        <f t="shared" si="123"/>
        <v>225</v>
      </c>
      <c r="Z765">
        <f t="shared" si="124"/>
        <v>-7323.9750000000004</v>
      </c>
      <c r="AA765" s="5" t="str">
        <f t="shared" si="130"/>
        <v/>
      </c>
      <c r="AB765" s="24" t="str">
        <f>IFERROR(AA765/MAX($J$3:AA765)-1,"")</f>
        <v/>
      </c>
      <c r="AG765" s="3">
        <v>44270</v>
      </c>
      <c r="AH765">
        <v>11742104.204901746</v>
      </c>
      <c r="AI765" s="24">
        <f>AH765/MAX($AH$2:AH765)-1</f>
        <v>-3.4813694748422219E-2</v>
      </c>
      <c r="AJ765" s="27">
        <f t="shared" si="125"/>
        <v>1</v>
      </c>
      <c r="AK765">
        <f t="shared" si="126"/>
        <v>1</v>
      </c>
      <c r="AL765" s="28">
        <f t="shared" si="131"/>
        <v>2</v>
      </c>
      <c r="AM765" s="28">
        <f t="shared" si="127"/>
        <v>1384</v>
      </c>
      <c r="AN765" s="29">
        <f t="shared" ca="1" si="128"/>
        <v>-3.4813694748422219E-2</v>
      </c>
      <c r="AP765" s="7"/>
      <c r="AT765" s="3"/>
      <c r="AV765" s="7"/>
      <c r="AW765" s="6"/>
      <c r="AY765" s="7"/>
      <c r="BA765" s="7"/>
      <c r="BG765" s="7"/>
      <c r="BH765" s="7"/>
    </row>
    <row r="766" spans="1:60" x14ac:dyDescent="0.45">
      <c r="A766" t="s">
        <v>806</v>
      </c>
      <c r="B766" t="s">
        <v>30</v>
      </c>
      <c r="C766" s="6">
        <v>44012.606944444444</v>
      </c>
      <c r="D766" s="5">
        <v>119.65</v>
      </c>
      <c r="E766" s="6">
        <v>44013.385416666664</v>
      </c>
      <c r="F766">
        <v>73.7</v>
      </c>
      <c r="G766" s="7">
        <v>-0.38400000000000001</v>
      </c>
      <c r="H766">
        <v>-22641.68</v>
      </c>
      <c r="I766" s="7">
        <v>-0.4002</v>
      </c>
      <c r="J766">
        <v>472.8492</v>
      </c>
      <c r="K766">
        <v>56576.41</v>
      </c>
      <c r="L766">
        <v>1274312.21</v>
      </c>
      <c r="M766">
        <v>58</v>
      </c>
      <c r="N766">
        <v>-390.37</v>
      </c>
      <c r="O766" s="7">
        <v>-0.38400000000000001</v>
      </c>
      <c r="P766" s="7">
        <v>4.8500000000000001E-2</v>
      </c>
      <c r="Q766" t="s">
        <v>535</v>
      </c>
      <c r="S766" s="2">
        <f t="shared" si="129"/>
        <v>44012</v>
      </c>
      <c r="T766" t="s">
        <v>806</v>
      </c>
      <c r="U766" s="5">
        <v>119.65</v>
      </c>
      <c r="V766">
        <v>73.7</v>
      </c>
      <c r="W766">
        <f t="shared" si="132"/>
        <v>11341716.281139249</v>
      </c>
      <c r="X766">
        <f t="shared" si="122"/>
        <v>28354.290702848124</v>
      </c>
      <c r="Y766">
        <f t="shared" si="123"/>
        <v>225</v>
      </c>
      <c r="Z766">
        <f t="shared" si="124"/>
        <v>-10773.7875</v>
      </c>
      <c r="AA766" s="5" t="str">
        <f t="shared" si="130"/>
        <v/>
      </c>
      <c r="AB766" s="24" t="str">
        <f>IFERROR(AA766/MAX($J$3:AA766)-1,"")</f>
        <v/>
      </c>
      <c r="AG766" s="3">
        <v>44271</v>
      </c>
      <c r="AH766">
        <v>11742104.204901746</v>
      </c>
      <c r="AI766" s="24">
        <f>AH766/MAX($AH$2:AH766)-1</f>
        <v>-3.4813694748422219E-2</v>
      </c>
      <c r="AJ766" s="27">
        <f t="shared" si="125"/>
        <v>1</v>
      </c>
      <c r="AK766">
        <f t="shared" si="126"/>
        <v>1</v>
      </c>
      <c r="AL766" s="28">
        <f t="shared" si="131"/>
        <v>2</v>
      </c>
      <c r="AM766" s="28">
        <f t="shared" si="127"/>
        <v>1384</v>
      </c>
      <c r="AN766" s="29">
        <f t="shared" ca="1" si="128"/>
        <v>-3.4813694748422219E-2</v>
      </c>
      <c r="AP766" s="7"/>
      <c r="AT766" s="3"/>
      <c r="AV766" s="7"/>
      <c r="AW766" s="6"/>
      <c r="AY766" s="7"/>
      <c r="BA766" s="7"/>
      <c r="BG766" s="7"/>
      <c r="BH766" s="7"/>
    </row>
    <row r="767" spans="1:60" x14ac:dyDescent="0.45">
      <c r="A767" t="s">
        <v>806</v>
      </c>
      <c r="B767" t="s">
        <v>30</v>
      </c>
      <c r="C767" s="6">
        <v>44012.606944444444</v>
      </c>
      <c r="D767" s="5">
        <v>119.65</v>
      </c>
      <c r="E767" s="6">
        <v>44013.385416666664</v>
      </c>
      <c r="F767">
        <v>73.7</v>
      </c>
      <c r="G767" s="7">
        <v>-0.38400000000000001</v>
      </c>
      <c r="H767">
        <v>-22674.959999999999</v>
      </c>
      <c r="I767" s="7">
        <v>-0.4002</v>
      </c>
      <c r="J767">
        <v>473.5444</v>
      </c>
      <c r="K767">
        <v>56659.59</v>
      </c>
      <c r="L767">
        <v>1292488.8999999999</v>
      </c>
      <c r="M767">
        <v>58</v>
      </c>
      <c r="N767">
        <v>-390.95</v>
      </c>
      <c r="O767" s="7">
        <v>-0.38400000000000001</v>
      </c>
      <c r="P767" s="7">
        <v>4.8500000000000001E-2</v>
      </c>
      <c r="Q767" t="s">
        <v>535</v>
      </c>
      <c r="S767" s="2">
        <f t="shared" si="129"/>
        <v>44012</v>
      </c>
      <c r="T767" t="s">
        <v>806</v>
      </c>
      <c r="U767" s="5">
        <v>119.65</v>
      </c>
      <c r="V767">
        <v>73.7</v>
      </c>
      <c r="W767">
        <f t="shared" si="132"/>
        <v>11341716.281139249</v>
      </c>
      <c r="X767">
        <f t="shared" si="122"/>
        <v>28354.290702848124</v>
      </c>
      <c r="Y767">
        <f t="shared" si="123"/>
        <v>225</v>
      </c>
      <c r="Z767">
        <f t="shared" si="124"/>
        <v>-10773.7875</v>
      </c>
      <c r="AA767" s="5">
        <f t="shared" si="130"/>
        <v>11307534.981139248</v>
      </c>
      <c r="AB767" s="24">
        <f>IFERROR(AA767/MAX($J$3:AA767)-1,"")</f>
        <v>-7.5831253759889305E-3</v>
      </c>
      <c r="AG767" s="3">
        <v>44272</v>
      </c>
      <c r="AH767">
        <v>11668952.392401746</v>
      </c>
      <c r="AI767" s="24">
        <f>AH767/MAX($AH$2:AH767)-1</f>
        <v>-4.0826682403552805E-2</v>
      </c>
      <c r="AJ767" s="27">
        <f t="shared" si="125"/>
        <v>1</v>
      </c>
      <c r="AK767">
        <f t="shared" si="126"/>
        <v>1</v>
      </c>
      <c r="AL767" s="28">
        <f t="shared" si="131"/>
        <v>2</v>
      </c>
      <c r="AM767" s="28">
        <f t="shared" si="127"/>
        <v>1384</v>
      </c>
      <c r="AN767" s="29">
        <f t="shared" ca="1" si="128"/>
        <v>-4.0826682403552805E-2</v>
      </c>
      <c r="AP767" s="7"/>
      <c r="AT767" s="3"/>
      <c r="AV767" s="7"/>
      <c r="AW767" s="6"/>
      <c r="AY767" s="7"/>
      <c r="BA767" s="7"/>
      <c r="BG767" s="7"/>
      <c r="BH767" s="7"/>
    </row>
    <row r="768" spans="1:60" x14ac:dyDescent="0.45">
      <c r="A768" t="s">
        <v>816</v>
      </c>
      <c r="B768" t="s">
        <v>30</v>
      </c>
      <c r="C768" s="6">
        <v>44013.51458333333</v>
      </c>
      <c r="D768" s="5">
        <v>67.7</v>
      </c>
      <c r="E768" s="6">
        <v>44014.385416666664</v>
      </c>
      <c r="F768">
        <v>108.15</v>
      </c>
      <c r="G768" s="7">
        <v>0.59750000000000003</v>
      </c>
      <c r="H768">
        <v>32217.14</v>
      </c>
      <c r="I768" s="7">
        <v>0.57150000000000001</v>
      </c>
      <c r="J768">
        <v>832.6671</v>
      </c>
      <c r="K768">
        <v>56371.56</v>
      </c>
      <c r="L768">
        <v>1306529.3500000001</v>
      </c>
      <c r="M768">
        <v>191</v>
      </c>
      <c r="N768">
        <v>168.68</v>
      </c>
      <c r="O768" s="7">
        <v>-0.1603</v>
      </c>
      <c r="P768" s="7">
        <v>0.59750000000000003</v>
      </c>
      <c r="Q768" t="s">
        <v>535</v>
      </c>
      <c r="S768" s="2">
        <f t="shared" si="129"/>
        <v>44013</v>
      </c>
      <c r="T768" t="s">
        <v>816</v>
      </c>
      <c r="U768" s="5">
        <v>67.7</v>
      </c>
      <c r="V768">
        <v>108.15</v>
      </c>
      <c r="W768">
        <f t="shared" si="132"/>
        <v>11307534.981139248</v>
      </c>
      <c r="X768">
        <f t="shared" si="122"/>
        <v>28268.837452848122</v>
      </c>
      <c r="Y768">
        <f t="shared" si="123"/>
        <v>425</v>
      </c>
      <c r="Z768">
        <f t="shared" si="124"/>
        <v>16443.887499999997</v>
      </c>
      <c r="AA768" s="5" t="str">
        <f t="shared" si="130"/>
        <v/>
      </c>
      <c r="AB768" s="24" t="str">
        <f>IFERROR(AA768/MAX($J$3:AA768)-1,"")</f>
        <v/>
      </c>
      <c r="AG768" s="3">
        <v>44273</v>
      </c>
      <c r="AH768">
        <v>11930551.954901746</v>
      </c>
      <c r="AI768" s="24">
        <f>AH768/MAX($AH$2:AH768)-1</f>
        <v>-1.9323524981444296E-2</v>
      </c>
      <c r="AJ768" s="27">
        <f t="shared" si="125"/>
        <v>1</v>
      </c>
      <c r="AK768">
        <f t="shared" si="126"/>
        <v>1</v>
      </c>
      <c r="AL768" s="28">
        <f t="shared" si="131"/>
        <v>2</v>
      </c>
      <c r="AM768" s="28">
        <f t="shared" si="127"/>
        <v>1384</v>
      </c>
      <c r="AN768" s="29">
        <f t="shared" ca="1" si="128"/>
        <v>-1.9323524981444296E-2</v>
      </c>
      <c r="AP768" s="7"/>
      <c r="AT768" s="3"/>
      <c r="AV768" s="7"/>
      <c r="AW768" s="6"/>
      <c r="AY768" s="7"/>
      <c r="BA768" s="7"/>
      <c r="BG768" s="7"/>
      <c r="BH768" s="7"/>
    </row>
    <row r="769" spans="1:60" x14ac:dyDescent="0.45">
      <c r="A769" t="s">
        <v>816</v>
      </c>
      <c r="B769" t="s">
        <v>30</v>
      </c>
      <c r="C769" s="6">
        <v>44013.529861111114</v>
      </c>
      <c r="D769" s="5">
        <v>69</v>
      </c>
      <c r="E769" s="6">
        <v>44014.385416666664</v>
      </c>
      <c r="F769">
        <v>108.15</v>
      </c>
      <c r="G769" s="7">
        <v>0.56740000000000002</v>
      </c>
      <c r="H769">
        <v>30586.69</v>
      </c>
      <c r="I769" s="7">
        <v>0.54169999999999996</v>
      </c>
      <c r="J769">
        <v>818.29629999999997</v>
      </c>
      <c r="K769">
        <v>56462.45</v>
      </c>
      <c r="L769">
        <v>1323075.5900000001</v>
      </c>
      <c r="M769">
        <v>169</v>
      </c>
      <c r="N769">
        <v>180.99</v>
      </c>
      <c r="O769" s="7">
        <v>-0.1232</v>
      </c>
      <c r="P769" s="7">
        <v>0.56740000000000002</v>
      </c>
      <c r="Q769" t="s">
        <v>535</v>
      </c>
      <c r="S769" s="2">
        <f t="shared" si="129"/>
        <v>44013</v>
      </c>
      <c r="T769" t="s">
        <v>816</v>
      </c>
      <c r="U769" s="5">
        <v>69</v>
      </c>
      <c r="V769">
        <v>108.15</v>
      </c>
      <c r="W769">
        <f t="shared" si="132"/>
        <v>11307534.981139248</v>
      </c>
      <c r="X769">
        <f t="shared" si="122"/>
        <v>28268.837452848122</v>
      </c>
      <c r="Y769">
        <f t="shared" si="123"/>
        <v>400</v>
      </c>
      <c r="Z769">
        <f t="shared" si="124"/>
        <v>14951.400000000001</v>
      </c>
      <c r="AA769" s="5" t="str">
        <f t="shared" si="130"/>
        <v/>
      </c>
      <c r="AB769" s="24" t="str">
        <f>IFERROR(AA769/MAX($J$3:AA769)-1,"")</f>
        <v/>
      </c>
      <c r="AG769" s="3">
        <v>44274</v>
      </c>
      <c r="AH769">
        <v>11928505.492401745</v>
      </c>
      <c r="AI769" s="24">
        <f>AH769/MAX($AH$2:AH769)-1</f>
        <v>-1.9491741643870686E-2</v>
      </c>
      <c r="AJ769" s="27">
        <f t="shared" si="125"/>
        <v>1</v>
      </c>
      <c r="AK769">
        <f t="shared" si="126"/>
        <v>1</v>
      </c>
      <c r="AL769" s="28">
        <f t="shared" si="131"/>
        <v>2</v>
      </c>
      <c r="AM769" s="28">
        <f t="shared" si="127"/>
        <v>1384</v>
      </c>
      <c r="AN769" s="29">
        <f t="shared" ca="1" si="128"/>
        <v>-1.9491741643870686E-2</v>
      </c>
      <c r="AP769" s="7"/>
      <c r="AT769" s="3"/>
      <c r="AV769" s="7"/>
      <c r="AW769" s="6"/>
      <c r="AY769" s="7"/>
      <c r="BA769" s="7"/>
      <c r="BG769" s="7"/>
      <c r="BH769" s="7"/>
    </row>
    <row r="770" spans="1:60" x14ac:dyDescent="0.45">
      <c r="A770" t="s">
        <v>817</v>
      </c>
      <c r="B770" t="s">
        <v>30</v>
      </c>
      <c r="C770" s="6">
        <v>44013.536111111112</v>
      </c>
      <c r="D770" s="5">
        <v>57.2</v>
      </c>
      <c r="E770" s="6">
        <v>44014.385416666664</v>
      </c>
      <c r="F770">
        <v>71.8</v>
      </c>
      <c r="G770" s="7">
        <v>0.25519999999999998</v>
      </c>
      <c r="H770">
        <v>13127.71</v>
      </c>
      <c r="I770" s="7">
        <v>0.23269999999999999</v>
      </c>
      <c r="J770">
        <v>986.30460000000005</v>
      </c>
      <c r="K770">
        <v>56416.62</v>
      </c>
      <c r="L770">
        <v>1319657.06</v>
      </c>
      <c r="M770">
        <v>160</v>
      </c>
      <c r="N770">
        <v>82.05</v>
      </c>
      <c r="O770" s="7">
        <v>-0.31640000000000001</v>
      </c>
      <c r="P770" s="7">
        <v>0.25519999999999998</v>
      </c>
      <c r="Q770" t="s">
        <v>535</v>
      </c>
      <c r="S770" s="2">
        <f t="shared" si="129"/>
        <v>44013</v>
      </c>
      <c r="T770" t="s">
        <v>817</v>
      </c>
      <c r="U770" s="5">
        <v>57.2</v>
      </c>
      <c r="V770">
        <v>71.8</v>
      </c>
      <c r="W770">
        <f t="shared" si="132"/>
        <v>11307534.981139248</v>
      </c>
      <c r="X770">
        <f t="shared" ref="X770:X833" si="133">W770*0.25%</f>
        <v>28268.837452848122</v>
      </c>
      <c r="Y770">
        <f t="shared" ref="Y770:Y833" si="134">MROUND(X770/U770,25)</f>
        <v>500</v>
      </c>
      <c r="Z770">
        <f t="shared" ref="Z770:Z833" si="135">Y770*((V770*0.99)-(U770*1.01))</f>
        <v>6654.9999999999936</v>
      </c>
      <c r="AA770" s="5" t="str">
        <f t="shared" si="130"/>
        <v/>
      </c>
      <c r="AB770" s="24" t="str">
        <f>IFERROR(AA770/MAX($J$3:AA770)-1,"")</f>
        <v/>
      </c>
      <c r="AG770" s="3">
        <v>44275</v>
      </c>
      <c r="AH770">
        <v>11928505.492401745</v>
      </c>
      <c r="AI770" s="24">
        <f>AH770/MAX($AH$2:AH770)-1</f>
        <v>-1.9491741643870686E-2</v>
      </c>
      <c r="AJ770" s="27">
        <f t="shared" ref="AJ770:AJ833" si="136">IF(AG770=$AP$3,1,IF(AJ769=1,1,""))</f>
        <v>1</v>
      </c>
      <c r="AK770">
        <f t="shared" ref="AK770:AK833" si="137">IF(AG770=$AP$4,1,IF(AK771=1,1,""))</f>
        <v>1</v>
      </c>
      <c r="AL770" s="28">
        <f t="shared" si="131"/>
        <v>2</v>
      </c>
      <c r="AM770" s="28">
        <f t="shared" ref="AM770:AM833" si="138">IF(AND(AK770=1,AK771&lt;&gt;1),ROW(),IF(AND(AK770="",AK771=""),"",AM771))</f>
        <v>1384</v>
      </c>
      <c r="AN770" s="29">
        <f t="shared" ref="AN770:AN833" ca="1" si="139">IF(AM770="","",IF(AJ770=1,AH770/MAX(INDIRECT("AH"&amp;AL770&amp;":"&amp;"AJ"&amp;ROW(AN770)))-1,""))</f>
        <v>-1.9491741643870686E-2</v>
      </c>
      <c r="AP770" s="7"/>
      <c r="AT770" s="3"/>
      <c r="AV770" s="7"/>
      <c r="AW770" s="6"/>
      <c r="AY770" s="7"/>
      <c r="BA770" s="7"/>
      <c r="BG770" s="7"/>
      <c r="BH770" s="7"/>
    </row>
    <row r="771" spans="1:60" x14ac:dyDescent="0.45">
      <c r="A771" t="s">
        <v>817</v>
      </c>
      <c r="B771" t="s">
        <v>30</v>
      </c>
      <c r="C771" s="6">
        <v>44013.536111111112</v>
      </c>
      <c r="D771" s="5">
        <v>57.2</v>
      </c>
      <c r="E771" s="6">
        <v>44014.385416666664</v>
      </c>
      <c r="F771">
        <v>71.8</v>
      </c>
      <c r="G771" s="7">
        <v>0.25519999999999998</v>
      </c>
      <c r="H771">
        <v>13147.43</v>
      </c>
      <c r="I771" s="7">
        <v>0.23269999999999999</v>
      </c>
      <c r="J771">
        <v>987.78589999999997</v>
      </c>
      <c r="K771">
        <v>56501.36</v>
      </c>
      <c r="L771">
        <v>1336223.02</v>
      </c>
      <c r="M771">
        <v>160</v>
      </c>
      <c r="N771">
        <v>82.17</v>
      </c>
      <c r="O771" s="7">
        <v>-0.31640000000000001</v>
      </c>
      <c r="P771" s="7">
        <v>0.25519999999999998</v>
      </c>
      <c r="Q771" t="s">
        <v>535</v>
      </c>
      <c r="S771" s="2">
        <f t="shared" ref="S771:S834" si="140">DATE(YEAR(C771),MONTH(C771),DAY(C771))</f>
        <v>44013</v>
      </c>
      <c r="T771" t="s">
        <v>817</v>
      </c>
      <c r="U771" s="5">
        <v>57.2</v>
      </c>
      <c r="V771">
        <v>71.8</v>
      </c>
      <c r="W771">
        <f t="shared" si="132"/>
        <v>11307534.981139248</v>
      </c>
      <c r="X771">
        <f t="shared" si="133"/>
        <v>28268.837452848122</v>
      </c>
      <c r="Y771">
        <f t="shared" si="134"/>
        <v>500</v>
      </c>
      <c r="Z771">
        <f t="shared" si="135"/>
        <v>6654.9999999999936</v>
      </c>
      <c r="AA771" s="5">
        <f t="shared" ref="AA771:AA834" si="141">IF(S771&lt;&gt;S772,W771+SUMIF($S$2:$S$3590,S771,$Z$2:$Z$3590),"")</f>
        <v>11352240.268639248</v>
      </c>
      <c r="AB771" s="24">
        <f>IFERROR(AA771/MAX($J$3:AA771)-1,"")</f>
        <v>-3.6595220642221538E-3</v>
      </c>
      <c r="AG771" s="3">
        <v>44276</v>
      </c>
      <c r="AH771">
        <v>11928505.492401745</v>
      </c>
      <c r="AI771" s="24">
        <f>AH771/MAX($AH$2:AH771)-1</f>
        <v>-1.9491741643870686E-2</v>
      </c>
      <c r="AJ771" s="27">
        <f t="shared" si="136"/>
        <v>1</v>
      </c>
      <c r="AK771">
        <f t="shared" si="137"/>
        <v>1</v>
      </c>
      <c r="AL771" s="28">
        <f t="shared" ref="AL771:AL834" si="142">IF(AND(AJ771=1,AJ770&lt;&gt;1),ROW(),IF(AND(AJ771="",AJ770=""),"",AL770))</f>
        <v>2</v>
      </c>
      <c r="AM771" s="28">
        <f t="shared" si="138"/>
        <v>1384</v>
      </c>
      <c r="AN771" s="29">
        <f t="shared" ca="1" si="139"/>
        <v>-1.9491741643870686E-2</v>
      </c>
      <c r="AP771" s="7"/>
      <c r="AT771" s="3"/>
      <c r="AV771" s="7"/>
      <c r="AW771" s="6"/>
      <c r="AY771" s="7"/>
      <c r="BA771" s="7"/>
      <c r="BG771" s="7"/>
      <c r="BH771" s="7"/>
    </row>
    <row r="772" spans="1:60" x14ac:dyDescent="0.45">
      <c r="A772" t="s">
        <v>821</v>
      </c>
      <c r="B772" t="s">
        <v>30</v>
      </c>
      <c r="C772" s="6">
        <v>44014.416666666664</v>
      </c>
      <c r="D772" s="5">
        <v>24.15</v>
      </c>
      <c r="E772" s="6">
        <v>44014.638194444444</v>
      </c>
      <c r="F772">
        <v>0.8</v>
      </c>
      <c r="G772" s="7">
        <v>-0.96689999999999998</v>
      </c>
      <c r="H772">
        <v>-55308.12</v>
      </c>
      <c r="I772" s="7">
        <v>-0.97719999999999996</v>
      </c>
      <c r="J772">
        <v>2343.614</v>
      </c>
      <c r="K772">
        <v>56598.29</v>
      </c>
      <c r="L772">
        <v>1264348.94</v>
      </c>
      <c r="M772">
        <v>320</v>
      </c>
      <c r="N772">
        <v>-172.84</v>
      </c>
      <c r="O772" s="7">
        <v>-0.97719999999999996</v>
      </c>
      <c r="P772" s="7">
        <v>1</v>
      </c>
      <c r="Q772" t="s">
        <v>535</v>
      </c>
      <c r="S772" s="2">
        <f t="shared" si="140"/>
        <v>44014</v>
      </c>
      <c r="T772" t="s">
        <v>821</v>
      </c>
      <c r="U772" s="5">
        <v>24.15</v>
      </c>
      <c r="V772">
        <v>0.8</v>
      </c>
      <c r="W772">
        <f t="shared" si="132"/>
        <v>11352240.268639248</v>
      </c>
      <c r="X772">
        <f t="shared" si="133"/>
        <v>28380.60067159812</v>
      </c>
      <c r="Y772">
        <f t="shared" si="134"/>
        <v>1175</v>
      </c>
      <c r="Z772">
        <f t="shared" si="135"/>
        <v>-27729.412499999995</v>
      </c>
      <c r="AA772" s="5" t="str">
        <f t="shared" si="141"/>
        <v/>
      </c>
      <c r="AB772" s="24" t="str">
        <f>IFERROR(AA772/MAX($J$3:AA772)-1,"")</f>
        <v/>
      </c>
      <c r="AG772" s="3">
        <v>44277</v>
      </c>
      <c r="AH772">
        <v>11897046.694381746</v>
      </c>
      <c r="AI772" s="24">
        <f>AH772/MAX($AH$2:AH772)-1</f>
        <v>-2.2077615563802611E-2</v>
      </c>
      <c r="AJ772" s="27">
        <f t="shared" si="136"/>
        <v>1</v>
      </c>
      <c r="AK772">
        <f t="shared" si="137"/>
        <v>1</v>
      </c>
      <c r="AL772" s="28">
        <f t="shared" si="142"/>
        <v>2</v>
      </c>
      <c r="AM772" s="28">
        <f t="shared" si="138"/>
        <v>1384</v>
      </c>
      <c r="AN772" s="29">
        <f t="shared" ca="1" si="139"/>
        <v>-2.2077615563802611E-2</v>
      </c>
      <c r="AP772" s="7"/>
      <c r="AT772" s="3"/>
      <c r="AV772" s="7"/>
      <c r="AW772" s="6"/>
      <c r="AY772" s="7"/>
      <c r="BA772" s="7"/>
      <c r="BG772" s="7"/>
      <c r="BH772" s="7"/>
    </row>
    <row r="773" spans="1:60" x14ac:dyDescent="0.45">
      <c r="A773" t="s">
        <v>822</v>
      </c>
      <c r="B773" t="s">
        <v>30</v>
      </c>
      <c r="C773" s="6">
        <v>44014.572916666664</v>
      </c>
      <c r="D773" s="5">
        <v>13.15</v>
      </c>
      <c r="E773" s="6">
        <v>44014.638194444444</v>
      </c>
      <c r="F773">
        <v>0.1</v>
      </c>
      <c r="G773" s="7">
        <v>-0.99239999999999995</v>
      </c>
      <c r="H773">
        <v>-56830.18</v>
      </c>
      <c r="I773" s="7">
        <v>-1.0024999999999999</v>
      </c>
      <c r="J773">
        <v>4311.0320000000002</v>
      </c>
      <c r="K773">
        <v>56690.07</v>
      </c>
      <c r="L773">
        <v>1207518.76</v>
      </c>
      <c r="M773">
        <v>95</v>
      </c>
      <c r="N773">
        <v>-598.21</v>
      </c>
      <c r="O773" s="7">
        <v>-0.99619999999999997</v>
      </c>
      <c r="P773" s="7">
        <v>0.2928</v>
      </c>
      <c r="Q773" t="s">
        <v>535</v>
      </c>
      <c r="S773" s="2">
        <f t="shared" si="140"/>
        <v>44014</v>
      </c>
      <c r="T773" t="s">
        <v>822</v>
      </c>
      <c r="U773" s="5">
        <v>13.15</v>
      </c>
      <c r="V773">
        <v>0.1</v>
      </c>
      <c r="W773">
        <f t="shared" si="132"/>
        <v>11352240.268639248</v>
      </c>
      <c r="X773">
        <f t="shared" si="133"/>
        <v>28380.60067159812</v>
      </c>
      <c r="Y773">
        <f t="shared" si="134"/>
        <v>2150</v>
      </c>
      <c r="Z773">
        <f t="shared" si="135"/>
        <v>-28342.375000000004</v>
      </c>
      <c r="AA773" s="5">
        <f t="shared" si="141"/>
        <v>11296168.481139248</v>
      </c>
      <c r="AB773" s="24">
        <f>IFERROR(AA773/MAX($J$3:AA773)-1,"")</f>
        <v>-8.5807173732039832E-3</v>
      </c>
      <c r="AG773" s="3">
        <v>44278</v>
      </c>
      <c r="AH773">
        <v>11880819.569381746</v>
      </c>
      <c r="AI773" s="24">
        <f>AH773/MAX($AH$2:AH773)-1</f>
        <v>-2.341146497871982E-2</v>
      </c>
      <c r="AJ773" s="27">
        <f t="shared" si="136"/>
        <v>1</v>
      </c>
      <c r="AK773">
        <f t="shared" si="137"/>
        <v>1</v>
      </c>
      <c r="AL773" s="28">
        <f t="shared" si="142"/>
        <v>2</v>
      </c>
      <c r="AM773" s="28">
        <f t="shared" si="138"/>
        <v>1384</v>
      </c>
      <c r="AN773" s="29">
        <f t="shared" ca="1" si="139"/>
        <v>-2.341146497871982E-2</v>
      </c>
      <c r="AP773" s="7"/>
      <c r="AT773" s="3"/>
      <c r="AV773" s="7"/>
      <c r="AW773" s="6"/>
      <c r="AY773" s="7"/>
      <c r="BA773" s="7"/>
      <c r="BG773" s="7"/>
      <c r="BH773" s="7"/>
    </row>
    <row r="774" spans="1:60" x14ac:dyDescent="0.45">
      <c r="A774" t="s">
        <v>690</v>
      </c>
      <c r="B774" t="s">
        <v>30</v>
      </c>
      <c r="C774" s="6">
        <v>44018.46875</v>
      </c>
      <c r="D774" s="5">
        <v>77.599999999999994</v>
      </c>
      <c r="E774" s="6">
        <v>44019.385416666664</v>
      </c>
      <c r="F774">
        <v>90.95</v>
      </c>
      <c r="G774" s="7">
        <v>0.17199999999999999</v>
      </c>
      <c r="H774">
        <v>8423.33</v>
      </c>
      <c r="I774" s="7">
        <v>0.15029999999999999</v>
      </c>
      <c r="J774">
        <v>722.13400000000001</v>
      </c>
      <c r="K774">
        <v>56037.59</v>
      </c>
      <c r="L774">
        <v>1215942.0900000001</v>
      </c>
      <c r="M774">
        <v>257</v>
      </c>
      <c r="N774">
        <v>32.78</v>
      </c>
      <c r="O774" s="7">
        <v>-1.0999999999999999E-2</v>
      </c>
      <c r="P774" s="7">
        <v>0.54449999999999998</v>
      </c>
      <c r="Q774" t="s">
        <v>535</v>
      </c>
      <c r="S774" s="2">
        <f t="shared" si="140"/>
        <v>44018</v>
      </c>
      <c r="T774" t="s">
        <v>690</v>
      </c>
      <c r="U774" s="5">
        <v>77.599999999999994</v>
      </c>
      <c r="V774">
        <v>90.95</v>
      </c>
      <c r="W774">
        <f t="shared" ref="W774:W837" si="143">IF(S774&lt;&gt;S773,AA773,W773)</f>
        <v>11296168.481139248</v>
      </c>
      <c r="X774">
        <f t="shared" si="133"/>
        <v>28240.42120284812</v>
      </c>
      <c r="Y774">
        <f t="shared" si="134"/>
        <v>375</v>
      </c>
      <c r="Z774">
        <f t="shared" si="135"/>
        <v>4374.1875000000064</v>
      </c>
      <c r="AA774" s="5" t="str">
        <f t="shared" si="141"/>
        <v/>
      </c>
      <c r="AB774" s="24" t="str">
        <f>IFERROR(AA774/MAX($J$3:AA774)-1,"")</f>
        <v/>
      </c>
      <c r="AG774" s="3">
        <v>44279</v>
      </c>
      <c r="AH774">
        <v>11956472.519381745</v>
      </c>
      <c r="AI774" s="24">
        <f>AH774/MAX($AH$2:AH774)-1</f>
        <v>-1.7192886943839247E-2</v>
      </c>
      <c r="AJ774" s="27">
        <f t="shared" si="136"/>
        <v>1</v>
      </c>
      <c r="AK774">
        <f t="shared" si="137"/>
        <v>1</v>
      </c>
      <c r="AL774" s="28">
        <f t="shared" si="142"/>
        <v>2</v>
      </c>
      <c r="AM774" s="28">
        <f t="shared" si="138"/>
        <v>1384</v>
      </c>
      <c r="AN774" s="29">
        <f t="shared" ca="1" si="139"/>
        <v>-1.7192886943839247E-2</v>
      </c>
      <c r="AP774" s="7"/>
      <c r="AT774" s="3"/>
      <c r="AV774" s="7"/>
      <c r="AW774" s="6"/>
      <c r="AY774" s="7"/>
      <c r="BA774" s="7"/>
      <c r="BG774" s="7"/>
      <c r="BH774" s="7"/>
    </row>
    <row r="775" spans="1:60" x14ac:dyDescent="0.45">
      <c r="A775" t="s">
        <v>691</v>
      </c>
      <c r="B775" t="s">
        <v>30</v>
      </c>
      <c r="C775" s="6">
        <v>44018.527777777781</v>
      </c>
      <c r="D775" s="5">
        <v>71.5</v>
      </c>
      <c r="E775" s="6">
        <v>44019.385416666664</v>
      </c>
      <c r="F775">
        <v>67.25</v>
      </c>
      <c r="G775" s="7">
        <v>-5.9400000000000001E-2</v>
      </c>
      <c r="H775">
        <v>-4422.59</v>
      </c>
      <c r="I775" s="7">
        <v>-7.8799999999999995E-2</v>
      </c>
      <c r="J775">
        <v>784.4941</v>
      </c>
      <c r="K775">
        <v>56091.33</v>
      </c>
      <c r="L775">
        <v>1211519.5</v>
      </c>
      <c r="M775">
        <v>172</v>
      </c>
      <c r="N775">
        <v>-25.71</v>
      </c>
      <c r="O775" s="7">
        <v>-8.3900000000000002E-2</v>
      </c>
      <c r="P775" s="7">
        <v>0.28810000000000002</v>
      </c>
      <c r="Q775" t="s">
        <v>535</v>
      </c>
      <c r="S775" s="2">
        <f t="shared" si="140"/>
        <v>44018</v>
      </c>
      <c r="T775" t="s">
        <v>691</v>
      </c>
      <c r="U775" s="5">
        <v>71.5</v>
      </c>
      <c r="V775">
        <v>67.25</v>
      </c>
      <c r="W775">
        <f t="shared" si="143"/>
        <v>11296168.481139248</v>
      </c>
      <c r="X775">
        <f t="shared" si="133"/>
        <v>28240.42120284812</v>
      </c>
      <c r="Y775">
        <f t="shared" si="134"/>
        <v>400</v>
      </c>
      <c r="Z775">
        <f t="shared" si="135"/>
        <v>-2255.0000000000009</v>
      </c>
      <c r="AA775" s="5" t="str">
        <f t="shared" si="141"/>
        <v/>
      </c>
      <c r="AB775" s="24" t="str">
        <f>IFERROR(AA775/MAX($J$3:AA775)-1,"")</f>
        <v/>
      </c>
      <c r="AG775" s="3">
        <v>44280</v>
      </c>
      <c r="AH775">
        <v>11971577.569381746</v>
      </c>
      <c r="AI775" s="24">
        <f>AH775/MAX($AH$2:AH775)-1</f>
        <v>-1.5951270692975528E-2</v>
      </c>
      <c r="AJ775" s="27">
        <f t="shared" si="136"/>
        <v>1</v>
      </c>
      <c r="AK775">
        <f t="shared" si="137"/>
        <v>1</v>
      </c>
      <c r="AL775" s="28">
        <f t="shared" si="142"/>
        <v>2</v>
      </c>
      <c r="AM775" s="28">
        <f t="shared" si="138"/>
        <v>1384</v>
      </c>
      <c r="AN775" s="29">
        <f t="shared" ca="1" si="139"/>
        <v>-1.5951270692975528E-2</v>
      </c>
      <c r="AP775" s="7"/>
      <c r="AT775" s="3"/>
      <c r="AV775" s="7"/>
      <c r="AW775" s="6"/>
      <c r="AY775" s="7"/>
      <c r="BA775" s="7"/>
      <c r="BG775" s="7"/>
      <c r="BH775" s="7"/>
    </row>
    <row r="776" spans="1:60" x14ac:dyDescent="0.45">
      <c r="A776" t="s">
        <v>691</v>
      </c>
      <c r="B776" t="s">
        <v>30</v>
      </c>
      <c r="C776" s="6">
        <v>44018.53125</v>
      </c>
      <c r="D776" s="5">
        <v>77.3</v>
      </c>
      <c r="E776" s="6">
        <v>44019.385416666664</v>
      </c>
      <c r="F776">
        <v>67.25</v>
      </c>
      <c r="G776" s="7">
        <v>-0.13</v>
      </c>
      <c r="H776">
        <v>-8429.2099999999991</v>
      </c>
      <c r="I776" s="7">
        <v>-0.1487</v>
      </c>
      <c r="J776">
        <v>733.26149999999996</v>
      </c>
      <c r="K776">
        <v>56681.11</v>
      </c>
      <c r="L776">
        <v>1327793.81</v>
      </c>
      <c r="M776">
        <v>167</v>
      </c>
      <c r="N776">
        <v>-50.47</v>
      </c>
      <c r="O776" s="7">
        <v>-0.1527</v>
      </c>
      <c r="P776" s="7">
        <v>0.1915</v>
      </c>
      <c r="Q776" t="s">
        <v>535</v>
      </c>
      <c r="S776" s="2">
        <f t="shared" si="140"/>
        <v>44018</v>
      </c>
      <c r="T776" t="s">
        <v>691</v>
      </c>
      <c r="U776" s="5">
        <v>77.3</v>
      </c>
      <c r="V776">
        <v>67.25</v>
      </c>
      <c r="W776">
        <f t="shared" si="143"/>
        <v>11296168.481139248</v>
      </c>
      <c r="X776">
        <f t="shared" si="133"/>
        <v>28240.42120284812</v>
      </c>
      <c r="Y776">
        <f t="shared" si="134"/>
        <v>375</v>
      </c>
      <c r="Z776">
        <f t="shared" si="135"/>
        <v>-4310.8124999999973</v>
      </c>
      <c r="AA776" s="5" t="str">
        <f t="shared" si="141"/>
        <v/>
      </c>
      <c r="AB776" s="24" t="str">
        <f>IFERROR(AA776/MAX($J$3:AA776)-1,"")</f>
        <v/>
      </c>
      <c r="AG776" s="3">
        <v>44281</v>
      </c>
      <c r="AH776">
        <v>11971577.569381746</v>
      </c>
      <c r="AI776" s="24">
        <f>AH776/MAX($AH$2:AH776)-1</f>
        <v>-1.5951270692975528E-2</v>
      </c>
      <c r="AJ776" s="27">
        <f t="shared" si="136"/>
        <v>1</v>
      </c>
      <c r="AK776">
        <f t="shared" si="137"/>
        <v>1</v>
      </c>
      <c r="AL776" s="28">
        <f t="shared" si="142"/>
        <v>2</v>
      </c>
      <c r="AM776" s="28">
        <f t="shared" si="138"/>
        <v>1384</v>
      </c>
      <c r="AN776" s="29">
        <f t="shared" ca="1" si="139"/>
        <v>-1.5951270692975528E-2</v>
      </c>
      <c r="AP776" s="7"/>
      <c r="AT776" s="3"/>
      <c r="AV776" s="7"/>
      <c r="AW776" s="6"/>
      <c r="AY776" s="7"/>
      <c r="BA776" s="7"/>
      <c r="BG776" s="7"/>
      <c r="BH776" s="7"/>
    </row>
    <row r="777" spans="1:60" x14ac:dyDescent="0.45">
      <c r="A777" t="s">
        <v>690</v>
      </c>
      <c r="B777" t="s">
        <v>30</v>
      </c>
      <c r="C777" s="6">
        <v>44018.577777777777</v>
      </c>
      <c r="D777" s="5">
        <v>102.15</v>
      </c>
      <c r="E777" s="6">
        <v>44019.385416666664</v>
      </c>
      <c r="F777">
        <v>90.95</v>
      </c>
      <c r="G777" s="7">
        <v>-0.1096</v>
      </c>
      <c r="H777">
        <v>-7285.98</v>
      </c>
      <c r="I777" s="7">
        <v>-0.1285</v>
      </c>
      <c r="J777">
        <v>554.86829999999998</v>
      </c>
      <c r="K777">
        <v>56679.8</v>
      </c>
      <c r="L777">
        <v>1320507.8400000001</v>
      </c>
      <c r="M777">
        <v>100</v>
      </c>
      <c r="N777">
        <v>-72.86</v>
      </c>
      <c r="O777" s="7">
        <v>-0.1434</v>
      </c>
      <c r="P777" s="7">
        <v>5.8700000000000002E-2</v>
      </c>
      <c r="Q777" t="s">
        <v>535</v>
      </c>
      <c r="S777" s="2">
        <f t="shared" si="140"/>
        <v>44018</v>
      </c>
      <c r="T777" t="s">
        <v>690</v>
      </c>
      <c r="U777" s="5">
        <v>102.15</v>
      </c>
      <c r="V777">
        <v>90.95</v>
      </c>
      <c r="W777">
        <f t="shared" si="143"/>
        <v>11296168.481139248</v>
      </c>
      <c r="X777">
        <f t="shared" si="133"/>
        <v>28240.42120284812</v>
      </c>
      <c r="Y777">
        <f t="shared" si="134"/>
        <v>275</v>
      </c>
      <c r="Z777">
        <f t="shared" si="135"/>
        <v>-3611.0250000000001</v>
      </c>
      <c r="AA777" s="5">
        <f t="shared" si="141"/>
        <v>11290365.831139248</v>
      </c>
      <c r="AB777" s="24">
        <f>IFERROR(AA777/MAX($J$3:AA777)-1,"")</f>
        <v>-9.0899926296716949E-3</v>
      </c>
      <c r="AG777" s="3">
        <v>44282</v>
      </c>
      <c r="AH777">
        <v>11971577.569381746</v>
      </c>
      <c r="AI777" s="24">
        <f>AH777/MAX($AH$2:AH777)-1</f>
        <v>-1.5951270692975528E-2</v>
      </c>
      <c r="AJ777" s="27">
        <f t="shared" si="136"/>
        <v>1</v>
      </c>
      <c r="AK777">
        <f t="shared" si="137"/>
        <v>1</v>
      </c>
      <c r="AL777" s="28">
        <f t="shared" si="142"/>
        <v>2</v>
      </c>
      <c r="AM777" s="28">
        <f t="shared" si="138"/>
        <v>1384</v>
      </c>
      <c r="AN777" s="29">
        <f t="shared" ca="1" si="139"/>
        <v>-1.5951270692975528E-2</v>
      </c>
      <c r="AP777" s="7"/>
      <c r="AT777" s="3"/>
      <c r="AV777" s="7"/>
      <c r="AW777" s="6"/>
      <c r="AY777" s="7"/>
      <c r="BA777" s="7"/>
      <c r="BG777" s="7"/>
      <c r="BH777" s="7"/>
    </row>
    <row r="778" spans="1:60" x14ac:dyDescent="0.45">
      <c r="A778" t="s">
        <v>687</v>
      </c>
      <c r="B778" t="s">
        <v>30</v>
      </c>
      <c r="C778" s="6">
        <v>44019.46875</v>
      </c>
      <c r="D778" s="5">
        <v>85.55</v>
      </c>
      <c r="E778" s="6">
        <v>44020.385416666664</v>
      </c>
      <c r="F778">
        <v>37.549999999999997</v>
      </c>
      <c r="G778" s="7">
        <v>-0.56110000000000004</v>
      </c>
      <c r="H778">
        <v>-32259.16</v>
      </c>
      <c r="I778" s="7">
        <v>-0.57550000000000001</v>
      </c>
      <c r="J778">
        <v>655.26120000000003</v>
      </c>
      <c r="K778">
        <v>56057.59</v>
      </c>
      <c r="L778">
        <v>1179260.3400000001</v>
      </c>
      <c r="M778">
        <v>257</v>
      </c>
      <c r="N778">
        <v>-125.52</v>
      </c>
      <c r="O778" s="7">
        <v>-0.60019999999999996</v>
      </c>
      <c r="P778" s="7">
        <v>0.16889999999999999</v>
      </c>
      <c r="Q778" t="s">
        <v>535</v>
      </c>
      <c r="S778" s="2">
        <f t="shared" si="140"/>
        <v>44019</v>
      </c>
      <c r="T778" t="s">
        <v>687</v>
      </c>
      <c r="U778" s="5">
        <v>85.55</v>
      </c>
      <c r="V778">
        <v>37.549999999999997</v>
      </c>
      <c r="W778">
        <f t="shared" si="143"/>
        <v>11290365.831139248</v>
      </c>
      <c r="X778">
        <f t="shared" si="133"/>
        <v>28225.914577848122</v>
      </c>
      <c r="Y778">
        <f t="shared" si="134"/>
        <v>325</v>
      </c>
      <c r="Z778">
        <f t="shared" si="135"/>
        <v>-16000.075000000003</v>
      </c>
      <c r="AA778" s="5">
        <f t="shared" si="141"/>
        <v>11274365.756139249</v>
      </c>
      <c r="AB778" s="24">
        <f>IFERROR(AA778/MAX($J$3:AA778)-1,"")</f>
        <v>-1.049425487177269E-2</v>
      </c>
      <c r="AG778" s="3">
        <v>44283</v>
      </c>
      <c r="AH778">
        <v>11971577.569381746</v>
      </c>
      <c r="AI778" s="24">
        <f>AH778/MAX($AH$2:AH778)-1</f>
        <v>-1.5951270692975528E-2</v>
      </c>
      <c r="AJ778" s="27">
        <f t="shared" si="136"/>
        <v>1</v>
      </c>
      <c r="AK778">
        <f t="shared" si="137"/>
        <v>1</v>
      </c>
      <c r="AL778" s="28">
        <f t="shared" si="142"/>
        <v>2</v>
      </c>
      <c r="AM778" s="28">
        <f t="shared" si="138"/>
        <v>1384</v>
      </c>
      <c r="AN778" s="29">
        <f t="shared" ca="1" si="139"/>
        <v>-1.5951270692975528E-2</v>
      </c>
      <c r="AP778" s="7"/>
      <c r="AT778" s="3"/>
      <c r="AV778" s="7"/>
      <c r="AW778" s="6"/>
      <c r="AY778" s="7"/>
      <c r="BA778" s="7"/>
      <c r="BG778" s="7"/>
      <c r="BH778" s="7"/>
    </row>
    <row r="779" spans="1:60" x14ac:dyDescent="0.45">
      <c r="A779" t="s">
        <v>687</v>
      </c>
      <c r="B779" t="s">
        <v>30</v>
      </c>
      <c r="C779" s="6">
        <v>44020.617361111108</v>
      </c>
      <c r="D779" s="5">
        <v>56.2</v>
      </c>
      <c r="E779" s="6">
        <v>44021.385416666664</v>
      </c>
      <c r="F779">
        <v>26.6</v>
      </c>
      <c r="G779" s="7">
        <v>-0.52669999999999995</v>
      </c>
      <c r="H779">
        <v>-30263.57</v>
      </c>
      <c r="I779" s="7">
        <v>-0.54139999999999999</v>
      </c>
      <c r="J779">
        <v>994.59609999999998</v>
      </c>
      <c r="K779">
        <v>55896.3</v>
      </c>
      <c r="L779">
        <v>1148996.77</v>
      </c>
      <c r="M779">
        <v>43</v>
      </c>
      <c r="N779">
        <v>-703.8</v>
      </c>
      <c r="O779" s="7">
        <v>-0.62629999999999997</v>
      </c>
      <c r="P779" s="7">
        <v>0.1459</v>
      </c>
      <c r="Q779" t="s">
        <v>535</v>
      </c>
      <c r="S779" s="2">
        <f t="shared" si="140"/>
        <v>44020</v>
      </c>
      <c r="T779" t="s">
        <v>687</v>
      </c>
      <c r="U779" s="5">
        <v>56.2</v>
      </c>
      <c r="V779">
        <v>26.6</v>
      </c>
      <c r="W779">
        <f t="shared" si="143"/>
        <v>11274365.756139249</v>
      </c>
      <c r="X779">
        <f t="shared" si="133"/>
        <v>28185.914390348124</v>
      </c>
      <c r="Y779">
        <f t="shared" si="134"/>
        <v>500</v>
      </c>
      <c r="Z779">
        <f t="shared" si="135"/>
        <v>-15214</v>
      </c>
      <c r="AA779" s="5" t="str">
        <f t="shared" si="141"/>
        <v/>
      </c>
      <c r="AB779" s="24" t="str">
        <f>IFERROR(AA779/MAX($J$3:AA779)-1,"")</f>
        <v/>
      </c>
      <c r="AG779" s="3">
        <v>44284</v>
      </c>
      <c r="AH779">
        <v>11971577.569381746</v>
      </c>
      <c r="AI779" s="24">
        <f>AH779/MAX($AH$2:AH779)-1</f>
        <v>-1.5951270692975528E-2</v>
      </c>
      <c r="AJ779" s="27">
        <f t="shared" si="136"/>
        <v>1</v>
      </c>
      <c r="AK779">
        <f t="shared" si="137"/>
        <v>1</v>
      </c>
      <c r="AL779" s="28">
        <f t="shared" si="142"/>
        <v>2</v>
      </c>
      <c r="AM779" s="28">
        <f t="shared" si="138"/>
        <v>1384</v>
      </c>
      <c r="AN779" s="29">
        <f t="shared" ca="1" si="139"/>
        <v>-1.5951270692975528E-2</v>
      </c>
      <c r="AP779" s="7"/>
      <c r="AT779" s="3"/>
      <c r="AV779" s="7"/>
      <c r="AW779" s="6"/>
      <c r="AY779" s="7"/>
      <c r="BA779" s="7"/>
      <c r="BG779" s="7"/>
      <c r="BH779" s="7"/>
    </row>
    <row r="780" spans="1:60" x14ac:dyDescent="0.45">
      <c r="A780" t="s">
        <v>687</v>
      </c>
      <c r="B780" t="s">
        <v>30</v>
      </c>
      <c r="C780" s="6">
        <v>44020.618055555555</v>
      </c>
      <c r="D780" s="5">
        <v>61.4</v>
      </c>
      <c r="E780" s="6">
        <v>44021.385416666664</v>
      </c>
      <c r="F780">
        <v>26.6</v>
      </c>
      <c r="G780" s="7">
        <v>-0.56679999999999997</v>
      </c>
      <c r="H780">
        <v>-32892.160000000003</v>
      </c>
      <c r="I780" s="7">
        <v>-0.58109999999999995</v>
      </c>
      <c r="J780">
        <v>921.86540000000002</v>
      </c>
      <c r="K780">
        <v>56602.54</v>
      </c>
      <c r="L780">
        <v>1287615.68</v>
      </c>
      <c r="M780">
        <v>42</v>
      </c>
      <c r="N780">
        <v>-783.15</v>
      </c>
      <c r="O780" s="7">
        <v>-0.65800000000000003</v>
      </c>
      <c r="P780" s="7">
        <v>4.8899999999999999E-2</v>
      </c>
      <c r="Q780" t="s">
        <v>535</v>
      </c>
      <c r="S780" s="2">
        <f t="shared" si="140"/>
        <v>44020</v>
      </c>
      <c r="T780" t="s">
        <v>687</v>
      </c>
      <c r="U780" s="5">
        <v>61.4</v>
      </c>
      <c r="V780">
        <v>26.6</v>
      </c>
      <c r="W780">
        <f t="shared" si="143"/>
        <v>11274365.756139249</v>
      </c>
      <c r="X780">
        <f t="shared" si="133"/>
        <v>28185.914390348124</v>
      </c>
      <c r="Y780">
        <f t="shared" si="134"/>
        <v>450</v>
      </c>
      <c r="Z780">
        <f t="shared" si="135"/>
        <v>-16055.999999999996</v>
      </c>
      <c r="AA780" s="5" t="str">
        <f t="shared" si="141"/>
        <v/>
      </c>
      <c r="AB780" s="24" t="str">
        <f>IFERROR(AA780/MAX($J$3:AA780)-1,"")</f>
        <v/>
      </c>
      <c r="AG780" s="3">
        <v>44285</v>
      </c>
      <c r="AH780">
        <v>11978589.106881745</v>
      </c>
      <c r="AI780" s="24">
        <f>AH780/MAX($AH$2:AH780)-1</f>
        <v>-1.5374931064603636E-2</v>
      </c>
      <c r="AJ780" s="27">
        <f t="shared" si="136"/>
        <v>1</v>
      </c>
      <c r="AK780">
        <f t="shared" si="137"/>
        <v>1</v>
      </c>
      <c r="AL780" s="28">
        <f t="shared" si="142"/>
        <v>2</v>
      </c>
      <c r="AM780" s="28">
        <f t="shared" si="138"/>
        <v>1384</v>
      </c>
      <c r="AN780" s="29">
        <f t="shared" ca="1" si="139"/>
        <v>-1.5374931064603636E-2</v>
      </c>
      <c r="AP780" s="7"/>
      <c r="AT780" s="3"/>
      <c r="AV780" s="7"/>
      <c r="AW780" s="6"/>
      <c r="AY780" s="7"/>
      <c r="BA780" s="7"/>
      <c r="BG780" s="7"/>
      <c r="BH780" s="7"/>
    </row>
    <row r="781" spans="1:60" x14ac:dyDescent="0.45">
      <c r="A781" t="s">
        <v>694</v>
      </c>
      <c r="B781" t="s">
        <v>30</v>
      </c>
      <c r="C781" s="6">
        <v>44020.618750000001</v>
      </c>
      <c r="D781" s="5">
        <v>82.2</v>
      </c>
      <c r="E781" s="6">
        <v>44021.385416666664</v>
      </c>
      <c r="F781">
        <v>50.4</v>
      </c>
      <c r="G781" s="7">
        <v>-0.38690000000000002</v>
      </c>
      <c r="H781">
        <v>-22533.87</v>
      </c>
      <c r="I781" s="7">
        <v>-0.40300000000000002</v>
      </c>
      <c r="J781">
        <v>680.24710000000005</v>
      </c>
      <c r="K781">
        <v>55916.31</v>
      </c>
      <c r="L781">
        <v>1126462.8999999999</v>
      </c>
      <c r="M781">
        <v>41</v>
      </c>
      <c r="N781">
        <v>-549.61</v>
      </c>
      <c r="O781" s="7">
        <v>-0.38690000000000002</v>
      </c>
      <c r="P781" s="7">
        <v>0.15570000000000001</v>
      </c>
      <c r="Q781" t="s">
        <v>535</v>
      </c>
      <c r="S781" s="2">
        <f t="shared" si="140"/>
        <v>44020</v>
      </c>
      <c r="T781" t="s">
        <v>694</v>
      </c>
      <c r="U781" s="5">
        <v>82.2</v>
      </c>
      <c r="V781">
        <v>50.4</v>
      </c>
      <c r="W781">
        <f t="shared" si="143"/>
        <v>11274365.756139249</v>
      </c>
      <c r="X781">
        <f t="shared" si="133"/>
        <v>28185.914390348124</v>
      </c>
      <c r="Y781">
        <f t="shared" si="134"/>
        <v>350</v>
      </c>
      <c r="Z781">
        <f t="shared" si="135"/>
        <v>-11594.100000000002</v>
      </c>
      <c r="AA781" s="5">
        <f t="shared" si="141"/>
        <v>11231501.656139249</v>
      </c>
      <c r="AB781" s="24">
        <f>IFERROR(AA781/MAX($J$3:AA781)-1,"")</f>
        <v>-1.4256264560579712E-2</v>
      </c>
      <c r="AG781" s="3">
        <v>44286</v>
      </c>
      <c r="AH781">
        <v>11939087.556881744</v>
      </c>
      <c r="AI781" s="24">
        <f>AH781/MAX($AH$2:AH781)-1</f>
        <v>-1.8621909155659533E-2</v>
      </c>
      <c r="AJ781" s="27">
        <f t="shared" si="136"/>
        <v>1</v>
      </c>
      <c r="AK781">
        <f t="shared" si="137"/>
        <v>1</v>
      </c>
      <c r="AL781" s="28">
        <f t="shared" si="142"/>
        <v>2</v>
      </c>
      <c r="AM781" s="28">
        <f t="shared" si="138"/>
        <v>1384</v>
      </c>
      <c r="AN781" s="29">
        <f t="shared" ca="1" si="139"/>
        <v>-1.8621909155659533E-2</v>
      </c>
      <c r="AP781" s="7"/>
      <c r="AT781" s="3"/>
      <c r="AV781" s="7"/>
      <c r="AW781" s="6"/>
      <c r="AY781" s="7"/>
      <c r="BA781" s="7"/>
      <c r="BG781" s="7"/>
      <c r="BH781" s="7"/>
    </row>
    <row r="782" spans="1:60" x14ac:dyDescent="0.45">
      <c r="A782" t="s">
        <v>694</v>
      </c>
      <c r="B782" t="s">
        <v>30</v>
      </c>
      <c r="C782" s="6">
        <v>44025.586111111108</v>
      </c>
      <c r="D782" s="5">
        <v>89.45</v>
      </c>
      <c r="E782" s="6">
        <v>44026.385416666664</v>
      </c>
      <c r="F782">
        <v>86.95</v>
      </c>
      <c r="G782" s="7">
        <v>-2.7900000000000001E-2</v>
      </c>
      <c r="H782">
        <v>-2690.35</v>
      </c>
      <c r="I782" s="7">
        <v>-4.7699999999999999E-2</v>
      </c>
      <c r="J782">
        <v>630.94560000000001</v>
      </c>
      <c r="K782">
        <v>56438.080000000002</v>
      </c>
      <c r="L782">
        <v>1284925.33</v>
      </c>
      <c r="M782">
        <v>88</v>
      </c>
      <c r="N782">
        <v>-30.57</v>
      </c>
      <c r="O782" s="7">
        <v>-0.441</v>
      </c>
      <c r="P782" s="7">
        <v>4.7E-2</v>
      </c>
      <c r="Q782" t="s">
        <v>535</v>
      </c>
      <c r="S782" s="2">
        <f t="shared" si="140"/>
        <v>44025</v>
      </c>
      <c r="T782" t="s">
        <v>694</v>
      </c>
      <c r="U782" s="5">
        <v>89.45</v>
      </c>
      <c r="V782">
        <v>86.95</v>
      </c>
      <c r="W782">
        <f t="shared" si="143"/>
        <v>11231501.656139249</v>
      </c>
      <c r="X782">
        <f t="shared" si="133"/>
        <v>28078.754140348123</v>
      </c>
      <c r="Y782">
        <f t="shared" si="134"/>
        <v>325</v>
      </c>
      <c r="Z782">
        <f t="shared" si="135"/>
        <v>-1385.8000000000034</v>
      </c>
      <c r="AA782" s="5">
        <f t="shared" si="141"/>
        <v>11230115.856139248</v>
      </c>
      <c r="AB782" s="24">
        <f>IFERROR(AA782/MAX($J$3:AA782)-1,"")</f>
        <v>-1.4377890653901382E-2</v>
      </c>
      <c r="AG782" s="3">
        <v>44287</v>
      </c>
      <c r="AH782">
        <v>11879169.331881745</v>
      </c>
      <c r="AI782" s="24">
        <f>AH782/MAX($AH$2:AH782)-1</f>
        <v>-2.3547112440845841E-2</v>
      </c>
      <c r="AJ782" s="27">
        <f t="shared" si="136"/>
        <v>1</v>
      </c>
      <c r="AK782">
        <f t="shared" si="137"/>
        <v>1</v>
      </c>
      <c r="AL782" s="28">
        <f t="shared" si="142"/>
        <v>2</v>
      </c>
      <c r="AM782" s="28">
        <f t="shared" si="138"/>
        <v>1384</v>
      </c>
      <c r="AN782" s="29">
        <f t="shared" ca="1" si="139"/>
        <v>-2.3547112440845841E-2</v>
      </c>
      <c r="AP782" s="7"/>
      <c r="AT782" s="3"/>
      <c r="AV782" s="7"/>
      <c r="AW782" s="6"/>
      <c r="AY782" s="7"/>
      <c r="BA782" s="7"/>
      <c r="BG782" s="7"/>
      <c r="BH782" s="7"/>
    </row>
    <row r="783" spans="1:60" x14ac:dyDescent="0.45">
      <c r="A783" t="s">
        <v>687</v>
      </c>
      <c r="B783" t="s">
        <v>30</v>
      </c>
      <c r="C783" s="6">
        <v>44026.416666666664</v>
      </c>
      <c r="D783" s="5">
        <v>78.95</v>
      </c>
      <c r="E783" s="6">
        <v>44027.385416666664</v>
      </c>
      <c r="F783">
        <v>85.8</v>
      </c>
      <c r="G783" s="7">
        <v>8.6800000000000002E-2</v>
      </c>
      <c r="H783">
        <v>3665.95</v>
      </c>
      <c r="I783" s="7">
        <v>6.59E-2</v>
      </c>
      <c r="J783">
        <v>704.65250000000003</v>
      </c>
      <c r="K783">
        <v>55632.32</v>
      </c>
      <c r="L783">
        <v>1130128.8600000001</v>
      </c>
      <c r="M783">
        <v>332</v>
      </c>
      <c r="N783">
        <v>11.04</v>
      </c>
      <c r="O783" s="7">
        <v>-0.2172</v>
      </c>
      <c r="P783" s="7">
        <v>1.2608999999999999</v>
      </c>
      <c r="Q783" t="s">
        <v>535</v>
      </c>
      <c r="S783" s="2">
        <f t="shared" si="140"/>
        <v>44026</v>
      </c>
      <c r="T783" t="s">
        <v>687</v>
      </c>
      <c r="U783" s="5">
        <v>78.95</v>
      </c>
      <c r="V783">
        <v>85.8</v>
      </c>
      <c r="W783">
        <f t="shared" si="143"/>
        <v>11230115.856139248</v>
      </c>
      <c r="X783">
        <f t="shared" si="133"/>
        <v>28075.289640348121</v>
      </c>
      <c r="Y783">
        <f t="shared" si="134"/>
        <v>350</v>
      </c>
      <c r="Z783">
        <f t="shared" si="135"/>
        <v>1820.8749999999952</v>
      </c>
      <c r="AA783" s="5" t="str">
        <f t="shared" si="141"/>
        <v/>
      </c>
      <c r="AB783" s="24" t="str">
        <f>IFERROR(AA783/MAX($J$3:AA783)-1,"")</f>
        <v/>
      </c>
      <c r="AG783" s="3">
        <v>44288</v>
      </c>
      <c r="AH783">
        <v>11879169.331881745</v>
      </c>
      <c r="AI783" s="24">
        <f>AH783/MAX($AH$2:AH783)-1</f>
        <v>-2.3547112440845841E-2</v>
      </c>
      <c r="AJ783" s="27">
        <f t="shared" si="136"/>
        <v>1</v>
      </c>
      <c r="AK783">
        <f t="shared" si="137"/>
        <v>1</v>
      </c>
      <c r="AL783" s="28">
        <f t="shared" si="142"/>
        <v>2</v>
      </c>
      <c r="AM783" s="28">
        <f t="shared" si="138"/>
        <v>1384</v>
      </c>
      <c r="AN783" s="29">
        <f t="shared" ca="1" si="139"/>
        <v>-2.3547112440845841E-2</v>
      </c>
      <c r="AP783" s="7"/>
      <c r="AT783" s="3"/>
      <c r="AV783" s="7"/>
      <c r="AW783" s="6"/>
      <c r="AY783" s="7"/>
      <c r="BA783" s="7"/>
      <c r="BG783" s="7"/>
      <c r="BH783" s="7"/>
    </row>
    <row r="784" spans="1:60" x14ac:dyDescent="0.45">
      <c r="A784" t="s">
        <v>694</v>
      </c>
      <c r="B784" t="s">
        <v>30</v>
      </c>
      <c r="C784" s="6">
        <v>44026.423611111109</v>
      </c>
      <c r="D784" s="5">
        <v>103.25</v>
      </c>
      <c r="E784" s="6">
        <v>44027.385416666664</v>
      </c>
      <c r="F784">
        <v>116.55</v>
      </c>
      <c r="G784" s="7">
        <v>0.1288</v>
      </c>
      <c r="H784">
        <v>5980.71</v>
      </c>
      <c r="I784" s="7">
        <v>0.1075</v>
      </c>
      <c r="J784">
        <v>538.70550000000003</v>
      </c>
      <c r="K784">
        <v>55621.34</v>
      </c>
      <c r="L784">
        <v>1136109.57</v>
      </c>
      <c r="M784">
        <v>322</v>
      </c>
      <c r="N784">
        <v>18.57</v>
      </c>
      <c r="O784" s="7">
        <v>-1.9900000000000001E-2</v>
      </c>
      <c r="P784" s="7">
        <v>1.1061000000000001</v>
      </c>
      <c r="Q784" t="s">
        <v>535</v>
      </c>
      <c r="S784" s="2">
        <f t="shared" si="140"/>
        <v>44026</v>
      </c>
      <c r="T784" t="s">
        <v>694</v>
      </c>
      <c r="U784" s="5">
        <v>103.25</v>
      </c>
      <c r="V784">
        <v>116.55</v>
      </c>
      <c r="W784">
        <f t="shared" si="143"/>
        <v>11230115.856139248</v>
      </c>
      <c r="X784">
        <f t="shared" si="133"/>
        <v>28075.289640348121</v>
      </c>
      <c r="Y784">
        <f t="shared" si="134"/>
        <v>275</v>
      </c>
      <c r="Z784">
        <f t="shared" si="135"/>
        <v>3053.0500000000011</v>
      </c>
      <c r="AA784" s="5" t="str">
        <f t="shared" si="141"/>
        <v/>
      </c>
      <c r="AB784" s="24" t="str">
        <f>IFERROR(AA784/MAX($J$3:AA784)-1,"")</f>
        <v/>
      </c>
      <c r="AG784" s="3">
        <v>44289</v>
      </c>
      <c r="AH784">
        <v>11879169.331881745</v>
      </c>
      <c r="AI784" s="24">
        <f>AH784/MAX($AH$2:AH784)-1</f>
        <v>-2.3547112440845841E-2</v>
      </c>
      <c r="AJ784" s="27">
        <f t="shared" si="136"/>
        <v>1</v>
      </c>
      <c r="AK784">
        <f t="shared" si="137"/>
        <v>1</v>
      </c>
      <c r="AL784" s="28">
        <f t="shared" si="142"/>
        <v>2</v>
      </c>
      <c r="AM784" s="28">
        <f t="shared" si="138"/>
        <v>1384</v>
      </c>
      <c r="AN784" s="29">
        <f t="shared" ca="1" si="139"/>
        <v>-2.3547112440845841E-2</v>
      </c>
      <c r="AP784" s="7"/>
      <c r="AT784" s="3"/>
      <c r="AV784" s="7"/>
      <c r="AW784" s="6"/>
      <c r="AY784" s="7"/>
      <c r="BA784" s="7"/>
      <c r="BG784" s="7"/>
      <c r="BH784" s="7"/>
    </row>
    <row r="785" spans="1:60" x14ac:dyDescent="0.45">
      <c r="A785" t="s">
        <v>688</v>
      </c>
      <c r="B785" t="s">
        <v>30</v>
      </c>
      <c r="C785" s="6">
        <v>44026.520833333336</v>
      </c>
      <c r="D785" s="5">
        <v>96.6</v>
      </c>
      <c r="E785" s="6">
        <v>44027.385416666664</v>
      </c>
      <c r="F785">
        <v>60.2</v>
      </c>
      <c r="G785" s="7">
        <v>-0.37680000000000002</v>
      </c>
      <c r="H785">
        <v>-22177.33</v>
      </c>
      <c r="I785" s="7">
        <v>-0.39300000000000002</v>
      </c>
      <c r="J785">
        <v>584.10590000000002</v>
      </c>
      <c r="K785">
        <v>56424.63</v>
      </c>
      <c r="L785">
        <v>1262747.99</v>
      </c>
      <c r="M785">
        <v>182</v>
      </c>
      <c r="N785">
        <v>-121.85</v>
      </c>
      <c r="O785" s="7">
        <v>-0.39439999999999997</v>
      </c>
      <c r="P785" s="7">
        <v>0.47520000000000001</v>
      </c>
      <c r="Q785" t="s">
        <v>535</v>
      </c>
      <c r="S785" s="2">
        <f t="shared" si="140"/>
        <v>44026</v>
      </c>
      <c r="T785" t="s">
        <v>688</v>
      </c>
      <c r="U785" s="5">
        <v>96.6</v>
      </c>
      <c r="V785">
        <v>60.2</v>
      </c>
      <c r="W785">
        <f t="shared" si="143"/>
        <v>11230115.856139248</v>
      </c>
      <c r="X785">
        <f t="shared" si="133"/>
        <v>28075.289640348121</v>
      </c>
      <c r="Y785">
        <f t="shared" si="134"/>
        <v>300</v>
      </c>
      <c r="Z785">
        <f t="shared" si="135"/>
        <v>-11390.399999999996</v>
      </c>
      <c r="AA785" s="5" t="str">
        <f t="shared" si="141"/>
        <v/>
      </c>
      <c r="AB785" s="24" t="str">
        <f>IFERROR(AA785/MAX($J$3:AA785)-1,"")</f>
        <v/>
      </c>
      <c r="AG785" s="3">
        <v>44290</v>
      </c>
      <c r="AH785">
        <v>11879169.331881745</v>
      </c>
      <c r="AI785" s="24">
        <f>AH785/MAX($AH$2:AH785)-1</f>
        <v>-2.3547112440845841E-2</v>
      </c>
      <c r="AJ785" s="27">
        <f t="shared" si="136"/>
        <v>1</v>
      </c>
      <c r="AK785">
        <f t="shared" si="137"/>
        <v>1</v>
      </c>
      <c r="AL785" s="28">
        <f t="shared" si="142"/>
        <v>2</v>
      </c>
      <c r="AM785" s="28">
        <f t="shared" si="138"/>
        <v>1384</v>
      </c>
      <c r="AN785" s="29">
        <f t="shared" ca="1" si="139"/>
        <v>-2.3547112440845841E-2</v>
      </c>
      <c r="AP785" s="7"/>
      <c r="AT785" s="3"/>
      <c r="AV785" s="7"/>
      <c r="AW785" s="6"/>
      <c r="AY785" s="7"/>
      <c r="BA785" s="7"/>
      <c r="BG785" s="7"/>
      <c r="BH785" s="7"/>
    </row>
    <row r="786" spans="1:60" x14ac:dyDescent="0.45">
      <c r="A786" t="s">
        <v>957</v>
      </c>
      <c r="B786" t="s">
        <v>30</v>
      </c>
      <c r="C786" s="6">
        <v>44026.522222222222</v>
      </c>
      <c r="D786" s="5">
        <v>74.25</v>
      </c>
      <c r="E786" s="6">
        <v>44027.385416666664</v>
      </c>
      <c r="F786">
        <v>40.65</v>
      </c>
      <c r="G786" s="7">
        <v>-0.45250000000000001</v>
      </c>
      <c r="H786">
        <v>-26404.42</v>
      </c>
      <c r="I786" s="7">
        <v>-0.46800000000000003</v>
      </c>
      <c r="J786">
        <v>759.8614</v>
      </c>
      <c r="K786">
        <v>56419.71</v>
      </c>
      <c r="L786">
        <v>1236343.57</v>
      </c>
      <c r="M786">
        <v>180</v>
      </c>
      <c r="N786">
        <v>-146.69</v>
      </c>
      <c r="O786" s="7">
        <v>-0.45250000000000001</v>
      </c>
      <c r="P786" s="7">
        <v>0.49490000000000001</v>
      </c>
      <c r="Q786" t="s">
        <v>535</v>
      </c>
      <c r="S786" s="2">
        <f t="shared" si="140"/>
        <v>44026</v>
      </c>
      <c r="T786" t="s">
        <v>957</v>
      </c>
      <c r="U786" s="5">
        <v>74.25</v>
      </c>
      <c r="V786">
        <v>40.65</v>
      </c>
      <c r="W786">
        <f t="shared" si="143"/>
        <v>11230115.856139248</v>
      </c>
      <c r="X786">
        <f t="shared" si="133"/>
        <v>28075.289640348121</v>
      </c>
      <c r="Y786">
        <f t="shared" si="134"/>
        <v>375</v>
      </c>
      <c r="Z786">
        <f t="shared" si="135"/>
        <v>-13030.875000000004</v>
      </c>
      <c r="AA786" s="5">
        <f t="shared" si="141"/>
        <v>11210568.506139249</v>
      </c>
      <c r="AB786" s="24">
        <f>IFERROR(AA786/MAX($J$3:AA786)-1,"")</f>
        <v>-1.6093482958195793E-2</v>
      </c>
      <c r="AG786" s="3">
        <v>44291</v>
      </c>
      <c r="AH786">
        <v>11847245.131881746</v>
      </c>
      <c r="AI786" s="24">
        <f>AH786/MAX($AH$2:AH786)-1</f>
        <v>-2.6171241822464553E-2</v>
      </c>
      <c r="AJ786" s="27">
        <f t="shared" si="136"/>
        <v>1</v>
      </c>
      <c r="AK786">
        <f t="shared" si="137"/>
        <v>1</v>
      </c>
      <c r="AL786" s="28">
        <f t="shared" si="142"/>
        <v>2</v>
      </c>
      <c r="AM786" s="28">
        <f t="shared" si="138"/>
        <v>1384</v>
      </c>
      <c r="AN786" s="29">
        <f t="shared" ca="1" si="139"/>
        <v>-2.6171241822464553E-2</v>
      </c>
      <c r="AP786" s="7"/>
      <c r="AT786" s="3"/>
      <c r="AV786" s="7"/>
      <c r="AW786" s="6"/>
      <c r="AY786" s="7"/>
      <c r="BA786" s="7"/>
      <c r="BG786" s="7"/>
      <c r="BH786" s="7"/>
    </row>
    <row r="787" spans="1:60" x14ac:dyDescent="0.45">
      <c r="A787" t="s">
        <v>690</v>
      </c>
      <c r="B787" t="s">
        <v>30</v>
      </c>
      <c r="C787" s="6">
        <v>44027.423611111109</v>
      </c>
      <c r="D787" s="5">
        <v>64.900000000000006</v>
      </c>
      <c r="E787" s="6">
        <v>44028.385416666664</v>
      </c>
      <c r="F787">
        <v>5</v>
      </c>
      <c r="G787" s="7">
        <v>-0.92300000000000004</v>
      </c>
      <c r="H787">
        <v>-51990.53</v>
      </c>
      <c r="I787" s="7">
        <v>-0.93369999999999997</v>
      </c>
      <c r="J787">
        <v>857.94370000000004</v>
      </c>
      <c r="K787">
        <v>55680.55</v>
      </c>
      <c r="L787">
        <v>1084119.03</v>
      </c>
      <c r="M787">
        <v>322</v>
      </c>
      <c r="N787">
        <v>-161.46</v>
      </c>
      <c r="O787" s="7">
        <v>-0.92300000000000004</v>
      </c>
      <c r="P787" s="7">
        <v>0.63329999999999997</v>
      </c>
      <c r="Q787" t="s">
        <v>535</v>
      </c>
      <c r="S787" s="2">
        <f t="shared" si="140"/>
        <v>44027</v>
      </c>
      <c r="T787" t="s">
        <v>690</v>
      </c>
      <c r="U787" s="5">
        <v>64.900000000000006</v>
      </c>
      <c r="V787">
        <v>5</v>
      </c>
      <c r="W787">
        <f t="shared" si="143"/>
        <v>11210568.506139249</v>
      </c>
      <c r="X787">
        <f t="shared" si="133"/>
        <v>28026.421265348123</v>
      </c>
      <c r="Y787">
        <f t="shared" si="134"/>
        <v>425</v>
      </c>
      <c r="Z787">
        <f t="shared" si="135"/>
        <v>-25754.575000000001</v>
      </c>
      <c r="AA787" s="5" t="str">
        <f t="shared" si="141"/>
        <v/>
      </c>
      <c r="AB787" s="24" t="str">
        <f>IFERROR(AA787/MAX($J$3:AA787)-1,"")</f>
        <v/>
      </c>
      <c r="AG787" s="3">
        <v>44292</v>
      </c>
      <c r="AH787">
        <v>11823030.006881746</v>
      </c>
      <c r="AI787" s="24">
        <f>AH787/MAX($AH$2:AH787)-1</f>
        <v>-2.8161694864109243E-2</v>
      </c>
      <c r="AJ787" s="27">
        <f t="shared" si="136"/>
        <v>1</v>
      </c>
      <c r="AK787">
        <f t="shared" si="137"/>
        <v>1</v>
      </c>
      <c r="AL787" s="28">
        <f t="shared" si="142"/>
        <v>2</v>
      </c>
      <c r="AM787" s="28">
        <f t="shared" si="138"/>
        <v>1384</v>
      </c>
      <c r="AN787" s="29">
        <f t="shared" ca="1" si="139"/>
        <v>-2.8161694864109243E-2</v>
      </c>
      <c r="AP787" s="7"/>
      <c r="AT787" s="3"/>
      <c r="AV787" s="7"/>
      <c r="AW787" s="6"/>
      <c r="AY787" s="7"/>
      <c r="BA787" s="7"/>
      <c r="BG787" s="7"/>
      <c r="BH787" s="7"/>
    </row>
    <row r="788" spans="1:60" x14ac:dyDescent="0.45">
      <c r="A788" t="s">
        <v>691</v>
      </c>
      <c r="B788" t="s">
        <v>30</v>
      </c>
      <c r="C788" s="6">
        <v>44027.432638888888</v>
      </c>
      <c r="D788" s="5">
        <v>48.1</v>
      </c>
      <c r="E788" s="6">
        <v>44028.385416666664</v>
      </c>
      <c r="F788">
        <v>2.1</v>
      </c>
      <c r="G788" s="7">
        <v>-0.95630000000000004</v>
      </c>
      <c r="H788">
        <v>-53847.29</v>
      </c>
      <c r="I788" s="7">
        <v>-0.96679999999999999</v>
      </c>
      <c r="J788">
        <v>1157.9559999999999</v>
      </c>
      <c r="K788">
        <v>55697.7</v>
      </c>
      <c r="L788">
        <v>1030271.74</v>
      </c>
      <c r="M788">
        <v>309</v>
      </c>
      <c r="N788">
        <v>-174.26</v>
      </c>
      <c r="O788" s="7">
        <v>-0.95630000000000004</v>
      </c>
      <c r="P788" s="7">
        <v>0.54569999999999996</v>
      </c>
      <c r="Q788" t="s">
        <v>535</v>
      </c>
      <c r="S788" s="2">
        <f t="shared" si="140"/>
        <v>44027</v>
      </c>
      <c r="T788" t="s">
        <v>691</v>
      </c>
      <c r="U788" s="5">
        <v>48.1</v>
      </c>
      <c r="V788">
        <v>2.1</v>
      </c>
      <c r="W788">
        <f t="shared" si="143"/>
        <v>11210568.506139249</v>
      </c>
      <c r="X788">
        <f t="shared" si="133"/>
        <v>28026.421265348123</v>
      </c>
      <c r="Y788">
        <f t="shared" si="134"/>
        <v>575</v>
      </c>
      <c r="Z788">
        <f t="shared" si="135"/>
        <v>-26738.65</v>
      </c>
      <c r="AA788" s="5" t="str">
        <f t="shared" si="141"/>
        <v/>
      </c>
      <c r="AB788" s="24" t="str">
        <f>IFERROR(AA788/MAX($J$3:AA788)-1,"")</f>
        <v/>
      </c>
      <c r="AG788" s="3">
        <v>44293</v>
      </c>
      <c r="AH788">
        <v>11855994.094381746</v>
      </c>
      <c r="AI788" s="24">
        <f>AH788/MAX($AH$2:AH788)-1</f>
        <v>-2.5452088028323105E-2</v>
      </c>
      <c r="AJ788" s="27">
        <f t="shared" si="136"/>
        <v>1</v>
      </c>
      <c r="AK788">
        <f t="shared" si="137"/>
        <v>1</v>
      </c>
      <c r="AL788" s="28">
        <f t="shared" si="142"/>
        <v>2</v>
      </c>
      <c r="AM788" s="28">
        <f t="shared" si="138"/>
        <v>1384</v>
      </c>
      <c r="AN788" s="29">
        <f t="shared" ca="1" si="139"/>
        <v>-2.5452088028323105E-2</v>
      </c>
      <c r="AP788" s="7"/>
      <c r="AT788" s="3"/>
      <c r="AV788" s="7"/>
      <c r="AW788" s="6"/>
      <c r="AY788" s="7"/>
      <c r="BA788" s="7"/>
      <c r="BG788" s="7"/>
      <c r="BH788" s="7"/>
    </row>
    <row r="789" spans="1:60" x14ac:dyDescent="0.45">
      <c r="A789" t="s">
        <v>691</v>
      </c>
      <c r="B789" t="s">
        <v>30</v>
      </c>
      <c r="C789" s="6">
        <v>44027.520833333336</v>
      </c>
      <c r="D789" s="5">
        <v>51.65</v>
      </c>
      <c r="E789" s="6">
        <v>44028.385416666664</v>
      </c>
      <c r="F789">
        <v>2.1</v>
      </c>
      <c r="G789" s="7">
        <v>-0.95930000000000004</v>
      </c>
      <c r="H789">
        <v>-54482.12</v>
      </c>
      <c r="I789" s="7">
        <v>-0.96970000000000001</v>
      </c>
      <c r="J789">
        <v>1087.739</v>
      </c>
      <c r="K789">
        <v>56181.71</v>
      </c>
      <c r="L789">
        <v>1181861.45</v>
      </c>
      <c r="M789">
        <v>182</v>
      </c>
      <c r="N789">
        <v>-299.35000000000002</v>
      </c>
      <c r="O789" s="7">
        <v>-0.95930000000000004</v>
      </c>
      <c r="P789" s="7">
        <v>0.24099999999999999</v>
      </c>
      <c r="Q789" t="s">
        <v>535</v>
      </c>
      <c r="S789" s="2">
        <f t="shared" si="140"/>
        <v>44027</v>
      </c>
      <c r="T789" t="s">
        <v>691</v>
      </c>
      <c r="U789" s="5">
        <v>51.65</v>
      </c>
      <c r="V789">
        <v>2.1</v>
      </c>
      <c r="W789">
        <f t="shared" si="143"/>
        <v>11210568.506139249</v>
      </c>
      <c r="X789">
        <f t="shared" si="133"/>
        <v>28026.421265348123</v>
      </c>
      <c r="Y789">
        <f t="shared" si="134"/>
        <v>550</v>
      </c>
      <c r="Z789">
        <f t="shared" si="135"/>
        <v>-27548.125</v>
      </c>
      <c r="AA789" s="5" t="str">
        <f t="shared" si="141"/>
        <v/>
      </c>
      <c r="AB789" s="24" t="str">
        <f>IFERROR(AA789/MAX($J$3:AA789)-1,"")</f>
        <v/>
      </c>
      <c r="AG789" s="3">
        <v>44294</v>
      </c>
      <c r="AH789">
        <v>11826525.844381746</v>
      </c>
      <c r="AI789" s="24">
        <f>AH789/MAX($AH$2:AH789)-1</f>
        <v>-2.787434138627376E-2</v>
      </c>
      <c r="AJ789" s="27">
        <f t="shared" si="136"/>
        <v>1</v>
      </c>
      <c r="AK789">
        <f t="shared" si="137"/>
        <v>1</v>
      </c>
      <c r="AL789" s="28">
        <f t="shared" si="142"/>
        <v>2</v>
      </c>
      <c r="AM789" s="28">
        <f t="shared" si="138"/>
        <v>1384</v>
      </c>
      <c r="AN789" s="29">
        <f t="shared" ca="1" si="139"/>
        <v>-2.787434138627376E-2</v>
      </c>
      <c r="AP789" s="7"/>
      <c r="AT789" s="3"/>
      <c r="AV789" s="7"/>
      <c r="AW789" s="6"/>
      <c r="AY789" s="7"/>
      <c r="BA789" s="7"/>
      <c r="BG789" s="7"/>
      <c r="BH789" s="7"/>
    </row>
    <row r="790" spans="1:60" x14ac:dyDescent="0.45">
      <c r="A790" t="s">
        <v>690</v>
      </c>
      <c r="B790" t="s">
        <v>30</v>
      </c>
      <c r="C790" s="6">
        <v>44027.527777777781</v>
      </c>
      <c r="D790" s="5">
        <v>69.349999999999994</v>
      </c>
      <c r="E790" s="6">
        <v>44028.385416666664</v>
      </c>
      <c r="F790">
        <v>5</v>
      </c>
      <c r="G790" s="7">
        <v>-0.92789999999999995</v>
      </c>
      <c r="H790">
        <v>-52708.46</v>
      </c>
      <c r="I790" s="7">
        <v>-0.93859999999999999</v>
      </c>
      <c r="J790">
        <v>809.73469999999998</v>
      </c>
      <c r="K790">
        <v>56155.1</v>
      </c>
      <c r="L790">
        <v>1129152.98</v>
      </c>
      <c r="M790">
        <v>172</v>
      </c>
      <c r="N790">
        <v>-306.44</v>
      </c>
      <c r="O790" s="7">
        <v>-0.92789999999999995</v>
      </c>
      <c r="P790" s="7">
        <v>0.36909999999999998</v>
      </c>
      <c r="Q790" t="s">
        <v>535</v>
      </c>
      <c r="S790" s="2">
        <f t="shared" si="140"/>
        <v>44027</v>
      </c>
      <c r="T790" t="s">
        <v>690</v>
      </c>
      <c r="U790" s="5">
        <v>69.349999999999994</v>
      </c>
      <c r="V790">
        <v>5</v>
      </c>
      <c r="W790">
        <f t="shared" si="143"/>
        <v>11210568.506139249</v>
      </c>
      <c r="X790">
        <f t="shared" si="133"/>
        <v>28026.421265348123</v>
      </c>
      <c r="Y790">
        <f t="shared" si="134"/>
        <v>400</v>
      </c>
      <c r="Z790">
        <f t="shared" si="135"/>
        <v>-26037.399999999998</v>
      </c>
      <c r="AA790" s="5">
        <f t="shared" si="141"/>
        <v>11104489.756139249</v>
      </c>
      <c r="AB790" s="24">
        <f>IFERROR(AA790/MAX($J$3:AA790)-1,"")</f>
        <v>-2.5403588274218847E-2</v>
      </c>
      <c r="AG790" s="3">
        <v>44295</v>
      </c>
      <c r="AH790">
        <v>11826525.844381746</v>
      </c>
      <c r="AI790" s="24">
        <f>AH790/MAX($AH$2:AH790)-1</f>
        <v>-2.787434138627376E-2</v>
      </c>
      <c r="AJ790" s="27">
        <f t="shared" si="136"/>
        <v>1</v>
      </c>
      <c r="AK790">
        <f t="shared" si="137"/>
        <v>1</v>
      </c>
      <c r="AL790" s="28">
        <f t="shared" si="142"/>
        <v>2</v>
      </c>
      <c r="AM790" s="28">
        <f t="shared" si="138"/>
        <v>1384</v>
      </c>
      <c r="AN790" s="29">
        <f t="shared" ca="1" si="139"/>
        <v>-2.787434138627376E-2</v>
      </c>
      <c r="AP790" s="7"/>
      <c r="AT790" s="3"/>
      <c r="AV790" s="7"/>
      <c r="AW790" s="6"/>
      <c r="AY790" s="7"/>
      <c r="BA790" s="7"/>
      <c r="BG790" s="7"/>
      <c r="BH790" s="7"/>
    </row>
    <row r="791" spans="1:60" x14ac:dyDescent="0.45">
      <c r="A791" t="s">
        <v>688</v>
      </c>
      <c r="B791" t="s">
        <v>30</v>
      </c>
      <c r="C791" s="6">
        <v>44028.459722222222</v>
      </c>
      <c r="D791" s="5">
        <v>45.5</v>
      </c>
      <c r="E791" s="6">
        <v>44028.638194444444</v>
      </c>
      <c r="F791">
        <v>0.1</v>
      </c>
      <c r="G791" s="7">
        <v>-0.99780000000000002</v>
      </c>
      <c r="H791">
        <v>-55582.87</v>
      </c>
      <c r="I791" s="7">
        <v>-1.0078</v>
      </c>
      <c r="J791">
        <v>1212.1179999999999</v>
      </c>
      <c r="K791">
        <v>55151.360000000001</v>
      </c>
      <c r="L791">
        <v>974688.87</v>
      </c>
      <c r="M791">
        <v>258</v>
      </c>
      <c r="N791">
        <v>-215.44</v>
      </c>
      <c r="O791" s="7">
        <v>-0.99890000000000001</v>
      </c>
      <c r="P791" s="7">
        <v>0.18459999999999999</v>
      </c>
      <c r="Q791" t="s">
        <v>535</v>
      </c>
      <c r="S791" s="2">
        <f t="shared" si="140"/>
        <v>44028</v>
      </c>
      <c r="T791" t="s">
        <v>688</v>
      </c>
      <c r="U791" s="5">
        <v>45.5</v>
      </c>
      <c r="V791">
        <v>0.1</v>
      </c>
      <c r="W791">
        <f t="shared" si="143"/>
        <v>11104489.756139249</v>
      </c>
      <c r="X791">
        <f t="shared" si="133"/>
        <v>27761.224390348121</v>
      </c>
      <c r="Y791">
        <f t="shared" si="134"/>
        <v>600</v>
      </c>
      <c r="Z791">
        <f t="shared" si="135"/>
        <v>-27513.600000000002</v>
      </c>
      <c r="AA791" s="5">
        <f t="shared" si="141"/>
        <v>11076976.156139249</v>
      </c>
      <c r="AB791" s="24">
        <f>IFERROR(AA791/MAX($J$3:AA791)-1,"")</f>
        <v>-2.781834630655744E-2</v>
      </c>
      <c r="AG791" s="3">
        <v>44296</v>
      </c>
      <c r="AH791">
        <v>11826525.844381746</v>
      </c>
      <c r="AI791" s="24">
        <f>AH791/MAX($AH$2:AH791)-1</f>
        <v>-2.787434138627376E-2</v>
      </c>
      <c r="AJ791" s="27">
        <f t="shared" si="136"/>
        <v>1</v>
      </c>
      <c r="AK791">
        <f t="shared" si="137"/>
        <v>1</v>
      </c>
      <c r="AL791" s="28">
        <f t="shared" si="142"/>
        <v>2</v>
      </c>
      <c r="AM791" s="28">
        <f t="shared" si="138"/>
        <v>1384</v>
      </c>
      <c r="AN791" s="29">
        <f t="shared" ca="1" si="139"/>
        <v>-2.787434138627376E-2</v>
      </c>
      <c r="AP791" s="7"/>
      <c r="AT791" s="3"/>
      <c r="AV791" s="7"/>
      <c r="AW791" s="6"/>
      <c r="AY791" s="7"/>
      <c r="BA791" s="7"/>
      <c r="BG791" s="7"/>
      <c r="BH791" s="7"/>
    </row>
    <row r="792" spans="1:60" x14ac:dyDescent="0.45">
      <c r="A792" t="s">
        <v>692</v>
      </c>
      <c r="B792" t="s">
        <v>30</v>
      </c>
      <c r="C792" s="6">
        <v>44029.477777777778</v>
      </c>
      <c r="D792" s="5">
        <v>92</v>
      </c>
      <c r="E792" s="6">
        <v>44032.385416666664</v>
      </c>
      <c r="F792">
        <v>162.5</v>
      </c>
      <c r="G792" s="7">
        <v>0.76629999999999998</v>
      </c>
      <c r="H792">
        <v>40531.79</v>
      </c>
      <c r="I792" s="7">
        <v>0.73860000000000003</v>
      </c>
      <c r="J792">
        <v>596.45050000000003</v>
      </c>
      <c r="K792">
        <v>54873.45</v>
      </c>
      <c r="L792">
        <v>1015220.66</v>
      </c>
      <c r="M792">
        <v>244</v>
      </c>
      <c r="N792">
        <v>166.11</v>
      </c>
      <c r="O792" s="7">
        <v>-0.1804</v>
      </c>
      <c r="P792" s="7">
        <v>0.82389999999999997</v>
      </c>
      <c r="Q792" t="s">
        <v>535</v>
      </c>
      <c r="S792" s="2">
        <f t="shared" si="140"/>
        <v>44029</v>
      </c>
      <c r="T792" t="s">
        <v>692</v>
      </c>
      <c r="U792" s="5">
        <v>92</v>
      </c>
      <c r="V792">
        <v>162.5</v>
      </c>
      <c r="W792">
        <f t="shared" si="143"/>
        <v>11076976.156139249</v>
      </c>
      <c r="X792">
        <f t="shared" si="133"/>
        <v>27692.440390348122</v>
      </c>
      <c r="Y792">
        <f t="shared" si="134"/>
        <v>300</v>
      </c>
      <c r="Z792">
        <f t="shared" si="135"/>
        <v>20386.5</v>
      </c>
      <c r="AA792" s="5" t="str">
        <f t="shared" si="141"/>
        <v/>
      </c>
      <c r="AB792" s="24" t="str">
        <f>IFERROR(AA792/MAX($J$3:AA792)-1,"")</f>
        <v/>
      </c>
      <c r="AG792" s="3">
        <v>44297</v>
      </c>
      <c r="AH792">
        <v>11826525.844381746</v>
      </c>
      <c r="AI792" s="24">
        <f>AH792/MAX($AH$2:AH792)-1</f>
        <v>-2.787434138627376E-2</v>
      </c>
      <c r="AJ792" s="27">
        <f t="shared" si="136"/>
        <v>1</v>
      </c>
      <c r="AK792">
        <f t="shared" si="137"/>
        <v>1</v>
      </c>
      <c r="AL792" s="28">
        <f t="shared" si="142"/>
        <v>2</v>
      </c>
      <c r="AM792" s="28">
        <f t="shared" si="138"/>
        <v>1384</v>
      </c>
      <c r="AN792" s="29">
        <f t="shared" ca="1" si="139"/>
        <v>-2.787434138627376E-2</v>
      </c>
      <c r="AP792" s="7"/>
      <c r="AT792" s="3"/>
      <c r="AV792" s="7"/>
      <c r="AW792" s="6"/>
      <c r="AY792" s="7"/>
      <c r="BA792" s="7"/>
      <c r="BG792" s="7"/>
      <c r="BH792" s="7"/>
    </row>
    <row r="793" spans="1:60" x14ac:dyDescent="0.45">
      <c r="A793" t="s">
        <v>692</v>
      </c>
      <c r="B793" t="s">
        <v>30</v>
      </c>
      <c r="C793" s="6">
        <v>44029.615277777775</v>
      </c>
      <c r="D793" s="5">
        <v>112.5</v>
      </c>
      <c r="E793" s="6">
        <v>44032.385416666664</v>
      </c>
      <c r="F793">
        <v>162.5</v>
      </c>
      <c r="G793" s="7">
        <v>0.44440000000000002</v>
      </c>
      <c r="H793">
        <v>23371.22</v>
      </c>
      <c r="I793" s="7">
        <v>0.42</v>
      </c>
      <c r="J793">
        <v>494.62900000000002</v>
      </c>
      <c r="K793">
        <v>55645.77</v>
      </c>
      <c r="L793">
        <v>1152524.21</v>
      </c>
      <c r="M793">
        <v>46</v>
      </c>
      <c r="N793">
        <v>508.07</v>
      </c>
      <c r="O793" s="7">
        <v>-3.6400000000000002E-2</v>
      </c>
      <c r="P793" s="7">
        <v>0.49159999999999998</v>
      </c>
      <c r="Q793" t="s">
        <v>535</v>
      </c>
      <c r="S793" s="2">
        <f t="shared" si="140"/>
        <v>44029</v>
      </c>
      <c r="T793" t="s">
        <v>692</v>
      </c>
      <c r="U793" s="5">
        <v>112.5</v>
      </c>
      <c r="V793">
        <v>162.5</v>
      </c>
      <c r="W793">
        <f t="shared" si="143"/>
        <v>11076976.156139249</v>
      </c>
      <c r="X793">
        <f t="shared" si="133"/>
        <v>27692.440390348122</v>
      </c>
      <c r="Y793">
        <f t="shared" si="134"/>
        <v>250</v>
      </c>
      <c r="Z793">
        <f t="shared" si="135"/>
        <v>11812.5</v>
      </c>
      <c r="AA793" s="5" t="str">
        <f t="shared" si="141"/>
        <v/>
      </c>
      <c r="AB793" s="24" t="str">
        <f>IFERROR(AA793/MAX($J$3:AA793)-1,"")</f>
        <v/>
      </c>
      <c r="AG793" s="3">
        <v>44298</v>
      </c>
      <c r="AH793">
        <v>11824219.079654247</v>
      </c>
      <c r="AI793" s="24">
        <f>AH793/MAX($AH$2:AH793)-1</f>
        <v>-2.8063954566804883E-2</v>
      </c>
      <c r="AJ793" s="27">
        <f t="shared" si="136"/>
        <v>1</v>
      </c>
      <c r="AK793">
        <f t="shared" si="137"/>
        <v>1</v>
      </c>
      <c r="AL793" s="28">
        <f t="shared" si="142"/>
        <v>2</v>
      </c>
      <c r="AM793" s="28">
        <f t="shared" si="138"/>
        <v>1384</v>
      </c>
      <c r="AN793" s="29">
        <f t="shared" ca="1" si="139"/>
        <v>-2.8063954566804883E-2</v>
      </c>
      <c r="AP793" s="7"/>
      <c r="AT793" s="3"/>
      <c r="AV793" s="7"/>
      <c r="AW793" s="6"/>
      <c r="AY793" s="7"/>
      <c r="BA793" s="7"/>
      <c r="BG793" s="7"/>
      <c r="BH793" s="7"/>
    </row>
    <row r="794" spans="1:60" x14ac:dyDescent="0.45">
      <c r="A794" t="s">
        <v>693</v>
      </c>
      <c r="B794" t="s">
        <v>30</v>
      </c>
      <c r="C794" s="6">
        <v>44029.617361111108</v>
      </c>
      <c r="D794" s="5">
        <v>86.85</v>
      </c>
      <c r="E794" s="6">
        <v>44032.385416666664</v>
      </c>
      <c r="F794">
        <v>130.4</v>
      </c>
      <c r="G794" s="7">
        <v>0.50139999999999996</v>
      </c>
      <c r="H794">
        <v>26170.35</v>
      </c>
      <c r="I794" s="7">
        <v>0.47639999999999999</v>
      </c>
      <c r="J794">
        <v>632.4778</v>
      </c>
      <c r="K794">
        <v>54930.7</v>
      </c>
      <c r="L794">
        <v>1041391.01</v>
      </c>
      <c r="M794">
        <v>43</v>
      </c>
      <c r="N794">
        <v>608.61</v>
      </c>
      <c r="O794" s="7">
        <v>-4.2599999999999999E-2</v>
      </c>
      <c r="P794" s="7">
        <v>0.72599999999999998</v>
      </c>
      <c r="Q794" t="s">
        <v>535</v>
      </c>
      <c r="S794" s="2">
        <f t="shared" si="140"/>
        <v>44029</v>
      </c>
      <c r="T794" t="s">
        <v>693</v>
      </c>
      <c r="U794" s="5">
        <v>86.85</v>
      </c>
      <c r="V794">
        <v>130.4</v>
      </c>
      <c r="W794">
        <f t="shared" si="143"/>
        <v>11076976.156139249</v>
      </c>
      <c r="X794">
        <f t="shared" si="133"/>
        <v>27692.440390348122</v>
      </c>
      <c r="Y794">
        <f t="shared" si="134"/>
        <v>325</v>
      </c>
      <c r="Z794">
        <f t="shared" si="135"/>
        <v>13447.687500000004</v>
      </c>
      <c r="AA794" s="5" t="str">
        <f t="shared" si="141"/>
        <v/>
      </c>
      <c r="AB794" s="24" t="str">
        <f>IFERROR(AA794/MAX($J$3:AA794)-1,"")</f>
        <v/>
      </c>
      <c r="AG794" s="3">
        <v>44299</v>
      </c>
      <c r="AH794">
        <v>11824219.079654247</v>
      </c>
      <c r="AI794" s="24">
        <f>AH794/MAX($AH$2:AH794)-1</f>
        <v>-2.8063954566804883E-2</v>
      </c>
      <c r="AJ794" s="27">
        <f t="shared" si="136"/>
        <v>1</v>
      </c>
      <c r="AK794">
        <f t="shared" si="137"/>
        <v>1</v>
      </c>
      <c r="AL794" s="28">
        <f t="shared" si="142"/>
        <v>2</v>
      </c>
      <c r="AM794" s="28">
        <f t="shared" si="138"/>
        <v>1384</v>
      </c>
      <c r="AN794" s="29">
        <f t="shared" ca="1" si="139"/>
        <v>-2.8063954566804883E-2</v>
      </c>
      <c r="AP794" s="7"/>
      <c r="AT794" s="3"/>
      <c r="AV794" s="7"/>
      <c r="AW794" s="6"/>
      <c r="AY794" s="7"/>
      <c r="BA794" s="7"/>
      <c r="BG794" s="7"/>
      <c r="BH794" s="7"/>
    </row>
    <row r="795" spans="1:60" x14ac:dyDescent="0.45">
      <c r="A795" t="s">
        <v>693</v>
      </c>
      <c r="B795" t="s">
        <v>30</v>
      </c>
      <c r="C795" s="6">
        <v>44029.617361111108</v>
      </c>
      <c r="D795" s="5">
        <v>86.85</v>
      </c>
      <c r="E795" s="6">
        <v>44032.385416666664</v>
      </c>
      <c r="F795">
        <v>130.4</v>
      </c>
      <c r="G795" s="7">
        <v>0.50139999999999996</v>
      </c>
      <c r="H795">
        <v>26509.25</v>
      </c>
      <c r="I795" s="7">
        <v>0.47639999999999999</v>
      </c>
      <c r="J795">
        <v>640.66830000000004</v>
      </c>
      <c r="K795">
        <v>55642.04</v>
      </c>
      <c r="L795">
        <v>1179033.46</v>
      </c>
      <c r="M795">
        <v>43</v>
      </c>
      <c r="N795">
        <v>616.49</v>
      </c>
      <c r="O795" s="7">
        <v>-4.2599999999999999E-2</v>
      </c>
      <c r="P795" s="7">
        <v>0.72599999999999998</v>
      </c>
      <c r="Q795" t="s">
        <v>535</v>
      </c>
      <c r="S795" s="2">
        <f t="shared" si="140"/>
        <v>44029</v>
      </c>
      <c r="T795" t="s">
        <v>693</v>
      </c>
      <c r="U795" s="5">
        <v>86.85</v>
      </c>
      <c r="V795">
        <v>130.4</v>
      </c>
      <c r="W795">
        <f t="shared" si="143"/>
        <v>11076976.156139249</v>
      </c>
      <c r="X795">
        <f t="shared" si="133"/>
        <v>27692.440390348122</v>
      </c>
      <c r="Y795">
        <f t="shared" si="134"/>
        <v>325</v>
      </c>
      <c r="Z795">
        <f t="shared" si="135"/>
        <v>13447.687500000004</v>
      </c>
      <c r="AA795" s="5">
        <f t="shared" si="141"/>
        <v>11136070.531139249</v>
      </c>
      <c r="AB795" s="24">
        <f>IFERROR(AA795/MAX($J$3:AA795)-1,"")</f>
        <v>-2.2631870647346064E-2</v>
      </c>
      <c r="AG795" s="3">
        <v>44300</v>
      </c>
      <c r="AH795">
        <v>11824219.079654247</v>
      </c>
      <c r="AI795" s="24">
        <f>AH795/MAX($AH$2:AH795)-1</f>
        <v>-2.8063954566804883E-2</v>
      </c>
      <c r="AJ795" s="27">
        <f t="shared" si="136"/>
        <v>1</v>
      </c>
      <c r="AK795">
        <f t="shared" si="137"/>
        <v>1</v>
      </c>
      <c r="AL795" s="28">
        <f t="shared" si="142"/>
        <v>2</v>
      </c>
      <c r="AM795" s="28">
        <f t="shared" si="138"/>
        <v>1384</v>
      </c>
      <c r="AN795" s="29">
        <f t="shared" ca="1" si="139"/>
        <v>-2.8063954566804883E-2</v>
      </c>
      <c r="AP795" s="7"/>
      <c r="AT795" s="3"/>
      <c r="AV795" s="7"/>
      <c r="AW795" s="6"/>
      <c r="AY795" s="7"/>
      <c r="BA795" s="7"/>
      <c r="BG795" s="7"/>
      <c r="BH795" s="7"/>
    </row>
    <row r="796" spans="1:60" x14ac:dyDescent="0.45">
      <c r="A796" t="s">
        <v>697</v>
      </c>
      <c r="B796" t="s">
        <v>30</v>
      </c>
      <c r="C796" s="6">
        <v>44033.604861111111</v>
      </c>
      <c r="D796" s="5">
        <v>84.65</v>
      </c>
      <c r="E796" s="6">
        <v>44034.385416666664</v>
      </c>
      <c r="F796">
        <v>72.55</v>
      </c>
      <c r="G796" s="7">
        <v>-0.1429</v>
      </c>
      <c r="H796">
        <v>-8916.59</v>
      </c>
      <c r="I796" s="7">
        <v>-0.1615</v>
      </c>
      <c r="J796">
        <v>652.17899999999997</v>
      </c>
      <c r="K796">
        <v>55206.95</v>
      </c>
      <c r="L796">
        <v>1032474.42</v>
      </c>
      <c r="M796">
        <v>61</v>
      </c>
      <c r="N796">
        <v>-146.16999999999999</v>
      </c>
      <c r="O796" s="7">
        <v>-0.1429</v>
      </c>
      <c r="P796" s="7">
        <v>0.18129999999999999</v>
      </c>
      <c r="Q796" t="s">
        <v>535</v>
      </c>
      <c r="S796" s="2">
        <f t="shared" si="140"/>
        <v>44033</v>
      </c>
      <c r="T796" t="s">
        <v>697</v>
      </c>
      <c r="U796" s="5">
        <v>84.65</v>
      </c>
      <c r="V796">
        <v>72.55</v>
      </c>
      <c r="W796">
        <f t="shared" si="143"/>
        <v>11136070.531139249</v>
      </c>
      <c r="X796">
        <f t="shared" si="133"/>
        <v>27840.176327848123</v>
      </c>
      <c r="Y796">
        <f t="shared" si="134"/>
        <v>325</v>
      </c>
      <c r="Z796">
        <f t="shared" si="135"/>
        <v>-4443.4000000000033</v>
      </c>
      <c r="AA796" s="5" t="str">
        <f t="shared" si="141"/>
        <v/>
      </c>
      <c r="AB796" s="24" t="str">
        <f>IFERROR(AA796/MAX($J$3:AA796)-1,"")</f>
        <v/>
      </c>
      <c r="AG796" s="3">
        <v>44301</v>
      </c>
      <c r="AH796">
        <v>11765474.517154247</v>
      </c>
      <c r="AI796" s="24">
        <f>AH796/MAX($AH$2:AH796)-1</f>
        <v>-3.2892684259846261E-2</v>
      </c>
      <c r="AJ796" s="27">
        <f t="shared" si="136"/>
        <v>1</v>
      </c>
      <c r="AK796">
        <f t="shared" si="137"/>
        <v>1</v>
      </c>
      <c r="AL796" s="28">
        <f t="shared" si="142"/>
        <v>2</v>
      </c>
      <c r="AM796" s="28">
        <f t="shared" si="138"/>
        <v>1384</v>
      </c>
      <c r="AN796" s="29">
        <f t="shared" ca="1" si="139"/>
        <v>-3.2892684259846261E-2</v>
      </c>
      <c r="AP796" s="7"/>
      <c r="AT796" s="3"/>
      <c r="AV796" s="7"/>
      <c r="AW796" s="6"/>
      <c r="AY796" s="7"/>
      <c r="BA796" s="7"/>
      <c r="BG796" s="7"/>
      <c r="BH796" s="7"/>
    </row>
    <row r="797" spans="1:60" x14ac:dyDescent="0.45">
      <c r="A797" t="s">
        <v>719</v>
      </c>
      <c r="B797" t="s">
        <v>30</v>
      </c>
      <c r="C797" s="6">
        <v>44033.611111111109</v>
      </c>
      <c r="D797" s="5">
        <v>62.35</v>
      </c>
      <c r="E797" s="6">
        <v>44034.385416666664</v>
      </c>
      <c r="F797">
        <v>54</v>
      </c>
      <c r="G797" s="7">
        <v>-0.13389999999999999</v>
      </c>
      <c r="H797">
        <v>-8423.57</v>
      </c>
      <c r="I797" s="7">
        <v>-0.15260000000000001</v>
      </c>
      <c r="J797">
        <v>885.43320000000006</v>
      </c>
      <c r="K797">
        <v>55206.76</v>
      </c>
      <c r="L797">
        <v>1024050.85</v>
      </c>
      <c r="M797">
        <v>52</v>
      </c>
      <c r="N797">
        <v>-161.99</v>
      </c>
      <c r="O797" s="7">
        <v>-0.19969999999999999</v>
      </c>
      <c r="P797" s="7">
        <v>7.3800000000000004E-2</v>
      </c>
      <c r="Q797" t="s">
        <v>535</v>
      </c>
      <c r="S797" s="2">
        <f t="shared" si="140"/>
        <v>44033</v>
      </c>
      <c r="T797" t="s">
        <v>719</v>
      </c>
      <c r="U797" s="5">
        <v>62.35</v>
      </c>
      <c r="V797">
        <v>54</v>
      </c>
      <c r="W797">
        <f t="shared" si="143"/>
        <v>11136070.531139249</v>
      </c>
      <c r="X797">
        <f t="shared" si="133"/>
        <v>27840.176327848123</v>
      </c>
      <c r="Y797">
        <f t="shared" si="134"/>
        <v>450</v>
      </c>
      <c r="Z797">
        <f t="shared" si="135"/>
        <v>-4281.0749999999998</v>
      </c>
      <c r="AA797" s="5">
        <f t="shared" si="141"/>
        <v>11127346.056139249</v>
      </c>
      <c r="AB797" s="24">
        <f>IFERROR(AA797/MAX($J$3:AA797)-1,"")</f>
        <v>-2.3397582734611455E-2</v>
      </c>
      <c r="AG797" s="3">
        <v>44302</v>
      </c>
      <c r="AH797">
        <v>11740205.517154247</v>
      </c>
      <c r="AI797" s="24">
        <f>AH797/MAX($AH$2:AH797)-1</f>
        <v>-3.4969764510694445E-2</v>
      </c>
      <c r="AJ797" s="27">
        <f t="shared" si="136"/>
        <v>1</v>
      </c>
      <c r="AK797">
        <f t="shared" si="137"/>
        <v>1</v>
      </c>
      <c r="AL797" s="28">
        <f t="shared" si="142"/>
        <v>2</v>
      </c>
      <c r="AM797" s="28">
        <f t="shared" si="138"/>
        <v>1384</v>
      </c>
      <c r="AN797" s="29">
        <f t="shared" ca="1" si="139"/>
        <v>-3.4969764510694445E-2</v>
      </c>
      <c r="AP797" s="7"/>
      <c r="AT797" s="3"/>
      <c r="AV797" s="7"/>
      <c r="AW797" s="6"/>
      <c r="AY797" s="7"/>
      <c r="BA797" s="7"/>
      <c r="BG797" s="7"/>
      <c r="BH797" s="7"/>
    </row>
    <row r="798" spans="1:60" x14ac:dyDescent="0.45">
      <c r="A798" t="s">
        <v>718</v>
      </c>
      <c r="B798" t="s">
        <v>30</v>
      </c>
      <c r="C798" s="6">
        <v>44034.416666666664</v>
      </c>
      <c r="D798" s="5">
        <v>90.9</v>
      </c>
      <c r="E798" s="6">
        <v>44035.385416666664</v>
      </c>
      <c r="F798">
        <v>59</v>
      </c>
      <c r="G798" s="7">
        <v>-0.35089999999999999</v>
      </c>
      <c r="H798">
        <v>-20252.599999999999</v>
      </c>
      <c r="I798" s="7">
        <v>-0.3674</v>
      </c>
      <c r="J798">
        <v>606.38340000000005</v>
      </c>
      <c r="K798">
        <v>55120.25</v>
      </c>
      <c r="L798">
        <v>1003798.25</v>
      </c>
      <c r="M798">
        <v>332</v>
      </c>
      <c r="N798">
        <v>-61</v>
      </c>
      <c r="O798" s="7">
        <v>-0.46970000000000001</v>
      </c>
      <c r="P798" s="7">
        <v>0.39219999999999999</v>
      </c>
      <c r="Q798" t="s">
        <v>535</v>
      </c>
      <c r="S798" s="2">
        <f t="shared" si="140"/>
        <v>44034</v>
      </c>
      <c r="T798" t="s">
        <v>718</v>
      </c>
      <c r="U798" s="5">
        <v>90.9</v>
      </c>
      <c r="V798">
        <v>59</v>
      </c>
      <c r="W798">
        <f t="shared" si="143"/>
        <v>11127346.056139249</v>
      </c>
      <c r="X798">
        <f t="shared" si="133"/>
        <v>27818.365140348124</v>
      </c>
      <c r="Y798">
        <f t="shared" si="134"/>
        <v>300</v>
      </c>
      <c r="Z798">
        <f t="shared" si="135"/>
        <v>-10019.700000000004</v>
      </c>
      <c r="AA798" s="5" t="str">
        <f t="shared" si="141"/>
        <v/>
      </c>
      <c r="AB798" s="24" t="str">
        <f>IFERROR(AA798/MAX($J$3:AA798)-1,"")</f>
        <v/>
      </c>
      <c r="AG798" s="3">
        <v>44303</v>
      </c>
      <c r="AH798">
        <v>11740205.517154247</v>
      </c>
      <c r="AI798" s="24">
        <f>AH798/MAX($AH$2:AH798)-1</f>
        <v>-3.4969764510694445E-2</v>
      </c>
      <c r="AJ798" s="27">
        <f t="shared" si="136"/>
        <v>1</v>
      </c>
      <c r="AK798">
        <f t="shared" si="137"/>
        <v>1</v>
      </c>
      <c r="AL798" s="28">
        <f t="shared" si="142"/>
        <v>2</v>
      </c>
      <c r="AM798" s="28">
        <f t="shared" si="138"/>
        <v>1384</v>
      </c>
      <c r="AN798" s="29">
        <f t="shared" ca="1" si="139"/>
        <v>-3.4969764510694445E-2</v>
      </c>
      <c r="AP798" s="7"/>
      <c r="AT798" s="3"/>
      <c r="AV798" s="7"/>
      <c r="AW798" s="6"/>
      <c r="AY798" s="7"/>
      <c r="BA798" s="7"/>
      <c r="BG798" s="7"/>
      <c r="BH798" s="7"/>
    </row>
    <row r="799" spans="1:60" x14ac:dyDescent="0.45">
      <c r="A799" t="s">
        <v>823</v>
      </c>
      <c r="B799" t="s">
        <v>30</v>
      </c>
      <c r="C799" s="6">
        <v>44034.552777777775</v>
      </c>
      <c r="D799" s="5">
        <v>65.95</v>
      </c>
      <c r="E799" s="6">
        <v>44035.385416666664</v>
      </c>
      <c r="F799">
        <v>30.65</v>
      </c>
      <c r="G799" s="7">
        <v>-0.5353</v>
      </c>
      <c r="H799">
        <v>-30301.16</v>
      </c>
      <c r="I799" s="7">
        <v>-0.54990000000000006</v>
      </c>
      <c r="J799">
        <v>835.52520000000004</v>
      </c>
      <c r="K799">
        <v>55102.89</v>
      </c>
      <c r="L799">
        <v>973497.1</v>
      </c>
      <c r="M799">
        <v>136</v>
      </c>
      <c r="N799">
        <v>-222.8</v>
      </c>
      <c r="O799" s="7">
        <v>-0.62090000000000001</v>
      </c>
      <c r="P799" s="7">
        <v>0.36470000000000002</v>
      </c>
      <c r="Q799" t="s">
        <v>535</v>
      </c>
      <c r="S799" s="2">
        <f t="shared" si="140"/>
        <v>44034</v>
      </c>
      <c r="T799" t="s">
        <v>823</v>
      </c>
      <c r="U799" s="5">
        <v>65.95</v>
      </c>
      <c r="V799">
        <v>30.65</v>
      </c>
      <c r="W799">
        <f t="shared" si="143"/>
        <v>11127346.056139249</v>
      </c>
      <c r="X799">
        <f t="shared" si="133"/>
        <v>27818.365140348124</v>
      </c>
      <c r="Y799">
        <f t="shared" si="134"/>
        <v>425</v>
      </c>
      <c r="Z799">
        <f t="shared" si="135"/>
        <v>-15413.05</v>
      </c>
      <c r="AA799" s="5" t="str">
        <f t="shared" si="141"/>
        <v/>
      </c>
      <c r="AB799" s="24" t="str">
        <f>IFERROR(AA799/MAX($J$3:AA799)-1,"")</f>
        <v/>
      </c>
      <c r="AG799" s="3">
        <v>44304</v>
      </c>
      <c r="AH799">
        <v>11740205.517154247</v>
      </c>
      <c r="AI799" s="24">
        <f>AH799/MAX($AH$2:AH799)-1</f>
        <v>-3.4969764510694445E-2</v>
      </c>
      <c r="AJ799" s="27">
        <f t="shared" si="136"/>
        <v>1</v>
      </c>
      <c r="AK799">
        <f t="shared" si="137"/>
        <v>1</v>
      </c>
      <c r="AL799" s="28">
        <f t="shared" si="142"/>
        <v>2</v>
      </c>
      <c r="AM799" s="28">
        <f t="shared" si="138"/>
        <v>1384</v>
      </c>
      <c r="AN799" s="29">
        <f t="shared" ca="1" si="139"/>
        <v>-3.4969764510694445E-2</v>
      </c>
      <c r="AP799" s="7"/>
      <c r="AT799" s="3"/>
      <c r="AV799" s="7"/>
      <c r="AW799" s="6"/>
      <c r="AY799" s="7"/>
      <c r="BA799" s="7"/>
      <c r="BG799" s="7"/>
      <c r="BH799" s="7"/>
    </row>
    <row r="800" spans="1:60" x14ac:dyDescent="0.45">
      <c r="A800" t="s">
        <v>823</v>
      </c>
      <c r="B800" t="s">
        <v>30</v>
      </c>
      <c r="C800" s="6">
        <v>44034.552777777775</v>
      </c>
      <c r="D800" s="5">
        <v>65.95</v>
      </c>
      <c r="E800" s="6">
        <v>44035.385416666664</v>
      </c>
      <c r="F800">
        <v>30.65</v>
      </c>
      <c r="G800" s="7">
        <v>-0.5353</v>
      </c>
      <c r="H800">
        <v>-30736.83</v>
      </c>
      <c r="I800" s="7">
        <v>-0.54990000000000006</v>
      </c>
      <c r="J800">
        <v>847.53859999999997</v>
      </c>
      <c r="K800">
        <v>55895.17</v>
      </c>
      <c r="L800">
        <v>1148296.6200000001</v>
      </c>
      <c r="M800">
        <v>136</v>
      </c>
      <c r="N800">
        <v>-226.01</v>
      </c>
      <c r="O800" s="7">
        <v>-0.62090000000000001</v>
      </c>
      <c r="P800" s="7">
        <v>0.36470000000000002</v>
      </c>
      <c r="Q800" t="s">
        <v>535</v>
      </c>
      <c r="S800" s="2">
        <f t="shared" si="140"/>
        <v>44034</v>
      </c>
      <c r="T800" t="s">
        <v>823</v>
      </c>
      <c r="U800" s="5">
        <v>65.95</v>
      </c>
      <c r="V800">
        <v>30.65</v>
      </c>
      <c r="W800">
        <f t="shared" si="143"/>
        <v>11127346.056139249</v>
      </c>
      <c r="X800">
        <f t="shared" si="133"/>
        <v>27818.365140348124</v>
      </c>
      <c r="Y800">
        <f t="shared" si="134"/>
        <v>425</v>
      </c>
      <c r="Z800">
        <f t="shared" si="135"/>
        <v>-15413.05</v>
      </c>
      <c r="AA800" s="5" t="str">
        <f t="shared" si="141"/>
        <v/>
      </c>
      <c r="AB800" s="24" t="str">
        <f>IFERROR(AA800/MAX($J$3:AA800)-1,"")</f>
        <v/>
      </c>
      <c r="AG800" s="3">
        <v>44305</v>
      </c>
      <c r="AH800">
        <v>11740205.517154247</v>
      </c>
      <c r="AI800" s="24">
        <f>AH800/MAX($AH$2:AH800)-1</f>
        <v>-3.4969764510694445E-2</v>
      </c>
      <c r="AJ800" s="27">
        <f t="shared" si="136"/>
        <v>1</v>
      </c>
      <c r="AK800">
        <f t="shared" si="137"/>
        <v>1</v>
      </c>
      <c r="AL800" s="28">
        <f t="shared" si="142"/>
        <v>2</v>
      </c>
      <c r="AM800" s="28">
        <f t="shared" si="138"/>
        <v>1384</v>
      </c>
      <c r="AN800" s="29">
        <f t="shared" ca="1" si="139"/>
        <v>-3.4969764510694445E-2</v>
      </c>
      <c r="AP800" s="7"/>
      <c r="AT800" s="3"/>
      <c r="AV800" s="7"/>
      <c r="AW800" s="6"/>
      <c r="AY800" s="7"/>
      <c r="BA800" s="7"/>
      <c r="BG800" s="7"/>
      <c r="BH800" s="7"/>
    </row>
    <row r="801" spans="1:60" x14ac:dyDescent="0.45">
      <c r="A801" t="s">
        <v>738</v>
      </c>
      <c r="B801" t="s">
        <v>30</v>
      </c>
      <c r="C801" s="6">
        <v>44034.611111111109</v>
      </c>
      <c r="D801" s="5">
        <v>57.55</v>
      </c>
      <c r="E801" s="6">
        <v>44035.385416666664</v>
      </c>
      <c r="F801">
        <v>13.75</v>
      </c>
      <c r="G801" s="7">
        <v>-0.7611</v>
      </c>
      <c r="H801">
        <v>-43271.71</v>
      </c>
      <c r="I801" s="7">
        <v>-0.77349999999999997</v>
      </c>
      <c r="J801">
        <v>972.11410000000001</v>
      </c>
      <c r="K801">
        <v>55945.16</v>
      </c>
      <c r="L801">
        <v>1105024.9099999999</v>
      </c>
      <c r="M801">
        <v>52</v>
      </c>
      <c r="N801">
        <v>-832.15</v>
      </c>
      <c r="O801" s="7">
        <v>-0.7611</v>
      </c>
      <c r="P801" s="7">
        <v>7.2999999999999995E-2</v>
      </c>
      <c r="Q801" t="s">
        <v>535</v>
      </c>
      <c r="S801" s="2">
        <f t="shared" si="140"/>
        <v>44034</v>
      </c>
      <c r="T801" t="s">
        <v>738</v>
      </c>
      <c r="U801" s="5">
        <v>57.55</v>
      </c>
      <c r="V801">
        <v>13.75</v>
      </c>
      <c r="W801">
        <f t="shared" si="143"/>
        <v>11127346.056139249</v>
      </c>
      <c r="X801">
        <f t="shared" si="133"/>
        <v>27818.365140348124</v>
      </c>
      <c r="Y801">
        <f t="shared" si="134"/>
        <v>475</v>
      </c>
      <c r="Z801">
        <f t="shared" si="135"/>
        <v>-21143.674999999996</v>
      </c>
      <c r="AA801" s="5">
        <f t="shared" si="141"/>
        <v>11065356.58113925</v>
      </c>
      <c r="AB801" s="24">
        <f>IFERROR(AA801/MAX($J$3:AA801)-1,"")</f>
        <v>-2.883814967883902E-2</v>
      </c>
      <c r="AG801" s="3">
        <v>44306</v>
      </c>
      <c r="AH801">
        <v>11872342.442154247</v>
      </c>
      <c r="AI801" s="24">
        <f>AH801/MAX($AH$2:AH801)-1</f>
        <v>-2.4108274252856665E-2</v>
      </c>
      <c r="AJ801" s="27">
        <f t="shared" si="136"/>
        <v>1</v>
      </c>
      <c r="AK801">
        <f t="shared" si="137"/>
        <v>1</v>
      </c>
      <c r="AL801" s="28">
        <f t="shared" si="142"/>
        <v>2</v>
      </c>
      <c r="AM801" s="28">
        <f t="shared" si="138"/>
        <v>1384</v>
      </c>
      <c r="AN801" s="29">
        <f t="shared" ca="1" si="139"/>
        <v>-2.4108274252856665E-2</v>
      </c>
      <c r="AP801" s="7"/>
      <c r="AT801" s="3"/>
      <c r="AV801" s="7"/>
      <c r="AW801" s="6"/>
      <c r="AY801" s="7"/>
      <c r="BA801" s="7"/>
      <c r="BG801" s="7"/>
      <c r="BH801" s="7"/>
    </row>
    <row r="802" spans="1:60" x14ac:dyDescent="0.45">
      <c r="A802" t="s">
        <v>697</v>
      </c>
      <c r="B802" t="s">
        <v>30</v>
      </c>
      <c r="C802" s="6">
        <v>44035.450694444444</v>
      </c>
      <c r="D802" s="5">
        <v>34.299999999999997</v>
      </c>
      <c r="E802" s="6">
        <v>44035.638194444444</v>
      </c>
      <c r="F802">
        <v>63.05</v>
      </c>
      <c r="G802" s="7">
        <v>0.83819999999999995</v>
      </c>
      <c r="H802">
        <v>44432.27</v>
      </c>
      <c r="I802" s="7">
        <v>0.80979999999999996</v>
      </c>
      <c r="J802">
        <v>1599.635</v>
      </c>
      <c r="K802">
        <v>54867.48</v>
      </c>
      <c r="L802">
        <v>1017929.36</v>
      </c>
      <c r="M802">
        <v>271</v>
      </c>
      <c r="N802">
        <v>163.96</v>
      </c>
      <c r="O802" s="7">
        <v>-7.7299999999999994E-2</v>
      </c>
      <c r="P802" s="7">
        <v>1.4198</v>
      </c>
      <c r="Q802" t="s">
        <v>535</v>
      </c>
      <c r="S802" s="2">
        <f t="shared" si="140"/>
        <v>44035</v>
      </c>
      <c r="T802" t="s">
        <v>697</v>
      </c>
      <c r="U802" s="5">
        <v>34.299999999999997</v>
      </c>
      <c r="V802">
        <v>63.05</v>
      </c>
      <c r="W802">
        <f t="shared" si="143"/>
        <v>11065356.58113925</v>
      </c>
      <c r="X802">
        <f t="shared" si="133"/>
        <v>27663.391452848125</v>
      </c>
      <c r="Y802">
        <f t="shared" si="134"/>
        <v>800</v>
      </c>
      <c r="Z802">
        <f t="shared" si="135"/>
        <v>22221.199999999997</v>
      </c>
      <c r="AA802" s="5" t="str">
        <f t="shared" si="141"/>
        <v/>
      </c>
      <c r="AB802" s="24" t="str">
        <f>IFERROR(AA802/MAX($J$3:AA802)-1,"")</f>
        <v/>
      </c>
      <c r="AG802" s="3">
        <v>44307</v>
      </c>
      <c r="AH802">
        <v>11872342.442154247</v>
      </c>
      <c r="AI802" s="24">
        <f>AH802/MAX($AH$2:AH802)-1</f>
        <v>-2.4108274252856665E-2</v>
      </c>
      <c r="AJ802" s="27">
        <f t="shared" si="136"/>
        <v>1</v>
      </c>
      <c r="AK802">
        <f t="shared" si="137"/>
        <v>1</v>
      </c>
      <c r="AL802" s="28">
        <f t="shared" si="142"/>
        <v>2</v>
      </c>
      <c r="AM802" s="28">
        <f t="shared" si="138"/>
        <v>1384</v>
      </c>
      <c r="AN802" s="29">
        <f t="shared" ca="1" si="139"/>
        <v>-2.4108274252856665E-2</v>
      </c>
      <c r="AP802" s="7"/>
      <c r="AT802" s="3"/>
      <c r="AV802" s="7"/>
      <c r="AW802" s="6"/>
      <c r="AY802" s="7"/>
      <c r="BA802" s="7"/>
      <c r="BG802" s="7"/>
      <c r="BH802" s="7"/>
    </row>
    <row r="803" spans="1:60" x14ac:dyDescent="0.45">
      <c r="A803" t="s">
        <v>719</v>
      </c>
      <c r="B803" t="s">
        <v>30</v>
      </c>
      <c r="C803" s="6">
        <v>44035.484722222223</v>
      </c>
      <c r="D803" s="5">
        <v>26.65</v>
      </c>
      <c r="E803" s="6">
        <v>44035.638194444444</v>
      </c>
      <c r="F803">
        <v>12.9</v>
      </c>
      <c r="G803" s="7">
        <v>-0.51590000000000003</v>
      </c>
      <c r="H803">
        <v>-29223.06</v>
      </c>
      <c r="I803" s="7">
        <v>-0.53080000000000005</v>
      </c>
      <c r="J803">
        <v>2065.8910000000001</v>
      </c>
      <c r="K803">
        <v>55056</v>
      </c>
      <c r="L803">
        <v>988706.3</v>
      </c>
      <c r="M803">
        <v>222</v>
      </c>
      <c r="N803">
        <v>-131.63999999999999</v>
      </c>
      <c r="O803" s="7">
        <v>-0.83299999999999996</v>
      </c>
      <c r="P803" s="7">
        <v>0.38840000000000002</v>
      </c>
      <c r="Q803" t="s">
        <v>535</v>
      </c>
      <c r="S803" s="2">
        <f t="shared" si="140"/>
        <v>44035</v>
      </c>
      <c r="T803" t="s">
        <v>719</v>
      </c>
      <c r="U803" s="5">
        <v>26.65</v>
      </c>
      <c r="V803">
        <v>12.9</v>
      </c>
      <c r="W803">
        <f t="shared" si="143"/>
        <v>11065356.58113925</v>
      </c>
      <c r="X803">
        <f t="shared" si="133"/>
        <v>27663.391452848125</v>
      </c>
      <c r="Y803">
        <f t="shared" si="134"/>
        <v>1050</v>
      </c>
      <c r="Z803">
        <f t="shared" si="135"/>
        <v>-14852.774999999998</v>
      </c>
      <c r="AA803" s="5" t="str">
        <f t="shared" si="141"/>
        <v/>
      </c>
      <c r="AB803" s="24" t="str">
        <f>IFERROR(AA803/MAX($J$3:AA803)-1,"")</f>
        <v/>
      </c>
      <c r="AG803" s="3">
        <v>44308</v>
      </c>
      <c r="AH803">
        <v>11944338.479654247</v>
      </c>
      <c r="AI803" s="24">
        <f>AH803/MAX($AH$2:AH803)-1</f>
        <v>-1.8190289859704167E-2</v>
      </c>
      <c r="AJ803" s="27">
        <f t="shared" si="136"/>
        <v>1</v>
      </c>
      <c r="AK803">
        <f t="shared" si="137"/>
        <v>1</v>
      </c>
      <c r="AL803" s="28">
        <f t="shared" si="142"/>
        <v>2</v>
      </c>
      <c r="AM803" s="28">
        <f t="shared" si="138"/>
        <v>1384</v>
      </c>
      <c r="AN803" s="29">
        <f t="shared" ca="1" si="139"/>
        <v>-1.8190289859704167E-2</v>
      </c>
      <c r="AP803" s="7"/>
      <c r="AT803" s="3"/>
      <c r="AV803" s="7"/>
      <c r="AW803" s="6"/>
      <c r="AY803" s="7"/>
      <c r="BA803" s="7"/>
      <c r="BG803" s="7"/>
      <c r="BH803" s="7"/>
    </row>
    <row r="804" spans="1:60" x14ac:dyDescent="0.45">
      <c r="A804" t="s">
        <v>1029</v>
      </c>
      <c r="B804" t="s">
        <v>30</v>
      </c>
      <c r="C804" s="6">
        <v>44035.570833333331</v>
      </c>
      <c r="D804" s="5">
        <v>133</v>
      </c>
      <c r="E804" s="6">
        <v>44036.385416666664</v>
      </c>
      <c r="F804">
        <v>79.750010000000003</v>
      </c>
      <c r="G804" s="7">
        <v>-0.40039999999999998</v>
      </c>
      <c r="H804">
        <v>-23119.119999999999</v>
      </c>
      <c r="I804" s="7">
        <v>-0.41639999999999999</v>
      </c>
      <c r="J804">
        <v>417.4821</v>
      </c>
      <c r="K804">
        <v>55525.13</v>
      </c>
      <c r="L804">
        <v>1081905.79</v>
      </c>
      <c r="M804">
        <v>110</v>
      </c>
      <c r="N804">
        <v>-210.17</v>
      </c>
      <c r="O804" s="7">
        <v>-0.42370000000000002</v>
      </c>
      <c r="P804" s="7">
        <v>5.1499999999999997E-2</v>
      </c>
      <c r="Q804" t="s">
        <v>535</v>
      </c>
      <c r="S804" s="2">
        <f t="shared" si="140"/>
        <v>44035</v>
      </c>
      <c r="T804" t="s">
        <v>1029</v>
      </c>
      <c r="U804" s="5">
        <v>133</v>
      </c>
      <c r="V804">
        <v>79.750010000000003</v>
      </c>
      <c r="W804">
        <f t="shared" si="143"/>
        <v>11065356.58113925</v>
      </c>
      <c r="X804">
        <f t="shared" si="133"/>
        <v>27663.391452848125</v>
      </c>
      <c r="Y804">
        <f t="shared" si="134"/>
        <v>200</v>
      </c>
      <c r="Z804">
        <f t="shared" si="135"/>
        <v>-11075.498020000003</v>
      </c>
      <c r="AA804" s="5" t="str">
        <f t="shared" si="141"/>
        <v/>
      </c>
      <c r="AB804" s="24" t="str">
        <f>IFERROR(AA804/MAX($J$3:AA804)-1,"")</f>
        <v/>
      </c>
      <c r="AG804" s="3">
        <v>44309</v>
      </c>
      <c r="AH804">
        <v>11944338.479654247</v>
      </c>
      <c r="AI804" s="24">
        <f>AH804/MAX($AH$2:AH804)-1</f>
        <v>-1.8190289859704167E-2</v>
      </c>
      <c r="AJ804" s="27">
        <f t="shared" si="136"/>
        <v>1</v>
      </c>
      <c r="AK804">
        <f t="shared" si="137"/>
        <v>1</v>
      </c>
      <c r="AL804" s="28">
        <f t="shared" si="142"/>
        <v>2</v>
      </c>
      <c r="AM804" s="28">
        <f t="shared" si="138"/>
        <v>1384</v>
      </c>
      <c r="AN804" s="29">
        <f t="shared" ca="1" si="139"/>
        <v>-1.8190289859704167E-2</v>
      </c>
      <c r="AP804" s="7"/>
      <c r="AT804" s="3"/>
      <c r="AV804" s="7"/>
      <c r="AW804" s="6"/>
      <c r="AY804" s="7"/>
      <c r="BA804" s="7"/>
      <c r="BG804" s="7"/>
      <c r="BH804" s="7"/>
    </row>
    <row r="805" spans="1:60" x14ac:dyDescent="0.45">
      <c r="A805" t="s">
        <v>960</v>
      </c>
      <c r="B805" t="s">
        <v>30</v>
      </c>
      <c r="C805" s="6">
        <v>44035.589583333334</v>
      </c>
      <c r="D805" s="5">
        <v>111.3</v>
      </c>
      <c r="E805" s="6">
        <v>44036.385416666664</v>
      </c>
      <c r="F805">
        <v>60.7</v>
      </c>
      <c r="G805" s="7">
        <v>-0.4546</v>
      </c>
      <c r="H805">
        <v>-26101.94</v>
      </c>
      <c r="I805" s="7">
        <v>-0.47010000000000002</v>
      </c>
      <c r="J805">
        <v>498.89030000000002</v>
      </c>
      <c r="K805">
        <v>55526.49</v>
      </c>
      <c r="L805">
        <v>1055803.8500000001</v>
      </c>
      <c r="M805">
        <v>83</v>
      </c>
      <c r="N805">
        <v>-314.48</v>
      </c>
      <c r="O805" s="7">
        <v>-0.4955</v>
      </c>
      <c r="P805" s="7">
        <v>5.4000000000000003E-3</v>
      </c>
      <c r="Q805" t="s">
        <v>535</v>
      </c>
      <c r="S805" s="2">
        <f t="shared" si="140"/>
        <v>44035</v>
      </c>
      <c r="T805" t="s">
        <v>960</v>
      </c>
      <c r="U805" s="5">
        <v>111.3</v>
      </c>
      <c r="V805">
        <v>60.7</v>
      </c>
      <c r="W805">
        <f t="shared" si="143"/>
        <v>11065356.58113925</v>
      </c>
      <c r="X805">
        <f t="shared" si="133"/>
        <v>27663.391452848125</v>
      </c>
      <c r="Y805">
        <f t="shared" si="134"/>
        <v>250</v>
      </c>
      <c r="Z805">
        <f t="shared" si="135"/>
        <v>-13079.999999999998</v>
      </c>
      <c r="AA805" s="5">
        <f t="shared" si="141"/>
        <v>11048569.50811925</v>
      </c>
      <c r="AB805" s="24">
        <f>IFERROR(AA805/MAX($J$3:AA805)-1,"")</f>
        <v>-3.0311483572422526E-2</v>
      </c>
      <c r="AG805" s="3">
        <v>44310</v>
      </c>
      <c r="AH805">
        <v>11944338.479654247</v>
      </c>
      <c r="AI805" s="24">
        <f>AH805/MAX($AH$2:AH805)-1</f>
        <v>-1.8190289859704167E-2</v>
      </c>
      <c r="AJ805" s="27">
        <f t="shared" si="136"/>
        <v>1</v>
      </c>
      <c r="AK805">
        <f t="shared" si="137"/>
        <v>1</v>
      </c>
      <c r="AL805" s="28">
        <f t="shared" si="142"/>
        <v>2</v>
      </c>
      <c r="AM805" s="28">
        <f t="shared" si="138"/>
        <v>1384</v>
      </c>
      <c r="AN805" s="29">
        <f t="shared" ca="1" si="139"/>
        <v>-1.8190289859704167E-2</v>
      </c>
      <c r="AP805" s="7"/>
      <c r="AT805" s="3"/>
      <c r="AV805" s="7"/>
      <c r="AW805" s="6"/>
      <c r="AY805" s="7"/>
      <c r="BA805" s="7"/>
      <c r="BG805" s="7"/>
      <c r="BH805" s="7"/>
    </row>
    <row r="806" spans="1:60" x14ac:dyDescent="0.45">
      <c r="A806" t="s">
        <v>823</v>
      </c>
      <c r="B806" t="s">
        <v>30</v>
      </c>
      <c r="C806" s="6">
        <v>44039.416666666664</v>
      </c>
      <c r="D806" s="5">
        <v>106.7</v>
      </c>
      <c r="E806" s="6">
        <v>44040.385416666664</v>
      </c>
      <c r="F806">
        <v>67.95</v>
      </c>
      <c r="G806" s="7">
        <v>-0.36320000000000002</v>
      </c>
      <c r="H806">
        <v>-20853.05</v>
      </c>
      <c r="I806" s="7">
        <v>-0.3795</v>
      </c>
      <c r="J806">
        <v>514.93470000000002</v>
      </c>
      <c r="K806">
        <v>54943.53</v>
      </c>
      <c r="L806">
        <v>967853.25</v>
      </c>
      <c r="M806">
        <v>332</v>
      </c>
      <c r="N806">
        <v>-62.81</v>
      </c>
      <c r="O806" s="7">
        <v>-0.41189999999999999</v>
      </c>
      <c r="P806" s="7">
        <v>9.3700000000000006E-2</v>
      </c>
      <c r="Q806" t="s">
        <v>535</v>
      </c>
      <c r="S806" s="2">
        <f t="shared" si="140"/>
        <v>44039</v>
      </c>
      <c r="T806" t="s">
        <v>823</v>
      </c>
      <c r="U806" s="5">
        <v>106.7</v>
      </c>
      <c r="V806">
        <v>67.95</v>
      </c>
      <c r="W806">
        <f t="shared" si="143"/>
        <v>11048569.50811925</v>
      </c>
      <c r="X806">
        <f t="shared" si="133"/>
        <v>27621.423770298126</v>
      </c>
      <c r="Y806">
        <f t="shared" si="134"/>
        <v>250</v>
      </c>
      <c r="Z806">
        <f t="shared" si="135"/>
        <v>-10124.125000000004</v>
      </c>
      <c r="AA806" s="5" t="str">
        <f t="shared" si="141"/>
        <v/>
      </c>
      <c r="AB806" s="24" t="str">
        <f>IFERROR(AA806/MAX($J$3:AA806)-1,"")</f>
        <v/>
      </c>
      <c r="AG806" s="3">
        <v>44311</v>
      </c>
      <c r="AH806">
        <v>11944338.479654247</v>
      </c>
      <c r="AI806" s="24">
        <f>AH806/MAX($AH$2:AH806)-1</f>
        <v>-1.8190289859704167E-2</v>
      </c>
      <c r="AJ806" s="27">
        <f t="shared" si="136"/>
        <v>1</v>
      </c>
      <c r="AK806">
        <f t="shared" si="137"/>
        <v>1</v>
      </c>
      <c r="AL806" s="28">
        <f t="shared" si="142"/>
        <v>2</v>
      </c>
      <c r="AM806" s="28">
        <f t="shared" si="138"/>
        <v>1384</v>
      </c>
      <c r="AN806" s="29">
        <f t="shared" ca="1" si="139"/>
        <v>-1.8190289859704167E-2</v>
      </c>
      <c r="AP806" s="7"/>
      <c r="AT806" s="3"/>
      <c r="AV806" s="7"/>
      <c r="AW806" s="6"/>
      <c r="AY806" s="7"/>
      <c r="BA806" s="7"/>
      <c r="BG806" s="7"/>
      <c r="BH806" s="7"/>
    </row>
    <row r="807" spans="1:60" x14ac:dyDescent="0.45">
      <c r="A807" t="s">
        <v>718</v>
      </c>
      <c r="B807" t="s">
        <v>30</v>
      </c>
      <c r="C807" s="6">
        <v>44039.417361111111</v>
      </c>
      <c r="D807" s="5">
        <v>133</v>
      </c>
      <c r="E807" s="6">
        <v>44040.385416666664</v>
      </c>
      <c r="F807">
        <v>89.35</v>
      </c>
      <c r="G807" s="7">
        <v>-0.32819999999999999</v>
      </c>
      <c r="H807">
        <v>-18948.87</v>
      </c>
      <c r="I807" s="7">
        <v>-0.34489999999999998</v>
      </c>
      <c r="J807">
        <v>413.06799999999998</v>
      </c>
      <c r="K807">
        <v>54938.04</v>
      </c>
      <c r="L807">
        <v>948904.37</v>
      </c>
      <c r="M807">
        <v>331</v>
      </c>
      <c r="N807">
        <v>-57.25</v>
      </c>
      <c r="O807" s="7">
        <v>-0.37819999999999998</v>
      </c>
      <c r="P807" s="7">
        <v>8.72E-2</v>
      </c>
      <c r="Q807" t="s">
        <v>535</v>
      </c>
      <c r="S807" s="2">
        <f t="shared" si="140"/>
        <v>44039</v>
      </c>
      <c r="T807" t="s">
        <v>718</v>
      </c>
      <c r="U807" s="5">
        <v>133</v>
      </c>
      <c r="V807">
        <v>89.35</v>
      </c>
      <c r="W807">
        <f t="shared" si="143"/>
        <v>11048569.50811925</v>
      </c>
      <c r="X807">
        <f t="shared" si="133"/>
        <v>27621.423770298126</v>
      </c>
      <c r="Y807">
        <f t="shared" si="134"/>
        <v>200</v>
      </c>
      <c r="Z807">
        <f t="shared" si="135"/>
        <v>-9174.7000000000044</v>
      </c>
      <c r="AA807" s="5">
        <f t="shared" si="141"/>
        <v>11029270.68311925</v>
      </c>
      <c r="AB807" s="24">
        <f>IFERROR(AA807/MAX($J$3:AA807)-1,"")</f>
        <v>-3.2005263836853426E-2</v>
      </c>
      <c r="AG807" s="3">
        <v>44312</v>
      </c>
      <c r="AH807">
        <v>11931045.979654247</v>
      </c>
      <c r="AI807" s="24">
        <f>AH807/MAX($AH$2:AH807)-1</f>
        <v>-1.9282916763594282E-2</v>
      </c>
      <c r="AJ807" s="27">
        <f t="shared" si="136"/>
        <v>1</v>
      </c>
      <c r="AK807">
        <f t="shared" si="137"/>
        <v>1</v>
      </c>
      <c r="AL807" s="28">
        <f t="shared" si="142"/>
        <v>2</v>
      </c>
      <c r="AM807" s="28">
        <f t="shared" si="138"/>
        <v>1384</v>
      </c>
      <c r="AN807" s="29">
        <f t="shared" ca="1" si="139"/>
        <v>-1.9282916763594282E-2</v>
      </c>
      <c r="AP807" s="7"/>
      <c r="AT807" s="3"/>
      <c r="AV807" s="7"/>
      <c r="AW807" s="6"/>
      <c r="AY807" s="7"/>
      <c r="BA807" s="7"/>
      <c r="BG807" s="7"/>
      <c r="BH807" s="7"/>
    </row>
    <row r="808" spans="1:60" x14ac:dyDescent="0.45">
      <c r="A808" t="s">
        <v>699</v>
      </c>
      <c r="B808" t="s">
        <v>30</v>
      </c>
      <c r="C808" s="6">
        <v>44040.506944444445</v>
      </c>
      <c r="D808" s="5">
        <v>64.25</v>
      </c>
      <c r="E808" s="6">
        <v>44041.385416666664</v>
      </c>
      <c r="F808">
        <v>109.85</v>
      </c>
      <c r="G808" s="7">
        <v>0.7097</v>
      </c>
      <c r="H808">
        <v>37370.269999999997</v>
      </c>
      <c r="I808" s="7">
        <v>0.68259999999999998</v>
      </c>
      <c r="J808">
        <v>852.0548</v>
      </c>
      <c r="K808">
        <v>54744.52</v>
      </c>
      <c r="L808">
        <v>986274.65</v>
      </c>
      <c r="M808">
        <v>202</v>
      </c>
      <c r="N808">
        <v>185</v>
      </c>
      <c r="O808" s="7">
        <v>-0.13070000000000001</v>
      </c>
      <c r="P808" s="7">
        <v>0.751</v>
      </c>
      <c r="Q808" t="s">
        <v>535</v>
      </c>
      <c r="S808" s="2">
        <f t="shared" si="140"/>
        <v>44040</v>
      </c>
      <c r="T808" t="s">
        <v>699</v>
      </c>
      <c r="U808" s="5">
        <v>64.25</v>
      </c>
      <c r="V808">
        <v>109.85</v>
      </c>
      <c r="W808">
        <f t="shared" si="143"/>
        <v>11029270.68311925</v>
      </c>
      <c r="X808">
        <f t="shared" si="133"/>
        <v>27573.176707798128</v>
      </c>
      <c r="Y808">
        <f t="shared" si="134"/>
        <v>425</v>
      </c>
      <c r="Z808">
        <f t="shared" si="135"/>
        <v>18640.074999999997</v>
      </c>
      <c r="AA808" s="5" t="str">
        <f t="shared" si="141"/>
        <v/>
      </c>
      <c r="AB808" s="24" t="str">
        <f>IFERROR(AA808/MAX($J$3:AA808)-1,"")</f>
        <v/>
      </c>
      <c r="AG808" s="3">
        <v>44313</v>
      </c>
      <c r="AH808">
        <v>11965135.679654246</v>
      </c>
      <c r="AI808" s="24">
        <f>AH808/MAX($AH$2:AH808)-1</f>
        <v>-1.6480785985671376E-2</v>
      </c>
      <c r="AJ808" s="27">
        <f t="shared" si="136"/>
        <v>1</v>
      </c>
      <c r="AK808">
        <f t="shared" si="137"/>
        <v>1</v>
      </c>
      <c r="AL808" s="28">
        <f t="shared" si="142"/>
        <v>2</v>
      </c>
      <c r="AM808" s="28">
        <f t="shared" si="138"/>
        <v>1384</v>
      </c>
      <c r="AN808" s="29">
        <f t="shared" ca="1" si="139"/>
        <v>-1.6480785985671376E-2</v>
      </c>
      <c r="AP808" s="7"/>
      <c r="AT808" s="3"/>
      <c r="AV808" s="7"/>
      <c r="AW808" s="6"/>
      <c r="AY808" s="7"/>
      <c r="BA808" s="7"/>
      <c r="BG808" s="7"/>
      <c r="BH808" s="7"/>
    </row>
    <row r="809" spans="1:60" x14ac:dyDescent="0.45">
      <c r="A809" t="s">
        <v>719</v>
      </c>
      <c r="B809" t="s">
        <v>30</v>
      </c>
      <c r="C809" s="6">
        <v>44040.518750000003</v>
      </c>
      <c r="D809" s="5">
        <v>91.6</v>
      </c>
      <c r="E809" s="6">
        <v>44041.385416666664</v>
      </c>
      <c r="F809">
        <v>147.6</v>
      </c>
      <c r="G809" s="7">
        <v>0.61140000000000005</v>
      </c>
      <c r="H809">
        <v>32033.64</v>
      </c>
      <c r="I809" s="7">
        <v>0.58520000000000005</v>
      </c>
      <c r="J809">
        <v>597.55330000000004</v>
      </c>
      <c r="K809">
        <v>54735.89</v>
      </c>
      <c r="L809">
        <v>1018308.28</v>
      </c>
      <c r="M809">
        <v>185</v>
      </c>
      <c r="N809">
        <v>173.15</v>
      </c>
      <c r="O809" s="7">
        <v>-2.0199999999999999E-2</v>
      </c>
      <c r="P809" s="7">
        <v>0.65939999999999999</v>
      </c>
      <c r="Q809" t="s">
        <v>535</v>
      </c>
      <c r="S809" s="2">
        <f t="shared" si="140"/>
        <v>44040</v>
      </c>
      <c r="T809" t="s">
        <v>719</v>
      </c>
      <c r="U809" s="5">
        <v>91.6</v>
      </c>
      <c r="V809">
        <v>147.6</v>
      </c>
      <c r="W809">
        <f t="shared" si="143"/>
        <v>11029270.68311925</v>
      </c>
      <c r="X809">
        <f t="shared" si="133"/>
        <v>27573.176707798128</v>
      </c>
      <c r="Y809">
        <f t="shared" si="134"/>
        <v>300</v>
      </c>
      <c r="Z809">
        <f t="shared" si="135"/>
        <v>16082.400000000001</v>
      </c>
      <c r="AA809" s="5" t="str">
        <f t="shared" si="141"/>
        <v/>
      </c>
      <c r="AB809" s="24" t="str">
        <f>IFERROR(AA809/MAX($J$3:AA809)-1,"")</f>
        <v/>
      </c>
      <c r="AG809" s="3">
        <v>44314</v>
      </c>
      <c r="AH809">
        <v>12193629.554654246</v>
      </c>
      <c r="AI809" s="24">
        <f>AH809/MAX($AH$2:AH809)-1</f>
        <v>0</v>
      </c>
      <c r="AJ809" s="27">
        <f t="shared" si="136"/>
        <v>1</v>
      </c>
      <c r="AK809">
        <f t="shared" si="137"/>
        <v>1</v>
      </c>
      <c r="AL809" s="28">
        <f t="shared" si="142"/>
        <v>2</v>
      </c>
      <c r="AM809" s="28">
        <f t="shared" si="138"/>
        <v>1384</v>
      </c>
      <c r="AN809" s="29">
        <f t="shared" ca="1" si="139"/>
        <v>0</v>
      </c>
      <c r="AP809" s="7"/>
      <c r="AT809" s="3"/>
      <c r="AV809" s="7"/>
      <c r="AW809" s="6"/>
      <c r="AY809" s="7"/>
      <c r="BA809" s="7"/>
      <c r="BG809" s="7"/>
      <c r="BH809" s="7"/>
    </row>
    <row r="810" spans="1:60" x14ac:dyDescent="0.45">
      <c r="A810" t="s">
        <v>699</v>
      </c>
      <c r="B810" t="s">
        <v>30</v>
      </c>
      <c r="C810" s="6">
        <v>44040.520833333336</v>
      </c>
      <c r="D810" s="5">
        <v>66.900000000000006</v>
      </c>
      <c r="E810" s="6">
        <v>44041.385416666664</v>
      </c>
      <c r="F810">
        <v>109.85</v>
      </c>
      <c r="G810" s="7">
        <v>0.64200000000000002</v>
      </c>
      <c r="H810">
        <v>34028.82</v>
      </c>
      <c r="I810" s="7">
        <v>0.61560000000000004</v>
      </c>
      <c r="J810">
        <v>826.29330000000004</v>
      </c>
      <c r="K810">
        <v>55279.02</v>
      </c>
      <c r="L810">
        <v>1089832.67</v>
      </c>
      <c r="M810">
        <v>182</v>
      </c>
      <c r="N810">
        <v>186.97</v>
      </c>
      <c r="O810" s="7">
        <v>-3.6600000000000001E-2</v>
      </c>
      <c r="P810" s="7">
        <v>0.68159999999999998</v>
      </c>
      <c r="Q810" t="s">
        <v>535</v>
      </c>
      <c r="S810" s="2">
        <f t="shared" si="140"/>
        <v>44040</v>
      </c>
      <c r="T810" t="s">
        <v>699</v>
      </c>
      <c r="U810" s="5">
        <v>66.900000000000006</v>
      </c>
      <c r="V810">
        <v>109.85</v>
      </c>
      <c r="W810">
        <f t="shared" si="143"/>
        <v>11029270.68311925</v>
      </c>
      <c r="X810">
        <f t="shared" si="133"/>
        <v>27573.176707798128</v>
      </c>
      <c r="Y810">
        <f t="shared" si="134"/>
        <v>400</v>
      </c>
      <c r="Z810">
        <f t="shared" si="135"/>
        <v>16472.999999999996</v>
      </c>
      <c r="AA810" s="5" t="str">
        <f t="shared" si="141"/>
        <v/>
      </c>
      <c r="AB810" s="24" t="str">
        <f>IFERROR(AA810/MAX($J$3:AA810)-1,"")</f>
        <v/>
      </c>
      <c r="AG810" s="3">
        <v>44315</v>
      </c>
      <c r="AH810">
        <v>12133815.617154246</v>
      </c>
      <c r="AI810" s="24">
        <f>AH810/MAX($AH$2:AH810)-1</f>
        <v>-4.9053431738189657E-3</v>
      </c>
      <c r="AJ810" s="27">
        <f t="shared" si="136"/>
        <v>1</v>
      </c>
      <c r="AK810">
        <f t="shared" si="137"/>
        <v>1</v>
      </c>
      <c r="AL810" s="28">
        <f t="shared" si="142"/>
        <v>2</v>
      </c>
      <c r="AM810" s="28">
        <f t="shared" si="138"/>
        <v>1384</v>
      </c>
      <c r="AN810" s="29">
        <f t="shared" ca="1" si="139"/>
        <v>-4.9053431738189657E-3</v>
      </c>
      <c r="AP810" s="7"/>
      <c r="AT810" s="3"/>
      <c r="AV810" s="7"/>
      <c r="AW810" s="6"/>
      <c r="AY810" s="7"/>
      <c r="BA810" s="7"/>
      <c r="BG810" s="7"/>
      <c r="BH810" s="7"/>
    </row>
    <row r="811" spans="1:60" x14ac:dyDescent="0.45">
      <c r="A811" t="s">
        <v>698</v>
      </c>
      <c r="B811" t="s">
        <v>30</v>
      </c>
      <c r="C811" s="6">
        <v>44040.603472222225</v>
      </c>
      <c r="D811" s="5">
        <v>60.5</v>
      </c>
      <c r="E811" s="6">
        <v>44041.385416666664</v>
      </c>
      <c r="F811">
        <v>77.95</v>
      </c>
      <c r="G811" s="7">
        <v>0.28839999999999999</v>
      </c>
      <c r="H811">
        <v>14700.98</v>
      </c>
      <c r="I811" s="7">
        <v>0.26550000000000001</v>
      </c>
      <c r="J811">
        <v>915.06489999999997</v>
      </c>
      <c r="K811">
        <v>55361.43</v>
      </c>
      <c r="L811">
        <v>1104533.6499999999</v>
      </c>
      <c r="M811">
        <v>63</v>
      </c>
      <c r="N811">
        <v>233.35</v>
      </c>
      <c r="O811" s="7">
        <v>-4.7899999999999998E-2</v>
      </c>
      <c r="P811" s="7">
        <v>0.31319999999999998</v>
      </c>
      <c r="Q811" t="s">
        <v>535</v>
      </c>
      <c r="S811" s="2">
        <f t="shared" si="140"/>
        <v>44040</v>
      </c>
      <c r="T811" t="s">
        <v>698</v>
      </c>
      <c r="U811" s="5">
        <v>60.5</v>
      </c>
      <c r="V811">
        <v>77.95</v>
      </c>
      <c r="W811">
        <f t="shared" si="143"/>
        <v>11029270.68311925</v>
      </c>
      <c r="X811">
        <f t="shared" si="133"/>
        <v>27573.176707798128</v>
      </c>
      <c r="Y811">
        <f t="shared" si="134"/>
        <v>450</v>
      </c>
      <c r="Z811">
        <f t="shared" si="135"/>
        <v>7229.4750000000004</v>
      </c>
      <c r="AA811" s="5">
        <f t="shared" si="141"/>
        <v>11087695.63311925</v>
      </c>
      <c r="AB811" s="24">
        <f>IFERROR(AA811/MAX($J$3:AA811)-1,"")</f>
        <v>-2.6877540917952247E-2</v>
      </c>
      <c r="AG811" s="3">
        <v>44316</v>
      </c>
      <c r="AH811">
        <v>12133815.617154246</v>
      </c>
      <c r="AI811" s="24">
        <f>AH811/MAX($AH$2:AH811)-1</f>
        <v>-4.9053431738189657E-3</v>
      </c>
      <c r="AJ811" s="27">
        <f t="shared" si="136"/>
        <v>1</v>
      </c>
      <c r="AK811">
        <f t="shared" si="137"/>
        <v>1</v>
      </c>
      <c r="AL811" s="28">
        <f t="shared" si="142"/>
        <v>2</v>
      </c>
      <c r="AM811" s="28">
        <f t="shared" si="138"/>
        <v>1384</v>
      </c>
      <c r="AN811" s="29">
        <f t="shared" ca="1" si="139"/>
        <v>-4.9053431738189657E-3</v>
      </c>
      <c r="AP811" s="7"/>
      <c r="AT811" s="3"/>
      <c r="AV811" s="7"/>
      <c r="AW811" s="6"/>
      <c r="AY811" s="7"/>
      <c r="BA811" s="7"/>
      <c r="BG811" s="7"/>
      <c r="BH811" s="7"/>
    </row>
    <row r="812" spans="1:60" x14ac:dyDescent="0.45">
      <c r="A812" t="s">
        <v>732</v>
      </c>
      <c r="B812" t="s">
        <v>30</v>
      </c>
      <c r="C812" s="6">
        <v>44041.588194444441</v>
      </c>
      <c r="D812" s="5">
        <v>59.7</v>
      </c>
      <c r="E812" s="6">
        <v>44042.385416666664</v>
      </c>
      <c r="F812">
        <v>37.299999999999997</v>
      </c>
      <c r="G812" s="7">
        <v>-0.37519999999999998</v>
      </c>
      <c r="H812">
        <v>-21734.75</v>
      </c>
      <c r="I812" s="7">
        <v>-0.39150000000000001</v>
      </c>
      <c r="J812">
        <v>930.02800000000002</v>
      </c>
      <c r="K812">
        <v>55522.67</v>
      </c>
      <c r="L812">
        <v>1082798.8999999999</v>
      </c>
      <c r="M812">
        <v>85</v>
      </c>
      <c r="N812">
        <v>-255.7</v>
      </c>
      <c r="O812" s="7">
        <v>-0.37519999999999998</v>
      </c>
      <c r="P812" s="7">
        <v>0.75960000000000005</v>
      </c>
      <c r="Q812" t="s">
        <v>535</v>
      </c>
      <c r="S812" s="2">
        <f t="shared" si="140"/>
        <v>44041</v>
      </c>
      <c r="T812" t="s">
        <v>732</v>
      </c>
      <c r="U812" s="5">
        <v>59.7</v>
      </c>
      <c r="V812">
        <v>37.299999999999997</v>
      </c>
      <c r="W812">
        <f t="shared" si="143"/>
        <v>11087695.63311925</v>
      </c>
      <c r="X812">
        <f t="shared" si="133"/>
        <v>27719.239082798125</v>
      </c>
      <c r="Y812">
        <f t="shared" si="134"/>
        <v>475</v>
      </c>
      <c r="Z812">
        <f t="shared" si="135"/>
        <v>-11100.750000000002</v>
      </c>
      <c r="AA812" s="5" t="str">
        <f t="shared" si="141"/>
        <v/>
      </c>
      <c r="AB812" s="24" t="str">
        <f>IFERROR(AA812/MAX($J$3:AA812)-1,"")</f>
        <v/>
      </c>
      <c r="AG812" s="3">
        <v>44317</v>
      </c>
      <c r="AH812">
        <v>12133815.617154246</v>
      </c>
      <c r="AI812" s="24">
        <f>AH812/MAX($AH$2:AH812)-1</f>
        <v>-4.9053431738189657E-3</v>
      </c>
      <c r="AJ812" s="27">
        <f t="shared" si="136"/>
        <v>1</v>
      </c>
      <c r="AK812">
        <f t="shared" si="137"/>
        <v>1</v>
      </c>
      <c r="AL812" s="28">
        <f t="shared" si="142"/>
        <v>2</v>
      </c>
      <c r="AM812" s="28">
        <f t="shared" si="138"/>
        <v>1384</v>
      </c>
      <c r="AN812" s="29">
        <f t="shared" ca="1" si="139"/>
        <v>-4.9053431738189657E-3</v>
      </c>
      <c r="AP812" s="7"/>
      <c r="AT812" s="3"/>
      <c r="AV812" s="7"/>
      <c r="AW812" s="6"/>
      <c r="AY812" s="7"/>
      <c r="BA812" s="7"/>
      <c r="BG812" s="7"/>
      <c r="BH812" s="7"/>
    </row>
    <row r="813" spans="1:60" x14ac:dyDescent="0.45">
      <c r="A813" t="s">
        <v>720</v>
      </c>
      <c r="B813" t="s">
        <v>30</v>
      </c>
      <c r="C813" s="6">
        <v>44041.59097222222</v>
      </c>
      <c r="D813" s="5">
        <v>41.05</v>
      </c>
      <c r="E813" s="6">
        <v>44042.385416666664</v>
      </c>
      <c r="F813">
        <v>17.95</v>
      </c>
      <c r="G813" s="7">
        <v>-0.56269999999999998</v>
      </c>
      <c r="H813">
        <v>-32034.07</v>
      </c>
      <c r="I813" s="7">
        <v>-0.57709999999999995</v>
      </c>
      <c r="J813">
        <v>1352.2190000000001</v>
      </c>
      <c r="K813">
        <v>55508.6</v>
      </c>
      <c r="L813">
        <v>1050764.82</v>
      </c>
      <c r="M813">
        <v>81</v>
      </c>
      <c r="N813">
        <v>-395.48</v>
      </c>
      <c r="O813" s="7">
        <v>-0.56269999999999998</v>
      </c>
      <c r="P813" s="7">
        <v>0.77470000000000006</v>
      </c>
      <c r="Q813" t="s">
        <v>535</v>
      </c>
      <c r="S813" s="2">
        <f t="shared" si="140"/>
        <v>44041</v>
      </c>
      <c r="T813" t="s">
        <v>720</v>
      </c>
      <c r="U813" s="5">
        <v>41.05</v>
      </c>
      <c r="V813">
        <v>17.95</v>
      </c>
      <c r="W813">
        <f t="shared" si="143"/>
        <v>11087695.63311925</v>
      </c>
      <c r="X813">
        <f t="shared" si="133"/>
        <v>27719.239082798125</v>
      </c>
      <c r="Y813">
        <f t="shared" si="134"/>
        <v>675</v>
      </c>
      <c r="Z813">
        <f t="shared" si="135"/>
        <v>-15990.749999999998</v>
      </c>
      <c r="AA813" s="5" t="str">
        <f t="shared" si="141"/>
        <v/>
      </c>
      <c r="AB813" s="24" t="str">
        <f>IFERROR(AA813/MAX($J$3:AA813)-1,"")</f>
        <v/>
      </c>
      <c r="AG813" s="3">
        <v>44318</v>
      </c>
      <c r="AH813">
        <v>12133815.617154246</v>
      </c>
      <c r="AI813" s="24">
        <f>AH813/MAX($AH$2:AH813)-1</f>
        <v>-4.9053431738189657E-3</v>
      </c>
      <c r="AJ813" s="27">
        <f t="shared" si="136"/>
        <v>1</v>
      </c>
      <c r="AK813">
        <f t="shared" si="137"/>
        <v>1</v>
      </c>
      <c r="AL813" s="28">
        <f t="shared" si="142"/>
        <v>2</v>
      </c>
      <c r="AM813" s="28">
        <f t="shared" si="138"/>
        <v>1384</v>
      </c>
      <c r="AN813" s="29">
        <f t="shared" ca="1" si="139"/>
        <v>-4.9053431738189657E-3</v>
      </c>
      <c r="AP813" s="7"/>
      <c r="AT813" s="3"/>
      <c r="AV813" s="7"/>
      <c r="AW813" s="6"/>
      <c r="AY813" s="7"/>
      <c r="BA813" s="7"/>
      <c r="BG813" s="7"/>
      <c r="BH813" s="7"/>
    </row>
    <row r="814" spans="1:60" x14ac:dyDescent="0.45">
      <c r="A814" t="s">
        <v>720</v>
      </c>
      <c r="B814" t="s">
        <v>30</v>
      </c>
      <c r="C814" s="6">
        <v>44041.61041666667</v>
      </c>
      <c r="D814" s="5">
        <v>51.05</v>
      </c>
      <c r="E814" s="6">
        <v>44042.385416666664</v>
      </c>
      <c r="F814">
        <v>17.95</v>
      </c>
      <c r="G814" s="7">
        <v>-0.64839999999999998</v>
      </c>
      <c r="H814">
        <v>-36465.1</v>
      </c>
      <c r="I814" s="7">
        <v>-0.66190000000000004</v>
      </c>
      <c r="J814">
        <v>1079.1679999999999</v>
      </c>
      <c r="K814">
        <v>55091.54</v>
      </c>
      <c r="L814">
        <v>981843.19</v>
      </c>
      <c r="M814">
        <v>53</v>
      </c>
      <c r="N814">
        <v>-688.02</v>
      </c>
      <c r="O814" s="7">
        <v>-0.64839999999999998</v>
      </c>
      <c r="P814" s="7">
        <v>0.42699999999999999</v>
      </c>
      <c r="Q814" t="s">
        <v>535</v>
      </c>
      <c r="S814" s="2">
        <f t="shared" si="140"/>
        <v>44041</v>
      </c>
      <c r="T814" t="s">
        <v>720</v>
      </c>
      <c r="U814" s="5">
        <v>51.05</v>
      </c>
      <c r="V814">
        <v>17.95</v>
      </c>
      <c r="W814">
        <f t="shared" si="143"/>
        <v>11087695.63311925</v>
      </c>
      <c r="X814">
        <f t="shared" si="133"/>
        <v>27719.239082798125</v>
      </c>
      <c r="Y814">
        <f t="shared" si="134"/>
        <v>550</v>
      </c>
      <c r="Z814">
        <f t="shared" si="135"/>
        <v>-18584.5</v>
      </c>
      <c r="AA814" s="5" t="str">
        <f t="shared" si="141"/>
        <v/>
      </c>
      <c r="AB814" s="24" t="str">
        <f>IFERROR(AA814/MAX($J$3:AA814)-1,"")</f>
        <v/>
      </c>
      <c r="AG814" s="3">
        <v>44319</v>
      </c>
      <c r="AH814">
        <v>12157353.842154246</v>
      </c>
      <c r="AI814" s="24">
        <f>AH814/MAX($AH$2:AH814)-1</f>
        <v>-2.9749724917758069E-3</v>
      </c>
      <c r="AJ814" s="27">
        <f t="shared" si="136"/>
        <v>1</v>
      </c>
      <c r="AK814">
        <f t="shared" si="137"/>
        <v>1</v>
      </c>
      <c r="AL814" s="28">
        <f t="shared" si="142"/>
        <v>2</v>
      </c>
      <c r="AM814" s="28">
        <f t="shared" si="138"/>
        <v>1384</v>
      </c>
      <c r="AN814" s="29">
        <f t="shared" ca="1" si="139"/>
        <v>-2.9749724917758069E-3</v>
      </c>
      <c r="AP814" s="7"/>
      <c r="AT814" s="3"/>
      <c r="AV814" s="7"/>
      <c r="AW814" s="6"/>
      <c r="AY814" s="7"/>
      <c r="BA814" s="7"/>
      <c r="BG814" s="7"/>
      <c r="BH814" s="7"/>
    </row>
    <row r="815" spans="1:60" x14ac:dyDescent="0.45">
      <c r="A815" t="s">
        <v>718</v>
      </c>
      <c r="B815" t="s">
        <v>30</v>
      </c>
      <c r="C815" s="6">
        <v>44041.614583333336</v>
      </c>
      <c r="D815" s="5">
        <v>46.4</v>
      </c>
      <c r="E815" s="6">
        <v>44042.385416666664</v>
      </c>
      <c r="F815">
        <v>6.9</v>
      </c>
      <c r="G815" s="7">
        <v>-0.85129999999999995</v>
      </c>
      <c r="H815">
        <v>-47581.98</v>
      </c>
      <c r="I815" s="7">
        <v>-0.86280000000000001</v>
      </c>
      <c r="J815">
        <v>1188.569</v>
      </c>
      <c r="K815">
        <v>55149.599999999999</v>
      </c>
      <c r="L815">
        <v>934261.21</v>
      </c>
      <c r="M815">
        <v>47</v>
      </c>
      <c r="N815">
        <v>-1012.38</v>
      </c>
      <c r="O815" s="7">
        <v>-0.85129999999999995</v>
      </c>
      <c r="P815" s="7">
        <v>4.9599999999999998E-2</v>
      </c>
      <c r="Q815" t="s">
        <v>535</v>
      </c>
      <c r="S815" s="2">
        <f t="shared" si="140"/>
        <v>44041</v>
      </c>
      <c r="T815" t="s">
        <v>718</v>
      </c>
      <c r="U815" s="5">
        <v>46.4</v>
      </c>
      <c r="V815">
        <v>6.9</v>
      </c>
      <c r="W815">
        <f t="shared" si="143"/>
        <v>11087695.63311925</v>
      </c>
      <c r="X815">
        <f t="shared" si="133"/>
        <v>27719.239082798125</v>
      </c>
      <c r="Y815">
        <f t="shared" si="134"/>
        <v>600</v>
      </c>
      <c r="Z815">
        <f t="shared" si="135"/>
        <v>-24019.799999999996</v>
      </c>
      <c r="AA815" s="5">
        <f t="shared" si="141"/>
        <v>11017999.833119249</v>
      </c>
      <c r="AB815" s="24">
        <f>IFERROR(AA815/MAX($J$3:AA815)-1,"")</f>
        <v>-3.2994461018203247E-2</v>
      </c>
      <c r="AG815" s="3">
        <v>44320</v>
      </c>
      <c r="AH815">
        <v>12142842.554654246</v>
      </c>
      <c r="AI815" s="24">
        <f>AH815/MAX($AH$2:AH815)-1</f>
        <v>-4.1650437035471999E-3</v>
      </c>
      <c r="AJ815" s="27">
        <f t="shared" si="136"/>
        <v>1</v>
      </c>
      <c r="AK815">
        <f t="shared" si="137"/>
        <v>1</v>
      </c>
      <c r="AL815" s="28">
        <f t="shared" si="142"/>
        <v>2</v>
      </c>
      <c r="AM815" s="28">
        <f t="shared" si="138"/>
        <v>1384</v>
      </c>
      <c r="AN815" s="29">
        <f t="shared" ca="1" si="139"/>
        <v>-4.1650437035471999E-3</v>
      </c>
      <c r="AP815" s="7"/>
      <c r="AT815" s="3"/>
      <c r="AV815" s="7"/>
      <c r="AW815" s="6"/>
      <c r="AY815" s="7"/>
      <c r="BA815" s="7"/>
      <c r="BG815" s="7"/>
      <c r="BH815" s="7"/>
    </row>
    <row r="816" spans="1:60" x14ac:dyDescent="0.45">
      <c r="A816" t="s">
        <v>720</v>
      </c>
      <c r="B816" t="s">
        <v>30</v>
      </c>
      <c r="C816" s="6">
        <v>44042.543055555558</v>
      </c>
      <c r="D816" s="5">
        <v>41.6</v>
      </c>
      <c r="E816" s="6">
        <v>44042.638194444444</v>
      </c>
      <c r="F816">
        <v>92.75</v>
      </c>
      <c r="G816" s="7">
        <v>1.2296</v>
      </c>
      <c r="H816">
        <v>65456.41</v>
      </c>
      <c r="I816" s="7">
        <v>1.1973</v>
      </c>
      <c r="J816">
        <v>1314.2139999999999</v>
      </c>
      <c r="K816">
        <v>54671.3</v>
      </c>
      <c r="L816">
        <v>999717.61</v>
      </c>
      <c r="M816">
        <v>138</v>
      </c>
      <c r="N816">
        <v>474.32</v>
      </c>
      <c r="O816" s="7">
        <v>-0.36899999999999999</v>
      </c>
      <c r="P816" s="7">
        <v>2.0493000000000001</v>
      </c>
      <c r="Q816" t="s">
        <v>535</v>
      </c>
      <c r="S816" s="2">
        <f t="shared" si="140"/>
        <v>44042</v>
      </c>
      <c r="T816" t="s">
        <v>720</v>
      </c>
      <c r="U816" s="5">
        <v>41.6</v>
      </c>
      <c r="V816">
        <v>92.75</v>
      </c>
      <c r="W816">
        <f t="shared" si="143"/>
        <v>11017999.833119249</v>
      </c>
      <c r="X816">
        <f t="shared" si="133"/>
        <v>27544.999582798122</v>
      </c>
      <c r="Y816">
        <f t="shared" si="134"/>
        <v>650</v>
      </c>
      <c r="Z816">
        <f t="shared" si="135"/>
        <v>32374.224999999999</v>
      </c>
      <c r="AA816" s="5" t="str">
        <f t="shared" si="141"/>
        <v/>
      </c>
      <c r="AB816" s="24" t="str">
        <f>IFERROR(AA816/MAX($J$3:AA816)-1,"")</f>
        <v/>
      </c>
      <c r="AG816" s="3">
        <v>44321</v>
      </c>
      <c r="AH816">
        <v>12116720.204654247</v>
      </c>
      <c r="AI816" s="24">
        <f>AH816/MAX($AH$2:AH816)-1</f>
        <v>-6.3073385701342133E-3</v>
      </c>
      <c r="AJ816" s="27">
        <f t="shared" si="136"/>
        <v>1</v>
      </c>
      <c r="AK816">
        <f t="shared" si="137"/>
        <v>1</v>
      </c>
      <c r="AL816" s="28">
        <f t="shared" si="142"/>
        <v>2</v>
      </c>
      <c r="AM816" s="28">
        <f t="shared" si="138"/>
        <v>1384</v>
      </c>
      <c r="AN816" s="29">
        <f t="shared" ca="1" si="139"/>
        <v>-6.3073385701342133E-3</v>
      </c>
      <c r="AP816" s="7"/>
      <c r="AT816" s="3"/>
      <c r="AV816" s="7"/>
      <c r="AW816" s="6"/>
      <c r="AY816" s="7"/>
      <c r="BA816" s="7"/>
      <c r="BG816" s="7"/>
      <c r="BH816" s="7"/>
    </row>
    <row r="817" spans="1:60" x14ac:dyDescent="0.45">
      <c r="A817" t="s">
        <v>958</v>
      </c>
      <c r="B817" t="s">
        <v>30</v>
      </c>
      <c r="C817" s="6">
        <v>44042.552083333336</v>
      </c>
      <c r="D817" s="5">
        <v>131.25</v>
      </c>
      <c r="E817" s="6">
        <v>44043.385416666664</v>
      </c>
      <c r="F817">
        <v>170</v>
      </c>
      <c r="G817" s="7">
        <v>0.29520000000000002</v>
      </c>
      <c r="H817">
        <v>15044.83</v>
      </c>
      <c r="I817" s="7">
        <v>0.27229999999999999</v>
      </c>
      <c r="J817">
        <v>420.98149999999998</v>
      </c>
      <c r="K817">
        <v>55253.82</v>
      </c>
      <c r="L817">
        <v>1065809.6499999999</v>
      </c>
      <c r="M817">
        <v>137</v>
      </c>
      <c r="N817">
        <v>109.82</v>
      </c>
      <c r="O817" s="7">
        <v>-0.1394</v>
      </c>
      <c r="P817" s="7">
        <v>0.36840000000000001</v>
      </c>
      <c r="Q817" t="s">
        <v>535</v>
      </c>
      <c r="S817" s="2">
        <f t="shared" si="140"/>
        <v>44042</v>
      </c>
      <c r="T817" t="s">
        <v>958</v>
      </c>
      <c r="U817" s="5">
        <v>131.25</v>
      </c>
      <c r="V817">
        <v>170</v>
      </c>
      <c r="W817">
        <f t="shared" si="143"/>
        <v>11017999.833119249</v>
      </c>
      <c r="X817">
        <f t="shared" si="133"/>
        <v>27544.999582798122</v>
      </c>
      <c r="Y817">
        <f t="shared" si="134"/>
        <v>200</v>
      </c>
      <c r="Z817">
        <f t="shared" si="135"/>
        <v>7147.5000000000018</v>
      </c>
      <c r="AA817" s="5" t="str">
        <f t="shared" si="141"/>
        <v/>
      </c>
      <c r="AB817" s="24" t="str">
        <f>IFERROR(AA817/MAX($J$3:AA817)-1,"")</f>
        <v/>
      </c>
      <c r="AG817" s="3">
        <v>44322</v>
      </c>
      <c r="AH817">
        <v>12116720.204654247</v>
      </c>
      <c r="AI817" s="24">
        <f>AH817/MAX($AH$2:AH817)-1</f>
        <v>-6.3073385701342133E-3</v>
      </c>
      <c r="AJ817" s="27">
        <f t="shared" si="136"/>
        <v>1</v>
      </c>
      <c r="AK817">
        <f t="shared" si="137"/>
        <v>1</v>
      </c>
      <c r="AL817" s="28">
        <f t="shared" si="142"/>
        <v>2</v>
      </c>
      <c r="AM817" s="28">
        <f t="shared" si="138"/>
        <v>1384</v>
      </c>
      <c r="AN817" s="29">
        <f t="shared" ca="1" si="139"/>
        <v>-6.3073385701342133E-3</v>
      </c>
      <c r="AP817" s="7"/>
      <c r="AT817" s="3"/>
      <c r="AV817" s="7"/>
      <c r="AW817" s="6"/>
      <c r="AY817" s="7"/>
      <c r="BA817" s="7"/>
      <c r="BG817" s="7"/>
      <c r="BH817" s="7"/>
    </row>
    <row r="818" spans="1:60" x14ac:dyDescent="0.45">
      <c r="A818" t="s">
        <v>718</v>
      </c>
      <c r="B818" t="s">
        <v>30</v>
      </c>
      <c r="C818" s="6">
        <v>44042.578472222223</v>
      </c>
      <c r="D818" s="5">
        <v>24.35</v>
      </c>
      <c r="E818" s="6">
        <v>44042.638194444444</v>
      </c>
      <c r="F818">
        <v>42.85</v>
      </c>
      <c r="G818" s="7">
        <v>0.75980000000000003</v>
      </c>
      <c r="H818">
        <v>40035.360000000001</v>
      </c>
      <c r="I818" s="7">
        <v>0.73219999999999996</v>
      </c>
      <c r="J818">
        <v>2245.645</v>
      </c>
      <c r="K818">
        <v>54681.45</v>
      </c>
      <c r="L818">
        <v>1039752.97</v>
      </c>
      <c r="M818">
        <v>87</v>
      </c>
      <c r="N818">
        <v>460.18</v>
      </c>
      <c r="O818" s="7">
        <v>-0.50509999999999999</v>
      </c>
      <c r="P818" s="7">
        <v>2.2238000000000002</v>
      </c>
      <c r="Q818" t="s">
        <v>535</v>
      </c>
      <c r="S818" s="2">
        <f t="shared" si="140"/>
        <v>44042</v>
      </c>
      <c r="T818" t="s">
        <v>718</v>
      </c>
      <c r="U818" s="5">
        <v>24.35</v>
      </c>
      <c r="V818">
        <v>42.85</v>
      </c>
      <c r="W818">
        <f t="shared" si="143"/>
        <v>11017999.833119249</v>
      </c>
      <c r="X818">
        <f t="shared" si="133"/>
        <v>27544.999582798122</v>
      </c>
      <c r="Y818">
        <f t="shared" si="134"/>
        <v>1125</v>
      </c>
      <c r="Z818">
        <f t="shared" si="135"/>
        <v>20056.5</v>
      </c>
      <c r="AA818" s="5" t="str">
        <f t="shared" si="141"/>
        <v/>
      </c>
      <c r="AB818" s="24" t="str">
        <f>IFERROR(AA818/MAX($J$3:AA818)-1,"")</f>
        <v/>
      </c>
      <c r="AG818" s="3">
        <v>44323</v>
      </c>
      <c r="AH818">
        <v>12116720.204654247</v>
      </c>
      <c r="AI818" s="24">
        <f>AH818/MAX($AH$2:AH818)-1</f>
        <v>-6.3073385701342133E-3</v>
      </c>
      <c r="AJ818" s="27">
        <f t="shared" si="136"/>
        <v>1</v>
      </c>
      <c r="AK818">
        <f t="shared" si="137"/>
        <v>1</v>
      </c>
      <c r="AL818" s="28">
        <f t="shared" si="142"/>
        <v>2</v>
      </c>
      <c r="AM818" s="28">
        <f t="shared" si="138"/>
        <v>1384</v>
      </c>
      <c r="AN818" s="29">
        <f t="shared" ca="1" si="139"/>
        <v>-6.3073385701342133E-3</v>
      </c>
      <c r="AP818" s="7"/>
      <c r="AT818" s="3"/>
      <c r="AV818" s="7"/>
      <c r="AW818" s="6"/>
      <c r="AY818" s="7"/>
      <c r="BA818" s="7"/>
      <c r="BG818" s="7"/>
      <c r="BH818" s="7"/>
    </row>
    <row r="819" spans="1:60" x14ac:dyDescent="0.45">
      <c r="A819" t="s">
        <v>959</v>
      </c>
      <c r="B819" t="s">
        <v>30</v>
      </c>
      <c r="C819" s="6">
        <v>44042.59375</v>
      </c>
      <c r="D819" s="5">
        <v>135.85</v>
      </c>
      <c r="E819" s="6">
        <v>44043.385416666664</v>
      </c>
      <c r="F819">
        <v>144.15</v>
      </c>
      <c r="G819" s="7">
        <v>6.1100000000000002E-2</v>
      </c>
      <c r="H819">
        <v>2238.65</v>
      </c>
      <c r="I819" s="7">
        <v>4.0500000000000001E-2</v>
      </c>
      <c r="J819">
        <v>407.02659999999997</v>
      </c>
      <c r="K819">
        <v>55294.559999999998</v>
      </c>
      <c r="L819">
        <v>1068048.29</v>
      </c>
      <c r="M819">
        <v>77</v>
      </c>
      <c r="N819">
        <v>29.07</v>
      </c>
      <c r="O819" s="7">
        <v>-0.1958</v>
      </c>
      <c r="P819" s="7">
        <v>0.11890000000000001</v>
      </c>
      <c r="Q819" t="s">
        <v>535</v>
      </c>
      <c r="S819" s="2">
        <f t="shared" si="140"/>
        <v>44042</v>
      </c>
      <c r="T819" t="s">
        <v>959</v>
      </c>
      <c r="U819" s="5">
        <v>135.85</v>
      </c>
      <c r="V819">
        <v>144.15</v>
      </c>
      <c r="W819">
        <f t="shared" si="143"/>
        <v>11017999.833119249</v>
      </c>
      <c r="X819">
        <f t="shared" si="133"/>
        <v>27544.999582798122</v>
      </c>
      <c r="Y819">
        <f t="shared" si="134"/>
        <v>200</v>
      </c>
      <c r="Z819">
        <f t="shared" si="135"/>
        <v>1100.0000000000057</v>
      </c>
      <c r="AA819" s="5">
        <f t="shared" si="141"/>
        <v>11078678.058119249</v>
      </c>
      <c r="AB819" s="24">
        <f>IFERROR(AA819/MAX($J$3:AA819)-1,"")</f>
        <v>-2.7668977213583079E-2</v>
      </c>
      <c r="AG819" s="3">
        <v>44324</v>
      </c>
      <c r="AH819">
        <v>12116720.204654247</v>
      </c>
      <c r="AI819" s="24">
        <f>AH819/MAX($AH$2:AH819)-1</f>
        <v>-6.3073385701342133E-3</v>
      </c>
      <c r="AJ819" s="27">
        <f t="shared" si="136"/>
        <v>1</v>
      </c>
      <c r="AK819">
        <f t="shared" si="137"/>
        <v>1</v>
      </c>
      <c r="AL819" s="28">
        <f t="shared" si="142"/>
        <v>2</v>
      </c>
      <c r="AM819" s="28">
        <f t="shared" si="138"/>
        <v>1384</v>
      </c>
      <c r="AN819" s="29">
        <f t="shared" ca="1" si="139"/>
        <v>-6.3073385701342133E-3</v>
      </c>
      <c r="AP819" s="7"/>
      <c r="AT819" s="3"/>
      <c r="AV819" s="7"/>
      <c r="AW819" s="6"/>
      <c r="AY819" s="7"/>
      <c r="BA819" s="7"/>
      <c r="BG819" s="7"/>
      <c r="BH819" s="7"/>
    </row>
    <row r="820" spans="1:60" x14ac:dyDescent="0.45">
      <c r="A820" t="s">
        <v>733</v>
      </c>
      <c r="B820" t="s">
        <v>30</v>
      </c>
      <c r="C820" s="6">
        <v>44047.479166666664</v>
      </c>
      <c r="D820" s="5">
        <v>76.150000000000006</v>
      </c>
      <c r="E820" s="6">
        <v>44048.385416666664</v>
      </c>
      <c r="F820">
        <v>124.7</v>
      </c>
      <c r="G820" s="7">
        <v>0.63759999999999994</v>
      </c>
      <c r="H820">
        <v>33736.480000000003</v>
      </c>
      <c r="I820" s="7">
        <v>0.61119999999999997</v>
      </c>
      <c r="J820">
        <v>724.86879999999996</v>
      </c>
      <c r="K820">
        <v>55198.76</v>
      </c>
      <c r="L820">
        <v>1073489.45</v>
      </c>
      <c r="M820">
        <v>242</v>
      </c>
      <c r="N820">
        <v>139.41</v>
      </c>
      <c r="O820" s="7">
        <v>-0.19239999999999999</v>
      </c>
      <c r="P820" s="7">
        <v>0.63759999999999994</v>
      </c>
      <c r="Q820" t="s">
        <v>535</v>
      </c>
      <c r="S820" s="2">
        <f t="shared" si="140"/>
        <v>44047</v>
      </c>
      <c r="T820" t="s">
        <v>733</v>
      </c>
      <c r="U820" s="5">
        <v>76.150000000000006</v>
      </c>
      <c r="V820">
        <v>124.7</v>
      </c>
      <c r="W820">
        <f t="shared" si="143"/>
        <v>11078678.058119249</v>
      </c>
      <c r="X820">
        <f t="shared" si="133"/>
        <v>27696.695145298123</v>
      </c>
      <c r="Y820">
        <f t="shared" si="134"/>
        <v>375</v>
      </c>
      <c r="Z820">
        <f t="shared" si="135"/>
        <v>17453.0625</v>
      </c>
      <c r="AA820" s="5" t="str">
        <f t="shared" si="141"/>
        <v/>
      </c>
      <c r="AB820" s="24" t="str">
        <f>IFERROR(AA820/MAX($J$3:AA820)-1,"")</f>
        <v/>
      </c>
      <c r="AG820" s="3">
        <v>44325</v>
      </c>
      <c r="AH820">
        <v>12116720.204654247</v>
      </c>
      <c r="AI820" s="24">
        <f>AH820/MAX($AH$2:AH820)-1</f>
        <v>-6.3073385701342133E-3</v>
      </c>
      <c r="AJ820" s="27">
        <f t="shared" si="136"/>
        <v>1</v>
      </c>
      <c r="AK820">
        <f t="shared" si="137"/>
        <v>1</v>
      </c>
      <c r="AL820" s="28">
        <f t="shared" si="142"/>
        <v>2</v>
      </c>
      <c r="AM820" s="28">
        <f t="shared" si="138"/>
        <v>1384</v>
      </c>
      <c r="AN820" s="29">
        <f t="shared" ca="1" si="139"/>
        <v>-6.3073385701342133E-3</v>
      </c>
      <c r="AP820" s="7"/>
      <c r="AT820" s="3"/>
      <c r="AV820" s="7"/>
      <c r="AW820" s="6"/>
      <c r="AY820" s="7"/>
      <c r="BA820" s="7"/>
      <c r="BG820" s="7"/>
      <c r="BH820" s="7"/>
    </row>
    <row r="821" spans="1:60" x14ac:dyDescent="0.45">
      <c r="A821" t="s">
        <v>733</v>
      </c>
      <c r="B821" t="s">
        <v>30</v>
      </c>
      <c r="C821" s="6">
        <v>44047.520833333336</v>
      </c>
      <c r="D821" s="5">
        <v>81.8</v>
      </c>
      <c r="E821" s="6">
        <v>44048.385416666664</v>
      </c>
      <c r="F821">
        <v>124.7</v>
      </c>
      <c r="G821" s="7">
        <v>0.52439999999999998</v>
      </c>
      <c r="H821">
        <v>27626.15</v>
      </c>
      <c r="I821" s="7">
        <v>0.49919999999999998</v>
      </c>
      <c r="J821">
        <v>676.53110000000004</v>
      </c>
      <c r="K821">
        <v>55340.24</v>
      </c>
      <c r="L821">
        <v>1095674.44</v>
      </c>
      <c r="M821">
        <v>182</v>
      </c>
      <c r="N821">
        <v>151.79</v>
      </c>
      <c r="O821" s="7">
        <v>-0.2482</v>
      </c>
      <c r="P821" s="7">
        <v>0.52439999999999998</v>
      </c>
      <c r="Q821" t="s">
        <v>535</v>
      </c>
      <c r="S821" s="2">
        <f t="shared" si="140"/>
        <v>44047</v>
      </c>
      <c r="T821" t="s">
        <v>733</v>
      </c>
      <c r="U821" s="5">
        <v>81.8</v>
      </c>
      <c r="V821">
        <v>124.7</v>
      </c>
      <c r="W821">
        <f t="shared" si="143"/>
        <v>11078678.058119249</v>
      </c>
      <c r="X821">
        <f t="shared" si="133"/>
        <v>27696.695145298123</v>
      </c>
      <c r="Y821">
        <f t="shared" si="134"/>
        <v>350</v>
      </c>
      <c r="Z821">
        <f t="shared" si="135"/>
        <v>14292.250000000004</v>
      </c>
      <c r="AA821" s="5" t="str">
        <f t="shared" si="141"/>
        <v/>
      </c>
      <c r="AB821" s="24" t="str">
        <f>IFERROR(AA821/MAX($J$3:AA821)-1,"")</f>
        <v/>
      </c>
      <c r="AG821" s="3">
        <v>44326</v>
      </c>
      <c r="AH821">
        <v>12116720.204654247</v>
      </c>
      <c r="AI821" s="24">
        <f>AH821/MAX($AH$2:AH821)-1</f>
        <v>-6.3073385701342133E-3</v>
      </c>
      <c r="AJ821" s="27">
        <f t="shared" si="136"/>
        <v>1</v>
      </c>
      <c r="AK821">
        <f t="shared" si="137"/>
        <v>1</v>
      </c>
      <c r="AL821" s="28">
        <f t="shared" si="142"/>
        <v>2</v>
      </c>
      <c r="AM821" s="28">
        <f t="shared" si="138"/>
        <v>1384</v>
      </c>
      <c r="AN821" s="29">
        <f t="shared" ca="1" si="139"/>
        <v>-6.3073385701342133E-3</v>
      </c>
      <c r="AP821" s="7"/>
      <c r="AT821" s="3"/>
      <c r="AV821" s="7"/>
      <c r="AW821" s="6"/>
      <c r="AY821" s="7"/>
      <c r="BA821" s="7"/>
      <c r="BG821" s="7"/>
      <c r="BH821" s="7"/>
    </row>
    <row r="822" spans="1:60" x14ac:dyDescent="0.45">
      <c r="A822" t="s">
        <v>734</v>
      </c>
      <c r="B822" t="s">
        <v>30</v>
      </c>
      <c r="C822" s="6">
        <v>44047.606249999997</v>
      </c>
      <c r="D822" s="5">
        <v>56</v>
      </c>
      <c r="E822" s="6">
        <v>44048.385416666664</v>
      </c>
      <c r="F822">
        <v>89.65</v>
      </c>
      <c r="G822" s="7">
        <v>0.60089999999999999</v>
      </c>
      <c r="H822">
        <v>31805.55</v>
      </c>
      <c r="I822" s="7">
        <v>0.57489999999999997</v>
      </c>
      <c r="J822">
        <v>987.94929999999999</v>
      </c>
      <c r="K822">
        <v>55325.16</v>
      </c>
      <c r="L822">
        <v>1127479.99</v>
      </c>
      <c r="M822">
        <v>59</v>
      </c>
      <c r="N822">
        <v>539.08000000000004</v>
      </c>
      <c r="O822" s="7">
        <v>-3.7499999999999999E-2</v>
      </c>
      <c r="P822" s="7">
        <v>0.60089999999999999</v>
      </c>
      <c r="Q822" t="s">
        <v>535</v>
      </c>
      <c r="S822" s="2">
        <f t="shared" si="140"/>
        <v>44047</v>
      </c>
      <c r="T822" t="s">
        <v>734</v>
      </c>
      <c r="U822" s="5">
        <v>56</v>
      </c>
      <c r="V822">
        <v>89.65</v>
      </c>
      <c r="W822">
        <f t="shared" si="143"/>
        <v>11078678.058119249</v>
      </c>
      <c r="X822">
        <f t="shared" si="133"/>
        <v>27696.695145298123</v>
      </c>
      <c r="Y822">
        <f t="shared" si="134"/>
        <v>500</v>
      </c>
      <c r="Z822">
        <f t="shared" si="135"/>
        <v>16096.75</v>
      </c>
      <c r="AA822" s="5" t="str">
        <f t="shared" si="141"/>
        <v/>
      </c>
      <c r="AB822" s="24" t="str">
        <f>IFERROR(AA822/MAX($J$3:AA822)-1,"")</f>
        <v/>
      </c>
      <c r="AG822" s="3">
        <v>44327</v>
      </c>
      <c r="AH822">
        <v>12091026.554654246</v>
      </c>
      <c r="AI822" s="24">
        <f>AH822/MAX($AH$2:AH822)-1</f>
        <v>-8.4144757342441423E-3</v>
      </c>
      <c r="AJ822" s="27">
        <f t="shared" si="136"/>
        <v>1</v>
      </c>
      <c r="AK822">
        <f t="shared" si="137"/>
        <v>1</v>
      </c>
      <c r="AL822" s="28">
        <f t="shared" si="142"/>
        <v>2</v>
      </c>
      <c r="AM822" s="28">
        <f t="shared" si="138"/>
        <v>1384</v>
      </c>
      <c r="AN822" s="29">
        <f t="shared" ca="1" si="139"/>
        <v>-8.4144757342441423E-3</v>
      </c>
      <c r="AP822" s="7"/>
      <c r="AT822" s="3"/>
      <c r="AV822" s="7"/>
      <c r="AW822" s="6"/>
      <c r="AY822" s="7"/>
      <c r="BA822" s="7"/>
      <c r="BG822" s="7"/>
      <c r="BH822" s="7"/>
    </row>
    <row r="823" spans="1:60" x14ac:dyDescent="0.45">
      <c r="A823" t="s">
        <v>734</v>
      </c>
      <c r="B823" t="s">
        <v>30</v>
      </c>
      <c r="C823" s="6">
        <v>44047.60833333333</v>
      </c>
      <c r="D823" s="5">
        <v>58.15</v>
      </c>
      <c r="E823" s="6">
        <v>44048.385416666664</v>
      </c>
      <c r="F823">
        <v>89.65</v>
      </c>
      <c r="G823" s="7">
        <v>0.54169999999999996</v>
      </c>
      <c r="H823">
        <v>28508.16</v>
      </c>
      <c r="I823" s="7">
        <v>0.51629999999999998</v>
      </c>
      <c r="J823">
        <v>949.57560000000001</v>
      </c>
      <c r="K823">
        <v>55217.82</v>
      </c>
      <c r="L823">
        <v>1101997.6100000001</v>
      </c>
      <c r="M823">
        <v>56</v>
      </c>
      <c r="N823">
        <v>509.07</v>
      </c>
      <c r="O823" s="7">
        <v>-3.6999999999999998E-2</v>
      </c>
      <c r="P823" s="7">
        <v>0.54169999999999996</v>
      </c>
      <c r="Q823" t="s">
        <v>535</v>
      </c>
      <c r="S823" s="2">
        <f t="shared" si="140"/>
        <v>44047</v>
      </c>
      <c r="T823" t="s">
        <v>734</v>
      </c>
      <c r="U823" s="5">
        <v>58.15</v>
      </c>
      <c r="V823">
        <v>89.65</v>
      </c>
      <c r="W823">
        <f t="shared" si="143"/>
        <v>11078678.058119249</v>
      </c>
      <c r="X823">
        <f t="shared" si="133"/>
        <v>27696.695145298123</v>
      </c>
      <c r="Y823">
        <f t="shared" si="134"/>
        <v>475</v>
      </c>
      <c r="Z823">
        <f t="shared" si="135"/>
        <v>14260.450000000003</v>
      </c>
      <c r="AA823" s="5">
        <f t="shared" si="141"/>
        <v>11140780.570619248</v>
      </c>
      <c r="AB823" s="24">
        <f>IFERROR(AA823/MAX($J$3:AA823)-1,"")</f>
        <v>-2.2218489422535126E-2</v>
      </c>
      <c r="AG823" s="3">
        <v>44328</v>
      </c>
      <c r="AH823">
        <v>12091895.929654246</v>
      </c>
      <c r="AI823" s="24">
        <f>AH823/MAX($AH$2:AH823)-1</f>
        <v>-8.3431782591073533E-3</v>
      </c>
      <c r="AJ823" s="27">
        <f t="shared" si="136"/>
        <v>1</v>
      </c>
      <c r="AK823">
        <f t="shared" si="137"/>
        <v>1</v>
      </c>
      <c r="AL823" s="28">
        <f t="shared" si="142"/>
        <v>2</v>
      </c>
      <c r="AM823" s="28">
        <f t="shared" si="138"/>
        <v>1384</v>
      </c>
      <c r="AN823" s="29">
        <f t="shared" ca="1" si="139"/>
        <v>-8.3431782591073533E-3</v>
      </c>
      <c r="AP823" s="7"/>
      <c r="AT823" s="3"/>
      <c r="AV823" s="7"/>
      <c r="AW823" s="6"/>
      <c r="AY823" s="7"/>
      <c r="BA823" s="7"/>
      <c r="BG823" s="7"/>
      <c r="BH823" s="7"/>
    </row>
    <row r="824" spans="1:60" x14ac:dyDescent="0.45">
      <c r="A824" t="s">
        <v>719</v>
      </c>
      <c r="B824" t="s">
        <v>30</v>
      </c>
      <c r="C824" s="6">
        <v>44048.416666666664</v>
      </c>
      <c r="D824" s="5">
        <v>62</v>
      </c>
      <c r="E824" s="6">
        <v>44049.385416666664</v>
      </c>
      <c r="F824">
        <v>20</v>
      </c>
      <c r="G824" s="7">
        <v>-0.6774</v>
      </c>
      <c r="H824">
        <v>-38337.699999999997</v>
      </c>
      <c r="I824" s="7">
        <v>-0.69059999999999999</v>
      </c>
      <c r="J824">
        <v>895.32240000000002</v>
      </c>
      <c r="K824">
        <v>55509.99</v>
      </c>
      <c r="L824">
        <v>1063659.8999999999</v>
      </c>
      <c r="M824">
        <v>332</v>
      </c>
      <c r="N824">
        <v>-115.48</v>
      </c>
      <c r="O824" s="7">
        <v>-0.75560000000000005</v>
      </c>
      <c r="P824" s="7">
        <v>4.8399999999999999E-2</v>
      </c>
      <c r="Q824" t="s">
        <v>535</v>
      </c>
      <c r="S824" s="2">
        <f t="shared" si="140"/>
        <v>44048</v>
      </c>
      <c r="T824" t="s">
        <v>719</v>
      </c>
      <c r="U824" s="5">
        <v>62</v>
      </c>
      <c r="V824">
        <v>20</v>
      </c>
      <c r="W824">
        <f t="shared" si="143"/>
        <v>11140780.570619248</v>
      </c>
      <c r="X824">
        <f t="shared" si="133"/>
        <v>27851.951426548119</v>
      </c>
      <c r="Y824">
        <f t="shared" si="134"/>
        <v>450</v>
      </c>
      <c r="Z824">
        <f t="shared" si="135"/>
        <v>-19268.999999999996</v>
      </c>
      <c r="AA824" s="5" t="str">
        <f t="shared" si="141"/>
        <v/>
      </c>
      <c r="AB824" s="24" t="str">
        <f>IFERROR(AA824/MAX($J$3:AA824)-1,"")</f>
        <v/>
      </c>
      <c r="AG824" s="3">
        <v>44329</v>
      </c>
      <c r="AH824">
        <v>12091895.929654246</v>
      </c>
      <c r="AI824" s="24">
        <f>AH824/MAX($AH$2:AH824)-1</f>
        <v>-8.3431782591073533E-3</v>
      </c>
      <c r="AJ824" s="27">
        <f t="shared" si="136"/>
        <v>1</v>
      </c>
      <c r="AK824">
        <f t="shared" si="137"/>
        <v>1</v>
      </c>
      <c r="AL824" s="28">
        <f t="shared" si="142"/>
        <v>2</v>
      </c>
      <c r="AM824" s="28">
        <f t="shared" si="138"/>
        <v>1384</v>
      </c>
      <c r="AN824" s="29">
        <f t="shared" ca="1" si="139"/>
        <v>-8.3431782591073533E-3</v>
      </c>
      <c r="AP824" s="7"/>
      <c r="AT824" s="3"/>
      <c r="AV824" s="7"/>
      <c r="AW824" s="6"/>
      <c r="AY824" s="7"/>
      <c r="BA824" s="7"/>
      <c r="BG824" s="7"/>
      <c r="BH824" s="7"/>
    </row>
    <row r="825" spans="1:60" x14ac:dyDescent="0.45">
      <c r="A825" t="s">
        <v>823</v>
      </c>
      <c r="B825" t="s">
        <v>30</v>
      </c>
      <c r="C825" s="6">
        <v>44048.497916666667</v>
      </c>
      <c r="D825" s="5">
        <v>69.5</v>
      </c>
      <c r="E825" s="6">
        <v>44049.385416666664</v>
      </c>
      <c r="F825">
        <v>26.95</v>
      </c>
      <c r="G825" s="7">
        <v>-0.61219999999999997</v>
      </c>
      <c r="H825">
        <v>-34653.68</v>
      </c>
      <c r="I825" s="7">
        <v>-0.62609999999999999</v>
      </c>
      <c r="J825">
        <v>796.37080000000003</v>
      </c>
      <c r="K825">
        <v>55347.77</v>
      </c>
      <c r="L825">
        <v>1029006.23</v>
      </c>
      <c r="M825">
        <v>215</v>
      </c>
      <c r="N825">
        <v>-161.18</v>
      </c>
      <c r="O825" s="7">
        <v>-0.64029999999999998</v>
      </c>
      <c r="P825" s="7">
        <v>0.33739999999999998</v>
      </c>
      <c r="Q825" t="s">
        <v>535</v>
      </c>
      <c r="S825" s="2">
        <f t="shared" si="140"/>
        <v>44048</v>
      </c>
      <c r="T825" t="s">
        <v>823</v>
      </c>
      <c r="U825" s="5">
        <v>69.5</v>
      </c>
      <c r="V825">
        <v>26.95</v>
      </c>
      <c r="W825">
        <f t="shared" si="143"/>
        <v>11140780.570619248</v>
      </c>
      <c r="X825">
        <f t="shared" si="133"/>
        <v>27851.951426548119</v>
      </c>
      <c r="Y825">
        <f t="shared" si="134"/>
        <v>400</v>
      </c>
      <c r="Z825">
        <f t="shared" si="135"/>
        <v>-17405.800000000007</v>
      </c>
      <c r="AA825" s="5" t="str">
        <f t="shared" si="141"/>
        <v/>
      </c>
      <c r="AB825" s="24" t="str">
        <f>IFERROR(AA825/MAX($J$3:AA825)-1,"")</f>
        <v/>
      </c>
      <c r="AG825" s="3">
        <v>44330</v>
      </c>
      <c r="AH825">
        <v>12091895.929654246</v>
      </c>
      <c r="AI825" s="24">
        <f>AH825/MAX($AH$2:AH825)-1</f>
        <v>-8.3431782591073533E-3</v>
      </c>
      <c r="AJ825" s="27">
        <f t="shared" si="136"/>
        <v>1</v>
      </c>
      <c r="AK825">
        <f t="shared" si="137"/>
        <v>1</v>
      </c>
      <c r="AL825" s="28">
        <f t="shared" si="142"/>
        <v>2</v>
      </c>
      <c r="AM825" s="28">
        <f t="shared" si="138"/>
        <v>1384</v>
      </c>
      <c r="AN825" s="29">
        <f t="shared" ca="1" si="139"/>
        <v>-8.3431782591073533E-3</v>
      </c>
      <c r="AP825" s="7"/>
      <c r="AT825" s="3"/>
      <c r="AV825" s="7"/>
      <c r="AW825" s="6"/>
      <c r="AY825" s="7"/>
      <c r="BA825" s="7"/>
      <c r="BG825" s="7"/>
      <c r="BH825" s="7"/>
    </row>
    <row r="826" spans="1:60" x14ac:dyDescent="0.45">
      <c r="A826" t="s">
        <v>823</v>
      </c>
      <c r="B826" t="s">
        <v>30</v>
      </c>
      <c r="C826" s="6">
        <v>44048.563888888886</v>
      </c>
      <c r="D826" s="5">
        <v>58.1</v>
      </c>
      <c r="E826" s="6">
        <v>44049.385416666664</v>
      </c>
      <c r="F826">
        <v>26.95</v>
      </c>
      <c r="G826" s="7">
        <v>-0.53610000000000002</v>
      </c>
      <c r="H826">
        <v>-30644.14</v>
      </c>
      <c r="I826" s="7">
        <v>-0.55079999999999996</v>
      </c>
      <c r="J826">
        <v>957.61450000000002</v>
      </c>
      <c r="K826">
        <v>55637.4</v>
      </c>
      <c r="L826">
        <v>1096835.8400000001</v>
      </c>
      <c r="M826">
        <v>120</v>
      </c>
      <c r="N826">
        <v>-255.37</v>
      </c>
      <c r="O826" s="7">
        <v>-0.56969999999999998</v>
      </c>
      <c r="P826" s="7">
        <v>0.35630000000000001</v>
      </c>
      <c r="Q826" t="s">
        <v>535</v>
      </c>
      <c r="S826" s="2">
        <f t="shared" si="140"/>
        <v>44048</v>
      </c>
      <c r="T826" t="s">
        <v>823</v>
      </c>
      <c r="U826" s="5">
        <v>58.1</v>
      </c>
      <c r="V826">
        <v>26.95</v>
      </c>
      <c r="W826">
        <f t="shared" si="143"/>
        <v>11140780.570619248</v>
      </c>
      <c r="X826">
        <f t="shared" si="133"/>
        <v>27851.951426548119</v>
      </c>
      <c r="Y826">
        <f t="shared" si="134"/>
        <v>475</v>
      </c>
      <c r="Z826">
        <f t="shared" si="135"/>
        <v>-15200.237500000001</v>
      </c>
      <c r="AA826" s="5" t="str">
        <f t="shared" si="141"/>
        <v/>
      </c>
      <c r="AB826" s="24" t="str">
        <f>IFERROR(AA826/MAX($J$3:AA826)-1,"")</f>
        <v/>
      </c>
      <c r="AG826" s="3">
        <v>44331</v>
      </c>
      <c r="AH826">
        <v>12091895.929654246</v>
      </c>
      <c r="AI826" s="24">
        <f>AH826/MAX($AH$2:AH826)-1</f>
        <v>-8.3431782591073533E-3</v>
      </c>
      <c r="AJ826" s="27">
        <f t="shared" si="136"/>
        <v>1</v>
      </c>
      <c r="AK826">
        <f t="shared" si="137"/>
        <v>1</v>
      </c>
      <c r="AL826" s="28">
        <f t="shared" si="142"/>
        <v>2</v>
      </c>
      <c r="AM826" s="28">
        <f t="shared" si="138"/>
        <v>1384</v>
      </c>
      <c r="AN826" s="29">
        <f t="shared" ca="1" si="139"/>
        <v>-8.3431782591073533E-3</v>
      </c>
      <c r="AP826" s="7"/>
      <c r="AT826" s="3"/>
      <c r="AV826" s="7"/>
      <c r="AW826" s="6"/>
      <c r="AY826" s="7"/>
      <c r="BA826" s="7"/>
      <c r="BG826" s="7"/>
      <c r="BH826" s="7"/>
    </row>
    <row r="827" spans="1:60" x14ac:dyDescent="0.45">
      <c r="A827" t="s">
        <v>738</v>
      </c>
      <c r="B827" t="s">
        <v>30</v>
      </c>
      <c r="C827" s="6">
        <v>44048.57916666667</v>
      </c>
      <c r="D827" s="5">
        <v>48.3</v>
      </c>
      <c r="E827" s="6">
        <v>44049.385416666664</v>
      </c>
      <c r="F827">
        <v>14.5</v>
      </c>
      <c r="G827" s="7">
        <v>-0.69979999999999998</v>
      </c>
      <c r="H827">
        <v>-39711.370000000003</v>
      </c>
      <c r="I827" s="7">
        <v>-0.71279999999999999</v>
      </c>
      <c r="J827">
        <v>1153.461</v>
      </c>
      <c r="K827">
        <v>55712.18</v>
      </c>
      <c r="L827">
        <v>1057124.48</v>
      </c>
      <c r="M827">
        <v>98</v>
      </c>
      <c r="N827">
        <v>-405.22</v>
      </c>
      <c r="O827" s="7">
        <v>-0.69979999999999998</v>
      </c>
      <c r="P827" s="7">
        <v>0.10249999999999999</v>
      </c>
      <c r="Q827" t="s">
        <v>535</v>
      </c>
      <c r="S827" s="2">
        <f t="shared" si="140"/>
        <v>44048</v>
      </c>
      <c r="T827" t="s">
        <v>738</v>
      </c>
      <c r="U827" s="5">
        <v>48.3</v>
      </c>
      <c r="V827">
        <v>14.5</v>
      </c>
      <c r="W827">
        <f t="shared" si="143"/>
        <v>11140780.570619248</v>
      </c>
      <c r="X827">
        <f t="shared" si="133"/>
        <v>27851.951426548119</v>
      </c>
      <c r="Y827">
        <f t="shared" si="134"/>
        <v>575</v>
      </c>
      <c r="Z827">
        <f t="shared" si="135"/>
        <v>-19796.099999999999</v>
      </c>
      <c r="AA827" s="5">
        <f t="shared" si="141"/>
        <v>11069109.433119249</v>
      </c>
      <c r="AB827" s="24">
        <f>IFERROR(AA827/MAX($J$3:AA827)-1,"")</f>
        <v>-2.8508776951792103E-2</v>
      </c>
      <c r="AG827" s="3">
        <v>44332</v>
      </c>
      <c r="AH827">
        <v>12091895.929654246</v>
      </c>
      <c r="AI827" s="24">
        <f>AH827/MAX($AH$2:AH827)-1</f>
        <v>-8.3431782591073533E-3</v>
      </c>
      <c r="AJ827" s="27">
        <f t="shared" si="136"/>
        <v>1</v>
      </c>
      <c r="AK827">
        <f t="shared" si="137"/>
        <v>1</v>
      </c>
      <c r="AL827" s="28">
        <f t="shared" si="142"/>
        <v>2</v>
      </c>
      <c r="AM827" s="28">
        <f t="shared" si="138"/>
        <v>1384</v>
      </c>
      <c r="AN827" s="29">
        <f t="shared" ca="1" si="139"/>
        <v>-8.3431782591073533E-3</v>
      </c>
      <c r="AP827" s="7"/>
      <c r="AT827" s="3"/>
      <c r="AV827" s="7"/>
      <c r="AW827" s="6"/>
      <c r="AY827" s="7"/>
      <c r="BA827" s="7"/>
      <c r="BG827" s="7"/>
      <c r="BH827" s="7"/>
    </row>
    <row r="828" spans="1:60" x14ac:dyDescent="0.45">
      <c r="A828" t="s">
        <v>699</v>
      </c>
      <c r="B828" t="s">
        <v>30</v>
      </c>
      <c r="C828" s="6">
        <v>44049.536805555559</v>
      </c>
      <c r="D828" s="5">
        <v>19</v>
      </c>
      <c r="E828" s="6">
        <v>44049.638194444444</v>
      </c>
      <c r="F828">
        <v>0.1</v>
      </c>
      <c r="G828" s="7">
        <v>-0.99470000000000003</v>
      </c>
      <c r="H828">
        <v>-55409.15</v>
      </c>
      <c r="I828" s="7">
        <v>-1.0047999999999999</v>
      </c>
      <c r="J828">
        <v>2902.37</v>
      </c>
      <c r="K828">
        <v>55145.03</v>
      </c>
      <c r="L828">
        <v>973597.08</v>
      </c>
      <c r="M828">
        <v>147</v>
      </c>
      <c r="N828">
        <v>-376.93</v>
      </c>
      <c r="O828" s="7">
        <v>-0.99739999999999995</v>
      </c>
      <c r="P828" s="7">
        <v>0.36049999999999999</v>
      </c>
      <c r="Q828" t="s">
        <v>535</v>
      </c>
      <c r="S828" s="2">
        <f t="shared" si="140"/>
        <v>44049</v>
      </c>
      <c r="T828" t="s">
        <v>699</v>
      </c>
      <c r="U828" s="5">
        <v>19</v>
      </c>
      <c r="V828">
        <v>0.1</v>
      </c>
      <c r="W828">
        <f t="shared" si="143"/>
        <v>11069109.433119249</v>
      </c>
      <c r="X828">
        <f t="shared" si="133"/>
        <v>27672.773582798123</v>
      </c>
      <c r="Y828">
        <f t="shared" si="134"/>
        <v>1450</v>
      </c>
      <c r="Z828">
        <f t="shared" si="135"/>
        <v>-27681.95</v>
      </c>
      <c r="AA828" s="5" t="str">
        <f t="shared" si="141"/>
        <v/>
      </c>
      <c r="AB828" s="24" t="str">
        <f>IFERROR(AA828/MAX($J$3:AA828)-1,"")</f>
        <v/>
      </c>
      <c r="AG828" s="3">
        <v>44333</v>
      </c>
      <c r="AH828">
        <v>12267665.179654246</v>
      </c>
      <c r="AI828" s="24">
        <f>AH828/MAX($AH$2:AH828)-1</f>
        <v>0</v>
      </c>
      <c r="AJ828" s="27">
        <f t="shared" si="136"/>
        <v>1</v>
      </c>
      <c r="AK828">
        <f t="shared" si="137"/>
        <v>1</v>
      </c>
      <c r="AL828" s="28">
        <f t="shared" si="142"/>
        <v>2</v>
      </c>
      <c r="AM828" s="28">
        <f t="shared" si="138"/>
        <v>1384</v>
      </c>
      <c r="AN828" s="29">
        <f t="shared" ca="1" si="139"/>
        <v>0</v>
      </c>
      <c r="AP828" s="7"/>
      <c r="AT828" s="3"/>
      <c r="AV828" s="7"/>
      <c r="AW828" s="6"/>
      <c r="AY828" s="7"/>
      <c r="BA828" s="7"/>
      <c r="BG828" s="7"/>
      <c r="BH828" s="7"/>
    </row>
    <row r="829" spans="1:60" x14ac:dyDescent="0.45">
      <c r="A829" t="s">
        <v>960</v>
      </c>
      <c r="B829" t="s">
        <v>30</v>
      </c>
      <c r="C829" s="6">
        <v>44049.537499999999</v>
      </c>
      <c r="D829" s="5">
        <v>120</v>
      </c>
      <c r="E829" s="6">
        <v>44050.385416666664</v>
      </c>
      <c r="F829">
        <v>74.099999999999994</v>
      </c>
      <c r="G829" s="7">
        <v>-0.38250000000000001</v>
      </c>
      <c r="H829">
        <v>-22041</v>
      </c>
      <c r="I829" s="7">
        <v>-0.3987</v>
      </c>
      <c r="J829">
        <v>460.71350000000001</v>
      </c>
      <c r="K829">
        <v>55285.63</v>
      </c>
      <c r="L829">
        <v>1035083.48</v>
      </c>
      <c r="M829">
        <v>158</v>
      </c>
      <c r="N829">
        <v>-139.5</v>
      </c>
      <c r="O829" s="7">
        <v>-0.49080000000000001</v>
      </c>
      <c r="P829" s="7">
        <v>5.7099999999999998E-2</v>
      </c>
      <c r="Q829" t="s">
        <v>535</v>
      </c>
      <c r="S829" s="2">
        <f t="shared" si="140"/>
        <v>44049</v>
      </c>
      <c r="T829" t="s">
        <v>960</v>
      </c>
      <c r="U829" s="5">
        <v>120</v>
      </c>
      <c r="V829">
        <v>74.099999999999994</v>
      </c>
      <c r="W829">
        <f t="shared" si="143"/>
        <v>11069109.433119249</v>
      </c>
      <c r="X829">
        <f t="shared" si="133"/>
        <v>27672.773582798123</v>
      </c>
      <c r="Y829">
        <f t="shared" si="134"/>
        <v>225</v>
      </c>
      <c r="Z829">
        <f t="shared" si="135"/>
        <v>-10764.225000000002</v>
      </c>
      <c r="AA829" s="5">
        <f t="shared" si="141"/>
        <v>11030663.258119248</v>
      </c>
      <c r="AB829" s="24">
        <f>IFERROR(AA829/MAX($J$3:AA829)-1,"")</f>
        <v>-3.1883043129026012E-2</v>
      </c>
      <c r="AG829" s="3">
        <v>44334</v>
      </c>
      <c r="AH829">
        <v>12267665.179654246</v>
      </c>
      <c r="AI829" s="24">
        <f>AH829/MAX($AH$2:AH829)-1</f>
        <v>0</v>
      </c>
      <c r="AJ829" s="27">
        <f t="shared" si="136"/>
        <v>1</v>
      </c>
      <c r="AK829">
        <f t="shared" si="137"/>
        <v>1</v>
      </c>
      <c r="AL829" s="28">
        <f t="shared" si="142"/>
        <v>2</v>
      </c>
      <c r="AM829" s="28">
        <f t="shared" si="138"/>
        <v>1384</v>
      </c>
      <c r="AN829" s="29">
        <f t="shared" ca="1" si="139"/>
        <v>0</v>
      </c>
      <c r="AP829" s="7"/>
      <c r="AT829" s="3"/>
      <c r="AV829" s="7"/>
      <c r="AW829" s="6"/>
      <c r="AY829" s="7"/>
      <c r="BA829" s="7"/>
      <c r="BG829" s="7"/>
      <c r="BH829" s="7"/>
    </row>
    <row r="830" spans="1:60" x14ac:dyDescent="0.45">
      <c r="A830" t="s">
        <v>700</v>
      </c>
      <c r="B830" t="s">
        <v>30</v>
      </c>
      <c r="C830" s="6">
        <v>44053.465277777781</v>
      </c>
      <c r="D830" s="5">
        <v>67.75</v>
      </c>
      <c r="E830" s="6">
        <v>44054.385416666664</v>
      </c>
      <c r="F830">
        <v>75</v>
      </c>
      <c r="G830" s="7">
        <v>0.107</v>
      </c>
      <c r="H830">
        <v>4715.41</v>
      </c>
      <c r="I830" s="7">
        <v>8.5900000000000004E-2</v>
      </c>
      <c r="J830">
        <v>809.8596</v>
      </c>
      <c r="K830">
        <v>54867.98</v>
      </c>
      <c r="L830">
        <v>978312.49</v>
      </c>
      <c r="M830">
        <v>262</v>
      </c>
      <c r="N830">
        <v>18</v>
      </c>
      <c r="O830" s="7">
        <v>-0.4642</v>
      </c>
      <c r="P830" s="7">
        <v>0.107</v>
      </c>
      <c r="Q830" t="s">
        <v>535</v>
      </c>
      <c r="S830" s="2">
        <f t="shared" si="140"/>
        <v>44053</v>
      </c>
      <c r="T830" t="s">
        <v>700</v>
      </c>
      <c r="U830" s="5">
        <v>67.75</v>
      </c>
      <c r="V830">
        <v>75</v>
      </c>
      <c r="W830">
        <f t="shared" si="143"/>
        <v>11030663.258119248</v>
      </c>
      <c r="X830">
        <f t="shared" si="133"/>
        <v>27576.658145298119</v>
      </c>
      <c r="Y830">
        <f t="shared" si="134"/>
        <v>400</v>
      </c>
      <c r="Z830">
        <f t="shared" si="135"/>
        <v>2329.0000000000018</v>
      </c>
      <c r="AA830" s="5">
        <f t="shared" si="141"/>
        <v>11032992.258119248</v>
      </c>
      <c r="AB830" s="24">
        <f>IFERROR(AA830/MAX($J$3:AA830)-1,"")</f>
        <v>-3.1678636164567897E-2</v>
      </c>
      <c r="AG830" s="3">
        <v>44335</v>
      </c>
      <c r="AH830">
        <v>12242966.292154247</v>
      </c>
      <c r="AI830" s="24">
        <f>AH830/MAX($AH$2:AH830)-1</f>
        <v>-2.0133323772939526E-3</v>
      </c>
      <c r="AJ830" s="27">
        <f t="shared" si="136"/>
        <v>1</v>
      </c>
      <c r="AK830">
        <f t="shared" si="137"/>
        <v>1</v>
      </c>
      <c r="AL830" s="28">
        <f t="shared" si="142"/>
        <v>2</v>
      </c>
      <c r="AM830" s="28">
        <f t="shared" si="138"/>
        <v>1384</v>
      </c>
      <c r="AN830" s="29">
        <f t="shared" ca="1" si="139"/>
        <v>-2.0133323772939526E-3</v>
      </c>
      <c r="AP830" s="7"/>
      <c r="AT830" s="3"/>
      <c r="AV830" s="7"/>
      <c r="AW830" s="6"/>
      <c r="AY830" s="7"/>
      <c r="BA830" s="7"/>
      <c r="BG830" s="7"/>
      <c r="BH830" s="7"/>
    </row>
    <row r="831" spans="1:60" x14ac:dyDescent="0.45">
      <c r="A831" t="s">
        <v>698</v>
      </c>
      <c r="B831" t="s">
        <v>30</v>
      </c>
      <c r="C831" s="6">
        <v>44055.522222222222</v>
      </c>
      <c r="D831" s="5">
        <v>58.35</v>
      </c>
      <c r="E831" s="6">
        <v>44056.385416666664</v>
      </c>
      <c r="F831">
        <v>64.45</v>
      </c>
      <c r="G831" s="7">
        <v>0.1045</v>
      </c>
      <c r="H831">
        <v>4606.93</v>
      </c>
      <c r="I831" s="7">
        <v>8.3500000000000005E-2</v>
      </c>
      <c r="J831">
        <v>945.5942</v>
      </c>
      <c r="K831">
        <v>55175.42</v>
      </c>
      <c r="L831">
        <v>1039690.42</v>
      </c>
      <c r="M831">
        <v>180</v>
      </c>
      <c r="N831">
        <v>25.59</v>
      </c>
      <c r="O831" s="7">
        <v>-0.2296</v>
      </c>
      <c r="P831" s="7">
        <v>0.1585</v>
      </c>
      <c r="Q831" t="s">
        <v>535</v>
      </c>
      <c r="S831" s="2">
        <f t="shared" si="140"/>
        <v>44055</v>
      </c>
      <c r="T831" t="s">
        <v>698</v>
      </c>
      <c r="U831" s="5">
        <v>58.35</v>
      </c>
      <c r="V831">
        <v>64.45</v>
      </c>
      <c r="W831">
        <f t="shared" si="143"/>
        <v>11032992.258119248</v>
      </c>
      <c r="X831">
        <f t="shared" si="133"/>
        <v>27582.480645298121</v>
      </c>
      <c r="Y831">
        <f t="shared" si="134"/>
        <v>475</v>
      </c>
      <c r="Z831">
        <f t="shared" si="135"/>
        <v>2314.1999999999998</v>
      </c>
      <c r="AA831" s="5">
        <f t="shared" si="141"/>
        <v>11035306.458119247</v>
      </c>
      <c r="AB831" s="24">
        <f>IFERROR(AA831/MAX($J$3:AA831)-1,"")</f>
        <v>-3.1475528136594932E-2</v>
      </c>
      <c r="AG831" s="3">
        <v>44336</v>
      </c>
      <c r="AH831">
        <v>12230355.542154247</v>
      </c>
      <c r="AI831" s="24">
        <f>AH831/MAX($AH$2:AH831)-1</f>
        <v>-3.0412989720225436E-3</v>
      </c>
      <c r="AJ831" s="27">
        <f t="shared" si="136"/>
        <v>1</v>
      </c>
      <c r="AK831">
        <f t="shared" si="137"/>
        <v>1</v>
      </c>
      <c r="AL831" s="28">
        <f t="shared" si="142"/>
        <v>2</v>
      </c>
      <c r="AM831" s="28">
        <f t="shared" si="138"/>
        <v>1384</v>
      </c>
      <c r="AN831" s="29">
        <f t="shared" ca="1" si="139"/>
        <v>-3.0412989720225436E-3</v>
      </c>
      <c r="AP831" s="7"/>
      <c r="AT831" s="3"/>
      <c r="AV831" s="7"/>
      <c r="AW831" s="6"/>
      <c r="AY831" s="7"/>
      <c r="BA831" s="7"/>
      <c r="BG831" s="7"/>
      <c r="BH831" s="7"/>
    </row>
    <row r="832" spans="1:60" x14ac:dyDescent="0.45">
      <c r="A832" t="s">
        <v>731</v>
      </c>
      <c r="B832" t="s">
        <v>30</v>
      </c>
      <c r="C832" s="6">
        <v>44056.486111111109</v>
      </c>
      <c r="D832" s="5">
        <v>33.950000000000003</v>
      </c>
      <c r="E832" s="6">
        <v>44056.638194444444</v>
      </c>
      <c r="F832">
        <v>0.75</v>
      </c>
      <c r="G832" s="7">
        <v>-0.97789999999999999</v>
      </c>
      <c r="H832">
        <v>-54239.97</v>
      </c>
      <c r="I832" s="7">
        <v>-0.98809999999999998</v>
      </c>
      <c r="J832">
        <v>1616.835</v>
      </c>
      <c r="K832">
        <v>54891.56</v>
      </c>
      <c r="L832">
        <v>924072.51</v>
      </c>
      <c r="M832">
        <v>220</v>
      </c>
      <c r="N832">
        <v>-246.55</v>
      </c>
      <c r="O832" s="7">
        <v>-0.97789999999999999</v>
      </c>
      <c r="P832" s="7">
        <v>0.37559999999999999</v>
      </c>
      <c r="Q832" t="s">
        <v>535</v>
      </c>
      <c r="S832" s="2">
        <f t="shared" si="140"/>
        <v>44056</v>
      </c>
      <c r="T832" t="s">
        <v>731</v>
      </c>
      <c r="U832" s="5">
        <v>33.950000000000003</v>
      </c>
      <c r="V832">
        <v>0.75</v>
      </c>
      <c r="W832">
        <f t="shared" si="143"/>
        <v>11035306.458119247</v>
      </c>
      <c r="X832">
        <f t="shared" si="133"/>
        <v>27588.266145298119</v>
      </c>
      <c r="Y832">
        <f t="shared" si="134"/>
        <v>825</v>
      </c>
      <c r="Z832">
        <f t="shared" si="135"/>
        <v>-27676.275000000005</v>
      </c>
      <c r="AA832" s="5">
        <f t="shared" si="141"/>
        <v>11007630.183119247</v>
      </c>
      <c r="AB832" s="24">
        <f>IFERROR(AA832/MAX($J$3:AA832)-1,"")</f>
        <v>-3.3904563499523199E-2</v>
      </c>
      <c r="AG832" s="3">
        <v>44337</v>
      </c>
      <c r="AH832">
        <v>12276124.404654248</v>
      </c>
      <c r="AI832" s="24">
        <f>AH832/MAX($AH$2:AH832)-1</f>
        <v>0</v>
      </c>
      <c r="AJ832" s="27">
        <f t="shared" si="136"/>
        <v>1</v>
      </c>
      <c r="AK832">
        <f t="shared" si="137"/>
        <v>1</v>
      </c>
      <c r="AL832" s="28">
        <f t="shared" si="142"/>
        <v>2</v>
      </c>
      <c r="AM832" s="28">
        <f t="shared" si="138"/>
        <v>1384</v>
      </c>
      <c r="AN832" s="29">
        <f t="shared" ca="1" si="139"/>
        <v>0</v>
      </c>
      <c r="AP832" s="7"/>
      <c r="AT832" s="3"/>
      <c r="AV832" s="7"/>
      <c r="AW832" s="6"/>
      <c r="AY832" s="7"/>
      <c r="BA832" s="7"/>
      <c r="BG832" s="7"/>
      <c r="BH832" s="7"/>
    </row>
    <row r="833" spans="1:60" x14ac:dyDescent="0.45">
      <c r="A833" t="s">
        <v>732</v>
      </c>
      <c r="B833" t="s">
        <v>30</v>
      </c>
      <c r="C833" s="6">
        <v>44057.570138888892</v>
      </c>
      <c r="D833" s="5">
        <v>91.45</v>
      </c>
      <c r="E833" s="6">
        <v>44060.385416666664</v>
      </c>
      <c r="F833">
        <v>99.9</v>
      </c>
      <c r="G833" s="7">
        <v>9.2399999999999996E-2</v>
      </c>
      <c r="H833">
        <v>3904.06</v>
      </c>
      <c r="I833" s="7">
        <v>7.1499999999999994E-2</v>
      </c>
      <c r="J833">
        <v>597.27030000000002</v>
      </c>
      <c r="K833">
        <v>54620.36</v>
      </c>
      <c r="L833">
        <v>927976.57</v>
      </c>
      <c r="M833">
        <v>111</v>
      </c>
      <c r="N833">
        <v>35.17</v>
      </c>
      <c r="O833" s="7">
        <v>-6.8900000000000003E-2</v>
      </c>
      <c r="P833" s="7">
        <v>1.2192000000000001</v>
      </c>
      <c r="Q833" t="s">
        <v>535</v>
      </c>
      <c r="S833" s="2">
        <f t="shared" si="140"/>
        <v>44057</v>
      </c>
      <c r="T833" t="s">
        <v>732</v>
      </c>
      <c r="U833" s="5">
        <v>91.45</v>
      </c>
      <c r="V833">
        <v>99.9</v>
      </c>
      <c r="W833">
        <f t="shared" si="143"/>
        <v>11007630.183119247</v>
      </c>
      <c r="X833">
        <f t="shared" si="133"/>
        <v>27519.075457798117</v>
      </c>
      <c r="Y833">
        <f t="shared" si="134"/>
        <v>300</v>
      </c>
      <c r="Z833">
        <f t="shared" si="135"/>
        <v>1960.9500000000012</v>
      </c>
      <c r="AA833" s="5" t="str">
        <f t="shared" si="141"/>
        <v/>
      </c>
      <c r="AB833" s="24" t="str">
        <f>IFERROR(AA833/MAX($J$3:AA833)-1,"")</f>
        <v/>
      </c>
      <c r="AG833" s="3">
        <v>44338</v>
      </c>
      <c r="AH833">
        <v>12276124.404654248</v>
      </c>
      <c r="AI833" s="24">
        <f>AH833/MAX($AH$2:AH833)-1</f>
        <v>0</v>
      </c>
      <c r="AJ833" s="27">
        <f t="shared" si="136"/>
        <v>1</v>
      </c>
      <c r="AK833">
        <f t="shared" si="137"/>
        <v>1</v>
      </c>
      <c r="AL833" s="28">
        <f t="shared" si="142"/>
        <v>2</v>
      </c>
      <c r="AM833" s="28">
        <f t="shared" si="138"/>
        <v>1384</v>
      </c>
      <c r="AN833" s="29">
        <f t="shared" ca="1" si="139"/>
        <v>0</v>
      </c>
      <c r="AP833" s="7"/>
      <c r="AT833" s="3"/>
      <c r="AV833" s="7"/>
      <c r="AW833" s="6"/>
      <c r="AY833" s="7"/>
      <c r="BA833" s="7"/>
      <c r="BG833" s="7"/>
      <c r="BH833" s="7"/>
    </row>
    <row r="834" spans="1:60" x14ac:dyDescent="0.45">
      <c r="A834" t="s">
        <v>732</v>
      </c>
      <c r="B834" t="s">
        <v>30</v>
      </c>
      <c r="C834" s="6">
        <v>44057.572916666664</v>
      </c>
      <c r="D834" s="5">
        <v>98.15</v>
      </c>
      <c r="E834" s="6">
        <v>44060.385416666664</v>
      </c>
      <c r="F834">
        <v>99.9</v>
      </c>
      <c r="G834" s="7">
        <v>1.78E-2</v>
      </c>
      <c r="H834">
        <v>-129.63</v>
      </c>
      <c r="I834" s="7">
        <v>-2.3E-3</v>
      </c>
      <c r="J834">
        <v>562.38869999999997</v>
      </c>
      <c r="K834">
        <v>55198.45</v>
      </c>
      <c r="L834">
        <v>1039560.79</v>
      </c>
      <c r="M834">
        <v>107</v>
      </c>
      <c r="N834">
        <v>-1.21</v>
      </c>
      <c r="O834" s="7">
        <v>-9.9299999999999999E-2</v>
      </c>
      <c r="P834" s="7">
        <v>1.0678000000000001</v>
      </c>
      <c r="Q834" t="s">
        <v>535</v>
      </c>
      <c r="S834" s="2">
        <f t="shared" si="140"/>
        <v>44057</v>
      </c>
      <c r="T834" t="s">
        <v>732</v>
      </c>
      <c r="U834" s="5">
        <v>98.15</v>
      </c>
      <c r="V834">
        <v>99.9</v>
      </c>
      <c r="W834">
        <f t="shared" si="143"/>
        <v>11007630.183119247</v>
      </c>
      <c r="X834">
        <f t="shared" ref="X834:X897" si="144">W834*0.25%</f>
        <v>27519.075457798117</v>
      </c>
      <c r="Y834">
        <f t="shared" ref="Y834:Y897" si="145">MROUND(X834/U834,25)</f>
        <v>275</v>
      </c>
      <c r="Z834">
        <f t="shared" ref="Z834:Z897" si="146">Y834*((V834*0.99)-(U834*1.01))</f>
        <v>-63.387499999997843</v>
      </c>
      <c r="AA834" s="5" t="str">
        <f t="shared" si="141"/>
        <v/>
      </c>
      <c r="AB834" s="24" t="str">
        <f>IFERROR(AA834/MAX($J$3:AA834)-1,"")</f>
        <v/>
      </c>
      <c r="AG834" s="3">
        <v>44339</v>
      </c>
      <c r="AH834">
        <v>12276124.404654248</v>
      </c>
      <c r="AI834" s="24">
        <f>AH834/MAX($AH$2:AH834)-1</f>
        <v>0</v>
      </c>
      <c r="AJ834" s="27">
        <f t="shared" ref="AJ834:AJ897" si="147">IF(AG834=$AP$3,1,IF(AJ833=1,1,""))</f>
        <v>1</v>
      </c>
      <c r="AK834">
        <f t="shared" ref="AK834:AK897" si="148">IF(AG834=$AP$4,1,IF(AK835=1,1,""))</f>
        <v>1</v>
      </c>
      <c r="AL834" s="28">
        <f t="shared" si="142"/>
        <v>2</v>
      </c>
      <c r="AM834" s="28">
        <f t="shared" ref="AM834:AM897" si="149">IF(AND(AK834=1,AK835&lt;&gt;1),ROW(),IF(AND(AK834="",AK835=""),"",AM835))</f>
        <v>1384</v>
      </c>
      <c r="AN834" s="29">
        <f t="shared" ref="AN834:AN897" ca="1" si="150">IF(AM834="","",IF(AJ834=1,AH834/MAX(INDIRECT("AH"&amp;AL834&amp;":"&amp;"AJ"&amp;ROW(AN834)))-1,""))</f>
        <v>0</v>
      </c>
      <c r="AP834" s="7"/>
      <c r="AT834" s="3"/>
      <c r="AV834" s="7"/>
      <c r="AW834" s="6"/>
      <c r="AY834" s="7"/>
      <c r="BA834" s="7"/>
      <c r="BG834" s="7"/>
      <c r="BH834" s="7"/>
    </row>
    <row r="835" spans="1:60" x14ac:dyDescent="0.45">
      <c r="A835" t="s">
        <v>720</v>
      </c>
      <c r="B835" t="s">
        <v>30</v>
      </c>
      <c r="C835" s="6">
        <v>44057.577777777777</v>
      </c>
      <c r="D835" s="5">
        <v>94.3</v>
      </c>
      <c r="E835" s="6">
        <v>44060.385416666664</v>
      </c>
      <c r="F835">
        <v>77.45</v>
      </c>
      <c r="G835" s="7">
        <v>-0.1787</v>
      </c>
      <c r="H835">
        <v>-10761.38</v>
      </c>
      <c r="I835" s="7">
        <v>-0.19689999999999999</v>
      </c>
      <c r="J835">
        <v>579.58130000000006</v>
      </c>
      <c r="K835">
        <v>54654.52</v>
      </c>
      <c r="L835">
        <v>917215.19</v>
      </c>
      <c r="M835">
        <v>100</v>
      </c>
      <c r="N835">
        <v>-107.61</v>
      </c>
      <c r="O835" s="7">
        <v>-0.28470000000000001</v>
      </c>
      <c r="P835" s="7">
        <v>0.82079999999999997</v>
      </c>
      <c r="Q835" t="s">
        <v>535</v>
      </c>
      <c r="S835" s="2">
        <f t="shared" ref="S835:S898" si="151">DATE(YEAR(C835),MONTH(C835),DAY(C835))</f>
        <v>44057</v>
      </c>
      <c r="T835" t="s">
        <v>720</v>
      </c>
      <c r="U835" s="5">
        <v>94.3</v>
      </c>
      <c r="V835">
        <v>77.45</v>
      </c>
      <c r="W835">
        <f t="shared" si="143"/>
        <v>11007630.183119247</v>
      </c>
      <c r="X835">
        <f t="shared" si="144"/>
        <v>27519.075457798117</v>
      </c>
      <c r="Y835">
        <f t="shared" si="145"/>
        <v>300</v>
      </c>
      <c r="Z835">
        <f t="shared" si="146"/>
        <v>-5570.2499999999982</v>
      </c>
      <c r="AA835" s="5" t="str">
        <f t="shared" ref="AA835:AA898" si="152">IF(S835&lt;&gt;S836,W835+SUMIF($S$2:$S$3590,S835,$Z$2:$Z$3590),"")</f>
        <v/>
      </c>
      <c r="AB835" s="24" t="str">
        <f>IFERROR(AA835/MAX($J$3:AA835)-1,"")</f>
        <v/>
      </c>
      <c r="AG835" s="3">
        <v>44340</v>
      </c>
      <c r="AH835">
        <v>12256694.904654248</v>
      </c>
      <c r="AI835" s="24">
        <f>AH835/MAX($AH$2:AH835)-1</f>
        <v>-1.5827063460381874E-3</v>
      </c>
      <c r="AJ835" s="27">
        <f t="shared" si="147"/>
        <v>1</v>
      </c>
      <c r="AK835">
        <f t="shared" si="148"/>
        <v>1</v>
      </c>
      <c r="AL835" s="28">
        <f t="shared" ref="AL835:AL898" si="153">IF(AND(AJ835=1,AJ834&lt;&gt;1),ROW(),IF(AND(AJ835="",AJ834=""),"",AL834))</f>
        <v>2</v>
      </c>
      <c r="AM835" s="28">
        <f t="shared" si="149"/>
        <v>1384</v>
      </c>
      <c r="AN835" s="29">
        <f t="shared" ca="1" si="150"/>
        <v>-1.5827063460381874E-3</v>
      </c>
      <c r="AP835" s="7"/>
      <c r="AT835" s="3"/>
      <c r="AV835" s="7"/>
      <c r="AW835" s="6"/>
      <c r="AY835" s="7"/>
      <c r="BA835" s="7"/>
      <c r="BG835" s="7"/>
      <c r="BH835" s="7"/>
    </row>
    <row r="836" spans="1:60" x14ac:dyDescent="0.45">
      <c r="A836" t="s">
        <v>720</v>
      </c>
      <c r="B836" t="s">
        <v>30</v>
      </c>
      <c r="C836" s="6">
        <v>44057.577777777777</v>
      </c>
      <c r="D836" s="5">
        <v>94.3</v>
      </c>
      <c r="E836" s="6">
        <v>44060.385416666664</v>
      </c>
      <c r="F836">
        <v>77.45</v>
      </c>
      <c r="G836" s="7">
        <v>-0.1787</v>
      </c>
      <c r="H836">
        <v>-10871.06</v>
      </c>
      <c r="I836" s="7">
        <v>-0.19689999999999999</v>
      </c>
      <c r="J836">
        <v>585.48860000000002</v>
      </c>
      <c r="K836">
        <v>55211.58</v>
      </c>
      <c r="L836">
        <v>1028689.73</v>
      </c>
      <c r="M836">
        <v>100</v>
      </c>
      <c r="N836">
        <v>-108.71</v>
      </c>
      <c r="O836" s="7">
        <v>-0.28470000000000001</v>
      </c>
      <c r="P836" s="7">
        <v>0.82079999999999997</v>
      </c>
      <c r="Q836" t="s">
        <v>535</v>
      </c>
      <c r="S836" s="2">
        <f t="shared" si="151"/>
        <v>44057</v>
      </c>
      <c r="T836" t="s">
        <v>720</v>
      </c>
      <c r="U836" s="5">
        <v>94.3</v>
      </c>
      <c r="V836">
        <v>77.45</v>
      </c>
      <c r="W836">
        <f t="shared" si="143"/>
        <v>11007630.183119247</v>
      </c>
      <c r="X836">
        <f t="shared" si="144"/>
        <v>27519.075457798117</v>
      </c>
      <c r="Y836">
        <f t="shared" si="145"/>
        <v>300</v>
      </c>
      <c r="Z836">
        <f t="shared" si="146"/>
        <v>-5570.2499999999982</v>
      </c>
      <c r="AA836" s="5">
        <f t="shared" si="152"/>
        <v>10998387.245619247</v>
      </c>
      <c r="AB836" s="24">
        <f>IFERROR(AA836/MAX($J$3:AA836)-1,"")</f>
        <v>-3.4715778955535015E-2</v>
      </c>
      <c r="AG836" s="3">
        <v>44341</v>
      </c>
      <c r="AH836">
        <v>12196229.617154248</v>
      </c>
      <c r="AI836" s="24">
        <f>AH836/MAX($AH$2:AH836)-1</f>
        <v>-6.5081441720897804E-3</v>
      </c>
      <c r="AJ836" s="27">
        <f t="shared" si="147"/>
        <v>1</v>
      </c>
      <c r="AK836">
        <f t="shared" si="148"/>
        <v>1</v>
      </c>
      <c r="AL836" s="28">
        <f t="shared" si="153"/>
        <v>2</v>
      </c>
      <c r="AM836" s="28">
        <f t="shared" si="149"/>
        <v>1384</v>
      </c>
      <c r="AN836" s="29">
        <f t="shared" ca="1" si="150"/>
        <v>-6.5081441720897804E-3</v>
      </c>
      <c r="AP836" s="7"/>
      <c r="AT836" s="3"/>
      <c r="AV836" s="7"/>
      <c r="AW836" s="6"/>
      <c r="AY836" s="7"/>
      <c r="BA836" s="7"/>
      <c r="BG836" s="7"/>
      <c r="BH836" s="7"/>
    </row>
    <row r="837" spans="1:60" x14ac:dyDescent="0.45">
      <c r="A837" t="s">
        <v>720</v>
      </c>
      <c r="B837" t="s">
        <v>30</v>
      </c>
      <c r="C837" s="6">
        <v>44060.416666666664</v>
      </c>
      <c r="D837" s="5">
        <v>100.95</v>
      </c>
      <c r="E837" s="6">
        <v>44061.385416666664</v>
      </c>
      <c r="F837">
        <v>47.9</v>
      </c>
      <c r="G837" s="7">
        <v>-0.52549999999999997</v>
      </c>
      <c r="H837">
        <v>-29490.27</v>
      </c>
      <c r="I837" s="7">
        <v>-0.5403</v>
      </c>
      <c r="J837">
        <v>540.72389999999996</v>
      </c>
      <c r="K837">
        <v>54586.07</v>
      </c>
      <c r="L837">
        <v>887724.92</v>
      </c>
      <c r="M837">
        <v>332</v>
      </c>
      <c r="N837">
        <v>-88.83</v>
      </c>
      <c r="O837" s="7">
        <v>-0.52549999999999997</v>
      </c>
      <c r="P837" s="7">
        <v>2.7199999999999998E-2</v>
      </c>
      <c r="Q837" t="s">
        <v>535</v>
      </c>
      <c r="S837" s="2">
        <f t="shared" si="151"/>
        <v>44060</v>
      </c>
      <c r="T837" t="s">
        <v>720</v>
      </c>
      <c r="U837" s="5">
        <v>100.95</v>
      </c>
      <c r="V837">
        <v>47.9</v>
      </c>
      <c r="W837">
        <f t="shared" si="143"/>
        <v>10998387.245619247</v>
      </c>
      <c r="X837">
        <f t="shared" si="144"/>
        <v>27495.968114048119</v>
      </c>
      <c r="Y837">
        <f t="shared" si="145"/>
        <v>275</v>
      </c>
      <c r="Z837">
        <f t="shared" si="146"/>
        <v>-14998.087500000001</v>
      </c>
      <c r="AA837" s="5">
        <f t="shared" si="152"/>
        <v>10983389.158119246</v>
      </c>
      <c r="AB837" s="24">
        <f>IFERROR(AA837/MAX($J$3:AA837)-1,"")</f>
        <v>-3.6032100784025078E-2</v>
      </c>
      <c r="AG837" s="3">
        <v>44342</v>
      </c>
      <c r="AH837">
        <v>12176674.742154248</v>
      </c>
      <c r="AI837" s="24">
        <f>AH837/MAX($AH$2:AH837)-1</f>
        <v>-8.1010634318999797E-3</v>
      </c>
      <c r="AJ837" s="27">
        <f t="shared" si="147"/>
        <v>1</v>
      </c>
      <c r="AK837">
        <f t="shared" si="148"/>
        <v>1</v>
      </c>
      <c r="AL837" s="28">
        <f t="shared" si="153"/>
        <v>2</v>
      </c>
      <c r="AM837" s="28">
        <f t="shared" si="149"/>
        <v>1384</v>
      </c>
      <c r="AN837" s="29">
        <f t="shared" ca="1" si="150"/>
        <v>-8.1010634318999797E-3</v>
      </c>
      <c r="AP837" s="7"/>
      <c r="AT837" s="3"/>
      <c r="AV837" s="7"/>
      <c r="AW837" s="6"/>
      <c r="AY837" s="7"/>
      <c r="BA837" s="7"/>
      <c r="BG837" s="7"/>
      <c r="BH837" s="7"/>
    </row>
    <row r="838" spans="1:60" x14ac:dyDescent="0.45">
      <c r="A838" t="s">
        <v>700</v>
      </c>
      <c r="B838" t="s">
        <v>30</v>
      </c>
      <c r="C838" s="6">
        <v>44061.547222222223</v>
      </c>
      <c r="D838" s="5">
        <v>51.45</v>
      </c>
      <c r="E838" s="6">
        <v>44062.385416666664</v>
      </c>
      <c r="F838">
        <v>115.1</v>
      </c>
      <c r="G838" s="7">
        <v>1.2371000000000001</v>
      </c>
      <c r="H838">
        <v>66434.19</v>
      </c>
      <c r="I838" s="7">
        <v>1.2048000000000001</v>
      </c>
      <c r="J838">
        <v>1071.787</v>
      </c>
      <c r="K838">
        <v>55143.45</v>
      </c>
      <c r="L838">
        <v>1095123.9099999999</v>
      </c>
      <c r="M838">
        <v>144</v>
      </c>
      <c r="N838">
        <v>461.35</v>
      </c>
      <c r="O838" s="7">
        <v>-0.13800000000000001</v>
      </c>
      <c r="P838" s="7">
        <v>1.2371000000000001</v>
      </c>
      <c r="Q838" t="s">
        <v>535</v>
      </c>
      <c r="S838" s="2">
        <f t="shared" si="151"/>
        <v>44061</v>
      </c>
      <c r="T838" t="s">
        <v>700</v>
      </c>
      <c r="U838" s="5">
        <v>51.45</v>
      </c>
      <c r="V838">
        <v>115.1</v>
      </c>
      <c r="W838">
        <f t="shared" ref="W838:W901" si="154">IF(S838&lt;&gt;S837,AA837,W837)</f>
        <v>10983389.158119246</v>
      </c>
      <c r="X838">
        <f t="shared" si="144"/>
        <v>27458.472895298117</v>
      </c>
      <c r="Y838">
        <f t="shared" si="145"/>
        <v>525</v>
      </c>
      <c r="Z838">
        <f t="shared" si="146"/>
        <v>32541.862499999999</v>
      </c>
      <c r="AA838" s="5" t="str">
        <f t="shared" si="152"/>
        <v/>
      </c>
      <c r="AB838" s="24" t="str">
        <f>IFERROR(AA838/MAX($J$3:AA838)-1,"")</f>
        <v/>
      </c>
      <c r="AG838" s="3">
        <v>44343</v>
      </c>
      <c r="AH838">
        <v>12176674.742154248</v>
      </c>
      <c r="AI838" s="24">
        <f>AH838/MAX($AH$2:AH838)-1</f>
        <v>-8.1010634318999797E-3</v>
      </c>
      <c r="AJ838" s="27">
        <f t="shared" si="147"/>
        <v>1</v>
      </c>
      <c r="AK838">
        <f t="shared" si="148"/>
        <v>1</v>
      </c>
      <c r="AL838" s="28">
        <f t="shared" si="153"/>
        <v>2</v>
      </c>
      <c r="AM838" s="28">
        <f t="shared" si="149"/>
        <v>1384</v>
      </c>
      <c r="AN838" s="29">
        <f t="shared" ca="1" si="150"/>
        <v>-8.1010634318999797E-3</v>
      </c>
      <c r="AP838" s="7"/>
      <c r="AT838" s="3"/>
      <c r="AV838" s="7"/>
      <c r="AW838" s="6"/>
      <c r="AY838" s="7"/>
      <c r="BA838" s="7"/>
      <c r="BG838" s="7"/>
      <c r="BH838" s="7"/>
    </row>
    <row r="839" spans="1:60" x14ac:dyDescent="0.45">
      <c r="A839" t="s">
        <v>700</v>
      </c>
      <c r="B839" t="s">
        <v>30</v>
      </c>
      <c r="C839" s="6">
        <v>44061.577777777777</v>
      </c>
      <c r="D839" s="5">
        <v>56</v>
      </c>
      <c r="E839" s="6">
        <v>44062.385416666664</v>
      </c>
      <c r="F839">
        <v>115.1</v>
      </c>
      <c r="G839" s="7">
        <v>1.0553999999999999</v>
      </c>
      <c r="H839">
        <v>55788.9</v>
      </c>
      <c r="I839" s="7">
        <v>1.0247999999999999</v>
      </c>
      <c r="J839">
        <v>972.11829999999998</v>
      </c>
      <c r="K839">
        <v>54438.63</v>
      </c>
      <c r="L839">
        <v>943513.82</v>
      </c>
      <c r="M839">
        <v>100</v>
      </c>
      <c r="N839">
        <v>557.89</v>
      </c>
      <c r="O839" s="7">
        <v>-9.11E-2</v>
      </c>
      <c r="P839" s="7">
        <v>1.0553999999999999</v>
      </c>
      <c r="Q839" t="s">
        <v>535</v>
      </c>
      <c r="S839" s="2">
        <f t="shared" si="151"/>
        <v>44061</v>
      </c>
      <c r="T839" t="s">
        <v>700</v>
      </c>
      <c r="U839" s="5">
        <v>56</v>
      </c>
      <c r="V839">
        <v>115.1</v>
      </c>
      <c r="W839">
        <f t="shared" si="154"/>
        <v>10983389.158119246</v>
      </c>
      <c r="X839">
        <f t="shared" si="144"/>
        <v>27458.472895298117</v>
      </c>
      <c r="Y839">
        <f t="shared" si="145"/>
        <v>500</v>
      </c>
      <c r="Z839">
        <f t="shared" si="146"/>
        <v>28694.499999999996</v>
      </c>
      <c r="AA839" s="5" t="str">
        <f t="shared" si="152"/>
        <v/>
      </c>
      <c r="AB839" s="24" t="str">
        <f>IFERROR(AA839/MAX($J$3:AA839)-1,"")</f>
        <v/>
      </c>
      <c r="AG839" s="3">
        <v>44344</v>
      </c>
      <c r="AH839">
        <v>12176674.742154248</v>
      </c>
      <c r="AI839" s="24">
        <f>AH839/MAX($AH$2:AH839)-1</f>
        <v>-8.1010634318999797E-3</v>
      </c>
      <c r="AJ839" s="27">
        <f t="shared" si="147"/>
        <v>1</v>
      </c>
      <c r="AK839">
        <f t="shared" si="148"/>
        <v>1</v>
      </c>
      <c r="AL839" s="28">
        <f t="shared" si="153"/>
        <v>2</v>
      </c>
      <c r="AM839" s="28">
        <f t="shared" si="149"/>
        <v>1384</v>
      </c>
      <c r="AN839" s="29">
        <f t="shared" ca="1" si="150"/>
        <v>-8.1010634318999797E-3</v>
      </c>
      <c r="AP839" s="7"/>
      <c r="AT839" s="3"/>
      <c r="AV839" s="7"/>
      <c r="AW839" s="6"/>
      <c r="AY839" s="7"/>
      <c r="BA839" s="7"/>
      <c r="BG839" s="7"/>
      <c r="BH839" s="7"/>
    </row>
    <row r="840" spans="1:60" x14ac:dyDescent="0.45">
      <c r="A840" t="s">
        <v>701</v>
      </c>
      <c r="B840" t="s">
        <v>30</v>
      </c>
      <c r="C840" s="6">
        <v>44061.585416666669</v>
      </c>
      <c r="D840" s="5">
        <v>53.7</v>
      </c>
      <c r="E840" s="6">
        <v>44062.385416666664</v>
      </c>
      <c r="F840">
        <v>78.55</v>
      </c>
      <c r="G840" s="7">
        <v>0.46279999999999999</v>
      </c>
      <c r="H840">
        <v>23887.62</v>
      </c>
      <c r="I840" s="7">
        <v>0.43809999999999999</v>
      </c>
      <c r="J840">
        <v>1015.307</v>
      </c>
      <c r="K840">
        <v>54521.96</v>
      </c>
      <c r="L840">
        <v>967401.44</v>
      </c>
      <c r="M840">
        <v>89</v>
      </c>
      <c r="N840">
        <v>268.39999999999998</v>
      </c>
      <c r="O840" s="7">
        <v>-0.1052</v>
      </c>
      <c r="P840" s="7">
        <v>0.46279999999999999</v>
      </c>
      <c r="Q840" t="s">
        <v>535</v>
      </c>
      <c r="S840" s="2">
        <f t="shared" si="151"/>
        <v>44061</v>
      </c>
      <c r="T840" t="s">
        <v>701</v>
      </c>
      <c r="U840" s="5">
        <v>53.7</v>
      </c>
      <c r="V840">
        <v>78.55</v>
      </c>
      <c r="W840">
        <f t="shared" si="154"/>
        <v>10983389.158119246</v>
      </c>
      <c r="X840">
        <f t="shared" si="144"/>
        <v>27458.472895298117</v>
      </c>
      <c r="Y840">
        <f t="shared" si="145"/>
        <v>500</v>
      </c>
      <c r="Z840">
        <f t="shared" si="146"/>
        <v>11763.749999999998</v>
      </c>
      <c r="AA840" s="5" t="str">
        <f t="shared" si="152"/>
        <v/>
      </c>
      <c r="AB840" s="24" t="str">
        <f>IFERROR(AA840/MAX($J$3:AA840)-1,"")</f>
        <v/>
      </c>
      <c r="AG840" s="3">
        <v>44345</v>
      </c>
      <c r="AH840">
        <v>12176674.742154248</v>
      </c>
      <c r="AI840" s="24">
        <f>AH840/MAX($AH$2:AH840)-1</f>
        <v>-8.1010634318999797E-3</v>
      </c>
      <c r="AJ840" s="27">
        <f t="shared" si="147"/>
        <v>1</v>
      </c>
      <c r="AK840">
        <f t="shared" si="148"/>
        <v>1</v>
      </c>
      <c r="AL840" s="28">
        <f t="shared" si="153"/>
        <v>2</v>
      </c>
      <c r="AM840" s="28">
        <f t="shared" si="149"/>
        <v>1384</v>
      </c>
      <c r="AN840" s="29">
        <f t="shared" ca="1" si="150"/>
        <v>-8.1010634318999797E-3</v>
      </c>
      <c r="AP840" s="7"/>
      <c r="AT840" s="3"/>
      <c r="AV840" s="7"/>
      <c r="AW840" s="6"/>
      <c r="AY840" s="7"/>
      <c r="BA840" s="7"/>
      <c r="BG840" s="7"/>
      <c r="BH840" s="7"/>
    </row>
    <row r="841" spans="1:60" x14ac:dyDescent="0.45">
      <c r="A841" t="s">
        <v>701</v>
      </c>
      <c r="B841" t="s">
        <v>30</v>
      </c>
      <c r="C841" s="6">
        <v>44061.585416666669</v>
      </c>
      <c r="D841" s="5">
        <v>53.7</v>
      </c>
      <c r="E841" s="6">
        <v>44062.385416666664</v>
      </c>
      <c r="F841">
        <v>78.55</v>
      </c>
      <c r="G841" s="7">
        <v>0.46279999999999999</v>
      </c>
      <c r="H841">
        <v>24210.959999999999</v>
      </c>
      <c r="I841" s="7">
        <v>0.43809999999999999</v>
      </c>
      <c r="J841">
        <v>1029.049</v>
      </c>
      <c r="K841">
        <v>55259.96</v>
      </c>
      <c r="L841">
        <v>1119334.8799999999</v>
      </c>
      <c r="M841">
        <v>89</v>
      </c>
      <c r="N841">
        <v>272.02999999999997</v>
      </c>
      <c r="O841" s="7">
        <v>-0.1052</v>
      </c>
      <c r="P841" s="7">
        <v>0.46279999999999999</v>
      </c>
      <c r="Q841" t="s">
        <v>535</v>
      </c>
      <c r="S841" s="2">
        <f t="shared" si="151"/>
        <v>44061</v>
      </c>
      <c r="T841" t="s">
        <v>701</v>
      </c>
      <c r="U841" s="5">
        <v>53.7</v>
      </c>
      <c r="V841">
        <v>78.55</v>
      </c>
      <c r="W841">
        <f t="shared" si="154"/>
        <v>10983389.158119246</v>
      </c>
      <c r="X841">
        <f t="shared" si="144"/>
        <v>27458.472895298117</v>
      </c>
      <c r="Y841">
        <f t="shared" si="145"/>
        <v>500</v>
      </c>
      <c r="Z841">
        <f t="shared" si="146"/>
        <v>11763.749999999998</v>
      </c>
      <c r="AA841" s="5">
        <f t="shared" si="152"/>
        <v>11068153.020619247</v>
      </c>
      <c r="AB841" s="24">
        <f>IFERROR(AA841/MAX($J$3:AA841)-1,"")</f>
        <v>-2.8592717430922621E-2</v>
      </c>
      <c r="AG841" s="3">
        <v>44346</v>
      </c>
      <c r="AH841">
        <v>12176674.742154248</v>
      </c>
      <c r="AI841" s="24">
        <f>AH841/MAX($AH$2:AH841)-1</f>
        <v>-8.1010634318999797E-3</v>
      </c>
      <c r="AJ841" s="27">
        <f t="shared" si="147"/>
        <v>1</v>
      </c>
      <c r="AK841">
        <f t="shared" si="148"/>
        <v>1</v>
      </c>
      <c r="AL841" s="28">
        <f t="shared" si="153"/>
        <v>2</v>
      </c>
      <c r="AM841" s="28">
        <f t="shared" si="149"/>
        <v>1384</v>
      </c>
      <c r="AN841" s="29">
        <f t="shared" ca="1" si="150"/>
        <v>-8.1010634318999797E-3</v>
      </c>
      <c r="AP841" s="7"/>
      <c r="AT841" s="3"/>
      <c r="AV841" s="7"/>
      <c r="AW841" s="6"/>
      <c r="AY841" s="7"/>
      <c r="BA841" s="7"/>
      <c r="BG841" s="7"/>
      <c r="BH841" s="7"/>
    </row>
    <row r="842" spans="1:60" x14ac:dyDescent="0.45">
      <c r="A842" t="s">
        <v>706</v>
      </c>
      <c r="B842" t="s">
        <v>30</v>
      </c>
      <c r="C842" s="6">
        <v>44067.511805555558</v>
      </c>
      <c r="D842" s="5">
        <v>64.650000000000006</v>
      </c>
      <c r="E842" s="6">
        <v>44068.385416666664</v>
      </c>
      <c r="F842">
        <v>64.8</v>
      </c>
      <c r="G842" s="7">
        <v>2.3E-3</v>
      </c>
      <c r="H842">
        <v>-970.78</v>
      </c>
      <c r="I842" s="7">
        <v>-1.77E-2</v>
      </c>
      <c r="J842">
        <v>848.21360000000004</v>
      </c>
      <c r="K842">
        <v>54837.01</v>
      </c>
      <c r="L842">
        <v>966430.66</v>
      </c>
      <c r="M842">
        <v>195</v>
      </c>
      <c r="N842">
        <v>-4.9800000000000004</v>
      </c>
      <c r="O842" s="7">
        <v>-0.21809999999999999</v>
      </c>
      <c r="P842" s="7">
        <v>0.25209999999999999</v>
      </c>
      <c r="Q842" t="s">
        <v>535</v>
      </c>
      <c r="S842" s="2">
        <f t="shared" si="151"/>
        <v>44067</v>
      </c>
      <c r="T842" t="s">
        <v>706</v>
      </c>
      <c r="U842" s="5">
        <v>64.650000000000006</v>
      </c>
      <c r="V842">
        <v>64.8</v>
      </c>
      <c r="W842">
        <f t="shared" si="154"/>
        <v>11068153.020619247</v>
      </c>
      <c r="X842">
        <f t="shared" si="144"/>
        <v>27670.382551548118</v>
      </c>
      <c r="Y842">
        <f t="shared" si="145"/>
        <v>425</v>
      </c>
      <c r="Z842">
        <f t="shared" si="146"/>
        <v>-486.41250000000332</v>
      </c>
      <c r="AA842" s="5" t="str">
        <f t="shared" si="152"/>
        <v/>
      </c>
      <c r="AB842" s="24" t="str">
        <f>IFERROR(AA842/MAX($J$3:AA842)-1,"")</f>
        <v/>
      </c>
      <c r="AG842" s="3">
        <v>44347</v>
      </c>
      <c r="AH842">
        <v>12205225.500199247</v>
      </c>
      <c r="AI842" s="24">
        <f>AH842/MAX($AH$2:AH842)-1</f>
        <v>-5.7753491344646468E-3</v>
      </c>
      <c r="AJ842" s="27">
        <f t="shared" si="147"/>
        <v>1</v>
      </c>
      <c r="AK842">
        <f t="shared" si="148"/>
        <v>1</v>
      </c>
      <c r="AL842" s="28">
        <f t="shared" si="153"/>
        <v>2</v>
      </c>
      <c r="AM842" s="28">
        <f t="shared" si="149"/>
        <v>1384</v>
      </c>
      <c r="AN842" s="29">
        <f t="shared" ca="1" si="150"/>
        <v>-5.7753491344646468E-3</v>
      </c>
      <c r="AP842" s="7"/>
      <c r="AT842" s="3"/>
      <c r="AV842" s="7"/>
      <c r="AW842" s="6"/>
      <c r="AY842" s="7"/>
      <c r="BA842" s="7"/>
      <c r="BG842" s="7"/>
      <c r="BH842" s="7"/>
    </row>
    <row r="843" spans="1:60" x14ac:dyDescent="0.45">
      <c r="A843" t="s">
        <v>702</v>
      </c>
      <c r="B843" t="s">
        <v>30</v>
      </c>
      <c r="C843" s="6">
        <v>44067.512499999997</v>
      </c>
      <c r="D843" s="5">
        <v>89.15</v>
      </c>
      <c r="E843" s="6">
        <v>44068.385416666664</v>
      </c>
      <c r="F843">
        <v>94.85</v>
      </c>
      <c r="G843" s="7">
        <v>6.3899999999999998E-2</v>
      </c>
      <c r="H843">
        <v>2374.08</v>
      </c>
      <c r="I843" s="7">
        <v>4.3299999999999998E-2</v>
      </c>
      <c r="J843">
        <v>615.04790000000003</v>
      </c>
      <c r="K843">
        <v>54831.519999999997</v>
      </c>
      <c r="L843">
        <v>968804.75</v>
      </c>
      <c r="M843">
        <v>194</v>
      </c>
      <c r="N843">
        <v>12.24</v>
      </c>
      <c r="O843" s="7">
        <v>-0.1178</v>
      </c>
      <c r="P843" s="7">
        <v>0.33929999999999999</v>
      </c>
      <c r="Q843" t="s">
        <v>535</v>
      </c>
      <c r="S843" s="2">
        <f t="shared" si="151"/>
        <v>44067</v>
      </c>
      <c r="T843" t="s">
        <v>702</v>
      </c>
      <c r="U843" s="5">
        <v>89.15</v>
      </c>
      <c r="V843">
        <v>94.85</v>
      </c>
      <c r="W843">
        <f t="shared" si="154"/>
        <v>11068153.020619247</v>
      </c>
      <c r="X843">
        <f t="shared" si="144"/>
        <v>27670.382551548118</v>
      </c>
      <c r="Y843">
        <f t="shared" si="145"/>
        <v>300</v>
      </c>
      <c r="Z843">
        <f t="shared" si="146"/>
        <v>1157.9999999999955</v>
      </c>
      <c r="AA843" s="5" t="str">
        <f t="shared" si="152"/>
        <v/>
      </c>
      <c r="AB843" s="24" t="str">
        <f>IFERROR(AA843/MAX($J$3:AA843)-1,"")</f>
        <v/>
      </c>
      <c r="AG843" s="3">
        <v>44348</v>
      </c>
      <c r="AH843">
        <v>12205225.500199247</v>
      </c>
      <c r="AI843" s="24">
        <f>AH843/MAX($AH$2:AH843)-1</f>
        <v>-5.7753491344646468E-3</v>
      </c>
      <c r="AJ843" s="27">
        <f t="shared" si="147"/>
        <v>1</v>
      </c>
      <c r="AK843">
        <f t="shared" si="148"/>
        <v>1</v>
      </c>
      <c r="AL843" s="28">
        <f t="shared" si="153"/>
        <v>2</v>
      </c>
      <c r="AM843" s="28">
        <f t="shared" si="149"/>
        <v>1384</v>
      </c>
      <c r="AN843" s="29">
        <f t="shared" ca="1" si="150"/>
        <v>-5.7753491344646468E-3</v>
      </c>
      <c r="AP843" s="7"/>
      <c r="AT843" s="3"/>
      <c r="AV843" s="7"/>
      <c r="AW843" s="6"/>
      <c r="AY843" s="7"/>
      <c r="BA843" s="7"/>
      <c r="BG843" s="7"/>
      <c r="BH843" s="7"/>
    </row>
    <row r="844" spans="1:60" x14ac:dyDescent="0.45">
      <c r="A844" t="s">
        <v>706</v>
      </c>
      <c r="B844" t="s">
        <v>30</v>
      </c>
      <c r="C844" s="6">
        <v>44067.527777777781</v>
      </c>
      <c r="D844" s="5">
        <v>65.150000000000006</v>
      </c>
      <c r="E844" s="6">
        <v>44068.385416666664</v>
      </c>
      <c r="F844">
        <v>64.8</v>
      </c>
      <c r="G844" s="7">
        <v>-5.4000000000000003E-3</v>
      </c>
      <c r="H844">
        <v>-1407.62</v>
      </c>
      <c r="I844" s="7">
        <v>-2.53E-2</v>
      </c>
      <c r="J844">
        <v>853.36410000000001</v>
      </c>
      <c r="K844">
        <v>55596.68</v>
      </c>
      <c r="L844">
        <v>1117927.25</v>
      </c>
      <c r="M844">
        <v>172</v>
      </c>
      <c r="N844">
        <v>-8.18</v>
      </c>
      <c r="O844" s="7">
        <v>-0.18340000000000001</v>
      </c>
      <c r="P844" s="7">
        <v>0.24249999999999999</v>
      </c>
      <c r="Q844" t="s">
        <v>535</v>
      </c>
      <c r="S844" s="2">
        <f t="shared" si="151"/>
        <v>44067</v>
      </c>
      <c r="T844" t="s">
        <v>706</v>
      </c>
      <c r="U844" s="5">
        <v>65.150000000000006</v>
      </c>
      <c r="V844">
        <v>64.8</v>
      </c>
      <c r="W844">
        <f t="shared" si="154"/>
        <v>11068153.020619247</v>
      </c>
      <c r="X844">
        <f t="shared" si="144"/>
        <v>27670.382551548118</v>
      </c>
      <c r="Y844">
        <f t="shared" si="145"/>
        <v>425</v>
      </c>
      <c r="Z844">
        <f t="shared" si="146"/>
        <v>-701.03750000000139</v>
      </c>
      <c r="AA844" s="5" t="str">
        <f t="shared" si="152"/>
        <v/>
      </c>
      <c r="AB844" s="24" t="str">
        <f>IFERROR(AA844/MAX($J$3:AA844)-1,"")</f>
        <v/>
      </c>
      <c r="AG844" s="3">
        <v>44349</v>
      </c>
      <c r="AH844">
        <v>12147815.400199248</v>
      </c>
      <c r="AI844" s="24">
        <f>AH844/MAX($AH$2:AH844)-1</f>
        <v>-1.0451914645501215E-2</v>
      </c>
      <c r="AJ844" s="27">
        <f t="shared" si="147"/>
        <v>1</v>
      </c>
      <c r="AK844">
        <f t="shared" si="148"/>
        <v>1</v>
      </c>
      <c r="AL844" s="28">
        <f t="shared" si="153"/>
        <v>2</v>
      </c>
      <c r="AM844" s="28">
        <f t="shared" si="149"/>
        <v>1384</v>
      </c>
      <c r="AN844" s="29">
        <f t="shared" ca="1" si="150"/>
        <v>-1.0451914645501215E-2</v>
      </c>
      <c r="AP844" s="7"/>
      <c r="AT844" s="3"/>
      <c r="AV844" s="7"/>
      <c r="AW844" s="6"/>
      <c r="AY844" s="7"/>
      <c r="BA844" s="7"/>
      <c r="BG844" s="7"/>
      <c r="BH844" s="7"/>
    </row>
    <row r="845" spans="1:60" x14ac:dyDescent="0.45">
      <c r="A845" t="s">
        <v>702</v>
      </c>
      <c r="B845" t="s">
        <v>30</v>
      </c>
      <c r="C845" s="6">
        <v>44067.615277777775</v>
      </c>
      <c r="D845" s="5">
        <v>98.05</v>
      </c>
      <c r="E845" s="6">
        <v>44068.385416666664</v>
      </c>
      <c r="F845">
        <v>94.85</v>
      </c>
      <c r="G845" s="7">
        <v>-3.2599999999999997E-2</v>
      </c>
      <c r="H845">
        <v>-2908.45</v>
      </c>
      <c r="I845" s="7">
        <v>-5.2299999999999999E-2</v>
      </c>
      <c r="J845">
        <v>567.05960000000005</v>
      </c>
      <c r="K845">
        <v>55600.2</v>
      </c>
      <c r="L845">
        <v>1115018.8</v>
      </c>
      <c r="M845">
        <v>46</v>
      </c>
      <c r="N845">
        <v>-63.23</v>
      </c>
      <c r="O845" s="7">
        <v>-0.19789999999999999</v>
      </c>
      <c r="P845" s="7">
        <v>2.29E-2</v>
      </c>
      <c r="Q845" t="s">
        <v>535</v>
      </c>
      <c r="S845" s="2">
        <f t="shared" si="151"/>
        <v>44067</v>
      </c>
      <c r="T845" t="s">
        <v>702</v>
      </c>
      <c r="U845" s="5">
        <v>98.05</v>
      </c>
      <c r="V845">
        <v>94.85</v>
      </c>
      <c r="W845">
        <f t="shared" si="154"/>
        <v>11068153.020619247</v>
      </c>
      <c r="X845">
        <f t="shared" si="144"/>
        <v>27670.382551548118</v>
      </c>
      <c r="Y845">
        <f t="shared" si="145"/>
        <v>275</v>
      </c>
      <c r="Z845">
        <f t="shared" si="146"/>
        <v>-1410.4750000000013</v>
      </c>
      <c r="AA845" s="5">
        <f t="shared" si="152"/>
        <v>11066713.095619246</v>
      </c>
      <c r="AB845" s="24">
        <f>IFERROR(AA845/MAX($J$3:AA845)-1,"")</f>
        <v>-2.8719093857842992E-2</v>
      </c>
      <c r="AG845" s="3">
        <v>44350</v>
      </c>
      <c r="AH845">
        <v>12147815.400199248</v>
      </c>
      <c r="AI845" s="24">
        <f>AH845/MAX($AH$2:AH845)-1</f>
        <v>-1.0451914645501215E-2</v>
      </c>
      <c r="AJ845" s="27">
        <f t="shared" si="147"/>
        <v>1</v>
      </c>
      <c r="AK845">
        <f t="shared" si="148"/>
        <v>1</v>
      </c>
      <c r="AL845" s="28">
        <f t="shared" si="153"/>
        <v>2</v>
      </c>
      <c r="AM845" s="28">
        <f t="shared" si="149"/>
        <v>1384</v>
      </c>
      <c r="AN845" s="29">
        <f t="shared" ca="1" si="150"/>
        <v>-1.0451914645501215E-2</v>
      </c>
      <c r="AP845" s="7"/>
      <c r="AT845" s="3"/>
      <c r="AV845" s="7"/>
      <c r="AW845" s="6"/>
      <c r="AY845" s="7"/>
      <c r="BA845" s="7"/>
      <c r="BG845" s="7"/>
      <c r="BH845" s="7"/>
    </row>
    <row r="846" spans="1:60" x14ac:dyDescent="0.45">
      <c r="A846" t="s">
        <v>703</v>
      </c>
      <c r="B846" t="s">
        <v>30</v>
      </c>
      <c r="C846" s="6">
        <v>44068.443749999999</v>
      </c>
      <c r="D846" s="5">
        <v>69</v>
      </c>
      <c r="E846" s="6">
        <v>44069.385416666664</v>
      </c>
      <c r="F846">
        <v>43.45</v>
      </c>
      <c r="G846" s="7">
        <v>-0.37030000000000002</v>
      </c>
      <c r="H846">
        <v>-21201.98</v>
      </c>
      <c r="I846" s="7">
        <v>-0.3866</v>
      </c>
      <c r="J846">
        <v>794.84090000000003</v>
      </c>
      <c r="K846">
        <v>54844.02</v>
      </c>
      <c r="L846">
        <v>947602.76</v>
      </c>
      <c r="M846">
        <v>293</v>
      </c>
      <c r="N846">
        <v>-72.36</v>
      </c>
      <c r="O846" s="7">
        <v>-0.50939999999999996</v>
      </c>
      <c r="P846" s="7">
        <v>0.15939999999999999</v>
      </c>
      <c r="Q846" t="s">
        <v>535</v>
      </c>
      <c r="S846" s="2">
        <f t="shared" si="151"/>
        <v>44068</v>
      </c>
      <c r="T846" t="s">
        <v>703</v>
      </c>
      <c r="U846" s="5">
        <v>69</v>
      </c>
      <c r="V846">
        <v>43.45</v>
      </c>
      <c r="W846">
        <f t="shared" si="154"/>
        <v>11066713.095619246</v>
      </c>
      <c r="X846">
        <f t="shared" si="144"/>
        <v>27666.782739048118</v>
      </c>
      <c r="Y846">
        <f t="shared" si="145"/>
        <v>400</v>
      </c>
      <c r="Z846">
        <f t="shared" si="146"/>
        <v>-10669.799999999997</v>
      </c>
      <c r="AA846" s="5" t="str">
        <f t="shared" si="152"/>
        <v/>
      </c>
      <c r="AB846" s="24" t="str">
        <f>IFERROR(AA846/MAX($J$3:AA846)-1,"")</f>
        <v/>
      </c>
      <c r="AG846" s="3">
        <v>44351</v>
      </c>
      <c r="AH846">
        <v>12147815.400199248</v>
      </c>
      <c r="AI846" s="24">
        <f>AH846/MAX($AH$2:AH846)-1</f>
        <v>-1.0451914645501215E-2</v>
      </c>
      <c r="AJ846" s="27">
        <f t="shared" si="147"/>
        <v>1</v>
      </c>
      <c r="AK846">
        <f t="shared" si="148"/>
        <v>1</v>
      </c>
      <c r="AL846" s="28">
        <f t="shared" si="153"/>
        <v>2</v>
      </c>
      <c r="AM846" s="28">
        <f t="shared" si="149"/>
        <v>1384</v>
      </c>
      <c r="AN846" s="29">
        <f t="shared" ca="1" si="150"/>
        <v>-1.0451914645501215E-2</v>
      </c>
      <c r="AP846" s="7"/>
      <c r="AT846" s="3"/>
      <c r="AV846" s="7"/>
      <c r="AW846" s="6"/>
      <c r="AY846" s="7"/>
      <c r="BA846" s="7"/>
      <c r="BG846" s="7"/>
      <c r="BH846" s="7"/>
    </row>
    <row r="847" spans="1:60" x14ac:dyDescent="0.45">
      <c r="A847" t="s">
        <v>703</v>
      </c>
      <c r="B847" t="s">
        <v>30</v>
      </c>
      <c r="C847" s="6">
        <v>44068.588194444441</v>
      </c>
      <c r="D847" s="5">
        <v>65.8</v>
      </c>
      <c r="E847" s="6">
        <v>44069.385416666664</v>
      </c>
      <c r="F847">
        <v>43.45</v>
      </c>
      <c r="G847" s="7">
        <v>-0.3397</v>
      </c>
      <c r="H847">
        <v>-19799.68</v>
      </c>
      <c r="I847" s="7">
        <v>-0.35630000000000001</v>
      </c>
      <c r="J847">
        <v>844.60630000000003</v>
      </c>
      <c r="K847">
        <v>55575.09</v>
      </c>
      <c r="L847">
        <v>1095219.1200000001</v>
      </c>
      <c r="M847">
        <v>85</v>
      </c>
      <c r="N847">
        <v>-232.94</v>
      </c>
      <c r="O847" s="7">
        <v>-0.48559999999999998</v>
      </c>
      <c r="P847" s="7">
        <v>0.2097</v>
      </c>
      <c r="Q847" t="s">
        <v>535</v>
      </c>
      <c r="S847" s="2">
        <f t="shared" si="151"/>
        <v>44068</v>
      </c>
      <c r="T847" t="s">
        <v>703</v>
      </c>
      <c r="U847" s="5">
        <v>65.8</v>
      </c>
      <c r="V847">
        <v>43.45</v>
      </c>
      <c r="W847">
        <f t="shared" si="154"/>
        <v>11066713.095619246</v>
      </c>
      <c r="X847">
        <f t="shared" si="144"/>
        <v>27666.782739048118</v>
      </c>
      <c r="Y847">
        <f t="shared" si="145"/>
        <v>425</v>
      </c>
      <c r="Z847">
        <f t="shared" si="146"/>
        <v>-9963.0624999999982</v>
      </c>
      <c r="AA847" s="5">
        <f t="shared" si="152"/>
        <v>11046080.233119246</v>
      </c>
      <c r="AB847" s="24">
        <f>IFERROR(AA847/MAX($J$3:AA847)-1,"")</f>
        <v>-3.0529957229121774E-2</v>
      </c>
      <c r="AG847" s="3">
        <v>44352</v>
      </c>
      <c r="AH847">
        <v>12147815.400199248</v>
      </c>
      <c r="AI847" s="24">
        <f>AH847/MAX($AH$2:AH847)-1</f>
        <v>-1.0451914645501215E-2</v>
      </c>
      <c r="AJ847" s="27">
        <f t="shared" si="147"/>
        <v>1</v>
      </c>
      <c r="AK847">
        <f t="shared" si="148"/>
        <v>1</v>
      </c>
      <c r="AL847" s="28">
        <f t="shared" si="153"/>
        <v>2</v>
      </c>
      <c r="AM847" s="28">
        <f t="shared" si="149"/>
        <v>1384</v>
      </c>
      <c r="AN847" s="29">
        <f t="shared" ca="1" si="150"/>
        <v>-1.0451914645501215E-2</v>
      </c>
      <c r="AP847" s="7"/>
      <c r="AT847" s="3"/>
      <c r="AV847" s="7"/>
      <c r="AW847" s="6"/>
      <c r="AY847" s="7"/>
      <c r="BA847" s="7"/>
      <c r="BG847" s="7"/>
      <c r="BH847" s="7"/>
    </row>
    <row r="848" spans="1:60" x14ac:dyDescent="0.45">
      <c r="A848" t="s">
        <v>706</v>
      </c>
      <c r="B848" t="s">
        <v>30</v>
      </c>
      <c r="C848" s="6">
        <v>44069.588888888888</v>
      </c>
      <c r="D848" s="5">
        <v>59.6</v>
      </c>
      <c r="E848" s="6">
        <v>44070.385416666664</v>
      </c>
      <c r="F848">
        <v>91.85</v>
      </c>
      <c r="G848" s="7">
        <v>0.54110000000000003</v>
      </c>
      <c r="H848">
        <v>28608.82</v>
      </c>
      <c r="I848" s="7">
        <v>0.51570000000000005</v>
      </c>
      <c r="J848">
        <v>930.80700000000002</v>
      </c>
      <c r="K848">
        <v>55476.1</v>
      </c>
      <c r="L848">
        <v>1123827.94</v>
      </c>
      <c r="M848">
        <v>84</v>
      </c>
      <c r="N848">
        <v>340.58</v>
      </c>
      <c r="O848" s="7">
        <v>-0.1837</v>
      </c>
      <c r="P848" s="7">
        <v>0.54110000000000003</v>
      </c>
      <c r="Q848" t="s">
        <v>535</v>
      </c>
      <c r="S848" s="2">
        <f t="shared" si="151"/>
        <v>44069</v>
      </c>
      <c r="T848" t="s">
        <v>706</v>
      </c>
      <c r="U848" s="5">
        <v>59.6</v>
      </c>
      <c r="V848">
        <v>91.85</v>
      </c>
      <c r="W848">
        <f t="shared" si="154"/>
        <v>11046080.233119246</v>
      </c>
      <c r="X848">
        <f t="shared" si="144"/>
        <v>27615.200582798116</v>
      </c>
      <c r="Y848">
        <f t="shared" si="145"/>
        <v>475</v>
      </c>
      <c r="Z848">
        <f t="shared" si="146"/>
        <v>14599.362499999997</v>
      </c>
      <c r="AA848" s="5" t="str">
        <f t="shared" si="152"/>
        <v/>
      </c>
      <c r="AB848" s="24" t="str">
        <f>IFERROR(AA848/MAX($J$3:AA848)-1,"")</f>
        <v/>
      </c>
      <c r="AG848" s="3">
        <v>44353</v>
      </c>
      <c r="AH848">
        <v>12147815.400199248</v>
      </c>
      <c r="AI848" s="24">
        <f>AH848/MAX($AH$2:AH848)-1</f>
        <v>-1.0451914645501215E-2</v>
      </c>
      <c r="AJ848" s="27">
        <f t="shared" si="147"/>
        <v>1</v>
      </c>
      <c r="AK848">
        <f t="shared" si="148"/>
        <v>1</v>
      </c>
      <c r="AL848" s="28">
        <f t="shared" si="153"/>
        <v>2</v>
      </c>
      <c r="AM848" s="28">
        <f t="shared" si="149"/>
        <v>1384</v>
      </c>
      <c r="AN848" s="29">
        <f t="shared" ca="1" si="150"/>
        <v>-1.0451914645501215E-2</v>
      </c>
      <c r="AP848" s="7"/>
      <c r="AT848" s="3"/>
      <c r="AV848" s="7"/>
      <c r="AW848" s="6"/>
      <c r="AY848" s="7"/>
      <c r="BA848" s="7"/>
      <c r="BG848" s="7"/>
      <c r="BH848" s="7"/>
    </row>
    <row r="849" spans="1:60" x14ac:dyDescent="0.45">
      <c r="A849" t="s">
        <v>707</v>
      </c>
      <c r="B849" t="s">
        <v>30</v>
      </c>
      <c r="C849" s="6">
        <v>44069.604166666664</v>
      </c>
      <c r="D849" s="5">
        <v>35.9</v>
      </c>
      <c r="E849" s="6">
        <v>44070.385416666664</v>
      </c>
      <c r="F849">
        <v>51.7</v>
      </c>
      <c r="G849" s="7">
        <v>0.44009999999999999</v>
      </c>
      <c r="H849">
        <v>23050.2</v>
      </c>
      <c r="I849" s="7">
        <v>0.41570000000000001</v>
      </c>
      <c r="J849">
        <v>1544.5050000000001</v>
      </c>
      <c r="K849">
        <v>55447.74</v>
      </c>
      <c r="L849">
        <v>1146878.1299999999</v>
      </c>
      <c r="M849">
        <v>62</v>
      </c>
      <c r="N849">
        <v>371.78</v>
      </c>
      <c r="O849" s="7">
        <v>-0.19639999999999999</v>
      </c>
      <c r="P849" s="7">
        <v>0.44009999999999999</v>
      </c>
      <c r="Q849" t="s">
        <v>535</v>
      </c>
      <c r="S849" s="2">
        <f t="shared" si="151"/>
        <v>44069</v>
      </c>
      <c r="T849" t="s">
        <v>707</v>
      </c>
      <c r="U849" s="5">
        <v>35.9</v>
      </c>
      <c r="V849">
        <v>51.7</v>
      </c>
      <c r="W849">
        <f t="shared" si="154"/>
        <v>11046080.233119246</v>
      </c>
      <c r="X849">
        <f t="shared" si="144"/>
        <v>27615.200582798116</v>
      </c>
      <c r="Y849">
        <f t="shared" si="145"/>
        <v>775</v>
      </c>
      <c r="Z849">
        <f t="shared" si="146"/>
        <v>11566.1</v>
      </c>
      <c r="AA849" s="5" t="str">
        <f t="shared" si="152"/>
        <v/>
      </c>
      <c r="AB849" s="24" t="str">
        <f>IFERROR(AA849/MAX($J$3:AA849)-1,"")</f>
        <v/>
      </c>
      <c r="AG849" s="3">
        <v>44354</v>
      </c>
      <c r="AH849">
        <v>12147815.400199248</v>
      </c>
      <c r="AI849" s="24">
        <f>AH849/MAX($AH$2:AH849)-1</f>
        <v>-1.0451914645501215E-2</v>
      </c>
      <c r="AJ849" s="27">
        <f t="shared" si="147"/>
        <v>1</v>
      </c>
      <c r="AK849">
        <f t="shared" si="148"/>
        <v>1</v>
      </c>
      <c r="AL849" s="28">
        <f t="shared" si="153"/>
        <v>2</v>
      </c>
      <c r="AM849" s="28">
        <f t="shared" si="149"/>
        <v>1384</v>
      </c>
      <c r="AN849" s="29">
        <f t="shared" ca="1" si="150"/>
        <v>-1.0451914645501215E-2</v>
      </c>
      <c r="AP849" s="7"/>
      <c r="AT849" s="3"/>
      <c r="AV849" s="7"/>
      <c r="AW849" s="6"/>
      <c r="AY849" s="7"/>
      <c r="BA849" s="7"/>
      <c r="BG849" s="7"/>
      <c r="BH849" s="7"/>
    </row>
    <row r="850" spans="1:60" x14ac:dyDescent="0.45">
      <c r="A850" t="s">
        <v>707</v>
      </c>
      <c r="B850" t="s">
        <v>30</v>
      </c>
      <c r="C850" s="6">
        <v>44069.607638888891</v>
      </c>
      <c r="D850" s="5">
        <v>42.8</v>
      </c>
      <c r="E850" s="6">
        <v>44070.385416666664</v>
      </c>
      <c r="F850">
        <v>51.7</v>
      </c>
      <c r="G850" s="7">
        <v>0.2079</v>
      </c>
      <c r="H850">
        <v>10173.85</v>
      </c>
      <c r="I850" s="7">
        <v>0.18590000000000001</v>
      </c>
      <c r="J850">
        <v>1278.9259999999999</v>
      </c>
      <c r="K850">
        <v>54738.01</v>
      </c>
      <c r="L850">
        <v>957776.62</v>
      </c>
      <c r="M850">
        <v>57</v>
      </c>
      <c r="N850">
        <v>178.49</v>
      </c>
      <c r="O850" s="7">
        <v>-0.19040000000000001</v>
      </c>
      <c r="P850" s="7">
        <v>0.2079</v>
      </c>
      <c r="Q850" t="s">
        <v>535</v>
      </c>
      <c r="S850" s="2">
        <f t="shared" si="151"/>
        <v>44069</v>
      </c>
      <c r="T850" t="s">
        <v>707</v>
      </c>
      <c r="U850" s="5">
        <v>42.8</v>
      </c>
      <c r="V850">
        <v>51.7</v>
      </c>
      <c r="W850">
        <f t="shared" si="154"/>
        <v>11046080.233119246</v>
      </c>
      <c r="X850">
        <f t="shared" si="144"/>
        <v>27615.200582798116</v>
      </c>
      <c r="Y850">
        <f t="shared" si="145"/>
        <v>650</v>
      </c>
      <c r="Z850">
        <f t="shared" si="146"/>
        <v>5170.7500000000036</v>
      </c>
      <c r="AA850" s="5">
        <f t="shared" si="152"/>
        <v>11077416.445619246</v>
      </c>
      <c r="AB850" s="24">
        <f>IFERROR(AA850/MAX($J$3:AA850)-1,"")</f>
        <v>-2.7779703869421635E-2</v>
      </c>
      <c r="AG850" s="3">
        <v>44355</v>
      </c>
      <c r="AH850">
        <v>12132600.900199248</v>
      </c>
      <c r="AI850" s="24">
        <f>AH850/MAX($AH$2:AH850)-1</f>
        <v>-1.1691271587357499E-2</v>
      </c>
      <c r="AJ850" s="27">
        <f t="shared" si="147"/>
        <v>1</v>
      </c>
      <c r="AK850">
        <f t="shared" si="148"/>
        <v>1</v>
      </c>
      <c r="AL850" s="28">
        <f t="shared" si="153"/>
        <v>2</v>
      </c>
      <c r="AM850" s="28">
        <f t="shared" si="149"/>
        <v>1384</v>
      </c>
      <c r="AN850" s="29">
        <f t="shared" ca="1" si="150"/>
        <v>-1.1691271587357499E-2</v>
      </c>
      <c r="AP850" s="7"/>
      <c r="AT850" s="3"/>
      <c r="AV850" s="7"/>
      <c r="AW850" s="6"/>
      <c r="AY850" s="7"/>
      <c r="BA850" s="7"/>
      <c r="BG850" s="7"/>
      <c r="BH850" s="7"/>
    </row>
    <row r="851" spans="1:60" x14ac:dyDescent="0.45">
      <c r="A851" t="s">
        <v>711</v>
      </c>
      <c r="B851" t="s">
        <v>30</v>
      </c>
      <c r="C851" s="6">
        <v>44071.48333333333</v>
      </c>
      <c r="D851" s="5">
        <v>95.9</v>
      </c>
      <c r="E851" s="6">
        <v>44074.385416666664</v>
      </c>
      <c r="F851">
        <v>146.9</v>
      </c>
      <c r="G851" s="7">
        <v>0.53180000000000005</v>
      </c>
      <c r="H851">
        <v>27749.8</v>
      </c>
      <c r="I851" s="7">
        <v>0.50649999999999995</v>
      </c>
      <c r="J851">
        <v>571.31259999999997</v>
      </c>
      <c r="K851">
        <v>54788.88</v>
      </c>
      <c r="L851">
        <v>985526.41</v>
      </c>
      <c r="M851">
        <v>236</v>
      </c>
      <c r="N851">
        <v>117.58</v>
      </c>
      <c r="O851" s="7">
        <v>-0.2487</v>
      </c>
      <c r="P851" s="7">
        <v>0.53180000000000005</v>
      </c>
      <c r="Q851" t="s">
        <v>535</v>
      </c>
      <c r="S851" s="2">
        <f t="shared" si="151"/>
        <v>44071</v>
      </c>
      <c r="T851" t="s">
        <v>711</v>
      </c>
      <c r="U851" s="5">
        <v>95.9</v>
      </c>
      <c r="V851">
        <v>146.9</v>
      </c>
      <c r="W851">
        <f t="shared" si="154"/>
        <v>11077416.445619246</v>
      </c>
      <c r="X851">
        <f t="shared" si="144"/>
        <v>27693.541114048116</v>
      </c>
      <c r="Y851">
        <f t="shared" si="145"/>
        <v>300</v>
      </c>
      <c r="Z851">
        <f t="shared" si="146"/>
        <v>14571.6</v>
      </c>
      <c r="AA851" s="5" t="str">
        <f t="shared" si="152"/>
        <v/>
      </c>
      <c r="AB851" s="24" t="str">
        <f>IFERROR(AA851/MAX($J$3:AA851)-1,"")</f>
        <v/>
      </c>
      <c r="AG851" s="3">
        <v>44356</v>
      </c>
      <c r="AH851">
        <v>12091711.500199247</v>
      </c>
      <c r="AI851" s="24">
        <f>AH851/MAX($AH$2:AH851)-1</f>
        <v>-1.5022078497761382E-2</v>
      </c>
      <c r="AJ851" s="27">
        <f t="shared" si="147"/>
        <v>1</v>
      </c>
      <c r="AK851">
        <f t="shared" si="148"/>
        <v>1</v>
      </c>
      <c r="AL851" s="28">
        <f t="shared" si="153"/>
        <v>2</v>
      </c>
      <c r="AM851" s="28">
        <f t="shared" si="149"/>
        <v>1384</v>
      </c>
      <c r="AN851" s="29">
        <f t="shared" ca="1" si="150"/>
        <v>-1.5022078497761382E-2</v>
      </c>
      <c r="AP851" s="7"/>
      <c r="AT851" s="3"/>
      <c r="AV851" s="7"/>
      <c r="AW851" s="6"/>
      <c r="AY851" s="7"/>
      <c r="BA851" s="7"/>
      <c r="BG851" s="7"/>
      <c r="BH851" s="7"/>
    </row>
    <row r="852" spans="1:60" x14ac:dyDescent="0.45">
      <c r="A852" t="s">
        <v>717</v>
      </c>
      <c r="B852" t="s">
        <v>30</v>
      </c>
      <c r="C852" s="6">
        <v>44071.486111111109</v>
      </c>
      <c r="D852" s="5">
        <v>79.25</v>
      </c>
      <c r="E852" s="6">
        <v>44074.385416666664</v>
      </c>
      <c r="F852">
        <v>112.5</v>
      </c>
      <c r="G852" s="7">
        <v>0.41959999999999997</v>
      </c>
      <c r="H852">
        <v>21666.25</v>
      </c>
      <c r="I852" s="7">
        <v>0.39539999999999997</v>
      </c>
      <c r="J852">
        <v>691.49450000000002</v>
      </c>
      <c r="K852">
        <v>54800.94</v>
      </c>
      <c r="L852">
        <v>1007192.66</v>
      </c>
      <c r="M852">
        <v>232</v>
      </c>
      <c r="N852">
        <v>93.39</v>
      </c>
      <c r="O852" s="7">
        <v>-0.3659</v>
      </c>
      <c r="P852" s="7">
        <v>0.81579999999999997</v>
      </c>
      <c r="Q852" t="s">
        <v>535</v>
      </c>
      <c r="S852" s="2">
        <f t="shared" si="151"/>
        <v>44071</v>
      </c>
      <c r="T852" t="s">
        <v>717</v>
      </c>
      <c r="U852" s="5">
        <v>79.25</v>
      </c>
      <c r="V852">
        <v>112.5</v>
      </c>
      <c r="W852">
        <f t="shared" si="154"/>
        <v>11077416.445619246</v>
      </c>
      <c r="X852">
        <f t="shared" si="144"/>
        <v>27693.541114048116</v>
      </c>
      <c r="Y852">
        <f t="shared" si="145"/>
        <v>350</v>
      </c>
      <c r="Z852">
        <f t="shared" si="146"/>
        <v>10966.374999999998</v>
      </c>
      <c r="AA852" s="5">
        <f t="shared" si="152"/>
        <v>11102954.420619246</v>
      </c>
      <c r="AB852" s="24">
        <f>IFERROR(AA852/MAX($J$3:AA852)-1,"")</f>
        <v>-2.5538338498808266E-2</v>
      </c>
      <c r="AG852" s="3">
        <v>44357</v>
      </c>
      <c r="AH852">
        <v>12089848.787699247</v>
      </c>
      <c r="AI852" s="24">
        <f>AH852/MAX($AH$2:AH852)-1</f>
        <v>-1.5173813071198472E-2</v>
      </c>
      <c r="AJ852" s="27">
        <f t="shared" si="147"/>
        <v>1</v>
      </c>
      <c r="AK852">
        <f t="shared" si="148"/>
        <v>1</v>
      </c>
      <c r="AL852" s="28">
        <f t="shared" si="153"/>
        <v>2</v>
      </c>
      <c r="AM852" s="28">
        <f t="shared" si="149"/>
        <v>1384</v>
      </c>
      <c r="AN852" s="29">
        <f t="shared" ca="1" si="150"/>
        <v>-1.5173813071198472E-2</v>
      </c>
      <c r="AP852" s="7"/>
      <c r="AT852" s="3"/>
      <c r="AV852" s="7"/>
      <c r="AW852" s="6"/>
      <c r="AY852" s="7"/>
      <c r="BA852" s="7"/>
      <c r="BG852" s="7"/>
      <c r="BH852" s="7"/>
    </row>
    <row r="853" spans="1:60" x14ac:dyDescent="0.45">
      <c r="A853" t="s">
        <v>709</v>
      </c>
      <c r="B853" t="s">
        <v>30</v>
      </c>
      <c r="C853" s="6">
        <v>44074.462500000001</v>
      </c>
      <c r="D853" s="5">
        <v>92.7</v>
      </c>
      <c r="E853" s="6">
        <v>44075.385416666664</v>
      </c>
      <c r="F853">
        <v>328.9</v>
      </c>
      <c r="G853" s="7">
        <v>2.548</v>
      </c>
      <c r="H853">
        <v>137728.82999999999</v>
      </c>
      <c r="I853" s="7">
        <v>2.5024999999999999</v>
      </c>
      <c r="J853">
        <v>593.69970000000001</v>
      </c>
      <c r="K853">
        <v>55035.96</v>
      </c>
      <c r="L853">
        <v>1144921.5</v>
      </c>
      <c r="M853">
        <v>266</v>
      </c>
      <c r="N853">
        <v>517.78</v>
      </c>
      <c r="O853" s="7">
        <v>-3.2899999999999999E-2</v>
      </c>
      <c r="P853" s="7">
        <v>3.0129000000000001</v>
      </c>
      <c r="Q853" t="s">
        <v>535</v>
      </c>
      <c r="S853" s="2">
        <f t="shared" si="151"/>
        <v>44074</v>
      </c>
      <c r="T853" t="s">
        <v>709</v>
      </c>
      <c r="U853" s="5">
        <v>92.7</v>
      </c>
      <c r="V853">
        <v>328.9</v>
      </c>
      <c r="W853">
        <f t="shared" si="154"/>
        <v>11102954.420619246</v>
      </c>
      <c r="X853">
        <f t="shared" si="144"/>
        <v>27757.386051548114</v>
      </c>
      <c r="Y853">
        <f t="shared" si="145"/>
        <v>300</v>
      </c>
      <c r="Z853">
        <f t="shared" si="146"/>
        <v>69595.199999999997</v>
      </c>
      <c r="AA853" s="5" t="str">
        <f t="shared" si="152"/>
        <v/>
      </c>
      <c r="AB853" s="24" t="str">
        <f>IFERROR(AA853/MAX($J$3:AA853)-1,"")</f>
        <v/>
      </c>
      <c r="AG853" s="3">
        <v>44358</v>
      </c>
      <c r="AH853">
        <v>12089848.787699247</v>
      </c>
      <c r="AI853" s="24">
        <f>AH853/MAX($AH$2:AH853)-1</f>
        <v>-1.5173813071198472E-2</v>
      </c>
      <c r="AJ853" s="27">
        <f t="shared" si="147"/>
        <v>1</v>
      </c>
      <c r="AK853">
        <f t="shared" si="148"/>
        <v>1</v>
      </c>
      <c r="AL853" s="28">
        <f t="shared" si="153"/>
        <v>2</v>
      </c>
      <c r="AM853" s="28">
        <f t="shared" si="149"/>
        <v>1384</v>
      </c>
      <c r="AN853" s="29">
        <f t="shared" ca="1" si="150"/>
        <v>-1.5173813071198472E-2</v>
      </c>
      <c r="AP853" s="7"/>
      <c r="AT853" s="3"/>
      <c r="AV853" s="7"/>
      <c r="AW853" s="6"/>
      <c r="AY853" s="7"/>
      <c r="BA853" s="7"/>
      <c r="BG853" s="7"/>
      <c r="BH853" s="7"/>
    </row>
    <row r="854" spans="1:60" x14ac:dyDescent="0.45">
      <c r="A854" t="s">
        <v>710</v>
      </c>
      <c r="B854" t="s">
        <v>30</v>
      </c>
      <c r="C854" s="6">
        <v>44074.466666666667</v>
      </c>
      <c r="D854" s="5">
        <v>80.2</v>
      </c>
      <c r="E854" s="6">
        <v>44075.385416666664</v>
      </c>
      <c r="F854">
        <v>291.7</v>
      </c>
      <c r="G854" s="7">
        <v>2.6372</v>
      </c>
      <c r="H854">
        <v>142624.28</v>
      </c>
      <c r="I854" s="7">
        <v>2.5908000000000002</v>
      </c>
      <c r="J854">
        <v>686.41639999999995</v>
      </c>
      <c r="K854">
        <v>55050.59</v>
      </c>
      <c r="L854">
        <v>1287545.78</v>
      </c>
      <c r="M854">
        <v>260</v>
      </c>
      <c r="N854">
        <v>548.54999999999995</v>
      </c>
      <c r="O854" s="7">
        <v>-3.49E-2</v>
      </c>
      <c r="P854" s="7">
        <v>3.0773000000000001</v>
      </c>
      <c r="Q854" t="s">
        <v>535</v>
      </c>
      <c r="S854" s="2">
        <f t="shared" si="151"/>
        <v>44074</v>
      </c>
      <c r="T854" t="s">
        <v>710</v>
      </c>
      <c r="U854" s="5">
        <v>80.2</v>
      </c>
      <c r="V854">
        <v>291.7</v>
      </c>
      <c r="W854">
        <f t="shared" si="154"/>
        <v>11102954.420619246</v>
      </c>
      <c r="X854">
        <f t="shared" si="144"/>
        <v>27757.386051548114</v>
      </c>
      <c r="Y854">
        <f t="shared" si="145"/>
        <v>350</v>
      </c>
      <c r="Z854">
        <f t="shared" si="146"/>
        <v>72723.349999999977</v>
      </c>
      <c r="AA854" s="5" t="str">
        <f t="shared" si="152"/>
        <v/>
      </c>
      <c r="AB854" s="24" t="str">
        <f>IFERROR(AA854/MAX($J$3:AA854)-1,"")</f>
        <v/>
      </c>
      <c r="AG854" s="3">
        <v>44359</v>
      </c>
      <c r="AH854">
        <v>12089848.787699247</v>
      </c>
      <c r="AI854" s="24">
        <f>AH854/MAX($AH$2:AH854)-1</f>
        <v>-1.5173813071198472E-2</v>
      </c>
      <c r="AJ854" s="27">
        <f t="shared" si="147"/>
        <v>1</v>
      </c>
      <c r="AK854">
        <f t="shared" si="148"/>
        <v>1</v>
      </c>
      <c r="AL854" s="28">
        <f t="shared" si="153"/>
        <v>2</v>
      </c>
      <c r="AM854" s="28">
        <f t="shared" si="149"/>
        <v>1384</v>
      </c>
      <c r="AN854" s="29">
        <f t="shared" ca="1" si="150"/>
        <v>-1.5173813071198472E-2</v>
      </c>
      <c r="AP854" s="7"/>
      <c r="AT854" s="3"/>
      <c r="AV854" s="7"/>
      <c r="AW854" s="6"/>
      <c r="AY854" s="7"/>
      <c r="BA854" s="7"/>
      <c r="BG854" s="7"/>
      <c r="BH854" s="7"/>
    </row>
    <row r="855" spans="1:60" x14ac:dyDescent="0.45">
      <c r="A855" t="s">
        <v>712</v>
      </c>
      <c r="B855" t="s">
        <v>30</v>
      </c>
      <c r="C855" s="6">
        <v>44074.520833333336</v>
      </c>
      <c r="D855" s="5">
        <v>87.95</v>
      </c>
      <c r="E855" s="6">
        <v>44075.385416666664</v>
      </c>
      <c r="F855">
        <v>206.3</v>
      </c>
      <c r="G855" s="7">
        <v>1.3456999999999999</v>
      </c>
      <c r="H855">
        <v>73134.36</v>
      </c>
      <c r="I855" s="7">
        <v>1.3122</v>
      </c>
      <c r="J855">
        <v>633.70540000000005</v>
      </c>
      <c r="K855">
        <v>55734.39</v>
      </c>
      <c r="L855">
        <v>1220012.5</v>
      </c>
      <c r="M855">
        <v>182</v>
      </c>
      <c r="N855">
        <v>401.84</v>
      </c>
      <c r="O855" s="7">
        <v>-7.9000000000000001E-2</v>
      </c>
      <c r="P855" s="7">
        <v>1.7862</v>
      </c>
      <c r="Q855" t="s">
        <v>535</v>
      </c>
      <c r="S855" s="2">
        <f t="shared" si="151"/>
        <v>44074</v>
      </c>
      <c r="T855" t="s">
        <v>712</v>
      </c>
      <c r="U855" s="5">
        <v>87.95</v>
      </c>
      <c r="V855">
        <v>206.3</v>
      </c>
      <c r="W855">
        <f t="shared" si="154"/>
        <v>11102954.420619246</v>
      </c>
      <c r="X855">
        <f t="shared" si="144"/>
        <v>27757.386051548114</v>
      </c>
      <c r="Y855">
        <f t="shared" si="145"/>
        <v>325</v>
      </c>
      <c r="Z855">
        <f t="shared" si="146"/>
        <v>37507.437500000007</v>
      </c>
      <c r="AA855" s="5" t="str">
        <f t="shared" si="152"/>
        <v/>
      </c>
      <c r="AB855" s="24" t="str">
        <f>IFERROR(AA855/MAX($J$3:AA855)-1,"")</f>
        <v/>
      </c>
      <c r="AG855" s="3">
        <v>44360</v>
      </c>
      <c r="AH855">
        <v>12089848.787699247</v>
      </c>
      <c r="AI855" s="24">
        <f>AH855/MAX($AH$2:AH855)-1</f>
        <v>-1.5173813071198472E-2</v>
      </c>
      <c r="AJ855" s="27">
        <f t="shared" si="147"/>
        <v>1</v>
      </c>
      <c r="AK855">
        <f t="shared" si="148"/>
        <v>1</v>
      </c>
      <c r="AL855" s="28">
        <f t="shared" si="153"/>
        <v>2</v>
      </c>
      <c r="AM855" s="28">
        <f t="shared" si="149"/>
        <v>1384</v>
      </c>
      <c r="AN855" s="29">
        <f t="shared" ca="1" si="150"/>
        <v>-1.5173813071198472E-2</v>
      </c>
      <c r="AP855" s="7"/>
      <c r="AT855" s="3"/>
      <c r="AV855" s="7"/>
      <c r="AW855" s="6"/>
      <c r="AY855" s="7"/>
      <c r="BA855" s="7"/>
      <c r="BG855" s="7"/>
      <c r="BH855" s="7"/>
    </row>
    <row r="856" spans="1:60" x14ac:dyDescent="0.45">
      <c r="A856" t="s">
        <v>708</v>
      </c>
      <c r="B856" t="s">
        <v>30</v>
      </c>
      <c r="C856" s="6">
        <v>44074.523611111108</v>
      </c>
      <c r="D856" s="5">
        <v>105.6</v>
      </c>
      <c r="E856" s="6">
        <v>44075.385416666664</v>
      </c>
      <c r="F856">
        <v>242.55</v>
      </c>
      <c r="G856" s="7">
        <v>1.2968999999999999</v>
      </c>
      <c r="H856">
        <v>70434.22</v>
      </c>
      <c r="I856" s="7">
        <v>1.2639</v>
      </c>
      <c r="J856">
        <v>527.72170000000006</v>
      </c>
      <c r="K856">
        <v>55727.41</v>
      </c>
      <c r="L856">
        <v>1290446.72</v>
      </c>
      <c r="M856">
        <v>178</v>
      </c>
      <c r="N856">
        <v>395.7</v>
      </c>
      <c r="O856" s="7">
        <v>-2.8400000000000002E-2</v>
      </c>
      <c r="P856" s="7">
        <v>1.6989000000000001</v>
      </c>
      <c r="Q856" t="s">
        <v>535</v>
      </c>
      <c r="S856" s="2">
        <f t="shared" si="151"/>
        <v>44074</v>
      </c>
      <c r="T856" t="s">
        <v>708</v>
      </c>
      <c r="U856" s="5">
        <v>105.6</v>
      </c>
      <c r="V856">
        <v>242.55</v>
      </c>
      <c r="W856">
        <f t="shared" si="154"/>
        <v>11102954.420619246</v>
      </c>
      <c r="X856">
        <f t="shared" si="144"/>
        <v>27757.386051548114</v>
      </c>
      <c r="Y856">
        <f t="shared" si="145"/>
        <v>275</v>
      </c>
      <c r="Z856">
        <f t="shared" si="146"/>
        <v>36703.837500000001</v>
      </c>
      <c r="AA856" s="5">
        <f t="shared" si="152"/>
        <v>11319484.245619245</v>
      </c>
      <c r="AB856" s="24">
        <f>IFERROR(AA856/MAX($J$3:AA856)-1,"")</f>
        <v>-6.534386483818877E-3</v>
      </c>
      <c r="AG856" s="3">
        <v>44361</v>
      </c>
      <c r="AH856">
        <v>12068517.250199247</v>
      </c>
      <c r="AI856" s="24">
        <f>AH856/MAX($AH$2:AH856)-1</f>
        <v>-1.6911457363228632E-2</v>
      </c>
      <c r="AJ856" s="27">
        <f t="shared" si="147"/>
        <v>1</v>
      </c>
      <c r="AK856">
        <f t="shared" si="148"/>
        <v>1</v>
      </c>
      <c r="AL856" s="28">
        <f t="shared" si="153"/>
        <v>2</v>
      </c>
      <c r="AM856" s="28">
        <f t="shared" si="149"/>
        <v>1384</v>
      </c>
      <c r="AN856" s="29">
        <f t="shared" ca="1" si="150"/>
        <v>-1.6911457363228632E-2</v>
      </c>
      <c r="AP856" s="7"/>
      <c r="AT856" s="3"/>
      <c r="AV856" s="7"/>
      <c r="AW856" s="6"/>
      <c r="AY856" s="7"/>
      <c r="BA856" s="7"/>
      <c r="BG856" s="7"/>
      <c r="BH856" s="7"/>
    </row>
    <row r="857" spans="1:60" x14ac:dyDescent="0.45">
      <c r="A857" t="s">
        <v>706</v>
      </c>
      <c r="B857" t="s">
        <v>30</v>
      </c>
      <c r="C857" s="6">
        <v>44075.527777777781</v>
      </c>
      <c r="D857" s="5">
        <v>89.25</v>
      </c>
      <c r="E857" s="6">
        <v>44076.385416666664</v>
      </c>
      <c r="F857">
        <v>60.45</v>
      </c>
      <c r="G857" s="7">
        <v>-0.32269999999999999</v>
      </c>
      <c r="H857">
        <v>-19163.400000000001</v>
      </c>
      <c r="I857" s="7">
        <v>-0.33950000000000002</v>
      </c>
      <c r="J857">
        <v>632.51800000000003</v>
      </c>
      <c r="K857">
        <v>56452.23</v>
      </c>
      <c r="L857">
        <v>1271283.32</v>
      </c>
      <c r="M857">
        <v>172</v>
      </c>
      <c r="N857">
        <v>-111.42</v>
      </c>
      <c r="O857" s="7">
        <v>-0.48120000000000002</v>
      </c>
      <c r="P857" s="7">
        <v>0.43080000000000002</v>
      </c>
      <c r="Q857" t="s">
        <v>535</v>
      </c>
      <c r="S857" s="2">
        <f t="shared" si="151"/>
        <v>44075</v>
      </c>
      <c r="T857" t="s">
        <v>706</v>
      </c>
      <c r="U857" s="5">
        <v>89.25</v>
      </c>
      <c r="V857">
        <v>60.45</v>
      </c>
      <c r="W857">
        <f t="shared" si="154"/>
        <v>11319484.245619245</v>
      </c>
      <c r="X857">
        <f t="shared" si="144"/>
        <v>28298.710614048112</v>
      </c>
      <c r="Y857">
        <f t="shared" si="145"/>
        <v>325</v>
      </c>
      <c r="Z857">
        <f t="shared" si="146"/>
        <v>-9846.5249999999996</v>
      </c>
      <c r="AA857" s="5" t="str">
        <f t="shared" si="152"/>
        <v/>
      </c>
      <c r="AB857" s="24" t="str">
        <f>IFERROR(AA857/MAX($J$3:AA857)-1,"")</f>
        <v/>
      </c>
      <c r="AG857" s="3">
        <v>44362</v>
      </c>
      <c r="AH857">
        <v>12068517.250199247</v>
      </c>
      <c r="AI857" s="24">
        <f>AH857/MAX($AH$2:AH857)-1</f>
        <v>-1.6911457363228632E-2</v>
      </c>
      <c r="AJ857" s="27">
        <f t="shared" si="147"/>
        <v>1</v>
      </c>
      <c r="AK857">
        <f t="shared" si="148"/>
        <v>1</v>
      </c>
      <c r="AL857" s="28">
        <f t="shared" si="153"/>
        <v>2</v>
      </c>
      <c r="AM857" s="28">
        <f t="shared" si="149"/>
        <v>1384</v>
      </c>
      <c r="AN857" s="29">
        <f t="shared" ca="1" si="150"/>
        <v>-1.6911457363228632E-2</v>
      </c>
      <c r="AP857" s="7"/>
      <c r="AT857" s="3"/>
      <c r="AV857" s="7"/>
      <c r="AW857" s="6"/>
      <c r="AY857" s="7"/>
      <c r="BA857" s="7"/>
      <c r="BG857" s="7"/>
      <c r="BH857" s="7"/>
    </row>
    <row r="858" spans="1:60" x14ac:dyDescent="0.45">
      <c r="A858" t="s">
        <v>706</v>
      </c>
      <c r="B858" t="s">
        <v>30</v>
      </c>
      <c r="C858" s="6">
        <v>44075.532638888886</v>
      </c>
      <c r="D858" s="5">
        <v>94.65</v>
      </c>
      <c r="E858" s="6">
        <v>44076.385416666664</v>
      </c>
      <c r="F858">
        <v>60.45</v>
      </c>
      <c r="G858" s="7">
        <v>-0.36130000000000001</v>
      </c>
      <c r="H858">
        <v>-21317.54</v>
      </c>
      <c r="I858" s="7">
        <v>-0.37769999999999998</v>
      </c>
      <c r="J858">
        <v>596.27809999999999</v>
      </c>
      <c r="K858">
        <v>56437.73</v>
      </c>
      <c r="L858">
        <v>1266228.24</v>
      </c>
      <c r="M858">
        <v>165</v>
      </c>
      <c r="N858">
        <v>-129.19999999999999</v>
      </c>
      <c r="O858" s="7">
        <v>-0.51080000000000003</v>
      </c>
      <c r="P858" s="7">
        <v>0.34920000000000001</v>
      </c>
      <c r="Q858" t="s">
        <v>535</v>
      </c>
      <c r="S858" s="2">
        <f t="shared" si="151"/>
        <v>44075</v>
      </c>
      <c r="T858" t="s">
        <v>706</v>
      </c>
      <c r="U858" s="5">
        <v>94.65</v>
      </c>
      <c r="V858">
        <v>60.45</v>
      </c>
      <c r="W858">
        <f t="shared" si="154"/>
        <v>11319484.245619245</v>
      </c>
      <c r="X858">
        <f t="shared" si="144"/>
        <v>28298.710614048112</v>
      </c>
      <c r="Y858">
        <f t="shared" si="145"/>
        <v>300</v>
      </c>
      <c r="Z858">
        <f t="shared" si="146"/>
        <v>-10725.300000000001</v>
      </c>
      <c r="AA858" s="5" t="str">
        <f t="shared" si="152"/>
        <v/>
      </c>
      <c r="AB858" s="24" t="str">
        <f>IFERROR(AA858/MAX($J$3:AA858)-1,"")</f>
        <v/>
      </c>
      <c r="AG858" s="3">
        <v>44363</v>
      </c>
      <c r="AH858">
        <v>12102071.062699247</v>
      </c>
      <c r="AI858" s="24">
        <f>AH858/MAX($AH$2:AH858)-1</f>
        <v>-1.4178199586264539E-2</v>
      </c>
      <c r="AJ858" s="27">
        <f t="shared" si="147"/>
        <v>1</v>
      </c>
      <c r="AK858">
        <f t="shared" si="148"/>
        <v>1</v>
      </c>
      <c r="AL858" s="28">
        <f t="shared" si="153"/>
        <v>2</v>
      </c>
      <c r="AM858" s="28">
        <f t="shared" si="149"/>
        <v>1384</v>
      </c>
      <c r="AN858" s="29">
        <f t="shared" ca="1" si="150"/>
        <v>-1.4178199586264539E-2</v>
      </c>
      <c r="AP858" s="7"/>
      <c r="AT858" s="3"/>
      <c r="AV858" s="7"/>
      <c r="AW858" s="6"/>
      <c r="AY858" s="7"/>
      <c r="BA858" s="7"/>
      <c r="BG858" s="7"/>
      <c r="BH858" s="7"/>
    </row>
    <row r="859" spans="1:60" x14ac:dyDescent="0.45">
      <c r="A859" t="s">
        <v>707</v>
      </c>
      <c r="B859" t="s">
        <v>30</v>
      </c>
      <c r="C859" s="6">
        <v>44075.536111111112</v>
      </c>
      <c r="D859" s="5">
        <v>84.45</v>
      </c>
      <c r="E859" s="6">
        <v>44076.385416666664</v>
      </c>
      <c r="F859">
        <v>38.799999999999997</v>
      </c>
      <c r="G859" s="7">
        <v>-0.54059999999999997</v>
      </c>
      <c r="H859">
        <v>-31371.06</v>
      </c>
      <c r="I859" s="7">
        <v>-0.55520000000000003</v>
      </c>
      <c r="J859">
        <v>669.1422</v>
      </c>
      <c r="K859">
        <v>56509.05</v>
      </c>
      <c r="L859">
        <v>1239912.26</v>
      </c>
      <c r="M859">
        <v>160</v>
      </c>
      <c r="N859">
        <v>-196.07</v>
      </c>
      <c r="O859" s="7">
        <v>-0.63880000000000003</v>
      </c>
      <c r="P859" s="7">
        <v>0.1208</v>
      </c>
      <c r="Q859" t="s">
        <v>535</v>
      </c>
      <c r="S859" s="2">
        <f t="shared" si="151"/>
        <v>44075</v>
      </c>
      <c r="T859" t="s">
        <v>707</v>
      </c>
      <c r="U859" s="5">
        <v>84.45</v>
      </c>
      <c r="V859">
        <v>38.799999999999997</v>
      </c>
      <c r="W859">
        <f t="shared" si="154"/>
        <v>11319484.245619245</v>
      </c>
      <c r="X859">
        <f t="shared" si="144"/>
        <v>28298.710614048112</v>
      </c>
      <c r="Y859">
        <f t="shared" si="145"/>
        <v>325</v>
      </c>
      <c r="Z859">
        <f t="shared" si="146"/>
        <v>-15236.8125</v>
      </c>
      <c r="AA859" s="5">
        <f t="shared" si="152"/>
        <v>11283675.608119246</v>
      </c>
      <c r="AB859" s="24">
        <f>IFERROR(AA859/MAX($J$3:AA859)-1,"")</f>
        <v>-9.6771666009327628E-3</v>
      </c>
      <c r="AG859" s="3">
        <v>44364</v>
      </c>
      <c r="AH859">
        <v>12102071.062699247</v>
      </c>
      <c r="AI859" s="24">
        <f>AH859/MAX($AH$2:AH859)-1</f>
        <v>-1.4178199586264539E-2</v>
      </c>
      <c r="AJ859" s="27">
        <f t="shared" si="147"/>
        <v>1</v>
      </c>
      <c r="AK859">
        <f t="shared" si="148"/>
        <v>1</v>
      </c>
      <c r="AL859" s="28">
        <f t="shared" si="153"/>
        <v>2</v>
      </c>
      <c r="AM859" s="28">
        <f t="shared" si="149"/>
        <v>1384</v>
      </c>
      <c r="AN859" s="29">
        <f t="shared" ca="1" si="150"/>
        <v>-1.4178199586264539E-2</v>
      </c>
      <c r="AP859" s="7"/>
      <c r="AT859" s="3"/>
      <c r="AV859" s="7"/>
      <c r="AW859" s="6"/>
      <c r="AY859" s="7"/>
      <c r="BA859" s="7"/>
      <c r="BG859" s="7"/>
      <c r="BH859" s="7"/>
    </row>
    <row r="860" spans="1:60" x14ac:dyDescent="0.45">
      <c r="A860" t="s">
        <v>731</v>
      </c>
      <c r="B860" t="s">
        <v>30</v>
      </c>
      <c r="C860" s="6">
        <v>44078.615277777775</v>
      </c>
      <c r="D860" s="5">
        <v>116.6</v>
      </c>
      <c r="E860" s="6">
        <v>44081.385416666664</v>
      </c>
      <c r="F860">
        <v>91</v>
      </c>
      <c r="G860" s="7">
        <v>-0.21959999999999999</v>
      </c>
      <c r="H860">
        <v>-13370.67</v>
      </c>
      <c r="I860" s="7">
        <v>-0.2374</v>
      </c>
      <c r="J860">
        <v>483.11439999999999</v>
      </c>
      <c r="K860">
        <v>56331.14</v>
      </c>
      <c r="L860">
        <v>1252857.57</v>
      </c>
      <c r="M860">
        <v>46</v>
      </c>
      <c r="N860">
        <v>-290.67</v>
      </c>
      <c r="O860" s="7">
        <v>-0.29670000000000002</v>
      </c>
      <c r="P860" s="7">
        <v>5.6599999999999998E-2</v>
      </c>
      <c r="Q860" t="s">
        <v>535</v>
      </c>
      <c r="S860" s="2">
        <f t="shared" si="151"/>
        <v>44078</v>
      </c>
      <c r="T860" t="s">
        <v>731</v>
      </c>
      <c r="U860" s="5">
        <v>116.6</v>
      </c>
      <c r="V860">
        <v>91</v>
      </c>
      <c r="W860">
        <f t="shared" si="154"/>
        <v>11283675.608119246</v>
      </c>
      <c r="X860">
        <f t="shared" si="144"/>
        <v>28209.189020298116</v>
      </c>
      <c r="Y860">
        <f t="shared" si="145"/>
        <v>250</v>
      </c>
      <c r="Z860">
        <f t="shared" si="146"/>
        <v>-6918.9999999999973</v>
      </c>
      <c r="AA860" s="5">
        <f t="shared" si="152"/>
        <v>11276756.608119246</v>
      </c>
      <c r="AB860" s="24">
        <f>IFERROR(AA860/MAX($J$3:AA860)-1,"")</f>
        <v>-1.0284419407753709E-2</v>
      </c>
      <c r="AG860" s="3">
        <v>44365</v>
      </c>
      <c r="AH860">
        <v>12106979.012699246</v>
      </c>
      <c r="AI860" s="24">
        <f>AH860/MAX($AH$2:AH860)-1</f>
        <v>-1.3778403214199542E-2</v>
      </c>
      <c r="AJ860" s="27">
        <f t="shared" si="147"/>
        <v>1</v>
      </c>
      <c r="AK860">
        <f t="shared" si="148"/>
        <v>1</v>
      </c>
      <c r="AL860" s="28">
        <f t="shared" si="153"/>
        <v>2</v>
      </c>
      <c r="AM860" s="28">
        <f t="shared" si="149"/>
        <v>1384</v>
      </c>
      <c r="AN860" s="29">
        <f t="shared" ca="1" si="150"/>
        <v>-1.3778403214199542E-2</v>
      </c>
      <c r="AP860" s="7"/>
      <c r="AT860" s="3"/>
      <c r="AV860" s="7"/>
      <c r="AW860" s="6"/>
      <c r="AY860" s="7"/>
      <c r="BA860" s="7"/>
      <c r="BG860" s="7"/>
      <c r="BH860" s="7"/>
    </row>
    <row r="861" spans="1:60" x14ac:dyDescent="0.45">
      <c r="A861" t="s">
        <v>702</v>
      </c>
      <c r="B861" t="s">
        <v>30</v>
      </c>
      <c r="C861" s="6">
        <v>44082.520833333336</v>
      </c>
      <c r="D861" s="5">
        <v>63.55</v>
      </c>
      <c r="E861" s="6">
        <v>44083.385416666664</v>
      </c>
      <c r="F861">
        <v>9.0500000000000007</v>
      </c>
      <c r="G861" s="7">
        <v>-0.85760000000000003</v>
      </c>
      <c r="H861">
        <v>-48838.35</v>
      </c>
      <c r="I861" s="7">
        <v>-0.86899999999999999</v>
      </c>
      <c r="J861">
        <v>884.33609999999999</v>
      </c>
      <c r="K861">
        <v>56199.56</v>
      </c>
      <c r="L861">
        <v>1191073.92</v>
      </c>
      <c r="M861">
        <v>182</v>
      </c>
      <c r="N861">
        <v>-268.33999999999997</v>
      </c>
      <c r="O861" s="7">
        <v>-0.85760000000000003</v>
      </c>
      <c r="P861" s="7">
        <v>3.8600000000000002E-2</v>
      </c>
      <c r="Q861" t="s">
        <v>535</v>
      </c>
      <c r="S861" s="2">
        <f t="shared" si="151"/>
        <v>44082</v>
      </c>
      <c r="T861" t="s">
        <v>702</v>
      </c>
      <c r="U861" s="5">
        <v>63.55</v>
      </c>
      <c r="V861">
        <v>9.0500000000000007</v>
      </c>
      <c r="W861">
        <f t="shared" si="154"/>
        <v>11276756.608119246</v>
      </c>
      <c r="X861">
        <f t="shared" si="144"/>
        <v>28191.891520298115</v>
      </c>
      <c r="Y861">
        <f t="shared" si="145"/>
        <v>450</v>
      </c>
      <c r="Z861">
        <f t="shared" si="146"/>
        <v>-24851.700000000004</v>
      </c>
      <c r="AA861" s="5" t="str">
        <f t="shared" si="152"/>
        <v/>
      </c>
      <c r="AB861" s="24" t="str">
        <f>IFERROR(AA861/MAX($J$3:AA861)-1,"")</f>
        <v/>
      </c>
      <c r="AG861" s="3">
        <v>44366</v>
      </c>
      <c r="AH861">
        <v>12106979.012699246</v>
      </c>
      <c r="AI861" s="24">
        <f>AH861/MAX($AH$2:AH861)-1</f>
        <v>-1.3778403214199542E-2</v>
      </c>
      <c r="AJ861" s="27">
        <f t="shared" si="147"/>
        <v>1</v>
      </c>
      <c r="AK861">
        <f t="shared" si="148"/>
        <v>1</v>
      </c>
      <c r="AL861" s="28">
        <f t="shared" si="153"/>
        <v>2</v>
      </c>
      <c r="AM861" s="28">
        <f t="shared" si="149"/>
        <v>1384</v>
      </c>
      <c r="AN861" s="29">
        <f t="shared" ca="1" si="150"/>
        <v>-1.3778403214199542E-2</v>
      </c>
      <c r="AP861" s="7"/>
      <c r="AT861" s="3"/>
      <c r="AV861" s="7"/>
      <c r="AW861" s="6"/>
      <c r="AY861" s="7"/>
      <c r="BA861" s="7"/>
      <c r="BG861" s="7"/>
      <c r="BH861" s="7"/>
    </row>
    <row r="862" spans="1:60" x14ac:dyDescent="0.45">
      <c r="A862" t="s">
        <v>701</v>
      </c>
      <c r="B862" t="s">
        <v>30</v>
      </c>
      <c r="C862" s="6">
        <v>44082.529861111114</v>
      </c>
      <c r="D862" s="5">
        <v>86.05</v>
      </c>
      <c r="E862" s="6">
        <v>44083.385416666664</v>
      </c>
      <c r="F862">
        <v>15.65</v>
      </c>
      <c r="G862" s="7">
        <v>-0.81810000000000005</v>
      </c>
      <c r="H862">
        <v>-46623.68</v>
      </c>
      <c r="I862" s="7">
        <v>-0.82989999999999997</v>
      </c>
      <c r="J862">
        <v>652.83730000000003</v>
      </c>
      <c r="K862">
        <v>56176.65</v>
      </c>
      <c r="L862">
        <v>1144450.24</v>
      </c>
      <c r="M862">
        <v>169</v>
      </c>
      <c r="N862">
        <v>-275.88</v>
      </c>
      <c r="O862" s="7">
        <v>-0.81810000000000005</v>
      </c>
      <c r="P862" s="7">
        <v>0.15049999999999999</v>
      </c>
      <c r="Q862" t="s">
        <v>535</v>
      </c>
      <c r="S862" s="2">
        <f t="shared" si="151"/>
        <v>44082</v>
      </c>
      <c r="T862" t="s">
        <v>701</v>
      </c>
      <c r="U862" s="5">
        <v>86.05</v>
      </c>
      <c r="V862">
        <v>15.65</v>
      </c>
      <c r="W862">
        <f t="shared" si="154"/>
        <v>11276756.608119246</v>
      </c>
      <c r="X862">
        <f t="shared" si="144"/>
        <v>28191.891520298115</v>
      </c>
      <c r="Y862">
        <f t="shared" si="145"/>
        <v>325</v>
      </c>
      <c r="Z862">
        <f t="shared" si="146"/>
        <v>-23210.525000000001</v>
      </c>
      <c r="AA862" s="5">
        <f t="shared" si="152"/>
        <v>11228694.383119246</v>
      </c>
      <c r="AB862" s="24">
        <f>IFERROR(AA862/MAX($J$3:AA862)-1,"")</f>
        <v>-1.4502647624737741E-2</v>
      </c>
      <c r="AG862" s="3">
        <v>44367</v>
      </c>
      <c r="AH862">
        <v>12106979.012699246</v>
      </c>
      <c r="AI862" s="24">
        <f>AH862/MAX($AH$2:AH862)-1</f>
        <v>-1.3778403214199542E-2</v>
      </c>
      <c r="AJ862" s="27">
        <f t="shared" si="147"/>
        <v>1</v>
      </c>
      <c r="AK862">
        <f t="shared" si="148"/>
        <v>1</v>
      </c>
      <c r="AL862" s="28">
        <f t="shared" si="153"/>
        <v>2</v>
      </c>
      <c r="AM862" s="28">
        <f t="shared" si="149"/>
        <v>1384</v>
      </c>
      <c r="AN862" s="29">
        <f t="shared" ca="1" si="150"/>
        <v>-1.3778403214199542E-2</v>
      </c>
      <c r="AP862" s="7"/>
      <c r="AT862" s="3"/>
      <c r="AV862" s="7"/>
      <c r="AW862" s="6"/>
      <c r="AY862" s="7"/>
      <c r="BA862" s="7"/>
      <c r="BG862" s="7"/>
      <c r="BH862" s="7"/>
    </row>
    <row r="863" spans="1:60" x14ac:dyDescent="0.45">
      <c r="A863" t="s">
        <v>961</v>
      </c>
      <c r="B863" t="s">
        <v>30</v>
      </c>
      <c r="C863" s="6">
        <v>44084.530555555553</v>
      </c>
      <c r="D863" s="5">
        <v>103.6</v>
      </c>
      <c r="E863" s="6">
        <v>44085.385416666664</v>
      </c>
      <c r="F863">
        <v>103</v>
      </c>
      <c r="G863" s="7">
        <v>-5.7999999999999996E-3</v>
      </c>
      <c r="H863">
        <v>-1433.93</v>
      </c>
      <c r="I863" s="7">
        <v>-2.5700000000000001E-2</v>
      </c>
      <c r="J863">
        <v>537.8596</v>
      </c>
      <c r="K863">
        <v>55722.25</v>
      </c>
      <c r="L863">
        <v>1143016.3</v>
      </c>
      <c r="M863">
        <v>168</v>
      </c>
      <c r="N863">
        <v>-8.5399999999999991</v>
      </c>
      <c r="O863" s="7">
        <v>-0.35759999999999997</v>
      </c>
      <c r="P863" s="7">
        <v>0.11</v>
      </c>
      <c r="Q863" t="s">
        <v>535</v>
      </c>
      <c r="S863" s="2">
        <f t="shared" si="151"/>
        <v>44084</v>
      </c>
      <c r="T863" t="s">
        <v>961</v>
      </c>
      <c r="U863" s="5">
        <v>103.6</v>
      </c>
      <c r="V863">
        <v>103</v>
      </c>
      <c r="W863">
        <f t="shared" si="154"/>
        <v>11228694.383119246</v>
      </c>
      <c r="X863">
        <f t="shared" si="144"/>
        <v>28071.735957798115</v>
      </c>
      <c r="Y863">
        <f t="shared" si="145"/>
        <v>275</v>
      </c>
      <c r="Z863">
        <f t="shared" si="146"/>
        <v>-733.14999999999918</v>
      </c>
      <c r="AA863" s="5">
        <f t="shared" si="152"/>
        <v>11227961.233119246</v>
      </c>
      <c r="AB863" s="24">
        <f>IFERROR(AA863/MAX($J$3:AA863)-1,"")</f>
        <v>-1.4566993252042471E-2</v>
      </c>
      <c r="AG863" s="3">
        <v>44368</v>
      </c>
      <c r="AH863">
        <v>12215372.087699246</v>
      </c>
      <c r="AI863" s="24">
        <f>AH863/MAX($AH$2:AH863)-1</f>
        <v>-4.9488189393037674E-3</v>
      </c>
      <c r="AJ863" s="27">
        <f t="shared" si="147"/>
        <v>1</v>
      </c>
      <c r="AK863">
        <f t="shared" si="148"/>
        <v>1</v>
      </c>
      <c r="AL863" s="28">
        <f t="shared" si="153"/>
        <v>2</v>
      </c>
      <c r="AM863" s="28">
        <f t="shared" si="149"/>
        <v>1384</v>
      </c>
      <c r="AN863" s="29">
        <f t="shared" ca="1" si="150"/>
        <v>-4.9488189393037674E-3</v>
      </c>
      <c r="AP863" s="7"/>
      <c r="AT863" s="3"/>
      <c r="AV863" s="7"/>
      <c r="AW863" s="6"/>
      <c r="AY863" s="7"/>
      <c r="BA863" s="7"/>
      <c r="BG863" s="7"/>
      <c r="BH863" s="7"/>
    </row>
    <row r="864" spans="1:60" x14ac:dyDescent="0.45">
      <c r="A864" t="s">
        <v>703</v>
      </c>
      <c r="B864" t="s">
        <v>30</v>
      </c>
      <c r="C864" s="6">
        <v>44088.586805555555</v>
      </c>
      <c r="D864" s="5">
        <v>82.85</v>
      </c>
      <c r="E864" s="6">
        <v>44089.385416666664</v>
      </c>
      <c r="F864">
        <v>71.599999999999994</v>
      </c>
      <c r="G864" s="7">
        <v>-0.1358</v>
      </c>
      <c r="H864">
        <v>-8604.06</v>
      </c>
      <c r="I864" s="7">
        <v>-0.15440000000000001</v>
      </c>
      <c r="J864">
        <v>672.48140000000001</v>
      </c>
      <c r="K864">
        <v>55715.08</v>
      </c>
      <c r="L864">
        <v>1134412.24</v>
      </c>
      <c r="M864">
        <v>87</v>
      </c>
      <c r="N864">
        <v>-98.9</v>
      </c>
      <c r="O864" s="7">
        <v>-0.19070000000000001</v>
      </c>
      <c r="P864" s="7">
        <v>0.46229999999999999</v>
      </c>
      <c r="Q864" t="s">
        <v>535</v>
      </c>
      <c r="S864" s="2">
        <f t="shared" si="151"/>
        <v>44088</v>
      </c>
      <c r="T864" t="s">
        <v>703</v>
      </c>
      <c r="U864" s="5">
        <v>82.85</v>
      </c>
      <c r="V864">
        <v>71.599999999999994</v>
      </c>
      <c r="W864">
        <f t="shared" si="154"/>
        <v>11227961.233119246</v>
      </c>
      <c r="X864">
        <f t="shared" si="144"/>
        <v>28069.903082798115</v>
      </c>
      <c r="Y864">
        <f t="shared" si="145"/>
        <v>350</v>
      </c>
      <c r="Z864">
        <f t="shared" si="146"/>
        <v>-4478.0749999999998</v>
      </c>
      <c r="AA864" s="5" t="str">
        <f t="shared" si="152"/>
        <v/>
      </c>
      <c r="AB864" s="24" t="str">
        <f>IFERROR(AA864/MAX($J$3:AA864)-1,"")</f>
        <v/>
      </c>
      <c r="AG864" s="3">
        <v>44369</v>
      </c>
      <c r="AH864">
        <v>12186535.362699246</v>
      </c>
      <c r="AI864" s="24">
        <f>AH864/MAX($AH$2:AH864)-1</f>
        <v>-7.2978277998743124E-3</v>
      </c>
      <c r="AJ864" s="27">
        <f t="shared" si="147"/>
        <v>1</v>
      </c>
      <c r="AK864">
        <f t="shared" si="148"/>
        <v>1</v>
      </c>
      <c r="AL864" s="28">
        <f t="shared" si="153"/>
        <v>2</v>
      </c>
      <c r="AM864" s="28">
        <f t="shared" si="149"/>
        <v>1384</v>
      </c>
      <c r="AN864" s="29">
        <f t="shared" ca="1" si="150"/>
        <v>-7.2978277998743124E-3</v>
      </c>
      <c r="AP864" s="7"/>
      <c r="AT864" s="3"/>
      <c r="AV864" s="7"/>
      <c r="AW864" s="6"/>
      <c r="AY864" s="7"/>
      <c r="BA864" s="7"/>
      <c r="BG864" s="7"/>
      <c r="BH864" s="7"/>
    </row>
    <row r="865" spans="1:60" x14ac:dyDescent="0.45">
      <c r="A865" t="s">
        <v>703</v>
      </c>
      <c r="B865" t="s">
        <v>30</v>
      </c>
      <c r="C865" s="6">
        <v>44088.588194444441</v>
      </c>
      <c r="D865" s="5">
        <v>98.5</v>
      </c>
      <c r="E865" s="6">
        <v>44089.385416666664</v>
      </c>
      <c r="F865">
        <v>71.599999999999994</v>
      </c>
      <c r="G865" s="7">
        <v>-0.27310000000000001</v>
      </c>
      <c r="H865">
        <v>-16337.21</v>
      </c>
      <c r="I865" s="7">
        <v>-0.29039999999999999</v>
      </c>
      <c r="J865">
        <v>571.21109999999999</v>
      </c>
      <c r="K865">
        <v>56264.29</v>
      </c>
      <c r="L865">
        <v>1236520.3600000001</v>
      </c>
      <c r="M865">
        <v>85</v>
      </c>
      <c r="N865">
        <v>-192.2</v>
      </c>
      <c r="O865" s="7">
        <v>-0.31929999999999997</v>
      </c>
      <c r="P865" s="7">
        <v>0.22989999999999999</v>
      </c>
      <c r="Q865" t="s">
        <v>535</v>
      </c>
      <c r="S865" s="2">
        <f t="shared" si="151"/>
        <v>44088</v>
      </c>
      <c r="T865" t="s">
        <v>703</v>
      </c>
      <c r="U865" s="5">
        <v>98.5</v>
      </c>
      <c r="V865">
        <v>71.599999999999994</v>
      </c>
      <c r="W865">
        <f t="shared" si="154"/>
        <v>11227961.233119246</v>
      </c>
      <c r="X865">
        <f t="shared" si="144"/>
        <v>28069.903082798115</v>
      </c>
      <c r="Y865">
        <f t="shared" si="145"/>
        <v>275</v>
      </c>
      <c r="Z865">
        <f t="shared" si="146"/>
        <v>-7865.2749999999996</v>
      </c>
      <c r="AA865" s="5" t="str">
        <f t="shared" si="152"/>
        <v/>
      </c>
      <c r="AB865" s="24" t="str">
        <f>IFERROR(AA865/MAX($J$3:AA865)-1,"")</f>
        <v/>
      </c>
      <c r="AG865" s="3">
        <v>44370</v>
      </c>
      <c r="AH865">
        <v>12192186.800199246</v>
      </c>
      <c r="AI865" s="24">
        <f>AH865/MAX($AH$2:AH865)-1</f>
        <v>-6.8374677290805597E-3</v>
      </c>
      <c r="AJ865" s="27">
        <f t="shared" si="147"/>
        <v>1</v>
      </c>
      <c r="AK865">
        <f t="shared" si="148"/>
        <v>1</v>
      </c>
      <c r="AL865" s="28">
        <f t="shared" si="153"/>
        <v>2</v>
      </c>
      <c r="AM865" s="28">
        <f t="shared" si="149"/>
        <v>1384</v>
      </c>
      <c r="AN865" s="29">
        <f t="shared" ca="1" si="150"/>
        <v>-6.8374677290805597E-3</v>
      </c>
      <c r="AP865" s="7"/>
      <c r="AT865" s="3"/>
      <c r="AV865" s="7"/>
      <c r="AW865" s="6"/>
      <c r="AY865" s="7"/>
      <c r="BA865" s="7"/>
      <c r="BG865" s="7"/>
      <c r="BH865" s="7"/>
    </row>
    <row r="866" spans="1:60" x14ac:dyDescent="0.45">
      <c r="A866" t="s">
        <v>739</v>
      </c>
      <c r="B866" t="s">
        <v>30</v>
      </c>
      <c r="C866" s="6">
        <v>44088.595138888886</v>
      </c>
      <c r="D866" s="5">
        <v>77.8</v>
      </c>
      <c r="E866" s="6">
        <v>44089.385416666664</v>
      </c>
      <c r="F866">
        <v>53.1</v>
      </c>
      <c r="G866" s="7">
        <v>-0.3175</v>
      </c>
      <c r="H866">
        <v>-18809.490000000002</v>
      </c>
      <c r="I866" s="7">
        <v>-0.33429999999999999</v>
      </c>
      <c r="J866">
        <v>723.19169999999997</v>
      </c>
      <c r="K866">
        <v>56264.32</v>
      </c>
      <c r="L866">
        <v>1217710.8600000001</v>
      </c>
      <c r="M866">
        <v>75</v>
      </c>
      <c r="N866">
        <v>-250.79</v>
      </c>
      <c r="O866" s="7">
        <v>-0.47749999999999998</v>
      </c>
      <c r="P866" s="7">
        <v>0.22109999999999999</v>
      </c>
      <c r="Q866" t="s">
        <v>535</v>
      </c>
      <c r="S866" s="2">
        <f t="shared" si="151"/>
        <v>44088</v>
      </c>
      <c r="T866" t="s">
        <v>739</v>
      </c>
      <c r="U866" s="5">
        <v>77.8</v>
      </c>
      <c r="V866">
        <v>53.1</v>
      </c>
      <c r="W866">
        <f t="shared" si="154"/>
        <v>11227961.233119246</v>
      </c>
      <c r="X866">
        <f t="shared" si="144"/>
        <v>28069.903082798115</v>
      </c>
      <c r="Y866">
        <f t="shared" si="145"/>
        <v>350</v>
      </c>
      <c r="Z866">
        <f t="shared" si="146"/>
        <v>-9103.15</v>
      </c>
      <c r="AA866" s="5" t="str">
        <f t="shared" si="152"/>
        <v/>
      </c>
      <c r="AB866" s="24" t="str">
        <f>IFERROR(AA866/MAX($J$3:AA866)-1,"")</f>
        <v/>
      </c>
      <c r="AG866" s="3">
        <v>44371</v>
      </c>
      <c r="AH866">
        <v>12156153.525199246</v>
      </c>
      <c r="AI866" s="24">
        <f>AH866/MAX($AH$2:AH866)-1</f>
        <v>-9.772699876641644E-3</v>
      </c>
      <c r="AJ866" s="27">
        <f t="shared" si="147"/>
        <v>1</v>
      </c>
      <c r="AK866">
        <f t="shared" si="148"/>
        <v>1</v>
      </c>
      <c r="AL866" s="28">
        <f t="shared" si="153"/>
        <v>2</v>
      </c>
      <c r="AM866" s="28">
        <f t="shared" si="149"/>
        <v>1384</v>
      </c>
      <c r="AN866" s="29">
        <f t="shared" ca="1" si="150"/>
        <v>-9.772699876641644E-3</v>
      </c>
      <c r="AP866" s="7"/>
      <c r="AT866" s="3"/>
      <c r="AV866" s="7"/>
      <c r="AW866" s="6"/>
      <c r="AY866" s="7"/>
      <c r="BA866" s="7"/>
      <c r="BG866" s="7"/>
      <c r="BH866" s="7"/>
    </row>
    <row r="867" spans="1:60" x14ac:dyDescent="0.45">
      <c r="A867" t="s">
        <v>739</v>
      </c>
      <c r="B867" t="s">
        <v>30</v>
      </c>
      <c r="C867" s="6">
        <v>44088.595138888886</v>
      </c>
      <c r="D867" s="5">
        <v>77.8</v>
      </c>
      <c r="E867" s="6">
        <v>44089.385416666664</v>
      </c>
      <c r="F867">
        <v>53.1</v>
      </c>
      <c r="G867" s="7">
        <v>-0.3175</v>
      </c>
      <c r="H867">
        <v>-18643.66</v>
      </c>
      <c r="I867" s="7">
        <v>-0.33429999999999999</v>
      </c>
      <c r="J867">
        <v>716.81569999999999</v>
      </c>
      <c r="K867">
        <v>55768.26</v>
      </c>
      <c r="L867">
        <v>1115768.58</v>
      </c>
      <c r="M867">
        <v>75</v>
      </c>
      <c r="N867">
        <v>-248.58</v>
      </c>
      <c r="O867" s="7">
        <v>-0.47749999999999998</v>
      </c>
      <c r="P867" s="7">
        <v>0.22109999999999999</v>
      </c>
      <c r="Q867" t="s">
        <v>535</v>
      </c>
      <c r="S867" s="2">
        <f t="shared" si="151"/>
        <v>44088</v>
      </c>
      <c r="T867" t="s">
        <v>739</v>
      </c>
      <c r="U867" s="5">
        <v>77.8</v>
      </c>
      <c r="V867">
        <v>53.1</v>
      </c>
      <c r="W867">
        <f t="shared" si="154"/>
        <v>11227961.233119246</v>
      </c>
      <c r="X867">
        <f t="shared" si="144"/>
        <v>28069.903082798115</v>
      </c>
      <c r="Y867">
        <f t="shared" si="145"/>
        <v>350</v>
      </c>
      <c r="Z867">
        <f t="shared" si="146"/>
        <v>-9103.15</v>
      </c>
      <c r="AA867" s="5">
        <f t="shared" si="152"/>
        <v>11197411.583119245</v>
      </c>
      <c r="AB867" s="24">
        <f>IFERROR(AA867/MAX($J$3:AA867)-1,"")</f>
        <v>-1.7248213184099082E-2</v>
      </c>
      <c r="AG867" s="3">
        <v>44372</v>
      </c>
      <c r="AH867">
        <v>12156153.525199246</v>
      </c>
      <c r="AI867" s="24">
        <f>AH867/MAX($AH$2:AH867)-1</f>
        <v>-9.772699876641644E-3</v>
      </c>
      <c r="AJ867" s="27">
        <f t="shared" si="147"/>
        <v>1</v>
      </c>
      <c r="AK867">
        <f t="shared" si="148"/>
        <v>1</v>
      </c>
      <c r="AL867" s="28">
        <f t="shared" si="153"/>
        <v>2</v>
      </c>
      <c r="AM867" s="28">
        <f t="shared" si="149"/>
        <v>1384</v>
      </c>
      <c r="AN867" s="29">
        <f t="shared" ca="1" si="150"/>
        <v>-9.772699876641644E-3</v>
      </c>
      <c r="AP867" s="7"/>
      <c r="AT867" s="3"/>
      <c r="AV867" s="7"/>
      <c r="AW867" s="6"/>
      <c r="AY867" s="7"/>
      <c r="BA867" s="7"/>
      <c r="BG867" s="7"/>
      <c r="BH867" s="7"/>
    </row>
    <row r="868" spans="1:60" x14ac:dyDescent="0.45">
      <c r="A868" t="s">
        <v>713</v>
      </c>
      <c r="B868" t="s">
        <v>30</v>
      </c>
      <c r="C868" s="6">
        <v>44090.535416666666</v>
      </c>
      <c r="D868" s="5">
        <v>34.700000000000003</v>
      </c>
      <c r="E868" s="6">
        <v>44091.385416666664</v>
      </c>
      <c r="F868">
        <v>8.15</v>
      </c>
      <c r="G868" s="7">
        <v>-0.7651</v>
      </c>
      <c r="H868">
        <v>-43211.35</v>
      </c>
      <c r="I868" s="7">
        <v>-0.77749999999999997</v>
      </c>
      <c r="J868">
        <v>1601.6959999999999</v>
      </c>
      <c r="K868">
        <v>55578.84</v>
      </c>
      <c r="L868">
        <v>1072557.23</v>
      </c>
      <c r="M868">
        <v>161</v>
      </c>
      <c r="N868">
        <v>-268.39</v>
      </c>
      <c r="O868" s="7">
        <v>-0.7651</v>
      </c>
      <c r="P868" s="7">
        <v>0.44090000000000001</v>
      </c>
      <c r="Q868" t="s">
        <v>535</v>
      </c>
      <c r="S868" s="2">
        <f t="shared" si="151"/>
        <v>44090</v>
      </c>
      <c r="T868" t="s">
        <v>713</v>
      </c>
      <c r="U868" s="5">
        <v>34.700000000000003</v>
      </c>
      <c r="V868">
        <v>8.15</v>
      </c>
      <c r="W868">
        <f t="shared" si="154"/>
        <v>11197411.583119245</v>
      </c>
      <c r="X868">
        <f t="shared" si="144"/>
        <v>27993.528957798113</v>
      </c>
      <c r="Y868">
        <f t="shared" si="145"/>
        <v>800</v>
      </c>
      <c r="Z868">
        <f t="shared" si="146"/>
        <v>-21582.800000000003</v>
      </c>
      <c r="AA868" s="5" t="str">
        <f t="shared" si="152"/>
        <v/>
      </c>
      <c r="AB868" s="24" t="str">
        <f>IFERROR(AA868/MAX($J$3:AA868)-1,"")</f>
        <v/>
      </c>
      <c r="AG868" s="3">
        <v>44373</v>
      </c>
      <c r="AH868">
        <v>12156153.525199246</v>
      </c>
      <c r="AI868" s="24">
        <f>AH868/MAX($AH$2:AH868)-1</f>
        <v>-9.772699876641644E-3</v>
      </c>
      <c r="AJ868" s="27">
        <f t="shared" si="147"/>
        <v>1</v>
      </c>
      <c r="AK868">
        <f t="shared" si="148"/>
        <v>1</v>
      </c>
      <c r="AL868" s="28">
        <f t="shared" si="153"/>
        <v>2</v>
      </c>
      <c r="AM868" s="28">
        <f t="shared" si="149"/>
        <v>1384</v>
      </c>
      <c r="AN868" s="29">
        <f t="shared" ca="1" si="150"/>
        <v>-9.772699876641644E-3</v>
      </c>
      <c r="AP868" s="7"/>
      <c r="AT868" s="3"/>
      <c r="AV868" s="7"/>
      <c r="AW868" s="6"/>
      <c r="AY868" s="7"/>
      <c r="BA868" s="7"/>
      <c r="BG868" s="7"/>
      <c r="BH868" s="7"/>
    </row>
    <row r="869" spans="1:60" x14ac:dyDescent="0.45">
      <c r="A869" t="s">
        <v>713</v>
      </c>
      <c r="B869" t="s">
        <v>30</v>
      </c>
      <c r="C869" s="6">
        <v>44090.572222222225</v>
      </c>
      <c r="D869" s="5">
        <v>34.9</v>
      </c>
      <c r="E869" s="6">
        <v>44091.385416666664</v>
      </c>
      <c r="F869">
        <v>8.15</v>
      </c>
      <c r="G869" s="7">
        <v>-0.76649999999999996</v>
      </c>
      <c r="H869">
        <v>-43682.37</v>
      </c>
      <c r="I869" s="7">
        <v>-0.77880000000000005</v>
      </c>
      <c r="J869">
        <v>1607.1220000000001</v>
      </c>
      <c r="K869">
        <v>56088.55</v>
      </c>
      <c r="L869">
        <v>1174028.49</v>
      </c>
      <c r="M869">
        <v>108</v>
      </c>
      <c r="N869">
        <v>-404.47</v>
      </c>
      <c r="O869" s="7">
        <v>-0.76649999999999996</v>
      </c>
      <c r="P869" s="7">
        <v>0.43269999999999997</v>
      </c>
      <c r="Q869" t="s">
        <v>535</v>
      </c>
      <c r="S869" s="2">
        <f t="shared" si="151"/>
        <v>44090</v>
      </c>
      <c r="T869" t="s">
        <v>713</v>
      </c>
      <c r="U869" s="5">
        <v>34.9</v>
      </c>
      <c r="V869">
        <v>8.15</v>
      </c>
      <c r="W869">
        <f t="shared" si="154"/>
        <v>11197411.583119245</v>
      </c>
      <c r="X869">
        <f t="shared" si="144"/>
        <v>27993.528957798113</v>
      </c>
      <c r="Y869">
        <f t="shared" si="145"/>
        <v>800</v>
      </c>
      <c r="Z869">
        <f t="shared" si="146"/>
        <v>-21744.400000000001</v>
      </c>
      <c r="AA869" s="5">
        <f t="shared" si="152"/>
        <v>11154084.383119246</v>
      </c>
      <c r="AB869" s="24">
        <f>IFERROR(AA869/MAX($J$3:AA869)-1,"")</f>
        <v>-2.1050867297655151E-2</v>
      </c>
      <c r="AG869" s="3">
        <v>44374</v>
      </c>
      <c r="AH869">
        <v>12156153.525199246</v>
      </c>
      <c r="AI869" s="24">
        <f>AH869/MAX($AH$2:AH869)-1</f>
        <v>-9.772699876641644E-3</v>
      </c>
      <c r="AJ869" s="27">
        <f t="shared" si="147"/>
        <v>1</v>
      </c>
      <c r="AK869">
        <f t="shared" si="148"/>
        <v>1</v>
      </c>
      <c r="AL869" s="28">
        <f t="shared" si="153"/>
        <v>2</v>
      </c>
      <c r="AM869" s="28">
        <f t="shared" si="149"/>
        <v>1384</v>
      </c>
      <c r="AN869" s="29">
        <f t="shared" ca="1" si="150"/>
        <v>-9.772699876641644E-3</v>
      </c>
      <c r="AP869" s="7"/>
      <c r="AT869" s="3"/>
      <c r="AV869" s="7"/>
      <c r="AW869" s="6"/>
      <c r="AY869" s="7"/>
      <c r="BA869" s="7"/>
      <c r="BG869" s="7"/>
      <c r="BH869" s="7"/>
    </row>
    <row r="870" spans="1:60" x14ac:dyDescent="0.45">
      <c r="A870" t="s">
        <v>713</v>
      </c>
      <c r="B870" t="s">
        <v>30</v>
      </c>
      <c r="C870" s="6">
        <v>44091.441666666666</v>
      </c>
      <c r="D870" s="5">
        <v>13.9</v>
      </c>
      <c r="E870" s="6">
        <v>44091.638194444444</v>
      </c>
      <c r="F870">
        <v>0.05</v>
      </c>
      <c r="G870" s="7">
        <v>-0.99639999999999995</v>
      </c>
      <c r="H870">
        <v>-56229.88</v>
      </c>
      <c r="I870" s="7">
        <v>-1.0064</v>
      </c>
      <c r="J870">
        <v>4019.4349999999999</v>
      </c>
      <c r="K870">
        <v>55870.14</v>
      </c>
      <c r="L870">
        <v>1117798.6100000001</v>
      </c>
      <c r="M870">
        <v>284</v>
      </c>
      <c r="N870">
        <v>-197.99</v>
      </c>
      <c r="O870" s="7">
        <v>-0.99639999999999995</v>
      </c>
      <c r="P870" s="7">
        <v>0.27339999999999998</v>
      </c>
      <c r="Q870" t="s">
        <v>535</v>
      </c>
      <c r="S870" s="2">
        <f t="shared" si="151"/>
        <v>44091</v>
      </c>
      <c r="T870" t="s">
        <v>713</v>
      </c>
      <c r="U870" s="5">
        <v>13.9</v>
      </c>
      <c r="V870">
        <v>0.05</v>
      </c>
      <c r="W870">
        <f t="shared" si="154"/>
        <v>11154084.383119246</v>
      </c>
      <c r="X870">
        <f t="shared" si="144"/>
        <v>27885.210957798117</v>
      </c>
      <c r="Y870">
        <f t="shared" si="145"/>
        <v>2000</v>
      </c>
      <c r="Z870">
        <f t="shared" si="146"/>
        <v>-27979</v>
      </c>
      <c r="AA870" s="5" t="str">
        <f t="shared" si="152"/>
        <v/>
      </c>
      <c r="AB870" s="24" t="str">
        <f>IFERROR(AA870/MAX($J$3:AA870)-1,"")</f>
        <v/>
      </c>
      <c r="AG870" s="3">
        <v>44375</v>
      </c>
      <c r="AH870">
        <v>12159008.112699246</v>
      </c>
      <c r="AI870" s="24">
        <f>AH870/MAX($AH$2:AH870)-1</f>
        <v>-9.5401682236617713E-3</v>
      </c>
      <c r="AJ870" s="27">
        <f t="shared" si="147"/>
        <v>1</v>
      </c>
      <c r="AK870">
        <f t="shared" si="148"/>
        <v>1</v>
      </c>
      <c r="AL870" s="28">
        <f t="shared" si="153"/>
        <v>2</v>
      </c>
      <c r="AM870" s="28">
        <f t="shared" si="149"/>
        <v>1384</v>
      </c>
      <c r="AN870" s="29">
        <f t="shared" ca="1" si="150"/>
        <v>-9.5401682236617713E-3</v>
      </c>
      <c r="AP870" s="7"/>
      <c r="AT870" s="3"/>
      <c r="AV870" s="7"/>
      <c r="AW870" s="6"/>
      <c r="AY870" s="7"/>
      <c r="BA870" s="7"/>
      <c r="BG870" s="7"/>
      <c r="BH870" s="7"/>
    </row>
    <row r="871" spans="1:60" x14ac:dyDescent="0.45">
      <c r="A871" t="s">
        <v>707</v>
      </c>
      <c r="B871" t="s">
        <v>30</v>
      </c>
      <c r="C871" s="6">
        <v>44091.447916666664</v>
      </c>
      <c r="D871" s="5">
        <v>37</v>
      </c>
      <c r="E871" s="6">
        <v>44091.638194444444</v>
      </c>
      <c r="F871">
        <v>0.1</v>
      </c>
      <c r="G871" s="7">
        <v>-0.99729999999999996</v>
      </c>
      <c r="H871">
        <v>-56292.76</v>
      </c>
      <c r="I871" s="7">
        <v>-1.0073000000000001</v>
      </c>
      <c r="J871">
        <v>1510.364</v>
      </c>
      <c r="K871">
        <v>55883.45</v>
      </c>
      <c r="L871">
        <v>1061505.8400000001</v>
      </c>
      <c r="M871">
        <v>275</v>
      </c>
      <c r="N871">
        <v>-204.7</v>
      </c>
      <c r="O871" s="7">
        <v>-0.99860000000000004</v>
      </c>
      <c r="P871" s="7">
        <v>7.5700000000000003E-2</v>
      </c>
      <c r="Q871" t="s">
        <v>535</v>
      </c>
      <c r="S871" s="2">
        <f t="shared" si="151"/>
        <v>44091</v>
      </c>
      <c r="T871" t="s">
        <v>707</v>
      </c>
      <c r="U871" s="5">
        <v>37</v>
      </c>
      <c r="V871">
        <v>0.1</v>
      </c>
      <c r="W871">
        <f t="shared" si="154"/>
        <v>11154084.383119246</v>
      </c>
      <c r="X871">
        <f t="shared" si="144"/>
        <v>27885.210957798117</v>
      </c>
      <c r="Y871">
        <f t="shared" si="145"/>
        <v>750</v>
      </c>
      <c r="Z871">
        <f t="shared" si="146"/>
        <v>-27953.25</v>
      </c>
      <c r="AA871" s="5">
        <f t="shared" si="152"/>
        <v>11098152.133119246</v>
      </c>
      <c r="AB871" s="24">
        <f>IFERROR(AA871/MAX($J$3:AA871)-1,"")</f>
        <v>-2.5959815961380306E-2</v>
      </c>
      <c r="AG871" s="3">
        <v>44376</v>
      </c>
      <c r="AH871">
        <v>12159008.112699246</v>
      </c>
      <c r="AI871" s="24">
        <f>AH871/MAX($AH$2:AH871)-1</f>
        <v>-9.5401682236617713E-3</v>
      </c>
      <c r="AJ871" s="27">
        <f t="shared" si="147"/>
        <v>1</v>
      </c>
      <c r="AK871">
        <f t="shared" si="148"/>
        <v>1</v>
      </c>
      <c r="AL871" s="28">
        <f t="shared" si="153"/>
        <v>2</v>
      </c>
      <c r="AM871" s="28">
        <f t="shared" si="149"/>
        <v>1384</v>
      </c>
      <c r="AN871" s="29">
        <f t="shared" ca="1" si="150"/>
        <v>-9.5401682236617713E-3</v>
      </c>
      <c r="AP871" s="7"/>
      <c r="AT871" s="3"/>
      <c r="AV871" s="7"/>
      <c r="AW871" s="6"/>
      <c r="AY871" s="7"/>
      <c r="BA871" s="7"/>
      <c r="BG871" s="7"/>
      <c r="BH871" s="7"/>
    </row>
    <row r="872" spans="1:60" x14ac:dyDescent="0.45">
      <c r="A872" t="s">
        <v>703</v>
      </c>
      <c r="B872" t="s">
        <v>30</v>
      </c>
      <c r="C872" s="6">
        <v>44092.606944444444</v>
      </c>
      <c r="D872" s="5">
        <v>95.25</v>
      </c>
      <c r="E872" s="6">
        <v>44095.385416666664</v>
      </c>
      <c r="F872">
        <v>68.349999999999994</v>
      </c>
      <c r="G872" s="7">
        <v>-0.28239999999999998</v>
      </c>
      <c r="H872">
        <v>-16586.169999999998</v>
      </c>
      <c r="I872" s="7">
        <v>-0.29959999999999998</v>
      </c>
      <c r="J872">
        <v>581.23659999999995</v>
      </c>
      <c r="K872">
        <v>55362.79</v>
      </c>
      <c r="L872">
        <v>1055971.07</v>
      </c>
      <c r="M872">
        <v>58</v>
      </c>
      <c r="N872">
        <v>-285.97000000000003</v>
      </c>
      <c r="O872" s="7">
        <v>-0.32490000000000002</v>
      </c>
      <c r="P872" s="7">
        <v>0.1444</v>
      </c>
      <c r="Q872" t="s">
        <v>535</v>
      </c>
      <c r="S872" s="2">
        <f t="shared" si="151"/>
        <v>44092</v>
      </c>
      <c r="T872" t="s">
        <v>703</v>
      </c>
      <c r="U872" s="5">
        <v>95.25</v>
      </c>
      <c r="V872">
        <v>68.349999999999994</v>
      </c>
      <c r="W872">
        <f t="shared" si="154"/>
        <v>11098152.133119246</v>
      </c>
      <c r="X872">
        <f t="shared" si="144"/>
        <v>27745.380332798115</v>
      </c>
      <c r="Y872">
        <f t="shared" si="145"/>
        <v>300</v>
      </c>
      <c r="Z872">
        <f t="shared" si="146"/>
        <v>-8560.8000000000011</v>
      </c>
      <c r="AA872" s="5" t="str">
        <f t="shared" si="152"/>
        <v/>
      </c>
      <c r="AB872" s="24" t="str">
        <f>IFERROR(AA872/MAX($J$3:AA872)-1,"")</f>
        <v/>
      </c>
      <c r="AG872" s="3">
        <v>44377</v>
      </c>
      <c r="AH872">
        <v>12106536.425199246</v>
      </c>
      <c r="AI872" s="24">
        <f>AH872/MAX($AH$2:AH872)-1</f>
        <v>-1.381445591987529E-2</v>
      </c>
      <c r="AJ872" s="27">
        <f t="shared" si="147"/>
        <v>1</v>
      </c>
      <c r="AK872">
        <f t="shared" si="148"/>
        <v>1</v>
      </c>
      <c r="AL872" s="28">
        <f t="shared" si="153"/>
        <v>2</v>
      </c>
      <c r="AM872" s="28">
        <f t="shared" si="149"/>
        <v>1384</v>
      </c>
      <c r="AN872" s="29">
        <f t="shared" ca="1" si="150"/>
        <v>-1.381445591987529E-2</v>
      </c>
      <c r="AP872" s="7"/>
      <c r="AT872" s="3"/>
      <c r="AV872" s="7"/>
      <c r="AW872" s="6"/>
      <c r="AY872" s="7"/>
      <c r="BA872" s="7"/>
      <c r="BG872" s="7"/>
      <c r="BH872" s="7"/>
    </row>
    <row r="873" spans="1:60" x14ac:dyDescent="0.45">
      <c r="A873" t="s">
        <v>703</v>
      </c>
      <c r="B873" t="s">
        <v>30</v>
      </c>
      <c r="C873" s="6">
        <v>44092.607638888891</v>
      </c>
      <c r="D873" s="5">
        <v>104.75</v>
      </c>
      <c r="E873" s="6">
        <v>44095.385416666664</v>
      </c>
      <c r="F873">
        <v>68.349999999999994</v>
      </c>
      <c r="G873" s="7">
        <v>-0.34749999999999998</v>
      </c>
      <c r="H873">
        <v>-20133</v>
      </c>
      <c r="I873" s="7">
        <v>-0.36399999999999999</v>
      </c>
      <c r="J873">
        <v>527.99549999999999</v>
      </c>
      <c r="K873">
        <v>55307.53</v>
      </c>
      <c r="L873">
        <v>1041372.85</v>
      </c>
      <c r="M873">
        <v>57</v>
      </c>
      <c r="N873">
        <v>-353.21</v>
      </c>
      <c r="O873" s="7">
        <v>-0.38619999999999999</v>
      </c>
      <c r="P873" s="7">
        <v>4.0599999999999997E-2</v>
      </c>
      <c r="Q873" t="s">
        <v>535</v>
      </c>
      <c r="S873" s="2">
        <f t="shared" si="151"/>
        <v>44092</v>
      </c>
      <c r="T873" t="s">
        <v>703</v>
      </c>
      <c r="U873" s="5">
        <v>104.75</v>
      </c>
      <c r="V873">
        <v>68.349999999999994</v>
      </c>
      <c r="W873">
        <f t="shared" si="154"/>
        <v>11098152.133119246</v>
      </c>
      <c r="X873">
        <f t="shared" si="144"/>
        <v>27745.380332798115</v>
      </c>
      <c r="Y873">
        <f t="shared" si="145"/>
        <v>275</v>
      </c>
      <c r="Z873">
        <f t="shared" si="146"/>
        <v>-10486.025</v>
      </c>
      <c r="AA873" s="5">
        <f t="shared" si="152"/>
        <v>11079105.308119247</v>
      </c>
      <c r="AB873" s="24">
        <f>IFERROR(AA873/MAX($J$3:AA873)-1,"")</f>
        <v>-2.7631479199171638E-2</v>
      </c>
      <c r="AG873" s="3">
        <v>44378</v>
      </c>
      <c r="AH873">
        <v>12119780.200199246</v>
      </c>
      <c r="AI873" s="24">
        <f>AH873/MAX($AH$2:AH873)-1</f>
        <v>-1.2735632134497354E-2</v>
      </c>
      <c r="AJ873" s="27">
        <f t="shared" si="147"/>
        <v>1</v>
      </c>
      <c r="AK873">
        <f t="shared" si="148"/>
        <v>1</v>
      </c>
      <c r="AL873" s="28">
        <f t="shared" si="153"/>
        <v>2</v>
      </c>
      <c r="AM873" s="28">
        <f t="shared" si="149"/>
        <v>1384</v>
      </c>
      <c r="AN873" s="29">
        <f t="shared" ca="1" si="150"/>
        <v>-1.2735632134497354E-2</v>
      </c>
      <c r="AP873" s="7"/>
      <c r="AT873" s="3"/>
      <c r="AV873" s="7"/>
      <c r="AW873" s="6"/>
      <c r="AY873" s="7"/>
      <c r="BA873" s="7"/>
      <c r="BG873" s="7"/>
      <c r="BH873" s="7"/>
    </row>
    <row r="874" spans="1:60" x14ac:dyDescent="0.45">
      <c r="A874" t="s">
        <v>703</v>
      </c>
      <c r="B874" t="s">
        <v>30</v>
      </c>
      <c r="C874" s="6">
        <v>44095.554166666669</v>
      </c>
      <c r="D874" s="5">
        <v>97.7</v>
      </c>
      <c r="E874" s="6">
        <v>44096.385416666664</v>
      </c>
      <c r="F874">
        <v>207.05</v>
      </c>
      <c r="G874" s="7">
        <v>1.1192</v>
      </c>
      <c r="H874">
        <v>60067.839999999997</v>
      </c>
      <c r="I874" s="7">
        <v>1.0881000000000001</v>
      </c>
      <c r="J874">
        <v>565.0652</v>
      </c>
      <c r="K874">
        <v>55206.87</v>
      </c>
      <c r="L874">
        <v>1101440.69</v>
      </c>
      <c r="M874">
        <v>134</v>
      </c>
      <c r="N874">
        <v>448.27</v>
      </c>
      <c r="O874" s="7">
        <v>-6.4500000000000002E-2</v>
      </c>
      <c r="P874" s="7">
        <v>1.5215000000000001</v>
      </c>
      <c r="Q874" t="s">
        <v>535</v>
      </c>
      <c r="S874" s="2">
        <f t="shared" si="151"/>
        <v>44095</v>
      </c>
      <c r="T874" t="s">
        <v>703</v>
      </c>
      <c r="U874" s="5">
        <v>97.7</v>
      </c>
      <c r="V874">
        <v>207.05</v>
      </c>
      <c r="W874">
        <f t="shared" si="154"/>
        <v>11079105.308119247</v>
      </c>
      <c r="X874">
        <f t="shared" si="144"/>
        <v>27697.763270298117</v>
      </c>
      <c r="Y874">
        <f t="shared" si="145"/>
        <v>275</v>
      </c>
      <c r="Z874">
        <f t="shared" si="146"/>
        <v>29233.1875</v>
      </c>
      <c r="AA874" s="5" t="str">
        <f t="shared" si="152"/>
        <v/>
      </c>
      <c r="AB874" s="24" t="str">
        <f>IFERROR(AA874/MAX($J$3:AA874)-1,"")</f>
        <v/>
      </c>
      <c r="AG874" s="3">
        <v>44379</v>
      </c>
      <c r="AH874">
        <v>12119780.200199246</v>
      </c>
      <c r="AI874" s="24">
        <f>AH874/MAX($AH$2:AH874)-1</f>
        <v>-1.2735632134497354E-2</v>
      </c>
      <c r="AJ874" s="27">
        <f t="shared" si="147"/>
        <v>1</v>
      </c>
      <c r="AK874">
        <f t="shared" si="148"/>
        <v>1</v>
      </c>
      <c r="AL874" s="28">
        <f t="shared" si="153"/>
        <v>2</v>
      </c>
      <c r="AM874" s="28">
        <f t="shared" si="149"/>
        <v>1384</v>
      </c>
      <c r="AN874" s="29">
        <f t="shared" ca="1" si="150"/>
        <v>-1.2735632134497354E-2</v>
      </c>
      <c r="AP874" s="7"/>
      <c r="AT874" s="3"/>
      <c r="AV874" s="7"/>
      <c r="AW874" s="6"/>
      <c r="AY874" s="7"/>
      <c r="BA874" s="7"/>
      <c r="BG874" s="7"/>
      <c r="BH874" s="7"/>
    </row>
    <row r="875" spans="1:60" x14ac:dyDescent="0.45">
      <c r="A875" t="s">
        <v>703</v>
      </c>
      <c r="B875" t="s">
        <v>30</v>
      </c>
      <c r="C875" s="6">
        <v>44095.556250000001</v>
      </c>
      <c r="D875" s="5">
        <v>104</v>
      </c>
      <c r="E875" s="6">
        <v>44096.385416666664</v>
      </c>
      <c r="F875">
        <v>207.05</v>
      </c>
      <c r="G875" s="7">
        <v>0.9909</v>
      </c>
      <c r="H875">
        <v>53121.55</v>
      </c>
      <c r="I875" s="7">
        <v>0.96099999999999997</v>
      </c>
      <c r="J875">
        <v>531.53700000000003</v>
      </c>
      <c r="K875">
        <v>55279.85</v>
      </c>
      <c r="L875">
        <v>1109092.6100000001</v>
      </c>
      <c r="M875">
        <v>131</v>
      </c>
      <c r="N875">
        <v>405.51</v>
      </c>
      <c r="O875" s="7">
        <v>-8.7499999999999994E-2</v>
      </c>
      <c r="P875" s="7">
        <v>1.3688</v>
      </c>
      <c r="Q875" t="s">
        <v>535</v>
      </c>
      <c r="S875" s="2">
        <f t="shared" si="151"/>
        <v>44095</v>
      </c>
      <c r="T875" t="s">
        <v>703</v>
      </c>
      <c r="U875" s="5">
        <v>104</v>
      </c>
      <c r="V875">
        <v>207.05</v>
      </c>
      <c r="W875">
        <f t="shared" si="154"/>
        <v>11079105.308119247</v>
      </c>
      <c r="X875">
        <f t="shared" si="144"/>
        <v>27697.763270298117</v>
      </c>
      <c r="Y875">
        <f t="shared" si="145"/>
        <v>275</v>
      </c>
      <c r="Z875">
        <f t="shared" si="146"/>
        <v>27483.362499999999</v>
      </c>
      <c r="AA875" s="5" t="str">
        <f t="shared" si="152"/>
        <v/>
      </c>
      <c r="AB875" s="24" t="str">
        <f>IFERROR(AA875/MAX($J$3:AA875)-1,"")</f>
        <v/>
      </c>
      <c r="AG875" s="3">
        <v>44380</v>
      </c>
      <c r="AH875">
        <v>12119780.200199246</v>
      </c>
      <c r="AI875" s="24">
        <f>AH875/MAX($AH$2:AH875)-1</f>
        <v>-1.2735632134497354E-2</v>
      </c>
      <c r="AJ875" s="27">
        <f t="shared" si="147"/>
        <v>1</v>
      </c>
      <c r="AK875">
        <f t="shared" si="148"/>
        <v>1</v>
      </c>
      <c r="AL875" s="28">
        <f t="shared" si="153"/>
        <v>2</v>
      </c>
      <c r="AM875" s="28">
        <f t="shared" si="149"/>
        <v>1384</v>
      </c>
      <c r="AN875" s="29">
        <f t="shared" ca="1" si="150"/>
        <v>-1.2735632134497354E-2</v>
      </c>
      <c r="AP875" s="7"/>
      <c r="AT875" s="3"/>
      <c r="AV875" s="7"/>
      <c r="AW875" s="6"/>
      <c r="AY875" s="7"/>
      <c r="BA875" s="7"/>
      <c r="BG875" s="7"/>
      <c r="BH875" s="7"/>
    </row>
    <row r="876" spans="1:60" x14ac:dyDescent="0.45">
      <c r="A876" t="s">
        <v>739</v>
      </c>
      <c r="B876" t="s">
        <v>30</v>
      </c>
      <c r="C876" s="6">
        <v>44095.567361111112</v>
      </c>
      <c r="D876" s="5">
        <v>82.35</v>
      </c>
      <c r="E876" s="6">
        <v>44096.385416666664</v>
      </c>
      <c r="F876">
        <v>171.35</v>
      </c>
      <c r="G876" s="7">
        <v>1.0808</v>
      </c>
      <c r="H876">
        <v>57965.59</v>
      </c>
      <c r="I876" s="7">
        <v>1.0499000000000001</v>
      </c>
      <c r="J876">
        <v>670.40920000000006</v>
      </c>
      <c r="K876">
        <v>55208.2</v>
      </c>
      <c r="L876">
        <v>1159406.28</v>
      </c>
      <c r="M876">
        <v>115</v>
      </c>
      <c r="N876">
        <v>504.05</v>
      </c>
      <c r="O876" s="7">
        <v>-6.0699999999999997E-2</v>
      </c>
      <c r="P876" s="7">
        <v>1.544</v>
      </c>
      <c r="Q876" t="s">
        <v>535</v>
      </c>
      <c r="S876" s="2">
        <f t="shared" si="151"/>
        <v>44095</v>
      </c>
      <c r="T876" t="s">
        <v>739</v>
      </c>
      <c r="U876" s="5">
        <v>82.35</v>
      </c>
      <c r="V876">
        <v>171.35</v>
      </c>
      <c r="W876">
        <f t="shared" si="154"/>
        <v>11079105.308119247</v>
      </c>
      <c r="X876">
        <f t="shared" si="144"/>
        <v>27697.763270298117</v>
      </c>
      <c r="Y876">
        <f t="shared" si="145"/>
        <v>325</v>
      </c>
      <c r="Z876">
        <f t="shared" si="146"/>
        <v>28100.474999999999</v>
      </c>
      <c r="AA876" s="5" t="str">
        <f t="shared" si="152"/>
        <v/>
      </c>
      <c r="AB876" s="24" t="str">
        <f>IFERROR(AA876/MAX($J$3:AA876)-1,"")</f>
        <v/>
      </c>
      <c r="AG876" s="3">
        <v>44381</v>
      </c>
      <c r="AH876">
        <v>12119780.200199246</v>
      </c>
      <c r="AI876" s="24">
        <f>AH876/MAX($AH$2:AH876)-1</f>
        <v>-1.2735632134497354E-2</v>
      </c>
      <c r="AJ876" s="27">
        <f t="shared" si="147"/>
        <v>1</v>
      </c>
      <c r="AK876">
        <f t="shared" si="148"/>
        <v>1</v>
      </c>
      <c r="AL876" s="28">
        <f t="shared" si="153"/>
        <v>2</v>
      </c>
      <c r="AM876" s="28">
        <f t="shared" si="149"/>
        <v>1384</v>
      </c>
      <c r="AN876" s="29">
        <f t="shared" ca="1" si="150"/>
        <v>-1.2735632134497354E-2</v>
      </c>
      <c r="AP876" s="7"/>
      <c r="AT876" s="3"/>
      <c r="AV876" s="7"/>
      <c r="AW876" s="6"/>
      <c r="AY876" s="7"/>
      <c r="BA876" s="7"/>
      <c r="BG876" s="7"/>
      <c r="BH876" s="7"/>
    </row>
    <row r="877" spans="1:60" x14ac:dyDescent="0.45">
      <c r="A877" t="s">
        <v>739</v>
      </c>
      <c r="B877" t="s">
        <v>30</v>
      </c>
      <c r="C877" s="6">
        <v>44095.567361111112</v>
      </c>
      <c r="D877" s="5">
        <v>82.35</v>
      </c>
      <c r="E877" s="6">
        <v>44096.385416666664</v>
      </c>
      <c r="F877">
        <v>171.35</v>
      </c>
      <c r="G877" s="7">
        <v>1.0808</v>
      </c>
      <c r="H877">
        <v>58024.39</v>
      </c>
      <c r="I877" s="7">
        <v>1.0499000000000001</v>
      </c>
      <c r="J877">
        <v>671.08920000000001</v>
      </c>
      <c r="K877">
        <v>55264.2</v>
      </c>
      <c r="L877">
        <v>1167117</v>
      </c>
      <c r="M877">
        <v>115</v>
      </c>
      <c r="N877">
        <v>504.56</v>
      </c>
      <c r="O877" s="7">
        <v>-6.0699999999999997E-2</v>
      </c>
      <c r="P877" s="7">
        <v>1.544</v>
      </c>
      <c r="Q877" t="s">
        <v>535</v>
      </c>
      <c r="S877" s="2">
        <f t="shared" si="151"/>
        <v>44095</v>
      </c>
      <c r="T877" t="s">
        <v>739</v>
      </c>
      <c r="U877" s="5">
        <v>82.35</v>
      </c>
      <c r="V877">
        <v>171.35</v>
      </c>
      <c r="W877">
        <f t="shared" si="154"/>
        <v>11079105.308119247</v>
      </c>
      <c r="X877">
        <f t="shared" si="144"/>
        <v>27697.763270298117</v>
      </c>
      <c r="Y877">
        <f t="shared" si="145"/>
        <v>325</v>
      </c>
      <c r="Z877">
        <f t="shared" si="146"/>
        <v>28100.474999999999</v>
      </c>
      <c r="AA877" s="5">
        <f t="shared" si="152"/>
        <v>11192022.808119247</v>
      </c>
      <c r="AB877" s="24">
        <f>IFERROR(AA877/MAX($J$3:AA877)-1,"")</f>
        <v>-1.7721164296120473E-2</v>
      </c>
      <c r="AG877" s="3">
        <v>44382</v>
      </c>
      <c r="AH877">
        <v>12119780.200199246</v>
      </c>
      <c r="AI877" s="24">
        <f>AH877/MAX($AH$2:AH877)-1</f>
        <v>-1.2735632134497354E-2</v>
      </c>
      <c r="AJ877" s="27">
        <f t="shared" si="147"/>
        <v>1</v>
      </c>
      <c r="AK877">
        <f t="shared" si="148"/>
        <v>1</v>
      </c>
      <c r="AL877" s="28">
        <f t="shared" si="153"/>
        <v>2</v>
      </c>
      <c r="AM877" s="28">
        <f t="shared" si="149"/>
        <v>1384</v>
      </c>
      <c r="AN877" s="29">
        <f t="shared" ca="1" si="150"/>
        <v>-1.2735632134497354E-2</v>
      </c>
      <c r="AP877" s="7"/>
      <c r="AT877" s="3"/>
      <c r="AV877" s="7"/>
      <c r="AW877" s="6"/>
      <c r="AY877" s="7"/>
      <c r="BA877" s="7"/>
      <c r="BG877" s="7"/>
      <c r="BH877" s="7"/>
    </row>
    <row r="878" spans="1:60" x14ac:dyDescent="0.45">
      <c r="A878" t="s">
        <v>718</v>
      </c>
      <c r="B878" t="s">
        <v>30</v>
      </c>
      <c r="C878" s="6">
        <v>44096.416666666664</v>
      </c>
      <c r="D878" s="5">
        <v>95.85</v>
      </c>
      <c r="E878" s="6">
        <v>44097.385416666664</v>
      </c>
      <c r="F878">
        <v>30.5</v>
      </c>
      <c r="G878" s="7">
        <v>-0.68179999999999996</v>
      </c>
      <c r="H878">
        <v>-38777.629999999997</v>
      </c>
      <c r="I878" s="7">
        <v>-0.69499999999999995</v>
      </c>
      <c r="J878">
        <v>582.12869999999998</v>
      </c>
      <c r="K878">
        <v>55797.03</v>
      </c>
      <c r="L878">
        <v>1120628.6499999999</v>
      </c>
      <c r="M878">
        <v>332</v>
      </c>
      <c r="N878">
        <v>-116.8</v>
      </c>
      <c r="O878" s="7">
        <v>-0.68179999999999996</v>
      </c>
      <c r="P878" s="7">
        <v>0.12520000000000001</v>
      </c>
      <c r="Q878" t="s">
        <v>535</v>
      </c>
      <c r="S878" s="2">
        <f t="shared" si="151"/>
        <v>44096</v>
      </c>
      <c r="T878" t="s">
        <v>718</v>
      </c>
      <c r="U878" s="5">
        <v>95.85</v>
      </c>
      <c r="V878">
        <v>30.5</v>
      </c>
      <c r="W878">
        <f t="shared" si="154"/>
        <v>11192022.808119247</v>
      </c>
      <c r="X878">
        <f t="shared" si="144"/>
        <v>27980.057020298118</v>
      </c>
      <c r="Y878">
        <f t="shared" si="145"/>
        <v>300</v>
      </c>
      <c r="Z878">
        <f t="shared" si="146"/>
        <v>-19984.049999999996</v>
      </c>
      <c r="AA878" s="5" t="str">
        <f t="shared" si="152"/>
        <v/>
      </c>
      <c r="AB878" s="24" t="str">
        <f>IFERROR(AA878/MAX($J$3:AA878)-1,"")</f>
        <v/>
      </c>
      <c r="AG878" s="3">
        <v>44383</v>
      </c>
      <c r="AH878">
        <v>12033961.125199247</v>
      </c>
      <c r="AI878" s="24">
        <f>AH878/MAX($AH$2:AH878)-1</f>
        <v>-1.9726362447352597E-2</v>
      </c>
      <c r="AJ878" s="27">
        <f t="shared" si="147"/>
        <v>1</v>
      </c>
      <c r="AK878">
        <f t="shared" si="148"/>
        <v>1</v>
      </c>
      <c r="AL878" s="28">
        <f t="shared" si="153"/>
        <v>2</v>
      </c>
      <c r="AM878" s="28">
        <f t="shared" si="149"/>
        <v>1384</v>
      </c>
      <c r="AN878" s="29">
        <f t="shared" ca="1" si="150"/>
        <v>-1.9726362447352597E-2</v>
      </c>
      <c r="AP878" s="7"/>
      <c r="AT878" s="3"/>
      <c r="AV878" s="7"/>
      <c r="AW878" s="6"/>
      <c r="AY878" s="7"/>
      <c r="BA878" s="7"/>
      <c r="BG878" s="7"/>
      <c r="BH878" s="7"/>
    </row>
    <row r="879" spans="1:60" x14ac:dyDescent="0.45">
      <c r="A879" t="s">
        <v>720</v>
      </c>
      <c r="B879" t="s">
        <v>30</v>
      </c>
      <c r="C879" s="6">
        <v>44096.421527777777</v>
      </c>
      <c r="D879" s="5">
        <v>99.3</v>
      </c>
      <c r="E879" s="6">
        <v>44097.385416666664</v>
      </c>
      <c r="F879">
        <v>48.4</v>
      </c>
      <c r="G879" s="7">
        <v>-0.51259999999999994</v>
      </c>
      <c r="H879">
        <v>-29406.45</v>
      </c>
      <c r="I879" s="7">
        <v>-0.52749999999999997</v>
      </c>
      <c r="J879">
        <v>561.43830000000003</v>
      </c>
      <c r="K879">
        <v>55750.82</v>
      </c>
      <c r="L879">
        <v>1091222.2</v>
      </c>
      <c r="M879">
        <v>325</v>
      </c>
      <c r="N879">
        <v>-90.48</v>
      </c>
      <c r="O879" s="7">
        <v>-0.51259999999999994</v>
      </c>
      <c r="P879" s="7">
        <v>0.31019999999999998</v>
      </c>
      <c r="Q879" t="s">
        <v>535</v>
      </c>
      <c r="S879" s="2">
        <f t="shared" si="151"/>
        <v>44096</v>
      </c>
      <c r="T879" t="s">
        <v>720</v>
      </c>
      <c r="U879" s="5">
        <v>99.3</v>
      </c>
      <c r="V879">
        <v>48.4</v>
      </c>
      <c r="W879">
        <f t="shared" si="154"/>
        <v>11192022.808119247</v>
      </c>
      <c r="X879">
        <f t="shared" si="144"/>
        <v>27980.057020298118</v>
      </c>
      <c r="Y879">
        <f t="shared" si="145"/>
        <v>275</v>
      </c>
      <c r="Z879">
        <f t="shared" si="146"/>
        <v>-14403.674999999999</v>
      </c>
      <c r="AA879" s="5" t="str">
        <f t="shared" si="152"/>
        <v/>
      </c>
      <c r="AB879" s="24" t="str">
        <f>IFERROR(AA879/MAX($J$3:AA879)-1,"")</f>
        <v/>
      </c>
      <c r="AG879" s="3">
        <v>44384</v>
      </c>
      <c r="AH879">
        <v>12022262.375199247</v>
      </c>
      <c r="AI879" s="24">
        <f>AH879/MAX($AH$2:AH879)-1</f>
        <v>-2.0679330144190655E-2</v>
      </c>
      <c r="AJ879" s="27">
        <f t="shared" si="147"/>
        <v>1</v>
      </c>
      <c r="AK879">
        <f t="shared" si="148"/>
        <v>1</v>
      </c>
      <c r="AL879" s="28">
        <f t="shared" si="153"/>
        <v>2</v>
      </c>
      <c r="AM879" s="28">
        <f t="shared" si="149"/>
        <v>1384</v>
      </c>
      <c r="AN879" s="29">
        <f t="shared" ca="1" si="150"/>
        <v>-2.0679330144190655E-2</v>
      </c>
      <c r="AP879" s="7"/>
      <c r="AT879" s="3"/>
      <c r="AV879" s="7"/>
      <c r="AW879" s="6"/>
      <c r="AY879" s="7"/>
      <c r="BA879" s="7"/>
      <c r="BG879" s="7"/>
      <c r="BH879" s="7"/>
    </row>
    <row r="880" spans="1:60" x14ac:dyDescent="0.45">
      <c r="A880" t="s">
        <v>720</v>
      </c>
      <c r="B880" t="s">
        <v>30</v>
      </c>
      <c r="C880" s="6">
        <v>44096.521527777775</v>
      </c>
      <c r="D880" s="5">
        <v>97.9</v>
      </c>
      <c r="E880" s="6">
        <v>44097.385416666664</v>
      </c>
      <c r="F880">
        <v>48.4</v>
      </c>
      <c r="G880" s="7">
        <v>-0.50560000000000005</v>
      </c>
      <c r="H880">
        <v>-29065.87</v>
      </c>
      <c r="I880" s="7">
        <v>-0.52059999999999995</v>
      </c>
      <c r="J880">
        <v>570.33280000000002</v>
      </c>
      <c r="K880">
        <v>55835.59</v>
      </c>
      <c r="L880">
        <v>1138051.1299999999</v>
      </c>
      <c r="M880">
        <v>181</v>
      </c>
      <c r="N880">
        <v>-160.58000000000001</v>
      </c>
      <c r="O880" s="7">
        <v>-0.50560000000000005</v>
      </c>
      <c r="P880" s="7">
        <v>0.26</v>
      </c>
      <c r="Q880" t="s">
        <v>535</v>
      </c>
      <c r="S880" s="2">
        <f t="shared" si="151"/>
        <v>44096</v>
      </c>
      <c r="T880" t="s">
        <v>720</v>
      </c>
      <c r="U880" s="5">
        <v>97.9</v>
      </c>
      <c r="V880">
        <v>48.4</v>
      </c>
      <c r="W880">
        <f t="shared" si="154"/>
        <v>11192022.808119247</v>
      </c>
      <c r="X880">
        <f t="shared" si="144"/>
        <v>27980.057020298118</v>
      </c>
      <c r="Y880">
        <f t="shared" si="145"/>
        <v>275</v>
      </c>
      <c r="Z880">
        <f t="shared" si="146"/>
        <v>-14014.825000000003</v>
      </c>
      <c r="AA880" s="5" t="str">
        <f t="shared" si="152"/>
        <v/>
      </c>
      <c r="AB880" s="24" t="str">
        <f>IFERROR(AA880/MAX($J$3:AA880)-1,"")</f>
        <v/>
      </c>
      <c r="AG880" s="3">
        <v>44385</v>
      </c>
      <c r="AH880">
        <v>12061247.125199247</v>
      </c>
      <c r="AI880" s="24">
        <f>AH880/MAX($AH$2:AH880)-1</f>
        <v>-1.7503673991242197E-2</v>
      </c>
      <c r="AJ880" s="27">
        <f t="shared" si="147"/>
        <v>1</v>
      </c>
      <c r="AK880">
        <f t="shared" si="148"/>
        <v>1</v>
      </c>
      <c r="AL880" s="28">
        <f t="shared" si="153"/>
        <v>2</v>
      </c>
      <c r="AM880" s="28">
        <f t="shared" si="149"/>
        <v>1384</v>
      </c>
      <c r="AN880" s="29">
        <f t="shared" ca="1" si="150"/>
        <v>-1.7503673991242197E-2</v>
      </c>
      <c r="AP880" s="7"/>
      <c r="AT880" s="3"/>
      <c r="AV880" s="7"/>
      <c r="AW880" s="6"/>
      <c r="AY880" s="7"/>
      <c r="BA880" s="7"/>
      <c r="BG880" s="7"/>
      <c r="BH880" s="7"/>
    </row>
    <row r="881" spans="1:60" x14ac:dyDescent="0.45">
      <c r="A881" t="s">
        <v>718</v>
      </c>
      <c r="B881" t="s">
        <v>30</v>
      </c>
      <c r="C881" s="6">
        <v>44096.590277777781</v>
      </c>
      <c r="D881" s="5">
        <v>78.900000000000006</v>
      </c>
      <c r="E881" s="6">
        <v>44097.385416666664</v>
      </c>
      <c r="F881">
        <v>30.5</v>
      </c>
      <c r="G881" s="7">
        <v>-0.61339999999999995</v>
      </c>
      <c r="H881">
        <v>-35020.32</v>
      </c>
      <c r="I881" s="7">
        <v>-0.62729999999999997</v>
      </c>
      <c r="J881">
        <v>707.56700000000001</v>
      </c>
      <c r="K881">
        <v>55827.040000000001</v>
      </c>
      <c r="L881">
        <v>1103030.81</v>
      </c>
      <c r="M881">
        <v>82</v>
      </c>
      <c r="N881">
        <v>-427.08</v>
      </c>
      <c r="O881" s="7">
        <v>-0.61339999999999995</v>
      </c>
      <c r="P881" s="7">
        <v>0.2079</v>
      </c>
      <c r="Q881" t="s">
        <v>535</v>
      </c>
      <c r="S881" s="2">
        <f t="shared" si="151"/>
        <v>44096</v>
      </c>
      <c r="T881" t="s">
        <v>718</v>
      </c>
      <c r="U881" s="5">
        <v>78.900000000000006</v>
      </c>
      <c r="V881">
        <v>30.5</v>
      </c>
      <c r="W881">
        <f t="shared" si="154"/>
        <v>11192022.808119247</v>
      </c>
      <c r="X881">
        <f t="shared" si="144"/>
        <v>27980.057020298118</v>
      </c>
      <c r="Y881">
        <f t="shared" si="145"/>
        <v>350</v>
      </c>
      <c r="Z881">
        <f t="shared" si="146"/>
        <v>-17322.900000000001</v>
      </c>
      <c r="AA881" s="5">
        <f t="shared" si="152"/>
        <v>11126297.358119247</v>
      </c>
      <c r="AB881" s="24">
        <f>IFERROR(AA881/MAX($J$3:AA881)-1,"")</f>
        <v>-2.3489622742727367E-2</v>
      </c>
      <c r="AG881" s="3">
        <v>44386</v>
      </c>
      <c r="AH881">
        <v>12061247.125199247</v>
      </c>
      <c r="AI881" s="24">
        <f>AH881/MAX($AH$2:AH881)-1</f>
        <v>-1.7503673991242197E-2</v>
      </c>
      <c r="AJ881" s="27">
        <f t="shared" si="147"/>
        <v>1</v>
      </c>
      <c r="AK881">
        <f t="shared" si="148"/>
        <v>1</v>
      </c>
      <c r="AL881" s="28">
        <f t="shared" si="153"/>
        <v>2</v>
      </c>
      <c r="AM881" s="28">
        <f t="shared" si="149"/>
        <v>1384</v>
      </c>
      <c r="AN881" s="29">
        <f t="shared" ca="1" si="150"/>
        <v>-1.7503673991242197E-2</v>
      </c>
      <c r="AP881" s="7"/>
      <c r="AT881" s="3"/>
      <c r="AV881" s="7"/>
      <c r="AW881" s="6"/>
      <c r="AY881" s="7"/>
      <c r="BA881" s="7"/>
      <c r="BG881" s="7"/>
      <c r="BH881" s="7"/>
    </row>
    <row r="882" spans="1:60" x14ac:dyDescent="0.45">
      <c r="A882" t="s">
        <v>718</v>
      </c>
      <c r="B882" t="s">
        <v>30</v>
      </c>
      <c r="C882" s="6">
        <v>44097.503472222219</v>
      </c>
      <c r="D882" s="5">
        <v>57</v>
      </c>
      <c r="E882" s="6">
        <v>44098.385416666664</v>
      </c>
      <c r="F882">
        <v>161.05000000000001</v>
      </c>
      <c r="G882" s="7">
        <v>1.8253999999999999</v>
      </c>
      <c r="H882">
        <v>99110.29</v>
      </c>
      <c r="I882" s="7">
        <v>1.7871999999999999</v>
      </c>
      <c r="J882">
        <v>972.91420000000005</v>
      </c>
      <c r="K882">
        <v>55456.11</v>
      </c>
      <c r="L882">
        <v>1190332.48</v>
      </c>
      <c r="M882">
        <v>207</v>
      </c>
      <c r="N882">
        <v>478.79</v>
      </c>
      <c r="O882" s="7">
        <v>-0.3579</v>
      </c>
      <c r="P882" s="7">
        <v>1.8253999999999999</v>
      </c>
      <c r="Q882" t="s">
        <v>535</v>
      </c>
      <c r="S882" s="2">
        <f t="shared" si="151"/>
        <v>44097</v>
      </c>
      <c r="T882" t="s">
        <v>718</v>
      </c>
      <c r="U882" s="5">
        <v>57</v>
      </c>
      <c r="V882">
        <v>161.05000000000001</v>
      </c>
      <c r="W882">
        <f t="shared" si="154"/>
        <v>11126297.358119247</v>
      </c>
      <c r="X882">
        <f t="shared" si="144"/>
        <v>27815.743395298119</v>
      </c>
      <c r="Y882">
        <f t="shared" si="145"/>
        <v>500</v>
      </c>
      <c r="Z882">
        <f t="shared" si="146"/>
        <v>50934.750000000007</v>
      </c>
      <c r="AA882" s="5" t="str">
        <f t="shared" si="152"/>
        <v/>
      </c>
      <c r="AB882" s="24" t="str">
        <f>IFERROR(AA882/MAX($J$3:AA882)-1,"")</f>
        <v/>
      </c>
      <c r="AG882" s="3">
        <v>44387</v>
      </c>
      <c r="AH882">
        <v>12061247.125199247</v>
      </c>
      <c r="AI882" s="24">
        <f>AH882/MAX($AH$2:AH882)-1</f>
        <v>-1.7503673991242197E-2</v>
      </c>
      <c r="AJ882" s="27">
        <f t="shared" si="147"/>
        <v>1</v>
      </c>
      <c r="AK882">
        <f t="shared" si="148"/>
        <v>1</v>
      </c>
      <c r="AL882" s="28">
        <f t="shared" si="153"/>
        <v>2</v>
      </c>
      <c r="AM882" s="28">
        <f t="shared" si="149"/>
        <v>1384</v>
      </c>
      <c r="AN882" s="29">
        <f t="shared" ca="1" si="150"/>
        <v>-1.7503673991242197E-2</v>
      </c>
      <c r="AP882" s="7"/>
      <c r="AT882" s="3"/>
      <c r="AV882" s="7"/>
      <c r="AW882" s="6"/>
      <c r="AY882" s="7"/>
      <c r="BA882" s="7"/>
      <c r="BG882" s="7"/>
      <c r="BH882" s="7"/>
    </row>
    <row r="883" spans="1:60" x14ac:dyDescent="0.45">
      <c r="A883" t="s">
        <v>718</v>
      </c>
      <c r="B883" t="s">
        <v>30</v>
      </c>
      <c r="C883" s="6">
        <v>44097.520833333336</v>
      </c>
      <c r="D883" s="5">
        <v>48.4</v>
      </c>
      <c r="E883" s="6">
        <v>44098.385416666664</v>
      </c>
      <c r="F883">
        <v>161.05000000000001</v>
      </c>
      <c r="G883" s="7">
        <v>2.3275000000000001</v>
      </c>
      <c r="H883">
        <v>126807.97</v>
      </c>
      <c r="I883" s="7">
        <v>2.2841999999999998</v>
      </c>
      <c r="J883">
        <v>1147.0070000000001</v>
      </c>
      <c r="K883">
        <v>55515.16</v>
      </c>
      <c r="L883">
        <v>1229838.78</v>
      </c>
      <c r="M883">
        <v>182</v>
      </c>
      <c r="N883">
        <v>696.75</v>
      </c>
      <c r="O883" s="7">
        <v>-0.24379999999999999</v>
      </c>
      <c r="P883" s="7">
        <v>2.3275000000000001</v>
      </c>
      <c r="Q883" t="s">
        <v>535</v>
      </c>
      <c r="S883" s="2">
        <f t="shared" si="151"/>
        <v>44097</v>
      </c>
      <c r="T883" t="s">
        <v>718</v>
      </c>
      <c r="U883" s="5">
        <v>48.4</v>
      </c>
      <c r="V883">
        <v>161.05000000000001</v>
      </c>
      <c r="W883">
        <f t="shared" si="154"/>
        <v>11126297.358119247</v>
      </c>
      <c r="X883">
        <f t="shared" si="144"/>
        <v>27815.743395298119</v>
      </c>
      <c r="Y883">
        <f t="shared" si="145"/>
        <v>575</v>
      </c>
      <c r="Z883">
        <f t="shared" si="146"/>
        <v>63569.412500000006</v>
      </c>
      <c r="AA883" s="5" t="str">
        <f t="shared" si="152"/>
        <v/>
      </c>
      <c r="AB883" s="24" t="str">
        <f>IFERROR(AA883/MAX($J$3:AA883)-1,"")</f>
        <v/>
      </c>
      <c r="AG883" s="3">
        <v>44388</v>
      </c>
      <c r="AH883">
        <v>12061247.125199247</v>
      </c>
      <c r="AI883" s="24">
        <f>AH883/MAX($AH$2:AH883)-1</f>
        <v>-1.7503673991242197E-2</v>
      </c>
      <c r="AJ883" s="27">
        <f t="shared" si="147"/>
        <v>1</v>
      </c>
      <c r="AK883">
        <f t="shared" si="148"/>
        <v>1</v>
      </c>
      <c r="AL883" s="28">
        <f t="shared" si="153"/>
        <v>2</v>
      </c>
      <c r="AM883" s="28">
        <f t="shared" si="149"/>
        <v>1384</v>
      </c>
      <c r="AN883" s="29">
        <f t="shared" ca="1" si="150"/>
        <v>-1.7503673991242197E-2</v>
      </c>
      <c r="AP883" s="7"/>
      <c r="AT883" s="3"/>
      <c r="AV883" s="7"/>
      <c r="AW883" s="6"/>
      <c r="AY883" s="7"/>
      <c r="BA883" s="7"/>
      <c r="BG883" s="7"/>
      <c r="BH883" s="7"/>
    </row>
    <row r="884" spans="1:60" x14ac:dyDescent="0.45">
      <c r="A884" t="s">
        <v>823</v>
      </c>
      <c r="B884" t="s">
        <v>30</v>
      </c>
      <c r="C884" s="6">
        <v>44097.529861111114</v>
      </c>
      <c r="D884" s="5">
        <v>50.8</v>
      </c>
      <c r="E884" s="6">
        <v>44098.385416666664</v>
      </c>
      <c r="F884">
        <v>115.35</v>
      </c>
      <c r="G884" s="7">
        <v>1.2706999999999999</v>
      </c>
      <c r="H884">
        <v>68683.58</v>
      </c>
      <c r="I884" s="7">
        <v>1.238</v>
      </c>
      <c r="J884">
        <v>1092.1489999999999</v>
      </c>
      <c r="K884">
        <v>55481.14</v>
      </c>
      <c r="L884">
        <v>1259016.07</v>
      </c>
      <c r="M884">
        <v>169</v>
      </c>
      <c r="N884">
        <v>406.41</v>
      </c>
      <c r="O884" s="7">
        <v>-0.60629999999999995</v>
      </c>
      <c r="P884" s="7">
        <v>1.2706999999999999</v>
      </c>
      <c r="Q884" t="s">
        <v>535</v>
      </c>
      <c r="S884" s="2">
        <f t="shared" si="151"/>
        <v>44097</v>
      </c>
      <c r="T884" t="s">
        <v>823</v>
      </c>
      <c r="U884" s="5">
        <v>50.8</v>
      </c>
      <c r="V884">
        <v>115.35</v>
      </c>
      <c r="W884">
        <f t="shared" si="154"/>
        <v>11126297.358119247</v>
      </c>
      <c r="X884">
        <f t="shared" si="144"/>
        <v>27815.743395298119</v>
      </c>
      <c r="Y884">
        <f t="shared" si="145"/>
        <v>550</v>
      </c>
      <c r="Z884">
        <f t="shared" si="146"/>
        <v>34588.675000000003</v>
      </c>
      <c r="AA884" s="5" t="str">
        <f t="shared" si="152"/>
        <v/>
      </c>
      <c r="AB884" s="24" t="str">
        <f>IFERROR(AA884/MAX($J$3:AA884)-1,"")</f>
        <v/>
      </c>
      <c r="AG884" s="3">
        <v>44389</v>
      </c>
      <c r="AH884">
        <v>11976282.900199248</v>
      </c>
      <c r="AI884" s="24">
        <f>AH884/MAX($AH$2:AH884)-1</f>
        <v>-2.4424769134900659E-2</v>
      </c>
      <c r="AJ884" s="27">
        <f t="shared" si="147"/>
        <v>1</v>
      </c>
      <c r="AK884">
        <f t="shared" si="148"/>
        <v>1</v>
      </c>
      <c r="AL884" s="28">
        <f t="shared" si="153"/>
        <v>2</v>
      </c>
      <c r="AM884" s="28">
        <f t="shared" si="149"/>
        <v>1384</v>
      </c>
      <c r="AN884" s="29">
        <f t="shared" ca="1" si="150"/>
        <v>-2.4424769134900659E-2</v>
      </c>
      <c r="AP884" s="7"/>
      <c r="AT884" s="3"/>
      <c r="AV884" s="7"/>
      <c r="AW884" s="6"/>
      <c r="AY884" s="7"/>
      <c r="BA884" s="7"/>
      <c r="BG884" s="7"/>
      <c r="BH884" s="7"/>
    </row>
    <row r="885" spans="1:60" x14ac:dyDescent="0.45">
      <c r="A885" t="s">
        <v>823</v>
      </c>
      <c r="B885" t="s">
        <v>30</v>
      </c>
      <c r="C885" s="6">
        <v>44097.529861111114</v>
      </c>
      <c r="D885" s="5">
        <v>50.8</v>
      </c>
      <c r="E885" s="6">
        <v>44098.385416666664</v>
      </c>
      <c r="F885">
        <v>115.35</v>
      </c>
      <c r="G885" s="7">
        <v>1.2706999999999999</v>
      </c>
      <c r="H885">
        <v>68823.89</v>
      </c>
      <c r="I885" s="7">
        <v>1.238</v>
      </c>
      <c r="J885">
        <v>1094.3800000000001</v>
      </c>
      <c r="K885">
        <v>55594.48</v>
      </c>
      <c r="L885">
        <v>1298662.67</v>
      </c>
      <c r="M885">
        <v>169</v>
      </c>
      <c r="N885">
        <v>407.24</v>
      </c>
      <c r="O885" s="7">
        <v>-0.60629999999999995</v>
      </c>
      <c r="P885" s="7">
        <v>1.2706999999999999</v>
      </c>
      <c r="Q885" t="s">
        <v>535</v>
      </c>
      <c r="S885" s="2">
        <f t="shared" si="151"/>
        <v>44097</v>
      </c>
      <c r="T885" t="s">
        <v>823</v>
      </c>
      <c r="U885" s="5">
        <v>50.8</v>
      </c>
      <c r="V885">
        <v>115.35</v>
      </c>
      <c r="W885">
        <f t="shared" si="154"/>
        <v>11126297.358119247</v>
      </c>
      <c r="X885">
        <f t="shared" si="144"/>
        <v>27815.743395298119</v>
      </c>
      <c r="Y885">
        <f t="shared" si="145"/>
        <v>550</v>
      </c>
      <c r="Z885">
        <f t="shared" si="146"/>
        <v>34588.675000000003</v>
      </c>
      <c r="AA885" s="5">
        <f t="shared" si="152"/>
        <v>11309978.870619247</v>
      </c>
      <c r="AB885" s="24">
        <f>IFERROR(AA885/MAX($J$3:AA885)-1,"")</f>
        <v>-7.3686350238730824E-3</v>
      </c>
      <c r="AG885" s="3">
        <v>44390</v>
      </c>
      <c r="AH885">
        <v>11976282.900199248</v>
      </c>
      <c r="AI885" s="24">
        <f>AH885/MAX($AH$2:AH885)-1</f>
        <v>-2.4424769134900659E-2</v>
      </c>
      <c r="AJ885" s="27">
        <f t="shared" si="147"/>
        <v>1</v>
      </c>
      <c r="AK885">
        <f t="shared" si="148"/>
        <v>1</v>
      </c>
      <c r="AL885" s="28">
        <f t="shared" si="153"/>
        <v>2</v>
      </c>
      <c r="AM885" s="28">
        <f t="shared" si="149"/>
        <v>1384</v>
      </c>
      <c r="AN885" s="29">
        <f t="shared" ca="1" si="150"/>
        <v>-2.4424769134900659E-2</v>
      </c>
      <c r="AP885" s="7"/>
      <c r="AT885" s="3"/>
      <c r="AV885" s="7"/>
      <c r="AW885" s="6"/>
      <c r="AY885" s="7"/>
      <c r="BA885" s="7"/>
      <c r="BG885" s="7"/>
      <c r="BH885" s="7"/>
    </row>
    <row r="886" spans="1:60" x14ac:dyDescent="0.45">
      <c r="A886" t="s">
        <v>735</v>
      </c>
      <c r="B886" t="s">
        <v>30</v>
      </c>
      <c r="C886" s="6">
        <v>44098.416666666664</v>
      </c>
      <c r="D886" s="5">
        <v>48.1</v>
      </c>
      <c r="E886" s="6">
        <v>44098.638194444444</v>
      </c>
      <c r="F886">
        <v>196</v>
      </c>
      <c r="G886" s="7">
        <v>3.0748000000000002</v>
      </c>
      <c r="H886">
        <v>170241.72</v>
      </c>
      <c r="I886" s="7">
        <v>3.0240999999999998</v>
      </c>
      <c r="J886">
        <v>1170.376</v>
      </c>
      <c r="K886">
        <v>56295.08</v>
      </c>
      <c r="L886">
        <v>1429257.79</v>
      </c>
      <c r="M886">
        <v>320</v>
      </c>
      <c r="N886">
        <v>532.01</v>
      </c>
      <c r="O886" s="7">
        <v>-8.8400000000000006E-2</v>
      </c>
      <c r="P886" s="7">
        <v>3.1787999999999998</v>
      </c>
      <c r="Q886" t="s">
        <v>535</v>
      </c>
      <c r="S886" s="2">
        <f t="shared" si="151"/>
        <v>44098</v>
      </c>
      <c r="T886" t="s">
        <v>735</v>
      </c>
      <c r="U886" s="5">
        <v>48.1</v>
      </c>
      <c r="V886">
        <v>196</v>
      </c>
      <c r="W886">
        <f t="shared" si="154"/>
        <v>11309978.870619247</v>
      </c>
      <c r="X886">
        <f t="shared" si="144"/>
        <v>28274.947176548118</v>
      </c>
      <c r="Y886">
        <f t="shared" si="145"/>
        <v>600</v>
      </c>
      <c r="Z886">
        <f t="shared" si="146"/>
        <v>87275.400000000009</v>
      </c>
      <c r="AA886" s="5" t="str">
        <f t="shared" si="152"/>
        <v/>
      </c>
      <c r="AB886" s="24" t="str">
        <f>IFERROR(AA886/MAX($J$3:AA886)-1,"")</f>
        <v/>
      </c>
      <c r="AG886" s="3">
        <v>44391</v>
      </c>
      <c r="AH886">
        <v>11949744.542279247</v>
      </c>
      <c r="AI886" s="24">
        <f>AH886/MAX($AH$2:AH886)-1</f>
        <v>-2.658655546462696E-2</v>
      </c>
      <c r="AJ886" s="27">
        <f t="shared" si="147"/>
        <v>1</v>
      </c>
      <c r="AK886">
        <f t="shared" si="148"/>
        <v>1</v>
      </c>
      <c r="AL886" s="28">
        <f t="shared" si="153"/>
        <v>2</v>
      </c>
      <c r="AM886" s="28">
        <f t="shared" si="149"/>
        <v>1384</v>
      </c>
      <c r="AN886" s="29">
        <f t="shared" ca="1" si="150"/>
        <v>-2.658655546462696E-2</v>
      </c>
      <c r="AP886" s="7"/>
      <c r="AT886" s="3"/>
      <c r="AV886" s="7"/>
      <c r="AW886" s="6"/>
      <c r="AY886" s="7"/>
      <c r="BA886" s="7"/>
      <c r="BG886" s="7"/>
      <c r="BH886" s="7"/>
    </row>
    <row r="887" spans="1:60" x14ac:dyDescent="0.45">
      <c r="A887" t="s">
        <v>736</v>
      </c>
      <c r="B887" t="s">
        <v>30</v>
      </c>
      <c r="C887" s="6">
        <v>44098.418055555558</v>
      </c>
      <c r="D887" s="5">
        <v>24.65</v>
      </c>
      <c r="E887" s="6">
        <v>44098.638194444444</v>
      </c>
      <c r="F887">
        <v>145.75</v>
      </c>
      <c r="G887" s="7">
        <v>4.9127999999999998</v>
      </c>
      <c r="H887">
        <v>272656.27</v>
      </c>
      <c r="I887" s="7">
        <v>4.8437000000000001</v>
      </c>
      <c r="J887">
        <v>2283.63</v>
      </c>
      <c r="K887">
        <v>56291.48</v>
      </c>
      <c r="L887">
        <v>1701914.06</v>
      </c>
      <c r="M887">
        <v>318</v>
      </c>
      <c r="N887">
        <v>857.41</v>
      </c>
      <c r="O887" s="7">
        <v>-0.15210000000000001</v>
      </c>
      <c r="P887" s="7">
        <v>5.1298000000000004</v>
      </c>
      <c r="Q887" t="s">
        <v>535</v>
      </c>
      <c r="S887" s="2">
        <f t="shared" si="151"/>
        <v>44098</v>
      </c>
      <c r="T887" t="s">
        <v>736</v>
      </c>
      <c r="U887" s="5">
        <v>24.65</v>
      </c>
      <c r="V887">
        <v>145.75</v>
      </c>
      <c r="W887">
        <f t="shared" si="154"/>
        <v>11309978.870619247</v>
      </c>
      <c r="X887">
        <f t="shared" si="144"/>
        <v>28274.947176548118</v>
      </c>
      <c r="Y887">
        <f t="shared" si="145"/>
        <v>1150</v>
      </c>
      <c r="Z887">
        <f t="shared" si="146"/>
        <v>137305.4</v>
      </c>
      <c r="AA887" s="5" t="str">
        <f t="shared" si="152"/>
        <v/>
      </c>
      <c r="AB887" s="24" t="str">
        <f>IFERROR(AA887/MAX($J$3:AA887)-1,"")</f>
        <v/>
      </c>
      <c r="AG887" s="3">
        <v>44392</v>
      </c>
      <c r="AH887">
        <v>11915779.854779247</v>
      </c>
      <c r="AI887" s="24">
        <f>AH887/MAX($AH$2:AH887)-1</f>
        <v>-2.9353282680842141E-2</v>
      </c>
      <c r="AJ887" s="27">
        <f t="shared" si="147"/>
        <v>1</v>
      </c>
      <c r="AK887">
        <f t="shared" si="148"/>
        <v>1</v>
      </c>
      <c r="AL887" s="28">
        <f t="shared" si="153"/>
        <v>2</v>
      </c>
      <c r="AM887" s="28">
        <f t="shared" si="149"/>
        <v>1384</v>
      </c>
      <c r="AN887" s="29">
        <f t="shared" ca="1" si="150"/>
        <v>-2.9353282680842141E-2</v>
      </c>
      <c r="AP887" s="7"/>
      <c r="AT887" s="3"/>
      <c r="AV887" s="7"/>
      <c r="AW887" s="6"/>
      <c r="AY887" s="7"/>
      <c r="BA887" s="7"/>
      <c r="BG887" s="7"/>
      <c r="BH887" s="7"/>
    </row>
    <row r="888" spans="1:60" x14ac:dyDescent="0.45">
      <c r="A888" t="s">
        <v>921</v>
      </c>
      <c r="B888" t="s">
        <v>30</v>
      </c>
      <c r="C888" s="6">
        <v>44098.520833333336</v>
      </c>
      <c r="D888" s="5">
        <v>125.45</v>
      </c>
      <c r="E888" s="6">
        <v>44099.385416666664</v>
      </c>
      <c r="F888">
        <v>135.94999999999999</v>
      </c>
      <c r="G888" s="7">
        <v>8.3699999999999997E-2</v>
      </c>
      <c r="H888">
        <v>3551.27</v>
      </c>
      <c r="I888" s="7">
        <v>6.2899999999999998E-2</v>
      </c>
      <c r="J888">
        <v>450.32530000000003</v>
      </c>
      <c r="K888">
        <v>56493.31</v>
      </c>
      <c r="L888">
        <v>1302213.94</v>
      </c>
      <c r="M888">
        <v>182</v>
      </c>
      <c r="N888">
        <v>19.510000000000002</v>
      </c>
      <c r="O888" s="7">
        <v>-0.20130000000000001</v>
      </c>
      <c r="P888" s="7">
        <v>0.52449999999999997</v>
      </c>
      <c r="Q888" t="s">
        <v>535</v>
      </c>
      <c r="S888" s="2">
        <f t="shared" si="151"/>
        <v>44098</v>
      </c>
      <c r="T888" t="s">
        <v>921</v>
      </c>
      <c r="U888" s="5">
        <v>125.45</v>
      </c>
      <c r="V888">
        <v>135.94999999999999</v>
      </c>
      <c r="W888">
        <f t="shared" si="154"/>
        <v>11309978.870619247</v>
      </c>
      <c r="X888">
        <f t="shared" si="144"/>
        <v>28274.947176548118</v>
      </c>
      <c r="Y888">
        <f t="shared" si="145"/>
        <v>225</v>
      </c>
      <c r="Z888">
        <f t="shared" si="146"/>
        <v>1774.3499999999958</v>
      </c>
      <c r="AA888" s="5" t="str">
        <f t="shared" si="152"/>
        <v/>
      </c>
      <c r="AB888" s="24" t="str">
        <f>IFERROR(AA888/MAX($J$3:AA888)-1,"")</f>
        <v/>
      </c>
      <c r="AG888" s="3">
        <v>44393</v>
      </c>
      <c r="AH888">
        <v>11915779.854779247</v>
      </c>
      <c r="AI888" s="24">
        <f>AH888/MAX($AH$2:AH888)-1</f>
        <v>-2.9353282680842141E-2</v>
      </c>
      <c r="AJ888" s="27">
        <f t="shared" si="147"/>
        <v>1</v>
      </c>
      <c r="AK888">
        <f t="shared" si="148"/>
        <v>1</v>
      </c>
      <c r="AL888" s="28">
        <f t="shared" si="153"/>
        <v>2</v>
      </c>
      <c r="AM888" s="28">
        <f t="shared" si="149"/>
        <v>1384</v>
      </c>
      <c r="AN888" s="29">
        <f t="shared" ca="1" si="150"/>
        <v>-2.9353282680842141E-2</v>
      </c>
      <c r="AP888" s="7"/>
      <c r="AT888" s="3"/>
      <c r="AV888" s="7"/>
      <c r="AW888" s="6"/>
      <c r="AY888" s="7"/>
      <c r="BA888" s="7"/>
      <c r="BG888" s="7"/>
      <c r="BH888" s="7"/>
    </row>
    <row r="889" spans="1:60" x14ac:dyDescent="0.45">
      <c r="A889" t="s">
        <v>926</v>
      </c>
      <c r="B889" t="s">
        <v>30</v>
      </c>
      <c r="C889" s="6">
        <v>44098.605555555558</v>
      </c>
      <c r="D889" s="5">
        <v>120.45</v>
      </c>
      <c r="E889" s="6">
        <v>44099.385416666664</v>
      </c>
      <c r="F889">
        <v>114.8</v>
      </c>
      <c r="G889" s="7">
        <v>-4.6899999999999997E-2</v>
      </c>
      <c r="H889">
        <v>-3754.07</v>
      </c>
      <c r="I889" s="7">
        <v>-6.6400000000000001E-2</v>
      </c>
      <c r="J889">
        <v>469.11160000000001</v>
      </c>
      <c r="K889">
        <v>56504.5</v>
      </c>
      <c r="L889">
        <v>1298459.8700000001</v>
      </c>
      <c r="M889">
        <v>60</v>
      </c>
      <c r="N889">
        <v>-62.57</v>
      </c>
      <c r="O889" s="7">
        <v>-7.9299999999999995E-2</v>
      </c>
      <c r="P889" s="7">
        <v>0.3674</v>
      </c>
      <c r="Q889" t="s">
        <v>535</v>
      </c>
      <c r="S889" s="2">
        <f t="shared" si="151"/>
        <v>44098</v>
      </c>
      <c r="T889" t="s">
        <v>926</v>
      </c>
      <c r="U889" s="5">
        <v>120.45</v>
      </c>
      <c r="V889">
        <v>114.8</v>
      </c>
      <c r="W889">
        <f t="shared" si="154"/>
        <v>11309978.870619247</v>
      </c>
      <c r="X889">
        <f t="shared" si="144"/>
        <v>28274.947176548118</v>
      </c>
      <c r="Y889">
        <f t="shared" si="145"/>
        <v>225</v>
      </c>
      <c r="Z889">
        <f t="shared" si="146"/>
        <v>-1800.5624999999995</v>
      </c>
      <c r="AA889" s="5">
        <f t="shared" si="152"/>
        <v>11534533.458119247</v>
      </c>
      <c r="AB889" s="24">
        <f>IFERROR(AA889/MAX($J$3:AA889)-1,"")</f>
        <v>0</v>
      </c>
      <c r="AG889" s="3">
        <v>44394</v>
      </c>
      <c r="AH889">
        <v>11915779.854779247</v>
      </c>
      <c r="AI889" s="24">
        <f>AH889/MAX($AH$2:AH889)-1</f>
        <v>-2.9353282680842141E-2</v>
      </c>
      <c r="AJ889" s="27">
        <f t="shared" si="147"/>
        <v>1</v>
      </c>
      <c r="AK889">
        <f t="shared" si="148"/>
        <v>1</v>
      </c>
      <c r="AL889" s="28">
        <f t="shared" si="153"/>
        <v>2</v>
      </c>
      <c r="AM889" s="28">
        <f t="shared" si="149"/>
        <v>1384</v>
      </c>
      <c r="AN889" s="29">
        <f t="shared" ca="1" si="150"/>
        <v>-2.9353282680842141E-2</v>
      </c>
      <c r="AP889" s="7"/>
      <c r="AT889" s="3"/>
      <c r="AV889" s="7"/>
      <c r="AW889" s="6"/>
      <c r="AY889" s="7"/>
      <c r="BA889" s="7"/>
      <c r="BG889" s="7"/>
      <c r="BH889" s="7"/>
    </row>
    <row r="890" spans="1:60" x14ac:dyDescent="0.45">
      <c r="A890" t="s">
        <v>696</v>
      </c>
      <c r="B890" t="s">
        <v>30</v>
      </c>
      <c r="C890" s="6">
        <v>44099.513888888891</v>
      </c>
      <c r="D890" s="5">
        <v>115</v>
      </c>
      <c r="E890" s="6">
        <v>44102.385416666664</v>
      </c>
      <c r="F890">
        <v>157.44999999999999</v>
      </c>
      <c r="G890" s="7">
        <v>0.36909999999999998</v>
      </c>
      <c r="H890">
        <v>20211.490000000002</v>
      </c>
      <c r="I890" s="7">
        <v>0.34539999999999998</v>
      </c>
      <c r="J890">
        <v>508.77890000000002</v>
      </c>
      <c r="K890">
        <v>58509.57</v>
      </c>
      <c r="L890">
        <v>1722125.56</v>
      </c>
      <c r="M890">
        <v>192</v>
      </c>
      <c r="N890">
        <v>105.27</v>
      </c>
      <c r="O890" s="7">
        <v>-0.1787</v>
      </c>
      <c r="P890" s="7">
        <v>0.36909999999999998</v>
      </c>
      <c r="Q890" t="s">
        <v>535</v>
      </c>
      <c r="S890" s="2">
        <f t="shared" si="151"/>
        <v>44099</v>
      </c>
      <c r="T890" t="s">
        <v>696</v>
      </c>
      <c r="U890" s="5">
        <v>115</v>
      </c>
      <c r="V890">
        <v>157.44999999999999</v>
      </c>
      <c r="W890">
        <f t="shared" si="154"/>
        <v>11534533.458119247</v>
      </c>
      <c r="X890">
        <f t="shared" si="144"/>
        <v>28836.333645298117</v>
      </c>
      <c r="Y890">
        <f t="shared" si="145"/>
        <v>250</v>
      </c>
      <c r="Z890">
        <f t="shared" si="146"/>
        <v>9931.3749999999964</v>
      </c>
      <c r="AA890" s="5" t="str">
        <f t="shared" si="152"/>
        <v/>
      </c>
      <c r="AB890" s="24" t="str">
        <f>IFERROR(AA890/MAX($J$3:AA890)-1,"")</f>
        <v/>
      </c>
      <c r="AG890" s="3">
        <v>44395</v>
      </c>
      <c r="AH890">
        <v>11915779.854779247</v>
      </c>
      <c r="AI890" s="24">
        <f>AH890/MAX($AH$2:AH890)-1</f>
        <v>-2.9353282680842141E-2</v>
      </c>
      <c r="AJ890" s="27">
        <f t="shared" si="147"/>
        <v>1</v>
      </c>
      <c r="AK890">
        <f t="shared" si="148"/>
        <v>1</v>
      </c>
      <c r="AL890" s="28">
        <f t="shared" si="153"/>
        <v>2</v>
      </c>
      <c r="AM890" s="28">
        <f t="shared" si="149"/>
        <v>1384</v>
      </c>
      <c r="AN890" s="29">
        <f t="shared" ca="1" si="150"/>
        <v>-2.9353282680842141E-2</v>
      </c>
      <c r="AP890" s="7"/>
      <c r="AT890" s="3"/>
      <c r="AV890" s="7"/>
      <c r="AW890" s="6"/>
      <c r="AY890" s="7"/>
      <c r="BA890" s="7"/>
      <c r="BG890" s="7"/>
      <c r="BH890" s="7"/>
    </row>
    <row r="891" spans="1:60" x14ac:dyDescent="0.45">
      <c r="A891" t="s">
        <v>696</v>
      </c>
      <c r="B891" t="s">
        <v>30</v>
      </c>
      <c r="C891" s="6">
        <v>44099.520833333336</v>
      </c>
      <c r="D891" s="5">
        <v>112.65</v>
      </c>
      <c r="E891" s="6">
        <v>44102.385416666664</v>
      </c>
      <c r="F891">
        <v>157.44999999999999</v>
      </c>
      <c r="G891" s="7">
        <v>0.3977</v>
      </c>
      <c r="H891">
        <v>21112.02</v>
      </c>
      <c r="I891" s="7">
        <v>0.37369999999999998</v>
      </c>
      <c r="J891">
        <v>501.48509999999999</v>
      </c>
      <c r="K891">
        <v>56492.3</v>
      </c>
      <c r="L891">
        <v>1319571.8899999999</v>
      </c>
      <c r="M891">
        <v>182</v>
      </c>
      <c r="N891">
        <v>116</v>
      </c>
      <c r="O891" s="7">
        <v>-0.16159999999999999</v>
      </c>
      <c r="P891" s="7">
        <v>0.3977</v>
      </c>
      <c r="Q891" t="s">
        <v>535</v>
      </c>
      <c r="S891" s="2">
        <f t="shared" si="151"/>
        <v>44099</v>
      </c>
      <c r="T891" t="s">
        <v>696</v>
      </c>
      <c r="U891" s="5">
        <v>112.65</v>
      </c>
      <c r="V891">
        <v>157.44999999999999</v>
      </c>
      <c r="W891">
        <f t="shared" si="154"/>
        <v>11534533.458119247</v>
      </c>
      <c r="X891">
        <f t="shared" si="144"/>
        <v>28836.333645298117</v>
      </c>
      <c r="Y891">
        <f t="shared" si="145"/>
        <v>250</v>
      </c>
      <c r="Z891">
        <f t="shared" si="146"/>
        <v>10524.749999999995</v>
      </c>
      <c r="AA891" s="5" t="str">
        <f t="shared" si="152"/>
        <v/>
      </c>
      <c r="AB891" s="24" t="str">
        <f>IFERROR(AA891/MAX($J$3:AA891)-1,"")</f>
        <v/>
      </c>
      <c r="AG891" s="3">
        <v>44396</v>
      </c>
      <c r="AH891">
        <v>11904074.654779248</v>
      </c>
      <c r="AI891" s="24">
        <f>AH891/MAX($AH$2:AH891)-1</f>
        <v>-3.0306775787800277E-2</v>
      </c>
      <c r="AJ891" s="27">
        <f t="shared" si="147"/>
        <v>1</v>
      </c>
      <c r="AK891">
        <f t="shared" si="148"/>
        <v>1</v>
      </c>
      <c r="AL891" s="28">
        <f t="shared" si="153"/>
        <v>2</v>
      </c>
      <c r="AM891" s="28">
        <f t="shared" si="149"/>
        <v>1384</v>
      </c>
      <c r="AN891" s="29">
        <f t="shared" ca="1" si="150"/>
        <v>-3.0306775787800277E-2</v>
      </c>
      <c r="AP891" s="7"/>
      <c r="AT891" s="3"/>
      <c r="AV891" s="7"/>
      <c r="AW891" s="6"/>
      <c r="AY891" s="7"/>
      <c r="BA891" s="7"/>
      <c r="BG891" s="7"/>
      <c r="BH891" s="7"/>
    </row>
    <row r="892" spans="1:60" x14ac:dyDescent="0.45">
      <c r="A892" t="s">
        <v>733</v>
      </c>
      <c r="B892" t="s">
        <v>30</v>
      </c>
      <c r="C892" s="6">
        <v>44099.59375</v>
      </c>
      <c r="D892" s="5">
        <v>103.3</v>
      </c>
      <c r="E892" s="6">
        <v>44102.385416666664</v>
      </c>
      <c r="F892">
        <v>123.05</v>
      </c>
      <c r="G892" s="7">
        <v>0.19120000000000001</v>
      </c>
      <c r="H892">
        <v>9908.3799999999992</v>
      </c>
      <c r="I892" s="7">
        <v>0.16930000000000001</v>
      </c>
      <c r="J892">
        <v>566.63049999999998</v>
      </c>
      <c r="K892">
        <v>58532.93</v>
      </c>
      <c r="L892">
        <v>1732033.94</v>
      </c>
      <c r="M892">
        <v>77</v>
      </c>
      <c r="N892">
        <v>128.68</v>
      </c>
      <c r="O892" s="7">
        <v>-0.14810000000000001</v>
      </c>
      <c r="P892" s="7">
        <v>0.19120000000000001</v>
      </c>
      <c r="Q892" t="s">
        <v>535</v>
      </c>
      <c r="S892" s="2">
        <f t="shared" si="151"/>
        <v>44099</v>
      </c>
      <c r="T892" t="s">
        <v>733</v>
      </c>
      <c r="U892" s="5">
        <v>103.3</v>
      </c>
      <c r="V892">
        <v>123.05</v>
      </c>
      <c r="W892">
        <f t="shared" si="154"/>
        <v>11534533.458119247</v>
      </c>
      <c r="X892">
        <f t="shared" si="144"/>
        <v>28836.333645298117</v>
      </c>
      <c r="Y892">
        <f t="shared" si="145"/>
        <v>275</v>
      </c>
      <c r="Z892">
        <f t="shared" si="146"/>
        <v>4808.7874999999976</v>
      </c>
      <c r="AA892" s="5" t="str">
        <f t="shared" si="152"/>
        <v/>
      </c>
      <c r="AB892" s="24" t="str">
        <f>IFERROR(AA892/MAX($J$3:AA892)-1,"")</f>
        <v/>
      </c>
      <c r="AG892" s="3">
        <v>44397</v>
      </c>
      <c r="AH892">
        <v>11799807.479779247</v>
      </c>
      <c r="AI892" s="24">
        <f>AH892/MAX($AH$2:AH892)-1</f>
        <v>-3.8800268649478165E-2</v>
      </c>
      <c r="AJ892" s="27">
        <f t="shared" si="147"/>
        <v>1</v>
      </c>
      <c r="AK892">
        <f t="shared" si="148"/>
        <v>1</v>
      </c>
      <c r="AL892" s="28">
        <f t="shared" si="153"/>
        <v>2</v>
      </c>
      <c r="AM892" s="28">
        <f t="shared" si="149"/>
        <v>1384</v>
      </c>
      <c r="AN892" s="29">
        <f t="shared" ca="1" si="150"/>
        <v>-3.8800268649478165E-2</v>
      </c>
      <c r="AP892" s="7"/>
      <c r="AT892" s="3"/>
      <c r="AV892" s="7"/>
      <c r="AW892" s="6"/>
      <c r="AY892" s="7"/>
      <c r="BA892" s="7"/>
      <c r="BG892" s="7"/>
      <c r="BH892" s="7"/>
    </row>
    <row r="893" spans="1:60" x14ac:dyDescent="0.45">
      <c r="A893" t="s">
        <v>733</v>
      </c>
      <c r="B893" t="s">
        <v>30</v>
      </c>
      <c r="C893" s="6">
        <v>44099.59375</v>
      </c>
      <c r="D893" s="5">
        <v>103.3</v>
      </c>
      <c r="E893" s="6">
        <v>44102.385416666664</v>
      </c>
      <c r="F893">
        <v>123.05</v>
      </c>
      <c r="G893" s="7">
        <v>0.19120000000000001</v>
      </c>
      <c r="H893">
        <v>9567.85</v>
      </c>
      <c r="I893" s="7">
        <v>0.16930000000000001</v>
      </c>
      <c r="J893">
        <v>547.15660000000003</v>
      </c>
      <c r="K893">
        <v>56521.279999999999</v>
      </c>
      <c r="L893">
        <v>1329139.75</v>
      </c>
      <c r="M893">
        <v>77</v>
      </c>
      <c r="N893">
        <v>124.26</v>
      </c>
      <c r="O893" s="7">
        <v>-0.14810000000000001</v>
      </c>
      <c r="P893" s="7">
        <v>0.19120000000000001</v>
      </c>
      <c r="Q893" t="s">
        <v>535</v>
      </c>
      <c r="S893" s="2">
        <f t="shared" si="151"/>
        <v>44099</v>
      </c>
      <c r="T893" t="s">
        <v>733</v>
      </c>
      <c r="U893" s="5">
        <v>103.3</v>
      </c>
      <c r="V893">
        <v>123.05</v>
      </c>
      <c r="W893">
        <f t="shared" si="154"/>
        <v>11534533.458119247</v>
      </c>
      <c r="X893">
        <f t="shared" si="144"/>
        <v>28836.333645298117</v>
      </c>
      <c r="Y893">
        <f t="shared" si="145"/>
        <v>275</v>
      </c>
      <c r="Z893">
        <f t="shared" si="146"/>
        <v>4808.7874999999976</v>
      </c>
      <c r="AA893" s="5">
        <f t="shared" si="152"/>
        <v>11564607.158119246</v>
      </c>
      <c r="AB893" s="24">
        <f>IFERROR(AA893/MAX($J$3:AA893)-1,"")</f>
        <v>0</v>
      </c>
      <c r="AG893" s="3">
        <v>44398</v>
      </c>
      <c r="AH893">
        <v>11799807.479779247</v>
      </c>
      <c r="AI893" s="24">
        <f>AH893/MAX($AH$2:AH893)-1</f>
        <v>-3.8800268649478165E-2</v>
      </c>
      <c r="AJ893" s="27">
        <f t="shared" si="147"/>
        <v>1</v>
      </c>
      <c r="AK893">
        <f t="shared" si="148"/>
        <v>1</v>
      </c>
      <c r="AL893" s="28">
        <f t="shared" si="153"/>
        <v>2</v>
      </c>
      <c r="AM893" s="28">
        <f t="shared" si="149"/>
        <v>1384</v>
      </c>
      <c r="AN893" s="29">
        <f t="shared" ca="1" si="150"/>
        <v>-3.8800268649478165E-2</v>
      </c>
      <c r="AP893" s="7"/>
      <c r="AT893" s="3"/>
      <c r="AV893" s="7"/>
      <c r="AW893" s="6"/>
      <c r="AY893" s="7"/>
      <c r="BA893" s="7"/>
      <c r="BG893" s="7"/>
      <c r="BH893" s="7"/>
    </row>
    <row r="894" spans="1:60" x14ac:dyDescent="0.45">
      <c r="A894" t="s">
        <v>697</v>
      </c>
      <c r="B894" t="s">
        <v>30</v>
      </c>
      <c r="C894" s="6">
        <v>44102.416666666664</v>
      </c>
      <c r="D894" s="5">
        <v>96.15</v>
      </c>
      <c r="E894" s="6">
        <v>44103.385416666664</v>
      </c>
      <c r="F894">
        <v>144.9</v>
      </c>
      <c r="G894" s="7">
        <v>0.50700000000000001</v>
      </c>
      <c r="H894">
        <v>28271.27</v>
      </c>
      <c r="I894" s="7">
        <v>0.48199999999999998</v>
      </c>
      <c r="J894">
        <v>610.09010000000001</v>
      </c>
      <c r="K894">
        <v>58660.17</v>
      </c>
      <c r="L894">
        <v>1760305.21</v>
      </c>
      <c r="M894">
        <v>332</v>
      </c>
      <c r="N894">
        <v>85.15</v>
      </c>
      <c r="O894" s="7">
        <v>-3.2800000000000003E-2</v>
      </c>
      <c r="P894" s="7">
        <v>0.50700000000000001</v>
      </c>
      <c r="Q894" t="s">
        <v>535</v>
      </c>
      <c r="S894" s="2">
        <f t="shared" si="151"/>
        <v>44102</v>
      </c>
      <c r="T894" t="s">
        <v>697</v>
      </c>
      <c r="U894" s="5">
        <v>96.15</v>
      </c>
      <c r="V894">
        <v>144.9</v>
      </c>
      <c r="W894">
        <f t="shared" si="154"/>
        <v>11564607.158119246</v>
      </c>
      <c r="X894">
        <f t="shared" si="144"/>
        <v>28911.517895298115</v>
      </c>
      <c r="Y894">
        <f t="shared" si="145"/>
        <v>300</v>
      </c>
      <c r="Z894">
        <f t="shared" si="146"/>
        <v>13901.849999999997</v>
      </c>
      <c r="AA894" s="5" t="str">
        <f t="shared" si="152"/>
        <v/>
      </c>
      <c r="AB894" s="24" t="str">
        <f>IFERROR(AA894/MAX($J$3:AA894)-1,"")</f>
        <v/>
      </c>
      <c r="AG894" s="3">
        <v>44399</v>
      </c>
      <c r="AH894">
        <v>11803894.679779246</v>
      </c>
      <c r="AI894" s="24">
        <f>AH894/MAX($AH$2:AH894)-1</f>
        <v>-3.8467329696981967E-2</v>
      </c>
      <c r="AJ894" s="27">
        <f t="shared" si="147"/>
        <v>1</v>
      </c>
      <c r="AK894">
        <f t="shared" si="148"/>
        <v>1</v>
      </c>
      <c r="AL894" s="28">
        <f t="shared" si="153"/>
        <v>2</v>
      </c>
      <c r="AM894" s="28">
        <f t="shared" si="149"/>
        <v>1384</v>
      </c>
      <c r="AN894" s="29">
        <f t="shared" ca="1" si="150"/>
        <v>-3.8467329696981967E-2</v>
      </c>
      <c r="AP894" s="7"/>
      <c r="AT894" s="3"/>
      <c r="AV894" s="7"/>
      <c r="AW894" s="6"/>
      <c r="AY894" s="7"/>
      <c r="BA894" s="7"/>
      <c r="BG894" s="7"/>
      <c r="BH894" s="7"/>
    </row>
    <row r="895" spans="1:60" x14ac:dyDescent="0.45">
      <c r="A895" t="s">
        <v>719</v>
      </c>
      <c r="B895" t="s">
        <v>30</v>
      </c>
      <c r="C895" s="6">
        <v>44102.443055555559</v>
      </c>
      <c r="D895" s="5">
        <v>80.349999999999994</v>
      </c>
      <c r="E895" s="6">
        <v>44103.385416666664</v>
      </c>
      <c r="F895">
        <v>107.2</v>
      </c>
      <c r="G895" s="7">
        <v>0.3342</v>
      </c>
      <c r="H895">
        <v>18235.89</v>
      </c>
      <c r="I895" s="7">
        <v>0.31080000000000002</v>
      </c>
      <c r="J895">
        <v>730.18050000000005</v>
      </c>
      <c r="K895">
        <v>58670</v>
      </c>
      <c r="L895">
        <v>1778541.11</v>
      </c>
      <c r="M895">
        <v>294</v>
      </c>
      <c r="N895">
        <v>62.03</v>
      </c>
      <c r="O895" s="7">
        <v>-8.0299999999999996E-2</v>
      </c>
      <c r="P895" s="7">
        <v>0.3342</v>
      </c>
      <c r="Q895" t="s">
        <v>535</v>
      </c>
      <c r="S895" s="2">
        <f t="shared" si="151"/>
        <v>44102</v>
      </c>
      <c r="T895" t="s">
        <v>719</v>
      </c>
      <c r="U895" s="5">
        <v>80.349999999999994</v>
      </c>
      <c r="V895">
        <v>107.2</v>
      </c>
      <c r="W895">
        <f t="shared" si="154"/>
        <v>11564607.158119246</v>
      </c>
      <c r="X895">
        <f t="shared" si="144"/>
        <v>28911.517895298115</v>
      </c>
      <c r="Y895">
        <f t="shared" si="145"/>
        <v>350</v>
      </c>
      <c r="Z895">
        <f t="shared" si="146"/>
        <v>8741.0750000000025</v>
      </c>
      <c r="AA895" s="5" t="str">
        <f t="shared" si="152"/>
        <v/>
      </c>
      <c r="AB895" s="24" t="str">
        <f>IFERROR(AA895/MAX($J$3:AA895)-1,"")</f>
        <v/>
      </c>
      <c r="AG895" s="3">
        <v>44400</v>
      </c>
      <c r="AH895">
        <v>11803894.679779246</v>
      </c>
      <c r="AI895" s="24">
        <f>AH895/MAX($AH$2:AH895)-1</f>
        <v>-3.8467329696981967E-2</v>
      </c>
      <c r="AJ895" s="27">
        <f t="shared" si="147"/>
        <v>1</v>
      </c>
      <c r="AK895">
        <f t="shared" si="148"/>
        <v>1</v>
      </c>
      <c r="AL895" s="28">
        <f t="shared" si="153"/>
        <v>2</v>
      </c>
      <c r="AM895" s="28">
        <f t="shared" si="149"/>
        <v>1384</v>
      </c>
      <c r="AN895" s="29">
        <f t="shared" ca="1" si="150"/>
        <v>-3.8467329696981967E-2</v>
      </c>
      <c r="AP895" s="7"/>
      <c r="AT895" s="3"/>
      <c r="AV895" s="7"/>
      <c r="AW895" s="6"/>
      <c r="AY895" s="7"/>
      <c r="BA895" s="7"/>
      <c r="BG895" s="7"/>
      <c r="BH895" s="7"/>
    </row>
    <row r="896" spans="1:60" x14ac:dyDescent="0.45">
      <c r="A896" t="s">
        <v>719</v>
      </c>
      <c r="B896" t="s">
        <v>30</v>
      </c>
      <c r="C896" s="6">
        <v>44102.520833333336</v>
      </c>
      <c r="D896" s="5">
        <v>86.65</v>
      </c>
      <c r="E896" s="6">
        <v>44103.385416666664</v>
      </c>
      <c r="F896">
        <v>107.2</v>
      </c>
      <c r="G896" s="7">
        <v>0.23719999999999999</v>
      </c>
      <c r="H896">
        <v>12166.89</v>
      </c>
      <c r="I896" s="7">
        <v>0.21479999999999999</v>
      </c>
      <c r="J896">
        <v>653.72990000000004</v>
      </c>
      <c r="K896">
        <v>56645.7</v>
      </c>
      <c r="L896">
        <v>1341306.6399999999</v>
      </c>
      <c r="M896">
        <v>182</v>
      </c>
      <c r="N896">
        <v>66.849999999999994</v>
      </c>
      <c r="O896" s="7">
        <v>-0.14710000000000001</v>
      </c>
      <c r="P896" s="7">
        <v>0.23719999999999999</v>
      </c>
      <c r="Q896" t="s">
        <v>535</v>
      </c>
      <c r="S896" s="2">
        <f t="shared" si="151"/>
        <v>44102</v>
      </c>
      <c r="T896" t="s">
        <v>719</v>
      </c>
      <c r="U896" s="5">
        <v>86.65</v>
      </c>
      <c r="V896">
        <v>107.2</v>
      </c>
      <c r="W896">
        <f t="shared" si="154"/>
        <v>11564607.158119246</v>
      </c>
      <c r="X896">
        <f t="shared" si="144"/>
        <v>28911.517895298115</v>
      </c>
      <c r="Y896">
        <f t="shared" si="145"/>
        <v>325</v>
      </c>
      <c r="Z896">
        <f t="shared" si="146"/>
        <v>6048.7374999999975</v>
      </c>
      <c r="AA896" s="5" t="str">
        <f t="shared" si="152"/>
        <v/>
      </c>
      <c r="AB896" s="24" t="str">
        <f>IFERROR(AA896/MAX($J$3:AA896)-1,"")</f>
        <v/>
      </c>
      <c r="AG896" s="3">
        <v>44401</v>
      </c>
      <c r="AH896">
        <v>11803894.679779246</v>
      </c>
      <c r="AI896" s="24">
        <f>AH896/MAX($AH$2:AH896)-1</f>
        <v>-3.8467329696981967E-2</v>
      </c>
      <c r="AJ896" s="27">
        <f t="shared" si="147"/>
        <v>1</v>
      </c>
      <c r="AK896">
        <f t="shared" si="148"/>
        <v>1</v>
      </c>
      <c r="AL896" s="28">
        <f t="shared" si="153"/>
        <v>2</v>
      </c>
      <c r="AM896" s="28">
        <f t="shared" si="149"/>
        <v>1384</v>
      </c>
      <c r="AN896" s="29">
        <f t="shared" ca="1" si="150"/>
        <v>-3.8467329696981967E-2</v>
      </c>
      <c r="AP896" s="7"/>
      <c r="AT896" s="3"/>
      <c r="AV896" s="7"/>
      <c r="AW896" s="6"/>
      <c r="AY896" s="7"/>
      <c r="BA896" s="7"/>
      <c r="BG896" s="7"/>
      <c r="BH896" s="7"/>
    </row>
    <row r="897" spans="1:60" x14ac:dyDescent="0.45">
      <c r="A897" t="s">
        <v>699</v>
      </c>
      <c r="B897" t="s">
        <v>30</v>
      </c>
      <c r="C897" s="6">
        <v>44102.545138888891</v>
      </c>
      <c r="D897" s="5">
        <v>67.650000000000006</v>
      </c>
      <c r="E897" s="6">
        <v>44103.385416666664</v>
      </c>
      <c r="F897">
        <v>76.400000000000006</v>
      </c>
      <c r="G897" s="7">
        <v>0.1293</v>
      </c>
      <c r="H897">
        <v>6121.88</v>
      </c>
      <c r="I897" s="7">
        <v>0.108</v>
      </c>
      <c r="J897">
        <v>837.52369999999996</v>
      </c>
      <c r="K897">
        <v>56658.48</v>
      </c>
      <c r="L897">
        <v>1347428.52</v>
      </c>
      <c r="M897">
        <v>147</v>
      </c>
      <c r="N897">
        <v>41.65</v>
      </c>
      <c r="O897" s="7">
        <v>-0.1759</v>
      </c>
      <c r="P897" s="7">
        <v>0.1293</v>
      </c>
      <c r="Q897" t="s">
        <v>535</v>
      </c>
      <c r="S897" s="2">
        <f t="shared" si="151"/>
        <v>44102</v>
      </c>
      <c r="T897" t="s">
        <v>699</v>
      </c>
      <c r="U897" s="5">
        <v>67.650000000000006</v>
      </c>
      <c r="V897">
        <v>76.400000000000006</v>
      </c>
      <c r="W897">
        <f t="shared" si="154"/>
        <v>11564607.158119246</v>
      </c>
      <c r="X897">
        <f t="shared" si="144"/>
        <v>28911.517895298115</v>
      </c>
      <c r="Y897">
        <f t="shared" si="145"/>
        <v>425</v>
      </c>
      <c r="Z897">
        <f t="shared" si="146"/>
        <v>3106.5374999999999</v>
      </c>
      <c r="AA897" s="5">
        <f t="shared" si="152"/>
        <v>11596405.358119246</v>
      </c>
      <c r="AB897" s="24">
        <f>IFERROR(AA897/MAX($J$3:AA897)-1,"")</f>
        <v>0</v>
      </c>
      <c r="AG897" s="3">
        <v>44402</v>
      </c>
      <c r="AH897">
        <v>11803894.679779246</v>
      </c>
      <c r="AI897" s="24">
        <f>AH897/MAX($AH$2:AH897)-1</f>
        <v>-3.8467329696981967E-2</v>
      </c>
      <c r="AJ897" s="27">
        <f t="shared" si="147"/>
        <v>1</v>
      </c>
      <c r="AK897">
        <f t="shared" si="148"/>
        <v>1</v>
      </c>
      <c r="AL897" s="28">
        <f t="shared" si="153"/>
        <v>2</v>
      </c>
      <c r="AM897" s="28">
        <f t="shared" si="149"/>
        <v>1384</v>
      </c>
      <c r="AN897" s="29">
        <f t="shared" ca="1" si="150"/>
        <v>-3.8467329696981967E-2</v>
      </c>
      <c r="AP897" s="7"/>
      <c r="AT897" s="3"/>
      <c r="AV897" s="7"/>
      <c r="AW897" s="6"/>
      <c r="AY897" s="7"/>
      <c r="BA897" s="7"/>
      <c r="BG897" s="7"/>
      <c r="BH897" s="7"/>
    </row>
    <row r="898" spans="1:60" x14ac:dyDescent="0.45">
      <c r="A898" t="s">
        <v>720</v>
      </c>
      <c r="B898" t="s">
        <v>30</v>
      </c>
      <c r="C898" s="6">
        <v>44103.463194444441</v>
      </c>
      <c r="D898" s="5">
        <v>75.55</v>
      </c>
      <c r="E898" s="6">
        <v>44104.385416666664</v>
      </c>
      <c r="F898">
        <v>57.25</v>
      </c>
      <c r="G898" s="7">
        <v>-0.2422</v>
      </c>
      <c r="H898">
        <v>-15300.41</v>
      </c>
      <c r="I898" s="7">
        <v>-0.25979999999999998</v>
      </c>
      <c r="J898">
        <v>779.51959999999997</v>
      </c>
      <c r="K898">
        <v>58892.71</v>
      </c>
      <c r="L898">
        <v>1763240.7</v>
      </c>
      <c r="M898">
        <v>265</v>
      </c>
      <c r="N898">
        <v>-57.74</v>
      </c>
      <c r="O898" s="7">
        <v>-0.59499999999999997</v>
      </c>
      <c r="P898" s="7">
        <v>0.1118</v>
      </c>
      <c r="Q898" t="s">
        <v>535</v>
      </c>
      <c r="S898" s="2">
        <f t="shared" si="151"/>
        <v>44103</v>
      </c>
      <c r="T898" t="s">
        <v>720</v>
      </c>
      <c r="U898" s="5">
        <v>75.55</v>
      </c>
      <c r="V898">
        <v>57.25</v>
      </c>
      <c r="W898">
        <f t="shared" si="154"/>
        <v>11596405.358119246</v>
      </c>
      <c r="X898">
        <f t="shared" ref="X898:X961" si="155">W898*0.25%</f>
        <v>28991.013395298116</v>
      </c>
      <c r="Y898">
        <f t="shared" ref="Y898:Y961" si="156">MROUND(X898/U898,25)</f>
        <v>375</v>
      </c>
      <c r="Z898">
        <f t="shared" ref="Z898:Z961" si="157">Y898*((V898*0.99)-(U898*1.01))</f>
        <v>-7360.4999999999973</v>
      </c>
      <c r="AA898" s="5" t="str">
        <f t="shared" si="152"/>
        <v/>
      </c>
      <c r="AB898" s="24" t="str">
        <f>IFERROR(AA898/MAX($J$3:AA898)-1,"")</f>
        <v/>
      </c>
      <c r="AG898" s="3">
        <v>44403</v>
      </c>
      <c r="AH898">
        <v>11803894.679779246</v>
      </c>
      <c r="AI898" s="24">
        <f>AH898/MAX($AH$2:AH898)-1</f>
        <v>-3.8467329696981967E-2</v>
      </c>
      <c r="AJ898" s="27">
        <f t="shared" ref="AJ898:AJ961" si="158">IF(AG898=$AP$3,1,IF(AJ897=1,1,""))</f>
        <v>1</v>
      </c>
      <c r="AK898">
        <f t="shared" ref="AK898:AK961" si="159">IF(AG898=$AP$4,1,IF(AK899=1,1,""))</f>
        <v>1</v>
      </c>
      <c r="AL898" s="28">
        <f t="shared" si="153"/>
        <v>2</v>
      </c>
      <c r="AM898" s="28">
        <f t="shared" ref="AM898:AM961" si="160">IF(AND(AK898=1,AK899&lt;&gt;1),ROW(),IF(AND(AK898="",AK899=""),"",AM899))</f>
        <v>1384</v>
      </c>
      <c r="AN898" s="29">
        <f t="shared" ref="AN898:AN961" ca="1" si="161">IF(AM898="","",IF(AJ898=1,AH898/MAX(INDIRECT("AH"&amp;AL898&amp;":"&amp;"AJ"&amp;ROW(AN898)))-1,""))</f>
        <v>-3.8467329696981967E-2</v>
      </c>
      <c r="AP898" s="7"/>
      <c r="AT898" s="3"/>
      <c r="AV898" s="7"/>
      <c r="AW898" s="6"/>
      <c r="AY898" s="7"/>
      <c r="BA898" s="7"/>
      <c r="BG898" s="7"/>
      <c r="BH898" s="7"/>
    </row>
    <row r="899" spans="1:60" x14ac:dyDescent="0.45">
      <c r="A899" t="s">
        <v>720</v>
      </c>
      <c r="B899" t="s">
        <v>30</v>
      </c>
      <c r="C899" s="6">
        <v>44103.52847222222</v>
      </c>
      <c r="D899" s="5">
        <v>72.099999999999994</v>
      </c>
      <c r="E899" s="6">
        <v>44104.385416666664</v>
      </c>
      <c r="F899">
        <v>57.25</v>
      </c>
      <c r="G899" s="7">
        <v>-0.20599999999999999</v>
      </c>
      <c r="H899">
        <v>-12703.69</v>
      </c>
      <c r="I899" s="7">
        <v>-0.22389999999999999</v>
      </c>
      <c r="J899">
        <v>786.92290000000003</v>
      </c>
      <c r="K899">
        <v>56737.14</v>
      </c>
      <c r="L899">
        <v>1334724.83</v>
      </c>
      <c r="M899">
        <v>171</v>
      </c>
      <c r="N899">
        <v>-74.290000000000006</v>
      </c>
      <c r="O899" s="7">
        <v>-0.5756</v>
      </c>
      <c r="P899" s="7">
        <v>0.16500000000000001</v>
      </c>
      <c r="Q899" t="s">
        <v>535</v>
      </c>
      <c r="S899" s="2">
        <f t="shared" ref="S899:S962" si="162">DATE(YEAR(C899),MONTH(C899),DAY(C899))</f>
        <v>44103</v>
      </c>
      <c r="T899" t="s">
        <v>720</v>
      </c>
      <c r="U899" s="5">
        <v>72.099999999999994</v>
      </c>
      <c r="V899">
        <v>57.25</v>
      </c>
      <c r="W899">
        <f t="shared" si="154"/>
        <v>11596405.358119246</v>
      </c>
      <c r="X899">
        <f t="shared" si="155"/>
        <v>28991.013395298116</v>
      </c>
      <c r="Y899">
        <f t="shared" si="156"/>
        <v>400</v>
      </c>
      <c r="Z899">
        <f t="shared" si="157"/>
        <v>-6457.3999999999987</v>
      </c>
      <c r="AA899" s="5">
        <f t="shared" ref="AA899:AA962" si="163">IF(S899&lt;&gt;S900,W899+SUMIF($S$2:$S$3590,S899,$Z$2:$Z$3590),"")</f>
        <v>11582587.458119245</v>
      </c>
      <c r="AB899" s="24">
        <f>IFERROR(AA899/MAX($J$3:AA899)-1,"")</f>
        <v>-1.1915675222862188E-3</v>
      </c>
      <c r="AG899" s="3">
        <v>44404</v>
      </c>
      <c r="AH899">
        <v>11851994.329779247</v>
      </c>
      <c r="AI899" s="24">
        <f>AH899/MAX($AH$2:AH899)-1</f>
        <v>-3.4549183512200377E-2</v>
      </c>
      <c r="AJ899" s="27">
        <f t="shared" si="158"/>
        <v>1</v>
      </c>
      <c r="AK899">
        <f t="shared" si="159"/>
        <v>1</v>
      </c>
      <c r="AL899" s="28">
        <f t="shared" ref="AL899:AL962" si="164">IF(AND(AJ899=1,AJ898&lt;&gt;1),ROW(),IF(AND(AJ899="",AJ898=""),"",AL898))</f>
        <v>2</v>
      </c>
      <c r="AM899" s="28">
        <f t="shared" si="160"/>
        <v>1384</v>
      </c>
      <c r="AN899" s="29">
        <f t="shared" ca="1" si="161"/>
        <v>-3.4549183512200377E-2</v>
      </c>
      <c r="AP899" s="7"/>
      <c r="AT899" s="3"/>
      <c r="AV899" s="7"/>
      <c r="AW899" s="6"/>
      <c r="AY899" s="7"/>
      <c r="BA899" s="7"/>
      <c r="BG899" s="7"/>
      <c r="BH899" s="7"/>
    </row>
    <row r="900" spans="1:60" x14ac:dyDescent="0.45">
      <c r="A900" t="s">
        <v>720</v>
      </c>
      <c r="B900" t="s">
        <v>30</v>
      </c>
      <c r="C900" s="6">
        <v>44104.416666666664</v>
      </c>
      <c r="D900" s="5">
        <v>64.849999999999994</v>
      </c>
      <c r="E900" s="6">
        <v>44105.385416666664</v>
      </c>
      <c r="F900">
        <v>1.3</v>
      </c>
      <c r="G900" s="7">
        <v>-0.98</v>
      </c>
      <c r="H900">
        <v>-58237.11</v>
      </c>
      <c r="I900" s="7">
        <v>-0.99019999999999997</v>
      </c>
      <c r="J900">
        <v>906.95759999999996</v>
      </c>
      <c r="K900">
        <v>58816.2</v>
      </c>
      <c r="L900">
        <v>1705003.59</v>
      </c>
      <c r="M900">
        <v>332</v>
      </c>
      <c r="N900">
        <v>-175.41</v>
      </c>
      <c r="O900" s="7">
        <v>-0.98</v>
      </c>
      <c r="P900" s="7">
        <v>2.8500000000000001E-2</v>
      </c>
      <c r="Q900" t="s">
        <v>535</v>
      </c>
      <c r="S900" s="2">
        <f t="shared" si="162"/>
        <v>44104</v>
      </c>
      <c r="T900" t="s">
        <v>720</v>
      </c>
      <c r="U900" s="5">
        <v>64.849999999999994</v>
      </c>
      <c r="V900">
        <v>1.3</v>
      </c>
      <c r="W900">
        <f t="shared" si="154"/>
        <v>11582587.458119245</v>
      </c>
      <c r="X900">
        <f t="shared" si="155"/>
        <v>28956.468645298115</v>
      </c>
      <c r="Y900">
        <f t="shared" si="156"/>
        <v>450</v>
      </c>
      <c r="Z900">
        <f t="shared" si="157"/>
        <v>-28895.174999999996</v>
      </c>
      <c r="AA900" s="5" t="str">
        <f t="shared" si="163"/>
        <v/>
      </c>
      <c r="AB900" s="24" t="str">
        <f>IFERROR(AA900/MAX($J$3:AA900)-1,"")</f>
        <v/>
      </c>
      <c r="AG900" s="3">
        <v>44405</v>
      </c>
      <c r="AH900">
        <v>11770219.967279246</v>
      </c>
      <c r="AI900" s="24">
        <f>AH900/MAX($AH$2:AH900)-1</f>
        <v>-4.1210435858991312E-2</v>
      </c>
      <c r="AJ900" s="27">
        <f t="shared" si="158"/>
        <v>1</v>
      </c>
      <c r="AK900">
        <f t="shared" si="159"/>
        <v>1</v>
      </c>
      <c r="AL900" s="28">
        <f t="shared" si="164"/>
        <v>2</v>
      </c>
      <c r="AM900" s="28">
        <f t="shared" si="160"/>
        <v>1384</v>
      </c>
      <c r="AN900" s="29">
        <f t="shared" ca="1" si="161"/>
        <v>-4.1210435858991312E-2</v>
      </c>
      <c r="AP900" s="7"/>
      <c r="AT900" s="3"/>
      <c r="AV900" s="7"/>
      <c r="AW900" s="6"/>
      <c r="AY900" s="7"/>
      <c r="BA900" s="7"/>
      <c r="BG900" s="7"/>
      <c r="BH900" s="7"/>
    </row>
    <row r="901" spans="1:60" x14ac:dyDescent="0.45">
      <c r="A901" t="s">
        <v>699</v>
      </c>
      <c r="B901" t="s">
        <v>30</v>
      </c>
      <c r="C901" s="6">
        <v>44104.544444444444</v>
      </c>
      <c r="D901" s="5">
        <v>61.15</v>
      </c>
      <c r="E901" s="6">
        <v>44105.385416666664</v>
      </c>
      <c r="F901">
        <v>95.8</v>
      </c>
      <c r="G901" s="7">
        <v>0.56659999999999999</v>
      </c>
      <c r="H901">
        <v>30658.9</v>
      </c>
      <c r="I901" s="7">
        <v>0.54100000000000004</v>
      </c>
      <c r="J901">
        <v>926.79679999999996</v>
      </c>
      <c r="K901">
        <v>56673.62</v>
      </c>
      <c r="L901">
        <v>1365383.73</v>
      </c>
      <c r="M901">
        <v>148</v>
      </c>
      <c r="N901">
        <v>207.15</v>
      </c>
      <c r="O901" s="7">
        <v>-0.44319999999999998</v>
      </c>
      <c r="P901" s="7">
        <v>0.56659999999999999</v>
      </c>
      <c r="Q901" t="s">
        <v>535</v>
      </c>
      <c r="S901" s="2">
        <f t="shared" si="162"/>
        <v>44104</v>
      </c>
      <c r="T901" t="s">
        <v>699</v>
      </c>
      <c r="U901" s="5">
        <v>61.15</v>
      </c>
      <c r="V901">
        <v>95.8</v>
      </c>
      <c r="W901">
        <f t="shared" si="154"/>
        <v>11582587.458119245</v>
      </c>
      <c r="X901">
        <f t="shared" si="155"/>
        <v>28956.468645298115</v>
      </c>
      <c r="Y901">
        <f t="shared" si="156"/>
        <v>475</v>
      </c>
      <c r="Z901">
        <f t="shared" si="157"/>
        <v>15713.237500000001</v>
      </c>
      <c r="AA901" s="5" t="str">
        <f t="shared" si="163"/>
        <v/>
      </c>
      <c r="AB901" s="24" t="str">
        <f>IFERROR(AA901/MAX($J$3:AA901)-1,"")</f>
        <v/>
      </c>
      <c r="AG901" s="3">
        <v>44406</v>
      </c>
      <c r="AH901">
        <v>11730462.892279247</v>
      </c>
      <c r="AI901" s="24">
        <f>AH901/MAX($AH$2:AH901)-1</f>
        <v>-4.4449004782659562E-2</v>
      </c>
      <c r="AJ901" s="27">
        <f t="shared" si="158"/>
        <v>1</v>
      </c>
      <c r="AK901">
        <f t="shared" si="159"/>
        <v>1</v>
      </c>
      <c r="AL901" s="28">
        <f t="shared" si="164"/>
        <v>2</v>
      </c>
      <c r="AM901" s="28">
        <f t="shared" si="160"/>
        <v>1384</v>
      </c>
      <c r="AN901" s="29">
        <f t="shared" ca="1" si="161"/>
        <v>-4.4449004782659562E-2</v>
      </c>
      <c r="AP901" s="7"/>
      <c r="AT901" s="3"/>
      <c r="AV901" s="7"/>
      <c r="AW901" s="6"/>
      <c r="AY901" s="7"/>
      <c r="BA901" s="7"/>
      <c r="BG901" s="7"/>
      <c r="BH901" s="7"/>
    </row>
    <row r="902" spans="1:60" x14ac:dyDescent="0.45">
      <c r="A902" t="s">
        <v>698</v>
      </c>
      <c r="B902" t="s">
        <v>30</v>
      </c>
      <c r="C902" s="6">
        <v>44104.589583333334</v>
      </c>
      <c r="D902" s="5">
        <v>35.450000000000003</v>
      </c>
      <c r="E902" s="6">
        <v>44105.385416666664</v>
      </c>
      <c r="F902">
        <v>54.95</v>
      </c>
      <c r="G902" s="7">
        <v>0.55010000000000003</v>
      </c>
      <c r="H902">
        <v>29709.45</v>
      </c>
      <c r="I902" s="7">
        <v>0.52459999999999996</v>
      </c>
      <c r="J902">
        <v>1597.626</v>
      </c>
      <c r="K902">
        <v>56635.839999999997</v>
      </c>
      <c r="L902">
        <v>1395093.18</v>
      </c>
      <c r="M902">
        <v>83</v>
      </c>
      <c r="N902">
        <v>357.95</v>
      </c>
      <c r="O902" s="7">
        <v>-0.57689999999999997</v>
      </c>
      <c r="P902" s="7">
        <v>0.72070000000000001</v>
      </c>
      <c r="Q902" t="s">
        <v>535</v>
      </c>
      <c r="S902" s="2">
        <f t="shared" si="162"/>
        <v>44104</v>
      </c>
      <c r="T902" t="s">
        <v>698</v>
      </c>
      <c r="U902" s="5">
        <v>35.450000000000003</v>
      </c>
      <c r="V902">
        <v>54.95</v>
      </c>
      <c r="W902">
        <f t="shared" ref="W902:W965" si="165">IF(S902&lt;&gt;S901,AA901,W901)</f>
        <v>11582587.458119245</v>
      </c>
      <c r="X902">
        <f t="shared" si="155"/>
        <v>28956.468645298115</v>
      </c>
      <c r="Y902">
        <f t="shared" si="156"/>
        <v>825</v>
      </c>
      <c r="Z902">
        <f t="shared" si="157"/>
        <v>15341.699999999997</v>
      </c>
      <c r="AA902" s="5">
        <f t="shared" si="163"/>
        <v>11584747.220619245</v>
      </c>
      <c r="AB902" s="24">
        <f>IFERROR(AA902/MAX($J$3:AA902)-1,"")</f>
        <v>-1.0053233859955713E-3</v>
      </c>
      <c r="AG902" s="3">
        <v>44407</v>
      </c>
      <c r="AH902">
        <v>11730462.892279247</v>
      </c>
      <c r="AI902" s="24">
        <f>AH902/MAX($AH$2:AH902)-1</f>
        <v>-4.4449004782659562E-2</v>
      </c>
      <c r="AJ902" s="27">
        <f t="shared" si="158"/>
        <v>1</v>
      </c>
      <c r="AK902">
        <f t="shared" si="159"/>
        <v>1</v>
      </c>
      <c r="AL902" s="28">
        <f t="shared" si="164"/>
        <v>2</v>
      </c>
      <c r="AM902" s="28">
        <f t="shared" si="160"/>
        <v>1384</v>
      </c>
      <c r="AN902" s="29">
        <f t="shared" ca="1" si="161"/>
        <v>-4.4449004782659562E-2</v>
      </c>
      <c r="AP902" s="7"/>
      <c r="AT902" s="3"/>
      <c r="AV902" s="7"/>
      <c r="AW902" s="6"/>
      <c r="AY902" s="7"/>
      <c r="BA902" s="7"/>
      <c r="BG902" s="7"/>
      <c r="BH902" s="7"/>
    </row>
    <row r="903" spans="1:60" x14ac:dyDescent="0.45">
      <c r="A903" t="s">
        <v>701</v>
      </c>
      <c r="B903" t="s">
        <v>30</v>
      </c>
      <c r="C903" s="6">
        <v>44105.416666666664</v>
      </c>
      <c r="D903" s="5">
        <v>18.100000000000001</v>
      </c>
      <c r="E903" s="6">
        <v>44105.638194444444</v>
      </c>
      <c r="F903">
        <v>17.649999999999999</v>
      </c>
      <c r="G903" s="7">
        <v>-2.4899999999999999E-2</v>
      </c>
      <c r="H903">
        <v>-2610.9899999999998</v>
      </c>
      <c r="I903" s="7">
        <v>-4.4600000000000001E-2</v>
      </c>
      <c r="J903">
        <v>3233.4259999999999</v>
      </c>
      <c r="K903">
        <v>58525.02</v>
      </c>
      <c r="L903">
        <v>1702392.59</v>
      </c>
      <c r="M903">
        <v>320</v>
      </c>
      <c r="N903">
        <v>-8.16</v>
      </c>
      <c r="O903" s="7">
        <v>-0.61329999999999996</v>
      </c>
      <c r="P903" s="7">
        <v>1.1409</v>
      </c>
      <c r="Q903" t="s">
        <v>535</v>
      </c>
      <c r="S903" s="2">
        <f t="shared" si="162"/>
        <v>44105</v>
      </c>
      <c r="T903" t="s">
        <v>701</v>
      </c>
      <c r="U903" s="5">
        <v>18.100000000000001</v>
      </c>
      <c r="V903">
        <v>17.649999999999999</v>
      </c>
      <c r="W903">
        <f t="shared" si="165"/>
        <v>11584747.220619245</v>
      </c>
      <c r="X903">
        <f t="shared" si="155"/>
        <v>28961.86805154811</v>
      </c>
      <c r="Y903">
        <f t="shared" si="156"/>
        <v>1600</v>
      </c>
      <c r="Z903">
        <f t="shared" si="157"/>
        <v>-1292.0000000000073</v>
      </c>
      <c r="AA903" s="5" t="str">
        <f t="shared" si="163"/>
        <v/>
      </c>
      <c r="AB903" s="24" t="str">
        <f>IFERROR(AA903/MAX($J$3:AA903)-1,"")</f>
        <v/>
      </c>
      <c r="AG903" s="3">
        <v>44408</v>
      </c>
      <c r="AH903">
        <v>11730462.892279247</v>
      </c>
      <c r="AI903" s="24">
        <f>AH903/MAX($AH$2:AH903)-1</f>
        <v>-4.4449004782659562E-2</v>
      </c>
      <c r="AJ903" s="27">
        <f t="shared" si="158"/>
        <v>1</v>
      </c>
      <c r="AK903">
        <f t="shared" si="159"/>
        <v>1</v>
      </c>
      <c r="AL903" s="28">
        <f t="shared" si="164"/>
        <v>2</v>
      </c>
      <c r="AM903" s="28">
        <f t="shared" si="160"/>
        <v>1384</v>
      </c>
      <c r="AN903" s="29">
        <f t="shared" ca="1" si="161"/>
        <v>-4.4449004782659562E-2</v>
      </c>
      <c r="AP903" s="7"/>
      <c r="AT903" s="3"/>
      <c r="AV903" s="7"/>
      <c r="AW903" s="6"/>
      <c r="AY903" s="7"/>
      <c r="BA903" s="7"/>
      <c r="BG903" s="7"/>
      <c r="BH903" s="7"/>
    </row>
    <row r="904" spans="1:60" x14ac:dyDescent="0.45">
      <c r="A904" t="s">
        <v>1030</v>
      </c>
      <c r="B904" t="s">
        <v>30</v>
      </c>
      <c r="C904" s="6">
        <v>44105.523611111108</v>
      </c>
      <c r="D904" s="5">
        <v>104.55</v>
      </c>
      <c r="E904" s="6">
        <v>44105.638194444444</v>
      </c>
      <c r="F904">
        <v>104.9</v>
      </c>
      <c r="G904" s="7">
        <v>3.3E-3</v>
      </c>
      <c r="H904">
        <v>-950.68</v>
      </c>
      <c r="I904" s="7">
        <v>-1.67E-2</v>
      </c>
      <c r="J904">
        <v>544.95899999999995</v>
      </c>
      <c r="K904">
        <v>56975.46</v>
      </c>
      <c r="L904">
        <v>1394142.5</v>
      </c>
      <c r="M904">
        <v>166</v>
      </c>
      <c r="N904">
        <v>-5.73</v>
      </c>
      <c r="O904" s="7">
        <v>-0.1487</v>
      </c>
      <c r="P904" s="7">
        <v>7.3599999999999999E-2</v>
      </c>
      <c r="Q904" t="s">
        <v>535</v>
      </c>
      <c r="S904" s="2">
        <f t="shared" si="162"/>
        <v>44105</v>
      </c>
      <c r="T904" t="s">
        <v>1030</v>
      </c>
      <c r="U904" s="5">
        <v>104.55</v>
      </c>
      <c r="V904">
        <v>104.9</v>
      </c>
      <c r="W904">
        <f t="shared" si="165"/>
        <v>11584747.220619245</v>
      </c>
      <c r="X904">
        <f t="shared" si="155"/>
        <v>28961.86805154811</v>
      </c>
      <c r="Y904">
        <f t="shared" si="156"/>
        <v>275</v>
      </c>
      <c r="Z904">
        <f t="shared" si="157"/>
        <v>-479.73750000000058</v>
      </c>
      <c r="AA904" s="5" t="str">
        <f t="shared" si="163"/>
        <v/>
      </c>
      <c r="AB904" s="24" t="str">
        <f>IFERROR(AA904/MAX($J$3:AA904)-1,"")</f>
        <v/>
      </c>
      <c r="AG904" s="3">
        <v>44409</v>
      </c>
      <c r="AH904">
        <v>11730462.892279247</v>
      </c>
      <c r="AI904" s="24">
        <f>AH904/MAX($AH$2:AH904)-1</f>
        <v>-4.4449004782659562E-2</v>
      </c>
      <c r="AJ904" s="27">
        <f t="shared" si="158"/>
        <v>1</v>
      </c>
      <c r="AK904">
        <f t="shared" si="159"/>
        <v>1</v>
      </c>
      <c r="AL904" s="28">
        <f t="shared" si="164"/>
        <v>2</v>
      </c>
      <c r="AM904" s="28">
        <f t="shared" si="160"/>
        <v>1384</v>
      </c>
      <c r="AN904" s="29">
        <f t="shared" ca="1" si="161"/>
        <v>-4.4449004782659562E-2</v>
      </c>
      <c r="AP904" s="7"/>
      <c r="AT904" s="3"/>
      <c r="AV904" s="7"/>
      <c r="AW904" s="6"/>
      <c r="AY904" s="7"/>
      <c r="BA904" s="7"/>
      <c r="BG904" s="7"/>
      <c r="BH904" s="7"/>
    </row>
    <row r="905" spans="1:60" x14ac:dyDescent="0.45">
      <c r="A905" t="s">
        <v>961</v>
      </c>
      <c r="B905" t="s">
        <v>30</v>
      </c>
      <c r="C905" s="6">
        <v>44105.595833333333</v>
      </c>
      <c r="D905" s="5">
        <v>84.65</v>
      </c>
      <c r="E905" s="6">
        <v>44105.638194444444</v>
      </c>
      <c r="F905">
        <v>78.099999999999994</v>
      </c>
      <c r="G905" s="7">
        <v>-7.7399999999999997E-2</v>
      </c>
      <c r="H905">
        <v>-5504.3</v>
      </c>
      <c r="I905" s="7">
        <v>-9.6600000000000005E-2</v>
      </c>
      <c r="J905">
        <v>673.10249999999996</v>
      </c>
      <c r="K905">
        <v>56978.13</v>
      </c>
      <c r="L905">
        <v>1388638.2</v>
      </c>
      <c r="M905">
        <v>62</v>
      </c>
      <c r="N905">
        <v>-88.78</v>
      </c>
      <c r="O905" s="7">
        <v>-0.22559999999999999</v>
      </c>
      <c r="P905" s="7">
        <v>3.5000000000000001E-3</v>
      </c>
      <c r="Q905" t="s">
        <v>535</v>
      </c>
      <c r="S905" s="2">
        <f t="shared" si="162"/>
        <v>44105</v>
      </c>
      <c r="T905" t="s">
        <v>961</v>
      </c>
      <c r="U905" s="5">
        <v>84.65</v>
      </c>
      <c r="V905">
        <v>78.099999999999994</v>
      </c>
      <c r="W905">
        <f t="shared" si="165"/>
        <v>11584747.220619245</v>
      </c>
      <c r="X905">
        <f t="shared" si="155"/>
        <v>28961.86805154811</v>
      </c>
      <c r="Y905">
        <f t="shared" si="156"/>
        <v>350</v>
      </c>
      <c r="Z905">
        <f t="shared" si="157"/>
        <v>-2862.1250000000082</v>
      </c>
      <c r="AA905" s="5">
        <f t="shared" si="163"/>
        <v>11580113.358119244</v>
      </c>
      <c r="AB905" s="24">
        <f>IFERROR(AA905/MAX($J$3:AA905)-1,"")</f>
        <v>-1.4049181187508752E-3</v>
      </c>
      <c r="AG905" s="3">
        <v>44410</v>
      </c>
      <c r="AH905">
        <v>11738045.742279246</v>
      </c>
      <c r="AI905" s="24">
        <f>AH905/MAX($AH$2:AH905)-1</f>
        <v>-4.3831313909705849E-2</v>
      </c>
      <c r="AJ905" s="27">
        <f t="shared" si="158"/>
        <v>1</v>
      </c>
      <c r="AK905">
        <f t="shared" si="159"/>
        <v>1</v>
      </c>
      <c r="AL905" s="28">
        <f t="shared" si="164"/>
        <v>2</v>
      </c>
      <c r="AM905" s="28">
        <f t="shared" si="160"/>
        <v>1384</v>
      </c>
      <c r="AN905" s="29">
        <f t="shared" ca="1" si="161"/>
        <v>-4.3831313909705849E-2</v>
      </c>
      <c r="AP905" s="7"/>
      <c r="AT905" s="3"/>
      <c r="AV905" s="7"/>
      <c r="AW905" s="6"/>
      <c r="AY905" s="7"/>
      <c r="BA905" s="7"/>
      <c r="BG905" s="7"/>
      <c r="BH905" s="7"/>
    </row>
    <row r="906" spans="1:60" x14ac:dyDescent="0.45">
      <c r="A906" t="s">
        <v>707</v>
      </c>
      <c r="B906" t="s">
        <v>30</v>
      </c>
      <c r="C906" s="6">
        <v>44109.416666666664</v>
      </c>
      <c r="D906" s="5">
        <v>83.15</v>
      </c>
      <c r="E906" s="6">
        <v>44110.385416666664</v>
      </c>
      <c r="F906">
        <v>92.75</v>
      </c>
      <c r="G906" s="7">
        <v>0.11550000000000001</v>
      </c>
      <c r="H906">
        <v>5517.65</v>
      </c>
      <c r="I906" s="7">
        <v>9.4299999999999995E-2</v>
      </c>
      <c r="J906">
        <v>703.69169999999997</v>
      </c>
      <c r="K906">
        <v>58511.96</v>
      </c>
      <c r="L906">
        <v>1707910.24</v>
      </c>
      <c r="M906">
        <v>332</v>
      </c>
      <c r="N906">
        <v>16.62</v>
      </c>
      <c r="O906" s="7">
        <v>-0.47620000000000001</v>
      </c>
      <c r="P906" s="7">
        <v>0.2495</v>
      </c>
      <c r="Q906" t="s">
        <v>535</v>
      </c>
      <c r="S906" s="2">
        <f t="shared" si="162"/>
        <v>44109</v>
      </c>
      <c r="T906" t="s">
        <v>707</v>
      </c>
      <c r="U906" s="5">
        <v>83.15</v>
      </c>
      <c r="V906">
        <v>92.75</v>
      </c>
      <c r="W906">
        <f t="shared" si="165"/>
        <v>11580113.358119244</v>
      </c>
      <c r="X906">
        <f t="shared" si="155"/>
        <v>28950.283395298109</v>
      </c>
      <c r="Y906">
        <f t="shared" si="156"/>
        <v>350</v>
      </c>
      <c r="Z906">
        <f t="shared" si="157"/>
        <v>2744.3499999999981</v>
      </c>
      <c r="AA906" s="5" t="str">
        <f t="shared" si="163"/>
        <v/>
      </c>
      <c r="AB906" s="24" t="str">
        <f>IFERROR(AA906/MAX($J$3:AA906)-1,"")</f>
        <v/>
      </c>
      <c r="AG906" s="3">
        <v>44411</v>
      </c>
      <c r="AH906">
        <v>12059248.254779246</v>
      </c>
      <c r="AI906" s="24">
        <f>AH906/MAX($AH$2:AH906)-1</f>
        <v>-1.7666499843613348E-2</v>
      </c>
      <c r="AJ906" s="27">
        <f t="shared" si="158"/>
        <v>1</v>
      </c>
      <c r="AK906">
        <f t="shared" si="159"/>
        <v>1</v>
      </c>
      <c r="AL906" s="28">
        <f t="shared" si="164"/>
        <v>2</v>
      </c>
      <c r="AM906" s="28">
        <f t="shared" si="160"/>
        <v>1384</v>
      </c>
      <c r="AN906" s="29">
        <f t="shared" ca="1" si="161"/>
        <v>-1.7666499843613348E-2</v>
      </c>
      <c r="AP906" s="7"/>
      <c r="AT906" s="3"/>
      <c r="AV906" s="7"/>
      <c r="AW906" s="6"/>
      <c r="AY906" s="7"/>
      <c r="BA906" s="7"/>
      <c r="BG906" s="7"/>
      <c r="BH906" s="7"/>
    </row>
    <row r="907" spans="1:60" x14ac:dyDescent="0.45">
      <c r="A907" t="s">
        <v>706</v>
      </c>
      <c r="B907" t="s">
        <v>30</v>
      </c>
      <c r="C907" s="6">
        <v>44109.436111111114</v>
      </c>
      <c r="D907" s="5">
        <v>105.3</v>
      </c>
      <c r="E907" s="6">
        <v>44110.385416666664</v>
      </c>
      <c r="F907">
        <v>126.6</v>
      </c>
      <c r="G907" s="7">
        <v>0.20230000000000001</v>
      </c>
      <c r="H907">
        <v>10543.31</v>
      </c>
      <c r="I907" s="7">
        <v>0.18029999999999999</v>
      </c>
      <c r="J907">
        <v>555.46640000000002</v>
      </c>
      <c r="K907">
        <v>58490.61</v>
      </c>
      <c r="L907">
        <v>1718453.55</v>
      </c>
      <c r="M907">
        <v>304</v>
      </c>
      <c r="N907">
        <v>34.68</v>
      </c>
      <c r="O907" s="7">
        <v>-0.39650000000000002</v>
      </c>
      <c r="P907" s="7">
        <v>0.32950000000000002</v>
      </c>
      <c r="Q907" t="s">
        <v>535</v>
      </c>
      <c r="S907" s="2">
        <f t="shared" si="162"/>
        <v>44109</v>
      </c>
      <c r="T907" t="s">
        <v>706</v>
      </c>
      <c r="U907" s="5">
        <v>105.3</v>
      </c>
      <c r="V907">
        <v>126.6</v>
      </c>
      <c r="W907">
        <f t="shared" si="165"/>
        <v>11580113.358119244</v>
      </c>
      <c r="X907">
        <f t="shared" si="155"/>
        <v>28950.283395298109</v>
      </c>
      <c r="Y907">
        <f t="shared" si="156"/>
        <v>275</v>
      </c>
      <c r="Z907">
        <f t="shared" si="157"/>
        <v>5219.7749999999987</v>
      </c>
      <c r="AA907" s="5">
        <f t="shared" si="163"/>
        <v>11588077.483119244</v>
      </c>
      <c r="AB907" s="24">
        <f>IFERROR(AA907/MAX($J$3:AA907)-1,"")</f>
        <v>-7.181427988088851E-4</v>
      </c>
      <c r="AG907" s="3">
        <v>44412</v>
      </c>
      <c r="AH907">
        <v>12041021.629779246</v>
      </c>
      <c r="AI907" s="24">
        <f>AH907/MAX($AH$2:AH907)-1</f>
        <v>-1.9151221275166219E-2</v>
      </c>
      <c r="AJ907" s="27">
        <f t="shared" si="158"/>
        <v>1</v>
      </c>
      <c r="AK907">
        <f t="shared" si="159"/>
        <v>1</v>
      </c>
      <c r="AL907" s="28">
        <f t="shared" si="164"/>
        <v>2</v>
      </c>
      <c r="AM907" s="28">
        <f t="shared" si="160"/>
        <v>1384</v>
      </c>
      <c r="AN907" s="29">
        <f t="shared" ca="1" si="161"/>
        <v>-1.9151221275166219E-2</v>
      </c>
      <c r="AP907" s="7"/>
      <c r="AT907" s="3"/>
      <c r="AV907" s="7"/>
      <c r="AW907" s="6"/>
      <c r="AY907" s="7"/>
      <c r="BA907" s="7"/>
      <c r="BG907" s="7"/>
      <c r="BH907" s="7"/>
    </row>
    <row r="908" spans="1:60" x14ac:dyDescent="0.45">
      <c r="A908" t="s">
        <v>711</v>
      </c>
      <c r="B908" t="s">
        <v>30</v>
      </c>
      <c r="C908" s="6">
        <v>44110.604166666664</v>
      </c>
      <c r="D908" s="5">
        <v>53.7</v>
      </c>
      <c r="E908" s="6">
        <v>44111.385416666664</v>
      </c>
      <c r="F908">
        <v>56.25</v>
      </c>
      <c r="G908" s="7">
        <v>4.7500000000000001E-2</v>
      </c>
      <c r="H908">
        <v>1582.65</v>
      </c>
      <c r="I908" s="7">
        <v>2.7E-2</v>
      </c>
      <c r="J908">
        <v>1091.104</v>
      </c>
      <c r="K908">
        <v>58592.27</v>
      </c>
      <c r="L908">
        <v>1720036.19</v>
      </c>
      <c r="M908">
        <v>62</v>
      </c>
      <c r="N908">
        <v>25.53</v>
      </c>
      <c r="O908" s="7">
        <v>-0.25230000000000002</v>
      </c>
      <c r="P908" s="7">
        <v>0.41060000000000002</v>
      </c>
      <c r="Q908" t="s">
        <v>535</v>
      </c>
      <c r="S908" s="2">
        <f t="shared" si="162"/>
        <v>44110</v>
      </c>
      <c r="T908" t="s">
        <v>711</v>
      </c>
      <c r="U908" s="5">
        <v>53.7</v>
      </c>
      <c r="V908">
        <v>56.25</v>
      </c>
      <c r="W908">
        <f t="shared" si="165"/>
        <v>11588077.483119244</v>
      </c>
      <c r="X908">
        <f t="shared" si="155"/>
        <v>28970.193707798109</v>
      </c>
      <c r="Y908">
        <f t="shared" si="156"/>
        <v>550</v>
      </c>
      <c r="Z908">
        <f t="shared" si="157"/>
        <v>797.77499999999895</v>
      </c>
      <c r="AA908" s="5" t="str">
        <f t="shared" si="163"/>
        <v/>
      </c>
      <c r="AB908" s="24" t="str">
        <f>IFERROR(AA908/MAX($J$3:AA908)-1,"")</f>
        <v/>
      </c>
      <c r="AG908" s="3">
        <v>44413</v>
      </c>
      <c r="AH908">
        <v>12010897.129779246</v>
      </c>
      <c r="AI908" s="24">
        <f>AH908/MAX($AH$2:AH908)-1</f>
        <v>-2.1605130913665782E-2</v>
      </c>
      <c r="AJ908" s="27">
        <f t="shared" si="158"/>
        <v>1</v>
      </c>
      <c r="AK908">
        <f t="shared" si="159"/>
        <v>1</v>
      </c>
      <c r="AL908" s="28">
        <f t="shared" si="164"/>
        <v>2</v>
      </c>
      <c r="AM908" s="28">
        <f t="shared" si="160"/>
        <v>1384</v>
      </c>
      <c r="AN908" s="29">
        <f t="shared" ca="1" si="161"/>
        <v>-2.1605130913665782E-2</v>
      </c>
      <c r="AP908" s="7"/>
      <c r="AT908" s="3"/>
      <c r="AV908" s="7"/>
      <c r="AW908" s="6"/>
      <c r="AY908" s="7"/>
      <c r="BA908" s="7"/>
      <c r="BG908" s="7"/>
      <c r="BH908" s="7"/>
    </row>
    <row r="909" spans="1:60" x14ac:dyDescent="0.45">
      <c r="A909" t="s">
        <v>711</v>
      </c>
      <c r="B909" t="s">
        <v>30</v>
      </c>
      <c r="C909" s="6">
        <v>44110.633333333331</v>
      </c>
      <c r="D909" s="5">
        <v>63.9</v>
      </c>
      <c r="E909" s="6">
        <v>44111.385416666664</v>
      </c>
      <c r="F909">
        <v>56.25</v>
      </c>
      <c r="G909" s="7">
        <v>-0.1197</v>
      </c>
      <c r="H909">
        <v>-7887.83</v>
      </c>
      <c r="I909" s="7">
        <v>-0.13850000000000001</v>
      </c>
      <c r="J909">
        <v>891.12969999999996</v>
      </c>
      <c r="K909">
        <v>56943.19</v>
      </c>
      <c r="L909">
        <v>1380750.37</v>
      </c>
      <c r="M909">
        <v>20</v>
      </c>
      <c r="N909">
        <v>-394.39</v>
      </c>
      <c r="O909" s="7">
        <v>-0.1197</v>
      </c>
      <c r="P909" s="7">
        <v>0.18540000000000001</v>
      </c>
      <c r="Q909" t="s">
        <v>535</v>
      </c>
      <c r="S909" s="2">
        <f t="shared" si="162"/>
        <v>44110</v>
      </c>
      <c r="T909" t="s">
        <v>711</v>
      </c>
      <c r="U909" s="5">
        <v>63.9</v>
      </c>
      <c r="V909">
        <v>56.25</v>
      </c>
      <c r="W909">
        <f t="shared" si="165"/>
        <v>11588077.483119244</v>
      </c>
      <c r="X909">
        <f t="shared" si="155"/>
        <v>28970.193707798109</v>
      </c>
      <c r="Y909">
        <f t="shared" si="156"/>
        <v>450</v>
      </c>
      <c r="Z909">
        <f t="shared" si="157"/>
        <v>-3983.1750000000006</v>
      </c>
      <c r="AA909" s="5">
        <f t="shared" si="163"/>
        <v>11584892.083119243</v>
      </c>
      <c r="AB909" s="24">
        <f>IFERROR(AA909/MAX($J$3:AA909)-1,"")</f>
        <v>-9.9283136838101971E-4</v>
      </c>
      <c r="AG909" s="3">
        <v>44414</v>
      </c>
      <c r="AH909">
        <v>12010897.129779246</v>
      </c>
      <c r="AI909" s="24">
        <f>AH909/MAX($AH$2:AH909)-1</f>
        <v>-2.1605130913665782E-2</v>
      </c>
      <c r="AJ909" s="27">
        <f t="shared" si="158"/>
        <v>1</v>
      </c>
      <c r="AK909">
        <f t="shared" si="159"/>
        <v>1</v>
      </c>
      <c r="AL909" s="28">
        <f t="shared" si="164"/>
        <v>2</v>
      </c>
      <c r="AM909" s="28">
        <f t="shared" si="160"/>
        <v>1384</v>
      </c>
      <c r="AN909" s="29">
        <f t="shared" ca="1" si="161"/>
        <v>-2.1605130913665782E-2</v>
      </c>
      <c r="AP909" s="7"/>
      <c r="AT909" s="3"/>
      <c r="AV909" s="7"/>
      <c r="AW909" s="6"/>
      <c r="AY909" s="7"/>
      <c r="BA909" s="7"/>
      <c r="BG909" s="7"/>
      <c r="BH909" s="7"/>
    </row>
    <row r="910" spans="1:60" x14ac:dyDescent="0.45">
      <c r="A910" t="s">
        <v>715</v>
      </c>
      <c r="B910" t="s">
        <v>30</v>
      </c>
      <c r="C910" s="6">
        <v>44111.416666666664</v>
      </c>
      <c r="D910" s="5">
        <v>43.6</v>
      </c>
      <c r="E910" s="6">
        <v>44112.385416666664</v>
      </c>
      <c r="F910">
        <v>82.6</v>
      </c>
      <c r="G910" s="7">
        <v>0.89449999999999996</v>
      </c>
      <c r="H910">
        <v>50721.42</v>
      </c>
      <c r="I910" s="7">
        <v>0.86560000000000004</v>
      </c>
      <c r="J910">
        <v>1344.0409999999999</v>
      </c>
      <c r="K910">
        <v>58600.18</v>
      </c>
      <c r="L910">
        <v>1770757.61</v>
      </c>
      <c r="M910">
        <v>332</v>
      </c>
      <c r="N910">
        <v>152.78</v>
      </c>
      <c r="O910" s="7">
        <v>-0.31769999999999998</v>
      </c>
      <c r="P910" s="7">
        <v>0.89449999999999996</v>
      </c>
      <c r="Q910" t="s">
        <v>535</v>
      </c>
      <c r="S910" s="2">
        <f t="shared" si="162"/>
        <v>44111</v>
      </c>
      <c r="T910" t="s">
        <v>715</v>
      </c>
      <c r="U910" s="5">
        <v>43.6</v>
      </c>
      <c r="V910">
        <v>82.6</v>
      </c>
      <c r="W910">
        <f t="shared" si="165"/>
        <v>11584892.083119243</v>
      </c>
      <c r="X910">
        <f t="shared" si="155"/>
        <v>28962.230207798108</v>
      </c>
      <c r="Y910">
        <f t="shared" si="156"/>
        <v>675</v>
      </c>
      <c r="Z910">
        <f t="shared" si="157"/>
        <v>25473.149999999991</v>
      </c>
      <c r="AA910" s="5" t="str">
        <f t="shared" si="163"/>
        <v/>
      </c>
      <c r="AB910" s="24" t="str">
        <f>IFERROR(AA910/MAX($J$3:AA910)-1,"")</f>
        <v/>
      </c>
      <c r="AG910" s="3">
        <v>44415</v>
      </c>
      <c r="AH910">
        <v>12010897.129779246</v>
      </c>
      <c r="AI910" s="24">
        <f>AH910/MAX($AH$2:AH910)-1</f>
        <v>-2.1605130913665782E-2</v>
      </c>
      <c r="AJ910" s="27">
        <f t="shared" si="158"/>
        <v>1</v>
      </c>
      <c r="AK910">
        <f t="shared" si="159"/>
        <v>1</v>
      </c>
      <c r="AL910" s="28">
        <f t="shared" si="164"/>
        <v>2</v>
      </c>
      <c r="AM910" s="28">
        <f t="shared" si="160"/>
        <v>1384</v>
      </c>
      <c r="AN910" s="29">
        <f t="shared" ca="1" si="161"/>
        <v>-2.1605130913665782E-2</v>
      </c>
      <c r="AP910" s="7"/>
      <c r="AT910" s="3"/>
      <c r="AV910" s="7"/>
      <c r="AW910" s="6"/>
      <c r="AY910" s="7"/>
      <c r="BA910" s="7"/>
      <c r="BG910" s="7"/>
      <c r="BH910" s="7"/>
    </row>
    <row r="911" spans="1:60" x14ac:dyDescent="0.45">
      <c r="A911" t="s">
        <v>717</v>
      </c>
      <c r="B911" t="s">
        <v>30</v>
      </c>
      <c r="C911" s="6">
        <v>44111.418055555558</v>
      </c>
      <c r="D911" s="5">
        <v>64.2</v>
      </c>
      <c r="E911" s="6">
        <v>44112.385416666664</v>
      </c>
      <c r="F911">
        <v>126.9</v>
      </c>
      <c r="G911" s="7">
        <v>0.97660000000000002</v>
      </c>
      <c r="H911">
        <v>55467.3</v>
      </c>
      <c r="I911" s="7">
        <v>0.94689999999999996</v>
      </c>
      <c r="J911">
        <v>912.45619999999997</v>
      </c>
      <c r="K911">
        <v>58579.68</v>
      </c>
      <c r="L911">
        <v>1826224.91</v>
      </c>
      <c r="M911">
        <v>330</v>
      </c>
      <c r="N911">
        <v>168.08</v>
      </c>
      <c r="O911" s="7">
        <v>-0.22040000000000001</v>
      </c>
      <c r="P911" s="7">
        <v>0.97660000000000002</v>
      </c>
      <c r="Q911" t="s">
        <v>535</v>
      </c>
      <c r="S911" s="2">
        <f t="shared" si="162"/>
        <v>44111</v>
      </c>
      <c r="T911" t="s">
        <v>717</v>
      </c>
      <c r="U911" s="5">
        <v>64.2</v>
      </c>
      <c r="V911">
        <v>126.9</v>
      </c>
      <c r="W911">
        <f t="shared" si="165"/>
        <v>11584892.083119243</v>
      </c>
      <c r="X911">
        <f t="shared" si="155"/>
        <v>28962.230207798108</v>
      </c>
      <c r="Y911">
        <f t="shared" si="156"/>
        <v>450</v>
      </c>
      <c r="Z911">
        <f t="shared" si="157"/>
        <v>27355.05</v>
      </c>
      <c r="AA911" s="5" t="str">
        <f t="shared" si="163"/>
        <v/>
      </c>
      <c r="AB911" s="24" t="str">
        <f>IFERROR(AA911/MAX($J$3:AA911)-1,"")</f>
        <v/>
      </c>
      <c r="AG911" s="3">
        <v>44416</v>
      </c>
      <c r="AH911">
        <v>12010897.129779246</v>
      </c>
      <c r="AI911" s="24">
        <f>AH911/MAX($AH$2:AH911)-1</f>
        <v>-2.1605130913665782E-2</v>
      </c>
      <c r="AJ911" s="27">
        <f t="shared" si="158"/>
        <v>1</v>
      </c>
      <c r="AK911">
        <f t="shared" si="159"/>
        <v>1</v>
      </c>
      <c r="AL911" s="28">
        <f t="shared" si="164"/>
        <v>2</v>
      </c>
      <c r="AM911" s="28">
        <f t="shared" si="160"/>
        <v>1384</v>
      </c>
      <c r="AN911" s="29">
        <f t="shared" ca="1" si="161"/>
        <v>-2.1605130913665782E-2</v>
      </c>
      <c r="AP911" s="7"/>
      <c r="AT911" s="3"/>
      <c r="AV911" s="7"/>
      <c r="AW911" s="6"/>
      <c r="AY911" s="7"/>
      <c r="BA911" s="7"/>
      <c r="BG911" s="7"/>
      <c r="BH911" s="7"/>
    </row>
    <row r="912" spans="1:60" x14ac:dyDescent="0.45">
      <c r="A912" t="s">
        <v>715</v>
      </c>
      <c r="B912" t="s">
        <v>30</v>
      </c>
      <c r="C912" s="6">
        <v>44111.520833333336</v>
      </c>
      <c r="D912" s="5">
        <v>42</v>
      </c>
      <c r="E912" s="6">
        <v>44112.385416666664</v>
      </c>
      <c r="F912">
        <v>82.6</v>
      </c>
      <c r="G912" s="7">
        <v>0.9667</v>
      </c>
      <c r="H912">
        <v>53318.81</v>
      </c>
      <c r="I912" s="7">
        <v>0.93700000000000006</v>
      </c>
      <c r="J912">
        <v>1354.8510000000001</v>
      </c>
      <c r="K912">
        <v>56903.75</v>
      </c>
      <c r="L912">
        <v>1434069.18</v>
      </c>
      <c r="M912">
        <v>182</v>
      </c>
      <c r="N912">
        <v>292.95999999999998</v>
      </c>
      <c r="O912" s="7">
        <v>-0.2167</v>
      </c>
      <c r="P912" s="7">
        <v>0.9667</v>
      </c>
      <c r="Q912" t="s">
        <v>535</v>
      </c>
      <c r="S912" s="2">
        <f t="shared" si="162"/>
        <v>44111</v>
      </c>
      <c r="T912" t="s">
        <v>715</v>
      </c>
      <c r="U912" s="5">
        <v>42</v>
      </c>
      <c r="V912">
        <v>82.6</v>
      </c>
      <c r="W912">
        <f t="shared" si="165"/>
        <v>11584892.083119243</v>
      </c>
      <c r="X912">
        <f t="shared" si="155"/>
        <v>28962.230207798108</v>
      </c>
      <c r="Y912">
        <f t="shared" si="156"/>
        <v>700</v>
      </c>
      <c r="Z912">
        <f t="shared" si="157"/>
        <v>27547.799999999988</v>
      </c>
      <c r="AA912" s="5" t="str">
        <f t="shared" si="163"/>
        <v/>
      </c>
      <c r="AB912" s="24" t="str">
        <f>IFERROR(AA912/MAX($J$3:AA912)-1,"")</f>
        <v/>
      </c>
      <c r="AG912" s="3">
        <v>44417</v>
      </c>
      <c r="AH912">
        <v>11980453.067279246</v>
      </c>
      <c r="AI912" s="24">
        <f>AH912/MAX($AH$2:AH912)-1</f>
        <v>-2.4085071772562361E-2</v>
      </c>
      <c r="AJ912" s="27">
        <f t="shared" si="158"/>
        <v>1</v>
      </c>
      <c r="AK912">
        <f t="shared" si="159"/>
        <v>1</v>
      </c>
      <c r="AL912" s="28">
        <f t="shared" si="164"/>
        <v>2</v>
      </c>
      <c r="AM912" s="28">
        <f t="shared" si="160"/>
        <v>1384</v>
      </c>
      <c r="AN912" s="29">
        <f t="shared" ca="1" si="161"/>
        <v>-2.4085071772562361E-2</v>
      </c>
      <c r="AP912" s="7"/>
      <c r="AT912" s="3"/>
      <c r="AV912" s="7"/>
      <c r="AW912" s="6"/>
      <c r="AY912" s="7"/>
      <c r="BA912" s="7"/>
      <c r="BG912" s="7"/>
      <c r="BH912" s="7"/>
    </row>
    <row r="913" spans="1:60" x14ac:dyDescent="0.45">
      <c r="A913" t="s">
        <v>717</v>
      </c>
      <c r="B913" t="s">
        <v>30</v>
      </c>
      <c r="C913" s="6">
        <v>44111.54583333333</v>
      </c>
      <c r="D913" s="5">
        <v>64.95</v>
      </c>
      <c r="E913" s="6">
        <v>44112.385416666664</v>
      </c>
      <c r="F913">
        <v>126.9</v>
      </c>
      <c r="G913" s="7">
        <v>0.95379999999999998</v>
      </c>
      <c r="H913">
        <v>52587.46</v>
      </c>
      <c r="I913" s="7">
        <v>0.92430000000000001</v>
      </c>
      <c r="J913">
        <v>875.99770000000001</v>
      </c>
      <c r="K913">
        <v>56896.05</v>
      </c>
      <c r="L913">
        <v>1486656.64</v>
      </c>
      <c r="M913">
        <v>146</v>
      </c>
      <c r="N913">
        <v>360.19</v>
      </c>
      <c r="O913" s="7">
        <v>-0.13320000000000001</v>
      </c>
      <c r="P913" s="7">
        <v>0.95379999999999998</v>
      </c>
      <c r="Q913" t="s">
        <v>535</v>
      </c>
      <c r="S913" s="2">
        <f t="shared" si="162"/>
        <v>44111</v>
      </c>
      <c r="T913" t="s">
        <v>717</v>
      </c>
      <c r="U913" s="5">
        <v>64.95</v>
      </c>
      <c r="V913">
        <v>126.9</v>
      </c>
      <c r="W913">
        <f t="shared" si="165"/>
        <v>11584892.083119243</v>
      </c>
      <c r="X913">
        <f t="shared" si="155"/>
        <v>28962.230207798108</v>
      </c>
      <c r="Y913">
        <f t="shared" si="156"/>
        <v>450</v>
      </c>
      <c r="Z913">
        <f t="shared" si="157"/>
        <v>27014.174999999996</v>
      </c>
      <c r="AA913" s="5">
        <f t="shared" si="163"/>
        <v>11692282.258119244</v>
      </c>
      <c r="AB913" s="24">
        <f>IFERROR(AA913/MAX($J$3:AA913)-1,"")</f>
        <v>0</v>
      </c>
      <c r="AG913" s="3">
        <v>44418</v>
      </c>
      <c r="AH913">
        <v>11935485.717279246</v>
      </c>
      <c r="AI913" s="24">
        <f>AH913/MAX($AH$2:AH913)-1</f>
        <v>-2.7748064140328821E-2</v>
      </c>
      <c r="AJ913" s="27">
        <f t="shared" si="158"/>
        <v>1</v>
      </c>
      <c r="AK913">
        <f t="shared" si="159"/>
        <v>1</v>
      </c>
      <c r="AL913" s="28">
        <f t="shared" si="164"/>
        <v>2</v>
      </c>
      <c r="AM913" s="28">
        <f t="shared" si="160"/>
        <v>1384</v>
      </c>
      <c r="AN913" s="29">
        <f t="shared" ca="1" si="161"/>
        <v>-2.7748064140328821E-2</v>
      </c>
      <c r="AP913" s="7"/>
      <c r="AT913" s="3"/>
      <c r="AV913" s="7"/>
      <c r="AW913" s="6"/>
      <c r="AY913" s="7"/>
      <c r="BA913" s="7"/>
      <c r="BG913" s="7"/>
      <c r="BH913" s="7"/>
    </row>
    <row r="914" spans="1:60" x14ac:dyDescent="0.45">
      <c r="A914" t="s">
        <v>721</v>
      </c>
      <c r="B914" t="s">
        <v>30</v>
      </c>
      <c r="C914" s="6">
        <v>44112.416666666664</v>
      </c>
      <c r="D914" s="5">
        <v>34.15</v>
      </c>
      <c r="E914" s="6">
        <v>44112.638194444444</v>
      </c>
      <c r="F914">
        <v>0.15</v>
      </c>
      <c r="G914" s="7">
        <v>-0.99560000000000004</v>
      </c>
      <c r="H914">
        <v>-59465.3</v>
      </c>
      <c r="I914" s="7">
        <v>-1.0057</v>
      </c>
      <c r="J914">
        <v>1731.5119999999999</v>
      </c>
      <c r="K914">
        <v>59131.13</v>
      </c>
      <c r="L914">
        <v>1766759.6</v>
      </c>
      <c r="M914">
        <v>320</v>
      </c>
      <c r="N914">
        <v>-185.83</v>
      </c>
      <c r="O914" s="7">
        <v>-0.99560000000000004</v>
      </c>
      <c r="P914" s="7">
        <v>0.96189999999999998</v>
      </c>
      <c r="Q914" t="s">
        <v>535</v>
      </c>
      <c r="S914" s="2">
        <f t="shared" si="162"/>
        <v>44112</v>
      </c>
      <c r="T914" t="s">
        <v>721</v>
      </c>
      <c r="U914" s="5">
        <v>34.15</v>
      </c>
      <c r="V914">
        <v>0.15</v>
      </c>
      <c r="W914">
        <f t="shared" si="165"/>
        <v>11692282.258119244</v>
      </c>
      <c r="X914">
        <f t="shared" si="155"/>
        <v>29230.705645298112</v>
      </c>
      <c r="Y914">
        <f t="shared" si="156"/>
        <v>850</v>
      </c>
      <c r="Z914">
        <f t="shared" si="157"/>
        <v>-29191.550000000003</v>
      </c>
      <c r="AA914" s="5" t="str">
        <f t="shared" si="163"/>
        <v/>
      </c>
      <c r="AB914" s="24" t="str">
        <f>IFERROR(AA914/MAX($J$3:AA914)-1,"")</f>
        <v/>
      </c>
      <c r="AG914" s="3">
        <v>44419</v>
      </c>
      <c r="AH914">
        <v>11836411.217279246</v>
      </c>
      <c r="AI914" s="24">
        <f>AH914/MAX($AH$2:AH914)-1</f>
        <v>-3.581856723513599E-2</v>
      </c>
      <c r="AJ914" s="27">
        <f t="shared" si="158"/>
        <v>1</v>
      </c>
      <c r="AK914">
        <f t="shared" si="159"/>
        <v>1</v>
      </c>
      <c r="AL914" s="28">
        <f t="shared" si="164"/>
        <v>2</v>
      </c>
      <c r="AM914" s="28">
        <f t="shared" si="160"/>
        <v>1384</v>
      </c>
      <c r="AN914" s="29">
        <f t="shared" ca="1" si="161"/>
        <v>-3.581856723513599E-2</v>
      </c>
      <c r="AP914" s="7"/>
      <c r="AT914" s="3"/>
      <c r="AV914" s="7"/>
      <c r="AW914" s="6"/>
      <c r="AY914" s="7"/>
      <c r="BA914" s="7"/>
      <c r="BG914" s="7"/>
      <c r="BH914" s="7"/>
    </row>
    <row r="915" spans="1:60" x14ac:dyDescent="0.45">
      <c r="A915" t="s">
        <v>728</v>
      </c>
      <c r="B915" t="s">
        <v>30</v>
      </c>
      <c r="C915" s="6">
        <v>44112.442361111112</v>
      </c>
      <c r="D915" s="5">
        <v>14.5</v>
      </c>
      <c r="E915" s="6">
        <v>44112.638194444444</v>
      </c>
      <c r="F915">
        <v>0.15</v>
      </c>
      <c r="G915" s="7">
        <v>-0.98970000000000002</v>
      </c>
      <c r="H915">
        <v>-59151.64</v>
      </c>
      <c r="I915" s="7">
        <v>-0.99980000000000002</v>
      </c>
      <c r="J915">
        <v>4080.4079999999999</v>
      </c>
      <c r="K915">
        <v>59165.919999999998</v>
      </c>
      <c r="L915">
        <v>1707607.96</v>
      </c>
      <c r="M915">
        <v>283</v>
      </c>
      <c r="N915">
        <v>-209.02</v>
      </c>
      <c r="O915" s="7">
        <v>-0.99309999999999998</v>
      </c>
      <c r="P915" s="7">
        <v>0.71719999999999995</v>
      </c>
      <c r="Q915" t="s">
        <v>535</v>
      </c>
      <c r="S915" s="2">
        <f t="shared" si="162"/>
        <v>44112</v>
      </c>
      <c r="T915" t="s">
        <v>728</v>
      </c>
      <c r="U915" s="5">
        <v>14.5</v>
      </c>
      <c r="V915">
        <v>0.15</v>
      </c>
      <c r="W915">
        <f t="shared" si="165"/>
        <v>11692282.258119244</v>
      </c>
      <c r="X915">
        <f t="shared" si="155"/>
        <v>29230.705645298112</v>
      </c>
      <c r="Y915">
        <f t="shared" si="156"/>
        <v>2025</v>
      </c>
      <c r="Z915">
        <f t="shared" si="157"/>
        <v>-29355.412499999999</v>
      </c>
      <c r="AA915" s="5" t="str">
        <f t="shared" si="163"/>
        <v/>
      </c>
      <c r="AB915" s="24" t="str">
        <f>IFERROR(AA915/MAX($J$3:AA915)-1,"")</f>
        <v/>
      </c>
      <c r="AG915" s="3">
        <v>44420</v>
      </c>
      <c r="AH915">
        <v>11826736.517279247</v>
      </c>
      <c r="AI915" s="24">
        <f>AH915/MAX($AH$2:AH915)-1</f>
        <v>-3.6606657977873214E-2</v>
      </c>
      <c r="AJ915" s="27">
        <f t="shared" si="158"/>
        <v>1</v>
      </c>
      <c r="AK915">
        <f t="shared" si="159"/>
        <v>1</v>
      </c>
      <c r="AL915" s="28">
        <f t="shared" si="164"/>
        <v>2</v>
      </c>
      <c r="AM915" s="28">
        <f t="shared" si="160"/>
        <v>1384</v>
      </c>
      <c r="AN915" s="29">
        <f t="shared" ca="1" si="161"/>
        <v>-3.6606657977873214E-2</v>
      </c>
      <c r="AP915" s="7"/>
      <c r="AT915" s="3"/>
      <c r="AV915" s="7"/>
      <c r="AW915" s="6"/>
      <c r="AY915" s="7"/>
      <c r="BA915" s="7"/>
      <c r="BG915" s="7"/>
      <c r="BH915" s="7"/>
    </row>
    <row r="916" spans="1:60" x14ac:dyDescent="0.45">
      <c r="A916" t="s">
        <v>1031</v>
      </c>
      <c r="B916" t="s">
        <v>30</v>
      </c>
      <c r="C916" s="6">
        <v>44112.560416666667</v>
      </c>
      <c r="D916" s="5">
        <v>123.8</v>
      </c>
      <c r="E916" s="6">
        <v>44113.385416666664</v>
      </c>
      <c r="F916">
        <v>103.6</v>
      </c>
      <c r="G916" s="7">
        <v>-0.16320000000000001</v>
      </c>
      <c r="H916">
        <v>-10426.14</v>
      </c>
      <c r="I916" s="7">
        <v>-0.18149999999999999</v>
      </c>
      <c r="J916">
        <v>463.91989999999998</v>
      </c>
      <c r="K916">
        <v>57433.29</v>
      </c>
      <c r="L916">
        <v>1476230.51</v>
      </c>
      <c r="M916">
        <v>125</v>
      </c>
      <c r="N916">
        <v>-83.41</v>
      </c>
      <c r="O916" s="7">
        <v>-0.42330000000000001</v>
      </c>
      <c r="P916" s="7">
        <v>4.8500000000000001E-2</v>
      </c>
      <c r="Q916" t="s">
        <v>535</v>
      </c>
      <c r="S916" s="2">
        <f t="shared" si="162"/>
        <v>44112</v>
      </c>
      <c r="T916" t="s">
        <v>1031</v>
      </c>
      <c r="U916" s="5">
        <v>123.8</v>
      </c>
      <c r="V916">
        <v>103.6</v>
      </c>
      <c r="W916">
        <f t="shared" si="165"/>
        <v>11692282.258119244</v>
      </c>
      <c r="X916">
        <f t="shared" si="155"/>
        <v>29230.705645298112</v>
      </c>
      <c r="Y916">
        <f t="shared" si="156"/>
        <v>225</v>
      </c>
      <c r="Z916">
        <f t="shared" si="157"/>
        <v>-5056.6500000000005</v>
      </c>
      <c r="AA916" s="5">
        <f t="shared" si="163"/>
        <v>11628678.645619243</v>
      </c>
      <c r="AB916" s="24">
        <f>IFERROR(AA916/MAX($J$3:AA916)-1,"")</f>
        <v>-5.4397944811701571E-3</v>
      </c>
      <c r="AG916" s="3">
        <v>44421</v>
      </c>
      <c r="AH916">
        <v>11851137.217279246</v>
      </c>
      <c r="AI916" s="24">
        <f>AH916/MAX($AH$2:AH916)-1</f>
        <v>-3.4619002982234082E-2</v>
      </c>
      <c r="AJ916" s="27">
        <f t="shared" si="158"/>
        <v>1</v>
      </c>
      <c r="AK916">
        <f t="shared" si="159"/>
        <v>1</v>
      </c>
      <c r="AL916" s="28">
        <f t="shared" si="164"/>
        <v>2</v>
      </c>
      <c r="AM916" s="28">
        <f t="shared" si="160"/>
        <v>1384</v>
      </c>
      <c r="AN916" s="29">
        <f t="shared" ca="1" si="161"/>
        <v>-3.4619002982234082E-2</v>
      </c>
      <c r="AP916" s="7"/>
      <c r="AT916" s="3"/>
      <c r="AV916" s="7"/>
      <c r="AW916" s="6"/>
      <c r="AY916" s="7"/>
      <c r="BA916" s="7"/>
      <c r="BG916" s="7"/>
      <c r="BH916" s="7"/>
    </row>
    <row r="917" spans="1:60" x14ac:dyDescent="0.45">
      <c r="A917" t="s">
        <v>727</v>
      </c>
      <c r="B917" t="s">
        <v>30</v>
      </c>
      <c r="C917" s="6">
        <v>44116.503472222219</v>
      </c>
      <c r="D917" s="5">
        <v>99.25</v>
      </c>
      <c r="E917" s="6">
        <v>44117.385416666664</v>
      </c>
      <c r="F917">
        <v>99</v>
      </c>
      <c r="G917" s="7">
        <v>-2.5000000000000001E-3</v>
      </c>
      <c r="H917">
        <v>-1316.74</v>
      </c>
      <c r="I917" s="7">
        <v>-2.2499999999999999E-2</v>
      </c>
      <c r="J917">
        <v>589.80399999999997</v>
      </c>
      <c r="K917">
        <v>58538.04</v>
      </c>
      <c r="L917">
        <v>1706291.23</v>
      </c>
      <c r="M917">
        <v>207</v>
      </c>
      <c r="N917">
        <v>-6.36</v>
      </c>
      <c r="O917" s="7">
        <v>-0.22120000000000001</v>
      </c>
      <c r="P917" s="7">
        <v>0.30480000000000002</v>
      </c>
      <c r="Q917" t="s">
        <v>535</v>
      </c>
      <c r="S917" s="2">
        <f t="shared" si="162"/>
        <v>44116</v>
      </c>
      <c r="T917" t="s">
        <v>727</v>
      </c>
      <c r="U917" s="5">
        <v>99.25</v>
      </c>
      <c r="V917">
        <v>99</v>
      </c>
      <c r="W917">
        <f t="shared" si="165"/>
        <v>11628678.645619243</v>
      </c>
      <c r="X917">
        <f t="shared" si="155"/>
        <v>29071.696614048109</v>
      </c>
      <c r="Y917">
        <f t="shared" si="156"/>
        <v>300</v>
      </c>
      <c r="Z917">
        <f t="shared" si="157"/>
        <v>-669.75000000000045</v>
      </c>
      <c r="AA917" s="5" t="str">
        <f t="shared" si="163"/>
        <v/>
      </c>
      <c r="AB917" s="24" t="str">
        <f>IFERROR(AA917/MAX($J$3:AA917)-1,"")</f>
        <v/>
      </c>
      <c r="AG917" s="3">
        <v>44422</v>
      </c>
      <c r="AH917">
        <v>11851137.217279246</v>
      </c>
      <c r="AI917" s="24">
        <f>AH917/MAX($AH$2:AH917)-1</f>
        <v>-3.4619002982234082E-2</v>
      </c>
      <c r="AJ917" s="27">
        <f t="shared" si="158"/>
        <v>1</v>
      </c>
      <c r="AK917">
        <f t="shared" si="159"/>
        <v>1</v>
      </c>
      <c r="AL917" s="28">
        <f t="shared" si="164"/>
        <v>2</v>
      </c>
      <c r="AM917" s="28">
        <f t="shared" si="160"/>
        <v>1384</v>
      </c>
      <c r="AN917" s="29">
        <f t="shared" ca="1" si="161"/>
        <v>-3.4619002982234082E-2</v>
      </c>
      <c r="AP917" s="7"/>
      <c r="AT917" s="3"/>
      <c r="AV917" s="7"/>
      <c r="AW917" s="6"/>
      <c r="AY917" s="7"/>
      <c r="BA917" s="7"/>
      <c r="BG917" s="7"/>
      <c r="BH917" s="7"/>
    </row>
    <row r="918" spans="1:60" x14ac:dyDescent="0.45">
      <c r="A918" t="s">
        <v>727</v>
      </c>
      <c r="B918" t="s">
        <v>30</v>
      </c>
      <c r="C918" s="6">
        <v>44116.546527777777</v>
      </c>
      <c r="D918" s="5">
        <v>103.8</v>
      </c>
      <c r="E918" s="6">
        <v>44117.385416666664</v>
      </c>
      <c r="F918">
        <v>99</v>
      </c>
      <c r="G918" s="7">
        <v>-4.6199999999999998E-2</v>
      </c>
      <c r="H918">
        <v>-3774.55</v>
      </c>
      <c r="I918" s="7">
        <v>-6.5799999999999997E-2</v>
      </c>
      <c r="J918">
        <v>552.80489999999998</v>
      </c>
      <c r="K918">
        <v>57381.15</v>
      </c>
      <c r="L918">
        <v>1472455.95</v>
      </c>
      <c r="M918">
        <v>145</v>
      </c>
      <c r="N918">
        <v>-26.03</v>
      </c>
      <c r="O918" s="7">
        <v>-0.25530000000000003</v>
      </c>
      <c r="P918" s="7">
        <v>0.24759999999999999</v>
      </c>
      <c r="Q918" t="s">
        <v>535</v>
      </c>
      <c r="S918" s="2">
        <f t="shared" si="162"/>
        <v>44116</v>
      </c>
      <c r="T918" t="s">
        <v>727</v>
      </c>
      <c r="U918" s="5">
        <v>103.8</v>
      </c>
      <c r="V918">
        <v>99</v>
      </c>
      <c r="W918">
        <f t="shared" si="165"/>
        <v>11628678.645619243</v>
      </c>
      <c r="X918">
        <f t="shared" si="155"/>
        <v>29071.696614048109</v>
      </c>
      <c r="Y918">
        <f t="shared" si="156"/>
        <v>275</v>
      </c>
      <c r="Z918">
        <f t="shared" si="157"/>
        <v>-1877.6999999999969</v>
      </c>
      <c r="AA918" s="5" t="str">
        <f t="shared" si="163"/>
        <v/>
      </c>
      <c r="AB918" s="24" t="str">
        <f>IFERROR(AA918/MAX($J$3:AA918)-1,"")</f>
        <v/>
      </c>
      <c r="AG918" s="3">
        <v>44423</v>
      </c>
      <c r="AH918">
        <v>11851137.217279246</v>
      </c>
      <c r="AI918" s="24">
        <f>AH918/MAX($AH$2:AH918)-1</f>
        <v>-3.4619002982234082E-2</v>
      </c>
      <c r="AJ918" s="27">
        <f t="shared" si="158"/>
        <v>1</v>
      </c>
      <c r="AK918">
        <f t="shared" si="159"/>
        <v>1</v>
      </c>
      <c r="AL918" s="28">
        <f t="shared" si="164"/>
        <v>2</v>
      </c>
      <c r="AM918" s="28">
        <f t="shared" si="160"/>
        <v>1384</v>
      </c>
      <c r="AN918" s="29">
        <f t="shared" ca="1" si="161"/>
        <v>-3.4619002982234082E-2</v>
      </c>
      <c r="AP918" s="7"/>
      <c r="AT918" s="3"/>
      <c r="AV918" s="7"/>
      <c r="AW918" s="6"/>
      <c r="AY918" s="7"/>
      <c r="BA918" s="7"/>
      <c r="BG918" s="7"/>
      <c r="BH918" s="7"/>
    </row>
    <row r="919" spans="1:60" x14ac:dyDescent="0.45">
      <c r="A919" t="s">
        <v>730</v>
      </c>
      <c r="B919" t="s">
        <v>30</v>
      </c>
      <c r="C919" s="6">
        <v>44116.560416666667</v>
      </c>
      <c r="D919" s="5">
        <v>99.55</v>
      </c>
      <c r="E919" s="6">
        <v>44117.385416666664</v>
      </c>
      <c r="F919">
        <v>77.599999999999994</v>
      </c>
      <c r="G919" s="7">
        <v>-0.2205</v>
      </c>
      <c r="H919">
        <v>-13963.06</v>
      </c>
      <c r="I919" s="7">
        <v>-0.23830000000000001</v>
      </c>
      <c r="J919">
        <v>588.62459999999999</v>
      </c>
      <c r="K919">
        <v>58597.59</v>
      </c>
      <c r="L919">
        <v>1692328.17</v>
      </c>
      <c r="M919">
        <v>125</v>
      </c>
      <c r="N919">
        <v>-111.7</v>
      </c>
      <c r="O919" s="7">
        <v>-0.40329999999999999</v>
      </c>
      <c r="P919" s="7">
        <v>5.8799999999999998E-2</v>
      </c>
      <c r="Q919" t="s">
        <v>535</v>
      </c>
      <c r="S919" s="2">
        <f t="shared" si="162"/>
        <v>44116</v>
      </c>
      <c r="T919" t="s">
        <v>730</v>
      </c>
      <c r="U919" s="5">
        <v>99.55</v>
      </c>
      <c r="V919">
        <v>77.599999999999994</v>
      </c>
      <c r="W919">
        <f t="shared" si="165"/>
        <v>11628678.645619243</v>
      </c>
      <c r="X919">
        <f t="shared" si="155"/>
        <v>29071.696614048109</v>
      </c>
      <c r="Y919">
        <f t="shared" si="156"/>
        <v>300</v>
      </c>
      <c r="Z919">
        <f t="shared" si="157"/>
        <v>-7116.4500000000016</v>
      </c>
      <c r="AA919" s="5" t="str">
        <f t="shared" si="163"/>
        <v/>
      </c>
      <c r="AB919" s="24" t="str">
        <f>IFERROR(AA919/MAX($J$3:AA919)-1,"")</f>
        <v/>
      </c>
      <c r="AG919" s="3">
        <v>44424</v>
      </c>
      <c r="AH919">
        <v>11837946.429779246</v>
      </c>
      <c r="AI919" s="24">
        <f>AH919/MAX($AH$2:AH919)-1</f>
        <v>-3.5693510462379674E-2</v>
      </c>
      <c r="AJ919" s="27">
        <f t="shared" si="158"/>
        <v>1</v>
      </c>
      <c r="AK919">
        <f t="shared" si="159"/>
        <v>1</v>
      </c>
      <c r="AL919" s="28">
        <f t="shared" si="164"/>
        <v>2</v>
      </c>
      <c r="AM919" s="28">
        <f t="shared" si="160"/>
        <v>1384</v>
      </c>
      <c r="AN919" s="29">
        <f t="shared" ca="1" si="161"/>
        <v>-3.5693510462379674E-2</v>
      </c>
      <c r="AP919" s="7"/>
      <c r="AT919" s="3"/>
      <c r="AV919" s="7"/>
      <c r="AW919" s="6"/>
      <c r="AY919" s="7"/>
      <c r="BA919" s="7"/>
      <c r="BG919" s="7"/>
      <c r="BH919" s="7"/>
    </row>
    <row r="920" spans="1:60" x14ac:dyDescent="0.45">
      <c r="A920" t="s">
        <v>730</v>
      </c>
      <c r="B920" t="s">
        <v>30</v>
      </c>
      <c r="C920" s="6">
        <v>44116.560416666667</v>
      </c>
      <c r="D920" s="5">
        <v>99.55</v>
      </c>
      <c r="E920" s="6">
        <v>44117.385416666664</v>
      </c>
      <c r="F920">
        <v>77.599999999999994</v>
      </c>
      <c r="G920" s="7">
        <v>-0.2205</v>
      </c>
      <c r="H920">
        <v>-13683.47</v>
      </c>
      <c r="I920" s="7">
        <v>-0.23830000000000001</v>
      </c>
      <c r="J920">
        <v>576.8383</v>
      </c>
      <c r="K920">
        <v>57424.26</v>
      </c>
      <c r="L920">
        <v>1458772.48</v>
      </c>
      <c r="M920">
        <v>125</v>
      </c>
      <c r="N920">
        <v>-109.47</v>
      </c>
      <c r="O920" s="7">
        <v>-0.40329999999999999</v>
      </c>
      <c r="P920" s="7">
        <v>5.8799999999999998E-2</v>
      </c>
      <c r="Q920" t="s">
        <v>535</v>
      </c>
      <c r="S920" s="2">
        <f t="shared" si="162"/>
        <v>44116</v>
      </c>
      <c r="T920" t="s">
        <v>730</v>
      </c>
      <c r="U920" s="5">
        <v>99.55</v>
      </c>
      <c r="V920">
        <v>77.599999999999994</v>
      </c>
      <c r="W920">
        <f t="shared" si="165"/>
        <v>11628678.645619243</v>
      </c>
      <c r="X920">
        <f t="shared" si="155"/>
        <v>29071.696614048109</v>
      </c>
      <c r="Y920">
        <f t="shared" si="156"/>
        <v>300</v>
      </c>
      <c r="Z920">
        <f t="shared" si="157"/>
        <v>-7116.4500000000016</v>
      </c>
      <c r="AA920" s="5">
        <f t="shared" si="163"/>
        <v>11611898.295619244</v>
      </c>
      <c r="AB920" s="24">
        <f>IFERROR(AA920/MAX($J$3:AA920)-1,"")</f>
        <v>-6.8749591162308166E-3</v>
      </c>
      <c r="AG920" s="3">
        <v>44425</v>
      </c>
      <c r="AH920">
        <v>11827467.104779247</v>
      </c>
      <c r="AI920" s="24">
        <f>AH920/MAX($AH$2:AH920)-1</f>
        <v>-3.6547145099385059E-2</v>
      </c>
      <c r="AJ920" s="27">
        <f t="shared" si="158"/>
        <v>1</v>
      </c>
      <c r="AK920">
        <f t="shared" si="159"/>
        <v>1</v>
      </c>
      <c r="AL920" s="28">
        <f t="shared" si="164"/>
        <v>2</v>
      </c>
      <c r="AM920" s="28">
        <f t="shared" si="160"/>
        <v>1384</v>
      </c>
      <c r="AN920" s="29">
        <f t="shared" ca="1" si="161"/>
        <v>-3.6547145099385059E-2</v>
      </c>
      <c r="AP920" s="7"/>
      <c r="AT920" s="3"/>
      <c r="AV920" s="7"/>
      <c r="AW920" s="6"/>
      <c r="AY920" s="7"/>
      <c r="BA920" s="7"/>
      <c r="BG920" s="7"/>
      <c r="BH920" s="7"/>
    </row>
    <row r="921" spans="1:60" x14ac:dyDescent="0.45">
      <c r="A921" t="s">
        <v>729</v>
      </c>
      <c r="B921" t="s">
        <v>30</v>
      </c>
      <c r="C921" s="6">
        <v>44118.472916666666</v>
      </c>
      <c r="D921" s="5">
        <v>51.3</v>
      </c>
      <c r="E921" s="6">
        <v>44119.385416666664</v>
      </c>
      <c r="F921">
        <v>2.15</v>
      </c>
      <c r="G921" s="7">
        <v>-0.95809999999999995</v>
      </c>
      <c r="H921">
        <v>-56620.61</v>
      </c>
      <c r="I921" s="7">
        <v>-0.96850000000000003</v>
      </c>
      <c r="J921">
        <v>1139.6030000000001</v>
      </c>
      <c r="K921">
        <v>58461.64</v>
      </c>
      <c r="L921">
        <v>1635707.55</v>
      </c>
      <c r="M921">
        <v>251</v>
      </c>
      <c r="N921">
        <v>-225.58</v>
      </c>
      <c r="O921" s="7">
        <v>-0.95809999999999995</v>
      </c>
      <c r="P921" s="7">
        <v>3.6999999999999998E-2</v>
      </c>
      <c r="Q921" t="s">
        <v>535</v>
      </c>
      <c r="S921" s="2">
        <f t="shared" si="162"/>
        <v>44118</v>
      </c>
      <c r="T921" t="s">
        <v>729</v>
      </c>
      <c r="U921" s="5">
        <v>51.3</v>
      </c>
      <c r="V921">
        <v>2.15</v>
      </c>
      <c r="W921">
        <f t="shared" si="165"/>
        <v>11611898.295619244</v>
      </c>
      <c r="X921">
        <f t="shared" si="155"/>
        <v>29029.74573904811</v>
      </c>
      <c r="Y921">
        <f t="shared" si="156"/>
        <v>575</v>
      </c>
      <c r="Z921">
        <f t="shared" si="157"/>
        <v>-28568.587499999994</v>
      </c>
      <c r="AA921" s="5" t="str">
        <f t="shared" si="163"/>
        <v/>
      </c>
      <c r="AB921" s="24" t="str">
        <f>IFERROR(AA921/MAX($J$3:AA921)-1,"")</f>
        <v/>
      </c>
      <c r="AG921" s="3">
        <v>44426</v>
      </c>
      <c r="AH921">
        <v>11790862.242279246</v>
      </c>
      <c r="AI921" s="24">
        <f>AH921/MAX($AH$2:AH921)-1</f>
        <v>-3.9528938155027449E-2</v>
      </c>
      <c r="AJ921" s="27">
        <f t="shared" si="158"/>
        <v>1</v>
      </c>
      <c r="AK921">
        <f t="shared" si="159"/>
        <v>1</v>
      </c>
      <c r="AL921" s="28">
        <f t="shared" si="164"/>
        <v>2</v>
      </c>
      <c r="AM921" s="28">
        <f t="shared" si="160"/>
        <v>1384</v>
      </c>
      <c r="AN921" s="29">
        <f t="shared" ca="1" si="161"/>
        <v>-3.9528938155027449E-2</v>
      </c>
      <c r="AP921" s="7"/>
      <c r="AT921" s="3"/>
      <c r="AV921" s="7"/>
      <c r="AW921" s="6"/>
      <c r="AY921" s="7"/>
      <c r="BA921" s="7"/>
      <c r="BG921" s="7"/>
      <c r="BH921" s="7"/>
    </row>
    <row r="922" spans="1:60" x14ac:dyDescent="0.45">
      <c r="A922" t="s">
        <v>723</v>
      </c>
      <c r="B922" t="s">
        <v>30</v>
      </c>
      <c r="C922" s="6">
        <v>44118.636111111111</v>
      </c>
      <c r="D922" s="5">
        <v>46.45</v>
      </c>
      <c r="E922" s="6">
        <v>44119.385416666664</v>
      </c>
      <c r="F922">
        <v>42.3</v>
      </c>
      <c r="G922" s="7">
        <v>-8.9300000000000004E-2</v>
      </c>
      <c r="H922">
        <v>-6313.28</v>
      </c>
      <c r="I922" s="7">
        <v>-0.1084</v>
      </c>
      <c r="J922">
        <v>1253.2570000000001</v>
      </c>
      <c r="K922">
        <v>58213.79</v>
      </c>
      <c r="L922">
        <v>1629394.27</v>
      </c>
      <c r="M922">
        <v>16</v>
      </c>
      <c r="N922">
        <v>-394.58</v>
      </c>
      <c r="O922" s="7">
        <v>-0.17219999999999999</v>
      </c>
      <c r="P922" s="7">
        <v>0.33479999999999999</v>
      </c>
      <c r="Q922" t="s">
        <v>535</v>
      </c>
      <c r="S922" s="2">
        <f t="shared" si="162"/>
        <v>44118</v>
      </c>
      <c r="T922" t="s">
        <v>723</v>
      </c>
      <c r="U922" s="5">
        <v>46.45</v>
      </c>
      <c r="V922">
        <v>42.3</v>
      </c>
      <c r="W922">
        <f t="shared" si="165"/>
        <v>11611898.295619244</v>
      </c>
      <c r="X922">
        <f t="shared" si="155"/>
        <v>29029.74573904811</v>
      </c>
      <c r="Y922">
        <f t="shared" si="156"/>
        <v>625</v>
      </c>
      <c r="Z922">
        <f t="shared" si="157"/>
        <v>-3148.4375000000055</v>
      </c>
      <c r="AA922" s="5" t="str">
        <f t="shared" si="163"/>
        <v/>
      </c>
      <c r="AB922" s="24" t="str">
        <f>IFERROR(AA922/MAX($J$3:AA922)-1,"")</f>
        <v/>
      </c>
      <c r="AG922" s="3">
        <v>44427</v>
      </c>
      <c r="AH922">
        <v>11790862.242279246</v>
      </c>
      <c r="AI922" s="24">
        <f>AH922/MAX($AH$2:AH922)-1</f>
        <v>-3.9528938155027449E-2</v>
      </c>
      <c r="AJ922" s="27">
        <f t="shared" si="158"/>
        <v>1</v>
      </c>
      <c r="AK922">
        <f t="shared" si="159"/>
        <v>1</v>
      </c>
      <c r="AL922" s="28">
        <f t="shared" si="164"/>
        <v>2</v>
      </c>
      <c r="AM922" s="28">
        <f t="shared" si="160"/>
        <v>1384</v>
      </c>
      <c r="AN922" s="29">
        <f t="shared" ca="1" si="161"/>
        <v>-3.9528938155027449E-2</v>
      </c>
      <c r="AP922" s="7"/>
      <c r="AT922" s="3"/>
      <c r="AV922" s="7"/>
      <c r="AW922" s="6"/>
      <c r="AY922" s="7"/>
      <c r="BA922" s="7"/>
      <c r="BG922" s="7"/>
      <c r="BH922" s="7"/>
    </row>
    <row r="923" spans="1:60" x14ac:dyDescent="0.45">
      <c r="A923" t="s">
        <v>723</v>
      </c>
      <c r="B923" t="s">
        <v>30</v>
      </c>
      <c r="C923" s="6">
        <v>44118.637499999997</v>
      </c>
      <c r="D923" s="5">
        <v>57.45</v>
      </c>
      <c r="E923" s="6">
        <v>44119.385416666664</v>
      </c>
      <c r="F923">
        <v>42.3</v>
      </c>
      <c r="G923" s="7">
        <v>-0.26369999999999999</v>
      </c>
      <c r="H923">
        <v>-16103.61</v>
      </c>
      <c r="I923" s="7">
        <v>-0.28110000000000002</v>
      </c>
      <c r="J923">
        <v>997.28219999999999</v>
      </c>
      <c r="K923">
        <v>57293.86</v>
      </c>
      <c r="L923">
        <v>1442668.87</v>
      </c>
      <c r="M923">
        <v>14</v>
      </c>
      <c r="N923">
        <v>-1150.26</v>
      </c>
      <c r="O923" s="7">
        <v>-0.33069999999999999</v>
      </c>
      <c r="P923" s="7">
        <v>7.9200000000000007E-2</v>
      </c>
      <c r="Q923" t="s">
        <v>535</v>
      </c>
      <c r="S923" s="2">
        <f t="shared" si="162"/>
        <v>44118</v>
      </c>
      <c r="T923" t="s">
        <v>723</v>
      </c>
      <c r="U923" s="5">
        <v>57.45</v>
      </c>
      <c r="V923">
        <v>42.3</v>
      </c>
      <c r="W923">
        <f t="shared" si="165"/>
        <v>11611898.295619244</v>
      </c>
      <c r="X923">
        <f t="shared" si="155"/>
        <v>29029.74573904811</v>
      </c>
      <c r="Y923">
        <f t="shared" si="156"/>
        <v>500</v>
      </c>
      <c r="Z923">
        <f t="shared" si="157"/>
        <v>-8073.7500000000036</v>
      </c>
      <c r="AA923" s="5">
        <f t="shared" si="163"/>
        <v>11572107.520619243</v>
      </c>
      <c r="AB923" s="24">
        <f>IFERROR(AA923/MAX($J$3:AA923)-1,"")</f>
        <v>-1.0278124907269537E-2</v>
      </c>
      <c r="AG923" s="3">
        <v>44428</v>
      </c>
      <c r="AH923">
        <v>11799730.992279246</v>
      </c>
      <c r="AI923" s="24">
        <f>AH923/MAX($AH$2:AH923)-1</f>
        <v>-3.8806499239644854E-2</v>
      </c>
      <c r="AJ923" s="27">
        <f t="shared" si="158"/>
        <v>1</v>
      </c>
      <c r="AK923">
        <f t="shared" si="159"/>
        <v>1</v>
      </c>
      <c r="AL923" s="28">
        <f t="shared" si="164"/>
        <v>2</v>
      </c>
      <c r="AM923" s="28">
        <f t="shared" si="160"/>
        <v>1384</v>
      </c>
      <c r="AN923" s="29">
        <f t="shared" ca="1" si="161"/>
        <v>-3.8806499239644854E-2</v>
      </c>
      <c r="AP923" s="7"/>
      <c r="AT923" s="3"/>
      <c r="AV923" s="7"/>
      <c r="AW923" s="6"/>
      <c r="AY923" s="7"/>
      <c r="BA923" s="7"/>
      <c r="BG923" s="7"/>
      <c r="BH923" s="7"/>
    </row>
    <row r="924" spans="1:60" x14ac:dyDescent="0.45">
      <c r="A924" t="s">
        <v>724</v>
      </c>
      <c r="B924" t="s">
        <v>30</v>
      </c>
      <c r="C924" s="6">
        <v>44119.436111111114</v>
      </c>
      <c r="D924" s="5">
        <v>42.2</v>
      </c>
      <c r="E924" s="6">
        <v>44119.638194444444</v>
      </c>
      <c r="F924">
        <v>268.35000000000002</v>
      </c>
      <c r="G924" s="7">
        <v>5.359</v>
      </c>
      <c r="H924">
        <v>307330.84000000003</v>
      </c>
      <c r="I924" s="7">
        <v>5.2854000000000001</v>
      </c>
      <c r="J924">
        <v>1377.89</v>
      </c>
      <c r="K924">
        <v>58146.97</v>
      </c>
      <c r="L924">
        <v>1936725.12</v>
      </c>
      <c r="M924">
        <v>292</v>
      </c>
      <c r="N924">
        <v>1052.5</v>
      </c>
      <c r="O924" s="7">
        <v>-0.20730000000000001</v>
      </c>
      <c r="P924" s="7">
        <v>5.6173000000000002</v>
      </c>
      <c r="Q924" t="s">
        <v>535</v>
      </c>
      <c r="S924" s="2">
        <f t="shared" si="162"/>
        <v>44119</v>
      </c>
      <c r="T924" t="s">
        <v>724</v>
      </c>
      <c r="U924" s="5">
        <v>42.2</v>
      </c>
      <c r="V924">
        <v>268.35000000000002</v>
      </c>
      <c r="W924">
        <f t="shared" si="165"/>
        <v>11572107.520619243</v>
      </c>
      <c r="X924">
        <f t="shared" si="155"/>
        <v>28930.268801548111</v>
      </c>
      <c r="Y924">
        <f t="shared" si="156"/>
        <v>675</v>
      </c>
      <c r="Z924">
        <f t="shared" si="157"/>
        <v>150555.03750000001</v>
      </c>
      <c r="AA924" s="5" t="str">
        <f t="shared" si="163"/>
        <v/>
      </c>
      <c r="AB924" s="24" t="str">
        <f>IFERROR(AA924/MAX($J$3:AA924)-1,"")</f>
        <v/>
      </c>
      <c r="AG924" s="3">
        <v>44429</v>
      </c>
      <c r="AH924">
        <v>11799730.992279246</v>
      </c>
      <c r="AI924" s="24">
        <f>AH924/MAX($AH$2:AH924)-1</f>
        <v>-3.8806499239644854E-2</v>
      </c>
      <c r="AJ924" s="27">
        <f t="shared" si="158"/>
        <v>1</v>
      </c>
      <c r="AK924">
        <f t="shared" si="159"/>
        <v>1</v>
      </c>
      <c r="AL924" s="28">
        <f t="shared" si="164"/>
        <v>2</v>
      </c>
      <c r="AM924" s="28">
        <f t="shared" si="160"/>
        <v>1384</v>
      </c>
      <c r="AN924" s="29">
        <f t="shared" ca="1" si="161"/>
        <v>-3.8806499239644854E-2</v>
      </c>
      <c r="AP924" s="7"/>
      <c r="AT924" s="3"/>
      <c r="AV924" s="7"/>
      <c r="AW924" s="6"/>
      <c r="AY924" s="7"/>
      <c r="BA924" s="7"/>
      <c r="BG924" s="7"/>
      <c r="BH924" s="7"/>
    </row>
    <row r="925" spans="1:60" x14ac:dyDescent="0.45">
      <c r="A925" t="s">
        <v>727</v>
      </c>
      <c r="B925" t="s">
        <v>30</v>
      </c>
      <c r="C925" s="6">
        <v>44119.4375</v>
      </c>
      <c r="D925" s="5">
        <v>22.2</v>
      </c>
      <c r="E925" s="6">
        <v>44119.638194444444</v>
      </c>
      <c r="F925">
        <v>218.45</v>
      </c>
      <c r="G925" s="7">
        <v>8.8400999999999996</v>
      </c>
      <c r="H925">
        <v>507664.53</v>
      </c>
      <c r="I925" s="7">
        <v>8.7317</v>
      </c>
      <c r="J925">
        <v>2618.94</v>
      </c>
      <c r="K925">
        <v>58140.47</v>
      </c>
      <c r="L925">
        <v>2444389.65</v>
      </c>
      <c r="M925">
        <v>290</v>
      </c>
      <c r="N925">
        <v>1750.57</v>
      </c>
      <c r="O925" s="7">
        <v>-0.37609999999999999</v>
      </c>
      <c r="P925" s="7">
        <v>9.2904999999999998</v>
      </c>
      <c r="Q925" t="s">
        <v>535</v>
      </c>
      <c r="S925" s="2">
        <f t="shared" si="162"/>
        <v>44119</v>
      </c>
      <c r="T925" t="s">
        <v>727</v>
      </c>
      <c r="U925" s="5">
        <v>22.2</v>
      </c>
      <c r="V925">
        <v>218.45</v>
      </c>
      <c r="W925">
        <f t="shared" si="165"/>
        <v>11572107.520619243</v>
      </c>
      <c r="X925">
        <f t="shared" si="155"/>
        <v>28930.268801548111</v>
      </c>
      <c r="Y925">
        <f t="shared" si="156"/>
        <v>1300</v>
      </c>
      <c r="Z925">
        <f t="shared" si="157"/>
        <v>251996.54999999996</v>
      </c>
      <c r="AA925" s="5" t="str">
        <f t="shared" si="163"/>
        <v/>
      </c>
      <c r="AB925" s="24" t="str">
        <f>IFERROR(AA925/MAX($J$3:AA925)-1,"")</f>
        <v/>
      </c>
      <c r="AG925" s="3">
        <v>44430</v>
      </c>
      <c r="AH925">
        <v>11799730.992279246</v>
      </c>
      <c r="AI925" s="24">
        <f>AH925/MAX($AH$2:AH925)-1</f>
        <v>-3.8806499239644854E-2</v>
      </c>
      <c r="AJ925" s="27">
        <f t="shared" si="158"/>
        <v>1</v>
      </c>
      <c r="AK925">
        <f t="shared" si="159"/>
        <v>1</v>
      </c>
      <c r="AL925" s="28">
        <f t="shared" si="164"/>
        <v>2</v>
      </c>
      <c r="AM925" s="28">
        <f t="shared" si="160"/>
        <v>1384</v>
      </c>
      <c r="AN925" s="29">
        <f t="shared" ca="1" si="161"/>
        <v>-3.8806499239644854E-2</v>
      </c>
      <c r="AP925" s="7"/>
      <c r="AT925" s="3"/>
      <c r="AV925" s="7"/>
      <c r="AW925" s="6"/>
      <c r="AY925" s="7"/>
      <c r="BA925" s="7"/>
      <c r="BG925" s="7"/>
      <c r="BH925" s="7"/>
    </row>
    <row r="926" spans="1:60" x14ac:dyDescent="0.45">
      <c r="A926" t="s">
        <v>917</v>
      </c>
      <c r="B926" t="s">
        <v>30</v>
      </c>
      <c r="C926" s="6">
        <v>44119.544444444444</v>
      </c>
      <c r="D926" s="5">
        <v>113.5</v>
      </c>
      <c r="E926" s="6">
        <v>44120.385416666664</v>
      </c>
      <c r="F926">
        <v>178.55</v>
      </c>
      <c r="G926" s="7">
        <v>0.57310000000000005</v>
      </c>
      <c r="H926">
        <v>31318.38</v>
      </c>
      <c r="I926" s="7">
        <v>0.5474</v>
      </c>
      <c r="J926">
        <v>504.08229999999998</v>
      </c>
      <c r="K926">
        <v>57213.34</v>
      </c>
      <c r="L926">
        <v>1473987.25</v>
      </c>
      <c r="M926">
        <v>148</v>
      </c>
      <c r="N926">
        <v>211.61</v>
      </c>
      <c r="O926" s="7">
        <v>-1.8499999999999999E-2</v>
      </c>
      <c r="P926" s="7">
        <v>1.1167</v>
      </c>
      <c r="Q926" t="s">
        <v>535</v>
      </c>
      <c r="S926" s="2">
        <f t="shared" si="162"/>
        <v>44119</v>
      </c>
      <c r="T926" t="s">
        <v>917</v>
      </c>
      <c r="U926" s="5">
        <v>113.5</v>
      </c>
      <c r="V926">
        <v>178.55</v>
      </c>
      <c r="W926">
        <f t="shared" si="165"/>
        <v>11572107.520619243</v>
      </c>
      <c r="X926">
        <f t="shared" si="155"/>
        <v>28930.268801548111</v>
      </c>
      <c r="Y926">
        <f t="shared" si="156"/>
        <v>250</v>
      </c>
      <c r="Z926">
        <f t="shared" si="157"/>
        <v>15532.374999999998</v>
      </c>
      <c r="AA926" s="5" t="str">
        <f t="shared" si="163"/>
        <v/>
      </c>
      <c r="AB926" s="24" t="str">
        <f>IFERROR(AA926/MAX($J$3:AA926)-1,"")</f>
        <v/>
      </c>
      <c r="AG926" s="3">
        <v>44431</v>
      </c>
      <c r="AH926">
        <v>11752834.667279247</v>
      </c>
      <c r="AI926" s="24">
        <f>AH926/MAX($AH$2:AH926)-1</f>
        <v>-4.2626623853421197E-2</v>
      </c>
      <c r="AJ926" s="27">
        <f t="shared" si="158"/>
        <v>1</v>
      </c>
      <c r="AK926">
        <f t="shared" si="159"/>
        <v>1</v>
      </c>
      <c r="AL926" s="28">
        <f t="shared" si="164"/>
        <v>2</v>
      </c>
      <c r="AM926" s="28">
        <f t="shared" si="160"/>
        <v>1384</v>
      </c>
      <c r="AN926" s="29">
        <f t="shared" ca="1" si="161"/>
        <v>-4.2626623853421197E-2</v>
      </c>
      <c r="AP926" s="7"/>
      <c r="AT926" s="3"/>
      <c r="AV926" s="7"/>
      <c r="AW926" s="6"/>
      <c r="AY926" s="7"/>
      <c r="BA926" s="7"/>
      <c r="BG926" s="7"/>
      <c r="BH926" s="7"/>
    </row>
    <row r="927" spans="1:60" x14ac:dyDescent="0.45">
      <c r="A927" t="s">
        <v>962</v>
      </c>
      <c r="B927" t="s">
        <v>30</v>
      </c>
      <c r="C927" s="6">
        <v>44119.567361111112</v>
      </c>
      <c r="D927" s="5">
        <v>115</v>
      </c>
      <c r="E927" s="6">
        <v>44120.385416666664</v>
      </c>
      <c r="F927">
        <v>150.15</v>
      </c>
      <c r="G927" s="7">
        <v>0.30570000000000003</v>
      </c>
      <c r="H927">
        <v>16183.41</v>
      </c>
      <c r="I927" s="7">
        <v>0.28260000000000002</v>
      </c>
      <c r="J927">
        <v>497.97399999999999</v>
      </c>
      <c r="K927">
        <v>57267.01</v>
      </c>
      <c r="L927">
        <v>1490170.66</v>
      </c>
      <c r="M927">
        <v>115</v>
      </c>
      <c r="N927">
        <v>140.72999999999999</v>
      </c>
      <c r="O927" s="7">
        <v>-8.43E-2</v>
      </c>
      <c r="P927" s="7">
        <v>0.79700000000000004</v>
      </c>
      <c r="Q927" t="s">
        <v>535</v>
      </c>
      <c r="S927" s="2">
        <f t="shared" si="162"/>
        <v>44119</v>
      </c>
      <c r="T927" t="s">
        <v>962</v>
      </c>
      <c r="U927" s="5">
        <v>115</v>
      </c>
      <c r="V927">
        <v>150.15</v>
      </c>
      <c r="W927">
        <f t="shared" si="165"/>
        <v>11572107.520619243</v>
      </c>
      <c r="X927">
        <f t="shared" si="155"/>
        <v>28930.268801548111</v>
      </c>
      <c r="Y927">
        <f t="shared" si="156"/>
        <v>250</v>
      </c>
      <c r="Z927">
        <f t="shared" si="157"/>
        <v>8124.6250000000018</v>
      </c>
      <c r="AA927" s="5">
        <f t="shared" si="163"/>
        <v>11998316.108119244</v>
      </c>
      <c r="AB927" s="24">
        <f>IFERROR(AA927/MAX($J$3:AA927)-1,"")</f>
        <v>0</v>
      </c>
      <c r="AG927" s="3">
        <v>44432</v>
      </c>
      <c r="AH927">
        <v>11769404.000324247</v>
      </c>
      <c r="AI927" s="24">
        <f>AH927/MAX($AH$2:AH927)-1</f>
        <v>-4.1276903656815911E-2</v>
      </c>
      <c r="AJ927" s="27">
        <f t="shared" si="158"/>
        <v>1</v>
      </c>
      <c r="AK927">
        <f t="shared" si="159"/>
        <v>1</v>
      </c>
      <c r="AL927" s="28">
        <f t="shared" si="164"/>
        <v>2</v>
      </c>
      <c r="AM927" s="28">
        <f t="shared" si="160"/>
        <v>1384</v>
      </c>
      <c r="AN927" s="29">
        <f t="shared" ca="1" si="161"/>
        <v>-4.1276903656815911E-2</v>
      </c>
      <c r="AP927" s="7"/>
      <c r="AT927" s="3"/>
      <c r="AV927" s="7"/>
      <c r="AW927" s="6"/>
      <c r="AY927" s="7"/>
      <c r="BA927" s="7"/>
      <c r="BG927" s="7"/>
      <c r="BH927" s="7"/>
    </row>
    <row r="928" spans="1:60" x14ac:dyDescent="0.45">
      <c r="A928" t="s">
        <v>714</v>
      </c>
      <c r="B928" t="s">
        <v>30</v>
      </c>
      <c r="C928" s="6">
        <v>44120.552083333336</v>
      </c>
      <c r="D928" s="5">
        <v>105.4</v>
      </c>
      <c r="E928" s="6">
        <v>44123.385416666664</v>
      </c>
      <c r="F928">
        <v>121.95</v>
      </c>
      <c r="G928" s="7">
        <v>0.157</v>
      </c>
      <c r="H928">
        <v>8428</v>
      </c>
      <c r="I928" s="7">
        <v>0.13550000000000001</v>
      </c>
      <c r="J928">
        <v>590.34109999999998</v>
      </c>
      <c r="K928">
        <v>62221.95</v>
      </c>
      <c r="L928">
        <v>2452817.65</v>
      </c>
      <c r="M928">
        <v>137</v>
      </c>
      <c r="N928">
        <v>61.52</v>
      </c>
      <c r="O928" s="7">
        <v>-0.18740000000000001</v>
      </c>
      <c r="P928" s="7">
        <v>0.55689999999999995</v>
      </c>
      <c r="Q928" t="s">
        <v>535</v>
      </c>
      <c r="S928" s="2">
        <f t="shared" si="162"/>
        <v>44120</v>
      </c>
      <c r="T928" t="s">
        <v>714</v>
      </c>
      <c r="U928" s="5">
        <v>105.4</v>
      </c>
      <c r="V928">
        <v>121.95</v>
      </c>
      <c r="W928">
        <f t="shared" si="165"/>
        <v>11998316.108119244</v>
      </c>
      <c r="X928">
        <f t="shared" si="155"/>
        <v>29995.790270298108</v>
      </c>
      <c r="Y928">
        <f t="shared" si="156"/>
        <v>275</v>
      </c>
      <c r="Z928">
        <f t="shared" si="157"/>
        <v>3926.0374999999995</v>
      </c>
      <c r="AA928" s="5">
        <f t="shared" si="163"/>
        <v>12002242.145619243</v>
      </c>
      <c r="AB928" s="24">
        <f>IFERROR(AA928/MAX($J$3:AA928)-1,"")</f>
        <v>0</v>
      </c>
      <c r="AG928" s="3">
        <v>44433</v>
      </c>
      <c r="AH928">
        <v>11746697.675324248</v>
      </c>
      <c r="AI928" s="24">
        <f>AH928/MAX($AH$2:AH928)-1</f>
        <v>-4.3126536672215332E-2</v>
      </c>
      <c r="AJ928" s="27">
        <f t="shared" si="158"/>
        <v>1</v>
      </c>
      <c r="AK928">
        <f t="shared" si="159"/>
        <v>1</v>
      </c>
      <c r="AL928" s="28">
        <f t="shared" si="164"/>
        <v>2</v>
      </c>
      <c r="AM928" s="28">
        <f t="shared" si="160"/>
        <v>1384</v>
      </c>
      <c r="AN928" s="29">
        <f t="shared" ca="1" si="161"/>
        <v>-4.3126536672215332E-2</v>
      </c>
      <c r="AP928" s="7"/>
      <c r="AT928" s="3"/>
      <c r="AV928" s="7"/>
      <c r="AW928" s="6"/>
      <c r="AY928" s="7"/>
      <c r="BA928" s="7"/>
      <c r="BG928" s="7"/>
      <c r="BH928" s="7"/>
    </row>
    <row r="929" spans="1:60" x14ac:dyDescent="0.45">
      <c r="A929" t="s">
        <v>722</v>
      </c>
      <c r="B929" t="s">
        <v>30</v>
      </c>
      <c r="C929" s="6">
        <v>44124.495138888888</v>
      </c>
      <c r="D929" s="5">
        <v>70.5</v>
      </c>
      <c r="E929" s="6">
        <v>44125.385416666664</v>
      </c>
      <c r="F929">
        <v>72.45</v>
      </c>
      <c r="G929" s="7">
        <v>2.7699999999999999E-2</v>
      </c>
      <c r="H929">
        <v>459.69</v>
      </c>
      <c r="I929" s="7">
        <v>7.4000000000000003E-3</v>
      </c>
      <c r="J929">
        <v>883.17849999999999</v>
      </c>
      <c r="K929">
        <v>62264.09</v>
      </c>
      <c r="L929">
        <v>2453277.35</v>
      </c>
      <c r="M929">
        <v>219</v>
      </c>
      <c r="N929">
        <v>2.1</v>
      </c>
      <c r="O929" s="7">
        <v>-0.2369</v>
      </c>
      <c r="P929" s="7">
        <v>5.96E-2</v>
      </c>
      <c r="Q929" t="s">
        <v>535</v>
      </c>
      <c r="S929" s="2">
        <f t="shared" si="162"/>
        <v>44124</v>
      </c>
      <c r="T929" t="s">
        <v>722</v>
      </c>
      <c r="U929" s="5">
        <v>70.5</v>
      </c>
      <c r="V929">
        <v>72.45</v>
      </c>
      <c r="W929">
        <f t="shared" si="165"/>
        <v>12002242.145619243</v>
      </c>
      <c r="X929">
        <f t="shared" si="155"/>
        <v>30005.605364048108</v>
      </c>
      <c r="Y929">
        <f t="shared" si="156"/>
        <v>425</v>
      </c>
      <c r="Z929">
        <f t="shared" si="157"/>
        <v>221.21249999999932</v>
      </c>
      <c r="AA929" s="5" t="str">
        <f t="shared" si="163"/>
        <v/>
      </c>
      <c r="AB929" s="24" t="str">
        <f>IFERROR(AA929/MAX($J$3:AA929)-1,"")</f>
        <v/>
      </c>
      <c r="AG929" s="3">
        <v>44434</v>
      </c>
      <c r="AH929">
        <v>11717293.025324248</v>
      </c>
      <c r="AI929" s="24">
        <f>AH929/MAX($AH$2:AH929)-1</f>
        <v>-4.5521808097523819E-2</v>
      </c>
      <c r="AJ929" s="27">
        <f t="shared" si="158"/>
        <v>1</v>
      </c>
      <c r="AK929">
        <f t="shared" si="159"/>
        <v>1</v>
      </c>
      <c r="AL929" s="28">
        <f t="shared" si="164"/>
        <v>2</v>
      </c>
      <c r="AM929" s="28">
        <f t="shared" si="160"/>
        <v>1384</v>
      </c>
      <c r="AN929" s="29">
        <f t="shared" ca="1" si="161"/>
        <v>-4.5521808097523819E-2</v>
      </c>
      <c r="AP929" s="7"/>
      <c r="AT929" s="3"/>
      <c r="AV929" s="7"/>
      <c r="AW929" s="6"/>
      <c r="AY929" s="7"/>
      <c r="BA929" s="7"/>
      <c r="BG929" s="7"/>
      <c r="BH929" s="7"/>
    </row>
    <row r="930" spans="1:60" x14ac:dyDescent="0.45">
      <c r="A930" t="s">
        <v>722</v>
      </c>
      <c r="B930" t="s">
        <v>30</v>
      </c>
      <c r="C930" s="6">
        <v>44124.520833333336</v>
      </c>
      <c r="D930" s="5">
        <v>68.650000000000006</v>
      </c>
      <c r="E930" s="6">
        <v>44125.385416666664</v>
      </c>
      <c r="F930">
        <v>72.45</v>
      </c>
      <c r="G930" s="7">
        <v>5.5399999999999998E-2</v>
      </c>
      <c r="H930">
        <v>1999.27</v>
      </c>
      <c r="I930" s="7">
        <v>3.4799999999999998E-2</v>
      </c>
      <c r="J930">
        <v>836.86599999999999</v>
      </c>
      <c r="K930">
        <v>57450.86</v>
      </c>
      <c r="L930">
        <v>1492169.94</v>
      </c>
      <c r="M930">
        <v>182</v>
      </c>
      <c r="N930">
        <v>10.99</v>
      </c>
      <c r="O930" s="7">
        <v>-0.21629999999999999</v>
      </c>
      <c r="P930" s="7">
        <v>5.5399999999999998E-2</v>
      </c>
      <c r="Q930" t="s">
        <v>535</v>
      </c>
      <c r="S930" s="2">
        <f t="shared" si="162"/>
        <v>44124</v>
      </c>
      <c r="T930" t="s">
        <v>722</v>
      </c>
      <c r="U930" s="5">
        <v>68.650000000000006</v>
      </c>
      <c r="V930">
        <v>72.45</v>
      </c>
      <c r="W930">
        <f t="shared" si="165"/>
        <v>12002242.145619243</v>
      </c>
      <c r="X930">
        <f t="shared" si="155"/>
        <v>30005.605364048108</v>
      </c>
      <c r="Y930">
        <f t="shared" si="156"/>
        <v>425</v>
      </c>
      <c r="Z930">
        <f t="shared" si="157"/>
        <v>1015.3249999999982</v>
      </c>
      <c r="AA930" s="5" t="str">
        <f t="shared" si="163"/>
        <v/>
      </c>
      <c r="AB930" s="24" t="str">
        <f>IFERROR(AA930/MAX($J$3:AA930)-1,"")</f>
        <v/>
      </c>
      <c r="AG930" s="3">
        <v>44435</v>
      </c>
      <c r="AH930">
        <v>11741521.387824249</v>
      </c>
      <c r="AI930" s="24">
        <f>AH930/MAX($AH$2:AH930)-1</f>
        <v>-4.354819153081535E-2</v>
      </c>
      <c r="AJ930" s="27">
        <f t="shared" si="158"/>
        <v>1</v>
      </c>
      <c r="AK930">
        <f t="shared" si="159"/>
        <v>1</v>
      </c>
      <c r="AL930" s="28">
        <f t="shared" si="164"/>
        <v>2</v>
      </c>
      <c r="AM930" s="28">
        <f t="shared" si="160"/>
        <v>1384</v>
      </c>
      <c r="AN930" s="29">
        <f t="shared" ca="1" si="161"/>
        <v>-4.354819153081535E-2</v>
      </c>
      <c r="AP930" s="7"/>
      <c r="AT930" s="3"/>
      <c r="AV930" s="7"/>
      <c r="AW930" s="6"/>
      <c r="AY930" s="7"/>
      <c r="BA930" s="7"/>
      <c r="BG930" s="7"/>
      <c r="BH930" s="7"/>
    </row>
    <row r="931" spans="1:60" x14ac:dyDescent="0.45">
      <c r="A931" t="s">
        <v>728</v>
      </c>
      <c r="B931" t="s">
        <v>30</v>
      </c>
      <c r="C931" s="6">
        <v>44124.540972222225</v>
      </c>
      <c r="D931" s="5">
        <v>91.55</v>
      </c>
      <c r="E931" s="6">
        <v>44125.385416666664</v>
      </c>
      <c r="F931">
        <v>103.4</v>
      </c>
      <c r="G931" s="7">
        <v>0.12939999999999999</v>
      </c>
      <c r="H931">
        <v>6210.95</v>
      </c>
      <c r="I931" s="7">
        <v>0.1081</v>
      </c>
      <c r="J931">
        <v>627.33669999999995</v>
      </c>
      <c r="K931">
        <v>57432.68</v>
      </c>
      <c r="L931">
        <v>1498380.88</v>
      </c>
      <c r="M931">
        <v>153</v>
      </c>
      <c r="N931">
        <v>40.590000000000003</v>
      </c>
      <c r="O931" s="7">
        <v>-0.16819999999999999</v>
      </c>
      <c r="P931" s="7">
        <v>0.12939999999999999</v>
      </c>
      <c r="Q931" t="s">
        <v>535</v>
      </c>
      <c r="S931" s="2">
        <f t="shared" si="162"/>
        <v>44124</v>
      </c>
      <c r="T931" t="s">
        <v>728</v>
      </c>
      <c r="U931" s="5">
        <v>91.55</v>
      </c>
      <c r="V931">
        <v>103.4</v>
      </c>
      <c r="W931">
        <f t="shared" si="165"/>
        <v>12002242.145619243</v>
      </c>
      <c r="X931">
        <f t="shared" si="155"/>
        <v>30005.605364048108</v>
      </c>
      <c r="Y931">
        <f t="shared" si="156"/>
        <v>325</v>
      </c>
      <c r="Z931">
        <f t="shared" si="157"/>
        <v>3217.6625000000026</v>
      </c>
      <c r="AA931" s="5">
        <f t="shared" si="163"/>
        <v>12006696.345619243</v>
      </c>
      <c r="AB931" s="24">
        <f>IFERROR(AA931/MAX($J$3:AA931)-1,"")</f>
        <v>0</v>
      </c>
      <c r="AG931" s="3">
        <v>44436</v>
      </c>
      <c r="AH931">
        <v>11741521.387824249</v>
      </c>
      <c r="AI931" s="24">
        <f>AH931/MAX($AH$2:AH931)-1</f>
        <v>-4.354819153081535E-2</v>
      </c>
      <c r="AJ931" s="27">
        <f t="shared" si="158"/>
        <v>1</v>
      </c>
      <c r="AK931">
        <f t="shared" si="159"/>
        <v>1</v>
      </c>
      <c r="AL931" s="28">
        <f t="shared" si="164"/>
        <v>2</v>
      </c>
      <c r="AM931" s="28">
        <f t="shared" si="160"/>
        <v>1384</v>
      </c>
      <c r="AN931" s="29">
        <f t="shared" ca="1" si="161"/>
        <v>-4.354819153081535E-2</v>
      </c>
      <c r="AP931" s="7"/>
      <c r="AT931" s="3"/>
      <c r="AV931" s="7"/>
      <c r="AW931" s="6"/>
      <c r="AY931" s="7"/>
      <c r="BA931" s="7"/>
      <c r="BG931" s="7"/>
      <c r="BH931" s="7"/>
    </row>
    <row r="932" spans="1:60" x14ac:dyDescent="0.45">
      <c r="A932" t="s">
        <v>723</v>
      </c>
      <c r="B932" t="s">
        <v>30</v>
      </c>
      <c r="C932" s="6">
        <v>44125.427083333336</v>
      </c>
      <c r="D932" s="5">
        <v>60.85</v>
      </c>
      <c r="E932" s="6">
        <v>44126.385416666664</v>
      </c>
      <c r="F932">
        <v>7.15</v>
      </c>
      <c r="G932" s="7">
        <v>-0.88249999999999995</v>
      </c>
      <c r="H932">
        <v>-55645.79</v>
      </c>
      <c r="I932" s="7">
        <v>-0.89370000000000005</v>
      </c>
      <c r="J932">
        <v>1023.277</v>
      </c>
      <c r="K932">
        <v>62266.39</v>
      </c>
      <c r="L932">
        <v>2397631.56</v>
      </c>
      <c r="M932">
        <v>317</v>
      </c>
      <c r="N932">
        <v>-175.54</v>
      </c>
      <c r="O932" s="7">
        <v>-0.88249999999999995</v>
      </c>
      <c r="P932" s="7">
        <v>0.10929999999999999</v>
      </c>
      <c r="Q932" t="s">
        <v>535</v>
      </c>
      <c r="S932" s="2">
        <f t="shared" si="162"/>
        <v>44125</v>
      </c>
      <c r="T932" t="s">
        <v>723</v>
      </c>
      <c r="U932" s="5">
        <v>60.85</v>
      </c>
      <c r="V932">
        <v>7.15</v>
      </c>
      <c r="W932">
        <f t="shared" si="165"/>
        <v>12006696.345619243</v>
      </c>
      <c r="X932">
        <f t="shared" si="155"/>
        <v>30016.740864048108</v>
      </c>
      <c r="Y932">
        <f t="shared" si="156"/>
        <v>500</v>
      </c>
      <c r="Z932">
        <f t="shared" si="157"/>
        <v>-27190</v>
      </c>
      <c r="AA932" s="5" t="str">
        <f t="shared" si="163"/>
        <v/>
      </c>
      <c r="AB932" s="24" t="str">
        <f>IFERROR(AA932/MAX($J$3:AA932)-1,"")</f>
        <v/>
      </c>
      <c r="AG932" s="3">
        <v>44437</v>
      </c>
      <c r="AH932">
        <v>11741521.387824249</v>
      </c>
      <c r="AI932" s="24">
        <f>AH932/MAX($AH$2:AH932)-1</f>
        <v>-4.354819153081535E-2</v>
      </c>
      <c r="AJ932" s="27">
        <f t="shared" si="158"/>
        <v>1</v>
      </c>
      <c r="AK932">
        <f t="shared" si="159"/>
        <v>1</v>
      </c>
      <c r="AL932" s="28">
        <f t="shared" si="164"/>
        <v>2</v>
      </c>
      <c r="AM932" s="28">
        <f t="shared" si="160"/>
        <v>1384</v>
      </c>
      <c r="AN932" s="29">
        <f t="shared" ca="1" si="161"/>
        <v>-4.354819153081535E-2</v>
      </c>
      <c r="AP932" s="7"/>
      <c r="AT932" s="3"/>
      <c r="AV932" s="7"/>
      <c r="AW932" s="6"/>
      <c r="AY932" s="7"/>
      <c r="BA932" s="7"/>
      <c r="BG932" s="7"/>
      <c r="BH932" s="7"/>
    </row>
    <row r="933" spans="1:60" x14ac:dyDescent="0.45">
      <c r="A933" t="s">
        <v>727</v>
      </c>
      <c r="B933" t="s">
        <v>30</v>
      </c>
      <c r="C933" s="6">
        <v>44125.559027777781</v>
      </c>
      <c r="D933" s="5">
        <v>55.1</v>
      </c>
      <c r="E933" s="6">
        <v>44126.385416666664</v>
      </c>
      <c r="F933">
        <v>50.2</v>
      </c>
      <c r="G933" s="7">
        <v>-8.8900000000000007E-2</v>
      </c>
      <c r="H933">
        <v>-6211.42</v>
      </c>
      <c r="I933" s="7">
        <v>-0.108</v>
      </c>
      <c r="J933">
        <v>1043.4100000000001</v>
      </c>
      <c r="K933">
        <v>57491.91</v>
      </c>
      <c r="L933">
        <v>1492169.46</v>
      </c>
      <c r="M933">
        <v>127</v>
      </c>
      <c r="N933">
        <v>-48.91</v>
      </c>
      <c r="O933" s="7">
        <v>-0.47370000000000001</v>
      </c>
      <c r="P933" s="7">
        <v>1.6162000000000001</v>
      </c>
      <c r="Q933" t="s">
        <v>535</v>
      </c>
      <c r="S933" s="2">
        <f t="shared" si="162"/>
        <v>44125</v>
      </c>
      <c r="T933" t="s">
        <v>727</v>
      </c>
      <c r="U933" s="5">
        <v>55.1</v>
      </c>
      <c r="V933">
        <v>50.2</v>
      </c>
      <c r="W933">
        <f t="shared" si="165"/>
        <v>12006696.345619243</v>
      </c>
      <c r="X933">
        <f t="shared" si="155"/>
        <v>30016.740864048108</v>
      </c>
      <c r="Y933">
        <f t="shared" si="156"/>
        <v>550</v>
      </c>
      <c r="Z933">
        <f t="shared" si="157"/>
        <v>-3274.1500000000015</v>
      </c>
      <c r="AA933" s="5" t="str">
        <f t="shared" si="163"/>
        <v/>
      </c>
      <c r="AB933" s="24" t="str">
        <f>IFERROR(AA933/MAX($J$3:AA933)-1,"")</f>
        <v/>
      </c>
      <c r="AG933" s="3">
        <v>44438</v>
      </c>
      <c r="AH933">
        <v>11836286.275324248</v>
      </c>
      <c r="AI933" s="24">
        <f>AH933/MAX($AH$2:AH933)-1</f>
        <v>-3.5828744873524054E-2</v>
      </c>
      <c r="AJ933" s="27">
        <f t="shared" si="158"/>
        <v>1</v>
      </c>
      <c r="AK933">
        <f t="shared" si="159"/>
        <v>1</v>
      </c>
      <c r="AL933" s="28">
        <f t="shared" si="164"/>
        <v>2</v>
      </c>
      <c r="AM933" s="28">
        <f t="shared" si="160"/>
        <v>1384</v>
      </c>
      <c r="AN933" s="29">
        <f t="shared" ca="1" si="161"/>
        <v>-3.5828744873524054E-2</v>
      </c>
      <c r="AP933" s="7"/>
      <c r="AT933" s="3"/>
      <c r="AV933" s="7"/>
      <c r="AW933" s="6"/>
      <c r="AY933" s="7"/>
      <c r="BA933" s="7"/>
      <c r="BG933" s="7"/>
      <c r="BH933" s="7"/>
    </row>
    <row r="934" spans="1:60" x14ac:dyDescent="0.45">
      <c r="A934" t="s">
        <v>727</v>
      </c>
      <c r="B934" t="s">
        <v>30</v>
      </c>
      <c r="C934" s="6">
        <v>44125.563194444447</v>
      </c>
      <c r="D934" s="5">
        <v>94.75</v>
      </c>
      <c r="E934" s="6">
        <v>44126.385416666664</v>
      </c>
      <c r="F934">
        <v>50.2</v>
      </c>
      <c r="G934" s="7">
        <v>-0.47020000000000001</v>
      </c>
      <c r="H934">
        <v>-30124.43</v>
      </c>
      <c r="I934" s="7">
        <v>-0.48549999999999999</v>
      </c>
      <c r="J934">
        <v>654.88610000000006</v>
      </c>
      <c r="K934">
        <v>62050.46</v>
      </c>
      <c r="L934">
        <v>2367507.12</v>
      </c>
      <c r="M934">
        <v>121</v>
      </c>
      <c r="N934">
        <v>-248.96</v>
      </c>
      <c r="O934" s="7">
        <v>-0.69389999999999996</v>
      </c>
      <c r="P934" s="7">
        <v>0.52139999999999997</v>
      </c>
      <c r="Q934" t="s">
        <v>535</v>
      </c>
      <c r="S934" s="2">
        <f t="shared" si="162"/>
        <v>44125</v>
      </c>
      <c r="T934" t="s">
        <v>727</v>
      </c>
      <c r="U934" s="5">
        <v>94.75</v>
      </c>
      <c r="V934">
        <v>50.2</v>
      </c>
      <c r="W934">
        <f t="shared" si="165"/>
        <v>12006696.345619243</v>
      </c>
      <c r="X934">
        <f t="shared" si="155"/>
        <v>30016.740864048108</v>
      </c>
      <c r="Y934">
        <f t="shared" si="156"/>
        <v>325</v>
      </c>
      <c r="Z934">
        <f t="shared" si="157"/>
        <v>-14949.837500000001</v>
      </c>
      <c r="AA934" s="5" t="str">
        <f t="shared" si="163"/>
        <v/>
      </c>
      <c r="AB934" s="24" t="str">
        <f>IFERROR(AA934/MAX($J$3:AA934)-1,"")</f>
        <v/>
      </c>
      <c r="AG934" s="3">
        <v>44439</v>
      </c>
      <c r="AH934">
        <v>12010614.100324247</v>
      </c>
      <c r="AI934" s="24">
        <f>AH934/MAX($AH$2:AH934)-1</f>
        <v>-2.1628186191184007E-2</v>
      </c>
      <c r="AJ934" s="27">
        <f t="shared" si="158"/>
        <v>1</v>
      </c>
      <c r="AK934">
        <f t="shared" si="159"/>
        <v>1</v>
      </c>
      <c r="AL934" s="28">
        <f t="shared" si="164"/>
        <v>2</v>
      </c>
      <c r="AM934" s="28">
        <f t="shared" si="160"/>
        <v>1384</v>
      </c>
      <c r="AN934" s="29">
        <f t="shared" ca="1" si="161"/>
        <v>-2.1628186191184007E-2</v>
      </c>
      <c r="AP934" s="7"/>
      <c r="AT934" s="3"/>
      <c r="AV934" s="7"/>
      <c r="AW934" s="6"/>
      <c r="AY934" s="7"/>
      <c r="BA934" s="7"/>
      <c r="BG934" s="7"/>
      <c r="BH934" s="7"/>
    </row>
    <row r="935" spans="1:60" x14ac:dyDescent="0.45">
      <c r="A935" t="s">
        <v>730</v>
      </c>
      <c r="B935" t="s">
        <v>30</v>
      </c>
      <c r="C935" s="6">
        <v>44125.56527777778</v>
      </c>
      <c r="D935" s="5">
        <v>65.150000000000006</v>
      </c>
      <c r="E935" s="6">
        <v>44126.385416666664</v>
      </c>
      <c r="F935">
        <v>30.8</v>
      </c>
      <c r="G935" s="7">
        <v>-0.5272</v>
      </c>
      <c r="H935">
        <v>-31224.35</v>
      </c>
      <c r="I935" s="7">
        <v>-0.54200000000000004</v>
      </c>
      <c r="J935">
        <v>884.30439999999999</v>
      </c>
      <c r="K935">
        <v>57612.44</v>
      </c>
      <c r="L935">
        <v>1460945.11</v>
      </c>
      <c r="M935">
        <v>118</v>
      </c>
      <c r="N935">
        <v>-264.61</v>
      </c>
      <c r="O935" s="7">
        <v>-0.73370000000000002</v>
      </c>
      <c r="P935" s="7">
        <v>0.64239999999999997</v>
      </c>
      <c r="Q935" t="s">
        <v>535</v>
      </c>
      <c r="S935" s="2">
        <f t="shared" si="162"/>
        <v>44125</v>
      </c>
      <c r="T935" t="s">
        <v>730</v>
      </c>
      <c r="U935" s="5">
        <v>65.150000000000006</v>
      </c>
      <c r="V935">
        <v>30.8</v>
      </c>
      <c r="W935">
        <f t="shared" si="165"/>
        <v>12006696.345619243</v>
      </c>
      <c r="X935">
        <f t="shared" si="155"/>
        <v>30016.740864048108</v>
      </c>
      <c r="Y935">
        <f t="shared" si="156"/>
        <v>450</v>
      </c>
      <c r="Z935">
        <f t="shared" si="157"/>
        <v>-15889.275</v>
      </c>
      <c r="AA935" s="5">
        <f t="shared" si="163"/>
        <v>11945393.083119243</v>
      </c>
      <c r="AB935" s="24">
        <f>IFERROR(AA935/MAX($J$3:AA935)-1,"")</f>
        <v>-5.1057560494037757E-3</v>
      </c>
      <c r="AG935" s="3">
        <v>44440</v>
      </c>
      <c r="AH935">
        <v>11958916.900324248</v>
      </c>
      <c r="AI935" s="24">
        <f>AH935/MAX($AH$2:AH935)-1</f>
        <v>-2.5839384961734102E-2</v>
      </c>
      <c r="AJ935" s="27">
        <f t="shared" si="158"/>
        <v>1</v>
      </c>
      <c r="AK935">
        <f t="shared" si="159"/>
        <v>1</v>
      </c>
      <c r="AL935" s="28">
        <f t="shared" si="164"/>
        <v>2</v>
      </c>
      <c r="AM935" s="28">
        <f t="shared" si="160"/>
        <v>1384</v>
      </c>
      <c r="AN935" s="29">
        <f t="shared" ca="1" si="161"/>
        <v>-2.5839384961734102E-2</v>
      </c>
      <c r="AP935" s="7"/>
      <c r="AT935" s="3"/>
      <c r="AV935" s="7"/>
      <c r="AW935" s="6"/>
      <c r="AY935" s="7"/>
      <c r="BA935" s="7"/>
      <c r="BG935" s="7"/>
      <c r="BH935" s="7"/>
    </row>
    <row r="936" spans="1:60" x14ac:dyDescent="0.45">
      <c r="A936" t="s">
        <v>730</v>
      </c>
      <c r="B936" t="s">
        <v>30</v>
      </c>
      <c r="C936" s="6">
        <v>44126.527777777781</v>
      </c>
      <c r="D936" s="5">
        <v>42.05</v>
      </c>
      <c r="E936" s="6">
        <v>44126.638194444444</v>
      </c>
      <c r="F936">
        <v>0.05</v>
      </c>
      <c r="G936" s="7">
        <v>-0.99880000000000002</v>
      </c>
      <c r="H936">
        <v>-62383.12</v>
      </c>
      <c r="I936" s="7">
        <v>-1.0087999999999999</v>
      </c>
      <c r="J936">
        <v>1470.5719999999999</v>
      </c>
      <c r="K936">
        <v>61837.54</v>
      </c>
      <c r="L936">
        <v>2305124</v>
      </c>
      <c r="M936">
        <v>160</v>
      </c>
      <c r="N936">
        <v>-389.89</v>
      </c>
      <c r="O936" s="7">
        <v>-0.99880000000000002</v>
      </c>
      <c r="P936" s="7">
        <v>0.12720000000000001</v>
      </c>
      <c r="Q936" t="s">
        <v>535</v>
      </c>
      <c r="S936" s="2">
        <f t="shared" si="162"/>
        <v>44126</v>
      </c>
      <c r="T936" t="s">
        <v>730</v>
      </c>
      <c r="U936" s="5">
        <v>42.05</v>
      </c>
      <c r="V936">
        <v>0.05</v>
      </c>
      <c r="W936">
        <f t="shared" si="165"/>
        <v>11945393.083119243</v>
      </c>
      <c r="X936">
        <f t="shared" si="155"/>
        <v>29863.48270779811</v>
      </c>
      <c r="Y936">
        <f t="shared" si="156"/>
        <v>700</v>
      </c>
      <c r="Z936">
        <f t="shared" si="157"/>
        <v>-29694.699999999993</v>
      </c>
      <c r="AA936" s="5">
        <f t="shared" si="163"/>
        <v>11915698.383119244</v>
      </c>
      <c r="AB936" s="24">
        <f>IFERROR(AA936/MAX($J$3:AA936)-1,"")</f>
        <v>-7.5789342780538949E-3</v>
      </c>
      <c r="AG936" s="3">
        <v>44441</v>
      </c>
      <c r="AH936">
        <v>12103606.125324247</v>
      </c>
      <c r="AI936" s="24">
        <f>AH936/MAX($AH$2:AH936)-1</f>
        <v>-1.4053155022165864E-2</v>
      </c>
      <c r="AJ936" s="27">
        <f t="shared" si="158"/>
        <v>1</v>
      </c>
      <c r="AK936">
        <f t="shared" si="159"/>
        <v>1</v>
      </c>
      <c r="AL936" s="28">
        <f t="shared" si="164"/>
        <v>2</v>
      </c>
      <c r="AM936" s="28">
        <f t="shared" si="160"/>
        <v>1384</v>
      </c>
      <c r="AN936" s="29">
        <f t="shared" ca="1" si="161"/>
        <v>-1.4053155022165864E-2</v>
      </c>
      <c r="AP936" s="7"/>
      <c r="AT936" s="3"/>
      <c r="AV936" s="7"/>
      <c r="AW936" s="6"/>
      <c r="AY936" s="7"/>
      <c r="BA936" s="7"/>
      <c r="BG936" s="7"/>
      <c r="BH936" s="7"/>
    </row>
    <row r="937" spans="1:60" x14ac:dyDescent="0.45">
      <c r="A937" t="s">
        <v>730</v>
      </c>
      <c r="B937" t="s">
        <v>30</v>
      </c>
      <c r="C937" s="6">
        <v>44130.470833333333</v>
      </c>
      <c r="D937" s="5">
        <v>92.95</v>
      </c>
      <c r="E937" s="6">
        <v>44131.385416666664</v>
      </c>
      <c r="F937">
        <v>137</v>
      </c>
      <c r="G937" s="7">
        <v>0.47389999999999999</v>
      </c>
      <c r="H937">
        <v>27635.56</v>
      </c>
      <c r="I937" s="7">
        <v>0.44919999999999999</v>
      </c>
      <c r="J937">
        <v>661.92169999999999</v>
      </c>
      <c r="K937">
        <v>61525.62</v>
      </c>
      <c r="L937">
        <v>2332759.5699999998</v>
      </c>
      <c r="M937">
        <v>254</v>
      </c>
      <c r="N937">
        <v>108.8</v>
      </c>
      <c r="O937" s="7">
        <v>-8.5500000000000007E-2</v>
      </c>
      <c r="P937" s="7">
        <v>1.0429999999999999</v>
      </c>
      <c r="Q937" t="s">
        <v>535</v>
      </c>
      <c r="S937" s="2">
        <f t="shared" si="162"/>
        <v>44130</v>
      </c>
      <c r="T937" t="s">
        <v>730</v>
      </c>
      <c r="U937" s="5">
        <v>92.95</v>
      </c>
      <c r="V937">
        <v>137</v>
      </c>
      <c r="W937">
        <f t="shared" si="165"/>
        <v>11915698.383119244</v>
      </c>
      <c r="X937">
        <f t="shared" si="155"/>
        <v>29789.24595779811</v>
      </c>
      <c r="Y937">
        <f t="shared" si="156"/>
        <v>325</v>
      </c>
      <c r="Z937">
        <f t="shared" si="157"/>
        <v>13568.912499999997</v>
      </c>
      <c r="AA937" s="5" t="str">
        <f t="shared" si="163"/>
        <v/>
      </c>
      <c r="AB937" s="24" t="str">
        <f>IFERROR(AA937/MAX($J$3:AA937)-1,"")</f>
        <v/>
      </c>
      <c r="AG937" s="3">
        <v>44442</v>
      </c>
      <c r="AH937">
        <v>12103606.125324247</v>
      </c>
      <c r="AI937" s="24">
        <f>AH937/MAX($AH$2:AH937)-1</f>
        <v>-1.4053155022165864E-2</v>
      </c>
      <c r="AJ937" s="27">
        <f t="shared" si="158"/>
        <v>1</v>
      </c>
      <c r="AK937">
        <f t="shared" si="159"/>
        <v>1</v>
      </c>
      <c r="AL937" s="28">
        <f t="shared" si="164"/>
        <v>2</v>
      </c>
      <c r="AM937" s="28">
        <f t="shared" si="160"/>
        <v>1384</v>
      </c>
      <c r="AN937" s="29">
        <f t="shared" ca="1" si="161"/>
        <v>-1.4053155022165864E-2</v>
      </c>
      <c r="AP937" s="7"/>
      <c r="AT937" s="3"/>
      <c r="AV937" s="7"/>
      <c r="AW937" s="6"/>
      <c r="AY937" s="7"/>
      <c r="BA937" s="7"/>
      <c r="BG937" s="7"/>
      <c r="BH937" s="7"/>
    </row>
    <row r="938" spans="1:60" x14ac:dyDescent="0.45">
      <c r="A938" t="s">
        <v>729</v>
      </c>
      <c r="B938" t="s">
        <v>30</v>
      </c>
      <c r="C938" s="6">
        <v>44130.506249999999</v>
      </c>
      <c r="D938" s="5">
        <v>94.4</v>
      </c>
      <c r="E938" s="6">
        <v>44131.385416666664</v>
      </c>
      <c r="F938">
        <v>109.9</v>
      </c>
      <c r="G938" s="7">
        <v>0.16420000000000001</v>
      </c>
      <c r="H938">
        <v>8777.5400000000009</v>
      </c>
      <c r="I938" s="7">
        <v>0.1426</v>
      </c>
      <c r="J938">
        <v>652.2654</v>
      </c>
      <c r="K938">
        <v>61573.86</v>
      </c>
      <c r="L938">
        <v>2341537.1</v>
      </c>
      <c r="M938">
        <v>203</v>
      </c>
      <c r="N938">
        <v>43.24</v>
      </c>
      <c r="O938" s="7">
        <v>-9.7500000000000003E-2</v>
      </c>
      <c r="P938" s="7">
        <v>0.66210000000000002</v>
      </c>
      <c r="Q938" t="s">
        <v>535</v>
      </c>
      <c r="S938" s="2">
        <f t="shared" si="162"/>
        <v>44130</v>
      </c>
      <c r="T938" t="s">
        <v>729</v>
      </c>
      <c r="U938" s="5">
        <v>94.4</v>
      </c>
      <c r="V938">
        <v>109.9</v>
      </c>
      <c r="W938">
        <f t="shared" si="165"/>
        <v>11915698.383119244</v>
      </c>
      <c r="X938">
        <f t="shared" si="155"/>
        <v>29789.24595779811</v>
      </c>
      <c r="Y938">
        <f t="shared" si="156"/>
        <v>325</v>
      </c>
      <c r="Z938">
        <f t="shared" si="157"/>
        <v>4373.5249999999978</v>
      </c>
      <c r="AA938" s="5" t="str">
        <f t="shared" si="163"/>
        <v/>
      </c>
      <c r="AB938" s="24" t="str">
        <f>IFERROR(AA938/MAX($J$3:AA938)-1,"")</f>
        <v/>
      </c>
      <c r="AG938" s="3">
        <v>44443</v>
      </c>
      <c r="AH938">
        <v>12103606.125324247</v>
      </c>
      <c r="AI938" s="24">
        <f>AH938/MAX($AH$2:AH938)-1</f>
        <v>-1.4053155022165864E-2</v>
      </c>
      <c r="AJ938" s="27">
        <f t="shared" si="158"/>
        <v>1</v>
      </c>
      <c r="AK938">
        <f t="shared" si="159"/>
        <v>1</v>
      </c>
      <c r="AL938" s="28">
        <f t="shared" si="164"/>
        <v>2</v>
      </c>
      <c r="AM938" s="28">
        <f t="shared" si="160"/>
        <v>1384</v>
      </c>
      <c r="AN938" s="29">
        <f t="shared" ca="1" si="161"/>
        <v>-1.4053155022165864E-2</v>
      </c>
      <c r="AP938" s="7"/>
      <c r="AT938" s="3"/>
      <c r="AV938" s="7"/>
      <c r="AW938" s="6"/>
      <c r="AY938" s="7"/>
      <c r="BA938" s="7"/>
      <c r="BG938" s="7"/>
      <c r="BH938" s="7"/>
    </row>
    <row r="939" spans="1:60" x14ac:dyDescent="0.45">
      <c r="A939" t="s">
        <v>729</v>
      </c>
      <c r="B939" t="s">
        <v>30</v>
      </c>
      <c r="C939" s="6">
        <v>44130.520833333336</v>
      </c>
      <c r="D939" s="5">
        <v>93.2</v>
      </c>
      <c r="E939" s="6">
        <v>44131.385416666664</v>
      </c>
      <c r="F939">
        <v>109.9</v>
      </c>
      <c r="G939" s="7">
        <v>0.1792</v>
      </c>
      <c r="H939">
        <v>9019.35</v>
      </c>
      <c r="I939" s="7">
        <v>0.15740000000000001</v>
      </c>
      <c r="J939">
        <v>614.85760000000005</v>
      </c>
      <c r="K939">
        <v>57304.73</v>
      </c>
      <c r="L939">
        <v>1469964.46</v>
      </c>
      <c r="M939">
        <v>182</v>
      </c>
      <c r="N939">
        <v>49.56</v>
      </c>
      <c r="O939" s="7">
        <v>-3.4299999999999997E-2</v>
      </c>
      <c r="P939" s="7">
        <v>0.6835</v>
      </c>
      <c r="Q939" t="s">
        <v>535</v>
      </c>
      <c r="S939" s="2">
        <f t="shared" si="162"/>
        <v>44130</v>
      </c>
      <c r="T939" t="s">
        <v>729</v>
      </c>
      <c r="U939" s="5">
        <v>93.2</v>
      </c>
      <c r="V939">
        <v>109.9</v>
      </c>
      <c r="W939">
        <f t="shared" si="165"/>
        <v>11915698.383119244</v>
      </c>
      <c r="X939">
        <f t="shared" si="155"/>
        <v>29789.24595779811</v>
      </c>
      <c r="Y939">
        <f t="shared" si="156"/>
        <v>325</v>
      </c>
      <c r="Z939">
        <f t="shared" si="157"/>
        <v>4767.4249999999993</v>
      </c>
      <c r="AA939" s="5" t="str">
        <f t="shared" si="163"/>
        <v/>
      </c>
      <c r="AB939" s="24" t="str">
        <f>IFERROR(AA939/MAX($J$3:AA939)-1,"")</f>
        <v/>
      </c>
      <c r="AG939" s="3">
        <v>44444</v>
      </c>
      <c r="AH939">
        <v>12103606.125324247</v>
      </c>
      <c r="AI939" s="24">
        <f>AH939/MAX($AH$2:AH939)-1</f>
        <v>-1.4053155022165864E-2</v>
      </c>
      <c r="AJ939" s="27">
        <f t="shared" si="158"/>
        <v>1</v>
      </c>
      <c r="AK939">
        <f t="shared" si="159"/>
        <v>1</v>
      </c>
      <c r="AL939" s="28">
        <f t="shared" si="164"/>
        <v>2</v>
      </c>
      <c r="AM939" s="28">
        <f t="shared" si="160"/>
        <v>1384</v>
      </c>
      <c r="AN939" s="29">
        <f t="shared" ca="1" si="161"/>
        <v>-1.4053155022165864E-2</v>
      </c>
      <c r="AP939" s="7"/>
      <c r="AT939" s="3"/>
      <c r="AV939" s="7"/>
      <c r="AW939" s="6"/>
      <c r="AY939" s="7"/>
      <c r="BA939" s="7"/>
      <c r="BG939" s="7"/>
      <c r="BH939" s="7"/>
    </row>
    <row r="940" spans="1:60" x14ac:dyDescent="0.45">
      <c r="A940" t="s">
        <v>716</v>
      </c>
      <c r="B940" t="s">
        <v>30</v>
      </c>
      <c r="C940" s="6">
        <v>44130.540277777778</v>
      </c>
      <c r="D940" s="5">
        <v>103.4</v>
      </c>
      <c r="E940" s="6">
        <v>44131.385416666664</v>
      </c>
      <c r="F940">
        <v>86.4</v>
      </c>
      <c r="G940" s="7">
        <v>-0.16439999999999999</v>
      </c>
      <c r="H940">
        <v>-10484.99</v>
      </c>
      <c r="I940" s="7">
        <v>-0.18279999999999999</v>
      </c>
      <c r="J940">
        <v>554.82000000000005</v>
      </c>
      <c r="K940">
        <v>57368.39</v>
      </c>
      <c r="L940">
        <v>1459479.47</v>
      </c>
      <c r="M940">
        <v>154</v>
      </c>
      <c r="N940">
        <v>-68.08</v>
      </c>
      <c r="O940" s="7">
        <v>-0.26019999999999999</v>
      </c>
      <c r="P940" s="7">
        <v>0.24660000000000001</v>
      </c>
      <c r="Q940" t="s">
        <v>535</v>
      </c>
      <c r="S940" s="2">
        <f t="shared" si="162"/>
        <v>44130</v>
      </c>
      <c r="T940" t="s">
        <v>716</v>
      </c>
      <c r="U940" s="5">
        <v>103.4</v>
      </c>
      <c r="V940">
        <v>86.4</v>
      </c>
      <c r="W940">
        <f t="shared" si="165"/>
        <v>11915698.383119244</v>
      </c>
      <c r="X940">
        <f t="shared" si="155"/>
        <v>29789.24595779811</v>
      </c>
      <c r="Y940">
        <f t="shared" si="156"/>
        <v>300</v>
      </c>
      <c r="Z940">
        <f t="shared" si="157"/>
        <v>-5669.4000000000033</v>
      </c>
      <c r="AA940" s="5">
        <f t="shared" si="163"/>
        <v>11932738.845619245</v>
      </c>
      <c r="AB940" s="24">
        <f>IFERROR(AA940/MAX($J$3:AA940)-1,"")</f>
        <v>-6.1596877168449415E-3</v>
      </c>
      <c r="AG940" s="3">
        <v>44445</v>
      </c>
      <c r="AH940">
        <v>12103606.125324247</v>
      </c>
      <c r="AI940" s="24">
        <f>AH940/MAX($AH$2:AH940)-1</f>
        <v>-1.4053155022165864E-2</v>
      </c>
      <c r="AJ940" s="27">
        <f t="shared" si="158"/>
        <v>1</v>
      </c>
      <c r="AK940">
        <f t="shared" si="159"/>
        <v>1</v>
      </c>
      <c r="AL940" s="28">
        <f t="shared" si="164"/>
        <v>2</v>
      </c>
      <c r="AM940" s="28">
        <f t="shared" si="160"/>
        <v>1384</v>
      </c>
      <c r="AN940" s="29">
        <f t="shared" ca="1" si="161"/>
        <v>-1.4053155022165864E-2</v>
      </c>
      <c r="AP940" s="7"/>
      <c r="AT940" s="3"/>
      <c r="AV940" s="7"/>
      <c r="AW940" s="6"/>
      <c r="AY940" s="7"/>
      <c r="BA940" s="7"/>
      <c r="BG940" s="7"/>
      <c r="BH940" s="7"/>
    </row>
    <row r="941" spans="1:60" x14ac:dyDescent="0.45">
      <c r="A941" t="s">
        <v>721</v>
      </c>
      <c r="B941" t="s">
        <v>30</v>
      </c>
      <c r="C941" s="6">
        <v>44131.595138888886</v>
      </c>
      <c r="D941" s="5">
        <v>85.75</v>
      </c>
      <c r="E941" s="6">
        <v>44132.385416666664</v>
      </c>
      <c r="F941">
        <v>79.75</v>
      </c>
      <c r="G941" s="7">
        <v>-7.0000000000000007E-2</v>
      </c>
      <c r="H941">
        <v>-5115</v>
      </c>
      <c r="I941" s="7">
        <v>-8.9300000000000004E-2</v>
      </c>
      <c r="J941">
        <v>668.19119999999998</v>
      </c>
      <c r="K941">
        <v>57297.4</v>
      </c>
      <c r="L941">
        <v>1454364.47</v>
      </c>
      <c r="M941">
        <v>75</v>
      </c>
      <c r="N941">
        <v>-68.2</v>
      </c>
      <c r="O941" s="7">
        <v>-7.0599999999999996E-2</v>
      </c>
      <c r="P941" s="7">
        <v>0.1825</v>
      </c>
      <c r="Q941" t="s">
        <v>535</v>
      </c>
      <c r="S941" s="2">
        <f t="shared" si="162"/>
        <v>44131</v>
      </c>
      <c r="T941" t="s">
        <v>721</v>
      </c>
      <c r="U941" s="5">
        <v>85.75</v>
      </c>
      <c r="V941">
        <v>79.75</v>
      </c>
      <c r="W941">
        <f t="shared" si="165"/>
        <v>11932738.845619245</v>
      </c>
      <c r="X941">
        <f t="shared" si="155"/>
        <v>29831.847114048112</v>
      </c>
      <c r="Y941">
        <f t="shared" si="156"/>
        <v>350</v>
      </c>
      <c r="Z941">
        <f t="shared" si="157"/>
        <v>-2679.2500000000005</v>
      </c>
      <c r="AA941" s="5" t="str">
        <f t="shared" si="163"/>
        <v/>
      </c>
      <c r="AB941" s="24" t="str">
        <f>IFERROR(AA941/MAX($J$3:AA941)-1,"")</f>
        <v/>
      </c>
      <c r="AG941" s="3">
        <v>44446</v>
      </c>
      <c r="AH941">
        <v>12090313.687824247</v>
      </c>
      <c r="AI941" s="24">
        <f>AH941/MAX($AH$2:AH941)-1</f>
        <v>-1.5135942802889324E-2</v>
      </c>
      <c r="AJ941" s="27">
        <f t="shared" si="158"/>
        <v>1</v>
      </c>
      <c r="AK941">
        <f t="shared" si="159"/>
        <v>1</v>
      </c>
      <c r="AL941" s="28">
        <f t="shared" si="164"/>
        <v>2</v>
      </c>
      <c r="AM941" s="28">
        <f t="shared" si="160"/>
        <v>1384</v>
      </c>
      <c r="AN941" s="29">
        <f t="shared" ca="1" si="161"/>
        <v>-1.5135942802889324E-2</v>
      </c>
      <c r="AP941" s="7"/>
      <c r="AT941" s="3"/>
      <c r="AV941" s="7"/>
      <c r="AW941" s="6"/>
      <c r="AY941" s="7"/>
      <c r="BA941" s="7"/>
      <c r="BG941" s="7"/>
      <c r="BH941" s="7"/>
    </row>
    <row r="942" spans="1:60" x14ac:dyDescent="0.45">
      <c r="A942" t="s">
        <v>728</v>
      </c>
      <c r="B942" t="s">
        <v>30</v>
      </c>
      <c r="C942" s="6">
        <v>44131.598611111112</v>
      </c>
      <c r="D942" s="5">
        <v>66.599999999999994</v>
      </c>
      <c r="E942" s="6">
        <v>44132.385416666664</v>
      </c>
      <c r="F942">
        <v>54.95</v>
      </c>
      <c r="G942" s="7">
        <v>-0.1749</v>
      </c>
      <c r="H942">
        <v>-11069.02</v>
      </c>
      <c r="I942" s="7">
        <v>-0.19320000000000001</v>
      </c>
      <c r="J942">
        <v>860.36440000000005</v>
      </c>
      <c r="K942">
        <v>57300.27</v>
      </c>
      <c r="L942">
        <v>1443295.45</v>
      </c>
      <c r="M942">
        <v>70</v>
      </c>
      <c r="N942">
        <v>-158.13</v>
      </c>
      <c r="O942" s="7">
        <v>-0.1749</v>
      </c>
      <c r="P942" s="7">
        <v>9.3100000000000002E-2</v>
      </c>
      <c r="Q942" t="s">
        <v>535</v>
      </c>
      <c r="S942" s="2">
        <f t="shared" si="162"/>
        <v>44131</v>
      </c>
      <c r="T942" t="s">
        <v>728</v>
      </c>
      <c r="U942" s="5">
        <v>66.599999999999994</v>
      </c>
      <c r="V942">
        <v>54.95</v>
      </c>
      <c r="W942">
        <f t="shared" si="165"/>
        <v>11932738.845619245</v>
      </c>
      <c r="X942">
        <f t="shared" si="155"/>
        <v>29831.847114048112</v>
      </c>
      <c r="Y942">
        <f t="shared" si="156"/>
        <v>450</v>
      </c>
      <c r="Z942">
        <f t="shared" si="157"/>
        <v>-5789.4749999999958</v>
      </c>
      <c r="AA942" s="5">
        <f t="shared" si="163"/>
        <v>11924270.120619245</v>
      </c>
      <c r="AB942" s="24">
        <f>IFERROR(AA942/MAX($J$3:AA942)-1,"")</f>
        <v>-6.8650212037778546E-3</v>
      </c>
      <c r="AG942" s="3">
        <v>44447</v>
      </c>
      <c r="AH942">
        <v>12009896.100324247</v>
      </c>
      <c r="AI942" s="24">
        <f>AH942/MAX($AH$2:AH942)-1</f>
        <v>-2.168667370534838E-2</v>
      </c>
      <c r="AJ942" s="27">
        <f t="shared" si="158"/>
        <v>1</v>
      </c>
      <c r="AK942">
        <f t="shared" si="159"/>
        <v>1</v>
      </c>
      <c r="AL942" s="28">
        <f t="shared" si="164"/>
        <v>2</v>
      </c>
      <c r="AM942" s="28">
        <f t="shared" si="160"/>
        <v>1384</v>
      </c>
      <c r="AN942" s="29">
        <f t="shared" ca="1" si="161"/>
        <v>-2.168667370534838E-2</v>
      </c>
      <c r="AP942" s="7"/>
      <c r="AT942" s="3"/>
      <c r="AV942" s="7"/>
      <c r="AW942" s="6"/>
      <c r="AY942" s="7"/>
      <c r="BA942" s="7"/>
      <c r="BG942" s="7"/>
      <c r="BH942" s="7"/>
    </row>
    <row r="943" spans="1:60" x14ac:dyDescent="0.45">
      <c r="A943" t="s">
        <v>729</v>
      </c>
      <c r="B943" t="s">
        <v>30</v>
      </c>
      <c r="C943" s="6">
        <v>44132.447916666664</v>
      </c>
      <c r="D943" s="5">
        <v>63.45</v>
      </c>
      <c r="E943" s="6">
        <v>44133.385416666664</v>
      </c>
      <c r="F943">
        <v>166.6</v>
      </c>
      <c r="G943" s="7">
        <v>1.6256999999999999</v>
      </c>
      <c r="H943">
        <v>98080.21</v>
      </c>
      <c r="I943" s="7">
        <v>1.5893999999999999</v>
      </c>
      <c r="J943">
        <v>972.5403</v>
      </c>
      <c r="K943">
        <v>61707.69</v>
      </c>
      <c r="L943">
        <v>2439617.31</v>
      </c>
      <c r="M943">
        <v>287</v>
      </c>
      <c r="N943">
        <v>341.74</v>
      </c>
      <c r="O943" s="7">
        <v>-0.33879999999999999</v>
      </c>
      <c r="P943" s="7">
        <v>1.6525000000000001</v>
      </c>
      <c r="Q943" t="s">
        <v>535</v>
      </c>
      <c r="S943" s="2">
        <f t="shared" si="162"/>
        <v>44132</v>
      </c>
      <c r="T943" t="s">
        <v>729</v>
      </c>
      <c r="U943" s="5">
        <v>63.45</v>
      </c>
      <c r="V943">
        <v>166.6</v>
      </c>
      <c r="W943">
        <f t="shared" si="165"/>
        <v>11924270.120619245</v>
      </c>
      <c r="X943">
        <f t="shared" si="155"/>
        <v>29810.675301548112</v>
      </c>
      <c r="Y943">
        <f t="shared" si="156"/>
        <v>475</v>
      </c>
      <c r="Z943">
        <f t="shared" si="157"/>
        <v>47903.512499999997</v>
      </c>
      <c r="AA943" s="5" t="str">
        <f t="shared" si="163"/>
        <v/>
      </c>
      <c r="AB943" s="24" t="str">
        <f>IFERROR(AA943/MAX($J$3:AA943)-1,"")</f>
        <v/>
      </c>
      <c r="AG943" s="3">
        <v>44448</v>
      </c>
      <c r="AH943">
        <v>12009896.100324247</v>
      </c>
      <c r="AI943" s="24">
        <f>AH943/MAX($AH$2:AH943)-1</f>
        <v>-2.168667370534838E-2</v>
      </c>
      <c r="AJ943" s="27">
        <f t="shared" si="158"/>
        <v>1</v>
      </c>
      <c r="AK943">
        <f t="shared" si="159"/>
        <v>1</v>
      </c>
      <c r="AL943" s="28">
        <f t="shared" si="164"/>
        <v>2</v>
      </c>
      <c r="AM943" s="28">
        <f t="shared" si="160"/>
        <v>1384</v>
      </c>
      <c r="AN943" s="29">
        <f t="shared" ca="1" si="161"/>
        <v>-2.168667370534838E-2</v>
      </c>
      <c r="AP943" s="7"/>
      <c r="AT943" s="3"/>
      <c r="AV943" s="7"/>
      <c r="AW943" s="6"/>
      <c r="AY943" s="7"/>
      <c r="BA943" s="7"/>
      <c r="BG943" s="7"/>
      <c r="BH943" s="7"/>
    </row>
    <row r="944" spans="1:60" x14ac:dyDescent="0.45">
      <c r="A944" t="s">
        <v>729</v>
      </c>
      <c r="B944" t="s">
        <v>30</v>
      </c>
      <c r="C944" s="6">
        <v>44132.520833333336</v>
      </c>
      <c r="D944" s="5">
        <v>79.75</v>
      </c>
      <c r="E944" s="6">
        <v>44133.385416666664</v>
      </c>
      <c r="F944">
        <v>166.6</v>
      </c>
      <c r="G944" s="7">
        <v>1.089</v>
      </c>
      <c r="H944">
        <v>60542.93</v>
      </c>
      <c r="I944" s="7">
        <v>1.0581</v>
      </c>
      <c r="J944">
        <v>717.44799999999998</v>
      </c>
      <c r="K944">
        <v>57216.480000000003</v>
      </c>
      <c r="L944">
        <v>1503838.37</v>
      </c>
      <c r="M944">
        <v>182</v>
      </c>
      <c r="N944">
        <v>332.65</v>
      </c>
      <c r="O944" s="7">
        <v>-8.7800000000000003E-2</v>
      </c>
      <c r="P944" s="7">
        <v>1.1103000000000001</v>
      </c>
      <c r="Q944" t="s">
        <v>535</v>
      </c>
      <c r="S944" s="2">
        <f t="shared" si="162"/>
        <v>44132</v>
      </c>
      <c r="T944" t="s">
        <v>729</v>
      </c>
      <c r="U944" s="5">
        <v>79.75</v>
      </c>
      <c r="V944">
        <v>166.6</v>
      </c>
      <c r="W944">
        <f t="shared" si="165"/>
        <v>11924270.120619245</v>
      </c>
      <c r="X944">
        <f t="shared" si="155"/>
        <v>29810.675301548112</v>
      </c>
      <c r="Y944">
        <f t="shared" si="156"/>
        <v>375</v>
      </c>
      <c r="Z944">
        <f t="shared" si="157"/>
        <v>31644.9375</v>
      </c>
      <c r="AA944" s="5" t="str">
        <f t="shared" si="163"/>
        <v/>
      </c>
      <c r="AB944" s="24" t="str">
        <f>IFERROR(AA944/MAX($J$3:AA944)-1,"")</f>
        <v/>
      </c>
      <c r="AG944" s="3">
        <v>44449</v>
      </c>
      <c r="AH944">
        <v>12009896.100324247</v>
      </c>
      <c r="AI944" s="24">
        <f>AH944/MAX($AH$2:AH944)-1</f>
        <v>-2.168667370534838E-2</v>
      </c>
      <c r="AJ944" s="27">
        <f t="shared" si="158"/>
        <v>1</v>
      </c>
      <c r="AK944">
        <f t="shared" si="159"/>
        <v>1</v>
      </c>
      <c r="AL944" s="28">
        <f t="shared" si="164"/>
        <v>2</v>
      </c>
      <c r="AM944" s="28">
        <f t="shared" si="160"/>
        <v>1384</v>
      </c>
      <c r="AN944" s="29">
        <f t="shared" ca="1" si="161"/>
        <v>-2.168667370534838E-2</v>
      </c>
      <c r="AP944" s="7"/>
      <c r="AT944" s="3"/>
      <c r="AV944" s="7"/>
      <c r="AW944" s="6"/>
      <c r="AY944" s="7"/>
      <c r="BA944" s="7"/>
      <c r="BG944" s="7"/>
      <c r="BH944" s="7"/>
    </row>
    <row r="945" spans="1:60" x14ac:dyDescent="0.45">
      <c r="A945" t="s">
        <v>716</v>
      </c>
      <c r="B945" t="s">
        <v>30</v>
      </c>
      <c r="C945" s="6">
        <v>44132.525000000001</v>
      </c>
      <c r="D945" s="5">
        <v>60.9</v>
      </c>
      <c r="E945" s="6">
        <v>44133.385416666664</v>
      </c>
      <c r="F945">
        <v>121.9</v>
      </c>
      <c r="G945" s="7">
        <v>1.0016</v>
      </c>
      <c r="H945">
        <v>60031.22</v>
      </c>
      <c r="I945" s="7">
        <v>0.97160000000000002</v>
      </c>
      <c r="J945">
        <v>1014.521</v>
      </c>
      <c r="K945">
        <v>61784.32</v>
      </c>
      <c r="L945">
        <v>2499648.5299999998</v>
      </c>
      <c r="M945">
        <v>176</v>
      </c>
      <c r="N945">
        <v>341.09</v>
      </c>
      <c r="O945" s="7">
        <v>-8.0500000000000002E-2</v>
      </c>
      <c r="P945" s="7">
        <v>1.1979</v>
      </c>
      <c r="Q945" t="s">
        <v>535</v>
      </c>
      <c r="S945" s="2">
        <f t="shared" si="162"/>
        <v>44132</v>
      </c>
      <c r="T945" t="s">
        <v>716</v>
      </c>
      <c r="U945" s="5">
        <v>60.9</v>
      </c>
      <c r="V945">
        <v>121.9</v>
      </c>
      <c r="W945">
        <f t="shared" si="165"/>
        <v>11924270.120619245</v>
      </c>
      <c r="X945">
        <f t="shared" si="155"/>
        <v>29810.675301548112</v>
      </c>
      <c r="Y945">
        <f t="shared" si="156"/>
        <v>500</v>
      </c>
      <c r="Z945">
        <f t="shared" si="157"/>
        <v>29586.000000000007</v>
      </c>
      <c r="AA945" s="5" t="str">
        <f t="shared" si="163"/>
        <v/>
      </c>
      <c r="AB945" s="24" t="str">
        <f>IFERROR(AA945/MAX($J$3:AA945)-1,"")</f>
        <v/>
      </c>
      <c r="AG945" s="3">
        <v>44450</v>
      </c>
      <c r="AH945">
        <v>12009896.100324247</v>
      </c>
      <c r="AI945" s="24">
        <f>AH945/MAX($AH$2:AH945)-1</f>
        <v>-2.168667370534838E-2</v>
      </c>
      <c r="AJ945" s="27">
        <f t="shared" si="158"/>
        <v>1</v>
      </c>
      <c r="AK945">
        <f t="shared" si="159"/>
        <v>1</v>
      </c>
      <c r="AL945" s="28">
        <f t="shared" si="164"/>
        <v>2</v>
      </c>
      <c r="AM945" s="28">
        <f t="shared" si="160"/>
        <v>1384</v>
      </c>
      <c r="AN945" s="29">
        <f t="shared" ca="1" si="161"/>
        <v>-2.168667370534838E-2</v>
      </c>
      <c r="AP945" s="7"/>
      <c r="AT945" s="3"/>
      <c r="AV945" s="7"/>
      <c r="AW945" s="6"/>
      <c r="AY945" s="7"/>
      <c r="BA945" s="7"/>
      <c r="BG945" s="7"/>
      <c r="BH945" s="7"/>
    </row>
    <row r="946" spans="1:60" x14ac:dyDescent="0.45">
      <c r="A946" t="s">
        <v>716</v>
      </c>
      <c r="B946" t="s">
        <v>30</v>
      </c>
      <c r="C946" s="6">
        <v>44132.525000000001</v>
      </c>
      <c r="D946" s="5">
        <v>60.9</v>
      </c>
      <c r="E946" s="6">
        <v>44133.385416666664</v>
      </c>
      <c r="F946">
        <v>121.9</v>
      </c>
      <c r="G946" s="7">
        <v>1.0016</v>
      </c>
      <c r="H946">
        <v>55590.54</v>
      </c>
      <c r="I946" s="7">
        <v>0.97160000000000002</v>
      </c>
      <c r="J946">
        <v>939.47379999999998</v>
      </c>
      <c r="K946">
        <v>57213.95</v>
      </c>
      <c r="L946">
        <v>1559428.92</v>
      </c>
      <c r="M946">
        <v>176</v>
      </c>
      <c r="N946">
        <v>315.86</v>
      </c>
      <c r="O946" s="7">
        <v>-8.0500000000000002E-2</v>
      </c>
      <c r="P946" s="7">
        <v>1.1979</v>
      </c>
      <c r="Q946" t="s">
        <v>535</v>
      </c>
      <c r="S946" s="2">
        <f t="shared" si="162"/>
        <v>44132</v>
      </c>
      <c r="T946" t="s">
        <v>716</v>
      </c>
      <c r="U946" s="5">
        <v>60.9</v>
      </c>
      <c r="V946">
        <v>121.9</v>
      </c>
      <c r="W946">
        <f t="shared" si="165"/>
        <v>11924270.120619245</v>
      </c>
      <c r="X946">
        <f t="shared" si="155"/>
        <v>29810.675301548112</v>
      </c>
      <c r="Y946">
        <f t="shared" si="156"/>
        <v>500</v>
      </c>
      <c r="Z946">
        <f t="shared" si="157"/>
        <v>29586.000000000007</v>
      </c>
      <c r="AA946" s="5">
        <f t="shared" si="163"/>
        <v>12062990.570619244</v>
      </c>
      <c r="AB946" s="24">
        <f>IFERROR(AA946/MAX($J$3:AA946)-1,"")</f>
        <v>0</v>
      </c>
      <c r="AG946" s="3">
        <v>44451</v>
      </c>
      <c r="AH946">
        <v>12009896.100324247</v>
      </c>
      <c r="AI946" s="24">
        <f>AH946/MAX($AH$2:AH946)-1</f>
        <v>-2.168667370534838E-2</v>
      </c>
      <c r="AJ946" s="27">
        <f t="shared" si="158"/>
        <v>1</v>
      </c>
      <c r="AK946">
        <f t="shared" si="159"/>
        <v>1</v>
      </c>
      <c r="AL946" s="28">
        <f t="shared" si="164"/>
        <v>2</v>
      </c>
      <c r="AM946" s="28">
        <f t="shared" si="160"/>
        <v>1384</v>
      </c>
      <c r="AN946" s="29">
        <f t="shared" ca="1" si="161"/>
        <v>-2.168667370534838E-2</v>
      </c>
      <c r="AP946" s="7"/>
      <c r="AT946" s="3"/>
      <c r="AV946" s="7"/>
      <c r="AW946" s="6"/>
      <c r="AY946" s="7"/>
      <c r="BA946" s="7"/>
      <c r="BG946" s="7"/>
      <c r="BH946" s="7"/>
    </row>
    <row r="947" spans="1:60" x14ac:dyDescent="0.45">
      <c r="A947" t="s">
        <v>717</v>
      </c>
      <c r="B947" t="s">
        <v>30</v>
      </c>
      <c r="C947" s="6">
        <v>44133.495833333334</v>
      </c>
      <c r="D947" s="5">
        <v>45.05</v>
      </c>
      <c r="E947" s="6">
        <v>44133.638194444444</v>
      </c>
      <c r="F947">
        <v>0.15</v>
      </c>
      <c r="G947" s="7">
        <v>-0.99670000000000003</v>
      </c>
      <c r="H947">
        <v>-62917.21</v>
      </c>
      <c r="I947" s="7">
        <v>-1.0066999999999999</v>
      </c>
      <c r="J947">
        <v>1387.308</v>
      </c>
      <c r="K947">
        <v>62498.239999999998</v>
      </c>
      <c r="L947">
        <v>2436731.3199999998</v>
      </c>
      <c r="M947">
        <v>206</v>
      </c>
      <c r="N947">
        <v>-305.42</v>
      </c>
      <c r="O947" s="7">
        <v>-0.99780000000000002</v>
      </c>
      <c r="P947" s="7">
        <v>0.32079999999999997</v>
      </c>
      <c r="Q947" t="s">
        <v>535</v>
      </c>
      <c r="S947" s="2">
        <f t="shared" si="162"/>
        <v>44133</v>
      </c>
      <c r="T947" t="s">
        <v>717</v>
      </c>
      <c r="U947" s="5">
        <v>45.05</v>
      </c>
      <c r="V947">
        <v>0.15</v>
      </c>
      <c r="W947">
        <f t="shared" si="165"/>
        <v>12062990.570619244</v>
      </c>
      <c r="X947">
        <f t="shared" si="155"/>
        <v>30157.47642654811</v>
      </c>
      <c r="Y947">
        <f t="shared" si="156"/>
        <v>675</v>
      </c>
      <c r="Z947">
        <f t="shared" si="157"/>
        <v>-30612.6</v>
      </c>
      <c r="AA947" s="5">
        <f t="shared" si="163"/>
        <v>12032377.970619245</v>
      </c>
      <c r="AB947" s="24">
        <f>IFERROR(AA947/MAX($J$3:AA947)-1,"")</f>
        <v>-2.5377289172852091E-3</v>
      </c>
      <c r="AG947" s="3">
        <v>44452</v>
      </c>
      <c r="AH947">
        <v>11988446.662824247</v>
      </c>
      <c r="AI947" s="24">
        <f>AH947/MAX($AH$2:AH947)-1</f>
        <v>-2.3433922005623664E-2</v>
      </c>
      <c r="AJ947" s="27">
        <f t="shared" si="158"/>
        <v>1</v>
      </c>
      <c r="AK947">
        <f t="shared" si="159"/>
        <v>1</v>
      </c>
      <c r="AL947" s="28">
        <f t="shared" si="164"/>
        <v>2</v>
      </c>
      <c r="AM947" s="28">
        <f t="shared" si="160"/>
        <v>1384</v>
      </c>
      <c r="AN947" s="29">
        <f t="shared" ca="1" si="161"/>
        <v>-2.3433922005623664E-2</v>
      </c>
      <c r="AP947" s="7"/>
      <c r="AT947" s="3"/>
      <c r="AV947" s="7"/>
      <c r="AW947" s="6"/>
      <c r="AY947" s="7"/>
      <c r="BA947" s="7"/>
      <c r="BG947" s="7"/>
      <c r="BH947" s="7"/>
    </row>
    <row r="948" spans="1:60" x14ac:dyDescent="0.45">
      <c r="A948" t="s">
        <v>710</v>
      </c>
      <c r="B948" t="s">
        <v>30</v>
      </c>
      <c r="C948" s="6">
        <v>44134.477083333331</v>
      </c>
      <c r="D948" s="5">
        <v>189.1</v>
      </c>
      <c r="E948" s="6">
        <v>44137.385416666664</v>
      </c>
      <c r="F948">
        <v>142.15</v>
      </c>
      <c r="G948" s="7">
        <v>-0.24829999999999999</v>
      </c>
      <c r="H948">
        <v>-16528.32</v>
      </c>
      <c r="I948" s="7">
        <v>-0.26579999999999998</v>
      </c>
      <c r="J948">
        <v>328.84010000000001</v>
      </c>
      <c r="K948">
        <v>62183.66</v>
      </c>
      <c r="L948">
        <v>2420203</v>
      </c>
      <c r="M948">
        <v>245</v>
      </c>
      <c r="N948">
        <v>-67.459999999999994</v>
      </c>
      <c r="O948" s="7">
        <v>-0.47120000000000001</v>
      </c>
      <c r="P948" s="7">
        <v>0.38290000000000002</v>
      </c>
      <c r="Q948" t="s">
        <v>535</v>
      </c>
      <c r="S948" s="2">
        <f t="shared" si="162"/>
        <v>44134</v>
      </c>
      <c r="T948" t="s">
        <v>710</v>
      </c>
      <c r="U948" s="5">
        <v>189.1</v>
      </c>
      <c r="V948">
        <v>142.15</v>
      </c>
      <c r="W948">
        <f t="shared" si="165"/>
        <v>12032377.970619245</v>
      </c>
      <c r="X948">
        <f t="shared" si="155"/>
        <v>30080.944926548113</v>
      </c>
      <c r="Y948">
        <f t="shared" si="156"/>
        <v>150</v>
      </c>
      <c r="Z948">
        <f t="shared" si="157"/>
        <v>-7539.3749999999982</v>
      </c>
      <c r="AA948" s="5" t="str">
        <f t="shared" si="163"/>
        <v/>
      </c>
      <c r="AB948" s="24" t="str">
        <f>IFERROR(AA948/MAX($J$3:AA948)-1,"")</f>
        <v/>
      </c>
      <c r="AG948" s="3">
        <v>44453</v>
      </c>
      <c r="AH948">
        <v>11988446.662824247</v>
      </c>
      <c r="AI948" s="24">
        <f>AH948/MAX($AH$2:AH948)-1</f>
        <v>-2.3433922005623664E-2</v>
      </c>
      <c r="AJ948" s="27">
        <f t="shared" si="158"/>
        <v>1</v>
      </c>
      <c r="AK948">
        <f t="shared" si="159"/>
        <v>1</v>
      </c>
      <c r="AL948" s="28">
        <f t="shared" si="164"/>
        <v>2</v>
      </c>
      <c r="AM948" s="28">
        <f t="shared" si="160"/>
        <v>1384</v>
      </c>
      <c r="AN948" s="29">
        <f t="shared" ca="1" si="161"/>
        <v>-2.3433922005623664E-2</v>
      </c>
      <c r="AP948" s="7"/>
      <c r="AT948" s="3"/>
      <c r="AV948" s="7"/>
      <c r="AW948" s="6"/>
      <c r="AY948" s="7"/>
      <c r="BA948" s="7"/>
      <c r="BG948" s="7"/>
      <c r="BH948" s="7"/>
    </row>
    <row r="949" spans="1:60" x14ac:dyDescent="0.45">
      <c r="A949" t="s">
        <v>708</v>
      </c>
      <c r="B949" t="s">
        <v>30</v>
      </c>
      <c r="C949" s="6">
        <v>44134.478472222225</v>
      </c>
      <c r="D949" s="5">
        <v>170.9</v>
      </c>
      <c r="E949" s="6">
        <v>44137.385416666664</v>
      </c>
      <c r="F949">
        <v>120.05</v>
      </c>
      <c r="G949" s="7">
        <v>-0.29749999999999999</v>
      </c>
      <c r="H949">
        <v>-19558.05</v>
      </c>
      <c r="I949" s="7">
        <v>-0.31459999999999999</v>
      </c>
      <c r="J949">
        <v>363.8064</v>
      </c>
      <c r="K949">
        <v>62174.5</v>
      </c>
      <c r="L949">
        <v>2400644.9500000002</v>
      </c>
      <c r="M949">
        <v>243</v>
      </c>
      <c r="N949">
        <v>-80.489999999999995</v>
      </c>
      <c r="O949" s="7">
        <v>-0.29749999999999999</v>
      </c>
      <c r="P949" s="7">
        <v>0.3523</v>
      </c>
      <c r="Q949" t="s">
        <v>535</v>
      </c>
      <c r="S949" s="2">
        <f t="shared" si="162"/>
        <v>44134</v>
      </c>
      <c r="T949" t="s">
        <v>708</v>
      </c>
      <c r="U949" s="5">
        <v>170.9</v>
      </c>
      <c r="V949">
        <v>120.05</v>
      </c>
      <c r="W949">
        <f t="shared" si="165"/>
        <v>12032377.970619245</v>
      </c>
      <c r="X949">
        <f t="shared" si="155"/>
        <v>30080.944926548113</v>
      </c>
      <c r="Y949">
        <f t="shared" si="156"/>
        <v>175</v>
      </c>
      <c r="Z949">
        <f t="shared" si="157"/>
        <v>-9407.9125000000022</v>
      </c>
      <c r="AA949" s="5" t="str">
        <f t="shared" si="163"/>
        <v/>
      </c>
      <c r="AB949" s="24" t="str">
        <f>IFERROR(AA949/MAX($J$3:AA949)-1,"")</f>
        <v/>
      </c>
      <c r="AG949" s="3">
        <v>44454</v>
      </c>
      <c r="AH949">
        <v>12138906.812824247</v>
      </c>
      <c r="AI949" s="24">
        <f>AH949/MAX($AH$2:AH949)-1</f>
        <v>-1.1177598670959799E-2</v>
      </c>
      <c r="AJ949" s="27">
        <f t="shared" si="158"/>
        <v>1</v>
      </c>
      <c r="AK949">
        <f t="shared" si="159"/>
        <v>1</v>
      </c>
      <c r="AL949" s="28">
        <f t="shared" si="164"/>
        <v>2</v>
      </c>
      <c r="AM949" s="28">
        <f t="shared" si="160"/>
        <v>1384</v>
      </c>
      <c r="AN949" s="29">
        <f t="shared" ca="1" si="161"/>
        <v>-1.1177598670959799E-2</v>
      </c>
      <c r="AP949" s="7"/>
      <c r="AT949" s="3"/>
      <c r="AV949" s="7"/>
      <c r="AW949" s="6"/>
      <c r="AY949" s="7"/>
      <c r="BA949" s="7"/>
      <c r="BG949" s="7"/>
      <c r="BH949" s="7"/>
    </row>
    <row r="950" spans="1:60" x14ac:dyDescent="0.45">
      <c r="A950" t="s">
        <v>712</v>
      </c>
      <c r="B950" t="s">
        <v>30</v>
      </c>
      <c r="C950" s="6">
        <v>44134.537499999999</v>
      </c>
      <c r="D950" s="5">
        <v>199</v>
      </c>
      <c r="E950" s="6">
        <v>44137.385416666664</v>
      </c>
      <c r="F950">
        <v>102.1</v>
      </c>
      <c r="G950" s="7">
        <v>-0.4869</v>
      </c>
      <c r="H950">
        <v>-29017.94</v>
      </c>
      <c r="I950" s="7">
        <v>-0.50209999999999999</v>
      </c>
      <c r="J950">
        <v>290.43790000000001</v>
      </c>
      <c r="K950">
        <v>57797.15</v>
      </c>
      <c r="L950">
        <v>1530410.97</v>
      </c>
      <c r="M950">
        <v>158</v>
      </c>
      <c r="N950">
        <v>-183.66</v>
      </c>
      <c r="O950" s="7">
        <v>-0.4975</v>
      </c>
      <c r="P950" s="7">
        <v>3.0200000000000001E-2</v>
      </c>
      <c r="Q950" t="s">
        <v>535</v>
      </c>
      <c r="S950" s="2">
        <f t="shared" si="162"/>
        <v>44134</v>
      </c>
      <c r="T950" t="s">
        <v>712</v>
      </c>
      <c r="U950" s="5">
        <v>199</v>
      </c>
      <c r="V950">
        <v>102.1</v>
      </c>
      <c r="W950">
        <f t="shared" si="165"/>
        <v>12032377.970619245</v>
      </c>
      <c r="X950">
        <f t="shared" si="155"/>
        <v>30080.944926548113</v>
      </c>
      <c r="Y950">
        <f t="shared" si="156"/>
        <v>150</v>
      </c>
      <c r="Z950">
        <f t="shared" si="157"/>
        <v>-14986.650000000001</v>
      </c>
      <c r="AA950" s="5">
        <f t="shared" si="163"/>
        <v>12000444.033119245</v>
      </c>
      <c r="AB950" s="24">
        <f>IFERROR(AA950/MAX($J$3:AA950)-1,"")</f>
        <v>-5.184994312466662E-3</v>
      </c>
      <c r="AG950" s="3">
        <v>44455</v>
      </c>
      <c r="AH950">
        <v>12133396.337824248</v>
      </c>
      <c r="AI950" s="24">
        <f>AH950/MAX($AH$2:AH950)-1</f>
        <v>-1.1626476086857407E-2</v>
      </c>
      <c r="AJ950" s="27">
        <f t="shared" si="158"/>
        <v>1</v>
      </c>
      <c r="AK950">
        <f t="shared" si="159"/>
        <v>1</v>
      </c>
      <c r="AL950" s="28">
        <f t="shared" si="164"/>
        <v>2</v>
      </c>
      <c r="AM950" s="28">
        <f t="shared" si="160"/>
        <v>1384</v>
      </c>
      <c r="AN950" s="29">
        <f t="shared" ca="1" si="161"/>
        <v>-1.1626476086857407E-2</v>
      </c>
      <c r="AP950" s="7"/>
      <c r="AT950" s="3"/>
      <c r="AV950" s="7"/>
      <c r="AW950" s="6"/>
      <c r="AY950" s="7"/>
      <c r="BA950" s="7"/>
      <c r="BG950" s="7"/>
      <c r="BH950" s="7"/>
    </row>
    <row r="951" spans="1:60" x14ac:dyDescent="0.45">
      <c r="A951" t="s">
        <v>712</v>
      </c>
      <c r="B951" t="s">
        <v>30</v>
      </c>
      <c r="C951" s="6">
        <v>44137.416666666664</v>
      </c>
      <c r="D951" s="5">
        <v>142.4</v>
      </c>
      <c r="E951" s="6">
        <v>44138.385416666664</v>
      </c>
      <c r="F951">
        <v>57.55</v>
      </c>
      <c r="G951" s="7">
        <v>-0.59589999999999999</v>
      </c>
      <c r="H951">
        <v>-37815.660000000003</v>
      </c>
      <c r="I951" s="7">
        <v>-0.6099</v>
      </c>
      <c r="J951">
        <v>435.41590000000002</v>
      </c>
      <c r="K951">
        <v>62003.23</v>
      </c>
      <c r="L951">
        <v>2362829.2999999998</v>
      </c>
      <c r="M951">
        <v>332</v>
      </c>
      <c r="N951">
        <v>-113.9</v>
      </c>
      <c r="O951" s="7">
        <v>-0.59589999999999999</v>
      </c>
      <c r="P951" s="7">
        <v>1.8599999999999998E-2</v>
      </c>
      <c r="Q951" t="s">
        <v>535</v>
      </c>
      <c r="S951" s="2">
        <f t="shared" si="162"/>
        <v>44137</v>
      </c>
      <c r="T951" t="s">
        <v>712</v>
      </c>
      <c r="U951" s="5">
        <v>142.4</v>
      </c>
      <c r="V951">
        <v>57.55</v>
      </c>
      <c r="W951">
        <f t="shared" si="165"/>
        <v>12000444.033119245</v>
      </c>
      <c r="X951">
        <f t="shared" si="155"/>
        <v>30001.110082798114</v>
      </c>
      <c r="Y951">
        <f t="shared" si="156"/>
        <v>200</v>
      </c>
      <c r="Z951">
        <f t="shared" si="157"/>
        <v>-17369.900000000001</v>
      </c>
      <c r="AA951" s="5" t="str">
        <f t="shared" si="163"/>
        <v/>
      </c>
      <c r="AB951" s="24" t="str">
        <f>IFERROR(AA951/MAX($J$3:AA951)-1,"")</f>
        <v/>
      </c>
      <c r="AG951" s="3">
        <v>44456</v>
      </c>
      <c r="AH951">
        <v>12113016.387824249</v>
      </c>
      <c r="AI951" s="24">
        <f>AH951/MAX($AH$2:AH951)-1</f>
        <v>-1.3286605076123226E-2</v>
      </c>
      <c r="AJ951" s="27">
        <f t="shared" si="158"/>
        <v>1</v>
      </c>
      <c r="AK951">
        <f t="shared" si="159"/>
        <v>1</v>
      </c>
      <c r="AL951" s="28">
        <f t="shared" si="164"/>
        <v>2</v>
      </c>
      <c r="AM951" s="28">
        <f t="shared" si="160"/>
        <v>1384</v>
      </c>
      <c r="AN951" s="29">
        <f t="shared" ca="1" si="161"/>
        <v>-1.3286605076123226E-2</v>
      </c>
      <c r="AP951" s="7"/>
      <c r="AT951" s="3"/>
      <c r="AV951" s="7"/>
      <c r="AW951" s="6"/>
      <c r="AY951" s="7"/>
      <c r="BA951" s="7"/>
      <c r="BG951" s="7"/>
      <c r="BH951" s="7"/>
    </row>
    <row r="952" spans="1:60" x14ac:dyDescent="0.45">
      <c r="A952" t="s">
        <v>710</v>
      </c>
      <c r="B952" t="s">
        <v>30</v>
      </c>
      <c r="C952" s="6">
        <v>44137.444444444445</v>
      </c>
      <c r="D952" s="5">
        <v>155.15</v>
      </c>
      <c r="E952" s="6">
        <v>44138.385416666664</v>
      </c>
      <c r="F952">
        <v>87.45</v>
      </c>
      <c r="G952" s="7">
        <v>-0.43640000000000001</v>
      </c>
      <c r="H952">
        <v>-27995.05</v>
      </c>
      <c r="I952" s="7">
        <v>-0.45200000000000001</v>
      </c>
      <c r="J952">
        <v>399.21069999999997</v>
      </c>
      <c r="K952">
        <v>61937.54</v>
      </c>
      <c r="L952">
        <v>2334834.25</v>
      </c>
      <c r="M952">
        <v>292</v>
      </c>
      <c r="N952">
        <v>-95.87</v>
      </c>
      <c r="O952" s="7">
        <v>-0.43640000000000001</v>
      </c>
      <c r="P952" s="7">
        <v>0.17269999999999999</v>
      </c>
      <c r="Q952" t="s">
        <v>535</v>
      </c>
      <c r="S952" s="2">
        <f t="shared" si="162"/>
        <v>44137</v>
      </c>
      <c r="T952" t="s">
        <v>710</v>
      </c>
      <c r="U952" s="5">
        <v>155.15</v>
      </c>
      <c r="V952">
        <v>87.45</v>
      </c>
      <c r="W952">
        <f t="shared" si="165"/>
        <v>12000444.033119245</v>
      </c>
      <c r="X952">
        <f t="shared" si="155"/>
        <v>30001.110082798114</v>
      </c>
      <c r="Y952">
        <f t="shared" si="156"/>
        <v>200</v>
      </c>
      <c r="Z952">
        <f t="shared" si="157"/>
        <v>-14025.2</v>
      </c>
      <c r="AA952" s="5">
        <f t="shared" si="163"/>
        <v>11969048.933119245</v>
      </c>
      <c r="AB952" s="24">
        <f>IFERROR(AA952/MAX($J$3:AA952)-1,"")</f>
        <v>-7.7875910579591201E-3</v>
      </c>
      <c r="AG952" s="3">
        <v>44457</v>
      </c>
      <c r="AH952">
        <v>12113016.387824249</v>
      </c>
      <c r="AI952" s="24">
        <f>AH952/MAX($AH$2:AH952)-1</f>
        <v>-1.3286605076123226E-2</v>
      </c>
      <c r="AJ952" s="27">
        <f t="shared" si="158"/>
        <v>1</v>
      </c>
      <c r="AK952">
        <f t="shared" si="159"/>
        <v>1</v>
      </c>
      <c r="AL952" s="28">
        <f t="shared" si="164"/>
        <v>2</v>
      </c>
      <c r="AM952" s="28">
        <f t="shared" si="160"/>
        <v>1384</v>
      </c>
      <c r="AN952" s="29">
        <f t="shared" ca="1" si="161"/>
        <v>-1.3286605076123226E-2</v>
      </c>
      <c r="AP952" s="7"/>
      <c r="AT952" s="3"/>
      <c r="AV952" s="7"/>
      <c r="AW952" s="6"/>
      <c r="AY952" s="7"/>
      <c r="BA952" s="7"/>
      <c r="BG952" s="7"/>
      <c r="BH952" s="7"/>
    </row>
    <row r="953" spans="1:60" x14ac:dyDescent="0.45">
      <c r="A953" t="s">
        <v>714</v>
      </c>
      <c r="B953" t="s">
        <v>30</v>
      </c>
      <c r="C953" s="6">
        <v>44138.455555555556</v>
      </c>
      <c r="D953" s="5">
        <v>127</v>
      </c>
      <c r="E953" s="6">
        <v>44139.385416666664</v>
      </c>
      <c r="F953">
        <v>145.75</v>
      </c>
      <c r="G953" s="7">
        <v>0.14760000000000001</v>
      </c>
      <c r="H953">
        <v>7780.9</v>
      </c>
      <c r="I953" s="7">
        <v>0.12620000000000001</v>
      </c>
      <c r="J953">
        <v>485.6234</v>
      </c>
      <c r="K953">
        <v>61674.17</v>
      </c>
      <c r="L953">
        <v>2342615.15</v>
      </c>
      <c r="M953">
        <v>276</v>
      </c>
      <c r="N953">
        <v>28.19</v>
      </c>
      <c r="O953" s="7">
        <v>-0.13980000000000001</v>
      </c>
      <c r="P953" s="7">
        <v>0.14760000000000001</v>
      </c>
      <c r="Q953" t="s">
        <v>535</v>
      </c>
      <c r="S953" s="2">
        <f t="shared" si="162"/>
        <v>44138</v>
      </c>
      <c r="T953" t="s">
        <v>714</v>
      </c>
      <c r="U953" s="5">
        <v>127</v>
      </c>
      <c r="V953">
        <v>145.75</v>
      </c>
      <c r="W953">
        <f t="shared" si="165"/>
        <v>11969048.933119245</v>
      </c>
      <c r="X953">
        <f t="shared" si="155"/>
        <v>29922.622332798113</v>
      </c>
      <c r="Y953">
        <f t="shared" si="156"/>
        <v>225</v>
      </c>
      <c r="Z953">
        <f t="shared" si="157"/>
        <v>3605.0624999999955</v>
      </c>
      <c r="AA953" s="5">
        <f t="shared" si="163"/>
        <v>11972653.995619245</v>
      </c>
      <c r="AB953" s="24">
        <f>IFERROR(AA953/MAX($J$3:AA953)-1,"")</f>
        <v>-7.4887379270629495E-3</v>
      </c>
      <c r="AG953" s="3">
        <v>44458</v>
      </c>
      <c r="AH953">
        <v>12113016.387824249</v>
      </c>
      <c r="AI953" s="24">
        <f>AH953/MAX($AH$2:AH953)-1</f>
        <v>-1.3286605076123226E-2</v>
      </c>
      <c r="AJ953" s="27">
        <f t="shared" si="158"/>
        <v>1</v>
      </c>
      <c r="AK953">
        <f t="shared" si="159"/>
        <v>1</v>
      </c>
      <c r="AL953" s="28">
        <f t="shared" si="164"/>
        <v>2</v>
      </c>
      <c r="AM953" s="28">
        <f t="shared" si="160"/>
        <v>1384</v>
      </c>
      <c r="AN953" s="29">
        <f t="shared" ca="1" si="161"/>
        <v>-1.3286605076123226E-2</v>
      </c>
      <c r="AP953" s="7"/>
      <c r="AT953" s="3"/>
      <c r="AV953" s="7"/>
      <c r="AW953" s="6"/>
      <c r="AY953" s="7"/>
      <c r="BA953" s="7"/>
      <c r="BG953" s="7"/>
      <c r="BH953" s="7"/>
    </row>
    <row r="954" spans="1:60" x14ac:dyDescent="0.45">
      <c r="A954" t="s">
        <v>743</v>
      </c>
      <c r="B954" t="s">
        <v>30</v>
      </c>
      <c r="C954" s="6">
        <v>44141.538194444445</v>
      </c>
      <c r="D954" s="5">
        <v>108.4</v>
      </c>
      <c r="E954" s="6">
        <v>44144.385416666664</v>
      </c>
      <c r="F954">
        <v>198.6</v>
      </c>
      <c r="G954" s="7">
        <v>0.83209999999999995</v>
      </c>
      <c r="H954">
        <v>46339.7</v>
      </c>
      <c r="I954" s="7">
        <v>0.80379999999999996</v>
      </c>
      <c r="J954">
        <v>531.84550000000002</v>
      </c>
      <c r="K954">
        <v>57652.05</v>
      </c>
      <c r="L954">
        <v>1576750.67</v>
      </c>
      <c r="M954">
        <v>157</v>
      </c>
      <c r="N954">
        <v>295.16000000000003</v>
      </c>
      <c r="O954" s="7">
        <v>-0.2366</v>
      </c>
      <c r="P954" s="7">
        <v>0.83209999999999995</v>
      </c>
      <c r="Q954" t="s">
        <v>535</v>
      </c>
      <c r="S954" s="2">
        <f t="shared" si="162"/>
        <v>44141</v>
      </c>
      <c r="T954" t="s">
        <v>743</v>
      </c>
      <c r="U954" s="5">
        <v>108.4</v>
      </c>
      <c r="V954">
        <v>198.6</v>
      </c>
      <c r="W954">
        <f t="shared" si="165"/>
        <v>11972653.995619245</v>
      </c>
      <c r="X954">
        <f t="shared" si="155"/>
        <v>29931.634989048114</v>
      </c>
      <c r="Y954">
        <f t="shared" si="156"/>
        <v>275</v>
      </c>
      <c r="Z954">
        <f t="shared" si="157"/>
        <v>23960.75</v>
      </c>
      <c r="AA954" s="5">
        <f t="shared" si="163"/>
        <v>11996614.745619245</v>
      </c>
      <c r="AB954" s="24">
        <f>IFERROR(AA954/MAX($J$3:AA954)-1,"")</f>
        <v>-5.5024352884487371E-3</v>
      </c>
      <c r="AG954" s="3">
        <v>44459</v>
      </c>
      <c r="AH954">
        <v>12080019.509359248</v>
      </c>
      <c r="AI954" s="24">
        <f>AH954/MAX($AH$2:AH954)-1</f>
        <v>-1.5974495600635241E-2</v>
      </c>
      <c r="AJ954" s="27">
        <f t="shared" si="158"/>
        <v>1</v>
      </c>
      <c r="AK954">
        <f t="shared" si="159"/>
        <v>1</v>
      </c>
      <c r="AL954" s="28">
        <f t="shared" si="164"/>
        <v>2</v>
      </c>
      <c r="AM954" s="28">
        <f t="shared" si="160"/>
        <v>1384</v>
      </c>
      <c r="AN954" s="29">
        <f t="shared" ca="1" si="161"/>
        <v>-1.5974495600635241E-2</v>
      </c>
      <c r="AP954" s="7"/>
      <c r="AT954" s="3"/>
      <c r="AV954" s="7"/>
      <c r="AW954" s="6"/>
      <c r="AY954" s="7"/>
      <c r="BA954" s="7"/>
      <c r="BG954" s="7"/>
      <c r="BH954" s="7"/>
    </row>
    <row r="955" spans="1:60" x14ac:dyDescent="0.45">
      <c r="A955" t="s">
        <v>824</v>
      </c>
      <c r="B955" t="s">
        <v>30</v>
      </c>
      <c r="C955" s="6">
        <v>44144.416666666664</v>
      </c>
      <c r="D955" s="5">
        <v>107.2</v>
      </c>
      <c r="E955" s="6">
        <v>44145.385416666664</v>
      </c>
      <c r="F955">
        <v>160</v>
      </c>
      <c r="G955" s="7">
        <v>0.49249999999999999</v>
      </c>
      <c r="H955">
        <v>28857.77</v>
      </c>
      <c r="I955" s="7">
        <v>0.46760000000000002</v>
      </c>
      <c r="J955">
        <v>575.68169999999998</v>
      </c>
      <c r="K955">
        <v>61713.08</v>
      </c>
      <c r="L955">
        <v>2371472.92</v>
      </c>
      <c r="M955">
        <v>332</v>
      </c>
      <c r="N955">
        <v>86.92</v>
      </c>
      <c r="O955" s="7">
        <v>-0.23880000000000001</v>
      </c>
      <c r="P955" s="7">
        <v>0.71640000000000004</v>
      </c>
      <c r="Q955" t="s">
        <v>535</v>
      </c>
      <c r="S955" s="2">
        <f t="shared" si="162"/>
        <v>44144</v>
      </c>
      <c r="T955" t="s">
        <v>824</v>
      </c>
      <c r="U955" s="5">
        <v>107.2</v>
      </c>
      <c r="V955">
        <v>160</v>
      </c>
      <c r="W955">
        <f t="shared" si="165"/>
        <v>11996614.745619245</v>
      </c>
      <c r="X955">
        <f t="shared" si="155"/>
        <v>29991.536864048114</v>
      </c>
      <c r="Y955">
        <f t="shared" si="156"/>
        <v>275</v>
      </c>
      <c r="Z955">
        <f t="shared" si="157"/>
        <v>13785.2</v>
      </c>
      <c r="AA955" s="5" t="str">
        <f t="shared" si="163"/>
        <v/>
      </c>
      <c r="AB955" s="24" t="str">
        <f>IFERROR(AA955/MAX($J$3:AA955)-1,"")</f>
        <v/>
      </c>
      <c r="AG955" s="3">
        <v>44460</v>
      </c>
      <c r="AH955">
        <v>12083917.309359249</v>
      </c>
      <c r="AI955" s="24">
        <f>AH955/MAX($AH$2:AH955)-1</f>
        <v>-1.5656984970120358E-2</v>
      </c>
      <c r="AJ955" s="27">
        <f t="shared" si="158"/>
        <v>1</v>
      </c>
      <c r="AK955">
        <f t="shared" si="159"/>
        <v>1</v>
      </c>
      <c r="AL955" s="28">
        <f t="shared" si="164"/>
        <v>2</v>
      </c>
      <c r="AM955" s="28">
        <f t="shared" si="160"/>
        <v>1384</v>
      </c>
      <c r="AN955" s="29">
        <f t="shared" ca="1" si="161"/>
        <v>-1.5656984970120358E-2</v>
      </c>
      <c r="AP955" s="7"/>
      <c r="AT955" s="3"/>
      <c r="AV955" s="7"/>
      <c r="AW955" s="6"/>
      <c r="AY955" s="7"/>
      <c r="BA955" s="7"/>
      <c r="BG955" s="7"/>
      <c r="BH955" s="7"/>
    </row>
    <row r="956" spans="1:60" x14ac:dyDescent="0.45">
      <c r="A956" t="s">
        <v>825</v>
      </c>
      <c r="B956" t="s">
        <v>30</v>
      </c>
      <c r="C956" s="6">
        <v>44144.632638888892</v>
      </c>
      <c r="D956" s="5">
        <v>88.95</v>
      </c>
      <c r="E956" s="6">
        <v>44145.385416666664</v>
      </c>
      <c r="F956">
        <v>127.8</v>
      </c>
      <c r="G956" s="7">
        <v>0.43680000000000002</v>
      </c>
      <c r="H956">
        <v>25458.880000000001</v>
      </c>
      <c r="I956" s="7">
        <v>0.41239999999999999</v>
      </c>
      <c r="J956">
        <v>694.03330000000005</v>
      </c>
      <c r="K956">
        <v>61734.26</v>
      </c>
      <c r="L956">
        <v>2396931.7999999998</v>
      </c>
      <c r="M956">
        <v>21</v>
      </c>
      <c r="N956">
        <v>1212.33</v>
      </c>
      <c r="O956" s="7">
        <v>-1.5699999999999999E-2</v>
      </c>
      <c r="P956" s="7">
        <v>0.76</v>
      </c>
      <c r="Q956" t="s">
        <v>535</v>
      </c>
      <c r="S956" s="2">
        <f t="shared" si="162"/>
        <v>44144</v>
      </c>
      <c r="T956" t="s">
        <v>825</v>
      </c>
      <c r="U956" s="5">
        <v>88.95</v>
      </c>
      <c r="V956">
        <v>127.8</v>
      </c>
      <c r="W956">
        <f t="shared" si="165"/>
        <v>11996614.745619245</v>
      </c>
      <c r="X956">
        <f t="shared" si="155"/>
        <v>29991.536864048114</v>
      </c>
      <c r="Y956">
        <f t="shared" si="156"/>
        <v>325</v>
      </c>
      <c r="Z956">
        <f t="shared" si="157"/>
        <v>11921.812499999996</v>
      </c>
      <c r="AA956" s="5">
        <f t="shared" si="163"/>
        <v>12022321.758119244</v>
      </c>
      <c r="AB956" s="24">
        <f>IFERROR(AA956/MAX($J$3:AA956)-1,"")</f>
        <v>-3.371370661521822E-3</v>
      </c>
      <c r="AG956" s="3">
        <v>44461</v>
      </c>
      <c r="AH956">
        <v>12083917.309359249</v>
      </c>
      <c r="AI956" s="24">
        <f>AH956/MAX($AH$2:AH956)-1</f>
        <v>-1.5656984970120358E-2</v>
      </c>
      <c r="AJ956" s="27">
        <f t="shared" si="158"/>
        <v>1</v>
      </c>
      <c r="AK956">
        <f t="shared" si="159"/>
        <v>1</v>
      </c>
      <c r="AL956" s="28">
        <f t="shared" si="164"/>
        <v>2</v>
      </c>
      <c r="AM956" s="28">
        <f t="shared" si="160"/>
        <v>1384</v>
      </c>
      <c r="AN956" s="29">
        <f t="shared" ca="1" si="161"/>
        <v>-1.5656984970120358E-2</v>
      </c>
      <c r="AP956" s="7"/>
      <c r="AT956" s="3"/>
      <c r="AV956" s="7"/>
      <c r="AW956" s="6"/>
      <c r="AY956" s="7"/>
      <c r="BA956" s="7"/>
      <c r="BG956" s="7"/>
      <c r="BH956" s="7"/>
    </row>
    <row r="957" spans="1:60" x14ac:dyDescent="0.45">
      <c r="A957" t="s">
        <v>826</v>
      </c>
      <c r="B957" t="s">
        <v>30</v>
      </c>
      <c r="C957" s="6">
        <v>44145.423611111109</v>
      </c>
      <c r="D957" s="5">
        <v>92.85</v>
      </c>
      <c r="E957" s="6">
        <v>44146.385416666664</v>
      </c>
      <c r="F957">
        <v>153.35</v>
      </c>
      <c r="G957" s="7">
        <v>0.65159999999999996</v>
      </c>
      <c r="H957">
        <v>38744.92</v>
      </c>
      <c r="I957" s="7">
        <v>0.62509999999999999</v>
      </c>
      <c r="J957">
        <v>667.57839999999999</v>
      </c>
      <c r="K957">
        <v>61984.66</v>
      </c>
      <c r="L957">
        <v>2435676.71</v>
      </c>
      <c r="M957">
        <v>322</v>
      </c>
      <c r="N957">
        <v>120.33</v>
      </c>
      <c r="O957" s="7">
        <v>-0.2009</v>
      </c>
      <c r="P957" s="7">
        <v>0.65159999999999996</v>
      </c>
      <c r="Q957" t="s">
        <v>535</v>
      </c>
      <c r="S957" s="2">
        <f t="shared" si="162"/>
        <v>44145</v>
      </c>
      <c r="T957" t="s">
        <v>826</v>
      </c>
      <c r="U957" s="5">
        <v>92.85</v>
      </c>
      <c r="V957">
        <v>153.35</v>
      </c>
      <c r="W957">
        <f t="shared" si="165"/>
        <v>12022321.758119244</v>
      </c>
      <c r="X957">
        <f t="shared" si="155"/>
        <v>30055.80439529811</v>
      </c>
      <c r="Y957">
        <f t="shared" si="156"/>
        <v>325</v>
      </c>
      <c r="Z957">
        <f t="shared" si="157"/>
        <v>18862.349999999999</v>
      </c>
      <c r="AA957" s="5" t="str">
        <f t="shared" si="163"/>
        <v/>
      </c>
      <c r="AB957" s="24" t="str">
        <f>IFERROR(AA957/MAX($J$3:AA957)-1,"")</f>
        <v/>
      </c>
      <c r="AG957" s="3">
        <v>44462</v>
      </c>
      <c r="AH957">
        <v>12253992.284359248</v>
      </c>
      <c r="AI957" s="24">
        <f>AH957/MAX($AH$2:AH957)-1</f>
        <v>-1.8028589125903549E-3</v>
      </c>
      <c r="AJ957" s="27">
        <f t="shared" si="158"/>
        <v>1</v>
      </c>
      <c r="AK957">
        <f t="shared" si="159"/>
        <v>1</v>
      </c>
      <c r="AL957" s="28">
        <f t="shared" si="164"/>
        <v>2</v>
      </c>
      <c r="AM957" s="28">
        <f t="shared" si="160"/>
        <v>1384</v>
      </c>
      <c r="AN957" s="29">
        <f t="shared" ca="1" si="161"/>
        <v>-1.8028589125903549E-3</v>
      </c>
      <c r="AP957" s="7"/>
      <c r="AT957" s="3"/>
      <c r="AV957" s="7"/>
      <c r="AW957" s="6"/>
      <c r="AY957" s="7"/>
      <c r="BA957" s="7"/>
      <c r="BG957" s="7"/>
      <c r="BH957" s="7"/>
    </row>
    <row r="958" spans="1:60" x14ac:dyDescent="0.45">
      <c r="A958" t="s">
        <v>963</v>
      </c>
      <c r="B958" t="s">
        <v>30</v>
      </c>
      <c r="C958" s="6">
        <v>44145.53402777778</v>
      </c>
      <c r="D958" s="5">
        <v>88</v>
      </c>
      <c r="E958" s="6">
        <v>44146.385416666664</v>
      </c>
      <c r="F958">
        <v>117.1</v>
      </c>
      <c r="G958" s="7">
        <v>0.33069999999999999</v>
      </c>
      <c r="H958">
        <v>17792.02</v>
      </c>
      <c r="I958" s="7">
        <v>0.30740000000000001</v>
      </c>
      <c r="J958">
        <v>657.76990000000001</v>
      </c>
      <c r="K958">
        <v>57883.75</v>
      </c>
      <c r="L958">
        <v>1594542.69</v>
      </c>
      <c r="M958">
        <v>163</v>
      </c>
      <c r="N958">
        <v>109.15</v>
      </c>
      <c r="O958" s="7">
        <v>-0.38350000000000001</v>
      </c>
      <c r="P958" s="7">
        <v>0.38640000000000002</v>
      </c>
      <c r="Q958" t="s">
        <v>535</v>
      </c>
      <c r="S958" s="2">
        <f t="shared" si="162"/>
        <v>44145</v>
      </c>
      <c r="T958" t="s">
        <v>963</v>
      </c>
      <c r="U958" s="5">
        <v>88</v>
      </c>
      <c r="V958">
        <v>117.1</v>
      </c>
      <c r="W958">
        <f t="shared" si="165"/>
        <v>12022321.758119244</v>
      </c>
      <c r="X958">
        <f t="shared" si="155"/>
        <v>30055.80439529811</v>
      </c>
      <c r="Y958">
        <f t="shared" si="156"/>
        <v>350</v>
      </c>
      <c r="Z958">
        <f t="shared" si="157"/>
        <v>9467.1499999999978</v>
      </c>
      <c r="AA958" s="5" t="str">
        <f t="shared" si="163"/>
        <v/>
      </c>
      <c r="AB958" s="24" t="str">
        <f>IFERROR(AA958/MAX($J$3:AA958)-1,"")</f>
        <v/>
      </c>
      <c r="AG958" s="3">
        <v>44463</v>
      </c>
      <c r="AH958">
        <v>12253992.284359248</v>
      </c>
      <c r="AI958" s="24">
        <f>AH958/MAX($AH$2:AH958)-1</f>
        <v>-1.8028589125903549E-3</v>
      </c>
      <c r="AJ958" s="27">
        <f t="shared" si="158"/>
        <v>1</v>
      </c>
      <c r="AK958">
        <f t="shared" si="159"/>
        <v>1</v>
      </c>
      <c r="AL958" s="28">
        <f t="shared" si="164"/>
        <v>2</v>
      </c>
      <c r="AM958" s="28">
        <f t="shared" si="160"/>
        <v>1384</v>
      </c>
      <c r="AN958" s="29">
        <f t="shared" ca="1" si="161"/>
        <v>-1.8028589125903549E-3</v>
      </c>
      <c r="AP958" s="7"/>
      <c r="AT958" s="3"/>
      <c r="AV958" s="7"/>
      <c r="AW958" s="6"/>
      <c r="AY958" s="7"/>
      <c r="BA958" s="7"/>
      <c r="BG958" s="7"/>
      <c r="BH958" s="7"/>
    </row>
    <row r="959" spans="1:60" x14ac:dyDescent="0.45">
      <c r="A959" t="s">
        <v>827</v>
      </c>
      <c r="B959" t="s">
        <v>30</v>
      </c>
      <c r="C959" s="6">
        <v>44145.622916666667</v>
      </c>
      <c r="D959" s="5">
        <v>76.8</v>
      </c>
      <c r="E959" s="6">
        <v>44146.385416666664</v>
      </c>
      <c r="F959">
        <v>86.8</v>
      </c>
      <c r="G959" s="7">
        <v>0.13020000000000001</v>
      </c>
      <c r="H959">
        <v>6764.16</v>
      </c>
      <c r="I959" s="7">
        <v>0.1089</v>
      </c>
      <c r="J959">
        <v>808.72370000000001</v>
      </c>
      <c r="K959">
        <v>62109.98</v>
      </c>
      <c r="L959">
        <v>2442440.88</v>
      </c>
      <c r="M959">
        <v>35</v>
      </c>
      <c r="N959">
        <v>193.26</v>
      </c>
      <c r="O959" s="7">
        <v>-9.64E-2</v>
      </c>
      <c r="P959" s="7">
        <v>0.47589999999999999</v>
      </c>
      <c r="Q959" t="s">
        <v>535</v>
      </c>
      <c r="S959" s="2">
        <f t="shared" si="162"/>
        <v>44145</v>
      </c>
      <c r="T959" t="s">
        <v>827</v>
      </c>
      <c r="U959" s="5">
        <v>76.8</v>
      </c>
      <c r="V959">
        <v>86.8</v>
      </c>
      <c r="W959">
        <f t="shared" si="165"/>
        <v>12022321.758119244</v>
      </c>
      <c r="X959">
        <f t="shared" si="155"/>
        <v>30055.80439529811</v>
      </c>
      <c r="Y959">
        <f t="shared" si="156"/>
        <v>400</v>
      </c>
      <c r="Z959">
        <f t="shared" si="157"/>
        <v>3345.6000000000017</v>
      </c>
      <c r="AA959" s="5" t="str">
        <f t="shared" si="163"/>
        <v/>
      </c>
      <c r="AB959" s="24" t="str">
        <f>IFERROR(AA959/MAX($J$3:AA959)-1,"")</f>
        <v/>
      </c>
      <c r="AG959" s="3">
        <v>44464</v>
      </c>
      <c r="AH959">
        <v>12253992.284359248</v>
      </c>
      <c r="AI959" s="24">
        <f>AH959/MAX($AH$2:AH959)-1</f>
        <v>-1.8028589125903549E-3</v>
      </c>
      <c r="AJ959" s="27">
        <f t="shared" si="158"/>
        <v>1</v>
      </c>
      <c r="AK959">
        <f t="shared" si="159"/>
        <v>1</v>
      </c>
      <c r="AL959" s="28">
        <f t="shared" si="164"/>
        <v>2</v>
      </c>
      <c r="AM959" s="28">
        <f t="shared" si="160"/>
        <v>1384</v>
      </c>
      <c r="AN959" s="29">
        <f t="shared" ca="1" si="161"/>
        <v>-1.8028589125903549E-3</v>
      </c>
      <c r="AP959" s="7"/>
      <c r="AT959" s="3"/>
      <c r="AV959" s="7"/>
      <c r="AW959" s="6"/>
      <c r="AY959" s="7"/>
      <c r="BA959" s="7"/>
      <c r="BG959" s="7"/>
      <c r="BH959" s="7"/>
    </row>
    <row r="960" spans="1:60" x14ac:dyDescent="0.45">
      <c r="A960" t="s">
        <v>827</v>
      </c>
      <c r="B960" t="s">
        <v>30</v>
      </c>
      <c r="C960" s="6">
        <v>44145.622916666667</v>
      </c>
      <c r="D960" s="5">
        <v>76.8</v>
      </c>
      <c r="E960" s="6">
        <v>44146.385416666664</v>
      </c>
      <c r="F960">
        <v>86.8</v>
      </c>
      <c r="G960" s="7">
        <v>0.13020000000000001</v>
      </c>
      <c r="H960">
        <v>6308.04</v>
      </c>
      <c r="I960" s="7">
        <v>0.1089</v>
      </c>
      <c r="J960">
        <v>754.18949999999995</v>
      </c>
      <c r="K960">
        <v>57921.760000000002</v>
      </c>
      <c r="L960">
        <v>1600850.73</v>
      </c>
      <c r="M960">
        <v>35</v>
      </c>
      <c r="N960">
        <v>180.23</v>
      </c>
      <c r="O960" s="7">
        <v>-9.64E-2</v>
      </c>
      <c r="P960" s="7">
        <v>0.47589999999999999</v>
      </c>
      <c r="Q960" t="s">
        <v>535</v>
      </c>
      <c r="S960" s="2">
        <f t="shared" si="162"/>
        <v>44145</v>
      </c>
      <c r="T960" t="s">
        <v>827</v>
      </c>
      <c r="U960" s="5">
        <v>76.8</v>
      </c>
      <c r="V960">
        <v>86.8</v>
      </c>
      <c r="W960">
        <f t="shared" si="165"/>
        <v>12022321.758119244</v>
      </c>
      <c r="X960">
        <f t="shared" si="155"/>
        <v>30055.80439529811</v>
      </c>
      <c r="Y960">
        <f t="shared" si="156"/>
        <v>400</v>
      </c>
      <c r="Z960">
        <f t="shared" si="157"/>
        <v>3345.6000000000017</v>
      </c>
      <c r="AA960" s="5">
        <f t="shared" si="163"/>
        <v>12057342.458119243</v>
      </c>
      <c r="AB960" s="24">
        <f>IFERROR(AA960/MAX($J$3:AA960)-1,"")</f>
        <v>-4.6821826369969344E-4</v>
      </c>
      <c r="AG960" s="3">
        <v>44465</v>
      </c>
      <c r="AH960">
        <v>12253992.284359248</v>
      </c>
      <c r="AI960" s="24">
        <f>AH960/MAX($AH$2:AH960)-1</f>
        <v>-1.8028589125903549E-3</v>
      </c>
      <c r="AJ960" s="27">
        <f t="shared" si="158"/>
        <v>1</v>
      </c>
      <c r="AK960">
        <f t="shared" si="159"/>
        <v>1</v>
      </c>
      <c r="AL960" s="28">
        <f t="shared" si="164"/>
        <v>2</v>
      </c>
      <c r="AM960" s="28">
        <f t="shared" si="160"/>
        <v>1384</v>
      </c>
      <c r="AN960" s="29">
        <f t="shared" ca="1" si="161"/>
        <v>-1.8028589125903549E-3</v>
      </c>
      <c r="AP960" s="7"/>
      <c r="AT960" s="3"/>
      <c r="AV960" s="7"/>
      <c r="AW960" s="6"/>
      <c r="AY960" s="7"/>
      <c r="BA960" s="7"/>
      <c r="BG960" s="7"/>
      <c r="BH960" s="7"/>
    </row>
    <row r="961" spans="1:60" x14ac:dyDescent="0.45">
      <c r="A961" t="s">
        <v>828</v>
      </c>
      <c r="B961" t="s">
        <v>30</v>
      </c>
      <c r="C961" s="6">
        <v>44146.417361111111</v>
      </c>
      <c r="D961" s="5">
        <v>69.55</v>
      </c>
      <c r="E961" s="6">
        <v>44147.385416666664</v>
      </c>
      <c r="F961">
        <v>28.3</v>
      </c>
      <c r="G961" s="7">
        <v>-0.59309999999999996</v>
      </c>
      <c r="H961">
        <v>-37773.230000000003</v>
      </c>
      <c r="I961" s="7">
        <v>-0.60719999999999996</v>
      </c>
      <c r="J961">
        <v>894.49609999999996</v>
      </c>
      <c r="K961">
        <v>62212.21</v>
      </c>
      <c r="L961">
        <v>2404667.65</v>
      </c>
      <c r="M961">
        <v>331</v>
      </c>
      <c r="N961">
        <v>-114.12</v>
      </c>
      <c r="O961" s="7">
        <v>-0.78859999999999997</v>
      </c>
      <c r="P961" s="7">
        <v>1.44E-2</v>
      </c>
      <c r="Q961" t="s">
        <v>535</v>
      </c>
      <c r="S961" s="2">
        <f t="shared" si="162"/>
        <v>44146</v>
      </c>
      <c r="T961" t="s">
        <v>828</v>
      </c>
      <c r="U961" s="5">
        <v>69.55</v>
      </c>
      <c r="V961">
        <v>28.3</v>
      </c>
      <c r="W961">
        <f t="shared" si="165"/>
        <v>12057342.458119243</v>
      </c>
      <c r="X961">
        <f t="shared" si="155"/>
        <v>30143.356145298108</v>
      </c>
      <c r="Y961">
        <f t="shared" si="156"/>
        <v>425</v>
      </c>
      <c r="Z961">
        <f t="shared" si="157"/>
        <v>-17947.112499999999</v>
      </c>
      <c r="AA961" s="5" t="str">
        <f t="shared" si="163"/>
        <v/>
      </c>
      <c r="AB961" s="24" t="str">
        <f>IFERROR(AA961/MAX($J$3:AA961)-1,"")</f>
        <v/>
      </c>
      <c r="AG961" s="3">
        <v>44466</v>
      </c>
      <c r="AH961">
        <v>12234324.346859248</v>
      </c>
      <c r="AI961" s="24">
        <f>AH961/MAX($AH$2:AH961)-1</f>
        <v>-3.4049881230554524E-3</v>
      </c>
      <c r="AJ961" s="27">
        <f t="shared" si="158"/>
        <v>1</v>
      </c>
      <c r="AK961">
        <f t="shared" si="159"/>
        <v>1</v>
      </c>
      <c r="AL961" s="28">
        <f t="shared" si="164"/>
        <v>2</v>
      </c>
      <c r="AM961" s="28">
        <f t="shared" si="160"/>
        <v>1384</v>
      </c>
      <c r="AN961" s="29">
        <f t="shared" ca="1" si="161"/>
        <v>-3.4049881230554524E-3</v>
      </c>
      <c r="AP961" s="7"/>
      <c r="AT961" s="3"/>
      <c r="AV961" s="7"/>
      <c r="AW961" s="6"/>
      <c r="AY961" s="7"/>
      <c r="BA961" s="7"/>
      <c r="BG961" s="7"/>
      <c r="BH961" s="7"/>
    </row>
    <row r="962" spans="1:60" x14ac:dyDescent="0.45">
      <c r="A962" t="s">
        <v>829</v>
      </c>
      <c r="B962" t="s">
        <v>30</v>
      </c>
      <c r="C962" s="6">
        <v>44146.472916666666</v>
      </c>
      <c r="D962" s="5">
        <v>72.05</v>
      </c>
      <c r="E962" s="6">
        <v>44147.385416666664</v>
      </c>
      <c r="F962">
        <v>14.35</v>
      </c>
      <c r="G962" s="7">
        <v>-0.80079999999999996</v>
      </c>
      <c r="H962">
        <v>-50424.160000000003</v>
      </c>
      <c r="I962" s="7">
        <v>-0.81279999999999997</v>
      </c>
      <c r="J962">
        <v>861.0095</v>
      </c>
      <c r="K962">
        <v>62035.73</v>
      </c>
      <c r="L962">
        <v>2354243.4900000002</v>
      </c>
      <c r="M962">
        <v>251</v>
      </c>
      <c r="N962">
        <v>-200.89</v>
      </c>
      <c r="O962" s="7">
        <v>-0.85009999999999997</v>
      </c>
      <c r="P962" s="7">
        <v>0.1381</v>
      </c>
      <c r="Q962" t="s">
        <v>535</v>
      </c>
      <c r="S962" s="2">
        <f t="shared" si="162"/>
        <v>44146</v>
      </c>
      <c r="T962" t="s">
        <v>829</v>
      </c>
      <c r="U962" s="5">
        <v>72.05</v>
      </c>
      <c r="V962">
        <v>14.35</v>
      </c>
      <c r="W962">
        <f t="shared" si="165"/>
        <v>12057342.458119243</v>
      </c>
      <c r="X962">
        <f t="shared" ref="X962:X1025" si="166">W962*0.25%</f>
        <v>30143.356145298108</v>
      </c>
      <c r="Y962">
        <f t="shared" ref="Y962:Y1025" si="167">MROUND(X962/U962,25)</f>
        <v>425</v>
      </c>
      <c r="Z962">
        <f t="shared" ref="Z962:Z1025" si="168">Y962*((V962*0.99)-(U962*1.01))</f>
        <v>-24889.7</v>
      </c>
      <c r="AA962" s="5" t="str">
        <f t="shared" si="163"/>
        <v/>
      </c>
      <c r="AB962" s="24" t="str">
        <f>IFERROR(AA962/MAX($J$3:AA962)-1,"")</f>
        <v/>
      </c>
      <c r="AG962" s="3">
        <v>44467</v>
      </c>
      <c r="AH962">
        <v>12303118.971859248</v>
      </c>
      <c r="AI962" s="24">
        <f>AH962/MAX($AH$2:AH962)-1</f>
        <v>0</v>
      </c>
      <c r="AJ962" s="27">
        <f t="shared" ref="AJ962:AJ1025" si="169">IF(AG962=$AP$3,1,IF(AJ961=1,1,""))</f>
        <v>1</v>
      </c>
      <c r="AK962">
        <f t="shared" ref="AK962:AK1025" si="170">IF(AG962=$AP$4,1,IF(AK963=1,1,""))</f>
        <v>1</v>
      </c>
      <c r="AL962" s="28">
        <f t="shared" si="164"/>
        <v>2</v>
      </c>
      <c r="AM962" s="28">
        <f t="shared" ref="AM962:AM1025" si="171">IF(AND(AK962=1,AK963&lt;&gt;1),ROW(),IF(AND(AK962="",AK963=""),"",AM963))</f>
        <v>1384</v>
      </c>
      <c r="AN962" s="29">
        <f t="shared" ref="AN962:AN1025" ca="1" si="172">IF(AM962="","",IF(AJ962=1,AH962/MAX(INDIRECT("AH"&amp;AL962&amp;":"&amp;"AJ"&amp;ROW(AN962)))-1,""))</f>
        <v>0</v>
      </c>
      <c r="AP962" s="7"/>
      <c r="AT962" s="3"/>
      <c r="AV962" s="7"/>
      <c r="AW962" s="6"/>
      <c r="AY962" s="7"/>
      <c r="BA962" s="7"/>
      <c r="BG962" s="7"/>
      <c r="BH962" s="7"/>
    </row>
    <row r="963" spans="1:60" x14ac:dyDescent="0.45">
      <c r="A963" t="s">
        <v>829</v>
      </c>
      <c r="B963" t="s">
        <v>30</v>
      </c>
      <c r="C963" s="6">
        <v>44146.557638888888</v>
      </c>
      <c r="D963" s="5">
        <v>74.3</v>
      </c>
      <c r="E963" s="6">
        <v>44147.385416666664</v>
      </c>
      <c r="F963">
        <v>14.35</v>
      </c>
      <c r="G963" s="7">
        <v>-0.80689999999999995</v>
      </c>
      <c r="H963">
        <v>-47493.62</v>
      </c>
      <c r="I963" s="7">
        <v>-0.81879999999999997</v>
      </c>
      <c r="J963">
        <v>780.67629999999997</v>
      </c>
      <c r="K963">
        <v>58004.25</v>
      </c>
      <c r="L963">
        <v>1553357.12</v>
      </c>
      <c r="M963">
        <v>129</v>
      </c>
      <c r="N963">
        <v>-368.17</v>
      </c>
      <c r="O963" s="7">
        <v>-0.85460000000000003</v>
      </c>
      <c r="P963" s="7">
        <v>0.1036</v>
      </c>
      <c r="Q963" t="s">
        <v>535</v>
      </c>
      <c r="S963" s="2">
        <f t="shared" ref="S963:S1026" si="173">DATE(YEAR(C963),MONTH(C963),DAY(C963))</f>
        <v>44146</v>
      </c>
      <c r="T963" t="s">
        <v>829</v>
      </c>
      <c r="U963" s="5">
        <v>74.3</v>
      </c>
      <c r="V963">
        <v>14.35</v>
      </c>
      <c r="W963">
        <f t="shared" si="165"/>
        <v>12057342.458119243</v>
      </c>
      <c r="X963">
        <f t="shared" si="166"/>
        <v>30143.356145298108</v>
      </c>
      <c r="Y963">
        <f t="shared" si="167"/>
        <v>400</v>
      </c>
      <c r="Z963">
        <f t="shared" si="168"/>
        <v>-24334.6</v>
      </c>
      <c r="AA963" s="5" t="str">
        <f t="shared" ref="AA963:AA1026" si="174">IF(S963&lt;&gt;S964,W963+SUMIF($S$2:$S$3590,S963,$Z$2:$Z$3590),"")</f>
        <v/>
      </c>
      <c r="AB963" s="24" t="str">
        <f>IFERROR(AA963/MAX($J$3:AA963)-1,"")</f>
        <v/>
      </c>
      <c r="AG963" s="3">
        <v>44468</v>
      </c>
      <c r="AH963">
        <v>12251781.584359249</v>
      </c>
      <c r="AI963" s="24">
        <f>AH963/MAX($AH$2:AH963)-1</f>
        <v>-4.1727132459193905E-3</v>
      </c>
      <c r="AJ963" s="27">
        <f t="shared" si="169"/>
        <v>1</v>
      </c>
      <c r="AK963">
        <f t="shared" si="170"/>
        <v>1</v>
      </c>
      <c r="AL963" s="28">
        <f t="shared" ref="AL963:AL1026" si="175">IF(AND(AJ963=1,AJ962&lt;&gt;1),ROW(),IF(AND(AJ963="",AJ962=""),"",AL962))</f>
        <v>2</v>
      </c>
      <c r="AM963" s="28">
        <f t="shared" si="171"/>
        <v>1384</v>
      </c>
      <c r="AN963" s="29">
        <f t="shared" ca="1" si="172"/>
        <v>-4.1727132459193905E-3</v>
      </c>
      <c r="AP963" s="7"/>
      <c r="AT963" s="3"/>
      <c r="AV963" s="7"/>
      <c r="AW963" s="6"/>
      <c r="AY963" s="7"/>
      <c r="BA963" s="7"/>
      <c r="BG963" s="7"/>
      <c r="BH963" s="7"/>
    </row>
    <row r="964" spans="1:60" x14ac:dyDescent="0.45">
      <c r="A964" t="s">
        <v>964</v>
      </c>
      <c r="B964" t="s">
        <v>30</v>
      </c>
      <c r="C964" s="6">
        <v>44146.561805555553</v>
      </c>
      <c r="D964" s="5">
        <v>56.3</v>
      </c>
      <c r="E964" s="6">
        <v>44147.385416666664</v>
      </c>
      <c r="F964">
        <v>7</v>
      </c>
      <c r="G964" s="7">
        <v>-0.87570000000000003</v>
      </c>
      <c r="H964">
        <v>-51446.75</v>
      </c>
      <c r="I964" s="7">
        <v>-0.88690000000000002</v>
      </c>
      <c r="J964">
        <v>1030.316</v>
      </c>
      <c r="K964">
        <v>58006.77</v>
      </c>
      <c r="L964">
        <v>1501910.37</v>
      </c>
      <c r="M964">
        <v>123</v>
      </c>
      <c r="N964">
        <v>-418.27</v>
      </c>
      <c r="O964" s="7">
        <v>-0.92179999999999995</v>
      </c>
      <c r="P964" s="7">
        <v>0</v>
      </c>
      <c r="Q964" t="s">
        <v>535</v>
      </c>
      <c r="S964" s="2">
        <f t="shared" si="173"/>
        <v>44146</v>
      </c>
      <c r="T964" t="s">
        <v>964</v>
      </c>
      <c r="U964" s="5">
        <v>56.3</v>
      </c>
      <c r="V964">
        <v>7</v>
      </c>
      <c r="W964">
        <f t="shared" si="165"/>
        <v>12057342.458119243</v>
      </c>
      <c r="X964">
        <f t="shared" si="166"/>
        <v>30143.356145298108</v>
      </c>
      <c r="Y964">
        <f t="shared" si="167"/>
        <v>525</v>
      </c>
      <c r="Z964">
        <f t="shared" si="168"/>
        <v>-26214.825000000001</v>
      </c>
      <c r="AA964" s="5">
        <f t="shared" si="174"/>
        <v>11963956.220619243</v>
      </c>
      <c r="AB964" s="24">
        <f>IFERROR(AA964/MAX($J$3:AA964)-1,"")</f>
        <v>-8.2097676708138279E-3</v>
      </c>
      <c r="AG964" s="3">
        <v>44469</v>
      </c>
      <c r="AH964">
        <v>12249073.334359249</v>
      </c>
      <c r="AI964" s="24">
        <f>AH964/MAX($AH$2:AH964)-1</f>
        <v>-4.3928403540286487E-3</v>
      </c>
      <c r="AJ964" s="27">
        <f t="shared" si="169"/>
        <v>1</v>
      </c>
      <c r="AK964">
        <f t="shared" si="170"/>
        <v>1</v>
      </c>
      <c r="AL964" s="28">
        <f t="shared" si="175"/>
        <v>2</v>
      </c>
      <c r="AM964" s="28">
        <f t="shared" si="171"/>
        <v>1384</v>
      </c>
      <c r="AN964" s="29">
        <f t="shared" ca="1" si="172"/>
        <v>-4.3928403540286487E-3</v>
      </c>
      <c r="AP964" s="7"/>
      <c r="AT964" s="3"/>
      <c r="AV964" s="7"/>
      <c r="AW964" s="6"/>
      <c r="AY964" s="7"/>
      <c r="BA964" s="7"/>
      <c r="BG964" s="7"/>
      <c r="BH964" s="7"/>
    </row>
    <row r="965" spans="1:60" x14ac:dyDescent="0.45">
      <c r="A965" t="s">
        <v>828</v>
      </c>
      <c r="B965" t="s">
        <v>30</v>
      </c>
      <c r="C965" s="6">
        <v>44148.433333333334</v>
      </c>
      <c r="D965" s="5">
        <v>104.6</v>
      </c>
      <c r="E965" s="6">
        <v>44152.385416666664</v>
      </c>
      <c r="F965">
        <v>136</v>
      </c>
      <c r="G965" s="7">
        <v>0.30020000000000002</v>
      </c>
      <c r="H965">
        <v>17122.32</v>
      </c>
      <c r="I965" s="7">
        <v>0.2772</v>
      </c>
      <c r="J965">
        <v>590.54700000000003</v>
      </c>
      <c r="K965">
        <v>61771.21</v>
      </c>
      <c r="L965">
        <v>2371365.81</v>
      </c>
      <c r="M965">
        <v>308</v>
      </c>
      <c r="N965">
        <v>55.59</v>
      </c>
      <c r="O965" s="7">
        <v>-0.30159999999999998</v>
      </c>
      <c r="P965" s="7">
        <v>0.91200000000000003</v>
      </c>
      <c r="Q965" t="s">
        <v>535</v>
      </c>
      <c r="S965" s="2">
        <f t="shared" si="173"/>
        <v>44148</v>
      </c>
      <c r="T965" t="s">
        <v>828</v>
      </c>
      <c r="U965" s="5">
        <v>104.6</v>
      </c>
      <c r="V965">
        <v>136</v>
      </c>
      <c r="W965">
        <f t="shared" si="165"/>
        <v>11963956.220619243</v>
      </c>
      <c r="X965">
        <f t="shared" si="166"/>
        <v>29909.890551548106</v>
      </c>
      <c r="Y965">
        <f t="shared" si="167"/>
        <v>275</v>
      </c>
      <c r="Z965">
        <f t="shared" si="168"/>
        <v>7973.3499999999958</v>
      </c>
      <c r="AA965" s="5" t="str">
        <f t="shared" si="174"/>
        <v/>
      </c>
      <c r="AB965" s="24" t="str">
        <f>IFERROR(AA965/MAX($J$3:AA965)-1,"")</f>
        <v/>
      </c>
      <c r="AG965" s="3">
        <v>44470</v>
      </c>
      <c r="AH965">
        <v>12256546.596859248</v>
      </c>
      <c r="AI965" s="24">
        <f>AH965/MAX($AH$2:AH965)-1</f>
        <v>-3.7854120655521628E-3</v>
      </c>
      <c r="AJ965" s="27">
        <f t="shared" si="169"/>
        <v>1</v>
      </c>
      <c r="AK965">
        <f t="shared" si="170"/>
        <v>1</v>
      </c>
      <c r="AL965" s="28">
        <f t="shared" si="175"/>
        <v>2</v>
      </c>
      <c r="AM965" s="28">
        <f t="shared" si="171"/>
        <v>1384</v>
      </c>
      <c r="AN965" s="29">
        <f t="shared" ca="1" si="172"/>
        <v>-3.7854120655521628E-3</v>
      </c>
      <c r="AP965" s="7"/>
      <c r="AT965" s="3"/>
      <c r="AV965" s="7"/>
      <c r="AW965" s="6"/>
      <c r="AY965" s="7"/>
      <c r="BA965" s="7"/>
      <c r="BG965" s="7"/>
      <c r="BH965" s="7"/>
    </row>
    <row r="966" spans="1:60" x14ac:dyDescent="0.45">
      <c r="A966" t="s">
        <v>830</v>
      </c>
      <c r="B966" t="s">
        <v>30</v>
      </c>
      <c r="C966" s="6">
        <v>44148.434027777781</v>
      </c>
      <c r="D966" s="5">
        <v>126.9</v>
      </c>
      <c r="E966" s="6">
        <v>44152.385416666664</v>
      </c>
      <c r="F966">
        <v>170.05</v>
      </c>
      <c r="G966" s="7">
        <v>0.34</v>
      </c>
      <c r="H966">
        <v>19556.740000000002</v>
      </c>
      <c r="I966" s="7">
        <v>0.31659999999999999</v>
      </c>
      <c r="J966">
        <v>486.72210000000001</v>
      </c>
      <c r="K966">
        <v>61765.04</v>
      </c>
      <c r="L966">
        <v>2390922.5499999998</v>
      </c>
      <c r="M966">
        <v>307</v>
      </c>
      <c r="N966">
        <v>63.7</v>
      </c>
      <c r="O966" s="7">
        <v>-0.25890000000000002</v>
      </c>
      <c r="P966" s="7">
        <v>0.58389999999999997</v>
      </c>
      <c r="Q966" t="s">
        <v>535</v>
      </c>
      <c r="S966" s="2">
        <f t="shared" si="173"/>
        <v>44148</v>
      </c>
      <c r="T966" t="s">
        <v>830</v>
      </c>
      <c r="U966" s="5">
        <v>126.9</v>
      </c>
      <c r="V966">
        <v>170.05</v>
      </c>
      <c r="W966">
        <f t="shared" ref="W966:W1029" si="176">IF(S966&lt;&gt;S965,AA965,W965)</f>
        <v>11963956.220619243</v>
      </c>
      <c r="X966">
        <f t="shared" si="166"/>
        <v>29909.890551548106</v>
      </c>
      <c r="Y966">
        <f t="shared" si="167"/>
        <v>225</v>
      </c>
      <c r="Z966">
        <f t="shared" si="168"/>
        <v>9040.6124999999993</v>
      </c>
      <c r="AA966" s="5" t="str">
        <f t="shared" si="174"/>
        <v/>
      </c>
      <c r="AB966" s="24" t="str">
        <f>IFERROR(AA966/MAX($J$3:AA966)-1,"")</f>
        <v/>
      </c>
      <c r="AG966" s="3">
        <v>44471</v>
      </c>
      <c r="AH966">
        <v>12256546.596859248</v>
      </c>
      <c r="AI966" s="24">
        <f>AH966/MAX($AH$2:AH966)-1</f>
        <v>-3.7854120655521628E-3</v>
      </c>
      <c r="AJ966" s="27">
        <f t="shared" si="169"/>
        <v>1</v>
      </c>
      <c r="AK966">
        <f t="shared" si="170"/>
        <v>1</v>
      </c>
      <c r="AL966" s="28">
        <f t="shared" si="175"/>
        <v>2</v>
      </c>
      <c r="AM966" s="28">
        <f t="shared" si="171"/>
        <v>1384</v>
      </c>
      <c r="AN966" s="29">
        <f t="shared" ca="1" si="172"/>
        <v>-3.7854120655521628E-3</v>
      </c>
      <c r="AP966" s="7"/>
      <c r="AT966" s="3"/>
      <c r="AV966" s="7"/>
      <c r="AW966" s="6"/>
      <c r="AY966" s="7"/>
      <c r="BA966" s="7"/>
      <c r="BG966" s="7"/>
      <c r="BH966" s="7"/>
    </row>
    <row r="967" spans="1:60" x14ac:dyDescent="0.45">
      <c r="A967" t="s">
        <v>828</v>
      </c>
      <c r="B967" t="s">
        <v>30</v>
      </c>
      <c r="C967" s="6">
        <v>44148.619444444441</v>
      </c>
      <c r="D967" s="5">
        <v>104.35</v>
      </c>
      <c r="E967" s="6">
        <v>44152.385416666664</v>
      </c>
      <c r="F967">
        <v>136</v>
      </c>
      <c r="G967" s="7">
        <v>0.30330000000000001</v>
      </c>
      <c r="H967">
        <v>16118.38</v>
      </c>
      <c r="I967" s="7">
        <v>0.28029999999999999</v>
      </c>
      <c r="J967">
        <v>551.12170000000003</v>
      </c>
      <c r="K967">
        <v>57509.55</v>
      </c>
      <c r="L967">
        <v>1518028.75</v>
      </c>
      <c r="M967">
        <v>40</v>
      </c>
      <c r="N967">
        <v>402.96</v>
      </c>
      <c r="O967" s="7">
        <v>-5.4100000000000002E-2</v>
      </c>
      <c r="P967" s="7">
        <v>0.91659999999999997</v>
      </c>
      <c r="Q967" t="s">
        <v>535</v>
      </c>
      <c r="S967" s="2">
        <f t="shared" si="173"/>
        <v>44148</v>
      </c>
      <c r="T967" t="s">
        <v>828</v>
      </c>
      <c r="U967" s="5">
        <v>104.35</v>
      </c>
      <c r="V967">
        <v>136</v>
      </c>
      <c r="W967">
        <f t="shared" si="176"/>
        <v>11963956.220619243</v>
      </c>
      <c r="X967">
        <f t="shared" si="166"/>
        <v>29909.890551548106</v>
      </c>
      <c r="Y967">
        <f t="shared" si="167"/>
        <v>275</v>
      </c>
      <c r="Z967">
        <f t="shared" si="168"/>
        <v>8042.7874999999995</v>
      </c>
      <c r="AA967" s="5" t="str">
        <f t="shared" si="174"/>
        <v/>
      </c>
      <c r="AB967" s="24" t="str">
        <f>IFERROR(AA967/MAX($J$3:AA967)-1,"")</f>
        <v/>
      </c>
      <c r="AG967" s="3">
        <v>44472</v>
      </c>
      <c r="AH967">
        <v>12256546.596859248</v>
      </c>
      <c r="AI967" s="24">
        <f>AH967/MAX($AH$2:AH967)-1</f>
        <v>-3.7854120655521628E-3</v>
      </c>
      <c r="AJ967" s="27">
        <f t="shared" si="169"/>
        <v>1</v>
      </c>
      <c r="AK967">
        <f t="shared" si="170"/>
        <v>1</v>
      </c>
      <c r="AL967" s="28">
        <f t="shared" si="175"/>
        <v>2</v>
      </c>
      <c r="AM967" s="28">
        <f t="shared" si="171"/>
        <v>1384</v>
      </c>
      <c r="AN967" s="29">
        <f t="shared" ca="1" si="172"/>
        <v>-3.7854120655521628E-3</v>
      </c>
      <c r="AP967" s="7"/>
      <c r="AT967" s="3"/>
      <c r="AV967" s="7"/>
      <c r="AW967" s="6"/>
      <c r="AY967" s="7"/>
      <c r="BA967" s="7"/>
      <c r="BG967" s="7"/>
      <c r="BH967" s="7"/>
    </row>
    <row r="968" spans="1:60" x14ac:dyDescent="0.45">
      <c r="A968" t="s">
        <v>830</v>
      </c>
      <c r="B968" t="s">
        <v>30</v>
      </c>
      <c r="C968" s="6">
        <v>44148.621527777781</v>
      </c>
      <c r="D968" s="5">
        <v>131</v>
      </c>
      <c r="E968" s="6">
        <v>44152.385416666664</v>
      </c>
      <c r="F968">
        <v>170.05</v>
      </c>
      <c r="G968" s="7">
        <v>0.29809999999999998</v>
      </c>
      <c r="H968">
        <v>15819.2</v>
      </c>
      <c r="I968" s="7">
        <v>0.27510000000000001</v>
      </c>
      <c r="J968">
        <v>438.94049999999999</v>
      </c>
      <c r="K968">
        <v>57501.21</v>
      </c>
      <c r="L968">
        <v>1533847.95</v>
      </c>
      <c r="M968">
        <v>37</v>
      </c>
      <c r="N968">
        <v>427.55</v>
      </c>
      <c r="O968" s="7">
        <v>-4.24E-2</v>
      </c>
      <c r="P968" s="7">
        <v>0.53439999999999999</v>
      </c>
      <c r="Q968" t="s">
        <v>535</v>
      </c>
      <c r="S968" s="2">
        <f t="shared" si="173"/>
        <v>44148</v>
      </c>
      <c r="T968" t="s">
        <v>830</v>
      </c>
      <c r="U968" s="5">
        <v>131</v>
      </c>
      <c r="V968">
        <v>170.05</v>
      </c>
      <c r="W968">
        <f t="shared" si="176"/>
        <v>11963956.220619243</v>
      </c>
      <c r="X968">
        <f t="shared" si="166"/>
        <v>29909.890551548106</v>
      </c>
      <c r="Y968">
        <f t="shared" si="167"/>
        <v>225</v>
      </c>
      <c r="Z968">
        <f t="shared" si="168"/>
        <v>8108.8875000000007</v>
      </c>
      <c r="AA968" s="5">
        <f t="shared" si="174"/>
        <v>11997121.858119242</v>
      </c>
      <c r="AB968" s="24">
        <f>IFERROR(AA968/MAX($J$3:AA968)-1,"")</f>
        <v>-5.4603965836160784E-3</v>
      </c>
      <c r="AG968" s="3">
        <v>44473</v>
      </c>
      <c r="AH968">
        <v>12222324.896859249</v>
      </c>
      <c r="AI968" s="24">
        <f>AH968/MAX($AH$2:AH968)-1</f>
        <v>-6.5669587675124541E-3</v>
      </c>
      <c r="AJ968" s="27">
        <f t="shared" si="169"/>
        <v>1</v>
      </c>
      <c r="AK968">
        <f t="shared" si="170"/>
        <v>1</v>
      </c>
      <c r="AL968" s="28">
        <f t="shared" si="175"/>
        <v>2</v>
      </c>
      <c r="AM968" s="28">
        <f t="shared" si="171"/>
        <v>1384</v>
      </c>
      <c r="AN968" s="29">
        <f t="shared" ca="1" si="172"/>
        <v>-6.5669587675124541E-3</v>
      </c>
      <c r="AP968" s="7"/>
      <c r="AT968" s="3"/>
      <c r="AV968" s="7"/>
      <c r="AW968" s="6"/>
      <c r="AY968" s="7"/>
      <c r="BA968" s="7"/>
      <c r="BG968" s="7"/>
      <c r="BH968" s="7"/>
    </row>
    <row r="969" spans="1:60" x14ac:dyDescent="0.45">
      <c r="A969" t="s">
        <v>831</v>
      </c>
      <c r="B969" t="s">
        <v>30</v>
      </c>
      <c r="C969" s="6">
        <v>44152.443055555559</v>
      </c>
      <c r="D969" s="5">
        <v>69.75</v>
      </c>
      <c r="E969" s="6">
        <v>44153.385416666664</v>
      </c>
      <c r="F969">
        <v>35.35</v>
      </c>
      <c r="G969" s="7">
        <v>-0.49320000000000003</v>
      </c>
      <c r="H969">
        <v>-31488.93</v>
      </c>
      <c r="I969" s="7">
        <v>-0.50829999999999997</v>
      </c>
      <c r="J969">
        <v>888.23820000000001</v>
      </c>
      <c r="K969">
        <v>61954.61</v>
      </c>
      <c r="L969">
        <v>2359433.62</v>
      </c>
      <c r="M969">
        <v>294</v>
      </c>
      <c r="N969">
        <v>-107.11</v>
      </c>
      <c r="O969" s="7">
        <v>-0.57709999999999995</v>
      </c>
      <c r="P969" s="7">
        <v>0.18779999999999999</v>
      </c>
      <c r="Q969" t="s">
        <v>535</v>
      </c>
      <c r="S969" s="2">
        <f t="shared" si="173"/>
        <v>44152</v>
      </c>
      <c r="T969" t="s">
        <v>831</v>
      </c>
      <c r="U969" s="5">
        <v>69.75</v>
      </c>
      <c r="V969">
        <v>35.35</v>
      </c>
      <c r="W969">
        <f t="shared" si="176"/>
        <v>11997121.858119242</v>
      </c>
      <c r="X969">
        <f t="shared" si="166"/>
        <v>29992.804645298107</v>
      </c>
      <c r="Y969">
        <f t="shared" si="167"/>
        <v>425</v>
      </c>
      <c r="Z969">
        <f t="shared" si="168"/>
        <v>-15066.675000000001</v>
      </c>
      <c r="AA969" s="5">
        <f t="shared" si="174"/>
        <v>11982055.183119241</v>
      </c>
      <c r="AB969" s="24">
        <f>IFERROR(AA969/MAX($J$3:AA969)-1,"")</f>
        <v>-6.7093965651544574E-3</v>
      </c>
      <c r="AG969" s="3">
        <v>44474</v>
      </c>
      <c r="AH969">
        <v>12278952.992404249</v>
      </c>
      <c r="AI969" s="24">
        <f>AH969/MAX($AH$2:AH969)-1</f>
        <v>-1.9642157009351902E-3</v>
      </c>
      <c r="AJ969" s="27">
        <f t="shared" si="169"/>
        <v>1</v>
      </c>
      <c r="AK969">
        <f t="shared" si="170"/>
        <v>1</v>
      </c>
      <c r="AL969" s="28">
        <f t="shared" si="175"/>
        <v>2</v>
      </c>
      <c r="AM969" s="28">
        <f t="shared" si="171"/>
        <v>1384</v>
      </c>
      <c r="AN969" s="29">
        <f t="shared" ca="1" si="172"/>
        <v>-1.9642157009351902E-3</v>
      </c>
      <c r="AP969" s="7"/>
      <c r="AT969" s="3"/>
      <c r="AV969" s="7"/>
      <c r="AW969" s="6"/>
      <c r="AY969" s="7"/>
      <c r="BA969" s="7"/>
      <c r="BG969" s="7"/>
      <c r="BH969" s="7"/>
    </row>
    <row r="970" spans="1:60" x14ac:dyDescent="0.45">
      <c r="A970" t="s">
        <v>832</v>
      </c>
      <c r="B970" t="s">
        <v>30</v>
      </c>
      <c r="C970" s="6">
        <v>44153.578472222223</v>
      </c>
      <c r="D970" s="5">
        <v>59.4</v>
      </c>
      <c r="E970" s="6">
        <v>44154.385416666664</v>
      </c>
      <c r="F970">
        <v>25.7</v>
      </c>
      <c r="G970" s="7">
        <v>-0.56730000000000003</v>
      </c>
      <c r="H970">
        <v>-35945.35</v>
      </c>
      <c r="I970" s="7">
        <v>-0.58169999999999999</v>
      </c>
      <c r="J970">
        <v>1040.356</v>
      </c>
      <c r="K970">
        <v>61797.17</v>
      </c>
      <c r="L970">
        <v>2323488.27</v>
      </c>
      <c r="M970">
        <v>99</v>
      </c>
      <c r="N970">
        <v>-363.08</v>
      </c>
      <c r="O970" s="7">
        <v>-0.56730000000000003</v>
      </c>
      <c r="P970" s="7">
        <v>0.33160000000000001</v>
      </c>
      <c r="Q970" t="s">
        <v>535</v>
      </c>
      <c r="S970" s="2">
        <f t="shared" si="173"/>
        <v>44153</v>
      </c>
      <c r="T970" t="s">
        <v>832</v>
      </c>
      <c r="U970" s="5">
        <v>59.4</v>
      </c>
      <c r="V970">
        <v>25.7</v>
      </c>
      <c r="W970">
        <f t="shared" si="176"/>
        <v>11982055.183119241</v>
      </c>
      <c r="X970">
        <f t="shared" si="166"/>
        <v>29955.137957798102</v>
      </c>
      <c r="Y970">
        <f t="shared" si="167"/>
        <v>500</v>
      </c>
      <c r="Z970">
        <f t="shared" si="168"/>
        <v>-17275.5</v>
      </c>
      <c r="AA970" s="5" t="str">
        <f t="shared" si="174"/>
        <v/>
      </c>
      <c r="AB970" s="24" t="str">
        <f>IFERROR(AA970/MAX($J$3:AA970)-1,"")</f>
        <v/>
      </c>
      <c r="AG970" s="3">
        <v>44475</v>
      </c>
      <c r="AH970">
        <v>12223922.642404249</v>
      </c>
      <c r="AI970" s="24">
        <f>AH970/MAX($AH$2:AH970)-1</f>
        <v>-6.4370936862550021E-3</v>
      </c>
      <c r="AJ970" s="27">
        <f t="shared" si="169"/>
        <v>1</v>
      </c>
      <c r="AK970">
        <f t="shared" si="170"/>
        <v>1</v>
      </c>
      <c r="AL970" s="28">
        <f t="shared" si="175"/>
        <v>2</v>
      </c>
      <c r="AM970" s="28">
        <f t="shared" si="171"/>
        <v>1384</v>
      </c>
      <c r="AN970" s="29">
        <f t="shared" ca="1" si="172"/>
        <v>-6.4370936862550021E-3</v>
      </c>
      <c r="AP970" s="7"/>
      <c r="AT970" s="3"/>
      <c r="AV970" s="7"/>
      <c r="AW970" s="6"/>
      <c r="AY970" s="7"/>
      <c r="BA970" s="7"/>
      <c r="BG970" s="7"/>
      <c r="BH970" s="7"/>
    </row>
    <row r="971" spans="1:60" x14ac:dyDescent="0.45">
      <c r="A971" t="s">
        <v>832</v>
      </c>
      <c r="B971" t="s">
        <v>30</v>
      </c>
      <c r="C971" s="6">
        <v>44153.578472222223</v>
      </c>
      <c r="D971" s="5">
        <v>59.4</v>
      </c>
      <c r="E971" s="6">
        <v>44154.385416666664</v>
      </c>
      <c r="F971">
        <v>25.7</v>
      </c>
      <c r="G971" s="7">
        <v>-0.56730000000000003</v>
      </c>
      <c r="H971">
        <v>-33544.269999999997</v>
      </c>
      <c r="I971" s="7">
        <v>-0.58169999999999999</v>
      </c>
      <c r="J971">
        <v>970.86260000000004</v>
      </c>
      <c r="K971">
        <v>57669.24</v>
      </c>
      <c r="L971">
        <v>1500303.67</v>
      </c>
      <c r="M971">
        <v>99</v>
      </c>
      <c r="N971">
        <v>-338.83</v>
      </c>
      <c r="O971" s="7">
        <v>-0.56730000000000003</v>
      </c>
      <c r="P971" s="7">
        <v>0.33160000000000001</v>
      </c>
      <c r="Q971" t="s">
        <v>535</v>
      </c>
      <c r="S971" s="2">
        <f t="shared" si="173"/>
        <v>44153</v>
      </c>
      <c r="T971" t="s">
        <v>832</v>
      </c>
      <c r="U971" s="5">
        <v>59.4</v>
      </c>
      <c r="V971">
        <v>25.7</v>
      </c>
      <c r="W971">
        <f t="shared" si="176"/>
        <v>11982055.183119241</v>
      </c>
      <c r="X971">
        <f t="shared" si="166"/>
        <v>29955.137957798102</v>
      </c>
      <c r="Y971">
        <f t="shared" si="167"/>
        <v>500</v>
      </c>
      <c r="Z971">
        <f t="shared" si="168"/>
        <v>-17275.5</v>
      </c>
      <c r="AA971" s="5" t="str">
        <f t="shared" si="174"/>
        <v/>
      </c>
      <c r="AB971" s="24" t="str">
        <f>IFERROR(AA971/MAX($J$3:AA971)-1,"")</f>
        <v/>
      </c>
      <c r="AG971" s="3">
        <v>44476</v>
      </c>
      <c r="AH971">
        <v>12193023.242404249</v>
      </c>
      <c r="AI971" s="24">
        <f>AH971/MAX($AH$2:AH971)-1</f>
        <v>-8.9486031718314374E-3</v>
      </c>
      <c r="AJ971" s="27">
        <f t="shared" si="169"/>
        <v>1</v>
      </c>
      <c r="AK971">
        <f t="shared" si="170"/>
        <v>1</v>
      </c>
      <c r="AL971" s="28">
        <f t="shared" si="175"/>
        <v>2</v>
      </c>
      <c r="AM971" s="28">
        <f t="shared" si="171"/>
        <v>1384</v>
      </c>
      <c r="AN971" s="29">
        <f t="shared" ca="1" si="172"/>
        <v>-8.9486031718314374E-3</v>
      </c>
      <c r="AP971" s="7"/>
      <c r="AT971" s="3"/>
      <c r="AV971" s="7"/>
      <c r="AW971" s="6"/>
      <c r="AY971" s="7"/>
      <c r="BA971" s="7"/>
      <c r="BG971" s="7"/>
      <c r="BH971" s="7"/>
    </row>
    <row r="972" spans="1:60" x14ac:dyDescent="0.45">
      <c r="A972" t="s">
        <v>833</v>
      </c>
      <c r="B972" t="s">
        <v>30</v>
      </c>
      <c r="C972" s="6">
        <v>44153.625694444447</v>
      </c>
      <c r="D972" s="5">
        <v>36</v>
      </c>
      <c r="E972" s="6">
        <v>44154.385416666664</v>
      </c>
      <c r="F972">
        <v>10</v>
      </c>
      <c r="G972" s="7">
        <v>-0.72219999999999995</v>
      </c>
      <c r="H972">
        <v>-42391.839999999997</v>
      </c>
      <c r="I972" s="7">
        <v>-0.73499999999999999</v>
      </c>
      <c r="J972">
        <v>1602.11</v>
      </c>
      <c r="K972">
        <v>57675.97</v>
      </c>
      <c r="L972">
        <v>1457911.84</v>
      </c>
      <c r="M972">
        <v>31</v>
      </c>
      <c r="N972">
        <v>-1367.48</v>
      </c>
      <c r="O972" s="7">
        <v>-0.72219999999999995</v>
      </c>
      <c r="P972" s="7">
        <v>0.29720000000000002</v>
      </c>
      <c r="Q972" t="s">
        <v>535</v>
      </c>
      <c r="S972" s="2">
        <f t="shared" si="173"/>
        <v>44153</v>
      </c>
      <c r="T972" t="s">
        <v>833</v>
      </c>
      <c r="U972" s="5">
        <v>36</v>
      </c>
      <c r="V972">
        <v>10</v>
      </c>
      <c r="W972">
        <f t="shared" si="176"/>
        <v>11982055.183119241</v>
      </c>
      <c r="X972">
        <f t="shared" si="166"/>
        <v>29955.137957798102</v>
      </c>
      <c r="Y972">
        <f t="shared" si="167"/>
        <v>825</v>
      </c>
      <c r="Z972">
        <f t="shared" si="168"/>
        <v>-21829.5</v>
      </c>
      <c r="AA972" s="5" t="str">
        <f t="shared" si="174"/>
        <v/>
      </c>
      <c r="AB972" s="24" t="str">
        <f>IFERROR(AA972/MAX($J$3:AA972)-1,"")</f>
        <v/>
      </c>
      <c r="AG972" s="3">
        <v>44477</v>
      </c>
      <c r="AH972">
        <v>12193023.242404249</v>
      </c>
      <c r="AI972" s="24">
        <f>AH972/MAX($AH$2:AH972)-1</f>
        <v>-8.9486031718314374E-3</v>
      </c>
      <c r="AJ972" s="27">
        <f t="shared" si="169"/>
        <v>1</v>
      </c>
      <c r="AK972">
        <f t="shared" si="170"/>
        <v>1</v>
      </c>
      <c r="AL972" s="28">
        <f t="shared" si="175"/>
        <v>2</v>
      </c>
      <c r="AM972" s="28">
        <f t="shared" si="171"/>
        <v>1384</v>
      </c>
      <c r="AN972" s="29">
        <f t="shared" ca="1" si="172"/>
        <v>-8.9486031718314374E-3</v>
      </c>
      <c r="AP972" s="7"/>
      <c r="AT972" s="3"/>
      <c r="AV972" s="7"/>
      <c r="AW972" s="6"/>
      <c r="AY972" s="7"/>
      <c r="BA972" s="7"/>
      <c r="BG972" s="7"/>
      <c r="BH972" s="7"/>
    </row>
    <row r="973" spans="1:60" x14ac:dyDescent="0.45">
      <c r="A973" t="s">
        <v>833</v>
      </c>
      <c r="B973" t="s">
        <v>30</v>
      </c>
      <c r="C973" s="6">
        <v>44153.628472222219</v>
      </c>
      <c r="D973" s="5">
        <v>38.15</v>
      </c>
      <c r="E973" s="6">
        <v>44154.385416666664</v>
      </c>
      <c r="F973">
        <v>10</v>
      </c>
      <c r="G973" s="7">
        <v>-0.7379</v>
      </c>
      <c r="H973">
        <v>-46385.22</v>
      </c>
      <c r="I973" s="7">
        <v>-0.75049999999999994</v>
      </c>
      <c r="J973">
        <v>1620.077</v>
      </c>
      <c r="K973">
        <v>61805.919999999998</v>
      </c>
      <c r="L973">
        <v>2277103.0499999998</v>
      </c>
      <c r="M973">
        <v>27</v>
      </c>
      <c r="N973">
        <v>-1717.97</v>
      </c>
      <c r="O973" s="7">
        <v>-0.7379</v>
      </c>
      <c r="P973" s="7">
        <v>0.22409999999999999</v>
      </c>
      <c r="Q973" t="s">
        <v>535</v>
      </c>
      <c r="S973" s="2">
        <f t="shared" si="173"/>
        <v>44153</v>
      </c>
      <c r="T973" t="s">
        <v>833</v>
      </c>
      <c r="U973" s="5">
        <v>38.15</v>
      </c>
      <c r="V973">
        <v>10</v>
      </c>
      <c r="W973">
        <f t="shared" si="176"/>
        <v>11982055.183119241</v>
      </c>
      <c r="X973">
        <f t="shared" si="166"/>
        <v>29955.137957798102</v>
      </c>
      <c r="Y973">
        <f t="shared" si="167"/>
        <v>775</v>
      </c>
      <c r="Z973">
        <f t="shared" si="168"/>
        <v>-22189.412500000002</v>
      </c>
      <c r="AA973" s="5">
        <f t="shared" si="174"/>
        <v>11903485.270619242</v>
      </c>
      <c r="AB973" s="24">
        <f>IFERROR(AA973/MAX($J$3:AA973)-1,"")</f>
        <v>-1.3222699550847317E-2</v>
      </c>
      <c r="AG973" s="3">
        <v>44478</v>
      </c>
      <c r="AH973">
        <v>12193023.242404249</v>
      </c>
      <c r="AI973" s="24">
        <f>AH973/MAX($AH$2:AH973)-1</f>
        <v>-8.9486031718314374E-3</v>
      </c>
      <c r="AJ973" s="27">
        <f t="shared" si="169"/>
        <v>1</v>
      </c>
      <c r="AK973">
        <f t="shared" si="170"/>
        <v>1</v>
      </c>
      <c r="AL973" s="28">
        <f t="shared" si="175"/>
        <v>2</v>
      </c>
      <c r="AM973" s="28">
        <f t="shared" si="171"/>
        <v>1384</v>
      </c>
      <c r="AN973" s="29">
        <f t="shared" ca="1" si="172"/>
        <v>-8.9486031718314374E-3</v>
      </c>
      <c r="AP973" s="7"/>
      <c r="AT973" s="3"/>
      <c r="AV973" s="7"/>
      <c r="AW973" s="6"/>
      <c r="AY973" s="7"/>
      <c r="BA973" s="7"/>
      <c r="BG973" s="7"/>
      <c r="BH973" s="7"/>
    </row>
    <row r="974" spans="1:60" x14ac:dyDescent="0.45">
      <c r="A974" t="s">
        <v>832</v>
      </c>
      <c r="B974" t="s">
        <v>30</v>
      </c>
      <c r="C974" s="6">
        <v>44154.45208333333</v>
      </c>
      <c r="D974" s="5">
        <v>43.4</v>
      </c>
      <c r="E974" s="6">
        <v>44154.638194444444</v>
      </c>
      <c r="F974">
        <v>0.05</v>
      </c>
      <c r="G974" s="7">
        <v>-0.99880000000000002</v>
      </c>
      <c r="H974">
        <v>-61929.35</v>
      </c>
      <c r="I974" s="7">
        <v>-1.0088999999999999</v>
      </c>
      <c r="J974">
        <v>1414.413</v>
      </c>
      <c r="K974">
        <v>61385.52</v>
      </c>
      <c r="L974">
        <v>2215173.69</v>
      </c>
      <c r="M974">
        <v>269</v>
      </c>
      <c r="N974">
        <v>-230.22</v>
      </c>
      <c r="O974" s="7">
        <v>-0.99880000000000002</v>
      </c>
      <c r="P974" s="7">
        <v>0.62329999999999997</v>
      </c>
      <c r="Q974" t="s">
        <v>535</v>
      </c>
      <c r="S974" s="2">
        <f t="shared" si="173"/>
        <v>44154</v>
      </c>
      <c r="T974" t="s">
        <v>832</v>
      </c>
      <c r="U974" s="5">
        <v>43.4</v>
      </c>
      <c r="V974">
        <v>0.05</v>
      </c>
      <c r="W974">
        <f t="shared" si="176"/>
        <v>11903485.270619242</v>
      </c>
      <c r="X974">
        <f t="shared" si="166"/>
        <v>29758.713176548103</v>
      </c>
      <c r="Y974">
        <f t="shared" si="167"/>
        <v>675</v>
      </c>
      <c r="Z974">
        <f t="shared" si="168"/>
        <v>-29554.537499999995</v>
      </c>
      <c r="AA974" s="5" t="str">
        <f t="shared" si="174"/>
        <v/>
      </c>
      <c r="AB974" s="24" t="str">
        <f>IFERROR(AA974/MAX($J$3:AA974)-1,"")</f>
        <v/>
      </c>
      <c r="AG974" s="3">
        <v>44479</v>
      </c>
      <c r="AH974">
        <v>12193023.242404249</v>
      </c>
      <c r="AI974" s="24">
        <f>AH974/MAX($AH$2:AH974)-1</f>
        <v>-8.9486031718314374E-3</v>
      </c>
      <c r="AJ974" s="27">
        <f t="shared" si="169"/>
        <v>1</v>
      </c>
      <c r="AK974">
        <f t="shared" si="170"/>
        <v>1</v>
      </c>
      <c r="AL974" s="28">
        <f t="shared" si="175"/>
        <v>2</v>
      </c>
      <c r="AM974" s="28">
        <f t="shared" si="171"/>
        <v>1384</v>
      </c>
      <c r="AN974" s="29">
        <f t="shared" ca="1" si="172"/>
        <v>-8.9486031718314374E-3</v>
      </c>
      <c r="AP974" s="7"/>
      <c r="AT974" s="3"/>
      <c r="AV974" s="7"/>
      <c r="AW974" s="6"/>
      <c r="AY974" s="7"/>
      <c r="BA974" s="7"/>
      <c r="BG974" s="7"/>
      <c r="BH974" s="7"/>
    </row>
    <row r="975" spans="1:60" x14ac:dyDescent="0.45">
      <c r="A975" t="s">
        <v>966</v>
      </c>
      <c r="B975" t="s">
        <v>30</v>
      </c>
      <c r="C975" s="6">
        <v>44154.602777777778</v>
      </c>
      <c r="D975" s="5">
        <v>102.5</v>
      </c>
      <c r="E975" s="6">
        <v>44155.385416666664</v>
      </c>
      <c r="F975">
        <v>82.25</v>
      </c>
      <c r="G975" s="7">
        <v>-0.1976</v>
      </c>
      <c r="H975">
        <v>-12350.79</v>
      </c>
      <c r="I975" s="7">
        <v>-0.21560000000000001</v>
      </c>
      <c r="J975">
        <v>558.92250000000001</v>
      </c>
      <c r="K975">
        <v>57289.56</v>
      </c>
      <c r="L975">
        <v>1445561.05</v>
      </c>
      <c r="M975">
        <v>64</v>
      </c>
      <c r="N975">
        <v>-192.98</v>
      </c>
      <c r="O975" s="7">
        <v>-0.30930000000000002</v>
      </c>
      <c r="P975" s="7">
        <v>0.1283</v>
      </c>
      <c r="Q975" t="s">
        <v>535</v>
      </c>
      <c r="S975" s="2">
        <f t="shared" si="173"/>
        <v>44154</v>
      </c>
      <c r="T975" t="s">
        <v>966</v>
      </c>
      <c r="U975" s="5">
        <v>102.5</v>
      </c>
      <c r="V975">
        <v>82.25</v>
      </c>
      <c r="W975">
        <f t="shared" si="176"/>
        <v>11903485.270619242</v>
      </c>
      <c r="X975">
        <f t="shared" si="166"/>
        <v>29758.713176548103</v>
      </c>
      <c r="Y975">
        <f t="shared" si="167"/>
        <v>300</v>
      </c>
      <c r="Z975">
        <f t="shared" si="168"/>
        <v>-6629.2500000000036</v>
      </c>
      <c r="AA975" s="5" t="str">
        <f t="shared" si="174"/>
        <v/>
      </c>
      <c r="AB975" s="24" t="str">
        <f>IFERROR(AA975/MAX($J$3:AA975)-1,"")</f>
        <v/>
      </c>
      <c r="AG975" s="3">
        <v>44480</v>
      </c>
      <c r="AH975">
        <v>12134786.704904249</v>
      </c>
      <c r="AI975" s="24">
        <f>AH975/MAX($AH$2:AH975)-1</f>
        <v>-1.3682080726035717E-2</v>
      </c>
      <c r="AJ975" s="27">
        <f t="shared" si="169"/>
        <v>1</v>
      </c>
      <c r="AK975">
        <f t="shared" si="170"/>
        <v>1</v>
      </c>
      <c r="AL975" s="28">
        <f t="shared" si="175"/>
        <v>2</v>
      </c>
      <c r="AM975" s="28">
        <f t="shared" si="171"/>
        <v>1384</v>
      </c>
      <c r="AN975" s="29">
        <f t="shared" ca="1" si="172"/>
        <v>-1.3682080726035717E-2</v>
      </c>
      <c r="AP975" s="7"/>
      <c r="AT975" s="3"/>
      <c r="AV975" s="7"/>
      <c r="AW975" s="6"/>
      <c r="AY975" s="7"/>
      <c r="BA975" s="7"/>
      <c r="BG975" s="7"/>
      <c r="BH975" s="7"/>
    </row>
    <row r="976" spans="1:60" x14ac:dyDescent="0.45">
      <c r="A976" t="s">
        <v>834</v>
      </c>
      <c r="B976" t="s">
        <v>30</v>
      </c>
      <c r="C976" s="6">
        <v>44154.603472222225</v>
      </c>
      <c r="D976" s="5">
        <v>18.8</v>
      </c>
      <c r="E976" s="6">
        <v>44154.638194444444</v>
      </c>
      <c r="F976">
        <v>0.3</v>
      </c>
      <c r="G976" s="7">
        <v>-0.98399999999999999</v>
      </c>
      <c r="H976">
        <v>-60725.59</v>
      </c>
      <c r="I976" s="7">
        <v>-0.99419999999999997</v>
      </c>
      <c r="J976">
        <v>3248.9209999999998</v>
      </c>
      <c r="K976">
        <v>61079.72</v>
      </c>
      <c r="L976">
        <v>2154448.1</v>
      </c>
      <c r="M976">
        <v>51</v>
      </c>
      <c r="N976">
        <v>-1190.7</v>
      </c>
      <c r="O976" s="7">
        <v>-0.98670000000000002</v>
      </c>
      <c r="P976" s="7">
        <v>0.625</v>
      </c>
      <c r="Q976" t="s">
        <v>535</v>
      </c>
      <c r="S976" s="2">
        <f t="shared" si="173"/>
        <v>44154</v>
      </c>
      <c r="T976" t="s">
        <v>834</v>
      </c>
      <c r="U976" s="5">
        <v>18.8</v>
      </c>
      <c r="V976">
        <v>0.3</v>
      </c>
      <c r="W976">
        <f t="shared" si="176"/>
        <v>11903485.270619242</v>
      </c>
      <c r="X976">
        <f t="shared" si="166"/>
        <v>29758.713176548103</v>
      </c>
      <c r="Y976">
        <f t="shared" si="167"/>
        <v>1575</v>
      </c>
      <c r="Z976">
        <f t="shared" si="168"/>
        <v>-29438.324999999997</v>
      </c>
      <c r="AA976" s="5">
        <f t="shared" si="174"/>
        <v>11837863.158119241</v>
      </c>
      <c r="AB976" s="24">
        <f>IFERROR(AA976/MAX($J$3:AA976)-1,"")</f>
        <v>-1.8662653442532373E-2</v>
      </c>
      <c r="AG976" s="3">
        <v>44481</v>
      </c>
      <c r="AH976">
        <v>12134786.704904249</v>
      </c>
      <c r="AI976" s="24">
        <f>AH976/MAX($AH$2:AH976)-1</f>
        <v>-1.3682080726035717E-2</v>
      </c>
      <c r="AJ976" s="27">
        <f t="shared" si="169"/>
        <v>1</v>
      </c>
      <c r="AK976">
        <f t="shared" si="170"/>
        <v>1</v>
      </c>
      <c r="AL976" s="28">
        <f t="shared" si="175"/>
        <v>2</v>
      </c>
      <c r="AM976" s="28">
        <f t="shared" si="171"/>
        <v>1384</v>
      </c>
      <c r="AN976" s="29">
        <f t="shared" ca="1" si="172"/>
        <v>-1.3682080726035717E-2</v>
      </c>
      <c r="AP976" s="7"/>
      <c r="AT976" s="3"/>
      <c r="AV976" s="7"/>
      <c r="AW976" s="6"/>
      <c r="AY976" s="7"/>
      <c r="BA976" s="7"/>
      <c r="BG976" s="7"/>
      <c r="BH976" s="7"/>
    </row>
    <row r="977" spans="1:60" x14ac:dyDescent="0.45">
      <c r="A977" t="s">
        <v>832</v>
      </c>
      <c r="B977" t="s">
        <v>30</v>
      </c>
      <c r="C977" s="6">
        <v>44155.589583333334</v>
      </c>
      <c r="D977" s="5">
        <v>97.35</v>
      </c>
      <c r="E977" s="6">
        <v>44158.385416666664</v>
      </c>
      <c r="F977">
        <v>119.55</v>
      </c>
      <c r="G977" s="7">
        <v>0.22800000000000001</v>
      </c>
      <c r="H977">
        <v>12504.66</v>
      </c>
      <c r="I977" s="7">
        <v>0.20580000000000001</v>
      </c>
      <c r="J977">
        <v>624.2654</v>
      </c>
      <c r="K977">
        <v>60772.24</v>
      </c>
      <c r="L977">
        <v>2166952.7599999998</v>
      </c>
      <c r="M977">
        <v>83</v>
      </c>
      <c r="N977">
        <v>150.66</v>
      </c>
      <c r="O977" s="7">
        <v>-0.21779999999999999</v>
      </c>
      <c r="P977" s="7">
        <v>0.28399999999999997</v>
      </c>
      <c r="Q977" t="s">
        <v>535</v>
      </c>
      <c r="S977" s="2">
        <f t="shared" si="173"/>
        <v>44155</v>
      </c>
      <c r="T977" t="s">
        <v>832</v>
      </c>
      <c r="U977" s="5">
        <v>97.35</v>
      </c>
      <c r="V977">
        <v>119.55</v>
      </c>
      <c r="W977">
        <f t="shared" si="176"/>
        <v>11837863.158119241</v>
      </c>
      <c r="X977">
        <f t="shared" si="166"/>
        <v>29594.657895298104</v>
      </c>
      <c r="Y977">
        <f t="shared" si="167"/>
        <v>300</v>
      </c>
      <c r="Z977">
        <f t="shared" si="168"/>
        <v>6009.300000000002</v>
      </c>
      <c r="AA977" s="5" t="str">
        <f t="shared" si="174"/>
        <v/>
      </c>
      <c r="AB977" s="24" t="str">
        <f>IFERROR(AA977/MAX($J$3:AA977)-1,"")</f>
        <v/>
      </c>
      <c r="AG977" s="3">
        <v>44482</v>
      </c>
      <c r="AH977">
        <v>12224281.367404249</v>
      </c>
      <c r="AI977" s="24">
        <f>AH977/MAX($AH$2:AH977)-1</f>
        <v>-6.4079364456545163E-3</v>
      </c>
      <c r="AJ977" s="27">
        <f t="shared" si="169"/>
        <v>1</v>
      </c>
      <c r="AK977">
        <f t="shared" si="170"/>
        <v>1</v>
      </c>
      <c r="AL977" s="28">
        <f t="shared" si="175"/>
        <v>2</v>
      </c>
      <c r="AM977" s="28">
        <f t="shared" si="171"/>
        <v>1384</v>
      </c>
      <c r="AN977" s="29">
        <f t="shared" ca="1" si="172"/>
        <v>-6.4079364456545163E-3</v>
      </c>
      <c r="AP977" s="7"/>
      <c r="AT977" s="3"/>
      <c r="AV977" s="7"/>
      <c r="AW977" s="6"/>
      <c r="AY977" s="7"/>
      <c r="BA977" s="7"/>
      <c r="BG977" s="7"/>
      <c r="BH977" s="7"/>
    </row>
    <row r="978" spans="1:60" x14ac:dyDescent="0.45">
      <c r="A978" t="s">
        <v>832</v>
      </c>
      <c r="B978" t="s">
        <v>30</v>
      </c>
      <c r="C978" s="6">
        <v>44155.59097222222</v>
      </c>
      <c r="D978" s="5">
        <v>101.7</v>
      </c>
      <c r="E978" s="6">
        <v>44158.385416666664</v>
      </c>
      <c r="F978">
        <v>119.55</v>
      </c>
      <c r="G978" s="7">
        <v>0.17549999999999999</v>
      </c>
      <c r="H978">
        <v>8799.41</v>
      </c>
      <c r="I978" s="7">
        <v>0.15379999999999999</v>
      </c>
      <c r="J978">
        <v>562.71199999999999</v>
      </c>
      <c r="K978">
        <v>57227.8</v>
      </c>
      <c r="L978">
        <v>1454360.45</v>
      </c>
      <c r="M978">
        <v>81</v>
      </c>
      <c r="N978">
        <v>108.63</v>
      </c>
      <c r="O978" s="7">
        <v>-0.25119999999999998</v>
      </c>
      <c r="P978" s="7">
        <v>0.2291</v>
      </c>
      <c r="Q978" t="s">
        <v>535</v>
      </c>
      <c r="S978" s="2">
        <f t="shared" si="173"/>
        <v>44155</v>
      </c>
      <c r="T978" t="s">
        <v>832</v>
      </c>
      <c r="U978" s="5">
        <v>101.7</v>
      </c>
      <c r="V978">
        <v>119.55</v>
      </c>
      <c r="W978">
        <f t="shared" si="176"/>
        <v>11837863.158119241</v>
      </c>
      <c r="X978">
        <f t="shared" si="166"/>
        <v>29594.657895298104</v>
      </c>
      <c r="Y978">
        <f t="shared" si="167"/>
        <v>300</v>
      </c>
      <c r="Z978">
        <f t="shared" si="168"/>
        <v>4691.2500000000009</v>
      </c>
      <c r="AA978" s="5">
        <f t="shared" si="174"/>
        <v>11848563.708119242</v>
      </c>
      <c r="AB978" s="24">
        <f>IFERROR(AA978/MAX($J$3:AA978)-1,"")</f>
        <v>-1.7775597290299094E-2</v>
      </c>
      <c r="AG978" s="3">
        <v>44483</v>
      </c>
      <c r="AH978">
        <v>12247504.567404248</v>
      </c>
      <c r="AI978" s="24">
        <f>AH978/MAX($AH$2:AH978)-1</f>
        <v>-4.5203500496261428E-3</v>
      </c>
      <c r="AJ978" s="27">
        <f t="shared" si="169"/>
        <v>1</v>
      </c>
      <c r="AK978">
        <f t="shared" si="170"/>
        <v>1</v>
      </c>
      <c r="AL978" s="28">
        <f t="shared" si="175"/>
        <v>2</v>
      </c>
      <c r="AM978" s="28">
        <f t="shared" si="171"/>
        <v>1384</v>
      </c>
      <c r="AN978" s="29">
        <f t="shared" ca="1" si="172"/>
        <v>-4.5203500496261428E-3</v>
      </c>
      <c r="AP978" s="7"/>
      <c r="AT978" s="3"/>
      <c r="AV978" s="7"/>
      <c r="AW978" s="6"/>
      <c r="AY978" s="7"/>
      <c r="BA978" s="7"/>
      <c r="BG978" s="7"/>
      <c r="BH978" s="7"/>
    </row>
    <row r="979" spans="1:60" x14ac:dyDescent="0.45">
      <c r="A979" t="s">
        <v>835</v>
      </c>
      <c r="B979" t="s">
        <v>30</v>
      </c>
      <c r="C979" s="6">
        <v>44158.416666666664</v>
      </c>
      <c r="D979" s="5">
        <v>88.55</v>
      </c>
      <c r="E979" s="6">
        <v>44159.385416666664</v>
      </c>
      <c r="F979">
        <v>39.35</v>
      </c>
      <c r="G979" s="7">
        <v>-0.55559999999999998</v>
      </c>
      <c r="H979">
        <v>-34679.589999999997</v>
      </c>
      <c r="I979" s="7">
        <v>-0.57010000000000005</v>
      </c>
      <c r="J979">
        <v>687.01030000000003</v>
      </c>
      <c r="K979">
        <v>60834.77</v>
      </c>
      <c r="L979">
        <v>2132273.17</v>
      </c>
      <c r="M979">
        <v>332</v>
      </c>
      <c r="N979">
        <v>-104.46</v>
      </c>
      <c r="O979" s="7">
        <v>-0.58389999999999997</v>
      </c>
      <c r="P979" s="7">
        <v>0.32069999999999999</v>
      </c>
      <c r="Q979" t="s">
        <v>535</v>
      </c>
      <c r="S979" s="2">
        <f t="shared" si="173"/>
        <v>44158</v>
      </c>
      <c r="T979" t="s">
        <v>835</v>
      </c>
      <c r="U979" s="5">
        <v>88.55</v>
      </c>
      <c r="V979">
        <v>39.35</v>
      </c>
      <c r="W979">
        <f t="shared" si="176"/>
        <v>11848563.708119242</v>
      </c>
      <c r="X979">
        <f t="shared" si="166"/>
        <v>29621.409270298103</v>
      </c>
      <c r="Y979">
        <f t="shared" si="167"/>
        <v>325</v>
      </c>
      <c r="Z979">
        <f t="shared" si="168"/>
        <v>-16405.675000000003</v>
      </c>
      <c r="AA979" s="5" t="str">
        <f t="shared" si="174"/>
        <v/>
      </c>
      <c r="AB979" s="24" t="str">
        <f>IFERROR(AA979/MAX($J$3:AA979)-1,"")</f>
        <v/>
      </c>
      <c r="AG979" s="3">
        <v>44484</v>
      </c>
      <c r="AH979">
        <v>12247504.567404248</v>
      </c>
      <c r="AI979" s="24">
        <f>AH979/MAX($AH$2:AH979)-1</f>
        <v>-4.5203500496261428E-3</v>
      </c>
      <c r="AJ979" s="27">
        <f t="shared" si="169"/>
        <v>1</v>
      </c>
      <c r="AK979">
        <f t="shared" si="170"/>
        <v>1</v>
      </c>
      <c r="AL979" s="28">
        <f t="shared" si="175"/>
        <v>2</v>
      </c>
      <c r="AM979" s="28">
        <f t="shared" si="171"/>
        <v>1384</v>
      </c>
      <c r="AN979" s="29">
        <f t="shared" ca="1" si="172"/>
        <v>-4.5203500496261428E-3</v>
      </c>
      <c r="AP979" s="7"/>
      <c r="AT979" s="3"/>
      <c r="AV979" s="7"/>
      <c r="AW979" s="6"/>
      <c r="AY979" s="7"/>
      <c r="BA979" s="7"/>
      <c r="BG979" s="7"/>
      <c r="BH979" s="7"/>
    </row>
    <row r="980" spans="1:60" x14ac:dyDescent="0.45">
      <c r="A980" t="s">
        <v>836</v>
      </c>
      <c r="B980" t="s">
        <v>30</v>
      </c>
      <c r="C980" s="6">
        <v>44158.423611111109</v>
      </c>
      <c r="D980" s="5">
        <v>105.35</v>
      </c>
      <c r="E980" s="6">
        <v>44159.385416666664</v>
      </c>
      <c r="F980">
        <v>51.75</v>
      </c>
      <c r="G980" s="7">
        <v>-0.50880000000000003</v>
      </c>
      <c r="H980">
        <v>-31850.89</v>
      </c>
      <c r="I980" s="7">
        <v>-0.52370000000000005</v>
      </c>
      <c r="J980">
        <v>577.31219999999996</v>
      </c>
      <c r="K980">
        <v>60819.839999999997</v>
      </c>
      <c r="L980">
        <v>2100422.2799999998</v>
      </c>
      <c r="M980">
        <v>322</v>
      </c>
      <c r="N980">
        <v>-98.92</v>
      </c>
      <c r="O980" s="7">
        <v>-0.50880000000000003</v>
      </c>
      <c r="P980" s="7">
        <v>0.3745</v>
      </c>
      <c r="Q980" t="s">
        <v>535</v>
      </c>
      <c r="S980" s="2">
        <f t="shared" si="173"/>
        <v>44158</v>
      </c>
      <c r="T980" t="s">
        <v>836</v>
      </c>
      <c r="U980" s="5">
        <v>105.35</v>
      </c>
      <c r="V980">
        <v>51.75</v>
      </c>
      <c r="W980">
        <f t="shared" si="176"/>
        <v>11848563.708119242</v>
      </c>
      <c r="X980">
        <f t="shared" si="166"/>
        <v>29621.409270298103</v>
      </c>
      <c r="Y980">
        <f t="shared" si="167"/>
        <v>275</v>
      </c>
      <c r="Z980">
        <f t="shared" si="168"/>
        <v>-15172.024999999998</v>
      </c>
      <c r="AA980" s="5">
        <f t="shared" si="174"/>
        <v>11816986.008119242</v>
      </c>
      <c r="AB980" s="24">
        <f>IFERROR(AA980/MAX($J$3:AA980)-1,"")</f>
        <v>-2.0393331244009549E-2</v>
      </c>
      <c r="AG980" s="3">
        <v>44485</v>
      </c>
      <c r="AH980">
        <v>12247504.567404248</v>
      </c>
      <c r="AI980" s="24">
        <f>AH980/MAX($AH$2:AH980)-1</f>
        <v>-4.5203500496261428E-3</v>
      </c>
      <c r="AJ980" s="27">
        <f t="shared" si="169"/>
        <v>1</v>
      </c>
      <c r="AK980">
        <f t="shared" si="170"/>
        <v>1</v>
      </c>
      <c r="AL980" s="28">
        <f t="shared" si="175"/>
        <v>2</v>
      </c>
      <c r="AM980" s="28">
        <f t="shared" si="171"/>
        <v>1384</v>
      </c>
      <c r="AN980" s="29">
        <f t="shared" ca="1" si="172"/>
        <v>-4.5203500496261428E-3</v>
      </c>
      <c r="AP980" s="7"/>
      <c r="AT980" s="3"/>
      <c r="AV980" s="7"/>
      <c r="AW980" s="6"/>
      <c r="AY980" s="7"/>
      <c r="BA980" s="7"/>
      <c r="BG980" s="7"/>
      <c r="BH980" s="7"/>
    </row>
    <row r="981" spans="1:60" x14ac:dyDescent="0.45">
      <c r="A981" t="s">
        <v>837</v>
      </c>
      <c r="B981" t="s">
        <v>30</v>
      </c>
      <c r="C981" s="6">
        <v>44159.5625</v>
      </c>
      <c r="D981" s="5">
        <v>73.349999999999994</v>
      </c>
      <c r="E981" s="6">
        <v>44160.385416666664</v>
      </c>
      <c r="F981">
        <v>119.9</v>
      </c>
      <c r="G981" s="7">
        <v>0.63460000000000005</v>
      </c>
      <c r="H981">
        <v>34837.42</v>
      </c>
      <c r="I981" s="7">
        <v>0.60829999999999995</v>
      </c>
      <c r="J981">
        <v>780.80169999999998</v>
      </c>
      <c r="K981">
        <v>57271.8</v>
      </c>
      <c r="L981">
        <v>1489197.87</v>
      </c>
      <c r="M981">
        <v>122</v>
      </c>
      <c r="N981">
        <v>285.55</v>
      </c>
      <c r="O981" s="7">
        <v>-7.5700000000000003E-2</v>
      </c>
      <c r="P981" s="7">
        <v>0.63460000000000005</v>
      </c>
      <c r="Q981" t="s">
        <v>535</v>
      </c>
      <c r="S981" s="2">
        <f t="shared" si="173"/>
        <v>44159</v>
      </c>
      <c r="T981" t="s">
        <v>837</v>
      </c>
      <c r="U981" s="5">
        <v>73.349999999999994</v>
      </c>
      <c r="V981">
        <v>119.9</v>
      </c>
      <c r="W981">
        <f t="shared" si="176"/>
        <v>11816986.008119242</v>
      </c>
      <c r="X981">
        <f t="shared" si="166"/>
        <v>29542.465020298107</v>
      </c>
      <c r="Y981">
        <f t="shared" si="167"/>
        <v>400</v>
      </c>
      <c r="Z981">
        <f t="shared" si="168"/>
        <v>17847.000000000004</v>
      </c>
      <c r="AA981" s="5" t="str">
        <f t="shared" si="174"/>
        <v/>
      </c>
      <c r="AB981" s="24" t="str">
        <f>IFERROR(AA981/MAX($J$3:AA981)-1,"")</f>
        <v/>
      </c>
      <c r="AG981" s="3">
        <v>44486</v>
      </c>
      <c r="AH981">
        <v>12247504.567404248</v>
      </c>
      <c r="AI981" s="24">
        <f>AH981/MAX($AH$2:AH981)-1</f>
        <v>-4.5203500496261428E-3</v>
      </c>
      <c r="AJ981" s="27">
        <f t="shared" si="169"/>
        <v>1</v>
      </c>
      <c r="AK981">
        <f t="shared" si="170"/>
        <v>1</v>
      </c>
      <c r="AL981" s="28">
        <f t="shared" si="175"/>
        <v>2</v>
      </c>
      <c r="AM981" s="28">
        <f t="shared" si="171"/>
        <v>1384</v>
      </c>
      <c r="AN981" s="29">
        <f t="shared" ca="1" si="172"/>
        <v>-4.5203500496261428E-3</v>
      </c>
      <c r="AP981" s="7"/>
      <c r="AT981" s="3"/>
      <c r="AV981" s="7"/>
      <c r="AW981" s="6"/>
      <c r="AY981" s="7"/>
      <c r="BA981" s="7"/>
      <c r="BG981" s="7"/>
      <c r="BH981" s="7"/>
    </row>
    <row r="982" spans="1:60" x14ac:dyDescent="0.45">
      <c r="A982" t="s">
        <v>837</v>
      </c>
      <c r="B982" t="s">
        <v>30</v>
      </c>
      <c r="C982" s="6">
        <v>44159.597222222219</v>
      </c>
      <c r="D982" s="5">
        <v>82.25</v>
      </c>
      <c r="E982" s="6">
        <v>44160.385416666664</v>
      </c>
      <c r="F982">
        <v>119.9</v>
      </c>
      <c r="G982" s="7">
        <v>0.45779999999999998</v>
      </c>
      <c r="H982">
        <v>26207.9</v>
      </c>
      <c r="I982" s="7">
        <v>0.43319999999999997</v>
      </c>
      <c r="J982">
        <v>735.58799999999997</v>
      </c>
      <c r="K982">
        <v>60502.11</v>
      </c>
      <c r="L982">
        <v>2126630.1800000002</v>
      </c>
      <c r="M982">
        <v>72</v>
      </c>
      <c r="N982">
        <v>364</v>
      </c>
      <c r="O982" s="7">
        <v>-0.1082</v>
      </c>
      <c r="P982" s="7">
        <v>0.45779999999999998</v>
      </c>
      <c r="Q982" t="s">
        <v>535</v>
      </c>
      <c r="S982" s="2">
        <f t="shared" si="173"/>
        <v>44159</v>
      </c>
      <c r="T982" t="s">
        <v>837</v>
      </c>
      <c r="U982" s="5">
        <v>82.25</v>
      </c>
      <c r="V982">
        <v>119.9</v>
      </c>
      <c r="W982">
        <f t="shared" si="176"/>
        <v>11816986.008119242</v>
      </c>
      <c r="X982">
        <f t="shared" si="166"/>
        <v>29542.465020298107</v>
      </c>
      <c r="Y982">
        <f t="shared" si="167"/>
        <v>350</v>
      </c>
      <c r="Z982">
        <f t="shared" si="168"/>
        <v>12469.975</v>
      </c>
      <c r="AA982" s="5">
        <f t="shared" si="174"/>
        <v>11847302.983119242</v>
      </c>
      <c r="AB982" s="24">
        <f>IFERROR(AA982/MAX($J$3:AA982)-1,"")</f>
        <v>-1.7880109102077379E-2</v>
      </c>
      <c r="AG982" s="3">
        <v>44487</v>
      </c>
      <c r="AH982">
        <v>12247755.567404248</v>
      </c>
      <c r="AI982" s="24">
        <f>AH982/MAX($AH$2:AH982)-1</f>
        <v>-4.4999487188275289E-3</v>
      </c>
      <c r="AJ982" s="27">
        <f t="shared" si="169"/>
        <v>1</v>
      </c>
      <c r="AK982">
        <f t="shared" si="170"/>
        <v>1</v>
      </c>
      <c r="AL982" s="28">
        <f t="shared" si="175"/>
        <v>2</v>
      </c>
      <c r="AM982" s="28">
        <f t="shared" si="171"/>
        <v>1384</v>
      </c>
      <c r="AN982" s="29">
        <f t="shared" ca="1" si="172"/>
        <v>-4.4999487188275289E-3</v>
      </c>
      <c r="AP982" s="7"/>
      <c r="AT982" s="3"/>
      <c r="AV982" s="7"/>
      <c r="AW982" s="6"/>
      <c r="AY982" s="7"/>
      <c r="BA982" s="7"/>
      <c r="BG982" s="7"/>
      <c r="BH982" s="7"/>
    </row>
    <row r="983" spans="1:60" x14ac:dyDescent="0.45">
      <c r="A983" t="s">
        <v>838</v>
      </c>
      <c r="B983" t="s">
        <v>30</v>
      </c>
      <c r="C983" s="6">
        <v>44160.436805555553</v>
      </c>
      <c r="D983" s="5">
        <v>63.75</v>
      </c>
      <c r="E983" s="6">
        <v>44161.385416666664</v>
      </c>
      <c r="F983">
        <v>167.4</v>
      </c>
      <c r="G983" s="7">
        <v>1.6258999999999999</v>
      </c>
      <c r="H983">
        <v>96383.89</v>
      </c>
      <c r="I983" s="7">
        <v>1.5895999999999999</v>
      </c>
      <c r="J983">
        <v>951.10829999999999</v>
      </c>
      <c r="K983">
        <v>60633.15</v>
      </c>
      <c r="L983">
        <v>2223014.06</v>
      </c>
      <c r="M983">
        <v>303</v>
      </c>
      <c r="N983">
        <v>318.10000000000002</v>
      </c>
      <c r="O983" s="7">
        <v>-0.10349999999999999</v>
      </c>
      <c r="P983" s="7">
        <v>2.3277999999999999</v>
      </c>
      <c r="Q983" t="s">
        <v>535</v>
      </c>
      <c r="S983" s="2">
        <f t="shared" si="173"/>
        <v>44160</v>
      </c>
      <c r="T983" t="s">
        <v>838</v>
      </c>
      <c r="U983" s="5">
        <v>63.75</v>
      </c>
      <c r="V983">
        <v>167.4</v>
      </c>
      <c r="W983">
        <f t="shared" si="176"/>
        <v>11847302.983119242</v>
      </c>
      <c r="X983">
        <f t="shared" si="166"/>
        <v>29618.257457798107</v>
      </c>
      <c r="Y983">
        <f t="shared" si="167"/>
        <v>475</v>
      </c>
      <c r="Z983">
        <f t="shared" si="168"/>
        <v>48135.787499999999</v>
      </c>
      <c r="AA983" s="5" t="str">
        <f t="shared" si="174"/>
        <v/>
      </c>
      <c r="AB983" s="24" t="str">
        <f>IFERROR(AA983/MAX($J$3:AA983)-1,"")</f>
        <v/>
      </c>
      <c r="AG983" s="3">
        <v>44488</v>
      </c>
      <c r="AH983">
        <v>12242046.429904249</v>
      </c>
      <c r="AI983" s="24">
        <f>AH983/MAX($AH$2:AH983)-1</f>
        <v>-4.9639885702714714E-3</v>
      </c>
      <c r="AJ983" s="27">
        <f t="shared" si="169"/>
        <v>1</v>
      </c>
      <c r="AK983">
        <f t="shared" si="170"/>
        <v>1</v>
      </c>
      <c r="AL983" s="28">
        <f t="shared" si="175"/>
        <v>2</v>
      </c>
      <c r="AM983" s="28">
        <f t="shared" si="171"/>
        <v>1384</v>
      </c>
      <c r="AN983" s="29">
        <f t="shared" ca="1" si="172"/>
        <v>-4.9639885702714714E-3</v>
      </c>
      <c r="AP983" s="7"/>
      <c r="AT983" s="3"/>
      <c r="AV983" s="7"/>
      <c r="AW983" s="6"/>
      <c r="AY983" s="7"/>
      <c r="BA983" s="7"/>
      <c r="BG983" s="7"/>
      <c r="BH983" s="7"/>
    </row>
    <row r="984" spans="1:60" x14ac:dyDescent="0.45">
      <c r="A984" t="s">
        <v>839</v>
      </c>
      <c r="B984" t="s">
        <v>30</v>
      </c>
      <c r="C984" s="6">
        <v>44160.444444444445</v>
      </c>
      <c r="D984" s="5">
        <v>52.4</v>
      </c>
      <c r="E984" s="6">
        <v>44161.385416666664</v>
      </c>
      <c r="F984">
        <v>123.35</v>
      </c>
      <c r="G984" s="7">
        <v>1.3540000000000001</v>
      </c>
      <c r="H984">
        <v>80108.94</v>
      </c>
      <c r="I984" s="7">
        <v>1.3205</v>
      </c>
      <c r="J984">
        <v>1157.769</v>
      </c>
      <c r="K984">
        <v>60667.11</v>
      </c>
      <c r="L984">
        <v>2303123</v>
      </c>
      <c r="M984">
        <v>292</v>
      </c>
      <c r="N984">
        <v>274.35000000000002</v>
      </c>
      <c r="O984" s="7">
        <v>-0.26619999999999999</v>
      </c>
      <c r="P984" s="7">
        <v>2.1869999999999998</v>
      </c>
      <c r="Q984" t="s">
        <v>535</v>
      </c>
      <c r="S984" s="2">
        <f t="shared" si="173"/>
        <v>44160</v>
      </c>
      <c r="T984" t="s">
        <v>839</v>
      </c>
      <c r="U984" s="5">
        <v>52.4</v>
      </c>
      <c r="V984">
        <v>123.35</v>
      </c>
      <c r="W984">
        <f t="shared" si="176"/>
        <v>11847302.983119242</v>
      </c>
      <c r="X984">
        <f t="shared" si="166"/>
        <v>29618.257457798107</v>
      </c>
      <c r="Y984">
        <f t="shared" si="167"/>
        <v>575</v>
      </c>
      <c r="Z984">
        <f t="shared" si="168"/>
        <v>39785.6875</v>
      </c>
      <c r="AA984" s="5" t="str">
        <f t="shared" si="174"/>
        <v/>
      </c>
      <c r="AB984" s="24" t="str">
        <f>IFERROR(AA984/MAX($J$3:AA984)-1,"")</f>
        <v/>
      </c>
      <c r="AG984" s="3">
        <v>44489</v>
      </c>
      <c r="AH984">
        <v>12181436.695869248</v>
      </c>
      <c r="AI984" s="24">
        <f>AH984/MAX($AH$2:AH984)-1</f>
        <v>-9.8903600191400098E-3</v>
      </c>
      <c r="AJ984" s="27">
        <f t="shared" si="169"/>
        <v>1</v>
      </c>
      <c r="AK984">
        <f t="shared" si="170"/>
        <v>1</v>
      </c>
      <c r="AL984" s="28">
        <f t="shared" si="175"/>
        <v>2</v>
      </c>
      <c r="AM984" s="28">
        <f t="shared" si="171"/>
        <v>1384</v>
      </c>
      <c r="AN984" s="29">
        <f t="shared" ca="1" si="172"/>
        <v>-9.8903600191400098E-3</v>
      </c>
      <c r="AP984" s="7"/>
      <c r="AT984" s="3"/>
      <c r="AV984" s="7"/>
      <c r="AW984" s="6"/>
      <c r="AY984" s="7"/>
      <c r="BA984" s="7"/>
      <c r="BG984" s="7"/>
      <c r="BH984" s="7"/>
    </row>
    <row r="985" spans="1:60" x14ac:dyDescent="0.45">
      <c r="A985" t="s">
        <v>839</v>
      </c>
      <c r="B985" t="s">
        <v>30</v>
      </c>
      <c r="C985" s="6">
        <v>44160.520833333336</v>
      </c>
      <c r="D985" s="5">
        <v>67.75</v>
      </c>
      <c r="E985" s="6">
        <v>44161.385416666664</v>
      </c>
      <c r="F985">
        <v>123.35</v>
      </c>
      <c r="G985" s="7">
        <v>0.82069999999999999</v>
      </c>
      <c r="H985">
        <v>45523.51</v>
      </c>
      <c r="I985" s="7">
        <v>0.79249999999999998</v>
      </c>
      <c r="J985">
        <v>847.91129999999998</v>
      </c>
      <c r="K985">
        <v>57445.99</v>
      </c>
      <c r="L985">
        <v>1534721.38</v>
      </c>
      <c r="M985">
        <v>182</v>
      </c>
      <c r="N985">
        <v>250.13</v>
      </c>
      <c r="O985" s="7">
        <v>-0.4325</v>
      </c>
      <c r="P985" s="7">
        <v>1.4649000000000001</v>
      </c>
      <c r="Q985" t="s">
        <v>535</v>
      </c>
      <c r="S985" s="2">
        <f t="shared" si="173"/>
        <v>44160</v>
      </c>
      <c r="T985" t="s">
        <v>839</v>
      </c>
      <c r="U985" s="5">
        <v>67.75</v>
      </c>
      <c r="V985">
        <v>123.35</v>
      </c>
      <c r="W985">
        <f t="shared" si="176"/>
        <v>11847302.983119242</v>
      </c>
      <c r="X985">
        <f t="shared" si="166"/>
        <v>29618.257457798107</v>
      </c>
      <c r="Y985">
        <f t="shared" si="167"/>
        <v>425</v>
      </c>
      <c r="Z985">
        <f t="shared" si="168"/>
        <v>22817.824999999997</v>
      </c>
      <c r="AA985" s="5" t="str">
        <f t="shared" si="174"/>
        <v/>
      </c>
      <c r="AB985" s="24" t="str">
        <f>IFERROR(AA985/MAX($J$3:AA985)-1,"")</f>
        <v/>
      </c>
      <c r="AG985" s="3">
        <v>44490</v>
      </c>
      <c r="AH985">
        <v>12156338.633369248</v>
      </c>
      <c r="AI985" s="24">
        <f>AH985/MAX($AH$2:AH985)-1</f>
        <v>-1.1930335618612564E-2</v>
      </c>
      <c r="AJ985" s="27">
        <f t="shared" si="169"/>
        <v>1</v>
      </c>
      <c r="AK985">
        <f t="shared" si="170"/>
        <v>1</v>
      </c>
      <c r="AL985" s="28">
        <f t="shared" si="175"/>
        <v>2</v>
      </c>
      <c r="AM985" s="28">
        <f t="shared" si="171"/>
        <v>1384</v>
      </c>
      <c r="AN985" s="29">
        <f t="shared" ca="1" si="172"/>
        <v>-1.1930335618612564E-2</v>
      </c>
      <c r="AP985" s="7"/>
      <c r="AT985" s="3"/>
      <c r="AV985" s="7"/>
      <c r="AW985" s="6"/>
      <c r="AY985" s="7"/>
      <c r="BA985" s="7"/>
      <c r="BG985" s="7"/>
      <c r="BH985" s="7"/>
    </row>
    <row r="986" spans="1:60" x14ac:dyDescent="0.45">
      <c r="A986" t="s">
        <v>838</v>
      </c>
      <c r="B986" t="s">
        <v>30</v>
      </c>
      <c r="C986" s="6">
        <v>44160.534722222219</v>
      </c>
      <c r="D986" s="5">
        <v>65.55</v>
      </c>
      <c r="E986" s="6">
        <v>44161.385416666664</v>
      </c>
      <c r="F986">
        <v>167.4</v>
      </c>
      <c r="G986" s="7">
        <v>1.5538000000000001</v>
      </c>
      <c r="H986">
        <v>87084.34</v>
      </c>
      <c r="I986" s="7">
        <v>1.5182</v>
      </c>
      <c r="J986">
        <v>875.03920000000005</v>
      </c>
      <c r="K986">
        <v>57358.82</v>
      </c>
      <c r="L986">
        <v>1621805.72</v>
      </c>
      <c r="M986">
        <v>162</v>
      </c>
      <c r="N986">
        <v>537.55999999999995</v>
      </c>
      <c r="O986" s="7">
        <v>-0.1106</v>
      </c>
      <c r="P986" s="7">
        <v>2.2364999999999999</v>
      </c>
      <c r="Q986" t="s">
        <v>535</v>
      </c>
      <c r="S986" s="2">
        <f t="shared" si="173"/>
        <v>44160</v>
      </c>
      <c r="T986" t="s">
        <v>838</v>
      </c>
      <c r="U986" s="5">
        <v>65.55</v>
      </c>
      <c r="V986">
        <v>167.4</v>
      </c>
      <c r="W986">
        <f t="shared" si="176"/>
        <v>11847302.983119242</v>
      </c>
      <c r="X986">
        <f t="shared" si="166"/>
        <v>29618.257457798107</v>
      </c>
      <c r="Y986">
        <f t="shared" si="167"/>
        <v>450</v>
      </c>
      <c r="Z986">
        <f t="shared" si="168"/>
        <v>44784.224999999999</v>
      </c>
      <c r="AA986" s="5">
        <f t="shared" si="174"/>
        <v>12002826.508119242</v>
      </c>
      <c r="AB986" s="24">
        <f>IFERROR(AA986/MAX($J$3:AA986)-1,"")</f>
        <v>-4.9874914638944334E-3</v>
      </c>
      <c r="AG986" s="3">
        <v>44491</v>
      </c>
      <c r="AH986">
        <v>12124071.635596748</v>
      </c>
      <c r="AI986" s="24">
        <f>AH986/MAX($AH$2:AH986)-1</f>
        <v>-1.4553003727919123E-2</v>
      </c>
      <c r="AJ986" s="27">
        <f t="shared" si="169"/>
        <v>1</v>
      </c>
      <c r="AK986">
        <f t="shared" si="170"/>
        <v>1</v>
      </c>
      <c r="AL986" s="28">
        <f t="shared" si="175"/>
        <v>2</v>
      </c>
      <c r="AM986" s="28">
        <f t="shared" si="171"/>
        <v>1384</v>
      </c>
      <c r="AN986" s="29">
        <f t="shared" ca="1" si="172"/>
        <v>-1.4553003727919123E-2</v>
      </c>
      <c r="AP986" s="7"/>
      <c r="AT986" s="3"/>
      <c r="AV986" s="7"/>
      <c r="AW986" s="6"/>
      <c r="AY986" s="7"/>
      <c r="BA986" s="7"/>
      <c r="BG986" s="7"/>
      <c r="BH986" s="7"/>
    </row>
    <row r="987" spans="1:60" x14ac:dyDescent="0.45">
      <c r="A987" t="s">
        <v>831</v>
      </c>
      <c r="B987" t="s">
        <v>30</v>
      </c>
      <c r="C987" s="6">
        <v>44161.416666666664</v>
      </c>
      <c r="D987" s="5">
        <v>41.9</v>
      </c>
      <c r="E987" s="6">
        <v>44161.638194444444</v>
      </c>
      <c r="F987">
        <v>0.05</v>
      </c>
      <c r="G987" s="7">
        <v>-0.99880000000000002</v>
      </c>
      <c r="H987">
        <v>-62058.1</v>
      </c>
      <c r="I987" s="7">
        <v>-1.0087999999999999</v>
      </c>
      <c r="J987">
        <v>1468.153</v>
      </c>
      <c r="K987">
        <v>61515.62</v>
      </c>
      <c r="L987">
        <v>2241064.91</v>
      </c>
      <c r="M987">
        <v>320</v>
      </c>
      <c r="N987">
        <v>-193.93</v>
      </c>
      <c r="O987" s="7">
        <v>-0.99880000000000002</v>
      </c>
      <c r="P987" s="7">
        <v>0.1444</v>
      </c>
      <c r="Q987" t="s">
        <v>535</v>
      </c>
      <c r="S987" s="2">
        <f t="shared" si="173"/>
        <v>44161</v>
      </c>
      <c r="T987" t="s">
        <v>831</v>
      </c>
      <c r="U987" s="5">
        <v>41.9</v>
      </c>
      <c r="V987">
        <v>0.05</v>
      </c>
      <c r="W987">
        <f t="shared" si="176"/>
        <v>12002826.508119242</v>
      </c>
      <c r="X987">
        <f t="shared" si="166"/>
        <v>30007.066270298106</v>
      </c>
      <c r="Y987">
        <f t="shared" si="167"/>
        <v>725</v>
      </c>
      <c r="Z987">
        <f t="shared" si="168"/>
        <v>-30645.387499999997</v>
      </c>
      <c r="AA987" s="5">
        <f t="shared" si="174"/>
        <v>11972181.120619243</v>
      </c>
      <c r="AB987" s="24">
        <f>IFERROR(AA987/MAX($J$3:AA987)-1,"")</f>
        <v>-7.5279384053551501E-3</v>
      </c>
      <c r="AG987" s="3">
        <v>44492</v>
      </c>
      <c r="AH987">
        <v>12124071.635596748</v>
      </c>
      <c r="AI987" s="24">
        <f>AH987/MAX($AH$2:AH987)-1</f>
        <v>-1.4553003727919123E-2</v>
      </c>
      <c r="AJ987" s="27">
        <f t="shared" si="169"/>
        <v>1</v>
      </c>
      <c r="AK987">
        <f t="shared" si="170"/>
        <v>1</v>
      </c>
      <c r="AL987" s="28">
        <f t="shared" si="175"/>
        <v>2</v>
      </c>
      <c r="AM987" s="28">
        <f t="shared" si="171"/>
        <v>1384</v>
      </c>
      <c r="AN987" s="29">
        <f t="shared" ca="1" si="172"/>
        <v>-1.4553003727919123E-2</v>
      </c>
      <c r="AP987" s="7"/>
      <c r="AT987" s="3"/>
      <c r="AV987" s="7"/>
      <c r="AW987" s="6"/>
      <c r="AY987" s="7"/>
      <c r="BA987" s="7"/>
      <c r="BG987" s="7"/>
      <c r="BH987" s="7"/>
    </row>
    <row r="988" spans="1:60" x14ac:dyDescent="0.45">
      <c r="A988" t="s">
        <v>840</v>
      </c>
      <c r="B988" t="s">
        <v>30</v>
      </c>
      <c r="C988" s="6">
        <v>44166.450694444444</v>
      </c>
      <c r="D988" s="5">
        <v>88.15</v>
      </c>
      <c r="E988" s="6">
        <v>44167.385416666664</v>
      </c>
      <c r="F988">
        <v>76.900000000000006</v>
      </c>
      <c r="G988" s="7">
        <v>-0.12759999999999999</v>
      </c>
      <c r="H988">
        <v>-8957.2199999999993</v>
      </c>
      <c r="I988" s="7">
        <v>-0.14630000000000001</v>
      </c>
      <c r="J988">
        <v>694.33150000000001</v>
      </c>
      <c r="K988">
        <v>61205.33</v>
      </c>
      <c r="L988">
        <v>2232107.6800000002</v>
      </c>
      <c r="M988">
        <v>283</v>
      </c>
      <c r="N988">
        <v>-31.65</v>
      </c>
      <c r="O988" s="7">
        <v>-0.1605</v>
      </c>
      <c r="P988" s="7">
        <v>0.21779999999999999</v>
      </c>
      <c r="Q988" t="s">
        <v>535</v>
      </c>
      <c r="S988" s="2">
        <f t="shared" si="173"/>
        <v>44166</v>
      </c>
      <c r="T988" t="s">
        <v>840</v>
      </c>
      <c r="U988" s="5">
        <v>88.15</v>
      </c>
      <c r="V988">
        <v>76.900000000000006</v>
      </c>
      <c r="W988">
        <f t="shared" si="176"/>
        <v>11972181.120619243</v>
      </c>
      <c r="X988">
        <f t="shared" si="166"/>
        <v>29930.452801548108</v>
      </c>
      <c r="Y988">
        <f t="shared" si="167"/>
        <v>350</v>
      </c>
      <c r="Z988">
        <f t="shared" si="168"/>
        <v>-4515.1750000000029</v>
      </c>
      <c r="AA988" s="5" t="str">
        <f t="shared" si="174"/>
        <v/>
      </c>
      <c r="AB988" s="24" t="str">
        <f>IFERROR(AA988/MAX($J$3:AA988)-1,"")</f>
        <v/>
      </c>
      <c r="AG988" s="3">
        <v>44493</v>
      </c>
      <c r="AH988">
        <v>12124071.635596748</v>
      </c>
      <c r="AI988" s="24">
        <f>AH988/MAX($AH$2:AH988)-1</f>
        <v>-1.4553003727919123E-2</v>
      </c>
      <c r="AJ988" s="27">
        <f t="shared" si="169"/>
        <v>1</v>
      </c>
      <c r="AK988">
        <f t="shared" si="170"/>
        <v>1</v>
      </c>
      <c r="AL988" s="28">
        <f t="shared" si="175"/>
        <v>2</v>
      </c>
      <c r="AM988" s="28">
        <f t="shared" si="171"/>
        <v>1384</v>
      </c>
      <c r="AN988" s="29">
        <f t="shared" ca="1" si="172"/>
        <v>-1.4553003727919123E-2</v>
      </c>
      <c r="AP988" s="7"/>
      <c r="AT988" s="3"/>
      <c r="AV988" s="7"/>
      <c r="AW988" s="6"/>
      <c r="AY988" s="7"/>
      <c r="BA988" s="7"/>
      <c r="BG988" s="7"/>
      <c r="BH988" s="7"/>
    </row>
    <row r="989" spans="1:60" x14ac:dyDescent="0.45">
      <c r="A989" t="s">
        <v>840</v>
      </c>
      <c r="B989" t="s">
        <v>30</v>
      </c>
      <c r="C989" s="6">
        <v>44166.54583333333</v>
      </c>
      <c r="D989" s="5">
        <v>88.15</v>
      </c>
      <c r="E989" s="6">
        <v>44167.385416666664</v>
      </c>
      <c r="F989">
        <v>76.900000000000006</v>
      </c>
      <c r="G989" s="7">
        <v>-0.12759999999999999</v>
      </c>
      <c r="H989">
        <v>-8504.09</v>
      </c>
      <c r="I989" s="7">
        <v>-0.14630000000000001</v>
      </c>
      <c r="J989">
        <v>659.20619999999997</v>
      </c>
      <c r="K989">
        <v>58109.03</v>
      </c>
      <c r="L989">
        <v>1613301.63</v>
      </c>
      <c r="M989">
        <v>146</v>
      </c>
      <c r="N989">
        <v>-58.25</v>
      </c>
      <c r="O989" s="7">
        <v>-0.12759999999999999</v>
      </c>
      <c r="P989" s="7">
        <v>0.21779999999999999</v>
      </c>
      <c r="Q989" t="s">
        <v>535</v>
      </c>
      <c r="S989" s="2">
        <f t="shared" si="173"/>
        <v>44166</v>
      </c>
      <c r="T989" t="s">
        <v>840</v>
      </c>
      <c r="U989" s="5">
        <v>88.15</v>
      </c>
      <c r="V989">
        <v>76.900000000000006</v>
      </c>
      <c r="W989">
        <f t="shared" si="176"/>
        <v>11972181.120619243</v>
      </c>
      <c r="X989">
        <f t="shared" si="166"/>
        <v>29930.452801548108</v>
      </c>
      <c r="Y989">
        <f t="shared" si="167"/>
        <v>350</v>
      </c>
      <c r="Z989">
        <f t="shared" si="168"/>
        <v>-4515.1750000000029</v>
      </c>
      <c r="AA989" s="5">
        <f t="shared" si="174"/>
        <v>11963150.770619243</v>
      </c>
      <c r="AB989" s="24">
        <f>IFERROR(AA989/MAX($J$3:AA989)-1,"")</f>
        <v>-8.2765380123210885E-3</v>
      </c>
      <c r="AG989" s="3">
        <v>44494</v>
      </c>
      <c r="AH989">
        <v>12081676.535596749</v>
      </c>
      <c r="AI989" s="24">
        <f>AH989/MAX($AH$2:AH989)-1</f>
        <v>-1.7998886036053263E-2</v>
      </c>
      <c r="AJ989" s="27">
        <f t="shared" si="169"/>
        <v>1</v>
      </c>
      <c r="AK989">
        <f t="shared" si="170"/>
        <v>1</v>
      </c>
      <c r="AL989" s="28">
        <f t="shared" si="175"/>
        <v>2</v>
      </c>
      <c r="AM989" s="28">
        <f t="shared" si="171"/>
        <v>1384</v>
      </c>
      <c r="AN989" s="29">
        <f t="shared" ca="1" si="172"/>
        <v>-1.7998886036053263E-2</v>
      </c>
      <c r="AP989" s="7"/>
      <c r="AT989" s="3"/>
      <c r="AV989" s="7"/>
      <c r="AW989" s="6"/>
      <c r="AY989" s="7"/>
      <c r="BA989" s="7"/>
      <c r="BG989" s="7"/>
      <c r="BH989" s="7"/>
    </row>
    <row r="990" spans="1:60" x14ac:dyDescent="0.45">
      <c r="A990" t="s">
        <v>838</v>
      </c>
      <c r="B990" t="s">
        <v>30</v>
      </c>
      <c r="C990" s="6">
        <v>44167.539583333331</v>
      </c>
      <c r="D990" s="5">
        <v>75.349999999999994</v>
      </c>
      <c r="E990" s="6">
        <v>44168.385416666664</v>
      </c>
      <c r="F990">
        <v>13.35</v>
      </c>
      <c r="G990" s="7">
        <v>-0.82279999999999998</v>
      </c>
      <c r="H990">
        <v>-51044.5</v>
      </c>
      <c r="I990" s="7">
        <v>-0.83460000000000001</v>
      </c>
      <c r="J990">
        <v>811.68600000000004</v>
      </c>
      <c r="K990">
        <v>61160.54</v>
      </c>
      <c r="L990">
        <v>2181063.19</v>
      </c>
      <c r="M990">
        <v>155</v>
      </c>
      <c r="N990">
        <v>-329.32</v>
      </c>
      <c r="O990" s="7">
        <v>-0.83340000000000003</v>
      </c>
      <c r="P990" s="7">
        <v>0.40539999999999998</v>
      </c>
      <c r="Q990" t="s">
        <v>535</v>
      </c>
      <c r="S990" s="2">
        <f t="shared" si="173"/>
        <v>44167</v>
      </c>
      <c r="T990" t="s">
        <v>838</v>
      </c>
      <c r="U990" s="5">
        <v>75.349999999999994</v>
      </c>
      <c r="V990">
        <v>13.35</v>
      </c>
      <c r="W990">
        <f t="shared" si="176"/>
        <v>11963150.770619243</v>
      </c>
      <c r="X990">
        <f t="shared" si="166"/>
        <v>29907.87692654811</v>
      </c>
      <c r="Y990">
        <f t="shared" si="167"/>
        <v>400</v>
      </c>
      <c r="Z990">
        <f t="shared" si="168"/>
        <v>-25154.799999999999</v>
      </c>
      <c r="AA990" s="5" t="str">
        <f t="shared" si="174"/>
        <v/>
      </c>
      <c r="AB990" s="24" t="str">
        <f>IFERROR(AA990/MAX($J$3:AA990)-1,"")</f>
        <v/>
      </c>
      <c r="AG990" s="3">
        <v>44495</v>
      </c>
      <c r="AH990">
        <v>12083475.410596749</v>
      </c>
      <c r="AI990" s="24">
        <f>AH990/MAX($AH$2:AH990)-1</f>
        <v>-1.7852673111987905E-2</v>
      </c>
      <c r="AJ990" s="27">
        <f t="shared" si="169"/>
        <v>1</v>
      </c>
      <c r="AK990">
        <f t="shared" si="170"/>
        <v>1</v>
      </c>
      <c r="AL990" s="28">
        <f t="shared" si="175"/>
        <v>2</v>
      </c>
      <c r="AM990" s="28">
        <f t="shared" si="171"/>
        <v>1384</v>
      </c>
      <c r="AN990" s="29">
        <f t="shared" ca="1" si="172"/>
        <v>-1.7852673111987905E-2</v>
      </c>
      <c r="AP990" s="7"/>
      <c r="AT990" s="3"/>
      <c r="AV990" s="7"/>
      <c r="AW990" s="6"/>
      <c r="AY990" s="7"/>
      <c r="BA990" s="7"/>
      <c r="BG990" s="7"/>
      <c r="BH990" s="7"/>
    </row>
    <row r="991" spans="1:60" x14ac:dyDescent="0.45">
      <c r="A991" t="s">
        <v>839</v>
      </c>
      <c r="B991" t="s">
        <v>30</v>
      </c>
      <c r="C991" s="6">
        <v>44167.5625</v>
      </c>
      <c r="D991" s="5">
        <v>63.55</v>
      </c>
      <c r="E991" s="6">
        <v>44168.385416666664</v>
      </c>
      <c r="F991">
        <v>7.15</v>
      </c>
      <c r="G991" s="7">
        <v>-0.88749999999999996</v>
      </c>
      <c r="H991">
        <v>-54966.21</v>
      </c>
      <c r="I991" s="7">
        <v>-0.89859999999999995</v>
      </c>
      <c r="J991">
        <v>962.5127</v>
      </c>
      <c r="K991">
        <v>61167.68</v>
      </c>
      <c r="L991">
        <v>2126096.98</v>
      </c>
      <c r="M991">
        <v>122</v>
      </c>
      <c r="N991">
        <v>-450.54</v>
      </c>
      <c r="O991" s="7">
        <v>-0.91739999999999999</v>
      </c>
      <c r="P991" s="7">
        <v>0.20219999999999999</v>
      </c>
      <c r="Q991" t="s">
        <v>535</v>
      </c>
      <c r="S991" s="2">
        <f t="shared" si="173"/>
        <v>44167</v>
      </c>
      <c r="T991" t="s">
        <v>839</v>
      </c>
      <c r="U991" s="5">
        <v>63.55</v>
      </c>
      <c r="V991">
        <v>7.15</v>
      </c>
      <c r="W991">
        <f t="shared" si="176"/>
        <v>11963150.770619243</v>
      </c>
      <c r="X991">
        <f t="shared" si="166"/>
        <v>29907.87692654811</v>
      </c>
      <c r="Y991">
        <f t="shared" si="167"/>
        <v>475</v>
      </c>
      <c r="Z991">
        <f t="shared" si="168"/>
        <v>-27125.825000000004</v>
      </c>
      <c r="AA991" s="5" t="str">
        <f t="shared" si="174"/>
        <v/>
      </c>
      <c r="AB991" s="24" t="str">
        <f>IFERROR(AA991/MAX($J$3:AA991)-1,"")</f>
        <v/>
      </c>
      <c r="AG991" s="3">
        <v>44496</v>
      </c>
      <c r="AH991">
        <v>12098816.96059675</v>
      </c>
      <c r="AI991" s="24">
        <f>AH991/MAX($AH$2:AH991)-1</f>
        <v>-1.6605708823087539E-2</v>
      </c>
      <c r="AJ991" s="27">
        <f t="shared" si="169"/>
        <v>1</v>
      </c>
      <c r="AK991">
        <f t="shared" si="170"/>
        <v>1</v>
      </c>
      <c r="AL991" s="28">
        <f t="shared" si="175"/>
        <v>2</v>
      </c>
      <c r="AM991" s="28">
        <f t="shared" si="171"/>
        <v>1384</v>
      </c>
      <c r="AN991" s="29">
        <f t="shared" ca="1" si="172"/>
        <v>-1.6605708823087539E-2</v>
      </c>
      <c r="AP991" s="7"/>
      <c r="AT991" s="3"/>
      <c r="AV991" s="7"/>
      <c r="AW991" s="6"/>
      <c r="AY991" s="7"/>
      <c r="BA991" s="7"/>
      <c r="BG991" s="7"/>
      <c r="BH991" s="7"/>
    </row>
    <row r="992" spans="1:60" x14ac:dyDescent="0.45">
      <c r="A992" t="s">
        <v>839</v>
      </c>
      <c r="B992" t="s">
        <v>30</v>
      </c>
      <c r="C992" s="6">
        <v>44167.568749999999</v>
      </c>
      <c r="D992" s="5">
        <v>72.2</v>
      </c>
      <c r="E992" s="6">
        <v>44168.385416666664</v>
      </c>
      <c r="F992">
        <v>7.15</v>
      </c>
      <c r="G992" s="7">
        <v>-0.90100000000000002</v>
      </c>
      <c r="H992">
        <v>-52954.33</v>
      </c>
      <c r="I992" s="7">
        <v>-0.91200000000000003</v>
      </c>
      <c r="J992">
        <v>804.24530000000004</v>
      </c>
      <c r="K992">
        <v>58066.51</v>
      </c>
      <c r="L992">
        <v>1560347.3</v>
      </c>
      <c r="M992">
        <v>113</v>
      </c>
      <c r="N992">
        <v>-468.62</v>
      </c>
      <c r="O992" s="7">
        <v>-0.92730000000000001</v>
      </c>
      <c r="P992" s="7">
        <v>5.8200000000000002E-2</v>
      </c>
      <c r="Q992" t="s">
        <v>535</v>
      </c>
      <c r="S992" s="2">
        <f t="shared" si="173"/>
        <v>44167</v>
      </c>
      <c r="T992" t="s">
        <v>839</v>
      </c>
      <c r="U992" s="5">
        <v>72.2</v>
      </c>
      <c r="V992">
        <v>7.15</v>
      </c>
      <c r="W992">
        <f t="shared" si="176"/>
        <v>11963150.770619243</v>
      </c>
      <c r="X992">
        <f t="shared" si="166"/>
        <v>29907.87692654811</v>
      </c>
      <c r="Y992">
        <f t="shared" si="167"/>
        <v>425</v>
      </c>
      <c r="Z992">
        <f t="shared" si="168"/>
        <v>-27983.487499999996</v>
      </c>
      <c r="AA992" s="5">
        <f t="shared" si="174"/>
        <v>11882886.658119243</v>
      </c>
      <c r="AB992" s="24">
        <f>IFERROR(AA992/MAX($J$3:AA992)-1,"")</f>
        <v>-1.49302870996737E-2</v>
      </c>
      <c r="AG992" s="3">
        <v>44497</v>
      </c>
      <c r="AH992">
        <v>12335635.248096749</v>
      </c>
      <c r="AI992" s="24">
        <f>AH992/MAX($AH$2:AH992)-1</f>
        <v>0</v>
      </c>
      <c r="AJ992" s="27">
        <f t="shared" si="169"/>
        <v>1</v>
      </c>
      <c r="AK992">
        <f t="shared" si="170"/>
        <v>1</v>
      </c>
      <c r="AL992" s="28">
        <f t="shared" si="175"/>
        <v>2</v>
      </c>
      <c r="AM992" s="28">
        <f t="shared" si="171"/>
        <v>1384</v>
      </c>
      <c r="AN992" s="29">
        <f t="shared" ca="1" si="172"/>
        <v>0</v>
      </c>
      <c r="AP992" s="7"/>
      <c r="AT992" s="3"/>
      <c r="AV992" s="7"/>
      <c r="AW992" s="6"/>
      <c r="AY992" s="7"/>
      <c r="BA992" s="7"/>
      <c r="BG992" s="7"/>
      <c r="BH992" s="7"/>
    </row>
    <row r="993" spans="1:60" x14ac:dyDescent="0.45">
      <c r="A993" t="s">
        <v>841</v>
      </c>
      <c r="B993" t="s">
        <v>30</v>
      </c>
      <c r="C993" s="6">
        <v>44168.51458333333</v>
      </c>
      <c r="D993" s="5">
        <v>29.15</v>
      </c>
      <c r="E993" s="6">
        <v>44168.638194444444</v>
      </c>
      <c r="F993">
        <v>0.2</v>
      </c>
      <c r="G993" s="7">
        <v>-0.99309999999999998</v>
      </c>
      <c r="H993">
        <v>-60824.959999999999</v>
      </c>
      <c r="I993" s="7">
        <v>-1.0032000000000001</v>
      </c>
      <c r="J993">
        <v>2079.9479999999999</v>
      </c>
      <c r="K993">
        <v>60630.48</v>
      </c>
      <c r="L993">
        <v>2065272.02</v>
      </c>
      <c r="M993">
        <v>179</v>
      </c>
      <c r="N993">
        <v>-339.8</v>
      </c>
      <c r="O993" s="7">
        <v>-0.99309999999999998</v>
      </c>
      <c r="P993" s="7">
        <v>0.1321</v>
      </c>
      <c r="Q993" t="s">
        <v>535</v>
      </c>
      <c r="S993" s="2">
        <f t="shared" si="173"/>
        <v>44168</v>
      </c>
      <c r="T993" t="s">
        <v>841</v>
      </c>
      <c r="U993" s="5">
        <v>29.15</v>
      </c>
      <c r="V993">
        <v>0.2</v>
      </c>
      <c r="W993">
        <f t="shared" si="176"/>
        <v>11882886.658119243</v>
      </c>
      <c r="X993">
        <f t="shared" si="166"/>
        <v>29707.216645298107</v>
      </c>
      <c r="Y993">
        <f t="shared" si="167"/>
        <v>1025</v>
      </c>
      <c r="Z993">
        <f t="shared" si="168"/>
        <v>-29974.587499999998</v>
      </c>
      <c r="AA993" s="5">
        <f t="shared" si="174"/>
        <v>11852912.070619242</v>
      </c>
      <c r="AB993" s="24">
        <f>IFERROR(AA993/MAX($J$3:AA993)-1,"")</f>
        <v>-1.7415125939969744E-2</v>
      </c>
      <c r="AG993" s="3">
        <v>44498</v>
      </c>
      <c r="AH993">
        <v>12301113.873096749</v>
      </c>
      <c r="AI993" s="24">
        <f>AH993/MAX($AH$2:AH993)-1</f>
        <v>-2.7985080869934453E-3</v>
      </c>
      <c r="AJ993" s="27">
        <f t="shared" si="169"/>
        <v>1</v>
      </c>
      <c r="AK993">
        <f t="shared" si="170"/>
        <v>1</v>
      </c>
      <c r="AL993" s="28">
        <f t="shared" si="175"/>
        <v>2</v>
      </c>
      <c r="AM993" s="28">
        <f t="shared" si="171"/>
        <v>1384</v>
      </c>
      <c r="AN993" s="29">
        <f t="shared" ca="1" si="172"/>
        <v>-2.7985080869934453E-3</v>
      </c>
      <c r="AP993" s="7"/>
      <c r="AT993" s="3"/>
      <c r="AV993" s="7"/>
      <c r="AW993" s="6"/>
      <c r="AY993" s="7"/>
      <c r="BA993" s="7"/>
      <c r="BG993" s="7"/>
      <c r="BH993" s="7"/>
    </row>
    <row r="994" spans="1:60" x14ac:dyDescent="0.45">
      <c r="A994" t="s">
        <v>842</v>
      </c>
      <c r="B994" t="s">
        <v>30</v>
      </c>
      <c r="C994" s="6">
        <v>44172.505555555559</v>
      </c>
      <c r="D994" s="5">
        <v>95.05</v>
      </c>
      <c r="E994" s="6">
        <v>44173.385416666664</v>
      </c>
      <c r="F994">
        <v>114.3</v>
      </c>
      <c r="G994" s="7">
        <v>0.20250000000000001</v>
      </c>
      <c r="H994">
        <v>10888.89</v>
      </c>
      <c r="I994" s="7">
        <v>0.18049999999999999</v>
      </c>
      <c r="J994">
        <v>634.68020000000001</v>
      </c>
      <c r="K994">
        <v>60326.36</v>
      </c>
      <c r="L994">
        <v>2076160.91</v>
      </c>
      <c r="M994">
        <v>204</v>
      </c>
      <c r="N994">
        <v>53.38</v>
      </c>
      <c r="O994" s="7">
        <v>-0.1915</v>
      </c>
      <c r="P994" s="7">
        <v>0.21990000000000001</v>
      </c>
      <c r="Q994" t="s">
        <v>535</v>
      </c>
      <c r="S994" s="2">
        <f t="shared" si="173"/>
        <v>44172</v>
      </c>
      <c r="T994" t="s">
        <v>842</v>
      </c>
      <c r="U994" s="5">
        <v>95.05</v>
      </c>
      <c r="V994">
        <v>114.3</v>
      </c>
      <c r="W994">
        <f t="shared" si="176"/>
        <v>11852912.070619242</v>
      </c>
      <c r="X994">
        <f t="shared" si="166"/>
        <v>29632.280176548105</v>
      </c>
      <c r="Y994">
        <f t="shared" si="167"/>
        <v>300</v>
      </c>
      <c r="Z994">
        <f t="shared" si="168"/>
        <v>5146.949999999998</v>
      </c>
      <c r="AA994" s="5" t="str">
        <f t="shared" si="174"/>
        <v/>
      </c>
      <c r="AB994" s="24" t="str">
        <f>IFERROR(AA994/MAX($J$3:AA994)-1,"")</f>
        <v/>
      </c>
      <c r="AG994" s="3">
        <v>44499</v>
      </c>
      <c r="AH994">
        <v>12301113.873096749</v>
      </c>
      <c r="AI994" s="24">
        <f>AH994/MAX($AH$2:AH994)-1</f>
        <v>-2.7985080869934453E-3</v>
      </c>
      <c r="AJ994" s="27">
        <f t="shared" si="169"/>
        <v>1</v>
      </c>
      <c r="AK994">
        <f t="shared" si="170"/>
        <v>1</v>
      </c>
      <c r="AL994" s="28">
        <f t="shared" si="175"/>
        <v>2</v>
      </c>
      <c r="AM994" s="28">
        <f t="shared" si="171"/>
        <v>1384</v>
      </c>
      <c r="AN994" s="29">
        <f t="shared" ca="1" si="172"/>
        <v>-2.7985080869934453E-3</v>
      </c>
      <c r="AP994" s="7"/>
      <c r="AT994" s="3"/>
      <c r="AV994" s="7"/>
      <c r="AW994" s="6"/>
      <c r="AY994" s="7"/>
      <c r="BA994" s="7"/>
      <c r="BG994" s="7"/>
      <c r="BH994" s="7"/>
    </row>
    <row r="995" spans="1:60" x14ac:dyDescent="0.45">
      <c r="A995" t="s">
        <v>843</v>
      </c>
      <c r="B995" t="s">
        <v>30</v>
      </c>
      <c r="C995" s="6">
        <v>44172.507638888892</v>
      </c>
      <c r="D995" s="5">
        <v>71.900000000000006</v>
      </c>
      <c r="E995" s="6">
        <v>44173.385416666664</v>
      </c>
      <c r="F995">
        <v>84.9</v>
      </c>
      <c r="G995" s="7">
        <v>0.18079999999999999</v>
      </c>
      <c r="H995">
        <v>9592.1</v>
      </c>
      <c r="I995" s="7">
        <v>0.159</v>
      </c>
      <c r="J995">
        <v>839.05679999999995</v>
      </c>
      <c r="K995">
        <v>60328.18</v>
      </c>
      <c r="L995">
        <v>2085753</v>
      </c>
      <c r="M995">
        <v>201</v>
      </c>
      <c r="N995">
        <v>47.72</v>
      </c>
      <c r="O995" s="7">
        <v>-0.24690000000000001</v>
      </c>
      <c r="P995" s="7">
        <v>0.23710000000000001</v>
      </c>
      <c r="Q995" t="s">
        <v>535</v>
      </c>
      <c r="S995" s="2">
        <f t="shared" si="173"/>
        <v>44172</v>
      </c>
      <c r="T995" t="s">
        <v>843</v>
      </c>
      <c r="U995" s="5">
        <v>71.900000000000006</v>
      </c>
      <c r="V995">
        <v>84.9</v>
      </c>
      <c r="W995">
        <f t="shared" si="176"/>
        <v>11852912.070619242</v>
      </c>
      <c r="X995">
        <f t="shared" si="166"/>
        <v>29632.280176548105</v>
      </c>
      <c r="Y995">
        <f t="shared" si="167"/>
        <v>400</v>
      </c>
      <c r="Z995">
        <f t="shared" si="168"/>
        <v>4572.8000000000011</v>
      </c>
      <c r="AA995" s="5" t="str">
        <f t="shared" si="174"/>
        <v/>
      </c>
      <c r="AB995" s="24" t="str">
        <f>IFERROR(AA995/MAX($J$3:AA995)-1,"")</f>
        <v/>
      </c>
      <c r="AG995" s="3">
        <v>44500</v>
      </c>
      <c r="AH995">
        <v>12301113.873096749</v>
      </c>
      <c r="AI995" s="24">
        <f>AH995/MAX($AH$2:AH995)-1</f>
        <v>-2.7985080869934453E-3</v>
      </c>
      <c r="AJ995" s="27">
        <f t="shared" si="169"/>
        <v>1</v>
      </c>
      <c r="AK995">
        <f t="shared" si="170"/>
        <v>1</v>
      </c>
      <c r="AL995" s="28">
        <f t="shared" si="175"/>
        <v>2</v>
      </c>
      <c r="AM995" s="28">
        <f t="shared" si="171"/>
        <v>1384</v>
      </c>
      <c r="AN995" s="29">
        <f t="shared" ca="1" si="172"/>
        <v>-2.7985080869934453E-3</v>
      </c>
      <c r="AP995" s="7"/>
      <c r="AT995" s="3"/>
      <c r="AV995" s="7"/>
      <c r="AW995" s="6"/>
      <c r="AY995" s="7"/>
      <c r="BA995" s="7"/>
      <c r="BG995" s="7"/>
      <c r="BH995" s="7"/>
    </row>
    <row r="996" spans="1:60" x14ac:dyDescent="0.45">
      <c r="A996" t="s">
        <v>842</v>
      </c>
      <c r="B996" t="s">
        <v>30</v>
      </c>
      <c r="C996" s="6">
        <v>44172.520833333336</v>
      </c>
      <c r="D996" s="5">
        <v>95.1</v>
      </c>
      <c r="E996" s="6">
        <v>44173.385416666664</v>
      </c>
      <c r="F996">
        <v>114.3</v>
      </c>
      <c r="G996" s="7">
        <v>0.2019</v>
      </c>
      <c r="H996">
        <v>10397.02</v>
      </c>
      <c r="I996" s="7">
        <v>0.1799</v>
      </c>
      <c r="J996">
        <v>607.79960000000005</v>
      </c>
      <c r="K996">
        <v>57801.74</v>
      </c>
      <c r="L996">
        <v>1570744.3200000001</v>
      </c>
      <c r="M996">
        <v>182</v>
      </c>
      <c r="N996">
        <v>57.13</v>
      </c>
      <c r="O996" s="7">
        <v>-0.19189999999999999</v>
      </c>
      <c r="P996" s="7">
        <v>0.21920000000000001</v>
      </c>
      <c r="Q996" t="s">
        <v>535</v>
      </c>
      <c r="S996" s="2">
        <f t="shared" si="173"/>
        <v>44172</v>
      </c>
      <c r="T996" t="s">
        <v>842</v>
      </c>
      <c r="U996" s="5">
        <v>95.1</v>
      </c>
      <c r="V996">
        <v>114.3</v>
      </c>
      <c r="W996">
        <f t="shared" si="176"/>
        <v>11852912.070619242</v>
      </c>
      <c r="X996">
        <f t="shared" si="166"/>
        <v>29632.280176548105</v>
      </c>
      <c r="Y996">
        <f t="shared" si="167"/>
        <v>300</v>
      </c>
      <c r="Z996">
        <f t="shared" si="168"/>
        <v>5131.7999999999984</v>
      </c>
      <c r="AA996" s="5" t="str">
        <f t="shared" si="174"/>
        <v/>
      </c>
      <c r="AB996" s="24" t="str">
        <f>IFERROR(AA996/MAX($J$3:AA996)-1,"")</f>
        <v/>
      </c>
      <c r="AG996" s="3">
        <v>44501</v>
      </c>
      <c r="AH996">
        <v>12326843.135596748</v>
      </c>
      <c r="AI996" s="24">
        <f>AH996/MAX($AH$2:AH996)-1</f>
        <v>-7.1274095927542636E-4</v>
      </c>
      <c r="AJ996" s="27">
        <f t="shared" si="169"/>
        <v>1</v>
      </c>
      <c r="AK996">
        <f t="shared" si="170"/>
        <v>1</v>
      </c>
      <c r="AL996" s="28">
        <f t="shared" si="175"/>
        <v>2</v>
      </c>
      <c r="AM996" s="28">
        <f t="shared" si="171"/>
        <v>1384</v>
      </c>
      <c r="AN996" s="29">
        <f t="shared" ca="1" si="172"/>
        <v>-7.1274095927542636E-4</v>
      </c>
      <c r="AP996" s="7"/>
      <c r="AT996" s="3"/>
      <c r="AV996" s="7"/>
      <c r="AW996" s="6"/>
      <c r="AY996" s="7"/>
      <c r="BA996" s="7"/>
      <c r="BG996" s="7"/>
      <c r="BH996" s="7"/>
    </row>
    <row r="997" spans="1:60" x14ac:dyDescent="0.45">
      <c r="A997" t="s">
        <v>843</v>
      </c>
      <c r="B997" t="s">
        <v>30</v>
      </c>
      <c r="C997" s="6">
        <v>44172.526388888888</v>
      </c>
      <c r="D997" s="5">
        <v>71.7</v>
      </c>
      <c r="E997" s="6">
        <v>44173.385416666664</v>
      </c>
      <c r="F997">
        <v>84.900009999999995</v>
      </c>
      <c r="G997" s="7">
        <v>0.18410000000000001</v>
      </c>
      <c r="H997">
        <v>9378.65</v>
      </c>
      <c r="I997" s="7">
        <v>0.1623</v>
      </c>
      <c r="J997">
        <v>806.14120000000003</v>
      </c>
      <c r="K997">
        <v>57800.32</v>
      </c>
      <c r="L997">
        <v>1580122.97</v>
      </c>
      <c r="M997">
        <v>174</v>
      </c>
      <c r="N997">
        <v>53.9</v>
      </c>
      <c r="O997" s="7">
        <v>-0.24479999999999999</v>
      </c>
      <c r="P997" s="7">
        <v>0.24060000000000001</v>
      </c>
      <c r="Q997" t="s">
        <v>535</v>
      </c>
      <c r="S997" s="2">
        <f t="shared" si="173"/>
        <v>44172</v>
      </c>
      <c r="T997" t="s">
        <v>843</v>
      </c>
      <c r="U997" s="5">
        <v>71.7</v>
      </c>
      <c r="V997">
        <v>84.900009999999995</v>
      </c>
      <c r="W997">
        <f t="shared" si="176"/>
        <v>11852912.070619242</v>
      </c>
      <c r="X997">
        <f t="shared" si="166"/>
        <v>29632.280176548105</v>
      </c>
      <c r="Y997">
        <f t="shared" si="167"/>
        <v>425</v>
      </c>
      <c r="Z997">
        <f t="shared" si="168"/>
        <v>4944.4542074999981</v>
      </c>
      <c r="AA997" s="5">
        <f t="shared" si="174"/>
        <v>11872708.074826742</v>
      </c>
      <c r="AB997" s="24">
        <f>IFERROR(AA997/MAX($J$3:AA997)-1,"")</f>
        <v>-1.5774073160262359E-2</v>
      </c>
      <c r="AG997" s="3">
        <v>44502</v>
      </c>
      <c r="AH997">
        <v>12239793.973096749</v>
      </c>
      <c r="AI997" s="24">
        <f>AH997/MAX($AH$2:AH997)-1</f>
        <v>-7.7694640829127914E-3</v>
      </c>
      <c r="AJ997" s="27">
        <f t="shared" si="169"/>
        <v>1</v>
      </c>
      <c r="AK997">
        <f t="shared" si="170"/>
        <v>1</v>
      </c>
      <c r="AL997" s="28">
        <f t="shared" si="175"/>
        <v>2</v>
      </c>
      <c r="AM997" s="28">
        <f t="shared" si="171"/>
        <v>1384</v>
      </c>
      <c r="AN997" s="29">
        <f t="shared" ca="1" si="172"/>
        <v>-7.7694640829127914E-3</v>
      </c>
      <c r="AP997" s="7"/>
      <c r="AT997" s="3"/>
      <c r="AV997" s="7"/>
      <c r="AW997" s="6"/>
      <c r="AY997" s="7"/>
      <c r="BA997" s="7"/>
      <c r="BG997" s="7"/>
      <c r="BH997" s="7"/>
    </row>
    <row r="998" spans="1:60" x14ac:dyDescent="0.45">
      <c r="A998" t="s">
        <v>844</v>
      </c>
      <c r="B998" t="s">
        <v>30</v>
      </c>
      <c r="C998" s="6">
        <v>44173.416666666664</v>
      </c>
      <c r="D998" s="5">
        <v>60.95</v>
      </c>
      <c r="E998" s="6">
        <v>44174.385416666664</v>
      </c>
      <c r="F998">
        <v>54.7</v>
      </c>
      <c r="G998" s="7">
        <v>-0.10249999999999999</v>
      </c>
      <c r="H998">
        <v>-7343.16</v>
      </c>
      <c r="I998" s="7">
        <v>-0.1215</v>
      </c>
      <c r="J998">
        <v>991.44809999999995</v>
      </c>
      <c r="K998">
        <v>60428.77</v>
      </c>
      <c r="L998">
        <v>2078409.84</v>
      </c>
      <c r="M998">
        <v>332</v>
      </c>
      <c r="N998">
        <v>-22.12</v>
      </c>
      <c r="O998" s="7">
        <v>-0.53810000000000002</v>
      </c>
      <c r="P998" s="7">
        <v>0.14360000000000001</v>
      </c>
      <c r="Q998" t="s">
        <v>535</v>
      </c>
      <c r="S998" s="2">
        <f t="shared" si="173"/>
        <v>44173</v>
      </c>
      <c r="T998" t="s">
        <v>844</v>
      </c>
      <c r="U998" s="5">
        <v>60.95</v>
      </c>
      <c r="V998">
        <v>54.7</v>
      </c>
      <c r="W998">
        <f t="shared" si="176"/>
        <v>11872708.074826742</v>
      </c>
      <c r="X998">
        <f t="shared" si="166"/>
        <v>29681.770187066853</v>
      </c>
      <c r="Y998">
        <f t="shared" si="167"/>
        <v>475</v>
      </c>
      <c r="Z998">
        <f t="shared" si="168"/>
        <v>-3518.0874999999974</v>
      </c>
      <c r="AA998" s="5" t="str">
        <f t="shared" si="174"/>
        <v/>
      </c>
      <c r="AB998" s="24" t="str">
        <f>IFERROR(AA998/MAX($J$3:AA998)-1,"")</f>
        <v/>
      </c>
      <c r="AG998" s="3">
        <v>44503</v>
      </c>
      <c r="AH998">
        <v>12196807.323096748</v>
      </c>
      <c r="AI998" s="24">
        <f>AH998/MAX($AH$2:AH998)-1</f>
        <v>-1.1254217736489935E-2</v>
      </c>
      <c r="AJ998" s="27">
        <f t="shared" si="169"/>
        <v>1</v>
      </c>
      <c r="AK998">
        <f t="shared" si="170"/>
        <v>1</v>
      </c>
      <c r="AL998" s="28">
        <f t="shared" si="175"/>
        <v>2</v>
      </c>
      <c r="AM998" s="28">
        <f t="shared" si="171"/>
        <v>1384</v>
      </c>
      <c r="AN998" s="29">
        <f t="shared" ca="1" si="172"/>
        <v>-1.1254217736489935E-2</v>
      </c>
      <c r="AP998" s="7"/>
      <c r="AT998" s="3"/>
      <c r="AV998" s="7"/>
      <c r="AW998" s="6"/>
      <c r="AY998" s="7"/>
      <c r="BA998" s="7"/>
      <c r="BG998" s="7"/>
      <c r="BH998" s="7"/>
    </row>
    <row r="999" spans="1:60" x14ac:dyDescent="0.45">
      <c r="A999" t="s">
        <v>845</v>
      </c>
      <c r="B999" t="s">
        <v>30</v>
      </c>
      <c r="C999" s="6">
        <v>44173.417361111111</v>
      </c>
      <c r="D999" s="5">
        <v>84.5</v>
      </c>
      <c r="E999" s="6">
        <v>44174.385416666664</v>
      </c>
      <c r="F999">
        <v>81.3</v>
      </c>
      <c r="G999" s="7">
        <v>-3.7900000000000003E-2</v>
      </c>
      <c r="H999">
        <v>-3473.77</v>
      </c>
      <c r="I999" s="7">
        <v>-5.7500000000000002E-2</v>
      </c>
      <c r="J999">
        <v>715.06179999999995</v>
      </c>
      <c r="K999">
        <v>60422.720000000001</v>
      </c>
      <c r="L999">
        <v>2074936.07</v>
      </c>
      <c r="M999">
        <v>331</v>
      </c>
      <c r="N999">
        <v>-10.49</v>
      </c>
      <c r="O999" s="7">
        <v>-0.48930000000000001</v>
      </c>
      <c r="P999" s="7">
        <v>0.1118</v>
      </c>
      <c r="Q999" t="s">
        <v>535</v>
      </c>
      <c r="S999" s="2">
        <f t="shared" si="173"/>
        <v>44173</v>
      </c>
      <c r="T999" t="s">
        <v>845</v>
      </c>
      <c r="U999" s="5">
        <v>84.5</v>
      </c>
      <c r="V999">
        <v>81.3</v>
      </c>
      <c r="W999">
        <f t="shared" si="176"/>
        <v>11872708.074826742</v>
      </c>
      <c r="X999">
        <f t="shared" si="166"/>
        <v>29681.770187066853</v>
      </c>
      <c r="Y999">
        <f t="shared" si="167"/>
        <v>350</v>
      </c>
      <c r="Z999">
        <f t="shared" si="168"/>
        <v>-1700.3000000000015</v>
      </c>
      <c r="AA999" s="5">
        <f t="shared" si="174"/>
        <v>11867489.687326742</v>
      </c>
      <c r="AB999" s="24">
        <f>IFERROR(AA999/MAX($J$3:AA999)-1,"")</f>
        <v>-1.6206668002266889E-2</v>
      </c>
      <c r="AG999" s="3">
        <v>44504</v>
      </c>
      <c r="AH999">
        <v>12196807.323096748</v>
      </c>
      <c r="AI999" s="24">
        <f>AH999/MAX($AH$2:AH999)-1</f>
        <v>-1.1254217736489935E-2</v>
      </c>
      <c r="AJ999" s="27">
        <f t="shared" si="169"/>
        <v>1</v>
      </c>
      <c r="AK999">
        <f t="shared" si="170"/>
        <v>1</v>
      </c>
      <c r="AL999" s="28">
        <f t="shared" si="175"/>
        <v>2</v>
      </c>
      <c r="AM999" s="28">
        <f t="shared" si="171"/>
        <v>1384</v>
      </c>
      <c r="AN999" s="29">
        <f t="shared" ca="1" si="172"/>
        <v>-1.1254217736489935E-2</v>
      </c>
      <c r="AP999" s="7"/>
      <c r="AT999" s="3"/>
      <c r="AV999" s="7"/>
      <c r="AW999" s="6"/>
      <c r="AY999" s="7"/>
      <c r="BA999" s="7"/>
      <c r="BG999" s="7"/>
      <c r="BH999" s="7"/>
    </row>
    <row r="1000" spans="1:60" x14ac:dyDescent="0.45">
      <c r="A1000" t="s">
        <v>846</v>
      </c>
      <c r="B1000" t="s">
        <v>30</v>
      </c>
      <c r="C1000" s="6">
        <v>44174.416666666664</v>
      </c>
      <c r="D1000" s="5">
        <v>41.4</v>
      </c>
      <c r="E1000" s="6">
        <v>44175.385416666664</v>
      </c>
      <c r="F1000">
        <v>34.299999999999997</v>
      </c>
      <c r="G1000" s="7">
        <v>-0.17150000000000001</v>
      </c>
      <c r="H1000">
        <v>-11458.06</v>
      </c>
      <c r="I1000" s="7">
        <v>-0.1898</v>
      </c>
      <c r="J1000">
        <v>1458.326</v>
      </c>
      <c r="K1000">
        <v>60374.68</v>
      </c>
      <c r="L1000">
        <v>2063478.01</v>
      </c>
      <c r="M1000">
        <v>332</v>
      </c>
      <c r="N1000">
        <v>-34.51</v>
      </c>
      <c r="O1000" s="7">
        <v>-0.17150000000000001</v>
      </c>
      <c r="P1000" s="7">
        <v>1.0435000000000001</v>
      </c>
      <c r="Q1000" t="s">
        <v>535</v>
      </c>
      <c r="S1000" s="2">
        <f t="shared" si="173"/>
        <v>44174</v>
      </c>
      <c r="T1000" t="s">
        <v>846</v>
      </c>
      <c r="U1000" s="5">
        <v>41.4</v>
      </c>
      <c r="V1000">
        <v>34.299999999999997</v>
      </c>
      <c r="W1000">
        <f t="shared" si="176"/>
        <v>11867489.687326742</v>
      </c>
      <c r="X1000">
        <f t="shared" si="166"/>
        <v>29668.724218316856</v>
      </c>
      <c r="Y1000">
        <f t="shared" si="167"/>
        <v>725</v>
      </c>
      <c r="Z1000">
        <f t="shared" si="168"/>
        <v>-5696.3250000000044</v>
      </c>
      <c r="AA1000" s="5" t="str">
        <f t="shared" si="174"/>
        <v/>
      </c>
      <c r="AB1000" s="24" t="str">
        <f>IFERROR(AA1000/MAX($J$3:AA1000)-1,"")</f>
        <v/>
      </c>
      <c r="AG1000" s="3">
        <v>44505</v>
      </c>
      <c r="AH1000">
        <v>12196807.323096748</v>
      </c>
      <c r="AI1000" s="24">
        <f>AH1000/MAX($AH$2:AH1000)-1</f>
        <v>-1.1254217736489935E-2</v>
      </c>
      <c r="AJ1000" s="27">
        <f t="shared" si="169"/>
        <v>1</v>
      </c>
      <c r="AK1000">
        <f t="shared" si="170"/>
        <v>1</v>
      </c>
      <c r="AL1000" s="28">
        <f t="shared" si="175"/>
        <v>2</v>
      </c>
      <c r="AM1000" s="28">
        <f t="shared" si="171"/>
        <v>1384</v>
      </c>
      <c r="AN1000" s="29">
        <f t="shared" ca="1" si="172"/>
        <v>-1.1254217736489935E-2</v>
      </c>
      <c r="AP1000" s="7"/>
      <c r="AT1000" s="3"/>
      <c r="AV1000" s="7"/>
      <c r="AW1000" s="6"/>
      <c r="AY1000" s="7"/>
      <c r="BA1000" s="7"/>
      <c r="BG1000" s="7"/>
      <c r="BH1000" s="7"/>
    </row>
    <row r="1001" spans="1:60" x14ac:dyDescent="0.45">
      <c r="A1001" t="s">
        <v>846</v>
      </c>
      <c r="B1001" t="s">
        <v>30</v>
      </c>
      <c r="C1001" s="6">
        <v>44174.54583333333</v>
      </c>
      <c r="D1001" s="5">
        <v>51.6</v>
      </c>
      <c r="E1001" s="6">
        <v>44175.385416666664</v>
      </c>
      <c r="F1001">
        <v>34.299999999999997</v>
      </c>
      <c r="G1001" s="7">
        <v>-0.33529999999999999</v>
      </c>
      <c r="H1001">
        <v>-20376.3</v>
      </c>
      <c r="I1001" s="7">
        <v>-0.35189999999999999</v>
      </c>
      <c r="J1001">
        <v>1122.105</v>
      </c>
      <c r="K1001">
        <v>57900.62</v>
      </c>
      <c r="L1001">
        <v>1559746.66</v>
      </c>
      <c r="M1001">
        <v>146</v>
      </c>
      <c r="N1001">
        <v>-139.56</v>
      </c>
      <c r="O1001" s="7">
        <v>-0.33529999999999999</v>
      </c>
      <c r="P1001" s="7">
        <v>0.63949999999999996</v>
      </c>
      <c r="Q1001" t="s">
        <v>535</v>
      </c>
      <c r="S1001" s="2">
        <f t="shared" si="173"/>
        <v>44174</v>
      </c>
      <c r="T1001" t="s">
        <v>846</v>
      </c>
      <c r="U1001" s="5">
        <v>51.6</v>
      </c>
      <c r="V1001">
        <v>34.299999999999997</v>
      </c>
      <c r="W1001">
        <f t="shared" si="176"/>
        <v>11867489.687326742</v>
      </c>
      <c r="X1001">
        <f t="shared" si="166"/>
        <v>29668.724218316856</v>
      </c>
      <c r="Y1001">
        <f t="shared" si="167"/>
        <v>575</v>
      </c>
      <c r="Z1001">
        <f t="shared" si="168"/>
        <v>-10441.425000000003</v>
      </c>
      <c r="AA1001" s="5" t="str">
        <f t="shared" si="174"/>
        <v/>
      </c>
      <c r="AB1001" s="24" t="str">
        <f>IFERROR(AA1001/MAX($J$3:AA1001)-1,"")</f>
        <v/>
      </c>
      <c r="AG1001" s="3">
        <v>44506</v>
      </c>
      <c r="AH1001">
        <v>12196807.323096748</v>
      </c>
      <c r="AI1001" s="24">
        <f>AH1001/MAX($AH$2:AH1001)-1</f>
        <v>-1.1254217736489935E-2</v>
      </c>
      <c r="AJ1001" s="27">
        <f t="shared" si="169"/>
        <v>1</v>
      </c>
      <c r="AK1001">
        <f t="shared" si="170"/>
        <v>1</v>
      </c>
      <c r="AL1001" s="28">
        <f t="shared" si="175"/>
        <v>2</v>
      </c>
      <c r="AM1001" s="28">
        <f t="shared" si="171"/>
        <v>1384</v>
      </c>
      <c r="AN1001" s="29">
        <f t="shared" ca="1" si="172"/>
        <v>-1.1254217736489935E-2</v>
      </c>
      <c r="AP1001" s="7"/>
      <c r="AT1001" s="3"/>
      <c r="AV1001" s="7"/>
      <c r="AW1001" s="6"/>
      <c r="AY1001" s="7"/>
      <c r="BA1001" s="7"/>
      <c r="BG1001" s="7"/>
      <c r="BH1001" s="7"/>
    </row>
    <row r="1002" spans="1:60" x14ac:dyDescent="0.45">
      <c r="A1002" t="s">
        <v>847</v>
      </c>
      <c r="B1002" t="s">
        <v>30</v>
      </c>
      <c r="C1002" s="6">
        <v>44174.584027777775</v>
      </c>
      <c r="D1002" s="5">
        <v>42.35</v>
      </c>
      <c r="E1002" s="6">
        <v>44175.385416666664</v>
      </c>
      <c r="F1002">
        <v>16.149999999999999</v>
      </c>
      <c r="G1002" s="7">
        <v>-0.61870000000000003</v>
      </c>
      <c r="H1002">
        <v>-38293.519999999997</v>
      </c>
      <c r="I1002" s="7">
        <v>-0.63249999999999995</v>
      </c>
      <c r="J1002">
        <v>1429.663</v>
      </c>
      <c r="K1002">
        <v>60546.22</v>
      </c>
      <c r="L1002">
        <v>2025184.49</v>
      </c>
      <c r="M1002">
        <v>91</v>
      </c>
      <c r="N1002">
        <v>-420.81</v>
      </c>
      <c r="O1002" s="7">
        <v>-0.61870000000000003</v>
      </c>
      <c r="P1002" s="7">
        <v>0.25269999999999998</v>
      </c>
      <c r="Q1002" t="s">
        <v>535</v>
      </c>
      <c r="S1002" s="2">
        <f t="shared" si="173"/>
        <v>44174</v>
      </c>
      <c r="T1002" t="s">
        <v>847</v>
      </c>
      <c r="U1002" s="5">
        <v>42.35</v>
      </c>
      <c r="V1002">
        <v>16.149999999999999</v>
      </c>
      <c r="W1002">
        <f t="shared" si="176"/>
        <v>11867489.687326742</v>
      </c>
      <c r="X1002">
        <f t="shared" si="166"/>
        <v>29668.724218316856</v>
      </c>
      <c r="Y1002">
        <f t="shared" si="167"/>
        <v>700</v>
      </c>
      <c r="Z1002">
        <f t="shared" si="168"/>
        <v>-18749.5</v>
      </c>
      <c r="AA1002" s="5" t="str">
        <f t="shared" si="174"/>
        <v/>
      </c>
      <c r="AB1002" s="24" t="str">
        <f>IFERROR(AA1002/MAX($J$3:AA1002)-1,"")</f>
        <v/>
      </c>
      <c r="AG1002" s="3">
        <v>44507</v>
      </c>
      <c r="AH1002">
        <v>12196807.323096748</v>
      </c>
      <c r="AI1002" s="24">
        <f>AH1002/MAX($AH$2:AH1002)-1</f>
        <v>-1.1254217736489935E-2</v>
      </c>
      <c r="AJ1002" s="27">
        <f t="shared" si="169"/>
        <v>1</v>
      </c>
      <c r="AK1002">
        <f t="shared" si="170"/>
        <v>1</v>
      </c>
      <c r="AL1002" s="28">
        <f t="shared" si="175"/>
        <v>2</v>
      </c>
      <c r="AM1002" s="28">
        <f t="shared" si="171"/>
        <v>1384</v>
      </c>
      <c r="AN1002" s="29">
        <f t="shared" ca="1" si="172"/>
        <v>-1.1254217736489935E-2</v>
      </c>
      <c r="AP1002" s="7"/>
      <c r="AT1002" s="3"/>
      <c r="AV1002" s="7"/>
      <c r="AW1002" s="6"/>
      <c r="AY1002" s="7"/>
      <c r="BA1002" s="7"/>
      <c r="BG1002" s="7"/>
      <c r="BH1002" s="7"/>
    </row>
    <row r="1003" spans="1:60" x14ac:dyDescent="0.45">
      <c r="A1003" t="s">
        <v>847</v>
      </c>
      <c r="B1003" t="s">
        <v>30</v>
      </c>
      <c r="C1003" s="6">
        <v>44174.584027777775</v>
      </c>
      <c r="D1003" s="5">
        <v>42.35</v>
      </c>
      <c r="E1003" s="6">
        <v>44175.385416666664</v>
      </c>
      <c r="F1003">
        <v>16.149999999999999</v>
      </c>
      <c r="G1003" s="7">
        <v>-0.61870000000000003</v>
      </c>
      <c r="H1003">
        <v>-36667.18</v>
      </c>
      <c r="I1003" s="7">
        <v>-0.63249999999999995</v>
      </c>
      <c r="J1003">
        <v>1368.9449999999999</v>
      </c>
      <c r="K1003">
        <v>57974.8</v>
      </c>
      <c r="L1003">
        <v>1523079.48</v>
      </c>
      <c r="M1003">
        <v>91</v>
      </c>
      <c r="N1003">
        <v>-402.94</v>
      </c>
      <c r="O1003" s="7">
        <v>-0.61870000000000003</v>
      </c>
      <c r="P1003" s="7">
        <v>0.25269999999999998</v>
      </c>
      <c r="Q1003" t="s">
        <v>535</v>
      </c>
      <c r="S1003" s="2">
        <f t="shared" si="173"/>
        <v>44174</v>
      </c>
      <c r="T1003" t="s">
        <v>847</v>
      </c>
      <c r="U1003" s="5">
        <v>42.35</v>
      </c>
      <c r="V1003">
        <v>16.149999999999999</v>
      </c>
      <c r="W1003">
        <f t="shared" si="176"/>
        <v>11867489.687326742</v>
      </c>
      <c r="X1003">
        <f t="shared" si="166"/>
        <v>29668.724218316856</v>
      </c>
      <c r="Y1003">
        <f t="shared" si="167"/>
        <v>700</v>
      </c>
      <c r="Z1003">
        <f t="shared" si="168"/>
        <v>-18749.5</v>
      </c>
      <c r="AA1003" s="5">
        <f t="shared" si="174"/>
        <v>11813852.937326742</v>
      </c>
      <c r="AB1003" s="24">
        <f>IFERROR(AA1003/MAX($J$3:AA1003)-1,"")</f>
        <v>-2.0653057119957019E-2</v>
      </c>
      <c r="AG1003" s="3">
        <v>44508</v>
      </c>
      <c r="AH1003">
        <v>12170428.248096749</v>
      </c>
      <c r="AI1003" s="24">
        <f>AH1003/MAX($AH$2:AH1003)-1</f>
        <v>-1.3392662532356381E-2</v>
      </c>
      <c r="AJ1003" s="27">
        <f t="shared" si="169"/>
        <v>1</v>
      </c>
      <c r="AK1003">
        <f t="shared" si="170"/>
        <v>1</v>
      </c>
      <c r="AL1003" s="28">
        <f t="shared" si="175"/>
        <v>2</v>
      </c>
      <c r="AM1003" s="28">
        <f t="shared" si="171"/>
        <v>1384</v>
      </c>
      <c r="AN1003" s="29">
        <f t="shared" ca="1" si="172"/>
        <v>-1.3392662532356381E-2</v>
      </c>
      <c r="AP1003" s="7"/>
      <c r="AT1003" s="3"/>
      <c r="AV1003" s="7"/>
      <c r="AW1003" s="6"/>
      <c r="AY1003" s="7"/>
      <c r="BA1003" s="7"/>
      <c r="BG1003" s="7"/>
      <c r="BH1003" s="7"/>
    </row>
    <row r="1004" spans="1:60" x14ac:dyDescent="0.45">
      <c r="A1004" t="s">
        <v>848</v>
      </c>
      <c r="B1004" t="s">
        <v>30</v>
      </c>
      <c r="C1004" s="6">
        <v>44175.416666666664</v>
      </c>
      <c r="D1004" s="5">
        <v>34.75</v>
      </c>
      <c r="E1004" s="6">
        <v>44175.638194444444</v>
      </c>
      <c r="F1004">
        <v>0.05</v>
      </c>
      <c r="G1004" s="7">
        <v>-0.99860000000000004</v>
      </c>
      <c r="H1004">
        <v>-60641.54</v>
      </c>
      <c r="I1004" s="7">
        <v>-1.0085999999999999</v>
      </c>
      <c r="J1004">
        <v>1730.242</v>
      </c>
      <c r="K1004">
        <v>60125.93</v>
      </c>
      <c r="L1004">
        <v>1964542.95</v>
      </c>
      <c r="M1004">
        <v>320</v>
      </c>
      <c r="N1004">
        <v>-189.5</v>
      </c>
      <c r="O1004" s="7">
        <v>-0.99860000000000004</v>
      </c>
      <c r="P1004" s="7">
        <v>0.2072</v>
      </c>
      <c r="Q1004" t="s">
        <v>535</v>
      </c>
      <c r="S1004" s="2">
        <f t="shared" si="173"/>
        <v>44175</v>
      </c>
      <c r="T1004" t="s">
        <v>848</v>
      </c>
      <c r="U1004" s="5">
        <v>34.75</v>
      </c>
      <c r="V1004">
        <v>0.05</v>
      </c>
      <c r="W1004">
        <f t="shared" si="176"/>
        <v>11813852.937326742</v>
      </c>
      <c r="X1004">
        <f t="shared" si="166"/>
        <v>29534.632343316858</v>
      </c>
      <c r="Y1004">
        <f t="shared" si="167"/>
        <v>850</v>
      </c>
      <c r="Z1004">
        <f t="shared" si="168"/>
        <v>-29790.800000000003</v>
      </c>
      <c r="AA1004" s="5" t="str">
        <f t="shared" si="174"/>
        <v/>
      </c>
      <c r="AB1004" s="24" t="str">
        <f>IFERROR(AA1004/MAX($J$3:AA1004)-1,"")</f>
        <v/>
      </c>
      <c r="AG1004" s="3">
        <v>44509</v>
      </c>
      <c r="AH1004">
        <v>12179213.373096749</v>
      </c>
      <c r="AI1004" s="24">
        <f>AH1004/MAX($AH$2:AH1004)-1</f>
        <v>-1.2680488021412084E-2</v>
      </c>
      <c r="AJ1004" s="27">
        <f t="shared" si="169"/>
        <v>1</v>
      </c>
      <c r="AK1004">
        <f t="shared" si="170"/>
        <v>1</v>
      </c>
      <c r="AL1004" s="28">
        <f t="shared" si="175"/>
        <v>2</v>
      </c>
      <c r="AM1004" s="28">
        <f t="shared" si="171"/>
        <v>1384</v>
      </c>
      <c r="AN1004" s="29">
        <f t="shared" ca="1" si="172"/>
        <v>-1.2680488021412084E-2</v>
      </c>
      <c r="AP1004" s="7"/>
      <c r="AT1004" s="3"/>
      <c r="AV1004" s="7"/>
      <c r="AW1004" s="6"/>
      <c r="AY1004" s="7"/>
      <c r="BA1004" s="7"/>
      <c r="BG1004" s="7"/>
      <c r="BH1004" s="7"/>
    </row>
    <row r="1005" spans="1:60" x14ac:dyDescent="0.45">
      <c r="A1005" t="s">
        <v>849</v>
      </c>
      <c r="B1005" t="s">
        <v>30</v>
      </c>
      <c r="C1005" s="6">
        <v>44175.428472222222</v>
      </c>
      <c r="D1005" s="5">
        <v>53</v>
      </c>
      <c r="E1005" s="6">
        <v>44175.638194444444</v>
      </c>
      <c r="F1005">
        <v>0.05</v>
      </c>
      <c r="G1005" s="7">
        <v>-0.99909999999999999</v>
      </c>
      <c r="H1005">
        <v>-60687.86</v>
      </c>
      <c r="I1005" s="7">
        <v>-1.0091000000000001</v>
      </c>
      <c r="J1005">
        <v>1134.7660000000001</v>
      </c>
      <c r="K1005">
        <v>60142.61</v>
      </c>
      <c r="L1005">
        <v>1903855.09</v>
      </c>
      <c r="M1005">
        <v>303</v>
      </c>
      <c r="N1005">
        <v>-200.29</v>
      </c>
      <c r="O1005" s="7">
        <v>-0.99909999999999999</v>
      </c>
      <c r="P1005" s="7">
        <v>0.20660000000000001</v>
      </c>
      <c r="Q1005" t="s">
        <v>535</v>
      </c>
      <c r="S1005" s="2">
        <f t="shared" si="173"/>
        <v>44175</v>
      </c>
      <c r="T1005" t="s">
        <v>849</v>
      </c>
      <c r="U1005" s="5">
        <v>53</v>
      </c>
      <c r="V1005">
        <v>0.05</v>
      </c>
      <c r="W1005">
        <f t="shared" si="176"/>
        <v>11813852.937326742</v>
      </c>
      <c r="X1005">
        <f t="shared" si="166"/>
        <v>29534.632343316858</v>
      </c>
      <c r="Y1005">
        <f t="shared" si="167"/>
        <v>550</v>
      </c>
      <c r="Z1005">
        <f t="shared" si="168"/>
        <v>-29414.274999999998</v>
      </c>
      <c r="AA1005" s="5">
        <f t="shared" si="174"/>
        <v>11754647.862326743</v>
      </c>
      <c r="AB1005" s="24">
        <f>IFERROR(AA1005/MAX($J$3:AA1005)-1,"")</f>
        <v>-2.5561050262569496E-2</v>
      </c>
      <c r="AG1005" s="3">
        <v>44510</v>
      </c>
      <c r="AH1005">
        <v>12156709.54809675</v>
      </c>
      <c r="AI1005" s="24">
        <f>AH1005/MAX($AH$2:AH1005)-1</f>
        <v>-1.4504781991475091E-2</v>
      </c>
      <c r="AJ1005" s="27">
        <f t="shared" si="169"/>
        <v>1</v>
      </c>
      <c r="AK1005">
        <f t="shared" si="170"/>
        <v>1</v>
      </c>
      <c r="AL1005" s="28">
        <f t="shared" si="175"/>
        <v>2</v>
      </c>
      <c r="AM1005" s="28">
        <f t="shared" si="171"/>
        <v>1384</v>
      </c>
      <c r="AN1005" s="29">
        <f t="shared" ca="1" si="172"/>
        <v>-1.4504781991475091E-2</v>
      </c>
      <c r="AP1005" s="7"/>
      <c r="AT1005" s="3"/>
      <c r="AV1005" s="7"/>
      <c r="AW1005" s="6"/>
      <c r="AY1005" s="7"/>
      <c r="BA1005" s="7"/>
      <c r="BG1005" s="7"/>
      <c r="BH1005" s="7"/>
    </row>
    <row r="1006" spans="1:60" x14ac:dyDescent="0.45">
      <c r="A1006" t="s">
        <v>849</v>
      </c>
      <c r="B1006" t="s">
        <v>30</v>
      </c>
      <c r="C1006" s="6">
        <v>44176.592361111114</v>
      </c>
      <c r="D1006" s="5">
        <v>113.3</v>
      </c>
      <c r="E1006" s="6">
        <v>44179.385416666664</v>
      </c>
      <c r="F1006">
        <v>46.7</v>
      </c>
      <c r="G1006" s="7">
        <v>-0.58779999999999999</v>
      </c>
      <c r="H1006">
        <v>-35827.14</v>
      </c>
      <c r="I1006" s="7">
        <v>-0.60189999999999999</v>
      </c>
      <c r="J1006">
        <v>525.32460000000003</v>
      </c>
      <c r="K1006">
        <v>59519.28</v>
      </c>
      <c r="L1006">
        <v>1868027.95</v>
      </c>
      <c r="M1006">
        <v>79</v>
      </c>
      <c r="N1006">
        <v>-453.51</v>
      </c>
      <c r="O1006" s="7">
        <v>-0.63990000000000002</v>
      </c>
      <c r="P1006" s="7">
        <v>0.25069999999999998</v>
      </c>
      <c r="Q1006" t="s">
        <v>535</v>
      </c>
      <c r="S1006" s="2">
        <f t="shared" si="173"/>
        <v>44176</v>
      </c>
      <c r="T1006" t="s">
        <v>849</v>
      </c>
      <c r="U1006" s="5">
        <v>113.3</v>
      </c>
      <c r="V1006">
        <v>46.7</v>
      </c>
      <c r="W1006">
        <f t="shared" si="176"/>
        <v>11754647.862326743</v>
      </c>
      <c r="X1006">
        <f t="shared" si="166"/>
        <v>29386.619655816859</v>
      </c>
      <c r="Y1006">
        <f t="shared" si="167"/>
        <v>250</v>
      </c>
      <c r="Z1006">
        <f t="shared" si="168"/>
        <v>-17049.999999999996</v>
      </c>
      <c r="AA1006" s="5" t="str">
        <f t="shared" si="174"/>
        <v/>
      </c>
      <c r="AB1006" s="24" t="str">
        <f>IFERROR(AA1006/MAX($J$3:AA1006)-1,"")</f>
        <v/>
      </c>
      <c r="AG1006" s="3">
        <v>44511</v>
      </c>
      <c r="AH1006">
        <v>12083603.95007675</v>
      </c>
      <c r="AI1006" s="24">
        <f>AH1006/MAX($AH$2:AH1006)-1</f>
        <v>-2.0431156803123351E-2</v>
      </c>
      <c r="AJ1006" s="27">
        <f t="shared" si="169"/>
        <v>1</v>
      </c>
      <c r="AK1006">
        <f t="shared" si="170"/>
        <v>1</v>
      </c>
      <c r="AL1006" s="28">
        <f t="shared" si="175"/>
        <v>2</v>
      </c>
      <c r="AM1006" s="28">
        <f t="shared" si="171"/>
        <v>1384</v>
      </c>
      <c r="AN1006" s="29">
        <f t="shared" ca="1" si="172"/>
        <v>-2.0431156803123351E-2</v>
      </c>
      <c r="AP1006" s="7"/>
      <c r="AT1006" s="3"/>
      <c r="AV1006" s="7"/>
      <c r="AW1006" s="6"/>
      <c r="AY1006" s="7"/>
      <c r="BA1006" s="7"/>
      <c r="BG1006" s="7"/>
      <c r="BH1006" s="7"/>
    </row>
    <row r="1007" spans="1:60" x14ac:dyDescent="0.45">
      <c r="A1007" t="s">
        <v>849</v>
      </c>
      <c r="B1007" t="s">
        <v>30</v>
      </c>
      <c r="C1007" s="6">
        <v>44176.59375</v>
      </c>
      <c r="D1007" s="5">
        <v>124.7</v>
      </c>
      <c r="E1007" s="6">
        <v>44179.385416666664</v>
      </c>
      <c r="F1007">
        <v>46.7</v>
      </c>
      <c r="G1007" s="7">
        <v>-0.62549999999999994</v>
      </c>
      <c r="H1007">
        <v>-36830.42</v>
      </c>
      <c r="I1007" s="7">
        <v>-0.63919999999999999</v>
      </c>
      <c r="J1007">
        <v>462.03210000000001</v>
      </c>
      <c r="K1007">
        <v>57615.4</v>
      </c>
      <c r="L1007">
        <v>1486249.06</v>
      </c>
      <c r="M1007">
        <v>77</v>
      </c>
      <c r="N1007">
        <v>-478.32</v>
      </c>
      <c r="O1007" s="7">
        <v>-0.67279999999999995</v>
      </c>
      <c r="P1007" s="7">
        <v>0.1363</v>
      </c>
      <c r="Q1007" t="s">
        <v>535</v>
      </c>
      <c r="S1007" s="2">
        <f t="shared" si="173"/>
        <v>44176</v>
      </c>
      <c r="T1007" t="s">
        <v>849</v>
      </c>
      <c r="U1007" s="5">
        <v>124.7</v>
      </c>
      <c r="V1007">
        <v>46.7</v>
      </c>
      <c r="W1007">
        <f t="shared" si="176"/>
        <v>11754647.862326743</v>
      </c>
      <c r="X1007">
        <f t="shared" si="166"/>
        <v>29386.619655816859</v>
      </c>
      <c r="Y1007">
        <f t="shared" si="167"/>
        <v>225</v>
      </c>
      <c r="Z1007">
        <f t="shared" si="168"/>
        <v>-17935.650000000001</v>
      </c>
      <c r="AA1007" s="5" t="str">
        <f t="shared" si="174"/>
        <v/>
      </c>
      <c r="AB1007" s="24" t="str">
        <f>IFERROR(AA1007/MAX($J$3:AA1007)-1,"")</f>
        <v/>
      </c>
      <c r="AG1007" s="3">
        <v>44512</v>
      </c>
      <c r="AH1007">
        <v>12125542.900076749</v>
      </c>
      <c r="AI1007" s="24">
        <f>AH1007/MAX($AH$2:AH1007)-1</f>
        <v>-1.7031335946190107E-2</v>
      </c>
      <c r="AJ1007" s="27">
        <f t="shared" si="169"/>
        <v>1</v>
      </c>
      <c r="AK1007">
        <f t="shared" si="170"/>
        <v>1</v>
      </c>
      <c r="AL1007" s="28">
        <f t="shared" si="175"/>
        <v>2</v>
      </c>
      <c r="AM1007" s="28">
        <f t="shared" si="171"/>
        <v>1384</v>
      </c>
      <c r="AN1007" s="29">
        <f t="shared" ca="1" si="172"/>
        <v>-1.7031335946190107E-2</v>
      </c>
      <c r="AP1007" s="7"/>
      <c r="AT1007" s="3"/>
      <c r="AV1007" s="7"/>
      <c r="AW1007" s="6"/>
      <c r="AY1007" s="7"/>
      <c r="BA1007" s="7"/>
      <c r="BG1007" s="7"/>
      <c r="BH1007" s="7"/>
    </row>
    <row r="1008" spans="1:60" x14ac:dyDescent="0.45">
      <c r="A1008" t="s">
        <v>848</v>
      </c>
      <c r="B1008" t="s">
        <v>30</v>
      </c>
      <c r="C1008" s="6">
        <v>44176.594444444447</v>
      </c>
      <c r="D1008" s="5">
        <v>106.4</v>
      </c>
      <c r="E1008" s="6">
        <v>44179.385416666664</v>
      </c>
      <c r="F1008">
        <v>34.950000000000003</v>
      </c>
      <c r="G1008" s="7">
        <v>-0.67149999999999999</v>
      </c>
      <c r="H1008">
        <v>-40775.46</v>
      </c>
      <c r="I1008" s="7">
        <v>-0.68479999999999996</v>
      </c>
      <c r="J1008">
        <v>559.61429999999996</v>
      </c>
      <c r="K1008">
        <v>59542.96</v>
      </c>
      <c r="L1008">
        <v>1827252.5</v>
      </c>
      <c r="M1008">
        <v>76</v>
      </c>
      <c r="N1008">
        <v>-536.52</v>
      </c>
      <c r="O1008" s="7">
        <v>-0.67149999999999999</v>
      </c>
      <c r="P1008" s="7">
        <v>8.9800000000000005E-2</v>
      </c>
      <c r="Q1008" t="s">
        <v>535</v>
      </c>
      <c r="S1008" s="2">
        <f t="shared" si="173"/>
        <v>44176</v>
      </c>
      <c r="T1008" t="s">
        <v>848</v>
      </c>
      <c r="U1008" s="5">
        <v>106.4</v>
      </c>
      <c r="V1008">
        <v>34.950000000000003</v>
      </c>
      <c r="W1008">
        <f t="shared" si="176"/>
        <v>11754647.862326743</v>
      </c>
      <c r="X1008">
        <f t="shared" si="166"/>
        <v>29386.619655816859</v>
      </c>
      <c r="Y1008">
        <f t="shared" si="167"/>
        <v>275</v>
      </c>
      <c r="Z1008">
        <f t="shared" si="168"/>
        <v>-20037.462500000005</v>
      </c>
      <c r="AA1008" s="5" t="str">
        <f t="shared" si="174"/>
        <v/>
      </c>
      <c r="AB1008" s="24" t="str">
        <f>IFERROR(AA1008/MAX($J$3:AA1008)-1,"")</f>
        <v/>
      </c>
      <c r="AG1008" s="3">
        <v>44513</v>
      </c>
      <c r="AH1008">
        <v>12125542.900076749</v>
      </c>
      <c r="AI1008" s="24">
        <f>AH1008/MAX($AH$2:AH1008)-1</f>
        <v>-1.7031335946190107E-2</v>
      </c>
      <c r="AJ1008" s="27">
        <f t="shared" si="169"/>
        <v>1</v>
      </c>
      <c r="AK1008">
        <f t="shared" si="170"/>
        <v>1</v>
      </c>
      <c r="AL1008" s="28">
        <f t="shared" si="175"/>
        <v>2</v>
      </c>
      <c r="AM1008" s="28">
        <f t="shared" si="171"/>
        <v>1384</v>
      </c>
      <c r="AN1008" s="29">
        <f t="shared" ca="1" si="172"/>
        <v>-1.7031335946190107E-2</v>
      </c>
      <c r="AP1008" s="7"/>
      <c r="AT1008" s="3"/>
      <c r="AV1008" s="7"/>
      <c r="AW1008" s="6"/>
      <c r="AY1008" s="7"/>
      <c r="BA1008" s="7"/>
      <c r="BG1008" s="7"/>
      <c r="BH1008" s="7"/>
    </row>
    <row r="1009" spans="1:60" x14ac:dyDescent="0.45">
      <c r="A1009" t="s">
        <v>848</v>
      </c>
      <c r="B1009" t="s">
        <v>30</v>
      </c>
      <c r="C1009" s="6">
        <v>44176.594444444447</v>
      </c>
      <c r="D1009" s="5">
        <v>106.4</v>
      </c>
      <c r="E1009" s="6">
        <v>44179.385416666664</v>
      </c>
      <c r="F1009">
        <v>34.950000000000003</v>
      </c>
      <c r="G1009" s="7">
        <v>-0.67149999999999999</v>
      </c>
      <c r="H1009">
        <v>-39451.5</v>
      </c>
      <c r="I1009" s="7">
        <v>-0.68479999999999996</v>
      </c>
      <c r="J1009">
        <v>541.44389999999999</v>
      </c>
      <c r="K1009">
        <v>57609.63</v>
      </c>
      <c r="L1009">
        <v>1446797.56</v>
      </c>
      <c r="M1009">
        <v>76</v>
      </c>
      <c r="N1009">
        <v>-519.1</v>
      </c>
      <c r="O1009" s="7">
        <v>-0.67149999999999999</v>
      </c>
      <c r="P1009" s="7">
        <v>8.9800000000000005E-2</v>
      </c>
      <c r="Q1009" t="s">
        <v>535</v>
      </c>
      <c r="S1009" s="2">
        <f t="shared" si="173"/>
        <v>44176</v>
      </c>
      <c r="T1009" t="s">
        <v>848</v>
      </c>
      <c r="U1009" s="5">
        <v>106.4</v>
      </c>
      <c r="V1009">
        <v>34.950000000000003</v>
      </c>
      <c r="W1009">
        <f t="shared" si="176"/>
        <v>11754647.862326743</v>
      </c>
      <c r="X1009">
        <f t="shared" si="166"/>
        <v>29386.619655816859</v>
      </c>
      <c r="Y1009">
        <f t="shared" si="167"/>
        <v>275</v>
      </c>
      <c r="Z1009">
        <f t="shared" si="168"/>
        <v>-20037.462500000005</v>
      </c>
      <c r="AA1009" s="5">
        <f t="shared" si="174"/>
        <v>11679587.287326744</v>
      </c>
      <c r="AB1009" s="24">
        <f>IFERROR(AA1009/MAX($J$3:AA1009)-1,"")</f>
        <v>-3.1783435545935101E-2</v>
      </c>
      <c r="AG1009" s="3">
        <v>44514</v>
      </c>
      <c r="AH1009">
        <v>12125542.900076749</v>
      </c>
      <c r="AI1009" s="24">
        <f>AH1009/MAX($AH$2:AH1009)-1</f>
        <v>-1.7031335946190107E-2</v>
      </c>
      <c r="AJ1009" s="27">
        <f t="shared" si="169"/>
        <v>1</v>
      </c>
      <c r="AK1009">
        <f t="shared" si="170"/>
        <v>1</v>
      </c>
      <c r="AL1009" s="28">
        <f t="shared" si="175"/>
        <v>2</v>
      </c>
      <c r="AM1009" s="28">
        <f t="shared" si="171"/>
        <v>1384</v>
      </c>
      <c r="AN1009" s="29">
        <f t="shared" ca="1" si="172"/>
        <v>-1.7031335946190107E-2</v>
      </c>
      <c r="AP1009" s="7"/>
      <c r="AT1009" s="3"/>
      <c r="AV1009" s="7"/>
      <c r="AW1009" s="6"/>
      <c r="AY1009" s="7"/>
      <c r="BA1009" s="7"/>
      <c r="BG1009" s="7"/>
      <c r="BH1009" s="7"/>
    </row>
    <row r="1010" spans="1:60" x14ac:dyDescent="0.45">
      <c r="A1010" t="s">
        <v>850</v>
      </c>
      <c r="B1010" t="s">
        <v>30</v>
      </c>
      <c r="C1010" s="6">
        <v>44179.538194444445</v>
      </c>
      <c r="D1010" s="5">
        <v>99.5</v>
      </c>
      <c r="E1010" s="6">
        <v>44180.385416666664</v>
      </c>
      <c r="F1010">
        <v>88.7</v>
      </c>
      <c r="G1010" s="7">
        <v>-0.1085</v>
      </c>
      <c r="H1010">
        <v>-7294.89</v>
      </c>
      <c r="I1010" s="7">
        <v>-0.1275</v>
      </c>
      <c r="J1010">
        <v>575.21590000000003</v>
      </c>
      <c r="K1010">
        <v>57233.98</v>
      </c>
      <c r="L1010">
        <v>1439502.67</v>
      </c>
      <c r="M1010">
        <v>157</v>
      </c>
      <c r="N1010">
        <v>-46.46</v>
      </c>
      <c r="O1010" s="7">
        <v>-0.37590000000000001</v>
      </c>
      <c r="P1010" s="7">
        <v>0.15329999999999999</v>
      </c>
      <c r="Q1010" t="s">
        <v>535</v>
      </c>
      <c r="S1010" s="2">
        <f t="shared" si="173"/>
        <v>44179</v>
      </c>
      <c r="T1010" t="s">
        <v>850</v>
      </c>
      <c r="U1010" s="5">
        <v>99.5</v>
      </c>
      <c r="V1010">
        <v>88.7</v>
      </c>
      <c r="W1010">
        <f t="shared" si="176"/>
        <v>11679587.287326744</v>
      </c>
      <c r="X1010">
        <f t="shared" si="166"/>
        <v>29198.968218316859</v>
      </c>
      <c r="Y1010">
        <f t="shared" si="167"/>
        <v>300</v>
      </c>
      <c r="Z1010">
        <f t="shared" si="168"/>
        <v>-3804.6000000000008</v>
      </c>
      <c r="AA1010" s="5" t="str">
        <f t="shared" si="174"/>
        <v/>
      </c>
      <c r="AB1010" s="24" t="str">
        <f>IFERROR(AA1010/MAX($J$3:AA1010)-1,"")</f>
        <v/>
      </c>
      <c r="AG1010" s="3">
        <v>44515</v>
      </c>
      <c r="AH1010">
        <v>12108824.600076748</v>
      </c>
      <c r="AI1010" s="24">
        <f>AH1010/MAX($AH$2:AH1010)-1</f>
        <v>-1.8386620831302158E-2</v>
      </c>
      <c r="AJ1010" s="27">
        <f t="shared" si="169"/>
        <v>1</v>
      </c>
      <c r="AK1010">
        <f t="shared" si="170"/>
        <v>1</v>
      </c>
      <c r="AL1010" s="28">
        <f t="shared" si="175"/>
        <v>2</v>
      </c>
      <c r="AM1010" s="28">
        <f t="shared" si="171"/>
        <v>1384</v>
      </c>
      <c r="AN1010" s="29">
        <f t="shared" ca="1" si="172"/>
        <v>-1.8386620831302158E-2</v>
      </c>
      <c r="AP1010" s="7"/>
      <c r="AT1010" s="3"/>
      <c r="AV1010" s="7"/>
      <c r="AW1010" s="6"/>
      <c r="AY1010" s="7"/>
      <c r="BA1010" s="7"/>
      <c r="BG1010" s="7"/>
      <c r="BH1010" s="7"/>
    </row>
    <row r="1011" spans="1:60" x14ac:dyDescent="0.45">
      <c r="A1011" t="s">
        <v>849</v>
      </c>
      <c r="B1011" t="s">
        <v>30</v>
      </c>
      <c r="C1011" s="6">
        <v>44179.538888888892</v>
      </c>
      <c r="D1011" s="5">
        <v>88.2</v>
      </c>
      <c r="E1011" s="6">
        <v>44180.385416666664</v>
      </c>
      <c r="F1011">
        <v>68.349999999999994</v>
      </c>
      <c r="G1011" s="7">
        <v>-0.22509999999999999</v>
      </c>
      <c r="H1011">
        <v>-14358.65</v>
      </c>
      <c r="I1011" s="7">
        <v>-0.24279999999999999</v>
      </c>
      <c r="J1011">
        <v>670.47919999999999</v>
      </c>
      <c r="K1011">
        <v>59136.26</v>
      </c>
      <c r="L1011">
        <v>1812893.85</v>
      </c>
      <c r="M1011">
        <v>156</v>
      </c>
      <c r="N1011">
        <v>-92.04</v>
      </c>
      <c r="O1011" s="7">
        <v>-0.48020000000000002</v>
      </c>
      <c r="P1011" s="7">
        <v>2.8899999999999999E-2</v>
      </c>
      <c r="Q1011" t="s">
        <v>535</v>
      </c>
      <c r="S1011" s="2">
        <f t="shared" si="173"/>
        <v>44179</v>
      </c>
      <c r="T1011" t="s">
        <v>849</v>
      </c>
      <c r="U1011" s="5">
        <v>88.2</v>
      </c>
      <c r="V1011">
        <v>68.349999999999994</v>
      </c>
      <c r="W1011">
        <f t="shared" si="176"/>
        <v>11679587.287326744</v>
      </c>
      <c r="X1011">
        <f t="shared" si="166"/>
        <v>29198.968218316859</v>
      </c>
      <c r="Y1011">
        <f t="shared" si="167"/>
        <v>325</v>
      </c>
      <c r="Z1011">
        <f t="shared" si="168"/>
        <v>-6960.0375000000031</v>
      </c>
      <c r="AA1011" s="5" t="str">
        <f t="shared" si="174"/>
        <v/>
      </c>
      <c r="AB1011" s="24" t="str">
        <f>IFERROR(AA1011/MAX($J$3:AA1011)-1,"")</f>
        <v/>
      </c>
      <c r="AG1011" s="3">
        <v>44516</v>
      </c>
      <c r="AH1011">
        <v>12125760.200076748</v>
      </c>
      <c r="AI1011" s="24">
        <f>AH1011/MAX($AH$2:AH1011)-1</f>
        <v>-1.7013720315083303E-2</v>
      </c>
      <c r="AJ1011" s="27">
        <f t="shared" si="169"/>
        <v>1</v>
      </c>
      <c r="AK1011">
        <f t="shared" si="170"/>
        <v>1</v>
      </c>
      <c r="AL1011" s="28">
        <f t="shared" si="175"/>
        <v>2</v>
      </c>
      <c r="AM1011" s="28">
        <f t="shared" si="171"/>
        <v>1384</v>
      </c>
      <c r="AN1011" s="29">
        <f t="shared" ca="1" si="172"/>
        <v>-1.7013720315083303E-2</v>
      </c>
      <c r="AP1011" s="7"/>
      <c r="AT1011" s="3"/>
      <c r="AV1011" s="7"/>
      <c r="AW1011" s="6"/>
      <c r="AY1011" s="7"/>
      <c r="BA1011" s="7"/>
      <c r="BG1011" s="7"/>
      <c r="BH1011" s="7"/>
    </row>
    <row r="1012" spans="1:60" x14ac:dyDescent="0.45">
      <c r="A1012" t="s">
        <v>849</v>
      </c>
      <c r="B1012" t="s">
        <v>30</v>
      </c>
      <c r="C1012" s="6">
        <v>44179.538888888892</v>
      </c>
      <c r="D1012" s="5">
        <v>88.2</v>
      </c>
      <c r="E1012" s="6">
        <v>44180.385416666664</v>
      </c>
      <c r="F1012">
        <v>68.349999999999994</v>
      </c>
      <c r="G1012" s="7">
        <v>-0.22509999999999999</v>
      </c>
      <c r="H1012">
        <v>-13895.37</v>
      </c>
      <c r="I1012" s="7">
        <v>-0.24279999999999999</v>
      </c>
      <c r="J1012">
        <v>648.84659999999997</v>
      </c>
      <c r="K1012">
        <v>57228.27</v>
      </c>
      <c r="L1012">
        <v>1425607.3</v>
      </c>
      <c r="M1012">
        <v>156</v>
      </c>
      <c r="N1012">
        <v>-89.07</v>
      </c>
      <c r="O1012" s="7">
        <v>-0.48020000000000002</v>
      </c>
      <c r="P1012" s="7">
        <v>2.8899999999999999E-2</v>
      </c>
      <c r="Q1012" t="s">
        <v>535</v>
      </c>
      <c r="S1012" s="2">
        <f t="shared" si="173"/>
        <v>44179</v>
      </c>
      <c r="T1012" t="s">
        <v>849</v>
      </c>
      <c r="U1012" s="5">
        <v>88.2</v>
      </c>
      <c r="V1012">
        <v>68.349999999999994</v>
      </c>
      <c r="W1012">
        <f t="shared" si="176"/>
        <v>11679587.287326744</v>
      </c>
      <c r="X1012">
        <f t="shared" si="166"/>
        <v>29198.968218316859</v>
      </c>
      <c r="Y1012">
        <f t="shared" si="167"/>
        <v>325</v>
      </c>
      <c r="Z1012">
        <f t="shared" si="168"/>
        <v>-6960.0375000000031</v>
      </c>
      <c r="AA1012" s="5">
        <f t="shared" si="174"/>
        <v>11661862.612326743</v>
      </c>
      <c r="AB1012" s="24">
        <f>IFERROR(AA1012/MAX($J$3:AA1012)-1,"")</f>
        <v>-3.3252778897920443E-2</v>
      </c>
      <c r="AG1012" s="3">
        <v>44517</v>
      </c>
      <c r="AH1012">
        <v>12125760.200076748</v>
      </c>
      <c r="AI1012" s="24">
        <f>AH1012/MAX($AH$2:AH1012)-1</f>
        <v>-1.7013720315083303E-2</v>
      </c>
      <c r="AJ1012" s="27">
        <f t="shared" si="169"/>
        <v>1</v>
      </c>
      <c r="AK1012">
        <f t="shared" si="170"/>
        <v>1</v>
      </c>
      <c r="AL1012" s="28">
        <f t="shared" si="175"/>
        <v>2</v>
      </c>
      <c r="AM1012" s="28">
        <f t="shared" si="171"/>
        <v>1384</v>
      </c>
      <c r="AN1012" s="29">
        <f t="shared" ca="1" si="172"/>
        <v>-1.7013720315083303E-2</v>
      </c>
      <c r="AP1012" s="7"/>
      <c r="AT1012" s="3"/>
      <c r="AV1012" s="7"/>
      <c r="AW1012" s="6"/>
      <c r="AY1012" s="7"/>
      <c r="BA1012" s="7"/>
      <c r="BG1012" s="7"/>
      <c r="BH1012" s="7"/>
    </row>
    <row r="1013" spans="1:60" x14ac:dyDescent="0.45">
      <c r="A1013" t="s">
        <v>850</v>
      </c>
      <c r="B1013" t="s">
        <v>30</v>
      </c>
      <c r="C1013" s="6">
        <v>44180.418055555558</v>
      </c>
      <c r="D1013" s="5">
        <v>92.5</v>
      </c>
      <c r="E1013" s="6">
        <v>44181.385416666664</v>
      </c>
      <c r="F1013">
        <v>23.4</v>
      </c>
      <c r="G1013" s="7">
        <v>-0.747</v>
      </c>
      <c r="H1013">
        <v>-44862.82</v>
      </c>
      <c r="I1013" s="7">
        <v>-0.75960000000000005</v>
      </c>
      <c r="J1013">
        <v>638.53480000000002</v>
      </c>
      <c r="K1013">
        <v>59064.47</v>
      </c>
      <c r="L1013">
        <v>1768031.03</v>
      </c>
      <c r="M1013">
        <v>330</v>
      </c>
      <c r="N1013">
        <v>-135.94999999999999</v>
      </c>
      <c r="O1013" s="7">
        <v>-0.747</v>
      </c>
      <c r="P1013" s="7">
        <v>0.193</v>
      </c>
      <c r="Q1013" t="s">
        <v>535</v>
      </c>
      <c r="S1013" s="2">
        <f t="shared" si="173"/>
        <v>44180</v>
      </c>
      <c r="T1013" t="s">
        <v>850</v>
      </c>
      <c r="U1013" s="5">
        <v>92.5</v>
      </c>
      <c r="V1013">
        <v>23.4</v>
      </c>
      <c r="W1013">
        <f t="shared" si="176"/>
        <v>11661862.612326743</v>
      </c>
      <c r="X1013">
        <f t="shared" si="166"/>
        <v>29154.656530816857</v>
      </c>
      <c r="Y1013">
        <f t="shared" si="167"/>
        <v>325</v>
      </c>
      <c r="Z1013">
        <f t="shared" si="168"/>
        <v>-22834.174999999999</v>
      </c>
      <c r="AA1013" s="5" t="str">
        <f t="shared" si="174"/>
        <v/>
      </c>
      <c r="AB1013" s="24" t="str">
        <f>IFERROR(AA1013/MAX($J$3:AA1013)-1,"")</f>
        <v/>
      </c>
      <c r="AG1013" s="3">
        <v>44518</v>
      </c>
      <c r="AH1013">
        <v>12126631.625076748</v>
      </c>
      <c r="AI1013" s="24">
        <f>AH1013/MAX($AH$2:AH1013)-1</f>
        <v>-1.6943077418915098E-2</v>
      </c>
      <c r="AJ1013" s="27">
        <f t="shared" si="169"/>
        <v>1</v>
      </c>
      <c r="AK1013">
        <f t="shared" si="170"/>
        <v>1</v>
      </c>
      <c r="AL1013" s="28">
        <f t="shared" si="175"/>
        <v>2</v>
      </c>
      <c r="AM1013" s="28">
        <f t="shared" si="171"/>
        <v>1384</v>
      </c>
      <c r="AN1013" s="29">
        <f t="shared" ca="1" si="172"/>
        <v>-1.6943077418915098E-2</v>
      </c>
      <c r="AP1013" s="7"/>
      <c r="AT1013" s="3"/>
      <c r="AV1013" s="7"/>
      <c r="AW1013" s="6"/>
      <c r="AY1013" s="7"/>
      <c r="BA1013" s="7"/>
      <c r="BG1013" s="7"/>
      <c r="BH1013" s="7"/>
    </row>
    <row r="1014" spans="1:60" x14ac:dyDescent="0.45">
      <c r="A1014" t="s">
        <v>849</v>
      </c>
      <c r="B1014" t="s">
        <v>30</v>
      </c>
      <c r="C1014" s="6">
        <v>44180.42083333333</v>
      </c>
      <c r="D1014" s="5">
        <v>76.75</v>
      </c>
      <c r="E1014" s="6">
        <v>44181.385416666664</v>
      </c>
      <c r="F1014">
        <v>15.05</v>
      </c>
      <c r="G1014" s="7">
        <v>-0.80389999999999995</v>
      </c>
      <c r="H1014">
        <v>-48198.02</v>
      </c>
      <c r="I1014" s="7">
        <v>-0.81589999999999996</v>
      </c>
      <c r="J1014">
        <v>769.71510000000001</v>
      </c>
      <c r="K1014">
        <v>59075.63</v>
      </c>
      <c r="L1014">
        <v>1719833.01</v>
      </c>
      <c r="M1014">
        <v>326</v>
      </c>
      <c r="N1014">
        <v>-147.85</v>
      </c>
      <c r="O1014" s="7">
        <v>-0.80389999999999995</v>
      </c>
      <c r="P1014" s="7">
        <v>0.1023</v>
      </c>
      <c r="Q1014" t="s">
        <v>535</v>
      </c>
      <c r="S1014" s="2">
        <f t="shared" si="173"/>
        <v>44180</v>
      </c>
      <c r="T1014" t="s">
        <v>849</v>
      </c>
      <c r="U1014" s="5">
        <v>76.75</v>
      </c>
      <c r="V1014">
        <v>15.05</v>
      </c>
      <c r="W1014">
        <f t="shared" si="176"/>
        <v>11661862.612326743</v>
      </c>
      <c r="X1014">
        <f t="shared" si="166"/>
        <v>29154.656530816857</v>
      </c>
      <c r="Y1014">
        <f t="shared" si="167"/>
        <v>375</v>
      </c>
      <c r="Z1014">
        <f t="shared" si="168"/>
        <v>-23481.749999999996</v>
      </c>
      <c r="AA1014" s="5">
        <f t="shared" si="174"/>
        <v>11615546.687326742</v>
      </c>
      <c r="AB1014" s="24">
        <f>IFERROR(AA1014/MAX($J$3:AA1014)-1,"")</f>
        <v>-3.7092284924958974E-2</v>
      </c>
      <c r="AG1014" s="3">
        <v>44519</v>
      </c>
      <c r="AH1014">
        <v>12126631.625076748</v>
      </c>
      <c r="AI1014" s="24">
        <f>AH1014/MAX($AH$2:AH1014)-1</f>
        <v>-1.6943077418915098E-2</v>
      </c>
      <c r="AJ1014" s="27">
        <f t="shared" si="169"/>
        <v>1</v>
      </c>
      <c r="AK1014">
        <f t="shared" si="170"/>
        <v>1</v>
      </c>
      <c r="AL1014" s="28">
        <f t="shared" si="175"/>
        <v>2</v>
      </c>
      <c r="AM1014" s="28">
        <f t="shared" si="171"/>
        <v>1384</v>
      </c>
      <c r="AN1014" s="29">
        <f t="shared" ca="1" si="172"/>
        <v>-1.6943077418915098E-2</v>
      </c>
      <c r="AP1014" s="7"/>
      <c r="AT1014" s="3"/>
      <c r="AV1014" s="7"/>
      <c r="AW1014" s="6"/>
      <c r="AY1014" s="7"/>
      <c r="BA1014" s="7"/>
      <c r="BG1014" s="7"/>
      <c r="BH1014" s="7"/>
    </row>
    <row r="1015" spans="1:60" x14ac:dyDescent="0.45">
      <c r="A1015" t="s">
        <v>851</v>
      </c>
      <c r="B1015" t="s">
        <v>30</v>
      </c>
      <c r="C1015" s="6">
        <v>44182.5625</v>
      </c>
      <c r="D1015" s="5">
        <v>22.8</v>
      </c>
      <c r="E1015" s="6">
        <v>44182.638194444444</v>
      </c>
      <c r="F1015">
        <v>0.2</v>
      </c>
      <c r="G1015" s="7">
        <v>-0.99119999999999997</v>
      </c>
      <c r="H1015">
        <v>-58676.27</v>
      </c>
      <c r="I1015" s="7">
        <v>-1.0013000000000001</v>
      </c>
      <c r="J1015">
        <v>2570.1390000000001</v>
      </c>
      <c r="K1015">
        <v>58599.16</v>
      </c>
      <c r="L1015">
        <v>1661156.74</v>
      </c>
      <c r="M1015">
        <v>110</v>
      </c>
      <c r="N1015">
        <v>-533.41999999999996</v>
      </c>
      <c r="O1015" s="7">
        <v>-0.99339999999999995</v>
      </c>
      <c r="P1015" s="7">
        <v>0.31580000000000003</v>
      </c>
      <c r="Q1015" t="s">
        <v>535</v>
      </c>
      <c r="S1015" s="2">
        <f t="shared" si="173"/>
        <v>44182</v>
      </c>
      <c r="T1015" t="s">
        <v>851</v>
      </c>
      <c r="U1015" s="5">
        <v>22.8</v>
      </c>
      <c r="V1015">
        <v>0.2</v>
      </c>
      <c r="W1015">
        <f t="shared" si="176"/>
        <v>11615546.687326742</v>
      </c>
      <c r="X1015">
        <f t="shared" si="166"/>
        <v>29038.866718316858</v>
      </c>
      <c r="Y1015">
        <f t="shared" si="167"/>
        <v>1275</v>
      </c>
      <c r="Z1015">
        <f t="shared" si="168"/>
        <v>-29108.250000000004</v>
      </c>
      <c r="AA1015" s="5">
        <f t="shared" si="174"/>
        <v>11586438.437326742</v>
      </c>
      <c r="AB1015" s="24">
        <f>IFERROR(AA1015/MAX($J$3:AA1015)-1,"")</f>
        <v>-3.9505305960629511E-2</v>
      </c>
      <c r="AG1015" s="3">
        <v>44520</v>
      </c>
      <c r="AH1015">
        <v>12126631.625076748</v>
      </c>
      <c r="AI1015" s="24">
        <f>AH1015/MAX($AH$2:AH1015)-1</f>
        <v>-1.6943077418915098E-2</v>
      </c>
      <c r="AJ1015" s="27">
        <f t="shared" si="169"/>
        <v>1</v>
      </c>
      <c r="AK1015">
        <f t="shared" si="170"/>
        <v>1</v>
      </c>
      <c r="AL1015" s="28">
        <f t="shared" si="175"/>
        <v>2</v>
      </c>
      <c r="AM1015" s="28">
        <f t="shared" si="171"/>
        <v>1384</v>
      </c>
      <c r="AN1015" s="29">
        <f t="shared" ca="1" si="172"/>
        <v>-1.6943077418915098E-2</v>
      </c>
      <c r="AP1015" s="7"/>
      <c r="AT1015" s="3"/>
      <c r="AV1015" s="7"/>
      <c r="AW1015" s="6"/>
      <c r="AY1015" s="7"/>
      <c r="BA1015" s="7"/>
      <c r="BG1015" s="7"/>
      <c r="BH1015" s="7"/>
    </row>
    <row r="1016" spans="1:60" x14ac:dyDescent="0.45">
      <c r="A1016" t="s">
        <v>852</v>
      </c>
      <c r="B1016" t="s">
        <v>30</v>
      </c>
      <c r="C1016" s="6">
        <v>44183.418749999997</v>
      </c>
      <c r="D1016" s="5">
        <v>96.65</v>
      </c>
      <c r="E1016" s="6">
        <v>44186.385416666664</v>
      </c>
      <c r="F1016">
        <v>71.349999999999994</v>
      </c>
      <c r="G1016" s="7">
        <v>-0.26179999999999998</v>
      </c>
      <c r="H1016">
        <v>-16276.15</v>
      </c>
      <c r="I1016" s="7">
        <v>-0.2792</v>
      </c>
      <c r="J1016">
        <v>603.26729999999998</v>
      </c>
      <c r="K1016">
        <v>58305.78</v>
      </c>
      <c r="L1016">
        <v>1644880.59</v>
      </c>
      <c r="M1016">
        <v>329</v>
      </c>
      <c r="N1016">
        <v>-49.47</v>
      </c>
      <c r="O1016" s="7">
        <v>-0.50129999999999997</v>
      </c>
      <c r="P1016" s="7">
        <v>1.1900000000000001E-2</v>
      </c>
      <c r="Q1016" t="s">
        <v>535</v>
      </c>
      <c r="S1016" s="2">
        <f t="shared" si="173"/>
        <v>44183</v>
      </c>
      <c r="T1016" t="s">
        <v>852</v>
      </c>
      <c r="U1016" s="5">
        <v>96.65</v>
      </c>
      <c r="V1016">
        <v>71.349999999999994</v>
      </c>
      <c r="W1016">
        <f t="shared" si="176"/>
        <v>11586438.437326742</v>
      </c>
      <c r="X1016">
        <f t="shared" si="166"/>
        <v>28966.096093316857</v>
      </c>
      <c r="Y1016">
        <f t="shared" si="167"/>
        <v>300</v>
      </c>
      <c r="Z1016">
        <f t="shared" si="168"/>
        <v>-8094.0000000000009</v>
      </c>
      <c r="AA1016" s="5">
        <f t="shared" si="174"/>
        <v>11578344.437326742</v>
      </c>
      <c r="AB1016" s="24">
        <f>IFERROR(AA1016/MAX($J$3:AA1016)-1,"")</f>
        <v>-4.0176283853931793E-2</v>
      </c>
      <c r="AG1016" s="3">
        <v>44521</v>
      </c>
      <c r="AH1016">
        <v>12126631.625076748</v>
      </c>
      <c r="AI1016" s="24">
        <f>AH1016/MAX($AH$2:AH1016)-1</f>
        <v>-1.6943077418915098E-2</v>
      </c>
      <c r="AJ1016" s="27">
        <f t="shared" si="169"/>
        <v>1</v>
      </c>
      <c r="AK1016">
        <f t="shared" si="170"/>
        <v>1</v>
      </c>
      <c r="AL1016" s="28">
        <f t="shared" si="175"/>
        <v>2</v>
      </c>
      <c r="AM1016" s="28">
        <f t="shared" si="171"/>
        <v>1384</v>
      </c>
      <c r="AN1016" s="29">
        <f t="shared" ca="1" si="172"/>
        <v>-1.6943077418915098E-2</v>
      </c>
      <c r="AP1016" s="7"/>
      <c r="AT1016" s="3"/>
      <c r="AV1016" s="7"/>
      <c r="AW1016" s="6"/>
      <c r="AY1016" s="7"/>
      <c r="BA1016" s="7"/>
      <c r="BG1016" s="7"/>
      <c r="BH1016" s="7"/>
    </row>
    <row r="1017" spans="1:60" x14ac:dyDescent="0.45">
      <c r="A1017" t="s">
        <v>852</v>
      </c>
      <c r="B1017" t="s">
        <v>30</v>
      </c>
      <c r="C1017" s="6">
        <v>44186.542361111111</v>
      </c>
      <c r="D1017" s="5">
        <v>90.55</v>
      </c>
      <c r="E1017" s="6">
        <v>44187.385416666664</v>
      </c>
      <c r="F1017">
        <v>277.60000000000002</v>
      </c>
      <c r="G1017" s="7">
        <v>2.0657000000000001</v>
      </c>
      <c r="H1017">
        <v>117907.47</v>
      </c>
      <c r="I1017" s="7">
        <v>2.0251000000000001</v>
      </c>
      <c r="J1017">
        <v>643.00829999999996</v>
      </c>
      <c r="K1017">
        <v>58224.4</v>
      </c>
      <c r="L1017">
        <v>1762788.06</v>
      </c>
      <c r="M1017">
        <v>151</v>
      </c>
      <c r="N1017">
        <v>780.84</v>
      </c>
      <c r="O1017" s="7">
        <v>-0.15409999999999999</v>
      </c>
      <c r="P1017" s="7">
        <v>4.7929000000000004</v>
      </c>
      <c r="Q1017" t="s">
        <v>535</v>
      </c>
      <c r="S1017" s="2">
        <f t="shared" si="173"/>
        <v>44186</v>
      </c>
      <c r="T1017" t="s">
        <v>852</v>
      </c>
      <c r="U1017" s="5">
        <v>90.55</v>
      </c>
      <c r="V1017">
        <v>277.60000000000002</v>
      </c>
      <c r="W1017">
        <f t="shared" si="176"/>
        <v>11578344.437326742</v>
      </c>
      <c r="X1017">
        <f t="shared" si="166"/>
        <v>28945.861093316857</v>
      </c>
      <c r="Y1017">
        <f t="shared" si="167"/>
        <v>325</v>
      </c>
      <c r="Z1017">
        <f t="shared" si="168"/>
        <v>59594.762500000004</v>
      </c>
      <c r="AA1017" s="5" t="str">
        <f t="shared" si="174"/>
        <v/>
      </c>
      <c r="AB1017" s="24" t="str">
        <f>IFERROR(AA1017/MAX($J$3:AA1017)-1,"")</f>
        <v/>
      </c>
      <c r="AG1017" s="3">
        <v>44522</v>
      </c>
      <c r="AH1017">
        <v>12308058.637576748</v>
      </c>
      <c r="AI1017" s="24">
        <f>AH1017/MAX($AH$2:AH1017)-1</f>
        <v>-2.2355241514016022E-3</v>
      </c>
      <c r="AJ1017" s="27">
        <f t="shared" si="169"/>
        <v>1</v>
      </c>
      <c r="AK1017">
        <f t="shared" si="170"/>
        <v>1</v>
      </c>
      <c r="AL1017" s="28">
        <f t="shared" si="175"/>
        <v>2</v>
      </c>
      <c r="AM1017" s="28">
        <f t="shared" si="171"/>
        <v>1384</v>
      </c>
      <c r="AN1017" s="29">
        <f t="shared" ca="1" si="172"/>
        <v>-2.2355241514016022E-3</v>
      </c>
      <c r="AP1017" s="7"/>
      <c r="AT1017" s="3"/>
      <c r="AV1017" s="7"/>
      <c r="AW1017" s="6"/>
      <c r="AY1017" s="7"/>
      <c r="BA1017" s="7"/>
      <c r="BG1017" s="7"/>
      <c r="BH1017" s="7"/>
    </row>
    <row r="1018" spans="1:60" x14ac:dyDescent="0.45">
      <c r="A1018" t="s">
        <v>853</v>
      </c>
      <c r="B1018" t="s">
        <v>30</v>
      </c>
      <c r="C1018" s="6">
        <v>44186.566666666666</v>
      </c>
      <c r="D1018" s="5">
        <v>85.9</v>
      </c>
      <c r="E1018" s="6">
        <v>44187.385416666664</v>
      </c>
      <c r="F1018">
        <v>240.2</v>
      </c>
      <c r="G1018" s="7">
        <v>1.7963</v>
      </c>
      <c r="H1018">
        <v>100448.91</v>
      </c>
      <c r="I1018" s="7">
        <v>1.7583</v>
      </c>
      <c r="J1018">
        <v>665.05280000000005</v>
      </c>
      <c r="K1018">
        <v>57128.04</v>
      </c>
      <c r="L1018">
        <v>1526056.2</v>
      </c>
      <c r="M1018">
        <v>116</v>
      </c>
      <c r="N1018">
        <v>865.94</v>
      </c>
      <c r="O1018" s="7">
        <v>-0.1222</v>
      </c>
      <c r="P1018" s="7">
        <v>4.6524999999999999</v>
      </c>
      <c r="Q1018" t="s">
        <v>535</v>
      </c>
      <c r="S1018" s="2">
        <f t="shared" si="173"/>
        <v>44186</v>
      </c>
      <c r="T1018" t="s">
        <v>853</v>
      </c>
      <c r="U1018" s="5">
        <v>85.9</v>
      </c>
      <c r="V1018">
        <v>240.2</v>
      </c>
      <c r="W1018">
        <f t="shared" si="176"/>
        <v>11578344.437326742</v>
      </c>
      <c r="X1018">
        <f t="shared" si="166"/>
        <v>28945.861093316857</v>
      </c>
      <c r="Y1018">
        <f t="shared" si="167"/>
        <v>325</v>
      </c>
      <c r="Z1018">
        <f t="shared" si="168"/>
        <v>49087.674999999996</v>
      </c>
      <c r="AA1018" s="5" t="str">
        <f t="shared" si="174"/>
        <v/>
      </c>
      <c r="AB1018" s="24" t="str">
        <f>IFERROR(AA1018/MAX($J$3:AA1018)-1,"")</f>
        <v/>
      </c>
      <c r="AG1018" s="3">
        <v>44523</v>
      </c>
      <c r="AH1018">
        <v>12365073.975076748</v>
      </c>
      <c r="AI1018" s="24">
        <f>AH1018/MAX($AH$2:AH1018)-1</f>
        <v>0</v>
      </c>
      <c r="AJ1018" s="27">
        <f t="shared" si="169"/>
        <v>1</v>
      </c>
      <c r="AK1018">
        <f t="shared" si="170"/>
        <v>1</v>
      </c>
      <c r="AL1018" s="28">
        <f t="shared" si="175"/>
        <v>2</v>
      </c>
      <c r="AM1018" s="28">
        <f t="shared" si="171"/>
        <v>1384</v>
      </c>
      <c r="AN1018" s="29">
        <f t="shared" ca="1" si="172"/>
        <v>0</v>
      </c>
      <c r="AP1018" s="7"/>
      <c r="AT1018" s="3"/>
      <c r="AV1018" s="7"/>
      <c r="AW1018" s="6"/>
      <c r="AY1018" s="7"/>
      <c r="BA1018" s="7"/>
      <c r="BG1018" s="7"/>
      <c r="BH1018" s="7"/>
    </row>
    <row r="1019" spans="1:60" x14ac:dyDescent="0.45">
      <c r="A1019" t="s">
        <v>853</v>
      </c>
      <c r="B1019" t="s">
        <v>30</v>
      </c>
      <c r="C1019" s="6">
        <v>44186.574999999997</v>
      </c>
      <c r="D1019" s="5">
        <v>87.05</v>
      </c>
      <c r="E1019" s="6">
        <v>44187.385416666664</v>
      </c>
      <c r="F1019">
        <v>240.2</v>
      </c>
      <c r="G1019" s="7">
        <v>1.7593000000000001</v>
      </c>
      <c r="H1019">
        <v>100320.57</v>
      </c>
      <c r="I1019" s="7">
        <v>1.7217</v>
      </c>
      <c r="J1019">
        <v>669.35050000000001</v>
      </c>
      <c r="K1019">
        <v>58266.96</v>
      </c>
      <c r="L1019">
        <v>1863108.63</v>
      </c>
      <c r="M1019">
        <v>104</v>
      </c>
      <c r="N1019">
        <v>964.62</v>
      </c>
      <c r="O1019" s="7">
        <v>-7.9799999999999996E-2</v>
      </c>
      <c r="P1019" s="7">
        <v>4.5777999999999999</v>
      </c>
      <c r="Q1019" t="s">
        <v>535</v>
      </c>
      <c r="S1019" s="2">
        <f t="shared" si="173"/>
        <v>44186</v>
      </c>
      <c r="T1019" t="s">
        <v>853</v>
      </c>
      <c r="U1019" s="5">
        <v>87.05</v>
      </c>
      <c r="V1019">
        <v>240.2</v>
      </c>
      <c r="W1019">
        <f t="shared" si="176"/>
        <v>11578344.437326742</v>
      </c>
      <c r="X1019">
        <f t="shared" si="166"/>
        <v>28945.861093316857</v>
      </c>
      <c r="Y1019">
        <f t="shared" si="167"/>
        <v>325</v>
      </c>
      <c r="Z1019">
        <f t="shared" si="168"/>
        <v>48710.187499999993</v>
      </c>
      <c r="AA1019" s="5" t="str">
        <f t="shared" si="174"/>
        <v/>
      </c>
      <c r="AB1019" s="24" t="str">
        <f>IFERROR(AA1019/MAX($J$3:AA1019)-1,"")</f>
        <v/>
      </c>
      <c r="AG1019" s="3">
        <v>44524</v>
      </c>
      <c r="AH1019">
        <v>12359816.675076747</v>
      </c>
      <c r="AI1019" s="24">
        <f>AH1019/MAX($AH$2:AH1019)-1</f>
        <v>-4.2517335606706563E-4</v>
      </c>
      <c r="AJ1019" s="27">
        <f t="shared" si="169"/>
        <v>1</v>
      </c>
      <c r="AK1019">
        <f t="shared" si="170"/>
        <v>1</v>
      </c>
      <c r="AL1019" s="28">
        <f t="shared" si="175"/>
        <v>2</v>
      </c>
      <c r="AM1019" s="28">
        <f t="shared" si="171"/>
        <v>1384</v>
      </c>
      <c r="AN1019" s="29">
        <f t="shared" ca="1" si="172"/>
        <v>-4.2517335606706563E-4</v>
      </c>
      <c r="AP1019" s="7"/>
      <c r="AT1019" s="3"/>
      <c r="AV1019" s="7"/>
      <c r="AW1019" s="6"/>
      <c r="AY1019" s="7"/>
      <c r="BA1019" s="7"/>
      <c r="BG1019" s="7"/>
      <c r="BH1019" s="7"/>
    </row>
    <row r="1020" spans="1:60" x14ac:dyDescent="0.45">
      <c r="A1020" t="s">
        <v>967</v>
      </c>
      <c r="B1020" t="s">
        <v>30</v>
      </c>
      <c r="C1020" s="6">
        <v>44186.582638888889</v>
      </c>
      <c r="D1020" s="5">
        <v>84.3</v>
      </c>
      <c r="E1020" s="6">
        <v>44187.385416666664</v>
      </c>
      <c r="F1020">
        <v>202.25</v>
      </c>
      <c r="G1020" s="7">
        <v>1.3992</v>
      </c>
      <c r="H1020">
        <v>78014.27</v>
      </c>
      <c r="I1020" s="7">
        <v>1.3652</v>
      </c>
      <c r="J1020">
        <v>677.88679999999999</v>
      </c>
      <c r="K1020">
        <v>57145.86</v>
      </c>
      <c r="L1020">
        <v>1604070.47</v>
      </c>
      <c r="M1020">
        <v>93</v>
      </c>
      <c r="N1020">
        <v>838.86</v>
      </c>
      <c r="O1020" s="7">
        <v>-0.191</v>
      </c>
      <c r="P1020" s="7">
        <v>4.2983000000000002</v>
      </c>
      <c r="Q1020" t="s">
        <v>535</v>
      </c>
      <c r="S1020" s="2">
        <f t="shared" si="173"/>
        <v>44186</v>
      </c>
      <c r="T1020" t="s">
        <v>967</v>
      </c>
      <c r="U1020" s="5">
        <v>84.3</v>
      </c>
      <c r="V1020">
        <v>202.25</v>
      </c>
      <c r="W1020">
        <f t="shared" si="176"/>
        <v>11578344.437326742</v>
      </c>
      <c r="X1020">
        <f t="shared" si="166"/>
        <v>28945.861093316857</v>
      </c>
      <c r="Y1020">
        <f t="shared" si="167"/>
        <v>350</v>
      </c>
      <c r="Z1020">
        <f t="shared" si="168"/>
        <v>40279.574999999997</v>
      </c>
      <c r="AA1020" s="5">
        <f t="shared" si="174"/>
        <v>11776016.637326742</v>
      </c>
      <c r="AB1020" s="24">
        <f>IFERROR(AA1020/MAX($J$3:AA1020)-1,"")</f>
        <v>-2.3789617641868932E-2</v>
      </c>
      <c r="AG1020" s="3">
        <v>44525</v>
      </c>
      <c r="AH1020">
        <v>12395150.750076747</v>
      </c>
      <c r="AI1020" s="24">
        <f>AH1020/MAX($AH$2:AH1020)-1</f>
        <v>0</v>
      </c>
      <c r="AJ1020" s="27">
        <f t="shared" si="169"/>
        <v>1</v>
      </c>
      <c r="AK1020">
        <f t="shared" si="170"/>
        <v>1</v>
      </c>
      <c r="AL1020" s="28">
        <f t="shared" si="175"/>
        <v>2</v>
      </c>
      <c r="AM1020" s="28">
        <f t="shared" si="171"/>
        <v>1384</v>
      </c>
      <c r="AN1020" s="29">
        <f t="shared" ca="1" si="172"/>
        <v>0</v>
      </c>
      <c r="AP1020" s="7"/>
      <c r="AT1020" s="3"/>
      <c r="AV1020" s="7"/>
      <c r="AW1020" s="6"/>
      <c r="AY1020" s="7"/>
      <c r="BA1020" s="7"/>
      <c r="BG1020" s="7"/>
      <c r="BH1020" s="7"/>
    </row>
    <row r="1021" spans="1:60" x14ac:dyDescent="0.45">
      <c r="A1021" t="s">
        <v>854</v>
      </c>
      <c r="B1021" t="s">
        <v>30</v>
      </c>
      <c r="C1021" s="6">
        <v>44187.417361111111</v>
      </c>
      <c r="D1021" s="5">
        <v>115.6</v>
      </c>
      <c r="E1021" s="6">
        <v>44188.385416666664</v>
      </c>
      <c r="F1021">
        <v>26.3</v>
      </c>
      <c r="G1021" s="7">
        <v>-0.77249999999999996</v>
      </c>
      <c r="H1021">
        <v>-46548.85</v>
      </c>
      <c r="I1021" s="7">
        <v>-0.78480000000000005</v>
      </c>
      <c r="J1021">
        <v>513.11019999999996</v>
      </c>
      <c r="K1021">
        <v>59315.54</v>
      </c>
      <c r="L1021">
        <v>1816559.79</v>
      </c>
      <c r="M1021">
        <v>331</v>
      </c>
      <c r="N1021">
        <v>-140.63</v>
      </c>
      <c r="O1021" s="7">
        <v>-0.80879999999999996</v>
      </c>
      <c r="P1021" s="7">
        <v>0.23530000000000001</v>
      </c>
      <c r="Q1021" t="s">
        <v>535</v>
      </c>
      <c r="S1021" s="2">
        <f t="shared" si="173"/>
        <v>44187</v>
      </c>
      <c r="T1021" t="s">
        <v>854</v>
      </c>
      <c r="U1021" s="5">
        <v>115.6</v>
      </c>
      <c r="V1021">
        <v>26.3</v>
      </c>
      <c r="W1021">
        <f t="shared" si="176"/>
        <v>11776016.637326742</v>
      </c>
      <c r="X1021">
        <f t="shared" si="166"/>
        <v>29440.041593316855</v>
      </c>
      <c r="Y1021">
        <f t="shared" si="167"/>
        <v>250</v>
      </c>
      <c r="Z1021">
        <f t="shared" si="168"/>
        <v>-22679.75</v>
      </c>
      <c r="AA1021" s="5" t="str">
        <f t="shared" si="174"/>
        <v/>
      </c>
      <c r="AB1021" s="24" t="str">
        <f>IFERROR(AA1021/MAX($J$3:AA1021)-1,"")</f>
        <v/>
      </c>
      <c r="AG1021" s="3">
        <v>44526</v>
      </c>
      <c r="AH1021">
        <v>12503566.425076747</v>
      </c>
      <c r="AI1021" s="24">
        <f>AH1021/MAX($AH$2:AH1021)-1</f>
        <v>0</v>
      </c>
      <c r="AJ1021" s="27">
        <f t="shared" si="169"/>
        <v>1</v>
      </c>
      <c r="AK1021">
        <f t="shared" si="170"/>
        <v>1</v>
      </c>
      <c r="AL1021" s="28">
        <f t="shared" si="175"/>
        <v>2</v>
      </c>
      <c r="AM1021" s="28">
        <f t="shared" si="171"/>
        <v>1384</v>
      </c>
      <c r="AN1021" s="29">
        <f t="shared" ca="1" si="172"/>
        <v>0</v>
      </c>
      <c r="AP1021" s="7"/>
      <c r="AT1021" s="3"/>
      <c r="AV1021" s="7"/>
      <c r="AW1021" s="6"/>
      <c r="AY1021" s="7"/>
      <c r="BA1021" s="7"/>
      <c r="BG1021" s="7"/>
      <c r="BH1021" s="7"/>
    </row>
    <row r="1022" spans="1:60" x14ac:dyDescent="0.45">
      <c r="A1022" t="s">
        <v>968</v>
      </c>
      <c r="B1022" t="s">
        <v>30</v>
      </c>
      <c r="C1022" s="6">
        <v>44187.484722222223</v>
      </c>
      <c r="D1022" s="5">
        <v>112.15</v>
      </c>
      <c r="E1022" s="6">
        <v>44188.385416666664</v>
      </c>
      <c r="F1022">
        <v>20.3</v>
      </c>
      <c r="G1022" s="7">
        <v>-0.81899999999999995</v>
      </c>
      <c r="H1022">
        <v>-49308.97</v>
      </c>
      <c r="I1022" s="7">
        <v>-0.83079999999999998</v>
      </c>
      <c r="J1022">
        <v>529.21100000000001</v>
      </c>
      <c r="K1022">
        <v>59351.02</v>
      </c>
      <c r="L1022">
        <v>1767250.82</v>
      </c>
      <c r="M1022">
        <v>234</v>
      </c>
      <c r="N1022">
        <v>-210.72</v>
      </c>
      <c r="O1022" s="7">
        <v>-0.84130000000000005</v>
      </c>
      <c r="P1022" s="7">
        <v>6.6900000000000001E-2</v>
      </c>
      <c r="Q1022" t="s">
        <v>535</v>
      </c>
      <c r="S1022" s="2">
        <f t="shared" si="173"/>
        <v>44187</v>
      </c>
      <c r="T1022" t="s">
        <v>968</v>
      </c>
      <c r="U1022" s="5">
        <v>112.15</v>
      </c>
      <c r="V1022">
        <v>20.3</v>
      </c>
      <c r="W1022">
        <f t="shared" si="176"/>
        <v>11776016.637326742</v>
      </c>
      <c r="X1022">
        <f t="shared" si="166"/>
        <v>29440.041593316855</v>
      </c>
      <c r="Y1022">
        <f t="shared" si="167"/>
        <v>275</v>
      </c>
      <c r="Z1022">
        <f t="shared" si="168"/>
        <v>-25622.987499999999</v>
      </c>
      <c r="AA1022" s="5" t="str">
        <f t="shared" si="174"/>
        <v/>
      </c>
      <c r="AB1022" s="24" t="str">
        <f>IFERROR(AA1022/MAX($J$3:AA1022)-1,"")</f>
        <v/>
      </c>
      <c r="AG1022" s="3">
        <v>44527</v>
      </c>
      <c r="AH1022">
        <v>12503566.425076747</v>
      </c>
      <c r="AI1022" s="24">
        <f>AH1022/MAX($AH$2:AH1022)-1</f>
        <v>0</v>
      </c>
      <c r="AJ1022" s="27">
        <f t="shared" si="169"/>
        <v>1</v>
      </c>
      <c r="AK1022">
        <f t="shared" si="170"/>
        <v>1</v>
      </c>
      <c r="AL1022" s="28">
        <f t="shared" si="175"/>
        <v>2</v>
      </c>
      <c r="AM1022" s="28">
        <f t="shared" si="171"/>
        <v>1384</v>
      </c>
      <c r="AN1022" s="29">
        <f t="shared" ca="1" si="172"/>
        <v>0</v>
      </c>
      <c r="AP1022" s="7"/>
      <c r="AT1022" s="3"/>
      <c r="AV1022" s="7"/>
      <c r="AW1022" s="6"/>
      <c r="AY1022" s="7"/>
      <c r="BA1022" s="7"/>
      <c r="BG1022" s="7"/>
      <c r="BH1022" s="7"/>
    </row>
    <row r="1023" spans="1:60" x14ac:dyDescent="0.45">
      <c r="A1023" t="s">
        <v>968</v>
      </c>
      <c r="B1023" t="s">
        <v>30</v>
      </c>
      <c r="C1023" s="6">
        <v>44187.520833333336</v>
      </c>
      <c r="D1023" s="5">
        <v>111.75</v>
      </c>
      <c r="E1023" s="6">
        <v>44188.385416666664</v>
      </c>
      <c r="F1023">
        <v>20.3</v>
      </c>
      <c r="G1023" s="7">
        <v>-0.81830000000000003</v>
      </c>
      <c r="H1023">
        <v>-48166.239999999998</v>
      </c>
      <c r="I1023" s="7">
        <v>-0.83020000000000005</v>
      </c>
      <c r="J1023">
        <v>519.19780000000003</v>
      </c>
      <c r="K1023">
        <v>58020.35</v>
      </c>
      <c r="L1023">
        <v>1555904.24</v>
      </c>
      <c r="M1023">
        <v>182</v>
      </c>
      <c r="N1023">
        <v>-264.64999999999998</v>
      </c>
      <c r="O1023" s="7">
        <v>-0.8407</v>
      </c>
      <c r="P1023" s="7">
        <v>7.0699999999999999E-2</v>
      </c>
      <c r="Q1023" t="s">
        <v>535</v>
      </c>
      <c r="S1023" s="2">
        <f t="shared" si="173"/>
        <v>44187</v>
      </c>
      <c r="T1023" t="s">
        <v>968</v>
      </c>
      <c r="U1023" s="5">
        <v>111.75</v>
      </c>
      <c r="V1023">
        <v>20.3</v>
      </c>
      <c r="W1023">
        <f t="shared" si="176"/>
        <v>11776016.637326742</v>
      </c>
      <c r="X1023">
        <f t="shared" si="166"/>
        <v>29440.041593316855</v>
      </c>
      <c r="Y1023">
        <f t="shared" si="167"/>
        <v>275</v>
      </c>
      <c r="Z1023">
        <f t="shared" si="168"/>
        <v>-25511.887500000001</v>
      </c>
      <c r="AA1023" s="5" t="str">
        <f t="shared" si="174"/>
        <v/>
      </c>
      <c r="AB1023" s="24" t="str">
        <f>IFERROR(AA1023/MAX($J$3:AA1023)-1,"")</f>
        <v/>
      </c>
      <c r="AG1023" s="3">
        <v>44528</v>
      </c>
      <c r="AH1023">
        <v>12503566.425076747</v>
      </c>
      <c r="AI1023" s="24">
        <f>AH1023/MAX($AH$2:AH1023)-1</f>
        <v>0</v>
      </c>
      <c r="AJ1023" s="27">
        <f t="shared" si="169"/>
        <v>1</v>
      </c>
      <c r="AK1023">
        <f t="shared" si="170"/>
        <v>1</v>
      </c>
      <c r="AL1023" s="28">
        <f t="shared" si="175"/>
        <v>2</v>
      </c>
      <c r="AM1023" s="28">
        <f t="shared" si="171"/>
        <v>1384</v>
      </c>
      <c r="AN1023" s="29">
        <f t="shared" ca="1" si="172"/>
        <v>0</v>
      </c>
      <c r="AP1023" s="7"/>
      <c r="AT1023" s="3"/>
      <c r="AV1023" s="7"/>
      <c r="AW1023" s="6"/>
      <c r="AY1023" s="7"/>
      <c r="BA1023" s="7"/>
      <c r="BG1023" s="7"/>
      <c r="BH1023" s="7"/>
    </row>
    <row r="1024" spans="1:60" x14ac:dyDescent="0.45">
      <c r="A1024" t="s">
        <v>854</v>
      </c>
      <c r="B1024" t="s">
        <v>30</v>
      </c>
      <c r="C1024" s="6">
        <v>44187.525000000001</v>
      </c>
      <c r="D1024" s="5">
        <v>118.4</v>
      </c>
      <c r="E1024" s="6">
        <v>44188.385416666664</v>
      </c>
      <c r="F1024">
        <v>26.3</v>
      </c>
      <c r="G1024" s="7">
        <v>-0.77790000000000004</v>
      </c>
      <c r="H1024">
        <v>-45828.66</v>
      </c>
      <c r="I1024" s="7">
        <v>-0.79010000000000002</v>
      </c>
      <c r="J1024">
        <v>489.89980000000003</v>
      </c>
      <c r="K1024">
        <v>58004.14</v>
      </c>
      <c r="L1024">
        <v>1510075.58</v>
      </c>
      <c r="M1024">
        <v>176</v>
      </c>
      <c r="N1024">
        <v>-260.39</v>
      </c>
      <c r="O1024" s="7">
        <v>-0.81330000000000002</v>
      </c>
      <c r="P1024" s="7">
        <v>8.2799999999999999E-2</v>
      </c>
      <c r="Q1024" t="s">
        <v>535</v>
      </c>
      <c r="S1024" s="2">
        <f t="shared" si="173"/>
        <v>44187</v>
      </c>
      <c r="T1024" t="s">
        <v>854</v>
      </c>
      <c r="U1024" s="5">
        <v>118.4</v>
      </c>
      <c r="V1024">
        <v>26.3</v>
      </c>
      <c r="W1024">
        <f t="shared" si="176"/>
        <v>11776016.637326742</v>
      </c>
      <c r="X1024">
        <f t="shared" si="166"/>
        <v>29440.041593316855</v>
      </c>
      <c r="Y1024">
        <f t="shared" si="167"/>
        <v>250</v>
      </c>
      <c r="Z1024">
        <f t="shared" si="168"/>
        <v>-23386.75</v>
      </c>
      <c r="AA1024" s="5">
        <f t="shared" si="174"/>
        <v>11678815.262326742</v>
      </c>
      <c r="AB1024" s="24">
        <f>IFERROR(AA1024/MAX($J$3:AA1024)-1,"")</f>
        <v>-3.184743501567544E-2</v>
      </c>
      <c r="AG1024" s="3">
        <v>44529</v>
      </c>
      <c r="AH1024">
        <v>12497627.775076747</v>
      </c>
      <c r="AI1024" s="24">
        <f>AH1024/MAX($AH$2:AH1024)-1</f>
        <v>-4.7495648826156867E-4</v>
      </c>
      <c r="AJ1024" s="27">
        <f t="shared" si="169"/>
        <v>1</v>
      </c>
      <c r="AK1024">
        <f t="shared" si="170"/>
        <v>1</v>
      </c>
      <c r="AL1024" s="28">
        <f t="shared" si="175"/>
        <v>2</v>
      </c>
      <c r="AM1024" s="28">
        <f t="shared" si="171"/>
        <v>1384</v>
      </c>
      <c r="AN1024" s="29">
        <f t="shared" ca="1" si="172"/>
        <v>-4.7495648826156867E-4</v>
      </c>
      <c r="AP1024" s="7"/>
      <c r="AT1024" s="3"/>
      <c r="AV1024" s="7"/>
      <c r="AW1024" s="6"/>
      <c r="AY1024" s="7"/>
      <c r="BA1024" s="7"/>
      <c r="BG1024" s="7"/>
      <c r="BH1024" s="7"/>
    </row>
    <row r="1025" spans="1:60" x14ac:dyDescent="0.45">
      <c r="A1025" t="s">
        <v>847</v>
      </c>
      <c r="B1025" t="s">
        <v>30</v>
      </c>
      <c r="C1025" s="6">
        <v>44188.431250000001</v>
      </c>
      <c r="D1025" s="5">
        <v>57.05</v>
      </c>
      <c r="E1025" s="6">
        <v>44189.385416666664</v>
      </c>
      <c r="F1025">
        <v>115</v>
      </c>
      <c r="G1025" s="7">
        <v>1.0158</v>
      </c>
      <c r="H1025">
        <v>57990.06</v>
      </c>
      <c r="I1025" s="7">
        <v>0.98560000000000003</v>
      </c>
      <c r="J1025">
        <v>1031.31</v>
      </c>
      <c r="K1025">
        <v>58836.25</v>
      </c>
      <c r="L1025">
        <v>1825240.88</v>
      </c>
      <c r="M1025">
        <v>311</v>
      </c>
      <c r="N1025">
        <v>186.46</v>
      </c>
      <c r="O1025" s="7">
        <v>-0.13669999999999999</v>
      </c>
      <c r="P1025" s="7">
        <v>1.0158</v>
      </c>
      <c r="Q1025" t="s">
        <v>535</v>
      </c>
      <c r="S1025" s="2">
        <f t="shared" si="173"/>
        <v>44188</v>
      </c>
      <c r="T1025" t="s">
        <v>847</v>
      </c>
      <c r="U1025" s="5">
        <v>57.05</v>
      </c>
      <c r="V1025">
        <v>115</v>
      </c>
      <c r="W1025">
        <f t="shared" si="176"/>
        <v>11678815.262326742</v>
      </c>
      <c r="X1025">
        <f t="shared" si="166"/>
        <v>29197.038155816856</v>
      </c>
      <c r="Y1025">
        <f t="shared" si="167"/>
        <v>500</v>
      </c>
      <c r="Z1025">
        <f t="shared" si="168"/>
        <v>28114.749999999996</v>
      </c>
      <c r="AA1025" s="5" t="str">
        <f t="shared" si="174"/>
        <v/>
      </c>
      <c r="AB1025" s="24" t="str">
        <f>IFERROR(AA1025/MAX($J$3:AA1025)-1,"")</f>
        <v/>
      </c>
      <c r="AG1025" s="3">
        <v>44530</v>
      </c>
      <c r="AH1025">
        <v>12464985.512576748</v>
      </c>
      <c r="AI1025" s="24">
        <f>AH1025/MAX($AH$2:AH1025)-1</f>
        <v>-3.085592637203316E-3</v>
      </c>
      <c r="AJ1025" s="27">
        <f t="shared" si="169"/>
        <v>1</v>
      </c>
      <c r="AK1025">
        <f t="shared" si="170"/>
        <v>1</v>
      </c>
      <c r="AL1025" s="28">
        <f t="shared" si="175"/>
        <v>2</v>
      </c>
      <c r="AM1025" s="28">
        <f t="shared" si="171"/>
        <v>1384</v>
      </c>
      <c r="AN1025" s="29">
        <f t="shared" ca="1" si="172"/>
        <v>-3.085592637203316E-3</v>
      </c>
      <c r="AP1025" s="7"/>
      <c r="AT1025" s="3"/>
      <c r="AV1025" s="7"/>
      <c r="AW1025" s="6"/>
      <c r="AY1025" s="7"/>
      <c r="BA1025" s="7"/>
      <c r="BG1025" s="7"/>
      <c r="BH1025" s="7"/>
    </row>
    <row r="1026" spans="1:60" x14ac:dyDescent="0.45">
      <c r="A1026" t="s">
        <v>847</v>
      </c>
      <c r="B1026" t="s">
        <v>30</v>
      </c>
      <c r="C1026" s="6">
        <v>44188.520833333336</v>
      </c>
      <c r="D1026" s="5">
        <v>64.45</v>
      </c>
      <c r="E1026" s="6">
        <v>44189.385416666664</v>
      </c>
      <c r="F1026">
        <v>115</v>
      </c>
      <c r="G1026" s="7">
        <v>0.7843</v>
      </c>
      <c r="H1026">
        <v>43536.04</v>
      </c>
      <c r="I1026" s="7">
        <v>0.75649999999999995</v>
      </c>
      <c r="J1026">
        <v>892.94619999999998</v>
      </c>
      <c r="K1026">
        <v>57550.38</v>
      </c>
      <c r="L1026">
        <v>1553611.61</v>
      </c>
      <c r="M1026">
        <v>182</v>
      </c>
      <c r="N1026">
        <v>239.21</v>
      </c>
      <c r="O1026" s="7">
        <v>-0.2351</v>
      </c>
      <c r="P1026" s="7">
        <v>0.7843</v>
      </c>
      <c r="Q1026" t="s">
        <v>535</v>
      </c>
      <c r="S1026" s="2">
        <f t="shared" si="173"/>
        <v>44188</v>
      </c>
      <c r="T1026" t="s">
        <v>847</v>
      </c>
      <c r="U1026" s="5">
        <v>64.45</v>
      </c>
      <c r="V1026">
        <v>115</v>
      </c>
      <c r="W1026">
        <f t="shared" si="176"/>
        <v>11678815.262326742</v>
      </c>
      <c r="X1026">
        <f t="shared" ref="X1026:X1089" si="177">W1026*0.25%</f>
        <v>29197.038155816856</v>
      </c>
      <c r="Y1026">
        <f t="shared" ref="Y1026:Y1089" si="178">MROUND(X1026/U1026,25)</f>
        <v>450</v>
      </c>
      <c r="Z1026">
        <f t="shared" ref="Z1026:Z1089" si="179">Y1026*((V1026*0.99)-(U1026*1.01))</f>
        <v>21939.974999999999</v>
      </c>
      <c r="AA1026" s="5" t="str">
        <f t="shared" si="174"/>
        <v/>
      </c>
      <c r="AB1026" s="24" t="str">
        <f>IFERROR(AA1026/MAX($J$3:AA1026)-1,"")</f>
        <v/>
      </c>
      <c r="AG1026" s="3">
        <v>44531</v>
      </c>
      <c r="AH1026">
        <v>12451786.250076748</v>
      </c>
      <c r="AI1026" s="24">
        <f>AH1026/MAX($AH$2:AH1026)-1</f>
        <v>-4.1412324483797169E-3</v>
      </c>
      <c r="AJ1026" s="27">
        <f t="shared" ref="AJ1026:AJ1089" si="180">IF(AG1026=$AP$3,1,IF(AJ1025=1,1,""))</f>
        <v>1</v>
      </c>
      <c r="AK1026">
        <f t="shared" ref="AK1026:AK1089" si="181">IF(AG1026=$AP$4,1,IF(AK1027=1,1,""))</f>
        <v>1</v>
      </c>
      <c r="AL1026" s="28">
        <f t="shared" si="175"/>
        <v>2</v>
      </c>
      <c r="AM1026" s="28">
        <f t="shared" ref="AM1026:AM1089" si="182">IF(AND(AK1026=1,AK1027&lt;&gt;1),ROW(),IF(AND(AK1026="",AK1027=""),"",AM1027))</f>
        <v>1384</v>
      </c>
      <c r="AN1026" s="29">
        <f t="shared" ref="AN1026:AN1089" ca="1" si="183">IF(AM1026="","",IF(AJ1026=1,AH1026/MAX(INDIRECT("AH"&amp;AL1026&amp;":"&amp;"AJ"&amp;ROW(AN1026)))-1,""))</f>
        <v>-4.1412324483797169E-3</v>
      </c>
      <c r="AP1026" s="7"/>
      <c r="AT1026" s="3"/>
      <c r="AV1026" s="7"/>
      <c r="AW1026" s="6"/>
      <c r="AY1026" s="7"/>
      <c r="BA1026" s="7"/>
      <c r="BG1026" s="7"/>
      <c r="BH1026" s="7"/>
    </row>
    <row r="1027" spans="1:60" x14ac:dyDescent="0.45">
      <c r="A1027" t="s">
        <v>855</v>
      </c>
      <c r="B1027" t="s">
        <v>30</v>
      </c>
      <c r="C1027" s="6">
        <v>44188.611805555556</v>
      </c>
      <c r="D1027" s="5">
        <v>40.950000000000003</v>
      </c>
      <c r="E1027" s="6">
        <v>44189.385416666664</v>
      </c>
      <c r="F1027">
        <v>73.75</v>
      </c>
      <c r="G1027" s="7">
        <v>0.80100000000000005</v>
      </c>
      <c r="H1027">
        <v>44481.46</v>
      </c>
      <c r="I1027" s="7">
        <v>0.77300000000000002</v>
      </c>
      <c r="J1027">
        <v>1405.2840000000001</v>
      </c>
      <c r="K1027">
        <v>57546.39</v>
      </c>
      <c r="L1027">
        <v>1598093.08</v>
      </c>
      <c r="M1027">
        <v>51</v>
      </c>
      <c r="N1027">
        <v>872.19</v>
      </c>
      <c r="O1027" s="7">
        <v>-0.1221</v>
      </c>
      <c r="P1027" s="7">
        <v>0.80100000000000005</v>
      </c>
      <c r="Q1027" t="s">
        <v>535</v>
      </c>
      <c r="S1027" s="2">
        <f t="shared" ref="S1027:S1090" si="184">DATE(YEAR(C1027),MONTH(C1027),DAY(C1027))</f>
        <v>44188</v>
      </c>
      <c r="T1027" t="s">
        <v>855</v>
      </c>
      <c r="U1027" s="5">
        <v>40.950000000000003</v>
      </c>
      <c r="V1027">
        <v>73.75</v>
      </c>
      <c r="W1027">
        <f t="shared" si="176"/>
        <v>11678815.262326742</v>
      </c>
      <c r="X1027">
        <f t="shared" si="177"/>
        <v>29197.038155816856</v>
      </c>
      <c r="Y1027">
        <f t="shared" si="178"/>
        <v>725</v>
      </c>
      <c r="Z1027">
        <f t="shared" si="179"/>
        <v>22948.424999999999</v>
      </c>
      <c r="AA1027" s="5" t="str">
        <f t="shared" ref="AA1027:AA1090" si="185">IF(S1027&lt;&gt;S1028,W1027+SUMIF($S$2:$S$3590,S1027,$Z$2:$Z$3590),"")</f>
        <v/>
      </c>
      <c r="AB1027" s="24" t="str">
        <f>IFERROR(AA1027/MAX($J$3:AA1027)-1,"")</f>
        <v/>
      </c>
      <c r="AG1027" s="3">
        <v>44532</v>
      </c>
      <c r="AH1027">
        <v>12558295.225076748</v>
      </c>
      <c r="AI1027" s="24">
        <f>AH1027/MAX($AH$2:AH1027)-1</f>
        <v>0</v>
      </c>
      <c r="AJ1027" s="27">
        <f t="shared" si="180"/>
        <v>1</v>
      </c>
      <c r="AK1027">
        <f t="shared" si="181"/>
        <v>1</v>
      </c>
      <c r="AL1027" s="28">
        <f t="shared" ref="AL1027:AL1090" si="186">IF(AND(AJ1027=1,AJ1026&lt;&gt;1),ROW(),IF(AND(AJ1027="",AJ1026=""),"",AL1026))</f>
        <v>2</v>
      </c>
      <c r="AM1027" s="28">
        <f t="shared" si="182"/>
        <v>1384</v>
      </c>
      <c r="AN1027" s="29">
        <f t="shared" ca="1" si="183"/>
        <v>0</v>
      </c>
      <c r="AP1027" s="7"/>
      <c r="AT1027" s="3"/>
      <c r="AV1027" s="7"/>
      <c r="AW1027" s="6"/>
      <c r="AY1027" s="7"/>
      <c r="BA1027" s="7"/>
      <c r="BG1027" s="7"/>
      <c r="BH1027" s="7"/>
    </row>
    <row r="1028" spans="1:60" x14ac:dyDescent="0.45">
      <c r="A1028" t="s">
        <v>855</v>
      </c>
      <c r="B1028" t="s">
        <v>30</v>
      </c>
      <c r="C1028" s="6">
        <v>44188.62777777778</v>
      </c>
      <c r="D1028" s="5">
        <v>42.85</v>
      </c>
      <c r="E1028" s="6">
        <v>44189.385416666664</v>
      </c>
      <c r="F1028">
        <v>73.75</v>
      </c>
      <c r="G1028" s="7">
        <v>0.72109999999999996</v>
      </c>
      <c r="H1028">
        <v>40870.04</v>
      </c>
      <c r="I1028" s="7">
        <v>0.69389999999999996</v>
      </c>
      <c r="J1028">
        <v>1374.5219999999999</v>
      </c>
      <c r="K1028">
        <v>58898.27</v>
      </c>
      <c r="L1028">
        <v>1866110.92</v>
      </c>
      <c r="M1028">
        <v>28</v>
      </c>
      <c r="N1028">
        <v>1459.64</v>
      </c>
      <c r="O1028" s="7">
        <v>-5.8299999999999998E-2</v>
      </c>
      <c r="P1028" s="7">
        <v>0.72109999999999996</v>
      </c>
      <c r="Q1028" t="s">
        <v>535</v>
      </c>
      <c r="S1028" s="2">
        <f t="shared" si="184"/>
        <v>44188</v>
      </c>
      <c r="T1028" t="s">
        <v>855</v>
      </c>
      <c r="U1028" s="5">
        <v>42.85</v>
      </c>
      <c r="V1028">
        <v>73.75</v>
      </c>
      <c r="W1028">
        <f t="shared" si="176"/>
        <v>11678815.262326742</v>
      </c>
      <c r="X1028">
        <f t="shared" si="177"/>
        <v>29197.038155816856</v>
      </c>
      <c r="Y1028">
        <f t="shared" si="178"/>
        <v>675</v>
      </c>
      <c r="Z1028">
        <f t="shared" si="179"/>
        <v>20070.45</v>
      </c>
      <c r="AA1028" s="5">
        <f t="shared" si="185"/>
        <v>11771888.862326741</v>
      </c>
      <c r="AB1028" s="24">
        <f>IFERROR(AA1028/MAX($J$3:AA1028)-1,"")</f>
        <v>-2.4131802689252968E-2</v>
      </c>
      <c r="AG1028" s="3">
        <v>44533</v>
      </c>
      <c r="AH1028">
        <v>12612561.825076748</v>
      </c>
      <c r="AI1028" s="24">
        <f>AH1028/MAX($AH$2:AH1028)-1</f>
        <v>0</v>
      </c>
      <c r="AJ1028" s="27">
        <f t="shared" si="180"/>
        <v>1</v>
      </c>
      <c r="AK1028">
        <f t="shared" si="181"/>
        <v>1</v>
      </c>
      <c r="AL1028" s="28">
        <f t="shared" si="186"/>
        <v>2</v>
      </c>
      <c r="AM1028" s="28">
        <f t="shared" si="182"/>
        <v>1384</v>
      </c>
      <c r="AN1028" s="29">
        <f t="shared" ca="1" si="183"/>
        <v>0</v>
      </c>
      <c r="AP1028" s="7"/>
      <c r="AT1028" s="3"/>
      <c r="AV1028" s="7"/>
      <c r="AW1028" s="6"/>
      <c r="AY1028" s="7"/>
      <c r="BA1028" s="7"/>
      <c r="BG1028" s="7"/>
      <c r="BH1028" s="7"/>
    </row>
    <row r="1029" spans="1:60" x14ac:dyDescent="0.45">
      <c r="A1029" t="s">
        <v>856</v>
      </c>
      <c r="B1029" t="s">
        <v>30</v>
      </c>
      <c r="C1029" s="6">
        <v>44189.416666666664</v>
      </c>
      <c r="D1029" s="5">
        <v>31.35</v>
      </c>
      <c r="E1029" s="6">
        <v>44189.638194444444</v>
      </c>
      <c r="F1029">
        <v>49.5</v>
      </c>
      <c r="G1029" s="7">
        <v>0.57889999999999997</v>
      </c>
      <c r="H1029">
        <v>32819.160000000003</v>
      </c>
      <c r="I1029" s="7">
        <v>0.55320000000000003</v>
      </c>
      <c r="J1029">
        <v>1892.5219999999999</v>
      </c>
      <c r="K1029">
        <v>59330.55</v>
      </c>
      <c r="L1029">
        <v>1898930.08</v>
      </c>
      <c r="M1029">
        <v>320</v>
      </c>
      <c r="N1029">
        <v>102.56</v>
      </c>
      <c r="O1029" s="7">
        <v>-0.5534</v>
      </c>
      <c r="P1029" s="7">
        <v>1.2967</v>
      </c>
      <c r="Q1029" t="s">
        <v>535</v>
      </c>
      <c r="S1029" s="2">
        <f t="shared" si="184"/>
        <v>44189</v>
      </c>
      <c r="T1029" t="s">
        <v>856</v>
      </c>
      <c r="U1029" s="5">
        <v>31.35</v>
      </c>
      <c r="V1029">
        <v>49.5</v>
      </c>
      <c r="W1029">
        <f t="shared" si="176"/>
        <v>11771888.862326741</v>
      </c>
      <c r="X1029">
        <f t="shared" si="177"/>
        <v>29429.722155816853</v>
      </c>
      <c r="Y1029">
        <f t="shared" si="178"/>
        <v>950</v>
      </c>
      <c r="Z1029">
        <f t="shared" si="179"/>
        <v>16474.424999999999</v>
      </c>
      <c r="AA1029" s="5" t="str">
        <f t="shared" si="185"/>
        <v/>
      </c>
      <c r="AB1029" s="24" t="str">
        <f>IFERROR(AA1029/MAX($J$3:AA1029)-1,"")</f>
        <v/>
      </c>
      <c r="AG1029" s="3">
        <v>44534</v>
      </c>
      <c r="AH1029">
        <v>12612561.825076748</v>
      </c>
      <c r="AI1029" s="24">
        <f>AH1029/MAX($AH$2:AH1029)-1</f>
        <v>0</v>
      </c>
      <c r="AJ1029" s="27">
        <f t="shared" si="180"/>
        <v>1</v>
      </c>
      <c r="AK1029">
        <f t="shared" si="181"/>
        <v>1</v>
      </c>
      <c r="AL1029" s="28">
        <f t="shared" si="186"/>
        <v>2</v>
      </c>
      <c r="AM1029" s="28">
        <f t="shared" si="182"/>
        <v>1384</v>
      </c>
      <c r="AN1029" s="29">
        <f t="shared" ca="1" si="183"/>
        <v>0</v>
      </c>
      <c r="AP1029" s="7"/>
      <c r="AT1029" s="3"/>
      <c r="AV1029" s="7"/>
      <c r="AW1029" s="6"/>
      <c r="AY1029" s="7"/>
      <c r="BA1029" s="7"/>
      <c r="BG1029" s="7"/>
      <c r="BH1029" s="7"/>
    </row>
    <row r="1030" spans="1:60" x14ac:dyDescent="0.45">
      <c r="A1030" t="s">
        <v>851</v>
      </c>
      <c r="B1030" t="s">
        <v>30</v>
      </c>
      <c r="C1030" s="6">
        <v>44189.425000000003</v>
      </c>
      <c r="D1030" s="5">
        <v>15</v>
      </c>
      <c r="E1030" s="6">
        <v>44189.638194444444</v>
      </c>
      <c r="F1030">
        <v>1.1499999999999999</v>
      </c>
      <c r="G1030" s="7">
        <v>-0.92330000000000001</v>
      </c>
      <c r="H1030">
        <v>-55478.13</v>
      </c>
      <c r="I1030" s="7">
        <v>-0.93410000000000004</v>
      </c>
      <c r="J1030">
        <v>3959.471</v>
      </c>
      <c r="K1030">
        <v>59392.07</v>
      </c>
      <c r="L1030">
        <v>1843451.94</v>
      </c>
      <c r="M1030">
        <v>308</v>
      </c>
      <c r="N1030">
        <v>-180.12</v>
      </c>
      <c r="O1030" s="7">
        <v>-0.92669999999999997</v>
      </c>
      <c r="P1030" s="7">
        <v>0.78669999999999995</v>
      </c>
      <c r="Q1030" t="s">
        <v>535</v>
      </c>
      <c r="S1030" s="2">
        <f t="shared" si="184"/>
        <v>44189</v>
      </c>
      <c r="T1030" t="s">
        <v>851</v>
      </c>
      <c r="U1030" s="5">
        <v>15</v>
      </c>
      <c r="V1030">
        <v>1.1499999999999999</v>
      </c>
      <c r="W1030">
        <f t="shared" ref="W1030:W1093" si="187">IF(S1030&lt;&gt;S1029,AA1029,W1029)</f>
        <v>11771888.862326741</v>
      </c>
      <c r="X1030">
        <f t="shared" si="177"/>
        <v>29429.722155816853</v>
      </c>
      <c r="Y1030">
        <f t="shared" si="178"/>
        <v>1950</v>
      </c>
      <c r="Z1030">
        <f t="shared" si="179"/>
        <v>-27322.424999999999</v>
      </c>
      <c r="AA1030" s="5" t="str">
        <f t="shared" si="185"/>
        <v/>
      </c>
      <c r="AB1030" s="24" t="str">
        <f>IFERROR(AA1030/MAX($J$3:AA1030)-1,"")</f>
        <v/>
      </c>
      <c r="AG1030" s="3">
        <v>44535</v>
      </c>
      <c r="AH1030">
        <v>12612561.825076748</v>
      </c>
      <c r="AI1030" s="24">
        <f>AH1030/MAX($AH$2:AH1030)-1</f>
        <v>0</v>
      </c>
      <c r="AJ1030" s="27">
        <f t="shared" si="180"/>
        <v>1</v>
      </c>
      <c r="AK1030">
        <f t="shared" si="181"/>
        <v>1</v>
      </c>
      <c r="AL1030" s="28">
        <f t="shared" si="186"/>
        <v>2</v>
      </c>
      <c r="AM1030" s="28">
        <f t="shared" si="182"/>
        <v>1384</v>
      </c>
      <c r="AN1030" s="29">
        <f t="shared" ca="1" si="183"/>
        <v>0</v>
      </c>
      <c r="AP1030" s="7"/>
      <c r="AT1030" s="3"/>
      <c r="AV1030" s="7"/>
      <c r="AW1030" s="6"/>
      <c r="AY1030" s="7"/>
      <c r="BA1030" s="7"/>
      <c r="BG1030" s="7"/>
      <c r="BH1030" s="7"/>
    </row>
    <row r="1031" spans="1:60" x14ac:dyDescent="0.45">
      <c r="A1031" t="s">
        <v>969</v>
      </c>
      <c r="B1031" t="s">
        <v>30</v>
      </c>
      <c r="C1031" s="6">
        <v>44189.607638888891</v>
      </c>
      <c r="D1031" s="5">
        <v>118.4</v>
      </c>
      <c r="E1031" s="6">
        <v>44189.638194444444</v>
      </c>
      <c r="F1031">
        <v>110</v>
      </c>
      <c r="G1031" s="7">
        <v>-7.0900000000000005E-2</v>
      </c>
      <c r="H1031">
        <v>-5232.8599999999997</v>
      </c>
      <c r="I1031" s="7">
        <v>-9.0200000000000002E-2</v>
      </c>
      <c r="J1031">
        <v>489.78429999999997</v>
      </c>
      <c r="K1031">
        <v>57990.46</v>
      </c>
      <c r="L1031">
        <v>1592860.22</v>
      </c>
      <c r="M1031">
        <v>45</v>
      </c>
      <c r="N1031">
        <v>-116.29</v>
      </c>
      <c r="O1031" s="7">
        <v>-9.3700000000000006E-2</v>
      </c>
      <c r="P1031" s="7">
        <v>5.1900000000000002E-2</v>
      </c>
      <c r="Q1031" t="s">
        <v>535</v>
      </c>
      <c r="S1031" s="2">
        <f t="shared" si="184"/>
        <v>44189</v>
      </c>
      <c r="T1031" t="s">
        <v>969</v>
      </c>
      <c r="U1031" s="5">
        <v>118.4</v>
      </c>
      <c r="V1031">
        <v>110</v>
      </c>
      <c r="W1031">
        <f t="shared" si="187"/>
        <v>11771888.862326741</v>
      </c>
      <c r="X1031">
        <f t="shared" si="177"/>
        <v>29429.722155816853</v>
      </c>
      <c r="Y1031">
        <f t="shared" si="178"/>
        <v>250</v>
      </c>
      <c r="Z1031">
        <f t="shared" si="179"/>
        <v>-2670.9999999999995</v>
      </c>
      <c r="AA1031" s="5">
        <f t="shared" si="185"/>
        <v>11758369.862326741</v>
      </c>
      <c r="AB1031" s="24">
        <f>IFERROR(AA1031/MAX($J$3:AA1031)-1,"")</f>
        <v>-2.5252503225397516E-2</v>
      </c>
      <c r="AG1031" s="3">
        <v>44536</v>
      </c>
      <c r="AH1031">
        <v>12599721.837576747</v>
      </c>
      <c r="AI1031" s="24">
        <f>AH1031/MAX($AH$2:AH1031)-1</f>
        <v>-1.0180316796919442E-3</v>
      </c>
      <c r="AJ1031" s="27">
        <f t="shared" si="180"/>
        <v>1</v>
      </c>
      <c r="AK1031">
        <f t="shared" si="181"/>
        <v>1</v>
      </c>
      <c r="AL1031" s="28">
        <f t="shared" si="186"/>
        <v>2</v>
      </c>
      <c r="AM1031" s="28">
        <f t="shared" si="182"/>
        <v>1384</v>
      </c>
      <c r="AN1031" s="29">
        <f t="shared" ca="1" si="183"/>
        <v>-1.0180316796919442E-3</v>
      </c>
      <c r="AP1031" s="7"/>
      <c r="AT1031" s="3"/>
      <c r="AV1031" s="7"/>
      <c r="AW1031" s="6"/>
      <c r="AY1031" s="7"/>
      <c r="BA1031" s="7"/>
      <c r="BG1031" s="7"/>
      <c r="BH1031" s="7"/>
    </row>
    <row r="1032" spans="1:60" x14ac:dyDescent="0.45">
      <c r="A1032" t="s">
        <v>857</v>
      </c>
      <c r="B1032" t="s">
        <v>30</v>
      </c>
      <c r="C1032" s="6">
        <v>44193.531944444447</v>
      </c>
      <c r="D1032" s="5">
        <v>108.65</v>
      </c>
      <c r="E1032" s="6">
        <v>44194.385416666664</v>
      </c>
      <c r="F1032">
        <v>139.44999999999999</v>
      </c>
      <c r="G1032" s="7">
        <v>0.28349999999999997</v>
      </c>
      <c r="H1032">
        <v>15434.64</v>
      </c>
      <c r="I1032" s="7">
        <v>0.2606</v>
      </c>
      <c r="J1032">
        <v>545.02769999999998</v>
      </c>
      <c r="K1032">
        <v>59217.26</v>
      </c>
      <c r="L1032">
        <v>1858886.58</v>
      </c>
      <c r="M1032">
        <v>166</v>
      </c>
      <c r="N1032">
        <v>92.98</v>
      </c>
      <c r="O1032" s="7">
        <v>-0.1104</v>
      </c>
      <c r="P1032" s="7">
        <v>0.28349999999999997</v>
      </c>
      <c r="Q1032" t="s">
        <v>535</v>
      </c>
      <c r="S1032" s="2">
        <f t="shared" si="184"/>
        <v>44193</v>
      </c>
      <c r="T1032" t="s">
        <v>857</v>
      </c>
      <c r="U1032" s="5">
        <v>108.65</v>
      </c>
      <c r="V1032">
        <v>139.44999999999999</v>
      </c>
      <c r="W1032">
        <f t="shared" si="187"/>
        <v>11758369.862326741</v>
      </c>
      <c r="X1032">
        <f t="shared" si="177"/>
        <v>29395.924655816852</v>
      </c>
      <c r="Y1032">
        <f t="shared" si="178"/>
        <v>275</v>
      </c>
      <c r="Z1032">
        <f t="shared" si="179"/>
        <v>7787.7249999999967</v>
      </c>
      <c r="AA1032" s="5" t="str">
        <f t="shared" si="185"/>
        <v/>
      </c>
      <c r="AB1032" s="24" t="str">
        <f>IFERROR(AA1032/MAX($J$3:AA1032)-1,"")</f>
        <v/>
      </c>
      <c r="AG1032" s="3">
        <v>44537</v>
      </c>
      <c r="AH1032">
        <v>12702448.350076746</v>
      </c>
      <c r="AI1032" s="24">
        <f>AH1032/MAX($AH$2:AH1032)-1</f>
        <v>0</v>
      </c>
      <c r="AJ1032" s="27">
        <f t="shared" si="180"/>
        <v>1</v>
      </c>
      <c r="AK1032">
        <f t="shared" si="181"/>
        <v>1</v>
      </c>
      <c r="AL1032" s="28">
        <f t="shared" si="186"/>
        <v>2</v>
      </c>
      <c r="AM1032" s="28">
        <f t="shared" si="182"/>
        <v>1384</v>
      </c>
      <c r="AN1032" s="29">
        <f t="shared" ca="1" si="183"/>
        <v>0</v>
      </c>
      <c r="AP1032" s="7"/>
      <c r="AT1032" s="3"/>
      <c r="AV1032" s="7"/>
      <c r="AW1032" s="6"/>
      <c r="AY1032" s="7"/>
      <c r="BA1032" s="7"/>
      <c r="BG1032" s="7"/>
      <c r="BH1032" s="7"/>
    </row>
    <row r="1033" spans="1:60" x14ac:dyDescent="0.45">
      <c r="A1033" t="s">
        <v>858</v>
      </c>
      <c r="B1033" t="s">
        <v>30</v>
      </c>
      <c r="C1033" s="6">
        <v>44193.612500000003</v>
      </c>
      <c r="D1033" s="5">
        <v>84.5</v>
      </c>
      <c r="E1033" s="6">
        <v>44194.385416666664</v>
      </c>
      <c r="F1033">
        <v>106.7</v>
      </c>
      <c r="G1033" s="7">
        <v>0.26269999999999999</v>
      </c>
      <c r="H1033">
        <v>14216.04</v>
      </c>
      <c r="I1033" s="7">
        <v>0.24010000000000001</v>
      </c>
      <c r="J1033">
        <v>700.7115</v>
      </c>
      <c r="K1033">
        <v>59210.13</v>
      </c>
      <c r="L1033">
        <v>1873102.62</v>
      </c>
      <c r="M1033">
        <v>50</v>
      </c>
      <c r="N1033">
        <v>284.32</v>
      </c>
      <c r="O1033" s="7">
        <v>-5.2699999999999997E-2</v>
      </c>
      <c r="P1033" s="7">
        <v>0.26269999999999999</v>
      </c>
      <c r="Q1033" t="s">
        <v>535</v>
      </c>
      <c r="S1033" s="2">
        <f t="shared" si="184"/>
        <v>44193</v>
      </c>
      <c r="T1033" t="s">
        <v>858</v>
      </c>
      <c r="U1033" s="5">
        <v>84.5</v>
      </c>
      <c r="V1033">
        <v>106.7</v>
      </c>
      <c r="W1033">
        <f t="shared" si="187"/>
        <v>11758369.862326741</v>
      </c>
      <c r="X1033">
        <f t="shared" si="177"/>
        <v>29395.924655816852</v>
      </c>
      <c r="Y1033">
        <f t="shared" si="178"/>
        <v>350</v>
      </c>
      <c r="Z1033">
        <f t="shared" si="179"/>
        <v>7100.7999999999993</v>
      </c>
      <c r="AA1033" s="5">
        <f t="shared" si="185"/>
        <v>11773258.387326742</v>
      </c>
      <c r="AB1033" s="24">
        <f>IFERROR(AA1033/MAX($J$3:AA1033)-1,"")</f>
        <v>-2.4018271555162896E-2</v>
      </c>
      <c r="AG1033" s="3">
        <v>44538</v>
      </c>
      <c r="AH1033">
        <v>12780520.050076745</v>
      </c>
      <c r="AI1033" s="24">
        <f>AH1033/MAX($AH$2:AH1033)-1</f>
        <v>0</v>
      </c>
      <c r="AJ1033" s="27">
        <f t="shared" si="180"/>
        <v>1</v>
      </c>
      <c r="AK1033">
        <f t="shared" si="181"/>
        <v>1</v>
      </c>
      <c r="AL1033" s="28">
        <f t="shared" si="186"/>
        <v>2</v>
      </c>
      <c r="AM1033" s="28">
        <f t="shared" si="182"/>
        <v>1384</v>
      </c>
      <c r="AN1033" s="29">
        <f t="shared" ca="1" si="183"/>
        <v>0</v>
      </c>
      <c r="AP1033" s="7"/>
      <c r="AT1033" s="3"/>
      <c r="AV1033" s="7"/>
      <c r="AW1033" s="6"/>
      <c r="AY1033" s="7"/>
      <c r="BA1033" s="7"/>
      <c r="BG1033" s="7"/>
      <c r="BH1033" s="7"/>
    </row>
    <row r="1034" spans="1:60" x14ac:dyDescent="0.45">
      <c r="A1034" t="s">
        <v>1008</v>
      </c>
      <c r="B1034" t="s">
        <v>30</v>
      </c>
      <c r="C1034" s="6">
        <v>44194.451388888891</v>
      </c>
      <c r="D1034" s="5">
        <v>77.3</v>
      </c>
      <c r="E1034" s="6">
        <v>44195.385416666664</v>
      </c>
      <c r="F1034">
        <v>34.9</v>
      </c>
      <c r="G1034" s="7">
        <v>-0.54849999999999999</v>
      </c>
      <c r="H1034">
        <v>-33424.400000000001</v>
      </c>
      <c r="I1034" s="7">
        <v>-0.56299999999999994</v>
      </c>
      <c r="J1034">
        <v>767.98850000000004</v>
      </c>
      <c r="K1034">
        <v>59365.52</v>
      </c>
      <c r="L1034">
        <v>1839678.22</v>
      </c>
      <c r="M1034">
        <v>282</v>
      </c>
      <c r="N1034">
        <v>-118.53</v>
      </c>
      <c r="O1034" s="7">
        <v>-0.54849999999999999</v>
      </c>
      <c r="P1034" s="7">
        <v>8.09E-2</v>
      </c>
      <c r="Q1034" t="s">
        <v>535</v>
      </c>
      <c r="S1034" s="2">
        <f t="shared" si="184"/>
        <v>44194</v>
      </c>
      <c r="T1034" t="s">
        <v>1008</v>
      </c>
      <c r="U1034" s="5">
        <v>77.3</v>
      </c>
      <c r="V1034">
        <v>34.9</v>
      </c>
      <c r="W1034">
        <f t="shared" si="187"/>
        <v>11773258.387326742</v>
      </c>
      <c r="X1034">
        <f t="shared" si="177"/>
        <v>29433.145968316854</v>
      </c>
      <c r="Y1034">
        <f t="shared" si="178"/>
        <v>375</v>
      </c>
      <c r="Z1034">
        <f t="shared" si="179"/>
        <v>-16320.75</v>
      </c>
      <c r="AA1034" s="5" t="str">
        <f t="shared" si="185"/>
        <v/>
      </c>
      <c r="AB1034" s="24" t="str">
        <f>IFERROR(AA1034/MAX($J$3:AA1034)-1,"")</f>
        <v/>
      </c>
      <c r="AG1034" s="3">
        <v>44539</v>
      </c>
      <c r="AH1034">
        <v>12715168.362576745</v>
      </c>
      <c r="AI1034" s="24">
        <f>AH1034/MAX($AH$2:AH1034)-1</f>
        <v>-5.1133824949171069E-3</v>
      </c>
      <c r="AJ1034" s="27">
        <f t="shared" si="180"/>
        <v>1</v>
      </c>
      <c r="AK1034">
        <f t="shared" si="181"/>
        <v>1</v>
      </c>
      <c r="AL1034" s="28">
        <f t="shared" si="186"/>
        <v>2</v>
      </c>
      <c r="AM1034" s="28">
        <f t="shared" si="182"/>
        <v>1384</v>
      </c>
      <c r="AN1034" s="29">
        <f t="shared" ca="1" si="183"/>
        <v>-5.1133824949171069E-3</v>
      </c>
      <c r="AP1034" s="7"/>
      <c r="AT1034" s="3"/>
      <c r="AV1034" s="7"/>
      <c r="AW1034" s="6"/>
      <c r="AY1034" s="7"/>
      <c r="BA1034" s="7"/>
      <c r="BG1034" s="7"/>
      <c r="BH1034" s="7"/>
    </row>
    <row r="1035" spans="1:60" x14ac:dyDescent="0.45">
      <c r="A1035" t="s">
        <v>859</v>
      </c>
      <c r="B1035" t="s">
        <v>30</v>
      </c>
      <c r="C1035" s="6">
        <v>44194.456250000003</v>
      </c>
      <c r="D1035" s="5">
        <v>93.95</v>
      </c>
      <c r="E1035" s="6">
        <v>44195.385416666664</v>
      </c>
      <c r="F1035">
        <v>49.6</v>
      </c>
      <c r="G1035" s="7">
        <v>-0.47210000000000002</v>
      </c>
      <c r="H1035">
        <v>-28912.77</v>
      </c>
      <c r="I1035" s="7">
        <v>-0.48730000000000001</v>
      </c>
      <c r="J1035">
        <v>631.48310000000004</v>
      </c>
      <c r="K1035">
        <v>59327.839999999997</v>
      </c>
      <c r="L1035">
        <v>1810765.45</v>
      </c>
      <c r="M1035">
        <v>275</v>
      </c>
      <c r="N1035">
        <v>-105.14</v>
      </c>
      <c r="O1035" s="7">
        <v>-0.48909999999999998</v>
      </c>
      <c r="P1035" s="7">
        <v>5.7500000000000002E-2</v>
      </c>
      <c r="Q1035" t="s">
        <v>535</v>
      </c>
      <c r="S1035" s="2">
        <f t="shared" si="184"/>
        <v>44194</v>
      </c>
      <c r="T1035" t="s">
        <v>859</v>
      </c>
      <c r="U1035" s="5">
        <v>93.95</v>
      </c>
      <c r="V1035">
        <v>49.6</v>
      </c>
      <c r="W1035">
        <f t="shared" si="187"/>
        <v>11773258.387326742</v>
      </c>
      <c r="X1035">
        <f t="shared" si="177"/>
        <v>29433.145968316854</v>
      </c>
      <c r="Y1035">
        <f t="shared" si="178"/>
        <v>325</v>
      </c>
      <c r="Z1035">
        <f t="shared" si="179"/>
        <v>-14880.2875</v>
      </c>
      <c r="AA1035" s="5">
        <f t="shared" si="185"/>
        <v>11742057.349826742</v>
      </c>
      <c r="AB1035" s="24">
        <f>IFERROR(AA1035/MAX($J$3:AA1035)-1,"")</f>
        <v>-2.6604780872014455E-2</v>
      </c>
      <c r="AG1035" s="3">
        <v>44540</v>
      </c>
      <c r="AH1035">
        <v>12715168.362576745</v>
      </c>
      <c r="AI1035" s="24">
        <f>AH1035/MAX($AH$2:AH1035)-1</f>
        <v>-5.1133824949171069E-3</v>
      </c>
      <c r="AJ1035" s="27">
        <f t="shared" si="180"/>
        <v>1</v>
      </c>
      <c r="AK1035">
        <f t="shared" si="181"/>
        <v>1</v>
      </c>
      <c r="AL1035" s="28">
        <f t="shared" si="186"/>
        <v>2</v>
      </c>
      <c r="AM1035" s="28">
        <f t="shared" si="182"/>
        <v>1384</v>
      </c>
      <c r="AN1035" s="29">
        <f t="shared" ca="1" si="183"/>
        <v>-5.1133824949171069E-3</v>
      </c>
      <c r="AP1035" s="7"/>
      <c r="AT1035" s="3"/>
      <c r="AV1035" s="7"/>
      <c r="AW1035" s="6"/>
      <c r="AY1035" s="7"/>
      <c r="BA1035" s="7"/>
      <c r="BG1035" s="7"/>
      <c r="BH1035" s="7"/>
    </row>
    <row r="1036" spans="1:60" x14ac:dyDescent="0.45">
      <c r="A1036" t="s">
        <v>859</v>
      </c>
      <c r="B1036" t="s">
        <v>30</v>
      </c>
      <c r="C1036" s="6">
        <v>44195.417361111111</v>
      </c>
      <c r="D1036" s="5">
        <v>68</v>
      </c>
      <c r="E1036" s="6">
        <v>44197.385416666664</v>
      </c>
      <c r="F1036">
        <v>86.35</v>
      </c>
      <c r="G1036" s="7">
        <v>0.26989999999999997</v>
      </c>
      <c r="H1036">
        <v>14595.41</v>
      </c>
      <c r="I1036" s="7">
        <v>0.2472</v>
      </c>
      <c r="J1036">
        <v>868.43870000000004</v>
      </c>
      <c r="K1036">
        <v>59053.83</v>
      </c>
      <c r="L1036">
        <v>1825360.87</v>
      </c>
      <c r="M1036">
        <v>331</v>
      </c>
      <c r="N1036">
        <v>44.09</v>
      </c>
      <c r="O1036" s="7">
        <v>-0.70440000000000003</v>
      </c>
      <c r="P1036" s="7">
        <v>0.46760000000000002</v>
      </c>
      <c r="Q1036" t="s">
        <v>535</v>
      </c>
      <c r="S1036" s="2">
        <f t="shared" si="184"/>
        <v>44195</v>
      </c>
      <c r="T1036" t="s">
        <v>859</v>
      </c>
      <c r="U1036" s="5">
        <v>68</v>
      </c>
      <c r="V1036">
        <v>86.35</v>
      </c>
      <c r="W1036">
        <f t="shared" si="187"/>
        <v>11742057.349826742</v>
      </c>
      <c r="X1036">
        <f t="shared" si="177"/>
        <v>29355.143374566855</v>
      </c>
      <c r="Y1036">
        <f t="shared" si="178"/>
        <v>425</v>
      </c>
      <c r="Z1036">
        <f t="shared" si="179"/>
        <v>7142.7624999999935</v>
      </c>
      <c r="AA1036" s="5" t="str">
        <f t="shared" si="185"/>
        <v/>
      </c>
      <c r="AB1036" s="24" t="str">
        <f>IFERROR(AA1036/MAX($J$3:AA1036)-1,"")</f>
        <v/>
      </c>
      <c r="AG1036" s="3">
        <v>44541</v>
      </c>
      <c r="AH1036">
        <v>12715168.362576745</v>
      </c>
      <c r="AI1036" s="24">
        <f>AH1036/MAX($AH$2:AH1036)-1</f>
        <v>-5.1133824949171069E-3</v>
      </c>
      <c r="AJ1036" s="27">
        <f t="shared" si="180"/>
        <v>1</v>
      </c>
      <c r="AK1036">
        <f t="shared" si="181"/>
        <v>1</v>
      </c>
      <c r="AL1036" s="28">
        <f t="shared" si="186"/>
        <v>2</v>
      </c>
      <c r="AM1036" s="28">
        <f t="shared" si="182"/>
        <v>1384</v>
      </c>
      <c r="AN1036" s="29">
        <f t="shared" ca="1" si="183"/>
        <v>-5.1133824949171069E-3</v>
      </c>
      <c r="AP1036" s="7"/>
      <c r="AT1036" s="3"/>
      <c r="AV1036" s="7"/>
      <c r="AW1036" s="6"/>
      <c r="AY1036" s="7"/>
      <c r="BA1036" s="7"/>
      <c r="BG1036" s="7"/>
      <c r="BH1036" s="7"/>
    </row>
    <row r="1037" spans="1:60" x14ac:dyDescent="0.45">
      <c r="A1037" t="s">
        <v>859</v>
      </c>
      <c r="B1037" t="s">
        <v>30</v>
      </c>
      <c r="C1037" s="6">
        <v>44195.527777777781</v>
      </c>
      <c r="D1037" s="5">
        <v>75.3</v>
      </c>
      <c r="E1037" s="6">
        <v>44197.385416666664</v>
      </c>
      <c r="F1037">
        <v>86.35</v>
      </c>
      <c r="G1037" s="7">
        <v>0.1467</v>
      </c>
      <c r="H1037">
        <v>7261.7</v>
      </c>
      <c r="I1037" s="7">
        <v>0.12529999999999999</v>
      </c>
      <c r="J1037">
        <v>769.77819999999997</v>
      </c>
      <c r="K1037">
        <v>57964.3</v>
      </c>
      <c r="L1037">
        <v>1600121.92</v>
      </c>
      <c r="M1037">
        <v>548</v>
      </c>
      <c r="N1037">
        <v>13.25</v>
      </c>
      <c r="O1037" s="7">
        <v>-0.73309999999999997</v>
      </c>
      <c r="P1037" s="7">
        <v>0.32540000000000002</v>
      </c>
      <c r="Q1037" t="s">
        <v>535</v>
      </c>
      <c r="S1037" s="2">
        <f t="shared" si="184"/>
        <v>44195</v>
      </c>
      <c r="T1037" t="s">
        <v>859</v>
      </c>
      <c r="U1037" s="5">
        <v>75.3</v>
      </c>
      <c r="V1037">
        <v>86.35</v>
      </c>
      <c r="W1037">
        <f t="shared" si="187"/>
        <v>11742057.349826742</v>
      </c>
      <c r="X1037">
        <f t="shared" si="177"/>
        <v>29355.143374566855</v>
      </c>
      <c r="Y1037">
        <f t="shared" si="178"/>
        <v>400</v>
      </c>
      <c r="Z1037">
        <f t="shared" si="179"/>
        <v>3773.3999999999978</v>
      </c>
      <c r="AA1037" s="5" t="str">
        <f t="shared" si="185"/>
        <v/>
      </c>
      <c r="AB1037" s="24" t="str">
        <f>IFERROR(AA1037/MAX($J$3:AA1037)-1,"")</f>
        <v/>
      </c>
      <c r="AG1037" s="3">
        <v>44542</v>
      </c>
      <c r="AH1037">
        <v>12715168.362576745</v>
      </c>
      <c r="AI1037" s="24">
        <f>AH1037/MAX($AH$2:AH1037)-1</f>
        <v>-5.1133824949171069E-3</v>
      </c>
      <c r="AJ1037" s="27">
        <f t="shared" si="180"/>
        <v>1</v>
      </c>
      <c r="AK1037">
        <f t="shared" si="181"/>
        <v>1</v>
      </c>
      <c r="AL1037" s="28">
        <f t="shared" si="186"/>
        <v>2</v>
      </c>
      <c r="AM1037" s="28">
        <f t="shared" si="182"/>
        <v>1384</v>
      </c>
      <c r="AN1037" s="29">
        <f t="shared" ca="1" si="183"/>
        <v>-5.1133824949171069E-3</v>
      </c>
      <c r="AP1037" s="7"/>
      <c r="AT1037" s="3"/>
      <c r="AV1037" s="7"/>
      <c r="AW1037" s="6"/>
      <c r="AY1037" s="7"/>
      <c r="BA1037" s="7"/>
      <c r="BG1037" s="7"/>
      <c r="BH1037" s="7"/>
    </row>
    <row r="1038" spans="1:60" x14ac:dyDescent="0.45">
      <c r="A1038" t="s">
        <v>1008</v>
      </c>
      <c r="B1038" t="s">
        <v>30</v>
      </c>
      <c r="C1038" s="6">
        <v>44195.52847222222</v>
      </c>
      <c r="D1038" s="5">
        <v>55.25</v>
      </c>
      <c r="E1038" s="6">
        <v>44197.385416666664</v>
      </c>
      <c r="F1038">
        <v>71.400000000000006</v>
      </c>
      <c r="G1038" s="7">
        <v>0.2923</v>
      </c>
      <c r="H1038">
        <v>15613.13</v>
      </c>
      <c r="I1038" s="7">
        <v>0.26939999999999997</v>
      </c>
      <c r="J1038">
        <v>1049.0229999999999</v>
      </c>
      <c r="K1038">
        <v>57958.5</v>
      </c>
      <c r="L1038">
        <v>1615735.05</v>
      </c>
      <c r="M1038">
        <v>547</v>
      </c>
      <c r="N1038">
        <v>28.54</v>
      </c>
      <c r="O1038" s="7">
        <v>-0.77380000000000004</v>
      </c>
      <c r="P1038" s="7">
        <v>0.50229999999999997</v>
      </c>
      <c r="Q1038" t="s">
        <v>535</v>
      </c>
      <c r="S1038" s="2">
        <f t="shared" si="184"/>
        <v>44195</v>
      </c>
      <c r="T1038" t="s">
        <v>1008</v>
      </c>
      <c r="U1038" s="5">
        <v>55.25</v>
      </c>
      <c r="V1038">
        <v>71.400000000000006</v>
      </c>
      <c r="W1038">
        <f t="shared" si="187"/>
        <v>11742057.349826742</v>
      </c>
      <c r="X1038">
        <f t="shared" si="177"/>
        <v>29355.143374566855</v>
      </c>
      <c r="Y1038">
        <f t="shared" si="178"/>
        <v>525</v>
      </c>
      <c r="Z1038">
        <f t="shared" si="179"/>
        <v>7813.8375000000024</v>
      </c>
      <c r="AA1038" s="5">
        <f t="shared" si="185"/>
        <v>11760787.349826742</v>
      </c>
      <c r="AB1038" s="24">
        <f>IFERROR(AA1038/MAX($J$3:AA1038)-1,"")</f>
        <v>-2.5052097904192272E-2</v>
      </c>
      <c r="AG1038" s="3">
        <v>44543</v>
      </c>
      <c r="AH1038">
        <v>12814979.837576745</v>
      </c>
      <c r="AI1038" s="24">
        <f>AH1038/MAX($AH$2:AH1038)-1</f>
        <v>0</v>
      </c>
      <c r="AJ1038" s="27">
        <f t="shared" si="180"/>
        <v>1</v>
      </c>
      <c r="AK1038">
        <f t="shared" si="181"/>
        <v>1</v>
      </c>
      <c r="AL1038" s="28">
        <f t="shared" si="186"/>
        <v>2</v>
      </c>
      <c r="AM1038" s="28">
        <f t="shared" si="182"/>
        <v>1384</v>
      </c>
      <c r="AN1038" s="29">
        <f t="shared" ca="1" si="183"/>
        <v>0</v>
      </c>
      <c r="AP1038" s="7"/>
      <c r="AT1038" s="3"/>
      <c r="AV1038" s="7"/>
      <c r="AW1038" s="6"/>
      <c r="AY1038" s="7"/>
      <c r="BA1038" s="7"/>
      <c r="BG1038" s="7"/>
      <c r="BH1038" s="7"/>
    </row>
    <row r="1039" spans="1:60" x14ac:dyDescent="0.45">
      <c r="A1039" t="s">
        <v>860</v>
      </c>
      <c r="B1039" t="s">
        <v>30</v>
      </c>
      <c r="C1039" s="6">
        <v>44200.458333333336</v>
      </c>
      <c r="D1039" s="5">
        <v>106.1</v>
      </c>
      <c r="E1039" s="6">
        <v>44201.385416666664</v>
      </c>
      <c r="F1039">
        <v>54.5</v>
      </c>
      <c r="G1039" s="7">
        <v>-0.48630000000000001</v>
      </c>
      <c r="H1039">
        <v>-29650.34</v>
      </c>
      <c r="I1039" s="7">
        <v>-0.50149999999999995</v>
      </c>
      <c r="J1039">
        <v>557.27430000000004</v>
      </c>
      <c r="K1039">
        <v>59126.8</v>
      </c>
      <c r="L1039">
        <v>1795710.53</v>
      </c>
      <c r="M1039">
        <v>272</v>
      </c>
      <c r="N1039">
        <v>-109.01</v>
      </c>
      <c r="O1039" s="7">
        <v>-0.65980000000000005</v>
      </c>
      <c r="P1039" s="7">
        <v>0.31009999999999999</v>
      </c>
      <c r="Q1039" t="s">
        <v>535</v>
      </c>
      <c r="S1039" s="2">
        <f t="shared" si="184"/>
        <v>44200</v>
      </c>
      <c r="T1039" t="s">
        <v>860</v>
      </c>
      <c r="U1039" s="5">
        <v>106.1</v>
      </c>
      <c r="V1039">
        <v>54.5</v>
      </c>
      <c r="W1039">
        <f t="shared" si="187"/>
        <v>11760787.349826742</v>
      </c>
      <c r="X1039">
        <f t="shared" si="177"/>
        <v>29401.968374566855</v>
      </c>
      <c r="Y1039">
        <f t="shared" si="178"/>
        <v>275</v>
      </c>
      <c r="Z1039">
        <f t="shared" si="179"/>
        <v>-14631.650000000001</v>
      </c>
      <c r="AA1039" s="5" t="str">
        <f t="shared" si="185"/>
        <v/>
      </c>
      <c r="AB1039" s="24" t="str">
        <f>IFERROR(AA1039/MAX($J$3:AA1039)-1,"")</f>
        <v/>
      </c>
      <c r="AG1039" s="3">
        <v>44544</v>
      </c>
      <c r="AH1039">
        <v>12793749.537576744</v>
      </c>
      <c r="AI1039" s="24">
        <f>AH1039/MAX($AH$2:AH1039)-1</f>
        <v>-1.6566783771089222E-3</v>
      </c>
      <c r="AJ1039" s="27">
        <f t="shared" si="180"/>
        <v>1</v>
      </c>
      <c r="AK1039">
        <f t="shared" si="181"/>
        <v>1</v>
      </c>
      <c r="AL1039" s="28">
        <f t="shared" si="186"/>
        <v>2</v>
      </c>
      <c r="AM1039" s="28">
        <f t="shared" si="182"/>
        <v>1384</v>
      </c>
      <c r="AN1039" s="29">
        <f t="shared" ca="1" si="183"/>
        <v>-1.6566783771089222E-3</v>
      </c>
      <c r="AP1039" s="7"/>
      <c r="AT1039" s="3"/>
      <c r="AV1039" s="7"/>
      <c r="AW1039" s="6"/>
      <c r="AY1039" s="7"/>
      <c r="BA1039" s="7"/>
      <c r="BG1039" s="7"/>
      <c r="BH1039" s="7"/>
    </row>
    <row r="1040" spans="1:60" x14ac:dyDescent="0.45">
      <c r="A1040" t="s">
        <v>1009</v>
      </c>
      <c r="B1040" t="s">
        <v>30</v>
      </c>
      <c r="C1040" s="6">
        <v>44200.461805555555</v>
      </c>
      <c r="D1040" s="5">
        <v>108.05</v>
      </c>
      <c r="E1040" s="6">
        <v>44201.385416666664</v>
      </c>
      <c r="F1040">
        <v>41.5</v>
      </c>
      <c r="G1040" s="7">
        <v>-0.6159</v>
      </c>
      <c r="H1040">
        <v>-37250.26</v>
      </c>
      <c r="I1040" s="7">
        <v>-0.62980000000000003</v>
      </c>
      <c r="J1040">
        <v>547.43169999999998</v>
      </c>
      <c r="K1040">
        <v>59150</v>
      </c>
      <c r="L1040">
        <v>1758460.27</v>
      </c>
      <c r="M1040">
        <v>267</v>
      </c>
      <c r="N1040">
        <v>-139.51</v>
      </c>
      <c r="O1040" s="7">
        <v>-0.75060000000000004</v>
      </c>
      <c r="P1040" s="7">
        <v>7.6799999999999993E-2</v>
      </c>
      <c r="Q1040" t="s">
        <v>535</v>
      </c>
      <c r="S1040" s="2">
        <f t="shared" si="184"/>
        <v>44200</v>
      </c>
      <c r="T1040" t="s">
        <v>1009</v>
      </c>
      <c r="U1040" s="5">
        <v>108.05</v>
      </c>
      <c r="V1040">
        <v>41.5</v>
      </c>
      <c r="W1040">
        <f t="shared" si="187"/>
        <v>11760787.349826742</v>
      </c>
      <c r="X1040">
        <f t="shared" si="177"/>
        <v>29401.968374566855</v>
      </c>
      <c r="Y1040">
        <f t="shared" si="178"/>
        <v>275</v>
      </c>
      <c r="Z1040">
        <f t="shared" si="179"/>
        <v>-18712.512500000001</v>
      </c>
      <c r="AA1040" s="5">
        <f t="shared" si="185"/>
        <v>11727443.187326742</v>
      </c>
      <c r="AB1040" s="24">
        <f>IFERROR(AA1040/MAX($J$3:AA1040)-1,"")</f>
        <v>-2.7816268389512344E-2</v>
      </c>
      <c r="AG1040" s="3">
        <v>44545</v>
      </c>
      <c r="AH1040">
        <v>12711299.250076745</v>
      </c>
      <c r="AI1040" s="24">
        <f>AH1040/MAX($AH$2:AH1040)-1</f>
        <v>-8.0905774971242739E-3</v>
      </c>
      <c r="AJ1040" s="27">
        <f t="shared" si="180"/>
        <v>1</v>
      </c>
      <c r="AK1040">
        <f t="shared" si="181"/>
        <v>1</v>
      </c>
      <c r="AL1040" s="28">
        <f t="shared" si="186"/>
        <v>2</v>
      </c>
      <c r="AM1040" s="28">
        <f t="shared" si="182"/>
        <v>1384</v>
      </c>
      <c r="AN1040" s="29">
        <f t="shared" ca="1" si="183"/>
        <v>-8.0905774971242739E-3</v>
      </c>
      <c r="AP1040" s="7"/>
      <c r="AT1040" s="3"/>
      <c r="AV1040" s="7"/>
      <c r="AW1040" s="6"/>
      <c r="AY1040" s="7"/>
      <c r="BA1040" s="7"/>
      <c r="BG1040" s="7"/>
      <c r="BH1040" s="7"/>
    </row>
    <row r="1041" spans="1:60" x14ac:dyDescent="0.45">
      <c r="A1041" t="s">
        <v>861</v>
      </c>
      <c r="B1041" t="s">
        <v>30</v>
      </c>
      <c r="C1041" s="6">
        <v>44201.522222222222</v>
      </c>
      <c r="D1041" s="5">
        <v>75.650000000000006</v>
      </c>
      <c r="E1041" s="6">
        <v>44202.385416666664</v>
      </c>
      <c r="F1041">
        <v>102</v>
      </c>
      <c r="G1041" s="7">
        <v>0.3483</v>
      </c>
      <c r="H1041">
        <v>18865.78</v>
      </c>
      <c r="I1041" s="7">
        <v>0.32479999999999998</v>
      </c>
      <c r="J1041">
        <v>767.7287</v>
      </c>
      <c r="K1041">
        <v>58078.68</v>
      </c>
      <c r="L1041">
        <v>1634600.83</v>
      </c>
      <c r="M1041">
        <v>180</v>
      </c>
      <c r="N1041">
        <v>104.81</v>
      </c>
      <c r="O1041" s="7">
        <v>-0.3377</v>
      </c>
      <c r="P1041" s="7">
        <v>0.4461</v>
      </c>
      <c r="Q1041" t="s">
        <v>535</v>
      </c>
      <c r="S1041" s="2">
        <f t="shared" si="184"/>
        <v>44201</v>
      </c>
      <c r="T1041" t="s">
        <v>861</v>
      </c>
      <c r="U1041" s="5">
        <v>75.650000000000006</v>
      </c>
      <c r="V1041">
        <v>102</v>
      </c>
      <c r="W1041">
        <f t="shared" si="187"/>
        <v>11727443.187326742</v>
      </c>
      <c r="X1041">
        <f t="shared" si="177"/>
        <v>29318.607968316857</v>
      </c>
      <c r="Y1041">
        <f t="shared" si="178"/>
        <v>400</v>
      </c>
      <c r="Z1041">
        <f t="shared" si="179"/>
        <v>9829.3999999999978</v>
      </c>
      <c r="AA1041" s="5" t="str">
        <f t="shared" si="185"/>
        <v/>
      </c>
      <c r="AB1041" s="24" t="str">
        <f>IFERROR(AA1041/MAX($J$3:AA1041)-1,"")</f>
        <v/>
      </c>
      <c r="AG1041" s="3">
        <v>44546</v>
      </c>
      <c r="AH1041">
        <v>12679101.950076744</v>
      </c>
      <c r="AI1041" s="24">
        <f>AH1041/MAX($AH$2:AH1041)-1</f>
        <v>-1.0603051212111358E-2</v>
      </c>
      <c r="AJ1041" s="27">
        <f t="shared" si="180"/>
        <v>1</v>
      </c>
      <c r="AK1041">
        <f t="shared" si="181"/>
        <v>1</v>
      </c>
      <c r="AL1041" s="28">
        <f t="shared" si="186"/>
        <v>2</v>
      </c>
      <c r="AM1041" s="28">
        <f t="shared" si="182"/>
        <v>1384</v>
      </c>
      <c r="AN1041" s="29">
        <f t="shared" ca="1" si="183"/>
        <v>-1.0603051212111358E-2</v>
      </c>
      <c r="AP1041" s="7"/>
      <c r="AT1041" s="3"/>
      <c r="AV1041" s="7"/>
      <c r="AW1041" s="6"/>
      <c r="AY1041" s="7"/>
      <c r="BA1041" s="7"/>
      <c r="BG1041" s="7"/>
      <c r="BH1041" s="7"/>
    </row>
    <row r="1042" spans="1:60" x14ac:dyDescent="0.45">
      <c r="A1042" t="s">
        <v>861</v>
      </c>
      <c r="B1042" t="s">
        <v>30</v>
      </c>
      <c r="C1042" s="6">
        <v>44201.586111111108</v>
      </c>
      <c r="D1042" s="5">
        <v>79.75</v>
      </c>
      <c r="E1042" s="6">
        <v>44202.385416666664</v>
      </c>
      <c r="F1042">
        <v>102</v>
      </c>
      <c r="G1042" s="7">
        <v>0.27900000000000003</v>
      </c>
      <c r="H1042">
        <v>15062.99</v>
      </c>
      <c r="I1042" s="7">
        <v>0.25619999999999998</v>
      </c>
      <c r="J1042">
        <v>737.20749999999998</v>
      </c>
      <c r="K1042">
        <v>58792.3</v>
      </c>
      <c r="L1042">
        <v>1773523.26</v>
      </c>
      <c r="M1042">
        <v>88</v>
      </c>
      <c r="N1042">
        <v>171.17</v>
      </c>
      <c r="O1042" s="7">
        <v>-0.1066</v>
      </c>
      <c r="P1042" s="7">
        <v>0.37180000000000002</v>
      </c>
      <c r="Q1042" t="s">
        <v>535</v>
      </c>
      <c r="S1042" s="2">
        <f t="shared" si="184"/>
        <v>44201</v>
      </c>
      <c r="T1042" t="s">
        <v>861</v>
      </c>
      <c r="U1042" s="5">
        <v>79.75</v>
      </c>
      <c r="V1042">
        <v>102</v>
      </c>
      <c r="W1042">
        <f t="shared" si="187"/>
        <v>11727443.187326742</v>
      </c>
      <c r="X1042">
        <f t="shared" si="177"/>
        <v>29318.607968316857</v>
      </c>
      <c r="Y1042">
        <f t="shared" si="178"/>
        <v>375</v>
      </c>
      <c r="Z1042">
        <f t="shared" si="179"/>
        <v>7662.1875000000018</v>
      </c>
      <c r="AA1042" s="5" t="str">
        <f t="shared" si="185"/>
        <v/>
      </c>
      <c r="AB1042" s="24" t="str">
        <f>IFERROR(AA1042/MAX($J$3:AA1042)-1,"")</f>
        <v/>
      </c>
      <c r="AG1042" s="3">
        <v>44547</v>
      </c>
      <c r="AH1042">
        <v>12784289.950076744</v>
      </c>
      <c r="AI1042" s="24">
        <f>AH1042/MAX($AH$2:AH1042)-1</f>
        <v>-2.3948447745513191E-3</v>
      </c>
      <c r="AJ1042" s="27">
        <f t="shared" si="180"/>
        <v>1</v>
      </c>
      <c r="AK1042">
        <f t="shared" si="181"/>
        <v>1</v>
      </c>
      <c r="AL1042" s="28">
        <f t="shared" si="186"/>
        <v>2</v>
      </c>
      <c r="AM1042" s="28">
        <f t="shared" si="182"/>
        <v>1384</v>
      </c>
      <c r="AN1042" s="29">
        <f t="shared" ca="1" si="183"/>
        <v>-2.3948447745513191E-3</v>
      </c>
      <c r="AP1042" s="7"/>
      <c r="AT1042" s="3"/>
      <c r="AV1042" s="7"/>
      <c r="AW1042" s="6"/>
      <c r="AY1042" s="7"/>
      <c r="BA1042" s="7"/>
      <c r="BG1042" s="7"/>
      <c r="BH1042" s="7"/>
    </row>
    <row r="1043" spans="1:60" x14ac:dyDescent="0.45">
      <c r="A1043" t="s">
        <v>862</v>
      </c>
      <c r="B1043" t="s">
        <v>30</v>
      </c>
      <c r="C1043" s="6">
        <v>44201.606944444444</v>
      </c>
      <c r="D1043" s="5">
        <v>56.05</v>
      </c>
      <c r="E1043" s="6">
        <v>44202.385416666664</v>
      </c>
      <c r="F1043">
        <v>70.5</v>
      </c>
      <c r="G1043" s="7">
        <v>0.25779999999999997</v>
      </c>
      <c r="H1043">
        <v>13830.03</v>
      </c>
      <c r="I1043" s="7">
        <v>0.23519999999999999</v>
      </c>
      <c r="J1043">
        <v>1048.961</v>
      </c>
      <c r="K1043">
        <v>58794.27</v>
      </c>
      <c r="L1043">
        <v>1787353.29</v>
      </c>
      <c r="M1043">
        <v>58</v>
      </c>
      <c r="N1043">
        <v>238.45</v>
      </c>
      <c r="O1043" s="7">
        <v>-8.3900000000000002E-2</v>
      </c>
      <c r="P1043" s="7">
        <v>0.37380000000000002</v>
      </c>
      <c r="Q1043" t="s">
        <v>535</v>
      </c>
      <c r="S1043" s="2">
        <f t="shared" si="184"/>
        <v>44201</v>
      </c>
      <c r="T1043" t="s">
        <v>862</v>
      </c>
      <c r="U1043" s="5">
        <v>56.05</v>
      </c>
      <c r="V1043">
        <v>70.5</v>
      </c>
      <c r="W1043">
        <f t="shared" si="187"/>
        <v>11727443.187326742</v>
      </c>
      <c r="X1043">
        <f t="shared" si="177"/>
        <v>29318.607968316857</v>
      </c>
      <c r="Y1043">
        <f t="shared" si="178"/>
        <v>525</v>
      </c>
      <c r="Z1043">
        <f t="shared" si="179"/>
        <v>6921.8625000000038</v>
      </c>
      <c r="AA1043" s="5" t="str">
        <f t="shared" si="185"/>
        <v/>
      </c>
      <c r="AB1043" s="24" t="str">
        <f>IFERROR(AA1043/MAX($J$3:AA1043)-1,"")</f>
        <v/>
      </c>
      <c r="AG1043" s="3">
        <v>44548</v>
      </c>
      <c r="AH1043">
        <v>12784289.950076744</v>
      </c>
      <c r="AI1043" s="24">
        <f>AH1043/MAX($AH$2:AH1043)-1</f>
        <v>-2.3948447745513191E-3</v>
      </c>
      <c r="AJ1043" s="27">
        <f t="shared" si="180"/>
        <v>1</v>
      </c>
      <c r="AK1043">
        <f t="shared" si="181"/>
        <v>1</v>
      </c>
      <c r="AL1043" s="28">
        <f t="shared" si="186"/>
        <v>2</v>
      </c>
      <c r="AM1043" s="28">
        <f t="shared" si="182"/>
        <v>1384</v>
      </c>
      <c r="AN1043" s="29">
        <f t="shared" ca="1" si="183"/>
        <v>-2.3948447745513191E-3</v>
      </c>
      <c r="AP1043" s="7"/>
      <c r="AT1043" s="3"/>
      <c r="AV1043" s="7"/>
      <c r="AW1043" s="6"/>
      <c r="AY1043" s="7"/>
      <c r="BA1043" s="7"/>
      <c r="BG1043" s="7"/>
      <c r="BH1043" s="7"/>
    </row>
    <row r="1044" spans="1:60" x14ac:dyDescent="0.45">
      <c r="A1044" t="s">
        <v>862</v>
      </c>
      <c r="B1044" t="s">
        <v>30</v>
      </c>
      <c r="C1044" s="6">
        <v>44201.606944444444</v>
      </c>
      <c r="D1044" s="5">
        <v>56.05</v>
      </c>
      <c r="E1044" s="6">
        <v>44202.385416666664</v>
      </c>
      <c r="F1044">
        <v>70.5</v>
      </c>
      <c r="G1044" s="7">
        <v>0.25779999999999997</v>
      </c>
      <c r="H1044">
        <v>13665.92</v>
      </c>
      <c r="I1044" s="7">
        <v>0.23519999999999999</v>
      </c>
      <c r="J1044">
        <v>1036.5139999999999</v>
      </c>
      <c r="K1044">
        <v>58096.62</v>
      </c>
      <c r="L1044">
        <v>1648266.76</v>
      </c>
      <c r="M1044">
        <v>58</v>
      </c>
      <c r="N1044">
        <v>235.62</v>
      </c>
      <c r="O1044" s="7">
        <v>-8.3900000000000002E-2</v>
      </c>
      <c r="P1044" s="7">
        <v>0.37380000000000002</v>
      </c>
      <c r="Q1044" t="s">
        <v>535</v>
      </c>
      <c r="S1044" s="2">
        <f t="shared" si="184"/>
        <v>44201</v>
      </c>
      <c r="T1044" t="s">
        <v>862</v>
      </c>
      <c r="U1044" s="5">
        <v>56.05</v>
      </c>
      <c r="V1044">
        <v>70.5</v>
      </c>
      <c r="W1044">
        <f t="shared" si="187"/>
        <v>11727443.187326742</v>
      </c>
      <c r="X1044">
        <f t="shared" si="177"/>
        <v>29318.607968316857</v>
      </c>
      <c r="Y1044">
        <f t="shared" si="178"/>
        <v>525</v>
      </c>
      <c r="Z1044">
        <f t="shared" si="179"/>
        <v>6921.8625000000038</v>
      </c>
      <c r="AA1044" s="5">
        <f t="shared" si="185"/>
        <v>11758778.499826742</v>
      </c>
      <c r="AB1044" s="24">
        <f>IFERROR(AA1044/MAX($J$3:AA1044)-1,"")</f>
        <v>-2.521862791913676E-2</v>
      </c>
      <c r="AG1044" s="3">
        <v>44549</v>
      </c>
      <c r="AH1044">
        <v>12784289.950076744</v>
      </c>
      <c r="AI1044" s="24">
        <f>AH1044/MAX($AH$2:AH1044)-1</f>
        <v>-2.3948447745513191E-3</v>
      </c>
      <c r="AJ1044" s="27">
        <f t="shared" si="180"/>
        <v>1</v>
      </c>
      <c r="AK1044">
        <f t="shared" si="181"/>
        <v>1</v>
      </c>
      <c r="AL1044" s="28">
        <f t="shared" si="186"/>
        <v>2</v>
      </c>
      <c r="AM1044" s="28">
        <f t="shared" si="182"/>
        <v>1384</v>
      </c>
      <c r="AN1044" s="29">
        <f t="shared" ca="1" si="183"/>
        <v>-2.3948447745513191E-3</v>
      </c>
      <c r="AP1044" s="7"/>
      <c r="AT1044" s="3"/>
      <c r="AV1044" s="7"/>
      <c r="AW1044" s="6"/>
      <c r="AY1044" s="7"/>
      <c r="BA1044" s="7"/>
      <c r="BG1044" s="7"/>
      <c r="BH1044" s="7"/>
    </row>
    <row r="1045" spans="1:60" x14ac:dyDescent="0.45">
      <c r="A1045" t="s">
        <v>863</v>
      </c>
      <c r="B1045" t="s">
        <v>30</v>
      </c>
      <c r="C1045" s="6">
        <v>44202.574999999997</v>
      </c>
      <c r="D1045" s="5">
        <v>53.15</v>
      </c>
      <c r="E1045" s="6">
        <v>44203.385416666664</v>
      </c>
      <c r="F1045">
        <v>7.55</v>
      </c>
      <c r="G1045" s="7">
        <v>-0.8579</v>
      </c>
      <c r="H1045">
        <v>-51237.84</v>
      </c>
      <c r="I1045" s="7">
        <v>-0.86939999999999995</v>
      </c>
      <c r="J1045">
        <v>1108.876</v>
      </c>
      <c r="K1045">
        <v>58936.77</v>
      </c>
      <c r="L1045">
        <v>1736115.45</v>
      </c>
      <c r="M1045">
        <v>104</v>
      </c>
      <c r="N1045">
        <v>-492.67</v>
      </c>
      <c r="O1045" s="7">
        <v>-0.8579</v>
      </c>
      <c r="P1045" s="7">
        <v>1.0168999999999999</v>
      </c>
      <c r="Q1045" t="s">
        <v>535</v>
      </c>
      <c r="S1045" s="2">
        <f t="shared" si="184"/>
        <v>44202</v>
      </c>
      <c r="T1045" t="s">
        <v>863</v>
      </c>
      <c r="U1045" s="5">
        <v>53.15</v>
      </c>
      <c r="V1045">
        <v>7.55</v>
      </c>
      <c r="W1045">
        <f t="shared" si="187"/>
        <v>11758778.499826742</v>
      </c>
      <c r="X1045">
        <f t="shared" si="177"/>
        <v>29396.946249566856</v>
      </c>
      <c r="Y1045">
        <f t="shared" si="178"/>
        <v>550</v>
      </c>
      <c r="Z1045">
        <f t="shared" si="179"/>
        <v>-25413.850000000002</v>
      </c>
      <c r="AA1045" s="5" t="str">
        <f t="shared" si="185"/>
        <v/>
      </c>
      <c r="AB1045" s="24" t="str">
        <f>IFERROR(AA1045/MAX($J$3:AA1045)-1,"")</f>
        <v/>
      </c>
      <c r="AG1045" s="3">
        <v>44550</v>
      </c>
      <c r="AH1045">
        <v>12720699.937576745</v>
      </c>
      <c r="AI1045" s="24">
        <f>AH1045/MAX($AH$2:AH1045)-1</f>
        <v>-7.3570072832692679E-3</v>
      </c>
      <c r="AJ1045" s="27">
        <f t="shared" si="180"/>
        <v>1</v>
      </c>
      <c r="AK1045">
        <f t="shared" si="181"/>
        <v>1</v>
      </c>
      <c r="AL1045" s="28">
        <f t="shared" si="186"/>
        <v>2</v>
      </c>
      <c r="AM1045" s="28">
        <f t="shared" si="182"/>
        <v>1384</v>
      </c>
      <c r="AN1045" s="29">
        <f t="shared" ca="1" si="183"/>
        <v>-7.3570072832692679E-3</v>
      </c>
      <c r="AP1045" s="7"/>
      <c r="AT1045" s="3"/>
      <c r="AV1045" s="7"/>
      <c r="AW1045" s="6"/>
      <c r="AY1045" s="7"/>
      <c r="BA1045" s="7"/>
      <c r="BG1045" s="7"/>
      <c r="BH1045" s="7"/>
    </row>
    <row r="1046" spans="1:60" x14ac:dyDescent="0.45">
      <c r="A1046" t="s">
        <v>863</v>
      </c>
      <c r="B1046" t="s">
        <v>30</v>
      </c>
      <c r="C1046" s="6">
        <v>44202.581944444442</v>
      </c>
      <c r="D1046" s="5">
        <v>62.3</v>
      </c>
      <c r="E1046" s="6">
        <v>44203.385416666664</v>
      </c>
      <c r="F1046">
        <v>7.55</v>
      </c>
      <c r="G1046" s="7">
        <v>-0.87880000000000003</v>
      </c>
      <c r="H1046">
        <v>-51836.19</v>
      </c>
      <c r="I1046" s="7">
        <v>-0.89</v>
      </c>
      <c r="J1046">
        <v>934.85289999999998</v>
      </c>
      <c r="K1046">
        <v>58241.34</v>
      </c>
      <c r="L1046">
        <v>1596430.56</v>
      </c>
      <c r="M1046">
        <v>94</v>
      </c>
      <c r="N1046">
        <v>-551.45000000000005</v>
      </c>
      <c r="O1046" s="7">
        <v>-0.87880000000000003</v>
      </c>
      <c r="P1046" s="7">
        <v>0.72070000000000001</v>
      </c>
      <c r="Q1046" t="s">
        <v>535</v>
      </c>
      <c r="S1046" s="2">
        <f t="shared" si="184"/>
        <v>44202</v>
      </c>
      <c r="T1046" t="s">
        <v>863</v>
      </c>
      <c r="U1046" s="5">
        <v>62.3</v>
      </c>
      <c r="V1046">
        <v>7.55</v>
      </c>
      <c r="W1046">
        <f t="shared" si="187"/>
        <v>11758778.499826742</v>
      </c>
      <c r="X1046">
        <f t="shared" si="177"/>
        <v>29396.946249566856</v>
      </c>
      <c r="Y1046">
        <f t="shared" si="178"/>
        <v>475</v>
      </c>
      <c r="Z1046">
        <f t="shared" si="179"/>
        <v>-26338.037499999999</v>
      </c>
      <c r="AA1046" s="5" t="str">
        <f t="shared" si="185"/>
        <v/>
      </c>
      <c r="AB1046" s="24" t="str">
        <f>IFERROR(AA1046/MAX($J$3:AA1046)-1,"")</f>
        <v/>
      </c>
      <c r="AG1046" s="3">
        <v>44551</v>
      </c>
      <c r="AH1046">
        <v>12705807.787576744</v>
      </c>
      <c r="AI1046" s="24">
        <f>AH1046/MAX($AH$2:AH1046)-1</f>
        <v>-8.5190965092181159E-3</v>
      </c>
      <c r="AJ1046" s="27">
        <f t="shared" si="180"/>
        <v>1</v>
      </c>
      <c r="AK1046">
        <f t="shared" si="181"/>
        <v>1</v>
      </c>
      <c r="AL1046" s="28">
        <f t="shared" si="186"/>
        <v>2</v>
      </c>
      <c r="AM1046" s="28">
        <f t="shared" si="182"/>
        <v>1384</v>
      </c>
      <c r="AN1046" s="29">
        <f t="shared" ca="1" si="183"/>
        <v>-8.5190965092181159E-3</v>
      </c>
      <c r="AP1046" s="7"/>
      <c r="AT1046" s="3"/>
      <c r="AV1046" s="7"/>
      <c r="AW1046" s="6"/>
      <c r="AY1046" s="7"/>
      <c r="BA1046" s="7"/>
      <c r="BG1046" s="7"/>
      <c r="BH1046" s="7"/>
    </row>
    <row r="1047" spans="1:60" x14ac:dyDescent="0.45">
      <c r="A1047" t="s">
        <v>864</v>
      </c>
      <c r="B1047" t="s">
        <v>30</v>
      </c>
      <c r="C1047" s="6">
        <v>44202.590277777781</v>
      </c>
      <c r="D1047" s="5">
        <v>62.3</v>
      </c>
      <c r="E1047" s="6">
        <v>44203.385416666664</v>
      </c>
      <c r="F1047">
        <v>3.9</v>
      </c>
      <c r="G1047" s="7">
        <v>-0.93740000000000001</v>
      </c>
      <c r="H1047">
        <v>-56007.7</v>
      </c>
      <c r="I1047" s="7">
        <v>-0.94799999999999995</v>
      </c>
      <c r="J1047">
        <v>948.28660000000002</v>
      </c>
      <c r="K1047">
        <v>59078.25</v>
      </c>
      <c r="L1047">
        <v>1680107.75</v>
      </c>
      <c r="M1047">
        <v>82</v>
      </c>
      <c r="N1047">
        <v>-683.02</v>
      </c>
      <c r="O1047" s="7">
        <v>-0.93740000000000001</v>
      </c>
      <c r="P1047" s="7">
        <v>0.30259999999999998</v>
      </c>
      <c r="Q1047" t="s">
        <v>535</v>
      </c>
      <c r="S1047" s="2">
        <f t="shared" si="184"/>
        <v>44202</v>
      </c>
      <c r="T1047" t="s">
        <v>864</v>
      </c>
      <c r="U1047" s="5">
        <v>62.3</v>
      </c>
      <c r="V1047">
        <v>3.9</v>
      </c>
      <c r="W1047">
        <f t="shared" si="187"/>
        <v>11758778.499826742</v>
      </c>
      <c r="X1047">
        <f t="shared" si="177"/>
        <v>29396.946249566856</v>
      </c>
      <c r="Y1047">
        <f t="shared" si="178"/>
        <v>475</v>
      </c>
      <c r="Z1047">
        <f t="shared" si="179"/>
        <v>-28054.449999999997</v>
      </c>
      <c r="AA1047" s="5" t="str">
        <f t="shared" si="185"/>
        <v/>
      </c>
      <c r="AB1047" s="24" t="str">
        <f>IFERROR(AA1047/MAX($J$3:AA1047)-1,"")</f>
        <v/>
      </c>
      <c r="AG1047" s="3">
        <v>44552</v>
      </c>
      <c r="AH1047">
        <v>12705807.787576744</v>
      </c>
      <c r="AI1047" s="24">
        <f>AH1047/MAX($AH$2:AH1047)-1</f>
        <v>-8.5190965092181159E-3</v>
      </c>
      <c r="AJ1047" s="27">
        <f t="shared" si="180"/>
        <v>1</v>
      </c>
      <c r="AK1047">
        <f t="shared" si="181"/>
        <v>1</v>
      </c>
      <c r="AL1047" s="28">
        <f t="shared" si="186"/>
        <v>2</v>
      </c>
      <c r="AM1047" s="28">
        <f t="shared" si="182"/>
        <v>1384</v>
      </c>
      <c r="AN1047" s="29">
        <f t="shared" ca="1" si="183"/>
        <v>-8.5190965092181159E-3</v>
      </c>
      <c r="AP1047" s="7"/>
      <c r="AT1047" s="3"/>
      <c r="AV1047" s="7"/>
      <c r="AW1047" s="6"/>
      <c r="AY1047" s="7"/>
      <c r="BA1047" s="7"/>
      <c r="BG1047" s="7"/>
      <c r="BH1047" s="7"/>
    </row>
    <row r="1048" spans="1:60" x14ac:dyDescent="0.45">
      <c r="A1048" t="s">
        <v>864</v>
      </c>
      <c r="B1048" t="s">
        <v>30</v>
      </c>
      <c r="C1048" s="6">
        <v>44202.590277777781</v>
      </c>
      <c r="D1048" s="5">
        <v>62.3</v>
      </c>
      <c r="E1048" s="6">
        <v>44203.385416666664</v>
      </c>
      <c r="F1048">
        <v>3.9</v>
      </c>
      <c r="G1048" s="7">
        <v>-0.93740000000000001</v>
      </c>
      <c r="H1048">
        <v>-55286.41</v>
      </c>
      <c r="I1048" s="7">
        <v>-0.94799999999999995</v>
      </c>
      <c r="J1048">
        <v>936.07410000000004</v>
      </c>
      <c r="K1048">
        <v>58317.41</v>
      </c>
      <c r="L1048">
        <v>1541144.16</v>
      </c>
      <c r="M1048">
        <v>82</v>
      </c>
      <c r="N1048">
        <v>-674.22</v>
      </c>
      <c r="O1048" s="7">
        <v>-0.93740000000000001</v>
      </c>
      <c r="P1048" s="7">
        <v>0.30259999999999998</v>
      </c>
      <c r="Q1048" t="s">
        <v>535</v>
      </c>
      <c r="S1048" s="2">
        <f t="shared" si="184"/>
        <v>44202</v>
      </c>
      <c r="T1048" t="s">
        <v>864</v>
      </c>
      <c r="U1048" s="5">
        <v>62.3</v>
      </c>
      <c r="V1048">
        <v>3.9</v>
      </c>
      <c r="W1048">
        <f t="shared" si="187"/>
        <v>11758778.499826742</v>
      </c>
      <c r="X1048">
        <f t="shared" si="177"/>
        <v>29396.946249566856</v>
      </c>
      <c r="Y1048">
        <f t="shared" si="178"/>
        <v>475</v>
      </c>
      <c r="Z1048">
        <f t="shared" si="179"/>
        <v>-28054.449999999997</v>
      </c>
      <c r="AA1048" s="5">
        <f t="shared" si="185"/>
        <v>11650917.712326743</v>
      </c>
      <c r="AB1048" s="24">
        <f>IFERROR(AA1048/MAX($J$3:AA1048)-1,"")</f>
        <v>-3.4160091221172806E-2</v>
      </c>
      <c r="AG1048" s="3">
        <v>44553</v>
      </c>
      <c r="AH1048">
        <v>12654140.612576744</v>
      </c>
      <c r="AI1048" s="24">
        <f>AH1048/MAX($AH$2:AH1048)-1</f>
        <v>-1.255087616512518E-2</v>
      </c>
      <c r="AJ1048" s="27">
        <f t="shared" si="180"/>
        <v>1</v>
      </c>
      <c r="AK1048">
        <f t="shared" si="181"/>
        <v>1</v>
      </c>
      <c r="AL1048" s="28">
        <f t="shared" si="186"/>
        <v>2</v>
      </c>
      <c r="AM1048" s="28">
        <f t="shared" si="182"/>
        <v>1384</v>
      </c>
      <c r="AN1048" s="29">
        <f t="shared" ca="1" si="183"/>
        <v>-1.255087616512518E-2</v>
      </c>
      <c r="AP1048" s="7"/>
      <c r="AT1048" s="3"/>
      <c r="AV1048" s="7"/>
      <c r="AW1048" s="6"/>
      <c r="AY1048" s="7"/>
      <c r="BA1048" s="7"/>
      <c r="BG1048" s="7"/>
      <c r="BH1048" s="7"/>
    </row>
    <row r="1049" spans="1:60" x14ac:dyDescent="0.45">
      <c r="A1049" t="s">
        <v>865</v>
      </c>
      <c r="B1049" t="s">
        <v>30</v>
      </c>
      <c r="C1049" s="6">
        <v>44204.443055555559</v>
      </c>
      <c r="D1049" s="5">
        <v>113.65</v>
      </c>
      <c r="E1049" s="6">
        <v>44207.385416666664</v>
      </c>
      <c r="F1049">
        <v>167.1</v>
      </c>
      <c r="G1049" s="7">
        <v>0.4703</v>
      </c>
      <c r="H1049">
        <v>26023.31</v>
      </c>
      <c r="I1049" s="7">
        <v>0.4456</v>
      </c>
      <c r="J1049">
        <v>513.86310000000003</v>
      </c>
      <c r="K1049">
        <v>58400.54</v>
      </c>
      <c r="L1049">
        <v>1706131.06</v>
      </c>
      <c r="M1049">
        <v>294</v>
      </c>
      <c r="N1049">
        <v>88.51</v>
      </c>
      <c r="O1049" s="7">
        <v>-0.1676</v>
      </c>
      <c r="P1049" s="7">
        <v>0.54949999999999999</v>
      </c>
      <c r="Q1049" t="s">
        <v>535</v>
      </c>
      <c r="S1049" s="2">
        <f t="shared" si="184"/>
        <v>44204</v>
      </c>
      <c r="T1049" t="s">
        <v>865</v>
      </c>
      <c r="U1049" s="5">
        <v>113.65</v>
      </c>
      <c r="V1049">
        <v>167.1</v>
      </c>
      <c r="W1049">
        <f t="shared" si="187"/>
        <v>11650917.712326743</v>
      </c>
      <c r="X1049">
        <f t="shared" si="177"/>
        <v>29127.294280816859</v>
      </c>
      <c r="Y1049">
        <f t="shared" si="178"/>
        <v>250</v>
      </c>
      <c r="Z1049">
        <f t="shared" si="179"/>
        <v>12660.625</v>
      </c>
      <c r="AA1049" s="5" t="str">
        <f t="shared" si="185"/>
        <v/>
      </c>
      <c r="AB1049" s="24" t="str">
        <f>IFERROR(AA1049/MAX($J$3:AA1049)-1,"")</f>
        <v/>
      </c>
      <c r="AG1049" s="3">
        <v>44554</v>
      </c>
      <c r="AH1049">
        <v>12674218.987576744</v>
      </c>
      <c r="AI1049" s="24">
        <f>AH1049/MAX($AH$2:AH1049)-1</f>
        <v>-1.098408673162754E-2</v>
      </c>
      <c r="AJ1049" s="27">
        <f t="shared" si="180"/>
        <v>1</v>
      </c>
      <c r="AK1049">
        <f t="shared" si="181"/>
        <v>1</v>
      </c>
      <c r="AL1049" s="28">
        <f t="shared" si="186"/>
        <v>2</v>
      </c>
      <c r="AM1049" s="28">
        <f t="shared" si="182"/>
        <v>1384</v>
      </c>
      <c r="AN1049" s="29">
        <f t="shared" ca="1" si="183"/>
        <v>-1.098408673162754E-2</v>
      </c>
      <c r="AP1049" s="7"/>
      <c r="AT1049" s="3"/>
      <c r="AV1049" s="7"/>
      <c r="AW1049" s="6"/>
      <c r="AY1049" s="7"/>
      <c r="BA1049" s="7"/>
      <c r="BG1049" s="7"/>
      <c r="BH1049" s="7"/>
    </row>
    <row r="1050" spans="1:60" x14ac:dyDescent="0.45">
      <c r="A1050" t="s">
        <v>865</v>
      </c>
      <c r="B1050" t="s">
        <v>30</v>
      </c>
      <c r="C1050" s="6">
        <v>44204.611805555556</v>
      </c>
      <c r="D1050" s="5">
        <v>123.15</v>
      </c>
      <c r="E1050" s="6">
        <v>44207.385416666664</v>
      </c>
      <c r="F1050">
        <v>167.1</v>
      </c>
      <c r="G1050" s="7">
        <v>0.3569</v>
      </c>
      <c r="H1050">
        <v>19234.07</v>
      </c>
      <c r="I1050" s="7">
        <v>0.33329999999999999</v>
      </c>
      <c r="J1050">
        <v>468.58069999999998</v>
      </c>
      <c r="K1050">
        <v>57705.72</v>
      </c>
      <c r="L1050">
        <v>1560378.22</v>
      </c>
      <c r="M1050">
        <v>51</v>
      </c>
      <c r="N1050">
        <v>377.14</v>
      </c>
      <c r="O1050" s="7">
        <v>-6.4100000000000004E-2</v>
      </c>
      <c r="P1050" s="7">
        <v>0.43</v>
      </c>
      <c r="Q1050" t="s">
        <v>535</v>
      </c>
      <c r="S1050" s="2">
        <f t="shared" si="184"/>
        <v>44204</v>
      </c>
      <c r="T1050" t="s">
        <v>865</v>
      </c>
      <c r="U1050" s="5">
        <v>123.15</v>
      </c>
      <c r="V1050">
        <v>167.1</v>
      </c>
      <c r="W1050">
        <f t="shared" si="187"/>
        <v>11650917.712326743</v>
      </c>
      <c r="X1050">
        <f t="shared" si="177"/>
        <v>29127.294280816859</v>
      </c>
      <c r="Y1050">
        <f t="shared" si="178"/>
        <v>225</v>
      </c>
      <c r="Z1050">
        <f t="shared" si="179"/>
        <v>9235.6875</v>
      </c>
      <c r="AA1050" s="5" t="str">
        <f t="shared" si="185"/>
        <v/>
      </c>
      <c r="AB1050" s="24" t="str">
        <f>IFERROR(AA1050/MAX($J$3:AA1050)-1,"")</f>
        <v/>
      </c>
      <c r="AG1050" s="3">
        <v>44555</v>
      </c>
      <c r="AH1050">
        <v>12674218.987576744</v>
      </c>
      <c r="AI1050" s="24">
        <f>AH1050/MAX($AH$2:AH1050)-1</f>
        <v>-1.098408673162754E-2</v>
      </c>
      <c r="AJ1050" s="27">
        <f t="shared" si="180"/>
        <v>1</v>
      </c>
      <c r="AK1050">
        <f t="shared" si="181"/>
        <v>1</v>
      </c>
      <c r="AL1050" s="28">
        <f t="shared" si="186"/>
        <v>2</v>
      </c>
      <c r="AM1050" s="28">
        <f t="shared" si="182"/>
        <v>1384</v>
      </c>
      <c r="AN1050" s="29">
        <f t="shared" ca="1" si="183"/>
        <v>-1.098408673162754E-2</v>
      </c>
      <c r="AP1050" s="7"/>
      <c r="AT1050" s="3"/>
      <c r="AV1050" s="7"/>
      <c r="AW1050" s="6"/>
      <c r="AY1050" s="7"/>
      <c r="BA1050" s="7"/>
      <c r="BG1050" s="7"/>
      <c r="BH1050" s="7"/>
    </row>
    <row r="1051" spans="1:60" x14ac:dyDescent="0.45">
      <c r="A1051" t="s">
        <v>866</v>
      </c>
      <c r="B1051" t="s">
        <v>30</v>
      </c>
      <c r="C1051" s="6">
        <v>44204.614583333336</v>
      </c>
      <c r="D1051" s="5">
        <v>103.15</v>
      </c>
      <c r="E1051" s="6">
        <v>44207.385416666664</v>
      </c>
      <c r="F1051">
        <v>134.5</v>
      </c>
      <c r="G1051" s="7">
        <v>0.3039</v>
      </c>
      <c r="H1051">
        <v>16410.78</v>
      </c>
      <c r="I1051" s="7">
        <v>0.28089999999999998</v>
      </c>
      <c r="J1051">
        <v>566.40660000000003</v>
      </c>
      <c r="K1051">
        <v>58424.84</v>
      </c>
      <c r="L1051">
        <v>1722541.84</v>
      </c>
      <c r="M1051">
        <v>47</v>
      </c>
      <c r="N1051">
        <v>349.17</v>
      </c>
      <c r="O1051" s="7">
        <v>-8.1900000000000001E-2</v>
      </c>
      <c r="P1051" s="7">
        <v>0.74450000000000005</v>
      </c>
      <c r="Q1051" t="s">
        <v>535</v>
      </c>
      <c r="S1051" s="2">
        <f t="shared" si="184"/>
        <v>44204</v>
      </c>
      <c r="T1051" t="s">
        <v>866</v>
      </c>
      <c r="U1051" s="5">
        <v>103.15</v>
      </c>
      <c r="V1051">
        <v>134.5</v>
      </c>
      <c r="W1051">
        <f t="shared" si="187"/>
        <v>11650917.712326743</v>
      </c>
      <c r="X1051">
        <f t="shared" si="177"/>
        <v>29127.294280816859</v>
      </c>
      <c r="Y1051">
        <f t="shared" si="178"/>
        <v>275</v>
      </c>
      <c r="Z1051">
        <f t="shared" si="179"/>
        <v>7967.7125000000005</v>
      </c>
      <c r="AA1051" s="5" t="str">
        <f t="shared" si="185"/>
        <v/>
      </c>
      <c r="AB1051" s="24" t="str">
        <f>IFERROR(AA1051/MAX($J$3:AA1051)-1,"")</f>
        <v/>
      </c>
      <c r="AG1051" s="3">
        <v>44556</v>
      </c>
      <c r="AH1051">
        <v>12674218.987576744</v>
      </c>
      <c r="AI1051" s="24">
        <f>AH1051/MAX($AH$2:AH1051)-1</f>
        <v>-1.098408673162754E-2</v>
      </c>
      <c r="AJ1051" s="27">
        <f t="shared" si="180"/>
        <v>1</v>
      </c>
      <c r="AK1051">
        <f t="shared" si="181"/>
        <v>1</v>
      </c>
      <c r="AL1051" s="28">
        <f t="shared" si="186"/>
        <v>2</v>
      </c>
      <c r="AM1051" s="28">
        <f t="shared" si="182"/>
        <v>1384</v>
      </c>
      <c r="AN1051" s="29">
        <f t="shared" ca="1" si="183"/>
        <v>-1.098408673162754E-2</v>
      </c>
      <c r="AP1051" s="7"/>
      <c r="AT1051" s="3"/>
      <c r="AV1051" s="7"/>
      <c r="AW1051" s="6"/>
      <c r="AY1051" s="7"/>
      <c r="BA1051" s="7"/>
      <c r="BG1051" s="7"/>
      <c r="BH1051" s="7"/>
    </row>
    <row r="1052" spans="1:60" x14ac:dyDescent="0.45">
      <c r="A1052" t="s">
        <v>866</v>
      </c>
      <c r="B1052" t="s">
        <v>30</v>
      </c>
      <c r="C1052" s="6">
        <v>44204.614583333336</v>
      </c>
      <c r="D1052" s="5">
        <v>103.15</v>
      </c>
      <c r="E1052" s="6">
        <v>44207.385416666664</v>
      </c>
      <c r="F1052">
        <v>134.5</v>
      </c>
      <c r="G1052" s="7">
        <v>0.3039</v>
      </c>
      <c r="H1052">
        <v>16208.7</v>
      </c>
      <c r="I1052" s="7">
        <v>0.28089999999999998</v>
      </c>
      <c r="J1052">
        <v>559.43190000000004</v>
      </c>
      <c r="K1052">
        <v>57705.4</v>
      </c>
      <c r="L1052">
        <v>1576586.92</v>
      </c>
      <c r="M1052">
        <v>47</v>
      </c>
      <c r="N1052">
        <v>344.87</v>
      </c>
      <c r="O1052" s="7">
        <v>-8.1900000000000001E-2</v>
      </c>
      <c r="P1052" s="7">
        <v>0.74450000000000005</v>
      </c>
      <c r="Q1052" t="s">
        <v>535</v>
      </c>
      <c r="S1052" s="2">
        <f t="shared" si="184"/>
        <v>44204</v>
      </c>
      <c r="T1052" t="s">
        <v>866</v>
      </c>
      <c r="U1052" s="5">
        <v>103.15</v>
      </c>
      <c r="V1052">
        <v>134.5</v>
      </c>
      <c r="W1052">
        <f t="shared" si="187"/>
        <v>11650917.712326743</v>
      </c>
      <c r="X1052">
        <f t="shared" si="177"/>
        <v>29127.294280816859</v>
      </c>
      <c r="Y1052">
        <f t="shared" si="178"/>
        <v>275</v>
      </c>
      <c r="Z1052">
        <f t="shared" si="179"/>
        <v>7967.7125000000005</v>
      </c>
      <c r="AA1052" s="5">
        <f t="shared" si="185"/>
        <v>11688749.449826743</v>
      </c>
      <c r="AB1052" s="24">
        <f>IFERROR(AA1052/MAX($J$3:AA1052)-1,"")</f>
        <v>-3.1023908922220844E-2</v>
      </c>
      <c r="AG1052" s="3">
        <v>44557</v>
      </c>
      <c r="AH1052">
        <v>12716190.650076743</v>
      </c>
      <c r="AI1052" s="24">
        <f>AH1052/MAX($AH$2:AH1052)-1</f>
        <v>-7.7088835684568924E-3</v>
      </c>
      <c r="AJ1052" s="27">
        <f t="shared" si="180"/>
        <v>1</v>
      </c>
      <c r="AK1052">
        <f t="shared" si="181"/>
        <v>1</v>
      </c>
      <c r="AL1052" s="28">
        <f t="shared" si="186"/>
        <v>2</v>
      </c>
      <c r="AM1052" s="28">
        <f t="shared" si="182"/>
        <v>1384</v>
      </c>
      <c r="AN1052" s="29">
        <f t="shared" ca="1" si="183"/>
        <v>-7.7088835684568924E-3</v>
      </c>
      <c r="AP1052" s="7"/>
      <c r="AT1052" s="3"/>
      <c r="AV1052" s="7"/>
      <c r="AW1052" s="6"/>
      <c r="AY1052" s="7"/>
      <c r="BA1052" s="7"/>
      <c r="BG1052" s="7"/>
      <c r="BH1052" s="7"/>
    </row>
    <row r="1053" spans="1:60" x14ac:dyDescent="0.45">
      <c r="A1053" t="s">
        <v>867</v>
      </c>
      <c r="B1053" t="s">
        <v>30</v>
      </c>
      <c r="C1053" s="6">
        <v>44207.430555555555</v>
      </c>
      <c r="D1053" s="5">
        <v>107.35</v>
      </c>
      <c r="E1053" s="6">
        <v>44208.385416666664</v>
      </c>
      <c r="F1053">
        <v>79.7</v>
      </c>
      <c r="G1053" s="7">
        <v>-0.2576</v>
      </c>
      <c r="H1053">
        <v>-16118.08</v>
      </c>
      <c r="I1053" s="7">
        <v>-0.27500000000000002</v>
      </c>
      <c r="J1053">
        <v>545.99630000000002</v>
      </c>
      <c r="K1053">
        <v>58612.71</v>
      </c>
      <c r="L1053">
        <v>1706423.76</v>
      </c>
      <c r="M1053">
        <v>312</v>
      </c>
      <c r="N1053">
        <v>-51.66</v>
      </c>
      <c r="O1053" s="7">
        <v>-0.35720000000000002</v>
      </c>
      <c r="P1053" s="7">
        <v>0.13039999999999999</v>
      </c>
      <c r="Q1053" t="s">
        <v>535</v>
      </c>
      <c r="S1053" s="2">
        <f t="shared" si="184"/>
        <v>44207</v>
      </c>
      <c r="T1053" t="s">
        <v>867</v>
      </c>
      <c r="U1053" s="5">
        <v>107.35</v>
      </c>
      <c r="V1053">
        <v>79.7</v>
      </c>
      <c r="W1053">
        <f t="shared" si="187"/>
        <v>11688749.449826743</v>
      </c>
      <c r="X1053">
        <f t="shared" si="177"/>
        <v>29221.873624566859</v>
      </c>
      <c r="Y1053">
        <f t="shared" si="178"/>
        <v>275</v>
      </c>
      <c r="Z1053">
        <f t="shared" si="179"/>
        <v>-8118.1374999999953</v>
      </c>
      <c r="AA1053" s="5" t="str">
        <f t="shared" si="185"/>
        <v/>
      </c>
      <c r="AB1053" s="24" t="str">
        <f>IFERROR(AA1053/MAX($J$3:AA1053)-1,"")</f>
        <v/>
      </c>
      <c r="AG1053" s="3">
        <v>44558</v>
      </c>
      <c r="AH1053">
        <v>12716190.650076743</v>
      </c>
      <c r="AI1053" s="24">
        <f>AH1053/MAX($AH$2:AH1053)-1</f>
        <v>-7.7088835684568924E-3</v>
      </c>
      <c r="AJ1053" s="27">
        <f t="shared" si="180"/>
        <v>1</v>
      </c>
      <c r="AK1053">
        <f t="shared" si="181"/>
        <v>1</v>
      </c>
      <c r="AL1053" s="28">
        <f t="shared" si="186"/>
        <v>2</v>
      </c>
      <c r="AM1053" s="28">
        <f t="shared" si="182"/>
        <v>1384</v>
      </c>
      <c r="AN1053" s="29">
        <f t="shared" ca="1" si="183"/>
        <v>-7.7088835684568924E-3</v>
      </c>
      <c r="AP1053" s="7"/>
      <c r="AT1053" s="3"/>
      <c r="AV1053" s="7"/>
      <c r="AW1053" s="6"/>
      <c r="AY1053" s="7"/>
      <c r="BA1053" s="7"/>
      <c r="BG1053" s="7"/>
      <c r="BH1053" s="7"/>
    </row>
    <row r="1054" spans="1:60" x14ac:dyDescent="0.45">
      <c r="A1054" t="s">
        <v>868</v>
      </c>
      <c r="B1054" t="s">
        <v>30</v>
      </c>
      <c r="C1054" s="6">
        <v>44207.604166666664</v>
      </c>
      <c r="D1054" s="5">
        <v>75.150000000000006</v>
      </c>
      <c r="E1054" s="6">
        <v>44208.385416666664</v>
      </c>
      <c r="F1054">
        <v>64.349999999999994</v>
      </c>
      <c r="G1054" s="7">
        <v>-0.14369999999999999</v>
      </c>
      <c r="H1054">
        <v>-9498.7000000000007</v>
      </c>
      <c r="I1054" s="7">
        <v>-0.1623</v>
      </c>
      <c r="J1054">
        <v>778.90110000000004</v>
      </c>
      <c r="K1054">
        <v>58534.41</v>
      </c>
      <c r="L1054">
        <v>1696925.06</v>
      </c>
      <c r="M1054">
        <v>62</v>
      </c>
      <c r="N1054">
        <v>-153.19999999999999</v>
      </c>
      <c r="O1054" s="7">
        <v>-0.14369999999999999</v>
      </c>
      <c r="P1054" s="7">
        <v>6.4500000000000002E-2</v>
      </c>
      <c r="Q1054" t="s">
        <v>535</v>
      </c>
      <c r="S1054" s="2">
        <f t="shared" si="184"/>
        <v>44207</v>
      </c>
      <c r="T1054" t="s">
        <v>868</v>
      </c>
      <c r="U1054" s="5">
        <v>75.150000000000006</v>
      </c>
      <c r="V1054">
        <v>64.349999999999994</v>
      </c>
      <c r="W1054">
        <f t="shared" si="187"/>
        <v>11688749.449826743</v>
      </c>
      <c r="X1054">
        <f t="shared" si="177"/>
        <v>29221.873624566859</v>
      </c>
      <c r="Y1054">
        <f t="shared" si="178"/>
        <v>400</v>
      </c>
      <c r="Z1054">
        <f t="shared" si="179"/>
        <v>-4878.0000000000091</v>
      </c>
      <c r="AA1054" s="5">
        <f t="shared" si="185"/>
        <v>11675753.312326744</v>
      </c>
      <c r="AB1054" s="24">
        <f>IFERROR(AA1054/MAX($J$3:AA1054)-1,"")</f>
        <v>-3.2101265107150057E-2</v>
      </c>
      <c r="AG1054" s="3">
        <v>44559</v>
      </c>
      <c r="AH1054">
        <v>12716190.650076743</v>
      </c>
      <c r="AI1054" s="24">
        <f>AH1054/MAX($AH$2:AH1054)-1</f>
        <v>-7.7088835684568924E-3</v>
      </c>
      <c r="AJ1054" s="27">
        <f t="shared" si="180"/>
        <v>1</v>
      </c>
      <c r="AK1054">
        <f t="shared" si="181"/>
        <v>1</v>
      </c>
      <c r="AL1054" s="28">
        <f t="shared" si="186"/>
        <v>2</v>
      </c>
      <c r="AM1054" s="28">
        <f t="shared" si="182"/>
        <v>1384</v>
      </c>
      <c r="AN1054" s="29">
        <f t="shared" ca="1" si="183"/>
        <v>-7.7088835684568924E-3</v>
      </c>
      <c r="AP1054" s="7"/>
      <c r="AT1054" s="3"/>
      <c r="AV1054" s="7"/>
      <c r="AW1054" s="6"/>
      <c r="AY1054" s="7"/>
      <c r="BA1054" s="7"/>
      <c r="BG1054" s="7"/>
      <c r="BH1054" s="7"/>
    </row>
    <row r="1055" spans="1:60" x14ac:dyDescent="0.45">
      <c r="A1055" t="s">
        <v>869</v>
      </c>
      <c r="B1055" t="s">
        <v>30</v>
      </c>
      <c r="C1055" s="6">
        <v>44208.525694444441</v>
      </c>
      <c r="D1055" s="5">
        <v>64.400000000000006</v>
      </c>
      <c r="E1055" s="6">
        <v>44209.385416666664</v>
      </c>
      <c r="F1055">
        <v>96.15</v>
      </c>
      <c r="G1055" s="7">
        <v>0.49299999999999999</v>
      </c>
      <c r="H1055">
        <v>27093.98</v>
      </c>
      <c r="I1055" s="7">
        <v>0.46810000000000002</v>
      </c>
      <c r="J1055">
        <v>898.80330000000004</v>
      </c>
      <c r="K1055">
        <v>57882.93</v>
      </c>
      <c r="L1055">
        <v>1603680.9</v>
      </c>
      <c r="M1055">
        <v>175</v>
      </c>
      <c r="N1055">
        <v>154.82</v>
      </c>
      <c r="O1055" s="7">
        <v>-2.4799999999999999E-2</v>
      </c>
      <c r="P1055" s="7">
        <v>0.5776</v>
      </c>
      <c r="Q1055" t="s">
        <v>535</v>
      </c>
      <c r="S1055" s="2">
        <f t="shared" si="184"/>
        <v>44208</v>
      </c>
      <c r="T1055" t="s">
        <v>869</v>
      </c>
      <c r="U1055" s="5">
        <v>64.400000000000006</v>
      </c>
      <c r="V1055">
        <v>96.15</v>
      </c>
      <c r="W1055">
        <f t="shared" si="187"/>
        <v>11675753.312326744</v>
      </c>
      <c r="X1055">
        <f t="shared" si="177"/>
        <v>29189.383280816863</v>
      </c>
      <c r="Y1055">
        <f t="shared" si="178"/>
        <v>450</v>
      </c>
      <c r="Z1055">
        <f t="shared" si="179"/>
        <v>13565.024999999998</v>
      </c>
      <c r="AA1055" s="5" t="str">
        <f t="shared" si="185"/>
        <v/>
      </c>
      <c r="AB1055" s="24" t="str">
        <f>IFERROR(AA1055/MAX($J$3:AA1055)-1,"")</f>
        <v/>
      </c>
      <c r="AG1055" s="3">
        <v>44560</v>
      </c>
      <c r="AH1055">
        <v>12684487.025076743</v>
      </c>
      <c r="AI1055" s="24">
        <f>AH1055/MAX($AH$2:AH1055)-1</f>
        <v>-1.0182834007851027E-2</v>
      </c>
      <c r="AJ1055" s="27">
        <f t="shared" si="180"/>
        <v>1</v>
      </c>
      <c r="AK1055">
        <f t="shared" si="181"/>
        <v>1</v>
      </c>
      <c r="AL1055" s="28">
        <f t="shared" si="186"/>
        <v>2</v>
      </c>
      <c r="AM1055" s="28">
        <f t="shared" si="182"/>
        <v>1384</v>
      </c>
      <c r="AN1055" s="29">
        <f t="shared" ca="1" si="183"/>
        <v>-1.0182834007851027E-2</v>
      </c>
      <c r="AP1055" s="7"/>
      <c r="AT1055" s="3"/>
      <c r="AV1055" s="7"/>
      <c r="AW1055" s="6"/>
      <c r="AY1055" s="7"/>
      <c r="BA1055" s="7"/>
      <c r="BG1055" s="7"/>
      <c r="BH1055" s="7"/>
    </row>
    <row r="1056" spans="1:60" x14ac:dyDescent="0.45">
      <c r="A1056" t="s">
        <v>869</v>
      </c>
      <c r="B1056" t="s">
        <v>30</v>
      </c>
      <c r="C1056" s="6">
        <v>44208.545138888891</v>
      </c>
      <c r="D1056" s="5">
        <v>75.8</v>
      </c>
      <c r="E1056" s="6">
        <v>44209.385416666664</v>
      </c>
      <c r="F1056">
        <v>96.15</v>
      </c>
      <c r="G1056" s="7">
        <v>0.26850000000000002</v>
      </c>
      <c r="H1056">
        <v>14374.64</v>
      </c>
      <c r="I1056" s="7">
        <v>0.24579999999999999</v>
      </c>
      <c r="J1056">
        <v>771.56489999999997</v>
      </c>
      <c r="K1056">
        <v>58484.63</v>
      </c>
      <c r="L1056">
        <v>1711299.7</v>
      </c>
      <c r="M1056">
        <v>147</v>
      </c>
      <c r="N1056">
        <v>97.79</v>
      </c>
      <c r="O1056" s="7">
        <v>-2.9000000000000001E-2</v>
      </c>
      <c r="P1056" s="7">
        <v>0.34039999999999998</v>
      </c>
      <c r="Q1056" t="s">
        <v>535</v>
      </c>
      <c r="S1056" s="2">
        <f t="shared" si="184"/>
        <v>44208</v>
      </c>
      <c r="T1056" t="s">
        <v>869</v>
      </c>
      <c r="U1056" s="5">
        <v>75.8</v>
      </c>
      <c r="V1056">
        <v>96.15</v>
      </c>
      <c r="W1056">
        <f t="shared" si="187"/>
        <v>11675753.312326744</v>
      </c>
      <c r="X1056">
        <f t="shared" si="177"/>
        <v>29189.383280816863</v>
      </c>
      <c r="Y1056">
        <f t="shared" si="178"/>
        <v>375</v>
      </c>
      <c r="Z1056">
        <f t="shared" si="179"/>
        <v>6986.4375000000045</v>
      </c>
      <c r="AA1056" s="5" t="str">
        <f t="shared" si="185"/>
        <v/>
      </c>
      <c r="AB1056" s="24" t="str">
        <f>IFERROR(AA1056/MAX($J$3:AA1056)-1,"")</f>
        <v/>
      </c>
      <c r="AG1056" s="3">
        <v>44561</v>
      </c>
      <c r="AH1056">
        <v>12691999.600076742</v>
      </c>
      <c r="AI1056" s="24">
        <f>AH1056/MAX($AH$2:AH1056)-1</f>
        <v>-9.5966001553426938E-3</v>
      </c>
      <c r="AJ1056" s="27">
        <f t="shared" si="180"/>
        <v>1</v>
      </c>
      <c r="AK1056">
        <f t="shared" si="181"/>
        <v>1</v>
      </c>
      <c r="AL1056" s="28">
        <f t="shared" si="186"/>
        <v>2</v>
      </c>
      <c r="AM1056" s="28">
        <f t="shared" si="182"/>
        <v>1384</v>
      </c>
      <c r="AN1056" s="29">
        <f t="shared" ca="1" si="183"/>
        <v>-9.5966001553426938E-3</v>
      </c>
      <c r="AP1056" s="7"/>
      <c r="AT1056" s="3"/>
      <c r="AV1056" s="7"/>
      <c r="AW1056" s="6"/>
      <c r="AY1056" s="7"/>
      <c r="BA1056" s="7"/>
      <c r="BG1056" s="7"/>
      <c r="BH1056" s="7"/>
    </row>
    <row r="1057" spans="1:60" x14ac:dyDescent="0.45">
      <c r="A1057" t="s">
        <v>870</v>
      </c>
      <c r="B1057" t="s">
        <v>30</v>
      </c>
      <c r="C1057" s="6">
        <v>44208.570138888892</v>
      </c>
      <c r="D1057" s="5">
        <v>70.150000000000006</v>
      </c>
      <c r="E1057" s="6">
        <v>44209.385416666664</v>
      </c>
      <c r="F1057">
        <v>67.349999999999994</v>
      </c>
      <c r="G1057" s="7">
        <v>-3.9899999999999998E-2</v>
      </c>
      <c r="H1057">
        <v>-3485.32</v>
      </c>
      <c r="I1057" s="7">
        <v>-5.9499999999999997E-2</v>
      </c>
      <c r="J1057">
        <v>834.80619999999999</v>
      </c>
      <c r="K1057">
        <v>58561.65</v>
      </c>
      <c r="L1057">
        <v>1707814.39</v>
      </c>
      <c r="M1057">
        <v>111</v>
      </c>
      <c r="N1057">
        <v>-31.4</v>
      </c>
      <c r="O1057" s="7">
        <v>-0.21099999999999999</v>
      </c>
      <c r="P1057" s="7">
        <v>5.4899999999999997E-2</v>
      </c>
      <c r="Q1057" t="s">
        <v>535</v>
      </c>
      <c r="S1057" s="2">
        <f t="shared" si="184"/>
        <v>44208</v>
      </c>
      <c r="T1057" t="s">
        <v>870</v>
      </c>
      <c r="U1057" s="5">
        <v>70.150000000000006</v>
      </c>
      <c r="V1057">
        <v>67.349999999999994</v>
      </c>
      <c r="W1057">
        <f t="shared" si="187"/>
        <v>11675753.312326744</v>
      </c>
      <c r="X1057">
        <f t="shared" si="177"/>
        <v>29189.383280816863</v>
      </c>
      <c r="Y1057">
        <f t="shared" si="178"/>
        <v>425</v>
      </c>
      <c r="Z1057">
        <f t="shared" si="179"/>
        <v>-1774.3750000000048</v>
      </c>
      <c r="AA1057" s="5" t="str">
        <f t="shared" si="185"/>
        <v/>
      </c>
      <c r="AB1057" s="24" t="str">
        <f>IFERROR(AA1057/MAX($J$3:AA1057)-1,"")</f>
        <v/>
      </c>
      <c r="AG1057" s="3">
        <v>44562</v>
      </c>
      <c r="AH1057">
        <v>12691999.600076742</v>
      </c>
      <c r="AI1057" s="24">
        <f>AH1057/MAX($AH$2:AH1057)-1</f>
        <v>-9.5966001553426938E-3</v>
      </c>
      <c r="AJ1057" s="27">
        <f t="shared" si="180"/>
        <v>1</v>
      </c>
      <c r="AK1057">
        <f t="shared" si="181"/>
        <v>1</v>
      </c>
      <c r="AL1057" s="28">
        <f t="shared" si="186"/>
        <v>2</v>
      </c>
      <c r="AM1057" s="28">
        <f t="shared" si="182"/>
        <v>1384</v>
      </c>
      <c r="AN1057" s="29">
        <f t="shared" ca="1" si="183"/>
        <v>-9.5966001553426938E-3</v>
      </c>
      <c r="AP1057" s="7"/>
      <c r="AT1057" s="3"/>
      <c r="AV1057" s="7"/>
      <c r="AW1057" s="6"/>
      <c r="AY1057" s="7"/>
      <c r="BA1057" s="7"/>
      <c r="BG1057" s="7"/>
      <c r="BH1057" s="7"/>
    </row>
    <row r="1058" spans="1:60" x14ac:dyDescent="0.45">
      <c r="A1058" t="s">
        <v>870</v>
      </c>
      <c r="B1058" t="s">
        <v>30</v>
      </c>
      <c r="C1058" s="6">
        <v>44208.570138888892</v>
      </c>
      <c r="D1058" s="5">
        <v>70.150000000000006</v>
      </c>
      <c r="E1058" s="6">
        <v>44209.385416666664</v>
      </c>
      <c r="F1058">
        <v>67.349999999999994</v>
      </c>
      <c r="G1058" s="7">
        <v>-3.9899999999999998E-2</v>
      </c>
      <c r="H1058">
        <v>-3453.34</v>
      </c>
      <c r="I1058" s="7">
        <v>-5.9499999999999997E-2</v>
      </c>
      <c r="J1058">
        <v>827.14769999999999</v>
      </c>
      <c r="K1058">
        <v>58024.41</v>
      </c>
      <c r="L1058">
        <v>1600227.56</v>
      </c>
      <c r="M1058">
        <v>111</v>
      </c>
      <c r="N1058">
        <v>-31.11</v>
      </c>
      <c r="O1058" s="7">
        <v>-0.21099999999999999</v>
      </c>
      <c r="P1058" s="7">
        <v>5.4899999999999997E-2</v>
      </c>
      <c r="Q1058" t="s">
        <v>535</v>
      </c>
      <c r="S1058" s="2">
        <f t="shared" si="184"/>
        <v>44208</v>
      </c>
      <c r="T1058" t="s">
        <v>870</v>
      </c>
      <c r="U1058" s="5">
        <v>70.150000000000006</v>
      </c>
      <c r="V1058">
        <v>67.349999999999994</v>
      </c>
      <c r="W1058">
        <f t="shared" si="187"/>
        <v>11675753.312326744</v>
      </c>
      <c r="X1058">
        <f t="shared" si="177"/>
        <v>29189.383280816863</v>
      </c>
      <c r="Y1058">
        <f t="shared" si="178"/>
        <v>425</v>
      </c>
      <c r="Z1058">
        <f t="shared" si="179"/>
        <v>-1774.3750000000048</v>
      </c>
      <c r="AA1058" s="5">
        <f t="shared" si="185"/>
        <v>11692756.024826745</v>
      </c>
      <c r="AB1058" s="24">
        <f>IFERROR(AA1058/MAX($J$3:AA1058)-1,"")</f>
        <v>-3.0691771134617851E-2</v>
      </c>
      <c r="AG1058" s="3">
        <v>44563</v>
      </c>
      <c r="AH1058">
        <v>12691999.600076742</v>
      </c>
      <c r="AI1058" s="24">
        <f>AH1058/MAX($AH$2:AH1058)-1</f>
        <v>-9.5966001553426938E-3</v>
      </c>
      <c r="AJ1058" s="27">
        <f t="shared" si="180"/>
        <v>1</v>
      </c>
      <c r="AK1058">
        <f t="shared" si="181"/>
        <v>1</v>
      </c>
      <c r="AL1058" s="28">
        <f t="shared" si="186"/>
        <v>2</v>
      </c>
      <c r="AM1058" s="28">
        <f t="shared" si="182"/>
        <v>1384</v>
      </c>
      <c r="AN1058" s="29">
        <f t="shared" ca="1" si="183"/>
        <v>-9.5966001553426938E-3</v>
      </c>
      <c r="AP1058" s="7"/>
      <c r="AT1058" s="3"/>
      <c r="AV1058" s="7"/>
      <c r="AW1058" s="6"/>
      <c r="AY1058" s="7"/>
      <c r="BA1058" s="7"/>
      <c r="BG1058" s="7"/>
      <c r="BH1058" s="7"/>
    </row>
    <row r="1059" spans="1:60" x14ac:dyDescent="0.45">
      <c r="A1059" t="s">
        <v>871</v>
      </c>
      <c r="B1059" t="s">
        <v>30</v>
      </c>
      <c r="C1059" s="6">
        <v>44209.480555555558</v>
      </c>
      <c r="D1059" s="5">
        <v>60</v>
      </c>
      <c r="E1059" s="6">
        <v>44210.385416666664</v>
      </c>
      <c r="F1059">
        <v>39.700000000000003</v>
      </c>
      <c r="G1059" s="7">
        <v>-0.33829999999999999</v>
      </c>
      <c r="H1059">
        <v>-20778.439999999999</v>
      </c>
      <c r="I1059" s="7">
        <v>-0.35499999999999998</v>
      </c>
      <c r="J1059">
        <v>975.65120000000002</v>
      </c>
      <c r="K1059">
        <v>58539.07</v>
      </c>
      <c r="L1059">
        <v>1687035.94</v>
      </c>
      <c r="M1059">
        <v>240</v>
      </c>
      <c r="N1059">
        <v>-86.58</v>
      </c>
      <c r="O1059" s="7">
        <v>-0.48920000000000002</v>
      </c>
      <c r="P1059" s="7">
        <v>1.125</v>
      </c>
      <c r="Q1059" t="s">
        <v>535</v>
      </c>
      <c r="S1059" s="2">
        <f t="shared" si="184"/>
        <v>44209</v>
      </c>
      <c r="T1059" t="s">
        <v>871</v>
      </c>
      <c r="U1059" s="5">
        <v>60</v>
      </c>
      <c r="V1059">
        <v>39.700000000000003</v>
      </c>
      <c r="W1059">
        <f t="shared" si="187"/>
        <v>11692756.024826745</v>
      </c>
      <c r="X1059">
        <f t="shared" si="177"/>
        <v>29231.890062066861</v>
      </c>
      <c r="Y1059">
        <f t="shared" si="178"/>
        <v>475</v>
      </c>
      <c r="Z1059">
        <f t="shared" si="179"/>
        <v>-10116.074999999999</v>
      </c>
      <c r="AA1059" s="5" t="str">
        <f t="shared" si="185"/>
        <v/>
      </c>
      <c r="AB1059" s="24" t="str">
        <f>IFERROR(AA1059/MAX($J$3:AA1059)-1,"")</f>
        <v/>
      </c>
      <c r="AG1059" s="3">
        <v>44564</v>
      </c>
      <c r="AH1059">
        <v>12811892.025076743</v>
      </c>
      <c r="AI1059" s="24">
        <f>AH1059/MAX($AH$2:AH1059)-1</f>
        <v>-2.4095336388652022E-4</v>
      </c>
      <c r="AJ1059" s="27">
        <f t="shared" si="180"/>
        <v>1</v>
      </c>
      <c r="AK1059">
        <f t="shared" si="181"/>
        <v>1</v>
      </c>
      <c r="AL1059" s="28">
        <f t="shared" si="186"/>
        <v>2</v>
      </c>
      <c r="AM1059" s="28">
        <f t="shared" si="182"/>
        <v>1384</v>
      </c>
      <c r="AN1059" s="29">
        <f t="shared" ca="1" si="183"/>
        <v>-2.4095336388652022E-4</v>
      </c>
      <c r="AP1059" s="7"/>
      <c r="AT1059" s="3"/>
      <c r="AV1059" s="7"/>
      <c r="AW1059" s="6"/>
      <c r="AY1059" s="7"/>
      <c r="BA1059" s="7"/>
      <c r="BG1059" s="7"/>
      <c r="BH1059" s="7"/>
    </row>
    <row r="1060" spans="1:60" x14ac:dyDescent="0.45">
      <c r="A1060" t="s">
        <v>872</v>
      </c>
      <c r="B1060" t="s">
        <v>30</v>
      </c>
      <c r="C1060" s="6">
        <v>44209.565972222219</v>
      </c>
      <c r="D1060" s="5">
        <v>60.65</v>
      </c>
      <c r="E1060" s="6">
        <v>44210.385416666664</v>
      </c>
      <c r="F1060">
        <v>22.4</v>
      </c>
      <c r="G1060" s="7">
        <v>-0.63070000000000004</v>
      </c>
      <c r="H1060">
        <v>-37775.81</v>
      </c>
      <c r="I1060" s="7">
        <v>-0.64439999999999997</v>
      </c>
      <c r="J1060">
        <v>966.61530000000005</v>
      </c>
      <c r="K1060">
        <v>58625.22</v>
      </c>
      <c r="L1060">
        <v>1649260.13</v>
      </c>
      <c r="M1060">
        <v>117</v>
      </c>
      <c r="N1060">
        <v>-322.87</v>
      </c>
      <c r="O1060" s="7">
        <v>-0.69740000000000002</v>
      </c>
      <c r="P1060" s="7">
        <v>0.56310000000000004</v>
      </c>
      <c r="Q1060" t="s">
        <v>535</v>
      </c>
      <c r="S1060" s="2">
        <f t="shared" si="184"/>
        <v>44209</v>
      </c>
      <c r="T1060" t="s">
        <v>872</v>
      </c>
      <c r="U1060" s="5">
        <v>60.65</v>
      </c>
      <c r="V1060">
        <v>22.4</v>
      </c>
      <c r="W1060">
        <f t="shared" si="187"/>
        <v>11692756.024826745</v>
      </c>
      <c r="X1060">
        <f t="shared" si="177"/>
        <v>29231.890062066861</v>
      </c>
      <c r="Y1060">
        <f t="shared" si="178"/>
        <v>475</v>
      </c>
      <c r="Z1060">
        <f t="shared" si="179"/>
        <v>-18563.237499999999</v>
      </c>
      <c r="AA1060" s="5" t="str">
        <f t="shared" si="185"/>
        <v/>
      </c>
      <c r="AB1060" s="24" t="str">
        <f>IFERROR(AA1060/MAX($J$3:AA1060)-1,"")</f>
        <v/>
      </c>
      <c r="AG1060" s="3">
        <v>44565</v>
      </c>
      <c r="AH1060">
        <v>12805428.725076742</v>
      </c>
      <c r="AI1060" s="24">
        <f>AH1060/MAX($AH$2:AH1060)-1</f>
        <v>-7.4530842974851463E-4</v>
      </c>
      <c r="AJ1060" s="27">
        <f t="shared" si="180"/>
        <v>1</v>
      </c>
      <c r="AK1060">
        <f t="shared" si="181"/>
        <v>1</v>
      </c>
      <c r="AL1060" s="28">
        <f t="shared" si="186"/>
        <v>2</v>
      </c>
      <c r="AM1060" s="28">
        <f t="shared" si="182"/>
        <v>1384</v>
      </c>
      <c r="AN1060" s="29">
        <f t="shared" ca="1" si="183"/>
        <v>-7.4530842974851463E-4</v>
      </c>
      <c r="AP1060" s="7"/>
      <c r="AT1060" s="3"/>
      <c r="AV1060" s="7"/>
      <c r="AW1060" s="6"/>
      <c r="AY1060" s="7"/>
      <c r="BA1060" s="7"/>
      <c r="BG1060" s="7"/>
      <c r="BH1060" s="7"/>
    </row>
    <row r="1061" spans="1:60" x14ac:dyDescent="0.45">
      <c r="A1061" t="s">
        <v>872</v>
      </c>
      <c r="B1061" t="s">
        <v>30</v>
      </c>
      <c r="C1061" s="6">
        <v>44209.565972222219</v>
      </c>
      <c r="D1061" s="5">
        <v>60.65</v>
      </c>
      <c r="E1061" s="6">
        <v>44210.385416666664</v>
      </c>
      <c r="F1061">
        <v>22.4</v>
      </c>
      <c r="G1061" s="7">
        <v>-0.63070000000000004</v>
      </c>
      <c r="H1061">
        <v>-37373.68</v>
      </c>
      <c r="I1061" s="7">
        <v>-0.64439999999999997</v>
      </c>
      <c r="J1061">
        <v>956.32539999999995</v>
      </c>
      <c r="K1061">
        <v>58001.14</v>
      </c>
      <c r="L1061">
        <v>1562853.88</v>
      </c>
      <c r="M1061">
        <v>117</v>
      </c>
      <c r="N1061">
        <v>-319.43</v>
      </c>
      <c r="O1061" s="7">
        <v>-0.69740000000000002</v>
      </c>
      <c r="P1061" s="7">
        <v>0.56310000000000004</v>
      </c>
      <c r="Q1061" t="s">
        <v>535</v>
      </c>
      <c r="S1061" s="2">
        <f t="shared" si="184"/>
        <v>44209</v>
      </c>
      <c r="T1061" t="s">
        <v>872</v>
      </c>
      <c r="U1061" s="5">
        <v>60.65</v>
      </c>
      <c r="V1061">
        <v>22.4</v>
      </c>
      <c r="W1061">
        <f t="shared" si="187"/>
        <v>11692756.024826745</v>
      </c>
      <c r="X1061">
        <f t="shared" si="177"/>
        <v>29231.890062066861</v>
      </c>
      <c r="Y1061">
        <f t="shared" si="178"/>
        <v>475</v>
      </c>
      <c r="Z1061">
        <f t="shared" si="179"/>
        <v>-18563.237499999999</v>
      </c>
      <c r="AA1061" s="5" t="str">
        <f t="shared" si="185"/>
        <v/>
      </c>
      <c r="AB1061" s="24" t="str">
        <f>IFERROR(AA1061/MAX($J$3:AA1061)-1,"")</f>
        <v/>
      </c>
      <c r="AG1061" s="3">
        <v>44566</v>
      </c>
      <c r="AH1061">
        <v>12705355.012576742</v>
      </c>
      <c r="AI1061" s="24">
        <f>AH1061/MAX($AH$2:AH1061)-1</f>
        <v>-8.5544282074135891E-3</v>
      </c>
      <c r="AJ1061" s="27">
        <f t="shared" si="180"/>
        <v>1</v>
      </c>
      <c r="AK1061">
        <f t="shared" si="181"/>
        <v>1</v>
      </c>
      <c r="AL1061" s="28">
        <f t="shared" si="186"/>
        <v>2</v>
      </c>
      <c r="AM1061" s="28">
        <f t="shared" si="182"/>
        <v>1384</v>
      </c>
      <c r="AN1061" s="29">
        <f t="shared" ca="1" si="183"/>
        <v>-8.5544282074135891E-3</v>
      </c>
      <c r="AP1061" s="7"/>
      <c r="AT1061" s="3"/>
      <c r="AV1061" s="7"/>
      <c r="AW1061" s="6"/>
      <c r="AY1061" s="7"/>
      <c r="BA1061" s="7"/>
      <c r="BG1061" s="7"/>
      <c r="BH1061" s="7"/>
    </row>
    <row r="1062" spans="1:60" x14ac:dyDescent="0.45">
      <c r="A1062" t="s">
        <v>873</v>
      </c>
      <c r="B1062" t="s">
        <v>30</v>
      </c>
      <c r="C1062" s="6">
        <v>44209.583333333336</v>
      </c>
      <c r="D1062" s="5">
        <v>51</v>
      </c>
      <c r="E1062" s="6">
        <v>44210.385416666664</v>
      </c>
      <c r="F1062">
        <v>12.4</v>
      </c>
      <c r="G1062" s="7">
        <v>-0.75690000000000002</v>
      </c>
      <c r="H1062">
        <v>-44646.61</v>
      </c>
      <c r="I1062" s="7">
        <v>-0.76929999999999998</v>
      </c>
      <c r="J1062">
        <v>1137.9570000000001</v>
      </c>
      <c r="K1062">
        <v>58035.82</v>
      </c>
      <c r="L1062">
        <v>1518207.27</v>
      </c>
      <c r="M1062">
        <v>92</v>
      </c>
      <c r="N1062">
        <v>-485.29</v>
      </c>
      <c r="O1062" s="7">
        <v>-0.7863</v>
      </c>
      <c r="P1062" s="7">
        <v>0.3216</v>
      </c>
      <c r="Q1062" t="s">
        <v>535</v>
      </c>
      <c r="S1062" s="2">
        <f t="shared" si="184"/>
        <v>44209</v>
      </c>
      <c r="T1062" t="s">
        <v>873</v>
      </c>
      <c r="U1062" s="5">
        <v>51</v>
      </c>
      <c r="V1062">
        <v>12.4</v>
      </c>
      <c r="W1062">
        <f t="shared" si="187"/>
        <v>11692756.024826745</v>
      </c>
      <c r="X1062">
        <f t="shared" si="177"/>
        <v>29231.890062066861</v>
      </c>
      <c r="Y1062">
        <f t="shared" si="178"/>
        <v>575</v>
      </c>
      <c r="Z1062">
        <f t="shared" si="179"/>
        <v>-22559.549999999996</v>
      </c>
      <c r="AA1062" s="5">
        <f t="shared" si="185"/>
        <v>11622953.924826745</v>
      </c>
      <c r="AB1062" s="24">
        <f>IFERROR(AA1062/MAX($J$3:AA1062)-1,"")</f>
        <v>-3.6478238395067475E-2</v>
      </c>
      <c r="AG1062" s="3">
        <v>44567</v>
      </c>
      <c r="AH1062">
        <v>12643848.287576742</v>
      </c>
      <c r="AI1062" s="24">
        <f>AH1062/MAX($AH$2:AH1062)-1</f>
        <v>-1.3354024131836839E-2</v>
      </c>
      <c r="AJ1062" s="27">
        <f t="shared" si="180"/>
        <v>1</v>
      </c>
      <c r="AK1062">
        <f t="shared" si="181"/>
        <v>1</v>
      </c>
      <c r="AL1062" s="28">
        <f t="shared" si="186"/>
        <v>2</v>
      </c>
      <c r="AM1062" s="28">
        <f t="shared" si="182"/>
        <v>1384</v>
      </c>
      <c r="AN1062" s="29">
        <f t="shared" ca="1" si="183"/>
        <v>-1.3354024131836839E-2</v>
      </c>
      <c r="AP1062" s="7"/>
      <c r="AT1062" s="3"/>
      <c r="AV1062" s="7"/>
      <c r="AW1062" s="6"/>
      <c r="AY1062" s="7"/>
      <c r="BA1062" s="7"/>
      <c r="BG1062" s="7"/>
      <c r="BH1062" s="7"/>
    </row>
    <row r="1063" spans="1:60" x14ac:dyDescent="0.45">
      <c r="A1063" t="s">
        <v>872</v>
      </c>
      <c r="B1063" t="s">
        <v>30</v>
      </c>
      <c r="C1063" s="6">
        <v>44210.42291666667</v>
      </c>
      <c r="D1063" s="5">
        <v>32.65</v>
      </c>
      <c r="E1063" s="6">
        <v>44210.638194444444</v>
      </c>
      <c r="F1063">
        <v>0.05</v>
      </c>
      <c r="G1063" s="7">
        <v>-0.99850000000000005</v>
      </c>
      <c r="H1063">
        <v>-58740.45</v>
      </c>
      <c r="I1063" s="7">
        <v>-1.0085</v>
      </c>
      <c r="J1063">
        <v>1783.96</v>
      </c>
      <c r="K1063">
        <v>58246.3</v>
      </c>
      <c r="L1063">
        <v>1590519.68</v>
      </c>
      <c r="M1063">
        <v>311</v>
      </c>
      <c r="N1063">
        <v>-188.88</v>
      </c>
      <c r="O1063" s="7">
        <v>-0.99850000000000005</v>
      </c>
      <c r="P1063" s="7">
        <v>0.24809999999999999</v>
      </c>
      <c r="Q1063" t="s">
        <v>535</v>
      </c>
      <c r="S1063" s="2">
        <f t="shared" si="184"/>
        <v>44210</v>
      </c>
      <c r="T1063" t="s">
        <v>872</v>
      </c>
      <c r="U1063" s="5">
        <v>32.65</v>
      </c>
      <c r="V1063">
        <v>0.05</v>
      </c>
      <c r="W1063">
        <f t="shared" si="187"/>
        <v>11622953.924826745</v>
      </c>
      <c r="X1063">
        <f t="shared" si="177"/>
        <v>29057.384812066863</v>
      </c>
      <c r="Y1063">
        <f t="shared" si="178"/>
        <v>900</v>
      </c>
      <c r="Z1063">
        <f t="shared" si="179"/>
        <v>-29634.3</v>
      </c>
      <c r="AA1063" s="5">
        <f t="shared" si="185"/>
        <v>11593319.624826744</v>
      </c>
      <c r="AB1063" s="24">
        <f>IFERROR(AA1063/MAX($J$3:AA1063)-1,"")</f>
        <v>-3.893486801991175E-2</v>
      </c>
      <c r="AG1063" s="3">
        <v>44568</v>
      </c>
      <c r="AH1063">
        <v>12643848.287576742</v>
      </c>
      <c r="AI1063" s="24">
        <f>AH1063/MAX($AH$2:AH1063)-1</f>
        <v>-1.3354024131836839E-2</v>
      </c>
      <c r="AJ1063" s="27">
        <f t="shared" si="180"/>
        <v>1</v>
      </c>
      <c r="AK1063">
        <f t="shared" si="181"/>
        <v>1</v>
      </c>
      <c r="AL1063" s="28">
        <f t="shared" si="186"/>
        <v>2</v>
      </c>
      <c r="AM1063" s="28">
        <f t="shared" si="182"/>
        <v>1384</v>
      </c>
      <c r="AN1063" s="29">
        <f t="shared" ca="1" si="183"/>
        <v>-1.3354024131836839E-2</v>
      </c>
      <c r="AP1063" s="7"/>
      <c r="AT1063" s="3"/>
      <c r="AV1063" s="7"/>
      <c r="AW1063" s="6"/>
      <c r="AY1063" s="7"/>
      <c r="BA1063" s="7"/>
      <c r="BG1063" s="7"/>
      <c r="BH1063" s="7"/>
    </row>
    <row r="1064" spans="1:60" x14ac:dyDescent="0.45">
      <c r="A1064" t="s">
        <v>872</v>
      </c>
      <c r="B1064" t="s">
        <v>30</v>
      </c>
      <c r="C1064" s="6">
        <v>44211.443055555559</v>
      </c>
      <c r="D1064" s="5">
        <v>138.6</v>
      </c>
      <c r="E1064" s="6">
        <v>44214.385416666664</v>
      </c>
      <c r="F1064">
        <v>186.9</v>
      </c>
      <c r="G1064" s="7">
        <v>0.34849999999999998</v>
      </c>
      <c r="H1064">
        <v>18834.59</v>
      </c>
      <c r="I1064" s="7">
        <v>0.32500000000000001</v>
      </c>
      <c r="J1064">
        <v>418.1284</v>
      </c>
      <c r="K1064">
        <v>57952.6</v>
      </c>
      <c r="L1064">
        <v>1609354.27</v>
      </c>
      <c r="M1064">
        <v>294</v>
      </c>
      <c r="N1064">
        <v>64.06</v>
      </c>
      <c r="O1064" s="7">
        <v>-0.1739</v>
      </c>
      <c r="P1064" s="7">
        <v>0.70269999999999999</v>
      </c>
      <c r="Q1064" t="s">
        <v>535</v>
      </c>
      <c r="S1064" s="2">
        <f t="shared" si="184"/>
        <v>44211</v>
      </c>
      <c r="T1064" t="s">
        <v>872</v>
      </c>
      <c r="U1064" s="5">
        <v>138.6</v>
      </c>
      <c r="V1064">
        <v>186.9</v>
      </c>
      <c r="W1064">
        <f t="shared" si="187"/>
        <v>11593319.624826744</v>
      </c>
      <c r="X1064">
        <f t="shared" si="177"/>
        <v>28983.299062066861</v>
      </c>
      <c r="Y1064">
        <f t="shared" si="178"/>
        <v>200</v>
      </c>
      <c r="Z1064">
        <f t="shared" si="179"/>
        <v>9009.0000000000036</v>
      </c>
      <c r="AA1064" s="5" t="str">
        <f t="shared" si="185"/>
        <v/>
      </c>
      <c r="AB1064" s="24" t="str">
        <f>IFERROR(AA1064/MAX($J$3:AA1064)-1,"")</f>
        <v/>
      </c>
      <c r="AG1064" s="3">
        <v>44569</v>
      </c>
      <c r="AH1064">
        <v>12643848.287576742</v>
      </c>
      <c r="AI1064" s="24">
        <f>AH1064/MAX($AH$2:AH1064)-1</f>
        <v>-1.3354024131836839E-2</v>
      </c>
      <c r="AJ1064" s="27">
        <f t="shared" si="180"/>
        <v>1</v>
      </c>
      <c r="AK1064">
        <f t="shared" si="181"/>
        <v>1</v>
      </c>
      <c r="AL1064" s="28">
        <f t="shared" si="186"/>
        <v>2</v>
      </c>
      <c r="AM1064" s="28">
        <f t="shared" si="182"/>
        <v>1384</v>
      </c>
      <c r="AN1064" s="29">
        <f t="shared" ca="1" si="183"/>
        <v>-1.3354024131836839E-2</v>
      </c>
      <c r="AP1064" s="7"/>
      <c r="AT1064" s="3"/>
      <c r="AV1064" s="7"/>
      <c r="AW1064" s="6"/>
      <c r="AY1064" s="7"/>
      <c r="BA1064" s="7"/>
      <c r="BG1064" s="7"/>
      <c r="BH1064" s="7"/>
    </row>
    <row r="1065" spans="1:60" x14ac:dyDescent="0.45">
      <c r="A1065" t="s">
        <v>873</v>
      </c>
      <c r="B1065" t="s">
        <v>30</v>
      </c>
      <c r="C1065" s="6">
        <v>44211.464583333334</v>
      </c>
      <c r="D1065" s="5">
        <v>139.69999999999999</v>
      </c>
      <c r="E1065" s="6">
        <v>44214.385416666664</v>
      </c>
      <c r="F1065">
        <v>160</v>
      </c>
      <c r="G1065" s="7">
        <v>0.14530000000000001</v>
      </c>
      <c r="H1065">
        <v>7181.06</v>
      </c>
      <c r="I1065" s="7">
        <v>0.1239</v>
      </c>
      <c r="J1065">
        <v>415.01830000000001</v>
      </c>
      <c r="K1065">
        <v>57978.06</v>
      </c>
      <c r="L1065">
        <v>1616535.33</v>
      </c>
      <c r="M1065">
        <v>263</v>
      </c>
      <c r="N1065">
        <v>27.3</v>
      </c>
      <c r="O1065" s="7">
        <v>-0.31169999999999998</v>
      </c>
      <c r="P1065" s="7">
        <v>0.49680000000000002</v>
      </c>
      <c r="Q1065" t="s">
        <v>535</v>
      </c>
      <c r="S1065" s="2">
        <f t="shared" si="184"/>
        <v>44211</v>
      </c>
      <c r="T1065" t="s">
        <v>873</v>
      </c>
      <c r="U1065" s="5">
        <v>139.69999999999999</v>
      </c>
      <c r="V1065">
        <v>160</v>
      </c>
      <c r="W1065">
        <f t="shared" si="187"/>
        <v>11593319.624826744</v>
      </c>
      <c r="X1065">
        <f t="shared" si="177"/>
        <v>28983.299062066861</v>
      </c>
      <c r="Y1065">
        <f t="shared" si="178"/>
        <v>200</v>
      </c>
      <c r="Z1065">
        <f t="shared" si="179"/>
        <v>3460.6000000000049</v>
      </c>
      <c r="AA1065" s="5" t="str">
        <f t="shared" si="185"/>
        <v/>
      </c>
      <c r="AB1065" s="24" t="str">
        <f>IFERROR(AA1065/MAX($J$3:AA1065)-1,"")</f>
        <v/>
      </c>
      <c r="AG1065" s="3">
        <v>44570</v>
      </c>
      <c r="AH1065">
        <v>12643848.287576742</v>
      </c>
      <c r="AI1065" s="24">
        <f>AH1065/MAX($AH$2:AH1065)-1</f>
        <v>-1.3354024131836839E-2</v>
      </c>
      <c r="AJ1065" s="27">
        <f t="shared" si="180"/>
        <v>1</v>
      </c>
      <c r="AK1065">
        <f t="shared" si="181"/>
        <v>1</v>
      </c>
      <c r="AL1065" s="28">
        <f t="shared" si="186"/>
        <v>2</v>
      </c>
      <c r="AM1065" s="28">
        <f t="shared" si="182"/>
        <v>1384</v>
      </c>
      <c r="AN1065" s="29">
        <f t="shared" ca="1" si="183"/>
        <v>-1.3354024131836839E-2</v>
      </c>
      <c r="AP1065" s="7"/>
      <c r="AT1065" s="3"/>
      <c r="AV1065" s="7"/>
      <c r="AW1065" s="6"/>
      <c r="AY1065" s="7"/>
      <c r="BA1065" s="7"/>
      <c r="BG1065" s="7"/>
      <c r="BH1065" s="7"/>
    </row>
    <row r="1066" spans="1:60" x14ac:dyDescent="0.45">
      <c r="A1066" t="s">
        <v>873</v>
      </c>
      <c r="B1066" t="s">
        <v>30</v>
      </c>
      <c r="C1066" s="6">
        <v>44211.57916666667</v>
      </c>
      <c r="D1066" s="5">
        <v>132</v>
      </c>
      <c r="E1066" s="6">
        <v>44214.385416666664</v>
      </c>
      <c r="F1066">
        <v>160</v>
      </c>
      <c r="G1066" s="7">
        <v>0.21210000000000001</v>
      </c>
      <c r="H1066">
        <v>10942.3</v>
      </c>
      <c r="I1066" s="7">
        <v>0.19</v>
      </c>
      <c r="J1066">
        <v>436.29570000000001</v>
      </c>
      <c r="K1066">
        <v>57591.040000000001</v>
      </c>
      <c r="L1066">
        <v>1529149.57</v>
      </c>
      <c r="M1066">
        <v>98</v>
      </c>
      <c r="N1066">
        <v>111.66</v>
      </c>
      <c r="O1066" s="7">
        <v>-0.1212</v>
      </c>
      <c r="P1066" s="7">
        <v>0.58409999999999995</v>
      </c>
      <c r="Q1066" t="s">
        <v>535</v>
      </c>
      <c r="S1066" s="2">
        <f t="shared" si="184"/>
        <v>44211</v>
      </c>
      <c r="T1066" t="s">
        <v>873</v>
      </c>
      <c r="U1066" s="5">
        <v>132</v>
      </c>
      <c r="V1066">
        <v>160</v>
      </c>
      <c r="W1066">
        <f t="shared" si="187"/>
        <v>11593319.624826744</v>
      </c>
      <c r="X1066">
        <f t="shared" si="177"/>
        <v>28983.299062066861</v>
      </c>
      <c r="Y1066">
        <f t="shared" si="178"/>
        <v>225</v>
      </c>
      <c r="Z1066">
        <f t="shared" si="179"/>
        <v>5643.0000000000027</v>
      </c>
      <c r="AA1066" s="5" t="str">
        <f t="shared" si="185"/>
        <v/>
      </c>
      <c r="AB1066" s="24" t="str">
        <f>IFERROR(AA1066/MAX($J$3:AA1066)-1,"")</f>
        <v/>
      </c>
      <c r="AG1066" s="3">
        <v>44571</v>
      </c>
      <c r="AH1066">
        <v>12656803.462576743</v>
      </c>
      <c r="AI1066" s="24">
        <f>AH1066/MAX($AH$2:AH1066)-1</f>
        <v>-1.2343084187786957E-2</v>
      </c>
      <c r="AJ1066" s="27">
        <f t="shared" si="180"/>
        <v>1</v>
      </c>
      <c r="AK1066">
        <f t="shared" si="181"/>
        <v>1</v>
      </c>
      <c r="AL1066" s="28">
        <f t="shared" si="186"/>
        <v>2</v>
      </c>
      <c r="AM1066" s="28">
        <f t="shared" si="182"/>
        <v>1384</v>
      </c>
      <c r="AN1066" s="29">
        <f t="shared" ca="1" si="183"/>
        <v>-1.2343084187786957E-2</v>
      </c>
      <c r="AP1066" s="7"/>
      <c r="AT1066" s="3"/>
      <c r="AV1066" s="7"/>
      <c r="AW1066" s="6"/>
      <c r="AY1066" s="7"/>
      <c r="BA1066" s="7"/>
      <c r="BG1066" s="7"/>
      <c r="BH1066" s="7"/>
    </row>
    <row r="1067" spans="1:60" x14ac:dyDescent="0.45">
      <c r="A1067" t="s">
        <v>867</v>
      </c>
      <c r="B1067" t="s">
        <v>30</v>
      </c>
      <c r="C1067" s="6">
        <v>44211.589583333334</v>
      </c>
      <c r="D1067" s="5">
        <v>144.15</v>
      </c>
      <c r="E1067" s="6">
        <v>44214.385416666664</v>
      </c>
      <c r="F1067">
        <v>136.75</v>
      </c>
      <c r="G1067" s="7">
        <v>-5.1299999999999998E-2</v>
      </c>
      <c r="H1067">
        <v>-4083.13</v>
      </c>
      <c r="I1067" s="7">
        <v>-7.0800000000000002E-2</v>
      </c>
      <c r="J1067">
        <v>399.95429999999999</v>
      </c>
      <c r="K1067">
        <v>57653.42</v>
      </c>
      <c r="L1067">
        <v>1525066.43</v>
      </c>
      <c r="M1067">
        <v>83</v>
      </c>
      <c r="N1067">
        <v>-49.19</v>
      </c>
      <c r="O1067" s="7">
        <v>-0.21190000000000001</v>
      </c>
      <c r="P1067" s="7">
        <v>0.25459999999999999</v>
      </c>
      <c r="Q1067" t="s">
        <v>535</v>
      </c>
      <c r="S1067" s="2">
        <f t="shared" si="184"/>
        <v>44211</v>
      </c>
      <c r="T1067" t="s">
        <v>867</v>
      </c>
      <c r="U1067" s="5">
        <v>144.15</v>
      </c>
      <c r="V1067">
        <v>136.75</v>
      </c>
      <c r="W1067">
        <f t="shared" si="187"/>
        <v>11593319.624826744</v>
      </c>
      <c r="X1067">
        <f t="shared" si="177"/>
        <v>28983.299062066861</v>
      </c>
      <c r="Y1067">
        <f t="shared" si="178"/>
        <v>200</v>
      </c>
      <c r="Z1067">
        <f t="shared" si="179"/>
        <v>-2041.8000000000006</v>
      </c>
      <c r="AA1067" s="5">
        <f t="shared" si="185"/>
        <v>11609390.424826745</v>
      </c>
      <c r="AB1067" s="24">
        <f>IFERROR(AA1067/MAX($J$3:AA1067)-1,"")</f>
        <v>-3.7602627900356067E-2</v>
      </c>
      <c r="AG1067" s="3">
        <v>44572</v>
      </c>
      <c r="AH1067">
        <v>12656803.462576743</v>
      </c>
      <c r="AI1067" s="24">
        <f>AH1067/MAX($AH$2:AH1067)-1</f>
        <v>-1.2343084187786957E-2</v>
      </c>
      <c r="AJ1067" s="27">
        <f t="shared" si="180"/>
        <v>1</v>
      </c>
      <c r="AK1067">
        <f t="shared" si="181"/>
        <v>1</v>
      </c>
      <c r="AL1067" s="28">
        <f t="shared" si="186"/>
        <v>2</v>
      </c>
      <c r="AM1067" s="28">
        <f t="shared" si="182"/>
        <v>1384</v>
      </c>
      <c r="AN1067" s="29">
        <f t="shared" ca="1" si="183"/>
        <v>-1.2343084187786957E-2</v>
      </c>
      <c r="AP1067" s="7"/>
      <c r="AT1067" s="3"/>
      <c r="AV1067" s="7"/>
      <c r="AW1067" s="6"/>
      <c r="AY1067" s="7"/>
      <c r="BA1067" s="7"/>
      <c r="BG1067" s="7"/>
      <c r="BH1067" s="7"/>
    </row>
    <row r="1068" spans="1:60" x14ac:dyDescent="0.45">
      <c r="A1068" t="s">
        <v>874</v>
      </c>
      <c r="B1068" t="s">
        <v>30</v>
      </c>
      <c r="C1068" s="6">
        <v>44214.433333333334</v>
      </c>
      <c r="D1068" s="5">
        <v>139.5</v>
      </c>
      <c r="E1068" s="6">
        <v>44215.385416666664</v>
      </c>
      <c r="F1068">
        <v>75.400000000000006</v>
      </c>
      <c r="G1068" s="7">
        <v>-0.45950000000000002</v>
      </c>
      <c r="H1068">
        <v>-27583.65</v>
      </c>
      <c r="I1068" s="7">
        <v>-0.47489999999999999</v>
      </c>
      <c r="J1068">
        <v>416.36329999999998</v>
      </c>
      <c r="K1068">
        <v>58082.68</v>
      </c>
      <c r="L1068">
        <v>1588951.68</v>
      </c>
      <c r="M1068">
        <v>308</v>
      </c>
      <c r="N1068">
        <v>-89.56</v>
      </c>
      <c r="O1068" s="7">
        <v>-0.50900000000000001</v>
      </c>
      <c r="P1068" s="7">
        <v>0.13869999999999999</v>
      </c>
      <c r="Q1068" t="s">
        <v>535</v>
      </c>
      <c r="S1068" s="2">
        <f t="shared" si="184"/>
        <v>44214</v>
      </c>
      <c r="T1068" t="s">
        <v>874</v>
      </c>
      <c r="U1068" s="5">
        <v>139.5</v>
      </c>
      <c r="V1068">
        <v>75.400000000000006</v>
      </c>
      <c r="W1068">
        <f t="shared" si="187"/>
        <v>11609390.424826745</v>
      </c>
      <c r="X1068">
        <f t="shared" si="177"/>
        <v>29023.476062066864</v>
      </c>
      <c r="Y1068">
        <f t="shared" si="178"/>
        <v>200</v>
      </c>
      <c r="Z1068">
        <f t="shared" si="179"/>
        <v>-13249.800000000001</v>
      </c>
      <c r="AA1068" s="5" t="str">
        <f t="shared" si="185"/>
        <v/>
      </c>
      <c r="AB1068" s="24" t="str">
        <f>IFERROR(AA1068/MAX($J$3:AA1068)-1,"")</f>
        <v/>
      </c>
      <c r="AG1068" s="3">
        <v>44573</v>
      </c>
      <c r="AH1068">
        <v>12650291.962576743</v>
      </c>
      <c r="AI1068" s="24">
        <f>AH1068/MAX($AH$2:AH1068)-1</f>
        <v>-1.2851200476890035E-2</v>
      </c>
      <c r="AJ1068" s="27">
        <f t="shared" si="180"/>
        <v>1</v>
      </c>
      <c r="AK1068">
        <f t="shared" si="181"/>
        <v>1</v>
      </c>
      <c r="AL1068" s="28">
        <f t="shared" si="186"/>
        <v>2</v>
      </c>
      <c r="AM1068" s="28">
        <f t="shared" si="182"/>
        <v>1384</v>
      </c>
      <c r="AN1068" s="29">
        <f t="shared" ca="1" si="183"/>
        <v>-1.2851200476890035E-2</v>
      </c>
      <c r="AP1068" s="7"/>
      <c r="AT1068" s="3"/>
      <c r="AV1068" s="7"/>
      <c r="AW1068" s="6"/>
      <c r="AY1068" s="7"/>
      <c r="BA1068" s="7"/>
      <c r="BG1068" s="7"/>
      <c r="BH1068" s="7"/>
    </row>
    <row r="1069" spans="1:60" x14ac:dyDescent="0.45">
      <c r="A1069" t="s">
        <v>875</v>
      </c>
      <c r="B1069" t="s">
        <v>30</v>
      </c>
      <c r="C1069" s="6">
        <v>44214.441666666666</v>
      </c>
      <c r="D1069" s="5">
        <v>132.5</v>
      </c>
      <c r="E1069" s="6">
        <v>44215.385416666664</v>
      </c>
      <c r="F1069">
        <v>57.55</v>
      </c>
      <c r="G1069" s="7">
        <v>-0.56569999999999998</v>
      </c>
      <c r="H1069">
        <v>-33696.94</v>
      </c>
      <c r="I1069" s="7">
        <v>-0.57999999999999996</v>
      </c>
      <c r="J1069">
        <v>438.47390000000001</v>
      </c>
      <c r="K1069">
        <v>58097.79</v>
      </c>
      <c r="L1069">
        <v>1555254.75</v>
      </c>
      <c r="M1069">
        <v>296</v>
      </c>
      <c r="N1069">
        <v>-113.84</v>
      </c>
      <c r="O1069" s="7">
        <v>-0.6381</v>
      </c>
      <c r="P1069" s="7">
        <v>1.7000000000000001E-2</v>
      </c>
      <c r="Q1069" t="s">
        <v>535</v>
      </c>
      <c r="S1069" s="2">
        <f t="shared" si="184"/>
        <v>44214</v>
      </c>
      <c r="T1069" t="s">
        <v>875</v>
      </c>
      <c r="U1069" s="5">
        <v>132.5</v>
      </c>
      <c r="V1069">
        <v>57.55</v>
      </c>
      <c r="W1069">
        <f t="shared" si="187"/>
        <v>11609390.424826745</v>
      </c>
      <c r="X1069">
        <f t="shared" si="177"/>
        <v>29023.476062066864</v>
      </c>
      <c r="Y1069">
        <f t="shared" si="178"/>
        <v>225</v>
      </c>
      <c r="Z1069">
        <f t="shared" si="179"/>
        <v>-17291.362499999996</v>
      </c>
      <c r="AA1069" s="5">
        <f t="shared" si="185"/>
        <v>11578849.262326745</v>
      </c>
      <c r="AB1069" s="24">
        <f>IFERROR(AA1069/MAX($J$3:AA1069)-1,"")</f>
        <v>-4.0134434778692385E-2</v>
      </c>
      <c r="AG1069" s="3">
        <v>44574</v>
      </c>
      <c r="AH1069">
        <v>12618133.837576743</v>
      </c>
      <c r="AI1069" s="24">
        <f>AH1069/MAX($AH$2:AH1069)-1</f>
        <v>-1.5360617222572537E-2</v>
      </c>
      <c r="AJ1069" s="27">
        <f t="shared" si="180"/>
        <v>1</v>
      </c>
      <c r="AK1069">
        <f t="shared" si="181"/>
        <v>1</v>
      </c>
      <c r="AL1069" s="28">
        <f t="shared" si="186"/>
        <v>2</v>
      </c>
      <c r="AM1069" s="28">
        <f t="shared" si="182"/>
        <v>1384</v>
      </c>
      <c r="AN1069" s="29">
        <f t="shared" ca="1" si="183"/>
        <v>-1.5360617222572537E-2</v>
      </c>
      <c r="AP1069" s="7"/>
      <c r="AT1069" s="3"/>
      <c r="AV1069" s="7"/>
      <c r="AW1069" s="6"/>
      <c r="AY1069" s="7"/>
      <c r="BA1069" s="7"/>
      <c r="BG1069" s="7"/>
      <c r="BH1069" s="7"/>
    </row>
    <row r="1070" spans="1:60" x14ac:dyDescent="0.45">
      <c r="A1070" t="s">
        <v>876</v>
      </c>
      <c r="B1070" t="s">
        <v>30</v>
      </c>
      <c r="C1070" s="6">
        <v>44215.438888888886</v>
      </c>
      <c r="D1070" s="5">
        <v>93.8</v>
      </c>
      <c r="E1070" s="6">
        <v>44216.385416666664</v>
      </c>
      <c r="F1070">
        <v>121.45</v>
      </c>
      <c r="G1070" s="7">
        <v>0.29480000000000001</v>
      </c>
      <c r="H1070">
        <v>15705.23</v>
      </c>
      <c r="I1070" s="7">
        <v>0.27179999999999999</v>
      </c>
      <c r="J1070">
        <v>615.95169999999996</v>
      </c>
      <c r="K1070">
        <v>57776.27</v>
      </c>
      <c r="L1070">
        <v>1570959.98</v>
      </c>
      <c r="M1070">
        <v>300</v>
      </c>
      <c r="N1070">
        <v>52.35</v>
      </c>
      <c r="O1070" s="7">
        <v>-5.6000000000000001E-2</v>
      </c>
      <c r="P1070" s="7">
        <v>0.67859999999999998</v>
      </c>
      <c r="Q1070" t="s">
        <v>535</v>
      </c>
      <c r="S1070" s="2">
        <f t="shared" si="184"/>
        <v>44215</v>
      </c>
      <c r="T1070" t="s">
        <v>876</v>
      </c>
      <c r="U1070" s="5">
        <v>93.8</v>
      </c>
      <c r="V1070">
        <v>121.45</v>
      </c>
      <c r="W1070">
        <f t="shared" si="187"/>
        <v>11578849.262326745</v>
      </c>
      <c r="X1070">
        <f t="shared" si="177"/>
        <v>28947.123155816866</v>
      </c>
      <c r="Y1070">
        <f t="shared" si="178"/>
        <v>300</v>
      </c>
      <c r="Z1070">
        <f t="shared" si="179"/>
        <v>7649.2500000000009</v>
      </c>
      <c r="AA1070" s="5" t="str">
        <f t="shared" si="185"/>
        <v/>
      </c>
      <c r="AB1070" s="24" t="str">
        <f>IFERROR(AA1070/MAX($J$3:AA1070)-1,"")</f>
        <v/>
      </c>
      <c r="AG1070" s="3">
        <v>44575</v>
      </c>
      <c r="AH1070">
        <v>12609540.400076743</v>
      </c>
      <c r="AI1070" s="24">
        <f>AH1070/MAX($AH$2:AH1070)-1</f>
        <v>-1.6031194750506073E-2</v>
      </c>
      <c r="AJ1070" s="27">
        <f t="shared" si="180"/>
        <v>1</v>
      </c>
      <c r="AK1070">
        <f t="shared" si="181"/>
        <v>1</v>
      </c>
      <c r="AL1070" s="28">
        <f t="shared" si="186"/>
        <v>2</v>
      </c>
      <c r="AM1070" s="28">
        <f t="shared" si="182"/>
        <v>1384</v>
      </c>
      <c r="AN1070" s="29">
        <f t="shared" ca="1" si="183"/>
        <v>-1.6031194750506073E-2</v>
      </c>
      <c r="AP1070" s="7"/>
      <c r="AT1070" s="3"/>
      <c r="AV1070" s="7"/>
      <c r="AW1070" s="6"/>
      <c r="AY1070" s="7"/>
      <c r="BA1070" s="7"/>
      <c r="BG1070" s="7"/>
      <c r="BH1070" s="7"/>
    </row>
    <row r="1071" spans="1:60" x14ac:dyDescent="0.45">
      <c r="A1071" t="s">
        <v>876</v>
      </c>
      <c r="B1071" t="s">
        <v>30</v>
      </c>
      <c r="C1071" s="6">
        <v>44215.520833333336</v>
      </c>
      <c r="D1071" s="5">
        <v>106.8</v>
      </c>
      <c r="E1071" s="6">
        <v>44216.385416666664</v>
      </c>
      <c r="F1071">
        <v>121.45</v>
      </c>
      <c r="G1071" s="7">
        <v>0.13719999999999999</v>
      </c>
      <c r="H1071">
        <v>6673.05</v>
      </c>
      <c r="I1071" s="7">
        <v>0.1158</v>
      </c>
      <c r="J1071">
        <v>539.56299999999999</v>
      </c>
      <c r="K1071">
        <v>57625.34</v>
      </c>
      <c r="L1071">
        <v>1531739.48</v>
      </c>
      <c r="M1071">
        <v>182</v>
      </c>
      <c r="N1071">
        <v>36.67</v>
      </c>
      <c r="O1071" s="7">
        <v>-6.0900000000000003E-2</v>
      </c>
      <c r="P1071" s="7">
        <v>0.4743</v>
      </c>
      <c r="Q1071" t="s">
        <v>535</v>
      </c>
      <c r="S1071" s="2">
        <f t="shared" si="184"/>
        <v>44215</v>
      </c>
      <c r="T1071" t="s">
        <v>876</v>
      </c>
      <c r="U1071" s="5">
        <v>106.8</v>
      </c>
      <c r="V1071">
        <v>121.45</v>
      </c>
      <c r="W1071">
        <f t="shared" si="187"/>
        <v>11578849.262326745</v>
      </c>
      <c r="X1071">
        <f t="shared" si="177"/>
        <v>28947.123155816866</v>
      </c>
      <c r="Y1071">
        <f t="shared" si="178"/>
        <v>275</v>
      </c>
      <c r="Z1071">
        <f t="shared" si="179"/>
        <v>3401.0625000000018</v>
      </c>
      <c r="AA1071" s="5" t="str">
        <f t="shared" si="185"/>
        <v/>
      </c>
      <c r="AB1071" s="24" t="str">
        <f>IFERROR(AA1071/MAX($J$3:AA1071)-1,"")</f>
        <v/>
      </c>
      <c r="AG1071" s="3">
        <v>44576</v>
      </c>
      <c r="AH1071">
        <v>12609540.400076743</v>
      </c>
      <c r="AI1071" s="24">
        <f>AH1071/MAX($AH$2:AH1071)-1</f>
        <v>-1.6031194750506073E-2</v>
      </c>
      <c r="AJ1071" s="27">
        <f t="shared" si="180"/>
        <v>1</v>
      </c>
      <c r="AK1071">
        <f t="shared" si="181"/>
        <v>1</v>
      </c>
      <c r="AL1071" s="28">
        <f t="shared" si="186"/>
        <v>2</v>
      </c>
      <c r="AM1071" s="28">
        <f t="shared" si="182"/>
        <v>1384</v>
      </c>
      <c r="AN1071" s="29">
        <f t="shared" ca="1" si="183"/>
        <v>-1.6031194750506073E-2</v>
      </c>
      <c r="AP1071" s="7"/>
      <c r="AT1071" s="3"/>
      <c r="AV1071" s="7"/>
      <c r="AW1071" s="6"/>
      <c r="AY1071" s="7"/>
      <c r="BA1071" s="7"/>
      <c r="BG1071" s="7"/>
      <c r="BH1071" s="7"/>
    </row>
    <row r="1072" spans="1:60" x14ac:dyDescent="0.45">
      <c r="A1072" t="s">
        <v>868</v>
      </c>
      <c r="B1072" t="s">
        <v>30</v>
      </c>
      <c r="C1072" s="6">
        <v>44215.522222222222</v>
      </c>
      <c r="D1072" s="5">
        <v>82.35</v>
      </c>
      <c r="E1072" s="6">
        <v>44216.385416666664</v>
      </c>
      <c r="F1072">
        <v>89.45</v>
      </c>
      <c r="G1072" s="7">
        <v>8.6199999999999999E-2</v>
      </c>
      <c r="H1072">
        <v>3778.43</v>
      </c>
      <c r="I1072" s="7">
        <v>6.54E-2</v>
      </c>
      <c r="J1072">
        <v>702.04970000000003</v>
      </c>
      <c r="K1072">
        <v>57813.79</v>
      </c>
      <c r="L1072">
        <v>1574738.41</v>
      </c>
      <c r="M1072">
        <v>180</v>
      </c>
      <c r="N1072">
        <v>20.99</v>
      </c>
      <c r="O1072" s="7">
        <v>-9.5899999999999999E-2</v>
      </c>
      <c r="P1072" s="7">
        <v>0.48759999999999998</v>
      </c>
      <c r="Q1072" t="s">
        <v>535</v>
      </c>
      <c r="S1072" s="2">
        <f t="shared" si="184"/>
        <v>44215</v>
      </c>
      <c r="T1072" t="s">
        <v>868</v>
      </c>
      <c r="U1072" s="5">
        <v>82.35</v>
      </c>
      <c r="V1072">
        <v>89.45</v>
      </c>
      <c r="W1072">
        <f t="shared" si="187"/>
        <v>11578849.262326745</v>
      </c>
      <c r="X1072">
        <f t="shared" si="177"/>
        <v>28947.123155816866</v>
      </c>
      <c r="Y1072">
        <f t="shared" si="178"/>
        <v>350</v>
      </c>
      <c r="Z1072">
        <f t="shared" si="179"/>
        <v>1883.7000000000016</v>
      </c>
      <c r="AA1072" s="5" t="str">
        <f t="shared" si="185"/>
        <v/>
      </c>
      <c r="AB1072" s="24" t="str">
        <f>IFERROR(AA1072/MAX($J$3:AA1072)-1,"")</f>
        <v/>
      </c>
      <c r="AG1072" s="3">
        <v>44577</v>
      </c>
      <c r="AH1072">
        <v>12609540.400076743</v>
      </c>
      <c r="AI1072" s="24">
        <f>AH1072/MAX($AH$2:AH1072)-1</f>
        <v>-1.6031194750506073E-2</v>
      </c>
      <c r="AJ1072" s="27">
        <f t="shared" si="180"/>
        <v>1</v>
      </c>
      <c r="AK1072">
        <f t="shared" si="181"/>
        <v>1</v>
      </c>
      <c r="AL1072" s="28">
        <f t="shared" si="186"/>
        <v>2</v>
      </c>
      <c r="AM1072" s="28">
        <f t="shared" si="182"/>
        <v>1384</v>
      </c>
      <c r="AN1072" s="29">
        <f t="shared" ca="1" si="183"/>
        <v>-1.6031194750506073E-2</v>
      </c>
      <c r="AP1072" s="7"/>
      <c r="AT1072" s="3"/>
      <c r="AV1072" s="7"/>
      <c r="AW1072" s="6"/>
      <c r="AY1072" s="7"/>
      <c r="BA1072" s="7"/>
      <c r="BG1072" s="7"/>
      <c r="BH1072" s="7"/>
    </row>
    <row r="1073" spans="1:60" x14ac:dyDescent="0.45">
      <c r="A1073" t="s">
        <v>868</v>
      </c>
      <c r="B1073" t="s">
        <v>30</v>
      </c>
      <c r="C1073" s="6">
        <v>44215.522222222222</v>
      </c>
      <c r="D1073" s="5">
        <v>82.35</v>
      </c>
      <c r="E1073" s="6">
        <v>44216.385416666664</v>
      </c>
      <c r="F1073">
        <v>89.45</v>
      </c>
      <c r="G1073" s="7">
        <v>8.6199999999999999E-2</v>
      </c>
      <c r="H1073">
        <v>3765.95</v>
      </c>
      <c r="I1073" s="7">
        <v>6.54E-2</v>
      </c>
      <c r="J1073">
        <v>699.73009999999999</v>
      </c>
      <c r="K1073">
        <v>57622.77</v>
      </c>
      <c r="L1073">
        <v>1535505.43</v>
      </c>
      <c r="M1073">
        <v>180</v>
      </c>
      <c r="N1073">
        <v>20.92</v>
      </c>
      <c r="O1073" s="7">
        <v>-9.5899999999999999E-2</v>
      </c>
      <c r="P1073" s="7">
        <v>0.48759999999999998</v>
      </c>
      <c r="Q1073" t="s">
        <v>535</v>
      </c>
      <c r="S1073" s="2">
        <f t="shared" si="184"/>
        <v>44215</v>
      </c>
      <c r="T1073" t="s">
        <v>868</v>
      </c>
      <c r="U1073" s="5">
        <v>82.35</v>
      </c>
      <c r="V1073">
        <v>89.45</v>
      </c>
      <c r="W1073">
        <f t="shared" si="187"/>
        <v>11578849.262326745</v>
      </c>
      <c r="X1073">
        <f t="shared" si="177"/>
        <v>28947.123155816866</v>
      </c>
      <c r="Y1073">
        <f t="shared" si="178"/>
        <v>350</v>
      </c>
      <c r="Z1073">
        <f t="shared" si="179"/>
        <v>1883.7000000000016</v>
      </c>
      <c r="AA1073" s="5">
        <f t="shared" si="185"/>
        <v>11593666.974826746</v>
      </c>
      <c r="AB1073" s="24">
        <f>IFERROR(AA1073/MAX($J$3:AA1073)-1,"")</f>
        <v>-3.8906073336042235E-2</v>
      </c>
      <c r="AG1073" s="3">
        <v>44578</v>
      </c>
      <c r="AH1073">
        <v>12609540.400076743</v>
      </c>
      <c r="AI1073" s="24">
        <f>AH1073/MAX($AH$2:AH1073)-1</f>
        <v>-1.6031194750506073E-2</v>
      </c>
      <c r="AJ1073" s="27">
        <f t="shared" si="180"/>
        <v>1</v>
      </c>
      <c r="AK1073">
        <f t="shared" si="181"/>
        <v>1</v>
      </c>
      <c r="AL1073" s="28">
        <f t="shared" si="186"/>
        <v>2</v>
      </c>
      <c r="AM1073" s="28">
        <f t="shared" si="182"/>
        <v>1384</v>
      </c>
      <c r="AN1073" s="29">
        <f t="shared" ca="1" si="183"/>
        <v>-1.6031194750506073E-2</v>
      </c>
      <c r="AP1073" s="7"/>
      <c r="AT1073" s="3"/>
      <c r="AV1073" s="7"/>
      <c r="AW1073" s="6"/>
      <c r="AY1073" s="7"/>
      <c r="BA1073" s="7"/>
      <c r="BG1073" s="7"/>
      <c r="BH1073" s="7"/>
    </row>
    <row r="1074" spans="1:60" x14ac:dyDescent="0.45">
      <c r="A1074" t="s">
        <v>870</v>
      </c>
      <c r="B1074" t="s">
        <v>30</v>
      </c>
      <c r="C1074" s="6">
        <v>44216.448611111111</v>
      </c>
      <c r="D1074" s="5">
        <v>70.55</v>
      </c>
      <c r="E1074" s="6">
        <v>44217.385416666664</v>
      </c>
      <c r="F1074">
        <v>95.6</v>
      </c>
      <c r="G1074" s="7">
        <v>0.35510000000000003</v>
      </c>
      <c r="H1074">
        <v>19186.09</v>
      </c>
      <c r="I1074" s="7">
        <v>0.33150000000000002</v>
      </c>
      <c r="J1074">
        <v>820.32159999999999</v>
      </c>
      <c r="K1074">
        <v>57873.69</v>
      </c>
      <c r="L1074">
        <v>1593924.5</v>
      </c>
      <c r="M1074">
        <v>286</v>
      </c>
      <c r="N1074">
        <v>67.08</v>
      </c>
      <c r="O1074" s="7">
        <v>-0.37069999999999997</v>
      </c>
      <c r="P1074" s="7">
        <v>0.42880000000000001</v>
      </c>
      <c r="Q1074" t="s">
        <v>535</v>
      </c>
      <c r="S1074" s="2">
        <f t="shared" si="184"/>
        <v>44216</v>
      </c>
      <c r="T1074" t="s">
        <v>870</v>
      </c>
      <c r="U1074" s="5">
        <v>70.55</v>
      </c>
      <c r="V1074">
        <v>95.6</v>
      </c>
      <c r="W1074">
        <f t="shared" si="187"/>
        <v>11593666.974826746</v>
      </c>
      <c r="X1074">
        <f t="shared" si="177"/>
        <v>28984.167437066866</v>
      </c>
      <c r="Y1074">
        <f t="shared" si="178"/>
        <v>400</v>
      </c>
      <c r="Z1074">
        <f t="shared" si="179"/>
        <v>9355.3999999999978</v>
      </c>
      <c r="AA1074" s="5" t="str">
        <f t="shared" si="185"/>
        <v/>
      </c>
      <c r="AB1074" s="24" t="str">
        <f>IFERROR(AA1074/MAX($J$3:AA1074)-1,"")</f>
        <v/>
      </c>
      <c r="AG1074" s="3">
        <v>44579</v>
      </c>
      <c r="AH1074">
        <v>12779055.137576744</v>
      </c>
      <c r="AI1074" s="24">
        <f>AH1074/MAX($AH$2:AH1074)-1</f>
        <v>-2.8033364433911467E-3</v>
      </c>
      <c r="AJ1074" s="27">
        <f t="shared" si="180"/>
        <v>1</v>
      </c>
      <c r="AK1074">
        <f t="shared" si="181"/>
        <v>1</v>
      </c>
      <c r="AL1074" s="28">
        <f t="shared" si="186"/>
        <v>2</v>
      </c>
      <c r="AM1074" s="28">
        <f t="shared" si="182"/>
        <v>1384</v>
      </c>
      <c r="AN1074" s="29">
        <f t="shared" ca="1" si="183"/>
        <v>-2.8033364433911467E-3</v>
      </c>
      <c r="AP1074" s="7"/>
      <c r="AT1074" s="3"/>
      <c r="AV1074" s="7"/>
      <c r="AW1074" s="6"/>
      <c r="AY1074" s="7"/>
      <c r="BA1074" s="7"/>
      <c r="BG1074" s="7"/>
      <c r="BH1074" s="7"/>
    </row>
    <row r="1075" spans="1:60" x14ac:dyDescent="0.45">
      <c r="A1075" t="s">
        <v>870</v>
      </c>
      <c r="B1075" t="s">
        <v>30</v>
      </c>
      <c r="C1075" s="6">
        <v>44216.537499999999</v>
      </c>
      <c r="D1075" s="5">
        <v>59.95</v>
      </c>
      <c r="E1075" s="6">
        <v>44217.385416666664</v>
      </c>
      <c r="F1075">
        <v>95.6</v>
      </c>
      <c r="G1075" s="7">
        <v>0.59470000000000001</v>
      </c>
      <c r="H1075">
        <v>32802.11</v>
      </c>
      <c r="I1075" s="7">
        <v>0.56869999999999998</v>
      </c>
      <c r="J1075">
        <v>962.09389999999996</v>
      </c>
      <c r="K1075">
        <v>57677.53</v>
      </c>
      <c r="L1075">
        <v>1568307.54</v>
      </c>
      <c r="M1075">
        <v>158</v>
      </c>
      <c r="N1075">
        <v>207.61</v>
      </c>
      <c r="O1075" s="7">
        <v>-0.14760000000000001</v>
      </c>
      <c r="P1075" s="7">
        <v>0.68140000000000001</v>
      </c>
      <c r="Q1075" t="s">
        <v>535</v>
      </c>
      <c r="S1075" s="2">
        <f t="shared" si="184"/>
        <v>44216</v>
      </c>
      <c r="T1075" t="s">
        <v>870</v>
      </c>
      <c r="U1075" s="5">
        <v>59.95</v>
      </c>
      <c r="V1075">
        <v>95.6</v>
      </c>
      <c r="W1075">
        <f t="shared" si="187"/>
        <v>11593666.974826746</v>
      </c>
      <c r="X1075">
        <f t="shared" si="177"/>
        <v>28984.167437066866</v>
      </c>
      <c r="Y1075">
        <f t="shared" si="178"/>
        <v>475</v>
      </c>
      <c r="Z1075">
        <f t="shared" si="179"/>
        <v>16194.887499999995</v>
      </c>
      <c r="AA1075" s="5" t="str">
        <f t="shared" si="185"/>
        <v/>
      </c>
      <c r="AB1075" s="24" t="str">
        <f>IFERROR(AA1075/MAX($J$3:AA1075)-1,"")</f>
        <v/>
      </c>
      <c r="AG1075" s="3">
        <v>44580</v>
      </c>
      <c r="AH1075">
        <v>12777267.050076744</v>
      </c>
      <c r="AI1075" s="24">
        <f>AH1075/MAX($AH$2:AH1075)-1</f>
        <v>-2.942867486175671E-3</v>
      </c>
      <c r="AJ1075" s="27">
        <f t="shared" si="180"/>
        <v>1</v>
      </c>
      <c r="AK1075">
        <f t="shared" si="181"/>
        <v>1</v>
      </c>
      <c r="AL1075" s="28">
        <f t="shared" si="186"/>
        <v>2</v>
      </c>
      <c r="AM1075" s="28">
        <f t="shared" si="182"/>
        <v>1384</v>
      </c>
      <c r="AN1075" s="29">
        <f t="shared" ca="1" si="183"/>
        <v>-2.942867486175671E-3</v>
      </c>
      <c r="AP1075" s="7"/>
      <c r="AT1075" s="3"/>
      <c r="AV1075" s="7"/>
      <c r="AW1075" s="6"/>
      <c r="AY1075" s="7"/>
      <c r="BA1075" s="7"/>
      <c r="BG1075" s="7"/>
      <c r="BH1075" s="7"/>
    </row>
    <row r="1076" spans="1:60" x14ac:dyDescent="0.45">
      <c r="A1076" t="s">
        <v>877</v>
      </c>
      <c r="B1076" t="s">
        <v>30</v>
      </c>
      <c r="C1076" s="6">
        <v>44216.572222222225</v>
      </c>
      <c r="D1076" s="5">
        <v>38.700000000000003</v>
      </c>
      <c r="E1076" s="6">
        <v>44217.385416666664</v>
      </c>
      <c r="F1076">
        <v>99.999989999999997</v>
      </c>
      <c r="G1076" s="7">
        <v>1.5840000000000001</v>
      </c>
      <c r="H1076">
        <v>89537.919999999998</v>
      </c>
      <c r="I1076" s="7">
        <v>1.5481</v>
      </c>
      <c r="J1076">
        <v>1494.4659999999999</v>
      </c>
      <c r="K1076">
        <v>57835.82</v>
      </c>
      <c r="L1076">
        <v>1683462.42</v>
      </c>
      <c r="M1076">
        <v>108</v>
      </c>
      <c r="N1076">
        <v>829.05</v>
      </c>
      <c r="O1076" s="7">
        <v>-0.1822</v>
      </c>
      <c r="P1076" s="7">
        <v>1.5840000000000001</v>
      </c>
      <c r="Q1076" t="s">
        <v>535</v>
      </c>
      <c r="S1076" s="2">
        <f t="shared" si="184"/>
        <v>44216</v>
      </c>
      <c r="T1076" t="s">
        <v>877</v>
      </c>
      <c r="U1076" s="5">
        <v>38.700000000000003</v>
      </c>
      <c r="V1076">
        <v>99.999989999999997</v>
      </c>
      <c r="W1076">
        <f t="shared" si="187"/>
        <v>11593666.974826746</v>
      </c>
      <c r="X1076">
        <f t="shared" si="177"/>
        <v>28984.167437066866</v>
      </c>
      <c r="Y1076">
        <f t="shared" si="178"/>
        <v>750</v>
      </c>
      <c r="Z1076">
        <f t="shared" si="179"/>
        <v>44934.742574999989</v>
      </c>
      <c r="AA1076" s="5" t="str">
        <f t="shared" si="185"/>
        <v/>
      </c>
      <c r="AB1076" s="24" t="str">
        <f>IFERROR(AA1076/MAX($J$3:AA1076)-1,"")</f>
        <v/>
      </c>
      <c r="AG1076" s="3">
        <v>44581</v>
      </c>
      <c r="AH1076">
        <v>12914433.450076744</v>
      </c>
      <c r="AI1076" s="24">
        <f>AH1076/MAX($AH$2:AH1076)-1</f>
        <v>0</v>
      </c>
      <c r="AJ1076" s="27">
        <f t="shared" si="180"/>
        <v>1</v>
      </c>
      <c r="AK1076">
        <f t="shared" si="181"/>
        <v>1</v>
      </c>
      <c r="AL1076" s="28">
        <f t="shared" si="186"/>
        <v>2</v>
      </c>
      <c r="AM1076" s="28">
        <f t="shared" si="182"/>
        <v>1384</v>
      </c>
      <c r="AN1076" s="29">
        <f t="shared" ca="1" si="183"/>
        <v>0</v>
      </c>
      <c r="AP1076" s="7"/>
      <c r="AT1076" s="3"/>
      <c r="AV1076" s="7"/>
      <c r="AW1076" s="6"/>
      <c r="AY1076" s="7"/>
      <c r="BA1076" s="7"/>
      <c r="BG1076" s="7"/>
      <c r="BH1076" s="7"/>
    </row>
    <row r="1077" spans="1:60" x14ac:dyDescent="0.45">
      <c r="A1077" t="s">
        <v>877</v>
      </c>
      <c r="B1077" t="s">
        <v>30</v>
      </c>
      <c r="C1077" s="6">
        <v>44216.572222222225</v>
      </c>
      <c r="D1077" s="5">
        <v>38.700000000000003</v>
      </c>
      <c r="E1077" s="6">
        <v>44217.385416666664</v>
      </c>
      <c r="F1077">
        <v>100</v>
      </c>
      <c r="G1077" s="7">
        <v>1.5840000000000001</v>
      </c>
      <c r="H1077">
        <v>89303.84</v>
      </c>
      <c r="I1077" s="7">
        <v>1.5481</v>
      </c>
      <c r="J1077">
        <v>1490.559</v>
      </c>
      <c r="K1077">
        <v>57684.62</v>
      </c>
      <c r="L1077">
        <v>1657611.37</v>
      </c>
      <c r="M1077">
        <v>108</v>
      </c>
      <c r="N1077">
        <v>826.89</v>
      </c>
      <c r="O1077" s="7">
        <v>-0.1822</v>
      </c>
      <c r="P1077" s="7">
        <v>1.5840000000000001</v>
      </c>
      <c r="Q1077" t="s">
        <v>535</v>
      </c>
      <c r="S1077" s="2">
        <f t="shared" si="184"/>
        <v>44216</v>
      </c>
      <c r="T1077" t="s">
        <v>877</v>
      </c>
      <c r="U1077" s="5">
        <v>38.700000000000003</v>
      </c>
      <c r="V1077">
        <v>100</v>
      </c>
      <c r="W1077">
        <f t="shared" si="187"/>
        <v>11593666.974826746</v>
      </c>
      <c r="X1077">
        <f t="shared" si="177"/>
        <v>28984.167437066866</v>
      </c>
      <c r="Y1077">
        <f t="shared" si="178"/>
        <v>750</v>
      </c>
      <c r="Z1077">
        <f t="shared" si="179"/>
        <v>44934.75</v>
      </c>
      <c r="AA1077" s="5">
        <f t="shared" si="185"/>
        <v>11709086.754901746</v>
      </c>
      <c r="AB1077" s="24">
        <f>IFERROR(AA1077/MAX($J$3:AA1077)-1,"")</f>
        <v>-2.9337983284134395E-2</v>
      </c>
      <c r="AG1077" s="3">
        <v>44582</v>
      </c>
      <c r="AH1077">
        <v>12925136.475076744</v>
      </c>
      <c r="AI1077" s="24">
        <f>AH1077/MAX($AH$2:AH1077)-1</f>
        <v>0</v>
      </c>
      <c r="AJ1077" s="27">
        <f t="shared" si="180"/>
        <v>1</v>
      </c>
      <c r="AK1077">
        <f t="shared" si="181"/>
        <v>1</v>
      </c>
      <c r="AL1077" s="28">
        <f t="shared" si="186"/>
        <v>2</v>
      </c>
      <c r="AM1077" s="28">
        <f t="shared" si="182"/>
        <v>1384</v>
      </c>
      <c r="AN1077" s="29">
        <f t="shared" ca="1" si="183"/>
        <v>0</v>
      </c>
      <c r="AP1077" s="7"/>
      <c r="AT1077" s="3"/>
      <c r="AV1077" s="7"/>
      <c r="AW1077" s="6"/>
      <c r="AY1077" s="7"/>
      <c r="BA1077" s="7"/>
      <c r="BG1077" s="7"/>
      <c r="BH1077" s="7"/>
    </row>
    <row r="1078" spans="1:60" x14ac:dyDescent="0.45">
      <c r="A1078" t="s">
        <v>872</v>
      </c>
      <c r="B1078" t="s">
        <v>30</v>
      </c>
      <c r="C1078" s="6">
        <v>44218.464583333334</v>
      </c>
      <c r="D1078" s="5">
        <v>140.6</v>
      </c>
      <c r="E1078" s="6">
        <v>44221.385416666664</v>
      </c>
      <c r="F1078">
        <v>142.94999999999999</v>
      </c>
      <c r="G1078" s="7">
        <v>1.67E-2</v>
      </c>
      <c r="H1078">
        <v>-201.72</v>
      </c>
      <c r="I1078" s="7">
        <v>-3.5000000000000001E-3</v>
      </c>
      <c r="J1078">
        <v>415.48579999999998</v>
      </c>
      <c r="K1078">
        <v>58417.31</v>
      </c>
      <c r="L1078">
        <v>1683260.7</v>
      </c>
      <c r="M1078">
        <v>263</v>
      </c>
      <c r="N1078">
        <v>-0.77</v>
      </c>
      <c r="O1078" s="7">
        <v>-0.1145</v>
      </c>
      <c r="P1078" s="7">
        <v>0.61380000000000001</v>
      </c>
      <c r="Q1078" t="s">
        <v>535</v>
      </c>
      <c r="S1078" s="2">
        <f t="shared" si="184"/>
        <v>44218</v>
      </c>
      <c r="T1078" t="s">
        <v>872</v>
      </c>
      <c r="U1078" s="5">
        <v>140.6</v>
      </c>
      <c r="V1078">
        <v>142.94999999999999</v>
      </c>
      <c r="W1078">
        <f t="shared" si="187"/>
        <v>11709086.754901746</v>
      </c>
      <c r="X1078">
        <f t="shared" si="177"/>
        <v>29272.716887254366</v>
      </c>
      <c r="Y1078">
        <f t="shared" si="178"/>
        <v>200</v>
      </c>
      <c r="Z1078">
        <f t="shared" si="179"/>
        <v>-97.100000000000364</v>
      </c>
      <c r="AA1078" s="5" t="str">
        <f t="shared" si="185"/>
        <v/>
      </c>
      <c r="AB1078" s="24" t="str">
        <f>IFERROR(AA1078/MAX($J$3:AA1078)-1,"")</f>
        <v/>
      </c>
      <c r="AG1078" s="3">
        <v>44583</v>
      </c>
      <c r="AH1078">
        <v>12925136.475076744</v>
      </c>
      <c r="AI1078" s="24">
        <f>AH1078/MAX($AH$2:AH1078)-1</f>
        <v>0</v>
      </c>
      <c r="AJ1078" s="27">
        <f t="shared" si="180"/>
        <v>1</v>
      </c>
      <c r="AK1078">
        <f t="shared" si="181"/>
        <v>1</v>
      </c>
      <c r="AL1078" s="28">
        <f t="shared" si="186"/>
        <v>2</v>
      </c>
      <c r="AM1078" s="28">
        <f t="shared" si="182"/>
        <v>1384</v>
      </c>
      <c r="AN1078" s="29">
        <f t="shared" ca="1" si="183"/>
        <v>0</v>
      </c>
      <c r="AP1078" s="7"/>
      <c r="AT1078" s="3"/>
      <c r="AV1078" s="7"/>
      <c r="AW1078" s="6"/>
      <c r="AY1078" s="7"/>
      <c r="BA1078" s="7"/>
      <c r="BG1078" s="7"/>
      <c r="BH1078" s="7"/>
    </row>
    <row r="1079" spans="1:60" x14ac:dyDescent="0.45">
      <c r="A1079" t="s">
        <v>873</v>
      </c>
      <c r="B1079" t="s">
        <v>30</v>
      </c>
      <c r="C1079" s="6">
        <v>44218.473611111112</v>
      </c>
      <c r="D1079" s="5">
        <v>147.25</v>
      </c>
      <c r="E1079" s="6">
        <v>44221.385416666664</v>
      </c>
      <c r="F1079">
        <v>117.6</v>
      </c>
      <c r="G1079" s="7">
        <v>-0.2014</v>
      </c>
      <c r="H1079">
        <v>-12822.8</v>
      </c>
      <c r="I1079" s="7">
        <v>-0.21929999999999999</v>
      </c>
      <c r="J1079">
        <v>397.00920000000002</v>
      </c>
      <c r="K1079">
        <v>58459.6</v>
      </c>
      <c r="L1079">
        <v>1670437.9</v>
      </c>
      <c r="M1079">
        <v>250</v>
      </c>
      <c r="N1079">
        <v>-51.29</v>
      </c>
      <c r="O1079" s="7">
        <v>-0.27639999999999998</v>
      </c>
      <c r="P1079" s="7">
        <v>0.34910000000000002</v>
      </c>
      <c r="Q1079" t="s">
        <v>535</v>
      </c>
      <c r="S1079" s="2">
        <f t="shared" si="184"/>
        <v>44218</v>
      </c>
      <c r="T1079" t="s">
        <v>873</v>
      </c>
      <c r="U1079" s="5">
        <v>147.25</v>
      </c>
      <c r="V1079">
        <v>117.6</v>
      </c>
      <c r="W1079">
        <f t="shared" si="187"/>
        <v>11709086.754901746</v>
      </c>
      <c r="X1079">
        <f t="shared" si="177"/>
        <v>29272.716887254366</v>
      </c>
      <c r="Y1079">
        <f t="shared" si="178"/>
        <v>200</v>
      </c>
      <c r="Z1079">
        <f t="shared" si="179"/>
        <v>-6459.7000000000007</v>
      </c>
      <c r="AA1079" s="5" t="str">
        <f t="shared" si="185"/>
        <v/>
      </c>
      <c r="AB1079" s="24" t="str">
        <f>IFERROR(AA1079/MAX($J$3:AA1079)-1,"")</f>
        <v/>
      </c>
      <c r="AG1079" s="3">
        <v>44584</v>
      </c>
      <c r="AH1079">
        <v>12925136.475076744</v>
      </c>
      <c r="AI1079" s="24">
        <f>AH1079/MAX($AH$2:AH1079)-1</f>
        <v>0</v>
      </c>
      <c r="AJ1079" s="27">
        <f t="shared" si="180"/>
        <v>1</v>
      </c>
      <c r="AK1079">
        <f t="shared" si="181"/>
        <v>1</v>
      </c>
      <c r="AL1079" s="28">
        <f t="shared" si="186"/>
        <v>2</v>
      </c>
      <c r="AM1079" s="28">
        <f t="shared" si="182"/>
        <v>1384</v>
      </c>
      <c r="AN1079" s="29">
        <f t="shared" ca="1" si="183"/>
        <v>0</v>
      </c>
      <c r="AP1079" s="7"/>
      <c r="AT1079" s="3"/>
      <c r="AV1079" s="7"/>
      <c r="AW1079" s="6"/>
      <c r="AY1079" s="7"/>
      <c r="BA1079" s="7"/>
      <c r="BG1079" s="7"/>
      <c r="BH1079" s="7"/>
    </row>
    <row r="1080" spans="1:60" x14ac:dyDescent="0.45">
      <c r="A1080" t="s">
        <v>867</v>
      </c>
      <c r="B1080" t="s">
        <v>30</v>
      </c>
      <c r="C1080" s="6">
        <v>44218.551388888889</v>
      </c>
      <c r="D1080" s="5">
        <v>157.75</v>
      </c>
      <c r="E1080" s="6">
        <v>44221.385416666664</v>
      </c>
      <c r="F1080">
        <v>97.45</v>
      </c>
      <c r="G1080" s="7">
        <v>-0.38229999999999997</v>
      </c>
      <c r="H1080">
        <v>-23223.59</v>
      </c>
      <c r="I1080" s="7">
        <v>-0.39839999999999998</v>
      </c>
      <c r="J1080">
        <v>369.49639999999999</v>
      </c>
      <c r="K1080">
        <v>58288.06</v>
      </c>
      <c r="L1080">
        <v>1634387.79</v>
      </c>
      <c r="M1080">
        <v>138</v>
      </c>
      <c r="N1080">
        <v>-168.29</v>
      </c>
      <c r="O1080" s="7">
        <v>-0.49320000000000003</v>
      </c>
      <c r="P1080" s="7">
        <v>9.64E-2</v>
      </c>
      <c r="Q1080" t="s">
        <v>535</v>
      </c>
      <c r="S1080" s="2">
        <f t="shared" si="184"/>
        <v>44218</v>
      </c>
      <c r="T1080" t="s">
        <v>867</v>
      </c>
      <c r="U1080" s="5">
        <v>157.75</v>
      </c>
      <c r="V1080">
        <v>97.45</v>
      </c>
      <c r="W1080">
        <f t="shared" si="187"/>
        <v>11709086.754901746</v>
      </c>
      <c r="X1080">
        <f t="shared" si="177"/>
        <v>29272.716887254366</v>
      </c>
      <c r="Y1080">
        <f t="shared" si="178"/>
        <v>175</v>
      </c>
      <c r="Z1080">
        <f t="shared" si="179"/>
        <v>-10999.100000000004</v>
      </c>
      <c r="AA1080" s="5" t="str">
        <f t="shared" si="185"/>
        <v/>
      </c>
      <c r="AB1080" s="24" t="str">
        <f>IFERROR(AA1080/MAX($J$3:AA1080)-1,"")</f>
        <v/>
      </c>
      <c r="AG1080" s="3">
        <v>44585</v>
      </c>
      <c r="AH1080">
        <v>13175663.175076744</v>
      </c>
      <c r="AI1080" s="24">
        <f>AH1080/MAX($AH$2:AH1080)-1</f>
        <v>0</v>
      </c>
      <c r="AJ1080" s="27">
        <f t="shared" si="180"/>
        <v>1</v>
      </c>
      <c r="AK1080">
        <f t="shared" si="181"/>
        <v>1</v>
      </c>
      <c r="AL1080" s="28">
        <f t="shared" si="186"/>
        <v>2</v>
      </c>
      <c r="AM1080" s="28">
        <f t="shared" si="182"/>
        <v>1384</v>
      </c>
      <c r="AN1080" s="29">
        <f t="shared" ca="1" si="183"/>
        <v>0</v>
      </c>
      <c r="AP1080" s="7"/>
      <c r="AT1080" s="3"/>
      <c r="AV1080" s="7"/>
      <c r="AW1080" s="6"/>
      <c r="AY1080" s="7"/>
      <c r="BA1080" s="7"/>
      <c r="BG1080" s="7"/>
      <c r="BH1080" s="7"/>
    </row>
    <row r="1081" spans="1:60" x14ac:dyDescent="0.45">
      <c r="A1081" t="s">
        <v>878</v>
      </c>
      <c r="B1081" t="s">
        <v>30</v>
      </c>
      <c r="C1081" s="6">
        <v>44218.578472222223</v>
      </c>
      <c r="D1081" s="5">
        <v>147</v>
      </c>
      <c r="E1081" s="6">
        <v>44221.385416666664</v>
      </c>
      <c r="F1081">
        <v>78.900000000000006</v>
      </c>
      <c r="G1081" s="7">
        <v>-0.46329999999999999</v>
      </c>
      <c r="H1081">
        <v>-27905.71</v>
      </c>
      <c r="I1081" s="7">
        <v>-0.47860000000000003</v>
      </c>
      <c r="J1081">
        <v>396.61900000000003</v>
      </c>
      <c r="K1081">
        <v>58302.99</v>
      </c>
      <c r="L1081">
        <v>1606482.07</v>
      </c>
      <c r="M1081">
        <v>99</v>
      </c>
      <c r="N1081">
        <v>-281.88</v>
      </c>
      <c r="O1081" s="7">
        <v>-0.46329999999999999</v>
      </c>
      <c r="P1081" s="7">
        <v>1.8700000000000001E-2</v>
      </c>
      <c r="Q1081" t="s">
        <v>535</v>
      </c>
      <c r="S1081" s="2">
        <f t="shared" si="184"/>
        <v>44218</v>
      </c>
      <c r="T1081" t="s">
        <v>878</v>
      </c>
      <c r="U1081" s="5">
        <v>147</v>
      </c>
      <c r="V1081">
        <v>78.900000000000006</v>
      </c>
      <c r="W1081">
        <f t="shared" si="187"/>
        <v>11709086.754901746</v>
      </c>
      <c r="X1081">
        <f t="shared" si="177"/>
        <v>29272.716887254366</v>
      </c>
      <c r="Y1081">
        <f t="shared" si="178"/>
        <v>200</v>
      </c>
      <c r="Z1081">
        <f t="shared" si="179"/>
        <v>-14071.8</v>
      </c>
      <c r="AA1081" s="5">
        <f t="shared" si="185"/>
        <v>11677459.054901747</v>
      </c>
      <c r="AB1081" s="24">
        <f>IFERROR(AA1081/MAX($J$3:AA1081)-1,"")</f>
        <v>-3.1959862146995421E-2</v>
      </c>
      <c r="AG1081" s="3">
        <v>44586</v>
      </c>
      <c r="AH1081">
        <v>13064507.575076744</v>
      </c>
      <c r="AI1081" s="24">
        <f>AH1081/MAX($AH$2:AH1081)-1</f>
        <v>-8.4364330298198897E-3</v>
      </c>
      <c r="AJ1081" s="27">
        <f t="shared" si="180"/>
        <v>1</v>
      </c>
      <c r="AK1081">
        <f t="shared" si="181"/>
        <v>1</v>
      </c>
      <c r="AL1081" s="28">
        <f t="shared" si="186"/>
        <v>2</v>
      </c>
      <c r="AM1081" s="28">
        <f t="shared" si="182"/>
        <v>1384</v>
      </c>
      <c r="AN1081" s="29">
        <f t="shared" ca="1" si="183"/>
        <v>-8.4364330298198897E-3</v>
      </c>
      <c r="AP1081" s="7"/>
      <c r="AT1081" s="3"/>
      <c r="AV1081" s="7"/>
      <c r="AW1081" s="6"/>
      <c r="AY1081" s="7"/>
      <c r="BA1081" s="7"/>
      <c r="BG1081" s="7"/>
      <c r="BH1081" s="7"/>
    </row>
    <row r="1082" spans="1:60" x14ac:dyDescent="0.45">
      <c r="A1082" t="s">
        <v>878</v>
      </c>
      <c r="B1082" t="s">
        <v>30</v>
      </c>
      <c r="C1082" s="6">
        <v>44221.416666666664</v>
      </c>
      <c r="D1082" s="5">
        <v>134</v>
      </c>
      <c r="E1082" s="6">
        <v>44223.385416666664</v>
      </c>
      <c r="F1082">
        <v>205.85</v>
      </c>
      <c r="G1082" s="7">
        <v>0.53620000000000001</v>
      </c>
      <c r="H1082">
        <v>29808.17</v>
      </c>
      <c r="I1082" s="7">
        <v>0.51080000000000003</v>
      </c>
      <c r="J1082">
        <v>435.46409999999997</v>
      </c>
      <c r="K1082">
        <v>58352.19</v>
      </c>
      <c r="L1082">
        <v>1700246.08</v>
      </c>
      <c r="M1082">
        <v>332</v>
      </c>
      <c r="N1082">
        <v>89.78</v>
      </c>
      <c r="O1082" s="7">
        <v>-0.43619999999999998</v>
      </c>
      <c r="P1082" s="7">
        <v>0.53620000000000001</v>
      </c>
      <c r="Q1082" t="s">
        <v>535</v>
      </c>
      <c r="S1082" s="2">
        <f t="shared" si="184"/>
        <v>44221</v>
      </c>
      <c r="T1082" t="s">
        <v>878</v>
      </c>
      <c r="U1082" s="5">
        <v>134</v>
      </c>
      <c r="V1082">
        <v>205.85</v>
      </c>
      <c r="W1082">
        <f t="shared" si="187"/>
        <v>11677459.054901747</v>
      </c>
      <c r="X1082">
        <f t="shared" si="177"/>
        <v>29193.647637254369</v>
      </c>
      <c r="Y1082">
        <f t="shared" si="178"/>
        <v>225</v>
      </c>
      <c r="Z1082">
        <f t="shared" si="179"/>
        <v>15401.587499999996</v>
      </c>
      <c r="AA1082" s="5" t="str">
        <f t="shared" si="185"/>
        <v/>
      </c>
      <c r="AB1082" s="24" t="str">
        <f>IFERROR(AA1082/MAX($J$3:AA1082)-1,"")</f>
        <v/>
      </c>
      <c r="AG1082" s="3">
        <v>44587</v>
      </c>
      <c r="AH1082">
        <v>13064507.575076744</v>
      </c>
      <c r="AI1082" s="24">
        <f>AH1082/MAX($AH$2:AH1082)-1</f>
        <v>-8.4364330298198897E-3</v>
      </c>
      <c r="AJ1082" s="27">
        <f t="shared" si="180"/>
        <v>1</v>
      </c>
      <c r="AK1082">
        <f t="shared" si="181"/>
        <v>1</v>
      </c>
      <c r="AL1082" s="28">
        <f t="shared" si="186"/>
        <v>2</v>
      </c>
      <c r="AM1082" s="28">
        <f t="shared" si="182"/>
        <v>1384</v>
      </c>
      <c r="AN1082" s="29">
        <f t="shared" ca="1" si="183"/>
        <v>-8.4364330298198897E-3</v>
      </c>
      <c r="AP1082" s="7"/>
      <c r="AT1082" s="3"/>
      <c r="AV1082" s="7"/>
      <c r="AW1082" s="6"/>
      <c r="AY1082" s="7"/>
      <c r="BA1082" s="7"/>
      <c r="BG1082" s="7"/>
      <c r="BH1082" s="7"/>
    </row>
    <row r="1083" spans="1:60" x14ac:dyDescent="0.45">
      <c r="A1083" t="s">
        <v>867</v>
      </c>
      <c r="B1083" t="s">
        <v>30</v>
      </c>
      <c r="C1083" s="6">
        <v>44221.420138888891</v>
      </c>
      <c r="D1083" s="5">
        <v>126.35</v>
      </c>
      <c r="E1083" s="6">
        <v>44223.385416666664</v>
      </c>
      <c r="F1083">
        <v>247.85</v>
      </c>
      <c r="G1083" s="7">
        <v>0.96160000000000001</v>
      </c>
      <c r="H1083">
        <v>54343.65</v>
      </c>
      <c r="I1083" s="7">
        <v>0.93200000000000005</v>
      </c>
      <c r="J1083">
        <v>461.48590000000002</v>
      </c>
      <c r="K1083">
        <v>58308.74</v>
      </c>
      <c r="L1083">
        <v>1754589.73</v>
      </c>
      <c r="M1083">
        <v>327</v>
      </c>
      <c r="N1083">
        <v>166.19</v>
      </c>
      <c r="O1083" s="7">
        <v>-0.2616</v>
      </c>
      <c r="P1083" s="7">
        <v>0.96160000000000001</v>
      </c>
      <c r="Q1083" t="s">
        <v>535</v>
      </c>
      <c r="S1083" s="2">
        <f t="shared" si="184"/>
        <v>44221</v>
      </c>
      <c r="T1083" t="s">
        <v>867</v>
      </c>
      <c r="U1083" s="5">
        <v>126.35</v>
      </c>
      <c r="V1083">
        <v>247.85</v>
      </c>
      <c r="W1083">
        <f t="shared" si="187"/>
        <v>11677459.054901747</v>
      </c>
      <c r="X1083">
        <f t="shared" si="177"/>
        <v>29193.647637254369</v>
      </c>
      <c r="Y1083">
        <f t="shared" si="178"/>
        <v>225</v>
      </c>
      <c r="Z1083">
        <f t="shared" si="179"/>
        <v>26495.55</v>
      </c>
      <c r="AA1083" s="5" t="str">
        <f t="shared" si="185"/>
        <v/>
      </c>
      <c r="AB1083" s="24" t="str">
        <f>IFERROR(AA1083/MAX($J$3:AA1083)-1,"")</f>
        <v/>
      </c>
      <c r="AG1083" s="3">
        <v>44588</v>
      </c>
      <c r="AH1083">
        <v>13064507.575076744</v>
      </c>
      <c r="AI1083" s="24">
        <f>AH1083/MAX($AH$2:AH1083)-1</f>
        <v>-8.4364330298198897E-3</v>
      </c>
      <c r="AJ1083" s="27">
        <f t="shared" si="180"/>
        <v>1</v>
      </c>
      <c r="AK1083">
        <f t="shared" si="181"/>
        <v>1</v>
      </c>
      <c r="AL1083" s="28">
        <f t="shared" si="186"/>
        <v>2</v>
      </c>
      <c r="AM1083" s="28">
        <f t="shared" si="182"/>
        <v>1384</v>
      </c>
      <c r="AN1083" s="29">
        <f t="shared" ca="1" si="183"/>
        <v>-8.4364330298198897E-3</v>
      </c>
      <c r="AP1083" s="7"/>
      <c r="AT1083" s="3"/>
      <c r="AV1083" s="7"/>
      <c r="AW1083" s="6"/>
      <c r="AY1083" s="7"/>
      <c r="BA1083" s="7"/>
      <c r="BG1083" s="7"/>
      <c r="BH1083" s="7"/>
    </row>
    <row r="1084" spans="1:60" x14ac:dyDescent="0.45">
      <c r="A1084" t="s">
        <v>874</v>
      </c>
      <c r="B1084" t="s">
        <v>30</v>
      </c>
      <c r="C1084" s="6">
        <v>44221.586805555555</v>
      </c>
      <c r="D1084" s="5">
        <v>101.5</v>
      </c>
      <c r="E1084" s="6">
        <v>44223.385416666664</v>
      </c>
      <c r="F1084">
        <v>169.85</v>
      </c>
      <c r="G1084" s="7">
        <v>0.6734</v>
      </c>
      <c r="H1084">
        <v>37527.53</v>
      </c>
      <c r="I1084" s="7">
        <v>0.64670000000000005</v>
      </c>
      <c r="J1084">
        <v>571.74789999999996</v>
      </c>
      <c r="K1084">
        <v>58032.41</v>
      </c>
      <c r="L1084">
        <v>1644009.6</v>
      </c>
      <c r="M1084">
        <v>87</v>
      </c>
      <c r="N1084">
        <v>431.35</v>
      </c>
      <c r="O1084" s="7">
        <v>-8.72E-2</v>
      </c>
      <c r="P1084" s="7">
        <v>0.6734</v>
      </c>
      <c r="Q1084" t="s">
        <v>535</v>
      </c>
      <c r="S1084" s="2">
        <f t="shared" si="184"/>
        <v>44221</v>
      </c>
      <c r="T1084" t="s">
        <v>874</v>
      </c>
      <c r="U1084" s="5">
        <v>101.5</v>
      </c>
      <c r="V1084">
        <v>169.85</v>
      </c>
      <c r="W1084">
        <f t="shared" si="187"/>
        <v>11677459.054901747</v>
      </c>
      <c r="X1084">
        <f t="shared" si="177"/>
        <v>29193.647637254369</v>
      </c>
      <c r="Y1084">
        <f t="shared" si="178"/>
        <v>300</v>
      </c>
      <c r="Z1084">
        <f t="shared" si="179"/>
        <v>19690.95</v>
      </c>
      <c r="AA1084" s="5" t="str">
        <f t="shared" si="185"/>
        <v/>
      </c>
      <c r="AB1084" s="24" t="str">
        <f>IFERROR(AA1084/MAX($J$3:AA1084)-1,"")</f>
        <v/>
      </c>
      <c r="AG1084" s="3">
        <v>44589</v>
      </c>
      <c r="AH1084">
        <v>13064507.575076744</v>
      </c>
      <c r="AI1084" s="24">
        <f>AH1084/MAX($AH$2:AH1084)-1</f>
        <v>-8.4364330298198897E-3</v>
      </c>
      <c r="AJ1084" s="27">
        <f t="shared" si="180"/>
        <v>1</v>
      </c>
      <c r="AK1084">
        <f t="shared" si="181"/>
        <v>1</v>
      </c>
      <c r="AL1084" s="28">
        <f t="shared" si="186"/>
        <v>2</v>
      </c>
      <c r="AM1084" s="28">
        <f t="shared" si="182"/>
        <v>1384</v>
      </c>
      <c r="AN1084" s="29">
        <f t="shared" ca="1" si="183"/>
        <v>-8.4364330298198897E-3</v>
      </c>
      <c r="AP1084" s="7"/>
      <c r="AT1084" s="3"/>
      <c r="AV1084" s="7"/>
      <c r="AW1084" s="6"/>
      <c r="AY1084" s="7"/>
      <c r="BA1084" s="7"/>
      <c r="BG1084" s="7"/>
      <c r="BH1084" s="7"/>
    </row>
    <row r="1085" spans="1:60" x14ac:dyDescent="0.45">
      <c r="A1085" t="s">
        <v>875</v>
      </c>
      <c r="B1085" t="s">
        <v>30</v>
      </c>
      <c r="C1085" s="6">
        <v>44221.602083333331</v>
      </c>
      <c r="D1085" s="5">
        <v>92.7</v>
      </c>
      <c r="E1085" s="6">
        <v>44223.385416666664</v>
      </c>
      <c r="F1085">
        <v>137.94999999999999</v>
      </c>
      <c r="G1085" s="7">
        <v>0.48809999999999998</v>
      </c>
      <c r="H1085">
        <v>26894.74</v>
      </c>
      <c r="I1085" s="7">
        <v>0.46329999999999999</v>
      </c>
      <c r="J1085">
        <v>626.28189999999995</v>
      </c>
      <c r="K1085">
        <v>58056.33</v>
      </c>
      <c r="L1085">
        <v>1670904.34</v>
      </c>
      <c r="M1085">
        <v>65</v>
      </c>
      <c r="N1085">
        <v>413.77</v>
      </c>
      <c r="O1085" s="7">
        <v>-0.19089999999999999</v>
      </c>
      <c r="P1085" s="7">
        <v>0.48809999999999998</v>
      </c>
      <c r="Q1085" t="s">
        <v>535</v>
      </c>
      <c r="S1085" s="2">
        <f t="shared" si="184"/>
        <v>44221</v>
      </c>
      <c r="T1085" t="s">
        <v>875</v>
      </c>
      <c r="U1085" s="5">
        <v>92.7</v>
      </c>
      <c r="V1085">
        <v>137.94999999999999</v>
      </c>
      <c r="W1085">
        <f t="shared" si="187"/>
        <v>11677459.054901747</v>
      </c>
      <c r="X1085">
        <f t="shared" si="177"/>
        <v>29193.647637254369</v>
      </c>
      <c r="Y1085">
        <f t="shared" si="178"/>
        <v>325</v>
      </c>
      <c r="Z1085">
        <f t="shared" si="179"/>
        <v>13956.637499999992</v>
      </c>
      <c r="AA1085" s="5">
        <f t="shared" si="185"/>
        <v>11753003.779901747</v>
      </c>
      <c r="AB1085" s="24">
        <f>IFERROR(AA1085/MAX($J$3:AA1085)-1,"")</f>
        <v>-2.5697341708324384E-2</v>
      </c>
      <c r="AG1085" s="3">
        <v>44590</v>
      </c>
      <c r="AH1085">
        <v>13064507.575076744</v>
      </c>
      <c r="AI1085" s="24">
        <f>AH1085/MAX($AH$2:AH1085)-1</f>
        <v>-8.4364330298198897E-3</v>
      </c>
      <c r="AJ1085" s="27">
        <f t="shared" si="180"/>
        <v>1</v>
      </c>
      <c r="AK1085">
        <f t="shared" si="181"/>
        <v>1</v>
      </c>
      <c r="AL1085" s="28">
        <f t="shared" si="186"/>
        <v>2</v>
      </c>
      <c r="AM1085" s="28">
        <f t="shared" si="182"/>
        <v>1384</v>
      </c>
      <c r="AN1085" s="29">
        <f t="shared" ca="1" si="183"/>
        <v>-8.4364330298198897E-3</v>
      </c>
      <c r="AP1085" s="7"/>
      <c r="AT1085" s="3"/>
      <c r="AV1085" s="7"/>
      <c r="AW1085" s="6"/>
      <c r="AY1085" s="7"/>
      <c r="BA1085" s="7"/>
      <c r="BG1085" s="7"/>
      <c r="BH1085" s="7"/>
    </row>
    <row r="1086" spans="1:60" x14ac:dyDescent="0.45">
      <c r="A1086" t="s">
        <v>863</v>
      </c>
      <c r="B1086" t="s">
        <v>30</v>
      </c>
      <c r="C1086" s="6">
        <v>44223.416666666664</v>
      </c>
      <c r="D1086" s="5">
        <v>78.2</v>
      </c>
      <c r="E1086" s="6">
        <v>44224.385416666664</v>
      </c>
      <c r="F1086">
        <v>237.35</v>
      </c>
      <c r="G1086" s="7">
        <v>2.0352000000000001</v>
      </c>
      <c r="H1086">
        <v>117241.14</v>
      </c>
      <c r="I1086" s="7">
        <v>1.9947999999999999</v>
      </c>
      <c r="J1086">
        <v>751.57230000000004</v>
      </c>
      <c r="K1086">
        <v>58772.95</v>
      </c>
      <c r="L1086">
        <v>1871830.87</v>
      </c>
      <c r="M1086">
        <v>332</v>
      </c>
      <c r="N1086">
        <v>353.14</v>
      </c>
      <c r="O1086" s="7">
        <v>-0.41749999999999998</v>
      </c>
      <c r="P1086" s="7">
        <v>2.0352000000000001</v>
      </c>
      <c r="Q1086" t="s">
        <v>535</v>
      </c>
      <c r="S1086" s="2">
        <f t="shared" si="184"/>
        <v>44223</v>
      </c>
      <c r="T1086" t="s">
        <v>863</v>
      </c>
      <c r="U1086" s="5">
        <v>78.2</v>
      </c>
      <c r="V1086">
        <v>237.35</v>
      </c>
      <c r="W1086">
        <f t="shared" si="187"/>
        <v>11753003.779901747</v>
      </c>
      <c r="X1086">
        <f t="shared" si="177"/>
        <v>29382.509449754369</v>
      </c>
      <c r="Y1086">
        <f t="shared" si="178"/>
        <v>375</v>
      </c>
      <c r="Z1086">
        <f t="shared" si="179"/>
        <v>58497.937499999993</v>
      </c>
      <c r="AA1086" s="5" t="str">
        <f t="shared" si="185"/>
        <v/>
      </c>
      <c r="AB1086" s="24" t="str">
        <f>IFERROR(AA1086/MAX($J$3:AA1086)-1,"")</f>
        <v/>
      </c>
      <c r="AG1086" s="3">
        <v>44591</v>
      </c>
      <c r="AH1086">
        <v>13064507.575076744</v>
      </c>
      <c r="AI1086" s="24">
        <f>AH1086/MAX($AH$2:AH1086)-1</f>
        <v>-8.4364330298198897E-3</v>
      </c>
      <c r="AJ1086" s="27">
        <f t="shared" si="180"/>
        <v>1</v>
      </c>
      <c r="AK1086">
        <f t="shared" si="181"/>
        <v>1</v>
      </c>
      <c r="AL1086" s="28">
        <f t="shared" si="186"/>
        <v>2</v>
      </c>
      <c r="AM1086" s="28">
        <f t="shared" si="182"/>
        <v>1384</v>
      </c>
      <c r="AN1086" s="29">
        <f t="shared" ca="1" si="183"/>
        <v>-8.4364330298198897E-3</v>
      </c>
      <c r="AP1086" s="7"/>
      <c r="AT1086" s="3"/>
      <c r="AV1086" s="7"/>
      <c r="AW1086" s="6"/>
      <c r="AY1086" s="7"/>
      <c r="BA1086" s="7"/>
      <c r="BG1086" s="7"/>
      <c r="BH1086" s="7"/>
    </row>
    <row r="1087" spans="1:60" x14ac:dyDescent="0.45">
      <c r="A1087" t="s">
        <v>1010</v>
      </c>
      <c r="B1087" t="s">
        <v>30</v>
      </c>
      <c r="C1087" s="6">
        <v>44223.417361111111</v>
      </c>
      <c r="D1087" s="5">
        <v>98</v>
      </c>
      <c r="E1087" s="6">
        <v>44224.385416666664</v>
      </c>
      <c r="F1087">
        <v>285.10000000000002</v>
      </c>
      <c r="G1087" s="7">
        <v>1.9092</v>
      </c>
      <c r="H1087">
        <v>109899.82</v>
      </c>
      <c r="I1087" s="7">
        <v>1.8701000000000001</v>
      </c>
      <c r="J1087">
        <v>599.66399999999999</v>
      </c>
      <c r="K1087">
        <v>58767.07</v>
      </c>
      <c r="L1087">
        <v>1981730.69</v>
      </c>
      <c r="M1087">
        <v>331</v>
      </c>
      <c r="N1087">
        <v>332.02</v>
      </c>
      <c r="O1087" s="7">
        <v>-0.36280000000000001</v>
      </c>
      <c r="P1087" s="7">
        <v>2.0015000000000001</v>
      </c>
      <c r="Q1087" t="s">
        <v>535</v>
      </c>
      <c r="S1087" s="2">
        <f t="shared" si="184"/>
        <v>44223</v>
      </c>
      <c r="T1087" t="s">
        <v>1010</v>
      </c>
      <c r="U1087" s="5">
        <v>98</v>
      </c>
      <c r="V1087">
        <v>285.10000000000002</v>
      </c>
      <c r="W1087">
        <f t="shared" si="187"/>
        <v>11753003.779901747</v>
      </c>
      <c r="X1087">
        <f t="shared" si="177"/>
        <v>29382.509449754369</v>
      </c>
      <c r="Y1087">
        <f t="shared" si="178"/>
        <v>300</v>
      </c>
      <c r="Z1087">
        <f t="shared" si="179"/>
        <v>54980.700000000004</v>
      </c>
      <c r="AA1087" s="5" t="str">
        <f t="shared" si="185"/>
        <v/>
      </c>
      <c r="AB1087" s="24" t="str">
        <f>IFERROR(AA1087/MAX($J$3:AA1087)-1,"")</f>
        <v/>
      </c>
      <c r="AG1087" s="3">
        <v>44592</v>
      </c>
      <c r="AH1087">
        <v>13064507.575076744</v>
      </c>
      <c r="AI1087" s="24">
        <f>AH1087/MAX($AH$2:AH1087)-1</f>
        <v>-8.4364330298198897E-3</v>
      </c>
      <c r="AJ1087" s="27">
        <f t="shared" si="180"/>
        <v>1</v>
      </c>
      <c r="AK1087">
        <f t="shared" si="181"/>
        <v>1</v>
      </c>
      <c r="AL1087" s="28">
        <f t="shared" si="186"/>
        <v>2</v>
      </c>
      <c r="AM1087" s="28">
        <f t="shared" si="182"/>
        <v>1384</v>
      </c>
      <c r="AN1087" s="29">
        <f t="shared" ca="1" si="183"/>
        <v>-8.4364330298198897E-3</v>
      </c>
      <c r="AP1087" s="7"/>
      <c r="AT1087" s="3"/>
      <c r="AV1087" s="7"/>
      <c r="AW1087" s="6"/>
      <c r="AY1087" s="7"/>
      <c r="BA1087" s="7"/>
      <c r="BG1087" s="7"/>
      <c r="BH1087" s="7"/>
    </row>
    <row r="1088" spans="1:60" x14ac:dyDescent="0.45">
      <c r="A1088" t="s">
        <v>864</v>
      </c>
      <c r="B1088" t="s">
        <v>30</v>
      </c>
      <c r="C1088" s="6">
        <v>44223.563194444447</v>
      </c>
      <c r="D1088" s="5">
        <v>76.75</v>
      </c>
      <c r="E1088" s="6">
        <v>44224.385416666664</v>
      </c>
      <c r="F1088">
        <v>190</v>
      </c>
      <c r="G1088" s="7">
        <v>1.4756</v>
      </c>
      <c r="H1088">
        <v>84078.03</v>
      </c>
      <c r="I1088" s="7">
        <v>1.4408000000000001</v>
      </c>
      <c r="J1088">
        <v>760.31949999999995</v>
      </c>
      <c r="K1088">
        <v>58354.52</v>
      </c>
      <c r="L1088">
        <v>1754982.37</v>
      </c>
      <c r="M1088">
        <v>121</v>
      </c>
      <c r="N1088">
        <v>694.86</v>
      </c>
      <c r="O1088" s="7">
        <v>-0.16220000000000001</v>
      </c>
      <c r="P1088" s="7">
        <v>1.5414000000000001</v>
      </c>
      <c r="Q1088" t="s">
        <v>535</v>
      </c>
      <c r="S1088" s="2">
        <f t="shared" si="184"/>
        <v>44223</v>
      </c>
      <c r="T1088" t="s">
        <v>864</v>
      </c>
      <c r="U1088" s="5">
        <v>76.75</v>
      </c>
      <c r="V1088">
        <v>190</v>
      </c>
      <c r="W1088">
        <f t="shared" si="187"/>
        <v>11753003.779901747</v>
      </c>
      <c r="X1088">
        <f t="shared" si="177"/>
        <v>29382.509449754369</v>
      </c>
      <c r="Y1088">
        <f t="shared" si="178"/>
        <v>375</v>
      </c>
      <c r="Z1088">
        <f t="shared" si="179"/>
        <v>41468.4375</v>
      </c>
      <c r="AA1088" s="5" t="str">
        <f t="shared" si="185"/>
        <v/>
      </c>
      <c r="AB1088" s="24" t="str">
        <f>IFERROR(AA1088/MAX($J$3:AA1088)-1,"")</f>
        <v/>
      </c>
      <c r="AG1088" s="3">
        <v>44593</v>
      </c>
      <c r="AH1088">
        <v>13032771.850076744</v>
      </c>
      <c r="AI1088" s="24">
        <f>AH1088/MAX($AH$2:AH1088)-1</f>
        <v>-1.0845095468916877E-2</v>
      </c>
      <c r="AJ1088" s="27">
        <f t="shared" si="180"/>
        <v>1</v>
      </c>
      <c r="AK1088">
        <f t="shared" si="181"/>
        <v>1</v>
      </c>
      <c r="AL1088" s="28">
        <f t="shared" si="186"/>
        <v>2</v>
      </c>
      <c r="AM1088" s="28">
        <f t="shared" si="182"/>
        <v>1384</v>
      </c>
      <c r="AN1088" s="29">
        <f t="shared" ca="1" si="183"/>
        <v>-1.0845095468916877E-2</v>
      </c>
      <c r="AP1088" s="7"/>
      <c r="AT1088" s="3"/>
      <c r="AV1088" s="7"/>
      <c r="AW1088" s="6"/>
      <c r="AY1088" s="7"/>
      <c r="BA1088" s="7"/>
      <c r="BG1088" s="7"/>
      <c r="BH1088" s="7"/>
    </row>
    <row r="1089" spans="1:60" x14ac:dyDescent="0.45">
      <c r="A1089" t="s">
        <v>860</v>
      </c>
      <c r="B1089" t="s">
        <v>30</v>
      </c>
      <c r="C1089" s="6">
        <v>44223.569444444445</v>
      </c>
      <c r="D1089" s="5">
        <v>60.8</v>
      </c>
      <c r="E1089" s="6">
        <v>44224.385416666664</v>
      </c>
      <c r="F1089">
        <v>146.55000000000001</v>
      </c>
      <c r="G1089" s="7">
        <v>1.4104000000000001</v>
      </c>
      <c r="H1089">
        <v>80299.240000000005</v>
      </c>
      <c r="I1089" s="7">
        <v>1.3763000000000001</v>
      </c>
      <c r="J1089">
        <v>959.63900000000001</v>
      </c>
      <c r="K1089">
        <v>58346.05</v>
      </c>
      <c r="L1089">
        <v>1835281.61</v>
      </c>
      <c r="M1089">
        <v>112</v>
      </c>
      <c r="N1089">
        <v>716.96</v>
      </c>
      <c r="O1089" s="7">
        <v>-0.19489999999999999</v>
      </c>
      <c r="P1089" s="7">
        <v>1.4104000000000001</v>
      </c>
      <c r="Q1089" t="s">
        <v>535</v>
      </c>
      <c r="S1089" s="2">
        <f t="shared" si="184"/>
        <v>44223</v>
      </c>
      <c r="T1089" t="s">
        <v>860</v>
      </c>
      <c r="U1089" s="5">
        <v>60.8</v>
      </c>
      <c r="V1089">
        <v>146.55000000000001</v>
      </c>
      <c r="W1089">
        <f t="shared" si="187"/>
        <v>11753003.779901747</v>
      </c>
      <c r="X1089">
        <f t="shared" si="177"/>
        <v>29382.509449754369</v>
      </c>
      <c r="Y1089">
        <f t="shared" si="178"/>
        <v>475</v>
      </c>
      <c r="Z1089">
        <f t="shared" si="179"/>
        <v>39746.337500000016</v>
      </c>
      <c r="AA1089" s="5">
        <f t="shared" si="185"/>
        <v>11947697.192401746</v>
      </c>
      <c r="AB1089" s="24">
        <f>IFERROR(AA1089/MAX($J$3:AA1089)-1,"")</f>
        <v>-9.5576115675914952E-3</v>
      </c>
      <c r="AG1089" s="3">
        <v>44594</v>
      </c>
      <c r="AH1089">
        <v>13032771.850076744</v>
      </c>
      <c r="AI1089" s="24">
        <f>AH1089/MAX($AH$2:AH1089)-1</f>
        <v>-1.0845095468916877E-2</v>
      </c>
      <c r="AJ1089" s="27">
        <f t="shared" si="180"/>
        <v>1</v>
      </c>
      <c r="AK1089">
        <f t="shared" si="181"/>
        <v>1</v>
      </c>
      <c r="AL1089" s="28">
        <f t="shared" si="186"/>
        <v>2</v>
      </c>
      <c r="AM1089" s="28">
        <f t="shared" si="182"/>
        <v>1384</v>
      </c>
      <c r="AN1089" s="29">
        <f t="shared" ca="1" si="183"/>
        <v>-1.0845095468916877E-2</v>
      </c>
      <c r="AP1089" s="7"/>
      <c r="AT1089" s="3"/>
      <c r="AV1089" s="7"/>
      <c r="AW1089" s="6"/>
      <c r="AY1089" s="7"/>
      <c r="BA1089" s="7"/>
      <c r="BG1089" s="7"/>
      <c r="BH1089" s="7"/>
    </row>
    <row r="1090" spans="1:60" x14ac:dyDescent="0.45">
      <c r="A1090" t="s">
        <v>879</v>
      </c>
      <c r="B1090" t="s">
        <v>30</v>
      </c>
      <c r="C1090" s="6">
        <v>44224.524305555555</v>
      </c>
      <c r="D1090" s="5">
        <v>48.2</v>
      </c>
      <c r="E1090" s="6">
        <v>44224.638194444444</v>
      </c>
      <c r="F1090">
        <v>0.25</v>
      </c>
      <c r="G1090" s="7">
        <v>-0.99480000000000002</v>
      </c>
      <c r="H1090">
        <v>-60200.12</v>
      </c>
      <c r="I1090" s="7">
        <v>-1.0048999999999999</v>
      </c>
      <c r="J1090">
        <v>1242.9179999999999</v>
      </c>
      <c r="K1090">
        <v>59908.65</v>
      </c>
      <c r="L1090">
        <v>1921530.57</v>
      </c>
      <c r="M1090">
        <v>165</v>
      </c>
      <c r="N1090">
        <v>-364.85</v>
      </c>
      <c r="O1090" s="7">
        <v>-0.99480000000000002</v>
      </c>
      <c r="P1090" s="7">
        <v>1.2406999999999999</v>
      </c>
      <c r="Q1090" t="s">
        <v>535</v>
      </c>
      <c r="S1090" s="2">
        <f t="shared" si="184"/>
        <v>44224</v>
      </c>
      <c r="T1090" t="s">
        <v>879</v>
      </c>
      <c r="U1090" s="5">
        <v>48.2</v>
      </c>
      <c r="V1090">
        <v>0.25</v>
      </c>
      <c r="W1090">
        <f t="shared" si="187"/>
        <v>11947697.192401746</v>
      </c>
      <c r="X1090">
        <f t="shared" ref="X1090:X1153" si="188">W1090*0.25%</f>
        <v>29869.242981004365</v>
      </c>
      <c r="Y1090">
        <f t="shared" ref="Y1090:Y1153" si="189">MROUND(X1090/U1090,25)</f>
        <v>625</v>
      </c>
      <c r="Z1090">
        <f t="shared" ref="Z1090:Z1153" si="190">Y1090*((V1090*0.99)-(U1090*1.01))</f>
        <v>-30271.5625</v>
      </c>
      <c r="AA1090" s="5">
        <f t="shared" si="185"/>
        <v>11917425.629901746</v>
      </c>
      <c r="AB1090" s="24">
        <f>IFERROR(AA1090/MAX($J$3:AA1090)-1,"")</f>
        <v>-1.2067069095787697E-2</v>
      </c>
      <c r="AG1090" s="3">
        <v>44595</v>
      </c>
      <c r="AH1090">
        <v>13185191.312576745</v>
      </c>
      <c r="AI1090" s="24">
        <f>AH1090/MAX($AH$2:AH1090)-1</f>
        <v>0</v>
      </c>
      <c r="AJ1090" s="27">
        <f t="shared" ref="AJ1090:AJ1153" si="191">IF(AG1090=$AP$3,1,IF(AJ1089=1,1,""))</f>
        <v>1</v>
      </c>
      <c r="AK1090">
        <f t="shared" ref="AK1090:AK1153" si="192">IF(AG1090=$AP$4,1,IF(AK1091=1,1,""))</f>
        <v>1</v>
      </c>
      <c r="AL1090" s="28">
        <f t="shared" si="186"/>
        <v>2</v>
      </c>
      <c r="AM1090" s="28">
        <f t="shared" ref="AM1090:AM1153" si="193">IF(AND(AK1090=1,AK1091&lt;&gt;1),ROW(),IF(AND(AK1090="",AK1091=""),"",AM1091))</f>
        <v>1384</v>
      </c>
      <c r="AN1090" s="29">
        <f t="shared" ref="AN1090:AN1153" ca="1" si="194">IF(AM1090="","",IF(AJ1090=1,AH1090/MAX(INDIRECT("AH"&amp;AL1090&amp;":"&amp;"AJ"&amp;ROW(AN1090)))-1,""))</f>
        <v>0</v>
      </c>
      <c r="AP1090" s="7"/>
      <c r="AT1090" s="3"/>
      <c r="AV1090" s="7"/>
      <c r="AW1090" s="6"/>
      <c r="AY1090" s="7"/>
      <c r="BA1090" s="7"/>
      <c r="BG1090" s="7"/>
      <c r="BH1090" s="7"/>
    </row>
    <row r="1091" spans="1:60" x14ac:dyDescent="0.45">
      <c r="A1091" t="s">
        <v>879</v>
      </c>
      <c r="B1091" t="s">
        <v>30</v>
      </c>
      <c r="C1091" s="6">
        <v>44225.43472222222</v>
      </c>
      <c r="D1091" s="5">
        <v>214.25</v>
      </c>
      <c r="E1091" s="6">
        <v>44228.385416666664</v>
      </c>
      <c r="F1091">
        <v>251.4</v>
      </c>
      <c r="G1091" s="7">
        <v>0.1734</v>
      </c>
      <c r="H1091">
        <v>9040.19</v>
      </c>
      <c r="I1091" s="7">
        <v>0.1517</v>
      </c>
      <c r="J1091">
        <v>278.21539999999999</v>
      </c>
      <c r="K1091">
        <v>59607.66</v>
      </c>
      <c r="L1091">
        <v>1930570.77</v>
      </c>
      <c r="M1091">
        <v>306</v>
      </c>
      <c r="N1091">
        <v>29.54</v>
      </c>
      <c r="O1091" s="7">
        <v>-0.2366</v>
      </c>
      <c r="P1091" s="7">
        <v>0.46739999999999998</v>
      </c>
      <c r="Q1091" t="s">
        <v>535</v>
      </c>
      <c r="S1091" s="2">
        <f t="shared" ref="S1091:S1154" si="195">DATE(YEAR(C1091),MONTH(C1091),DAY(C1091))</f>
        <v>44225</v>
      </c>
      <c r="T1091" t="s">
        <v>879</v>
      </c>
      <c r="U1091" s="5">
        <v>214.25</v>
      </c>
      <c r="V1091">
        <v>251.4</v>
      </c>
      <c r="W1091">
        <f t="shared" si="187"/>
        <v>11917425.629901746</v>
      </c>
      <c r="X1091">
        <f t="shared" si="188"/>
        <v>29793.564074754366</v>
      </c>
      <c r="Y1091">
        <f t="shared" si="189"/>
        <v>150</v>
      </c>
      <c r="Z1091">
        <f t="shared" si="190"/>
        <v>4874.0249999999978</v>
      </c>
      <c r="AA1091" s="5" t="str">
        <f t="shared" ref="AA1091:AA1154" si="196">IF(S1091&lt;&gt;S1092,W1091+SUMIF($S$2:$S$3590,S1091,$Z$2:$Z$3590),"")</f>
        <v/>
      </c>
      <c r="AB1091" s="24" t="str">
        <f>IFERROR(AA1091/MAX($J$3:AA1091)-1,"")</f>
        <v/>
      </c>
      <c r="AG1091" s="3">
        <v>44596</v>
      </c>
      <c r="AH1091">
        <v>13185191.312576745</v>
      </c>
      <c r="AI1091" s="24">
        <f>AH1091/MAX($AH$2:AH1091)-1</f>
        <v>0</v>
      </c>
      <c r="AJ1091" s="27">
        <f t="shared" si="191"/>
        <v>1</v>
      </c>
      <c r="AK1091">
        <f t="shared" si="192"/>
        <v>1</v>
      </c>
      <c r="AL1091" s="28">
        <f t="shared" ref="AL1091:AL1154" si="197">IF(AND(AJ1091=1,AJ1090&lt;&gt;1),ROW(),IF(AND(AJ1091="",AJ1090=""),"",AL1090))</f>
        <v>2</v>
      </c>
      <c r="AM1091" s="28">
        <f t="shared" si="193"/>
        <v>1384</v>
      </c>
      <c r="AN1091" s="29">
        <f t="shared" ca="1" si="194"/>
        <v>0</v>
      </c>
      <c r="AP1091" s="7"/>
      <c r="AT1091" s="3"/>
      <c r="AV1091" s="7"/>
      <c r="AW1091" s="6"/>
      <c r="AY1091" s="7"/>
      <c r="BA1091" s="7"/>
      <c r="BG1091" s="7"/>
      <c r="BH1091" s="7"/>
    </row>
    <row r="1092" spans="1:60" x14ac:dyDescent="0.45">
      <c r="A1092" t="s">
        <v>970</v>
      </c>
      <c r="B1092" t="s">
        <v>30</v>
      </c>
      <c r="C1092" s="6">
        <v>44225.568749999999</v>
      </c>
      <c r="D1092" s="5">
        <v>230</v>
      </c>
      <c r="E1092" s="6">
        <v>44228.385416666664</v>
      </c>
      <c r="F1092">
        <v>228.4</v>
      </c>
      <c r="G1092" s="7">
        <v>-7.0000000000000001E-3</v>
      </c>
      <c r="H1092">
        <v>-1591.07</v>
      </c>
      <c r="I1092" s="7">
        <v>-2.69E-2</v>
      </c>
      <c r="J1092">
        <v>257.28870000000001</v>
      </c>
      <c r="K1092">
        <v>59176.41</v>
      </c>
      <c r="L1092">
        <v>1833690.53</v>
      </c>
      <c r="M1092">
        <v>113</v>
      </c>
      <c r="N1092">
        <v>-14.08</v>
      </c>
      <c r="O1092" s="7">
        <v>-0.37330000000000002</v>
      </c>
      <c r="P1092" s="7">
        <v>0.2389</v>
      </c>
      <c r="Q1092" t="s">
        <v>535</v>
      </c>
      <c r="S1092" s="2">
        <f t="shared" si="195"/>
        <v>44225</v>
      </c>
      <c r="T1092" t="s">
        <v>970</v>
      </c>
      <c r="U1092" s="5">
        <v>230</v>
      </c>
      <c r="V1092">
        <v>228.4</v>
      </c>
      <c r="W1092">
        <f t="shared" si="187"/>
        <v>11917425.629901746</v>
      </c>
      <c r="X1092">
        <f t="shared" si="188"/>
        <v>29793.564074754366</v>
      </c>
      <c r="Y1092">
        <f t="shared" si="189"/>
        <v>125</v>
      </c>
      <c r="Z1092">
        <f t="shared" si="190"/>
        <v>-772.99999999999966</v>
      </c>
      <c r="AA1092" s="5" t="str">
        <f t="shared" si="196"/>
        <v/>
      </c>
      <c r="AB1092" s="24" t="str">
        <f>IFERROR(AA1092/MAX($J$3:AA1092)-1,"")</f>
        <v/>
      </c>
      <c r="AG1092" s="3">
        <v>44597</v>
      </c>
      <c r="AH1092">
        <v>13185191.312576745</v>
      </c>
      <c r="AI1092" s="24">
        <f>AH1092/MAX($AH$2:AH1092)-1</f>
        <v>0</v>
      </c>
      <c r="AJ1092" s="27">
        <f t="shared" si="191"/>
        <v>1</v>
      </c>
      <c r="AK1092">
        <f t="shared" si="192"/>
        <v>1</v>
      </c>
      <c r="AL1092" s="28">
        <f t="shared" si="197"/>
        <v>2</v>
      </c>
      <c r="AM1092" s="28">
        <f t="shared" si="193"/>
        <v>1384</v>
      </c>
      <c r="AN1092" s="29">
        <f t="shared" ca="1" si="194"/>
        <v>0</v>
      </c>
      <c r="AP1092" s="7"/>
      <c r="AT1092" s="3"/>
      <c r="AV1092" s="7"/>
      <c r="AW1092" s="6"/>
      <c r="AY1092" s="7"/>
      <c r="BA1092" s="7"/>
      <c r="BG1092" s="7"/>
      <c r="BH1092" s="7"/>
    </row>
    <row r="1093" spans="1:60" x14ac:dyDescent="0.45">
      <c r="A1093" t="s">
        <v>1011</v>
      </c>
      <c r="B1093" t="s">
        <v>30</v>
      </c>
      <c r="C1093" s="6">
        <v>44225.625</v>
      </c>
      <c r="D1093" s="5">
        <v>189.65</v>
      </c>
      <c r="E1093" s="6">
        <v>44228.385416666664</v>
      </c>
      <c r="F1093">
        <v>201</v>
      </c>
      <c r="G1093" s="7">
        <v>5.9799999999999999E-2</v>
      </c>
      <c r="H1093">
        <v>2339.4299999999998</v>
      </c>
      <c r="I1093" s="7">
        <v>3.9199999999999999E-2</v>
      </c>
      <c r="J1093">
        <v>314.29199999999997</v>
      </c>
      <c r="K1093">
        <v>59605.48</v>
      </c>
      <c r="L1093">
        <v>1932910.2</v>
      </c>
      <c r="M1093">
        <v>32</v>
      </c>
      <c r="N1093">
        <v>73.11</v>
      </c>
      <c r="O1093" s="7">
        <v>-0.1052</v>
      </c>
      <c r="P1093" s="7">
        <v>0.35510000000000003</v>
      </c>
      <c r="Q1093" t="s">
        <v>535</v>
      </c>
      <c r="S1093" s="2">
        <f t="shared" si="195"/>
        <v>44225</v>
      </c>
      <c r="T1093" t="s">
        <v>1011</v>
      </c>
      <c r="U1093" s="5">
        <v>189.65</v>
      </c>
      <c r="V1093">
        <v>201</v>
      </c>
      <c r="W1093">
        <f t="shared" si="187"/>
        <v>11917425.629901746</v>
      </c>
      <c r="X1093">
        <f t="shared" si="188"/>
        <v>29793.564074754366</v>
      </c>
      <c r="Y1093">
        <f t="shared" si="189"/>
        <v>150</v>
      </c>
      <c r="Z1093">
        <f t="shared" si="190"/>
        <v>1116.5250000000001</v>
      </c>
      <c r="AA1093" s="5" t="str">
        <f t="shared" si="196"/>
        <v/>
      </c>
      <c r="AB1093" s="24" t="str">
        <f>IFERROR(AA1093/MAX($J$3:AA1093)-1,"")</f>
        <v/>
      </c>
      <c r="AG1093" s="3">
        <v>44598</v>
      </c>
      <c r="AH1093">
        <v>13185191.312576745</v>
      </c>
      <c r="AI1093" s="24">
        <f>AH1093/MAX($AH$2:AH1093)-1</f>
        <v>0</v>
      </c>
      <c r="AJ1093" s="27">
        <f t="shared" si="191"/>
        <v>1</v>
      </c>
      <c r="AK1093">
        <f t="shared" si="192"/>
        <v>1</v>
      </c>
      <c r="AL1093" s="28">
        <f t="shared" si="197"/>
        <v>2</v>
      </c>
      <c r="AM1093" s="28">
        <f t="shared" si="193"/>
        <v>1384</v>
      </c>
      <c r="AN1093" s="29">
        <f t="shared" ca="1" si="194"/>
        <v>0</v>
      </c>
      <c r="AP1093" s="7"/>
      <c r="AT1093" s="3"/>
      <c r="AV1093" s="7"/>
      <c r="AW1093" s="6"/>
      <c r="AY1093" s="7"/>
      <c r="BA1093" s="7"/>
      <c r="BG1093" s="7"/>
      <c r="BH1093" s="7"/>
    </row>
    <row r="1094" spans="1:60" x14ac:dyDescent="0.45">
      <c r="A1094" t="s">
        <v>852</v>
      </c>
      <c r="B1094" t="s">
        <v>30</v>
      </c>
      <c r="C1094" s="6">
        <v>44225.626388888886</v>
      </c>
      <c r="D1094" s="5">
        <v>190.75</v>
      </c>
      <c r="E1094" s="6">
        <v>44228.385416666664</v>
      </c>
      <c r="F1094">
        <v>182.4</v>
      </c>
      <c r="G1094" s="7">
        <v>-4.3799999999999999E-2</v>
      </c>
      <c r="H1094">
        <v>-3747.07</v>
      </c>
      <c r="I1094" s="7">
        <v>-6.3299999999999995E-2</v>
      </c>
      <c r="J1094">
        <v>310.1497</v>
      </c>
      <c r="K1094">
        <v>59161.07</v>
      </c>
      <c r="L1094">
        <v>1829943.46</v>
      </c>
      <c r="M1094">
        <v>30</v>
      </c>
      <c r="N1094">
        <v>-124.9</v>
      </c>
      <c r="O1094" s="7">
        <v>-8.8900000000000007E-2</v>
      </c>
      <c r="P1094" s="7">
        <v>0.2155</v>
      </c>
      <c r="Q1094" t="s">
        <v>535</v>
      </c>
      <c r="S1094" s="2">
        <f t="shared" si="195"/>
        <v>44225</v>
      </c>
      <c r="T1094" t="s">
        <v>852</v>
      </c>
      <c r="U1094" s="5">
        <v>190.75</v>
      </c>
      <c r="V1094">
        <v>182.4</v>
      </c>
      <c r="W1094">
        <f t="shared" ref="W1094:W1157" si="198">IF(S1094&lt;&gt;S1093,AA1093,W1093)</f>
        <v>11917425.629901746</v>
      </c>
      <c r="X1094">
        <f t="shared" si="188"/>
        <v>29793.564074754366</v>
      </c>
      <c r="Y1094">
        <f t="shared" si="189"/>
        <v>150</v>
      </c>
      <c r="Z1094">
        <f t="shared" si="190"/>
        <v>-1812.2250000000008</v>
      </c>
      <c r="AA1094" s="5">
        <f t="shared" si="196"/>
        <v>11920830.954901746</v>
      </c>
      <c r="AB1094" s="24">
        <f>IFERROR(AA1094/MAX($J$3:AA1094)-1,"")</f>
        <v>-1.1784773840721074E-2</v>
      </c>
      <c r="AG1094" s="3">
        <v>44599</v>
      </c>
      <c r="AH1094">
        <v>13197716.312576745</v>
      </c>
      <c r="AI1094" s="24">
        <f>AH1094/MAX($AH$2:AH1094)-1</f>
        <v>0</v>
      </c>
      <c r="AJ1094" s="27">
        <f t="shared" si="191"/>
        <v>1</v>
      </c>
      <c r="AK1094">
        <f t="shared" si="192"/>
        <v>1</v>
      </c>
      <c r="AL1094" s="28">
        <f t="shared" si="197"/>
        <v>2</v>
      </c>
      <c r="AM1094" s="28">
        <f t="shared" si="193"/>
        <v>1384</v>
      </c>
      <c r="AN1094" s="29">
        <f t="shared" ca="1" si="194"/>
        <v>0</v>
      </c>
      <c r="AP1094" s="7"/>
      <c r="AT1094" s="3"/>
      <c r="AV1094" s="7"/>
      <c r="AW1094" s="6"/>
      <c r="AY1094" s="7"/>
      <c r="BA1094" s="7"/>
      <c r="BG1094" s="7"/>
      <c r="BH1094" s="7"/>
    </row>
    <row r="1095" spans="1:60" x14ac:dyDescent="0.45">
      <c r="A1095" t="s">
        <v>1032</v>
      </c>
      <c r="B1095" t="s">
        <v>30</v>
      </c>
      <c r="C1095" s="6">
        <v>44228.535416666666</v>
      </c>
      <c r="D1095" s="5">
        <v>165.8</v>
      </c>
      <c r="E1095" s="6">
        <v>44229.385416666664</v>
      </c>
      <c r="F1095">
        <v>536</v>
      </c>
      <c r="G1095" s="7">
        <v>2.2328000000000001</v>
      </c>
      <c r="H1095">
        <v>129566.42</v>
      </c>
      <c r="I1095" s="7">
        <v>2.1905000000000001</v>
      </c>
      <c r="J1095">
        <v>356.7534</v>
      </c>
      <c r="K1095">
        <v>59149.72</v>
      </c>
      <c r="L1095">
        <v>1959509.88</v>
      </c>
      <c r="M1095">
        <v>161</v>
      </c>
      <c r="N1095">
        <v>804.76</v>
      </c>
      <c r="O1095" s="7">
        <v>-0.1074</v>
      </c>
      <c r="P1095" s="7">
        <v>2.2328000000000001</v>
      </c>
      <c r="Q1095" t="s">
        <v>535</v>
      </c>
      <c r="S1095" s="2">
        <f t="shared" si="195"/>
        <v>44228</v>
      </c>
      <c r="T1095" t="s">
        <v>1032</v>
      </c>
      <c r="U1095" s="5">
        <v>165.8</v>
      </c>
      <c r="V1095">
        <v>536</v>
      </c>
      <c r="W1095">
        <f t="shared" si="198"/>
        <v>11920830.954901746</v>
      </c>
      <c r="X1095">
        <f t="shared" si="188"/>
        <v>29802.077387254365</v>
      </c>
      <c r="Y1095">
        <f t="shared" si="189"/>
        <v>175</v>
      </c>
      <c r="Z1095">
        <f t="shared" si="190"/>
        <v>63556.849999999991</v>
      </c>
      <c r="AA1095" s="5" t="str">
        <f t="shared" si="196"/>
        <v/>
      </c>
      <c r="AB1095" s="24" t="str">
        <f>IFERROR(AA1095/MAX($J$3:AA1095)-1,"")</f>
        <v/>
      </c>
      <c r="AG1095" s="3">
        <v>44600</v>
      </c>
      <c r="AH1095">
        <v>13111670.737576745</v>
      </c>
      <c r="AI1095" s="24">
        <f>AH1095/MAX($AH$2:AH1095)-1</f>
        <v>-6.5197321235039851E-3</v>
      </c>
      <c r="AJ1095" s="27">
        <f t="shared" si="191"/>
        <v>1</v>
      </c>
      <c r="AK1095">
        <f t="shared" si="192"/>
        <v>1</v>
      </c>
      <c r="AL1095" s="28">
        <f t="shared" si="197"/>
        <v>2</v>
      </c>
      <c r="AM1095" s="28">
        <f t="shared" si="193"/>
        <v>1384</v>
      </c>
      <c r="AN1095" s="29">
        <f t="shared" ca="1" si="194"/>
        <v>-6.5197321235039851E-3</v>
      </c>
      <c r="AP1095" s="7"/>
      <c r="AT1095" s="3"/>
      <c r="AV1095" s="7"/>
      <c r="AW1095" s="6"/>
      <c r="AY1095" s="7"/>
      <c r="BA1095" s="7"/>
      <c r="BG1095" s="7"/>
      <c r="BH1095" s="7"/>
    </row>
    <row r="1096" spans="1:60" x14ac:dyDescent="0.45">
      <c r="A1096" t="s">
        <v>880</v>
      </c>
      <c r="B1096" t="s">
        <v>30</v>
      </c>
      <c r="C1096" s="6">
        <v>44228.536111111112</v>
      </c>
      <c r="D1096" s="5">
        <v>158.55000000000001</v>
      </c>
      <c r="E1096" s="6">
        <v>44229.385416666664</v>
      </c>
      <c r="F1096">
        <v>489.55</v>
      </c>
      <c r="G1096" s="7">
        <v>2.0876999999999999</v>
      </c>
      <c r="H1096">
        <v>122120.97</v>
      </c>
      <c r="I1096" s="7">
        <v>2.0468000000000002</v>
      </c>
      <c r="J1096">
        <v>376.31380000000001</v>
      </c>
      <c r="K1096">
        <v>59664.55</v>
      </c>
      <c r="L1096">
        <v>2055031.17</v>
      </c>
      <c r="M1096">
        <v>160</v>
      </c>
      <c r="N1096">
        <v>763.26</v>
      </c>
      <c r="O1096" s="7">
        <v>-0.1444</v>
      </c>
      <c r="P1096" s="7">
        <v>2.0876999999999999</v>
      </c>
      <c r="Q1096" t="s">
        <v>535</v>
      </c>
      <c r="S1096" s="2">
        <f t="shared" si="195"/>
        <v>44228</v>
      </c>
      <c r="T1096" t="s">
        <v>880</v>
      </c>
      <c r="U1096" s="5">
        <v>158.55000000000001</v>
      </c>
      <c r="V1096">
        <v>489.55</v>
      </c>
      <c r="W1096">
        <f t="shared" si="198"/>
        <v>11920830.954901746</v>
      </c>
      <c r="X1096">
        <f t="shared" si="188"/>
        <v>29802.077387254365</v>
      </c>
      <c r="Y1096">
        <f t="shared" si="189"/>
        <v>200</v>
      </c>
      <c r="Z1096">
        <f t="shared" si="190"/>
        <v>64903.8</v>
      </c>
      <c r="AA1096" s="5" t="str">
        <f t="shared" si="196"/>
        <v/>
      </c>
      <c r="AB1096" s="24" t="str">
        <f>IFERROR(AA1096/MAX($J$3:AA1096)-1,"")</f>
        <v/>
      </c>
      <c r="AG1096" s="3">
        <v>44601</v>
      </c>
      <c r="AH1096">
        <v>13156069.300076745</v>
      </c>
      <c r="AI1096" s="24">
        <f>AH1096/MAX($AH$2:AH1096)-1</f>
        <v>-3.1556226481631588E-3</v>
      </c>
      <c r="AJ1096" s="27">
        <f t="shared" si="191"/>
        <v>1</v>
      </c>
      <c r="AK1096">
        <f t="shared" si="192"/>
        <v>1</v>
      </c>
      <c r="AL1096" s="28">
        <f t="shared" si="197"/>
        <v>2</v>
      </c>
      <c r="AM1096" s="28">
        <f t="shared" si="193"/>
        <v>1384</v>
      </c>
      <c r="AN1096" s="29">
        <f t="shared" ca="1" si="194"/>
        <v>-3.1556226481631588E-3</v>
      </c>
      <c r="AP1096" s="7"/>
      <c r="AT1096" s="3"/>
      <c r="AV1096" s="7"/>
      <c r="AW1096" s="6"/>
      <c r="AY1096" s="7"/>
      <c r="BA1096" s="7"/>
      <c r="BG1096" s="7"/>
      <c r="BH1096" s="7"/>
    </row>
    <row r="1097" spans="1:60" x14ac:dyDescent="0.45">
      <c r="A1097" t="s">
        <v>880</v>
      </c>
      <c r="B1097" t="s">
        <v>30</v>
      </c>
      <c r="C1097" s="6">
        <v>44228.536111111112</v>
      </c>
      <c r="D1097" s="5">
        <v>158.55000000000001</v>
      </c>
      <c r="E1097" s="6">
        <v>44229.385416666664</v>
      </c>
      <c r="F1097">
        <v>489.55</v>
      </c>
      <c r="G1097" s="7">
        <v>2.0876999999999999</v>
      </c>
      <c r="H1097">
        <v>121055.1</v>
      </c>
      <c r="I1097" s="7">
        <v>2.0468000000000002</v>
      </c>
      <c r="J1097">
        <v>373.02929999999998</v>
      </c>
      <c r="K1097">
        <v>59143.8</v>
      </c>
      <c r="L1097">
        <v>2080564.98</v>
      </c>
      <c r="M1097">
        <v>160</v>
      </c>
      <c r="N1097">
        <v>756.59</v>
      </c>
      <c r="O1097" s="7">
        <v>-0.1444</v>
      </c>
      <c r="P1097" s="7">
        <v>2.0876999999999999</v>
      </c>
      <c r="Q1097" t="s">
        <v>535</v>
      </c>
      <c r="S1097" s="2">
        <f t="shared" si="195"/>
        <v>44228</v>
      </c>
      <c r="T1097" t="s">
        <v>880</v>
      </c>
      <c r="U1097" s="5">
        <v>158.55000000000001</v>
      </c>
      <c r="V1097">
        <v>489.55</v>
      </c>
      <c r="W1097">
        <f t="shared" si="198"/>
        <v>11920830.954901746</v>
      </c>
      <c r="X1097">
        <f t="shared" si="188"/>
        <v>29802.077387254365</v>
      </c>
      <c r="Y1097">
        <f t="shared" si="189"/>
        <v>200</v>
      </c>
      <c r="Z1097">
        <f t="shared" si="190"/>
        <v>64903.8</v>
      </c>
      <c r="AA1097" s="5" t="str">
        <f t="shared" si="196"/>
        <v/>
      </c>
      <c r="AB1097" s="24" t="str">
        <f>IFERROR(AA1097/MAX($J$3:AA1097)-1,"")</f>
        <v/>
      </c>
      <c r="AG1097" s="3">
        <v>44602</v>
      </c>
      <c r="AH1097">
        <v>13060997.300076745</v>
      </c>
      <c r="AI1097" s="24">
        <f>AH1097/MAX($AH$2:AH1097)-1</f>
        <v>-1.0359293173297979E-2</v>
      </c>
      <c r="AJ1097" s="27">
        <f t="shared" si="191"/>
        <v>1</v>
      </c>
      <c r="AK1097">
        <f t="shared" si="192"/>
        <v>1</v>
      </c>
      <c r="AL1097" s="28">
        <f t="shared" si="197"/>
        <v>2</v>
      </c>
      <c r="AM1097" s="28">
        <f t="shared" si="193"/>
        <v>1384</v>
      </c>
      <c r="AN1097" s="29">
        <f t="shared" ca="1" si="194"/>
        <v>-1.0359293173297979E-2</v>
      </c>
      <c r="AP1097" s="7"/>
      <c r="AT1097" s="3"/>
      <c r="AV1097" s="7"/>
      <c r="AW1097" s="6"/>
      <c r="AY1097" s="7"/>
      <c r="BA1097" s="7"/>
      <c r="BG1097" s="7"/>
      <c r="BH1097" s="7"/>
    </row>
    <row r="1098" spans="1:60" x14ac:dyDescent="0.45">
      <c r="A1098" t="s">
        <v>1012</v>
      </c>
      <c r="B1098" t="s">
        <v>30</v>
      </c>
      <c r="C1098" s="6">
        <v>44228.538194444445</v>
      </c>
      <c r="D1098" s="5">
        <v>161.94999999999999</v>
      </c>
      <c r="E1098" s="6">
        <v>44229.385416666664</v>
      </c>
      <c r="F1098">
        <v>440.5</v>
      </c>
      <c r="G1098" s="7">
        <v>1.72</v>
      </c>
      <c r="H1098">
        <v>100394.04</v>
      </c>
      <c r="I1098" s="7">
        <v>1.6828000000000001</v>
      </c>
      <c r="J1098">
        <v>368.38400000000001</v>
      </c>
      <c r="K1098">
        <v>59659.79</v>
      </c>
      <c r="L1098">
        <v>2155425.21</v>
      </c>
      <c r="M1098">
        <v>157</v>
      </c>
      <c r="N1098">
        <v>639.45000000000005</v>
      </c>
      <c r="O1098" s="7">
        <v>-0.17879999999999999</v>
      </c>
      <c r="P1098" s="7">
        <v>1.72</v>
      </c>
      <c r="Q1098" t="s">
        <v>535</v>
      </c>
      <c r="S1098" s="2">
        <f t="shared" si="195"/>
        <v>44228</v>
      </c>
      <c r="T1098" t="s">
        <v>1012</v>
      </c>
      <c r="U1098" s="5">
        <v>161.94999999999999</v>
      </c>
      <c r="V1098">
        <v>440.5</v>
      </c>
      <c r="W1098">
        <f t="shared" si="198"/>
        <v>11920830.954901746</v>
      </c>
      <c r="X1098">
        <f t="shared" si="188"/>
        <v>29802.077387254365</v>
      </c>
      <c r="Y1098">
        <f t="shared" si="189"/>
        <v>175</v>
      </c>
      <c r="Z1098">
        <f t="shared" si="190"/>
        <v>47691.962499999994</v>
      </c>
      <c r="AA1098" s="5">
        <f t="shared" si="196"/>
        <v>12161887.367401745</v>
      </c>
      <c r="AB1098" s="24">
        <f>IFERROR(AA1098/MAX($J$3:AA1098)-1,"")</f>
        <v>0</v>
      </c>
      <c r="AG1098" s="3">
        <v>44603</v>
      </c>
      <c r="AH1098">
        <v>13135223.650076745</v>
      </c>
      <c r="AI1098" s="24">
        <f>AH1098/MAX($AH$2:AH1098)-1</f>
        <v>-4.7351118193416086E-3</v>
      </c>
      <c r="AJ1098" s="27">
        <f t="shared" si="191"/>
        <v>1</v>
      </c>
      <c r="AK1098">
        <f t="shared" si="192"/>
        <v>1</v>
      </c>
      <c r="AL1098" s="28">
        <f t="shared" si="197"/>
        <v>2</v>
      </c>
      <c r="AM1098" s="28">
        <f t="shared" si="193"/>
        <v>1384</v>
      </c>
      <c r="AN1098" s="29">
        <f t="shared" ca="1" si="194"/>
        <v>-4.7351118193416086E-3</v>
      </c>
      <c r="AP1098" s="7"/>
      <c r="AT1098" s="3"/>
      <c r="AV1098" s="7"/>
      <c r="AW1098" s="6"/>
      <c r="AY1098" s="7"/>
      <c r="BA1098" s="7"/>
      <c r="BG1098" s="7"/>
      <c r="BH1098" s="7"/>
    </row>
    <row r="1099" spans="1:60" x14ac:dyDescent="0.45">
      <c r="A1099" t="s">
        <v>882</v>
      </c>
      <c r="B1099" t="s">
        <v>30</v>
      </c>
      <c r="C1099" s="6">
        <v>44229.416666666664</v>
      </c>
      <c r="D1099" s="5">
        <v>132.75</v>
      </c>
      <c r="E1099" s="6">
        <v>44230.385416666664</v>
      </c>
      <c r="F1099">
        <v>95.35</v>
      </c>
      <c r="G1099" s="7">
        <v>-0.28170000000000001</v>
      </c>
      <c r="H1099">
        <v>-18167.21</v>
      </c>
      <c r="I1099" s="7">
        <v>-0.2989</v>
      </c>
      <c r="J1099">
        <v>457.83150000000001</v>
      </c>
      <c r="K1099">
        <v>60777.13</v>
      </c>
      <c r="L1099">
        <v>2137258</v>
      </c>
      <c r="M1099">
        <v>332</v>
      </c>
      <c r="N1099">
        <v>-54.72</v>
      </c>
      <c r="O1099" s="7">
        <v>-0.6008</v>
      </c>
      <c r="P1099" s="7">
        <v>3.6200000000000003E-2</v>
      </c>
      <c r="Q1099" t="s">
        <v>535</v>
      </c>
      <c r="S1099" s="2">
        <f t="shared" si="195"/>
        <v>44229</v>
      </c>
      <c r="T1099" t="s">
        <v>882</v>
      </c>
      <c r="U1099" s="5">
        <v>132.75</v>
      </c>
      <c r="V1099">
        <v>95.35</v>
      </c>
      <c r="W1099">
        <f t="shared" si="198"/>
        <v>12161887.367401745</v>
      </c>
      <c r="X1099">
        <f t="shared" si="188"/>
        <v>30404.718418504362</v>
      </c>
      <c r="Y1099">
        <f t="shared" si="189"/>
        <v>225</v>
      </c>
      <c r="Z1099">
        <f t="shared" si="190"/>
        <v>-8928.2250000000058</v>
      </c>
      <c r="AA1099" s="5" t="str">
        <f t="shared" si="196"/>
        <v/>
      </c>
      <c r="AB1099" s="24" t="str">
        <f>IFERROR(AA1099/MAX($J$3:AA1099)-1,"")</f>
        <v/>
      </c>
      <c r="AG1099" s="3">
        <v>44604</v>
      </c>
      <c r="AH1099">
        <v>13135223.650076745</v>
      </c>
      <c r="AI1099" s="24">
        <f>AH1099/MAX($AH$2:AH1099)-1</f>
        <v>-4.7351118193416086E-3</v>
      </c>
      <c r="AJ1099" s="27">
        <f t="shared" si="191"/>
        <v>1</v>
      </c>
      <c r="AK1099">
        <f t="shared" si="192"/>
        <v>1</v>
      </c>
      <c r="AL1099" s="28">
        <f t="shared" si="197"/>
        <v>2</v>
      </c>
      <c r="AM1099" s="28">
        <f t="shared" si="193"/>
        <v>1384</v>
      </c>
      <c r="AN1099" s="29">
        <f t="shared" ca="1" si="194"/>
        <v>-4.7351118193416086E-3</v>
      </c>
      <c r="AP1099" s="7"/>
      <c r="AT1099" s="3"/>
      <c r="AV1099" s="7"/>
      <c r="AW1099" s="6"/>
      <c r="AY1099" s="7"/>
      <c r="BA1099" s="7"/>
      <c r="BG1099" s="7"/>
      <c r="BH1099" s="7"/>
    </row>
    <row r="1100" spans="1:60" x14ac:dyDescent="0.45">
      <c r="A1100" t="s">
        <v>877</v>
      </c>
      <c r="B1100" t="s">
        <v>30</v>
      </c>
      <c r="C1100" s="6">
        <v>44229.423611111109</v>
      </c>
      <c r="D1100" s="5">
        <v>137.1</v>
      </c>
      <c r="E1100" s="6">
        <v>44230.385416666664</v>
      </c>
      <c r="F1100">
        <v>123.3</v>
      </c>
      <c r="G1100" s="7">
        <v>-0.1007</v>
      </c>
      <c r="H1100">
        <v>-7266.15</v>
      </c>
      <c r="I1100" s="7">
        <v>-0.1196</v>
      </c>
      <c r="J1100">
        <v>442.95</v>
      </c>
      <c r="K1100">
        <v>60728.44</v>
      </c>
      <c r="L1100">
        <v>2129991.85</v>
      </c>
      <c r="M1100">
        <v>322</v>
      </c>
      <c r="N1100">
        <v>-22.57</v>
      </c>
      <c r="O1100" s="7">
        <v>-0.51819999999999999</v>
      </c>
      <c r="P1100" s="7">
        <v>4.9599999999999998E-2</v>
      </c>
      <c r="Q1100" t="s">
        <v>535</v>
      </c>
      <c r="S1100" s="2">
        <f t="shared" si="195"/>
        <v>44229</v>
      </c>
      <c r="T1100" t="s">
        <v>877</v>
      </c>
      <c r="U1100" s="5">
        <v>137.1</v>
      </c>
      <c r="V1100">
        <v>123.3</v>
      </c>
      <c r="W1100">
        <f t="shared" si="198"/>
        <v>12161887.367401745</v>
      </c>
      <c r="X1100">
        <f t="shared" si="188"/>
        <v>30404.718418504362</v>
      </c>
      <c r="Y1100">
        <f t="shared" si="189"/>
        <v>225</v>
      </c>
      <c r="Z1100">
        <f t="shared" si="190"/>
        <v>-3690.9000000000024</v>
      </c>
      <c r="AA1100" s="5" t="str">
        <f t="shared" si="196"/>
        <v/>
      </c>
      <c r="AB1100" s="24" t="str">
        <f>IFERROR(AA1100/MAX($J$3:AA1100)-1,"")</f>
        <v/>
      </c>
      <c r="AG1100" s="3">
        <v>44605</v>
      </c>
      <c r="AH1100">
        <v>13135223.650076745</v>
      </c>
      <c r="AI1100" s="24">
        <f>AH1100/MAX($AH$2:AH1100)-1</f>
        <v>-4.7351118193416086E-3</v>
      </c>
      <c r="AJ1100" s="27">
        <f t="shared" si="191"/>
        <v>1</v>
      </c>
      <c r="AK1100">
        <f t="shared" si="192"/>
        <v>1</v>
      </c>
      <c r="AL1100" s="28">
        <f t="shared" si="197"/>
        <v>2</v>
      </c>
      <c r="AM1100" s="28">
        <f t="shared" si="193"/>
        <v>1384</v>
      </c>
      <c r="AN1100" s="29">
        <f t="shared" ca="1" si="194"/>
        <v>-4.7351118193416086E-3</v>
      </c>
      <c r="AP1100" s="7"/>
      <c r="AT1100" s="3"/>
      <c r="AV1100" s="7"/>
      <c r="AW1100" s="6"/>
      <c r="AY1100" s="7"/>
      <c r="BA1100" s="7"/>
      <c r="BG1100" s="7"/>
      <c r="BH1100" s="7"/>
    </row>
    <row r="1101" spans="1:60" x14ac:dyDescent="0.45">
      <c r="A1101" t="s">
        <v>870</v>
      </c>
      <c r="B1101" t="s">
        <v>30</v>
      </c>
      <c r="C1101" s="6">
        <v>44229.520833333336</v>
      </c>
      <c r="D1101" s="5">
        <v>109.75</v>
      </c>
      <c r="E1101" s="6">
        <v>44230.385416666664</v>
      </c>
      <c r="F1101">
        <v>154.1</v>
      </c>
      <c r="G1101" s="7">
        <v>0.40410000000000001</v>
      </c>
      <c r="H1101">
        <v>22956.65</v>
      </c>
      <c r="I1101" s="7">
        <v>0.38009999999999999</v>
      </c>
      <c r="J1101">
        <v>550.36739999999998</v>
      </c>
      <c r="K1101">
        <v>60402.82</v>
      </c>
      <c r="L1101">
        <v>2103521.63</v>
      </c>
      <c r="M1101">
        <v>182</v>
      </c>
      <c r="N1101">
        <v>126.14</v>
      </c>
      <c r="O1101" s="7">
        <v>-0.16450000000000001</v>
      </c>
      <c r="P1101" s="7">
        <v>0.43049999999999999</v>
      </c>
      <c r="Q1101" t="s">
        <v>535</v>
      </c>
      <c r="S1101" s="2">
        <f t="shared" si="195"/>
        <v>44229</v>
      </c>
      <c r="T1101" t="s">
        <v>870</v>
      </c>
      <c r="U1101" s="5">
        <v>109.75</v>
      </c>
      <c r="V1101">
        <v>154.1</v>
      </c>
      <c r="W1101">
        <f t="shared" si="198"/>
        <v>12161887.367401745</v>
      </c>
      <c r="X1101">
        <f t="shared" si="188"/>
        <v>30404.718418504362</v>
      </c>
      <c r="Y1101">
        <f t="shared" si="189"/>
        <v>275</v>
      </c>
      <c r="Z1101">
        <f t="shared" si="190"/>
        <v>11470.6625</v>
      </c>
      <c r="AA1101" s="5" t="str">
        <f t="shared" si="196"/>
        <v/>
      </c>
      <c r="AB1101" s="24" t="str">
        <f>IFERROR(AA1101/MAX($J$3:AA1101)-1,"")</f>
        <v/>
      </c>
      <c r="AG1101" s="3">
        <v>44606</v>
      </c>
      <c r="AH1101">
        <v>13144099.562576745</v>
      </c>
      <c r="AI1101" s="24">
        <f>AH1101/MAX($AH$2:AH1101)-1</f>
        <v>-4.0625778528748935E-3</v>
      </c>
      <c r="AJ1101" s="27">
        <f t="shared" si="191"/>
        <v>1</v>
      </c>
      <c r="AK1101">
        <f t="shared" si="192"/>
        <v>1</v>
      </c>
      <c r="AL1101" s="28">
        <f t="shared" si="197"/>
        <v>2</v>
      </c>
      <c r="AM1101" s="28">
        <f t="shared" si="193"/>
        <v>1384</v>
      </c>
      <c r="AN1101" s="29">
        <f t="shared" ca="1" si="194"/>
        <v>-4.0625778528748935E-3</v>
      </c>
      <c r="AP1101" s="7"/>
      <c r="AT1101" s="3"/>
      <c r="AV1101" s="7"/>
      <c r="AW1101" s="6"/>
      <c r="AY1101" s="7"/>
      <c r="BA1101" s="7"/>
      <c r="BG1101" s="7"/>
      <c r="BH1101" s="7"/>
    </row>
    <row r="1102" spans="1:60" x14ac:dyDescent="0.45">
      <c r="A1102" t="s">
        <v>877</v>
      </c>
      <c r="B1102" t="s">
        <v>30</v>
      </c>
      <c r="C1102" s="6">
        <v>44229.54791666667</v>
      </c>
      <c r="D1102" s="5">
        <v>104.7</v>
      </c>
      <c r="E1102" s="6">
        <v>44230.385416666664</v>
      </c>
      <c r="F1102">
        <v>123.3</v>
      </c>
      <c r="G1102" s="7">
        <v>0.1777</v>
      </c>
      <c r="H1102">
        <v>9421.1200000000008</v>
      </c>
      <c r="I1102" s="7">
        <v>0.15590000000000001</v>
      </c>
      <c r="J1102">
        <v>577.27459999999996</v>
      </c>
      <c r="K1102">
        <v>60440.65</v>
      </c>
      <c r="L1102">
        <v>2112942.75</v>
      </c>
      <c r="M1102">
        <v>143</v>
      </c>
      <c r="N1102">
        <v>65.88</v>
      </c>
      <c r="O1102" s="7">
        <v>-0.32619999999999999</v>
      </c>
      <c r="P1102" s="7">
        <v>0.1777</v>
      </c>
      <c r="Q1102" t="s">
        <v>535</v>
      </c>
      <c r="S1102" s="2">
        <f t="shared" si="195"/>
        <v>44229</v>
      </c>
      <c r="T1102" t="s">
        <v>877</v>
      </c>
      <c r="U1102" s="5">
        <v>104.7</v>
      </c>
      <c r="V1102">
        <v>123.3</v>
      </c>
      <c r="W1102">
        <f t="shared" si="198"/>
        <v>12161887.367401745</v>
      </c>
      <c r="X1102">
        <f t="shared" si="188"/>
        <v>30404.718418504362</v>
      </c>
      <c r="Y1102">
        <f t="shared" si="189"/>
        <v>300</v>
      </c>
      <c r="Z1102">
        <f t="shared" si="190"/>
        <v>4895.9999999999982</v>
      </c>
      <c r="AA1102" s="5">
        <f t="shared" si="196"/>
        <v>12165634.904901745</v>
      </c>
      <c r="AB1102" s="24">
        <f>IFERROR(AA1102/MAX($J$3:AA1102)-1,"")</f>
        <v>0</v>
      </c>
      <c r="AG1102" s="3">
        <v>44607</v>
      </c>
      <c r="AH1102">
        <v>13352947.250076745</v>
      </c>
      <c r="AI1102" s="24">
        <f>AH1102/MAX($AH$2:AH1102)-1</f>
        <v>0</v>
      </c>
      <c r="AJ1102" s="27">
        <f t="shared" si="191"/>
        <v>1</v>
      </c>
      <c r="AK1102">
        <f t="shared" si="192"/>
        <v>1</v>
      </c>
      <c r="AL1102" s="28">
        <f t="shared" si="197"/>
        <v>2</v>
      </c>
      <c r="AM1102" s="28">
        <f t="shared" si="193"/>
        <v>1384</v>
      </c>
      <c r="AN1102" s="29">
        <f t="shared" ca="1" si="194"/>
        <v>0</v>
      </c>
      <c r="AP1102" s="7"/>
      <c r="AT1102" s="3"/>
      <c r="AV1102" s="7"/>
      <c r="AW1102" s="6"/>
      <c r="AY1102" s="7"/>
      <c r="BA1102" s="7"/>
      <c r="BG1102" s="7"/>
      <c r="BH1102" s="7"/>
    </row>
    <row r="1103" spans="1:60" x14ac:dyDescent="0.45">
      <c r="A1103" t="s">
        <v>883</v>
      </c>
      <c r="B1103" t="s">
        <v>30</v>
      </c>
      <c r="C1103" s="6">
        <v>44230.520833333336</v>
      </c>
      <c r="D1103" s="5">
        <v>64.2</v>
      </c>
      <c r="E1103" s="6">
        <v>44231.386111111111</v>
      </c>
      <c r="F1103">
        <v>15.55</v>
      </c>
      <c r="G1103" s="7">
        <v>-0.75780000000000003</v>
      </c>
      <c r="H1103">
        <v>-46647.57</v>
      </c>
      <c r="I1103" s="7">
        <v>-0.7702</v>
      </c>
      <c r="J1103">
        <v>943.37570000000005</v>
      </c>
      <c r="K1103">
        <v>60564.71</v>
      </c>
      <c r="L1103">
        <v>2029047.14</v>
      </c>
      <c r="M1103">
        <v>183</v>
      </c>
      <c r="N1103">
        <v>-254.9</v>
      </c>
      <c r="O1103" s="7">
        <v>-0.75780000000000003</v>
      </c>
      <c r="P1103" s="7">
        <v>0.23519999999999999</v>
      </c>
      <c r="Q1103" t="s">
        <v>535</v>
      </c>
      <c r="S1103" s="2">
        <f t="shared" si="195"/>
        <v>44230</v>
      </c>
      <c r="T1103" t="s">
        <v>883</v>
      </c>
      <c r="U1103" s="5">
        <v>64.2</v>
      </c>
      <c r="V1103">
        <v>15.55</v>
      </c>
      <c r="W1103">
        <f t="shared" si="198"/>
        <v>12165634.904901745</v>
      </c>
      <c r="X1103">
        <f t="shared" si="188"/>
        <v>30414.087262254361</v>
      </c>
      <c r="Y1103">
        <f t="shared" si="189"/>
        <v>475</v>
      </c>
      <c r="Z1103">
        <f t="shared" si="190"/>
        <v>-23487.5625</v>
      </c>
      <c r="AA1103" s="5" t="str">
        <f t="shared" si="196"/>
        <v/>
      </c>
      <c r="AB1103" s="24" t="str">
        <f>IFERROR(AA1103/MAX($J$3:AA1103)-1,"")</f>
        <v/>
      </c>
      <c r="AG1103" s="3">
        <v>44608</v>
      </c>
      <c r="AH1103">
        <v>13268938.150076745</v>
      </c>
      <c r="AI1103" s="24">
        <f>AH1103/MAX($AH$2:AH1103)-1</f>
        <v>-6.2914275348100457E-3</v>
      </c>
      <c r="AJ1103" s="27">
        <f t="shared" si="191"/>
        <v>1</v>
      </c>
      <c r="AK1103">
        <f t="shared" si="192"/>
        <v>1</v>
      </c>
      <c r="AL1103" s="28">
        <f t="shared" si="197"/>
        <v>2</v>
      </c>
      <c r="AM1103" s="28">
        <f t="shared" si="193"/>
        <v>1384</v>
      </c>
      <c r="AN1103" s="29">
        <f t="shared" ca="1" si="194"/>
        <v>-6.2914275348100457E-3</v>
      </c>
      <c r="AP1103" s="7"/>
      <c r="AT1103" s="3"/>
      <c r="AV1103" s="7"/>
      <c r="AW1103" s="6"/>
      <c r="AY1103" s="7"/>
      <c r="BA1103" s="7"/>
      <c r="BG1103" s="7"/>
      <c r="BH1103" s="7"/>
    </row>
    <row r="1104" spans="1:60" x14ac:dyDescent="0.45">
      <c r="A1104" t="s">
        <v>883</v>
      </c>
      <c r="B1104" t="s">
        <v>30</v>
      </c>
      <c r="C1104" s="6">
        <v>44230.526388888888</v>
      </c>
      <c r="D1104" s="5">
        <v>70.900000000000006</v>
      </c>
      <c r="E1104" s="6">
        <v>44231.386111111111</v>
      </c>
      <c r="F1104">
        <v>15.55</v>
      </c>
      <c r="G1104" s="7">
        <v>-0.78069999999999995</v>
      </c>
      <c r="H1104">
        <v>-48087.55</v>
      </c>
      <c r="I1104" s="7">
        <v>-0.79290000000000005</v>
      </c>
      <c r="J1104">
        <v>855.42960000000005</v>
      </c>
      <c r="K1104">
        <v>60649.96</v>
      </c>
      <c r="L1104">
        <v>2081904.31</v>
      </c>
      <c r="M1104">
        <v>175</v>
      </c>
      <c r="N1104">
        <v>-274.79000000000002</v>
      </c>
      <c r="O1104" s="7">
        <v>-0.78069999999999995</v>
      </c>
      <c r="P1104" s="7">
        <v>0.11849999999999999</v>
      </c>
      <c r="Q1104" t="s">
        <v>535</v>
      </c>
      <c r="S1104" s="2">
        <f t="shared" si="195"/>
        <v>44230</v>
      </c>
      <c r="T1104" t="s">
        <v>883</v>
      </c>
      <c r="U1104" s="5">
        <v>70.900000000000006</v>
      </c>
      <c r="V1104">
        <v>15.55</v>
      </c>
      <c r="W1104">
        <f t="shared" si="198"/>
        <v>12165634.904901745</v>
      </c>
      <c r="X1104">
        <f t="shared" si="188"/>
        <v>30414.087262254361</v>
      </c>
      <c r="Y1104">
        <f t="shared" si="189"/>
        <v>425</v>
      </c>
      <c r="Z1104">
        <f t="shared" si="190"/>
        <v>-23891.162500000002</v>
      </c>
      <c r="AA1104" s="5" t="str">
        <f t="shared" si="196"/>
        <v/>
      </c>
      <c r="AB1104" s="24" t="str">
        <f>IFERROR(AA1104/MAX($J$3:AA1104)-1,"")</f>
        <v/>
      </c>
      <c r="AG1104" s="3">
        <v>44609</v>
      </c>
      <c r="AH1104">
        <v>13220563.850076744</v>
      </c>
      <c r="AI1104" s="24">
        <f>AH1104/MAX($AH$2:AH1104)-1</f>
        <v>-9.9141708209203872E-3</v>
      </c>
      <c r="AJ1104" s="27">
        <f t="shared" si="191"/>
        <v>1</v>
      </c>
      <c r="AK1104">
        <f t="shared" si="192"/>
        <v>1</v>
      </c>
      <c r="AL1104" s="28">
        <f t="shared" si="197"/>
        <v>2</v>
      </c>
      <c r="AM1104" s="28">
        <f t="shared" si="193"/>
        <v>1384</v>
      </c>
      <c r="AN1104" s="29">
        <f t="shared" ca="1" si="194"/>
        <v>-9.9141708209203872E-3</v>
      </c>
      <c r="AP1104" s="7"/>
      <c r="AT1104" s="3"/>
      <c r="AV1104" s="7"/>
      <c r="AW1104" s="6"/>
      <c r="AY1104" s="7"/>
      <c r="BA1104" s="7"/>
      <c r="BG1104" s="7"/>
      <c r="BH1104" s="7"/>
    </row>
    <row r="1105" spans="1:60" x14ac:dyDescent="0.45">
      <c r="A1105" t="s">
        <v>896</v>
      </c>
      <c r="B1105" t="s">
        <v>30</v>
      </c>
      <c r="C1105" s="6">
        <v>44230.53125</v>
      </c>
      <c r="D1105" s="5">
        <v>90.35</v>
      </c>
      <c r="E1105" s="6">
        <v>44231.385416666664</v>
      </c>
      <c r="F1105">
        <v>36.049999999999997</v>
      </c>
      <c r="G1105" s="7">
        <v>-0.60099999999999998</v>
      </c>
      <c r="H1105">
        <v>-37248.050000000003</v>
      </c>
      <c r="I1105" s="7">
        <v>-0.61499999999999999</v>
      </c>
      <c r="J1105">
        <v>670.36300000000006</v>
      </c>
      <c r="K1105">
        <v>60567.29</v>
      </c>
      <c r="L1105">
        <v>2075694.71</v>
      </c>
      <c r="M1105">
        <v>167</v>
      </c>
      <c r="N1105">
        <v>-223.04</v>
      </c>
      <c r="O1105" s="7">
        <v>-0.60099999999999998</v>
      </c>
      <c r="P1105" s="7">
        <v>0.2175</v>
      </c>
      <c r="Q1105" t="s">
        <v>535</v>
      </c>
      <c r="S1105" s="2">
        <f t="shared" si="195"/>
        <v>44230</v>
      </c>
      <c r="T1105" t="s">
        <v>896</v>
      </c>
      <c r="U1105" s="5">
        <v>90.35</v>
      </c>
      <c r="V1105">
        <v>36.049999999999997</v>
      </c>
      <c r="W1105">
        <f t="shared" si="198"/>
        <v>12165634.904901745</v>
      </c>
      <c r="X1105">
        <f t="shared" si="188"/>
        <v>30414.087262254361</v>
      </c>
      <c r="Y1105">
        <f t="shared" si="189"/>
        <v>325</v>
      </c>
      <c r="Z1105">
        <f t="shared" si="190"/>
        <v>-18058.3</v>
      </c>
      <c r="AA1105" s="5">
        <f t="shared" si="196"/>
        <v>12100197.879901744</v>
      </c>
      <c r="AB1105" s="24">
        <f>IFERROR(AA1105/MAX($J$3:AA1105)-1,"")</f>
        <v>-5.3788417547887546E-3</v>
      </c>
      <c r="AG1105" s="3">
        <v>44610</v>
      </c>
      <c r="AH1105">
        <v>13220563.850076744</v>
      </c>
      <c r="AI1105" s="24">
        <f>AH1105/MAX($AH$2:AH1105)-1</f>
        <v>-9.9141708209203872E-3</v>
      </c>
      <c r="AJ1105" s="27">
        <f t="shared" si="191"/>
        <v>1</v>
      </c>
      <c r="AK1105">
        <f t="shared" si="192"/>
        <v>1</v>
      </c>
      <c r="AL1105" s="28">
        <f t="shared" si="197"/>
        <v>2</v>
      </c>
      <c r="AM1105" s="28">
        <f t="shared" si="193"/>
        <v>1384</v>
      </c>
      <c r="AN1105" s="29">
        <f t="shared" ca="1" si="194"/>
        <v>-9.9141708209203872E-3</v>
      </c>
      <c r="AP1105" s="7"/>
      <c r="AT1105" s="3"/>
      <c r="AV1105" s="7"/>
      <c r="AW1105" s="6"/>
      <c r="AY1105" s="7"/>
      <c r="BA1105" s="7"/>
      <c r="BG1105" s="7"/>
      <c r="BH1105" s="7"/>
    </row>
    <row r="1106" spans="1:60" x14ac:dyDescent="0.45">
      <c r="A1106" t="s">
        <v>884</v>
      </c>
      <c r="B1106" t="s">
        <v>30</v>
      </c>
      <c r="C1106" s="6">
        <v>44231.449305555558</v>
      </c>
      <c r="D1106" s="5">
        <v>39.85</v>
      </c>
      <c r="E1106" s="6">
        <v>44231.638194444444</v>
      </c>
      <c r="F1106">
        <v>0.15</v>
      </c>
      <c r="G1106" s="7">
        <v>-0.99619999999999997</v>
      </c>
      <c r="H1106">
        <v>-60788.51</v>
      </c>
      <c r="I1106" s="7">
        <v>-1.0063</v>
      </c>
      <c r="J1106">
        <v>1515.923</v>
      </c>
      <c r="K1106">
        <v>60409.52</v>
      </c>
      <c r="L1106">
        <v>2021115.8</v>
      </c>
      <c r="M1106">
        <v>273</v>
      </c>
      <c r="N1106">
        <v>-222.67</v>
      </c>
      <c r="O1106" s="7">
        <v>-0.99750000000000005</v>
      </c>
      <c r="P1106" s="7">
        <v>9.1600000000000001E-2</v>
      </c>
      <c r="Q1106" t="s">
        <v>535</v>
      </c>
      <c r="S1106" s="2">
        <f t="shared" si="195"/>
        <v>44231</v>
      </c>
      <c r="T1106" t="s">
        <v>884</v>
      </c>
      <c r="U1106" s="5">
        <v>39.85</v>
      </c>
      <c r="V1106">
        <v>0.15</v>
      </c>
      <c r="W1106">
        <f t="shared" si="198"/>
        <v>12100197.879901744</v>
      </c>
      <c r="X1106">
        <f t="shared" si="188"/>
        <v>30250.494699754363</v>
      </c>
      <c r="Y1106">
        <f t="shared" si="189"/>
        <v>750</v>
      </c>
      <c r="Z1106">
        <f t="shared" si="190"/>
        <v>-30075</v>
      </c>
      <c r="AA1106" s="5" t="str">
        <f t="shared" si="196"/>
        <v/>
      </c>
      <c r="AB1106" s="24" t="str">
        <f>IFERROR(AA1106/MAX($J$3:AA1106)-1,"")</f>
        <v/>
      </c>
      <c r="AG1106" s="3">
        <v>44611</v>
      </c>
      <c r="AH1106">
        <v>13220563.850076744</v>
      </c>
      <c r="AI1106" s="24">
        <f>AH1106/MAX($AH$2:AH1106)-1</f>
        <v>-9.9141708209203872E-3</v>
      </c>
      <c r="AJ1106" s="27">
        <f t="shared" si="191"/>
        <v>1</v>
      </c>
      <c r="AK1106">
        <f t="shared" si="192"/>
        <v>1</v>
      </c>
      <c r="AL1106" s="28">
        <f t="shared" si="197"/>
        <v>2</v>
      </c>
      <c r="AM1106" s="28">
        <f t="shared" si="193"/>
        <v>1384</v>
      </c>
      <c r="AN1106" s="29">
        <f t="shared" ca="1" si="194"/>
        <v>-9.9141708209203872E-3</v>
      </c>
      <c r="AP1106" s="7"/>
      <c r="AT1106" s="3"/>
      <c r="AV1106" s="7"/>
      <c r="AW1106" s="6"/>
      <c r="AY1106" s="7"/>
      <c r="BA1106" s="7"/>
      <c r="BG1106" s="7"/>
      <c r="BH1106" s="7"/>
    </row>
    <row r="1107" spans="1:60" x14ac:dyDescent="0.45">
      <c r="A1107" t="s">
        <v>883</v>
      </c>
      <c r="B1107" t="s">
        <v>30</v>
      </c>
      <c r="C1107" s="6">
        <v>44231.51666666667</v>
      </c>
      <c r="D1107" s="5">
        <v>26.05</v>
      </c>
      <c r="E1107" s="6">
        <v>44231.638194444444</v>
      </c>
      <c r="F1107">
        <v>44.65</v>
      </c>
      <c r="G1107" s="7">
        <v>0.71399999999999997</v>
      </c>
      <c r="H1107">
        <v>41323.46</v>
      </c>
      <c r="I1107" s="7">
        <v>0.68689999999999996</v>
      </c>
      <c r="J1107">
        <v>2309.4760000000001</v>
      </c>
      <c r="K1107">
        <v>60161.86</v>
      </c>
      <c r="L1107">
        <v>2062439.26</v>
      </c>
      <c r="M1107">
        <v>176</v>
      </c>
      <c r="N1107">
        <v>234.79</v>
      </c>
      <c r="O1107" s="7">
        <v>-0.4798</v>
      </c>
      <c r="P1107" s="7">
        <v>1.5221</v>
      </c>
      <c r="Q1107" t="s">
        <v>535</v>
      </c>
      <c r="S1107" s="2">
        <f t="shared" si="195"/>
        <v>44231</v>
      </c>
      <c r="T1107" t="s">
        <v>883</v>
      </c>
      <c r="U1107" s="5">
        <v>26.05</v>
      </c>
      <c r="V1107">
        <v>44.65</v>
      </c>
      <c r="W1107">
        <f t="shared" si="198"/>
        <v>12100197.879901744</v>
      </c>
      <c r="X1107">
        <f t="shared" si="188"/>
        <v>30250.494699754363</v>
      </c>
      <c r="Y1107">
        <f t="shared" si="189"/>
        <v>1150</v>
      </c>
      <c r="Z1107">
        <f t="shared" si="190"/>
        <v>20576.949999999997</v>
      </c>
      <c r="AA1107" s="5">
        <f t="shared" si="196"/>
        <v>12090699.829901744</v>
      </c>
      <c r="AB1107" s="24">
        <f>IFERROR(AA1107/MAX($J$3:AA1107)-1,"")</f>
        <v>-6.1595696061705896E-3</v>
      </c>
      <c r="AG1107" s="3">
        <v>44612</v>
      </c>
      <c r="AH1107">
        <v>13220563.850076744</v>
      </c>
      <c r="AI1107" s="24">
        <f>AH1107/MAX($AH$2:AH1107)-1</f>
        <v>-9.9141708209203872E-3</v>
      </c>
      <c r="AJ1107" s="27">
        <f t="shared" si="191"/>
        <v>1</v>
      </c>
      <c r="AK1107">
        <f t="shared" si="192"/>
        <v>1</v>
      </c>
      <c r="AL1107" s="28">
        <f t="shared" si="197"/>
        <v>2</v>
      </c>
      <c r="AM1107" s="28">
        <f t="shared" si="193"/>
        <v>1384</v>
      </c>
      <c r="AN1107" s="29">
        <f t="shared" ca="1" si="194"/>
        <v>-9.9141708209203872E-3</v>
      </c>
      <c r="AP1107" s="7"/>
      <c r="AT1107" s="3"/>
      <c r="AV1107" s="7"/>
      <c r="AW1107" s="6"/>
      <c r="AY1107" s="7"/>
      <c r="BA1107" s="7"/>
      <c r="BG1107" s="7"/>
      <c r="BH1107" s="7"/>
    </row>
    <row r="1108" spans="1:60" x14ac:dyDescent="0.45">
      <c r="A1108" t="s">
        <v>895</v>
      </c>
      <c r="B1108" t="s">
        <v>30</v>
      </c>
      <c r="C1108" s="6">
        <v>44232.456250000003</v>
      </c>
      <c r="D1108" s="5">
        <v>171.6</v>
      </c>
      <c r="E1108" s="6">
        <v>44235.385416666664</v>
      </c>
      <c r="F1108">
        <v>77.2</v>
      </c>
      <c r="G1108" s="7">
        <v>-0.55010000000000003</v>
      </c>
      <c r="H1108">
        <v>-34053.19</v>
      </c>
      <c r="I1108" s="7">
        <v>-0.56459999999999999</v>
      </c>
      <c r="J1108">
        <v>351.46969999999999</v>
      </c>
      <c r="K1108">
        <v>60312.2</v>
      </c>
      <c r="L1108">
        <v>2028386.07</v>
      </c>
      <c r="M1108">
        <v>275</v>
      </c>
      <c r="N1108">
        <v>-123.83</v>
      </c>
      <c r="O1108" s="7">
        <v>-0.55010000000000003</v>
      </c>
      <c r="P1108" s="7">
        <v>2.3599999999999999E-2</v>
      </c>
      <c r="Q1108" t="s">
        <v>535</v>
      </c>
      <c r="S1108" s="2">
        <f t="shared" si="195"/>
        <v>44232</v>
      </c>
      <c r="T1108" t="s">
        <v>895</v>
      </c>
      <c r="U1108" s="5">
        <v>171.6</v>
      </c>
      <c r="V1108">
        <v>77.2</v>
      </c>
      <c r="W1108">
        <f t="shared" si="198"/>
        <v>12090699.829901744</v>
      </c>
      <c r="X1108">
        <f t="shared" si="188"/>
        <v>30226.749574754358</v>
      </c>
      <c r="Y1108">
        <f t="shared" si="189"/>
        <v>175</v>
      </c>
      <c r="Z1108">
        <f t="shared" si="190"/>
        <v>-16955.400000000001</v>
      </c>
      <c r="AA1108" s="5">
        <f t="shared" si="196"/>
        <v>12073744.429901743</v>
      </c>
      <c r="AB1108" s="24">
        <f>IFERROR(AA1108/MAX($J$3:AA1108)-1,"")</f>
        <v>-7.5532823168132923E-3</v>
      </c>
      <c r="AG1108" s="3">
        <v>44613</v>
      </c>
      <c r="AH1108">
        <v>13220563.850076744</v>
      </c>
      <c r="AI1108" s="24">
        <f>AH1108/MAX($AH$2:AH1108)-1</f>
        <v>-9.9141708209203872E-3</v>
      </c>
      <c r="AJ1108" s="27">
        <f t="shared" si="191"/>
        <v>1</v>
      </c>
      <c r="AK1108">
        <f t="shared" si="192"/>
        <v>1</v>
      </c>
      <c r="AL1108" s="28">
        <f t="shared" si="197"/>
        <v>2</v>
      </c>
      <c r="AM1108" s="28">
        <f t="shared" si="193"/>
        <v>1384</v>
      </c>
      <c r="AN1108" s="29">
        <f t="shared" ca="1" si="194"/>
        <v>-9.9141708209203872E-3</v>
      </c>
      <c r="AP1108" s="7"/>
      <c r="AT1108" s="3"/>
      <c r="AV1108" s="7"/>
      <c r="AW1108" s="6"/>
      <c r="AY1108" s="7"/>
      <c r="BA1108" s="7"/>
      <c r="BG1108" s="7"/>
      <c r="BH1108" s="7"/>
    </row>
    <row r="1109" spans="1:60" x14ac:dyDescent="0.45">
      <c r="A1109" t="s">
        <v>1033</v>
      </c>
      <c r="B1109" t="s">
        <v>30</v>
      </c>
      <c r="C1109" s="6">
        <v>44236.595833333333</v>
      </c>
      <c r="D1109" s="5">
        <v>93.75</v>
      </c>
      <c r="E1109" s="6">
        <v>44237.385416666664</v>
      </c>
      <c r="F1109">
        <v>46.45</v>
      </c>
      <c r="G1109" s="7">
        <v>-0.50449999999999995</v>
      </c>
      <c r="H1109">
        <v>-31244.73</v>
      </c>
      <c r="I1109" s="7">
        <v>-0.51949999999999996</v>
      </c>
      <c r="J1109">
        <v>641.54920000000004</v>
      </c>
      <c r="K1109">
        <v>60145.24</v>
      </c>
      <c r="L1109">
        <v>1997802.41</v>
      </c>
      <c r="M1109">
        <v>74</v>
      </c>
      <c r="N1109">
        <v>-422.23</v>
      </c>
      <c r="O1109" s="7">
        <v>-0.64590000000000003</v>
      </c>
      <c r="P1109" s="7">
        <v>9.1000000000000004E-3</v>
      </c>
      <c r="Q1109" t="s">
        <v>535</v>
      </c>
      <c r="S1109" s="2">
        <f t="shared" si="195"/>
        <v>44236</v>
      </c>
      <c r="T1109" t="s">
        <v>1033</v>
      </c>
      <c r="U1109" s="5">
        <v>93.75</v>
      </c>
      <c r="V1109">
        <v>46.45</v>
      </c>
      <c r="W1109">
        <f t="shared" si="198"/>
        <v>12073744.429901743</v>
      </c>
      <c r="X1109">
        <f t="shared" si="188"/>
        <v>30184.361074754357</v>
      </c>
      <c r="Y1109">
        <f t="shared" si="189"/>
        <v>325</v>
      </c>
      <c r="Z1109">
        <f t="shared" si="190"/>
        <v>-15828.15</v>
      </c>
      <c r="AA1109" s="5">
        <f t="shared" si="196"/>
        <v>12057916.279901743</v>
      </c>
      <c r="AB1109" s="24">
        <f>IFERROR(AA1109/MAX($J$3:AA1109)-1,"")</f>
        <v>-8.8543364848636674E-3</v>
      </c>
      <c r="AG1109" s="3">
        <v>44614</v>
      </c>
      <c r="AH1109">
        <v>13217215.550076744</v>
      </c>
      <c r="AI1109" s="24">
        <f>AH1109/MAX($AH$2:AH1109)-1</f>
        <v>-1.0164924451358193E-2</v>
      </c>
      <c r="AJ1109" s="27">
        <f t="shared" si="191"/>
        <v>1</v>
      </c>
      <c r="AK1109">
        <f t="shared" si="192"/>
        <v>1</v>
      </c>
      <c r="AL1109" s="28">
        <f t="shared" si="197"/>
        <v>2</v>
      </c>
      <c r="AM1109" s="28">
        <f t="shared" si="193"/>
        <v>1384</v>
      </c>
      <c r="AN1109" s="29">
        <f t="shared" ca="1" si="194"/>
        <v>-1.0164924451358193E-2</v>
      </c>
      <c r="AP1109" s="7"/>
      <c r="AT1109" s="3"/>
      <c r="AV1109" s="7"/>
      <c r="AW1109" s="6"/>
      <c r="AY1109" s="7"/>
      <c r="BA1109" s="7"/>
      <c r="BG1109" s="7"/>
      <c r="BH1109" s="7"/>
    </row>
    <row r="1110" spans="1:60" x14ac:dyDescent="0.45">
      <c r="A1110" t="s">
        <v>885</v>
      </c>
      <c r="B1110" t="s">
        <v>30</v>
      </c>
      <c r="C1110" s="6">
        <v>44237.427083333336</v>
      </c>
      <c r="D1110" s="5">
        <v>95.45</v>
      </c>
      <c r="E1110" s="6">
        <v>44238.385416666664</v>
      </c>
      <c r="F1110">
        <v>43.95</v>
      </c>
      <c r="G1110" s="7">
        <v>-0.53949999999999998</v>
      </c>
      <c r="H1110">
        <v>-33327.89</v>
      </c>
      <c r="I1110" s="7">
        <v>-0.55420000000000003</v>
      </c>
      <c r="J1110">
        <v>630.0883</v>
      </c>
      <c r="K1110">
        <v>60141.93</v>
      </c>
      <c r="L1110">
        <v>1995058.18</v>
      </c>
      <c r="M1110">
        <v>317</v>
      </c>
      <c r="N1110">
        <v>-105.14</v>
      </c>
      <c r="O1110" s="7">
        <v>-0.69569999999999999</v>
      </c>
      <c r="P1110" s="7">
        <v>0.28860000000000002</v>
      </c>
      <c r="Q1110" t="s">
        <v>535</v>
      </c>
      <c r="S1110" s="2">
        <f t="shared" si="195"/>
        <v>44237</v>
      </c>
      <c r="T1110" t="s">
        <v>885</v>
      </c>
      <c r="U1110" s="5">
        <v>95.45</v>
      </c>
      <c r="V1110">
        <v>43.95</v>
      </c>
      <c r="W1110">
        <f t="shared" si="198"/>
        <v>12057916.279901743</v>
      </c>
      <c r="X1110">
        <f t="shared" si="188"/>
        <v>30144.790699754358</v>
      </c>
      <c r="Y1110">
        <f t="shared" si="189"/>
        <v>325</v>
      </c>
      <c r="Z1110">
        <f t="shared" si="190"/>
        <v>-17190.55</v>
      </c>
      <c r="AA1110" s="5" t="str">
        <f t="shared" si="196"/>
        <v/>
      </c>
      <c r="AB1110" s="24" t="str">
        <f>IFERROR(AA1110/MAX($J$3:AA1110)-1,"")</f>
        <v/>
      </c>
      <c r="AG1110" s="3">
        <v>44615</v>
      </c>
      <c r="AH1110">
        <v>13217215.550076744</v>
      </c>
      <c r="AI1110" s="24">
        <f>AH1110/MAX($AH$2:AH1110)-1</f>
        <v>-1.0164924451358193E-2</v>
      </c>
      <c r="AJ1110" s="27">
        <f t="shared" si="191"/>
        <v>1</v>
      </c>
      <c r="AK1110">
        <f t="shared" si="192"/>
        <v>1</v>
      </c>
      <c r="AL1110" s="28">
        <f t="shared" si="197"/>
        <v>2</v>
      </c>
      <c r="AM1110" s="28">
        <f t="shared" si="193"/>
        <v>1384</v>
      </c>
      <c r="AN1110" s="29">
        <f t="shared" ca="1" si="194"/>
        <v>-1.0164924451358193E-2</v>
      </c>
      <c r="AP1110" s="7"/>
      <c r="AT1110" s="3"/>
      <c r="AV1110" s="7"/>
      <c r="AW1110" s="6"/>
      <c r="AY1110" s="7"/>
      <c r="BA1110" s="7"/>
      <c r="BG1110" s="7"/>
      <c r="BH1110" s="7"/>
    </row>
    <row r="1111" spans="1:60" x14ac:dyDescent="0.45">
      <c r="A1111" t="s">
        <v>886</v>
      </c>
      <c r="B1111" t="s">
        <v>30</v>
      </c>
      <c r="C1111" s="6">
        <v>44237.436805555553</v>
      </c>
      <c r="D1111" s="5">
        <v>92.95</v>
      </c>
      <c r="E1111" s="6">
        <v>44238.385416666664</v>
      </c>
      <c r="F1111">
        <v>26.3</v>
      </c>
      <c r="G1111" s="7">
        <v>-0.71709999999999996</v>
      </c>
      <c r="H1111">
        <v>-43925.23</v>
      </c>
      <c r="I1111" s="7">
        <v>-0.72989999999999999</v>
      </c>
      <c r="J1111">
        <v>647.45889999999997</v>
      </c>
      <c r="K1111">
        <v>60181.3</v>
      </c>
      <c r="L1111">
        <v>1951132.95</v>
      </c>
      <c r="M1111">
        <v>303</v>
      </c>
      <c r="N1111">
        <v>-144.97</v>
      </c>
      <c r="O1111" s="7">
        <v>-0.7843</v>
      </c>
      <c r="P1111" s="7">
        <v>3.2300000000000002E-2</v>
      </c>
      <c r="Q1111" t="s">
        <v>535</v>
      </c>
      <c r="S1111" s="2">
        <f t="shared" si="195"/>
        <v>44237</v>
      </c>
      <c r="T1111" t="s">
        <v>886</v>
      </c>
      <c r="U1111" s="5">
        <v>92.95</v>
      </c>
      <c r="V1111">
        <v>26.3</v>
      </c>
      <c r="W1111">
        <f t="shared" si="198"/>
        <v>12057916.279901743</v>
      </c>
      <c r="X1111">
        <f t="shared" si="188"/>
        <v>30144.790699754358</v>
      </c>
      <c r="Y1111">
        <f t="shared" si="189"/>
        <v>325</v>
      </c>
      <c r="Z1111">
        <f t="shared" si="190"/>
        <v>-22048.8125</v>
      </c>
      <c r="AA1111" s="5" t="str">
        <f t="shared" si="196"/>
        <v/>
      </c>
      <c r="AB1111" s="24" t="str">
        <f>IFERROR(AA1111/MAX($J$3:AA1111)-1,"")</f>
        <v/>
      </c>
      <c r="AG1111" s="3">
        <v>44616</v>
      </c>
      <c r="AH1111">
        <v>13390388.175076744</v>
      </c>
      <c r="AI1111" s="24">
        <f>AH1111/MAX($AH$2:AH1111)-1</f>
        <v>0</v>
      </c>
      <c r="AJ1111" s="27">
        <f t="shared" si="191"/>
        <v>1</v>
      </c>
      <c r="AK1111">
        <f t="shared" si="192"/>
        <v>1</v>
      </c>
      <c r="AL1111" s="28">
        <f t="shared" si="197"/>
        <v>2</v>
      </c>
      <c r="AM1111" s="28">
        <f t="shared" si="193"/>
        <v>1384</v>
      </c>
      <c r="AN1111" s="29">
        <f t="shared" ca="1" si="194"/>
        <v>0</v>
      </c>
      <c r="AP1111" s="7"/>
      <c r="AT1111" s="3"/>
      <c r="AV1111" s="7"/>
      <c r="AW1111" s="6"/>
      <c r="AY1111" s="7"/>
      <c r="BA1111" s="7"/>
      <c r="BG1111" s="7"/>
      <c r="BH1111" s="7"/>
    </row>
    <row r="1112" spans="1:60" x14ac:dyDescent="0.45">
      <c r="A1112" t="s">
        <v>885</v>
      </c>
      <c r="B1112" t="s">
        <v>30</v>
      </c>
      <c r="C1112" s="6">
        <v>44237.563194444447</v>
      </c>
      <c r="D1112" s="5">
        <v>88.8</v>
      </c>
      <c r="E1112" s="6">
        <v>44238.385416666664</v>
      </c>
      <c r="F1112">
        <v>43.95</v>
      </c>
      <c r="G1112" s="7">
        <v>-0.50509999999999999</v>
      </c>
      <c r="H1112">
        <v>-31195.3</v>
      </c>
      <c r="I1112" s="7">
        <v>-0.52</v>
      </c>
      <c r="J1112">
        <v>675.55190000000005</v>
      </c>
      <c r="K1112">
        <v>59989.02</v>
      </c>
      <c r="L1112">
        <v>1966607.11</v>
      </c>
      <c r="M1112">
        <v>121</v>
      </c>
      <c r="N1112">
        <v>-257.81</v>
      </c>
      <c r="O1112" s="7">
        <v>-0.67290000000000005</v>
      </c>
      <c r="P1112" s="7">
        <v>0.3851</v>
      </c>
      <c r="Q1112" t="s">
        <v>535</v>
      </c>
      <c r="S1112" s="2">
        <f t="shared" si="195"/>
        <v>44237</v>
      </c>
      <c r="T1112" t="s">
        <v>885</v>
      </c>
      <c r="U1112" s="5">
        <v>88.8</v>
      </c>
      <c r="V1112">
        <v>43.95</v>
      </c>
      <c r="W1112">
        <f t="shared" si="198"/>
        <v>12057916.279901743</v>
      </c>
      <c r="X1112">
        <f t="shared" si="188"/>
        <v>30144.790699754358</v>
      </c>
      <c r="Y1112">
        <f t="shared" si="189"/>
        <v>350</v>
      </c>
      <c r="Z1112">
        <f t="shared" si="190"/>
        <v>-16162.125</v>
      </c>
      <c r="AA1112" s="5" t="str">
        <f t="shared" si="196"/>
        <v/>
      </c>
      <c r="AB1112" s="24" t="str">
        <f>IFERROR(AA1112/MAX($J$3:AA1112)-1,"")</f>
        <v/>
      </c>
      <c r="AG1112" s="3">
        <v>44617</v>
      </c>
      <c r="AH1112">
        <v>13356997.150076743</v>
      </c>
      <c r="AI1112" s="24">
        <f>AH1112/MAX($AH$2:AH1112)-1</f>
        <v>-2.493656237849029E-3</v>
      </c>
      <c r="AJ1112" s="27">
        <f t="shared" si="191"/>
        <v>1</v>
      </c>
      <c r="AK1112">
        <f t="shared" si="192"/>
        <v>1</v>
      </c>
      <c r="AL1112" s="28">
        <f t="shared" si="197"/>
        <v>2</v>
      </c>
      <c r="AM1112" s="28">
        <f t="shared" si="193"/>
        <v>1384</v>
      </c>
      <c r="AN1112" s="29">
        <f t="shared" ca="1" si="194"/>
        <v>-2.493656237849029E-3</v>
      </c>
      <c r="AP1112" s="7"/>
      <c r="AT1112" s="3"/>
      <c r="AV1112" s="7"/>
      <c r="AW1112" s="6"/>
      <c r="AY1112" s="7"/>
      <c r="BA1112" s="7"/>
      <c r="BG1112" s="7"/>
      <c r="BH1112" s="7"/>
    </row>
    <row r="1113" spans="1:60" x14ac:dyDescent="0.45">
      <c r="A1113" t="s">
        <v>886</v>
      </c>
      <c r="B1113" t="s">
        <v>30</v>
      </c>
      <c r="C1113" s="6">
        <v>44237.568749999999</v>
      </c>
      <c r="D1113" s="5">
        <v>74.599999999999994</v>
      </c>
      <c r="E1113" s="6">
        <v>44238.385416666664</v>
      </c>
      <c r="F1113">
        <v>26.3</v>
      </c>
      <c r="G1113" s="7">
        <v>-0.64749999999999996</v>
      </c>
      <c r="H1113">
        <v>-39647.82</v>
      </c>
      <c r="I1113" s="7">
        <v>-0.66100000000000003</v>
      </c>
      <c r="J1113">
        <v>804.06859999999995</v>
      </c>
      <c r="K1113">
        <v>59983.519999999997</v>
      </c>
      <c r="L1113">
        <v>1926959.29</v>
      </c>
      <c r="M1113">
        <v>113</v>
      </c>
      <c r="N1113">
        <v>-350.87</v>
      </c>
      <c r="O1113" s="7">
        <v>-0.73119999999999996</v>
      </c>
      <c r="P1113" s="7">
        <v>0.26879999999999998</v>
      </c>
      <c r="Q1113" t="s">
        <v>535</v>
      </c>
      <c r="S1113" s="2">
        <f t="shared" si="195"/>
        <v>44237</v>
      </c>
      <c r="T1113" t="s">
        <v>886</v>
      </c>
      <c r="U1113" s="5">
        <v>74.599999999999994</v>
      </c>
      <c r="V1113">
        <v>26.3</v>
      </c>
      <c r="W1113">
        <f t="shared" si="198"/>
        <v>12057916.279901743</v>
      </c>
      <c r="X1113">
        <f t="shared" si="188"/>
        <v>30144.790699754358</v>
      </c>
      <c r="Y1113">
        <f t="shared" si="189"/>
        <v>400</v>
      </c>
      <c r="Z1113">
        <f t="shared" si="190"/>
        <v>-19723.599999999995</v>
      </c>
      <c r="AA1113" s="5">
        <f t="shared" si="196"/>
        <v>11982791.192401743</v>
      </c>
      <c r="AB1113" s="24">
        <f>IFERROR(AA1113/MAX($J$3:AA1113)-1,"")</f>
        <v>-1.5029524881297496E-2</v>
      </c>
      <c r="AG1113" s="3">
        <v>44618</v>
      </c>
      <c r="AH1113">
        <v>13356997.150076743</v>
      </c>
      <c r="AI1113" s="24">
        <f>AH1113/MAX($AH$2:AH1113)-1</f>
        <v>-2.493656237849029E-3</v>
      </c>
      <c r="AJ1113" s="27">
        <f t="shared" si="191"/>
        <v>1</v>
      </c>
      <c r="AK1113">
        <f t="shared" si="192"/>
        <v>1</v>
      </c>
      <c r="AL1113" s="28">
        <f t="shared" si="197"/>
        <v>2</v>
      </c>
      <c r="AM1113" s="28">
        <f t="shared" si="193"/>
        <v>1384</v>
      </c>
      <c r="AN1113" s="29">
        <f t="shared" ca="1" si="194"/>
        <v>-2.493656237849029E-3</v>
      </c>
      <c r="AP1113" s="7"/>
      <c r="AT1113" s="3"/>
      <c r="AV1113" s="7"/>
      <c r="AW1113" s="6"/>
      <c r="AY1113" s="7"/>
      <c r="BA1113" s="7"/>
      <c r="BG1113" s="7"/>
      <c r="BH1113" s="7"/>
    </row>
    <row r="1114" spans="1:60" x14ac:dyDescent="0.45">
      <c r="A1114" t="s">
        <v>887</v>
      </c>
      <c r="B1114" t="s">
        <v>30</v>
      </c>
      <c r="C1114" s="6">
        <v>44238.416666666664</v>
      </c>
      <c r="D1114" s="5">
        <v>45.4</v>
      </c>
      <c r="E1114" s="6">
        <v>44238.638194444444</v>
      </c>
      <c r="F1114">
        <v>19.649999999999999</v>
      </c>
      <c r="G1114" s="7">
        <v>-0.56720000000000004</v>
      </c>
      <c r="H1114">
        <v>-34748.44</v>
      </c>
      <c r="I1114" s="7">
        <v>-0.58150000000000002</v>
      </c>
      <c r="J1114">
        <v>1316.204</v>
      </c>
      <c r="K1114">
        <v>59755.66</v>
      </c>
      <c r="L1114">
        <v>1916384.51</v>
      </c>
      <c r="M1114">
        <v>320</v>
      </c>
      <c r="N1114">
        <v>-108.59</v>
      </c>
      <c r="O1114" s="7">
        <v>-0.86229999999999996</v>
      </c>
      <c r="P1114" s="7">
        <v>9.4700000000000006E-2</v>
      </c>
      <c r="Q1114" t="s">
        <v>535</v>
      </c>
      <c r="S1114" s="2">
        <f t="shared" si="195"/>
        <v>44238</v>
      </c>
      <c r="T1114" t="s">
        <v>887</v>
      </c>
      <c r="U1114" s="5">
        <v>45.4</v>
      </c>
      <c r="V1114">
        <v>19.649999999999999</v>
      </c>
      <c r="W1114">
        <f t="shared" si="198"/>
        <v>11982791.192401743</v>
      </c>
      <c r="X1114">
        <f t="shared" si="188"/>
        <v>29956.977981004358</v>
      </c>
      <c r="Y1114">
        <f t="shared" si="189"/>
        <v>650</v>
      </c>
      <c r="Z1114">
        <f t="shared" si="190"/>
        <v>-17160.325000000001</v>
      </c>
      <c r="AA1114" s="5">
        <f t="shared" si="196"/>
        <v>11965630.867401743</v>
      </c>
      <c r="AB1114" s="24">
        <f>IFERROR(AA1114/MAX($J$3:AA1114)-1,"")</f>
        <v>-1.6440082171084724E-2</v>
      </c>
      <c r="AG1114" s="3">
        <v>44619</v>
      </c>
      <c r="AH1114">
        <v>13356997.150076743</v>
      </c>
      <c r="AI1114" s="24">
        <f>AH1114/MAX($AH$2:AH1114)-1</f>
        <v>-2.493656237849029E-3</v>
      </c>
      <c r="AJ1114" s="27">
        <f t="shared" si="191"/>
        <v>1</v>
      </c>
      <c r="AK1114">
        <f t="shared" si="192"/>
        <v>1</v>
      </c>
      <c r="AL1114" s="28">
        <f t="shared" si="197"/>
        <v>2</v>
      </c>
      <c r="AM1114" s="28">
        <f t="shared" si="193"/>
        <v>1384</v>
      </c>
      <c r="AN1114" s="29">
        <f t="shared" ca="1" si="194"/>
        <v>-2.493656237849029E-3</v>
      </c>
      <c r="AP1114" s="7"/>
      <c r="AT1114" s="3"/>
      <c r="AV1114" s="7"/>
      <c r="AW1114" s="6"/>
      <c r="AY1114" s="7"/>
      <c r="BA1114" s="7"/>
      <c r="BG1114" s="7"/>
      <c r="BH1114" s="7"/>
    </row>
    <row r="1115" spans="1:60" x14ac:dyDescent="0.45">
      <c r="A1115" t="s">
        <v>888</v>
      </c>
      <c r="B1115" t="s">
        <v>30</v>
      </c>
      <c r="C1115" s="6">
        <v>44239.441666666666</v>
      </c>
      <c r="D1115" s="5">
        <v>126.3</v>
      </c>
      <c r="E1115" s="6">
        <v>44242.385416666664</v>
      </c>
      <c r="F1115">
        <v>144.25</v>
      </c>
      <c r="G1115" s="7">
        <v>0.1421</v>
      </c>
      <c r="H1115">
        <v>7191.58</v>
      </c>
      <c r="I1115" s="7">
        <v>0.1207</v>
      </c>
      <c r="J1115">
        <v>471.74919999999997</v>
      </c>
      <c r="K1115">
        <v>59581.919999999998</v>
      </c>
      <c r="L1115">
        <v>1923576.09</v>
      </c>
      <c r="M1115">
        <v>296</v>
      </c>
      <c r="N1115">
        <v>24.3</v>
      </c>
      <c r="O1115" s="7">
        <v>-0.34720000000000001</v>
      </c>
      <c r="P1115" s="7">
        <v>0.14330000000000001</v>
      </c>
      <c r="Q1115" t="s">
        <v>535</v>
      </c>
      <c r="S1115" s="2">
        <f t="shared" si="195"/>
        <v>44239</v>
      </c>
      <c r="T1115" t="s">
        <v>888</v>
      </c>
      <c r="U1115" s="5">
        <v>126.3</v>
      </c>
      <c r="V1115">
        <v>144.25</v>
      </c>
      <c r="W1115">
        <f t="shared" si="198"/>
        <v>11965630.867401743</v>
      </c>
      <c r="X1115">
        <f t="shared" si="188"/>
        <v>29914.077168504358</v>
      </c>
      <c r="Y1115">
        <f t="shared" si="189"/>
        <v>225</v>
      </c>
      <c r="Z1115">
        <f t="shared" si="190"/>
        <v>3430.0125000000003</v>
      </c>
      <c r="AA1115" s="5" t="str">
        <f t="shared" si="196"/>
        <v/>
      </c>
      <c r="AB1115" s="24" t="str">
        <f>IFERROR(AA1115/MAX($J$3:AA1115)-1,"")</f>
        <v/>
      </c>
      <c r="AG1115" s="3">
        <v>44620</v>
      </c>
      <c r="AH1115">
        <v>13302298.675076744</v>
      </c>
      <c r="AI1115" s="24">
        <f>AH1115/MAX($AH$2:AH1115)-1</f>
        <v>-6.5785620885852047E-3</v>
      </c>
      <c r="AJ1115" s="27">
        <f t="shared" si="191"/>
        <v>1</v>
      </c>
      <c r="AK1115">
        <f t="shared" si="192"/>
        <v>1</v>
      </c>
      <c r="AL1115" s="28">
        <f t="shared" si="197"/>
        <v>2</v>
      </c>
      <c r="AM1115" s="28">
        <f t="shared" si="193"/>
        <v>1384</v>
      </c>
      <c r="AN1115" s="29">
        <f t="shared" ca="1" si="194"/>
        <v>-6.5785620885852047E-3</v>
      </c>
      <c r="AP1115" s="7"/>
      <c r="AT1115" s="3"/>
      <c r="AV1115" s="7"/>
      <c r="AW1115" s="6"/>
      <c r="AY1115" s="7"/>
      <c r="BA1115" s="7"/>
      <c r="BG1115" s="7"/>
      <c r="BH1115" s="7"/>
    </row>
    <row r="1116" spans="1:60" x14ac:dyDescent="0.45">
      <c r="A1116" t="s">
        <v>889</v>
      </c>
      <c r="B1116" t="s">
        <v>30</v>
      </c>
      <c r="C1116" s="6">
        <v>44239.585416666669</v>
      </c>
      <c r="D1116" s="5">
        <v>142.94999999999999</v>
      </c>
      <c r="E1116" s="6">
        <v>44242.385416666664</v>
      </c>
      <c r="F1116">
        <v>48.45</v>
      </c>
      <c r="G1116" s="7">
        <v>-0.66110000000000002</v>
      </c>
      <c r="H1116">
        <v>-40128.19</v>
      </c>
      <c r="I1116" s="7">
        <v>-0.67449999999999999</v>
      </c>
      <c r="J1116">
        <v>416.20710000000003</v>
      </c>
      <c r="K1116">
        <v>59496.800000000003</v>
      </c>
      <c r="L1116">
        <v>1883447.9</v>
      </c>
      <c r="M1116">
        <v>89</v>
      </c>
      <c r="N1116">
        <v>-450.88</v>
      </c>
      <c r="O1116" s="7">
        <v>-0.66110000000000002</v>
      </c>
      <c r="P1116" s="7">
        <v>8.3900000000000002E-2</v>
      </c>
      <c r="Q1116" t="s">
        <v>535</v>
      </c>
      <c r="S1116" s="2">
        <f t="shared" si="195"/>
        <v>44239</v>
      </c>
      <c r="T1116" t="s">
        <v>889</v>
      </c>
      <c r="U1116" s="5">
        <v>142.94999999999999</v>
      </c>
      <c r="V1116">
        <v>48.45</v>
      </c>
      <c r="W1116">
        <f t="shared" si="198"/>
        <v>11965630.867401743</v>
      </c>
      <c r="X1116">
        <f t="shared" si="188"/>
        <v>29914.077168504358</v>
      </c>
      <c r="Y1116">
        <f t="shared" si="189"/>
        <v>200</v>
      </c>
      <c r="Z1116">
        <f t="shared" si="190"/>
        <v>-19282.799999999996</v>
      </c>
      <c r="AA1116" s="5">
        <f t="shared" si="196"/>
        <v>11949778.079901744</v>
      </c>
      <c r="AB1116" s="24">
        <f>IFERROR(AA1116/MAX($J$3:AA1116)-1,"")</f>
        <v>-1.7743161510874295E-2</v>
      </c>
      <c r="AG1116" s="3">
        <v>44621</v>
      </c>
      <c r="AH1116">
        <v>13302298.675076744</v>
      </c>
      <c r="AI1116" s="24">
        <f>AH1116/MAX($AH$2:AH1116)-1</f>
        <v>-6.5785620885852047E-3</v>
      </c>
      <c r="AJ1116" s="27">
        <f t="shared" si="191"/>
        <v>1</v>
      </c>
      <c r="AK1116">
        <f t="shared" si="192"/>
        <v>1</v>
      </c>
      <c r="AL1116" s="28">
        <f t="shared" si="197"/>
        <v>2</v>
      </c>
      <c r="AM1116" s="28">
        <f t="shared" si="193"/>
        <v>1384</v>
      </c>
      <c r="AN1116" s="29">
        <f t="shared" ca="1" si="194"/>
        <v>-6.5785620885852047E-3</v>
      </c>
      <c r="AP1116" s="7"/>
      <c r="AT1116" s="3"/>
      <c r="AV1116" s="7"/>
      <c r="AW1116" s="6"/>
      <c r="AY1116" s="7"/>
      <c r="BA1116" s="7"/>
      <c r="BG1116" s="7"/>
      <c r="BH1116" s="7"/>
    </row>
    <row r="1117" spans="1:60" x14ac:dyDescent="0.45">
      <c r="A1117" t="s">
        <v>890</v>
      </c>
      <c r="B1117" t="s">
        <v>30</v>
      </c>
      <c r="C1117" s="6">
        <v>44242.433333333334</v>
      </c>
      <c r="D1117" s="5">
        <v>92.7</v>
      </c>
      <c r="E1117" s="6">
        <v>44243.385416666664</v>
      </c>
      <c r="F1117">
        <v>142.4</v>
      </c>
      <c r="G1117" s="7">
        <v>0.53610000000000002</v>
      </c>
      <c r="H1117">
        <v>30348.94</v>
      </c>
      <c r="I1117" s="7">
        <v>0.51080000000000003</v>
      </c>
      <c r="J1117">
        <v>640.96270000000004</v>
      </c>
      <c r="K1117">
        <v>59417.24</v>
      </c>
      <c r="L1117">
        <v>1913796.84</v>
      </c>
      <c r="M1117">
        <v>308</v>
      </c>
      <c r="N1117">
        <v>98.54</v>
      </c>
      <c r="O1117" s="7">
        <v>-3.9399999999999998E-2</v>
      </c>
      <c r="P1117" s="7">
        <v>0.53610000000000002</v>
      </c>
      <c r="Q1117" t="s">
        <v>535</v>
      </c>
      <c r="S1117" s="2">
        <f t="shared" si="195"/>
        <v>44242</v>
      </c>
      <c r="T1117" t="s">
        <v>890</v>
      </c>
      <c r="U1117" s="5">
        <v>92.7</v>
      </c>
      <c r="V1117">
        <v>142.4</v>
      </c>
      <c r="W1117">
        <f t="shared" si="198"/>
        <v>11949778.079901744</v>
      </c>
      <c r="X1117">
        <f t="shared" si="188"/>
        <v>29874.445199754358</v>
      </c>
      <c r="Y1117">
        <f t="shared" si="189"/>
        <v>325</v>
      </c>
      <c r="Z1117">
        <f t="shared" si="190"/>
        <v>15388.424999999997</v>
      </c>
      <c r="AA1117" s="5" t="str">
        <f t="shared" si="196"/>
        <v/>
      </c>
      <c r="AB1117" s="24" t="str">
        <f>IFERROR(AA1117/MAX($J$3:AA1117)-1,"")</f>
        <v/>
      </c>
      <c r="AG1117" s="3">
        <v>44622</v>
      </c>
      <c r="AH1117">
        <v>13302298.675076744</v>
      </c>
      <c r="AI1117" s="24">
        <f>AH1117/MAX($AH$2:AH1117)-1</f>
        <v>-6.5785620885852047E-3</v>
      </c>
      <c r="AJ1117" s="27">
        <f t="shared" si="191"/>
        <v>1</v>
      </c>
      <c r="AK1117">
        <f t="shared" si="192"/>
        <v>1</v>
      </c>
      <c r="AL1117" s="28">
        <f t="shared" si="197"/>
        <v>2</v>
      </c>
      <c r="AM1117" s="28">
        <f t="shared" si="193"/>
        <v>1384</v>
      </c>
      <c r="AN1117" s="29">
        <f t="shared" ca="1" si="194"/>
        <v>-6.5785620885852047E-3</v>
      </c>
      <c r="AP1117" s="7"/>
      <c r="AT1117" s="3"/>
      <c r="AV1117" s="7"/>
      <c r="AW1117" s="6"/>
      <c r="AY1117" s="7"/>
      <c r="BA1117" s="7"/>
      <c r="BG1117" s="7"/>
      <c r="BH1117" s="7"/>
    </row>
    <row r="1118" spans="1:60" x14ac:dyDescent="0.45">
      <c r="A1118" t="s">
        <v>1013</v>
      </c>
      <c r="B1118" t="s">
        <v>30</v>
      </c>
      <c r="C1118" s="6">
        <v>44242.543749999997</v>
      </c>
      <c r="D1118" s="5">
        <v>81.45</v>
      </c>
      <c r="E1118" s="6">
        <v>44243.385416666664</v>
      </c>
      <c r="F1118">
        <v>109.85</v>
      </c>
      <c r="G1118" s="7">
        <v>0.34870000000000001</v>
      </c>
      <c r="H1118">
        <v>19334.66</v>
      </c>
      <c r="I1118" s="7">
        <v>0.32519999999999999</v>
      </c>
      <c r="J1118">
        <v>729.96780000000001</v>
      </c>
      <c r="K1118">
        <v>59455.87</v>
      </c>
      <c r="L1118">
        <v>1933131.5</v>
      </c>
      <c r="M1118">
        <v>149</v>
      </c>
      <c r="N1118">
        <v>129.76</v>
      </c>
      <c r="O1118" s="7">
        <v>-0.19400000000000001</v>
      </c>
      <c r="P1118" s="7">
        <v>0.59299999999999997</v>
      </c>
      <c r="Q1118" t="s">
        <v>535</v>
      </c>
      <c r="S1118" s="2">
        <f t="shared" si="195"/>
        <v>44242</v>
      </c>
      <c r="T1118" t="s">
        <v>1013</v>
      </c>
      <c r="U1118" s="5">
        <v>81.45</v>
      </c>
      <c r="V1118">
        <v>109.85</v>
      </c>
      <c r="W1118">
        <f t="shared" si="198"/>
        <v>11949778.079901744</v>
      </c>
      <c r="X1118">
        <f t="shared" si="188"/>
        <v>29874.445199754358</v>
      </c>
      <c r="Y1118">
        <f t="shared" si="189"/>
        <v>375</v>
      </c>
      <c r="Z1118">
        <f t="shared" si="190"/>
        <v>9932.6249999999982</v>
      </c>
      <c r="AA1118" s="5">
        <f t="shared" si="196"/>
        <v>11975099.129901744</v>
      </c>
      <c r="AB1118" s="24">
        <f>IFERROR(AA1118/MAX($J$3:AA1118)-1,"")</f>
        <v>-1.5661802815012171E-2</v>
      </c>
      <c r="AG1118" s="3">
        <v>44623</v>
      </c>
      <c r="AH1118">
        <v>13292874.425076744</v>
      </c>
      <c r="AI1118" s="24">
        <f>AH1118/MAX($AH$2:AH1118)-1</f>
        <v>-7.2823691684682501E-3</v>
      </c>
      <c r="AJ1118" s="27">
        <f t="shared" si="191"/>
        <v>1</v>
      </c>
      <c r="AK1118">
        <f t="shared" si="192"/>
        <v>1</v>
      </c>
      <c r="AL1118" s="28">
        <f t="shared" si="197"/>
        <v>2</v>
      </c>
      <c r="AM1118" s="28">
        <f t="shared" si="193"/>
        <v>1384</v>
      </c>
      <c r="AN1118" s="29">
        <f t="shared" ca="1" si="194"/>
        <v>-7.2823691684682501E-3</v>
      </c>
      <c r="AP1118" s="7"/>
      <c r="AT1118" s="3"/>
      <c r="AV1118" s="7"/>
      <c r="AW1118" s="6"/>
      <c r="AY1118" s="7"/>
      <c r="BA1118" s="7"/>
      <c r="BG1118" s="7"/>
      <c r="BH1118" s="7"/>
    </row>
    <row r="1119" spans="1:60" x14ac:dyDescent="0.45">
      <c r="A1119" t="s">
        <v>971</v>
      </c>
      <c r="B1119" t="s">
        <v>30</v>
      </c>
      <c r="C1119" s="6">
        <v>44243.541666666664</v>
      </c>
      <c r="D1119" s="5">
        <v>91.55</v>
      </c>
      <c r="E1119" s="6">
        <v>44244.385416666664</v>
      </c>
      <c r="F1119">
        <v>101.4</v>
      </c>
      <c r="G1119" s="7">
        <v>0.1076</v>
      </c>
      <c r="H1119">
        <v>5159.34</v>
      </c>
      <c r="I1119" s="7">
        <v>8.6499999999999994E-2</v>
      </c>
      <c r="J1119">
        <v>651.3904</v>
      </c>
      <c r="K1119">
        <v>59634.8</v>
      </c>
      <c r="L1119">
        <v>1932118.63</v>
      </c>
      <c r="M1119">
        <v>152</v>
      </c>
      <c r="N1119">
        <v>33.94</v>
      </c>
      <c r="O1119" s="7">
        <v>-0.32879999999999998</v>
      </c>
      <c r="P1119" s="7">
        <v>0.32169999999999999</v>
      </c>
      <c r="Q1119" t="s">
        <v>535</v>
      </c>
      <c r="S1119" s="2">
        <f t="shared" si="195"/>
        <v>44243</v>
      </c>
      <c r="T1119" t="s">
        <v>971</v>
      </c>
      <c r="U1119" s="5">
        <v>91.55</v>
      </c>
      <c r="V1119">
        <v>101.4</v>
      </c>
      <c r="W1119">
        <f t="shared" si="198"/>
        <v>11975099.129901744</v>
      </c>
      <c r="X1119">
        <f t="shared" si="188"/>
        <v>29937.747824754362</v>
      </c>
      <c r="Y1119">
        <f t="shared" si="189"/>
        <v>325</v>
      </c>
      <c r="Z1119">
        <f t="shared" si="190"/>
        <v>2574.1625000000058</v>
      </c>
      <c r="AA1119" s="5" t="str">
        <f t="shared" si="196"/>
        <v/>
      </c>
      <c r="AB1119" s="24" t="str">
        <f>IFERROR(AA1119/MAX($J$3:AA1119)-1,"")</f>
        <v/>
      </c>
      <c r="AG1119" s="3">
        <v>44624</v>
      </c>
      <c r="AH1119">
        <v>13266733.800076744</v>
      </c>
      <c r="AI1119" s="24">
        <f>AH1119/MAX($AH$2:AH1119)-1</f>
        <v>-9.2345623878294925E-3</v>
      </c>
      <c r="AJ1119" s="27">
        <f t="shared" si="191"/>
        <v>1</v>
      </c>
      <c r="AK1119">
        <f t="shared" si="192"/>
        <v>1</v>
      </c>
      <c r="AL1119" s="28">
        <f t="shared" si="197"/>
        <v>2</v>
      </c>
      <c r="AM1119" s="28">
        <f t="shared" si="193"/>
        <v>1384</v>
      </c>
      <c r="AN1119" s="29">
        <f t="shared" ca="1" si="194"/>
        <v>-9.2345623878294925E-3</v>
      </c>
      <c r="AP1119" s="7"/>
      <c r="AT1119" s="3"/>
      <c r="AV1119" s="7"/>
      <c r="AW1119" s="6"/>
      <c r="AY1119" s="7"/>
      <c r="BA1119" s="7"/>
      <c r="BG1119" s="7"/>
      <c r="BH1119" s="7"/>
    </row>
    <row r="1120" spans="1:60" x14ac:dyDescent="0.45">
      <c r="A1120" t="s">
        <v>891</v>
      </c>
      <c r="B1120" t="s">
        <v>30</v>
      </c>
      <c r="C1120" s="6">
        <v>44243.544444444444</v>
      </c>
      <c r="D1120" s="5">
        <v>82.25</v>
      </c>
      <c r="E1120" s="6">
        <v>44244.385416666664</v>
      </c>
      <c r="F1120">
        <v>75.95</v>
      </c>
      <c r="G1120" s="7">
        <v>-7.6600000000000001E-2</v>
      </c>
      <c r="H1120">
        <v>-5717.75</v>
      </c>
      <c r="I1120" s="7">
        <v>-9.5799999999999996E-2</v>
      </c>
      <c r="J1120">
        <v>725.41830000000004</v>
      </c>
      <c r="K1120">
        <v>59665.66</v>
      </c>
      <c r="L1120">
        <v>1927413.75</v>
      </c>
      <c r="M1120">
        <v>148</v>
      </c>
      <c r="N1120">
        <v>-38.630000000000003</v>
      </c>
      <c r="O1120" s="7">
        <v>-0.4602</v>
      </c>
      <c r="P1120" s="7">
        <v>0.16170000000000001</v>
      </c>
      <c r="Q1120" t="s">
        <v>535</v>
      </c>
      <c r="S1120" s="2">
        <f t="shared" si="195"/>
        <v>44243</v>
      </c>
      <c r="T1120" t="s">
        <v>891</v>
      </c>
      <c r="U1120" s="5">
        <v>82.25</v>
      </c>
      <c r="V1120">
        <v>75.95</v>
      </c>
      <c r="W1120">
        <f t="shared" si="198"/>
        <v>11975099.129901744</v>
      </c>
      <c r="X1120">
        <f t="shared" si="188"/>
        <v>29937.747824754362</v>
      </c>
      <c r="Y1120">
        <f t="shared" si="189"/>
        <v>375</v>
      </c>
      <c r="Z1120">
        <f t="shared" si="190"/>
        <v>-2955.7500000000018</v>
      </c>
      <c r="AA1120" s="5" t="str">
        <f t="shared" si="196"/>
        <v/>
      </c>
      <c r="AB1120" s="24" t="str">
        <f>IFERROR(AA1120/MAX($J$3:AA1120)-1,"")</f>
        <v/>
      </c>
      <c r="AG1120" s="3">
        <v>44625</v>
      </c>
      <c r="AH1120">
        <v>13266733.800076744</v>
      </c>
      <c r="AI1120" s="24">
        <f>AH1120/MAX($AH$2:AH1120)-1</f>
        <v>-9.2345623878294925E-3</v>
      </c>
      <c r="AJ1120" s="27">
        <f t="shared" si="191"/>
        <v>1</v>
      </c>
      <c r="AK1120">
        <f t="shared" si="192"/>
        <v>1</v>
      </c>
      <c r="AL1120" s="28">
        <f t="shared" si="197"/>
        <v>2</v>
      </c>
      <c r="AM1120" s="28">
        <f t="shared" si="193"/>
        <v>1384</v>
      </c>
      <c r="AN1120" s="29">
        <f t="shared" ca="1" si="194"/>
        <v>-9.2345623878294925E-3</v>
      </c>
      <c r="AP1120" s="7"/>
      <c r="AT1120" s="3"/>
      <c r="AV1120" s="7"/>
      <c r="AW1120" s="6"/>
      <c r="AY1120" s="7"/>
      <c r="BA1120" s="7"/>
      <c r="BG1120" s="7"/>
      <c r="BH1120" s="7"/>
    </row>
    <row r="1121" spans="1:60" x14ac:dyDescent="0.45">
      <c r="A1121" t="s">
        <v>891</v>
      </c>
      <c r="B1121" t="s">
        <v>30</v>
      </c>
      <c r="C1121" s="6">
        <v>44243.544444444444</v>
      </c>
      <c r="D1121" s="5">
        <v>82.25</v>
      </c>
      <c r="E1121" s="6">
        <v>44244.385416666664</v>
      </c>
      <c r="F1121">
        <v>75.95</v>
      </c>
      <c r="G1121" s="7">
        <v>-7.6600000000000001E-2</v>
      </c>
      <c r="H1121">
        <v>-5715.78</v>
      </c>
      <c r="I1121" s="7">
        <v>-9.5799999999999996E-2</v>
      </c>
      <c r="J1121">
        <v>725.16859999999997</v>
      </c>
      <c r="K1121">
        <v>59645.120000000003</v>
      </c>
      <c r="L1121">
        <v>1926402.85</v>
      </c>
      <c r="M1121">
        <v>148</v>
      </c>
      <c r="N1121">
        <v>-38.619999999999997</v>
      </c>
      <c r="O1121" s="7">
        <v>-0.4602</v>
      </c>
      <c r="P1121" s="7">
        <v>0.16170000000000001</v>
      </c>
      <c r="Q1121" t="s">
        <v>535</v>
      </c>
      <c r="S1121" s="2">
        <f t="shared" si="195"/>
        <v>44243</v>
      </c>
      <c r="T1121" t="s">
        <v>891</v>
      </c>
      <c r="U1121" s="5">
        <v>82.25</v>
      </c>
      <c r="V1121">
        <v>75.95</v>
      </c>
      <c r="W1121">
        <f t="shared" si="198"/>
        <v>11975099.129901744</v>
      </c>
      <c r="X1121">
        <f t="shared" si="188"/>
        <v>29937.747824754362</v>
      </c>
      <c r="Y1121">
        <f t="shared" si="189"/>
        <v>375</v>
      </c>
      <c r="Z1121">
        <f t="shared" si="190"/>
        <v>-2955.7500000000018</v>
      </c>
      <c r="AA1121" s="5">
        <f t="shared" si="196"/>
        <v>11971761.792401744</v>
      </c>
      <c r="AB1121" s="24">
        <f>IFERROR(AA1121/MAX($J$3:AA1121)-1,"")</f>
        <v>-1.593612779073994E-2</v>
      </c>
      <c r="AG1121" s="3">
        <v>44626</v>
      </c>
      <c r="AH1121">
        <v>13266733.800076744</v>
      </c>
      <c r="AI1121" s="24">
        <f>AH1121/MAX($AH$2:AH1121)-1</f>
        <v>-9.2345623878294925E-3</v>
      </c>
      <c r="AJ1121" s="27">
        <f t="shared" si="191"/>
        <v>1</v>
      </c>
      <c r="AK1121">
        <f t="shared" si="192"/>
        <v>1</v>
      </c>
      <c r="AL1121" s="28">
        <f t="shared" si="197"/>
        <v>2</v>
      </c>
      <c r="AM1121" s="28">
        <f t="shared" si="193"/>
        <v>1384</v>
      </c>
      <c r="AN1121" s="29">
        <f t="shared" ca="1" si="194"/>
        <v>-9.2345623878294925E-3</v>
      </c>
      <c r="AP1121" s="7"/>
      <c r="AT1121" s="3"/>
      <c r="AV1121" s="7"/>
      <c r="AW1121" s="6"/>
      <c r="AY1121" s="7"/>
      <c r="BA1121" s="7"/>
      <c r="BG1121" s="7"/>
      <c r="BH1121" s="7"/>
    </row>
    <row r="1122" spans="1:60" x14ac:dyDescent="0.45">
      <c r="A1122" t="s">
        <v>892</v>
      </c>
      <c r="B1122" t="s">
        <v>30</v>
      </c>
      <c r="C1122" s="6">
        <v>44244.416666666664</v>
      </c>
      <c r="D1122" s="5">
        <v>67.7</v>
      </c>
      <c r="E1122" s="6">
        <v>44245.385416666664</v>
      </c>
      <c r="F1122">
        <v>47.25</v>
      </c>
      <c r="G1122" s="7">
        <v>-0.30209999999999998</v>
      </c>
      <c r="H1122">
        <v>-19027.04</v>
      </c>
      <c r="I1122" s="7">
        <v>-0.31900000000000001</v>
      </c>
      <c r="J1122">
        <v>880.90210000000002</v>
      </c>
      <c r="K1122">
        <v>59637.07</v>
      </c>
      <c r="L1122">
        <v>1908386.7</v>
      </c>
      <c r="M1122">
        <v>332</v>
      </c>
      <c r="N1122">
        <v>-57.31</v>
      </c>
      <c r="O1122" s="7">
        <v>-0.62560000000000004</v>
      </c>
      <c r="P1122" s="7">
        <v>0.4032</v>
      </c>
      <c r="Q1122" t="s">
        <v>535</v>
      </c>
      <c r="S1122" s="2">
        <f t="shared" si="195"/>
        <v>44244</v>
      </c>
      <c r="T1122" t="s">
        <v>892</v>
      </c>
      <c r="U1122" s="5">
        <v>67.7</v>
      </c>
      <c r="V1122">
        <v>47.25</v>
      </c>
      <c r="W1122">
        <f t="shared" si="198"/>
        <v>11971761.792401744</v>
      </c>
      <c r="X1122">
        <f t="shared" si="188"/>
        <v>29929.40448100436</v>
      </c>
      <c r="Y1122">
        <f t="shared" si="189"/>
        <v>450</v>
      </c>
      <c r="Z1122">
        <f t="shared" si="190"/>
        <v>-9719.7750000000051</v>
      </c>
      <c r="AA1122" s="5" t="str">
        <f t="shared" si="196"/>
        <v/>
      </c>
      <c r="AB1122" s="24" t="str">
        <f>IFERROR(AA1122/MAX($J$3:AA1122)-1,"")</f>
        <v/>
      </c>
      <c r="AG1122" s="3">
        <v>44627</v>
      </c>
      <c r="AH1122">
        <v>13235834.775076743</v>
      </c>
      <c r="AI1122" s="24">
        <f>AH1122/MAX($AH$2:AH1122)-1</f>
        <v>-1.1542114984214424E-2</v>
      </c>
      <c r="AJ1122" s="27">
        <f t="shared" si="191"/>
        <v>1</v>
      </c>
      <c r="AK1122">
        <f t="shared" si="192"/>
        <v>1</v>
      </c>
      <c r="AL1122" s="28">
        <f t="shared" si="197"/>
        <v>2</v>
      </c>
      <c r="AM1122" s="28">
        <f t="shared" si="193"/>
        <v>1384</v>
      </c>
      <c r="AN1122" s="29">
        <f t="shared" ca="1" si="194"/>
        <v>-1.1542114984214424E-2</v>
      </c>
      <c r="AP1122" s="7"/>
      <c r="AT1122" s="3"/>
      <c r="AV1122" s="7"/>
      <c r="AW1122" s="6"/>
      <c r="AY1122" s="7"/>
      <c r="BA1122" s="7"/>
      <c r="BG1122" s="7"/>
      <c r="BH1122" s="7"/>
    </row>
    <row r="1123" spans="1:60" x14ac:dyDescent="0.45">
      <c r="A1123" t="s">
        <v>892</v>
      </c>
      <c r="B1123" t="s">
        <v>30</v>
      </c>
      <c r="C1123" s="6">
        <v>44244.566666666666</v>
      </c>
      <c r="D1123" s="5">
        <v>88.9</v>
      </c>
      <c r="E1123" s="6">
        <v>44245.385416666664</v>
      </c>
      <c r="F1123">
        <v>47.25</v>
      </c>
      <c r="G1123" s="7">
        <v>-0.46850000000000003</v>
      </c>
      <c r="H1123">
        <v>-28851.1</v>
      </c>
      <c r="I1123" s="7">
        <v>-0.48380000000000001</v>
      </c>
      <c r="J1123">
        <v>670.77629999999999</v>
      </c>
      <c r="K1123">
        <v>59632.02</v>
      </c>
      <c r="L1123">
        <v>1897551.75</v>
      </c>
      <c r="M1123">
        <v>116</v>
      </c>
      <c r="N1123">
        <v>-248.72</v>
      </c>
      <c r="O1123" s="7">
        <v>-0.56579999999999997</v>
      </c>
      <c r="P1123" s="7">
        <v>6.8599999999999994E-2</v>
      </c>
      <c r="Q1123" t="s">
        <v>535</v>
      </c>
      <c r="S1123" s="2">
        <f t="shared" si="195"/>
        <v>44244</v>
      </c>
      <c r="T1123" t="s">
        <v>892</v>
      </c>
      <c r="U1123" s="5">
        <v>88.9</v>
      </c>
      <c r="V1123">
        <v>47.25</v>
      </c>
      <c r="W1123">
        <f t="shared" si="198"/>
        <v>11971761.792401744</v>
      </c>
      <c r="X1123">
        <f t="shared" si="188"/>
        <v>29929.40448100436</v>
      </c>
      <c r="Y1123">
        <f t="shared" si="189"/>
        <v>325</v>
      </c>
      <c r="Z1123">
        <f t="shared" si="190"/>
        <v>-13978.737500000001</v>
      </c>
      <c r="AA1123" s="5">
        <f t="shared" si="196"/>
        <v>11948063.279901745</v>
      </c>
      <c r="AB1123" s="24">
        <f>IFERROR(AA1123/MAX($J$3:AA1123)-1,"")</f>
        <v>-1.7884115929891697E-2</v>
      </c>
      <c r="AG1123" s="3">
        <v>44628</v>
      </c>
      <c r="AH1123">
        <v>13249322.837576743</v>
      </c>
      <c r="AI1123" s="24">
        <f>AH1123/MAX($AH$2:AH1123)-1</f>
        <v>-1.0534820623240959E-2</v>
      </c>
      <c r="AJ1123" s="27">
        <f t="shared" si="191"/>
        <v>1</v>
      </c>
      <c r="AK1123">
        <f t="shared" si="192"/>
        <v>1</v>
      </c>
      <c r="AL1123" s="28">
        <f t="shared" si="197"/>
        <v>2</v>
      </c>
      <c r="AM1123" s="28">
        <f t="shared" si="193"/>
        <v>1384</v>
      </c>
      <c r="AN1123" s="29">
        <f t="shared" ca="1" si="194"/>
        <v>-1.0534820623240959E-2</v>
      </c>
      <c r="AP1123" s="7"/>
      <c r="AT1123" s="3"/>
      <c r="AV1123" s="7"/>
      <c r="AW1123" s="6"/>
      <c r="AY1123" s="7"/>
      <c r="BA1123" s="7"/>
      <c r="BG1123" s="7"/>
      <c r="BH1123" s="7"/>
    </row>
    <row r="1124" spans="1:60" x14ac:dyDescent="0.45">
      <c r="A1124" t="s">
        <v>893</v>
      </c>
      <c r="B1124" t="s">
        <v>30</v>
      </c>
      <c r="C1124" s="6">
        <v>44245.494444444441</v>
      </c>
      <c r="D1124" s="5">
        <v>42.05</v>
      </c>
      <c r="E1124" s="6">
        <v>44245.638194444444</v>
      </c>
      <c r="F1124">
        <v>31.15</v>
      </c>
      <c r="G1124" s="7">
        <v>-0.25919999999999999</v>
      </c>
      <c r="H1124">
        <v>-16470.669999999998</v>
      </c>
      <c r="I1124" s="7">
        <v>-0.27660000000000001</v>
      </c>
      <c r="J1124">
        <v>1415.979</v>
      </c>
      <c r="K1124">
        <v>59541.93</v>
      </c>
      <c r="L1124">
        <v>1891916.03</v>
      </c>
      <c r="M1124">
        <v>208</v>
      </c>
      <c r="N1124">
        <v>-79.19</v>
      </c>
      <c r="O1124" s="7">
        <v>-0.75860000000000005</v>
      </c>
      <c r="P1124" s="7">
        <v>0.99639999999999995</v>
      </c>
      <c r="Q1124" t="s">
        <v>535</v>
      </c>
      <c r="S1124" s="2">
        <f t="shared" si="195"/>
        <v>44245</v>
      </c>
      <c r="T1124" t="s">
        <v>893</v>
      </c>
      <c r="U1124" s="5">
        <v>42.05</v>
      </c>
      <c r="V1124">
        <v>31.15</v>
      </c>
      <c r="W1124">
        <f t="shared" si="198"/>
        <v>11948063.279901745</v>
      </c>
      <c r="X1124">
        <f t="shared" si="188"/>
        <v>29870.158199754362</v>
      </c>
      <c r="Y1124">
        <f t="shared" si="189"/>
        <v>700</v>
      </c>
      <c r="Z1124">
        <f t="shared" si="190"/>
        <v>-8142.399999999996</v>
      </c>
      <c r="AA1124" s="5" t="str">
        <f t="shared" si="196"/>
        <v/>
      </c>
      <c r="AB1124" s="24" t="str">
        <f>IFERROR(AA1124/MAX($J$3:AA1124)-1,"")</f>
        <v/>
      </c>
      <c r="AG1124" s="3">
        <v>44629</v>
      </c>
      <c r="AH1124">
        <v>13551584.587576743</v>
      </c>
      <c r="AI1124" s="24">
        <f>AH1124/MAX($AH$2:AH1124)-1</f>
        <v>0</v>
      </c>
      <c r="AJ1124" s="27">
        <f t="shared" si="191"/>
        <v>1</v>
      </c>
      <c r="AK1124">
        <f t="shared" si="192"/>
        <v>1</v>
      </c>
      <c r="AL1124" s="28">
        <f t="shared" si="197"/>
        <v>2</v>
      </c>
      <c r="AM1124" s="28">
        <f t="shared" si="193"/>
        <v>1384</v>
      </c>
      <c r="AN1124" s="29">
        <f t="shared" ca="1" si="194"/>
        <v>0</v>
      </c>
      <c r="AP1124" s="7"/>
      <c r="AT1124" s="3"/>
      <c r="AV1124" s="7"/>
      <c r="AW1124" s="6"/>
      <c r="AY1124" s="7"/>
      <c r="BA1124" s="7"/>
      <c r="BG1124" s="7"/>
      <c r="BH1124" s="7"/>
    </row>
    <row r="1125" spans="1:60" x14ac:dyDescent="0.45">
      <c r="A1125" t="s">
        <v>889</v>
      </c>
      <c r="B1125" t="s">
        <v>30</v>
      </c>
      <c r="C1125" s="6">
        <v>44245.512499999997</v>
      </c>
      <c r="D1125" s="5">
        <v>29.25</v>
      </c>
      <c r="E1125" s="6">
        <v>44245.638194444444</v>
      </c>
      <c r="F1125">
        <v>0.35</v>
      </c>
      <c r="G1125" s="7">
        <v>-0.98799999999999999</v>
      </c>
      <c r="H1125">
        <v>-59501.279999999999</v>
      </c>
      <c r="I1125" s="7">
        <v>-0.99819999999999998</v>
      </c>
      <c r="J1125">
        <v>2037.9939999999999</v>
      </c>
      <c r="K1125">
        <v>59611.33</v>
      </c>
      <c r="L1125">
        <v>1832414.75</v>
      </c>
      <c r="M1125">
        <v>182</v>
      </c>
      <c r="N1125">
        <v>-326.93</v>
      </c>
      <c r="O1125" s="7">
        <v>-0.99150000000000005</v>
      </c>
      <c r="P1125" s="7">
        <v>0.53849999999999998</v>
      </c>
      <c r="Q1125" t="s">
        <v>535</v>
      </c>
      <c r="S1125" s="2">
        <f t="shared" si="195"/>
        <v>44245</v>
      </c>
      <c r="T1125" t="s">
        <v>889</v>
      </c>
      <c r="U1125" s="5">
        <v>29.25</v>
      </c>
      <c r="V1125">
        <v>0.35</v>
      </c>
      <c r="W1125">
        <f t="shared" si="198"/>
        <v>11948063.279901745</v>
      </c>
      <c r="X1125">
        <f t="shared" si="188"/>
        <v>29870.158199754362</v>
      </c>
      <c r="Y1125">
        <f t="shared" si="189"/>
        <v>1025</v>
      </c>
      <c r="Z1125">
        <f t="shared" si="190"/>
        <v>-29925.9</v>
      </c>
      <c r="AA1125" s="5">
        <f t="shared" si="196"/>
        <v>11909994.979901744</v>
      </c>
      <c r="AB1125" s="24">
        <f>IFERROR(AA1125/MAX($J$3:AA1125)-1,"")</f>
        <v>-2.1013282660405919E-2</v>
      </c>
      <c r="AG1125" s="3">
        <v>44630</v>
      </c>
      <c r="AH1125">
        <v>13475933.937576743</v>
      </c>
      <c r="AI1125" s="24">
        <f>AH1125/MAX($AH$2:AH1125)-1</f>
        <v>-5.582420971592672E-3</v>
      </c>
      <c r="AJ1125" s="27">
        <f t="shared" si="191"/>
        <v>1</v>
      </c>
      <c r="AK1125">
        <f t="shared" si="192"/>
        <v>1</v>
      </c>
      <c r="AL1125" s="28">
        <f t="shared" si="197"/>
        <v>2</v>
      </c>
      <c r="AM1125" s="28">
        <f t="shared" si="193"/>
        <v>1384</v>
      </c>
      <c r="AN1125" s="29">
        <f t="shared" ca="1" si="194"/>
        <v>-5.582420971592672E-3</v>
      </c>
      <c r="AP1125" s="7"/>
      <c r="AT1125" s="3"/>
      <c r="AV1125" s="7"/>
      <c r="AW1125" s="6"/>
      <c r="AY1125" s="7"/>
      <c r="BA1125" s="7"/>
      <c r="BG1125" s="7"/>
      <c r="BH1125" s="7"/>
    </row>
    <row r="1126" spans="1:60" x14ac:dyDescent="0.45">
      <c r="A1126" t="s">
        <v>886</v>
      </c>
      <c r="B1126" t="s">
        <v>30</v>
      </c>
      <c r="C1126" s="6">
        <v>44246.586111111108</v>
      </c>
      <c r="D1126" s="5">
        <v>145.35</v>
      </c>
      <c r="E1126" s="6">
        <v>44249.385416666664</v>
      </c>
      <c r="F1126">
        <v>148</v>
      </c>
      <c r="G1126" s="7">
        <v>1.8200000000000001E-2</v>
      </c>
      <c r="H1126">
        <v>-115.39</v>
      </c>
      <c r="I1126" s="7">
        <v>-2E-3</v>
      </c>
      <c r="J1126">
        <v>407.03179999999998</v>
      </c>
      <c r="K1126">
        <v>59162.07</v>
      </c>
      <c r="L1126">
        <v>1832299.36</v>
      </c>
      <c r="M1126">
        <v>88</v>
      </c>
      <c r="N1126">
        <v>-1.31</v>
      </c>
      <c r="O1126" s="7">
        <v>-0.1668</v>
      </c>
      <c r="P1126" s="7">
        <v>0.34670000000000001</v>
      </c>
      <c r="Q1126" t="s">
        <v>535</v>
      </c>
      <c r="S1126" s="2">
        <f t="shared" si="195"/>
        <v>44246</v>
      </c>
      <c r="T1126" t="s">
        <v>886</v>
      </c>
      <c r="U1126" s="5">
        <v>145.35</v>
      </c>
      <c r="V1126">
        <v>148</v>
      </c>
      <c r="W1126">
        <f t="shared" si="198"/>
        <v>11909994.979901744</v>
      </c>
      <c r="X1126">
        <f t="shared" si="188"/>
        <v>29774.987449754361</v>
      </c>
      <c r="Y1126">
        <f t="shared" si="189"/>
        <v>200</v>
      </c>
      <c r="Z1126">
        <f t="shared" si="190"/>
        <v>-56.699999999995043</v>
      </c>
      <c r="AA1126" s="5" t="str">
        <f t="shared" si="196"/>
        <v/>
      </c>
      <c r="AB1126" s="24" t="str">
        <f>IFERROR(AA1126/MAX($J$3:AA1126)-1,"")</f>
        <v/>
      </c>
      <c r="AG1126" s="3">
        <v>44631</v>
      </c>
      <c r="AH1126">
        <v>13473910.737576744</v>
      </c>
      <c r="AI1126" s="24">
        <f>AH1126/MAX($AH$2:AH1126)-1</f>
        <v>-5.7317171654749366E-3</v>
      </c>
      <c r="AJ1126" s="27">
        <f t="shared" si="191"/>
        <v>1</v>
      </c>
      <c r="AK1126">
        <f t="shared" si="192"/>
        <v>1</v>
      </c>
      <c r="AL1126" s="28">
        <f t="shared" si="197"/>
        <v>2</v>
      </c>
      <c r="AM1126" s="28">
        <f t="shared" si="193"/>
        <v>1384</v>
      </c>
      <c r="AN1126" s="29">
        <f t="shared" ca="1" si="194"/>
        <v>-5.7317171654749366E-3</v>
      </c>
      <c r="AP1126" s="7"/>
      <c r="AT1126" s="3"/>
      <c r="AV1126" s="7"/>
      <c r="AW1126" s="6"/>
      <c r="AY1126" s="7"/>
      <c r="BA1126" s="7"/>
      <c r="BG1126" s="7"/>
      <c r="BH1126" s="7"/>
    </row>
    <row r="1127" spans="1:60" x14ac:dyDescent="0.45">
      <c r="A1127" t="s">
        <v>894</v>
      </c>
      <c r="B1127" t="s">
        <v>30</v>
      </c>
      <c r="C1127" s="6">
        <v>44246.593055555553</v>
      </c>
      <c r="D1127" s="5">
        <v>142.6</v>
      </c>
      <c r="E1127" s="6">
        <v>44249.385416666664</v>
      </c>
      <c r="F1127">
        <v>103.95</v>
      </c>
      <c r="G1127" s="7">
        <v>-0.27100000000000002</v>
      </c>
      <c r="H1127">
        <v>-17079.52</v>
      </c>
      <c r="I1127" s="7">
        <v>-0.2883</v>
      </c>
      <c r="J1127">
        <v>415.40350000000001</v>
      </c>
      <c r="K1127">
        <v>59236.55</v>
      </c>
      <c r="L1127">
        <v>1815219.84</v>
      </c>
      <c r="M1127">
        <v>78</v>
      </c>
      <c r="N1127">
        <v>-218.97</v>
      </c>
      <c r="O1127" s="7">
        <v>-0.41060000000000002</v>
      </c>
      <c r="P1127" s="7">
        <v>1.61E-2</v>
      </c>
      <c r="Q1127" t="s">
        <v>535</v>
      </c>
      <c r="S1127" s="2">
        <f t="shared" si="195"/>
        <v>44246</v>
      </c>
      <c r="T1127" t="s">
        <v>894</v>
      </c>
      <c r="U1127" s="5">
        <v>142.6</v>
      </c>
      <c r="V1127">
        <v>103.95</v>
      </c>
      <c r="W1127">
        <f t="shared" si="198"/>
        <v>11909994.979901744</v>
      </c>
      <c r="X1127">
        <f t="shared" si="188"/>
        <v>29774.987449754361</v>
      </c>
      <c r="Y1127">
        <f t="shared" si="189"/>
        <v>200</v>
      </c>
      <c r="Z1127">
        <f t="shared" si="190"/>
        <v>-8223.0999999999967</v>
      </c>
      <c r="AA1127" s="5" t="str">
        <f t="shared" si="196"/>
        <v/>
      </c>
      <c r="AB1127" s="24" t="str">
        <f>IFERROR(AA1127/MAX($J$3:AA1127)-1,"")</f>
        <v/>
      </c>
      <c r="AG1127" s="3">
        <v>44632</v>
      </c>
      <c r="AH1127">
        <v>13473910.737576744</v>
      </c>
      <c r="AI1127" s="24">
        <f>AH1127/MAX($AH$2:AH1127)-1</f>
        <v>-5.7317171654749366E-3</v>
      </c>
      <c r="AJ1127" s="27">
        <f t="shared" si="191"/>
        <v>1</v>
      </c>
      <c r="AK1127">
        <f t="shared" si="192"/>
        <v>1</v>
      </c>
      <c r="AL1127" s="28">
        <f t="shared" si="197"/>
        <v>2</v>
      </c>
      <c r="AM1127" s="28">
        <f t="shared" si="193"/>
        <v>1384</v>
      </c>
      <c r="AN1127" s="29">
        <f t="shared" ca="1" si="194"/>
        <v>-5.7317171654749366E-3</v>
      </c>
      <c r="AP1127" s="7"/>
      <c r="AT1127" s="3"/>
      <c r="AV1127" s="7"/>
      <c r="AW1127" s="6"/>
      <c r="AY1127" s="7"/>
      <c r="BA1127" s="7"/>
      <c r="BG1127" s="7"/>
      <c r="BH1127" s="7"/>
    </row>
    <row r="1128" spans="1:60" x14ac:dyDescent="0.45">
      <c r="A1128" t="s">
        <v>894</v>
      </c>
      <c r="B1128" t="s">
        <v>30</v>
      </c>
      <c r="C1128" s="6">
        <v>44246.593055555553</v>
      </c>
      <c r="D1128" s="5">
        <v>142.6</v>
      </c>
      <c r="E1128" s="6">
        <v>44249.385416666664</v>
      </c>
      <c r="F1128">
        <v>103.95</v>
      </c>
      <c r="G1128" s="7">
        <v>-0.27100000000000002</v>
      </c>
      <c r="H1128">
        <v>-17151.96</v>
      </c>
      <c r="I1128" s="7">
        <v>-0.2883</v>
      </c>
      <c r="J1128">
        <v>417.16520000000003</v>
      </c>
      <c r="K1128">
        <v>59487.76</v>
      </c>
      <c r="L1128">
        <v>1880399.8</v>
      </c>
      <c r="M1128">
        <v>78</v>
      </c>
      <c r="N1128">
        <v>-219.9</v>
      </c>
      <c r="O1128" s="7">
        <v>-0.41060000000000002</v>
      </c>
      <c r="P1128" s="7">
        <v>1.61E-2</v>
      </c>
      <c r="Q1128" t="s">
        <v>535</v>
      </c>
      <c r="S1128" s="2">
        <f t="shared" si="195"/>
        <v>44246</v>
      </c>
      <c r="T1128" t="s">
        <v>894</v>
      </c>
      <c r="U1128" s="5">
        <v>142.6</v>
      </c>
      <c r="V1128">
        <v>103.95</v>
      </c>
      <c r="W1128">
        <f t="shared" si="198"/>
        <v>11909994.979901744</v>
      </c>
      <c r="X1128">
        <f t="shared" si="188"/>
        <v>29774.987449754361</v>
      </c>
      <c r="Y1128">
        <f t="shared" si="189"/>
        <v>200</v>
      </c>
      <c r="Z1128">
        <f t="shared" si="190"/>
        <v>-8223.0999999999967</v>
      </c>
      <c r="AA1128" s="5">
        <f t="shared" si="196"/>
        <v>11893492.079901744</v>
      </c>
      <c r="AB1128" s="24">
        <f>IFERROR(AA1128/MAX($J$3:AA1128)-1,"")</f>
        <v>-2.2369800436009335E-2</v>
      </c>
      <c r="AG1128" s="3">
        <v>44633</v>
      </c>
      <c r="AH1128">
        <v>13473910.737576744</v>
      </c>
      <c r="AI1128" s="24">
        <f>AH1128/MAX($AH$2:AH1128)-1</f>
        <v>-5.7317171654749366E-3</v>
      </c>
      <c r="AJ1128" s="27">
        <f t="shared" si="191"/>
        <v>1</v>
      </c>
      <c r="AK1128">
        <f t="shared" si="192"/>
        <v>1</v>
      </c>
      <c r="AL1128" s="28">
        <f t="shared" si="197"/>
        <v>2</v>
      </c>
      <c r="AM1128" s="28">
        <f t="shared" si="193"/>
        <v>1384</v>
      </c>
      <c r="AN1128" s="29">
        <f t="shared" ca="1" si="194"/>
        <v>-5.7317171654749366E-3</v>
      </c>
      <c r="AP1128" s="7"/>
      <c r="AT1128" s="3"/>
      <c r="AV1128" s="7"/>
      <c r="AW1128" s="6"/>
      <c r="AY1128" s="7"/>
      <c r="BA1128" s="7"/>
      <c r="BG1128" s="7"/>
      <c r="BH1128" s="7"/>
    </row>
    <row r="1129" spans="1:60" x14ac:dyDescent="0.45">
      <c r="A1129" t="s">
        <v>894</v>
      </c>
      <c r="B1129" t="s">
        <v>30</v>
      </c>
      <c r="C1129" s="6">
        <v>44249.431250000001</v>
      </c>
      <c r="D1129" s="5">
        <v>137.6</v>
      </c>
      <c r="E1129" s="6">
        <v>44250.385416666664</v>
      </c>
      <c r="F1129">
        <v>209</v>
      </c>
      <c r="G1129" s="7">
        <v>0.51890000000000003</v>
      </c>
      <c r="H1129">
        <v>29166.25</v>
      </c>
      <c r="I1129" s="7">
        <v>0.49370000000000003</v>
      </c>
      <c r="J1129">
        <v>429.33210000000003</v>
      </c>
      <c r="K1129">
        <v>59076.1</v>
      </c>
      <c r="L1129">
        <v>1844386.08</v>
      </c>
      <c r="M1129">
        <v>311</v>
      </c>
      <c r="N1129">
        <v>93.78</v>
      </c>
      <c r="O1129" s="7">
        <v>-0.161</v>
      </c>
      <c r="P1129" s="7">
        <v>1.1380999999999999</v>
      </c>
      <c r="Q1129" t="s">
        <v>535</v>
      </c>
      <c r="S1129" s="2">
        <f t="shared" si="195"/>
        <v>44249</v>
      </c>
      <c r="T1129" t="s">
        <v>894</v>
      </c>
      <c r="U1129" s="5">
        <v>137.6</v>
      </c>
      <c r="V1129">
        <v>209</v>
      </c>
      <c r="W1129">
        <f t="shared" si="198"/>
        <v>11893492.079901744</v>
      </c>
      <c r="X1129">
        <f t="shared" si="188"/>
        <v>29733.730199754358</v>
      </c>
      <c r="Y1129">
        <f t="shared" si="189"/>
        <v>225</v>
      </c>
      <c r="Z1129">
        <f t="shared" si="190"/>
        <v>15285.15</v>
      </c>
      <c r="AA1129" s="5" t="str">
        <f t="shared" si="196"/>
        <v/>
      </c>
      <c r="AB1129" s="24" t="str">
        <f>IFERROR(AA1129/MAX($J$3:AA1129)-1,"")</f>
        <v/>
      </c>
      <c r="AG1129" s="3">
        <v>44634</v>
      </c>
      <c r="AH1129">
        <v>13490824.925076744</v>
      </c>
      <c r="AI1129" s="24">
        <f>AH1129/MAX($AH$2:AH1129)-1</f>
        <v>-4.4835836065769685E-3</v>
      </c>
      <c r="AJ1129" s="27">
        <f t="shared" si="191"/>
        <v>1</v>
      </c>
      <c r="AK1129">
        <f t="shared" si="192"/>
        <v>1</v>
      </c>
      <c r="AL1129" s="28">
        <f t="shared" si="197"/>
        <v>2</v>
      </c>
      <c r="AM1129" s="28">
        <f t="shared" si="193"/>
        <v>1384</v>
      </c>
      <c r="AN1129" s="29">
        <f t="shared" ca="1" si="194"/>
        <v>-4.4835836065769685E-3</v>
      </c>
      <c r="AP1129" s="7"/>
      <c r="AT1129" s="3"/>
      <c r="AV1129" s="7"/>
      <c r="AW1129" s="6"/>
      <c r="AY1129" s="7"/>
      <c r="BA1129" s="7"/>
      <c r="BG1129" s="7"/>
      <c r="BH1129" s="7"/>
    </row>
    <row r="1130" spans="1:60" x14ac:dyDescent="0.45">
      <c r="A1130" t="s">
        <v>895</v>
      </c>
      <c r="B1130" t="s">
        <v>30</v>
      </c>
      <c r="C1130" s="6">
        <v>44249.47152777778</v>
      </c>
      <c r="D1130" s="5">
        <v>130</v>
      </c>
      <c r="E1130" s="6">
        <v>44250.385416666664</v>
      </c>
      <c r="F1130">
        <v>175.35</v>
      </c>
      <c r="G1130" s="7">
        <v>0.3488</v>
      </c>
      <c r="H1130">
        <v>19220.22</v>
      </c>
      <c r="I1130" s="7">
        <v>0.32540000000000002</v>
      </c>
      <c r="J1130">
        <v>454.41629999999998</v>
      </c>
      <c r="K1130">
        <v>59074.12</v>
      </c>
      <c r="L1130">
        <v>1863606.3</v>
      </c>
      <c r="M1130">
        <v>253</v>
      </c>
      <c r="N1130">
        <v>75.97</v>
      </c>
      <c r="O1130" s="7">
        <v>-0.1115</v>
      </c>
      <c r="P1130" s="7">
        <v>0.9496</v>
      </c>
      <c r="Q1130" t="s">
        <v>535</v>
      </c>
      <c r="S1130" s="2">
        <f t="shared" si="195"/>
        <v>44249</v>
      </c>
      <c r="T1130" t="s">
        <v>895</v>
      </c>
      <c r="U1130" s="5">
        <v>130</v>
      </c>
      <c r="V1130">
        <v>175.35</v>
      </c>
      <c r="W1130">
        <f t="shared" si="198"/>
        <v>11893492.079901744</v>
      </c>
      <c r="X1130">
        <f t="shared" si="188"/>
        <v>29733.730199754358</v>
      </c>
      <c r="Y1130">
        <f t="shared" si="189"/>
        <v>225</v>
      </c>
      <c r="Z1130">
        <f t="shared" si="190"/>
        <v>9516.712499999996</v>
      </c>
      <c r="AA1130" s="5" t="str">
        <f t="shared" si="196"/>
        <v/>
      </c>
      <c r="AB1130" s="24" t="str">
        <f>IFERROR(AA1130/MAX($J$3:AA1130)-1,"")</f>
        <v/>
      </c>
      <c r="AG1130" s="3">
        <v>44635</v>
      </c>
      <c r="AH1130">
        <v>13400210.362576744</v>
      </c>
      <c r="AI1130" s="24">
        <f>AH1130/MAX($AH$2:AH1130)-1</f>
        <v>-1.1170223232696341E-2</v>
      </c>
      <c r="AJ1130" s="27">
        <f t="shared" si="191"/>
        <v>1</v>
      </c>
      <c r="AK1130">
        <f t="shared" si="192"/>
        <v>1</v>
      </c>
      <c r="AL1130" s="28">
        <f t="shared" si="197"/>
        <v>2</v>
      </c>
      <c r="AM1130" s="28">
        <f t="shared" si="193"/>
        <v>1384</v>
      </c>
      <c r="AN1130" s="29">
        <f t="shared" ca="1" si="194"/>
        <v>-1.1170223232696341E-2</v>
      </c>
      <c r="AP1130" s="7"/>
      <c r="AT1130" s="3"/>
      <c r="AV1130" s="7"/>
      <c r="AW1130" s="6"/>
      <c r="AY1130" s="7"/>
      <c r="BA1130" s="7"/>
      <c r="BG1130" s="7"/>
      <c r="BH1130" s="7"/>
    </row>
    <row r="1131" spans="1:60" x14ac:dyDescent="0.45">
      <c r="A1131" t="s">
        <v>899</v>
      </c>
      <c r="B1131" t="s">
        <v>30</v>
      </c>
      <c r="C1131" s="6">
        <v>44249.520833333336</v>
      </c>
      <c r="D1131" s="5">
        <v>119.15</v>
      </c>
      <c r="E1131" s="6">
        <v>44250.385416666664</v>
      </c>
      <c r="F1131">
        <v>143.65</v>
      </c>
      <c r="G1131" s="7">
        <v>0.2056</v>
      </c>
      <c r="H1131">
        <v>10904.24</v>
      </c>
      <c r="I1131" s="7">
        <v>0.18360000000000001</v>
      </c>
      <c r="J1131">
        <v>498.548</v>
      </c>
      <c r="K1131">
        <v>59402</v>
      </c>
      <c r="L1131">
        <v>1891304.04</v>
      </c>
      <c r="M1131">
        <v>182</v>
      </c>
      <c r="N1131">
        <v>59.91</v>
      </c>
      <c r="O1131" s="7">
        <v>-3.15E-2</v>
      </c>
      <c r="P1131" s="7">
        <v>0.82169999999999999</v>
      </c>
      <c r="Q1131" t="s">
        <v>535</v>
      </c>
      <c r="S1131" s="2">
        <f t="shared" si="195"/>
        <v>44249</v>
      </c>
      <c r="T1131" t="s">
        <v>899</v>
      </c>
      <c r="U1131" s="5">
        <v>119.15</v>
      </c>
      <c r="V1131">
        <v>143.65</v>
      </c>
      <c r="W1131">
        <f t="shared" si="198"/>
        <v>11893492.079901744</v>
      </c>
      <c r="X1131">
        <f t="shared" si="188"/>
        <v>29733.730199754358</v>
      </c>
      <c r="Y1131">
        <f t="shared" si="189"/>
        <v>250</v>
      </c>
      <c r="Z1131">
        <f t="shared" si="190"/>
        <v>5468</v>
      </c>
      <c r="AA1131" s="5" t="str">
        <f t="shared" si="196"/>
        <v/>
      </c>
      <c r="AB1131" s="24" t="str">
        <f>IFERROR(AA1131/MAX($J$3:AA1131)-1,"")</f>
        <v/>
      </c>
      <c r="AG1131" s="3">
        <v>44636</v>
      </c>
      <c r="AH1131">
        <v>13472292.950076744</v>
      </c>
      <c r="AI1131" s="24">
        <f>AH1131/MAX($AH$2:AH1131)-1</f>
        <v>-5.8510971161770398E-3</v>
      </c>
      <c r="AJ1131" s="27">
        <f t="shared" si="191"/>
        <v>1</v>
      </c>
      <c r="AK1131">
        <f t="shared" si="192"/>
        <v>1</v>
      </c>
      <c r="AL1131" s="28">
        <f t="shared" si="197"/>
        <v>2</v>
      </c>
      <c r="AM1131" s="28">
        <f t="shared" si="193"/>
        <v>1384</v>
      </c>
      <c r="AN1131" s="29">
        <f t="shared" ca="1" si="194"/>
        <v>-5.8510971161770398E-3</v>
      </c>
      <c r="AP1131" s="7"/>
      <c r="AT1131" s="3"/>
      <c r="AV1131" s="7"/>
      <c r="AW1131" s="6"/>
      <c r="AY1131" s="7"/>
      <c r="BA1131" s="7"/>
      <c r="BG1131" s="7"/>
      <c r="BH1131" s="7"/>
    </row>
    <row r="1132" spans="1:60" x14ac:dyDescent="0.45">
      <c r="A1132" t="s">
        <v>900</v>
      </c>
      <c r="B1132" t="s">
        <v>30</v>
      </c>
      <c r="C1132" s="6">
        <v>44249.536111111112</v>
      </c>
      <c r="D1132" s="5">
        <v>115.1</v>
      </c>
      <c r="E1132" s="6">
        <v>44250.385416666664</v>
      </c>
      <c r="F1132">
        <v>118.35</v>
      </c>
      <c r="G1132" s="7">
        <v>2.8199999999999999E-2</v>
      </c>
      <c r="H1132">
        <v>472.72</v>
      </c>
      <c r="I1132" s="7">
        <v>8.0000000000000002E-3</v>
      </c>
      <c r="J1132">
        <v>516.35609999999997</v>
      </c>
      <c r="K1132">
        <v>59432.58</v>
      </c>
      <c r="L1132">
        <v>1891776.77</v>
      </c>
      <c r="M1132">
        <v>160</v>
      </c>
      <c r="N1132">
        <v>2.95</v>
      </c>
      <c r="O1132" s="7">
        <v>-6.5600000000000006E-2</v>
      </c>
      <c r="P1132" s="7">
        <v>0.60770000000000002</v>
      </c>
      <c r="Q1132" t="s">
        <v>535</v>
      </c>
      <c r="S1132" s="2">
        <f t="shared" si="195"/>
        <v>44249</v>
      </c>
      <c r="T1132" t="s">
        <v>900</v>
      </c>
      <c r="U1132" s="5">
        <v>115.1</v>
      </c>
      <c r="V1132">
        <v>118.35</v>
      </c>
      <c r="W1132">
        <f t="shared" si="198"/>
        <v>11893492.079901744</v>
      </c>
      <c r="X1132">
        <f t="shared" si="188"/>
        <v>29733.730199754358</v>
      </c>
      <c r="Y1132">
        <f t="shared" si="189"/>
        <v>250</v>
      </c>
      <c r="Z1132">
        <f t="shared" si="190"/>
        <v>228.87500000000216</v>
      </c>
      <c r="AA1132" s="5">
        <f t="shared" si="196"/>
        <v>11923990.817401744</v>
      </c>
      <c r="AB1132" s="24">
        <f>IFERROR(AA1132/MAX($J$3:AA1132)-1,"")</f>
        <v>-1.986284229215507E-2</v>
      </c>
      <c r="AG1132" s="3">
        <v>44637</v>
      </c>
      <c r="AH1132">
        <v>13404632.825076744</v>
      </c>
      <c r="AI1132" s="24">
        <f>AH1132/MAX($AH$2:AH1132)-1</f>
        <v>-1.0843880400135286E-2</v>
      </c>
      <c r="AJ1132" s="27">
        <f t="shared" si="191"/>
        <v>1</v>
      </c>
      <c r="AK1132">
        <f t="shared" si="192"/>
        <v>1</v>
      </c>
      <c r="AL1132" s="28">
        <f t="shared" si="197"/>
        <v>2</v>
      </c>
      <c r="AM1132" s="28">
        <f t="shared" si="193"/>
        <v>1384</v>
      </c>
      <c r="AN1132" s="29">
        <f t="shared" ca="1" si="194"/>
        <v>-1.0843880400135286E-2</v>
      </c>
      <c r="AP1132" s="7"/>
      <c r="AT1132" s="3"/>
      <c r="AV1132" s="7"/>
      <c r="AW1132" s="6"/>
      <c r="AY1132" s="7"/>
      <c r="BA1132" s="7"/>
      <c r="BG1132" s="7"/>
      <c r="BH1132" s="7"/>
    </row>
    <row r="1133" spans="1:60" x14ac:dyDescent="0.45">
      <c r="A1133" t="s">
        <v>896</v>
      </c>
      <c r="B1133" t="s">
        <v>30</v>
      </c>
      <c r="C1133" s="6">
        <v>44250.431944444441</v>
      </c>
      <c r="D1133" s="5">
        <v>110</v>
      </c>
      <c r="E1133" s="6">
        <v>44251.385416666664</v>
      </c>
      <c r="F1133">
        <v>55.95</v>
      </c>
      <c r="G1133" s="7">
        <v>-0.4914</v>
      </c>
      <c r="H1133">
        <v>-30041.62</v>
      </c>
      <c r="I1133" s="7">
        <v>-0.50639999999999996</v>
      </c>
      <c r="J1133">
        <v>539.25480000000005</v>
      </c>
      <c r="K1133">
        <v>59318.03</v>
      </c>
      <c r="L1133">
        <v>1833564.69</v>
      </c>
      <c r="M1133">
        <v>310</v>
      </c>
      <c r="N1133">
        <v>-96.91</v>
      </c>
      <c r="O1133" s="7">
        <v>-0.61229999999999996</v>
      </c>
      <c r="P1133" s="7">
        <v>0.30909999999999999</v>
      </c>
      <c r="Q1133" t="s">
        <v>535</v>
      </c>
      <c r="S1133" s="2">
        <f t="shared" si="195"/>
        <v>44250</v>
      </c>
      <c r="T1133" t="s">
        <v>896</v>
      </c>
      <c r="U1133" s="5">
        <v>110</v>
      </c>
      <c r="V1133">
        <v>55.95</v>
      </c>
      <c r="W1133">
        <f t="shared" si="198"/>
        <v>11923990.817401744</v>
      </c>
      <c r="X1133">
        <f t="shared" si="188"/>
        <v>29809.977043504361</v>
      </c>
      <c r="Y1133">
        <f t="shared" si="189"/>
        <v>275</v>
      </c>
      <c r="Z1133">
        <f t="shared" si="190"/>
        <v>-15320.112499999997</v>
      </c>
      <c r="AA1133" s="5" t="str">
        <f t="shared" si="196"/>
        <v/>
      </c>
      <c r="AB1133" s="24" t="str">
        <f>IFERROR(AA1133/MAX($J$3:AA1133)-1,"")</f>
        <v/>
      </c>
      <c r="AG1133" s="3">
        <v>44638</v>
      </c>
      <c r="AH1133">
        <v>13404632.825076744</v>
      </c>
      <c r="AI1133" s="24">
        <f>AH1133/MAX($AH$2:AH1133)-1</f>
        <v>-1.0843880400135286E-2</v>
      </c>
      <c r="AJ1133" s="27">
        <f t="shared" si="191"/>
        <v>1</v>
      </c>
      <c r="AK1133">
        <f t="shared" si="192"/>
        <v>1</v>
      </c>
      <c r="AL1133" s="28">
        <f t="shared" si="197"/>
        <v>2</v>
      </c>
      <c r="AM1133" s="28">
        <f t="shared" si="193"/>
        <v>1384</v>
      </c>
      <c r="AN1133" s="29">
        <f t="shared" ca="1" si="194"/>
        <v>-1.0843880400135286E-2</v>
      </c>
      <c r="AP1133" s="7"/>
      <c r="AT1133" s="3"/>
      <c r="AV1133" s="7"/>
      <c r="AW1133" s="6"/>
      <c r="AY1133" s="7"/>
      <c r="BA1133" s="7"/>
      <c r="BG1133" s="7"/>
      <c r="BH1133" s="7"/>
    </row>
    <row r="1134" spans="1:60" x14ac:dyDescent="0.45">
      <c r="A1134" t="s">
        <v>883</v>
      </c>
      <c r="B1134" t="s">
        <v>30</v>
      </c>
      <c r="C1134" s="6">
        <v>44250.44027777778</v>
      </c>
      <c r="D1134" s="5">
        <v>97.35</v>
      </c>
      <c r="E1134" s="6">
        <v>44251.385416666664</v>
      </c>
      <c r="F1134">
        <v>38.299999999999997</v>
      </c>
      <c r="G1134" s="7">
        <v>-0.60660000000000003</v>
      </c>
      <c r="H1134">
        <v>-36826.44</v>
      </c>
      <c r="I1134" s="7">
        <v>-0.62050000000000005</v>
      </c>
      <c r="J1134">
        <v>609.64359999999999</v>
      </c>
      <c r="K1134">
        <v>59348.800000000003</v>
      </c>
      <c r="L1134">
        <v>1796738.25</v>
      </c>
      <c r="M1134">
        <v>298</v>
      </c>
      <c r="N1134">
        <v>-123.58</v>
      </c>
      <c r="O1134" s="7">
        <v>-0.69440000000000002</v>
      </c>
      <c r="P1134" s="7">
        <v>0.16489999999999999</v>
      </c>
      <c r="Q1134" t="s">
        <v>535</v>
      </c>
      <c r="S1134" s="2">
        <f t="shared" si="195"/>
        <v>44250</v>
      </c>
      <c r="T1134" t="s">
        <v>883</v>
      </c>
      <c r="U1134" s="5">
        <v>97.35</v>
      </c>
      <c r="V1134">
        <v>38.299999999999997</v>
      </c>
      <c r="W1134">
        <f t="shared" si="198"/>
        <v>11923990.817401744</v>
      </c>
      <c r="X1134">
        <f t="shared" si="188"/>
        <v>29809.977043504361</v>
      </c>
      <c r="Y1134">
        <f t="shared" si="189"/>
        <v>300</v>
      </c>
      <c r="Z1134">
        <f t="shared" si="190"/>
        <v>-18121.95</v>
      </c>
      <c r="AA1134" s="5">
        <f t="shared" si="196"/>
        <v>11890548.754901744</v>
      </c>
      <c r="AB1134" s="24">
        <f>IFERROR(AA1134/MAX($J$3:AA1134)-1,"")</f>
        <v>-2.2611738076174226E-2</v>
      </c>
      <c r="AG1134" s="3">
        <v>44639</v>
      </c>
      <c r="AH1134">
        <v>13404632.825076744</v>
      </c>
      <c r="AI1134" s="24">
        <f>AH1134/MAX($AH$2:AH1134)-1</f>
        <v>-1.0843880400135286E-2</v>
      </c>
      <c r="AJ1134" s="27">
        <f t="shared" si="191"/>
        <v>1</v>
      </c>
      <c r="AK1134">
        <f t="shared" si="192"/>
        <v>1</v>
      </c>
      <c r="AL1134" s="28">
        <f t="shared" si="197"/>
        <v>2</v>
      </c>
      <c r="AM1134" s="28">
        <f t="shared" si="193"/>
        <v>1384</v>
      </c>
      <c r="AN1134" s="29">
        <f t="shared" ca="1" si="194"/>
        <v>-1.0843880400135286E-2</v>
      </c>
      <c r="AP1134" s="7"/>
      <c r="AT1134" s="3"/>
      <c r="AV1134" s="7"/>
      <c r="AW1134" s="6"/>
      <c r="AY1134" s="7"/>
      <c r="BA1134" s="7"/>
      <c r="BG1134" s="7"/>
      <c r="BH1134" s="7"/>
    </row>
    <row r="1135" spans="1:60" x14ac:dyDescent="0.45">
      <c r="A1135" t="s">
        <v>896</v>
      </c>
      <c r="B1135" t="s">
        <v>30</v>
      </c>
      <c r="C1135" s="6">
        <v>44251.465277777781</v>
      </c>
      <c r="D1135" s="5">
        <v>94.8</v>
      </c>
      <c r="E1135" s="6">
        <v>44252.385416666664</v>
      </c>
      <c r="F1135">
        <v>316.3</v>
      </c>
      <c r="G1135" s="7">
        <v>2.3365</v>
      </c>
      <c r="H1135">
        <v>135257.44</v>
      </c>
      <c r="I1135" s="7">
        <v>2.2930999999999999</v>
      </c>
      <c r="J1135">
        <v>622.19079999999997</v>
      </c>
      <c r="K1135">
        <v>58983.69</v>
      </c>
      <c r="L1135">
        <v>1931995.68</v>
      </c>
      <c r="M1135">
        <v>108</v>
      </c>
      <c r="N1135">
        <v>1252.3800000000001</v>
      </c>
      <c r="O1135" s="7">
        <v>-0.3982</v>
      </c>
      <c r="P1135" s="7">
        <v>2.3365</v>
      </c>
      <c r="Q1135" t="s">
        <v>535</v>
      </c>
      <c r="S1135" s="2">
        <f t="shared" si="195"/>
        <v>44251</v>
      </c>
      <c r="T1135" t="s">
        <v>896</v>
      </c>
      <c r="U1135" s="5">
        <v>94.8</v>
      </c>
      <c r="V1135">
        <v>316.3</v>
      </c>
      <c r="W1135">
        <f t="shared" si="198"/>
        <v>11890548.754901744</v>
      </c>
      <c r="X1135">
        <f t="shared" si="188"/>
        <v>29726.371887254361</v>
      </c>
      <c r="Y1135">
        <f t="shared" si="189"/>
        <v>325</v>
      </c>
      <c r="Z1135">
        <f t="shared" si="190"/>
        <v>70651.425000000003</v>
      </c>
      <c r="AA1135" s="5">
        <f t="shared" si="196"/>
        <v>11961200.179901745</v>
      </c>
      <c r="AB1135" s="24">
        <f>IFERROR(AA1135/MAX($J$3:AA1135)-1,"")</f>
        <v>-1.6804279151729995E-2</v>
      </c>
      <c r="AG1135" s="3">
        <v>44640</v>
      </c>
      <c r="AH1135">
        <v>13404632.825076744</v>
      </c>
      <c r="AI1135" s="24">
        <f>AH1135/MAX($AH$2:AH1135)-1</f>
        <v>-1.0843880400135286E-2</v>
      </c>
      <c r="AJ1135" s="27">
        <f t="shared" si="191"/>
        <v>1</v>
      </c>
      <c r="AK1135">
        <f t="shared" si="192"/>
        <v>1</v>
      </c>
      <c r="AL1135" s="28">
        <f t="shared" si="197"/>
        <v>2</v>
      </c>
      <c r="AM1135" s="28">
        <f t="shared" si="193"/>
        <v>1384</v>
      </c>
      <c r="AN1135" s="29">
        <f t="shared" ca="1" si="194"/>
        <v>-1.0843880400135286E-2</v>
      </c>
      <c r="AP1135" s="7"/>
      <c r="AT1135" s="3"/>
      <c r="AV1135" s="7"/>
      <c r="AW1135" s="6"/>
      <c r="AY1135" s="7"/>
      <c r="BA1135" s="7"/>
      <c r="BG1135" s="7"/>
      <c r="BH1135" s="7"/>
    </row>
    <row r="1136" spans="1:60" x14ac:dyDescent="0.45">
      <c r="A1136" t="s">
        <v>887</v>
      </c>
      <c r="B1136" t="s">
        <v>30</v>
      </c>
      <c r="C1136" s="6">
        <v>44252.416666666664</v>
      </c>
      <c r="D1136" s="5">
        <v>41.4</v>
      </c>
      <c r="E1136" s="6">
        <v>44252.638194444444</v>
      </c>
      <c r="F1136">
        <v>0.1</v>
      </c>
      <c r="G1136" s="7">
        <v>-0.99760000000000004</v>
      </c>
      <c r="H1136">
        <v>-60113.91</v>
      </c>
      <c r="I1136" s="7">
        <v>-1.0076000000000001</v>
      </c>
      <c r="J1136">
        <v>1441.0619999999999</v>
      </c>
      <c r="K1136">
        <v>59659.98</v>
      </c>
      <c r="L1136">
        <v>1871881.77</v>
      </c>
      <c r="M1136">
        <v>320</v>
      </c>
      <c r="N1136">
        <v>-187.86</v>
      </c>
      <c r="O1136" s="7">
        <v>-0.99760000000000004</v>
      </c>
      <c r="P1136" s="7">
        <v>8.4500000000000006E-2</v>
      </c>
      <c r="Q1136" t="s">
        <v>535</v>
      </c>
      <c r="S1136" s="2">
        <f t="shared" si="195"/>
        <v>44252</v>
      </c>
      <c r="T1136" t="s">
        <v>887</v>
      </c>
      <c r="U1136" s="5">
        <v>41.4</v>
      </c>
      <c r="V1136">
        <v>0.1</v>
      </c>
      <c r="W1136">
        <f t="shared" si="198"/>
        <v>11961200.179901745</v>
      </c>
      <c r="X1136">
        <f t="shared" si="188"/>
        <v>29903.000449754363</v>
      </c>
      <c r="Y1136">
        <f t="shared" si="189"/>
        <v>725</v>
      </c>
      <c r="Z1136">
        <f t="shared" si="190"/>
        <v>-30243.375000000004</v>
      </c>
      <c r="AA1136" s="5" t="str">
        <f t="shared" si="196"/>
        <v/>
      </c>
      <c r="AB1136" s="24" t="str">
        <f>IFERROR(AA1136/MAX($J$3:AA1136)-1,"")</f>
        <v/>
      </c>
      <c r="AG1136" s="3">
        <v>44641</v>
      </c>
      <c r="AH1136">
        <v>13424580.387576744</v>
      </c>
      <c r="AI1136" s="24">
        <f>AH1136/MAX($AH$2:AH1136)-1</f>
        <v>-9.3719077041682919E-3</v>
      </c>
      <c r="AJ1136" s="27">
        <f t="shared" si="191"/>
        <v>1</v>
      </c>
      <c r="AK1136">
        <f t="shared" si="192"/>
        <v>1</v>
      </c>
      <c r="AL1136" s="28">
        <f t="shared" si="197"/>
        <v>2</v>
      </c>
      <c r="AM1136" s="28">
        <f t="shared" si="193"/>
        <v>1384</v>
      </c>
      <c r="AN1136" s="29">
        <f t="shared" ca="1" si="194"/>
        <v>-9.3719077041682919E-3</v>
      </c>
      <c r="AP1136" s="7"/>
      <c r="AT1136" s="3"/>
      <c r="AV1136" s="7"/>
      <c r="AW1136" s="6"/>
      <c r="AY1136" s="7"/>
      <c r="BA1136" s="7"/>
      <c r="BG1136" s="7"/>
      <c r="BH1136" s="7"/>
    </row>
    <row r="1137" spans="1:60" x14ac:dyDescent="0.45">
      <c r="A1137" t="s">
        <v>897</v>
      </c>
      <c r="B1137" t="s">
        <v>30</v>
      </c>
      <c r="C1137" s="6">
        <v>44252.42291666667</v>
      </c>
      <c r="D1137" s="5">
        <v>59.9</v>
      </c>
      <c r="E1137" s="6">
        <v>44252.638194444444</v>
      </c>
      <c r="F1137">
        <v>0.5</v>
      </c>
      <c r="G1137" s="7">
        <v>-0.99170000000000003</v>
      </c>
      <c r="H1137">
        <v>-59710.07</v>
      </c>
      <c r="I1137" s="7">
        <v>-1.0017</v>
      </c>
      <c r="J1137">
        <v>995.10140000000001</v>
      </c>
      <c r="K1137">
        <v>59606.58</v>
      </c>
      <c r="L1137">
        <v>1812171.71</v>
      </c>
      <c r="M1137">
        <v>311</v>
      </c>
      <c r="N1137">
        <v>-191.99</v>
      </c>
      <c r="O1137" s="7">
        <v>-0.99170000000000003</v>
      </c>
      <c r="P1137" s="7">
        <v>0.35639999999999999</v>
      </c>
      <c r="Q1137" t="s">
        <v>535</v>
      </c>
      <c r="S1137" s="2">
        <f t="shared" si="195"/>
        <v>44252</v>
      </c>
      <c r="T1137" t="s">
        <v>897</v>
      </c>
      <c r="U1137" s="5">
        <v>59.9</v>
      </c>
      <c r="V1137">
        <v>0.5</v>
      </c>
      <c r="W1137">
        <f t="shared" si="198"/>
        <v>11961200.179901745</v>
      </c>
      <c r="X1137">
        <f t="shared" si="188"/>
        <v>29903.000449754363</v>
      </c>
      <c r="Y1137">
        <f t="shared" si="189"/>
        <v>500</v>
      </c>
      <c r="Z1137">
        <f t="shared" si="190"/>
        <v>-30002.000000000004</v>
      </c>
      <c r="AA1137" s="5">
        <f t="shared" si="196"/>
        <v>11900954.804901745</v>
      </c>
      <c r="AB1137" s="24">
        <f>IFERROR(AA1137/MAX($J$3:AA1137)-1,"")</f>
        <v>-2.175637375845918E-2</v>
      </c>
      <c r="AG1137" s="3">
        <v>44642</v>
      </c>
      <c r="AH1137">
        <v>13458500.350076744</v>
      </c>
      <c r="AI1137" s="24">
        <f>AH1137/MAX($AH$2:AH1137)-1</f>
        <v>-6.8688821516365017E-3</v>
      </c>
      <c r="AJ1137" s="27">
        <f t="shared" si="191"/>
        <v>1</v>
      </c>
      <c r="AK1137">
        <f t="shared" si="192"/>
        <v>1</v>
      </c>
      <c r="AL1137" s="28">
        <f t="shared" si="197"/>
        <v>2</v>
      </c>
      <c r="AM1137" s="28">
        <f t="shared" si="193"/>
        <v>1384</v>
      </c>
      <c r="AN1137" s="29">
        <f t="shared" ca="1" si="194"/>
        <v>-6.8688821516365017E-3</v>
      </c>
      <c r="AP1137" s="7"/>
      <c r="AT1137" s="3"/>
      <c r="AV1137" s="7"/>
      <c r="AW1137" s="6"/>
      <c r="AY1137" s="7"/>
      <c r="BA1137" s="7"/>
      <c r="BG1137" s="7"/>
      <c r="BH1137" s="7"/>
    </row>
    <row r="1138" spans="1:60" x14ac:dyDescent="0.45">
      <c r="A1138" t="s">
        <v>895</v>
      </c>
      <c r="B1138" t="s">
        <v>30</v>
      </c>
      <c r="C1138" s="6">
        <v>44253.416666666664</v>
      </c>
      <c r="D1138" s="5">
        <v>173.65</v>
      </c>
      <c r="E1138" s="6">
        <v>44256.385416666664</v>
      </c>
      <c r="F1138">
        <v>297</v>
      </c>
      <c r="G1138" s="7">
        <v>0.71030000000000004</v>
      </c>
      <c r="H1138">
        <v>40352.36</v>
      </c>
      <c r="I1138" s="7">
        <v>0.68320000000000003</v>
      </c>
      <c r="J1138">
        <v>340.11439999999999</v>
      </c>
      <c r="K1138">
        <v>59060.86</v>
      </c>
      <c r="L1138">
        <v>1852524.07</v>
      </c>
      <c r="M1138">
        <v>332</v>
      </c>
      <c r="N1138">
        <v>121.54</v>
      </c>
      <c r="O1138" s="7">
        <v>-7.17E-2</v>
      </c>
      <c r="P1138" s="7">
        <v>1.4371</v>
      </c>
      <c r="Q1138" t="s">
        <v>535</v>
      </c>
      <c r="S1138" s="2">
        <f t="shared" si="195"/>
        <v>44253</v>
      </c>
      <c r="T1138" t="s">
        <v>895</v>
      </c>
      <c r="U1138" s="5">
        <v>173.65</v>
      </c>
      <c r="V1138">
        <v>297</v>
      </c>
      <c r="W1138">
        <f t="shared" si="198"/>
        <v>11900954.804901745</v>
      </c>
      <c r="X1138">
        <f t="shared" si="188"/>
        <v>29752.387012254363</v>
      </c>
      <c r="Y1138">
        <f t="shared" si="189"/>
        <v>175</v>
      </c>
      <c r="Z1138">
        <f t="shared" si="190"/>
        <v>20762.612499999992</v>
      </c>
      <c r="AA1138" s="5" t="str">
        <f t="shared" si="196"/>
        <v/>
      </c>
      <c r="AB1138" s="24" t="str">
        <f>IFERROR(AA1138/MAX($J$3:AA1138)-1,"")</f>
        <v/>
      </c>
      <c r="AG1138" s="3">
        <v>44643</v>
      </c>
      <c r="AH1138">
        <v>13516782.775076745</v>
      </c>
      <c r="AI1138" s="24">
        <f>AH1138/MAX($AH$2:AH1138)-1</f>
        <v>-2.5680991233971717E-3</v>
      </c>
      <c r="AJ1138" s="27">
        <f t="shared" si="191"/>
        <v>1</v>
      </c>
      <c r="AK1138">
        <f t="shared" si="192"/>
        <v>1</v>
      </c>
      <c r="AL1138" s="28">
        <f t="shared" si="197"/>
        <v>2</v>
      </c>
      <c r="AM1138" s="28">
        <f t="shared" si="193"/>
        <v>1384</v>
      </c>
      <c r="AN1138" s="29">
        <f t="shared" ca="1" si="194"/>
        <v>-2.5680991233971717E-3</v>
      </c>
      <c r="AP1138" s="7"/>
      <c r="AT1138" s="3"/>
      <c r="AV1138" s="7"/>
      <c r="AW1138" s="6"/>
      <c r="AY1138" s="7"/>
      <c r="BA1138" s="7"/>
      <c r="BG1138" s="7"/>
      <c r="BH1138" s="7"/>
    </row>
    <row r="1139" spans="1:60" x14ac:dyDescent="0.45">
      <c r="A1139" t="s">
        <v>894</v>
      </c>
      <c r="B1139" t="s">
        <v>30</v>
      </c>
      <c r="C1139" s="6">
        <v>44253.424305555556</v>
      </c>
      <c r="D1139" s="5">
        <v>188.3</v>
      </c>
      <c r="E1139" s="6">
        <v>44256.385416666664</v>
      </c>
      <c r="F1139">
        <v>339.55</v>
      </c>
      <c r="G1139" s="7">
        <v>0.80320000000000003</v>
      </c>
      <c r="H1139">
        <v>45772.44</v>
      </c>
      <c r="I1139" s="7">
        <v>0.7752</v>
      </c>
      <c r="J1139">
        <v>313.5711</v>
      </c>
      <c r="K1139">
        <v>59045.440000000002</v>
      </c>
      <c r="L1139">
        <v>1898296.51</v>
      </c>
      <c r="M1139">
        <v>321</v>
      </c>
      <c r="N1139">
        <v>142.59</v>
      </c>
      <c r="O1139" s="7">
        <v>-2.12E-2</v>
      </c>
      <c r="P1139" s="7">
        <v>1.4695</v>
      </c>
      <c r="Q1139" t="s">
        <v>535</v>
      </c>
      <c r="S1139" s="2">
        <f t="shared" si="195"/>
        <v>44253</v>
      </c>
      <c r="T1139" t="s">
        <v>894</v>
      </c>
      <c r="U1139" s="5">
        <v>188.3</v>
      </c>
      <c r="V1139">
        <v>339.55</v>
      </c>
      <c r="W1139">
        <f t="shared" si="198"/>
        <v>11900954.804901745</v>
      </c>
      <c r="X1139">
        <f t="shared" si="188"/>
        <v>29752.387012254363</v>
      </c>
      <c r="Y1139">
        <f t="shared" si="189"/>
        <v>150</v>
      </c>
      <c r="Z1139">
        <f t="shared" si="190"/>
        <v>21895.724999999995</v>
      </c>
      <c r="AA1139" s="5" t="str">
        <f t="shared" si="196"/>
        <v/>
      </c>
      <c r="AB1139" s="24" t="str">
        <f>IFERROR(AA1139/MAX($J$3:AA1139)-1,"")</f>
        <v/>
      </c>
      <c r="AG1139" s="3">
        <v>44644</v>
      </c>
      <c r="AH1139">
        <v>13482386.525076745</v>
      </c>
      <c r="AI1139" s="24">
        <f>AH1139/MAX($AH$2:AH1139)-1</f>
        <v>-5.1062709347978741E-3</v>
      </c>
      <c r="AJ1139" s="27">
        <f t="shared" si="191"/>
        <v>1</v>
      </c>
      <c r="AK1139">
        <f t="shared" si="192"/>
        <v>1</v>
      </c>
      <c r="AL1139" s="28">
        <f t="shared" si="197"/>
        <v>2</v>
      </c>
      <c r="AM1139" s="28">
        <f t="shared" si="193"/>
        <v>1384</v>
      </c>
      <c r="AN1139" s="29">
        <f t="shared" ca="1" si="194"/>
        <v>-5.1062709347978741E-3</v>
      </c>
      <c r="AP1139" s="7"/>
      <c r="AT1139" s="3"/>
      <c r="AV1139" s="7"/>
      <c r="AW1139" s="6"/>
      <c r="AY1139" s="7"/>
      <c r="BA1139" s="7"/>
      <c r="BG1139" s="7"/>
      <c r="BH1139" s="7"/>
    </row>
    <row r="1140" spans="1:60" x14ac:dyDescent="0.45">
      <c r="A1140" t="s">
        <v>902</v>
      </c>
      <c r="B1140" t="s">
        <v>30</v>
      </c>
      <c r="C1140" s="6">
        <v>44253.520833333336</v>
      </c>
      <c r="D1140" s="5">
        <v>229</v>
      </c>
      <c r="E1140" s="6">
        <v>44256.385416666664</v>
      </c>
      <c r="F1140">
        <v>161.05000000000001</v>
      </c>
      <c r="G1140" s="7">
        <v>-0.29670000000000002</v>
      </c>
      <c r="H1140">
        <v>-18655.68</v>
      </c>
      <c r="I1140" s="7">
        <v>-0.31380000000000002</v>
      </c>
      <c r="J1140">
        <v>259.64580000000001</v>
      </c>
      <c r="K1140">
        <v>59458.879999999997</v>
      </c>
      <c r="L1140">
        <v>1873121.09</v>
      </c>
      <c r="M1140">
        <v>182</v>
      </c>
      <c r="N1140">
        <v>-102.5</v>
      </c>
      <c r="O1140" s="7">
        <v>-0.4022</v>
      </c>
      <c r="P1140" s="7">
        <v>0.15260000000000001</v>
      </c>
      <c r="Q1140" t="s">
        <v>535</v>
      </c>
      <c r="S1140" s="2">
        <f t="shared" si="195"/>
        <v>44253</v>
      </c>
      <c r="T1140" t="s">
        <v>902</v>
      </c>
      <c r="U1140" s="5">
        <v>229</v>
      </c>
      <c r="V1140">
        <v>161.05000000000001</v>
      </c>
      <c r="W1140">
        <f t="shared" si="198"/>
        <v>11900954.804901745</v>
      </c>
      <c r="X1140">
        <f t="shared" si="188"/>
        <v>29752.387012254363</v>
      </c>
      <c r="Y1140">
        <f t="shared" si="189"/>
        <v>125</v>
      </c>
      <c r="Z1140">
        <f t="shared" si="190"/>
        <v>-8981.3124999999982</v>
      </c>
      <c r="AA1140" s="5" t="str">
        <f t="shared" si="196"/>
        <v/>
      </c>
      <c r="AB1140" s="24" t="str">
        <f>IFERROR(AA1140/MAX($J$3:AA1140)-1,"")</f>
        <v/>
      </c>
      <c r="AG1140" s="3">
        <v>44645</v>
      </c>
      <c r="AH1140">
        <v>13448194.675076745</v>
      </c>
      <c r="AI1140" s="24">
        <f>AH1140/MAX($AH$2:AH1140)-1</f>
        <v>-7.6293596392247309E-3</v>
      </c>
      <c r="AJ1140" s="27">
        <f t="shared" si="191"/>
        <v>1</v>
      </c>
      <c r="AK1140">
        <f t="shared" si="192"/>
        <v>1</v>
      </c>
      <c r="AL1140" s="28">
        <f t="shared" si="197"/>
        <v>2</v>
      </c>
      <c r="AM1140" s="28">
        <f t="shared" si="193"/>
        <v>1384</v>
      </c>
      <c r="AN1140" s="29">
        <f t="shared" ca="1" si="194"/>
        <v>-7.6293596392247309E-3</v>
      </c>
      <c r="AP1140" s="7"/>
      <c r="AT1140" s="3"/>
      <c r="AV1140" s="7"/>
      <c r="AW1140" s="6"/>
      <c r="AY1140" s="7"/>
      <c r="BA1140" s="7"/>
      <c r="BG1140" s="7"/>
      <c r="BH1140" s="7"/>
    </row>
    <row r="1141" spans="1:60" x14ac:dyDescent="0.45">
      <c r="A1141" t="s">
        <v>871</v>
      </c>
      <c r="B1141" t="s">
        <v>30</v>
      </c>
      <c r="C1141" s="6">
        <v>44253.527083333334</v>
      </c>
      <c r="D1141" s="5">
        <v>231</v>
      </c>
      <c r="E1141" s="6">
        <v>44256.385416666664</v>
      </c>
      <c r="F1141">
        <v>140.9</v>
      </c>
      <c r="G1141" s="7">
        <v>-0.39</v>
      </c>
      <c r="H1141">
        <v>-24156.98</v>
      </c>
      <c r="I1141" s="7">
        <v>-0.40610000000000002</v>
      </c>
      <c r="J1141">
        <v>257.48500000000001</v>
      </c>
      <c r="K1141">
        <v>59479.03</v>
      </c>
      <c r="L1141">
        <v>1848964.1</v>
      </c>
      <c r="M1141">
        <v>173</v>
      </c>
      <c r="N1141">
        <v>-139.63999999999999</v>
      </c>
      <c r="O1141" s="7">
        <v>-0.4335</v>
      </c>
      <c r="P1141" s="7">
        <v>3.5900000000000001E-2</v>
      </c>
      <c r="Q1141" t="s">
        <v>535</v>
      </c>
      <c r="S1141" s="2">
        <f t="shared" si="195"/>
        <v>44253</v>
      </c>
      <c r="T1141" t="s">
        <v>871</v>
      </c>
      <c r="U1141" s="5">
        <v>231</v>
      </c>
      <c r="V1141">
        <v>140.9</v>
      </c>
      <c r="W1141">
        <f t="shared" si="198"/>
        <v>11900954.804901745</v>
      </c>
      <c r="X1141">
        <f t="shared" si="188"/>
        <v>29752.387012254363</v>
      </c>
      <c r="Y1141">
        <f t="shared" si="189"/>
        <v>125</v>
      </c>
      <c r="Z1141">
        <f t="shared" si="190"/>
        <v>-11727.374999999998</v>
      </c>
      <c r="AA1141" s="5">
        <f t="shared" si="196"/>
        <v>11922904.454901746</v>
      </c>
      <c r="AB1141" s="24">
        <f>IFERROR(AA1141/MAX($J$3:AA1141)-1,"")</f>
        <v>-1.9952139933296809E-2</v>
      </c>
      <c r="AG1141" s="3">
        <v>44646</v>
      </c>
      <c r="AH1141">
        <v>13448194.675076745</v>
      </c>
      <c r="AI1141" s="24">
        <f>AH1141/MAX($AH$2:AH1141)-1</f>
        <v>-7.6293596392247309E-3</v>
      </c>
      <c r="AJ1141" s="27">
        <f t="shared" si="191"/>
        <v>1</v>
      </c>
      <c r="AK1141">
        <f t="shared" si="192"/>
        <v>1</v>
      </c>
      <c r="AL1141" s="28">
        <f t="shared" si="197"/>
        <v>2</v>
      </c>
      <c r="AM1141" s="28">
        <f t="shared" si="193"/>
        <v>1384</v>
      </c>
      <c r="AN1141" s="29">
        <f t="shared" ca="1" si="194"/>
        <v>-7.6293596392247309E-3</v>
      </c>
      <c r="AP1141" s="7"/>
      <c r="AT1141" s="3"/>
      <c r="AV1141" s="7"/>
      <c r="AW1141" s="6"/>
      <c r="AY1141" s="7"/>
      <c r="BA1141" s="7"/>
      <c r="BG1141" s="7"/>
      <c r="BH1141" s="7"/>
    </row>
    <row r="1142" spans="1:60" x14ac:dyDescent="0.45">
      <c r="A1142" t="s">
        <v>897</v>
      </c>
      <c r="B1142" t="s">
        <v>30</v>
      </c>
      <c r="C1142" s="6">
        <v>44258.443055555559</v>
      </c>
      <c r="D1142" s="5">
        <v>64.900000000000006</v>
      </c>
      <c r="E1142" s="6">
        <v>44259.385416666664</v>
      </c>
      <c r="F1142">
        <v>33.65</v>
      </c>
      <c r="G1142" s="7">
        <v>-0.48149999999999998</v>
      </c>
      <c r="H1142">
        <v>-29549.119999999999</v>
      </c>
      <c r="I1142" s="7">
        <v>-0.49669999999999997</v>
      </c>
      <c r="J1142">
        <v>916.66380000000004</v>
      </c>
      <c r="K1142">
        <v>59491.48</v>
      </c>
      <c r="L1142">
        <v>1868747.39</v>
      </c>
      <c r="M1142">
        <v>294</v>
      </c>
      <c r="N1142">
        <v>-100.51</v>
      </c>
      <c r="O1142" s="7">
        <v>-0.48149999999999998</v>
      </c>
      <c r="P1142" s="7">
        <v>1.9399</v>
      </c>
      <c r="Q1142" t="s">
        <v>535</v>
      </c>
      <c r="S1142" s="2">
        <f t="shared" si="195"/>
        <v>44258</v>
      </c>
      <c r="T1142" t="s">
        <v>897</v>
      </c>
      <c r="U1142" s="5">
        <v>64.900000000000006</v>
      </c>
      <c r="V1142">
        <v>33.65</v>
      </c>
      <c r="W1142">
        <f t="shared" si="198"/>
        <v>11922904.454901746</v>
      </c>
      <c r="X1142">
        <f t="shared" si="188"/>
        <v>29807.261137254365</v>
      </c>
      <c r="Y1142">
        <f t="shared" si="189"/>
        <v>450</v>
      </c>
      <c r="Z1142">
        <f t="shared" si="190"/>
        <v>-14505.975000000004</v>
      </c>
      <c r="AA1142" s="5" t="str">
        <f t="shared" si="196"/>
        <v/>
      </c>
      <c r="AB1142" s="24" t="str">
        <f>IFERROR(AA1142/MAX($J$3:AA1142)-1,"")</f>
        <v/>
      </c>
      <c r="AG1142" s="3">
        <v>44647</v>
      </c>
      <c r="AH1142">
        <v>13448194.675076745</v>
      </c>
      <c r="AI1142" s="24">
        <f>AH1142/MAX($AH$2:AH1142)-1</f>
        <v>-7.6293596392247309E-3</v>
      </c>
      <c r="AJ1142" s="27">
        <f t="shared" si="191"/>
        <v>1</v>
      </c>
      <c r="AK1142">
        <f t="shared" si="192"/>
        <v>1</v>
      </c>
      <c r="AL1142" s="28">
        <f t="shared" si="197"/>
        <v>2</v>
      </c>
      <c r="AM1142" s="28">
        <f t="shared" si="193"/>
        <v>1384</v>
      </c>
      <c r="AN1142" s="29">
        <f t="shared" ca="1" si="194"/>
        <v>-7.6293596392247309E-3</v>
      </c>
      <c r="AP1142" s="7"/>
      <c r="AT1142" s="3"/>
      <c r="AV1142" s="7"/>
      <c r="AW1142" s="6"/>
      <c r="AY1142" s="7"/>
      <c r="BA1142" s="7"/>
      <c r="BG1142" s="7"/>
      <c r="BH1142" s="7"/>
    </row>
    <row r="1143" spans="1:60" x14ac:dyDescent="0.45">
      <c r="A1143" t="s">
        <v>897</v>
      </c>
      <c r="B1143" t="s">
        <v>30</v>
      </c>
      <c r="C1143" s="6">
        <v>44258.532638888886</v>
      </c>
      <c r="D1143" s="5">
        <v>88</v>
      </c>
      <c r="E1143" s="6">
        <v>44259.385416666664</v>
      </c>
      <c r="F1143">
        <v>33.65</v>
      </c>
      <c r="G1143" s="7">
        <v>-0.61760000000000004</v>
      </c>
      <c r="H1143">
        <v>-37409.4</v>
      </c>
      <c r="I1143" s="7">
        <v>-0.63139999999999996</v>
      </c>
      <c r="J1143">
        <v>673.23659999999995</v>
      </c>
      <c r="K1143">
        <v>59244.82</v>
      </c>
      <c r="L1143">
        <v>1811554.7</v>
      </c>
      <c r="M1143">
        <v>165</v>
      </c>
      <c r="N1143">
        <v>-226.72</v>
      </c>
      <c r="O1143" s="7">
        <v>-0.61760000000000004</v>
      </c>
      <c r="P1143" s="7">
        <v>1.1681999999999999</v>
      </c>
      <c r="Q1143" t="s">
        <v>535</v>
      </c>
      <c r="S1143" s="2">
        <f t="shared" si="195"/>
        <v>44258</v>
      </c>
      <c r="T1143" t="s">
        <v>897</v>
      </c>
      <c r="U1143" s="5">
        <v>88</v>
      </c>
      <c r="V1143">
        <v>33.65</v>
      </c>
      <c r="W1143">
        <f t="shared" si="198"/>
        <v>11922904.454901746</v>
      </c>
      <c r="X1143">
        <f t="shared" si="188"/>
        <v>29807.261137254365</v>
      </c>
      <c r="Y1143">
        <f t="shared" si="189"/>
        <v>350</v>
      </c>
      <c r="Z1143">
        <f t="shared" si="190"/>
        <v>-19448.274999999998</v>
      </c>
      <c r="AA1143" s="5" t="str">
        <f t="shared" si="196"/>
        <v/>
      </c>
      <c r="AB1143" s="24" t="str">
        <f>IFERROR(AA1143/MAX($J$3:AA1143)-1,"")</f>
        <v/>
      </c>
      <c r="AG1143" s="3">
        <v>44648</v>
      </c>
      <c r="AH1143">
        <v>13394399.262576746</v>
      </c>
      <c r="AI1143" s="24">
        <f>AH1143/MAX($AH$2:AH1143)-1</f>
        <v>-1.1599036554300501E-2</v>
      </c>
      <c r="AJ1143" s="27">
        <f t="shared" si="191"/>
        <v>1</v>
      </c>
      <c r="AK1143">
        <f t="shared" si="192"/>
        <v>1</v>
      </c>
      <c r="AL1143" s="28">
        <f t="shared" si="197"/>
        <v>2</v>
      </c>
      <c r="AM1143" s="28">
        <f t="shared" si="193"/>
        <v>1384</v>
      </c>
      <c r="AN1143" s="29">
        <f t="shared" ca="1" si="194"/>
        <v>-1.1599036554300501E-2</v>
      </c>
      <c r="AP1143" s="7"/>
      <c r="AT1143" s="3"/>
      <c r="AV1143" s="7"/>
      <c r="AW1143" s="6"/>
      <c r="AY1143" s="7"/>
      <c r="BA1143" s="7"/>
      <c r="BG1143" s="7"/>
      <c r="BH1143" s="7"/>
    </row>
    <row r="1144" spans="1:60" x14ac:dyDescent="0.45">
      <c r="A1144" t="s">
        <v>887</v>
      </c>
      <c r="B1144" t="s">
        <v>30</v>
      </c>
      <c r="C1144" s="6">
        <v>44258.535416666666</v>
      </c>
      <c r="D1144" s="5">
        <v>64.75</v>
      </c>
      <c r="E1144" s="6">
        <v>44259.385416666664</v>
      </c>
      <c r="F1144">
        <v>18.600000000000001</v>
      </c>
      <c r="G1144" s="7">
        <v>-0.7127</v>
      </c>
      <c r="H1144">
        <v>-43249.46</v>
      </c>
      <c r="I1144" s="7">
        <v>-0.72560000000000002</v>
      </c>
      <c r="J1144">
        <v>920.52449999999999</v>
      </c>
      <c r="K1144">
        <v>59603.96</v>
      </c>
      <c r="L1144">
        <v>1825497.93</v>
      </c>
      <c r="M1144">
        <v>161</v>
      </c>
      <c r="N1144">
        <v>-268.63</v>
      </c>
      <c r="O1144" s="7">
        <v>-0.7127</v>
      </c>
      <c r="P1144" s="7">
        <v>1.2703</v>
      </c>
      <c r="Q1144" t="s">
        <v>535</v>
      </c>
      <c r="S1144" s="2">
        <f t="shared" si="195"/>
        <v>44258</v>
      </c>
      <c r="T1144" t="s">
        <v>887</v>
      </c>
      <c r="U1144" s="5">
        <v>64.75</v>
      </c>
      <c r="V1144">
        <v>18.600000000000001</v>
      </c>
      <c r="W1144">
        <f t="shared" si="198"/>
        <v>11922904.454901746</v>
      </c>
      <c r="X1144">
        <f t="shared" si="188"/>
        <v>29807.261137254365</v>
      </c>
      <c r="Y1144">
        <f t="shared" si="189"/>
        <v>450</v>
      </c>
      <c r="Z1144">
        <f t="shared" si="190"/>
        <v>-21142.574999999997</v>
      </c>
      <c r="AA1144" s="5" t="str">
        <f t="shared" si="196"/>
        <v/>
      </c>
      <c r="AB1144" s="24" t="str">
        <f>IFERROR(AA1144/MAX($J$3:AA1144)-1,"")</f>
        <v/>
      </c>
      <c r="AG1144" s="3">
        <v>44649</v>
      </c>
      <c r="AH1144">
        <v>13394399.262576746</v>
      </c>
      <c r="AI1144" s="24">
        <f>AH1144/MAX($AH$2:AH1144)-1</f>
        <v>-1.1599036554300501E-2</v>
      </c>
      <c r="AJ1144" s="27">
        <f t="shared" si="191"/>
        <v>1</v>
      </c>
      <c r="AK1144">
        <f t="shared" si="192"/>
        <v>1</v>
      </c>
      <c r="AL1144" s="28">
        <f t="shared" si="197"/>
        <v>2</v>
      </c>
      <c r="AM1144" s="28">
        <f t="shared" si="193"/>
        <v>1384</v>
      </c>
      <c r="AN1144" s="29">
        <f t="shared" ca="1" si="194"/>
        <v>-1.1599036554300501E-2</v>
      </c>
      <c r="AP1144" s="7"/>
      <c r="AT1144" s="3"/>
      <c r="AV1144" s="7"/>
      <c r="AW1144" s="6"/>
      <c r="AY1144" s="7"/>
      <c r="BA1144" s="7"/>
      <c r="BG1144" s="7"/>
      <c r="BH1144" s="7"/>
    </row>
    <row r="1145" spans="1:60" x14ac:dyDescent="0.45">
      <c r="A1145" t="s">
        <v>887</v>
      </c>
      <c r="B1145" t="s">
        <v>30</v>
      </c>
      <c r="C1145" s="6">
        <v>44258.535416666666</v>
      </c>
      <c r="D1145" s="5">
        <v>64.75</v>
      </c>
      <c r="E1145" s="6">
        <v>44259.385416666664</v>
      </c>
      <c r="F1145">
        <v>18.600000000000001</v>
      </c>
      <c r="G1145" s="7">
        <v>-0.7127</v>
      </c>
      <c r="H1145">
        <v>-42991.82</v>
      </c>
      <c r="I1145" s="7">
        <v>-0.72560000000000002</v>
      </c>
      <c r="J1145">
        <v>915.04079999999999</v>
      </c>
      <c r="K1145">
        <v>59248.89</v>
      </c>
      <c r="L1145">
        <v>1768562.88</v>
      </c>
      <c r="M1145">
        <v>161</v>
      </c>
      <c r="N1145">
        <v>-267.02999999999997</v>
      </c>
      <c r="O1145" s="7">
        <v>-0.7127</v>
      </c>
      <c r="P1145" s="7">
        <v>1.2703</v>
      </c>
      <c r="Q1145" t="s">
        <v>535</v>
      </c>
      <c r="S1145" s="2">
        <f t="shared" si="195"/>
        <v>44258</v>
      </c>
      <c r="T1145" t="s">
        <v>887</v>
      </c>
      <c r="U1145" s="5">
        <v>64.75</v>
      </c>
      <c r="V1145">
        <v>18.600000000000001</v>
      </c>
      <c r="W1145">
        <f t="shared" si="198"/>
        <v>11922904.454901746</v>
      </c>
      <c r="X1145">
        <f t="shared" si="188"/>
        <v>29807.261137254365</v>
      </c>
      <c r="Y1145">
        <f t="shared" si="189"/>
        <v>450</v>
      </c>
      <c r="Z1145">
        <f t="shared" si="190"/>
        <v>-21142.574999999997</v>
      </c>
      <c r="AA1145" s="5">
        <f t="shared" si="196"/>
        <v>11846665.054901745</v>
      </c>
      <c r="AB1145" s="24">
        <f>IFERROR(AA1145/MAX($J$3:AA1145)-1,"")</f>
        <v>-2.6218923425975982E-2</v>
      </c>
      <c r="AG1145" s="3">
        <v>44650</v>
      </c>
      <c r="AH1145">
        <v>13383796.787576746</v>
      </c>
      <c r="AI1145" s="24">
        <f>AH1145/MAX($AH$2:AH1145)-1</f>
        <v>-1.2381415539686413E-2</v>
      </c>
      <c r="AJ1145" s="27">
        <f t="shared" si="191"/>
        <v>1</v>
      </c>
      <c r="AK1145">
        <f t="shared" si="192"/>
        <v>1</v>
      </c>
      <c r="AL1145" s="28">
        <f t="shared" si="197"/>
        <v>2</v>
      </c>
      <c r="AM1145" s="28">
        <f t="shared" si="193"/>
        <v>1384</v>
      </c>
      <c r="AN1145" s="29">
        <f t="shared" ca="1" si="194"/>
        <v>-1.2381415539686413E-2</v>
      </c>
      <c r="AP1145" s="7"/>
      <c r="AT1145" s="3"/>
      <c r="AV1145" s="7"/>
      <c r="AW1145" s="6"/>
      <c r="AY1145" s="7"/>
      <c r="BA1145" s="7"/>
      <c r="BG1145" s="7"/>
      <c r="BH1145" s="7"/>
    </row>
    <row r="1146" spans="1:60" x14ac:dyDescent="0.45">
      <c r="A1146" t="s">
        <v>898</v>
      </c>
      <c r="B1146" t="s">
        <v>30</v>
      </c>
      <c r="C1146" s="6">
        <v>44259.461111111108</v>
      </c>
      <c r="D1146" s="5">
        <v>63.2</v>
      </c>
      <c r="E1146" s="6">
        <v>44259.638194444444</v>
      </c>
      <c r="F1146">
        <v>32.85</v>
      </c>
      <c r="G1146" s="7">
        <v>-0.48020000000000002</v>
      </c>
      <c r="H1146">
        <v>-29292.9</v>
      </c>
      <c r="I1146" s="7">
        <v>-0.49540000000000001</v>
      </c>
      <c r="J1146">
        <v>935.56150000000002</v>
      </c>
      <c r="K1146">
        <v>59127.49</v>
      </c>
      <c r="L1146">
        <v>1796205.03</v>
      </c>
      <c r="M1146">
        <v>256</v>
      </c>
      <c r="N1146">
        <v>-114.43</v>
      </c>
      <c r="O1146" s="7">
        <v>-0.64239999999999997</v>
      </c>
      <c r="P1146" s="7">
        <v>1.5046999999999999</v>
      </c>
      <c r="Q1146" t="s">
        <v>535</v>
      </c>
      <c r="S1146" s="2">
        <f t="shared" si="195"/>
        <v>44259</v>
      </c>
      <c r="T1146" t="s">
        <v>898</v>
      </c>
      <c r="U1146" s="5">
        <v>63.2</v>
      </c>
      <c r="V1146">
        <v>32.85</v>
      </c>
      <c r="W1146">
        <f t="shared" si="198"/>
        <v>11846665.054901745</v>
      </c>
      <c r="X1146">
        <f t="shared" si="188"/>
        <v>29616.662637254365</v>
      </c>
      <c r="Y1146">
        <f t="shared" si="189"/>
        <v>475</v>
      </c>
      <c r="Z1146">
        <f t="shared" si="190"/>
        <v>-14872.487499999999</v>
      </c>
      <c r="AA1146" s="5" t="str">
        <f t="shared" si="196"/>
        <v/>
      </c>
      <c r="AB1146" s="24" t="str">
        <f>IFERROR(AA1146/MAX($J$3:AA1146)-1,"")</f>
        <v/>
      </c>
      <c r="AG1146" s="3">
        <v>44651</v>
      </c>
      <c r="AH1146">
        <v>13383796.787576746</v>
      </c>
      <c r="AI1146" s="24">
        <f>AH1146/MAX($AH$2:AH1146)-1</f>
        <v>-1.2381415539686413E-2</v>
      </c>
      <c r="AJ1146" s="27">
        <f t="shared" si="191"/>
        <v>1</v>
      </c>
      <c r="AK1146">
        <f t="shared" si="192"/>
        <v>1</v>
      </c>
      <c r="AL1146" s="28">
        <f t="shared" si="197"/>
        <v>2</v>
      </c>
      <c r="AM1146" s="28">
        <f t="shared" si="193"/>
        <v>1384</v>
      </c>
      <c r="AN1146" s="29">
        <f t="shared" ca="1" si="194"/>
        <v>-1.2381415539686413E-2</v>
      </c>
      <c r="AP1146" s="7"/>
      <c r="AT1146" s="3"/>
      <c r="AV1146" s="7"/>
      <c r="AW1146" s="6"/>
      <c r="AY1146" s="7"/>
      <c r="BA1146" s="7"/>
      <c r="BG1146" s="7"/>
      <c r="BH1146" s="7"/>
    </row>
    <row r="1147" spans="1:60" x14ac:dyDescent="0.45">
      <c r="A1147" t="s">
        <v>897</v>
      </c>
      <c r="B1147" t="s">
        <v>30</v>
      </c>
      <c r="C1147" s="6">
        <v>44259.467361111114</v>
      </c>
      <c r="D1147" s="5">
        <v>61.35</v>
      </c>
      <c r="E1147" s="6">
        <v>44259.638194444444</v>
      </c>
      <c r="F1147">
        <v>0.3</v>
      </c>
      <c r="G1147" s="7">
        <v>-0.99509999999999998</v>
      </c>
      <c r="H1147">
        <v>-59599.98</v>
      </c>
      <c r="I1147" s="7">
        <v>-1.0052000000000001</v>
      </c>
      <c r="J1147">
        <v>966.48879999999997</v>
      </c>
      <c r="K1147">
        <v>59294.09</v>
      </c>
      <c r="L1147">
        <v>1736605.05</v>
      </c>
      <c r="M1147">
        <v>247</v>
      </c>
      <c r="N1147">
        <v>-241.3</v>
      </c>
      <c r="O1147" s="7">
        <v>-0.99670000000000003</v>
      </c>
      <c r="P1147" s="7">
        <v>0.82720000000000005</v>
      </c>
      <c r="Q1147" t="s">
        <v>535</v>
      </c>
      <c r="S1147" s="2">
        <f t="shared" si="195"/>
        <v>44259</v>
      </c>
      <c r="T1147" t="s">
        <v>897</v>
      </c>
      <c r="U1147" s="5">
        <v>61.35</v>
      </c>
      <c r="V1147">
        <v>0.3</v>
      </c>
      <c r="W1147">
        <f t="shared" si="198"/>
        <v>11846665.054901745</v>
      </c>
      <c r="X1147">
        <f t="shared" si="188"/>
        <v>29616.662637254365</v>
      </c>
      <c r="Y1147">
        <f t="shared" si="189"/>
        <v>475</v>
      </c>
      <c r="Z1147">
        <f t="shared" si="190"/>
        <v>-29291.587500000001</v>
      </c>
      <c r="AA1147" s="5" t="str">
        <f t="shared" si="196"/>
        <v/>
      </c>
      <c r="AB1147" s="24" t="str">
        <f>IFERROR(AA1147/MAX($J$3:AA1147)-1,"")</f>
        <v/>
      </c>
      <c r="AG1147" s="3">
        <v>44652</v>
      </c>
      <c r="AH1147">
        <v>13435439.287576746</v>
      </c>
      <c r="AI1147" s="24">
        <f>AH1147/MAX($AH$2:AH1147)-1</f>
        <v>-8.5706065773645257E-3</v>
      </c>
      <c r="AJ1147" s="27">
        <f t="shared" si="191"/>
        <v>1</v>
      </c>
      <c r="AK1147">
        <f t="shared" si="192"/>
        <v>1</v>
      </c>
      <c r="AL1147" s="28">
        <f t="shared" si="197"/>
        <v>2</v>
      </c>
      <c r="AM1147" s="28">
        <f t="shared" si="193"/>
        <v>1384</v>
      </c>
      <c r="AN1147" s="29">
        <f t="shared" ca="1" si="194"/>
        <v>-8.5706065773645257E-3</v>
      </c>
      <c r="AP1147" s="7"/>
      <c r="AT1147" s="3"/>
      <c r="AV1147" s="7"/>
      <c r="AW1147" s="6"/>
      <c r="AY1147" s="7"/>
      <c r="BA1147" s="7"/>
      <c r="BG1147" s="7"/>
      <c r="BH1147" s="7"/>
    </row>
    <row r="1148" spans="1:60" x14ac:dyDescent="0.45">
      <c r="A1148" t="s">
        <v>972</v>
      </c>
      <c r="B1148" t="s">
        <v>30</v>
      </c>
      <c r="C1148" s="6">
        <v>44259.527777777781</v>
      </c>
      <c r="D1148" s="5">
        <v>173.5</v>
      </c>
      <c r="E1148" s="6">
        <v>44260.385416666664</v>
      </c>
      <c r="F1148">
        <v>99.85</v>
      </c>
      <c r="G1148" s="7">
        <v>-0.42449999999999999</v>
      </c>
      <c r="H1148">
        <v>-25905.59</v>
      </c>
      <c r="I1148" s="7">
        <v>-0.44030000000000002</v>
      </c>
      <c r="J1148">
        <v>339.15170000000001</v>
      </c>
      <c r="K1148">
        <v>58842.82</v>
      </c>
      <c r="L1148">
        <v>1742657.29</v>
      </c>
      <c r="M1148">
        <v>172</v>
      </c>
      <c r="N1148">
        <v>-150.61000000000001</v>
      </c>
      <c r="O1148" s="7">
        <v>-0.48070000000000002</v>
      </c>
      <c r="P1148" s="7">
        <v>6.6000000000000003E-2</v>
      </c>
      <c r="Q1148" t="s">
        <v>535</v>
      </c>
      <c r="S1148" s="2">
        <f t="shared" si="195"/>
        <v>44259</v>
      </c>
      <c r="T1148" t="s">
        <v>972</v>
      </c>
      <c r="U1148" s="5">
        <v>173.5</v>
      </c>
      <c r="V1148">
        <v>99.85</v>
      </c>
      <c r="W1148">
        <f t="shared" si="198"/>
        <v>11846665.054901745</v>
      </c>
      <c r="X1148">
        <f t="shared" si="188"/>
        <v>29616.662637254365</v>
      </c>
      <c r="Y1148">
        <f t="shared" si="189"/>
        <v>175</v>
      </c>
      <c r="Z1148">
        <f t="shared" si="190"/>
        <v>-13367.112500000005</v>
      </c>
      <c r="AA1148" s="5">
        <f t="shared" si="196"/>
        <v>11789133.867401745</v>
      </c>
      <c r="AB1148" s="24">
        <f>IFERROR(AA1148/MAX($J$3:AA1148)-1,"")</f>
        <v>-3.094791520895479E-2</v>
      </c>
      <c r="AG1148" s="3">
        <v>44653</v>
      </c>
      <c r="AH1148">
        <v>13435439.287576746</v>
      </c>
      <c r="AI1148" s="24">
        <f>AH1148/MAX($AH$2:AH1148)-1</f>
        <v>-8.5706065773645257E-3</v>
      </c>
      <c r="AJ1148" s="27">
        <f t="shared" si="191"/>
        <v>1</v>
      </c>
      <c r="AK1148">
        <f t="shared" si="192"/>
        <v>1</v>
      </c>
      <c r="AL1148" s="28">
        <f t="shared" si="197"/>
        <v>2</v>
      </c>
      <c r="AM1148" s="28">
        <f t="shared" si="193"/>
        <v>1384</v>
      </c>
      <c r="AN1148" s="29">
        <f t="shared" ca="1" si="194"/>
        <v>-8.5706065773645257E-3</v>
      </c>
      <c r="AP1148" s="7"/>
      <c r="AT1148" s="3"/>
      <c r="AV1148" s="7"/>
      <c r="AW1148" s="6"/>
      <c r="AY1148" s="7"/>
      <c r="BA1148" s="7"/>
      <c r="BG1148" s="7"/>
      <c r="BH1148" s="7"/>
    </row>
    <row r="1149" spans="1:60" x14ac:dyDescent="0.45">
      <c r="A1149" t="s">
        <v>886</v>
      </c>
      <c r="B1149" t="s">
        <v>30</v>
      </c>
      <c r="C1149" s="6">
        <v>44264.55</v>
      </c>
      <c r="D1149" s="5">
        <v>97.45</v>
      </c>
      <c r="E1149" s="6">
        <v>44265.385416666664</v>
      </c>
      <c r="F1149">
        <v>5.5</v>
      </c>
      <c r="G1149" s="7">
        <v>-0.94359999999999999</v>
      </c>
      <c r="H1149">
        <v>-56019.83</v>
      </c>
      <c r="I1149" s="7">
        <v>-0.95409999999999995</v>
      </c>
      <c r="J1149">
        <v>602.49649999999997</v>
      </c>
      <c r="K1149">
        <v>58713.29</v>
      </c>
      <c r="L1149">
        <v>1686637.46</v>
      </c>
      <c r="M1149">
        <v>140</v>
      </c>
      <c r="N1149">
        <v>-400.14</v>
      </c>
      <c r="O1149" s="7">
        <v>-0.94359999999999999</v>
      </c>
      <c r="P1149" s="7">
        <v>0.36380000000000001</v>
      </c>
      <c r="Q1149" t="s">
        <v>535</v>
      </c>
      <c r="S1149" s="2">
        <f t="shared" si="195"/>
        <v>44264</v>
      </c>
      <c r="T1149" t="s">
        <v>886</v>
      </c>
      <c r="U1149" s="5">
        <v>97.45</v>
      </c>
      <c r="V1149">
        <v>5.5</v>
      </c>
      <c r="W1149">
        <f t="shared" si="198"/>
        <v>11789133.867401745</v>
      </c>
      <c r="X1149">
        <f t="shared" si="188"/>
        <v>29472.834668504365</v>
      </c>
      <c r="Y1149">
        <f t="shared" si="189"/>
        <v>300</v>
      </c>
      <c r="Z1149">
        <f t="shared" si="190"/>
        <v>-27893.850000000002</v>
      </c>
      <c r="AA1149" s="5" t="str">
        <f t="shared" si="196"/>
        <v/>
      </c>
      <c r="AB1149" s="24" t="str">
        <f>IFERROR(AA1149/MAX($J$3:AA1149)-1,"")</f>
        <v/>
      </c>
      <c r="AG1149" s="3">
        <v>44654</v>
      </c>
      <c r="AH1149">
        <v>13435439.287576746</v>
      </c>
      <c r="AI1149" s="24">
        <f>AH1149/MAX($AH$2:AH1149)-1</f>
        <v>-8.5706065773645257E-3</v>
      </c>
      <c r="AJ1149" s="27">
        <f t="shared" si="191"/>
        <v>1</v>
      </c>
      <c r="AK1149">
        <f t="shared" si="192"/>
        <v>1</v>
      </c>
      <c r="AL1149" s="28">
        <f t="shared" si="197"/>
        <v>2</v>
      </c>
      <c r="AM1149" s="28">
        <f t="shared" si="193"/>
        <v>1384</v>
      </c>
      <c r="AN1149" s="29">
        <f t="shared" ca="1" si="194"/>
        <v>-8.5706065773645257E-3</v>
      </c>
      <c r="AP1149" s="7"/>
      <c r="AT1149" s="3"/>
      <c r="AV1149" s="7"/>
      <c r="AW1149" s="6"/>
      <c r="AY1149" s="7"/>
      <c r="BA1149" s="7"/>
      <c r="BG1149" s="7"/>
      <c r="BH1149" s="7"/>
    </row>
    <row r="1150" spans="1:60" x14ac:dyDescent="0.45">
      <c r="A1150" t="s">
        <v>973</v>
      </c>
      <c r="B1150" t="s">
        <v>30</v>
      </c>
      <c r="C1150" s="6">
        <v>44264.554861111108</v>
      </c>
      <c r="D1150" s="5">
        <v>90.95</v>
      </c>
      <c r="E1150" s="6">
        <v>44265.385416666664</v>
      </c>
      <c r="F1150">
        <v>3.85</v>
      </c>
      <c r="G1150" s="7">
        <v>-0.9577</v>
      </c>
      <c r="H1150">
        <v>-56846.18</v>
      </c>
      <c r="I1150" s="7">
        <v>-0.96809999999999996</v>
      </c>
      <c r="J1150">
        <v>645.62720000000002</v>
      </c>
      <c r="K1150">
        <v>58719.79</v>
      </c>
      <c r="L1150">
        <v>1629791.28</v>
      </c>
      <c r="M1150">
        <v>133</v>
      </c>
      <c r="N1150">
        <v>-427.41</v>
      </c>
      <c r="O1150" s="7">
        <v>-0.9577</v>
      </c>
      <c r="P1150" s="7">
        <v>0.1457</v>
      </c>
      <c r="Q1150" t="s">
        <v>535</v>
      </c>
      <c r="S1150" s="2">
        <f t="shared" si="195"/>
        <v>44264</v>
      </c>
      <c r="T1150" t="s">
        <v>973</v>
      </c>
      <c r="U1150" s="5">
        <v>90.95</v>
      </c>
      <c r="V1150">
        <v>3.85</v>
      </c>
      <c r="W1150">
        <f t="shared" si="198"/>
        <v>11789133.867401745</v>
      </c>
      <c r="X1150">
        <f t="shared" si="188"/>
        <v>29472.834668504365</v>
      </c>
      <c r="Y1150">
        <f t="shared" si="189"/>
        <v>325</v>
      </c>
      <c r="Z1150">
        <f t="shared" si="190"/>
        <v>-28615.600000000002</v>
      </c>
      <c r="AA1150" s="5">
        <f t="shared" si="196"/>
        <v>11732624.417401746</v>
      </c>
      <c r="AB1150" s="24">
        <f>IFERROR(AA1150/MAX($J$3:AA1150)-1,"")</f>
        <v>-3.5592921445105286E-2</v>
      </c>
      <c r="AG1150" s="3">
        <v>44655</v>
      </c>
      <c r="AH1150">
        <v>13484420.362576745</v>
      </c>
      <c r="AI1150" s="24">
        <f>AH1150/MAX($AH$2:AH1150)-1</f>
        <v>-4.9561897773615637E-3</v>
      </c>
      <c r="AJ1150" s="27">
        <f t="shared" si="191"/>
        <v>1</v>
      </c>
      <c r="AK1150">
        <f t="shared" si="192"/>
        <v>1</v>
      </c>
      <c r="AL1150" s="28">
        <f t="shared" si="197"/>
        <v>2</v>
      </c>
      <c r="AM1150" s="28">
        <f t="shared" si="193"/>
        <v>1384</v>
      </c>
      <c r="AN1150" s="29">
        <f t="shared" ca="1" si="194"/>
        <v>-4.9561897773615637E-3</v>
      </c>
      <c r="AP1150" s="7"/>
      <c r="AT1150" s="3"/>
      <c r="AV1150" s="7"/>
      <c r="AW1150" s="6"/>
      <c r="AY1150" s="7"/>
      <c r="BA1150" s="7"/>
      <c r="BG1150" s="7"/>
      <c r="BH1150" s="7"/>
    </row>
    <row r="1151" spans="1:60" x14ac:dyDescent="0.45">
      <c r="A1151" t="s">
        <v>892</v>
      </c>
      <c r="B1151" t="s">
        <v>30</v>
      </c>
      <c r="C1151" s="6">
        <v>44267.529861111114</v>
      </c>
      <c r="D1151" s="5">
        <v>139.5</v>
      </c>
      <c r="E1151" s="6">
        <v>44270.385416666664</v>
      </c>
      <c r="F1151">
        <v>271.95</v>
      </c>
      <c r="G1151" s="7">
        <v>0.94950000000000001</v>
      </c>
      <c r="H1151">
        <v>53495.17</v>
      </c>
      <c r="I1151" s="7">
        <v>0.92</v>
      </c>
      <c r="J1151">
        <v>416.83839999999998</v>
      </c>
      <c r="K1151">
        <v>58148.959999999999</v>
      </c>
      <c r="L1151">
        <v>1683286.45</v>
      </c>
      <c r="M1151">
        <v>169</v>
      </c>
      <c r="N1151">
        <v>316.54000000000002</v>
      </c>
      <c r="O1151" s="7">
        <v>-6.0199999999999997E-2</v>
      </c>
      <c r="P1151" s="7">
        <v>1.3914</v>
      </c>
      <c r="Q1151" t="s">
        <v>535</v>
      </c>
      <c r="S1151" s="2">
        <f t="shared" si="195"/>
        <v>44267</v>
      </c>
      <c r="T1151" t="s">
        <v>892</v>
      </c>
      <c r="U1151" s="5">
        <v>139.5</v>
      </c>
      <c r="V1151">
        <v>271.95</v>
      </c>
      <c r="W1151">
        <f t="shared" si="198"/>
        <v>11732624.417401746</v>
      </c>
      <c r="X1151">
        <f t="shared" si="188"/>
        <v>29331.561043504364</v>
      </c>
      <c r="Y1151">
        <f t="shared" si="189"/>
        <v>200</v>
      </c>
      <c r="Z1151">
        <f t="shared" si="190"/>
        <v>25667.1</v>
      </c>
      <c r="AA1151" s="5" t="str">
        <f t="shared" si="196"/>
        <v/>
      </c>
      <c r="AB1151" s="24" t="str">
        <f>IFERROR(AA1151/MAX($J$3:AA1151)-1,"")</f>
        <v/>
      </c>
      <c r="AG1151" s="3">
        <v>44656</v>
      </c>
      <c r="AH1151">
        <v>13509767.700076746</v>
      </c>
      <c r="AI1151" s="24">
        <f>AH1151/MAX($AH$2:AH1151)-1</f>
        <v>-3.0857562988119147E-3</v>
      </c>
      <c r="AJ1151" s="27">
        <f t="shared" si="191"/>
        <v>1</v>
      </c>
      <c r="AK1151">
        <f t="shared" si="192"/>
        <v>1</v>
      </c>
      <c r="AL1151" s="28">
        <f t="shared" si="197"/>
        <v>2</v>
      </c>
      <c r="AM1151" s="28">
        <f t="shared" si="193"/>
        <v>1384</v>
      </c>
      <c r="AN1151" s="29">
        <f t="shared" ca="1" si="194"/>
        <v>-3.0857562988119147E-3</v>
      </c>
      <c r="AP1151" s="7"/>
      <c r="AT1151" s="3"/>
      <c r="AV1151" s="7"/>
      <c r="AW1151" s="6"/>
      <c r="AY1151" s="7"/>
      <c r="BA1151" s="7"/>
      <c r="BG1151" s="7"/>
      <c r="BH1151" s="7"/>
    </row>
    <row r="1152" spans="1:60" x14ac:dyDescent="0.45">
      <c r="A1152" t="s">
        <v>892</v>
      </c>
      <c r="B1152" t="s">
        <v>30</v>
      </c>
      <c r="C1152" s="6">
        <v>44267.561805555553</v>
      </c>
      <c r="D1152" s="5">
        <v>154.30000000000001</v>
      </c>
      <c r="E1152" s="6">
        <v>44270.385416666664</v>
      </c>
      <c r="F1152">
        <v>271.95</v>
      </c>
      <c r="G1152" s="7">
        <v>0.76249999999999996</v>
      </c>
      <c r="H1152">
        <v>43123.28</v>
      </c>
      <c r="I1152" s="7">
        <v>0.7349</v>
      </c>
      <c r="J1152">
        <v>380.3177</v>
      </c>
      <c r="K1152">
        <v>58683.02</v>
      </c>
      <c r="L1152">
        <v>1779728.33</v>
      </c>
      <c r="M1152">
        <v>123</v>
      </c>
      <c r="N1152">
        <v>350.6</v>
      </c>
      <c r="O1152" s="7">
        <v>-4.1799999999999997E-2</v>
      </c>
      <c r="P1152" s="7">
        <v>1.1619999999999999</v>
      </c>
      <c r="Q1152" t="s">
        <v>535</v>
      </c>
      <c r="S1152" s="2">
        <f t="shared" si="195"/>
        <v>44267</v>
      </c>
      <c r="T1152" t="s">
        <v>892</v>
      </c>
      <c r="U1152" s="5">
        <v>154.30000000000001</v>
      </c>
      <c r="V1152">
        <v>271.95</v>
      </c>
      <c r="W1152">
        <f t="shared" si="198"/>
        <v>11732624.417401746</v>
      </c>
      <c r="X1152">
        <f t="shared" si="188"/>
        <v>29331.561043504364</v>
      </c>
      <c r="Y1152">
        <f t="shared" si="189"/>
        <v>200</v>
      </c>
      <c r="Z1152">
        <f t="shared" si="190"/>
        <v>22677.499999999996</v>
      </c>
      <c r="AA1152" s="5" t="str">
        <f t="shared" si="196"/>
        <v/>
      </c>
      <c r="AB1152" s="24" t="str">
        <f>IFERROR(AA1152/MAX($J$3:AA1152)-1,"")</f>
        <v/>
      </c>
      <c r="AG1152" s="3">
        <v>44657</v>
      </c>
      <c r="AH1152">
        <v>13508874.225076746</v>
      </c>
      <c r="AI1152" s="24">
        <f>AH1152/MAX($AH$2:AH1152)-1</f>
        <v>-3.1516877029384993E-3</v>
      </c>
      <c r="AJ1152" s="27">
        <f t="shared" si="191"/>
        <v>1</v>
      </c>
      <c r="AK1152">
        <f t="shared" si="192"/>
        <v>1</v>
      </c>
      <c r="AL1152" s="28">
        <f t="shared" si="197"/>
        <v>2</v>
      </c>
      <c r="AM1152" s="28">
        <f t="shared" si="193"/>
        <v>1384</v>
      </c>
      <c r="AN1152" s="29">
        <f t="shared" ca="1" si="194"/>
        <v>-3.1516877029384993E-3</v>
      </c>
      <c r="AP1152" s="7"/>
      <c r="AT1152" s="3"/>
      <c r="AV1152" s="7"/>
      <c r="AW1152" s="6"/>
      <c r="AY1152" s="7"/>
      <c r="BA1152" s="7"/>
      <c r="BG1152" s="7"/>
      <c r="BH1152" s="7"/>
    </row>
    <row r="1153" spans="1:60" x14ac:dyDescent="0.45">
      <c r="A1153" t="s">
        <v>893</v>
      </c>
      <c r="B1153" t="s">
        <v>30</v>
      </c>
      <c r="C1153" s="6">
        <v>44267.564583333333</v>
      </c>
      <c r="D1153" s="5">
        <v>154.55000000000001</v>
      </c>
      <c r="E1153" s="6">
        <v>44270.385416666664</v>
      </c>
      <c r="F1153">
        <v>238.45</v>
      </c>
      <c r="G1153" s="7">
        <v>0.54290000000000005</v>
      </c>
      <c r="H1153">
        <v>30371.9</v>
      </c>
      <c r="I1153" s="7">
        <v>0.51739999999999997</v>
      </c>
      <c r="J1153">
        <v>379.7912</v>
      </c>
      <c r="K1153">
        <v>58696.73</v>
      </c>
      <c r="L1153">
        <v>1810100.23</v>
      </c>
      <c r="M1153">
        <v>119</v>
      </c>
      <c r="N1153">
        <v>255.23</v>
      </c>
      <c r="O1153" s="7">
        <v>-8.8999999999999996E-2</v>
      </c>
      <c r="P1153" s="7">
        <v>0.93459999999999999</v>
      </c>
      <c r="Q1153" t="s">
        <v>535</v>
      </c>
      <c r="S1153" s="2">
        <f t="shared" si="195"/>
        <v>44267</v>
      </c>
      <c r="T1153" t="s">
        <v>893</v>
      </c>
      <c r="U1153" s="5">
        <v>154.55000000000001</v>
      </c>
      <c r="V1153">
        <v>238.45</v>
      </c>
      <c r="W1153">
        <f t="shared" si="198"/>
        <v>11732624.417401746</v>
      </c>
      <c r="X1153">
        <f t="shared" si="188"/>
        <v>29331.561043504364</v>
      </c>
      <c r="Y1153">
        <f t="shared" si="189"/>
        <v>200</v>
      </c>
      <c r="Z1153">
        <f t="shared" si="190"/>
        <v>15993.999999999995</v>
      </c>
      <c r="AA1153" s="5" t="str">
        <f t="shared" si="196"/>
        <v/>
      </c>
      <c r="AB1153" s="24" t="str">
        <f>IFERROR(AA1153/MAX($J$3:AA1153)-1,"")</f>
        <v/>
      </c>
      <c r="AG1153" s="3">
        <v>44658</v>
      </c>
      <c r="AH1153">
        <v>13508874.225076746</v>
      </c>
      <c r="AI1153" s="24">
        <f>AH1153/MAX($AH$2:AH1153)-1</f>
        <v>-3.1516877029384993E-3</v>
      </c>
      <c r="AJ1153" s="27">
        <f t="shared" si="191"/>
        <v>1</v>
      </c>
      <c r="AK1153">
        <f t="shared" si="192"/>
        <v>1</v>
      </c>
      <c r="AL1153" s="28">
        <f t="shared" si="197"/>
        <v>2</v>
      </c>
      <c r="AM1153" s="28">
        <f t="shared" si="193"/>
        <v>1384</v>
      </c>
      <c r="AN1153" s="29">
        <f t="shared" ca="1" si="194"/>
        <v>-3.1516877029384993E-3</v>
      </c>
      <c r="AP1153" s="7"/>
      <c r="AT1153" s="3"/>
      <c r="AV1153" s="7"/>
      <c r="AW1153" s="6"/>
      <c r="AY1153" s="7"/>
      <c r="BA1153" s="7"/>
      <c r="BG1153" s="7"/>
      <c r="BH1153" s="7"/>
    </row>
    <row r="1154" spans="1:60" x14ac:dyDescent="0.45">
      <c r="A1154" t="s">
        <v>893</v>
      </c>
      <c r="B1154" t="s">
        <v>30</v>
      </c>
      <c r="C1154" s="6">
        <v>44267.564583333333</v>
      </c>
      <c r="D1154" s="5">
        <v>154.55000000000001</v>
      </c>
      <c r="E1154" s="6">
        <v>44270.385416666664</v>
      </c>
      <c r="F1154">
        <v>238.45</v>
      </c>
      <c r="G1154" s="7">
        <v>0.54290000000000005</v>
      </c>
      <c r="H1154">
        <v>30112.36</v>
      </c>
      <c r="I1154" s="7">
        <v>0.51739999999999997</v>
      </c>
      <c r="J1154">
        <v>376.54570000000001</v>
      </c>
      <c r="K1154">
        <v>58195.14</v>
      </c>
      <c r="L1154">
        <v>1713398.81</v>
      </c>
      <c r="M1154">
        <v>119</v>
      </c>
      <c r="N1154">
        <v>253.05</v>
      </c>
      <c r="O1154" s="7">
        <v>-8.8999999999999996E-2</v>
      </c>
      <c r="P1154" s="7">
        <v>0.93459999999999999</v>
      </c>
      <c r="Q1154" t="s">
        <v>535</v>
      </c>
      <c r="S1154" s="2">
        <f t="shared" si="195"/>
        <v>44267</v>
      </c>
      <c r="T1154" t="s">
        <v>893</v>
      </c>
      <c r="U1154" s="5">
        <v>154.55000000000001</v>
      </c>
      <c r="V1154">
        <v>238.45</v>
      </c>
      <c r="W1154">
        <f t="shared" si="198"/>
        <v>11732624.417401746</v>
      </c>
      <c r="X1154">
        <f t="shared" ref="X1154:X1217" si="199">W1154*0.25%</f>
        <v>29331.561043504364</v>
      </c>
      <c r="Y1154">
        <f t="shared" ref="Y1154:Y1217" si="200">MROUND(X1154/U1154,25)</f>
        <v>200</v>
      </c>
      <c r="Z1154">
        <f t="shared" ref="Z1154:Z1217" si="201">Y1154*((V1154*0.99)-(U1154*1.01))</f>
        <v>15993.999999999995</v>
      </c>
      <c r="AA1154" s="5">
        <f t="shared" si="196"/>
        <v>11812957.017401746</v>
      </c>
      <c r="AB1154" s="24">
        <f>IFERROR(AA1154/MAX($J$3:AA1154)-1,"")</f>
        <v>-2.8989682022916852E-2</v>
      </c>
      <c r="AG1154" s="3">
        <v>44659</v>
      </c>
      <c r="AH1154">
        <v>13435343.262576746</v>
      </c>
      <c r="AI1154" s="24">
        <f>AH1154/MAX($AH$2:AH1154)-1</f>
        <v>-8.577692464581621E-3</v>
      </c>
      <c r="AJ1154" s="27">
        <f t="shared" ref="AJ1154:AJ1217" si="202">IF(AG1154=$AP$3,1,IF(AJ1153=1,1,""))</f>
        <v>1</v>
      </c>
      <c r="AK1154">
        <f t="shared" ref="AK1154:AK1217" si="203">IF(AG1154=$AP$4,1,IF(AK1155=1,1,""))</f>
        <v>1</v>
      </c>
      <c r="AL1154" s="28">
        <f t="shared" si="197"/>
        <v>2</v>
      </c>
      <c r="AM1154" s="28">
        <f t="shared" ref="AM1154:AM1217" si="204">IF(AND(AK1154=1,AK1155&lt;&gt;1),ROW(),IF(AND(AK1154="",AK1155=""),"",AM1155))</f>
        <v>1384</v>
      </c>
      <c r="AN1154" s="29">
        <f t="shared" ref="AN1154:AN1217" ca="1" si="205">IF(AM1154="","",IF(AJ1154=1,AH1154/MAX(INDIRECT("AH"&amp;AL1154&amp;":"&amp;"AJ"&amp;ROW(AN1154)))-1,""))</f>
        <v>-8.577692464581621E-3</v>
      </c>
      <c r="AP1154" s="7"/>
      <c r="AT1154" s="3"/>
      <c r="AV1154" s="7"/>
      <c r="AW1154" s="6"/>
      <c r="AY1154" s="7"/>
      <c r="BA1154" s="7"/>
      <c r="BG1154" s="7"/>
      <c r="BH1154" s="7"/>
    </row>
    <row r="1155" spans="1:60" x14ac:dyDescent="0.45">
      <c r="A1155" t="s">
        <v>894</v>
      </c>
      <c r="B1155" t="s">
        <v>30</v>
      </c>
      <c r="C1155" s="6">
        <v>44270.416666666664</v>
      </c>
      <c r="D1155" s="5">
        <v>164.9</v>
      </c>
      <c r="E1155" s="6">
        <v>44271.385416666664</v>
      </c>
      <c r="F1155">
        <v>85</v>
      </c>
      <c r="G1155" s="7">
        <v>-0.48449999999999999</v>
      </c>
      <c r="H1155">
        <v>-29506.99</v>
      </c>
      <c r="I1155" s="7">
        <v>-0.49969999999999998</v>
      </c>
      <c r="J1155">
        <v>358.09890000000001</v>
      </c>
      <c r="K1155">
        <v>59050.5</v>
      </c>
      <c r="L1155">
        <v>1780593.24</v>
      </c>
      <c r="M1155">
        <v>332</v>
      </c>
      <c r="N1155">
        <v>-88.88</v>
      </c>
      <c r="O1155" s="7">
        <v>-0.48449999999999999</v>
      </c>
      <c r="P1155" s="7">
        <v>0.39050000000000001</v>
      </c>
      <c r="Q1155" t="s">
        <v>535</v>
      </c>
      <c r="S1155" s="2">
        <f t="shared" ref="S1155:S1218" si="206">DATE(YEAR(C1155),MONTH(C1155),DAY(C1155))</f>
        <v>44270</v>
      </c>
      <c r="T1155" t="s">
        <v>894</v>
      </c>
      <c r="U1155" s="5">
        <v>164.9</v>
      </c>
      <c r="V1155">
        <v>85</v>
      </c>
      <c r="W1155">
        <f t="shared" si="198"/>
        <v>11812957.017401746</v>
      </c>
      <c r="X1155">
        <f t="shared" si="199"/>
        <v>29532.392543504364</v>
      </c>
      <c r="Y1155">
        <f t="shared" si="200"/>
        <v>175</v>
      </c>
      <c r="Z1155">
        <f t="shared" si="201"/>
        <v>-14419.825000000001</v>
      </c>
      <c r="AA1155" s="5" t="str">
        <f t="shared" ref="AA1155:AA1218" si="207">IF(S1155&lt;&gt;S1156,W1155+SUMIF($S$2:$S$3590,S1155,$Z$2:$Z$3590),"")</f>
        <v/>
      </c>
      <c r="AB1155" s="24" t="str">
        <f>IFERROR(AA1155/MAX($J$3:AA1155)-1,"")</f>
        <v/>
      </c>
      <c r="AG1155" s="3">
        <v>44660</v>
      </c>
      <c r="AH1155">
        <v>13435343.262576746</v>
      </c>
      <c r="AI1155" s="24">
        <f>AH1155/MAX($AH$2:AH1155)-1</f>
        <v>-8.577692464581621E-3</v>
      </c>
      <c r="AJ1155" s="27">
        <f t="shared" si="202"/>
        <v>1</v>
      </c>
      <c r="AK1155">
        <f t="shared" si="203"/>
        <v>1</v>
      </c>
      <c r="AL1155" s="28">
        <f t="shared" ref="AL1155:AL1218" si="208">IF(AND(AJ1155=1,AJ1154&lt;&gt;1),ROW(),IF(AND(AJ1155="",AJ1154=""),"",AL1154))</f>
        <v>2</v>
      </c>
      <c r="AM1155" s="28">
        <f t="shared" si="204"/>
        <v>1384</v>
      </c>
      <c r="AN1155" s="29">
        <f t="shared" ca="1" si="205"/>
        <v>-8.577692464581621E-3</v>
      </c>
      <c r="AP1155" s="7"/>
      <c r="AT1155" s="3"/>
      <c r="AV1155" s="7"/>
      <c r="AW1155" s="6"/>
      <c r="AY1155" s="7"/>
      <c r="BA1155" s="7"/>
      <c r="BG1155" s="7"/>
      <c r="BH1155" s="7"/>
    </row>
    <row r="1156" spans="1:60" x14ac:dyDescent="0.45">
      <c r="A1156" t="s">
        <v>895</v>
      </c>
      <c r="B1156" t="s">
        <v>30</v>
      </c>
      <c r="C1156" s="6">
        <v>44270.417361111111</v>
      </c>
      <c r="D1156" s="5">
        <v>149</v>
      </c>
      <c r="E1156" s="6">
        <v>44271.385416666664</v>
      </c>
      <c r="F1156">
        <v>67.95</v>
      </c>
      <c r="G1156" s="7">
        <v>-0.54400000000000004</v>
      </c>
      <c r="H1156">
        <v>-32977.599999999999</v>
      </c>
      <c r="I1156" s="7">
        <v>-0.5585</v>
      </c>
      <c r="J1156">
        <v>396.27249999999998</v>
      </c>
      <c r="K1156">
        <v>59044.6</v>
      </c>
      <c r="L1156">
        <v>1747615.65</v>
      </c>
      <c r="M1156">
        <v>331</v>
      </c>
      <c r="N1156">
        <v>-99.63</v>
      </c>
      <c r="O1156" s="7">
        <v>-0.54400000000000004</v>
      </c>
      <c r="P1156" s="7">
        <v>0.32890000000000003</v>
      </c>
      <c r="Q1156" t="s">
        <v>535</v>
      </c>
      <c r="S1156" s="2">
        <f t="shared" si="206"/>
        <v>44270</v>
      </c>
      <c r="T1156" t="s">
        <v>895</v>
      </c>
      <c r="U1156" s="5">
        <v>149</v>
      </c>
      <c r="V1156">
        <v>67.95</v>
      </c>
      <c r="W1156">
        <f t="shared" si="198"/>
        <v>11812957.017401746</v>
      </c>
      <c r="X1156">
        <f t="shared" si="199"/>
        <v>29532.392543504364</v>
      </c>
      <c r="Y1156">
        <f t="shared" si="200"/>
        <v>200</v>
      </c>
      <c r="Z1156">
        <f t="shared" si="201"/>
        <v>-16643.900000000001</v>
      </c>
      <c r="AA1156" s="5" t="str">
        <f t="shared" si="207"/>
        <v/>
      </c>
      <c r="AB1156" s="24" t="str">
        <f>IFERROR(AA1156/MAX($J$3:AA1156)-1,"")</f>
        <v/>
      </c>
      <c r="AG1156" s="3">
        <v>44661</v>
      </c>
      <c r="AH1156">
        <v>13435343.262576746</v>
      </c>
      <c r="AI1156" s="24">
        <f>AH1156/MAX($AH$2:AH1156)-1</f>
        <v>-8.577692464581621E-3</v>
      </c>
      <c r="AJ1156" s="27">
        <f t="shared" si="202"/>
        <v>1</v>
      </c>
      <c r="AK1156">
        <f t="shared" si="203"/>
        <v>1</v>
      </c>
      <c r="AL1156" s="28">
        <f t="shared" si="208"/>
        <v>2</v>
      </c>
      <c r="AM1156" s="28">
        <f t="shared" si="204"/>
        <v>1384</v>
      </c>
      <c r="AN1156" s="29">
        <f t="shared" ca="1" si="205"/>
        <v>-8.577692464581621E-3</v>
      </c>
      <c r="AP1156" s="7"/>
      <c r="AT1156" s="3"/>
      <c r="AV1156" s="7"/>
      <c r="AW1156" s="6"/>
      <c r="AY1156" s="7"/>
      <c r="BA1156" s="7"/>
      <c r="BG1156" s="7"/>
      <c r="BH1156" s="7"/>
    </row>
    <row r="1157" spans="1:60" x14ac:dyDescent="0.45">
      <c r="A1157" t="s">
        <v>899</v>
      </c>
      <c r="B1157" t="s">
        <v>30</v>
      </c>
      <c r="C1157" s="6">
        <v>44270.520833333336</v>
      </c>
      <c r="D1157" s="5">
        <v>143.6</v>
      </c>
      <c r="E1157" s="6">
        <v>44271.385416666664</v>
      </c>
      <c r="F1157">
        <v>52.7</v>
      </c>
      <c r="G1157" s="7">
        <v>-0.63300000000000001</v>
      </c>
      <c r="H1157">
        <v>-37874</v>
      </c>
      <c r="I1157" s="7">
        <v>-0.64670000000000005</v>
      </c>
      <c r="J1157">
        <v>407.84809999999999</v>
      </c>
      <c r="K1157">
        <v>58567</v>
      </c>
      <c r="L1157">
        <v>1675524.8</v>
      </c>
      <c r="M1157">
        <v>182</v>
      </c>
      <c r="N1157">
        <v>-208.1</v>
      </c>
      <c r="O1157" s="7">
        <v>-0.63300000000000001</v>
      </c>
      <c r="P1157" s="7">
        <v>0.1779</v>
      </c>
      <c r="Q1157" t="s">
        <v>535</v>
      </c>
      <c r="S1157" s="2">
        <f t="shared" si="206"/>
        <v>44270</v>
      </c>
      <c r="T1157" t="s">
        <v>899</v>
      </c>
      <c r="U1157" s="5">
        <v>143.6</v>
      </c>
      <c r="V1157">
        <v>52.7</v>
      </c>
      <c r="W1157">
        <f t="shared" si="198"/>
        <v>11812957.017401746</v>
      </c>
      <c r="X1157">
        <f t="shared" si="199"/>
        <v>29532.392543504364</v>
      </c>
      <c r="Y1157">
        <f t="shared" si="200"/>
        <v>200</v>
      </c>
      <c r="Z1157">
        <f t="shared" si="201"/>
        <v>-18572.599999999999</v>
      </c>
      <c r="AA1157" s="5" t="str">
        <f t="shared" si="207"/>
        <v/>
      </c>
      <c r="AB1157" s="24" t="str">
        <f>IFERROR(AA1157/MAX($J$3:AA1157)-1,"")</f>
        <v/>
      </c>
      <c r="AG1157" s="3">
        <v>44662</v>
      </c>
      <c r="AH1157">
        <v>13449636.462576745</v>
      </c>
      <c r="AI1157" s="24">
        <f>AH1157/MAX($AH$2:AH1157)-1</f>
        <v>-7.5229670996156406E-3</v>
      </c>
      <c r="AJ1157" s="27">
        <f t="shared" si="202"/>
        <v>1</v>
      </c>
      <c r="AK1157">
        <f t="shared" si="203"/>
        <v>1</v>
      </c>
      <c r="AL1157" s="28">
        <f t="shared" si="208"/>
        <v>2</v>
      </c>
      <c r="AM1157" s="28">
        <f t="shared" si="204"/>
        <v>1384</v>
      </c>
      <c r="AN1157" s="29">
        <f t="shared" ca="1" si="205"/>
        <v>-7.5229670996156406E-3</v>
      </c>
      <c r="AP1157" s="7"/>
      <c r="AT1157" s="3"/>
      <c r="AV1157" s="7"/>
      <c r="AW1157" s="6"/>
      <c r="AY1157" s="7"/>
      <c r="BA1157" s="7"/>
      <c r="BG1157" s="7"/>
      <c r="BH1157" s="7"/>
    </row>
    <row r="1158" spans="1:60" x14ac:dyDescent="0.45">
      <c r="A1158" t="s">
        <v>900</v>
      </c>
      <c r="B1158" t="s">
        <v>30</v>
      </c>
      <c r="C1158" s="6">
        <v>44270.525694444441</v>
      </c>
      <c r="D1158" s="5">
        <v>133.55000000000001</v>
      </c>
      <c r="E1158" s="6">
        <v>44271.385416666664</v>
      </c>
      <c r="F1158">
        <v>41</v>
      </c>
      <c r="G1158" s="7">
        <v>-0.69299999999999995</v>
      </c>
      <c r="H1158">
        <v>-41361.81</v>
      </c>
      <c r="I1158" s="7">
        <v>-0.70609999999999995</v>
      </c>
      <c r="J1158">
        <v>438.64030000000002</v>
      </c>
      <c r="K1158">
        <v>58580.42</v>
      </c>
      <c r="L1158">
        <v>1634162.99</v>
      </c>
      <c r="M1158">
        <v>175</v>
      </c>
      <c r="N1158">
        <v>-236.35</v>
      </c>
      <c r="O1158" s="7">
        <v>-0.69299999999999995</v>
      </c>
      <c r="P1158" s="7">
        <v>7.2300000000000003E-2</v>
      </c>
      <c r="Q1158" t="s">
        <v>535</v>
      </c>
      <c r="S1158" s="2">
        <f t="shared" si="206"/>
        <v>44270</v>
      </c>
      <c r="T1158" t="s">
        <v>900</v>
      </c>
      <c r="U1158" s="5">
        <v>133.55000000000001</v>
      </c>
      <c r="V1158">
        <v>41</v>
      </c>
      <c r="W1158">
        <f t="shared" ref="W1158:W1221" si="209">IF(S1158&lt;&gt;S1157,AA1157,W1157)</f>
        <v>11812957.017401746</v>
      </c>
      <c r="X1158">
        <f t="shared" si="199"/>
        <v>29532.392543504364</v>
      </c>
      <c r="Y1158">
        <f t="shared" si="200"/>
        <v>225</v>
      </c>
      <c r="Z1158">
        <f t="shared" si="201"/>
        <v>-21216.487499999999</v>
      </c>
      <c r="AA1158" s="5">
        <f t="shared" si="207"/>
        <v>11742104.204901746</v>
      </c>
      <c r="AB1158" s="24">
        <f>IFERROR(AA1158/MAX($J$3:AA1158)-1,"")</f>
        <v>-3.4813694748422219E-2</v>
      </c>
      <c r="AG1158" s="3">
        <v>44663</v>
      </c>
      <c r="AH1158">
        <v>13325576.325076746</v>
      </c>
      <c r="AI1158" s="24">
        <f>AH1158/MAX($AH$2:AH1158)-1</f>
        <v>-1.667762622440383E-2</v>
      </c>
      <c r="AJ1158" s="27">
        <f t="shared" si="202"/>
        <v>1</v>
      </c>
      <c r="AK1158">
        <f t="shared" si="203"/>
        <v>1</v>
      </c>
      <c r="AL1158" s="28">
        <f t="shared" si="208"/>
        <v>2</v>
      </c>
      <c r="AM1158" s="28">
        <f t="shared" si="204"/>
        <v>1384</v>
      </c>
      <c r="AN1158" s="29">
        <f t="shared" ca="1" si="205"/>
        <v>-1.667762622440383E-2</v>
      </c>
      <c r="AP1158" s="7"/>
      <c r="AT1158" s="3"/>
      <c r="AV1158" s="7"/>
      <c r="AW1158" s="6"/>
      <c r="AY1158" s="7"/>
      <c r="BA1158" s="7"/>
      <c r="BG1158" s="7"/>
      <c r="BH1158" s="7"/>
    </row>
    <row r="1159" spans="1:60" x14ac:dyDescent="0.45">
      <c r="A1159" t="s">
        <v>895</v>
      </c>
      <c r="B1159" t="s">
        <v>30</v>
      </c>
      <c r="C1159" s="6">
        <v>44272.427083333336</v>
      </c>
      <c r="D1159" s="5">
        <v>86.15</v>
      </c>
      <c r="E1159" s="6">
        <v>44273.385416666664</v>
      </c>
      <c r="F1159">
        <v>55</v>
      </c>
      <c r="G1159" s="7">
        <v>-0.36159999999999998</v>
      </c>
      <c r="H1159">
        <v>-22200.81</v>
      </c>
      <c r="I1159" s="7">
        <v>-0.378</v>
      </c>
      <c r="J1159">
        <v>681.81169999999997</v>
      </c>
      <c r="K1159">
        <v>58738.080000000002</v>
      </c>
      <c r="L1159">
        <v>1725414.83</v>
      </c>
      <c r="M1159">
        <v>317</v>
      </c>
      <c r="N1159">
        <v>-70.03</v>
      </c>
      <c r="O1159" s="7">
        <v>-0.46949999999999997</v>
      </c>
      <c r="P1159" s="7">
        <v>0.89959999999999996</v>
      </c>
      <c r="Q1159" t="s">
        <v>535</v>
      </c>
      <c r="S1159" s="2">
        <f t="shared" si="206"/>
        <v>44272</v>
      </c>
      <c r="T1159" t="s">
        <v>895</v>
      </c>
      <c r="U1159" s="5">
        <v>86.15</v>
      </c>
      <c r="V1159">
        <v>55</v>
      </c>
      <c r="W1159">
        <f t="shared" si="209"/>
        <v>11742104.204901746</v>
      </c>
      <c r="X1159">
        <f t="shared" si="199"/>
        <v>29355.260512254365</v>
      </c>
      <c r="Y1159">
        <f t="shared" si="200"/>
        <v>350</v>
      </c>
      <c r="Z1159">
        <f t="shared" si="201"/>
        <v>-11396.525000000003</v>
      </c>
      <c r="AA1159" s="5" t="str">
        <f t="shared" si="207"/>
        <v/>
      </c>
      <c r="AB1159" s="24" t="str">
        <f>IFERROR(AA1159/MAX($J$3:AA1159)-1,"")</f>
        <v/>
      </c>
      <c r="AG1159" s="3">
        <v>44664</v>
      </c>
      <c r="AH1159">
        <v>13270464.850076746</v>
      </c>
      <c r="AI1159" s="24">
        <f>AH1159/MAX($AH$2:AH1159)-1</f>
        <v>-2.0744418166249723E-2</v>
      </c>
      <c r="AJ1159" s="27">
        <f t="shared" si="202"/>
        <v>1</v>
      </c>
      <c r="AK1159">
        <f t="shared" si="203"/>
        <v>1</v>
      </c>
      <c r="AL1159" s="28">
        <f t="shared" si="208"/>
        <v>2</v>
      </c>
      <c r="AM1159" s="28">
        <f t="shared" si="204"/>
        <v>1384</v>
      </c>
      <c r="AN1159" s="29">
        <f t="shared" ca="1" si="205"/>
        <v>-2.0744418166249723E-2</v>
      </c>
      <c r="AP1159" s="7"/>
      <c r="AT1159" s="3"/>
      <c r="AV1159" s="7"/>
      <c r="AW1159" s="6"/>
      <c r="AY1159" s="7"/>
      <c r="BA1159" s="7"/>
      <c r="BG1159" s="7"/>
      <c r="BH1159" s="7"/>
    </row>
    <row r="1160" spans="1:60" x14ac:dyDescent="0.45">
      <c r="A1160" t="s">
        <v>899</v>
      </c>
      <c r="B1160" t="s">
        <v>30</v>
      </c>
      <c r="C1160" s="6">
        <v>44272.536805555559</v>
      </c>
      <c r="D1160" s="5">
        <v>67.099999999999994</v>
      </c>
      <c r="E1160" s="6">
        <v>44273.385416666664</v>
      </c>
      <c r="F1160">
        <v>32.35</v>
      </c>
      <c r="G1160" s="7">
        <v>-0.51790000000000003</v>
      </c>
      <c r="H1160">
        <v>-31290.53</v>
      </c>
      <c r="I1160" s="7">
        <v>-0.53269999999999995</v>
      </c>
      <c r="J1160">
        <v>875.39430000000004</v>
      </c>
      <c r="K1160">
        <v>58738.96</v>
      </c>
      <c r="L1160">
        <v>1694124.3</v>
      </c>
      <c r="M1160">
        <v>159</v>
      </c>
      <c r="N1160">
        <v>-196.8</v>
      </c>
      <c r="O1160" s="7">
        <v>-0.51790000000000003</v>
      </c>
      <c r="P1160" s="7">
        <v>0.90010000000000001</v>
      </c>
      <c r="Q1160" t="s">
        <v>535</v>
      </c>
      <c r="S1160" s="2">
        <f t="shared" si="206"/>
        <v>44272</v>
      </c>
      <c r="T1160" t="s">
        <v>899</v>
      </c>
      <c r="U1160" s="5">
        <v>67.099999999999994</v>
      </c>
      <c r="V1160">
        <v>32.35</v>
      </c>
      <c r="W1160">
        <f t="shared" si="209"/>
        <v>11742104.204901746</v>
      </c>
      <c r="X1160">
        <f t="shared" si="199"/>
        <v>29355.260512254365</v>
      </c>
      <c r="Y1160">
        <f t="shared" si="200"/>
        <v>425</v>
      </c>
      <c r="Z1160">
        <f t="shared" si="201"/>
        <v>-15191.4125</v>
      </c>
      <c r="AA1160" s="5" t="str">
        <f t="shared" si="207"/>
        <v/>
      </c>
      <c r="AB1160" s="24" t="str">
        <f>IFERROR(AA1160/MAX($J$3:AA1160)-1,"")</f>
        <v/>
      </c>
      <c r="AG1160" s="3">
        <v>44665</v>
      </c>
      <c r="AH1160">
        <v>13270464.850076746</v>
      </c>
      <c r="AI1160" s="24">
        <f>AH1160/MAX($AH$2:AH1160)-1</f>
        <v>-2.0744418166249723E-2</v>
      </c>
      <c r="AJ1160" s="27">
        <f t="shared" si="202"/>
        <v>1</v>
      </c>
      <c r="AK1160">
        <f t="shared" si="203"/>
        <v>1</v>
      </c>
      <c r="AL1160" s="28">
        <f t="shared" si="208"/>
        <v>2</v>
      </c>
      <c r="AM1160" s="28">
        <f t="shared" si="204"/>
        <v>1384</v>
      </c>
      <c r="AN1160" s="29">
        <f t="shared" ca="1" si="205"/>
        <v>-2.0744418166249723E-2</v>
      </c>
      <c r="AP1160" s="7"/>
      <c r="AT1160" s="3"/>
      <c r="AV1160" s="7"/>
      <c r="AW1160" s="6"/>
      <c r="AY1160" s="7"/>
      <c r="BA1160" s="7"/>
      <c r="BG1160" s="7"/>
      <c r="BH1160" s="7"/>
    </row>
    <row r="1161" spans="1:60" x14ac:dyDescent="0.45">
      <c r="A1161" t="s">
        <v>900</v>
      </c>
      <c r="B1161" t="s">
        <v>30</v>
      </c>
      <c r="C1161" s="6">
        <v>44272.628472222219</v>
      </c>
      <c r="D1161" s="5">
        <v>76.25</v>
      </c>
      <c r="E1161" s="6">
        <v>44273.385416666664</v>
      </c>
      <c r="F1161">
        <v>19.25</v>
      </c>
      <c r="G1161" s="7">
        <v>-0.74750000000000005</v>
      </c>
      <c r="H1161">
        <v>-44213.63</v>
      </c>
      <c r="I1161" s="7">
        <v>-0.7601</v>
      </c>
      <c r="J1161">
        <v>762.89589999999998</v>
      </c>
      <c r="K1161">
        <v>58170.82</v>
      </c>
      <c r="L1161">
        <v>1589949.36</v>
      </c>
      <c r="M1161">
        <v>27</v>
      </c>
      <c r="N1161">
        <v>-1637.54</v>
      </c>
      <c r="O1161" s="7">
        <v>-0.74750000000000005</v>
      </c>
      <c r="P1161" s="7">
        <v>0.28129999999999999</v>
      </c>
      <c r="Q1161" t="s">
        <v>535</v>
      </c>
      <c r="S1161" s="2">
        <f t="shared" si="206"/>
        <v>44272</v>
      </c>
      <c r="T1161" t="s">
        <v>900</v>
      </c>
      <c r="U1161" s="5">
        <v>76.25</v>
      </c>
      <c r="V1161">
        <v>19.25</v>
      </c>
      <c r="W1161">
        <f t="shared" si="209"/>
        <v>11742104.204901746</v>
      </c>
      <c r="X1161">
        <f t="shared" si="199"/>
        <v>29355.260512254365</v>
      </c>
      <c r="Y1161">
        <f t="shared" si="200"/>
        <v>375</v>
      </c>
      <c r="Z1161">
        <f t="shared" si="201"/>
        <v>-21733.125</v>
      </c>
      <c r="AA1161" s="5" t="str">
        <f t="shared" si="207"/>
        <v/>
      </c>
      <c r="AB1161" s="24" t="str">
        <f>IFERROR(AA1161/MAX($J$3:AA1161)-1,"")</f>
        <v/>
      </c>
      <c r="AG1161" s="3">
        <v>44666</v>
      </c>
      <c r="AH1161">
        <v>13270464.850076746</v>
      </c>
      <c r="AI1161" s="24">
        <f>AH1161/MAX($AH$2:AH1161)-1</f>
        <v>-2.0744418166249723E-2</v>
      </c>
      <c r="AJ1161" s="27">
        <f t="shared" si="202"/>
        <v>1</v>
      </c>
      <c r="AK1161">
        <f t="shared" si="203"/>
        <v>1</v>
      </c>
      <c r="AL1161" s="28">
        <f t="shared" si="208"/>
        <v>2</v>
      </c>
      <c r="AM1161" s="28">
        <f t="shared" si="204"/>
        <v>1384</v>
      </c>
      <c r="AN1161" s="29">
        <f t="shared" ca="1" si="205"/>
        <v>-2.0744418166249723E-2</v>
      </c>
      <c r="AP1161" s="7"/>
      <c r="AT1161" s="3"/>
      <c r="AV1161" s="7"/>
      <c r="AW1161" s="6"/>
      <c r="AY1161" s="7"/>
      <c r="BA1161" s="7"/>
      <c r="BG1161" s="7"/>
      <c r="BH1161" s="7"/>
    </row>
    <row r="1162" spans="1:60" x14ac:dyDescent="0.45">
      <c r="A1162" t="s">
        <v>884</v>
      </c>
      <c r="B1162" t="s">
        <v>30</v>
      </c>
      <c r="C1162" s="6">
        <v>44272.629861111112</v>
      </c>
      <c r="D1162" s="5">
        <v>60.05</v>
      </c>
      <c r="E1162" s="6">
        <v>44273.385416666664</v>
      </c>
      <c r="F1162">
        <v>11.1</v>
      </c>
      <c r="G1162" s="7">
        <v>-0.81520000000000004</v>
      </c>
      <c r="H1162">
        <v>-48112.12</v>
      </c>
      <c r="I1162" s="7">
        <v>-0.82699999999999996</v>
      </c>
      <c r="J1162">
        <v>968.80129999999997</v>
      </c>
      <c r="K1162">
        <v>58176.52</v>
      </c>
      <c r="L1162">
        <v>1541837.24</v>
      </c>
      <c r="M1162">
        <v>25</v>
      </c>
      <c r="N1162">
        <v>-1924.48</v>
      </c>
      <c r="O1162" s="7">
        <v>-0.81520000000000004</v>
      </c>
      <c r="P1162" s="7">
        <v>0.214</v>
      </c>
      <c r="Q1162" t="s">
        <v>535</v>
      </c>
      <c r="S1162" s="2">
        <f t="shared" si="206"/>
        <v>44272</v>
      </c>
      <c r="T1162" t="s">
        <v>884</v>
      </c>
      <c r="U1162" s="5">
        <v>60.05</v>
      </c>
      <c r="V1162">
        <v>11.1</v>
      </c>
      <c r="W1162">
        <f t="shared" si="209"/>
        <v>11742104.204901746</v>
      </c>
      <c r="X1162">
        <f t="shared" si="199"/>
        <v>29355.260512254365</v>
      </c>
      <c r="Y1162">
        <f t="shared" si="200"/>
        <v>500</v>
      </c>
      <c r="Z1162">
        <f t="shared" si="201"/>
        <v>-24830.750000000004</v>
      </c>
      <c r="AA1162" s="5">
        <f t="shared" si="207"/>
        <v>11668952.392401746</v>
      </c>
      <c r="AB1162" s="24">
        <f>IFERROR(AA1162/MAX($J$3:AA1162)-1,"")</f>
        <v>-4.0826682403552805E-2</v>
      </c>
      <c r="AG1162" s="3">
        <v>44667</v>
      </c>
      <c r="AH1162">
        <v>13270464.850076746</v>
      </c>
      <c r="AI1162" s="24">
        <f>AH1162/MAX($AH$2:AH1162)-1</f>
        <v>-2.0744418166249723E-2</v>
      </c>
      <c r="AJ1162" s="27">
        <f t="shared" si="202"/>
        <v>1</v>
      </c>
      <c r="AK1162">
        <f t="shared" si="203"/>
        <v>1</v>
      </c>
      <c r="AL1162" s="28">
        <f t="shared" si="208"/>
        <v>2</v>
      </c>
      <c r="AM1162" s="28">
        <f t="shared" si="204"/>
        <v>1384</v>
      </c>
      <c r="AN1162" s="29">
        <f t="shared" ca="1" si="205"/>
        <v>-2.0744418166249723E-2</v>
      </c>
      <c r="AP1162" s="7"/>
      <c r="AT1162" s="3"/>
      <c r="AV1162" s="7"/>
      <c r="AW1162" s="6"/>
      <c r="AY1162" s="7"/>
      <c r="BA1162" s="7"/>
      <c r="BG1162" s="7"/>
      <c r="BH1162" s="7"/>
    </row>
    <row r="1163" spans="1:60" x14ac:dyDescent="0.45">
      <c r="A1163" t="s">
        <v>900</v>
      </c>
      <c r="B1163" t="s">
        <v>30</v>
      </c>
      <c r="C1163" s="6">
        <v>44273.444444444445</v>
      </c>
      <c r="D1163" s="5">
        <v>33.5</v>
      </c>
      <c r="E1163" s="6">
        <v>44273.638194444444</v>
      </c>
      <c r="F1163">
        <v>189.3</v>
      </c>
      <c r="G1163" s="7">
        <v>4.6506999999999996</v>
      </c>
      <c r="H1163">
        <v>268043.3</v>
      </c>
      <c r="I1163" s="7">
        <v>4.5842000000000001</v>
      </c>
      <c r="J1163">
        <v>1745.3920000000001</v>
      </c>
      <c r="K1163">
        <v>58470.62</v>
      </c>
      <c r="L1163">
        <v>1962167.6</v>
      </c>
      <c r="M1163">
        <v>280</v>
      </c>
      <c r="N1163">
        <v>957.3</v>
      </c>
      <c r="O1163" s="7">
        <v>-0.70899999999999996</v>
      </c>
      <c r="P1163" s="7">
        <v>7.0179</v>
      </c>
      <c r="Q1163" t="s">
        <v>535</v>
      </c>
      <c r="S1163" s="2">
        <f t="shared" si="206"/>
        <v>44273</v>
      </c>
      <c r="T1163" t="s">
        <v>900</v>
      </c>
      <c r="U1163" s="5">
        <v>33.5</v>
      </c>
      <c r="V1163">
        <v>189.3</v>
      </c>
      <c r="W1163">
        <f t="shared" si="209"/>
        <v>11668952.392401746</v>
      </c>
      <c r="X1163">
        <f t="shared" si="199"/>
        <v>29172.380981004364</v>
      </c>
      <c r="Y1163">
        <f t="shared" si="200"/>
        <v>875</v>
      </c>
      <c r="Z1163">
        <f t="shared" si="201"/>
        <v>134375.5</v>
      </c>
      <c r="AA1163" s="5" t="str">
        <f t="shared" si="207"/>
        <v/>
      </c>
      <c r="AB1163" s="24" t="str">
        <f>IFERROR(AA1163/MAX($J$3:AA1163)-1,"")</f>
        <v/>
      </c>
      <c r="AG1163" s="3">
        <v>44668</v>
      </c>
      <c r="AH1163">
        <v>13270464.850076746</v>
      </c>
      <c r="AI1163" s="24">
        <f>AH1163/MAX($AH$2:AH1163)-1</f>
        <v>-2.0744418166249723E-2</v>
      </c>
      <c r="AJ1163" s="27">
        <f t="shared" si="202"/>
        <v>1</v>
      </c>
      <c r="AK1163">
        <f t="shared" si="203"/>
        <v>1</v>
      </c>
      <c r="AL1163" s="28">
        <f t="shared" si="208"/>
        <v>2</v>
      </c>
      <c r="AM1163" s="28">
        <f t="shared" si="204"/>
        <v>1384</v>
      </c>
      <c r="AN1163" s="29">
        <f t="shared" ca="1" si="205"/>
        <v>-2.0744418166249723E-2</v>
      </c>
      <c r="AP1163" s="7"/>
      <c r="AT1163" s="3"/>
      <c r="AV1163" s="7"/>
      <c r="AW1163" s="6"/>
      <c r="AY1163" s="7"/>
      <c r="BA1163" s="7"/>
      <c r="BG1163" s="7"/>
      <c r="BH1163" s="7"/>
    </row>
    <row r="1164" spans="1:60" x14ac:dyDescent="0.45">
      <c r="A1164" t="s">
        <v>884</v>
      </c>
      <c r="B1164" t="s">
        <v>30</v>
      </c>
      <c r="C1164" s="6">
        <v>44273.551388888889</v>
      </c>
      <c r="D1164" s="5">
        <v>30.75</v>
      </c>
      <c r="E1164" s="6">
        <v>44273.638194444444</v>
      </c>
      <c r="F1164">
        <v>139.30000000000001</v>
      </c>
      <c r="G1164" s="7">
        <v>3.5301</v>
      </c>
      <c r="H1164">
        <v>203384.92</v>
      </c>
      <c r="I1164" s="7">
        <v>3.4748000000000001</v>
      </c>
      <c r="J1164">
        <v>1903.471</v>
      </c>
      <c r="K1164">
        <v>58531.73</v>
      </c>
      <c r="L1164">
        <v>2165552.52</v>
      </c>
      <c r="M1164">
        <v>126</v>
      </c>
      <c r="N1164">
        <v>1614.17</v>
      </c>
      <c r="O1164" s="7">
        <v>-0.29430000000000001</v>
      </c>
      <c r="P1164" s="7">
        <v>6.1317000000000004</v>
      </c>
      <c r="Q1164" t="s">
        <v>535</v>
      </c>
      <c r="S1164" s="2">
        <f t="shared" si="206"/>
        <v>44273</v>
      </c>
      <c r="T1164" t="s">
        <v>884</v>
      </c>
      <c r="U1164" s="5">
        <v>30.75</v>
      </c>
      <c r="V1164">
        <v>139.30000000000001</v>
      </c>
      <c r="W1164">
        <f t="shared" si="209"/>
        <v>11668952.392401746</v>
      </c>
      <c r="X1164">
        <f t="shared" si="199"/>
        <v>29172.380981004364</v>
      </c>
      <c r="Y1164">
        <f t="shared" si="200"/>
        <v>950</v>
      </c>
      <c r="Z1164">
        <f t="shared" si="201"/>
        <v>101507.02500000001</v>
      </c>
      <c r="AA1164" s="5" t="str">
        <f t="shared" si="207"/>
        <v/>
      </c>
      <c r="AB1164" s="24" t="str">
        <f>IFERROR(AA1164/MAX($J$3:AA1164)-1,"")</f>
        <v/>
      </c>
      <c r="AG1164" s="3">
        <v>44669</v>
      </c>
      <c r="AH1164">
        <v>13201029.125076747</v>
      </c>
      <c r="AI1164" s="24">
        <f>AH1164/MAX($AH$2:AH1164)-1</f>
        <v>-2.5868226718030018E-2</v>
      </c>
      <c r="AJ1164" s="27">
        <f t="shared" si="202"/>
        <v>1</v>
      </c>
      <c r="AK1164">
        <f t="shared" si="203"/>
        <v>1</v>
      </c>
      <c r="AL1164" s="28">
        <f t="shared" si="208"/>
        <v>2</v>
      </c>
      <c r="AM1164" s="28">
        <f t="shared" si="204"/>
        <v>1384</v>
      </c>
      <c r="AN1164" s="29">
        <f t="shared" ca="1" si="205"/>
        <v>-2.5868226718030018E-2</v>
      </c>
      <c r="AP1164" s="7"/>
      <c r="AT1164" s="3"/>
      <c r="AV1164" s="7"/>
      <c r="AW1164" s="6"/>
      <c r="AY1164" s="7"/>
      <c r="BA1164" s="7"/>
      <c r="BG1164" s="7"/>
      <c r="BH1164" s="7"/>
    </row>
    <row r="1165" spans="1:60" x14ac:dyDescent="0.45">
      <c r="A1165" t="s">
        <v>974</v>
      </c>
      <c r="B1165" t="s">
        <v>30</v>
      </c>
      <c r="C1165" s="6">
        <v>44273.554166666669</v>
      </c>
      <c r="D1165" s="5">
        <v>166.95</v>
      </c>
      <c r="E1165" s="6">
        <v>44274.385416666664</v>
      </c>
      <c r="F1165">
        <v>276.35000000000002</v>
      </c>
      <c r="G1165" s="7">
        <v>0.65529999999999999</v>
      </c>
      <c r="H1165">
        <v>36283.68</v>
      </c>
      <c r="I1165" s="7">
        <v>0.62870000000000004</v>
      </c>
      <c r="J1165">
        <v>345.66750000000002</v>
      </c>
      <c r="K1165">
        <v>57709.18</v>
      </c>
      <c r="L1165">
        <v>1578120.91</v>
      </c>
      <c r="M1165">
        <v>134</v>
      </c>
      <c r="N1165">
        <v>270.77</v>
      </c>
      <c r="O1165" s="7">
        <v>-6.3799999999999996E-2</v>
      </c>
      <c r="P1165" s="7">
        <v>0.71909999999999996</v>
      </c>
      <c r="Q1165" t="s">
        <v>535</v>
      </c>
      <c r="S1165" s="2">
        <f t="shared" si="206"/>
        <v>44273</v>
      </c>
      <c r="T1165" t="s">
        <v>974</v>
      </c>
      <c r="U1165" s="5">
        <v>166.95</v>
      </c>
      <c r="V1165">
        <v>276.35000000000002</v>
      </c>
      <c r="W1165">
        <f t="shared" si="209"/>
        <v>11668952.392401746</v>
      </c>
      <c r="X1165">
        <f t="shared" si="199"/>
        <v>29172.380981004364</v>
      </c>
      <c r="Y1165">
        <f t="shared" si="200"/>
        <v>175</v>
      </c>
      <c r="Z1165">
        <f t="shared" si="201"/>
        <v>18369.225000000002</v>
      </c>
      <c r="AA1165" s="5" t="str">
        <f t="shared" si="207"/>
        <v/>
      </c>
      <c r="AB1165" s="24" t="str">
        <f>IFERROR(AA1165/MAX($J$3:AA1165)-1,"")</f>
        <v/>
      </c>
      <c r="AG1165" s="3">
        <v>44670</v>
      </c>
      <c r="AH1165">
        <v>13262557.512576746</v>
      </c>
      <c r="AI1165" s="24">
        <f>AH1165/MAX($AH$2:AH1165)-1</f>
        <v>-2.1327917272859653E-2</v>
      </c>
      <c r="AJ1165" s="27">
        <f t="shared" si="202"/>
        <v>1</v>
      </c>
      <c r="AK1165">
        <f t="shared" si="203"/>
        <v>1</v>
      </c>
      <c r="AL1165" s="28">
        <f t="shared" si="208"/>
        <v>2</v>
      </c>
      <c r="AM1165" s="28">
        <f t="shared" si="204"/>
        <v>1384</v>
      </c>
      <c r="AN1165" s="29">
        <f t="shared" ca="1" si="205"/>
        <v>-2.1327917272859653E-2</v>
      </c>
      <c r="AP1165" s="7"/>
      <c r="AT1165" s="3"/>
      <c r="AV1165" s="7"/>
      <c r="AW1165" s="6"/>
      <c r="AY1165" s="7"/>
      <c r="BA1165" s="7"/>
      <c r="BG1165" s="7"/>
      <c r="BH1165" s="7"/>
    </row>
    <row r="1166" spans="1:60" x14ac:dyDescent="0.45">
      <c r="A1166" t="s">
        <v>975</v>
      </c>
      <c r="B1166" t="s">
        <v>30</v>
      </c>
      <c r="C1166" s="6">
        <v>44273.582638888889</v>
      </c>
      <c r="D1166" s="5">
        <v>175.15</v>
      </c>
      <c r="E1166" s="6">
        <v>44274.385416666664</v>
      </c>
      <c r="F1166">
        <v>221.1</v>
      </c>
      <c r="G1166" s="7">
        <v>0.26229999999999998</v>
      </c>
      <c r="H1166">
        <v>13851.03</v>
      </c>
      <c r="I1166" s="7">
        <v>0.2397</v>
      </c>
      <c r="J1166">
        <v>329.88470000000001</v>
      </c>
      <c r="K1166">
        <v>57779.3</v>
      </c>
      <c r="L1166">
        <v>1591971.95</v>
      </c>
      <c r="M1166">
        <v>93</v>
      </c>
      <c r="N1166">
        <v>148.94</v>
      </c>
      <c r="O1166" s="7">
        <v>-0.10929999999999999</v>
      </c>
      <c r="P1166" s="7">
        <v>0.32340000000000002</v>
      </c>
      <c r="Q1166" t="s">
        <v>535</v>
      </c>
      <c r="S1166" s="2">
        <f t="shared" si="206"/>
        <v>44273</v>
      </c>
      <c r="T1166" t="s">
        <v>975</v>
      </c>
      <c r="U1166" s="5">
        <v>175.15</v>
      </c>
      <c r="V1166">
        <v>221.1</v>
      </c>
      <c r="W1166">
        <f t="shared" si="209"/>
        <v>11668952.392401746</v>
      </c>
      <c r="X1166">
        <f t="shared" si="199"/>
        <v>29172.380981004364</v>
      </c>
      <c r="Y1166">
        <f t="shared" si="200"/>
        <v>175</v>
      </c>
      <c r="Z1166">
        <f t="shared" si="201"/>
        <v>7347.8124999999973</v>
      </c>
      <c r="AA1166" s="5">
        <f t="shared" si="207"/>
        <v>11930551.954901746</v>
      </c>
      <c r="AB1166" s="24">
        <f>IFERROR(AA1166/MAX($J$3:AA1166)-1,"")</f>
        <v>-1.9323524981444296E-2</v>
      </c>
      <c r="AG1166" s="3">
        <v>44671</v>
      </c>
      <c r="AH1166">
        <v>13331315.075076746</v>
      </c>
      <c r="AI1166" s="24">
        <f>AH1166/MAX($AH$2:AH1166)-1</f>
        <v>-1.6254151761848301E-2</v>
      </c>
      <c r="AJ1166" s="27">
        <f t="shared" si="202"/>
        <v>1</v>
      </c>
      <c r="AK1166">
        <f t="shared" si="203"/>
        <v>1</v>
      </c>
      <c r="AL1166" s="28">
        <f t="shared" si="208"/>
        <v>2</v>
      </c>
      <c r="AM1166" s="28">
        <f t="shared" si="204"/>
        <v>1384</v>
      </c>
      <c r="AN1166" s="29">
        <f t="shared" ca="1" si="205"/>
        <v>-1.6254151761848301E-2</v>
      </c>
      <c r="AP1166" s="7"/>
      <c r="AT1166" s="3"/>
      <c r="AV1166" s="7"/>
      <c r="AW1166" s="6"/>
      <c r="AY1166" s="7"/>
      <c r="BA1166" s="7"/>
      <c r="BG1166" s="7"/>
      <c r="BH1166" s="7"/>
    </row>
    <row r="1167" spans="1:60" x14ac:dyDescent="0.45">
      <c r="A1167" t="s">
        <v>870</v>
      </c>
      <c r="B1167" t="s">
        <v>30</v>
      </c>
      <c r="C1167" s="6">
        <v>44274.457638888889</v>
      </c>
      <c r="D1167" s="5">
        <v>194.6</v>
      </c>
      <c r="E1167" s="6">
        <v>44277.385416666664</v>
      </c>
      <c r="F1167">
        <v>218.1</v>
      </c>
      <c r="G1167" s="7">
        <v>0.1208</v>
      </c>
      <c r="H1167">
        <v>6055.58</v>
      </c>
      <c r="I1167" s="7">
        <v>9.9599999999999994E-2</v>
      </c>
      <c r="J1167">
        <v>312.57839999999999</v>
      </c>
      <c r="K1167">
        <v>60827.77</v>
      </c>
      <c r="L1167">
        <v>2171608.1</v>
      </c>
      <c r="M1167">
        <v>273</v>
      </c>
      <c r="N1167">
        <v>22.18</v>
      </c>
      <c r="O1167" s="7">
        <v>-0.27210000000000001</v>
      </c>
      <c r="P1167" s="7">
        <v>0.53490000000000004</v>
      </c>
      <c r="Q1167" t="s">
        <v>535</v>
      </c>
      <c r="S1167" s="2">
        <f t="shared" si="206"/>
        <v>44274</v>
      </c>
      <c r="T1167" t="s">
        <v>870</v>
      </c>
      <c r="U1167" s="5">
        <v>194.6</v>
      </c>
      <c r="V1167">
        <v>218.1</v>
      </c>
      <c r="W1167">
        <f t="shared" si="209"/>
        <v>11930551.954901746</v>
      </c>
      <c r="X1167">
        <f t="shared" si="199"/>
        <v>29826.379887254363</v>
      </c>
      <c r="Y1167">
        <f t="shared" si="200"/>
        <v>150</v>
      </c>
      <c r="Z1167">
        <f t="shared" si="201"/>
        <v>2905.9499999999985</v>
      </c>
      <c r="AA1167" s="5" t="str">
        <f t="shared" si="207"/>
        <v/>
      </c>
      <c r="AB1167" s="24" t="str">
        <f>IFERROR(AA1167/MAX($J$3:AA1167)-1,"")</f>
        <v/>
      </c>
      <c r="AG1167" s="3">
        <v>44672</v>
      </c>
      <c r="AH1167">
        <v>13397714.237576745</v>
      </c>
      <c r="AI1167" s="24">
        <f>AH1167/MAX($AH$2:AH1167)-1</f>
        <v>-1.1354417559482743E-2</v>
      </c>
      <c r="AJ1167" s="27">
        <f t="shared" si="202"/>
        <v>1</v>
      </c>
      <c r="AK1167">
        <f t="shared" si="203"/>
        <v>1</v>
      </c>
      <c r="AL1167" s="28">
        <f t="shared" si="208"/>
        <v>2</v>
      </c>
      <c r="AM1167" s="28">
        <f t="shared" si="204"/>
        <v>1384</v>
      </c>
      <c r="AN1167" s="29">
        <f t="shared" ca="1" si="205"/>
        <v>-1.1354417559482743E-2</v>
      </c>
      <c r="AP1167" s="7"/>
      <c r="AT1167" s="3"/>
      <c r="AV1167" s="7"/>
      <c r="AW1167" s="6"/>
      <c r="AY1167" s="7"/>
      <c r="BA1167" s="7"/>
      <c r="BG1167" s="7"/>
      <c r="BH1167" s="7"/>
    </row>
    <row r="1168" spans="1:60" x14ac:dyDescent="0.45">
      <c r="A1168" t="s">
        <v>877</v>
      </c>
      <c r="B1168" t="s">
        <v>30</v>
      </c>
      <c r="C1168" s="6">
        <v>44274.460416666669</v>
      </c>
      <c r="D1168" s="5">
        <v>180.55</v>
      </c>
      <c r="E1168" s="6">
        <v>44277.385416666664</v>
      </c>
      <c r="F1168">
        <v>186.6</v>
      </c>
      <c r="G1168" s="7">
        <v>3.3500000000000002E-2</v>
      </c>
      <c r="H1168">
        <v>801.37</v>
      </c>
      <c r="I1168" s="7">
        <v>1.32E-2</v>
      </c>
      <c r="J1168">
        <v>336.92160000000001</v>
      </c>
      <c r="K1168">
        <v>60831.199999999997</v>
      </c>
      <c r="L1168">
        <v>2172409.4700000002</v>
      </c>
      <c r="M1168">
        <v>269</v>
      </c>
      <c r="N1168">
        <v>2.98</v>
      </c>
      <c r="O1168" s="7">
        <v>-0.33729999999999999</v>
      </c>
      <c r="P1168" s="7">
        <v>0.4536</v>
      </c>
      <c r="Q1168" t="s">
        <v>535</v>
      </c>
      <c r="S1168" s="2">
        <f t="shared" si="206"/>
        <v>44274</v>
      </c>
      <c r="T1168" t="s">
        <v>877</v>
      </c>
      <c r="U1168" s="5">
        <v>180.55</v>
      </c>
      <c r="V1168">
        <v>186.6</v>
      </c>
      <c r="W1168">
        <f t="shared" si="209"/>
        <v>11930551.954901746</v>
      </c>
      <c r="X1168">
        <f t="shared" si="199"/>
        <v>29826.379887254363</v>
      </c>
      <c r="Y1168">
        <f t="shared" si="200"/>
        <v>175</v>
      </c>
      <c r="Z1168">
        <f t="shared" si="201"/>
        <v>416.23749999999546</v>
      </c>
      <c r="AA1168" s="5" t="str">
        <f t="shared" si="207"/>
        <v/>
      </c>
      <c r="AB1168" s="24" t="str">
        <f>IFERROR(AA1168/MAX($J$3:AA1168)-1,"")</f>
        <v/>
      </c>
      <c r="AG1168" s="3">
        <v>44673</v>
      </c>
      <c r="AH1168">
        <v>13397714.237576745</v>
      </c>
      <c r="AI1168" s="24">
        <f>AH1168/MAX($AH$2:AH1168)-1</f>
        <v>-1.1354417559482743E-2</v>
      </c>
      <c r="AJ1168" s="27">
        <f t="shared" si="202"/>
        <v>1</v>
      </c>
      <c r="AK1168">
        <f t="shared" si="203"/>
        <v>1</v>
      </c>
      <c r="AL1168" s="28">
        <f t="shared" si="208"/>
        <v>2</v>
      </c>
      <c r="AM1168" s="28">
        <f t="shared" si="204"/>
        <v>1384</v>
      </c>
      <c r="AN1168" s="29">
        <f t="shared" ca="1" si="205"/>
        <v>-1.1354417559482743E-2</v>
      </c>
      <c r="AP1168" s="7"/>
      <c r="AT1168" s="3"/>
      <c r="AV1168" s="7"/>
      <c r="AW1168" s="6"/>
      <c r="AY1168" s="7"/>
      <c r="BA1168" s="7"/>
      <c r="BG1168" s="7"/>
      <c r="BH1168" s="7"/>
    </row>
    <row r="1169" spans="1:60" x14ac:dyDescent="0.45">
      <c r="A1169" t="s">
        <v>877</v>
      </c>
      <c r="B1169" t="s">
        <v>30</v>
      </c>
      <c r="C1169" s="6">
        <v>44274.569444444445</v>
      </c>
      <c r="D1169" s="5">
        <v>184.15</v>
      </c>
      <c r="E1169" s="6">
        <v>44277.385416666664</v>
      </c>
      <c r="F1169">
        <v>186.6</v>
      </c>
      <c r="G1169" s="7">
        <v>1.3299999999999999E-2</v>
      </c>
      <c r="H1169">
        <v>-395.79</v>
      </c>
      <c r="I1169" s="7">
        <v>-6.7999999999999996E-3</v>
      </c>
      <c r="J1169">
        <v>314.74270000000001</v>
      </c>
      <c r="K1169">
        <v>57959.86</v>
      </c>
      <c r="L1169">
        <v>1591576.16</v>
      </c>
      <c r="M1169">
        <v>112</v>
      </c>
      <c r="N1169">
        <v>-3.53</v>
      </c>
      <c r="O1169" s="7">
        <v>-0.1026</v>
      </c>
      <c r="P1169" s="7">
        <v>0.42520000000000002</v>
      </c>
      <c r="Q1169" t="s">
        <v>535</v>
      </c>
      <c r="S1169" s="2">
        <f t="shared" si="206"/>
        <v>44274</v>
      </c>
      <c r="T1169" t="s">
        <v>877</v>
      </c>
      <c r="U1169" s="5">
        <v>184.15</v>
      </c>
      <c r="V1169">
        <v>186.6</v>
      </c>
      <c r="W1169">
        <f t="shared" si="209"/>
        <v>11930551.954901746</v>
      </c>
      <c r="X1169">
        <f t="shared" si="199"/>
        <v>29826.379887254363</v>
      </c>
      <c r="Y1169">
        <f t="shared" si="200"/>
        <v>150</v>
      </c>
      <c r="Z1169">
        <f t="shared" si="201"/>
        <v>-188.62500000000324</v>
      </c>
      <c r="AA1169" s="5" t="str">
        <f t="shared" si="207"/>
        <v/>
      </c>
      <c r="AB1169" s="24" t="str">
        <f>IFERROR(AA1169/MAX($J$3:AA1169)-1,"")</f>
        <v/>
      </c>
      <c r="AG1169" s="3">
        <v>44674</v>
      </c>
      <c r="AH1169">
        <v>13397714.237576745</v>
      </c>
      <c r="AI1169" s="24">
        <f>AH1169/MAX($AH$2:AH1169)-1</f>
        <v>-1.1354417559482743E-2</v>
      </c>
      <c r="AJ1169" s="27">
        <f t="shared" si="202"/>
        <v>1</v>
      </c>
      <c r="AK1169">
        <f t="shared" si="203"/>
        <v>1</v>
      </c>
      <c r="AL1169" s="28">
        <f t="shared" si="208"/>
        <v>2</v>
      </c>
      <c r="AM1169" s="28">
        <f t="shared" si="204"/>
        <v>1384</v>
      </c>
      <c r="AN1169" s="29">
        <f t="shared" ca="1" si="205"/>
        <v>-1.1354417559482743E-2</v>
      </c>
      <c r="AP1169" s="7"/>
      <c r="AT1169" s="3"/>
      <c r="AV1169" s="7"/>
      <c r="AW1169" s="6"/>
      <c r="AY1169" s="7"/>
      <c r="BA1169" s="7"/>
      <c r="BG1169" s="7"/>
      <c r="BH1169" s="7"/>
    </row>
    <row r="1170" spans="1:60" x14ac:dyDescent="0.45">
      <c r="A1170" t="s">
        <v>882</v>
      </c>
      <c r="B1170" t="s">
        <v>30</v>
      </c>
      <c r="C1170" s="6">
        <v>44274.583333333336</v>
      </c>
      <c r="D1170" s="5">
        <v>189.7</v>
      </c>
      <c r="E1170" s="6">
        <v>44277.385416666664</v>
      </c>
      <c r="F1170">
        <v>158.65</v>
      </c>
      <c r="G1170" s="7">
        <v>-0.16370000000000001</v>
      </c>
      <c r="H1170">
        <v>-10557.69</v>
      </c>
      <c r="I1170" s="7">
        <v>-0.182</v>
      </c>
      <c r="J1170">
        <v>305.72309999999999</v>
      </c>
      <c r="K1170">
        <v>57995.66</v>
      </c>
      <c r="L1170">
        <v>1581018.47</v>
      </c>
      <c r="M1170">
        <v>92</v>
      </c>
      <c r="N1170">
        <v>-114.76</v>
      </c>
      <c r="O1170" s="7">
        <v>-0.16370000000000001</v>
      </c>
      <c r="P1170" s="7">
        <v>0.20930000000000001</v>
      </c>
      <c r="Q1170" t="s">
        <v>535</v>
      </c>
      <c r="S1170" s="2">
        <f t="shared" si="206"/>
        <v>44274</v>
      </c>
      <c r="T1170" t="s">
        <v>882</v>
      </c>
      <c r="U1170" s="5">
        <v>189.7</v>
      </c>
      <c r="V1170">
        <v>158.65</v>
      </c>
      <c r="W1170">
        <f t="shared" si="209"/>
        <v>11930551.954901746</v>
      </c>
      <c r="X1170">
        <f t="shared" si="199"/>
        <v>29826.379887254363</v>
      </c>
      <c r="Y1170">
        <f t="shared" si="200"/>
        <v>150</v>
      </c>
      <c r="Z1170">
        <f t="shared" si="201"/>
        <v>-5180.024999999996</v>
      </c>
      <c r="AA1170" s="5">
        <f t="shared" si="207"/>
        <v>11928505.492401745</v>
      </c>
      <c r="AB1170" s="24">
        <f>IFERROR(AA1170/MAX($J$3:AA1170)-1,"")</f>
        <v>-1.9491741643870686E-2</v>
      </c>
      <c r="AG1170" s="3">
        <v>44675</v>
      </c>
      <c r="AH1170">
        <v>13397714.237576745</v>
      </c>
      <c r="AI1170" s="24">
        <f>AH1170/MAX($AH$2:AH1170)-1</f>
        <v>-1.1354417559482743E-2</v>
      </c>
      <c r="AJ1170" s="27">
        <f t="shared" si="202"/>
        <v>1</v>
      </c>
      <c r="AK1170">
        <f t="shared" si="203"/>
        <v>1</v>
      </c>
      <c r="AL1170" s="28">
        <f t="shared" si="208"/>
        <v>2</v>
      </c>
      <c r="AM1170" s="28">
        <f t="shared" si="204"/>
        <v>1384</v>
      </c>
      <c r="AN1170" s="29">
        <f t="shared" ca="1" si="205"/>
        <v>-1.1354417559482743E-2</v>
      </c>
      <c r="AP1170" s="7"/>
      <c r="AT1170" s="3"/>
      <c r="AV1170" s="7"/>
      <c r="AW1170" s="6"/>
      <c r="AY1170" s="7"/>
      <c r="BA1170" s="7"/>
      <c r="BG1170" s="7"/>
      <c r="BH1170" s="7"/>
    </row>
    <row r="1171" spans="1:60" x14ac:dyDescent="0.45">
      <c r="A1171" t="s">
        <v>901</v>
      </c>
      <c r="B1171" t="s">
        <v>30</v>
      </c>
      <c r="C1171" s="6">
        <v>44277.515277777777</v>
      </c>
      <c r="D1171" s="5">
        <v>154.35</v>
      </c>
      <c r="E1171" s="6">
        <v>44278.385416666664</v>
      </c>
      <c r="F1171">
        <v>84.000010000000003</v>
      </c>
      <c r="G1171" s="7">
        <v>-0.45579999999999998</v>
      </c>
      <c r="H1171">
        <v>-28679.69</v>
      </c>
      <c r="I1171" s="7">
        <v>-0.47120000000000001</v>
      </c>
      <c r="J1171">
        <v>394.31189999999998</v>
      </c>
      <c r="K1171">
        <v>60862.05</v>
      </c>
      <c r="L1171">
        <v>2143729.7799999998</v>
      </c>
      <c r="M1171">
        <v>190</v>
      </c>
      <c r="N1171">
        <v>-150.94999999999999</v>
      </c>
      <c r="O1171" s="7">
        <v>-0.45579999999999998</v>
      </c>
      <c r="P1171" s="7">
        <v>0.161</v>
      </c>
      <c r="Q1171" t="s">
        <v>535</v>
      </c>
      <c r="S1171" s="2">
        <f t="shared" si="206"/>
        <v>44277</v>
      </c>
      <c r="T1171" t="s">
        <v>901</v>
      </c>
      <c r="U1171" s="5">
        <v>154.35</v>
      </c>
      <c r="V1171">
        <v>84.000010000000003</v>
      </c>
      <c r="W1171">
        <f t="shared" si="209"/>
        <v>11928505.492401745</v>
      </c>
      <c r="X1171">
        <f t="shared" si="199"/>
        <v>29821.263731004365</v>
      </c>
      <c r="Y1171">
        <f t="shared" si="200"/>
        <v>200</v>
      </c>
      <c r="Z1171">
        <f t="shared" si="201"/>
        <v>-14546.698019999996</v>
      </c>
      <c r="AA1171" s="5" t="str">
        <f t="shared" si="207"/>
        <v/>
      </c>
      <c r="AB1171" s="24" t="str">
        <f>IFERROR(AA1171/MAX($J$3:AA1171)-1,"")</f>
        <v/>
      </c>
      <c r="AG1171" s="3">
        <v>44676</v>
      </c>
      <c r="AH1171">
        <v>13350751.462576745</v>
      </c>
      <c r="AI1171" s="24">
        <f>AH1171/MAX($AH$2:AH1171)-1</f>
        <v>-1.4819899746935095E-2</v>
      </c>
      <c r="AJ1171" s="27">
        <f t="shared" si="202"/>
        <v>1</v>
      </c>
      <c r="AK1171">
        <f t="shared" si="203"/>
        <v>1</v>
      </c>
      <c r="AL1171" s="28">
        <f t="shared" si="208"/>
        <v>2</v>
      </c>
      <c r="AM1171" s="28">
        <f t="shared" si="204"/>
        <v>1384</v>
      </c>
      <c r="AN1171" s="29">
        <f t="shared" ca="1" si="205"/>
        <v>-1.4819899746935095E-2</v>
      </c>
      <c r="AP1171" s="7"/>
      <c r="AT1171" s="3"/>
      <c r="AV1171" s="7"/>
      <c r="AW1171" s="6"/>
      <c r="AY1171" s="7"/>
      <c r="BA1171" s="7"/>
      <c r="BG1171" s="7"/>
      <c r="BH1171" s="7"/>
    </row>
    <row r="1172" spans="1:60" x14ac:dyDescent="0.45">
      <c r="A1172" t="s">
        <v>902</v>
      </c>
      <c r="B1172" t="s">
        <v>30</v>
      </c>
      <c r="C1172" s="6">
        <v>44277.543749999997</v>
      </c>
      <c r="D1172" s="5">
        <v>151.69999999999999</v>
      </c>
      <c r="E1172" s="6">
        <v>44278.385416666664</v>
      </c>
      <c r="F1172">
        <v>69.349999999999994</v>
      </c>
      <c r="G1172" s="7">
        <v>-0.54279999999999995</v>
      </c>
      <c r="H1172">
        <v>-33942.36</v>
      </c>
      <c r="I1172" s="7">
        <v>-0.55740000000000001</v>
      </c>
      <c r="J1172">
        <v>401.39729999999997</v>
      </c>
      <c r="K1172">
        <v>60891.97</v>
      </c>
      <c r="L1172">
        <v>2109787.4300000002</v>
      </c>
      <c r="M1172">
        <v>149</v>
      </c>
      <c r="N1172">
        <v>-227.8</v>
      </c>
      <c r="O1172" s="7">
        <v>-0.57150000000000001</v>
      </c>
      <c r="P1172" s="7">
        <v>2.18E-2</v>
      </c>
      <c r="Q1172" t="s">
        <v>535</v>
      </c>
      <c r="S1172" s="2">
        <f t="shared" si="206"/>
        <v>44277</v>
      </c>
      <c r="T1172" t="s">
        <v>902</v>
      </c>
      <c r="U1172" s="5">
        <v>151.69999999999999</v>
      </c>
      <c r="V1172">
        <v>69.349999999999994</v>
      </c>
      <c r="W1172">
        <f t="shared" si="209"/>
        <v>11928505.492401745</v>
      </c>
      <c r="X1172">
        <f t="shared" si="199"/>
        <v>29821.263731004365</v>
      </c>
      <c r="Y1172">
        <f t="shared" si="200"/>
        <v>200</v>
      </c>
      <c r="Z1172">
        <f t="shared" si="201"/>
        <v>-16912.099999999999</v>
      </c>
      <c r="AA1172" s="5">
        <f t="shared" si="207"/>
        <v>11897046.694381746</v>
      </c>
      <c r="AB1172" s="24">
        <f>IFERROR(AA1172/MAX($J$3:AA1172)-1,"")</f>
        <v>-2.2077615563802611E-2</v>
      </c>
      <c r="AG1172" s="3">
        <v>44677</v>
      </c>
      <c r="AH1172">
        <v>13350751.462576745</v>
      </c>
      <c r="AI1172" s="24">
        <f>AH1172/MAX($AH$2:AH1172)-1</f>
        <v>-1.4819899746935095E-2</v>
      </c>
      <c r="AJ1172" s="27">
        <f t="shared" si="202"/>
        <v>1</v>
      </c>
      <c r="AK1172">
        <f t="shared" si="203"/>
        <v>1</v>
      </c>
      <c r="AL1172" s="28">
        <f t="shared" si="208"/>
        <v>2</v>
      </c>
      <c r="AM1172" s="28">
        <f t="shared" si="204"/>
        <v>1384</v>
      </c>
      <c r="AN1172" s="29">
        <f t="shared" ca="1" si="205"/>
        <v>-1.4819899746935095E-2</v>
      </c>
      <c r="AP1172" s="7"/>
      <c r="AT1172" s="3"/>
      <c r="AV1172" s="7"/>
      <c r="AW1172" s="6"/>
      <c r="AY1172" s="7"/>
      <c r="BA1172" s="7"/>
      <c r="BG1172" s="7"/>
      <c r="BH1172" s="7"/>
    </row>
    <row r="1173" spans="1:60" x14ac:dyDescent="0.45">
      <c r="A1173" t="s">
        <v>883</v>
      </c>
      <c r="B1173" t="s">
        <v>30</v>
      </c>
      <c r="C1173" s="6">
        <v>44278.45416666667</v>
      </c>
      <c r="D1173" s="5">
        <v>119.5</v>
      </c>
      <c r="E1173" s="6">
        <v>44279.385416666664</v>
      </c>
      <c r="F1173">
        <v>56.35</v>
      </c>
      <c r="G1173" s="7">
        <v>-0.52849999999999997</v>
      </c>
      <c r="H1173">
        <v>-32888.21</v>
      </c>
      <c r="I1173" s="7">
        <v>-0.54320000000000002</v>
      </c>
      <c r="J1173">
        <v>506.6857</v>
      </c>
      <c r="K1173">
        <v>60548.94</v>
      </c>
      <c r="L1173">
        <v>2076899.22</v>
      </c>
      <c r="M1173">
        <v>278</v>
      </c>
      <c r="N1173">
        <v>-118.3</v>
      </c>
      <c r="O1173" s="7">
        <v>-0.52849999999999997</v>
      </c>
      <c r="P1173" s="7">
        <v>8.7900000000000006E-2</v>
      </c>
      <c r="Q1173" t="s">
        <v>535</v>
      </c>
      <c r="S1173" s="2">
        <f t="shared" si="206"/>
        <v>44278</v>
      </c>
      <c r="T1173" t="s">
        <v>883</v>
      </c>
      <c r="U1173" s="5">
        <v>119.5</v>
      </c>
      <c r="V1173">
        <v>56.35</v>
      </c>
      <c r="W1173">
        <f t="shared" si="209"/>
        <v>11897046.694381746</v>
      </c>
      <c r="X1173">
        <f t="shared" si="199"/>
        <v>29742.616735954365</v>
      </c>
      <c r="Y1173">
        <f t="shared" si="200"/>
        <v>250</v>
      </c>
      <c r="Z1173">
        <f t="shared" si="201"/>
        <v>-16227.125</v>
      </c>
      <c r="AA1173" s="5">
        <f t="shared" si="207"/>
        <v>11880819.569381746</v>
      </c>
      <c r="AB1173" s="24">
        <f>IFERROR(AA1173/MAX($J$3:AA1173)-1,"")</f>
        <v>-2.341146497871982E-2</v>
      </c>
      <c r="AG1173" s="3">
        <v>44678</v>
      </c>
      <c r="AH1173">
        <v>13232006.187576745</v>
      </c>
      <c r="AI1173" s="24">
        <f>AH1173/MAX($AH$2:AH1173)-1</f>
        <v>-2.3582363961552333E-2</v>
      </c>
      <c r="AJ1173" s="27">
        <f t="shared" si="202"/>
        <v>1</v>
      </c>
      <c r="AK1173">
        <f t="shared" si="203"/>
        <v>1</v>
      </c>
      <c r="AL1173" s="28">
        <f t="shared" si="208"/>
        <v>2</v>
      </c>
      <c r="AM1173" s="28">
        <f t="shared" si="204"/>
        <v>1384</v>
      </c>
      <c r="AN1173" s="29">
        <f t="shared" ca="1" si="205"/>
        <v>-2.3582363961552333E-2</v>
      </c>
      <c r="AP1173" s="7"/>
      <c r="AT1173" s="3"/>
      <c r="AV1173" s="7"/>
      <c r="AW1173" s="6"/>
      <c r="AY1173" s="7"/>
      <c r="BA1173" s="7"/>
      <c r="BG1173" s="7"/>
      <c r="BH1173" s="7"/>
    </row>
    <row r="1174" spans="1:60" x14ac:dyDescent="0.45">
      <c r="A1174" t="s">
        <v>884</v>
      </c>
      <c r="B1174" t="s">
        <v>30</v>
      </c>
      <c r="C1174" s="6">
        <v>44279.424305555556</v>
      </c>
      <c r="D1174" s="5">
        <v>107.1</v>
      </c>
      <c r="E1174" s="6">
        <v>44280.385416666664</v>
      </c>
      <c r="F1174">
        <v>198.45</v>
      </c>
      <c r="G1174" s="7">
        <v>0.85289999999999999</v>
      </c>
      <c r="H1174">
        <v>49781.69</v>
      </c>
      <c r="I1174" s="7">
        <v>0.82440000000000002</v>
      </c>
      <c r="J1174">
        <v>563.81410000000005</v>
      </c>
      <c r="K1174">
        <v>60384.5</v>
      </c>
      <c r="L1174">
        <v>2126680.91</v>
      </c>
      <c r="M1174">
        <v>321</v>
      </c>
      <c r="N1174">
        <v>155.08000000000001</v>
      </c>
      <c r="O1174" s="7">
        <v>-0.1797</v>
      </c>
      <c r="P1174" s="7">
        <v>0.85289999999999999</v>
      </c>
      <c r="Q1174" t="s">
        <v>535</v>
      </c>
      <c r="S1174" s="2">
        <f t="shared" si="206"/>
        <v>44279</v>
      </c>
      <c r="T1174" t="s">
        <v>884</v>
      </c>
      <c r="U1174" s="5">
        <v>107.1</v>
      </c>
      <c r="V1174">
        <v>198.45</v>
      </c>
      <c r="W1174">
        <f t="shared" si="209"/>
        <v>11880819.569381746</v>
      </c>
      <c r="X1174">
        <f t="shared" si="199"/>
        <v>29702.048923454364</v>
      </c>
      <c r="Y1174">
        <f t="shared" si="200"/>
        <v>275</v>
      </c>
      <c r="Z1174">
        <f t="shared" si="201"/>
        <v>24280.987499999999</v>
      </c>
      <c r="AA1174" s="5" t="str">
        <f t="shared" si="207"/>
        <v/>
      </c>
      <c r="AB1174" s="24" t="str">
        <f>IFERROR(AA1174/MAX($J$3:AA1174)-1,"")</f>
        <v/>
      </c>
      <c r="AG1174" s="3">
        <v>44679</v>
      </c>
      <c r="AH1174">
        <v>13170798.525076745</v>
      </c>
      <c r="AI1174" s="24">
        <f>AH1174/MAX($AH$2:AH1174)-1</f>
        <v>-2.8099006432729556E-2</v>
      </c>
      <c r="AJ1174" s="27">
        <f t="shared" si="202"/>
        <v>1</v>
      </c>
      <c r="AK1174">
        <f t="shared" si="203"/>
        <v>1</v>
      </c>
      <c r="AL1174" s="28">
        <f t="shared" si="208"/>
        <v>2</v>
      </c>
      <c r="AM1174" s="28">
        <f t="shared" si="204"/>
        <v>1384</v>
      </c>
      <c r="AN1174" s="29">
        <f t="shared" ca="1" si="205"/>
        <v>-2.8099006432729556E-2</v>
      </c>
      <c r="AP1174" s="7"/>
      <c r="AT1174" s="3"/>
      <c r="AV1174" s="7"/>
      <c r="AW1174" s="6"/>
      <c r="AY1174" s="7"/>
      <c r="BA1174" s="7"/>
      <c r="BG1174" s="7"/>
      <c r="BH1174" s="7"/>
    </row>
    <row r="1175" spans="1:60" x14ac:dyDescent="0.45">
      <c r="A1175" t="s">
        <v>901</v>
      </c>
      <c r="B1175" t="s">
        <v>30</v>
      </c>
      <c r="C1175" s="6">
        <v>44279.426388888889</v>
      </c>
      <c r="D1175" s="5">
        <v>88.8</v>
      </c>
      <c r="E1175" s="6">
        <v>44280.385416666664</v>
      </c>
      <c r="F1175">
        <v>157.15</v>
      </c>
      <c r="G1175" s="7">
        <v>0.76970000000000005</v>
      </c>
      <c r="H1175">
        <v>44809.61</v>
      </c>
      <c r="I1175" s="7">
        <v>0.74199999999999999</v>
      </c>
      <c r="J1175">
        <v>680.06169999999997</v>
      </c>
      <c r="K1175">
        <v>60389.48</v>
      </c>
      <c r="L1175">
        <v>2171490.5099999998</v>
      </c>
      <c r="M1175">
        <v>318</v>
      </c>
      <c r="N1175">
        <v>140.91</v>
      </c>
      <c r="O1175" s="7">
        <v>-0.2697</v>
      </c>
      <c r="P1175" s="7">
        <v>0.76970000000000005</v>
      </c>
      <c r="Q1175" t="s">
        <v>535</v>
      </c>
      <c r="S1175" s="2">
        <f t="shared" si="206"/>
        <v>44279</v>
      </c>
      <c r="T1175" t="s">
        <v>901</v>
      </c>
      <c r="U1175" s="5">
        <v>88.8</v>
      </c>
      <c r="V1175">
        <v>157.15</v>
      </c>
      <c r="W1175">
        <f t="shared" si="209"/>
        <v>11880819.569381746</v>
      </c>
      <c r="X1175">
        <f t="shared" si="199"/>
        <v>29702.048923454364</v>
      </c>
      <c r="Y1175">
        <f t="shared" si="200"/>
        <v>325</v>
      </c>
      <c r="Z1175">
        <f t="shared" si="201"/>
        <v>21414.412499999995</v>
      </c>
      <c r="AA1175" s="5" t="str">
        <f t="shared" si="207"/>
        <v/>
      </c>
      <c r="AB1175" s="24" t="str">
        <f>IFERROR(AA1175/MAX($J$3:AA1175)-1,"")</f>
        <v/>
      </c>
      <c r="AG1175" s="3">
        <v>44680</v>
      </c>
      <c r="AH1175">
        <v>13279797.487576745</v>
      </c>
      <c r="AI1175" s="24">
        <f>AH1175/MAX($AH$2:AH1175)-1</f>
        <v>-2.0055743167419315E-2</v>
      </c>
      <c r="AJ1175" s="27">
        <f t="shared" si="202"/>
        <v>1</v>
      </c>
      <c r="AK1175">
        <f t="shared" si="203"/>
        <v>1</v>
      </c>
      <c r="AL1175" s="28">
        <f t="shared" si="208"/>
        <v>2</v>
      </c>
      <c r="AM1175" s="28">
        <f t="shared" si="204"/>
        <v>1384</v>
      </c>
      <c r="AN1175" s="29">
        <f t="shared" ca="1" si="205"/>
        <v>-2.0055743167419315E-2</v>
      </c>
      <c r="AP1175" s="7"/>
      <c r="AT1175" s="3"/>
      <c r="AV1175" s="7"/>
      <c r="AW1175" s="6"/>
      <c r="AY1175" s="7"/>
      <c r="BA1175" s="7"/>
      <c r="BG1175" s="7"/>
      <c r="BH1175" s="7"/>
    </row>
    <row r="1176" spans="1:60" x14ac:dyDescent="0.45">
      <c r="A1176" t="s">
        <v>901</v>
      </c>
      <c r="B1176" t="s">
        <v>30</v>
      </c>
      <c r="C1176" s="6">
        <v>44279.520833333336</v>
      </c>
      <c r="D1176" s="5">
        <v>97.3</v>
      </c>
      <c r="E1176" s="6">
        <v>44280.385416666664</v>
      </c>
      <c r="F1176">
        <v>157.15</v>
      </c>
      <c r="G1176" s="7">
        <v>0.61509999999999998</v>
      </c>
      <c r="H1176">
        <v>34103.599999999999</v>
      </c>
      <c r="I1176" s="7">
        <v>0.58899999999999997</v>
      </c>
      <c r="J1176">
        <v>595.1191</v>
      </c>
      <c r="K1176">
        <v>57905.09</v>
      </c>
      <c r="L1176">
        <v>1615122.07</v>
      </c>
      <c r="M1176">
        <v>182</v>
      </c>
      <c r="N1176">
        <v>187.38</v>
      </c>
      <c r="O1176" s="7">
        <v>-0.33350000000000002</v>
      </c>
      <c r="P1176" s="7">
        <v>0.61509999999999998</v>
      </c>
      <c r="Q1176" t="s">
        <v>535</v>
      </c>
      <c r="S1176" s="2">
        <f t="shared" si="206"/>
        <v>44279</v>
      </c>
      <c r="T1176" t="s">
        <v>901</v>
      </c>
      <c r="U1176" s="5">
        <v>97.3</v>
      </c>
      <c r="V1176">
        <v>157.15</v>
      </c>
      <c r="W1176">
        <f t="shared" si="209"/>
        <v>11880819.569381746</v>
      </c>
      <c r="X1176">
        <f t="shared" si="199"/>
        <v>29702.048923454364</v>
      </c>
      <c r="Y1176">
        <f t="shared" si="200"/>
        <v>300</v>
      </c>
      <c r="Z1176">
        <f t="shared" si="201"/>
        <v>17191.649999999998</v>
      </c>
      <c r="AA1176" s="5" t="str">
        <f t="shared" si="207"/>
        <v/>
      </c>
      <c r="AB1176" s="24" t="str">
        <f>IFERROR(AA1176/MAX($J$3:AA1176)-1,"")</f>
        <v/>
      </c>
      <c r="AG1176" s="3">
        <v>44681</v>
      </c>
      <c r="AH1176">
        <v>13279797.487576745</v>
      </c>
      <c r="AI1176" s="24">
        <f>AH1176/MAX($AH$2:AH1176)-1</f>
        <v>-2.0055743167419315E-2</v>
      </c>
      <c r="AJ1176" s="27">
        <f t="shared" si="202"/>
        <v>1</v>
      </c>
      <c r="AK1176">
        <f t="shared" si="203"/>
        <v>1</v>
      </c>
      <c r="AL1176" s="28">
        <f t="shared" si="208"/>
        <v>2</v>
      </c>
      <c r="AM1176" s="28">
        <f t="shared" si="204"/>
        <v>1384</v>
      </c>
      <c r="AN1176" s="29">
        <f t="shared" ca="1" si="205"/>
        <v>-2.0055743167419315E-2</v>
      </c>
      <c r="AP1176" s="7"/>
      <c r="AT1176" s="3"/>
      <c r="AV1176" s="7"/>
      <c r="AW1176" s="6"/>
      <c r="AY1176" s="7"/>
      <c r="BA1176" s="7"/>
      <c r="BG1176" s="7"/>
      <c r="BH1176" s="7"/>
    </row>
    <row r="1177" spans="1:60" x14ac:dyDescent="0.45">
      <c r="A1177" t="s">
        <v>902</v>
      </c>
      <c r="B1177" t="s">
        <v>30</v>
      </c>
      <c r="C1177" s="6">
        <v>44279.542361111111</v>
      </c>
      <c r="D1177" s="5">
        <v>87</v>
      </c>
      <c r="E1177" s="6">
        <v>44280.385416666664</v>
      </c>
      <c r="F1177">
        <v>125.6</v>
      </c>
      <c r="G1177" s="7">
        <v>0.44369999999999998</v>
      </c>
      <c r="H1177">
        <v>24283.17</v>
      </c>
      <c r="I1177" s="7">
        <v>0.41920000000000002</v>
      </c>
      <c r="J1177">
        <v>665.76649999999995</v>
      </c>
      <c r="K1177">
        <v>57921.69</v>
      </c>
      <c r="L1177">
        <v>1639405.24</v>
      </c>
      <c r="M1177">
        <v>151</v>
      </c>
      <c r="N1177">
        <v>160.82</v>
      </c>
      <c r="O1177" s="7">
        <v>-0.46210000000000001</v>
      </c>
      <c r="P1177" s="7">
        <v>0.44369999999999998</v>
      </c>
      <c r="Q1177" t="s">
        <v>535</v>
      </c>
      <c r="S1177" s="2">
        <f t="shared" si="206"/>
        <v>44279</v>
      </c>
      <c r="T1177" t="s">
        <v>902</v>
      </c>
      <c r="U1177" s="5">
        <v>87</v>
      </c>
      <c r="V1177">
        <v>125.6</v>
      </c>
      <c r="W1177">
        <f t="shared" si="209"/>
        <v>11880819.569381746</v>
      </c>
      <c r="X1177">
        <f t="shared" si="199"/>
        <v>29702.048923454364</v>
      </c>
      <c r="Y1177">
        <f t="shared" si="200"/>
        <v>350</v>
      </c>
      <c r="Z1177">
        <f t="shared" si="201"/>
        <v>12765.899999999996</v>
      </c>
      <c r="AA1177" s="5">
        <f t="shared" si="207"/>
        <v>11956472.519381745</v>
      </c>
      <c r="AB1177" s="24">
        <f>IFERROR(AA1177/MAX($J$3:AA1177)-1,"")</f>
        <v>-1.7192886943839247E-2</v>
      </c>
      <c r="AG1177" s="3">
        <v>44682</v>
      </c>
      <c r="AH1177">
        <v>13279797.487576745</v>
      </c>
      <c r="AI1177" s="24">
        <f>AH1177/MAX($AH$2:AH1177)-1</f>
        <v>-2.0055743167419315E-2</v>
      </c>
      <c r="AJ1177" s="27">
        <f t="shared" si="202"/>
        <v>1</v>
      </c>
      <c r="AK1177">
        <f t="shared" si="203"/>
        <v>1</v>
      </c>
      <c r="AL1177" s="28">
        <f t="shared" si="208"/>
        <v>2</v>
      </c>
      <c r="AM1177" s="28">
        <f t="shared" si="204"/>
        <v>1384</v>
      </c>
      <c r="AN1177" s="29">
        <f t="shared" ca="1" si="205"/>
        <v>-2.0055743167419315E-2</v>
      </c>
      <c r="AP1177" s="7"/>
      <c r="AT1177" s="3"/>
      <c r="AV1177" s="7"/>
      <c r="AW1177" s="6"/>
      <c r="AY1177" s="7"/>
      <c r="BA1177" s="7"/>
      <c r="BG1177" s="7"/>
      <c r="BH1177" s="7"/>
    </row>
    <row r="1178" spans="1:60" x14ac:dyDescent="0.45">
      <c r="A1178" t="s">
        <v>867</v>
      </c>
      <c r="B1178" t="s">
        <v>30</v>
      </c>
      <c r="C1178" s="6">
        <v>44280.416666666664</v>
      </c>
      <c r="D1178" s="5">
        <v>51.2</v>
      </c>
      <c r="E1178" s="6">
        <v>44280.638194444444</v>
      </c>
      <c r="F1178">
        <v>82.55</v>
      </c>
      <c r="G1178" s="7">
        <v>0.61229999999999996</v>
      </c>
      <c r="H1178">
        <v>35673.519999999997</v>
      </c>
      <c r="I1178" s="7">
        <v>0.58620000000000005</v>
      </c>
      <c r="J1178">
        <v>1188.6220000000001</v>
      </c>
      <c r="K1178">
        <v>60857.45</v>
      </c>
      <c r="L1178">
        <v>2207164.0299999998</v>
      </c>
      <c r="M1178">
        <v>320</v>
      </c>
      <c r="N1178">
        <v>111.48</v>
      </c>
      <c r="O1178" s="7">
        <v>-0.94630000000000003</v>
      </c>
      <c r="P1178" s="7">
        <v>1.8320000000000001</v>
      </c>
      <c r="Q1178" t="s">
        <v>535</v>
      </c>
      <c r="S1178" s="2">
        <f t="shared" si="206"/>
        <v>44280</v>
      </c>
      <c r="T1178" t="s">
        <v>867</v>
      </c>
      <c r="U1178" s="5">
        <v>51.2</v>
      </c>
      <c r="V1178">
        <v>82.55</v>
      </c>
      <c r="W1178">
        <f t="shared" si="209"/>
        <v>11956472.519381745</v>
      </c>
      <c r="X1178">
        <f t="shared" si="199"/>
        <v>29891.181298454361</v>
      </c>
      <c r="Y1178">
        <f t="shared" si="200"/>
        <v>575</v>
      </c>
      <c r="Z1178">
        <f t="shared" si="201"/>
        <v>17257.187499999993</v>
      </c>
      <c r="AA1178" s="5" t="str">
        <f t="shared" si="207"/>
        <v/>
      </c>
      <c r="AB1178" s="24" t="str">
        <f>IFERROR(AA1178/MAX($J$3:AA1178)-1,"")</f>
        <v/>
      </c>
      <c r="AG1178" s="3">
        <v>44683</v>
      </c>
      <c r="AH1178">
        <v>13264542.250076745</v>
      </c>
      <c r="AI1178" s="24">
        <f>AH1178/MAX($AH$2:AH1178)-1</f>
        <v>-2.1181459307949901E-2</v>
      </c>
      <c r="AJ1178" s="27">
        <f t="shared" si="202"/>
        <v>1</v>
      </c>
      <c r="AK1178">
        <f t="shared" si="203"/>
        <v>1</v>
      </c>
      <c r="AL1178" s="28">
        <f t="shared" si="208"/>
        <v>2</v>
      </c>
      <c r="AM1178" s="28">
        <f t="shared" si="204"/>
        <v>1384</v>
      </c>
      <c r="AN1178" s="29">
        <f t="shared" ca="1" si="205"/>
        <v>-2.1181459307949901E-2</v>
      </c>
      <c r="AP1178" s="7"/>
      <c r="AT1178" s="3"/>
      <c r="AV1178" s="7"/>
      <c r="AW1178" s="6"/>
      <c r="AY1178" s="7"/>
      <c r="BA1178" s="7"/>
      <c r="BG1178" s="7"/>
      <c r="BH1178" s="7"/>
    </row>
    <row r="1179" spans="1:60" x14ac:dyDescent="0.45">
      <c r="A1179" t="s">
        <v>873</v>
      </c>
      <c r="B1179" t="s">
        <v>30</v>
      </c>
      <c r="C1179" s="6">
        <v>44280.418749999997</v>
      </c>
      <c r="D1179" s="5">
        <v>71.05</v>
      </c>
      <c r="E1179" s="6">
        <v>44280.638194444444</v>
      </c>
      <c r="F1179">
        <v>132.9</v>
      </c>
      <c r="G1179" s="7">
        <v>0.87050000000000005</v>
      </c>
      <c r="H1179">
        <v>51223.96</v>
      </c>
      <c r="I1179" s="7">
        <v>0.84179999999999999</v>
      </c>
      <c r="J1179">
        <v>856.43759999999997</v>
      </c>
      <c r="K1179">
        <v>60849.89</v>
      </c>
      <c r="L1179">
        <v>2258388</v>
      </c>
      <c r="M1179">
        <v>317</v>
      </c>
      <c r="N1179">
        <v>161.59</v>
      </c>
      <c r="O1179" s="7">
        <v>-0.91910000000000003</v>
      </c>
      <c r="P1179" s="7">
        <v>1.7199</v>
      </c>
      <c r="Q1179" t="s">
        <v>535</v>
      </c>
      <c r="S1179" s="2">
        <f t="shared" si="206"/>
        <v>44280</v>
      </c>
      <c r="T1179" t="s">
        <v>873</v>
      </c>
      <c r="U1179" s="5">
        <v>71.05</v>
      </c>
      <c r="V1179">
        <v>132.9</v>
      </c>
      <c r="W1179">
        <f t="shared" si="209"/>
        <v>11956472.519381745</v>
      </c>
      <c r="X1179">
        <f t="shared" si="199"/>
        <v>29891.181298454361</v>
      </c>
      <c r="Y1179">
        <f t="shared" si="200"/>
        <v>425</v>
      </c>
      <c r="Z1179">
        <f t="shared" si="201"/>
        <v>25419.462500000001</v>
      </c>
      <c r="AA1179" s="5" t="str">
        <f t="shared" si="207"/>
        <v/>
      </c>
      <c r="AB1179" s="24" t="str">
        <f>IFERROR(AA1179/MAX($J$3:AA1179)-1,"")</f>
        <v/>
      </c>
      <c r="AG1179" s="3">
        <v>44684</v>
      </c>
      <c r="AH1179">
        <v>13264542.250076745</v>
      </c>
      <c r="AI1179" s="24">
        <f>AH1179/MAX($AH$2:AH1179)-1</f>
        <v>-2.1181459307949901E-2</v>
      </c>
      <c r="AJ1179" s="27">
        <f t="shared" si="202"/>
        <v>1</v>
      </c>
      <c r="AK1179">
        <f t="shared" si="203"/>
        <v>1</v>
      </c>
      <c r="AL1179" s="28">
        <f t="shared" si="208"/>
        <v>2</v>
      </c>
      <c r="AM1179" s="28">
        <f t="shared" si="204"/>
        <v>1384</v>
      </c>
      <c r="AN1179" s="29">
        <f t="shared" ca="1" si="205"/>
        <v>-2.1181459307949901E-2</v>
      </c>
      <c r="AP1179" s="7"/>
      <c r="AT1179" s="3"/>
      <c r="AV1179" s="7"/>
      <c r="AW1179" s="6"/>
      <c r="AY1179" s="7"/>
      <c r="BA1179" s="7"/>
      <c r="BG1179" s="7"/>
      <c r="BH1179" s="7"/>
    </row>
    <row r="1180" spans="1:60" x14ac:dyDescent="0.45">
      <c r="A1180" t="s">
        <v>976</v>
      </c>
      <c r="B1180" t="s">
        <v>30</v>
      </c>
      <c r="C1180" s="6">
        <v>44280.520833333336</v>
      </c>
      <c r="D1180" s="5">
        <v>176.65</v>
      </c>
      <c r="E1180" s="6">
        <v>44281.385416666664</v>
      </c>
      <c r="F1180">
        <v>101.5</v>
      </c>
      <c r="G1180" s="7">
        <v>-0.4254</v>
      </c>
      <c r="H1180">
        <v>-25674.39</v>
      </c>
      <c r="I1180" s="7">
        <v>-0.44119999999999998</v>
      </c>
      <c r="J1180">
        <v>329.44819999999999</v>
      </c>
      <c r="K1180">
        <v>58197.02</v>
      </c>
      <c r="L1180">
        <v>1613730.85</v>
      </c>
      <c r="M1180">
        <v>182</v>
      </c>
      <c r="N1180">
        <v>-141.07</v>
      </c>
      <c r="O1180" s="7">
        <v>-0.49049999999999999</v>
      </c>
      <c r="P1180" s="7">
        <v>0.12509999999999999</v>
      </c>
      <c r="Q1180" t="s">
        <v>535</v>
      </c>
      <c r="S1180" s="2">
        <f t="shared" si="206"/>
        <v>44280</v>
      </c>
      <c r="T1180" t="s">
        <v>976</v>
      </c>
      <c r="U1180" s="5">
        <v>176.65</v>
      </c>
      <c r="V1180">
        <v>101.5</v>
      </c>
      <c r="W1180">
        <f t="shared" si="209"/>
        <v>11956472.519381745</v>
      </c>
      <c r="X1180">
        <f t="shared" si="199"/>
        <v>29891.181298454361</v>
      </c>
      <c r="Y1180">
        <f t="shared" si="200"/>
        <v>175</v>
      </c>
      <c r="Z1180">
        <f t="shared" si="201"/>
        <v>-13638.012500000003</v>
      </c>
      <c r="AA1180" s="5" t="str">
        <f t="shared" si="207"/>
        <v/>
      </c>
      <c r="AB1180" s="24" t="str">
        <f>IFERROR(AA1180/MAX($J$3:AA1180)-1,"")</f>
        <v/>
      </c>
      <c r="AG1180" s="3">
        <v>44685</v>
      </c>
      <c r="AH1180">
        <v>13298973.425076745</v>
      </c>
      <c r="AI1180" s="24">
        <f>AH1180/MAX($AH$2:AH1180)-1</f>
        <v>-1.8640710307160413E-2</v>
      </c>
      <c r="AJ1180" s="27">
        <f t="shared" si="202"/>
        <v>1</v>
      </c>
      <c r="AK1180">
        <f t="shared" si="203"/>
        <v>1</v>
      </c>
      <c r="AL1180" s="28">
        <f t="shared" si="208"/>
        <v>2</v>
      </c>
      <c r="AM1180" s="28">
        <f t="shared" si="204"/>
        <v>1384</v>
      </c>
      <c r="AN1180" s="29">
        <f t="shared" ca="1" si="205"/>
        <v>-1.8640710307160413E-2</v>
      </c>
      <c r="AP1180" s="7"/>
      <c r="AT1180" s="3"/>
      <c r="AV1180" s="7"/>
      <c r="AW1180" s="6"/>
      <c r="AY1180" s="7"/>
      <c r="BA1180" s="7"/>
      <c r="BG1180" s="7"/>
      <c r="BH1180" s="7"/>
    </row>
    <row r="1181" spans="1:60" x14ac:dyDescent="0.45">
      <c r="A1181" t="s">
        <v>977</v>
      </c>
      <c r="B1181" t="s">
        <v>30</v>
      </c>
      <c r="C1181" s="6">
        <v>44280.547222222223</v>
      </c>
      <c r="D1181" s="5">
        <v>172</v>
      </c>
      <c r="E1181" s="6">
        <v>44281.386805555558</v>
      </c>
      <c r="F1181">
        <v>95.05</v>
      </c>
      <c r="G1181" s="7">
        <v>-0.44740000000000002</v>
      </c>
      <c r="H1181">
        <v>-26948.68</v>
      </c>
      <c r="I1181" s="7">
        <v>-0.46289999999999998</v>
      </c>
      <c r="J1181">
        <v>338.46409999999997</v>
      </c>
      <c r="K1181">
        <v>58215.83</v>
      </c>
      <c r="L1181">
        <v>1586782.16</v>
      </c>
      <c r="M1181">
        <v>146</v>
      </c>
      <c r="N1181">
        <v>-184.58</v>
      </c>
      <c r="O1181" s="7">
        <v>-0.54910000000000003</v>
      </c>
      <c r="P1181" s="7">
        <v>1.72E-2</v>
      </c>
      <c r="Q1181" t="s">
        <v>535</v>
      </c>
      <c r="S1181" s="2">
        <f t="shared" si="206"/>
        <v>44280</v>
      </c>
      <c r="T1181" t="s">
        <v>977</v>
      </c>
      <c r="U1181" s="5">
        <v>172</v>
      </c>
      <c r="V1181">
        <v>95.05</v>
      </c>
      <c r="W1181">
        <f t="shared" si="209"/>
        <v>11956472.519381745</v>
      </c>
      <c r="X1181">
        <f t="shared" si="199"/>
        <v>29891.181298454361</v>
      </c>
      <c r="Y1181">
        <f t="shared" si="200"/>
        <v>175</v>
      </c>
      <c r="Z1181">
        <f t="shared" si="201"/>
        <v>-13933.587500000001</v>
      </c>
      <c r="AA1181" s="5">
        <f t="shared" si="207"/>
        <v>11971577.569381746</v>
      </c>
      <c r="AB1181" s="24">
        <f>IFERROR(AA1181/MAX($J$3:AA1181)-1,"")</f>
        <v>-1.5951270692975528E-2</v>
      </c>
      <c r="AG1181" s="3">
        <v>44686</v>
      </c>
      <c r="AH1181">
        <v>13232151.987576745</v>
      </c>
      <c r="AI1181" s="24">
        <f>AH1181/MAX($AH$2:AH1181)-1</f>
        <v>-2.3571605072135515E-2</v>
      </c>
      <c r="AJ1181" s="27">
        <f t="shared" si="202"/>
        <v>1</v>
      </c>
      <c r="AK1181">
        <f t="shared" si="203"/>
        <v>1</v>
      </c>
      <c r="AL1181" s="28">
        <f t="shared" si="208"/>
        <v>2</v>
      </c>
      <c r="AM1181" s="28">
        <f t="shared" si="204"/>
        <v>1384</v>
      </c>
      <c r="AN1181" s="29">
        <f t="shared" ca="1" si="205"/>
        <v>-2.3571605072135515E-2</v>
      </c>
      <c r="AP1181" s="7"/>
      <c r="AT1181" s="3"/>
      <c r="AV1181" s="7"/>
      <c r="AW1181" s="6"/>
      <c r="AY1181" s="7"/>
      <c r="BA1181" s="7"/>
      <c r="BG1181" s="7"/>
      <c r="BH1181" s="7"/>
    </row>
    <row r="1182" spans="1:60" x14ac:dyDescent="0.45">
      <c r="A1182" t="s">
        <v>903</v>
      </c>
      <c r="B1182" t="s">
        <v>30</v>
      </c>
      <c r="C1182" s="6">
        <v>44285.42083333333</v>
      </c>
      <c r="D1182" s="5">
        <v>98.9</v>
      </c>
      <c r="E1182" s="6">
        <v>44286.385416666664</v>
      </c>
      <c r="F1182">
        <v>122.75</v>
      </c>
      <c r="G1182" s="7">
        <v>0.2412</v>
      </c>
      <c r="H1182">
        <v>13407.07</v>
      </c>
      <c r="I1182" s="7">
        <v>0.21870000000000001</v>
      </c>
      <c r="J1182">
        <v>619.73649999999998</v>
      </c>
      <c r="K1182">
        <v>61291.94</v>
      </c>
      <c r="L1182">
        <v>2271795.0699999998</v>
      </c>
      <c r="M1182">
        <v>326</v>
      </c>
      <c r="N1182">
        <v>41.13</v>
      </c>
      <c r="O1182" s="7">
        <v>-5.4600000000000003E-2</v>
      </c>
      <c r="P1182" s="7">
        <v>0.98839999999999995</v>
      </c>
      <c r="Q1182" t="s">
        <v>535</v>
      </c>
      <c r="S1182" s="2">
        <f t="shared" si="206"/>
        <v>44285</v>
      </c>
      <c r="T1182" t="s">
        <v>903</v>
      </c>
      <c r="U1182" s="5">
        <v>98.9</v>
      </c>
      <c r="V1182">
        <v>122.75</v>
      </c>
      <c r="W1182">
        <f t="shared" si="209"/>
        <v>11971577.569381746</v>
      </c>
      <c r="X1182">
        <f t="shared" si="199"/>
        <v>29928.943923454364</v>
      </c>
      <c r="Y1182">
        <f t="shared" si="200"/>
        <v>300</v>
      </c>
      <c r="Z1182">
        <f t="shared" si="201"/>
        <v>6490.0499999999947</v>
      </c>
      <c r="AA1182" s="5" t="str">
        <f t="shared" si="207"/>
        <v/>
      </c>
      <c r="AB1182" s="24" t="str">
        <f>IFERROR(AA1182/MAX($J$3:AA1182)-1,"")</f>
        <v/>
      </c>
      <c r="AG1182" s="3">
        <v>44687</v>
      </c>
      <c r="AH1182">
        <v>13238864.112576745</v>
      </c>
      <c r="AI1182" s="24">
        <f>AH1182/MAX($AH$2:AH1182)-1</f>
        <v>-2.3076303215985527E-2</v>
      </c>
      <c r="AJ1182" s="27">
        <f t="shared" si="202"/>
        <v>1</v>
      </c>
      <c r="AK1182">
        <f t="shared" si="203"/>
        <v>1</v>
      </c>
      <c r="AL1182" s="28">
        <f t="shared" si="208"/>
        <v>2</v>
      </c>
      <c r="AM1182" s="28">
        <f t="shared" si="204"/>
        <v>1384</v>
      </c>
      <c r="AN1182" s="29">
        <f t="shared" ca="1" si="205"/>
        <v>-2.3076303215985527E-2</v>
      </c>
      <c r="AP1182" s="7"/>
      <c r="AT1182" s="3"/>
      <c r="AV1182" s="7"/>
      <c r="AW1182" s="6"/>
      <c r="AY1182" s="7"/>
      <c r="BA1182" s="7"/>
      <c r="BG1182" s="7"/>
      <c r="BH1182" s="7"/>
    </row>
    <row r="1183" spans="1:60" x14ac:dyDescent="0.45">
      <c r="A1183" t="s">
        <v>896</v>
      </c>
      <c r="B1183" t="s">
        <v>30</v>
      </c>
      <c r="C1183" s="6">
        <v>44285.472916666666</v>
      </c>
      <c r="D1183" s="5">
        <v>99.2</v>
      </c>
      <c r="E1183" s="6">
        <v>44286.385416666664</v>
      </c>
      <c r="F1183">
        <v>94.05</v>
      </c>
      <c r="G1183" s="7">
        <v>-5.1900000000000002E-2</v>
      </c>
      <c r="H1183">
        <v>-4381.08</v>
      </c>
      <c r="I1183" s="7">
        <v>-7.1400000000000005E-2</v>
      </c>
      <c r="J1183">
        <v>618.57830000000001</v>
      </c>
      <c r="K1183">
        <v>61362.96</v>
      </c>
      <c r="L1183">
        <v>2267413.9900000002</v>
      </c>
      <c r="M1183">
        <v>251</v>
      </c>
      <c r="N1183">
        <v>-17.45</v>
      </c>
      <c r="O1183" s="7">
        <v>-0.2923</v>
      </c>
      <c r="P1183" s="7">
        <v>0.62649999999999995</v>
      </c>
      <c r="Q1183" t="s">
        <v>535</v>
      </c>
      <c r="S1183" s="2">
        <f t="shared" si="206"/>
        <v>44285</v>
      </c>
      <c r="T1183" t="s">
        <v>896</v>
      </c>
      <c r="U1183" s="5">
        <v>99.2</v>
      </c>
      <c r="V1183">
        <v>94.05</v>
      </c>
      <c r="W1183">
        <f t="shared" si="209"/>
        <v>11971577.569381746</v>
      </c>
      <c r="X1183">
        <f t="shared" si="199"/>
        <v>29928.943923454364</v>
      </c>
      <c r="Y1183">
        <f t="shared" si="200"/>
        <v>300</v>
      </c>
      <c r="Z1183">
        <f t="shared" si="201"/>
        <v>-2124.7500000000032</v>
      </c>
      <c r="AA1183" s="5" t="str">
        <f t="shared" si="207"/>
        <v/>
      </c>
      <c r="AB1183" s="24" t="str">
        <f>IFERROR(AA1183/MAX($J$3:AA1183)-1,"")</f>
        <v/>
      </c>
      <c r="AG1183" s="3">
        <v>44688</v>
      </c>
      <c r="AH1183">
        <v>13238864.112576745</v>
      </c>
      <c r="AI1183" s="24">
        <f>AH1183/MAX($AH$2:AH1183)-1</f>
        <v>-2.3076303215985527E-2</v>
      </c>
      <c r="AJ1183" s="27">
        <f t="shared" si="202"/>
        <v>1</v>
      </c>
      <c r="AK1183">
        <f t="shared" si="203"/>
        <v>1</v>
      </c>
      <c r="AL1183" s="28">
        <f t="shared" si="208"/>
        <v>2</v>
      </c>
      <c r="AM1183" s="28">
        <f t="shared" si="204"/>
        <v>1384</v>
      </c>
      <c r="AN1183" s="29">
        <f t="shared" ca="1" si="205"/>
        <v>-2.3076303215985527E-2</v>
      </c>
      <c r="AP1183" s="7"/>
      <c r="AT1183" s="3"/>
      <c r="AV1183" s="7"/>
      <c r="AW1183" s="6"/>
      <c r="AY1183" s="7"/>
      <c r="BA1183" s="7"/>
      <c r="BG1183" s="7"/>
      <c r="BH1183" s="7"/>
    </row>
    <row r="1184" spans="1:60" x14ac:dyDescent="0.45">
      <c r="A1184" t="s">
        <v>903</v>
      </c>
      <c r="B1184" t="s">
        <v>30</v>
      </c>
      <c r="C1184" s="6">
        <v>44285.520833333336</v>
      </c>
      <c r="D1184" s="5">
        <v>111.25</v>
      </c>
      <c r="E1184" s="6">
        <v>44286.385416666664</v>
      </c>
      <c r="F1184">
        <v>122.75</v>
      </c>
      <c r="G1184" s="7">
        <v>0.10340000000000001</v>
      </c>
      <c r="H1184">
        <v>4770.1099999999997</v>
      </c>
      <c r="I1184" s="7">
        <v>8.2299999999999998E-2</v>
      </c>
      <c r="J1184">
        <v>520.75429999999994</v>
      </c>
      <c r="K1184">
        <v>57933.91</v>
      </c>
      <c r="L1184">
        <v>1591552.27</v>
      </c>
      <c r="M1184">
        <v>182</v>
      </c>
      <c r="N1184">
        <v>26.21</v>
      </c>
      <c r="O1184" s="7">
        <v>-9.1700000000000004E-2</v>
      </c>
      <c r="P1184" s="7">
        <v>0.76759999999999995</v>
      </c>
      <c r="Q1184" t="s">
        <v>535</v>
      </c>
      <c r="S1184" s="2">
        <f t="shared" si="206"/>
        <v>44285</v>
      </c>
      <c r="T1184" t="s">
        <v>903</v>
      </c>
      <c r="U1184" s="5">
        <v>111.25</v>
      </c>
      <c r="V1184">
        <v>122.75</v>
      </c>
      <c r="W1184">
        <f t="shared" si="209"/>
        <v>11971577.569381746</v>
      </c>
      <c r="X1184">
        <f t="shared" si="199"/>
        <v>29928.943923454364</v>
      </c>
      <c r="Y1184">
        <f t="shared" si="200"/>
        <v>275</v>
      </c>
      <c r="Z1184">
        <f t="shared" si="201"/>
        <v>2518.9999999999991</v>
      </c>
      <c r="AA1184" s="5" t="str">
        <f t="shared" si="207"/>
        <v/>
      </c>
      <c r="AB1184" s="24" t="str">
        <f>IFERROR(AA1184/MAX($J$3:AA1184)-1,"")</f>
        <v/>
      </c>
      <c r="AG1184" s="3">
        <v>44689</v>
      </c>
      <c r="AH1184">
        <v>13238864.112576745</v>
      </c>
      <c r="AI1184" s="24">
        <f>AH1184/MAX($AH$2:AH1184)-1</f>
        <v>-2.3076303215985527E-2</v>
      </c>
      <c r="AJ1184" s="27">
        <f t="shared" si="202"/>
        <v>1</v>
      </c>
      <c r="AK1184">
        <f t="shared" si="203"/>
        <v>1</v>
      </c>
      <c r="AL1184" s="28">
        <f t="shared" si="208"/>
        <v>2</v>
      </c>
      <c r="AM1184" s="28">
        <f t="shared" si="204"/>
        <v>1384</v>
      </c>
      <c r="AN1184" s="29">
        <f t="shared" ca="1" si="205"/>
        <v>-2.3076303215985527E-2</v>
      </c>
      <c r="AP1184" s="7"/>
      <c r="AT1184" s="3"/>
      <c r="AV1184" s="7"/>
      <c r="AW1184" s="6"/>
      <c r="AY1184" s="7"/>
      <c r="BA1184" s="7"/>
      <c r="BG1184" s="7"/>
      <c r="BH1184" s="7"/>
    </row>
    <row r="1185" spans="1:60" x14ac:dyDescent="0.45">
      <c r="A1185" t="s">
        <v>896</v>
      </c>
      <c r="B1185" t="s">
        <v>30</v>
      </c>
      <c r="C1185" s="6">
        <v>44285.557638888888</v>
      </c>
      <c r="D1185" s="5">
        <v>91.8</v>
      </c>
      <c r="E1185" s="6">
        <v>44286.385416666664</v>
      </c>
      <c r="F1185">
        <v>94.05</v>
      </c>
      <c r="G1185" s="7">
        <v>2.4500000000000001E-2</v>
      </c>
      <c r="H1185">
        <v>247.1</v>
      </c>
      <c r="I1185" s="7">
        <v>4.3E-3</v>
      </c>
      <c r="J1185">
        <v>631.16849999999999</v>
      </c>
      <c r="K1185">
        <v>57941.27</v>
      </c>
      <c r="L1185">
        <v>1591799.37</v>
      </c>
      <c r="M1185">
        <v>129</v>
      </c>
      <c r="N1185">
        <v>1.92</v>
      </c>
      <c r="O1185" s="7">
        <v>-3.5900000000000001E-2</v>
      </c>
      <c r="P1185" s="7">
        <v>0.75760000000000005</v>
      </c>
      <c r="Q1185" t="s">
        <v>535</v>
      </c>
      <c r="S1185" s="2">
        <f t="shared" si="206"/>
        <v>44285</v>
      </c>
      <c r="T1185" t="s">
        <v>896</v>
      </c>
      <c r="U1185" s="5">
        <v>91.8</v>
      </c>
      <c r="V1185">
        <v>94.05</v>
      </c>
      <c r="W1185">
        <f t="shared" si="209"/>
        <v>11971577.569381746</v>
      </c>
      <c r="X1185">
        <f t="shared" si="199"/>
        <v>29928.943923454364</v>
      </c>
      <c r="Y1185">
        <f t="shared" si="200"/>
        <v>325</v>
      </c>
      <c r="Z1185">
        <f t="shared" si="201"/>
        <v>127.23749999999789</v>
      </c>
      <c r="AA1185" s="5">
        <f t="shared" si="207"/>
        <v>11978589.106881745</v>
      </c>
      <c r="AB1185" s="24">
        <f>IFERROR(AA1185/MAX($J$3:AA1185)-1,"")</f>
        <v>-1.5374931064603636E-2</v>
      </c>
      <c r="AG1185" s="3">
        <v>44690</v>
      </c>
      <c r="AH1185">
        <v>13204442.687576745</v>
      </c>
      <c r="AI1185" s="24">
        <f>AH1185/MAX($AH$2:AH1185)-1</f>
        <v>-2.561633274371744E-2</v>
      </c>
      <c r="AJ1185" s="27">
        <f t="shared" si="202"/>
        <v>1</v>
      </c>
      <c r="AK1185">
        <f t="shared" si="203"/>
        <v>1</v>
      </c>
      <c r="AL1185" s="28">
        <f t="shared" si="208"/>
        <v>2</v>
      </c>
      <c r="AM1185" s="28">
        <f t="shared" si="204"/>
        <v>1384</v>
      </c>
      <c r="AN1185" s="29">
        <f t="shared" ca="1" si="205"/>
        <v>-2.561633274371744E-2</v>
      </c>
      <c r="AP1185" s="7"/>
      <c r="AT1185" s="3"/>
      <c r="AV1185" s="7"/>
      <c r="AW1185" s="6"/>
      <c r="AY1185" s="7"/>
      <c r="BA1185" s="7"/>
      <c r="BG1185" s="7"/>
      <c r="BH1185" s="7"/>
    </row>
    <row r="1186" spans="1:60" x14ac:dyDescent="0.45">
      <c r="A1186" t="s">
        <v>900</v>
      </c>
      <c r="B1186" t="s">
        <v>30</v>
      </c>
      <c r="C1186" s="6">
        <v>44286.429166666669</v>
      </c>
      <c r="D1186" s="5">
        <v>101</v>
      </c>
      <c r="E1186" s="6">
        <v>44287.385416666664</v>
      </c>
      <c r="F1186">
        <v>42.3</v>
      </c>
      <c r="G1186" s="7">
        <v>-0.58120000000000005</v>
      </c>
      <c r="H1186">
        <v>-36518.629999999997</v>
      </c>
      <c r="I1186" s="7">
        <v>-0.59540000000000004</v>
      </c>
      <c r="J1186">
        <v>607.29769999999996</v>
      </c>
      <c r="K1186">
        <v>61337.07</v>
      </c>
      <c r="L1186">
        <v>2230895.35</v>
      </c>
      <c r="M1186">
        <v>314</v>
      </c>
      <c r="N1186">
        <v>-116.3</v>
      </c>
      <c r="O1186" s="7">
        <v>-0.65349999999999997</v>
      </c>
      <c r="P1186" s="7">
        <v>0.28710000000000002</v>
      </c>
      <c r="Q1186" t="s">
        <v>535</v>
      </c>
      <c r="S1186" s="2">
        <f t="shared" si="206"/>
        <v>44286</v>
      </c>
      <c r="T1186" t="s">
        <v>900</v>
      </c>
      <c r="U1186" s="5">
        <v>101</v>
      </c>
      <c r="V1186">
        <v>42.3</v>
      </c>
      <c r="W1186">
        <f t="shared" si="209"/>
        <v>11978589.106881745</v>
      </c>
      <c r="X1186">
        <f t="shared" si="199"/>
        <v>29946.472767204363</v>
      </c>
      <c r="Y1186">
        <f t="shared" si="200"/>
        <v>300</v>
      </c>
      <c r="Z1186">
        <f t="shared" si="201"/>
        <v>-18039.900000000001</v>
      </c>
      <c r="AA1186" s="5" t="str">
        <f t="shared" si="207"/>
        <v/>
      </c>
      <c r="AB1186" s="24" t="str">
        <f>IFERROR(AA1186/MAX($J$3:AA1186)-1,"")</f>
        <v/>
      </c>
      <c r="AG1186" s="3">
        <v>44691</v>
      </c>
      <c r="AH1186">
        <v>13186030.475076744</v>
      </c>
      <c r="AI1186" s="24">
        <f>AH1186/MAX($AH$2:AH1186)-1</f>
        <v>-2.6975008725925398E-2</v>
      </c>
      <c r="AJ1186" s="27">
        <f t="shared" si="202"/>
        <v>1</v>
      </c>
      <c r="AK1186">
        <f t="shared" si="203"/>
        <v>1</v>
      </c>
      <c r="AL1186" s="28">
        <f t="shared" si="208"/>
        <v>2</v>
      </c>
      <c r="AM1186" s="28">
        <f t="shared" si="204"/>
        <v>1384</v>
      </c>
      <c r="AN1186" s="29">
        <f t="shared" ca="1" si="205"/>
        <v>-2.6975008725925398E-2</v>
      </c>
      <c r="AP1186" s="7"/>
      <c r="AT1186" s="3"/>
      <c r="AV1186" s="7"/>
      <c r="AW1186" s="6"/>
      <c r="AY1186" s="7"/>
      <c r="BA1186" s="7"/>
      <c r="BG1186" s="7"/>
      <c r="BH1186" s="7"/>
    </row>
    <row r="1187" spans="1:60" x14ac:dyDescent="0.45">
      <c r="A1187" t="s">
        <v>884</v>
      </c>
      <c r="B1187" t="s">
        <v>30</v>
      </c>
      <c r="C1187" s="6">
        <v>44286.444444444445</v>
      </c>
      <c r="D1187" s="5">
        <v>86.05</v>
      </c>
      <c r="E1187" s="6">
        <v>44287.385416666664</v>
      </c>
      <c r="F1187">
        <v>25.85</v>
      </c>
      <c r="G1187" s="7">
        <v>-0.6996</v>
      </c>
      <c r="H1187">
        <v>-43722.47</v>
      </c>
      <c r="I1187" s="7">
        <v>-0.71260000000000001</v>
      </c>
      <c r="J1187">
        <v>713.03300000000002</v>
      </c>
      <c r="K1187">
        <v>61356.49</v>
      </c>
      <c r="L1187">
        <v>2187172.88</v>
      </c>
      <c r="M1187">
        <v>292</v>
      </c>
      <c r="N1187">
        <v>-149.72999999999999</v>
      </c>
      <c r="O1187" s="7">
        <v>-0.6996</v>
      </c>
      <c r="P1187" s="7">
        <v>0.16209999999999999</v>
      </c>
      <c r="Q1187" t="s">
        <v>535</v>
      </c>
      <c r="S1187" s="2">
        <f t="shared" si="206"/>
        <v>44286</v>
      </c>
      <c r="T1187" t="s">
        <v>884</v>
      </c>
      <c r="U1187" s="5">
        <v>86.05</v>
      </c>
      <c r="V1187">
        <v>25.85</v>
      </c>
      <c r="W1187">
        <f t="shared" si="209"/>
        <v>11978589.106881745</v>
      </c>
      <c r="X1187">
        <f t="shared" si="199"/>
        <v>29946.472767204363</v>
      </c>
      <c r="Y1187">
        <f t="shared" si="200"/>
        <v>350</v>
      </c>
      <c r="Z1187">
        <f t="shared" si="201"/>
        <v>-21461.65</v>
      </c>
      <c r="AA1187" s="5">
        <f t="shared" si="207"/>
        <v>11939087.556881744</v>
      </c>
      <c r="AB1187" s="24">
        <f>IFERROR(AA1187/MAX($J$3:AA1187)-1,"")</f>
        <v>-1.8621909155659533E-2</v>
      </c>
      <c r="AG1187" s="3">
        <v>44692</v>
      </c>
      <c r="AH1187">
        <v>13246450.000076745</v>
      </c>
      <c r="AI1187" s="24">
        <f>AH1187/MAX($AH$2:AH1187)-1</f>
        <v>-2.2516524582647524E-2</v>
      </c>
      <c r="AJ1187" s="27">
        <f t="shared" si="202"/>
        <v>1</v>
      </c>
      <c r="AK1187">
        <f t="shared" si="203"/>
        <v>1</v>
      </c>
      <c r="AL1187" s="28">
        <f t="shared" si="208"/>
        <v>2</v>
      </c>
      <c r="AM1187" s="28">
        <f t="shared" si="204"/>
        <v>1384</v>
      </c>
      <c r="AN1187" s="29">
        <f t="shared" ca="1" si="205"/>
        <v>-2.2516524582647524E-2</v>
      </c>
      <c r="AP1187" s="7"/>
      <c r="AT1187" s="3"/>
      <c r="AV1187" s="7"/>
      <c r="AW1187" s="6"/>
      <c r="AY1187" s="7"/>
      <c r="BA1187" s="7"/>
      <c r="BG1187" s="7"/>
      <c r="BH1187" s="7"/>
    </row>
    <row r="1188" spans="1:60" x14ac:dyDescent="0.45">
      <c r="A1188" t="s">
        <v>900</v>
      </c>
      <c r="B1188" t="s">
        <v>30</v>
      </c>
      <c r="C1188" s="6">
        <v>44287.448611111111</v>
      </c>
      <c r="D1188" s="5">
        <v>53.55</v>
      </c>
      <c r="E1188" s="6">
        <v>44287.638194444444</v>
      </c>
      <c r="F1188">
        <v>0.1</v>
      </c>
      <c r="G1188" s="7">
        <v>-0.99809999999999999</v>
      </c>
      <c r="H1188">
        <v>-61432.57</v>
      </c>
      <c r="I1188" s="7">
        <v>-1.0082</v>
      </c>
      <c r="J1188">
        <v>1137.925</v>
      </c>
      <c r="K1188">
        <v>60935.87</v>
      </c>
      <c r="L1188">
        <v>2125740.31</v>
      </c>
      <c r="M1188">
        <v>274</v>
      </c>
      <c r="N1188">
        <v>-224.21</v>
      </c>
      <c r="O1188" s="7">
        <v>-0.99809999999999999</v>
      </c>
      <c r="P1188" s="7">
        <v>0.71799999999999997</v>
      </c>
      <c r="Q1188" t="s">
        <v>535</v>
      </c>
      <c r="S1188" s="2">
        <f t="shared" si="206"/>
        <v>44287</v>
      </c>
      <c r="T1188" t="s">
        <v>900</v>
      </c>
      <c r="U1188" s="5">
        <v>53.55</v>
      </c>
      <c r="V1188">
        <v>0.1</v>
      </c>
      <c r="W1188">
        <f t="shared" si="209"/>
        <v>11939087.556881744</v>
      </c>
      <c r="X1188">
        <f t="shared" si="199"/>
        <v>29847.718892204361</v>
      </c>
      <c r="Y1188">
        <f t="shared" si="200"/>
        <v>550</v>
      </c>
      <c r="Z1188">
        <f t="shared" si="201"/>
        <v>-29692.575000000001</v>
      </c>
      <c r="AA1188" s="5" t="str">
        <f t="shared" si="207"/>
        <v/>
      </c>
      <c r="AB1188" s="24" t="str">
        <f>IFERROR(AA1188/MAX($J$3:AA1188)-1,"")</f>
        <v/>
      </c>
      <c r="AG1188" s="3">
        <v>44693</v>
      </c>
      <c r="AH1188">
        <v>13219834.975076744</v>
      </c>
      <c r="AI1188" s="24">
        <f>AH1188/MAX($AH$2:AH1188)-1</f>
        <v>-2.44805033947193E-2</v>
      </c>
      <c r="AJ1188" s="27">
        <f t="shared" si="202"/>
        <v>1</v>
      </c>
      <c r="AK1188">
        <f t="shared" si="203"/>
        <v>1</v>
      </c>
      <c r="AL1188" s="28">
        <f t="shared" si="208"/>
        <v>2</v>
      </c>
      <c r="AM1188" s="28">
        <f t="shared" si="204"/>
        <v>1384</v>
      </c>
      <c r="AN1188" s="29">
        <f t="shared" ca="1" si="205"/>
        <v>-2.44805033947193E-2</v>
      </c>
      <c r="AP1188" s="7"/>
      <c r="AT1188" s="3"/>
      <c r="AV1188" s="7"/>
      <c r="AW1188" s="6"/>
      <c r="AY1188" s="7"/>
      <c r="BA1188" s="7"/>
      <c r="BG1188" s="7"/>
      <c r="BH1188" s="7"/>
    </row>
    <row r="1189" spans="1:60" x14ac:dyDescent="0.45">
      <c r="A1189" t="s">
        <v>884</v>
      </c>
      <c r="B1189" t="s">
        <v>30</v>
      </c>
      <c r="C1189" s="6">
        <v>44287.45416666667</v>
      </c>
      <c r="D1189" s="5">
        <v>42.85</v>
      </c>
      <c r="E1189" s="6">
        <v>44287.638194444444</v>
      </c>
      <c r="F1189">
        <v>0.1</v>
      </c>
      <c r="G1189" s="7">
        <v>-0.99770000000000003</v>
      </c>
      <c r="H1189">
        <v>-61435.76</v>
      </c>
      <c r="I1189" s="7">
        <v>-1.0077</v>
      </c>
      <c r="J1189">
        <v>1422.799</v>
      </c>
      <c r="K1189">
        <v>60966.95</v>
      </c>
      <c r="L1189">
        <v>2064304.55</v>
      </c>
      <c r="M1189">
        <v>266</v>
      </c>
      <c r="N1189">
        <v>-230.96</v>
      </c>
      <c r="O1189" s="7">
        <v>-0.99770000000000003</v>
      </c>
      <c r="P1189" s="7">
        <v>0.32319999999999999</v>
      </c>
      <c r="Q1189" t="s">
        <v>535</v>
      </c>
      <c r="S1189" s="2">
        <f t="shared" si="206"/>
        <v>44287</v>
      </c>
      <c r="T1189" t="s">
        <v>884</v>
      </c>
      <c r="U1189" s="5">
        <v>42.85</v>
      </c>
      <c r="V1189">
        <v>0.1</v>
      </c>
      <c r="W1189">
        <f t="shared" si="209"/>
        <v>11939087.556881744</v>
      </c>
      <c r="X1189">
        <f t="shared" si="199"/>
        <v>29847.718892204361</v>
      </c>
      <c r="Y1189">
        <f t="shared" si="200"/>
        <v>700</v>
      </c>
      <c r="Z1189">
        <f t="shared" si="201"/>
        <v>-30225.65</v>
      </c>
      <c r="AA1189" s="5">
        <f t="shared" si="207"/>
        <v>11879169.331881745</v>
      </c>
      <c r="AB1189" s="24">
        <f>IFERROR(AA1189/MAX($J$3:AA1189)-1,"")</f>
        <v>-2.3547112440845841E-2</v>
      </c>
      <c r="AG1189" s="3">
        <v>44694</v>
      </c>
      <c r="AH1189">
        <v>13172971.612576744</v>
      </c>
      <c r="AI1189" s="24">
        <f>AH1189/MAX($AH$2:AH1189)-1</f>
        <v>-2.7938649724187137E-2</v>
      </c>
      <c r="AJ1189" s="27">
        <f t="shared" si="202"/>
        <v>1</v>
      </c>
      <c r="AK1189">
        <f t="shared" si="203"/>
        <v>1</v>
      </c>
      <c r="AL1189" s="28">
        <f t="shared" si="208"/>
        <v>2</v>
      </c>
      <c r="AM1189" s="28">
        <f t="shared" si="204"/>
        <v>1384</v>
      </c>
      <c r="AN1189" s="29">
        <f t="shared" ca="1" si="205"/>
        <v>-2.7938649724187137E-2</v>
      </c>
      <c r="AP1189" s="7"/>
      <c r="AT1189" s="3"/>
      <c r="AV1189" s="7"/>
      <c r="AW1189" s="6"/>
      <c r="AY1189" s="7"/>
      <c r="BA1189" s="7"/>
      <c r="BG1189" s="7"/>
      <c r="BH1189" s="7"/>
    </row>
    <row r="1190" spans="1:60" x14ac:dyDescent="0.45">
      <c r="A1190" t="s">
        <v>901</v>
      </c>
      <c r="B1190" t="s">
        <v>30</v>
      </c>
      <c r="C1190" s="6">
        <v>44291.416666666664</v>
      </c>
      <c r="D1190" s="5">
        <v>151</v>
      </c>
      <c r="E1190" s="6">
        <v>44292.385416666664</v>
      </c>
      <c r="F1190">
        <v>134.6</v>
      </c>
      <c r="G1190" s="7">
        <v>-0.1086</v>
      </c>
      <c r="H1190">
        <v>-7692.39</v>
      </c>
      <c r="I1190" s="7">
        <v>-0.1275</v>
      </c>
      <c r="J1190">
        <v>399.4803</v>
      </c>
      <c r="K1190">
        <v>60321.52</v>
      </c>
      <c r="L1190">
        <v>2056612.16</v>
      </c>
      <c r="M1190">
        <v>332</v>
      </c>
      <c r="N1190">
        <v>-23.17</v>
      </c>
      <c r="O1190" s="7">
        <v>-0.27150000000000002</v>
      </c>
      <c r="P1190" s="7">
        <v>0.80130000000000001</v>
      </c>
      <c r="Q1190" t="s">
        <v>535</v>
      </c>
      <c r="S1190" s="2">
        <f t="shared" si="206"/>
        <v>44291</v>
      </c>
      <c r="T1190" t="s">
        <v>901</v>
      </c>
      <c r="U1190" s="5">
        <v>151</v>
      </c>
      <c r="V1190">
        <v>134.6</v>
      </c>
      <c r="W1190">
        <f t="shared" si="209"/>
        <v>11879169.331881745</v>
      </c>
      <c r="X1190">
        <f t="shared" si="199"/>
        <v>29697.923329704361</v>
      </c>
      <c r="Y1190">
        <f t="shared" si="200"/>
        <v>200</v>
      </c>
      <c r="Z1190">
        <f t="shared" si="201"/>
        <v>-3851.2</v>
      </c>
      <c r="AA1190" s="5" t="str">
        <f t="shared" si="207"/>
        <v/>
      </c>
      <c r="AB1190" s="24" t="str">
        <f>IFERROR(AA1190/MAX($J$3:AA1190)-1,"")</f>
        <v/>
      </c>
      <c r="AG1190" s="3">
        <v>44695</v>
      </c>
      <c r="AH1190">
        <v>13172971.612576744</v>
      </c>
      <c r="AI1190" s="24">
        <f>AH1190/MAX($AH$2:AH1190)-1</f>
        <v>-2.7938649724187137E-2</v>
      </c>
      <c r="AJ1190" s="27">
        <f t="shared" si="202"/>
        <v>1</v>
      </c>
      <c r="AK1190">
        <f t="shared" si="203"/>
        <v>1</v>
      </c>
      <c r="AL1190" s="28">
        <f t="shared" si="208"/>
        <v>2</v>
      </c>
      <c r="AM1190" s="28">
        <f t="shared" si="204"/>
        <v>1384</v>
      </c>
      <c r="AN1190" s="29">
        <f t="shared" ca="1" si="205"/>
        <v>-2.7938649724187137E-2</v>
      </c>
      <c r="AP1190" s="7"/>
      <c r="AT1190" s="3"/>
      <c r="AV1190" s="7"/>
      <c r="AW1190" s="6"/>
      <c r="AY1190" s="7"/>
      <c r="BA1190" s="7"/>
      <c r="BG1190" s="7"/>
      <c r="BH1190" s="7"/>
    </row>
    <row r="1191" spans="1:60" x14ac:dyDescent="0.45">
      <c r="A1191" t="s">
        <v>902</v>
      </c>
      <c r="B1191" t="s">
        <v>30</v>
      </c>
      <c r="C1191" s="6">
        <v>44291.418055555558</v>
      </c>
      <c r="D1191" s="5">
        <v>159.30000000000001</v>
      </c>
      <c r="E1191" s="6">
        <v>44292.385416666664</v>
      </c>
      <c r="F1191">
        <v>113.9</v>
      </c>
      <c r="G1191" s="7">
        <v>-0.28499999999999998</v>
      </c>
      <c r="H1191">
        <v>-18228.95</v>
      </c>
      <c r="I1191" s="7">
        <v>-0.30209999999999998</v>
      </c>
      <c r="J1191">
        <v>378.72820000000002</v>
      </c>
      <c r="K1191">
        <v>60331.41</v>
      </c>
      <c r="L1191">
        <v>2038383.21</v>
      </c>
      <c r="M1191">
        <v>330</v>
      </c>
      <c r="N1191">
        <v>-55.24</v>
      </c>
      <c r="O1191" s="7">
        <v>-0.49780000000000002</v>
      </c>
      <c r="P1191" s="7">
        <v>0.50660000000000005</v>
      </c>
      <c r="Q1191" t="s">
        <v>535</v>
      </c>
      <c r="S1191" s="2">
        <f t="shared" si="206"/>
        <v>44291</v>
      </c>
      <c r="T1191" t="s">
        <v>902</v>
      </c>
      <c r="U1191" s="5">
        <v>159.30000000000001</v>
      </c>
      <c r="V1191">
        <v>113.9</v>
      </c>
      <c r="W1191">
        <f t="shared" si="209"/>
        <v>11879169.331881745</v>
      </c>
      <c r="X1191">
        <f t="shared" si="199"/>
        <v>29697.923329704361</v>
      </c>
      <c r="Y1191">
        <f t="shared" si="200"/>
        <v>175</v>
      </c>
      <c r="Z1191">
        <f t="shared" si="201"/>
        <v>-8423.0999999999985</v>
      </c>
      <c r="AA1191" s="5" t="str">
        <f t="shared" si="207"/>
        <v/>
      </c>
      <c r="AB1191" s="24" t="str">
        <f>IFERROR(AA1191/MAX($J$3:AA1191)-1,"")</f>
        <v/>
      </c>
      <c r="AG1191" s="3">
        <v>44696</v>
      </c>
      <c r="AH1191">
        <v>13172971.612576744</v>
      </c>
      <c r="AI1191" s="24">
        <f>AH1191/MAX($AH$2:AH1191)-1</f>
        <v>-2.7938649724187137E-2</v>
      </c>
      <c r="AJ1191" s="27">
        <f t="shared" si="202"/>
        <v>1</v>
      </c>
      <c r="AK1191">
        <f t="shared" si="203"/>
        <v>1</v>
      </c>
      <c r="AL1191" s="28">
        <f t="shared" si="208"/>
        <v>2</v>
      </c>
      <c r="AM1191" s="28">
        <f t="shared" si="204"/>
        <v>1384</v>
      </c>
      <c r="AN1191" s="29">
        <f t="shared" ca="1" si="205"/>
        <v>-2.7938649724187137E-2</v>
      </c>
      <c r="AP1191" s="7"/>
      <c r="AT1191" s="3"/>
      <c r="AV1191" s="7"/>
      <c r="AW1191" s="6"/>
      <c r="AY1191" s="7"/>
      <c r="BA1191" s="7"/>
      <c r="BG1191" s="7"/>
      <c r="BH1191" s="7"/>
    </row>
    <row r="1192" spans="1:60" x14ac:dyDescent="0.45">
      <c r="A1192" t="s">
        <v>871</v>
      </c>
      <c r="B1192" t="s">
        <v>30</v>
      </c>
      <c r="C1192" s="6">
        <v>44291.520833333336</v>
      </c>
      <c r="D1192" s="5">
        <v>147.85</v>
      </c>
      <c r="E1192" s="6">
        <v>44292.385416666664</v>
      </c>
      <c r="F1192">
        <v>94.5</v>
      </c>
      <c r="G1192" s="7">
        <v>-0.36080000000000001</v>
      </c>
      <c r="H1192">
        <v>-21863.89</v>
      </c>
      <c r="I1192" s="7">
        <v>-0.37719999999999998</v>
      </c>
      <c r="J1192">
        <v>392.01209999999998</v>
      </c>
      <c r="K1192">
        <v>57959</v>
      </c>
      <c r="L1192">
        <v>1569935.49</v>
      </c>
      <c r="M1192">
        <v>182</v>
      </c>
      <c r="N1192">
        <v>-120.13</v>
      </c>
      <c r="O1192" s="7">
        <v>-0.48060000000000003</v>
      </c>
      <c r="P1192" s="7">
        <v>8.3500000000000005E-2</v>
      </c>
      <c r="Q1192" t="s">
        <v>535</v>
      </c>
      <c r="S1192" s="2">
        <f t="shared" si="206"/>
        <v>44291</v>
      </c>
      <c r="T1192" t="s">
        <v>871</v>
      </c>
      <c r="U1192" s="5">
        <v>147.85</v>
      </c>
      <c r="V1192">
        <v>94.5</v>
      </c>
      <c r="W1192">
        <f t="shared" si="209"/>
        <v>11879169.331881745</v>
      </c>
      <c r="X1192">
        <f t="shared" si="199"/>
        <v>29697.923329704361</v>
      </c>
      <c r="Y1192">
        <f t="shared" si="200"/>
        <v>200</v>
      </c>
      <c r="Z1192">
        <f t="shared" si="201"/>
        <v>-11154.699999999999</v>
      </c>
      <c r="AA1192" s="5" t="str">
        <f t="shared" si="207"/>
        <v/>
      </c>
      <c r="AB1192" s="24" t="str">
        <f>IFERROR(AA1192/MAX($J$3:AA1192)-1,"")</f>
        <v/>
      </c>
      <c r="AG1192" s="3">
        <v>44697</v>
      </c>
      <c r="AH1192">
        <v>13160153.112576744</v>
      </c>
      <c r="AI1192" s="24">
        <f>AH1192/MAX($AH$2:AH1192)-1</f>
        <v>-2.8884553866773577E-2</v>
      </c>
      <c r="AJ1192" s="27">
        <f t="shared" si="202"/>
        <v>1</v>
      </c>
      <c r="AK1192">
        <f t="shared" si="203"/>
        <v>1</v>
      </c>
      <c r="AL1192" s="28">
        <f t="shared" si="208"/>
        <v>2</v>
      </c>
      <c r="AM1192" s="28">
        <f t="shared" si="204"/>
        <v>1384</v>
      </c>
      <c r="AN1192" s="29">
        <f t="shared" ca="1" si="205"/>
        <v>-2.8884553866773577E-2</v>
      </c>
      <c r="AP1192" s="7"/>
      <c r="AT1192" s="3"/>
      <c r="AV1192" s="7"/>
      <c r="AW1192" s="6"/>
      <c r="AY1192" s="7"/>
      <c r="BA1192" s="7"/>
      <c r="BG1192" s="7"/>
      <c r="BH1192" s="7"/>
    </row>
    <row r="1193" spans="1:60" x14ac:dyDescent="0.45">
      <c r="A1193" t="s">
        <v>902</v>
      </c>
      <c r="B1193" t="s">
        <v>30</v>
      </c>
      <c r="C1193" s="6">
        <v>44291.525694444441</v>
      </c>
      <c r="D1193" s="5">
        <v>153.69999999999999</v>
      </c>
      <c r="E1193" s="6">
        <v>44292.385416666664</v>
      </c>
      <c r="F1193">
        <v>113.9</v>
      </c>
      <c r="G1193" s="7">
        <v>-0.25890000000000002</v>
      </c>
      <c r="H1193">
        <v>-16013.2</v>
      </c>
      <c r="I1193" s="7">
        <v>-0.27639999999999998</v>
      </c>
      <c r="J1193">
        <v>376.99400000000003</v>
      </c>
      <c r="K1193">
        <v>57943.98</v>
      </c>
      <c r="L1193">
        <v>1553922.29</v>
      </c>
      <c r="M1193">
        <v>175</v>
      </c>
      <c r="N1193">
        <v>-91.5</v>
      </c>
      <c r="O1193" s="7">
        <v>-0.47949999999999998</v>
      </c>
      <c r="P1193" s="7">
        <v>0.2092</v>
      </c>
      <c r="Q1193" t="s">
        <v>535</v>
      </c>
      <c r="S1193" s="2">
        <f t="shared" si="206"/>
        <v>44291</v>
      </c>
      <c r="T1193" t="s">
        <v>902</v>
      </c>
      <c r="U1193" s="5">
        <v>153.69999999999999</v>
      </c>
      <c r="V1193">
        <v>113.9</v>
      </c>
      <c r="W1193">
        <f t="shared" si="209"/>
        <v>11879169.331881745</v>
      </c>
      <c r="X1193">
        <f t="shared" si="199"/>
        <v>29697.923329704361</v>
      </c>
      <c r="Y1193">
        <f t="shared" si="200"/>
        <v>200</v>
      </c>
      <c r="Z1193">
        <f t="shared" si="201"/>
        <v>-8495.1999999999971</v>
      </c>
      <c r="AA1193" s="5">
        <f t="shared" si="207"/>
        <v>11847245.131881746</v>
      </c>
      <c r="AB1193" s="24">
        <f>IFERROR(AA1193/MAX($J$3:AA1193)-1,"")</f>
        <v>-2.6171241822464553E-2</v>
      </c>
      <c r="AG1193" s="3">
        <v>44698</v>
      </c>
      <c r="AH1193">
        <v>13295958.012576744</v>
      </c>
      <c r="AI1193" s="24">
        <f>AH1193/MAX($AH$2:AH1193)-1</f>
        <v>-1.8863223953480834E-2</v>
      </c>
      <c r="AJ1193" s="27">
        <f t="shared" si="202"/>
        <v>1</v>
      </c>
      <c r="AK1193">
        <f t="shared" si="203"/>
        <v>1</v>
      </c>
      <c r="AL1193" s="28">
        <f t="shared" si="208"/>
        <v>2</v>
      </c>
      <c r="AM1193" s="28">
        <f t="shared" si="204"/>
        <v>1384</v>
      </c>
      <c r="AN1193" s="29">
        <f t="shared" ca="1" si="205"/>
        <v>-1.8863223953480834E-2</v>
      </c>
      <c r="AP1193" s="7"/>
      <c r="AT1193" s="3"/>
      <c r="AV1193" s="7"/>
      <c r="AW1193" s="6"/>
      <c r="AY1193" s="7"/>
      <c r="BA1193" s="7"/>
      <c r="BG1193" s="7"/>
      <c r="BH1193" s="7"/>
    </row>
    <row r="1194" spans="1:60" x14ac:dyDescent="0.45">
      <c r="A1194" t="s">
        <v>903</v>
      </c>
      <c r="B1194" t="s">
        <v>30</v>
      </c>
      <c r="C1194" s="6">
        <v>44292.465277777781</v>
      </c>
      <c r="D1194" s="5">
        <v>115.85</v>
      </c>
      <c r="E1194" s="6">
        <v>44293.385416666664</v>
      </c>
      <c r="F1194">
        <v>72.8</v>
      </c>
      <c r="G1194" s="7">
        <v>-0.37159999999999999</v>
      </c>
      <c r="H1194">
        <v>-23347.55</v>
      </c>
      <c r="I1194" s="7">
        <v>-0.38790000000000002</v>
      </c>
      <c r="J1194">
        <v>519.56769999999995</v>
      </c>
      <c r="K1194">
        <v>60191.91</v>
      </c>
      <c r="L1194">
        <v>2015035.66</v>
      </c>
      <c r="M1194">
        <v>262</v>
      </c>
      <c r="N1194">
        <v>-89.11</v>
      </c>
      <c r="O1194" s="7">
        <v>-0.52400000000000002</v>
      </c>
      <c r="P1194" s="7">
        <v>0.13719999999999999</v>
      </c>
      <c r="Q1194" t="s">
        <v>535</v>
      </c>
      <c r="S1194" s="2">
        <f t="shared" si="206"/>
        <v>44292</v>
      </c>
      <c r="T1194" t="s">
        <v>903</v>
      </c>
      <c r="U1194" s="5">
        <v>115.85</v>
      </c>
      <c r="V1194">
        <v>72.8</v>
      </c>
      <c r="W1194">
        <f t="shared" si="209"/>
        <v>11847245.131881746</v>
      </c>
      <c r="X1194">
        <f t="shared" si="199"/>
        <v>29618.112829704365</v>
      </c>
      <c r="Y1194">
        <f t="shared" si="200"/>
        <v>250</v>
      </c>
      <c r="Z1194">
        <f t="shared" si="201"/>
        <v>-11234.124999999998</v>
      </c>
      <c r="AA1194" s="5" t="str">
        <f t="shared" si="207"/>
        <v/>
      </c>
      <c r="AB1194" s="24" t="str">
        <f>IFERROR(AA1194/MAX($J$3:AA1194)-1,"")</f>
        <v/>
      </c>
      <c r="AG1194" s="3">
        <v>44699</v>
      </c>
      <c r="AH1194">
        <v>13306543.587576743</v>
      </c>
      <c r="AI1194" s="24">
        <f>AH1194/MAX($AH$2:AH1194)-1</f>
        <v>-1.8082092054728327E-2</v>
      </c>
      <c r="AJ1194" s="27">
        <f t="shared" si="202"/>
        <v>1</v>
      </c>
      <c r="AK1194">
        <f t="shared" si="203"/>
        <v>1</v>
      </c>
      <c r="AL1194" s="28">
        <f t="shared" si="208"/>
        <v>2</v>
      </c>
      <c r="AM1194" s="28">
        <f t="shared" si="204"/>
        <v>1384</v>
      </c>
      <c r="AN1194" s="29">
        <f t="shared" ca="1" si="205"/>
        <v>-1.8082092054728327E-2</v>
      </c>
      <c r="AP1194" s="7"/>
      <c r="AT1194" s="3"/>
      <c r="AV1194" s="7"/>
      <c r="AW1194" s="6"/>
      <c r="AY1194" s="7"/>
      <c r="BA1194" s="7"/>
      <c r="BG1194" s="7"/>
      <c r="BH1194" s="7"/>
    </row>
    <row r="1195" spans="1:60" x14ac:dyDescent="0.45">
      <c r="A1195" t="s">
        <v>902</v>
      </c>
      <c r="B1195" t="s">
        <v>30</v>
      </c>
      <c r="C1195" s="6">
        <v>44292.53125</v>
      </c>
      <c r="D1195" s="5">
        <v>116.25</v>
      </c>
      <c r="E1195" s="6">
        <v>44293.385416666664</v>
      </c>
      <c r="F1195">
        <v>66.150000000000006</v>
      </c>
      <c r="G1195" s="7">
        <v>-0.43099999999999999</v>
      </c>
      <c r="H1195">
        <v>-26821.29</v>
      </c>
      <c r="I1195" s="7">
        <v>-0.44669999999999999</v>
      </c>
      <c r="J1195">
        <v>516.54899999999998</v>
      </c>
      <c r="K1195">
        <v>60048.82</v>
      </c>
      <c r="L1195">
        <v>1988214.37</v>
      </c>
      <c r="M1195">
        <v>167</v>
      </c>
      <c r="N1195">
        <v>-160.61000000000001</v>
      </c>
      <c r="O1195" s="7">
        <v>-0.50449999999999995</v>
      </c>
      <c r="P1195" s="7">
        <v>1.29E-2</v>
      </c>
      <c r="Q1195" t="s">
        <v>535</v>
      </c>
      <c r="S1195" s="2">
        <f t="shared" si="206"/>
        <v>44292</v>
      </c>
      <c r="T1195" t="s">
        <v>902</v>
      </c>
      <c r="U1195" s="5">
        <v>116.25</v>
      </c>
      <c r="V1195">
        <v>66.150000000000006</v>
      </c>
      <c r="W1195">
        <f t="shared" si="209"/>
        <v>11847245.131881746</v>
      </c>
      <c r="X1195">
        <f t="shared" si="199"/>
        <v>29618.112829704365</v>
      </c>
      <c r="Y1195">
        <f t="shared" si="200"/>
        <v>250</v>
      </c>
      <c r="Z1195">
        <f t="shared" si="201"/>
        <v>-12980.999999999998</v>
      </c>
      <c r="AA1195" s="5">
        <f t="shared" si="207"/>
        <v>11823030.006881746</v>
      </c>
      <c r="AB1195" s="24">
        <f>IFERROR(AA1195/MAX($J$3:AA1195)-1,"")</f>
        <v>-2.8161694864109243E-2</v>
      </c>
      <c r="AG1195" s="3">
        <v>44700</v>
      </c>
      <c r="AH1195">
        <v>13315022.212576743</v>
      </c>
      <c r="AI1195" s="24">
        <f>AH1195/MAX($AH$2:AH1195)-1</f>
        <v>-1.7456436438943568E-2</v>
      </c>
      <c r="AJ1195" s="27">
        <f t="shared" si="202"/>
        <v>1</v>
      </c>
      <c r="AK1195">
        <f t="shared" si="203"/>
        <v>1</v>
      </c>
      <c r="AL1195" s="28">
        <f t="shared" si="208"/>
        <v>2</v>
      </c>
      <c r="AM1195" s="28">
        <f t="shared" si="204"/>
        <v>1384</v>
      </c>
      <c r="AN1195" s="29">
        <f t="shared" ca="1" si="205"/>
        <v>-1.7456436438943568E-2</v>
      </c>
      <c r="AP1195" s="7"/>
      <c r="AT1195" s="3"/>
      <c r="AV1195" s="7"/>
      <c r="AW1195" s="6"/>
      <c r="AY1195" s="7"/>
      <c r="BA1195" s="7"/>
      <c r="BG1195" s="7"/>
      <c r="BH1195" s="7"/>
    </row>
    <row r="1196" spans="1:60" x14ac:dyDescent="0.45">
      <c r="A1196" t="s">
        <v>903</v>
      </c>
      <c r="B1196" t="s">
        <v>30</v>
      </c>
      <c r="C1196" s="6">
        <v>44293.417361111111</v>
      </c>
      <c r="D1196" s="5">
        <v>102.65</v>
      </c>
      <c r="E1196" s="6">
        <v>44294.385416666664</v>
      </c>
      <c r="F1196">
        <v>159.44999999999999</v>
      </c>
      <c r="G1196" s="7">
        <v>0.55330000000000001</v>
      </c>
      <c r="H1196">
        <v>31637.09</v>
      </c>
      <c r="I1196" s="7">
        <v>0.52780000000000005</v>
      </c>
      <c r="J1196">
        <v>583.93640000000005</v>
      </c>
      <c r="K1196">
        <v>59941.07</v>
      </c>
      <c r="L1196">
        <v>2019851.46</v>
      </c>
      <c r="M1196">
        <v>331</v>
      </c>
      <c r="N1196">
        <v>95.58</v>
      </c>
      <c r="O1196" s="7">
        <v>-0.13689999999999999</v>
      </c>
      <c r="P1196" s="7">
        <v>0.60740000000000005</v>
      </c>
      <c r="Q1196" t="s">
        <v>535</v>
      </c>
      <c r="S1196" s="2">
        <f t="shared" si="206"/>
        <v>44293</v>
      </c>
      <c r="T1196" t="s">
        <v>903</v>
      </c>
      <c r="U1196" s="5">
        <v>102.65</v>
      </c>
      <c r="V1196">
        <v>159.44999999999999</v>
      </c>
      <c r="W1196">
        <f t="shared" si="209"/>
        <v>11823030.006881746</v>
      </c>
      <c r="X1196">
        <f t="shared" si="199"/>
        <v>29557.575017204363</v>
      </c>
      <c r="Y1196">
        <f t="shared" si="200"/>
        <v>300</v>
      </c>
      <c r="Z1196">
        <f t="shared" si="201"/>
        <v>16253.699999999992</v>
      </c>
      <c r="AA1196" s="5" t="str">
        <f t="shared" si="207"/>
        <v/>
      </c>
      <c r="AB1196" s="24" t="str">
        <f>IFERROR(AA1196/MAX($J$3:AA1196)-1,"")</f>
        <v/>
      </c>
      <c r="AG1196" s="3">
        <v>44701</v>
      </c>
      <c r="AH1196">
        <v>13377346.412576742</v>
      </c>
      <c r="AI1196" s="24">
        <f>AH1196/MAX($AH$2:AH1196)-1</f>
        <v>-1.2857402311441279E-2</v>
      </c>
      <c r="AJ1196" s="27">
        <f t="shared" si="202"/>
        <v>1</v>
      </c>
      <c r="AK1196">
        <f t="shared" si="203"/>
        <v>1</v>
      </c>
      <c r="AL1196" s="28">
        <f t="shared" si="208"/>
        <v>2</v>
      </c>
      <c r="AM1196" s="28">
        <f t="shared" si="204"/>
        <v>1384</v>
      </c>
      <c r="AN1196" s="29">
        <f t="shared" ca="1" si="205"/>
        <v>-1.2857402311441279E-2</v>
      </c>
      <c r="AP1196" s="7"/>
      <c r="AT1196" s="3"/>
      <c r="AV1196" s="7"/>
      <c r="AW1196" s="6"/>
      <c r="AY1196" s="7"/>
      <c r="BA1196" s="7"/>
      <c r="BG1196" s="7"/>
      <c r="BH1196" s="7"/>
    </row>
    <row r="1197" spans="1:60" x14ac:dyDescent="0.45">
      <c r="A1197" t="s">
        <v>896</v>
      </c>
      <c r="B1197" t="s">
        <v>30</v>
      </c>
      <c r="C1197" s="6">
        <v>44293.418055555558</v>
      </c>
      <c r="D1197" s="5">
        <v>85.6</v>
      </c>
      <c r="E1197" s="6">
        <v>44294.385416666664</v>
      </c>
      <c r="F1197">
        <v>117.1</v>
      </c>
      <c r="G1197" s="7">
        <v>0.36799999999999999</v>
      </c>
      <c r="H1197">
        <v>20636.29</v>
      </c>
      <c r="I1197" s="7">
        <v>0.34429999999999999</v>
      </c>
      <c r="J1197">
        <v>700.17610000000002</v>
      </c>
      <c r="K1197">
        <v>59935.08</v>
      </c>
      <c r="L1197">
        <v>2040487.75</v>
      </c>
      <c r="M1197">
        <v>330</v>
      </c>
      <c r="N1197">
        <v>62.53</v>
      </c>
      <c r="O1197" s="7">
        <v>-0.25640000000000002</v>
      </c>
      <c r="P1197" s="7">
        <v>0.46899999999999997</v>
      </c>
      <c r="Q1197" t="s">
        <v>535</v>
      </c>
      <c r="S1197" s="2">
        <f t="shared" si="206"/>
        <v>44293</v>
      </c>
      <c r="T1197" t="s">
        <v>896</v>
      </c>
      <c r="U1197" s="5">
        <v>85.6</v>
      </c>
      <c r="V1197">
        <v>117.1</v>
      </c>
      <c r="W1197">
        <f t="shared" si="209"/>
        <v>11823030.006881746</v>
      </c>
      <c r="X1197">
        <f t="shared" si="199"/>
        <v>29557.575017204363</v>
      </c>
      <c r="Y1197">
        <f t="shared" si="200"/>
        <v>350</v>
      </c>
      <c r="Z1197">
        <f t="shared" si="201"/>
        <v>10315.549999999999</v>
      </c>
      <c r="AA1197" s="5" t="str">
        <f t="shared" si="207"/>
        <v/>
      </c>
      <c r="AB1197" s="24" t="str">
        <f>IFERROR(AA1197/MAX($J$3:AA1197)-1,"")</f>
        <v/>
      </c>
      <c r="AG1197" s="3">
        <v>44702</v>
      </c>
      <c r="AH1197">
        <v>13377346.412576742</v>
      </c>
      <c r="AI1197" s="24">
        <f>AH1197/MAX($AH$2:AH1197)-1</f>
        <v>-1.2857402311441279E-2</v>
      </c>
      <c r="AJ1197" s="27">
        <f t="shared" si="202"/>
        <v>1</v>
      </c>
      <c r="AK1197">
        <f t="shared" si="203"/>
        <v>1</v>
      </c>
      <c r="AL1197" s="28">
        <f t="shared" si="208"/>
        <v>2</v>
      </c>
      <c r="AM1197" s="28">
        <f t="shared" si="204"/>
        <v>1384</v>
      </c>
      <c r="AN1197" s="29">
        <f t="shared" ca="1" si="205"/>
        <v>-1.2857402311441279E-2</v>
      </c>
      <c r="AP1197" s="7"/>
      <c r="AT1197" s="3"/>
      <c r="AV1197" s="7"/>
      <c r="AW1197" s="6"/>
      <c r="AY1197" s="7"/>
      <c r="BA1197" s="7"/>
      <c r="BG1197" s="7"/>
      <c r="BH1197" s="7"/>
    </row>
    <row r="1198" spans="1:60" x14ac:dyDescent="0.45">
      <c r="A1198" t="s">
        <v>883</v>
      </c>
      <c r="B1198" t="s">
        <v>30</v>
      </c>
      <c r="C1198" s="6">
        <v>44293.520833333336</v>
      </c>
      <c r="D1198" s="5">
        <v>80.3</v>
      </c>
      <c r="E1198" s="6">
        <v>44294.385416666664</v>
      </c>
      <c r="F1198">
        <v>80.95</v>
      </c>
      <c r="G1198" s="7">
        <v>8.0999999999999996E-3</v>
      </c>
      <c r="H1198">
        <v>-692.44</v>
      </c>
      <c r="I1198" s="7">
        <v>-1.2E-2</v>
      </c>
      <c r="J1198">
        <v>719.42229999999995</v>
      </c>
      <c r="K1198">
        <v>57769.61</v>
      </c>
      <c r="L1198">
        <v>1553229.84</v>
      </c>
      <c r="M1198">
        <v>182</v>
      </c>
      <c r="N1198">
        <v>-3.8</v>
      </c>
      <c r="O1198" s="7">
        <v>-0.45950000000000002</v>
      </c>
      <c r="P1198" s="7">
        <v>0.1376</v>
      </c>
      <c r="Q1198" t="s">
        <v>535</v>
      </c>
      <c r="S1198" s="2">
        <f t="shared" si="206"/>
        <v>44293</v>
      </c>
      <c r="T1198" t="s">
        <v>883</v>
      </c>
      <c r="U1198" s="5">
        <v>80.3</v>
      </c>
      <c r="V1198">
        <v>80.95</v>
      </c>
      <c r="W1198">
        <f t="shared" si="209"/>
        <v>11823030.006881746</v>
      </c>
      <c r="X1198">
        <f t="shared" si="199"/>
        <v>29557.575017204363</v>
      </c>
      <c r="Y1198">
        <f t="shared" si="200"/>
        <v>375</v>
      </c>
      <c r="Z1198">
        <f t="shared" si="201"/>
        <v>-360.93749999999682</v>
      </c>
      <c r="AA1198" s="5" t="str">
        <f t="shared" si="207"/>
        <v/>
      </c>
      <c r="AB1198" s="24" t="str">
        <f>IFERROR(AA1198/MAX($J$3:AA1198)-1,"")</f>
        <v/>
      </c>
      <c r="AG1198" s="3">
        <v>44703</v>
      </c>
      <c r="AH1198">
        <v>13377346.412576742</v>
      </c>
      <c r="AI1198" s="24">
        <f>AH1198/MAX($AH$2:AH1198)-1</f>
        <v>-1.2857402311441279E-2</v>
      </c>
      <c r="AJ1198" s="27">
        <f t="shared" si="202"/>
        <v>1</v>
      </c>
      <c r="AK1198">
        <f t="shared" si="203"/>
        <v>1</v>
      </c>
      <c r="AL1198" s="28">
        <f t="shared" si="208"/>
        <v>2</v>
      </c>
      <c r="AM1198" s="28">
        <f t="shared" si="204"/>
        <v>1384</v>
      </c>
      <c r="AN1198" s="29">
        <f t="shared" ca="1" si="205"/>
        <v>-1.2857402311441279E-2</v>
      </c>
      <c r="AP1198" s="7"/>
      <c r="AT1198" s="3"/>
      <c r="AV1198" s="7"/>
      <c r="AW1198" s="6"/>
      <c r="AY1198" s="7"/>
      <c r="BA1198" s="7"/>
      <c r="BG1198" s="7"/>
      <c r="BH1198" s="7"/>
    </row>
    <row r="1199" spans="1:60" x14ac:dyDescent="0.45">
      <c r="A1199" t="s">
        <v>896</v>
      </c>
      <c r="B1199" t="s">
        <v>30</v>
      </c>
      <c r="C1199" s="6">
        <v>44293.552777777775</v>
      </c>
      <c r="D1199" s="5">
        <v>94.2</v>
      </c>
      <c r="E1199" s="6">
        <v>44294.385416666664</v>
      </c>
      <c r="F1199">
        <v>117.1</v>
      </c>
      <c r="G1199" s="7">
        <v>0.24310000000000001</v>
      </c>
      <c r="H1199">
        <v>12742.51</v>
      </c>
      <c r="I1199" s="7">
        <v>0.22070000000000001</v>
      </c>
      <c r="J1199">
        <v>613.00379999999996</v>
      </c>
      <c r="K1199">
        <v>57744.959999999999</v>
      </c>
      <c r="L1199">
        <v>1565972.35</v>
      </c>
      <c r="M1199">
        <v>136</v>
      </c>
      <c r="N1199">
        <v>93.69</v>
      </c>
      <c r="O1199" s="7">
        <v>-0.31630000000000003</v>
      </c>
      <c r="P1199" s="7">
        <v>0.24310000000000001</v>
      </c>
      <c r="Q1199" t="s">
        <v>535</v>
      </c>
      <c r="S1199" s="2">
        <f t="shared" si="206"/>
        <v>44293</v>
      </c>
      <c r="T1199" t="s">
        <v>896</v>
      </c>
      <c r="U1199" s="5">
        <v>94.2</v>
      </c>
      <c r="V1199">
        <v>117.1</v>
      </c>
      <c r="W1199">
        <f t="shared" si="209"/>
        <v>11823030.006881746</v>
      </c>
      <c r="X1199">
        <f t="shared" si="199"/>
        <v>29557.575017204363</v>
      </c>
      <c r="Y1199">
        <f t="shared" si="200"/>
        <v>325</v>
      </c>
      <c r="Z1199">
        <f t="shared" si="201"/>
        <v>6755.7749999999924</v>
      </c>
      <c r="AA1199" s="5">
        <f t="shared" si="207"/>
        <v>11855994.094381746</v>
      </c>
      <c r="AB1199" s="24">
        <f>IFERROR(AA1199/MAX($J$3:AA1199)-1,"")</f>
        <v>-2.5452088028323105E-2</v>
      </c>
      <c r="AG1199" s="3">
        <v>44704</v>
      </c>
      <c r="AH1199">
        <v>13379098.912576742</v>
      </c>
      <c r="AI1199" s="24">
        <f>AH1199/MAX($AH$2:AH1199)-1</f>
        <v>-1.2728081641325217E-2</v>
      </c>
      <c r="AJ1199" s="27">
        <f t="shared" si="202"/>
        <v>1</v>
      </c>
      <c r="AK1199">
        <f t="shared" si="203"/>
        <v>1</v>
      </c>
      <c r="AL1199" s="28">
        <f t="shared" si="208"/>
        <v>2</v>
      </c>
      <c r="AM1199" s="28">
        <f t="shared" si="204"/>
        <v>1384</v>
      </c>
      <c r="AN1199" s="29">
        <f t="shared" ca="1" si="205"/>
        <v>-1.2728081641325217E-2</v>
      </c>
      <c r="AP1199" s="7"/>
      <c r="AT1199" s="3"/>
      <c r="AV1199" s="7"/>
      <c r="AW1199" s="6"/>
      <c r="AY1199" s="7"/>
      <c r="BA1199" s="7"/>
      <c r="BG1199" s="7"/>
      <c r="BH1199" s="7"/>
    </row>
    <row r="1200" spans="1:60" x14ac:dyDescent="0.45">
      <c r="A1200" t="s">
        <v>904</v>
      </c>
      <c r="B1200" t="s">
        <v>30</v>
      </c>
      <c r="C1200" s="6">
        <v>44294.4375</v>
      </c>
      <c r="D1200" s="5">
        <v>39</v>
      </c>
      <c r="E1200" s="6">
        <v>44294.638194444444</v>
      </c>
      <c r="F1200">
        <v>0.1</v>
      </c>
      <c r="G1200" s="7">
        <v>-0.99739999999999995</v>
      </c>
      <c r="H1200">
        <v>-60651.64</v>
      </c>
      <c r="I1200" s="7">
        <v>-1.0075000000000001</v>
      </c>
      <c r="J1200">
        <v>1543.652</v>
      </c>
      <c r="K1200">
        <v>60202.44</v>
      </c>
      <c r="L1200">
        <v>1979836.11</v>
      </c>
      <c r="M1200">
        <v>290</v>
      </c>
      <c r="N1200">
        <v>-209.14</v>
      </c>
      <c r="O1200" s="7">
        <v>-0.99870000000000003</v>
      </c>
      <c r="P1200" s="7">
        <v>9.3600000000000003E-2</v>
      </c>
      <c r="Q1200" t="s">
        <v>535</v>
      </c>
      <c r="S1200" s="2">
        <f t="shared" si="206"/>
        <v>44294</v>
      </c>
      <c r="T1200" t="s">
        <v>904</v>
      </c>
      <c r="U1200" s="5">
        <v>39</v>
      </c>
      <c r="V1200">
        <v>0.1</v>
      </c>
      <c r="W1200">
        <f t="shared" si="209"/>
        <v>11855994.094381746</v>
      </c>
      <c r="X1200">
        <f t="shared" si="199"/>
        <v>29639.985235954366</v>
      </c>
      <c r="Y1200">
        <f t="shared" si="200"/>
        <v>750</v>
      </c>
      <c r="Z1200">
        <f t="shared" si="201"/>
        <v>-29468.250000000004</v>
      </c>
      <c r="AA1200" s="5">
        <f t="shared" si="207"/>
        <v>11826525.844381746</v>
      </c>
      <c r="AB1200" s="24">
        <f>IFERROR(AA1200/MAX($J$3:AA1200)-1,"")</f>
        <v>-2.787434138627376E-2</v>
      </c>
      <c r="AG1200" s="3">
        <v>44705</v>
      </c>
      <c r="AH1200">
        <v>13379098.912576742</v>
      </c>
      <c r="AI1200" s="24">
        <f>AH1200/MAX($AH$2:AH1200)-1</f>
        <v>-1.2728081641325217E-2</v>
      </c>
      <c r="AJ1200" s="27">
        <f t="shared" si="202"/>
        <v>1</v>
      </c>
      <c r="AK1200">
        <f t="shared" si="203"/>
        <v>1</v>
      </c>
      <c r="AL1200" s="28">
        <f t="shared" si="208"/>
        <v>2</v>
      </c>
      <c r="AM1200" s="28">
        <f t="shared" si="204"/>
        <v>1384</v>
      </c>
      <c r="AN1200" s="29">
        <f t="shared" ca="1" si="205"/>
        <v>-1.2728081641325217E-2</v>
      </c>
      <c r="AP1200" s="7"/>
      <c r="AT1200" s="3"/>
      <c r="AV1200" s="7"/>
      <c r="AW1200" s="6"/>
      <c r="AY1200" s="7"/>
      <c r="BA1200" s="7"/>
      <c r="BG1200" s="7"/>
      <c r="BH1200" s="7"/>
    </row>
    <row r="1201" spans="1:60" x14ac:dyDescent="0.45">
      <c r="A1201" t="s">
        <v>872</v>
      </c>
      <c r="B1201" t="s">
        <v>30</v>
      </c>
      <c r="C1201" s="6">
        <v>44298.416666666664</v>
      </c>
      <c r="D1201" s="5">
        <v>138.1</v>
      </c>
      <c r="E1201" s="6">
        <v>44299.385416666664</v>
      </c>
      <c r="F1201">
        <v>186.3</v>
      </c>
      <c r="G1201" s="7">
        <v>0.34899999999999998</v>
      </c>
      <c r="H1201">
        <v>19499.11</v>
      </c>
      <c r="I1201" s="7">
        <v>0.32550000000000001</v>
      </c>
      <c r="J1201">
        <v>433.73770000000002</v>
      </c>
      <c r="K1201">
        <v>59899.18</v>
      </c>
      <c r="L1201">
        <v>1999335.22</v>
      </c>
      <c r="M1201">
        <v>332</v>
      </c>
      <c r="N1201">
        <v>58.73</v>
      </c>
      <c r="O1201" s="7">
        <v>-2.1700000000000001E-2</v>
      </c>
      <c r="P1201" s="7">
        <v>1.0553999999999999</v>
      </c>
      <c r="Q1201" t="s">
        <v>535</v>
      </c>
      <c r="S1201" s="2">
        <f t="shared" si="206"/>
        <v>44298</v>
      </c>
      <c r="T1201" t="s">
        <v>872</v>
      </c>
      <c r="U1201" s="5">
        <v>138.1</v>
      </c>
      <c r="V1201">
        <v>186.3</v>
      </c>
      <c r="W1201">
        <f t="shared" si="209"/>
        <v>11826525.844381746</v>
      </c>
      <c r="X1201">
        <f t="shared" si="199"/>
        <v>29566.314610954367</v>
      </c>
      <c r="Y1201">
        <f t="shared" si="200"/>
        <v>225</v>
      </c>
      <c r="Z1201">
        <f t="shared" si="201"/>
        <v>10115.100000000004</v>
      </c>
      <c r="AA1201" s="5" t="str">
        <f t="shared" si="207"/>
        <v/>
      </c>
      <c r="AB1201" s="24" t="str">
        <f>IFERROR(AA1201/MAX($J$3:AA1201)-1,"")</f>
        <v/>
      </c>
      <c r="AG1201" s="3">
        <v>44706</v>
      </c>
      <c r="AH1201">
        <v>13297638.112576742</v>
      </c>
      <c r="AI1201" s="24">
        <f>AH1201/MAX($AH$2:AH1201)-1</f>
        <v>-1.8739245832019025E-2</v>
      </c>
      <c r="AJ1201" s="27">
        <f t="shared" si="202"/>
        <v>1</v>
      </c>
      <c r="AK1201">
        <f t="shared" si="203"/>
        <v>1</v>
      </c>
      <c r="AL1201" s="28">
        <f t="shared" si="208"/>
        <v>2</v>
      </c>
      <c r="AM1201" s="28">
        <f t="shared" si="204"/>
        <v>1384</v>
      </c>
      <c r="AN1201" s="29">
        <f t="shared" ca="1" si="205"/>
        <v>-1.8739245832019025E-2</v>
      </c>
      <c r="AP1201" s="7"/>
      <c r="AT1201" s="3"/>
      <c r="AV1201" s="7"/>
      <c r="AW1201" s="6"/>
      <c r="AY1201" s="7"/>
      <c r="BA1201" s="7"/>
      <c r="BG1201" s="7"/>
      <c r="BH1201" s="7"/>
    </row>
    <row r="1202" spans="1:60" x14ac:dyDescent="0.45">
      <c r="A1202" t="s">
        <v>873</v>
      </c>
      <c r="B1202" t="s">
        <v>30</v>
      </c>
      <c r="C1202" s="6">
        <v>44298.419444444444</v>
      </c>
      <c r="D1202" s="5">
        <v>134.15</v>
      </c>
      <c r="E1202" s="6">
        <v>44299.385416666664</v>
      </c>
      <c r="F1202">
        <v>156.9</v>
      </c>
      <c r="G1202" s="7">
        <v>0.1696</v>
      </c>
      <c r="H1202">
        <v>8861.25</v>
      </c>
      <c r="I1202" s="7">
        <v>0.1479</v>
      </c>
      <c r="J1202">
        <v>446.64679999999998</v>
      </c>
      <c r="K1202">
        <v>59917.67</v>
      </c>
      <c r="L1202">
        <v>2008196.47</v>
      </c>
      <c r="M1202">
        <v>328</v>
      </c>
      <c r="N1202">
        <v>27.02</v>
      </c>
      <c r="O1202" s="7">
        <v>-9.4700000000000006E-2</v>
      </c>
      <c r="P1202" s="7">
        <v>0.85240000000000005</v>
      </c>
      <c r="Q1202" t="s">
        <v>535</v>
      </c>
      <c r="S1202" s="2">
        <f t="shared" si="206"/>
        <v>44298</v>
      </c>
      <c r="T1202" t="s">
        <v>873</v>
      </c>
      <c r="U1202" s="5">
        <v>134.15</v>
      </c>
      <c r="V1202">
        <v>156.9</v>
      </c>
      <c r="W1202">
        <f t="shared" si="209"/>
        <v>11826525.844381746</v>
      </c>
      <c r="X1202">
        <f t="shared" si="199"/>
        <v>29566.314610954367</v>
      </c>
      <c r="Y1202">
        <f t="shared" si="200"/>
        <v>225</v>
      </c>
      <c r="Z1202">
        <f t="shared" si="201"/>
        <v>4463.8875000000035</v>
      </c>
      <c r="AA1202" s="5" t="str">
        <f t="shared" si="207"/>
        <v/>
      </c>
      <c r="AB1202" s="24" t="str">
        <f>IFERROR(AA1202/MAX($J$3:AA1202)-1,"")</f>
        <v/>
      </c>
      <c r="AG1202" s="3">
        <v>44707</v>
      </c>
      <c r="AH1202">
        <v>13231077.412576742</v>
      </c>
      <c r="AI1202" s="24">
        <f>AH1202/MAX($AH$2:AH1202)-1</f>
        <v>-2.3650900227108695E-2</v>
      </c>
      <c r="AJ1202" s="27">
        <f t="shared" si="202"/>
        <v>1</v>
      </c>
      <c r="AK1202">
        <f t="shared" si="203"/>
        <v>1</v>
      </c>
      <c r="AL1202" s="28">
        <f t="shared" si="208"/>
        <v>2</v>
      </c>
      <c r="AM1202" s="28">
        <f t="shared" si="204"/>
        <v>1384</v>
      </c>
      <c r="AN1202" s="29">
        <f t="shared" ca="1" si="205"/>
        <v>-2.3650900227108695E-2</v>
      </c>
      <c r="AP1202" s="7"/>
      <c r="AT1202" s="3"/>
      <c r="AV1202" s="7"/>
      <c r="AW1202" s="6"/>
      <c r="AY1202" s="7"/>
      <c r="BA1202" s="7"/>
      <c r="BG1202" s="7"/>
      <c r="BH1202" s="7"/>
    </row>
    <row r="1203" spans="1:60" x14ac:dyDescent="0.45">
      <c r="A1203" t="s">
        <v>878</v>
      </c>
      <c r="B1203" t="s">
        <v>30</v>
      </c>
      <c r="C1203" s="6">
        <v>44298.520833333336</v>
      </c>
      <c r="D1203" s="5">
        <v>142.75</v>
      </c>
      <c r="E1203" s="6">
        <v>44299.385416666664</v>
      </c>
      <c r="F1203">
        <v>110.4</v>
      </c>
      <c r="G1203" s="7">
        <v>-0.2266</v>
      </c>
      <c r="H1203">
        <v>-14130.94</v>
      </c>
      <c r="I1203" s="7">
        <v>-0.24440000000000001</v>
      </c>
      <c r="J1203">
        <v>405.11290000000002</v>
      </c>
      <c r="K1203">
        <v>57829.86</v>
      </c>
      <c r="L1203">
        <v>1551841.41</v>
      </c>
      <c r="M1203">
        <v>182</v>
      </c>
      <c r="N1203">
        <v>-77.64</v>
      </c>
      <c r="O1203" s="7">
        <v>-0.2266</v>
      </c>
      <c r="P1203" s="7">
        <v>0.29530000000000001</v>
      </c>
      <c r="Q1203" t="s">
        <v>535</v>
      </c>
      <c r="S1203" s="2">
        <f t="shared" si="206"/>
        <v>44298</v>
      </c>
      <c r="T1203" t="s">
        <v>878</v>
      </c>
      <c r="U1203" s="5">
        <v>142.75</v>
      </c>
      <c r="V1203">
        <v>110.4</v>
      </c>
      <c r="W1203">
        <f t="shared" si="209"/>
        <v>11826525.844381746</v>
      </c>
      <c r="X1203">
        <f t="shared" si="199"/>
        <v>29566.314610954367</v>
      </c>
      <c r="Y1203">
        <f t="shared" si="200"/>
        <v>200</v>
      </c>
      <c r="Z1203">
        <f t="shared" si="201"/>
        <v>-6976.3</v>
      </c>
      <c r="AA1203" s="5" t="str">
        <f t="shared" si="207"/>
        <v/>
      </c>
      <c r="AB1203" s="24" t="str">
        <f>IFERROR(AA1203/MAX($J$3:AA1203)-1,"")</f>
        <v/>
      </c>
      <c r="AG1203" s="3">
        <v>44708</v>
      </c>
      <c r="AH1203">
        <v>13231077.412576742</v>
      </c>
      <c r="AI1203" s="24">
        <f>AH1203/MAX($AH$2:AH1203)-1</f>
        <v>-2.3650900227108695E-2</v>
      </c>
      <c r="AJ1203" s="27">
        <f t="shared" si="202"/>
        <v>1</v>
      </c>
      <c r="AK1203">
        <f t="shared" si="203"/>
        <v>1</v>
      </c>
      <c r="AL1203" s="28">
        <f t="shared" si="208"/>
        <v>2</v>
      </c>
      <c r="AM1203" s="28">
        <f t="shared" si="204"/>
        <v>1384</v>
      </c>
      <c r="AN1203" s="29">
        <f t="shared" ca="1" si="205"/>
        <v>-2.3650900227108695E-2</v>
      </c>
      <c r="AP1203" s="7"/>
      <c r="AT1203" s="3"/>
      <c r="AV1203" s="7"/>
      <c r="AW1203" s="6"/>
      <c r="AY1203" s="7"/>
      <c r="BA1203" s="7"/>
      <c r="BG1203" s="7"/>
      <c r="BH1203" s="7"/>
    </row>
    <row r="1204" spans="1:60" x14ac:dyDescent="0.45">
      <c r="A1204" t="s">
        <v>874</v>
      </c>
      <c r="B1204" t="s">
        <v>30</v>
      </c>
      <c r="C1204" s="6">
        <v>44298.523611111108</v>
      </c>
      <c r="D1204" s="5">
        <v>133</v>
      </c>
      <c r="E1204" s="6">
        <v>44299.385416666664</v>
      </c>
      <c r="F1204">
        <v>91.19999</v>
      </c>
      <c r="G1204" s="7">
        <v>-0.31430000000000002</v>
      </c>
      <c r="H1204">
        <v>-19154.310000000001</v>
      </c>
      <c r="I1204" s="7">
        <v>-0.33110000000000001</v>
      </c>
      <c r="J1204">
        <v>434.91</v>
      </c>
      <c r="K1204">
        <v>57843.03</v>
      </c>
      <c r="L1204">
        <v>1532687.1</v>
      </c>
      <c r="M1204">
        <v>178</v>
      </c>
      <c r="N1204">
        <v>-107.61</v>
      </c>
      <c r="O1204" s="7">
        <v>-0.31430000000000002</v>
      </c>
      <c r="P1204" s="7">
        <v>0.188</v>
      </c>
      <c r="Q1204" t="s">
        <v>535</v>
      </c>
      <c r="S1204" s="2">
        <f t="shared" si="206"/>
        <v>44298</v>
      </c>
      <c r="T1204" t="s">
        <v>874</v>
      </c>
      <c r="U1204" s="5">
        <v>133</v>
      </c>
      <c r="V1204">
        <v>91.19999</v>
      </c>
      <c r="W1204">
        <f t="shared" si="209"/>
        <v>11826525.844381746</v>
      </c>
      <c r="X1204">
        <f t="shared" si="199"/>
        <v>29566.314610954367</v>
      </c>
      <c r="Y1204">
        <f t="shared" si="200"/>
        <v>225</v>
      </c>
      <c r="Z1204">
        <f t="shared" si="201"/>
        <v>-9909.4522275000018</v>
      </c>
      <c r="AA1204" s="5">
        <f t="shared" si="207"/>
        <v>11824219.079654247</v>
      </c>
      <c r="AB1204" s="24">
        <f>IFERROR(AA1204/MAX($J$3:AA1204)-1,"")</f>
        <v>-2.8063954566804883E-2</v>
      </c>
      <c r="AG1204" s="3">
        <v>44709</v>
      </c>
      <c r="AH1204">
        <v>13231077.412576742</v>
      </c>
      <c r="AI1204" s="24">
        <f>AH1204/MAX($AH$2:AH1204)-1</f>
        <v>-2.3650900227108695E-2</v>
      </c>
      <c r="AJ1204" s="27">
        <f t="shared" si="202"/>
        <v>1</v>
      </c>
      <c r="AK1204">
        <f t="shared" si="203"/>
        <v>1</v>
      </c>
      <c r="AL1204" s="28">
        <f t="shared" si="208"/>
        <v>2</v>
      </c>
      <c r="AM1204" s="28">
        <f t="shared" si="204"/>
        <v>1384</v>
      </c>
      <c r="AN1204" s="29">
        <f t="shared" ca="1" si="205"/>
        <v>-2.3650900227108695E-2</v>
      </c>
      <c r="AP1204" s="7"/>
      <c r="AT1204" s="3"/>
      <c r="AV1204" s="7"/>
      <c r="AW1204" s="6"/>
      <c r="AY1204" s="7"/>
      <c r="BA1204" s="7"/>
      <c r="BG1204" s="7"/>
      <c r="BH1204" s="7"/>
    </row>
    <row r="1205" spans="1:60" x14ac:dyDescent="0.45">
      <c r="A1205" t="s">
        <v>872</v>
      </c>
      <c r="B1205" t="s">
        <v>30</v>
      </c>
      <c r="C1205" s="6">
        <v>44301.422222222223</v>
      </c>
      <c r="D1205" s="5">
        <v>68.5</v>
      </c>
      <c r="E1205" s="6">
        <v>44301.638194444444</v>
      </c>
      <c r="F1205">
        <v>0.1</v>
      </c>
      <c r="G1205" s="7">
        <v>-0.99850000000000005</v>
      </c>
      <c r="H1205">
        <v>-60554.62</v>
      </c>
      <c r="I1205" s="7">
        <v>-1.0085999999999999</v>
      </c>
      <c r="J1205">
        <v>876.51070000000004</v>
      </c>
      <c r="K1205">
        <v>60040.98</v>
      </c>
      <c r="L1205">
        <v>1947641.85</v>
      </c>
      <c r="M1205">
        <v>312</v>
      </c>
      <c r="N1205">
        <v>-194.09</v>
      </c>
      <c r="O1205" s="7">
        <v>-0.99850000000000005</v>
      </c>
      <c r="P1205" s="7">
        <v>1.3072999999999999</v>
      </c>
      <c r="Q1205" t="s">
        <v>535</v>
      </c>
      <c r="S1205" s="2">
        <f t="shared" si="206"/>
        <v>44301</v>
      </c>
      <c r="T1205" t="s">
        <v>872</v>
      </c>
      <c r="U1205" s="5">
        <v>68.5</v>
      </c>
      <c r="V1205">
        <v>0.1</v>
      </c>
      <c r="W1205">
        <f t="shared" si="209"/>
        <v>11824219.079654247</v>
      </c>
      <c r="X1205">
        <f t="shared" si="199"/>
        <v>29560.547699135615</v>
      </c>
      <c r="Y1205">
        <f t="shared" si="200"/>
        <v>425</v>
      </c>
      <c r="Z1205">
        <f t="shared" si="201"/>
        <v>-29361.55</v>
      </c>
      <c r="AA1205" s="5" t="str">
        <f t="shared" si="207"/>
        <v/>
      </c>
      <c r="AB1205" s="24" t="str">
        <f>IFERROR(AA1205/MAX($J$3:AA1205)-1,"")</f>
        <v/>
      </c>
      <c r="AG1205" s="3">
        <v>44710</v>
      </c>
      <c r="AH1205">
        <v>13231077.412576742</v>
      </c>
      <c r="AI1205" s="24">
        <f>AH1205/MAX($AH$2:AH1205)-1</f>
        <v>-2.3650900227108695E-2</v>
      </c>
      <c r="AJ1205" s="27">
        <f t="shared" si="202"/>
        <v>1</v>
      </c>
      <c r="AK1205">
        <f t="shared" si="203"/>
        <v>1</v>
      </c>
      <c r="AL1205" s="28">
        <f t="shared" si="208"/>
        <v>2</v>
      </c>
      <c r="AM1205" s="28">
        <f t="shared" si="204"/>
        <v>1384</v>
      </c>
      <c r="AN1205" s="29">
        <f t="shared" ca="1" si="205"/>
        <v>-2.3650900227108695E-2</v>
      </c>
      <c r="AP1205" s="7"/>
      <c r="AT1205" s="3"/>
      <c r="AV1205" s="7"/>
      <c r="AW1205" s="6"/>
      <c r="AY1205" s="7"/>
      <c r="BA1205" s="7"/>
      <c r="BG1205" s="7"/>
      <c r="BH1205" s="7"/>
    </row>
    <row r="1206" spans="1:60" x14ac:dyDescent="0.45">
      <c r="A1206" t="s">
        <v>873</v>
      </c>
      <c r="B1206" t="s">
        <v>30</v>
      </c>
      <c r="C1206" s="6">
        <v>44301.429861111108</v>
      </c>
      <c r="D1206" s="5">
        <v>68.55</v>
      </c>
      <c r="E1206" s="6">
        <v>44301.638194444444</v>
      </c>
      <c r="F1206">
        <v>0.1</v>
      </c>
      <c r="G1206" s="7">
        <v>-0.99850000000000005</v>
      </c>
      <c r="H1206">
        <v>-60624.33</v>
      </c>
      <c r="I1206" s="7">
        <v>-1.0085999999999999</v>
      </c>
      <c r="J1206">
        <v>876.87869999999998</v>
      </c>
      <c r="K1206">
        <v>60110.04</v>
      </c>
      <c r="L1206">
        <v>1887017.53</v>
      </c>
      <c r="M1206">
        <v>301</v>
      </c>
      <c r="N1206">
        <v>-201.41</v>
      </c>
      <c r="O1206" s="7">
        <v>-0.99850000000000005</v>
      </c>
      <c r="P1206" s="7">
        <v>0.68779999999999997</v>
      </c>
      <c r="Q1206" t="s">
        <v>535</v>
      </c>
      <c r="S1206" s="2">
        <f t="shared" si="206"/>
        <v>44301</v>
      </c>
      <c r="T1206" t="s">
        <v>873</v>
      </c>
      <c r="U1206" s="5">
        <v>68.55</v>
      </c>
      <c r="V1206">
        <v>0.1</v>
      </c>
      <c r="W1206">
        <f t="shared" si="209"/>
        <v>11824219.079654247</v>
      </c>
      <c r="X1206">
        <f t="shared" si="199"/>
        <v>29560.547699135615</v>
      </c>
      <c r="Y1206">
        <f t="shared" si="200"/>
        <v>425</v>
      </c>
      <c r="Z1206">
        <f t="shared" si="201"/>
        <v>-29383.012500000001</v>
      </c>
      <c r="AA1206" s="5">
        <f t="shared" si="207"/>
        <v>11765474.517154247</v>
      </c>
      <c r="AB1206" s="24">
        <f>IFERROR(AA1206/MAX($J$3:AA1206)-1,"")</f>
        <v>-3.2892684259846261E-2</v>
      </c>
      <c r="AG1206" s="3">
        <v>44711</v>
      </c>
      <c r="AH1206">
        <v>13205966.862576742</v>
      </c>
      <c r="AI1206" s="24">
        <f>AH1206/MAX($AH$2:AH1206)-1</f>
        <v>-2.5503860656770905E-2</v>
      </c>
      <c r="AJ1206" s="27">
        <f t="shared" si="202"/>
        <v>1</v>
      </c>
      <c r="AK1206">
        <f t="shared" si="203"/>
        <v>1</v>
      </c>
      <c r="AL1206" s="28">
        <f t="shared" si="208"/>
        <v>2</v>
      </c>
      <c r="AM1206" s="28">
        <f t="shared" si="204"/>
        <v>1384</v>
      </c>
      <c r="AN1206" s="29">
        <f t="shared" ca="1" si="205"/>
        <v>-2.5503860656770905E-2</v>
      </c>
      <c r="AP1206" s="7"/>
      <c r="AT1206" s="3"/>
      <c r="AV1206" s="7"/>
      <c r="AW1206" s="6"/>
      <c r="AY1206" s="7"/>
      <c r="BA1206" s="7"/>
      <c r="BG1206" s="7"/>
      <c r="BH1206" s="7"/>
    </row>
    <row r="1207" spans="1:60" x14ac:dyDescent="0.45">
      <c r="A1207" t="s">
        <v>882</v>
      </c>
      <c r="B1207" t="s">
        <v>30</v>
      </c>
      <c r="C1207" s="6">
        <v>44302.600694444445</v>
      </c>
      <c r="D1207" s="5">
        <v>139.65</v>
      </c>
      <c r="E1207" s="6">
        <v>44305.385416666664</v>
      </c>
      <c r="F1207">
        <v>14.85</v>
      </c>
      <c r="G1207" s="7">
        <v>-0.89370000000000005</v>
      </c>
      <c r="H1207">
        <v>-53772.480000000003</v>
      </c>
      <c r="I1207" s="7">
        <v>-0.90469999999999995</v>
      </c>
      <c r="J1207">
        <v>425.60039999999998</v>
      </c>
      <c r="K1207">
        <v>59435.09</v>
      </c>
      <c r="L1207">
        <v>1833245.05</v>
      </c>
      <c r="M1207">
        <v>67</v>
      </c>
      <c r="N1207">
        <v>-802.57</v>
      </c>
      <c r="O1207" s="7">
        <v>-0.89370000000000005</v>
      </c>
      <c r="P1207" s="7">
        <v>7.4999999999999997E-3</v>
      </c>
      <c r="Q1207" t="s">
        <v>535</v>
      </c>
      <c r="S1207" s="2">
        <f t="shared" si="206"/>
        <v>44302</v>
      </c>
      <c r="T1207" t="s">
        <v>882</v>
      </c>
      <c r="U1207" s="5">
        <v>139.65</v>
      </c>
      <c r="V1207">
        <v>14.85</v>
      </c>
      <c r="W1207">
        <f t="shared" si="209"/>
        <v>11765474.517154247</v>
      </c>
      <c r="X1207">
        <f t="shared" si="199"/>
        <v>29413.686292885617</v>
      </c>
      <c r="Y1207">
        <f t="shared" si="200"/>
        <v>200</v>
      </c>
      <c r="Z1207">
        <f t="shared" si="201"/>
        <v>-25269.000000000004</v>
      </c>
      <c r="AA1207" s="5">
        <f t="shared" si="207"/>
        <v>11740205.517154247</v>
      </c>
      <c r="AB1207" s="24">
        <f>IFERROR(AA1207/MAX($J$3:AA1207)-1,"")</f>
        <v>-3.4969764510694445E-2</v>
      </c>
      <c r="AG1207" s="3">
        <v>44712</v>
      </c>
      <c r="AH1207">
        <v>13178989.862576742</v>
      </c>
      <c r="AI1207" s="24">
        <f>AH1207/MAX($AH$2:AH1207)-1</f>
        <v>-2.7494550367310744E-2</v>
      </c>
      <c r="AJ1207" s="27">
        <f t="shared" si="202"/>
        <v>1</v>
      </c>
      <c r="AK1207">
        <f t="shared" si="203"/>
        <v>1</v>
      </c>
      <c r="AL1207" s="28">
        <f t="shared" si="208"/>
        <v>2</v>
      </c>
      <c r="AM1207" s="28">
        <f t="shared" si="204"/>
        <v>1384</v>
      </c>
      <c r="AN1207" s="29">
        <f t="shared" ca="1" si="205"/>
        <v>-2.7494550367310744E-2</v>
      </c>
      <c r="AP1207" s="7"/>
      <c r="AT1207" s="3"/>
      <c r="AV1207" s="7"/>
      <c r="AW1207" s="6"/>
      <c r="AY1207" s="7"/>
      <c r="BA1207" s="7"/>
      <c r="BG1207" s="7"/>
      <c r="BH1207" s="7"/>
    </row>
    <row r="1208" spans="1:60" x14ac:dyDescent="0.45">
      <c r="A1208" t="s">
        <v>878</v>
      </c>
      <c r="B1208" t="s">
        <v>30</v>
      </c>
      <c r="C1208" s="6">
        <v>44306.51458333333</v>
      </c>
      <c r="D1208" s="5">
        <v>87.8</v>
      </c>
      <c r="E1208" s="6">
        <v>44308.385416666664</v>
      </c>
      <c r="F1208">
        <v>198.2</v>
      </c>
      <c r="G1208" s="7">
        <v>1.2574000000000001</v>
      </c>
      <c r="H1208">
        <v>72468.52</v>
      </c>
      <c r="I1208" s="7">
        <v>1.2248000000000001</v>
      </c>
      <c r="J1208">
        <v>673.875</v>
      </c>
      <c r="K1208">
        <v>59166.23</v>
      </c>
      <c r="L1208">
        <v>1905713.57</v>
      </c>
      <c r="M1208">
        <v>191</v>
      </c>
      <c r="N1208">
        <v>379.42</v>
      </c>
      <c r="O1208" s="7">
        <v>-0.17599999999999999</v>
      </c>
      <c r="P1208" s="7">
        <v>1.2574000000000001</v>
      </c>
      <c r="Q1208" t="s">
        <v>535</v>
      </c>
      <c r="S1208" s="2">
        <f t="shared" si="206"/>
        <v>44306</v>
      </c>
      <c r="T1208" t="s">
        <v>878</v>
      </c>
      <c r="U1208" s="5">
        <v>87.8</v>
      </c>
      <c r="V1208">
        <v>198.2</v>
      </c>
      <c r="W1208">
        <f t="shared" si="209"/>
        <v>11740205.517154247</v>
      </c>
      <c r="X1208">
        <f t="shared" si="199"/>
        <v>29350.513792885617</v>
      </c>
      <c r="Y1208">
        <f t="shared" si="200"/>
        <v>325</v>
      </c>
      <c r="Z1208">
        <f t="shared" si="201"/>
        <v>34950.5</v>
      </c>
      <c r="AA1208" s="5" t="str">
        <f t="shared" si="207"/>
        <v/>
      </c>
      <c r="AB1208" s="24" t="str">
        <f>IFERROR(AA1208/MAX($J$3:AA1208)-1,"")</f>
        <v/>
      </c>
      <c r="AG1208" s="3">
        <v>44713</v>
      </c>
      <c r="AH1208">
        <v>13157226.212576741</v>
      </c>
      <c r="AI1208" s="24">
        <f>AH1208/MAX($AH$2:AH1208)-1</f>
        <v>-2.9100535989092013E-2</v>
      </c>
      <c r="AJ1208" s="27">
        <f t="shared" si="202"/>
        <v>1</v>
      </c>
      <c r="AK1208">
        <f t="shared" si="203"/>
        <v>1</v>
      </c>
      <c r="AL1208" s="28">
        <f t="shared" si="208"/>
        <v>2</v>
      </c>
      <c r="AM1208" s="28">
        <f t="shared" si="204"/>
        <v>1384</v>
      </c>
      <c r="AN1208" s="29">
        <f t="shared" ca="1" si="205"/>
        <v>-2.9100535989092013E-2</v>
      </c>
      <c r="AP1208" s="7"/>
      <c r="AT1208" s="3"/>
      <c r="AV1208" s="7"/>
      <c r="AW1208" s="6"/>
      <c r="AY1208" s="7"/>
      <c r="BA1208" s="7"/>
      <c r="BG1208" s="7"/>
      <c r="BH1208" s="7"/>
    </row>
    <row r="1209" spans="1:60" x14ac:dyDescent="0.45">
      <c r="A1209" t="s">
        <v>867</v>
      </c>
      <c r="B1209" t="s">
        <v>30</v>
      </c>
      <c r="C1209" s="6">
        <v>44306.520833333336</v>
      </c>
      <c r="D1209" s="5">
        <v>103.3</v>
      </c>
      <c r="E1209" s="6">
        <v>44308.385416666664</v>
      </c>
      <c r="F1209">
        <v>244.4</v>
      </c>
      <c r="G1209" s="7">
        <v>1.3658999999999999</v>
      </c>
      <c r="H1209">
        <v>76822.990000000005</v>
      </c>
      <c r="I1209" s="7">
        <v>1.3323</v>
      </c>
      <c r="J1209">
        <v>558.2133</v>
      </c>
      <c r="K1209">
        <v>57663.44</v>
      </c>
      <c r="L1209">
        <v>1609510.09</v>
      </c>
      <c r="M1209">
        <v>182</v>
      </c>
      <c r="N1209">
        <v>422.1</v>
      </c>
      <c r="O1209" s="7">
        <v>-0.107</v>
      </c>
      <c r="P1209" s="7">
        <v>1.3658999999999999</v>
      </c>
      <c r="Q1209" t="s">
        <v>535</v>
      </c>
      <c r="S1209" s="2">
        <f t="shared" si="206"/>
        <v>44306</v>
      </c>
      <c r="T1209" t="s">
        <v>867</v>
      </c>
      <c r="U1209" s="5">
        <v>103.3</v>
      </c>
      <c r="V1209">
        <v>244.4</v>
      </c>
      <c r="W1209">
        <f t="shared" si="209"/>
        <v>11740205.517154247</v>
      </c>
      <c r="X1209">
        <f t="shared" si="199"/>
        <v>29350.513792885617</v>
      </c>
      <c r="Y1209">
        <f t="shared" si="200"/>
        <v>275</v>
      </c>
      <c r="Z1209">
        <f t="shared" si="201"/>
        <v>37846.325000000004</v>
      </c>
      <c r="AA1209" s="5" t="str">
        <f t="shared" si="207"/>
        <v/>
      </c>
      <c r="AB1209" s="24" t="str">
        <f>IFERROR(AA1209/MAX($J$3:AA1209)-1,"")</f>
        <v/>
      </c>
      <c r="AG1209" s="3">
        <v>44714</v>
      </c>
      <c r="AH1209">
        <v>13199772.812576741</v>
      </c>
      <c r="AI1209" s="24">
        <f>AH1209/MAX($AH$2:AH1209)-1</f>
        <v>-2.5960932666318715E-2</v>
      </c>
      <c r="AJ1209" s="27">
        <f t="shared" si="202"/>
        <v>1</v>
      </c>
      <c r="AK1209">
        <f t="shared" si="203"/>
        <v>1</v>
      </c>
      <c r="AL1209" s="28">
        <f t="shared" si="208"/>
        <v>2</v>
      </c>
      <c r="AM1209" s="28">
        <f t="shared" si="204"/>
        <v>1384</v>
      </c>
      <c r="AN1209" s="29">
        <f t="shared" ca="1" si="205"/>
        <v>-2.5960932666318715E-2</v>
      </c>
      <c r="AP1209" s="7"/>
      <c r="AT1209" s="3"/>
      <c r="AV1209" s="7"/>
      <c r="AW1209" s="6"/>
      <c r="AY1209" s="7"/>
      <c r="BA1209" s="7"/>
      <c r="BG1209" s="7"/>
      <c r="BH1209" s="7"/>
    </row>
    <row r="1210" spans="1:60" x14ac:dyDescent="0.45">
      <c r="A1210" t="s">
        <v>878</v>
      </c>
      <c r="B1210" t="s">
        <v>30</v>
      </c>
      <c r="C1210" s="6">
        <v>44306.521527777775</v>
      </c>
      <c r="D1210" s="5">
        <v>84.6</v>
      </c>
      <c r="E1210" s="6">
        <v>44308.385416666664</v>
      </c>
      <c r="F1210">
        <v>198.2</v>
      </c>
      <c r="G1210" s="7">
        <v>1.3428</v>
      </c>
      <c r="H1210">
        <v>75494.740000000005</v>
      </c>
      <c r="I1210" s="7">
        <v>1.3093999999999999</v>
      </c>
      <c r="J1210">
        <v>681.53269999999998</v>
      </c>
      <c r="K1210">
        <v>57657.67</v>
      </c>
      <c r="L1210">
        <v>1685004.84</v>
      </c>
      <c r="M1210">
        <v>181</v>
      </c>
      <c r="N1210">
        <v>417.1</v>
      </c>
      <c r="O1210" s="7">
        <v>-0.14480000000000001</v>
      </c>
      <c r="P1210" s="7">
        <v>1.3428</v>
      </c>
      <c r="Q1210" t="s">
        <v>535</v>
      </c>
      <c r="S1210" s="2">
        <f t="shared" si="206"/>
        <v>44306</v>
      </c>
      <c r="T1210" t="s">
        <v>878</v>
      </c>
      <c r="U1210" s="5">
        <v>84.6</v>
      </c>
      <c r="V1210">
        <v>198.2</v>
      </c>
      <c r="W1210">
        <f t="shared" si="209"/>
        <v>11740205.517154247</v>
      </c>
      <c r="X1210">
        <f t="shared" si="199"/>
        <v>29350.513792885617</v>
      </c>
      <c r="Y1210">
        <f t="shared" si="200"/>
        <v>350</v>
      </c>
      <c r="Z1210">
        <f t="shared" si="201"/>
        <v>38770.199999999997</v>
      </c>
      <c r="AA1210" s="5" t="str">
        <f t="shared" si="207"/>
        <v/>
      </c>
      <c r="AB1210" s="24" t="str">
        <f>IFERROR(AA1210/MAX($J$3:AA1210)-1,"")</f>
        <v/>
      </c>
      <c r="AG1210" s="3">
        <v>44715</v>
      </c>
      <c r="AH1210">
        <v>13207906.88757674</v>
      </c>
      <c r="AI1210" s="24">
        <f>AH1210/MAX($AH$2:AH1210)-1</f>
        <v>-2.5360702121511758E-2</v>
      </c>
      <c r="AJ1210" s="27">
        <f t="shared" si="202"/>
        <v>1</v>
      </c>
      <c r="AK1210">
        <f t="shared" si="203"/>
        <v>1</v>
      </c>
      <c r="AL1210" s="28">
        <f t="shared" si="208"/>
        <v>2</v>
      </c>
      <c r="AM1210" s="28">
        <f t="shared" si="204"/>
        <v>1384</v>
      </c>
      <c r="AN1210" s="29">
        <f t="shared" ca="1" si="205"/>
        <v>-2.5360702121511758E-2</v>
      </c>
      <c r="AP1210" s="7"/>
      <c r="AT1210" s="3"/>
      <c r="AV1210" s="7"/>
      <c r="AW1210" s="6"/>
      <c r="AY1210" s="7"/>
      <c r="BA1210" s="7"/>
      <c r="BG1210" s="7"/>
      <c r="BH1210" s="7"/>
    </row>
    <row r="1211" spans="1:60" x14ac:dyDescent="0.45">
      <c r="A1211" t="s">
        <v>874</v>
      </c>
      <c r="B1211" t="s">
        <v>30</v>
      </c>
      <c r="C1211" s="6">
        <v>44306.600694444445</v>
      </c>
      <c r="D1211" s="5">
        <v>92.5</v>
      </c>
      <c r="E1211" s="6">
        <v>44308.385416666664</v>
      </c>
      <c r="F1211">
        <v>158.30000000000001</v>
      </c>
      <c r="G1211" s="7">
        <v>0.71140000000000003</v>
      </c>
      <c r="H1211">
        <v>40518.639999999999</v>
      </c>
      <c r="I1211" s="7">
        <v>0.68420000000000003</v>
      </c>
      <c r="J1211">
        <v>640.1857</v>
      </c>
      <c r="K1211">
        <v>59217.18</v>
      </c>
      <c r="L1211">
        <v>1946232.2</v>
      </c>
      <c r="M1211">
        <v>67</v>
      </c>
      <c r="N1211">
        <v>604.76</v>
      </c>
      <c r="O1211" s="7">
        <v>-0.12809999999999999</v>
      </c>
      <c r="P1211" s="7">
        <v>0.71140000000000003</v>
      </c>
      <c r="Q1211" t="s">
        <v>535</v>
      </c>
      <c r="S1211" s="2">
        <f t="shared" si="206"/>
        <v>44306</v>
      </c>
      <c r="T1211" t="s">
        <v>874</v>
      </c>
      <c r="U1211" s="5">
        <v>92.5</v>
      </c>
      <c r="V1211">
        <v>158.30000000000001</v>
      </c>
      <c r="W1211">
        <f t="shared" si="209"/>
        <v>11740205.517154247</v>
      </c>
      <c r="X1211">
        <f t="shared" si="199"/>
        <v>29350.513792885617</v>
      </c>
      <c r="Y1211">
        <f t="shared" si="200"/>
        <v>325</v>
      </c>
      <c r="Z1211">
        <f t="shared" si="201"/>
        <v>20569.900000000005</v>
      </c>
      <c r="AA1211" s="5">
        <f t="shared" si="207"/>
        <v>11872342.442154247</v>
      </c>
      <c r="AB1211" s="24">
        <f>IFERROR(AA1211/MAX($J$3:AA1211)-1,"")</f>
        <v>-2.4108274252856665E-2</v>
      </c>
      <c r="AG1211" s="3">
        <v>44716</v>
      </c>
      <c r="AH1211">
        <v>13207906.88757674</v>
      </c>
      <c r="AI1211" s="24">
        <f>AH1211/MAX($AH$2:AH1211)-1</f>
        <v>-2.5360702121511758E-2</v>
      </c>
      <c r="AJ1211" s="27">
        <f t="shared" si="202"/>
        <v>1</v>
      </c>
      <c r="AK1211">
        <f t="shared" si="203"/>
        <v>1</v>
      </c>
      <c r="AL1211" s="28">
        <f t="shared" si="208"/>
        <v>2</v>
      </c>
      <c r="AM1211" s="28">
        <f t="shared" si="204"/>
        <v>1384</v>
      </c>
      <c r="AN1211" s="29">
        <f t="shared" ca="1" si="205"/>
        <v>-2.5360702121511758E-2</v>
      </c>
      <c r="AP1211" s="7"/>
      <c r="AT1211" s="3"/>
      <c r="AV1211" s="7"/>
      <c r="AW1211" s="6"/>
      <c r="AY1211" s="7"/>
      <c r="BA1211" s="7"/>
      <c r="BG1211" s="7"/>
      <c r="BH1211" s="7"/>
    </row>
    <row r="1212" spans="1:60" x14ac:dyDescent="0.45">
      <c r="A1212" t="s">
        <v>905</v>
      </c>
      <c r="B1212" t="s">
        <v>30</v>
      </c>
      <c r="C1212" s="6">
        <v>44308.43472222222</v>
      </c>
      <c r="D1212" s="5">
        <v>59.35</v>
      </c>
      <c r="E1212" s="6">
        <v>44308.638194444444</v>
      </c>
      <c r="F1212">
        <v>157.9</v>
      </c>
      <c r="G1212" s="7">
        <v>1.6605000000000001</v>
      </c>
      <c r="H1212">
        <v>96996.47</v>
      </c>
      <c r="I1212" s="7">
        <v>1.6238999999999999</v>
      </c>
      <c r="J1212">
        <v>1006.422</v>
      </c>
      <c r="K1212">
        <v>59731.16</v>
      </c>
      <c r="L1212">
        <v>2043228.67</v>
      </c>
      <c r="M1212">
        <v>294</v>
      </c>
      <c r="N1212">
        <v>329.92</v>
      </c>
      <c r="O1212" s="7">
        <v>-0.23169999999999999</v>
      </c>
      <c r="P1212" s="7">
        <v>2.0295000000000001</v>
      </c>
      <c r="Q1212" t="s">
        <v>535</v>
      </c>
      <c r="S1212" s="2">
        <f t="shared" si="206"/>
        <v>44308</v>
      </c>
      <c r="T1212" t="s">
        <v>905</v>
      </c>
      <c r="U1212" s="5">
        <v>59.35</v>
      </c>
      <c r="V1212">
        <v>157.9</v>
      </c>
      <c r="W1212">
        <f t="shared" si="209"/>
        <v>11872342.442154247</v>
      </c>
      <c r="X1212">
        <f t="shared" si="199"/>
        <v>29680.856105385617</v>
      </c>
      <c r="Y1212">
        <f t="shared" si="200"/>
        <v>500</v>
      </c>
      <c r="Z1212">
        <f t="shared" si="201"/>
        <v>48188.75</v>
      </c>
      <c r="AA1212" s="5" t="str">
        <f t="shared" si="207"/>
        <v/>
      </c>
      <c r="AB1212" s="24" t="str">
        <f>IFERROR(AA1212/MAX($J$3:AA1212)-1,"")</f>
        <v/>
      </c>
      <c r="AG1212" s="3">
        <v>44717</v>
      </c>
      <c r="AH1212">
        <v>13207906.88757674</v>
      </c>
      <c r="AI1212" s="24">
        <f>AH1212/MAX($AH$2:AH1212)-1</f>
        <v>-2.5360702121511758E-2</v>
      </c>
      <c r="AJ1212" s="27">
        <f t="shared" si="202"/>
        <v>1</v>
      </c>
      <c r="AK1212">
        <f t="shared" si="203"/>
        <v>1</v>
      </c>
      <c r="AL1212" s="28">
        <f t="shared" si="208"/>
        <v>2</v>
      </c>
      <c r="AM1212" s="28">
        <f t="shared" si="204"/>
        <v>1384</v>
      </c>
      <c r="AN1212" s="29">
        <f t="shared" ca="1" si="205"/>
        <v>-2.5360702121511758E-2</v>
      </c>
      <c r="AP1212" s="7"/>
      <c r="AT1212" s="3"/>
      <c r="AV1212" s="7"/>
      <c r="AW1212" s="6"/>
      <c r="AY1212" s="7"/>
      <c r="BA1212" s="7"/>
      <c r="BG1212" s="7"/>
      <c r="BH1212" s="7"/>
    </row>
    <row r="1213" spans="1:60" x14ac:dyDescent="0.45">
      <c r="A1213" t="s">
        <v>865</v>
      </c>
      <c r="B1213" t="s">
        <v>30</v>
      </c>
      <c r="C1213" s="6">
        <v>44308.488888888889</v>
      </c>
      <c r="D1213" s="5">
        <v>57.8</v>
      </c>
      <c r="E1213" s="6">
        <v>44308.638194444444</v>
      </c>
      <c r="F1213">
        <v>108.35</v>
      </c>
      <c r="G1213" s="7">
        <v>0.87460000000000004</v>
      </c>
      <c r="H1213">
        <v>50608.3</v>
      </c>
      <c r="I1213" s="7">
        <v>0.8458</v>
      </c>
      <c r="J1213">
        <v>1035.1780000000001</v>
      </c>
      <c r="K1213">
        <v>59833.29</v>
      </c>
      <c r="L1213">
        <v>2093836.97</v>
      </c>
      <c r="M1213">
        <v>216</v>
      </c>
      <c r="N1213">
        <v>234.3</v>
      </c>
      <c r="O1213" s="7">
        <v>-0.2777</v>
      </c>
      <c r="P1213" s="7">
        <v>1.2491000000000001</v>
      </c>
      <c r="Q1213" t="s">
        <v>535</v>
      </c>
      <c r="S1213" s="2">
        <f t="shared" si="206"/>
        <v>44308</v>
      </c>
      <c r="T1213" t="s">
        <v>865</v>
      </c>
      <c r="U1213" s="5">
        <v>57.8</v>
      </c>
      <c r="V1213">
        <v>108.35</v>
      </c>
      <c r="W1213">
        <f t="shared" si="209"/>
        <v>11872342.442154247</v>
      </c>
      <c r="X1213">
        <f t="shared" si="199"/>
        <v>29680.856105385617</v>
      </c>
      <c r="Y1213">
        <f t="shared" si="200"/>
        <v>525</v>
      </c>
      <c r="Z1213">
        <f t="shared" si="201"/>
        <v>25666.462499999998</v>
      </c>
      <c r="AA1213" s="5" t="str">
        <f t="shared" si="207"/>
        <v/>
      </c>
      <c r="AB1213" s="24" t="str">
        <f>IFERROR(AA1213/MAX($J$3:AA1213)-1,"")</f>
        <v/>
      </c>
      <c r="AG1213" s="3">
        <v>44718</v>
      </c>
      <c r="AH1213">
        <v>13207906.88757674</v>
      </c>
      <c r="AI1213" s="24">
        <f>AH1213/MAX($AH$2:AH1213)-1</f>
        <v>-2.5360702121511758E-2</v>
      </c>
      <c r="AJ1213" s="27">
        <f t="shared" si="202"/>
        <v>1</v>
      </c>
      <c r="AK1213">
        <f t="shared" si="203"/>
        <v>1</v>
      </c>
      <c r="AL1213" s="28">
        <f t="shared" si="208"/>
        <v>2</v>
      </c>
      <c r="AM1213" s="28">
        <f t="shared" si="204"/>
        <v>1384</v>
      </c>
      <c r="AN1213" s="29">
        <f t="shared" ca="1" si="205"/>
        <v>-2.5360702121511758E-2</v>
      </c>
      <c r="AP1213" s="7"/>
      <c r="AT1213" s="3"/>
      <c r="AV1213" s="7"/>
      <c r="AW1213" s="6"/>
      <c r="AY1213" s="7"/>
      <c r="BA1213" s="7"/>
      <c r="BG1213" s="7"/>
      <c r="BH1213" s="7"/>
    </row>
    <row r="1214" spans="1:60" x14ac:dyDescent="0.45">
      <c r="A1214" t="s">
        <v>978</v>
      </c>
      <c r="B1214" t="s">
        <v>30</v>
      </c>
      <c r="C1214" s="6">
        <v>44308.522916666669</v>
      </c>
      <c r="D1214" s="5">
        <v>214.35</v>
      </c>
      <c r="E1214" s="6">
        <v>44309.385416666664</v>
      </c>
      <c r="F1214">
        <v>218.75</v>
      </c>
      <c r="G1214" s="7">
        <v>2.0500000000000001E-2</v>
      </c>
      <c r="H1214">
        <v>18.809999999999999</v>
      </c>
      <c r="I1214" s="7">
        <v>2.9999999999999997E-4</v>
      </c>
      <c r="J1214">
        <v>272.56830000000002</v>
      </c>
      <c r="K1214">
        <v>58425.02</v>
      </c>
      <c r="L1214">
        <v>1685023.64</v>
      </c>
      <c r="M1214">
        <v>179</v>
      </c>
      <c r="N1214">
        <v>0.11</v>
      </c>
      <c r="O1214" s="7">
        <v>-6.7199999999999996E-2</v>
      </c>
      <c r="P1214" s="7">
        <v>0.27360000000000001</v>
      </c>
      <c r="Q1214" t="s">
        <v>535</v>
      </c>
      <c r="S1214" s="2">
        <f t="shared" si="206"/>
        <v>44308</v>
      </c>
      <c r="T1214" t="s">
        <v>978</v>
      </c>
      <c r="U1214" s="5">
        <v>214.35</v>
      </c>
      <c r="V1214">
        <v>218.75</v>
      </c>
      <c r="W1214">
        <f t="shared" si="209"/>
        <v>11872342.442154247</v>
      </c>
      <c r="X1214">
        <f t="shared" si="199"/>
        <v>29680.856105385617</v>
      </c>
      <c r="Y1214">
        <f t="shared" si="200"/>
        <v>150</v>
      </c>
      <c r="Z1214">
        <f t="shared" si="201"/>
        <v>10.350000000002524</v>
      </c>
      <c r="AA1214" s="5" t="str">
        <f t="shared" si="207"/>
        <v/>
      </c>
      <c r="AB1214" s="24" t="str">
        <f>IFERROR(AA1214/MAX($J$3:AA1214)-1,"")</f>
        <v/>
      </c>
      <c r="AG1214" s="3">
        <v>44719</v>
      </c>
      <c r="AH1214">
        <v>13181460.187576741</v>
      </c>
      <c r="AI1214" s="24">
        <f>AH1214/MAX($AH$2:AH1214)-1</f>
        <v>-2.7312259876923095E-2</v>
      </c>
      <c r="AJ1214" s="27">
        <f t="shared" si="202"/>
        <v>1</v>
      </c>
      <c r="AK1214">
        <f t="shared" si="203"/>
        <v>1</v>
      </c>
      <c r="AL1214" s="28">
        <f t="shared" si="208"/>
        <v>2</v>
      </c>
      <c r="AM1214" s="28">
        <f t="shared" si="204"/>
        <v>1384</v>
      </c>
      <c r="AN1214" s="29">
        <f t="shared" ca="1" si="205"/>
        <v>-2.7312259876923095E-2</v>
      </c>
      <c r="AP1214" s="7"/>
      <c r="AT1214" s="3"/>
      <c r="AV1214" s="7"/>
      <c r="AW1214" s="6"/>
      <c r="AY1214" s="7"/>
      <c r="BA1214" s="7"/>
      <c r="BG1214" s="7"/>
      <c r="BH1214" s="7"/>
    </row>
    <row r="1215" spans="1:60" x14ac:dyDescent="0.45">
      <c r="A1215" t="s">
        <v>979</v>
      </c>
      <c r="B1215" t="s">
        <v>30</v>
      </c>
      <c r="C1215" s="6">
        <v>44308.534722222219</v>
      </c>
      <c r="D1215" s="5">
        <v>195</v>
      </c>
      <c r="E1215" s="6">
        <v>44309.385416666664</v>
      </c>
      <c r="F1215">
        <v>186.35</v>
      </c>
      <c r="G1215" s="7">
        <v>-4.4400000000000002E-2</v>
      </c>
      <c r="H1215">
        <v>-3734.2</v>
      </c>
      <c r="I1215" s="7">
        <v>-6.3899999999999998E-2</v>
      </c>
      <c r="J1215">
        <v>299.61110000000002</v>
      </c>
      <c r="K1215">
        <v>58424.17</v>
      </c>
      <c r="L1215">
        <v>1681289.44</v>
      </c>
      <c r="M1215">
        <v>162</v>
      </c>
      <c r="N1215">
        <v>-23.05</v>
      </c>
      <c r="O1215" s="7">
        <v>-6.9199999999999998E-2</v>
      </c>
      <c r="P1215" s="7">
        <v>0.23080000000000001</v>
      </c>
      <c r="Q1215" t="s">
        <v>535</v>
      </c>
      <c r="S1215" s="2">
        <f t="shared" si="206"/>
        <v>44308</v>
      </c>
      <c r="T1215" t="s">
        <v>979</v>
      </c>
      <c r="U1215" s="5">
        <v>195</v>
      </c>
      <c r="V1215">
        <v>186.35</v>
      </c>
      <c r="W1215">
        <f t="shared" si="209"/>
        <v>11872342.442154247</v>
      </c>
      <c r="X1215">
        <f t="shared" si="199"/>
        <v>29680.856105385617</v>
      </c>
      <c r="Y1215">
        <f t="shared" si="200"/>
        <v>150</v>
      </c>
      <c r="Z1215">
        <f t="shared" si="201"/>
        <v>-1869.5249999999974</v>
      </c>
      <c r="AA1215" s="5">
        <f t="shared" si="207"/>
        <v>11944338.479654247</v>
      </c>
      <c r="AB1215" s="24">
        <f>IFERROR(AA1215/MAX($J$3:AA1215)-1,"")</f>
        <v>-1.8190289859704167E-2</v>
      </c>
      <c r="AG1215" s="3">
        <v>44720</v>
      </c>
      <c r="AH1215">
        <v>13168748.162576741</v>
      </c>
      <c r="AI1215" s="24">
        <f>AH1215/MAX($AH$2:AH1215)-1</f>
        <v>-2.8250307004758946E-2</v>
      </c>
      <c r="AJ1215" s="27">
        <f t="shared" si="202"/>
        <v>1</v>
      </c>
      <c r="AK1215">
        <f t="shared" si="203"/>
        <v>1</v>
      </c>
      <c r="AL1215" s="28">
        <f t="shared" si="208"/>
        <v>2</v>
      </c>
      <c r="AM1215" s="28">
        <f t="shared" si="204"/>
        <v>1384</v>
      </c>
      <c r="AN1215" s="29">
        <f t="shared" ca="1" si="205"/>
        <v>-2.8250307004758946E-2</v>
      </c>
      <c r="AP1215" s="7"/>
      <c r="AT1215" s="3"/>
      <c r="AV1215" s="7"/>
      <c r="AW1215" s="6"/>
      <c r="AY1215" s="7"/>
      <c r="BA1215" s="7"/>
      <c r="BG1215" s="7"/>
      <c r="BH1215" s="7"/>
    </row>
    <row r="1216" spans="1:60" x14ac:dyDescent="0.45">
      <c r="A1216" t="s">
        <v>869</v>
      </c>
      <c r="B1216" t="s">
        <v>30</v>
      </c>
      <c r="C1216" s="6">
        <v>44312.416666666664</v>
      </c>
      <c r="D1216" s="5">
        <v>140.15</v>
      </c>
      <c r="E1216" s="6">
        <v>44313.385416666664</v>
      </c>
      <c r="F1216">
        <v>107.45</v>
      </c>
      <c r="G1216" s="7">
        <v>-0.23330000000000001</v>
      </c>
      <c r="H1216">
        <v>-15177.05</v>
      </c>
      <c r="I1216" s="7">
        <v>-0.251</v>
      </c>
      <c r="J1216">
        <v>431.46050000000002</v>
      </c>
      <c r="K1216">
        <v>60469.18</v>
      </c>
      <c r="L1216">
        <v>2078659.92</v>
      </c>
      <c r="M1216">
        <v>332</v>
      </c>
      <c r="N1216">
        <v>-45.71</v>
      </c>
      <c r="O1216" s="7">
        <v>-0.41599999999999998</v>
      </c>
      <c r="P1216" s="7">
        <v>3.4200000000000001E-2</v>
      </c>
      <c r="Q1216" t="s">
        <v>535</v>
      </c>
      <c r="S1216" s="2">
        <f t="shared" si="206"/>
        <v>44312</v>
      </c>
      <c r="T1216" t="s">
        <v>869</v>
      </c>
      <c r="U1216" s="5">
        <v>140.15</v>
      </c>
      <c r="V1216">
        <v>107.45</v>
      </c>
      <c r="W1216">
        <f t="shared" si="209"/>
        <v>11944338.479654247</v>
      </c>
      <c r="X1216">
        <f t="shared" si="199"/>
        <v>29860.846199135616</v>
      </c>
      <c r="Y1216">
        <f t="shared" si="200"/>
        <v>225</v>
      </c>
      <c r="Z1216">
        <f t="shared" si="201"/>
        <v>-7914.6</v>
      </c>
      <c r="AA1216" s="5" t="str">
        <f t="shared" si="207"/>
        <v/>
      </c>
      <c r="AB1216" s="24" t="str">
        <f>IFERROR(AA1216/MAX($J$3:AA1216)-1,"")</f>
        <v/>
      </c>
      <c r="AG1216" s="3">
        <v>44721</v>
      </c>
      <c r="AH1216">
        <v>13285508.97705674</v>
      </c>
      <c r="AI1216" s="24">
        <f>AH1216/MAX($AH$2:AH1216)-1</f>
        <v>-1.9634280316113362E-2</v>
      </c>
      <c r="AJ1216" s="27">
        <f t="shared" si="202"/>
        <v>1</v>
      </c>
      <c r="AK1216">
        <f t="shared" si="203"/>
        <v>1</v>
      </c>
      <c r="AL1216" s="28">
        <f t="shared" si="208"/>
        <v>2</v>
      </c>
      <c r="AM1216" s="28">
        <f t="shared" si="204"/>
        <v>1384</v>
      </c>
      <c r="AN1216" s="29">
        <f t="shared" ca="1" si="205"/>
        <v>-1.9634280316113362E-2</v>
      </c>
      <c r="AP1216" s="7"/>
      <c r="AT1216" s="3"/>
      <c r="AV1216" s="7"/>
      <c r="AW1216" s="6"/>
      <c r="AY1216" s="7"/>
      <c r="BA1216" s="7"/>
      <c r="BG1216" s="7"/>
      <c r="BH1216" s="7"/>
    </row>
    <row r="1217" spans="1:60" x14ac:dyDescent="0.45">
      <c r="A1217" t="s">
        <v>868</v>
      </c>
      <c r="B1217" t="s">
        <v>30</v>
      </c>
      <c r="C1217" s="6">
        <v>44312.426388888889</v>
      </c>
      <c r="D1217" s="5">
        <v>158.94999999999999</v>
      </c>
      <c r="E1217" s="6">
        <v>44313.385416666664</v>
      </c>
      <c r="F1217">
        <v>135</v>
      </c>
      <c r="G1217" s="7">
        <v>-0.1507</v>
      </c>
      <c r="H1217">
        <v>-10224.93</v>
      </c>
      <c r="I1217" s="7">
        <v>-0.16919999999999999</v>
      </c>
      <c r="J1217">
        <v>380.25720000000001</v>
      </c>
      <c r="K1217">
        <v>60441.89</v>
      </c>
      <c r="L1217">
        <v>2068434.99</v>
      </c>
      <c r="M1217">
        <v>318</v>
      </c>
      <c r="N1217">
        <v>-32.15</v>
      </c>
      <c r="O1217" s="7">
        <v>-0.34570000000000001</v>
      </c>
      <c r="P1217" s="7">
        <v>3.8100000000000002E-2</v>
      </c>
      <c r="Q1217" t="s">
        <v>535</v>
      </c>
      <c r="S1217" s="2">
        <f t="shared" si="206"/>
        <v>44312</v>
      </c>
      <c r="T1217" t="s">
        <v>868</v>
      </c>
      <c r="U1217" s="5">
        <v>158.94999999999999</v>
      </c>
      <c r="V1217">
        <v>135</v>
      </c>
      <c r="W1217">
        <f t="shared" si="209"/>
        <v>11944338.479654247</v>
      </c>
      <c r="X1217">
        <f t="shared" si="199"/>
        <v>29860.846199135616</v>
      </c>
      <c r="Y1217">
        <f t="shared" si="200"/>
        <v>200</v>
      </c>
      <c r="Z1217">
        <f t="shared" si="201"/>
        <v>-5377.9</v>
      </c>
      <c r="AA1217" s="5">
        <f t="shared" si="207"/>
        <v>11931045.979654247</v>
      </c>
      <c r="AB1217" s="24">
        <f>IFERROR(AA1217/MAX($J$3:AA1217)-1,"")</f>
        <v>-1.9282916763594282E-2</v>
      </c>
      <c r="AG1217" s="3">
        <v>44722</v>
      </c>
      <c r="AH1217">
        <v>13471862.927056739</v>
      </c>
      <c r="AI1217" s="24">
        <f>AH1217/MAX($AH$2:AH1217)-1</f>
        <v>-5.8828294215192978E-3</v>
      </c>
      <c r="AJ1217" s="27">
        <f t="shared" si="202"/>
        <v>1</v>
      </c>
      <c r="AK1217">
        <f t="shared" si="203"/>
        <v>1</v>
      </c>
      <c r="AL1217" s="28">
        <f t="shared" si="208"/>
        <v>2</v>
      </c>
      <c r="AM1217" s="28">
        <f t="shared" si="204"/>
        <v>1384</v>
      </c>
      <c r="AN1217" s="29">
        <f t="shared" ca="1" si="205"/>
        <v>-5.8828294215192978E-3</v>
      </c>
      <c r="AP1217" s="7"/>
      <c r="AT1217" s="3"/>
      <c r="AV1217" s="7"/>
      <c r="AW1217" s="6"/>
      <c r="AY1217" s="7"/>
      <c r="BA1217" s="7"/>
      <c r="BG1217" s="7"/>
      <c r="BH1217" s="7"/>
    </row>
    <row r="1218" spans="1:60" x14ac:dyDescent="0.45">
      <c r="A1218" t="s">
        <v>870</v>
      </c>
      <c r="B1218" t="s">
        <v>30</v>
      </c>
      <c r="C1218" s="6">
        <v>44313.500694444447</v>
      </c>
      <c r="D1218" s="5">
        <v>112.05</v>
      </c>
      <c r="E1218" s="6">
        <v>44314.385416666664</v>
      </c>
      <c r="F1218">
        <v>158.80000000000001</v>
      </c>
      <c r="G1218" s="7">
        <v>0.41720000000000002</v>
      </c>
      <c r="H1218">
        <v>23717.62</v>
      </c>
      <c r="I1218" s="7">
        <v>0.3931</v>
      </c>
      <c r="J1218">
        <v>538.529</v>
      </c>
      <c r="K1218">
        <v>60342.18</v>
      </c>
      <c r="L1218">
        <v>2092152.62</v>
      </c>
      <c r="M1218">
        <v>211</v>
      </c>
      <c r="N1218">
        <v>112.41</v>
      </c>
      <c r="O1218" s="7">
        <v>-0.18559999999999999</v>
      </c>
      <c r="P1218" s="7">
        <v>0.41720000000000002</v>
      </c>
      <c r="Q1218" t="s">
        <v>535</v>
      </c>
      <c r="S1218" s="2">
        <f t="shared" si="206"/>
        <v>44313</v>
      </c>
      <c r="T1218" t="s">
        <v>870</v>
      </c>
      <c r="U1218" s="5">
        <v>112.05</v>
      </c>
      <c r="V1218">
        <v>158.80000000000001</v>
      </c>
      <c r="W1218">
        <f t="shared" si="209"/>
        <v>11931045.979654247</v>
      </c>
      <c r="X1218">
        <f t="shared" ref="X1218:X1281" si="210">W1218*0.25%</f>
        <v>29827.614949135619</v>
      </c>
      <c r="Y1218">
        <f t="shared" ref="Y1218:Y1281" si="211">MROUND(X1218/U1218,25)</f>
        <v>275</v>
      </c>
      <c r="Z1218">
        <f t="shared" ref="Z1218:Z1281" si="212">Y1218*((V1218*0.99)-(U1218*1.01))</f>
        <v>12111.412500000004</v>
      </c>
      <c r="AA1218" s="5" t="str">
        <f t="shared" si="207"/>
        <v/>
      </c>
      <c r="AB1218" s="24" t="str">
        <f>IFERROR(AA1218/MAX($J$3:AA1218)-1,"")</f>
        <v/>
      </c>
      <c r="AG1218" s="3">
        <v>44723</v>
      </c>
      <c r="AH1218">
        <v>13471862.927056739</v>
      </c>
      <c r="AI1218" s="24">
        <f>AH1218/MAX($AH$2:AH1218)-1</f>
        <v>-5.8828294215192978E-3</v>
      </c>
      <c r="AJ1218" s="27">
        <f t="shared" ref="AJ1218:AJ1281" si="213">IF(AG1218=$AP$3,1,IF(AJ1217=1,1,""))</f>
        <v>1</v>
      </c>
      <c r="AK1218">
        <f t="shared" ref="AK1218:AK1281" si="214">IF(AG1218=$AP$4,1,IF(AK1219=1,1,""))</f>
        <v>1</v>
      </c>
      <c r="AL1218" s="28">
        <f t="shared" si="208"/>
        <v>2</v>
      </c>
      <c r="AM1218" s="28">
        <f t="shared" ref="AM1218:AM1281" si="215">IF(AND(AK1218=1,AK1219&lt;&gt;1),ROW(),IF(AND(AK1218="",AK1219=""),"",AM1219))</f>
        <v>1384</v>
      </c>
      <c r="AN1218" s="29">
        <f t="shared" ref="AN1218:AN1281" ca="1" si="216">IF(AM1218="","",IF(AJ1218=1,AH1218/MAX(INDIRECT("AH"&amp;AL1218&amp;":"&amp;"AJ"&amp;ROW(AN1218)))-1,""))</f>
        <v>-5.8828294215192978E-3</v>
      </c>
      <c r="AP1218" s="7"/>
      <c r="AT1218" s="3"/>
      <c r="AV1218" s="7"/>
      <c r="AW1218" s="6"/>
      <c r="AY1218" s="7"/>
      <c r="BA1218" s="7"/>
      <c r="BG1218" s="7"/>
      <c r="BH1218" s="7"/>
    </row>
    <row r="1219" spans="1:60" x14ac:dyDescent="0.45">
      <c r="A1219" t="s">
        <v>877</v>
      </c>
      <c r="B1219" t="s">
        <v>30</v>
      </c>
      <c r="C1219" s="6">
        <v>44313.509722222225</v>
      </c>
      <c r="D1219" s="5">
        <v>85.25</v>
      </c>
      <c r="E1219" s="6">
        <v>44314.385416666664</v>
      </c>
      <c r="F1219">
        <v>123.3</v>
      </c>
      <c r="G1219" s="7">
        <v>0.44629999999999997</v>
      </c>
      <c r="H1219">
        <v>25453.78</v>
      </c>
      <c r="I1219" s="7">
        <v>0.4219</v>
      </c>
      <c r="J1219">
        <v>707.74749999999995</v>
      </c>
      <c r="K1219">
        <v>60335.47</v>
      </c>
      <c r="L1219">
        <v>2117606.3999999999</v>
      </c>
      <c r="M1219">
        <v>198</v>
      </c>
      <c r="N1219">
        <v>128.55000000000001</v>
      </c>
      <c r="O1219" s="7">
        <v>-0.21879999999999999</v>
      </c>
      <c r="P1219" s="7">
        <v>0.44629999999999997</v>
      </c>
      <c r="Q1219" t="s">
        <v>535</v>
      </c>
      <c r="S1219" s="2">
        <f t="shared" ref="S1219:S1282" si="217">DATE(YEAR(C1219),MONTH(C1219),DAY(C1219))</f>
        <v>44313</v>
      </c>
      <c r="T1219" t="s">
        <v>877</v>
      </c>
      <c r="U1219" s="5">
        <v>85.25</v>
      </c>
      <c r="V1219">
        <v>123.3</v>
      </c>
      <c r="W1219">
        <f t="shared" si="209"/>
        <v>11931045.979654247</v>
      </c>
      <c r="X1219">
        <f t="shared" si="210"/>
        <v>29827.614949135619</v>
      </c>
      <c r="Y1219">
        <f t="shared" si="211"/>
        <v>350</v>
      </c>
      <c r="Z1219">
        <f t="shared" si="212"/>
        <v>12587.574999999995</v>
      </c>
      <c r="AA1219" s="5" t="str">
        <f t="shared" ref="AA1219:AA1282" si="218">IF(S1219&lt;&gt;S1220,W1219+SUMIF($S$2:$S$3590,S1219,$Z$2:$Z$3590),"")</f>
        <v/>
      </c>
      <c r="AB1219" s="24" t="str">
        <f>IFERROR(AA1219/MAX($J$3:AA1219)-1,"")</f>
        <v/>
      </c>
      <c r="AG1219" s="3">
        <v>44724</v>
      </c>
      <c r="AH1219">
        <v>13471862.927056739</v>
      </c>
      <c r="AI1219" s="24">
        <f>AH1219/MAX($AH$2:AH1219)-1</f>
        <v>-5.8828294215192978E-3</v>
      </c>
      <c r="AJ1219" s="27">
        <f t="shared" si="213"/>
        <v>1</v>
      </c>
      <c r="AK1219">
        <f t="shared" si="214"/>
        <v>1</v>
      </c>
      <c r="AL1219" s="28">
        <f t="shared" ref="AL1219:AL1282" si="219">IF(AND(AJ1219=1,AJ1218&lt;&gt;1),ROW(),IF(AND(AJ1219="",AJ1218=""),"",AL1218))</f>
        <v>2</v>
      </c>
      <c r="AM1219" s="28">
        <f t="shared" si="215"/>
        <v>1384</v>
      </c>
      <c r="AN1219" s="29">
        <f t="shared" ca="1" si="216"/>
        <v>-5.8828294215192978E-3</v>
      </c>
      <c r="AP1219" s="7"/>
      <c r="AT1219" s="3"/>
      <c r="AV1219" s="7"/>
      <c r="AW1219" s="6"/>
      <c r="AY1219" s="7"/>
      <c r="BA1219" s="7"/>
      <c r="BG1219" s="7"/>
      <c r="BH1219" s="7"/>
    </row>
    <row r="1220" spans="1:60" x14ac:dyDescent="0.45">
      <c r="A1220" t="s">
        <v>877</v>
      </c>
      <c r="B1220" t="s">
        <v>30</v>
      </c>
      <c r="C1220" s="6">
        <v>44313.606944444444</v>
      </c>
      <c r="D1220" s="5">
        <v>92.25</v>
      </c>
      <c r="E1220" s="6">
        <v>44314.385416666664</v>
      </c>
      <c r="F1220">
        <v>123.3</v>
      </c>
      <c r="G1220" s="7">
        <v>0.33660000000000001</v>
      </c>
      <c r="H1220">
        <v>18294.04</v>
      </c>
      <c r="I1220" s="7">
        <v>0.31319999999999998</v>
      </c>
      <c r="J1220">
        <v>633.13220000000001</v>
      </c>
      <c r="K1220">
        <v>58406.45</v>
      </c>
      <c r="L1220">
        <v>1699583.48</v>
      </c>
      <c r="M1220">
        <v>58</v>
      </c>
      <c r="N1220">
        <v>315.41000000000003</v>
      </c>
      <c r="O1220" s="7">
        <v>-7.5300000000000006E-2</v>
      </c>
      <c r="P1220" s="7">
        <v>0.33660000000000001</v>
      </c>
      <c r="Q1220" t="s">
        <v>535</v>
      </c>
      <c r="S1220" s="2">
        <f t="shared" si="217"/>
        <v>44313</v>
      </c>
      <c r="T1220" t="s">
        <v>877</v>
      </c>
      <c r="U1220" s="5">
        <v>92.25</v>
      </c>
      <c r="V1220">
        <v>123.3</v>
      </c>
      <c r="W1220">
        <f t="shared" si="209"/>
        <v>11931045.979654247</v>
      </c>
      <c r="X1220">
        <f t="shared" si="210"/>
        <v>29827.614949135619</v>
      </c>
      <c r="Y1220">
        <f t="shared" si="211"/>
        <v>325</v>
      </c>
      <c r="Z1220">
        <f t="shared" si="212"/>
        <v>9390.7124999999978</v>
      </c>
      <c r="AA1220" s="5">
        <f t="shared" si="218"/>
        <v>11965135.679654246</v>
      </c>
      <c r="AB1220" s="24">
        <f>IFERROR(AA1220/MAX($J$3:AA1220)-1,"")</f>
        <v>-1.6480785985671376E-2</v>
      </c>
      <c r="AG1220" s="3">
        <v>44725</v>
      </c>
      <c r="AH1220">
        <v>13464156.302056739</v>
      </c>
      <c r="AI1220" s="24">
        <f>AH1220/MAX($AH$2:AH1220)-1</f>
        <v>-6.4515175295554172E-3</v>
      </c>
      <c r="AJ1220" s="27">
        <f t="shared" si="213"/>
        <v>1</v>
      </c>
      <c r="AK1220">
        <f t="shared" si="214"/>
        <v>1</v>
      </c>
      <c r="AL1220" s="28">
        <f t="shared" si="219"/>
        <v>2</v>
      </c>
      <c r="AM1220" s="28">
        <f t="shared" si="215"/>
        <v>1384</v>
      </c>
      <c r="AN1220" s="29">
        <f t="shared" ca="1" si="216"/>
        <v>-6.4515175295554172E-3</v>
      </c>
      <c r="AP1220" s="7"/>
      <c r="AT1220" s="3"/>
      <c r="AV1220" s="7"/>
      <c r="AW1220" s="6"/>
      <c r="AY1220" s="7"/>
      <c r="BA1220" s="7"/>
      <c r="BG1220" s="7"/>
      <c r="BH1220" s="7"/>
    </row>
    <row r="1221" spans="1:60" x14ac:dyDescent="0.45">
      <c r="A1221" t="s">
        <v>903</v>
      </c>
      <c r="B1221" t="s">
        <v>30</v>
      </c>
      <c r="C1221" s="6">
        <v>44314.416666666664</v>
      </c>
      <c r="D1221" s="5">
        <v>75.900000000000006</v>
      </c>
      <c r="E1221" s="6">
        <v>44315.385416666664</v>
      </c>
      <c r="F1221">
        <v>250.6</v>
      </c>
      <c r="G1221" s="7">
        <v>2.3016999999999999</v>
      </c>
      <c r="H1221">
        <v>136849.92000000001</v>
      </c>
      <c r="I1221" s="7">
        <v>2.2587000000000002</v>
      </c>
      <c r="J1221">
        <v>798.26130000000001</v>
      </c>
      <c r="K1221">
        <v>60588.04</v>
      </c>
      <c r="L1221">
        <v>2254456.33</v>
      </c>
      <c r="M1221">
        <v>332</v>
      </c>
      <c r="N1221">
        <v>412.2</v>
      </c>
      <c r="O1221" s="7">
        <v>-0.1074</v>
      </c>
      <c r="P1221" s="7">
        <v>2.3016999999999999</v>
      </c>
      <c r="Q1221" t="s">
        <v>535</v>
      </c>
      <c r="S1221" s="2">
        <f t="shared" si="217"/>
        <v>44314</v>
      </c>
      <c r="T1221" t="s">
        <v>903</v>
      </c>
      <c r="U1221" s="5">
        <v>75.900000000000006</v>
      </c>
      <c r="V1221">
        <v>250.6</v>
      </c>
      <c r="W1221">
        <f t="shared" si="209"/>
        <v>11965135.679654246</v>
      </c>
      <c r="X1221">
        <f t="shared" si="210"/>
        <v>29912.839199135615</v>
      </c>
      <c r="Y1221">
        <f t="shared" si="211"/>
        <v>400</v>
      </c>
      <c r="Z1221">
        <f t="shared" si="212"/>
        <v>68574</v>
      </c>
      <c r="AA1221" s="5" t="str">
        <f t="shared" si="218"/>
        <v/>
      </c>
      <c r="AB1221" s="24" t="str">
        <f>IFERROR(AA1221/MAX($J$3:AA1221)-1,"")</f>
        <v/>
      </c>
      <c r="AG1221" s="3">
        <v>44726</v>
      </c>
      <c r="AH1221">
        <v>13448882.802056739</v>
      </c>
      <c r="AI1221" s="24">
        <f>AH1221/MAX($AH$2:AH1221)-1</f>
        <v>-7.578581298467113E-3</v>
      </c>
      <c r="AJ1221" s="27">
        <f t="shared" si="213"/>
        <v>1</v>
      </c>
      <c r="AK1221">
        <f t="shared" si="214"/>
        <v>1</v>
      </c>
      <c r="AL1221" s="28">
        <f t="shared" si="219"/>
        <v>2</v>
      </c>
      <c r="AM1221" s="28">
        <f t="shared" si="215"/>
        <v>1384</v>
      </c>
      <c r="AN1221" s="29">
        <f t="shared" ca="1" si="216"/>
        <v>-7.578581298467113E-3</v>
      </c>
      <c r="AP1221" s="7"/>
      <c r="AT1221" s="3"/>
      <c r="AV1221" s="7"/>
      <c r="AW1221" s="6"/>
      <c r="AY1221" s="7"/>
      <c r="BA1221" s="7"/>
      <c r="BG1221" s="7"/>
      <c r="BH1221" s="7"/>
    </row>
    <row r="1222" spans="1:60" x14ac:dyDescent="0.45">
      <c r="A1222" t="s">
        <v>896</v>
      </c>
      <c r="B1222" t="s">
        <v>30</v>
      </c>
      <c r="C1222" s="6">
        <v>44314.449305555558</v>
      </c>
      <c r="D1222" s="5">
        <v>58.15</v>
      </c>
      <c r="E1222" s="6">
        <v>44315.385416666664</v>
      </c>
      <c r="F1222">
        <v>204.85</v>
      </c>
      <c r="G1222" s="7">
        <v>2.5228000000000002</v>
      </c>
      <c r="H1222">
        <v>150180.03</v>
      </c>
      <c r="I1222" s="7">
        <v>2.4775999999999998</v>
      </c>
      <c r="J1222">
        <v>1042.4100000000001</v>
      </c>
      <c r="K1222">
        <v>60616.15</v>
      </c>
      <c r="L1222">
        <v>2404636.36</v>
      </c>
      <c r="M1222">
        <v>285</v>
      </c>
      <c r="N1222">
        <v>526.95000000000005</v>
      </c>
      <c r="O1222" s="7">
        <v>-6.5299999999999997E-2</v>
      </c>
      <c r="P1222" s="7">
        <v>2.5228000000000002</v>
      </c>
      <c r="Q1222" t="s">
        <v>535</v>
      </c>
      <c r="S1222" s="2">
        <f t="shared" si="217"/>
        <v>44314</v>
      </c>
      <c r="T1222" t="s">
        <v>896</v>
      </c>
      <c r="U1222" s="5">
        <v>58.15</v>
      </c>
      <c r="V1222">
        <v>204.85</v>
      </c>
      <c r="W1222">
        <f t="shared" ref="W1222:W1285" si="220">IF(S1222&lt;&gt;S1221,AA1221,W1221)</f>
        <v>11965135.679654246</v>
      </c>
      <c r="X1222">
        <f t="shared" si="210"/>
        <v>29912.839199135615</v>
      </c>
      <c r="Y1222">
        <f t="shared" si="211"/>
        <v>525</v>
      </c>
      <c r="Z1222">
        <f t="shared" si="212"/>
        <v>75636.75</v>
      </c>
      <c r="AA1222" s="5" t="str">
        <f t="shared" si="218"/>
        <v/>
      </c>
      <c r="AB1222" s="24" t="str">
        <f>IFERROR(AA1222/MAX($J$3:AA1222)-1,"")</f>
        <v/>
      </c>
      <c r="AG1222" s="3">
        <v>44727</v>
      </c>
      <c r="AH1222">
        <v>13448882.802056739</v>
      </c>
      <c r="AI1222" s="24">
        <f>AH1222/MAX($AH$2:AH1222)-1</f>
        <v>-7.578581298467113E-3</v>
      </c>
      <c r="AJ1222" s="27">
        <f t="shared" si="213"/>
        <v>1</v>
      </c>
      <c r="AK1222">
        <f t="shared" si="214"/>
        <v>1</v>
      </c>
      <c r="AL1222" s="28">
        <f t="shared" si="219"/>
        <v>2</v>
      </c>
      <c r="AM1222" s="28">
        <f t="shared" si="215"/>
        <v>1384</v>
      </c>
      <c r="AN1222" s="29">
        <f t="shared" ca="1" si="216"/>
        <v>-7.578581298467113E-3</v>
      </c>
      <c r="AP1222" s="7"/>
      <c r="AT1222" s="3"/>
      <c r="AV1222" s="7"/>
      <c r="AW1222" s="6"/>
      <c r="AY1222" s="7"/>
      <c r="BA1222" s="7"/>
      <c r="BG1222" s="7"/>
      <c r="BH1222" s="7"/>
    </row>
    <row r="1223" spans="1:60" x14ac:dyDescent="0.45">
      <c r="A1223" t="s">
        <v>883</v>
      </c>
      <c r="B1223" t="s">
        <v>30</v>
      </c>
      <c r="C1223" s="6">
        <v>44314.520833333336</v>
      </c>
      <c r="D1223" s="5">
        <v>62.35</v>
      </c>
      <c r="E1223" s="6">
        <v>44315.385416666664</v>
      </c>
      <c r="F1223">
        <v>158.05000000000001</v>
      </c>
      <c r="G1223" s="7">
        <v>1.5348999999999999</v>
      </c>
      <c r="H1223">
        <v>87719.67</v>
      </c>
      <c r="I1223" s="7">
        <v>1.4995000000000001</v>
      </c>
      <c r="J1223">
        <v>938.21839999999997</v>
      </c>
      <c r="K1223">
        <v>58497.919999999998</v>
      </c>
      <c r="L1223">
        <v>1787303.15</v>
      </c>
      <c r="M1223">
        <v>182</v>
      </c>
      <c r="N1223">
        <v>481.98</v>
      </c>
      <c r="O1223" s="7">
        <v>-7.7799999999999994E-2</v>
      </c>
      <c r="P1223" s="7">
        <v>1.5348999999999999</v>
      </c>
      <c r="Q1223" t="s">
        <v>535</v>
      </c>
      <c r="S1223" s="2">
        <f t="shared" si="217"/>
        <v>44314</v>
      </c>
      <c r="T1223" t="s">
        <v>883</v>
      </c>
      <c r="U1223" s="5">
        <v>62.35</v>
      </c>
      <c r="V1223">
        <v>158.05000000000001</v>
      </c>
      <c r="W1223">
        <f t="shared" si="220"/>
        <v>11965135.679654246</v>
      </c>
      <c r="X1223">
        <f t="shared" si="210"/>
        <v>29912.839199135615</v>
      </c>
      <c r="Y1223">
        <f t="shared" si="211"/>
        <v>475</v>
      </c>
      <c r="Z1223">
        <f t="shared" si="212"/>
        <v>44410.600000000006</v>
      </c>
      <c r="AA1223" s="5" t="str">
        <f t="shared" si="218"/>
        <v/>
      </c>
      <c r="AB1223" s="24" t="str">
        <f>IFERROR(AA1223/MAX($J$3:AA1223)-1,"")</f>
        <v/>
      </c>
      <c r="AG1223" s="3">
        <v>44728</v>
      </c>
      <c r="AH1223">
        <v>13811648.177056739</v>
      </c>
      <c r="AI1223" s="24">
        <f>AH1223/MAX($AH$2:AH1223)-1</f>
        <v>0</v>
      </c>
      <c r="AJ1223" s="27">
        <f t="shared" si="213"/>
        <v>1</v>
      </c>
      <c r="AK1223">
        <f t="shared" si="214"/>
        <v>1</v>
      </c>
      <c r="AL1223" s="28">
        <f t="shared" si="219"/>
        <v>2</v>
      </c>
      <c r="AM1223" s="28">
        <f t="shared" si="215"/>
        <v>1384</v>
      </c>
      <c r="AN1223" s="29">
        <f t="shared" ca="1" si="216"/>
        <v>0</v>
      </c>
      <c r="AP1223" s="7"/>
      <c r="AT1223" s="3"/>
      <c r="AV1223" s="7"/>
      <c r="AW1223" s="6"/>
      <c r="AY1223" s="7"/>
      <c r="BA1223" s="7"/>
      <c r="BG1223" s="7"/>
      <c r="BH1223" s="7"/>
    </row>
    <row r="1224" spans="1:60" x14ac:dyDescent="0.45">
      <c r="A1224" t="s">
        <v>896</v>
      </c>
      <c r="B1224" t="s">
        <v>30</v>
      </c>
      <c r="C1224" s="6">
        <v>44314.522222222222</v>
      </c>
      <c r="D1224" s="5">
        <v>88</v>
      </c>
      <c r="E1224" s="6">
        <v>44315.385416666664</v>
      </c>
      <c r="F1224">
        <v>204.85</v>
      </c>
      <c r="G1224" s="7">
        <v>1.3278000000000001</v>
      </c>
      <c r="H1224">
        <v>75730.960000000006</v>
      </c>
      <c r="I1224" s="7">
        <v>1.2946</v>
      </c>
      <c r="J1224">
        <v>664.76440000000002</v>
      </c>
      <c r="K1224">
        <v>58499.27</v>
      </c>
      <c r="L1224">
        <v>1863034.11</v>
      </c>
      <c r="M1224">
        <v>180</v>
      </c>
      <c r="N1224">
        <v>420.73</v>
      </c>
      <c r="O1224" s="7">
        <v>-5.3400000000000003E-2</v>
      </c>
      <c r="P1224" s="7">
        <v>1.3278000000000001</v>
      </c>
      <c r="Q1224" t="s">
        <v>535</v>
      </c>
      <c r="S1224" s="2">
        <f t="shared" si="217"/>
        <v>44314</v>
      </c>
      <c r="T1224" t="s">
        <v>896</v>
      </c>
      <c r="U1224" s="5">
        <v>88</v>
      </c>
      <c r="V1224">
        <v>204.85</v>
      </c>
      <c r="W1224">
        <f t="shared" si="220"/>
        <v>11965135.679654246</v>
      </c>
      <c r="X1224">
        <f t="shared" si="210"/>
        <v>29912.839199135615</v>
      </c>
      <c r="Y1224">
        <f t="shared" si="211"/>
        <v>350</v>
      </c>
      <c r="Z1224">
        <f t="shared" si="212"/>
        <v>39872.525000000001</v>
      </c>
      <c r="AA1224" s="5">
        <f t="shared" si="218"/>
        <v>12193629.554654246</v>
      </c>
      <c r="AB1224" s="24">
        <f>IFERROR(AA1224/MAX($J$3:AA1224)-1,"")</f>
        <v>0</v>
      </c>
      <c r="AG1224" s="3">
        <v>44729</v>
      </c>
      <c r="AH1224">
        <v>13811648.177056739</v>
      </c>
      <c r="AI1224" s="24">
        <f>AH1224/MAX($AH$2:AH1224)-1</f>
        <v>0</v>
      </c>
      <c r="AJ1224" s="27">
        <f t="shared" si="213"/>
        <v>1</v>
      </c>
      <c r="AK1224">
        <f t="shared" si="214"/>
        <v>1</v>
      </c>
      <c r="AL1224" s="28">
        <f t="shared" si="219"/>
        <v>2</v>
      </c>
      <c r="AM1224" s="28">
        <f t="shared" si="215"/>
        <v>1384</v>
      </c>
      <c r="AN1224" s="29">
        <f t="shared" ca="1" si="216"/>
        <v>0</v>
      </c>
      <c r="AP1224" s="7"/>
      <c r="AT1224" s="3"/>
      <c r="AV1224" s="7"/>
      <c r="AW1224" s="6"/>
      <c r="AY1224" s="7"/>
      <c r="BA1224" s="7"/>
      <c r="BG1224" s="7"/>
      <c r="BH1224" s="7"/>
    </row>
    <row r="1225" spans="1:60" x14ac:dyDescent="0.45">
      <c r="A1225" t="s">
        <v>894</v>
      </c>
      <c r="B1225" t="s">
        <v>30</v>
      </c>
      <c r="C1225" s="6">
        <v>44315.441666666666</v>
      </c>
      <c r="D1225" s="5">
        <v>64.400000000000006</v>
      </c>
      <c r="E1225" s="6">
        <v>44315.638194444444</v>
      </c>
      <c r="F1225">
        <v>5.25</v>
      </c>
      <c r="G1225" s="7">
        <v>-0.91849999999999998</v>
      </c>
      <c r="H1225">
        <v>-57637.74</v>
      </c>
      <c r="I1225" s="7">
        <v>-0.92930000000000001</v>
      </c>
      <c r="J1225">
        <v>963.09280000000001</v>
      </c>
      <c r="K1225">
        <v>62023.18</v>
      </c>
      <c r="L1225">
        <v>2346998.62</v>
      </c>
      <c r="M1225">
        <v>284</v>
      </c>
      <c r="N1225">
        <v>-202.95</v>
      </c>
      <c r="O1225" s="7">
        <v>-0.95889999999999997</v>
      </c>
      <c r="P1225" s="7">
        <v>0.72670000000000001</v>
      </c>
      <c r="Q1225" t="s">
        <v>535</v>
      </c>
      <c r="S1225" s="2">
        <f t="shared" si="217"/>
        <v>44315</v>
      </c>
      <c r="T1225" t="s">
        <v>894</v>
      </c>
      <c r="U1225" s="5">
        <v>64.400000000000006</v>
      </c>
      <c r="V1225">
        <v>5.25</v>
      </c>
      <c r="W1225">
        <f t="shared" si="220"/>
        <v>12193629.554654246</v>
      </c>
      <c r="X1225">
        <f t="shared" si="210"/>
        <v>30484.073886635615</v>
      </c>
      <c r="Y1225">
        <f t="shared" si="211"/>
        <v>475</v>
      </c>
      <c r="Z1225">
        <f t="shared" si="212"/>
        <v>-28427.087500000005</v>
      </c>
      <c r="AA1225" s="5" t="str">
        <f t="shared" si="218"/>
        <v/>
      </c>
      <c r="AB1225" s="24" t="str">
        <f>IFERROR(AA1225/MAX($J$3:AA1225)-1,"")</f>
        <v/>
      </c>
      <c r="AG1225" s="3">
        <v>44730</v>
      </c>
      <c r="AH1225">
        <v>13811648.177056739</v>
      </c>
      <c r="AI1225" s="24">
        <f>AH1225/MAX($AH$2:AH1225)-1</f>
        <v>0</v>
      </c>
      <c r="AJ1225" s="27">
        <f t="shared" si="213"/>
        <v>1</v>
      </c>
      <c r="AK1225">
        <f t="shared" si="214"/>
        <v>1</v>
      </c>
      <c r="AL1225" s="28">
        <f t="shared" si="219"/>
        <v>2</v>
      </c>
      <c r="AM1225" s="28">
        <f t="shared" si="215"/>
        <v>1384</v>
      </c>
      <c r="AN1225" s="29">
        <f t="shared" ca="1" si="216"/>
        <v>0</v>
      </c>
      <c r="AP1225" s="7"/>
      <c r="AT1225" s="3"/>
      <c r="AV1225" s="7"/>
      <c r="AW1225" s="6"/>
      <c r="AY1225" s="7"/>
      <c r="BA1225" s="7"/>
      <c r="BG1225" s="7"/>
      <c r="BH1225" s="7"/>
    </row>
    <row r="1226" spans="1:60" x14ac:dyDescent="0.45">
      <c r="A1226" t="s">
        <v>895</v>
      </c>
      <c r="B1226" t="s">
        <v>30</v>
      </c>
      <c r="C1226" s="6">
        <v>44315.45</v>
      </c>
      <c r="D1226" s="5">
        <v>56.6</v>
      </c>
      <c r="E1226" s="6">
        <v>44315.638194444444</v>
      </c>
      <c r="F1226">
        <v>0.1</v>
      </c>
      <c r="G1226" s="7">
        <v>-0.99819999999999998</v>
      </c>
      <c r="H1226">
        <v>-62576.26</v>
      </c>
      <c r="I1226" s="7">
        <v>-1.0083</v>
      </c>
      <c r="J1226">
        <v>1096.54</v>
      </c>
      <c r="K1226">
        <v>62064.18</v>
      </c>
      <c r="L1226">
        <v>2284422.36</v>
      </c>
      <c r="M1226">
        <v>272</v>
      </c>
      <c r="N1226">
        <v>-230.06</v>
      </c>
      <c r="O1226" s="7">
        <v>-0.99819999999999998</v>
      </c>
      <c r="P1226" s="7">
        <v>0.37809999999999999</v>
      </c>
      <c r="Q1226" t="s">
        <v>535</v>
      </c>
      <c r="S1226" s="2">
        <f t="shared" si="217"/>
        <v>44315</v>
      </c>
      <c r="T1226" t="s">
        <v>895</v>
      </c>
      <c r="U1226" s="5">
        <v>56.6</v>
      </c>
      <c r="V1226">
        <v>0.1</v>
      </c>
      <c r="W1226">
        <f t="shared" si="220"/>
        <v>12193629.554654246</v>
      </c>
      <c r="X1226">
        <f t="shared" si="210"/>
        <v>30484.073886635615</v>
      </c>
      <c r="Y1226">
        <f t="shared" si="211"/>
        <v>550</v>
      </c>
      <c r="Z1226">
        <f t="shared" si="212"/>
        <v>-31386.850000000006</v>
      </c>
      <c r="AA1226" s="5">
        <f t="shared" si="218"/>
        <v>12133815.617154246</v>
      </c>
      <c r="AB1226" s="24">
        <f>IFERROR(AA1226/MAX($J$3:AA1226)-1,"")</f>
        <v>-4.9053431738189657E-3</v>
      </c>
      <c r="AG1226" s="3">
        <v>44731</v>
      </c>
      <c r="AH1226">
        <v>13811648.177056739</v>
      </c>
      <c r="AI1226" s="24">
        <f>AH1226/MAX($AH$2:AH1226)-1</f>
        <v>0</v>
      </c>
      <c r="AJ1226" s="27">
        <f t="shared" si="213"/>
        <v>1</v>
      </c>
      <c r="AK1226">
        <f t="shared" si="214"/>
        <v>1</v>
      </c>
      <c r="AL1226" s="28">
        <f t="shared" si="219"/>
        <v>2</v>
      </c>
      <c r="AM1226" s="28">
        <f t="shared" si="215"/>
        <v>1384</v>
      </c>
      <c r="AN1226" s="29">
        <f t="shared" ca="1" si="216"/>
        <v>0</v>
      </c>
      <c r="AP1226" s="7"/>
      <c r="AT1226" s="3"/>
      <c r="AV1226" s="7"/>
      <c r="AW1226" s="6"/>
      <c r="AY1226" s="7"/>
      <c r="BA1226" s="7"/>
      <c r="BG1226" s="7"/>
      <c r="BH1226" s="7"/>
    </row>
    <row r="1227" spans="1:60" x14ac:dyDescent="0.45">
      <c r="A1227" t="s">
        <v>870</v>
      </c>
      <c r="B1227" t="s">
        <v>30</v>
      </c>
      <c r="C1227" s="6">
        <v>44319.603472222225</v>
      </c>
      <c r="D1227" s="5">
        <v>145</v>
      </c>
      <c r="E1227" s="6">
        <v>44320.385416666664</v>
      </c>
      <c r="F1227">
        <v>190.2</v>
      </c>
      <c r="G1227" s="7">
        <v>0.31169999999999998</v>
      </c>
      <c r="H1227">
        <v>17118.77</v>
      </c>
      <c r="I1227" s="7">
        <v>0.28860000000000002</v>
      </c>
      <c r="J1227">
        <v>409.07010000000002</v>
      </c>
      <c r="K1227">
        <v>59315.17</v>
      </c>
      <c r="L1227">
        <v>1880152.87</v>
      </c>
      <c r="M1227">
        <v>63</v>
      </c>
      <c r="N1227">
        <v>271.73</v>
      </c>
      <c r="O1227" s="7">
        <v>-5.2400000000000002E-2</v>
      </c>
      <c r="P1227" s="7">
        <v>0.31480000000000002</v>
      </c>
      <c r="Q1227" t="s">
        <v>535</v>
      </c>
      <c r="S1227" s="2">
        <f t="shared" si="217"/>
        <v>44319</v>
      </c>
      <c r="T1227" t="s">
        <v>870</v>
      </c>
      <c r="U1227" s="5">
        <v>145</v>
      </c>
      <c r="V1227">
        <v>190.2</v>
      </c>
      <c r="W1227">
        <f t="shared" si="220"/>
        <v>12133815.617154246</v>
      </c>
      <c r="X1227">
        <f t="shared" si="210"/>
        <v>30334.539042885615</v>
      </c>
      <c r="Y1227">
        <f t="shared" si="211"/>
        <v>200</v>
      </c>
      <c r="Z1227">
        <f t="shared" si="212"/>
        <v>8369.5999999999967</v>
      </c>
      <c r="AA1227" s="5" t="str">
        <f t="shared" si="218"/>
        <v/>
      </c>
      <c r="AB1227" s="24" t="str">
        <f>IFERROR(AA1227/MAX($J$3:AA1227)-1,"")</f>
        <v/>
      </c>
      <c r="AG1227" s="3">
        <v>44732</v>
      </c>
      <c r="AH1227">
        <v>13811648.177056739</v>
      </c>
      <c r="AI1227" s="24">
        <f>AH1227/MAX($AH$2:AH1227)-1</f>
        <v>0</v>
      </c>
      <c r="AJ1227" s="27">
        <f t="shared" si="213"/>
        <v>1</v>
      </c>
      <c r="AK1227">
        <f t="shared" si="214"/>
        <v>1</v>
      </c>
      <c r="AL1227" s="28">
        <f t="shared" si="219"/>
        <v>2</v>
      </c>
      <c r="AM1227" s="28">
        <f t="shared" si="215"/>
        <v>1384</v>
      </c>
      <c r="AN1227" s="29">
        <f t="shared" ca="1" si="216"/>
        <v>0</v>
      </c>
      <c r="AP1227" s="7"/>
      <c r="AT1227" s="3"/>
      <c r="AV1227" s="7"/>
      <c r="AW1227" s="6"/>
      <c r="AY1227" s="7"/>
      <c r="BA1227" s="7"/>
      <c r="BG1227" s="7"/>
      <c r="BH1227" s="7"/>
    </row>
    <row r="1228" spans="1:60" x14ac:dyDescent="0.45">
      <c r="A1228" t="s">
        <v>877</v>
      </c>
      <c r="B1228" t="s">
        <v>30</v>
      </c>
      <c r="C1228" s="6">
        <v>44319.604166666664</v>
      </c>
      <c r="D1228" s="5">
        <v>134.35</v>
      </c>
      <c r="E1228" s="6">
        <v>44320.385416666664</v>
      </c>
      <c r="F1228">
        <v>157.19999999999999</v>
      </c>
      <c r="G1228" s="7">
        <v>0.1701</v>
      </c>
      <c r="H1228">
        <v>9113.65</v>
      </c>
      <c r="I1228" s="7">
        <v>0.1484</v>
      </c>
      <c r="J1228">
        <v>457.1798</v>
      </c>
      <c r="K1228">
        <v>61422.11</v>
      </c>
      <c r="L1228">
        <v>2293536.0099999998</v>
      </c>
      <c r="M1228">
        <v>62</v>
      </c>
      <c r="N1228">
        <v>146.99</v>
      </c>
      <c r="O1228" s="7">
        <v>-0.10050000000000001</v>
      </c>
      <c r="P1228" s="7">
        <v>0.41420000000000001</v>
      </c>
      <c r="Q1228" t="s">
        <v>535</v>
      </c>
      <c r="S1228" s="2">
        <f t="shared" si="217"/>
        <v>44319</v>
      </c>
      <c r="T1228" t="s">
        <v>877</v>
      </c>
      <c r="U1228" s="5">
        <v>134.35</v>
      </c>
      <c r="V1228">
        <v>157.19999999999999</v>
      </c>
      <c r="W1228">
        <f t="shared" si="220"/>
        <v>12133815.617154246</v>
      </c>
      <c r="X1228">
        <f t="shared" si="210"/>
        <v>30334.539042885615</v>
      </c>
      <c r="Y1228">
        <f t="shared" si="211"/>
        <v>225</v>
      </c>
      <c r="Z1228">
        <f t="shared" si="212"/>
        <v>4485.2624999999971</v>
      </c>
      <c r="AA1228" s="5" t="str">
        <f t="shared" si="218"/>
        <v/>
      </c>
      <c r="AB1228" s="24" t="str">
        <f>IFERROR(AA1228/MAX($J$3:AA1228)-1,"")</f>
        <v/>
      </c>
      <c r="AG1228" s="3">
        <v>44733</v>
      </c>
      <c r="AH1228">
        <v>13741022.97705674</v>
      </c>
      <c r="AI1228" s="24">
        <f>AH1228/MAX($AH$2:AH1228)-1</f>
        <v>-5.1134520004150197E-3</v>
      </c>
      <c r="AJ1228" s="27">
        <f t="shared" si="213"/>
        <v>1</v>
      </c>
      <c r="AK1228">
        <f t="shared" si="214"/>
        <v>1</v>
      </c>
      <c r="AL1228" s="28">
        <f t="shared" si="219"/>
        <v>2</v>
      </c>
      <c r="AM1228" s="28">
        <f t="shared" si="215"/>
        <v>1384</v>
      </c>
      <c r="AN1228" s="29">
        <f t="shared" ca="1" si="216"/>
        <v>-5.1134520004150197E-3</v>
      </c>
      <c r="AP1228" s="7"/>
      <c r="AT1228" s="3"/>
      <c r="AV1228" s="7"/>
      <c r="AW1228" s="6"/>
      <c r="AY1228" s="7"/>
      <c r="BA1228" s="7"/>
      <c r="BG1228" s="7"/>
      <c r="BH1228" s="7"/>
    </row>
    <row r="1229" spans="1:60" x14ac:dyDescent="0.45">
      <c r="A1229" t="s">
        <v>877</v>
      </c>
      <c r="B1229" t="s">
        <v>30</v>
      </c>
      <c r="C1229" s="6">
        <v>44319.604166666664</v>
      </c>
      <c r="D1229" s="5">
        <v>134.35</v>
      </c>
      <c r="E1229" s="6">
        <v>44320.385416666664</v>
      </c>
      <c r="F1229">
        <v>157.19999999999999</v>
      </c>
      <c r="G1229" s="7">
        <v>0.1701</v>
      </c>
      <c r="H1229">
        <v>8800.15</v>
      </c>
      <c r="I1229" s="7">
        <v>0.1484</v>
      </c>
      <c r="J1229">
        <v>441.45319999999998</v>
      </c>
      <c r="K1229">
        <v>59309.24</v>
      </c>
      <c r="L1229">
        <v>1888953.02</v>
      </c>
      <c r="M1229">
        <v>62</v>
      </c>
      <c r="N1229">
        <v>141.94</v>
      </c>
      <c r="O1229" s="7">
        <v>-0.10050000000000001</v>
      </c>
      <c r="P1229" s="7">
        <v>0.41420000000000001</v>
      </c>
      <c r="Q1229" t="s">
        <v>535</v>
      </c>
      <c r="S1229" s="2">
        <f t="shared" si="217"/>
        <v>44319</v>
      </c>
      <c r="T1229" t="s">
        <v>877</v>
      </c>
      <c r="U1229" s="5">
        <v>134.35</v>
      </c>
      <c r="V1229">
        <v>157.19999999999999</v>
      </c>
      <c r="W1229">
        <f t="shared" si="220"/>
        <v>12133815.617154246</v>
      </c>
      <c r="X1229">
        <f t="shared" si="210"/>
        <v>30334.539042885615</v>
      </c>
      <c r="Y1229">
        <f t="shared" si="211"/>
        <v>225</v>
      </c>
      <c r="Z1229">
        <f t="shared" si="212"/>
        <v>4485.2624999999971</v>
      </c>
      <c r="AA1229" s="5" t="str">
        <f t="shared" si="218"/>
        <v/>
      </c>
      <c r="AB1229" s="24" t="str">
        <f>IFERROR(AA1229/MAX($J$3:AA1229)-1,"")</f>
        <v/>
      </c>
      <c r="AG1229" s="3">
        <v>44734</v>
      </c>
      <c r="AH1229">
        <v>13695792.764556739</v>
      </c>
      <c r="AI1229" s="24">
        <f>AH1229/MAX($AH$2:AH1229)-1</f>
        <v>-8.3882394783595382E-3</v>
      </c>
      <c r="AJ1229" s="27">
        <f t="shared" si="213"/>
        <v>1</v>
      </c>
      <c r="AK1229">
        <f t="shared" si="214"/>
        <v>1</v>
      </c>
      <c r="AL1229" s="28">
        <f t="shared" si="219"/>
        <v>2</v>
      </c>
      <c r="AM1229" s="28">
        <f t="shared" si="215"/>
        <v>1384</v>
      </c>
      <c r="AN1229" s="29">
        <f t="shared" ca="1" si="216"/>
        <v>-8.3882394783595382E-3</v>
      </c>
      <c r="AP1229" s="7"/>
      <c r="AT1229" s="3"/>
      <c r="AV1229" s="7"/>
      <c r="AW1229" s="6"/>
      <c r="AY1229" s="7"/>
      <c r="BA1229" s="7"/>
      <c r="BG1229" s="7"/>
      <c r="BH1229" s="7"/>
    </row>
    <row r="1230" spans="1:60" x14ac:dyDescent="0.45">
      <c r="A1230" t="s">
        <v>870</v>
      </c>
      <c r="B1230" t="s">
        <v>30</v>
      </c>
      <c r="C1230" s="6">
        <v>44319.625694444447</v>
      </c>
      <c r="D1230" s="5">
        <v>155.75</v>
      </c>
      <c r="E1230" s="6">
        <v>44320.385416666664</v>
      </c>
      <c r="F1230">
        <v>190.2</v>
      </c>
      <c r="G1230" s="7">
        <v>0.22120000000000001</v>
      </c>
      <c r="H1230">
        <v>12220.41</v>
      </c>
      <c r="I1230" s="7">
        <v>0.19900000000000001</v>
      </c>
      <c r="J1230">
        <v>394.32769999999999</v>
      </c>
      <c r="K1230">
        <v>61416.54</v>
      </c>
      <c r="L1230">
        <v>2305756.42</v>
      </c>
      <c r="M1230">
        <v>31</v>
      </c>
      <c r="N1230">
        <v>394.21</v>
      </c>
      <c r="O1230" s="7">
        <v>-4.3299999999999998E-2</v>
      </c>
      <c r="P1230" s="7">
        <v>0.22120000000000001</v>
      </c>
      <c r="Q1230" t="s">
        <v>535</v>
      </c>
      <c r="S1230" s="2">
        <f t="shared" si="217"/>
        <v>44319</v>
      </c>
      <c r="T1230" t="s">
        <v>870</v>
      </c>
      <c r="U1230" s="5">
        <v>155.75</v>
      </c>
      <c r="V1230">
        <v>190.2</v>
      </c>
      <c r="W1230">
        <f t="shared" si="220"/>
        <v>12133815.617154246</v>
      </c>
      <c r="X1230">
        <f t="shared" si="210"/>
        <v>30334.539042885615</v>
      </c>
      <c r="Y1230">
        <f t="shared" si="211"/>
        <v>200</v>
      </c>
      <c r="Z1230">
        <f t="shared" si="212"/>
        <v>6198.099999999994</v>
      </c>
      <c r="AA1230" s="5">
        <f t="shared" si="218"/>
        <v>12157353.842154246</v>
      </c>
      <c r="AB1230" s="24">
        <f>IFERROR(AA1230/MAX($J$3:AA1230)-1,"")</f>
        <v>-2.9749724917758069E-3</v>
      </c>
      <c r="AG1230" s="3">
        <v>44735</v>
      </c>
      <c r="AH1230">
        <v>13630855.639556739</v>
      </c>
      <c r="AI1230" s="24">
        <f>AH1230/MAX($AH$2:AH1230)-1</f>
        <v>-1.3089859746089116E-2</v>
      </c>
      <c r="AJ1230" s="27">
        <f t="shared" si="213"/>
        <v>1</v>
      </c>
      <c r="AK1230">
        <f t="shared" si="214"/>
        <v>1</v>
      </c>
      <c r="AL1230" s="28">
        <f t="shared" si="219"/>
        <v>2</v>
      </c>
      <c r="AM1230" s="28">
        <f t="shared" si="215"/>
        <v>1384</v>
      </c>
      <c r="AN1230" s="29">
        <f t="shared" ca="1" si="216"/>
        <v>-1.3089859746089116E-2</v>
      </c>
      <c r="AP1230" s="7"/>
      <c r="AT1230" s="3"/>
      <c r="AV1230" s="7"/>
      <c r="AW1230" s="6"/>
      <c r="AY1230" s="7"/>
      <c r="BA1230" s="7"/>
      <c r="BG1230" s="7"/>
      <c r="BH1230" s="7"/>
    </row>
    <row r="1231" spans="1:60" x14ac:dyDescent="0.45">
      <c r="A1231" t="s">
        <v>902</v>
      </c>
      <c r="B1231" t="s">
        <v>30</v>
      </c>
      <c r="C1231" s="6">
        <v>44320.549305555556</v>
      </c>
      <c r="D1231" s="5">
        <v>107.7</v>
      </c>
      <c r="E1231" s="6">
        <v>44321.385416666664</v>
      </c>
      <c r="F1231">
        <v>119.75</v>
      </c>
      <c r="G1231" s="7">
        <v>0.1119</v>
      </c>
      <c r="H1231">
        <v>5395.56</v>
      </c>
      <c r="I1231" s="7">
        <v>9.0800000000000006E-2</v>
      </c>
      <c r="J1231">
        <v>551.94770000000005</v>
      </c>
      <c r="K1231">
        <v>59444.77</v>
      </c>
      <c r="L1231">
        <v>1894348.59</v>
      </c>
      <c r="M1231">
        <v>141</v>
      </c>
      <c r="N1231">
        <v>38.270000000000003</v>
      </c>
      <c r="O1231" s="7">
        <v>-0.19220000000000001</v>
      </c>
      <c r="P1231" s="7">
        <v>0.74880000000000002</v>
      </c>
      <c r="Q1231" t="s">
        <v>535</v>
      </c>
      <c r="S1231" s="2">
        <f t="shared" si="217"/>
        <v>44320</v>
      </c>
      <c r="T1231" t="s">
        <v>902</v>
      </c>
      <c r="U1231" s="5">
        <v>107.7</v>
      </c>
      <c r="V1231">
        <v>119.75</v>
      </c>
      <c r="W1231">
        <f t="shared" si="220"/>
        <v>12157353.842154246</v>
      </c>
      <c r="X1231">
        <f t="shared" si="210"/>
        <v>30393.384605385614</v>
      </c>
      <c r="Y1231">
        <f t="shared" si="211"/>
        <v>275</v>
      </c>
      <c r="Z1231">
        <f t="shared" si="212"/>
        <v>2688.2624999999985</v>
      </c>
      <c r="AA1231" s="5" t="str">
        <f t="shared" si="218"/>
        <v/>
      </c>
      <c r="AB1231" s="24" t="str">
        <f>IFERROR(AA1231/MAX($J$3:AA1231)-1,"")</f>
        <v/>
      </c>
      <c r="AG1231" s="3">
        <v>44736</v>
      </c>
      <c r="AH1231">
        <v>13644516.43955674</v>
      </c>
      <c r="AI1231" s="24">
        <f>AH1231/MAX($AH$2:AH1231)-1</f>
        <v>-1.2100781554632345E-2</v>
      </c>
      <c r="AJ1231" s="27">
        <f t="shared" si="213"/>
        <v>1</v>
      </c>
      <c r="AK1231">
        <f t="shared" si="214"/>
        <v>1</v>
      </c>
      <c r="AL1231" s="28">
        <f t="shared" si="219"/>
        <v>2</v>
      </c>
      <c r="AM1231" s="28">
        <f t="shared" si="215"/>
        <v>1384</v>
      </c>
      <c r="AN1231" s="29">
        <f t="shared" ca="1" si="216"/>
        <v>-1.2100781554632345E-2</v>
      </c>
      <c r="AP1231" s="7"/>
      <c r="AT1231" s="3"/>
      <c r="AV1231" s="7"/>
      <c r="AW1231" s="6"/>
      <c r="AY1231" s="7"/>
      <c r="BA1231" s="7"/>
      <c r="BG1231" s="7"/>
      <c r="BH1231" s="7"/>
    </row>
    <row r="1232" spans="1:60" x14ac:dyDescent="0.45">
      <c r="A1232" t="s">
        <v>871</v>
      </c>
      <c r="B1232" t="s">
        <v>30</v>
      </c>
      <c r="C1232" s="6">
        <v>44320.552083333336</v>
      </c>
      <c r="D1232" s="5">
        <v>106.7</v>
      </c>
      <c r="E1232" s="6">
        <v>44321.385416666664</v>
      </c>
      <c r="F1232">
        <v>92.6</v>
      </c>
      <c r="G1232" s="7">
        <v>-0.1321</v>
      </c>
      <c r="H1232">
        <v>-9280.06</v>
      </c>
      <c r="I1232" s="7">
        <v>-0.15079999999999999</v>
      </c>
      <c r="J1232">
        <v>576.65219999999999</v>
      </c>
      <c r="K1232">
        <v>61528.79</v>
      </c>
      <c r="L1232">
        <v>2296476.36</v>
      </c>
      <c r="M1232">
        <v>137</v>
      </c>
      <c r="N1232">
        <v>-67.739999999999995</v>
      </c>
      <c r="O1232" s="7">
        <v>-0.37540000000000001</v>
      </c>
      <c r="P1232" s="7">
        <v>0.46949999999999997</v>
      </c>
      <c r="Q1232" t="s">
        <v>535</v>
      </c>
      <c r="S1232" s="2">
        <f t="shared" si="217"/>
        <v>44320</v>
      </c>
      <c r="T1232" t="s">
        <v>871</v>
      </c>
      <c r="U1232" s="5">
        <v>106.7</v>
      </c>
      <c r="V1232">
        <v>92.6</v>
      </c>
      <c r="W1232">
        <f t="shared" si="220"/>
        <v>12157353.842154246</v>
      </c>
      <c r="X1232">
        <f t="shared" si="210"/>
        <v>30393.384605385614</v>
      </c>
      <c r="Y1232">
        <f t="shared" si="211"/>
        <v>275</v>
      </c>
      <c r="Z1232">
        <f t="shared" si="212"/>
        <v>-4425.5750000000053</v>
      </c>
      <c r="AA1232" s="5" t="str">
        <f t="shared" si="218"/>
        <v/>
      </c>
      <c r="AB1232" s="24" t="str">
        <f>IFERROR(AA1232/MAX($J$3:AA1232)-1,"")</f>
        <v/>
      </c>
      <c r="AG1232" s="3">
        <v>44737</v>
      </c>
      <c r="AH1232">
        <v>13644516.43955674</v>
      </c>
      <c r="AI1232" s="24">
        <f>AH1232/MAX($AH$2:AH1232)-1</f>
        <v>-1.2100781554632345E-2</v>
      </c>
      <c r="AJ1232" s="27">
        <f t="shared" si="213"/>
        <v>1</v>
      </c>
      <c r="AK1232">
        <f t="shared" si="214"/>
        <v>1</v>
      </c>
      <c r="AL1232" s="28">
        <f t="shared" si="219"/>
        <v>2</v>
      </c>
      <c r="AM1232" s="28">
        <f t="shared" si="215"/>
        <v>1384</v>
      </c>
      <c r="AN1232" s="29">
        <f t="shared" ca="1" si="216"/>
        <v>-1.2100781554632345E-2</v>
      </c>
      <c r="AP1232" s="7"/>
      <c r="AT1232" s="3"/>
      <c r="AV1232" s="7"/>
      <c r="AW1232" s="6"/>
      <c r="AY1232" s="7"/>
      <c r="BA1232" s="7"/>
      <c r="BG1232" s="7"/>
      <c r="BH1232" s="7"/>
    </row>
    <row r="1233" spans="1:60" x14ac:dyDescent="0.45">
      <c r="A1233" t="s">
        <v>871</v>
      </c>
      <c r="B1233" t="s">
        <v>30</v>
      </c>
      <c r="C1233" s="6">
        <v>44320.552083333336</v>
      </c>
      <c r="D1233" s="5">
        <v>106.7</v>
      </c>
      <c r="E1233" s="6">
        <v>44321.385416666664</v>
      </c>
      <c r="F1233">
        <v>92.6</v>
      </c>
      <c r="G1233" s="7">
        <v>-0.1321</v>
      </c>
      <c r="H1233">
        <v>-8971.6200000000008</v>
      </c>
      <c r="I1233" s="7">
        <v>-0.15079999999999999</v>
      </c>
      <c r="J1233">
        <v>557.48609999999996</v>
      </c>
      <c r="K1233">
        <v>59483.76</v>
      </c>
      <c r="L1233">
        <v>1885376.96</v>
      </c>
      <c r="M1233">
        <v>137</v>
      </c>
      <c r="N1233">
        <v>-65.489999999999995</v>
      </c>
      <c r="O1233" s="7">
        <v>-0.37540000000000001</v>
      </c>
      <c r="P1233" s="7">
        <v>0.46949999999999997</v>
      </c>
      <c r="Q1233" t="s">
        <v>535</v>
      </c>
      <c r="S1233" s="2">
        <f t="shared" si="217"/>
        <v>44320</v>
      </c>
      <c r="T1233" t="s">
        <v>871</v>
      </c>
      <c r="U1233" s="5">
        <v>106.7</v>
      </c>
      <c r="V1233">
        <v>92.6</v>
      </c>
      <c r="W1233">
        <f t="shared" si="220"/>
        <v>12157353.842154246</v>
      </c>
      <c r="X1233">
        <f t="shared" si="210"/>
        <v>30393.384605385614</v>
      </c>
      <c r="Y1233">
        <f t="shared" si="211"/>
        <v>275</v>
      </c>
      <c r="Z1233">
        <f t="shared" si="212"/>
        <v>-4425.5750000000053</v>
      </c>
      <c r="AA1233" s="5" t="str">
        <f t="shared" si="218"/>
        <v/>
      </c>
      <c r="AB1233" s="24" t="str">
        <f>IFERROR(AA1233/MAX($J$3:AA1233)-1,"")</f>
        <v/>
      </c>
      <c r="AG1233" s="3">
        <v>44738</v>
      </c>
      <c r="AH1233">
        <v>13644516.43955674</v>
      </c>
      <c r="AI1233" s="24">
        <f>AH1233/MAX($AH$2:AH1233)-1</f>
        <v>-1.2100781554632345E-2</v>
      </c>
      <c r="AJ1233" s="27">
        <f t="shared" si="213"/>
        <v>1</v>
      </c>
      <c r="AK1233">
        <f t="shared" si="214"/>
        <v>1</v>
      </c>
      <c r="AL1233" s="28">
        <f t="shared" si="219"/>
        <v>2</v>
      </c>
      <c r="AM1233" s="28">
        <f t="shared" si="215"/>
        <v>1384</v>
      </c>
      <c r="AN1233" s="29">
        <f t="shared" ca="1" si="216"/>
        <v>-1.2100781554632345E-2</v>
      </c>
      <c r="AP1233" s="7"/>
      <c r="AT1233" s="3"/>
      <c r="AV1233" s="7"/>
      <c r="AW1233" s="6"/>
      <c r="AY1233" s="7"/>
      <c r="BA1233" s="7"/>
      <c r="BG1233" s="7"/>
      <c r="BH1233" s="7"/>
    </row>
    <row r="1234" spans="1:60" x14ac:dyDescent="0.45">
      <c r="A1234" t="s">
        <v>872</v>
      </c>
      <c r="B1234" t="s">
        <v>30</v>
      </c>
      <c r="C1234" s="6">
        <v>44320.609027777777</v>
      </c>
      <c r="D1234" s="5">
        <v>99.45</v>
      </c>
      <c r="E1234" s="6">
        <v>44321.385416666664</v>
      </c>
      <c r="F1234">
        <v>73.349999999999994</v>
      </c>
      <c r="G1234" s="7">
        <v>-0.26240000000000002</v>
      </c>
      <c r="H1234">
        <v>-17220.349999999999</v>
      </c>
      <c r="I1234" s="7">
        <v>-0.27979999999999999</v>
      </c>
      <c r="J1234">
        <v>618.81389999999999</v>
      </c>
      <c r="K1234">
        <v>61541.04</v>
      </c>
      <c r="L1234">
        <v>2279256</v>
      </c>
      <c r="M1234">
        <v>55</v>
      </c>
      <c r="N1234">
        <v>-313.10000000000002</v>
      </c>
      <c r="O1234" s="7">
        <v>-0.26240000000000002</v>
      </c>
      <c r="P1234" s="7">
        <v>0.29110000000000003</v>
      </c>
      <c r="Q1234" t="s">
        <v>535</v>
      </c>
      <c r="S1234" s="2">
        <f t="shared" si="217"/>
        <v>44320</v>
      </c>
      <c r="T1234" t="s">
        <v>872</v>
      </c>
      <c r="U1234" s="5">
        <v>99.45</v>
      </c>
      <c r="V1234">
        <v>73.349999999999994</v>
      </c>
      <c r="W1234">
        <f t="shared" si="220"/>
        <v>12157353.842154246</v>
      </c>
      <c r="X1234">
        <f t="shared" si="210"/>
        <v>30393.384605385614</v>
      </c>
      <c r="Y1234">
        <f t="shared" si="211"/>
        <v>300</v>
      </c>
      <c r="Z1234">
        <f t="shared" si="212"/>
        <v>-8348.4000000000051</v>
      </c>
      <c r="AA1234" s="5">
        <f t="shared" si="218"/>
        <v>12142842.554654246</v>
      </c>
      <c r="AB1234" s="24">
        <f>IFERROR(AA1234/MAX($J$3:AA1234)-1,"")</f>
        <v>-4.1650437035471999E-3</v>
      </c>
      <c r="AG1234" s="3">
        <v>44739</v>
      </c>
      <c r="AH1234">
        <v>13644516.43955674</v>
      </c>
      <c r="AI1234" s="24">
        <f>AH1234/MAX($AH$2:AH1234)-1</f>
        <v>-1.2100781554632345E-2</v>
      </c>
      <c r="AJ1234" s="27">
        <f t="shared" si="213"/>
        <v>1</v>
      </c>
      <c r="AK1234">
        <f t="shared" si="214"/>
        <v>1</v>
      </c>
      <c r="AL1234" s="28">
        <f t="shared" si="219"/>
        <v>2</v>
      </c>
      <c r="AM1234" s="28">
        <f t="shared" si="215"/>
        <v>1384</v>
      </c>
      <c r="AN1234" s="29">
        <f t="shared" ca="1" si="216"/>
        <v>-1.2100781554632345E-2</v>
      </c>
      <c r="AP1234" s="7"/>
      <c r="AT1234" s="3"/>
      <c r="AV1234" s="7"/>
      <c r="AW1234" s="6"/>
      <c r="AY1234" s="7"/>
      <c r="BA1234" s="7"/>
      <c r="BG1234" s="7"/>
      <c r="BH1234" s="7"/>
    </row>
    <row r="1235" spans="1:60" x14ac:dyDescent="0.45">
      <c r="A1235" t="s">
        <v>871</v>
      </c>
      <c r="B1235" t="s">
        <v>30</v>
      </c>
      <c r="C1235" s="6">
        <v>44321.420138888891</v>
      </c>
      <c r="D1235" s="5">
        <v>104.15</v>
      </c>
      <c r="E1235" s="6">
        <v>44322.385416666664</v>
      </c>
      <c r="F1235">
        <v>18.3</v>
      </c>
      <c r="G1235" s="7">
        <v>-0.82430000000000003</v>
      </c>
      <c r="H1235">
        <v>-51330.3</v>
      </c>
      <c r="I1235" s="7">
        <v>-0.83599999999999997</v>
      </c>
      <c r="J1235">
        <v>589.49860000000001</v>
      </c>
      <c r="K1235">
        <v>61396.28</v>
      </c>
      <c r="L1235">
        <v>2227925.71</v>
      </c>
      <c r="M1235">
        <v>327</v>
      </c>
      <c r="N1235">
        <v>-156.97</v>
      </c>
      <c r="O1235" s="7">
        <v>-0.85599999999999998</v>
      </c>
      <c r="P1235" s="7">
        <v>0.20019999999999999</v>
      </c>
      <c r="Q1235" t="s">
        <v>535</v>
      </c>
      <c r="S1235" s="2">
        <f t="shared" si="217"/>
        <v>44321</v>
      </c>
      <c r="T1235" t="s">
        <v>871</v>
      </c>
      <c r="U1235" s="5">
        <v>104.15</v>
      </c>
      <c r="V1235">
        <v>18.3</v>
      </c>
      <c r="W1235">
        <f t="shared" si="220"/>
        <v>12142842.554654246</v>
      </c>
      <c r="X1235">
        <f t="shared" si="210"/>
        <v>30357.106386635616</v>
      </c>
      <c r="Y1235">
        <f t="shared" si="211"/>
        <v>300</v>
      </c>
      <c r="Z1235">
        <f t="shared" si="212"/>
        <v>-26122.35</v>
      </c>
      <c r="AA1235" s="5">
        <f t="shared" si="218"/>
        <v>12116720.204654247</v>
      </c>
      <c r="AB1235" s="24">
        <f>IFERROR(AA1235/MAX($J$3:AA1235)-1,"")</f>
        <v>-6.3073385701342133E-3</v>
      </c>
      <c r="AG1235" s="3">
        <v>44740</v>
      </c>
      <c r="AH1235">
        <v>13644516.43955674</v>
      </c>
      <c r="AI1235" s="24">
        <f>AH1235/MAX($AH$2:AH1235)-1</f>
        <v>-1.2100781554632345E-2</v>
      </c>
      <c r="AJ1235" s="27">
        <f t="shared" si="213"/>
        <v>1</v>
      </c>
      <c r="AK1235">
        <f t="shared" si="214"/>
        <v>1</v>
      </c>
      <c r="AL1235" s="28">
        <f t="shared" si="219"/>
        <v>2</v>
      </c>
      <c r="AM1235" s="28">
        <f t="shared" si="215"/>
        <v>1384</v>
      </c>
      <c r="AN1235" s="29">
        <f t="shared" ca="1" si="216"/>
        <v>-1.2100781554632345E-2</v>
      </c>
      <c r="AP1235" s="7"/>
      <c r="AT1235" s="3"/>
      <c r="AV1235" s="7"/>
      <c r="AW1235" s="6"/>
      <c r="AY1235" s="7"/>
      <c r="BA1235" s="7"/>
      <c r="BG1235" s="7"/>
      <c r="BH1235" s="7"/>
    </row>
    <row r="1236" spans="1:60" x14ac:dyDescent="0.45">
      <c r="A1236" t="s">
        <v>906</v>
      </c>
      <c r="B1236" t="s">
        <v>30</v>
      </c>
      <c r="C1236" s="6">
        <v>44327.520833333336</v>
      </c>
      <c r="D1236" s="5">
        <v>68</v>
      </c>
      <c r="E1236" s="6">
        <v>44328.385416666664</v>
      </c>
      <c r="F1236">
        <v>11.7</v>
      </c>
      <c r="G1236" s="7">
        <v>-0.82789999999999997</v>
      </c>
      <c r="H1236">
        <v>-49898.48</v>
      </c>
      <c r="I1236" s="7">
        <v>-0.8397</v>
      </c>
      <c r="J1236">
        <v>873.9248</v>
      </c>
      <c r="K1236">
        <v>59426.89</v>
      </c>
      <c r="L1236">
        <v>1835478.48</v>
      </c>
      <c r="M1236">
        <v>182</v>
      </c>
      <c r="N1236">
        <v>-274.17</v>
      </c>
      <c r="O1236" s="7">
        <v>-0.82789999999999997</v>
      </c>
      <c r="P1236" s="7">
        <v>3.0099999999999998E-2</v>
      </c>
      <c r="Q1236" t="s">
        <v>535</v>
      </c>
      <c r="S1236" s="2">
        <f t="shared" si="217"/>
        <v>44327</v>
      </c>
      <c r="T1236" t="s">
        <v>906</v>
      </c>
      <c r="U1236" s="5">
        <v>68</v>
      </c>
      <c r="V1236">
        <v>11.7</v>
      </c>
      <c r="W1236">
        <f t="shared" si="220"/>
        <v>12116720.204654247</v>
      </c>
      <c r="X1236">
        <f t="shared" si="210"/>
        <v>30291.800511635618</v>
      </c>
      <c r="Y1236">
        <f t="shared" si="211"/>
        <v>450</v>
      </c>
      <c r="Z1236">
        <f t="shared" si="212"/>
        <v>-25693.650000000005</v>
      </c>
      <c r="AA1236" s="5">
        <f t="shared" si="218"/>
        <v>12091026.554654246</v>
      </c>
      <c r="AB1236" s="24">
        <f>IFERROR(AA1236/MAX($J$3:AA1236)-1,"")</f>
        <v>-8.4144757342441423E-3</v>
      </c>
      <c r="AG1236" s="3">
        <v>44741</v>
      </c>
      <c r="AH1236">
        <v>13647503.60205674</v>
      </c>
      <c r="AI1236" s="24">
        <f>AH1236/MAX($AH$2:AH1236)-1</f>
        <v>-1.1884503058271378E-2</v>
      </c>
      <c r="AJ1236" s="27">
        <f t="shared" si="213"/>
        <v>1</v>
      </c>
      <c r="AK1236">
        <f t="shared" si="214"/>
        <v>1</v>
      </c>
      <c r="AL1236" s="28">
        <f t="shared" si="219"/>
        <v>2</v>
      </c>
      <c r="AM1236" s="28">
        <f t="shared" si="215"/>
        <v>1384</v>
      </c>
      <c r="AN1236" s="29">
        <f t="shared" ca="1" si="216"/>
        <v>-1.1884503058271378E-2</v>
      </c>
      <c r="AP1236" s="7"/>
      <c r="AT1236" s="3"/>
      <c r="AV1236" s="7"/>
      <c r="AW1236" s="6"/>
      <c r="AY1236" s="7"/>
      <c r="BA1236" s="7"/>
      <c r="BG1236" s="7"/>
      <c r="BH1236" s="7"/>
    </row>
    <row r="1237" spans="1:60" x14ac:dyDescent="0.45">
      <c r="A1237" t="s">
        <v>900</v>
      </c>
      <c r="B1237" t="s">
        <v>30</v>
      </c>
      <c r="C1237" s="6">
        <v>44328.426388888889</v>
      </c>
      <c r="D1237" s="5">
        <v>49.25</v>
      </c>
      <c r="E1237" s="6">
        <v>44328.638194444444</v>
      </c>
      <c r="F1237">
        <v>51.65</v>
      </c>
      <c r="G1237" s="7">
        <v>4.87E-2</v>
      </c>
      <c r="H1237">
        <v>1726.81</v>
      </c>
      <c r="I1237" s="7">
        <v>2.8199999999999999E-2</v>
      </c>
      <c r="J1237">
        <v>1241.414</v>
      </c>
      <c r="K1237">
        <v>61139.63</v>
      </c>
      <c r="L1237">
        <v>2229652.5099999998</v>
      </c>
      <c r="M1237">
        <v>306</v>
      </c>
      <c r="N1237">
        <v>5.64</v>
      </c>
      <c r="O1237" s="7">
        <v>-0.7107</v>
      </c>
      <c r="P1237" s="7">
        <v>1.1217999999999999</v>
      </c>
      <c r="Q1237" t="s">
        <v>535</v>
      </c>
      <c r="S1237" s="2">
        <f t="shared" si="217"/>
        <v>44328</v>
      </c>
      <c r="T1237" t="s">
        <v>900</v>
      </c>
      <c r="U1237" s="5">
        <v>49.25</v>
      </c>
      <c r="V1237">
        <v>51.65</v>
      </c>
      <c r="W1237">
        <f t="shared" si="220"/>
        <v>12091026.554654246</v>
      </c>
      <c r="X1237">
        <f t="shared" si="210"/>
        <v>30227.566386635615</v>
      </c>
      <c r="Y1237">
        <f t="shared" si="211"/>
        <v>625</v>
      </c>
      <c r="Z1237">
        <f t="shared" si="212"/>
        <v>869.37499999999886</v>
      </c>
      <c r="AA1237" s="5">
        <f t="shared" si="218"/>
        <v>12091895.929654246</v>
      </c>
      <c r="AB1237" s="24">
        <f>IFERROR(AA1237/MAX($J$3:AA1237)-1,"")</f>
        <v>-8.3431782591073533E-3</v>
      </c>
      <c r="AG1237" s="3">
        <v>44742</v>
      </c>
      <c r="AH1237">
        <v>13612228.35205674</v>
      </c>
      <c r="AI1237" s="24">
        <f>AH1237/MAX($AH$2:AH1237)-1</f>
        <v>-1.4438524819309073E-2</v>
      </c>
      <c r="AJ1237" s="27">
        <f t="shared" si="213"/>
        <v>1</v>
      </c>
      <c r="AK1237">
        <f t="shared" si="214"/>
        <v>1</v>
      </c>
      <c r="AL1237" s="28">
        <f t="shared" si="219"/>
        <v>2</v>
      </c>
      <c r="AM1237" s="28">
        <f t="shared" si="215"/>
        <v>1384</v>
      </c>
      <c r="AN1237" s="29">
        <f t="shared" ca="1" si="216"/>
        <v>-1.4438524819309073E-2</v>
      </c>
      <c r="AP1237" s="7"/>
      <c r="AT1237" s="3"/>
      <c r="AV1237" s="7"/>
      <c r="AW1237" s="6"/>
      <c r="AY1237" s="7"/>
      <c r="BA1237" s="7"/>
      <c r="BG1237" s="7"/>
      <c r="BH1237" s="7"/>
    </row>
    <row r="1238" spans="1:60" x14ac:dyDescent="0.45">
      <c r="A1238" t="s">
        <v>883</v>
      </c>
      <c r="B1238" t="s">
        <v>30</v>
      </c>
      <c r="C1238" s="6">
        <v>44333.520833333336</v>
      </c>
      <c r="D1238" s="5">
        <v>98.65</v>
      </c>
      <c r="E1238" s="6">
        <v>44334.385416666664</v>
      </c>
      <c r="F1238">
        <v>254.4</v>
      </c>
      <c r="G1238" s="7">
        <v>1.5788</v>
      </c>
      <c r="H1238">
        <v>91312.25</v>
      </c>
      <c r="I1238" s="7">
        <v>1.5429999999999999</v>
      </c>
      <c r="J1238">
        <v>599.87220000000002</v>
      </c>
      <c r="K1238">
        <v>59177.39</v>
      </c>
      <c r="L1238">
        <v>1926790.72</v>
      </c>
      <c r="M1238">
        <v>182</v>
      </c>
      <c r="N1238">
        <v>501.72</v>
      </c>
      <c r="O1238" s="7">
        <v>-9.0200000000000002E-2</v>
      </c>
      <c r="P1238" s="7">
        <v>1.5788</v>
      </c>
      <c r="Q1238" t="s">
        <v>535</v>
      </c>
      <c r="S1238" s="2">
        <f t="shared" si="217"/>
        <v>44333</v>
      </c>
      <c r="T1238" t="s">
        <v>883</v>
      </c>
      <c r="U1238" s="5">
        <v>98.65</v>
      </c>
      <c r="V1238">
        <v>254.4</v>
      </c>
      <c r="W1238">
        <f t="shared" si="220"/>
        <v>12091895.929654246</v>
      </c>
      <c r="X1238">
        <f t="shared" si="210"/>
        <v>30229.739824135617</v>
      </c>
      <c r="Y1238">
        <f t="shared" si="211"/>
        <v>300</v>
      </c>
      <c r="Z1238">
        <f t="shared" si="212"/>
        <v>45665.849999999991</v>
      </c>
      <c r="AA1238" s="5" t="str">
        <f t="shared" si="218"/>
        <v/>
      </c>
      <c r="AB1238" s="24" t="str">
        <f>IFERROR(AA1238/MAX($J$3:AA1238)-1,"")</f>
        <v/>
      </c>
      <c r="AG1238" s="3">
        <v>44743</v>
      </c>
      <c r="AH1238">
        <v>13567208.827056739</v>
      </c>
      <c r="AI1238" s="24">
        <f>AH1238/MAX($AH$2:AH1238)-1</f>
        <v>-1.7698057962846958E-2</v>
      </c>
      <c r="AJ1238" s="27">
        <f t="shared" si="213"/>
        <v>1</v>
      </c>
      <c r="AK1238">
        <f t="shared" si="214"/>
        <v>1</v>
      </c>
      <c r="AL1238" s="28">
        <f t="shared" si="219"/>
        <v>2</v>
      </c>
      <c r="AM1238" s="28">
        <f t="shared" si="215"/>
        <v>1384</v>
      </c>
      <c r="AN1238" s="29">
        <f t="shared" ca="1" si="216"/>
        <v>-1.7698057962846958E-2</v>
      </c>
      <c r="AP1238" s="7"/>
      <c r="AT1238" s="3"/>
      <c r="AV1238" s="7"/>
      <c r="AW1238" s="6"/>
      <c r="AY1238" s="7"/>
      <c r="BA1238" s="7"/>
      <c r="BG1238" s="7"/>
      <c r="BH1238" s="7"/>
    </row>
    <row r="1239" spans="1:60" x14ac:dyDescent="0.45">
      <c r="A1239" t="s">
        <v>883</v>
      </c>
      <c r="B1239" t="s">
        <v>30</v>
      </c>
      <c r="C1239" s="6">
        <v>44333.521527777775</v>
      </c>
      <c r="D1239" s="5">
        <v>103.35</v>
      </c>
      <c r="E1239" s="6">
        <v>44334.385416666664</v>
      </c>
      <c r="F1239">
        <v>254.4</v>
      </c>
      <c r="G1239" s="7">
        <v>1.4615</v>
      </c>
      <c r="H1239">
        <v>87253.87</v>
      </c>
      <c r="I1239" s="7">
        <v>1.4269000000000001</v>
      </c>
      <c r="J1239">
        <v>591.66200000000003</v>
      </c>
      <c r="K1239">
        <v>61148.27</v>
      </c>
      <c r="L1239">
        <v>2316906.39</v>
      </c>
      <c r="M1239">
        <v>181</v>
      </c>
      <c r="N1239">
        <v>482.07</v>
      </c>
      <c r="O1239" s="7">
        <v>-0.13159999999999999</v>
      </c>
      <c r="P1239" s="7">
        <v>1.4615</v>
      </c>
      <c r="Q1239" t="s">
        <v>535</v>
      </c>
      <c r="S1239" s="2">
        <f t="shared" si="217"/>
        <v>44333</v>
      </c>
      <c r="T1239" t="s">
        <v>883</v>
      </c>
      <c r="U1239" s="5">
        <v>103.35</v>
      </c>
      <c r="V1239">
        <v>254.4</v>
      </c>
      <c r="W1239">
        <f t="shared" si="220"/>
        <v>12091895.929654246</v>
      </c>
      <c r="X1239">
        <f t="shared" si="210"/>
        <v>30229.739824135617</v>
      </c>
      <c r="Y1239">
        <f t="shared" si="211"/>
        <v>300</v>
      </c>
      <c r="Z1239">
        <f t="shared" si="212"/>
        <v>44241.75</v>
      </c>
      <c r="AA1239" s="5" t="str">
        <f t="shared" si="218"/>
        <v/>
      </c>
      <c r="AB1239" s="24" t="str">
        <f>IFERROR(AA1239/MAX($J$3:AA1239)-1,"")</f>
        <v/>
      </c>
      <c r="AG1239" s="3">
        <v>44744</v>
      </c>
      <c r="AH1239">
        <v>13567208.827056739</v>
      </c>
      <c r="AI1239" s="24">
        <f>AH1239/MAX($AH$2:AH1239)-1</f>
        <v>-1.7698057962846958E-2</v>
      </c>
      <c r="AJ1239" s="27">
        <f t="shared" si="213"/>
        <v>1</v>
      </c>
      <c r="AK1239">
        <f t="shared" si="214"/>
        <v>1</v>
      </c>
      <c r="AL1239" s="28">
        <f t="shared" si="219"/>
        <v>2</v>
      </c>
      <c r="AM1239" s="28">
        <f t="shared" si="215"/>
        <v>1384</v>
      </c>
      <c r="AN1239" s="29">
        <f t="shared" ca="1" si="216"/>
        <v>-1.7698057962846958E-2</v>
      </c>
      <c r="AP1239" s="7"/>
      <c r="AT1239" s="3"/>
      <c r="AV1239" s="7"/>
      <c r="AW1239" s="6"/>
      <c r="AY1239" s="7"/>
      <c r="BA1239" s="7"/>
      <c r="BG1239" s="7"/>
      <c r="BH1239" s="7"/>
    </row>
    <row r="1240" spans="1:60" x14ac:dyDescent="0.45">
      <c r="A1240" t="s">
        <v>906</v>
      </c>
      <c r="B1240" t="s">
        <v>30</v>
      </c>
      <c r="C1240" s="6">
        <v>44333.584722222222</v>
      </c>
      <c r="D1240" s="5">
        <v>86.7</v>
      </c>
      <c r="E1240" s="6">
        <v>44334.385416666664</v>
      </c>
      <c r="F1240">
        <v>212.35</v>
      </c>
      <c r="G1240" s="7">
        <v>1.4493</v>
      </c>
      <c r="H1240">
        <v>86536.13</v>
      </c>
      <c r="I1240" s="7">
        <v>1.4148000000000001</v>
      </c>
      <c r="J1240">
        <v>705.49879999999996</v>
      </c>
      <c r="K1240">
        <v>61166.75</v>
      </c>
      <c r="L1240">
        <v>2403442.52</v>
      </c>
      <c r="M1240">
        <v>90</v>
      </c>
      <c r="N1240">
        <v>961.51</v>
      </c>
      <c r="O1240" s="7">
        <v>-3.1699999999999999E-2</v>
      </c>
      <c r="P1240" s="7">
        <v>1.4493</v>
      </c>
      <c r="Q1240" t="s">
        <v>535</v>
      </c>
      <c r="S1240" s="2">
        <f t="shared" si="217"/>
        <v>44333</v>
      </c>
      <c r="T1240" t="s">
        <v>906</v>
      </c>
      <c r="U1240" s="5">
        <v>86.7</v>
      </c>
      <c r="V1240">
        <v>212.35</v>
      </c>
      <c r="W1240">
        <f t="shared" si="220"/>
        <v>12091895.929654246</v>
      </c>
      <c r="X1240">
        <f t="shared" si="210"/>
        <v>30229.739824135617</v>
      </c>
      <c r="Y1240">
        <f t="shared" si="211"/>
        <v>350</v>
      </c>
      <c r="Z1240">
        <f t="shared" si="212"/>
        <v>42930.82499999999</v>
      </c>
      <c r="AA1240" s="5" t="str">
        <f t="shared" si="218"/>
        <v/>
      </c>
      <c r="AB1240" s="24" t="str">
        <f>IFERROR(AA1240/MAX($J$3:AA1240)-1,"")</f>
        <v/>
      </c>
      <c r="AG1240" s="3">
        <v>44745</v>
      </c>
      <c r="AH1240">
        <v>13567208.827056739</v>
      </c>
      <c r="AI1240" s="24">
        <f>AH1240/MAX($AH$2:AH1240)-1</f>
        <v>-1.7698057962846958E-2</v>
      </c>
      <c r="AJ1240" s="27">
        <f t="shared" si="213"/>
        <v>1</v>
      </c>
      <c r="AK1240">
        <f t="shared" si="214"/>
        <v>1</v>
      </c>
      <c r="AL1240" s="28">
        <f t="shared" si="219"/>
        <v>2</v>
      </c>
      <c r="AM1240" s="28">
        <f t="shared" si="215"/>
        <v>1384</v>
      </c>
      <c r="AN1240" s="29">
        <f t="shared" ca="1" si="216"/>
        <v>-1.7698057962846958E-2</v>
      </c>
      <c r="AP1240" s="7"/>
      <c r="AT1240" s="3"/>
      <c r="AV1240" s="7"/>
      <c r="AW1240" s="6"/>
      <c r="AY1240" s="7"/>
      <c r="BA1240" s="7"/>
      <c r="BG1240" s="7"/>
      <c r="BH1240" s="7"/>
    </row>
    <row r="1241" spans="1:60" x14ac:dyDescent="0.45">
      <c r="A1241" t="s">
        <v>906</v>
      </c>
      <c r="B1241" t="s">
        <v>30</v>
      </c>
      <c r="C1241" s="6">
        <v>44333.584722222222</v>
      </c>
      <c r="D1241" s="5">
        <v>86.7</v>
      </c>
      <c r="E1241" s="6">
        <v>44334.385416666664</v>
      </c>
      <c r="F1241">
        <v>212.35</v>
      </c>
      <c r="G1241" s="7">
        <v>1.4493</v>
      </c>
      <c r="H1241">
        <v>83768.34</v>
      </c>
      <c r="I1241" s="7">
        <v>1.4148000000000001</v>
      </c>
      <c r="J1241">
        <v>682.93399999999997</v>
      </c>
      <c r="K1241">
        <v>59210.37</v>
      </c>
      <c r="L1241">
        <v>2010559.06</v>
      </c>
      <c r="M1241">
        <v>90</v>
      </c>
      <c r="N1241">
        <v>930.76</v>
      </c>
      <c r="O1241" s="7">
        <v>-3.1699999999999999E-2</v>
      </c>
      <c r="P1241" s="7">
        <v>1.4493</v>
      </c>
      <c r="Q1241" t="s">
        <v>535</v>
      </c>
      <c r="S1241" s="2">
        <f t="shared" si="217"/>
        <v>44333</v>
      </c>
      <c r="T1241" t="s">
        <v>906</v>
      </c>
      <c r="U1241" s="5">
        <v>86.7</v>
      </c>
      <c r="V1241">
        <v>212.35</v>
      </c>
      <c r="W1241">
        <f t="shared" si="220"/>
        <v>12091895.929654246</v>
      </c>
      <c r="X1241">
        <f t="shared" si="210"/>
        <v>30229.739824135617</v>
      </c>
      <c r="Y1241">
        <f t="shared" si="211"/>
        <v>350</v>
      </c>
      <c r="Z1241">
        <f t="shared" si="212"/>
        <v>42930.82499999999</v>
      </c>
      <c r="AA1241" s="5">
        <f t="shared" si="218"/>
        <v>12267665.179654246</v>
      </c>
      <c r="AB1241" s="24">
        <f>IFERROR(AA1241/MAX($J$3:AA1241)-1,"")</f>
        <v>0</v>
      </c>
      <c r="AG1241" s="3">
        <v>44746</v>
      </c>
      <c r="AH1241">
        <v>13515929.139556739</v>
      </c>
      <c r="AI1241" s="24">
        <f>AH1241/MAX($AH$2:AH1241)-1</f>
        <v>-2.1410843493047671E-2</v>
      </c>
      <c r="AJ1241" s="27">
        <f t="shared" si="213"/>
        <v>1</v>
      </c>
      <c r="AK1241">
        <f t="shared" si="214"/>
        <v>1</v>
      </c>
      <c r="AL1241" s="28">
        <f t="shared" si="219"/>
        <v>2</v>
      </c>
      <c r="AM1241" s="28">
        <f t="shared" si="215"/>
        <v>1384</v>
      </c>
      <c r="AN1241" s="29">
        <f t="shared" ca="1" si="216"/>
        <v>-2.1410843493047671E-2</v>
      </c>
      <c r="AP1241" s="7"/>
      <c r="AT1241" s="3"/>
      <c r="AV1241" s="7"/>
      <c r="AW1241" s="6"/>
      <c r="AY1241" s="7"/>
      <c r="BA1241" s="7"/>
      <c r="BG1241" s="7"/>
      <c r="BH1241" s="7"/>
    </row>
    <row r="1242" spans="1:60" x14ac:dyDescent="0.45">
      <c r="A1242" t="s">
        <v>887</v>
      </c>
      <c r="B1242" t="s">
        <v>30</v>
      </c>
      <c r="C1242" s="6">
        <v>44335.420138888891</v>
      </c>
      <c r="D1242" s="5">
        <v>57.95</v>
      </c>
      <c r="E1242" s="6">
        <v>44336.385416666664</v>
      </c>
      <c r="F1242">
        <v>11.6</v>
      </c>
      <c r="G1242" s="7">
        <v>-0.79979999999999996</v>
      </c>
      <c r="H1242">
        <v>-50347.38</v>
      </c>
      <c r="I1242" s="7">
        <v>-0.81179999999999997</v>
      </c>
      <c r="J1242">
        <v>1070.1849999999999</v>
      </c>
      <c r="K1242">
        <v>62017.21</v>
      </c>
      <c r="L1242">
        <v>2353095.14</v>
      </c>
      <c r="M1242">
        <v>327</v>
      </c>
      <c r="N1242">
        <v>-153.97</v>
      </c>
      <c r="O1242" s="7">
        <v>-0.82740000000000002</v>
      </c>
      <c r="P1242" s="7">
        <v>8.6E-3</v>
      </c>
      <c r="Q1242" t="s">
        <v>535</v>
      </c>
      <c r="S1242" s="2">
        <f t="shared" si="217"/>
        <v>44335</v>
      </c>
      <c r="T1242" t="s">
        <v>887</v>
      </c>
      <c r="U1242" s="5">
        <v>57.95</v>
      </c>
      <c r="V1242">
        <v>11.6</v>
      </c>
      <c r="W1242">
        <f t="shared" si="220"/>
        <v>12267665.179654246</v>
      </c>
      <c r="X1242">
        <f t="shared" si="210"/>
        <v>30669.162949135614</v>
      </c>
      <c r="Y1242">
        <f t="shared" si="211"/>
        <v>525</v>
      </c>
      <c r="Z1242">
        <f t="shared" si="212"/>
        <v>-24698.887500000001</v>
      </c>
      <c r="AA1242" s="5">
        <f t="shared" si="218"/>
        <v>12242966.292154247</v>
      </c>
      <c r="AB1242" s="24">
        <f>IFERROR(AA1242/MAX($J$3:AA1242)-1,"")</f>
        <v>-2.0133323772939526E-3</v>
      </c>
      <c r="AG1242" s="3">
        <v>44747</v>
      </c>
      <c r="AH1242">
        <v>13427952.114556739</v>
      </c>
      <c r="AI1242" s="24">
        <f>AH1242/MAX($AH$2:AH1242)-1</f>
        <v>-2.7780613695140177E-2</v>
      </c>
      <c r="AJ1242" s="27">
        <f t="shared" si="213"/>
        <v>1</v>
      </c>
      <c r="AK1242">
        <f t="shared" si="214"/>
        <v>1</v>
      </c>
      <c r="AL1242" s="28">
        <f t="shared" si="219"/>
        <v>2</v>
      </c>
      <c r="AM1242" s="28">
        <f t="shared" si="215"/>
        <v>1384</v>
      </c>
      <c r="AN1242" s="29">
        <f t="shared" ca="1" si="216"/>
        <v>-2.7780613695140177E-2</v>
      </c>
      <c r="AP1242" s="7"/>
      <c r="AT1242" s="3"/>
      <c r="AV1242" s="7"/>
      <c r="AW1242" s="6"/>
      <c r="AY1242" s="7"/>
      <c r="BA1242" s="7"/>
      <c r="BG1242" s="7"/>
      <c r="BH1242" s="7"/>
    </row>
    <row r="1243" spans="1:60" x14ac:dyDescent="0.45">
      <c r="A1243" t="s">
        <v>980</v>
      </c>
      <c r="B1243" t="s">
        <v>30</v>
      </c>
      <c r="C1243" s="6">
        <v>44336.618055555555</v>
      </c>
      <c r="D1243" s="5">
        <v>126.35</v>
      </c>
      <c r="E1243" s="6">
        <v>44337.385416666664</v>
      </c>
      <c r="F1243">
        <v>77.95</v>
      </c>
      <c r="G1243" s="7">
        <v>-0.3831</v>
      </c>
      <c r="H1243">
        <v>-23975.02</v>
      </c>
      <c r="I1243" s="7">
        <v>-0.3992</v>
      </c>
      <c r="J1243">
        <v>475.28919999999999</v>
      </c>
      <c r="K1243">
        <v>60052.800000000003</v>
      </c>
      <c r="L1243">
        <v>1986584.05</v>
      </c>
      <c r="M1243">
        <v>42</v>
      </c>
      <c r="N1243">
        <v>-570.83000000000004</v>
      </c>
      <c r="O1243" s="7">
        <v>-0.3831</v>
      </c>
      <c r="P1243" s="7">
        <v>0.1076</v>
      </c>
      <c r="Q1243" t="s">
        <v>535</v>
      </c>
      <c r="S1243" s="2">
        <f t="shared" si="217"/>
        <v>44336</v>
      </c>
      <c r="T1243" t="s">
        <v>980</v>
      </c>
      <c r="U1243" s="5">
        <v>126.35</v>
      </c>
      <c r="V1243">
        <v>77.95</v>
      </c>
      <c r="W1243">
        <f t="shared" si="220"/>
        <v>12242966.292154247</v>
      </c>
      <c r="X1243">
        <f t="shared" si="210"/>
        <v>30607.415730385619</v>
      </c>
      <c r="Y1243">
        <f t="shared" si="211"/>
        <v>250</v>
      </c>
      <c r="Z1243">
        <f t="shared" si="212"/>
        <v>-12610.75</v>
      </c>
      <c r="AA1243" s="5">
        <f t="shared" si="218"/>
        <v>12230355.542154247</v>
      </c>
      <c r="AB1243" s="24">
        <f>IFERROR(AA1243/MAX($J$3:AA1243)-1,"")</f>
        <v>-3.0412989720225436E-3</v>
      </c>
      <c r="AG1243" s="3">
        <v>44748</v>
      </c>
      <c r="AH1243">
        <v>13657374.077056739</v>
      </c>
      <c r="AI1243" s="24">
        <f>AH1243/MAX($AH$2:AH1243)-1</f>
        <v>-1.116985446069152E-2</v>
      </c>
      <c r="AJ1243" s="27">
        <f t="shared" si="213"/>
        <v>1</v>
      </c>
      <c r="AK1243">
        <f t="shared" si="214"/>
        <v>1</v>
      </c>
      <c r="AL1243" s="28">
        <f t="shared" si="219"/>
        <v>2</v>
      </c>
      <c r="AM1243" s="28">
        <f t="shared" si="215"/>
        <v>1384</v>
      </c>
      <c r="AN1243" s="29">
        <f t="shared" ca="1" si="216"/>
        <v>-1.116985446069152E-2</v>
      </c>
      <c r="AP1243" s="7"/>
      <c r="AT1243" s="3"/>
      <c r="AV1243" s="7"/>
      <c r="AW1243" s="6"/>
      <c r="AY1243" s="7"/>
      <c r="BA1243" s="7"/>
      <c r="BG1243" s="7"/>
      <c r="BH1243" s="7"/>
    </row>
    <row r="1244" spans="1:60" x14ac:dyDescent="0.45">
      <c r="A1244" t="s">
        <v>898</v>
      </c>
      <c r="B1244" t="s">
        <v>30</v>
      </c>
      <c r="C1244" s="6">
        <v>44337.419444444444</v>
      </c>
      <c r="D1244" s="5">
        <v>148.69999999999999</v>
      </c>
      <c r="E1244" s="6">
        <v>44340.385416666664</v>
      </c>
      <c r="F1244">
        <v>222.6</v>
      </c>
      <c r="G1244" s="7">
        <v>0.497</v>
      </c>
      <c r="H1244">
        <v>29153.55</v>
      </c>
      <c r="I1244" s="7">
        <v>0.47199999999999998</v>
      </c>
      <c r="J1244">
        <v>415.36970000000002</v>
      </c>
      <c r="K1244">
        <v>61765.48</v>
      </c>
      <c r="L1244">
        <v>2382248.7000000002</v>
      </c>
      <c r="M1244">
        <v>328</v>
      </c>
      <c r="N1244">
        <v>88.88</v>
      </c>
      <c r="O1244" s="7">
        <v>-6.2199999999999998E-2</v>
      </c>
      <c r="P1244" s="7">
        <v>0.54669999999999996</v>
      </c>
      <c r="Q1244" t="s">
        <v>535</v>
      </c>
      <c r="S1244" s="2">
        <f t="shared" si="217"/>
        <v>44337</v>
      </c>
      <c r="T1244" t="s">
        <v>898</v>
      </c>
      <c r="U1244" s="5">
        <v>148.69999999999999</v>
      </c>
      <c r="V1244">
        <v>222.6</v>
      </c>
      <c r="W1244">
        <f t="shared" si="220"/>
        <v>12230355.542154247</v>
      </c>
      <c r="X1244">
        <f t="shared" si="210"/>
        <v>30575.88885538562</v>
      </c>
      <c r="Y1244">
        <f t="shared" si="211"/>
        <v>200</v>
      </c>
      <c r="Z1244">
        <f t="shared" si="212"/>
        <v>14037.400000000001</v>
      </c>
      <c r="AA1244" s="5" t="str">
        <f t="shared" si="218"/>
        <v/>
      </c>
      <c r="AB1244" s="24" t="str">
        <f>IFERROR(AA1244/MAX($J$3:AA1244)-1,"")</f>
        <v/>
      </c>
      <c r="AG1244" s="3">
        <v>44749</v>
      </c>
      <c r="AH1244">
        <v>13657374.077056739</v>
      </c>
      <c r="AI1244" s="24">
        <f>AH1244/MAX($AH$2:AH1244)-1</f>
        <v>-1.116985446069152E-2</v>
      </c>
      <c r="AJ1244" s="27">
        <f t="shared" si="213"/>
        <v>1</v>
      </c>
      <c r="AK1244">
        <f t="shared" si="214"/>
        <v>1</v>
      </c>
      <c r="AL1244" s="28">
        <f t="shared" si="219"/>
        <v>2</v>
      </c>
      <c r="AM1244" s="28">
        <f t="shared" si="215"/>
        <v>1384</v>
      </c>
      <c r="AN1244" s="29">
        <f t="shared" ca="1" si="216"/>
        <v>-1.116985446069152E-2</v>
      </c>
      <c r="AP1244" s="7"/>
      <c r="AT1244" s="3"/>
      <c r="AV1244" s="7"/>
      <c r="AW1244" s="6"/>
      <c r="AY1244" s="7"/>
      <c r="BA1244" s="7"/>
      <c r="BG1244" s="7"/>
      <c r="BH1244" s="7"/>
    </row>
    <row r="1245" spans="1:60" x14ac:dyDescent="0.45">
      <c r="A1245" t="s">
        <v>897</v>
      </c>
      <c r="B1245" t="s">
        <v>30</v>
      </c>
      <c r="C1245" s="6">
        <v>44337.429861111108</v>
      </c>
      <c r="D1245" s="5">
        <v>127</v>
      </c>
      <c r="E1245" s="6">
        <v>44340.385416666664</v>
      </c>
      <c r="F1245">
        <v>187.05</v>
      </c>
      <c r="G1245" s="7">
        <v>0.4728</v>
      </c>
      <c r="H1245">
        <v>27675.84</v>
      </c>
      <c r="I1245" s="7">
        <v>0.4481</v>
      </c>
      <c r="J1245">
        <v>486.31310000000002</v>
      </c>
      <c r="K1245">
        <v>61761.77</v>
      </c>
      <c r="L1245">
        <v>2409924.5299999998</v>
      </c>
      <c r="M1245">
        <v>313</v>
      </c>
      <c r="N1245">
        <v>88.42</v>
      </c>
      <c r="O1245" s="7">
        <v>-5.0799999999999998E-2</v>
      </c>
      <c r="P1245" s="7">
        <v>0.53539999999999999</v>
      </c>
      <c r="Q1245" t="s">
        <v>535</v>
      </c>
      <c r="S1245" s="2">
        <f t="shared" si="217"/>
        <v>44337</v>
      </c>
      <c r="T1245" t="s">
        <v>897</v>
      </c>
      <c r="U1245" s="5">
        <v>127</v>
      </c>
      <c r="V1245">
        <v>187.05</v>
      </c>
      <c r="W1245">
        <f t="shared" si="220"/>
        <v>12230355.542154247</v>
      </c>
      <c r="X1245">
        <f t="shared" si="210"/>
        <v>30575.88885538562</v>
      </c>
      <c r="Y1245">
        <f t="shared" si="211"/>
        <v>250</v>
      </c>
      <c r="Z1245">
        <f t="shared" si="212"/>
        <v>14227.375000000002</v>
      </c>
      <c r="AA1245" s="5" t="str">
        <f t="shared" si="218"/>
        <v/>
      </c>
      <c r="AB1245" s="24" t="str">
        <f>IFERROR(AA1245/MAX($J$3:AA1245)-1,"")</f>
        <v/>
      </c>
      <c r="AG1245" s="3">
        <v>44750</v>
      </c>
      <c r="AH1245">
        <v>13657374.077056739</v>
      </c>
      <c r="AI1245" s="24">
        <f>AH1245/MAX($AH$2:AH1245)-1</f>
        <v>-1.116985446069152E-2</v>
      </c>
      <c r="AJ1245" s="27">
        <f t="shared" si="213"/>
        <v>1</v>
      </c>
      <c r="AK1245">
        <f t="shared" si="214"/>
        <v>1</v>
      </c>
      <c r="AL1245" s="28">
        <f t="shared" si="219"/>
        <v>2</v>
      </c>
      <c r="AM1245" s="28">
        <f t="shared" si="215"/>
        <v>1384</v>
      </c>
      <c r="AN1245" s="29">
        <f t="shared" ca="1" si="216"/>
        <v>-1.116985446069152E-2</v>
      </c>
      <c r="AP1245" s="7"/>
      <c r="AT1245" s="3"/>
      <c r="AV1245" s="7"/>
      <c r="AW1245" s="6"/>
      <c r="AY1245" s="7"/>
      <c r="BA1245" s="7"/>
      <c r="BG1245" s="7"/>
      <c r="BH1245" s="7"/>
    </row>
    <row r="1246" spans="1:60" x14ac:dyDescent="0.45">
      <c r="A1246" t="s">
        <v>897</v>
      </c>
      <c r="B1246" t="s">
        <v>30</v>
      </c>
      <c r="C1246" s="6">
        <v>44337.520833333336</v>
      </c>
      <c r="D1246" s="5">
        <v>137.80000000000001</v>
      </c>
      <c r="E1246" s="6">
        <v>44340.385416666664</v>
      </c>
      <c r="F1246">
        <v>187.05</v>
      </c>
      <c r="G1246" s="7">
        <v>0.3574</v>
      </c>
      <c r="H1246">
        <v>20007.29</v>
      </c>
      <c r="I1246" s="7">
        <v>0.33379999999999999</v>
      </c>
      <c r="J1246">
        <v>434.92680000000001</v>
      </c>
      <c r="K1246">
        <v>59932.92</v>
      </c>
      <c r="L1246">
        <v>2006591.33</v>
      </c>
      <c r="M1246">
        <v>182</v>
      </c>
      <c r="N1246">
        <v>109.93</v>
      </c>
      <c r="O1246" s="7">
        <v>-0.1187</v>
      </c>
      <c r="P1246" s="7">
        <v>0.41510000000000002</v>
      </c>
      <c r="Q1246" t="s">
        <v>535</v>
      </c>
      <c r="S1246" s="2">
        <f t="shared" si="217"/>
        <v>44337</v>
      </c>
      <c r="T1246" t="s">
        <v>897</v>
      </c>
      <c r="U1246" s="5">
        <v>137.80000000000001</v>
      </c>
      <c r="V1246">
        <v>187.05</v>
      </c>
      <c r="W1246">
        <f t="shared" si="220"/>
        <v>12230355.542154247</v>
      </c>
      <c r="X1246">
        <f t="shared" si="210"/>
        <v>30575.88885538562</v>
      </c>
      <c r="Y1246">
        <f t="shared" si="211"/>
        <v>225</v>
      </c>
      <c r="Z1246">
        <f t="shared" si="212"/>
        <v>10350.337499999998</v>
      </c>
      <c r="AA1246" s="5" t="str">
        <f t="shared" si="218"/>
        <v/>
      </c>
      <c r="AB1246" s="24" t="str">
        <f>IFERROR(AA1246/MAX($J$3:AA1246)-1,"")</f>
        <v/>
      </c>
      <c r="AG1246" s="3">
        <v>44751</v>
      </c>
      <c r="AH1246">
        <v>13657374.077056739</v>
      </c>
      <c r="AI1246" s="24">
        <f>AH1246/MAX($AH$2:AH1246)-1</f>
        <v>-1.116985446069152E-2</v>
      </c>
      <c r="AJ1246" s="27">
        <f t="shared" si="213"/>
        <v>1</v>
      </c>
      <c r="AK1246">
        <f t="shared" si="214"/>
        <v>1</v>
      </c>
      <c r="AL1246" s="28">
        <f t="shared" si="219"/>
        <v>2</v>
      </c>
      <c r="AM1246" s="28">
        <f t="shared" si="215"/>
        <v>1384</v>
      </c>
      <c r="AN1246" s="29">
        <f t="shared" ca="1" si="216"/>
        <v>-1.116985446069152E-2</v>
      </c>
      <c r="AP1246" s="7"/>
      <c r="AT1246" s="3"/>
      <c r="AV1246" s="7"/>
      <c r="AW1246" s="6"/>
      <c r="AY1246" s="7"/>
      <c r="BA1246" s="7"/>
      <c r="BG1246" s="7"/>
      <c r="BH1246" s="7"/>
    </row>
    <row r="1247" spans="1:60" x14ac:dyDescent="0.45">
      <c r="A1247" t="s">
        <v>887</v>
      </c>
      <c r="B1247" t="s">
        <v>30</v>
      </c>
      <c r="C1247" s="6">
        <v>44337.597916666666</v>
      </c>
      <c r="D1247" s="5">
        <v>123.55</v>
      </c>
      <c r="E1247" s="6">
        <v>44340.385416666664</v>
      </c>
      <c r="F1247">
        <v>154.94999999999999</v>
      </c>
      <c r="G1247" s="7">
        <v>0.25409999999999999</v>
      </c>
      <c r="H1247">
        <v>13886.85</v>
      </c>
      <c r="I1247" s="7">
        <v>0.2316</v>
      </c>
      <c r="J1247">
        <v>485.2998</v>
      </c>
      <c r="K1247">
        <v>59958.79</v>
      </c>
      <c r="L1247">
        <v>2020478.19</v>
      </c>
      <c r="M1247">
        <v>71</v>
      </c>
      <c r="N1247">
        <v>195.59</v>
      </c>
      <c r="O1247" s="7">
        <v>-1.2500000000000001E-2</v>
      </c>
      <c r="P1247" s="7">
        <v>0.57909999999999995</v>
      </c>
      <c r="Q1247" t="s">
        <v>535</v>
      </c>
      <c r="S1247" s="2">
        <f t="shared" si="217"/>
        <v>44337</v>
      </c>
      <c r="T1247" t="s">
        <v>887</v>
      </c>
      <c r="U1247" s="5">
        <v>123.55</v>
      </c>
      <c r="V1247">
        <v>154.94999999999999</v>
      </c>
      <c r="W1247">
        <f t="shared" si="220"/>
        <v>12230355.542154247</v>
      </c>
      <c r="X1247">
        <f t="shared" si="210"/>
        <v>30575.88885538562</v>
      </c>
      <c r="Y1247">
        <f t="shared" si="211"/>
        <v>250</v>
      </c>
      <c r="Z1247">
        <f t="shared" si="212"/>
        <v>7153.7499999999991</v>
      </c>
      <c r="AA1247" s="5">
        <f t="shared" si="218"/>
        <v>12276124.404654248</v>
      </c>
      <c r="AB1247" s="24">
        <f>IFERROR(AA1247/MAX($J$3:AA1247)-1,"")</f>
        <v>0</v>
      </c>
      <c r="AG1247" s="3">
        <v>44752</v>
      </c>
      <c r="AH1247">
        <v>13657374.077056739</v>
      </c>
      <c r="AI1247" s="24">
        <f>AH1247/MAX($AH$2:AH1247)-1</f>
        <v>-1.116985446069152E-2</v>
      </c>
      <c r="AJ1247" s="27">
        <f t="shared" si="213"/>
        <v>1</v>
      </c>
      <c r="AK1247">
        <f t="shared" si="214"/>
        <v>1</v>
      </c>
      <c r="AL1247" s="28">
        <f t="shared" si="219"/>
        <v>2</v>
      </c>
      <c r="AM1247" s="28">
        <f t="shared" si="215"/>
        <v>1384</v>
      </c>
      <c r="AN1247" s="29">
        <f t="shared" ca="1" si="216"/>
        <v>-1.116985446069152E-2</v>
      </c>
      <c r="AP1247" s="7"/>
      <c r="AT1247" s="3"/>
      <c r="AV1247" s="7"/>
      <c r="AW1247" s="6"/>
      <c r="AY1247" s="7"/>
      <c r="BA1247" s="7"/>
      <c r="BG1247" s="7"/>
      <c r="BH1247" s="7"/>
    </row>
    <row r="1248" spans="1:60" x14ac:dyDescent="0.45">
      <c r="A1248" t="s">
        <v>893</v>
      </c>
      <c r="B1248" t="s">
        <v>30</v>
      </c>
      <c r="C1248" s="6">
        <v>44340.417361111111</v>
      </c>
      <c r="D1248" s="5">
        <v>99.95</v>
      </c>
      <c r="E1248" s="6">
        <v>44341.385416666664</v>
      </c>
      <c r="F1248">
        <v>36.549999999999997</v>
      </c>
      <c r="G1248" s="7">
        <v>-0.63429999999999997</v>
      </c>
      <c r="H1248">
        <v>-40206.54</v>
      </c>
      <c r="I1248" s="7">
        <v>-0.64800000000000002</v>
      </c>
      <c r="J1248">
        <v>620.8066</v>
      </c>
      <c r="K1248">
        <v>62049.62</v>
      </c>
      <c r="L1248">
        <v>2369717.9900000002</v>
      </c>
      <c r="M1248">
        <v>331</v>
      </c>
      <c r="N1248">
        <v>-121.47</v>
      </c>
      <c r="O1248" s="7">
        <v>-0.63429999999999997</v>
      </c>
      <c r="P1248" s="7">
        <v>7.5499999999999998E-2</v>
      </c>
      <c r="Q1248" t="s">
        <v>535</v>
      </c>
      <c r="S1248" s="2">
        <f t="shared" si="217"/>
        <v>44340</v>
      </c>
      <c r="T1248" t="s">
        <v>893</v>
      </c>
      <c r="U1248" s="5">
        <v>99.95</v>
      </c>
      <c r="V1248">
        <v>36.549999999999997</v>
      </c>
      <c r="W1248">
        <f t="shared" si="220"/>
        <v>12276124.404654248</v>
      </c>
      <c r="X1248">
        <f t="shared" si="210"/>
        <v>30690.311011635618</v>
      </c>
      <c r="Y1248">
        <f t="shared" si="211"/>
        <v>300</v>
      </c>
      <c r="Z1248">
        <f t="shared" si="212"/>
        <v>-19429.5</v>
      </c>
      <c r="AA1248" s="5">
        <f t="shared" si="218"/>
        <v>12256694.904654248</v>
      </c>
      <c r="AB1248" s="24">
        <f>IFERROR(AA1248/MAX($J$3:AA1248)-1,"")</f>
        <v>-1.5827063460381874E-3</v>
      </c>
      <c r="AG1248" s="3">
        <v>44753</v>
      </c>
      <c r="AH1248">
        <v>13638626.452056739</v>
      </c>
      <c r="AI1248" s="24">
        <f>AH1248/MAX($AH$2:AH1248)-1</f>
        <v>-1.252723228842556E-2</v>
      </c>
      <c r="AJ1248" s="27">
        <f t="shared" si="213"/>
        <v>1</v>
      </c>
      <c r="AK1248">
        <f t="shared" si="214"/>
        <v>1</v>
      </c>
      <c r="AL1248" s="28">
        <f t="shared" si="219"/>
        <v>2</v>
      </c>
      <c r="AM1248" s="28">
        <f t="shared" si="215"/>
        <v>1384</v>
      </c>
      <c r="AN1248" s="29">
        <f t="shared" ca="1" si="216"/>
        <v>-1.252723228842556E-2</v>
      </c>
      <c r="AP1248" s="7"/>
      <c r="AT1248" s="3"/>
      <c r="AV1248" s="7"/>
      <c r="AW1248" s="6"/>
      <c r="AY1248" s="7"/>
      <c r="BA1248" s="7"/>
      <c r="BG1248" s="7"/>
      <c r="BH1248" s="7"/>
    </row>
    <row r="1249" spans="1:60" x14ac:dyDescent="0.45">
      <c r="A1249" t="s">
        <v>892</v>
      </c>
      <c r="B1249" t="s">
        <v>30</v>
      </c>
      <c r="C1249" s="6">
        <v>44341.469444444447</v>
      </c>
      <c r="D1249" s="5">
        <v>65.3</v>
      </c>
      <c r="E1249" s="6">
        <v>44342.385416666664</v>
      </c>
      <c r="F1249">
        <v>44.75</v>
      </c>
      <c r="G1249" s="7">
        <v>-0.31469999999999998</v>
      </c>
      <c r="H1249">
        <v>-20506.169999999998</v>
      </c>
      <c r="I1249" s="7">
        <v>-0.33160000000000001</v>
      </c>
      <c r="J1249">
        <v>947.14530000000002</v>
      </c>
      <c r="K1249">
        <v>61848.59</v>
      </c>
      <c r="L1249">
        <v>2349211.8199999998</v>
      </c>
      <c r="M1249">
        <v>256</v>
      </c>
      <c r="N1249">
        <v>-80.099999999999994</v>
      </c>
      <c r="O1249" s="7">
        <v>-0.35680000000000001</v>
      </c>
      <c r="P1249" s="7">
        <v>0.52990000000000004</v>
      </c>
      <c r="Q1249" t="s">
        <v>535</v>
      </c>
      <c r="S1249" s="2">
        <f t="shared" si="217"/>
        <v>44341</v>
      </c>
      <c r="T1249" t="s">
        <v>892</v>
      </c>
      <c r="U1249" s="5">
        <v>65.3</v>
      </c>
      <c r="V1249">
        <v>44.75</v>
      </c>
      <c r="W1249">
        <f t="shared" si="220"/>
        <v>12256694.904654248</v>
      </c>
      <c r="X1249">
        <f t="shared" si="210"/>
        <v>30641.737261635619</v>
      </c>
      <c r="Y1249">
        <f t="shared" si="211"/>
        <v>475</v>
      </c>
      <c r="Z1249">
        <f t="shared" si="212"/>
        <v>-10283.987500000001</v>
      </c>
      <c r="AA1249" s="5" t="str">
        <f t="shared" si="218"/>
        <v/>
      </c>
      <c r="AB1249" s="24" t="str">
        <f>IFERROR(AA1249/MAX($J$3:AA1249)-1,"")</f>
        <v/>
      </c>
      <c r="AG1249" s="3">
        <v>44754</v>
      </c>
      <c r="AH1249">
        <v>13638626.452056739</v>
      </c>
      <c r="AI1249" s="24">
        <f>AH1249/MAX($AH$2:AH1249)-1</f>
        <v>-1.252723228842556E-2</v>
      </c>
      <c r="AJ1249" s="27">
        <f t="shared" si="213"/>
        <v>1</v>
      </c>
      <c r="AK1249">
        <f t="shared" si="214"/>
        <v>1</v>
      </c>
      <c r="AL1249" s="28">
        <f t="shared" si="219"/>
        <v>2</v>
      </c>
      <c r="AM1249" s="28">
        <f t="shared" si="215"/>
        <v>1384</v>
      </c>
      <c r="AN1249" s="29">
        <f t="shared" ca="1" si="216"/>
        <v>-1.252723228842556E-2</v>
      </c>
      <c r="AP1249" s="7"/>
      <c r="AT1249" s="3"/>
      <c r="AV1249" s="7"/>
      <c r="AW1249" s="6"/>
      <c r="AY1249" s="7"/>
      <c r="BA1249" s="7"/>
      <c r="BG1249" s="7"/>
      <c r="BH1249" s="7"/>
    </row>
    <row r="1250" spans="1:60" x14ac:dyDescent="0.45">
      <c r="A1250" t="s">
        <v>892</v>
      </c>
      <c r="B1250" t="s">
        <v>30</v>
      </c>
      <c r="C1250" s="6">
        <v>44341.572222222225</v>
      </c>
      <c r="D1250" s="5">
        <v>80.25</v>
      </c>
      <c r="E1250" s="6">
        <v>44342.385416666664</v>
      </c>
      <c r="F1250">
        <v>44.75</v>
      </c>
      <c r="G1250" s="7">
        <v>-0.44240000000000002</v>
      </c>
      <c r="H1250">
        <v>-27523.52</v>
      </c>
      <c r="I1250" s="7">
        <v>-0.45789999999999997</v>
      </c>
      <c r="J1250">
        <v>748.93949999999995</v>
      </c>
      <c r="K1250">
        <v>60102.39</v>
      </c>
      <c r="L1250">
        <v>1992954.66</v>
      </c>
      <c r="M1250">
        <v>108</v>
      </c>
      <c r="N1250">
        <v>-254.85</v>
      </c>
      <c r="O1250" s="7">
        <v>-0.47660000000000002</v>
      </c>
      <c r="P1250" s="7">
        <v>0.24490000000000001</v>
      </c>
      <c r="Q1250" t="s">
        <v>535</v>
      </c>
      <c r="S1250" s="2">
        <f t="shared" si="217"/>
        <v>44341</v>
      </c>
      <c r="T1250" t="s">
        <v>892</v>
      </c>
      <c r="U1250" s="5">
        <v>80.25</v>
      </c>
      <c r="V1250">
        <v>44.75</v>
      </c>
      <c r="W1250">
        <f t="shared" si="220"/>
        <v>12256694.904654248</v>
      </c>
      <c r="X1250">
        <f t="shared" si="210"/>
        <v>30641.737261635619</v>
      </c>
      <c r="Y1250">
        <f t="shared" si="211"/>
        <v>375</v>
      </c>
      <c r="Z1250">
        <f t="shared" si="212"/>
        <v>-13781.249999999998</v>
      </c>
      <c r="AA1250" s="5" t="str">
        <f t="shared" si="218"/>
        <v/>
      </c>
      <c r="AB1250" s="24" t="str">
        <f>IFERROR(AA1250/MAX($J$3:AA1250)-1,"")</f>
        <v/>
      </c>
      <c r="AG1250" s="3">
        <v>44755</v>
      </c>
      <c r="AH1250">
        <v>13615885.53955674</v>
      </c>
      <c r="AI1250" s="24">
        <f>AH1250/MAX($AH$2:AH1250)-1</f>
        <v>-1.4173734733932131E-2</v>
      </c>
      <c r="AJ1250" s="27">
        <f t="shared" si="213"/>
        <v>1</v>
      </c>
      <c r="AK1250">
        <f t="shared" si="214"/>
        <v>1</v>
      </c>
      <c r="AL1250" s="28">
        <f t="shared" si="219"/>
        <v>2</v>
      </c>
      <c r="AM1250" s="28">
        <f t="shared" si="215"/>
        <v>1384</v>
      </c>
      <c r="AN1250" s="29">
        <f t="shared" ca="1" si="216"/>
        <v>-1.4173734733932131E-2</v>
      </c>
      <c r="AP1250" s="7"/>
      <c r="AT1250" s="3"/>
      <c r="AV1250" s="7"/>
      <c r="AW1250" s="6"/>
      <c r="AY1250" s="7"/>
      <c r="BA1250" s="7"/>
      <c r="BG1250" s="7"/>
      <c r="BH1250" s="7"/>
    </row>
    <row r="1251" spans="1:60" x14ac:dyDescent="0.45">
      <c r="A1251" t="s">
        <v>893</v>
      </c>
      <c r="B1251" t="s">
        <v>30</v>
      </c>
      <c r="C1251" s="6">
        <v>44341.59652777778</v>
      </c>
      <c r="D1251" s="5">
        <v>69.45</v>
      </c>
      <c r="E1251" s="6">
        <v>44342.385416666664</v>
      </c>
      <c r="F1251">
        <v>30</v>
      </c>
      <c r="G1251" s="7">
        <v>-0.56799999999999995</v>
      </c>
      <c r="H1251">
        <v>-36072.339999999997</v>
      </c>
      <c r="I1251" s="7">
        <v>-0.58240000000000003</v>
      </c>
      <c r="J1251">
        <v>891.89729999999997</v>
      </c>
      <c r="K1251">
        <v>61942.27</v>
      </c>
      <c r="L1251">
        <v>2313139.48</v>
      </c>
      <c r="M1251">
        <v>73</v>
      </c>
      <c r="N1251">
        <v>-494.14</v>
      </c>
      <c r="O1251" s="7">
        <v>-0.76959999999999995</v>
      </c>
      <c r="P1251" s="7">
        <v>8.7800000000000003E-2</v>
      </c>
      <c r="Q1251" t="s">
        <v>535</v>
      </c>
      <c r="S1251" s="2">
        <f t="shared" si="217"/>
        <v>44341</v>
      </c>
      <c r="T1251" t="s">
        <v>893</v>
      </c>
      <c r="U1251" s="5">
        <v>69.45</v>
      </c>
      <c r="V1251">
        <v>30</v>
      </c>
      <c r="W1251">
        <f t="shared" si="220"/>
        <v>12256694.904654248</v>
      </c>
      <c r="X1251">
        <f t="shared" si="210"/>
        <v>30641.737261635619</v>
      </c>
      <c r="Y1251">
        <f t="shared" si="211"/>
        <v>450</v>
      </c>
      <c r="Z1251">
        <f t="shared" si="212"/>
        <v>-18200.025000000001</v>
      </c>
      <c r="AA1251" s="5" t="str">
        <f t="shared" si="218"/>
        <v/>
      </c>
      <c r="AB1251" s="24" t="str">
        <f>IFERROR(AA1251/MAX($J$3:AA1251)-1,"")</f>
        <v/>
      </c>
      <c r="AG1251" s="3">
        <v>44756</v>
      </c>
      <c r="AH1251">
        <v>13581567.60205674</v>
      </c>
      <c r="AI1251" s="24">
        <f>AH1251/MAX($AH$2:AH1251)-1</f>
        <v>-1.6658444528162675E-2</v>
      </c>
      <c r="AJ1251" s="27">
        <f t="shared" si="213"/>
        <v>1</v>
      </c>
      <c r="AK1251">
        <f t="shared" si="214"/>
        <v>1</v>
      </c>
      <c r="AL1251" s="28">
        <f t="shared" si="219"/>
        <v>2</v>
      </c>
      <c r="AM1251" s="28">
        <f t="shared" si="215"/>
        <v>1384</v>
      </c>
      <c r="AN1251" s="29">
        <f t="shared" ca="1" si="216"/>
        <v>-1.6658444528162675E-2</v>
      </c>
      <c r="AP1251" s="7"/>
      <c r="AT1251" s="3"/>
      <c r="AV1251" s="7"/>
      <c r="AW1251" s="6"/>
      <c r="AY1251" s="7"/>
      <c r="BA1251" s="7"/>
      <c r="BG1251" s="7"/>
      <c r="BH1251" s="7"/>
    </row>
    <row r="1252" spans="1:60" x14ac:dyDescent="0.45">
      <c r="A1252" t="s">
        <v>893</v>
      </c>
      <c r="B1252" t="s">
        <v>30</v>
      </c>
      <c r="C1252" s="6">
        <v>44341.59652777778</v>
      </c>
      <c r="D1252" s="5">
        <v>69.45</v>
      </c>
      <c r="E1252" s="6">
        <v>44342.385416666664</v>
      </c>
      <c r="F1252">
        <v>30</v>
      </c>
      <c r="G1252" s="7">
        <v>-0.56799999999999995</v>
      </c>
      <c r="H1252">
        <v>-35011.089999999997</v>
      </c>
      <c r="I1252" s="7">
        <v>-0.58240000000000003</v>
      </c>
      <c r="J1252">
        <v>865.65769999999998</v>
      </c>
      <c r="K1252">
        <v>60119.92</v>
      </c>
      <c r="L1252">
        <v>1957943.57</v>
      </c>
      <c r="M1252">
        <v>73</v>
      </c>
      <c r="N1252">
        <v>-479.6</v>
      </c>
      <c r="O1252" s="7">
        <v>-0.76959999999999995</v>
      </c>
      <c r="P1252" s="7">
        <v>8.7800000000000003E-2</v>
      </c>
      <c r="Q1252" t="s">
        <v>535</v>
      </c>
      <c r="S1252" s="2">
        <f t="shared" si="217"/>
        <v>44341</v>
      </c>
      <c r="T1252" t="s">
        <v>893</v>
      </c>
      <c r="U1252" s="5">
        <v>69.45</v>
      </c>
      <c r="V1252">
        <v>30</v>
      </c>
      <c r="W1252">
        <f t="shared" si="220"/>
        <v>12256694.904654248</v>
      </c>
      <c r="X1252">
        <f t="shared" si="210"/>
        <v>30641.737261635619</v>
      </c>
      <c r="Y1252">
        <f t="shared" si="211"/>
        <v>450</v>
      </c>
      <c r="Z1252">
        <f t="shared" si="212"/>
        <v>-18200.025000000001</v>
      </c>
      <c r="AA1252" s="5">
        <f t="shared" si="218"/>
        <v>12196229.617154248</v>
      </c>
      <c r="AB1252" s="24">
        <f>IFERROR(AA1252/MAX($J$3:AA1252)-1,"")</f>
        <v>-6.5081441720897804E-3</v>
      </c>
      <c r="AG1252" s="3">
        <v>44757</v>
      </c>
      <c r="AH1252">
        <v>13594864.35205674</v>
      </c>
      <c r="AI1252" s="24">
        <f>AH1252/MAX($AH$2:AH1252)-1</f>
        <v>-1.5695724523312915E-2</v>
      </c>
      <c r="AJ1252" s="27">
        <f t="shared" si="213"/>
        <v>1</v>
      </c>
      <c r="AK1252">
        <f t="shared" si="214"/>
        <v>1</v>
      </c>
      <c r="AL1252" s="28">
        <f t="shared" si="219"/>
        <v>2</v>
      </c>
      <c r="AM1252" s="28">
        <f t="shared" si="215"/>
        <v>1384</v>
      </c>
      <c r="AN1252" s="29">
        <f t="shared" ca="1" si="216"/>
        <v>-1.5695724523312915E-2</v>
      </c>
      <c r="AP1252" s="7"/>
      <c r="AT1252" s="3"/>
      <c r="AV1252" s="7"/>
      <c r="AW1252" s="6"/>
      <c r="AY1252" s="7"/>
      <c r="BA1252" s="7"/>
      <c r="BG1252" s="7"/>
      <c r="BH1252" s="7"/>
    </row>
    <row r="1253" spans="1:60" x14ac:dyDescent="0.45">
      <c r="A1253" t="s">
        <v>890</v>
      </c>
      <c r="B1253" t="s">
        <v>30</v>
      </c>
      <c r="C1253" s="6">
        <v>44342.461111111108</v>
      </c>
      <c r="D1253" s="5">
        <v>62</v>
      </c>
      <c r="E1253" s="6">
        <v>44343.385416666664</v>
      </c>
      <c r="F1253">
        <v>45.65</v>
      </c>
      <c r="G1253" s="7">
        <v>-0.26369999999999999</v>
      </c>
      <c r="H1253">
        <v>-17304.43</v>
      </c>
      <c r="I1253" s="7">
        <v>-0.28110000000000002</v>
      </c>
      <c r="J1253">
        <v>992.99509999999998</v>
      </c>
      <c r="K1253">
        <v>61565.7</v>
      </c>
      <c r="L1253">
        <v>2295835.0499999998</v>
      </c>
      <c r="M1253">
        <v>268</v>
      </c>
      <c r="N1253">
        <v>-64.569999999999993</v>
      </c>
      <c r="O1253" s="7">
        <v>-0.2782</v>
      </c>
      <c r="P1253" s="7">
        <v>0.11940000000000001</v>
      </c>
      <c r="Q1253" t="s">
        <v>535</v>
      </c>
      <c r="S1253" s="2">
        <f t="shared" si="217"/>
        <v>44342</v>
      </c>
      <c r="T1253" t="s">
        <v>890</v>
      </c>
      <c r="U1253" s="5">
        <v>62</v>
      </c>
      <c r="V1253">
        <v>45.65</v>
      </c>
      <c r="W1253">
        <f t="shared" si="220"/>
        <v>12196229.617154248</v>
      </c>
      <c r="X1253">
        <f t="shared" si="210"/>
        <v>30490.574042885622</v>
      </c>
      <c r="Y1253">
        <f t="shared" si="211"/>
        <v>500</v>
      </c>
      <c r="Z1253">
        <f t="shared" si="212"/>
        <v>-8713.2499999999982</v>
      </c>
      <c r="AA1253" s="5" t="str">
        <f t="shared" si="218"/>
        <v/>
      </c>
      <c r="AB1253" s="24" t="str">
        <f>IFERROR(AA1253/MAX($J$3:AA1253)-1,"")</f>
        <v/>
      </c>
      <c r="AG1253" s="3">
        <v>44758</v>
      </c>
      <c r="AH1253">
        <v>13594864.35205674</v>
      </c>
      <c r="AI1253" s="24">
        <f>AH1253/MAX($AH$2:AH1253)-1</f>
        <v>-1.5695724523312915E-2</v>
      </c>
      <c r="AJ1253" s="27">
        <f t="shared" si="213"/>
        <v>1</v>
      </c>
      <c r="AK1253">
        <f t="shared" si="214"/>
        <v>1</v>
      </c>
      <c r="AL1253" s="28">
        <f t="shared" si="219"/>
        <v>2</v>
      </c>
      <c r="AM1253" s="28">
        <f t="shared" si="215"/>
        <v>1384</v>
      </c>
      <c r="AN1253" s="29">
        <f t="shared" ca="1" si="216"/>
        <v>-1.5695724523312915E-2</v>
      </c>
      <c r="AP1253" s="7"/>
      <c r="AT1253" s="3"/>
      <c r="AV1253" s="7"/>
      <c r="AW1253" s="6"/>
      <c r="AY1253" s="7"/>
      <c r="BA1253" s="7"/>
      <c r="BG1253" s="7"/>
      <c r="BH1253" s="7"/>
    </row>
    <row r="1254" spans="1:60" x14ac:dyDescent="0.45">
      <c r="A1254" t="s">
        <v>890</v>
      </c>
      <c r="B1254" t="s">
        <v>30</v>
      </c>
      <c r="C1254" s="6">
        <v>44342.520833333336</v>
      </c>
      <c r="D1254" s="5">
        <v>68.599999999999994</v>
      </c>
      <c r="E1254" s="6">
        <v>44343.385416666664</v>
      </c>
      <c r="F1254">
        <v>45.65</v>
      </c>
      <c r="G1254" s="7">
        <v>-0.33450000000000002</v>
      </c>
      <c r="H1254">
        <v>-20998.31</v>
      </c>
      <c r="I1254" s="7">
        <v>-0.35120000000000001</v>
      </c>
      <c r="J1254">
        <v>871.57029999999997</v>
      </c>
      <c r="K1254">
        <v>59789.72</v>
      </c>
      <c r="L1254">
        <v>1936945.27</v>
      </c>
      <c r="M1254">
        <v>182</v>
      </c>
      <c r="N1254">
        <v>-115.38</v>
      </c>
      <c r="O1254" s="7">
        <v>-0.34770000000000001</v>
      </c>
      <c r="P1254" s="7">
        <v>1.17E-2</v>
      </c>
      <c r="Q1254" t="s">
        <v>535</v>
      </c>
      <c r="S1254" s="2">
        <f t="shared" si="217"/>
        <v>44342</v>
      </c>
      <c r="T1254" t="s">
        <v>890</v>
      </c>
      <c r="U1254" s="5">
        <v>68.599999999999994</v>
      </c>
      <c r="V1254">
        <v>45.65</v>
      </c>
      <c r="W1254">
        <f t="shared" si="220"/>
        <v>12196229.617154248</v>
      </c>
      <c r="X1254">
        <f t="shared" si="210"/>
        <v>30490.574042885622</v>
      </c>
      <c r="Y1254">
        <f t="shared" si="211"/>
        <v>450</v>
      </c>
      <c r="Z1254">
        <f t="shared" si="212"/>
        <v>-10841.625</v>
      </c>
      <c r="AA1254" s="5">
        <f t="shared" si="218"/>
        <v>12176674.742154248</v>
      </c>
      <c r="AB1254" s="24">
        <f>IFERROR(AA1254/MAX($J$3:AA1254)-1,"")</f>
        <v>-8.1010634318999797E-3</v>
      </c>
      <c r="AG1254" s="3">
        <v>44759</v>
      </c>
      <c r="AH1254">
        <v>13594864.35205674</v>
      </c>
      <c r="AI1254" s="24">
        <f>AH1254/MAX($AH$2:AH1254)-1</f>
        <v>-1.5695724523312915E-2</v>
      </c>
      <c r="AJ1254" s="27">
        <f t="shared" si="213"/>
        <v>1</v>
      </c>
      <c r="AK1254">
        <f t="shared" si="214"/>
        <v>1</v>
      </c>
      <c r="AL1254" s="28">
        <f t="shared" si="219"/>
        <v>2</v>
      </c>
      <c r="AM1254" s="28">
        <f t="shared" si="215"/>
        <v>1384</v>
      </c>
      <c r="AN1254" s="29">
        <f t="shared" ca="1" si="216"/>
        <v>-1.5695724523312915E-2</v>
      </c>
      <c r="AP1254" s="7"/>
      <c r="AT1254" s="3"/>
      <c r="AV1254" s="7"/>
      <c r="AW1254" s="6"/>
      <c r="AY1254" s="7"/>
      <c r="BA1254" s="7"/>
      <c r="BG1254" s="7"/>
      <c r="BH1254" s="7"/>
    </row>
    <row r="1255" spans="1:60" x14ac:dyDescent="0.45">
      <c r="A1255" t="s">
        <v>593</v>
      </c>
      <c r="B1255" t="s">
        <v>30</v>
      </c>
      <c r="C1255" s="6">
        <v>44347.492361111108</v>
      </c>
      <c r="D1255" s="5">
        <v>70.5</v>
      </c>
      <c r="E1255" s="6">
        <v>44348.385416666664</v>
      </c>
      <c r="F1255">
        <v>103.85</v>
      </c>
      <c r="G1255" s="7">
        <v>0.47299999999999998</v>
      </c>
      <c r="H1255">
        <v>27562.29</v>
      </c>
      <c r="I1255" s="7">
        <v>0.44829999999999998</v>
      </c>
      <c r="J1255">
        <v>872.04499999999996</v>
      </c>
      <c r="K1255">
        <v>61479.18</v>
      </c>
      <c r="L1255">
        <v>2323397.34</v>
      </c>
      <c r="M1255">
        <v>223</v>
      </c>
      <c r="N1255">
        <v>123.6</v>
      </c>
      <c r="O1255" s="7">
        <v>-6.3799999999999996E-2</v>
      </c>
      <c r="P1255" s="7">
        <v>0.47299999999999998</v>
      </c>
      <c r="Q1255" t="s">
        <v>535</v>
      </c>
      <c r="S1255" s="2">
        <f t="shared" si="217"/>
        <v>44347</v>
      </c>
      <c r="T1255" t="s">
        <v>593</v>
      </c>
      <c r="U1255" s="5">
        <v>70.5</v>
      </c>
      <c r="V1255">
        <v>103.85</v>
      </c>
      <c r="W1255">
        <f t="shared" si="220"/>
        <v>12176674.742154248</v>
      </c>
      <c r="X1255">
        <f t="shared" si="210"/>
        <v>30441.686855385622</v>
      </c>
      <c r="Y1255">
        <f t="shared" si="211"/>
        <v>425</v>
      </c>
      <c r="Z1255">
        <f t="shared" si="212"/>
        <v>13432.762499999999</v>
      </c>
      <c r="AA1255" s="5" t="str">
        <f t="shared" si="218"/>
        <v/>
      </c>
      <c r="AB1255" s="24" t="str">
        <f>IFERROR(AA1255/MAX($J$3:AA1255)-1,"")</f>
        <v/>
      </c>
      <c r="AG1255" s="3">
        <v>44760</v>
      </c>
      <c r="AH1255">
        <v>13561185.93955674</v>
      </c>
      <c r="AI1255" s="24">
        <f>AH1255/MAX($AH$2:AH1255)-1</f>
        <v>-1.8134131009509447E-2</v>
      </c>
      <c r="AJ1255" s="27">
        <f t="shared" si="213"/>
        <v>1</v>
      </c>
      <c r="AK1255">
        <f t="shared" si="214"/>
        <v>1</v>
      </c>
      <c r="AL1255" s="28">
        <f t="shared" si="219"/>
        <v>2</v>
      </c>
      <c r="AM1255" s="28">
        <f t="shared" si="215"/>
        <v>1384</v>
      </c>
      <c r="AN1255" s="29">
        <f t="shared" ca="1" si="216"/>
        <v>-1.8134131009509447E-2</v>
      </c>
      <c r="AP1255" s="7"/>
      <c r="AT1255" s="3"/>
      <c r="AV1255" s="7"/>
      <c r="AW1255" s="6"/>
      <c r="AY1255" s="7"/>
      <c r="BA1255" s="7"/>
      <c r="BG1255" s="7"/>
      <c r="BH1255" s="7"/>
    </row>
    <row r="1256" spans="1:60" x14ac:dyDescent="0.45">
      <c r="A1256" t="s">
        <v>593</v>
      </c>
      <c r="B1256" t="s">
        <v>30</v>
      </c>
      <c r="C1256" s="6">
        <v>44347.520833333336</v>
      </c>
      <c r="D1256" s="5">
        <v>76.3</v>
      </c>
      <c r="E1256" s="6">
        <v>44348.385416666664</v>
      </c>
      <c r="F1256">
        <v>103.85</v>
      </c>
      <c r="G1256" s="7">
        <v>0.36109999999999998</v>
      </c>
      <c r="H1256">
        <v>20141.439999999999</v>
      </c>
      <c r="I1256" s="7">
        <v>0.33750000000000002</v>
      </c>
      <c r="J1256">
        <v>782.23749999999995</v>
      </c>
      <c r="K1256">
        <v>59684.73</v>
      </c>
      <c r="L1256">
        <v>1957086.71</v>
      </c>
      <c r="M1256">
        <v>182</v>
      </c>
      <c r="N1256">
        <v>110.67</v>
      </c>
      <c r="O1256" s="7">
        <v>-1.5699999999999999E-2</v>
      </c>
      <c r="P1256" s="7">
        <v>0.36109999999999998</v>
      </c>
      <c r="Q1256" t="s">
        <v>535</v>
      </c>
      <c r="S1256" s="2">
        <f t="shared" si="217"/>
        <v>44347</v>
      </c>
      <c r="T1256" t="s">
        <v>593</v>
      </c>
      <c r="U1256" s="5">
        <v>76.3</v>
      </c>
      <c r="V1256">
        <v>103.85</v>
      </c>
      <c r="W1256">
        <f t="shared" si="220"/>
        <v>12176674.742154248</v>
      </c>
      <c r="X1256">
        <f t="shared" si="210"/>
        <v>30441.686855385622</v>
      </c>
      <c r="Y1256">
        <f t="shared" si="211"/>
        <v>400</v>
      </c>
      <c r="Z1256">
        <f t="shared" si="212"/>
        <v>10299.399999999998</v>
      </c>
      <c r="AA1256" s="5" t="str">
        <f t="shared" si="218"/>
        <v/>
      </c>
      <c r="AB1256" s="24" t="str">
        <f>IFERROR(AA1256/MAX($J$3:AA1256)-1,"")</f>
        <v/>
      </c>
      <c r="AG1256" s="3">
        <v>44761</v>
      </c>
      <c r="AH1256">
        <v>13747311.60205674</v>
      </c>
      <c r="AI1256" s="24">
        <f>AH1256/MAX($AH$2:AH1256)-1</f>
        <v>-4.658138853179894E-3</v>
      </c>
      <c r="AJ1256" s="27">
        <f t="shared" si="213"/>
        <v>1</v>
      </c>
      <c r="AK1256">
        <f t="shared" si="214"/>
        <v>1</v>
      </c>
      <c r="AL1256" s="28">
        <f t="shared" si="219"/>
        <v>2</v>
      </c>
      <c r="AM1256" s="28">
        <f t="shared" si="215"/>
        <v>1384</v>
      </c>
      <c r="AN1256" s="29">
        <f t="shared" ca="1" si="216"/>
        <v>-4.658138853179894E-3</v>
      </c>
      <c r="AP1256" s="7"/>
      <c r="AT1256" s="3"/>
      <c r="AV1256" s="7"/>
      <c r="AW1256" s="6"/>
      <c r="AY1256" s="7"/>
      <c r="BA1256" s="7"/>
      <c r="BG1256" s="7"/>
      <c r="BH1256" s="7"/>
    </row>
    <row r="1257" spans="1:60" x14ac:dyDescent="0.45">
      <c r="A1257" t="s">
        <v>592</v>
      </c>
      <c r="B1257" t="s">
        <v>30</v>
      </c>
      <c r="C1257" s="6">
        <v>44347.605555555558</v>
      </c>
      <c r="D1257" s="5">
        <v>68.900000000000006</v>
      </c>
      <c r="E1257" s="6">
        <v>44348.385416666664</v>
      </c>
      <c r="F1257">
        <v>75.7</v>
      </c>
      <c r="G1257" s="7">
        <v>9.8699999999999996E-2</v>
      </c>
      <c r="H1257">
        <v>4785.09</v>
      </c>
      <c r="I1257" s="7">
        <v>7.7700000000000005E-2</v>
      </c>
      <c r="J1257">
        <v>893.7414</v>
      </c>
      <c r="K1257">
        <v>61578.79</v>
      </c>
      <c r="L1257">
        <v>2328182.4300000002</v>
      </c>
      <c r="M1257">
        <v>60</v>
      </c>
      <c r="N1257">
        <v>79.75</v>
      </c>
      <c r="O1257" s="7">
        <v>-0.1459</v>
      </c>
      <c r="P1257" s="7">
        <v>9.8699999999999996E-2</v>
      </c>
      <c r="Q1257" t="s">
        <v>535</v>
      </c>
      <c r="S1257" s="2">
        <f t="shared" si="217"/>
        <v>44347</v>
      </c>
      <c r="T1257" t="s">
        <v>592</v>
      </c>
      <c r="U1257" s="5">
        <v>68.900000000000006</v>
      </c>
      <c r="V1257">
        <v>75.7</v>
      </c>
      <c r="W1257">
        <f t="shared" si="220"/>
        <v>12176674.742154248</v>
      </c>
      <c r="X1257">
        <f t="shared" si="210"/>
        <v>30441.686855385622</v>
      </c>
      <c r="Y1257">
        <f t="shared" si="211"/>
        <v>450</v>
      </c>
      <c r="Z1257">
        <f t="shared" si="212"/>
        <v>2409.2999999999934</v>
      </c>
      <c r="AA1257" s="5" t="str">
        <f t="shared" si="218"/>
        <v/>
      </c>
      <c r="AB1257" s="24" t="str">
        <f>IFERROR(AA1257/MAX($J$3:AA1257)-1,"")</f>
        <v/>
      </c>
      <c r="AG1257" s="3">
        <v>44762</v>
      </c>
      <c r="AH1257">
        <v>13675953.714556741</v>
      </c>
      <c r="AI1257" s="24">
        <f>AH1257/MAX($AH$2:AH1257)-1</f>
        <v>-9.8246393739892524E-3</v>
      </c>
      <c r="AJ1257" s="27">
        <f t="shared" si="213"/>
        <v>1</v>
      </c>
      <c r="AK1257">
        <f t="shared" si="214"/>
        <v>1</v>
      </c>
      <c r="AL1257" s="28">
        <f t="shared" si="219"/>
        <v>2</v>
      </c>
      <c r="AM1257" s="28">
        <f t="shared" si="215"/>
        <v>1384</v>
      </c>
      <c r="AN1257" s="29">
        <f t="shared" ca="1" si="216"/>
        <v>-9.8246393739892524E-3</v>
      </c>
      <c r="AP1257" s="7"/>
      <c r="AT1257" s="3"/>
      <c r="AV1257" s="7"/>
      <c r="AW1257" s="6"/>
      <c r="AY1257" s="7"/>
      <c r="BA1257" s="7"/>
      <c r="BG1257" s="7"/>
      <c r="BH1257" s="7"/>
    </row>
    <row r="1258" spans="1:60" x14ac:dyDescent="0.45">
      <c r="A1258" t="s">
        <v>592</v>
      </c>
      <c r="B1258" t="s">
        <v>30</v>
      </c>
      <c r="C1258" s="6">
        <v>44347.605555555558</v>
      </c>
      <c r="D1258" s="5">
        <v>68.900000000000006</v>
      </c>
      <c r="E1258" s="6">
        <v>44348.385416666664</v>
      </c>
      <c r="F1258">
        <v>75.69999</v>
      </c>
      <c r="G1258" s="7">
        <v>9.8699999999999996E-2</v>
      </c>
      <c r="H1258">
        <v>4643.07</v>
      </c>
      <c r="I1258" s="7">
        <v>7.7700000000000005E-2</v>
      </c>
      <c r="J1258">
        <v>867.21579999999994</v>
      </c>
      <c r="K1258">
        <v>59751.17</v>
      </c>
      <c r="L1258">
        <v>1961729.78</v>
      </c>
      <c r="M1258">
        <v>60</v>
      </c>
      <c r="N1258">
        <v>77.38</v>
      </c>
      <c r="O1258" s="7">
        <v>-0.1459</v>
      </c>
      <c r="P1258" s="7">
        <v>9.8699999999999996E-2</v>
      </c>
      <c r="Q1258" t="s">
        <v>535</v>
      </c>
      <c r="S1258" s="2">
        <f t="shared" si="217"/>
        <v>44347</v>
      </c>
      <c r="T1258" t="s">
        <v>592</v>
      </c>
      <c r="U1258" s="5">
        <v>68.900000000000006</v>
      </c>
      <c r="V1258">
        <v>75.69999</v>
      </c>
      <c r="W1258">
        <f t="shared" si="220"/>
        <v>12176674.742154248</v>
      </c>
      <c r="X1258">
        <f t="shared" si="210"/>
        <v>30441.686855385622</v>
      </c>
      <c r="Y1258">
        <f t="shared" si="211"/>
        <v>450</v>
      </c>
      <c r="Z1258">
        <f t="shared" si="212"/>
        <v>2409.2955449999954</v>
      </c>
      <c r="AA1258" s="5">
        <f t="shared" si="218"/>
        <v>12205225.500199247</v>
      </c>
      <c r="AB1258" s="24">
        <f>IFERROR(AA1258/MAX($J$3:AA1258)-1,"")</f>
        <v>-5.7753491344646468E-3</v>
      </c>
      <c r="AG1258" s="3">
        <v>44763</v>
      </c>
      <c r="AH1258">
        <v>13675953.714556741</v>
      </c>
      <c r="AI1258" s="24">
        <f>AH1258/MAX($AH$2:AH1258)-1</f>
        <v>-9.8246393739892524E-3</v>
      </c>
      <c r="AJ1258" s="27">
        <f t="shared" si="213"/>
        <v>1</v>
      </c>
      <c r="AK1258">
        <f t="shared" si="214"/>
        <v>1</v>
      </c>
      <c r="AL1258" s="28">
        <f t="shared" si="219"/>
        <v>2</v>
      </c>
      <c r="AM1258" s="28">
        <f t="shared" si="215"/>
        <v>1384</v>
      </c>
      <c r="AN1258" s="29">
        <f t="shared" ca="1" si="216"/>
        <v>-9.8246393739892524E-3</v>
      </c>
      <c r="AP1258" s="7"/>
      <c r="AT1258" s="3"/>
      <c r="AV1258" s="7"/>
      <c r="AW1258" s="6"/>
      <c r="AY1258" s="7"/>
      <c r="BA1258" s="7"/>
      <c r="BG1258" s="7"/>
      <c r="BH1258" s="7"/>
    </row>
    <row r="1259" spans="1:60" x14ac:dyDescent="0.45">
      <c r="A1259" t="s">
        <v>645</v>
      </c>
      <c r="B1259" t="s">
        <v>30</v>
      </c>
      <c r="C1259" s="6">
        <v>44349.431250000001</v>
      </c>
      <c r="D1259" s="5">
        <v>68.099999999999994</v>
      </c>
      <c r="E1259" s="6">
        <v>44350.385416666664</v>
      </c>
      <c r="F1259">
        <v>5.45</v>
      </c>
      <c r="G1259" s="7">
        <v>-0.92</v>
      </c>
      <c r="H1259">
        <v>-57373.57</v>
      </c>
      <c r="I1259" s="7">
        <v>-0.93079999999999996</v>
      </c>
      <c r="J1259">
        <v>905.15290000000005</v>
      </c>
      <c r="K1259">
        <v>61640.91</v>
      </c>
      <c r="L1259">
        <v>2270808.86</v>
      </c>
      <c r="M1259">
        <v>311</v>
      </c>
      <c r="N1259">
        <v>-184.48</v>
      </c>
      <c r="O1259" s="7">
        <v>-0.92</v>
      </c>
      <c r="P1259" s="7">
        <v>8.3000000000000004E-2</v>
      </c>
      <c r="Q1259" t="s">
        <v>535</v>
      </c>
      <c r="S1259" s="2">
        <f t="shared" si="217"/>
        <v>44349</v>
      </c>
      <c r="T1259" t="s">
        <v>645</v>
      </c>
      <c r="U1259" s="5">
        <v>68.099999999999994</v>
      </c>
      <c r="V1259">
        <v>5.45</v>
      </c>
      <c r="W1259">
        <f t="shared" si="220"/>
        <v>12205225.500199247</v>
      </c>
      <c r="X1259">
        <f t="shared" si="210"/>
        <v>30513.063750498117</v>
      </c>
      <c r="Y1259">
        <f t="shared" si="211"/>
        <v>450</v>
      </c>
      <c r="Z1259">
        <f t="shared" si="212"/>
        <v>-28523.474999999999</v>
      </c>
      <c r="AA1259" s="5" t="str">
        <f t="shared" si="218"/>
        <v/>
      </c>
      <c r="AB1259" s="24" t="str">
        <f>IFERROR(AA1259/MAX($J$3:AA1259)-1,"")</f>
        <v/>
      </c>
      <c r="AG1259" s="3">
        <v>44764</v>
      </c>
      <c r="AH1259">
        <v>13657481.00205674</v>
      </c>
      <c r="AI1259" s="24">
        <f>AH1259/MAX($AH$2:AH1259)-1</f>
        <v>-1.1162112806789692E-2</v>
      </c>
      <c r="AJ1259" s="27">
        <f t="shared" si="213"/>
        <v>1</v>
      </c>
      <c r="AK1259">
        <f t="shared" si="214"/>
        <v>1</v>
      </c>
      <c r="AL1259" s="28">
        <f t="shared" si="219"/>
        <v>2</v>
      </c>
      <c r="AM1259" s="28">
        <f t="shared" si="215"/>
        <v>1384</v>
      </c>
      <c r="AN1259" s="29">
        <f t="shared" ca="1" si="216"/>
        <v>-1.1162112806789692E-2</v>
      </c>
      <c r="AP1259" s="7"/>
      <c r="AT1259" s="3"/>
      <c r="AV1259" s="7"/>
      <c r="AW1259" s="6"/>
      <c r="AY1259" s="7"/>
      <c r="BA1259" s="7"/>
      <c r="BG1259" s="7"/>
      <c r="BH1259" s="7"/>
    </row>
    <row r="1260" spans="1:60" x14ac:dyDescent="0.45">
      <c r="A1260" t="s">
        <v>594</v>
      </c>
      <c r="B1260" t="s">
        <v>30</v>
      </c>
      <c r="C1260" s="6">
        <v>44349.54583333333</v>
      </c>
      <c r="D1260" s="5">
        <v>45.9</v>
      </c>
      <c r="E1260" s="6">
        <v>44350.385416666664</v>
      </c>
      <c r="F1260">
        <v>3.6</v>
      </c>
      <c r="G1260" s="7">
        <v>-0.92159999999999997</v>
      </c>
      <c r="H1260">
        <v>-57461.37</v>
      </c>
      <c r="I1260" s="7">
        <v>-0.93240000000000001</v>
      </c>
      <c r="J1260">
        <v>1342.712</v>
      </c>
      <c r="K1260">
        <v>61630.49</v>
      </c>
      <c r="L1260">
        <v>2213347.5</v>
      </c>
      <c r="M1260">
        <v>146</v>
      </c>
      <c r="N1260">
        <v>-393.57</v>
      </c>
      <c r="O1260" s="7">
        <v>-0.92159999999999997</v>
      </c>
      <c r="P1260" s="7">
        <v>6.8599999999999994E-2</v>
      </c>
      <c r="Q1260" t="s">
        <v>535</v>
      </c>
      <c r="S1260" s="2">
        <f t="shared" si="217"/>
        <v>44349</v>
      </c>
      <c r="T1260" t="s">
        <v>594</v>
      </c>
      <c r="U1260" s="5">
        <v>45.9</v>
      </c>
      <c r="V1260">
        <v>3.6</v>
      </c>
      <c r="W1260">
        <f t="shared" si="220"/>
        <v>12205225.500199247</v>
      </c>
      <c r="X1260">
        <f t="shared" si="210"/>
        <v>30513.063750498117</v>
      </c>
      <c r="Y1260">
        <f t="shared" si="211"/>
        <v>675</v>
      </c>
      <c r="Z1260">
        <f t="shared" si="212"/>
        <v>-28886.625</v>
      </c>
      <c r="AA1260" s="5">
        <f t="shared" si="218"/>
        <v>12147815.400199248</v>
      </c>
      <c r="AB1260" s="24">
        <f>IFERROR(AA1260/MAX($J$3:AA1260)-1,"")</f>
        <v>-1.0451914645501215E-2</v>
      </c>
      <c r="AG1260" s="3">
        <v>44765</v>
      </c>
      <c r="AH1260">
        <v>13657481.00205674</v>
      </c>
      <c r="AI1260" s="24">
        <f>AH1260/MAX($AH$2:AH1260)-1</f>
        <v>-1.1162112806789692E-2</v>
      </c>
      <c r="AJ1260" s="27">
        <f t="shared" si="213"/>
        <v>1</v>
      </c>
      <c r="AK1260">
        <f t="shared" si="214"/>
        <v>1</v>
      </c>
      <c r="AL1260" s="28">
        <f t="shared" si="219"/>
        <v>2</v>
      </c>
      <c r="AM1260" s="28">
        <f t="shared" si="215"/>
        <v>1384</v>
      </c>
      <c r="AN1260" s="29">
        <f t="shared" ca="1" si="216"/>
        <v>-1.1162112806789692E-2</v>
      </c>
      <c r="AP1260" s="7"/>
      <c r="AT1260" s="3"/>
      <c r="AV1260" s="7"/>
      <c r="AW1260" s="6"/>
      <c r="AY1260" s="7"/>
      <c r="BA1260" s="7"/>
      <c r="BG1260" s="7"/>
      <c r="BH1260" s="7"/>
    </row>
    <row r="1261" spans="1:60" x14ac:dyDescent="0.45">
      <c r="A1261" t="s">
        <v>598</v>
      </c>
      <c r="B1261" t="s">
        <v>30</v>
      </c>
      <c r="C1261" s="6">
        <v>44355.416666666664</v>
      </c>
      <c r="D1261" s="5">
        <v>84.6</v>
      </c>
      <c r="E1261" s="6">
        <v>44356.385416666664</v>
      </c>
      <c r="F1261">
        <v>42.4</v>
      </c>
      <c r="G1261" s="7">
        <v>-0.49880000000000002</v>
      </c>
      <c r="H1261">
        <v>-31377.91</v>
      </c>
      <c r="I1261" s="7">
        <v>-0.51380000000000003</v>
      </c>
      <c r="J1261">
        <v>721.82899999999995</v>
      </c>
      <c r="K1261">
        <v>61066.73</v>
      </c>
      <c r="L1261">
        <v>2181969.59</v>
      </c>
      <c r="M1261">
        <v>332</v>
      </c>
      <c r="N1261">
        <v>-94.51</v>
      </c>
      <c r="O1261" s="7">
        <v>-0.53720000000000001</v>
      </c>
      <c r="P1261" s="7">
        <v>2.2499999999999999E-2</v>
      </c>
      <c r="Q1261" t="s">
        <v>535</v>
      </c>
      <c r="S1261" s="2">
        <f t="shared" si="217"/>
        <v>44355</v>
      </c>
      <c r="T1261" t="s">
        <v>598</v>
      </c>
      <c r="U1261" s="5">
        <v>84.6</v>
      </c>
      <c r="V1261">
        <v>42.4</v>
      </c>
      <c r="W1261">
        <f t="shared" si="220"/>
        <v>12147815.400199248</v>
      </c>
      <c r="X1261">
        <f t="shared" si="210"/>
        <v>30369.538500498118</v>
      </c>
      <c r="Y1261">
        <f t="shared" si="211"/>
        <v>350</v>
      </c>
      <c r="Z1261">
        <f t="shared" si="212"/>
        <v>-15214.5</v>
      </c>
      <c r="AA1261" s="5">
        <f t="shared" si="218"/>
        <v>12132600.900199248</v>
      </c>
      <c r="AB1261" s="24">
        <f>IFERROR(AA1261/MAX($J$3:AA1261)-1,"")</f>
        <v>-1.1691271587357499E-2</v>
      </c>
      <c r="AG1261" s="3">
        <v>44766</v>
      </c>
      <c r="AH1261">
        <v>13657481.00205674</v>
      </c>
      <c r="AI1261" s="24">
        <f>AH1261/MAX($AH$2:AH1261)-1</f>
        <v>-1.1162112806789692E-2</v>
      </c>
      <c r="AJ1261" s="27">
        <f t="shared" si="213"/>
        <v>1</v>
      </c>
      <c r="AK1261">
        <f t="shared" si="214"/>
        <v>1</v>
      </c>
      <c r="AL1261" s="28">
        <f t="shared" si="219"/>
        <v>2</v>
      </c>
      <c r="AM1261" s="28">
        <f t="shared" si="215"/>
        <v>1384</v>
      </c>
      <c r="AN1261" s="29">
        <f t="shared" ca="1" si="216"/>
        <v>-1.1162112806789692E-2</v>
      </c>
      <c r="AP1261" s="7"/>
      <c r="AT1261" s="3"/>
      <c r="AV1261" s="7"/>
      <c r="AW1261" s="6"/>
      <c r="AY1261" s="7"/>
      <c r="BA1261" s="7"/>
      <c r="BG1261" s="7"/>
      <c r="BH1261" s="7"/>
    </row>
    <row r="1262" spans="1:60" x14ac:dyDescent="0.45">
      <c r="A1262" t="s">
        <v>590</v>
      </c>
      <c r="B1262" t="s">
        <v>30</v>
      </c>
      <c r="C1262" s="6">
        <v>44356.551388888889</v>
      </c>
      <c r="D1262" s="5">
        <v>49.3</v>
      </c>
      <c r="E1262" s="6">
        <v>44357.385416666664</v>
      </c>
      <c r="F1262">
        <v>31.4</v>
      </c>
      <c r="G1262" s="7">
        <v>-0.36309999999999998</v>
      </c>
      <c r="H1262">
        <v>-23112.38</v>
      </c>
      <c r="I1262" s="7">
        <v>-0.3795</v>
      </c>
      <c r="J1262">
        <v>1235.4939999999999</v>
      </c>
      <c r="K1262">
        <v>60909.85</v>
      </c>
      <c r="L1262">
        <v>2158857.21</v>
      </c>
      <c r="M1262">
        <v>138</v>
      </c>
      <c r="N1262">
        <v>-167.48</v>
      </c>
      <c r="O1262" s="7">
        <v>-0.37219999999999998</v>
      </c>
      <c r="P1262" s="7">
        <v>1.0456000000000001</v>
      </c>
      <c r="Q1262" t="s">
        <v>535</v>
      </c>
      <c r="S1262" s="2">
        <f t="shared" si="217"/>
        <v>44356</v>
      </c>
      <c r="T1262" t="s">
        <v>590</v>
      </c>
      <c r="U1262" s="5">
        <v>49.3</v>
      </c>
      <c r="V1262">
        <v>31.4</v>
      </c>
      <c r="W1262">
        <f t="shared" si="220"/>
        <v>12132600.900199248</v>
      </c>
      <c r="X1262">
        <f t="shared" si="210"/>
        <v>30331.502250498121</v>
      </c>
      <c r="Y1262">
        <f t="shared" si="211"/>
        <v>625</v>
      </c>
      <c r="Z1262">
        <f t="shared" si="212"/>
        <v>-11691.875</v>
      </c>
      <c r="AA1262" s="5" t="str">
        <f t="shared" si="218"/>
        <v/>
      </c>
      <c r="AB1262" s="24" t="str">
        <f>IFERROR(AA1262/MAX($J$3:AA1262)-1,"")</f>
        <v/>
      </c>
      <c r="AG1262" s="3">
        <v>44767</v>
      </c>
      <c r="AH1262">
        <v>13636051.327056739</v>
      </c>
      <c r="AI1262" s="24">
        <f>AH1262/MAX($AH$2:AH1262)-1</f>
        <v>-1.271367817576563E-2</v>
      </c>
      <c r="AJ1262" s="27">
        <f t="shared" si="213"/>
        <v>1</v>
      </c>
      <c r="AK1262">
        <f t="shared" si="214"/>
        <v>1</v>
      </c>
      <c r="AL1262" s="28">
        <f t="shared" si="219"/>
        <v>2</v>
      </c>
      <c r="AM1262" s="28">
        <f t="shared" si="215"/>
        <v>1384</v>
      </c>
      <c r="AN1262" s="29">
        <f t="shared" ca="1" si="216"/>
        <v>-1.271367817576563E-2</v>
      </c>
      <c r="AP1262" s="7"/>
      <c r="AT1262" s="3"/>
      <c r="AV1262" s="7"/>
      <c r="AW1262" s="6"/>
      <c r="AY1262" s="7"/>
      <c r="BA1262" s="7"/>
      <c r="BG1262" s="7"/>
      <c r="BH1262" s="7"/>
    </row>
    <row r="1263" spans="1:60" x14ac:dyDescent="0.45">
      <c r="A1263" t="s">
        <v>590</v>
      </c>
      <c r="B1263" t="s">
        <v>30</v>
      </c>
      <c r="C1263" s="6">
        <v>44356.551388888889</v>
      </c>
      <c r="D1263" s="5">
        <v>49.3</v>
      </c>
      <c r="E1263" s="6">
        <v>44357.385416666664</v>
      </c>
      <c r="F1263">
        <v>31.4</v>
      </c>
      <c r="G1263" s="7">
        <v>-0.36309999999999998</v>
      </c>
      <c r="H1263">
        <v>-22694.53</v>
      </c>
      <c r="I1263" s="7">
        <v>-0.3795</v>
      </c>
      <c r="J1263">
        <v>1213.1569999999999</v>
      </c>
      <c r="K1263">
        <v>59808.65</v>
      </c>
      <c r="L1263">
        <v>1939035.25</v>
      </c>
      <c r="M1263">
        <v>138</v>
      </c>
      <c r="N1263">
        <v>-164.45</v>
      </c>
      <c r="O1263" s="7">
        <v>-0.37219999999999998</v>
      </c>
      <c r="P1263" s="7">
        <v>1.0456000000000001</v>
      </c>
      <c r="Q1263" t="s">
        <v>535</v>
      </c>
      <c r="S1263" s="2">
        <f t="shared" si="217"/>
        <v>44356</v>
      </c>
      <c r="T1263" t="s">
        <v>590</v>
      </c>
      <c r="U1263" s="5">
        <v>49.3</v>
      </c>
      <c r="V1263">
        <v>31.4</v>
      </c>
      <c r="W1263">
        <f t="shared" si="220"/>
        <v>12132600.900199248</v>
      </c>
      <c r="X1263">
        <f t="shared" si="210"/>
        <v>30331.502250498121</v>
      </c>
      <c r="Y1263">
        <f t="shared" si="211"/>
        <v>625</v>
      </c>
      <c r="Z1263">
        <f t="shared" si="212"/>
        <v>-11691.875</v>
      </c>
      <c r="AA1263" s="5" t="str">
        <f t="shared" si="218"/>
        <v/>
      </c>
      <c r="AB1263" s="24" t="str">
        <f>IFERROR(AA1263/MAX($J$3:AA1263)-1,"")</f>
        <v/>
      </c>
      <c r="AG1263" s="3">
        <v>44768</v>
      </c>
      <c r="AH1263">
        <v>13641965.264556739</v>
      </c>
      <c r="AI1263" s="24">
        <f>AH1263/MAX($AH$2:AH1263)-1</f>
        <v>-1.2285493398381586E-2</v>
      </c>
      <c r="AJ1263" s="27">
        <f t="shared" si="213"/>
        <v>1</v>
      </c>
      <c r="AK1263">
        <f t="shared" si="214"/>
        <v>1</v>
      </c>
      <c r="AL1263" s="28">
        <f t="shared" si="219"/>
        <v>2</v>
      </c>
      <c r="AM1263" s="28">
        <f t="shared" si="215"/>
        <v>1384</v>
      </c>
      <c r="AN1263" s="29">
        <f t="shared" ca="1" si="216"/>
        <v>-1.2285493398381586E-2</v>
      </c>
      <c r="AP1263" s="7"/>
      <c r="AT1263" s="3"/>
      <c r="AV1263" s="7"/>
      <c r="AW1263" s="6"/>
      <c r="AY1263" s="7"/>
      <c r="BA1263" s="7"/>
      <c r="BG1263" s="7"/>
      <c r="BH1263" s="7"/>
    </row>
    <row r="1264" spans="1:60" x14ac:dyDescent="0.45">
      <c r="A1264" t="s">
        <v>598</v>
      </c>
      <c r="B1264" t="s">
        <v>30</v>
      </c>
      <c r="C1264" s="6">
        <v>44356.566666666666</v>
      </c>
      <c r="D1264" s="5">
        <v>63.85</v>
      </c>
      <c r="E1264" s="6">
        <v>44357.385416666664</v>
      </c>
      <c r="F1264">
        <v>68.849999999999994</v>
      </c>
      <c r="G1264" s="7">
        <v>7.8299999999999995E-2</v>
      </c>
      <c r="H1264">
        <v>3438.41</v>
      </c>
      <c r="I1264" s="7">
        <v>5.7500000000000002E-2</v>
      </c>
      <c r="J1264">
        <v>936.13229999999999</v>
      </c>
      <c r="K1264">
        <v>59772.04</v>
      </c>
      <c r="L1264">
        <v>1942473.66</v>
      </c>
      <c r="M1264">
        <v>116</v>
      </c>
      <c r="N1264">
        <v>29.64</v>
      </c>
      <c r="O1264" s="7">
        <v>-0.3735</v>
      </c>
      <c r="P1264" s="7">
        <v>1.1817</v>
      </c>
      <c r="Q1264" t="s">
        <v>535</v>
      </c>
      <c r="S1264" s="2">
        <f t="shared" si="217"/>
        <v>44356</v>
      </c>
      <c r="T1264" t="s">
        <v>598</v>
      </c>
      <c r="U1264" s="5">
        <v>63.85</v>
      </c>
      <c r="V1264">
        <v>68.849999999999994</v>
      </c>
      <c r="W1264">
        <f t="shared" si="220"/>
        <v>12132600.900199248</v>
      </c>
      <c r="X1264">
        <f t="shared" si="210"/>
        <v>30331.502250498121</v>
      </c>
      <c r="Y1264">
        <f t="shared" si="211"/>
        <v>475</v>
      </c>
      <c r="Z1264">
        <f t="shared" si="212"/>
        <v>1744.674999999994</v>
      </c>
      <c r="AA1264" s="5" t="str">
        <f t="shared" si="218"/>
        <v/>
      </c>
      <c r="AB1264" s="24" t="str">
        <f>IFERROR(AA1264/MAX($J$3:AA1264)-1,"")</f>
        <v/>
      </c>
      <c r="AG1264" s="3">
        <v>44769</v>
      </c>
      <c r="AH1264">
        <v>13877138.777056739</v>
      </c>
      <c r="AI1264" s="24">
        <f>AH1264/MAX($AH$2:AH1264)-1</f>
        <v>0</v>
      </c>
      <c r="AJ1264" s="27">
        <f t="shared" si="213"/>
        <v>1</v>
      </c>
      <c r="AK1264">
        <f t="shared" si="214"/>
        <v>1</v>
      </c>
      <c r="AL1264" s="28">
        <f t="shared" si="219"/>
        <v>2</v>
      </c>
      <c r="AM1264" s="28">
        <f t="shared" si="215"/>
        <v>1384</v>
      </c>
      <c r="AN1264" s="29">
        <f t="shared" ca="1" si="216"/>
        <v>0</v>
      </c>
      <c r="AP1264" s="7"/>
      <c r="AT1264" s="3"/>
      <c r="AV1264" s="7"/>
      <c r="AW1264" s="6"/>
      <c r="AY1264" s="7"/>
      <c r="BA1264" s="7"/>
      <c r="BG1264" s="7"/>
      <c r="BH1264" s="7"/>
    </row>
    <row r="1265" spans="1:60" x14ac:dyDescent="0.45">
      <c r="A1265" t="s">
        <v>591</v>
      </c>
      <c r="B1265" t="s">
        <v>30</v>
      </c>
      <c r="C1265" s="6">
        <v>44356.606249999997</v>
      </c>
      <c r="D1265" s="5">
        <v>44.9</v>
      </c>
      <c r="E1265" s="6">
        <v>44357.385416666664</v>
      </c>
      <c r="F1265">
        <v>17</v>
      </c>
      <c r="G1265" s="7">
        <v>-0.62139999999999995</v>
      </c>
      <c r="H1265">
        <v>-38716.49</v>
      </c>
      <c r="I1265" s="7">
        <v>-0.63519999999999999</v>
      </c>
      <c r="J1265">
        <v>1357.568</v>
      </c>
      <c r="K1265">
        <v>60954.82</v>
      </c>
      <c r="L1265">
        <v>2120140.71</v>
      </c>
      <c r="M1265">
        <v>59</v>
      </c>
      <c r="N1265">
        <v>-656.21</v>
      </c>
      <c r="O1265" s="7">
        <v>-0.68820000000000003</v>
      </c>
      <c r="P1265" s="7">
        <v>0.5323</v>
      </c>
      <c r="Q1265" t="s">
        <v>535</v>
      </c>
      <c r="S1265" s="2">
        <f t="shared" si="217"/>
        <v>44356</v>
      </c>
      <c r="T1265" t="s">
        <v>591</v>
      </c>
      <c r="U1265" s="5">
        <v>44.9</v>
      </c>
      <c r="V1265">
        <v>17</v>
      </c>
      <c r="W1265">
        <f t="shared" si="220"/>
        <v>12132600.900199248</v>
      </c>
      <c r="X1265">
        <f t="shared" si="210"/>
        <v>30331.502250498121</v>
      </c>
      <c r="Y1265">
        <f t="shared" si="211"/>
        <v>675</v>
      </c>
      <c r="Z1265">
        <f t="shared" si="212"/>
        <v>-19250.324999999997</v>
      </c>
      <c r="AA1265" s="5">
        <f t="shared" si="218"/>
        <v>12091711.500199247</v>
      </c>
      <c r="AB1265" s="24">
        <f>IFERROR(AA1265/MAX($J$3:AA1265)-1,"")</f>
        <v>-1.5022078497761382E-2</v>
      </c>
      <c r="AG1265" s="3">
        <v>44770</v>
      </c>
      <c r="AH1265">
        <v>14027826.814556738</v>
      </c>
      <c r="AI1265" s="24">
        <f>AH1265/MAX($AH$2:AH1265)-1</f>
        <v>0</v>
      </c>
      <c r="AJ1265" s="27">
        <f t="shared" si="213"/>
        <v>1</v>
      </c>
      <c r="AK1265">
        <f t="shared" si="214"/>
        <v>1</v>
      </c>
      <c r="AL1265" s="28">
        <f t="shared" si="219"/>
        <v>2</v>
      </c>
      <c r="AM1265" s="28">
        <f t="shared" si="215"/>
        <v>1384</v>
      </c>
      <c r="AN1265" s="29">
        <f t="shared" ca="1" si="216"/>
        <v>0</v>
      </c>
      <c r="AP1265" s="7"/>
      <c r="AT1265" s="3"/>
      <c r="AV1265" s="7"/>
      <c r="AW1265" s="6"/>
      <c r="AY1265" s="7"/>
      <c r="BA1265" s="7"/>
      <c r="BG1265" s="7"/>
      <c r="BH1265" s="7"/>
    </row>
    <row r="1266" spans="1:60" x14ac:dyDescent="0.45">
      <c r="A1266" t="s">
        <v>643</v>
      </c>
      <c r="B1266" t="s">
        <v>30</v>
      </c>
      <c r="C1266" s="6">
        <v>44357.43472222222</v>
      </c>
      <c r="D1266" s="5">
        <v>38.5</v>
      </c>
      <c r="E1266" s="6">
        <v>44357.638194444444</v>
      </c>
      <c r="F1266">
        <v>36.85</v>
      </c>
      <c r="G1266" s="7">
        <v>-4.2900000000000001E-2</v>
      </c>
      <c r="H1266">
        <v>-3783.22</v>
      </c>
      <c r="I1266" s="7">
        <v>-6.2399999999999997E-2</v>
      </c>
      <c r="J1266">
        <v>1574.0440000000001</v>
      </c>
      <c r="K1266">
        <v>60600.7</v>
      </c>
      <c r="L1266">
        <v>2116357.5</v>
      </c>
      <c r="M1266">
        <v>294</v>
      </c>
      <c r="N1266">
        <v>-12.87</v>
      </c>
      <c r="O1266" s="7">
        <v>-0.40649999999999997</v>
      </c>
      <c r="P1266" s="7">
        <v>0.55320000000000003</v>
      </c>
      <c r="Q1266" t="s">
        <v>535</v>
      </c>
      <c r="S1266" s="2">
        <f t="shared" si="217"/>
        <v>44357</v>
      </c>
      <c r="T1266" t="s">
        <v>643</v>
      </c>
      <c r="U1266" s="5">
        <v>38.5</v>
      </c>
      <c r="V1266">
        <v>36.85</v>
      </c>
      <c r="W1266">
        <f t="shared" si="220"/>
        <v>12091711.500199247</v>
      </c>
      <c r="X1266">
        <f t="shared" si="210"/>
        <v>30229.278750498117</v>
      </c>
      <c r="Y1266">
        <f t="shared" si="211"/>
        <v>775</v>
      </c>
      <c r="Z1266">
        <f t="shared" si="212"/>
        <v>-1862.7124999999953</v>
      </c>
      <c r="AA1266" s="5">
        <f t="shared" si="218"/>
        <v>12089848.787699247</v>
      </c>
      <c r="AB1266" s="24">
        <f>IFERROR(AA1266/MAX($J$3:AA1266)-1,"")</f>
        <v>-1.5173813071198472E-2</v>
      </c>
      <c r="AG1266" s="3">
        <v>44771</v>
      </c>
      <c r="AH1266">
        <v>14035419.702056738</v>
      </c>
      <c r="AI1266" s="24">
        <f>AH1266/MAX($AH$2:AH1266)-1</f>
        <v>0</v>
      </c>
      <c r="AJ1266" s="27">
        <f t="shared" si="213"/>
        <v>1</v>
      </c>
      <c r="AK1266">
        <f t="shared" si="214"/>
        <v>1</v>
      </c>
      <c r="AL1266" s="28">
        <f t="shared" si="219"/>
        <v>2</v>
      </c>
      <c r="AM1266" s="28">
        <f t="shared" si="215"/>
        <v>1384</v>
      </c>
      <c r="AN1266" s="29">
        <f t="shared" ca="1" si="216"/>
        <v>0</v>
      </c>
      <c r="AP1266" s="7"/>
      <c r="AT1266" s="3"/>
      <c r="AV1266" s="7"/>
      <c r="AW1266" s="6"/>
      <c r="AY1266" s="7"/>
      <c r="BA1266" s="7"/>
      <c r="BG1266" s="7"/>
      <c r="BH1266" s="7"/>
    </row>
    <row r="1267" spans="1:60" x14ac:dyDescent="0.45">
      <c r="A1267" t="s">
        <v>598</v>
      </c>
      <c r="B1267" t="s">
        <v>30</v>
      </c>
      <c r="C1267" s="6">
        <v>44361.463194444441</v>
      </c>
      <c r="D1267" s="5">
        <v>91.5</v>
      </c>
      <c r="E1267" s="6">
        <v>44362.385416666664</v>
      </c>
      <c r="F1267">
        <v>27.05</v>
      </c>
      <c r="G1267" s="7">
        <v>-0.70440000000000003</v>
      </c>
      <c r="H1267">
        <v>-43457</v>
      </c>
      <c r="I1267" s="7">
        <v>-0.71730000000000005</v>
      </c>
      <c r="J1267">
        <v>662.096</v>
      </c>
      <c r="K1267">
        <v>60581.79</v>
      </c>
      <c r="L1267">
        <v>2072900.5</v>
      </c>
      <c r="M1267">
        <v>265</v>
      </c>
      <c r="N1267">
        <v>-163.99</v>
      </c>
      <c r="O1267" s="7">
        <v>-0.70440000000000003</v>
      </c>
      <c r="P1267" s="7">
        <v>3.5000000000000003E-2</v>
      </c>
      <c r="Q1267" t="s">
        <v>535</v>
      </c>
      <c r="S1267" s="2">
        <f t="shared" si="217"/>
        <v>44361</v>
      </c>
      <c r="T1267" t="s">
        <v>598</v>
      </c>
      <c r="U1267" s="5">
        <v>91.5</v>
      </c>
      <c r="V1267">
        <v>27.05</v>
      </c>
      <c r="W1267">
        <f t="shared" si="220"/>
        <v>12089848.787699247</v>
      </c>
      <c r="X1267">
        <f t="shared" si="210"/>
        <v>30224.621969248117</v>
      </c>
      <c r="Y1267">
        <f t="shared" si="211"/>
        <v>325</v>
      </c>
      <c r="Z1267">
        <f t="shared" si="212"/>
        <v>-21331.537500000002</v>
      </c>
      <c r="AA1267" s="5">
        <f t="shared" si="218"/>
        <v>12068517.250199247</v>
      </c>
      <c r="AB1267" s="24">
        <f>IFERROR(AA1267/MAX($J$3:AA1267)-1,"")</f>
        <v>-1.6911457363228632E-2</v>
      </c>
      <c r="AG1267" s="3">
        <v>44772</v>
      </c>
      <c r="AH1267">
        <v>14035419.702056738</v>
      </c>
      <c r="AI1267" s="24">
        <f>AH1267/MAX($AH$2:AH1267)-1</f>
        <v>0</v>
      </c>
      <c r="AJ1267" s="27">
        <f t="shared" si="213"/>
        <v>1</v>
      </c>
      <c r="AK1267">
        <f t="shared" si="214"/>
        <v>1</v>
      </c>
      <c r="AL1267" s="28">
        <f t="shared" si="219"/>
        <v>2</v>
      </c>
      <c r="AM1267" s="28">
        <f t="shared" si="215"/>
        <v>1384</v>
      </c>
      <c r="AN1267" s="29">
        <f t="shared" ca="1" si="216"/>
        <v>0</v>
      </c>
      <c r="AP1267" s="7"/>
      <c r="AT1267" s="3"/>
      <c r="AV1267" s="7"/>
      <c r="AW1267" s="6"/>
      <c r="AY1267" s="7"/>
      <c r="BA1267" s="7"/>
      <c r="BG1267" s="7"/>
      <c r="BH1267" s="7"/>
    </row>
    <row r="1268" spans="1:60" x14ac:dyDescent="0.45">
      <c r="A1268" t="s">
        <v>587</v>
      </c>
      <c r="B1268" t="s">
        <v>30</v>
      </c>
      <c r="C1268" s="6">
        <v>44363.454861111109</v>
      </c>
      <c r="D1268" s="5">
        <v>45.6</v>
      </c>
      <c r="E1268" s="6">
        <v>44364.385416666664</v>
      </c>
      <c r="F1268">
        <v>77.900000000000006</v>
      </c>
      <c r="G1268" s="7">
        <v>0.70830000000000004</v>
      </c>
      <c r="H1268">
        <v>41123.32</v>
      </c>
      <c r="I1268" s="7">
        <v>0.68130000000000002</v>
      </c>
      <c r="J1268">
        <v>1323.7829999999999</v>
      </c>
      <c r="K1268">
        <v>60364.5</v>
      </c>
      <c r="L1268">
        <v>2114023.81</v>
      </c>
      <c r="M1268">
        <v>277</v>
      </c>
      <c r="N1268">
        <v>148.46</v>
      </c>
      <c r="O1268" s="7">
        <v>-0.50329999999999997</v>
      </c>
      <c r="P1268" s="7">
        <v>0.88600000000000001</v>
      </c>
      <c r="Q1268" t="s">
        <v>535</v>
      </c>
      <c r="S1268" s="2">
        <f t="shared" si="217"/>
        <v>44363</v>
      </c>
      <c r="T1268" t="s">
        <v>587</v>
      </c>
      <c r="U1268" s="5">
        <v>45.6</v>
      </c>
      <c r="V1268">
        <v>77.900000000000006</v>
      </c>
      <c r="W1268">
        <f t="shared" si="220"/>
        <v>12068517.250199247</v>
      </c>
      <c r="X1268">
        <f t="shared" si="210"/>
        <v>30171.293125498119</v>
      </c>
      <c r="Y1268">
        <f t="shared" si="211"/>
        <v>650</v>
      </c>
      <c r="Z1268">
        <f t="shared" si="212"/>
        <v>20192.250000000004</v>
      </c>
      <c r="AA1268" s="5" t="str">
        <f t="shared" si="218"/>
        <v/>
      </c>
      <c r="AB1268" s="24" t="str">
        <f>IFERROR(AA1268/MAX($J$3:AA1268)-1,"")</f>
        <v/>
      </c>
      <c r="AG1268" s="3">
        <v>44773</v>
      </c>
      <c r="AH1268">
        <v>14035419.702056738</v>
      </c>
      <c r="AI1268" s="24">
        <f>AH1268/MAX($AH$2:AH1268)-1</f>
        <v>0</v>
      </c>
      <c r="AJ1268" s="27">
        <f t="shared" si="213"/>
        <v>1</v>
      </c>
      <c r="AK1268">
        <f t="shared" si="214"/>
        <v>1</v>
      </c>
      <c r="AL1268" s="28">
        <f t="shared" si="219"/>
        <v>2</v>
      </c>
      <c r="AM1268" s="28">
        <f t="shared" si="215"/>
        <v>1384</v>
      </c>
      <c r="AN1268" s="29">
        <f t="shared" ca="1" si="216"/>
        <v>0</v>
      </c>
      <c r="AP1268" s="7"/>
      <c r="AT1268" s="3"/>
      <c r="AV1268" s="7"/>
      <c r="AW1268" s="6"/>
      <c r="AY1268" s="7"/>
      <c r="BA1268" s="7"/>
      <c r="BG1268" s="7"/>
      <c r="BH1268" s="7"/>
    </row>
    <row r="1269" spans="1:60" x14ac:dyDescent="0.45">
      <c r="A1269" t="s">
        <v>587</v>
      </c>
      <c r="B1269" t="s">
        <v>30</v>
      </c>
      <c r="C1269" s="6">
        <v>44363.527777777781</v>
      </c>
      <c r="D1269" s="5">
        <v>53.35</v>
      </c>
      <c r="E1269" s="6">
        <v>44364.385416666664</v>
      </c>
      <c r="F1269">
        <v>77.900000000000006</v>
      </c>
      <c r="G1269" s="7">
        <v>0.4602</v>
      </c>
      <c r="H1269">
        <v>26008.74</v>
      </c>
      <c r="I1269" s="7">
        <v>0.43559999999999999</v>
      </c>
      <c r="J1269">
        <v>1119.2570000000001</v>
      </c>
      <c r="K1269">
        <v>59712.37</v>
      </c>
      <c r="L1269">
        <v>1968482.4</v>
      </c>
      <c r="M1269">
        <v>172</v>
      </c>
      <c r="N1269">
        <v>151.21</v>
      </c>
      <c r="O1269" s="7">
        <v>-0.57540000000000002</v>
      </c>
      <c r="P1269" s="7">
        <v>0.61199999999999999</v>
      </c>
      <c r="Q1269" t="s">
        <v>535</v>
      </c>
      <c r="S1269" s="2">
        <f t="shared" si="217"/>
        <v>44363</v>
      </c>
      <c r="T1269" t="s">
        <v>587</v>
      </c>
      <c r="U1269" s="5">
        <v>53.35</v>
      </c>
      <c r="V1269">
        <v>77.900000000000006</v>
      </c>
      <c r="W1269">
        <f t="shared" si="220"/>
        <v>12068517.250199247</v>
      </c>
      <c r="X1269">
        <f t="shared" si="210"/>
        <v>30171.293125498119</v>
      </c>
      <c r="Y1269">
        <f t="shared" si="211"/>
        <v>575</v>
      </c>
      <c r="Z1269">
        <f t="shared" si="212"/>
        <v>13361.562500000002</v>
      </c>
      <c r="AA1269" s="5">
        <f t="shared" si="218"/>
        <v>12102071.062699247</v>
      </c>
      <c r="AB1269" s="24">
        <f>IFERROR(AA1269/MAX($J$3:AA1269)-1,"")</f>
        <v>-1.4178199586264539E-2</v>
      </c>
      <c r="AG1269" s="3">
        <v>44774</v>
      </c>
      <c r="AH1269">
        <v>14005721.727056738</v>
      </c>
      <c r="AI1269" s="24">
        <f>AH1269/MAX($AH$2:AH1269)-1</f>
        <v>-2.1159306690092805E-3</v>
      </c>
      <c r="AJ1269" s="27">
        <f t="shared" si="213"/>
        <v>1</v>
      </c>
      <c r="AK1269">
        <f t="shared" si="214"/>
        <v>1</v>
      </c>
      <c r="AL1269" s="28">
        <f t="shared" si="219"/>
        <v>2</v>
      </c>
      <c r="AM1269" s="28">
        <f t="shared" si="215"/>
        <v>1384</v>
      </c>
      <c r="AN1269" s="29">
        <f t="shared" ca="1" si="216"/>
        <v>-2.1159306690092805E-3</v>
      </c>
      <c r="AP1269" s="7"/>
      <c r="AT1269" s="3"/>
      <c r="AV1269" s="7"/>
      <c r="AW1269" s="6"/>
      <c r="AY1269" s="7"/>
      <c r="BA1269" s="7"/>
      <c r="BG1269" s="7"/>
      <c r="BH1269" s="7"/>
    </row>
    <row r="1270" spans="1:60" x14ac:dyDescent="0.45">
      <c r="A1270" t="s">
        <v>644</v>
      </c>
      <c r="B1270" t="s">
        <v>30</v>
      </c>
      <c r="C1270" s="6">
        <v>44365.416666666664</v>
      </c>
      <c r="D1270" s="5">
        <v>115.8</v>
      </c>
      <c r="E1270" s="6">
        <v>44368.385416666664</v>
      </c>
      <c r="F1270">
        <v>119.5</v>
      </c>
      <c r="G1270" s="7">
        <v>3.2000000000000001E-2</v>
      </c>
      <c r="H1270">
        <v>704.56</v>
      </c>
      <c r="I1270" s="7">
        <v>1.1599999999999999E-2</v>
      </c>
      <c r="J1270">
        <v>523.05799999999999</v>
      </c>
      <c r="K1270">
        <v>60570.12</v>
      </c>
      <c r="L1270">
        <v>2114728.37</v>
      </c>
      <c r="M1270">
        <v>332</v>
      </c>
      <c r="N1270">
        <v>2.12</v>
      </c>
      <c r="O1270" s="7">
        <v>-0.68049999999999999</v>
      </c>
      <c r="P1270" s="7">
        <v>0.71589999999999998</v>
      </c>
      <c r="Q1270" t="s">
        <v>535</v>
      </c>
      <c r="S1270" s="2">
        <f t="shared" si="217"/>
        <v>44365</v>
      </c>
      <c r="T1270" t="s">
        <v>644</v>
      </c>
      <c r="U1270" s="5">
        <v>115.8</v>
      </c>
      <c r="V1270">
        <v>119.5</v>
      </c>
      <c r="W1270">
        <f t="shared" si="220"/>
        <v>12102071.062699247</v>
      </c>
      <c r="X1270">
        <f t="shared" si="210"/>
        <v>30255.177656748117</v>
      </c>
      <c r="Y1270">
        <f t="shared" si="211"/>
        <v>250</v>
      </c>
      <c r="Z1270">
        <f t="shared" si="212"/>
        <v>336.74999999999852</v>
      </c>
      <c r="AA1270" s="5" t="str">
        <f t="shared" si="218"/>
        <v/>
      </c>
      <c r="AB1270" s="24" t="str">
        <f>IFERROR(AA1270/MAX($J$3:AA1270)-1,"")</f>
        <v/>
      </c>
      <c r="AG1270" s="3">
        <v>44775</v>
      </c>
      <c r="AH1270">
        <v>13949893.602056738</v>
      </c>
      <c r="AI1270" s="24">
        <f>AH1270/MAX($AH$2:AH1270)-1</f>
        <v>-6.0935904886026959E-3</v>
      </c>
      <c r="AJ1270" s="27">
        <f t="shared" si="213"/>
        <v>1</v>
      </c>
      <c r="AK1270">
        <f t="shared" si="214"/>
        <v>1</v>
      </c>
      <c r="AL1270" s="28">
        <f t="shared" si="219"/>
        <v>2</v>
      </c>
      <c r="AM1270" s="28">
        <f t="shared" si="215"/>
        <v>1384</v>
      </c>
      <c r="AN1270" s="29">
        <f t="shared" ca="1" si="216"/>
        <v>-6.0935904886026959E-3</v>
      </c>
      <c r="AP1270" s="7"/>
      <c r="AT1270" s="3"/>
      <c r="AV1270" s="7"/>
      <c r="AW1270" s="6"/>
      <c r="AY1270" s="7"/>
      <c r="BA1270" s="7"/>
      <c r="BG1270" s="7"/>
      <c r="BH1270" s="7"/>
    </row>
    <row r="1271" spans="1:60" x14ac:dyDescent="0.45">
      <c r="A1271" t="s">
        <v>591</v>
      </c>
      <c r="B1271" t="s">
        <v>30</v>
      </c>
      <c r="C1271" s="6">
        <v>44365.417361111111</v>
      </c>
      <c r="D1271" s="5">
        <v>133</v>
      </c>
      <c r="E1271" s="6">
        <v>44368.385416666664</v>
      </c>
      <c r="F1271">
        <v>142.80000000000001</v>
      </c>
      <c r="G1271" s="7">
        <v>7.3700000000000002E-2</v>
      </c>
      <c r="H1271">
        <v>3206.71</v>
      </c>
      <c r="I1271" s="7">
        <v>5.2900000000000003E-2</v>
      </c>
      <c r="J1271">
        <v>455.3689</v>
      </c>
      <c r="K1271">
        <v>60564.06</v>
      </c>
      <c r="L1271">
        <v>2117935.08</v>
      </c>
      <c r="M1271">
        <v>331</v>
      </c>
      <c r="N1271">
        <v>9.69</v>
      </c>
      <c r="O1271" s="7">
        <v>-0.65490000000000004</v>
      </c>
      <c r="P1271" s="7">
        <v>0.71430000000000005</v>
      </c>
      <c r="Q1271" t="s">
        <v>535</v>
      </c>
      <c r="S1271" s="2">
        <f t="shared" si="217"/>
        <v>44365</v>
      </c>
      <c r="T1271" t="s">
        <v>591</v>
      </c>
      <c r="U1271" s="5">
        <v>133</v>
      </c>
      <c r="V1271">
        <v>142.80000000000001</v>
      </c>
      <c r="W1271">
        <f t="shared" si="220"/>
        <v>12102071.062699247</v>
      </c>
      <c r="X1271">
        <f t="shared" si="210"/>
        <v>30255.177656748117</v>
      </c>
      <c r="Y1271">
        <f t="shared" si="211"/>
        <v>225</v>
      </c>
      <c r="Z1271">
        <f t="shared" si="212"/>
        <v>1584.4500000000003</v>
      </c>
      <c r="AA1271" s="5" t="str">
        <f t="shared" si="218"/>
        <v/>
      </c>
      <c r="AB1271" s="24" t="str">
        <f>IFERROR(AA1271/MAX($J$3:AA1271)-1,"")</f>
        <v/>
      </c>
      <c r="AG1271" s="3">
        <v>44776</v>
      </c>
      <c r="AH1271">
        <v>13852137.852056738</v>
      </c>
      <c r="AI1271" s="24">
        <f>AH1271/MAX($AH$2:AH1271)-1</f>
        <v>-1.305852292918197E-2</v>
      </c>
      <c r="AJ1271" s="27">
        <f t="shared" si="213"/>
        <v>1</v>
      </c>
      <c r="AK1271">
        <f t="shared" si="214"/>
        <v>1</v>
      </c>
      <c r="AL1271" s="28">
        <f t="shared" si="219"/>
        <v>2</v>
      </c>
      <c r="AM1271" s="28">
        <f t="shared" si="215"/>
        <v>1384</v>
      </c>
      <c r="AN1271" s="29">
        <f t="shared" ca="1" si="216"/>
        <v>-1.305852292918197E-2</v>
      </c>
      <c r="AP1271" s="7"/>
      <c r="AT1271" s="3"/>
      <c r="AV1271" s="7"/>
      <c r="AW1271" s="6"/>
      <c r="AY1271" s="7"/>
      <c r="BA1271" s="7"/>
      <c r="BG1271" s="7"/>
      <c r="BH1271" s="7"/>
    </row>
    <row r="1272" spans="1:60" x14ac:dyDescent="0.45">
      <c r="A1272" t="s">
        <v>644</v>
      </c>
      <c r="B1272" t="s">
        <v>30</v>
      </c>
      <c r="C1272" s="6">
        <v>44365.520833333336</v>
      </c>
      <c r="D1272" s="5">
        <v>115.45</v>
      </c>
      <c r="E1272" s="6">
        <v>44368.385416666664</v>
      </c>
      <c r="F1272">
        <v>119.5</v>
      </c>
      <c r="G1272" s="7">
        <v>3.5099999999999999E-2</v>
      </c>
      <c r="H1272">
        <v>881.44</v>
      </c>
      <c r="I1272" s="7">
        <v>1.47E-2</v>
      </c>
      <c r="J1272">
        <v>518.34050000000002</v>
      </c>
      <c r="K1272">
        <v>59842.41</v>
      </c>
      <c r="L1272">
        <v>1969363.84</v>
      </c>
      <c r="M1272">
        <v>182</v>
      </c>
      <c r="N1272">
        <v>4.84</v>
      </c>
      <c r="O1272" s="7">
        <v>-0.67949999999999999</v>
      </c>
      <c r="P1272" s="7">
        <v>3.5099999999999999E-2</v>
      </c>
      <c r="Q1272" t="s">
        <v>535</v>
      </c>
      <c r="S1272" s="2">
        <f t="shared" si="217"/>
        <v>44365</v>
      </c>
      <c r="T1272" t="s">
        <v>644</v>
      </c>
      <c r="U1272" s="5">
        <v>115.45</v>
      </c>
      <c r="V1272">
        <v>119.5</v>
      </c>
      <c r="W1272">
        <f t="shared" si="220"/>
        <v>12102071.062699247</v>
      </c>
      <c r="X1272">
        <f t="shared" si="210"/>
        <v>30255.177656748117</v>
      </c>
      <c r="Y1272">
        <f t="shared" si="211"/>
        <v>250</v>
      </c>
      <c r="Z1272">
        <f t="shared" si="212"/>
        <v>425.12499999999773</v>
      </c>
      <c r="AA1272" s="5" t="str">
        <f t="shared" si="218"/>
        <v/>
      </c>
      <c r="AB1272" s="24" t="str">
        <f>IFERROR(AA1272/MAX($J$3:AA1272)-1,"")</f>
        <v/>
      </c>
      <c r="AG1272" s="3">
        <v>44777</v>
      </c>
      <c r="AH1272">
        <v>13756229.702056738</v>
      </c>
      <c r="AI1272" s="24">
        <f>AH1272/MAX($AH$2:AH1272)-1</f>
        <v>-1.9891816983505506E-2</v>
      </c>
      <c r="AJ1272" s="27">
        <f t="shared" si="213"/>
        <v>1</v>
      </c>
      <c r="AK1272">
        <f t="shared" si="214"/>
        <v>1</v>
      </c>
      <c r="AL1272" s="28">
        <f t="shared" si="219"/>
        <v>2</v>
      </c>
      <c r="AM1272" s="28">
        <f t="shared" si="215"/>
        <v>1384</v>
      </c>
      <c r="AN1272" s="29">
        <f t="shared" ca="1" si="216"/>
        <v>-1.9891816983505506E-2</v>
      </c>
      <c r="AP1272" s="7"/>
      <c r="AT1272" s="3"/>
      <c r="AV1272" s="7"/>
      <c r="AW1272" s="6"/>
      <c r="AY1272" s="7"/>
      <c r="BA1272" s="7"/>
      <c r="BG1272" s="7"/>
      <c r="BH1272" s="7"/>
    </row>
    <row r="1273" spans="1:60" x14ac:dyDescent="0.45">
      <c r="A1273" t="s">
        <v>591</v>
      </c>
      <c r="B1273" t="s">
        <v>30</v>
      </c>
      <c r="C1273" s="6">
        <v>44365.522222222222</v>
      </c>
      <c r="D1273" s="5">
        <v>128.69999999999999</v>
      </c>
      <c r="E1273" s="6">
        <v>44368.385416666664</v>
      </c>
      <c r="F1273">
        <v>142.80000000000001</v>
      </c>
      <c r="G1273" s="7">
        <v>0.1096</v>
      </c>
      <c r="H1273">
        <v>5292.42</v>
      </c>
      <c r="I1273" s="7">
        <v>8.8499999999999995E-2</v>
      </c>
      <c r="J1273">
        <v>464.8587</v>
      </c>
      <c r="K1273">
        <v>59827.32</v>
      </c>
      <c r="L1273">
        <v>1974656.26</v>
      </c>
      <c r="M1273">
        <v>180</v>
      </c>
      <c r="N1273">
        <v>29.4</v>
      </c>
      <c r="O1273" s="7">
        <v>-0.64339999999999997</v>
      </c>
      <c r="P1273" s="7">
        <v>0.55400000000000005</v>
      </c>
      <c r="Q1273" t="s">
        <v>535</v>
      </c>
      <c r="S1273" s="2">
        <f t="shared" si="217"/>
        <v>44365</v>
      </c>
      <c r="T1273" t="s">
        <v>591</v>
      </c>
      <c r="U1273" s="5">
        <v>128.69999999999999</v>
      </c>
      <c r="V1273">
        <v>142.80000000000001</v>
      </c>
      <c r="W1273">
        <f t="shared" si="220"/>
        <v>12102071.062699247</v>
      </c>
      <c r="X1273">
        <f t="shared" si="210"/>
        <v>30255.177656748117</v>
      </c>
      <c r="Y1273">
        <f t="shared" si="211"/>
        <v>225</v>
      </c>
      <c r="Z1273">
        <f t="shared" si="212"/>
        <v>2561.6250000000045</v>
      </c>
      <c r="AA1273" s="5">
        <f t="shared" si="218"/>
        <v>12106979.012699246</v>
      </c>
      <c r="AB1273" s="24">
        <f>IFERROR(AA1273/MAX($J$3:AA1273)-1,"")</f>
        <v>-1.3778403214199542E-2</v>
      </c>
      <c r="AG1273" s="3">
        <v>44778</v>
      </c>
      <c r="AH1273">
        <v>13756229.702056738</v>
      </c>
      <c r="AI1273" s="24">
        <f>AH1273/MAX($AH$2:AH1273)-1</f>
        <v>-1.9891816983505506E-2</v>
      </c>
      <c r="AJ1273" s="27">
        <f t="shared" si="213"/>
        <v>1</v>
      </c>
      <c r="AK1273">
        <f t="shared" si="214"/>
        <v>1</v>
      </c>
      <c r="AL1273" s="28">
        <f t="shared" si="219"/>
        <v>2</v>
      </c>
      <c r="AM1273" s="28">
        <f t="shared" si="215"/>
        <v>1384</v>
      </c>
      <c r="AN1273" s="29">
        <f t="shared" ca="1" si="216"/>
        <v>-1.9891816983505506E-2</v>
      </c>
      <c r="AP1273" s="7"/>
      <c r="AT1273" s="3"/>
      <c r="AV1273" s="7"/>
      <c r="AW1273" s="6"/>
      <c r="AY1273" s="7"/>
      <c r="BA1273" s="7"/>
      <c r="BG1273" s="7"/>
      <c r="BH1273" s="7"/>
    </row>
    <row r="1274" spans="1:60" x14ac:dyDescent="0.45">
      <c r="A1274" t="s">
        <v>596</v>
      </c>
      <c r="B1274" t="s">
        <v>30</v>
      </c>
      <c r="C1274" s="6">
        <v>44368.447222222225</v>
      </c>
      <c r="D1274" s="5">
        <v>84.35</v>
      </c>
      <c r="E1274" s="6">
        <v>44369.385416666664</v>
      </c>
      <c r="F1274">
        <v>184.2</v>
      </c>
      <c r="G1274" s="7">
        <v>1.1838</v>
      </c>
      <c r="H1274">
        <v>69794.490000000005</v>
      </c>
      <c r="I1274" s="7">
        <v>1.1518999999999999</v>
      </c>
      <c r="J1274">
        <v>718.31269999999995</v>
      </c>
      <c r="K1274">
        <v>60589.67</v>
      </c>
      <c r="L1274">
        <v>2187729.5699999998</v>
      </c>
      <c r="M1274">
        <v>288</v>
      </c>
      <c r="N1274">
        <v>242.34</v>
      </c>
      <c r="O1274" s="7">
        <v>-0.17780000000000001</v>
      </c>
      <c r="P1274" s="7">
        <v>1.1838</v>
      </c>
      <c r="Q1274" t="s">
        <v>535</v>
      </c>
      <c r="S1274" s="2">
        <f t="shared" si="217"/>
        <v>44368</v>
      </c>
      <c r="T1274" t="s">
        <v>596</v>
      </c>
      <c r="U1274" s="5">
        <v>84.35</v>
      </c>
      <c r="V1274">
        <v>184.2</v>
      </c>
      <c r="W1274">
        <f t="shared" si="220"/>
        <v>12106979.012699246</v>
      </c>
      <c r="X1274">
        <f t="shared" si="210"/>
        <v>30267.447531748116</v>
      </c>
      <c r="Y1274">
        <f t="shared" si="211"/>
        <v>350</v>
      </c>
      <c r="Z1274">
        <f t="shared" si="212"/>
        <v>34007.57499999999</v>
      </c>
      <c r="AA1274" s="5" t="str">
        <f t="shared" si="218"/>
        <v/>
      </c>
      <c r="AB1274" s="24" t="str">
        <f>IFERROR(AA1274/MAX($J$3:AA1274)-1,"")</f>
        <v/>
      </c>
      <c r="AG1274" s="3">
        <v>44779</v>
      </c>
      <c r="AH1274">
        <v>13756229.702056738</v>
      </c>
      <c r="AI1274" s="24">
        <f>AH1274/MAX($AH$2:AH1274)-1</f>
        <v>-1.9891816983505506E-2</v>
      </c>
      <c r="AJ1274" s="27">
        <f t="shared" si="213"/>
        <v>1</v>
      </c>
      <c r="AK1274">
        <f t="shared" si="214"/>
        <v>1</v>
      </c>
      <c r="AL1274" s="28">
        <f t="shared" si="219"/>
        <v>2</v>
      </c>
      <c r="AM1274" s="28">
        <f t="shared" si="215"/>
        <v>1384</v>
      </c>
      <c r="AN1274" s="29">
        <f t="shared" ca="1" si="216"/>
        <v>-1.9891816983505506E-2</v>
      </c>
      <c r="AP1274" s="7"/>
      <c r="AT1274" s="3"/>
      <c r="AV1274" s="7"/>
      <c r="AW1274" s="6"/>
      <c r="AY1274" s="7"/>
      <c r="BA1274" s="7"/>
      <c r="BG1274" s="7"/>
      <c r="BH1274" s="7"/>
    </row>
    <row r="1275" spans="1:60" x14ac:dyDescent="0.45">
      <c r="A1275" t="s">
        <v>596</v>
      </c>
      <c r="B1275" t="s">
        <v>30</v>
      </c>
      <c r="C1275" s="6">
        <v>44368.521527777775</v>
      </c>
      <c r="D1275" s="5">
        <v>86.4</v>
      </c>
      <c r="E1275" s="6">
        <v>44369.385416666664</v>
      </c>
      <c r="F1275">
        <v>184.2</v>
      </c>
      <c r="G1275" s="7">
        <v>1.1318999999999999</v>
      </c>
      <c r="H1275">
        <v>65898.03</v>
      </c>
      <c r="I1275" s="7">
        <v>1.1006</v>
      </c>
      <c r="J1275">
        <v>692.9778</v>
      </c>
      <c r="K1275">
        <v>59873.279999999999</v>
      </c>
      <c r="L1275">
        <v>2040554.29</v>
      </c>
      <c r="M1275">
        <v>181</v>
      </c>
      <c r="N1275">
        <v>364.08</v>
      </c>
      <c r="O1275" s="7">
        <v>-4.7500000000000001E-2</v>
      </c>
      <c r="P1275" s="7">
        <v>1.1318999999999999</v>
      </c>
      <c r="Q1275" t="s">
        <v>535</v>
      </c>
      <c r="S1275" s="2">
        <f t="shared" si="217"/>
        <v>44368</v>
      </c>
      <c r="T1275" t="s">
        <v>596</v>
      </c>
      <c r="U1275" s="5">
        <v>86.4</v>
      </c>
      <c r="V1275">
        <v>184.2</v>
      </c>
      <c r="W1275">
        <f t="shared" si="220"/>
        <v>12106979.012699246</v>
      </c>
      <c r="X1275">
        <f t="shared" si="210"/>
        <v>30267.447531748116</v>
      </c>
      <c r="Y1275">
        <f t="shared" si="211"/>
        <v>350</v>
      </c>
      <c r="Z1275">
        <f t="shared" si="212"/>
        <v>33282.899999999987</v>
      </c>
      <c r="AA1275" s="5" t="str">
        <f t="shared" si="218"/>
        <v/>
      </c>
      <c r="AB1275" s="24" t="str">
        <f>IFERROR(AA1275/MAX($J$3:AA1275)-1,"")</f>
        <v/>
      </c>
      <c r="AG1275" s="3">
        <v>44780</v>
      </c>
      <c r="AH1275">
        <v>13756229.702056738</v>
      </c>
      <c r="AI1275" s="24">
        <f>AH1275/MAX($AH$2:AH1275)-1</f>
        <v>-1.9891816983505506E-2</v>
      </c>
      <c r="AJ1275" s="27">
        <f t="shared" si="213"/>
        <v>1</v>
      </c>
      <c r="AK1275">
        <f t="shared" si="214"/>
        <v>1</v>
      </c>
      <c r="AL1275" s="28">
        <f t="shared" si="219"/>
        <v>2</v>
      </c>
      <c r="AM1275" s="28">
        <f t="shared" si="215"/>
        <v>1384</v>
      </c>
      <c r="AN1275" s="29">
        <f t="shared" ca="1" si="216"/>
        <v>-1.9891816983505506E-2</v>
      </c>
      <c r="AP1275" s="7"/>
      <c r="AT1275" s="3"/>
      <c r="AV1275" s="7"/>
      <c r="AW1275" s="6"/>
      <c r="AY1275" s="7"/>
      <c r="BA1275" s="7"/>
      <c r="BG1275" s="7"/>
      <c r="BH1275" s="7"/>
    </row>
    <row r="1276" spans="1:60" x14ac:dyDescent="0.45">
      <c r="A1276" t="s">
        <v>643</v>
      </c>
      <c r="B1276" t="s">
        <v>30</v>
      </c>
      <c r="C1276" s="6">
        <v>44368.548611111109</v>
      </c>
      <c r="D1276" s="5">
        <v>83.6</v>
      </c>
      <c r="E1276" s="6">
        <v>44369.385416666664</v>
      </c>
      <c r="F1276">
        <v>144.6</v>
      </c>
      <c r="G1276" s="7">
        <v>0.72970000000000002</v>
      </c>
      <c r="H1276">
        <v>42622.2</v>
      </c>
      <c r="I1276" s="7">
        <v>0.70240000000000002</v>
      </c>
      <c r="J1276">
        <v>725.87959999999998</v>
      </c>
      <c r="K1276">
        <v>60683.53</v>
      </c>
      <c r="L1276">
        <v>2230351.77</v>
      </c>
      <c r="M1276">
        <v>142</v>
      </c>
      <c r="N1276">
        <v>300.16000000000003</v>
      </c>
      <c r="O1276" s="7">
        <v>-0.13100000000000001</v>
      </c>
      <c r="P1276" s="7">
        <v>0.72970000000000002</v>
      </c>
      <c r="Q1276" t="s">
        <v>535</v>
      </c>
      <c r="S1276" s="2">
        <f t="shared" si="217"/>
        <v>44368</v>
      </c>
      <c r="T1276" t="s">
        <v>643</v>
      </c>
      <c r="U1276" s="5">
        <v>83.6</v>
      </c>
      <c r="V1276">
        <v>144.6</v>
      </c>
      <c r="W1276">
        <f t="shared" si="220"/>
        <v>12106979.012699246</v>
      </c>
      <c r="X1276">
        <f t="shared" si="210"/>
        <v>30267.447531748116</v>
      </c>
      <c r="Y1276">
        <f t="shared" si="211"/>
        <v>350</v>
      </c>
      <c r="Z1276">
        <f t="shared" si="212"/>
        <v>20551.300000000003</v>
      </c>
      <c r="AA1276" s="5" t="str">
        <f t="shared" si="218"/>
        <v/>
      </c>
      <c r="AB1276" s="24" t="str">
        <f>IFERROR(AA1276/MAX($J$3:AA1276)-1,"")</f>
        <v/>
      </c>
      <c r="AG1276" s="3">
        <v>44781</v>
      </c>
      <c r="AH1276">
        <v>13736219.852056738</v>
      </c>
      <c r="AI1276" s="24">
        <f>AH1276/MAX($AH$2:AH1276)-1</f>
        <v>-2.1317485073578224E-2</v>
      </c>
      <c r="AJ1276" s="27">
        <f t="shared" si="213"/>
        <v>1</v>
      </c>
      <c r="AK1276">
        <f t="shared" si="214"/>
        <v>1</v>
      </c>
      <c r="AL1276" s="28">
        <f t="shared" si="219"/>
        <v>2</v>
      </c>
      <c r="AM1276" s="28">
        <f t="shared" si="215"/>
        <v>1384</v>
      </c>
      <c r="AN1276" s="29">
        <f t="shared" ca="1" si="216"/>
        <v>-2.1317485073578224E-2</v>
      </c>
      <c r="AP1276" s="7"/>
      <c r="AT1276" s="3"/>
      <c r="AV1276" s="7"/>
      <c r="AW1276" s="6"/>
      <c r="AY1276" s="7"/>
      <c r="BA1276" s="7"/>
      <c r="BG1276" s="7"/>
      <c r="BH1276" s="7"/>
    </row>
    <row r="1277" spans="1:60" x14ac:dyDescent="0.45">
      <c r="A1277" t="s">
        <v>643</v>
      </c>
      <c r="B1277" t="s">
        <v>30</v>
      </c>
      <c r="C1277" s="6">
        <v>44368.548611111109</v>
      </c>
      <c r="D1277" s="5">
        <v>83.6</v>
      </c>
      <c r="E1277" s="6">
        <v>44369.385416666664</v>
      </c>
      <c r="F1277">
        <v>144.6</v>
      </c>
      <c r="G1277" s="7">
        <v>0.72970000000000002</v>
      </c>
      <c r="H1277">
        <v>42111.66</v>
      </c>
      <c r="I1277" s="7">
        <v>0.70240000000000002</v>
      </c>
      <c r="J1277">
        <v>717.1848</v>
      </c>
      <c r="K1277">
        <v>59956.65</v>
      </c>
      <c r="L1277">
        <v>2082665.95</v>
      </c>
      <c r="M1277">
        <v>142</v>
      </c>
      <c r="N1277">
        <v>296.56</v>
      </c>
      <c r="O1277" s="7">
        <v>-0.13100000000000001</v>
      </c>
      <c r="P1277" s="7">
        <v>0.72970000000000002</v>
      </c>
      <c r="Q1277" t="s">
        <v>535</v>
      </c>
      <c r="S1277" s="2">
        <f t="shared" si="217"/>
        <v>44368</v>
      </c>
      <c r="T1277" t="s">
        <v>643</v>
      </c>
      <c r="U1277" s="5">
        <v>83.6</v>
      </c>
      <c r="V1277">
        <v>144.6</v>
      </c>
      <c r="W1277">
        <f t="shared" si="220"/>
        <v>12106979.012699246</v>
      </c>
      <c r="X1277">
        <f t="shared" si="210"/>
        <v>30267.447531748116</v>
      </c>
      <c r="Y1277">
        <f t="shared" si="211"/>
        <v>350</v>
      </c>
      <c r="Z1277">
        <f t="shared" si="212"/>
        <v>20551.300000000003</v>
      </c>
      <c r="AA1277" s="5">
        <f t="shared" si="218"/>
        <v>12215372.087699246</v>
      </c>
      <c r="AB1277" s="24">
        <f>IFERROR(AA1277/MAX($J$3:AA1277)-1,"")</f>
        <v>-4.9488189393037674E-3</v>
      </c>
      <c r="AG1277" s="3">
        <v>44782</v>
      </c>
      <c r="AH1277">
        <v>13736219.852056738</v>
      </c>
      <c r="AI1277" s="24">
        <f>AH1277/MAX($AH$2:AH1277)-1</f>
        <v>-2.1317485073578224E-2</v>
      </c>
      <c r="AJ1277" s="27">
        <f t="shared" si="213"/>
        <v>1</v>
      </c>
      <c r="AK1277">
        <f t="shared" si="214"/>
        <v>1</v>
      </c>
      <c r="AL1277" s="28">
        <f t="shared" si="219"/>
        <v>2</v>
      </c>
      <c r="AM1277" s="28">
        <f t="shared" si="215"/>
        <v>1384</v>
      </c>
      <c r="AN1277" s="29">
        <f t="shared" ca="1" si="216"/>
        <v>-2.1317485073578224E-2</v>
      </c>
      <c r="AP1277" s="7"/>
      <c r="AT1277" s="3"/>
      <c r="AV1277" s="7"/>
      <c r="AW1277" s="6"/>
      <c r="AY1277" s="7"/>
      <c r="BA1277" s="7"/>
      <c r="BG1277" s="7"/>
      <c r="BH1277" s="7"/>
    </row>
    <row r="1278" spans="1:60" x14ac:dyDescent="0.45">
      <c r="A1278" t="s">
        <v>589</v>
      </c>
      <c r="B1278" t="s">
        <v>30</v>
      </c>
      <c r="C1278" s="6">
        <v>44369.447222222225</v>
      </c>
      <c r="D1278" s="5">
        <v>80</v>
      </c>
      <c r="E1278" s="6">
        <v>44370.385416666664</v>
      </c>
      <c r="F1278">
        <v>44.4</v>
      </c>
      <c r="G1278" s="7">
        <v>-0.44500000000000001</v>
      </c>
      <c r="H1278">
        <v>-28163.439999999999</v>
      </c>
      <c r="I1278" s="7">
        <v>-0.46060000000000001</v>
      </c>
      <c r="J1278">
        <v>764.39700000000005</v>
      </c>
      <c r="K1278">
        <v>61151.76</v>
      </c>
      <c r="L1278">
        <v>2202188.33</v>
      </c>
      <c r="M1278">
        <v>288</v>
      </c>
      <c r="N1278">
        <v>-97.79</v>
      </c>
      <c r="O1278" s="7">
        <v>-0.65059999999999996</v>
      </c>
      <c r="P1278" s="7">
        <v>3.1300000000000001E-2</v>
      </c>
      <c r="Q1278" t="s">
        <v>535</v>
      </c>
      <c r="S1278" s="2">
        <f t="shared" si="217"/>
        <v>44369</v>
      </c>
      <c r="T1278" t="s">
        <v>589</v>
      </c>
      <c r="U1278" s="5">
        <v>80</v>
      </c>
      <c r="V1278">
        <v>44.4</v>
      </c>
      <c r="W1278">
        <f t="shared" si="220"/>
        <v>12215372.087699246</v>
      </c>
      <c r="X1278">
        <f t="shared" si="210"/>
        <v>30538.430219248115</v>
      </c>
      <c r="Y1278">
        <f t="shared" si="211"/>
        <v>375</v>
      </c>
      <c r="Z1278">
        <f t="shared" si="212"/>
        <v>-13816.5</v>
      </c>
      <c r="AA1278" s="5" t="str">
        <f t="shared" si="218"/>
        <v/>
      </c>
      <c r="AB1278" s="24" t="str">
        <f>IFERROR(AA1278/MAX($J$3:AA1278)-1,"")</f>
        <v/>
      </c>
      <c r="AG1278" s="3">
        <v>44783</v>
      </c>
      <c r="AH1278">
        <v>13670065.852056738</v>
      </c>
      <c r="AI1278" s="24">
        <f>AH1278/MAX($AH$2:AH1278)-1</f>
        <v>-2.6030846084813652E-2</v>
      </c>
      <c r="AJ1278" s="27">
        <f t="shared" si="213"/>
        <v>1</v>
      </c>
      <c r="AK1278">
        <f t="shared" si="214"/>
        <v>1</v>
      </c>
      <c r="AL1278" s="28">
        <f t="shared" si="219"/>
        <v>2</v>
      </c>
      <c r="AM1278" s="28">
        <f t="shared" si="215"/>
        <v>1384</v>
      </c>
      <c r="AN1278" s="29">
        <f t="shared" ca="1" si="216"/>
        <v>-2.6030846084813652E-2</v>
      </c>
      <c r="AP1278" s="7"/>
      <c r="AT1278" s="3"/>
      <c r="AV1278" s="7"/>
      <c r="AW1278" s="6"/>
      <c r="AY1278" s="7"/>
      <c r="BA1278" s="7"/>
      <c r="BG1278" s="7"/>
      <c r="BH1278" s="7"/>
    </row>
    <row r="1279" spans="1:60" x14ac:dyDescent="0.45">
      <c r="A1279" t="s">
        <v>587</v>
      </c>
      <c r="B1279" t="s">
        <v>30</v>
      </c>
      <c r="C1279" s="6">
        <v>44369.631249999999</v>
      </c>
      <c r="D1279" s="5">
        <v>56.2</v>
      </c>
      <c r="E1279" s="6">
        <v>44370.385416666664</v>
      </c>
      <c r="F1279">
        <v>29.75</v>
      </c>
      <c r="G1279" s="7">
        <v>-0.47060000000000002</v>
      </c>
      <c r="H1279">
        <v>-29629.01</v>
      </c>
      <c r="I1279" s="7">
        <v>-0.4859</v>
      </c>
      <c r="J1279">
        <v>1084.934</v>
      </c>
      <c r="K1279">
        <v>60973.3</v>
      </c>
      <c r="L1279">
        <v>2172559.3199999998</v>
      </c>
      <c r="M1279">
        <v>23</v>
      </c>
      <c r="N1279">
        <v>-1288.22</v>
      </c>
      <c r="O1279" s="7">
        <v>-0.47060000000000002</v>
      </c>
      <c r="P1279" s="7">
        <v>0.24560000000000001</v>
      </c>
      <c r="Q1279" t="s">
        <v>535</v>
      </c>
      <c r="S1279" s="2">
        <f t="shared" si="217"/>
        <v>44369</v>
      </c>
      <c r="T1279" t="s">
        <v>587</v>
      </c>
      <c r="U1279" s="5">
        <v>56.2</v>
      </c>
      <c r="V1279">
        <v>29.75</v>
      </c>
      <c r="W1279">
        <f t="shared" si="220"/>
        <v>12215372.087699246</v>
      </c>
      <c r="X1279">
        <f t="shared" si="210"/>
        <v>30538.430219248115</v>
      </c>
      <c r="Y1279">
        <f t="shared" si="211"/>
        <v>550</v>
      </c>
      <c r="Z1279">
        <f t="shared" si="212"/>
        <v>-15020.225</v>
      </c>
      <c r="AA1279" s="5">
        <f t="shared" si="218"/>
        <v>12186535.362699246</v>
      </c>
      <c r="AB1279" s="24">
        <f>IFERROR(AA1279/MAX($J$3:AA1279)-1,"")</f>
        <v>-7.2978277998743124E-3</v>
      </c>
      <c r="AG1279" s="3">
        <v>44784</v>
      </c>
      <c r="AH1279">
        <v>13636173.352056738</v>
      </c>
      <c r="AI1279" s="24">
        <f>AH1279/MAX($AH$2:AH1279)-1</f>
        <v>-2.8445629591076216E-2</v>
      </c>
      <c r="AJ1279" s="27">
        <f t="shared" si="213"/>
        <v>1</v>
      </c>
      <c r="AK1279">
        <f t="shared" si="214"/>
        <v>1</v>
      </c>
      <c r="AL1279" s="28">
        <f t="shared" si="219"/>
        <v>2</v>
      </c>
      <c r="AM1279" s="28">
        <f t="shared" si="215"/>
        <v>1384</v>
      </c>
      <c r="AN1279" s="29">
        <f t="shared" ca="1" si="216"/>
        <v>-2.8445629591076216E-2</v>
      </c>
      <c r="AP1279" s="7"/>
      <c r="AT1279" s="3"/>
      <c r="AV1279" s="7"/>
      <c r="AW1279" s="6"/>
      <c r="AY1279" s="7"/>
      <c r="BA1279" s="7"/>
      <c r="BG1279" s="7"/>
      <c r="BH1279" s="7"/>
    </row>
    <row r="1280" spans="1:60" x14ac:dyDescent="0.45">
      <c r="A1280" t="s">
        <v>587</v>
      </c>
      <c r="B1280" t="s">
        <v>30</v>
      </c>
      <c r="C1280" s="6">
        <v>44370.423611111109</v>
      </c>
      <c r="D1280" s="5">
        <v>52.45</v>
      </c>
      <c r="E1280" s="6">
        <v>44371.385416666664</v>
      </c>
      <c r="F1280">
        <v>69.099999999999994</v>
      </c>
      <c r="G1280" s="7">
        <v>0.31740000000000002</v>
      </c>
      <c r="H1280">
        <v>17910.14</v>
      </c>
      <c r="I1280" s="7">
        <v>0.29430000000000001</v>
      </c>
      <c r="J1280">
        <v>1160.396</v>
      </c>
      <c r="K1280">
        <v>60862.8</v>
      </c>
      <c r="L1280">
        <v>2190469.46</v>
      </c>
      <c r="M1280">
        <v>322</v>
      </c>
      <c r="N1280">
        <v>55.62</v>
      </c>
      <c r="O1280" s="7">
        <v>-0.24310000000000001</v>
      </c>
      <c r="P1280" s="7">
        <v>0.91039999999999999</v>
      </c>
      <c r="Q1280" t="s">
        <v>535</v>
      </c>
      <c r="S1280" s="2">
        <f t="shared" si="217"/>
        <v>44370</v>
      </c>
      <c r="T1280" t="s">
        <v>587</v>
      </c>
      <c r="U1280" s="5">
        <v>52.45</v>
      </c>
      <c r="V1280">
        <v>69.099999999999994</v>
      </c>
      <c r="W1280">
        <f t="shared" si="220"/>
        <v>12186535.362699246</v>
      </c>
      <c r="X1280">
        <f t="shared" si="210"/>
        <v>30466.338406748117</v>
      </c>
      <c r="Y1280">
        <f t="shared" si="211"/>
        <v>575</v>
      </c>
      <c r="Z1280">
        <f t="shared" si="212"/>
        <v>8874.8374999999924</v>
      </c>
      <c r="AA1280" s="5" t="str">
        <f t="shared" si="218"/>
        <v/>
      </c>
      <c r="AB1280" s="24" t="str">
        <f>IFERROR(AA1280/MAX($J$3:AA1280)-1,"")</f>
        <v/>
      </c>
      <c r="AG1280" s="3">
        <v>44785</v>
      </c>
      <c r="AH1280">
        <v>13636173.352056738</v>
      </c>
      <c r="AI1280" s="24">
        <f>AH1280/MAX($AH$2:AH1280)-1</f>
        <v>-2.8445629591076216E-2</v>
      </c>
      <c r="AJ1280" s="27">
        <f t="shared" si="213"/>
        <v>1</v>
      </c>
      <c r="AK1280">
        <f t="shared" si="214"/>
        <v>1</v>
      </c>
      <c r="AL1280" s="28">
        <f t="shared" si="219"/>
        <v>2</v>
      </c>
      <c r="AM1280" s="28">
        <f t="shared" si="215"/>
        <v>1384</v>
      </c>
      <c r="AN1280" s="29">
        <f t="shared" ca="1" si="216"/>
        <v>-2.8445629591076216E-2</v>
      </c>
      <c r="AP1280" s="7"/>
      <c r="AT1280" s="3"/>
      <c r="AV1280" s="7"/>
      <c r="AW1280" s="6"/>
      <c r="AY1280" s="7"/>
      <c r="BA1280" s="7"/>
      <c r="BG1280" s="7"/>
      <c r="BH1280" s="7"/>
    </row>
    <row r="1281" spans="1:60" x14ac:dyDescent="0.45">
      <c r="A1281" t="s">
        <v>587</v>
      </c>
      <c r="B1281" t="s">
        <v>30</v>
      </c>
      <c r="C1281" s="6">
        <v>44370.520833333336</v>
      </c>
      <c r="D1281" s="5">
        <v>56.5</v>
      </c>
      <c r="E1281" s="6">
        <v>44371.385416666664</v>
      </c>
      <c r="F1281">
        <v>69.099999999999994</v>
      </c>
      <c r="G1281" s="7">
        <v>0.223</v>
      </c>
      <c r="H1281">
        <v>12129.71</v>
      </c>
      <c r="I1281" s="7">
        <v>0.20080000000000001</v>
      </c>
      <c r="J1281">
        <v>1069.2619999999999</v>
      </c>
      <c r="K1281">
        <v>60413.33</v>
      </c>
      <c r="L1281">
        <v>2094795.66</v>
      </c>
      <c r="M1281">
        <v>182</v>
      </c>
      <c r="N1281">
        <v>66.650000000000006</v>
      </c>
      <c r="O1281" s="7">
        <v>-0.29730000000000001</v>
      </c>
      <c r="P1281" s="7">
        <v>0.77349999999999997</v>
      </c>
      <c r="Q1281" t="s">
        <v>535</v>
      </c>
      <c r="S1281" s="2">
        <f t="shared" si="217"/>
        <v>44370</v>
      </c>
      <c r="T1281" t="s">
        <v>587</v>
      </c>
      <c r="U1281" s="5">
        <v>56.5</v>
      </c>
      <c r="V1281">
        <v>69.099999999999994</v>
      </c>
      <c r="W1281">
        <f t="shared" si="220"/>
        <v>12186535.362699246</v>
      </c>
      <c r="X1281">
        <f t="shared" si="210"/>
        <v>30466.338406748117</v>
      </c>
      <c r="Y1281">
        <f t="shared" si="211"/>
        <v>550</v>
      </c>
      <c r="Z1281">
        <f t="shared" si="212"/>
        <v>6239.1999999999971</v>
      </c>
      <c r="AA1281" s="5" t="str">
        <f t="shared" si="218"/>
        <v/>
      </c>
      <c r="AB1281" s="24" t="str">
        <f>IFERROR(AA1281/MAX($J$3:AA1281)-1,"")</f>
        <v/>
      </c>
      <c r="AG1281" s="3">
        <v>44786</v>
      </c>
      <c r="AH1281">
        <v>13636173.352056738</v>
      </c>
      <c r="AI1281" s="24">
        <f>AH1281/MAX($AH$2:AH1281)-1</f>
        <v>-2.8445629591076216E-2</v>
      </c>
      <c r="AJ1281" s="27">
        <f t="shared" si="213"/>
        <v>1</v>
      </c>
      <c r="AK1281">
        <f t="shared" si="214"/>
        <v>1</v>
      </c>
      <c r="AL1281" s="28">
        <f t="shared" si="219"/>
        <v>2</v>
      </c>
      <c r="AM1281" s="28">
        <f t="shared" si="215"/>
        <v>1384</v>
      </c>
      <c r="AN1281" s="29">
        <f t="shared" ca="1" si="216"/>
        <v>-2.8445629591076216E-2</v>
      </c>
      <c r="AP1281" s="7"/>
      <c r="AT1281" s="3"/>
      <c r="AV1281" s="7"/>
      <c r="AW1281" s="6"/>
      <c r="AY1281" s="7"/>
      <c r="BA1281" s="7"/>
      <c r="BG1281" s="7"/>
      <c r="BH1281" s="7"/>
    </row>
    <row r="1282" spans="1:60" x14ac:dyDescent="0.45">
      <c r="A1282" t="s">
        <v>598</v>
      </c>
      <c r="B1282" t="s">
        <v>30</v>
      </c>
      <c r="C1282" s="6">
        <v>44370.53125</v>
      </c>
      <c r="D1282" s="5">
        <v>50.25</v>
      </c>
      <c r="E1282" s="6">
        <v>44371.385416666664</v>
      </c>
      <c r="F1282">
        <v>43.3</v>
      </c>
      <c r="G1282" s="7">
        <v>-0.13830000000000001</v>
      </c>
      <c r="H1282">
        <v>-9566.91</v>
      </c>
      <c r="I1282" s="7">
        <v>-0.15690000000000001</v>
      </c>
      <c r="J1282">
        <v>1213.2280000000001</v>
      </c>
      <c r="K1282">
        <v>60964.7</v>
      </c>
      <c r="L1282">
        <v>2180902.5499999998</v>
      </c>
      <c r="M1282">
        <v>167</v>
      </c>
      <c r="N1282">
        <v>-57.29</v>
      </c>
      <c r="O1282" s="7">
        <v>-0.50149999999999995</v>
      </c>
      <c r="P1282" s="7">
        <v>0.39</v>
      </c>
      <c r="Q1282" t="s">
        <v>535</v>
      </c>
      <c r="S1282" s="2">
        <f t="shared" si="217"/>
        <v>44370</v>
      </c>
      <c r="T1282" t="s">
        <v>598</v>
      </c>
      <c r="U1282" s="5">
        <v>50.25</v>
      </c>
      <c r="V1282">
        <v>43.3</v>
      </c>
      <c r="W1282">
        <f t="shared" si="220"/>
        <v>12186535.362699246</v>
      </c>
      <c r="X1282">
        <f t="shared" ref="X1282:X1345" si="221">W1282*0.25%</f>
        <v>30466.338406748117</v>
      </c>
      <c r="Y1282">
        <f t="shared" ref="Y1282:Y1345" si="222">MROUND(X1282/U1282,25)</f>
        <v>600</v>
      </c>
      <c r="Z1282">
        <f t="shared" ref="Z1282:Z1345" si="223">Y1282*((V1282*0.99)-(U1282*1.01))</f>
        <v>-4731.3</v>
      </c>
      <c r="AA1282" s="5" t="str">
        <f t="shared" si="218"/>
        <v/>
      </c>
      <c r="AB1282" s="24" t="str">
        <f>IFERROR(AA1282/MAX($J$3:AA1282)-1,"")</f>
        <v/>
      </c>
      <c r="AG1282" s="3">
        <v>44787</v>
      </c>
      <c r="AH1282">
        <v>13636173.352056738</v>
      </c>
      <c r="AI1282" s="24">
        <f>AH1282/MAX($AH$2:AH1282)-1</f>
        <v>-2.8445629591076216E-2</v>
      </c>
      <c r="AJ1282" s="27">
        <f t="shared" ref="AJ1282:AJ1345" si="224">IF(AG1282=$AP$3,1,IF(AJ1281=1,1,""))</f>
        <v>1</v>
      </c>
      <c r="AK1282">
        <f t="shared" ref="AK1282:AK1345" si="225">IF(AG1282=$AP$4,1,IF(AK1283=1,1,""))</f>
        <v>1</v>
      </c>
      <c r="AL1282" s="28">
        <f t="shared" si="219"/>
        <v>2</v>
      </c>
      <c r="AM1282" s="28">
        <f t="shared" ref="AM1282:AM1345" si="226">IF(AND(AK1282=1,AK1283&lt;&gt;1),ROW(),IF(AND(AK1282="",AK1283=""),"",AM1283))</f>
        <v>1384</v>
      </c>
      <c r="AN1282" s="29">
        <f t="shared" ref="AN1282:AN1345" ca="1" si="227">IF(AM1282="","",IF(AJ1282=1,AH1282/MAX(INDIRECT("AH"&amp;AL1282&amp;":"&amp;"AJ"&amp;ROW(AN1282)))-1,""))</f>
        <v>-2.8445629591076216E-2</v>
      </c>
      <c r="AP1282" s="7"/>
      <c r="AT1282" s="3"/>
      <c r="AV1282" s="7"/>
      <c r="AW1282" s="6"/>
      <c r="AY1282" s="7"/>
      <c r="BA1282" s="7"/>
      <c r="BG1282" s="7"/>
      <c r="BH1282" s="7"/>
    </row>
    <row r="1283" spans="1:60" x14ac:dyDescent="0.45">
      <c r="A1283" t="s">
        <v>598</v>
      </c>
      <c r="B1283" t="s">
        <v>30</v>
      </c>
      <c r="C1283" s="6">
        <v>44370.53125</v>
      </c>
      <c r="D1283" s="5">
        <v>50.25</v>
      </c>
      <c r="E1283" s="6">
        <v>44371.385416666664</v>
      </c>
      <c r="F1283">
        <v>43.3</v>
      </c>
      <c r="G1283" s="7">
        <v>-0.13830000000000001</v>
      </c>
      <c r="H1283">
        <v>-9491.69</v>
      </c>
      <c r="I1283" s="7">
        <v>-0.15690000000000001</v>
      </c>
      <c r="J1283">
        <v>1203.6890000000001</v>
      </c>
      <c r="K1283">
        <v>60485.36</v>
      </c>
      <c r="L1283">
        <v>2085303.97</v>
      </c>
      <c r="M1283">
        <v>167</v>
      </c>
      <c r="N1283">
        <v>-56.84</v>
      </c>
      <c r="O1283" s="7">
        <v>-0.50149999999999995</v>
      </c>
      <c r="P1283" s="7">
        <v>0.39</v>
      </c>
      <c r="Q1283" t="s">
        <v>535</v>
      </c>
      <c r="S1283" s="2">
        <f t="shared" ref="S1283:S1346" si="228">DATE(YEAR(C1283),MONTH(C1283),DAY(C1283))</f>
        <v>44370</v>
      </c>
      <c r="T1283" t="s">
        <v>598</v>
      </c>
      <c r="U1283" s="5">
        <v>50.25</v>
      </c>
      <c r="V1283">
        <v>43.3</v>
      </c>
      <c r="W1283">
        <f t="shared" si="220"/>
        <v>12186535.362699246</v>
      </c>
      <c r="X1283">
        <f t="shared" si="221"/>
        <v>30466.338406748117</v>
      </c>
      <c r="Y1283">
        <f t="shared" si="222"/>
        <v>600</v>
      </c>
      <c r="Z1283">
        <f t="shared" si="223"/>
        <v>-4731.3</v>
      </c>
      <c r="AA1283" s="5">
        <f t="shared" ref="AA1283:AA1346" si="229">IF(S1283&lt;&gt;S1284,W1283+SUMIF($S$2:$S$3590,S1283,$Z$2:$Z$3590),"")</f>
        <v>12192186.800199246</v>
      </c>
      <c r="AB1283" s="24">
        <f>IFERROR(AA1283/MAX($J$3:AA1283)-1,"")</f>
        <v>-6.8374677290805597E-3</v>
      </c>
      <c r="AG1283" s="3">
        <v>44788</v>
      </c>
      <c r="AH1283">
        <v>13636173.352056738</v>
      </c>
      <c r="AI1283" s="24">
        <f>AH1283/MAX($AH$2:AH1283)-1</f>
        <v>-2.8445629591076216E-2</v>
      </c>
      <c r="AJ1283" s="27">
        <f t="shared" si="224"/>
        <v>1</v>
      </c>
      <c r="AK1283">
        <f t="shared" si="225"/>
        <v>1</v>
      </c>
      <c r="AL1283" s="28">
        <f t="shared" ref="AL1283:AL1346" si="230">IF(AND(AJ1283=1,AJ1282&lt;&gt;1),ROW(),IF(AND(AJ1283="",AJ1282=""),"",AL1282))</f>
        <v>2</v>
      </c>
      <c r="AM1283" s="28">
        <f t="shared" si="226"/>
        <v>1384</v>
      </c>
      <c r="AN1283" s="29">
        <f t="shared" ca="1" si="227"/>
        <v>-2.8445629591076216E-2</v>
      </c>
      <c r="AP1283" s="7"/>
      <c r="AT1283" s="3"/>
      <c r="AV1283" s="7"/>
      <c r="AW1283" s="6"/>
      <c r="AY1283" s="7"/>
      <c r="BA1283" s="7"/>
      <c r="BG1283" s="7"/>
      <c r="BH1283" s="7"/>
    </row>
    <row r="1284" spans="1:60" x14ac:dyDescent="0.45">
      <c r="A1284" t="s">
        <v>597</v>
      </c>
      <c r="B1284" t="s">
        <v>30</v>
      </c>
      <c r="C1284" s="6">
        <v>44371.513194444444</v>
      </c>
      <c r="D1284" s="5">
        <v>48.4</v>
      </c>
      <c r="E1284" s="6">
        <v>44371.638194444444</v>
      </c>
      <c r="F1284">
        <v>40.4</v>
      </c>
      <c r="G1284" s="7">
        <v>-0.1653</v>
      </c>
      <c r="H1284">
        <v>-11184.28</v>
      </c>
      <c r="I1284" s="7">
        <v>-0.18360000000000001</v>
      </c>
      <c r="J1284">
        <v>1258.3579999999999</v>
      </c>
      <c r="K1284">
        <v>60904.51</v>
      </c>
      <c r="L1284">
        <v>2169718.27</v>
      </c>
      <c r="M1284">
        <v>181</v>
      </c>
      <c r="N1284">
        <v>-61.79</v>
      </c>
      <c r="O1284" s="7">
        <v>-0.437</v>
      </c>
      <c r="P1284" s="7">
        <v>0.50829999999999997</v>
      </c>
      <c r="Q1284" t="s">
        <v>535</v>
      </c>
      <c r="S1284" s="2">
        <f t="shared" si="228"/>
        <v>44371</v>
      </c>
      <c r="T1284" t="s">
        <v>597</v>
      </c>
      <c r="U1284" s="5">
        <v>48.4</v>
      </c>
      <c r="V1284">
        <v>40.4</v>
      </c>
      <c r="W1284">
        <f t="shared" si="220"/>
        <v>12192186.800199246</v>
      </c>
      <c r="X1284">
        <f t="shared" si="221"/>
        <v>30480.467000498116</v>
      </c>
      <c r="Y1284">
        <f t="shared" si="222"/>
        <v>625</v>
      </c>
      <c r="Z1284">
        <f t="shared" si="223"/>
        <v>-5555.0000000000036</v>
      </c>
      <c r="AA1284" s="5" t="str">
        <f t="shared" si="229"/>
        <v/>
      </c>
      <c r="AB1284" s="24" t="str">
        <f>IFERROR(AA1284/MAX($J$3:AA1284)-1,"")</f>
        <v/>
      </c>
      <c r="AG1284" s="3">
        <v>44789</v>
      </c>
      <c r="AH1284">
        <v>13636173.352056738</v>
      </c>
      <c r="AI1284" s="24">
        <f>AH1284/MAX($AH$2:AH1284)-1</f>
        <v>-2.8445629591076216E-2</v>
      </c>
      <c r="AJ1284" s="27">
        <f t="shared" si="224"/>
        <v>1</v>
      </c>
      <c r="AK1284">
        <f t="shared" si="225"/>
        <v>1</v>
      </c>
      <c r="AL1284" s="28">
        <f t="shared" si="230"/>
        <v>2</v>
      </c>
      <c r="AM1284" s="28">
        <f t="shared" si="226"/>
        <v>1384</v>
      </c>
      <c r="AN1284" s="29">
        <f t="shared" ca="1" si="227"/>
        <v>-2.8445629591076216E-2</v>
      </c>
      <c r="AP1284" s="7"/>
      <c r="AT1284" s="3"/>
      <c r="AV1284" s="7"/>
      <c r="AW1284" s="6"/>
      <c r="AY1284" s="7"/>
      <c r="BA1284" s="7"/>
      <c r="BG1284" s="7"/>
      <c r="BH1284" s="7"/>
    </row>
    <row r="1285" spans="1:60" x14ac:dyDescent="0.45">
      <c r="A1285" t="s">
        <v>655</v>
      </c>
      <c r="B1285" t="s">
        <v>30</v>
      </c>
      <c r="C1285" s="6">
        <v>44371.513888888891</v>
      </c>
      <c r="D1285" s="5">
        <v>22.5</v>
      </c>
      <c r="E1285" s="6">
        <v>44371.638194444444</v>
      </c>
      <c r="F1285">
        <v>0.15</v>
      </c>
      <c r="G1285" s="7">
        <v>-0.99329999999999996</v>
      </c>
      <c r="H1285">
        <v>-61105.47</v>
      </c>
      <c r="I1285" s="7">
        <v>-1.0034000000000001</v>
      </c>
      <c r="J1285">
        <v>2706.596</v>
      </c>
      <c r="K1285">
        <v>60898.42</v>
      </c>
      <c r="L1285">
        <v>2108612.7999999998</v>
      </c>
      <c r="M1285">
        <v>180</v>
      </c>
      <c r="N1285">
        <v>-339.47</v>
      </c>
      <c r="O1285" s="7">
        <v>-0.99329999999999996</v>
      </c>
      <c r="P1285" s="7">
        <v>0.55330000000000001</v>
      </c>
      <c r="Q1285" t="s">
        <v>535</v>
      </c>
      <c r="S1285" s="2">
        <f t="shared" si="228"/>
        <v>44371</v>
      </c>
      <c r="T1285" t="s">
        <v>655</v>
      </c>
      <c r="U1285" s="5">
        <v>22.5</v>
      </c>
      <c r="V1285">
        <v>0.15</v>
      </c>
      <c r="W1285">
        <f t="shared" si="220"/>
        <v>12192186.800199246</v>
      </c>
      <c r="X1285">
        <f t="shared" si="221"/>
        <v>30480.467000498116</v>
      </c>
      <c r="Y1285">
        <f t="shared" si="222"/>
        <v>1350</v>
      </c>
      <c r="Z1285">
        <f t="shared" si="223"/>
        <v>-30478.275000000005</v>
      </c>
      <c r="AA1285" s="5">
        <f t="shared" si="229"/>
        <v>12156153.525199246</v>
      </c>
      <c r="AB1285" s="24">
        <f>IFERROR(AA1285/MAX($J$3:AA1285)-1,"")</f>
        <v>-9.772699876641644E-3</v>
      </c>
      <c r="AG1285" s="3">
        <v>44790</v>
      </c>
      <c r="AH1285">
        <v>13573859.985349238</v>
      </c>
      <c r="AI1285" s="24">
        <f>AH1285/MAX($AH$2:AH1285)-1</f>
        <v>-3.2885351952807174E-2</v>
      </c>
      <c r="AJ1285" s="27">
        <f t="shared" si="224"/>
        <v>1</v>
      </c>
      <c r="AK1285">
        <f t="shared" si="225"/>
        <v>1</v>
      </c>
      <c r="AL1285" s="28">
        <f t="shared" si="230"/>
        <v>2</v>
      </c>
      <c r="AM1285" s="28">
        <f t="shared" si="226"/>
        <v>1384</v>
      </c>
      <c r="AN1285" s="29">
        <f t="shared" ca="1" si="227"/>
        <v>-3.2885351952807174E-2</v>
      </c>
      <c r="AP1285" s="7"/>
      <c r="AT1285" s="3"/>
      <c r="AV1285" s="7"/>
      <c r="AW1285" s="6"/>
      <c r="AY1285" s="7"/>
      <c r="BA1285" s="7"/>
      <c r="BG1285" s="7"/>
      <c r="BH1285" s="7"/>
    </row>
    <row r="1286" spans="1:60" x14ac:dyDescent="0.45">
      <c r="A1286" t="s">
        <v>567</v>
      </c>
      <c r="B1286" t="s">
        <v>30</v>
      </c>
      <c r="C1286" s="6">
        <v>44375.416666666664</v>
      </c>
      <c r="D1286" s="5">
        <v>80.400000000000006</v>
      </c>
      <c r="E1286" s="6">
        <v>44376.385416666664</v>
      </c>
      <c r="F1286">
        <v>102.85</v>
      </c>
      <c r="G1286" s="7">
        <v>0.2792</v>
      </c>
      <c r="H1286">
        <v>15525.46</v>
      </c>
      <c r="I1286" s="7">
        <v>0.25640000000000002</v>
      </c>
      <c r="J1286">
        <v>753.02319999999997</v>
      </c>
      <c r="K1286">
        <v>60543.07</v>
      </c>
      <c r="L1286">
        <v>2124138.25</v>
      </c>
      <c r="M1286">
        <v>332</v>
      </c>
      <c r="N1286">
        <v>46.76</v>
      </c>
      <c r="O1286" s="7">
        <v>-3.8600000000000002E-2</v>
      </c>
      <c r="P1286" s="7">
        <v>0.50190000000000001</v>
      </c>
      <c r="Q1286" t="s">
        <v>535</v>
      </c>
      <c r="S1286" s="2">
        <f t="shared" si="228"/>
        <v>44375</v>
      </c>
      <c r="T1286" t="s">
        <v>567</v>
      </c>
      <c r="U1286" s="5">
        <v>80.400000000000006</v>
      </c>
      <c r="V1286">
        <v>102.85</v>
      </c>
      <c r="W1286">
        <f t="shared" ref="W1286:W1349" si="231">IF(S1286&lt;&gt;S1285,AA1285,W1285)</f>
        <v>12156153.525199246</v>
      </c>
      <c r="X1286">
        <f t="shared" si="221"/>
        <v>30390.383812998116</v>
      </c>
      <c r="Y1286">
        <f t="shared" si="222"/>
        <v>375</v>
      </c>
      <c r="Z1286">
        <f t="shared" si="223"/>
        <v>7731.5624999999973</v>
      </c>
      <c r="AA1286" s="5" t="str">
        <f t="shared" si="229"/>
        <v/>
      </c>
      <c r="AB1286" s="24" t="str">
        <f>IFERROR(AA1286/MAX($J$3:AA1286)-1,"")</f>
        <v/>
      </c>
      <c r="AG1286" s="3">
        <v>44791</v>
      </c>
      <c r="AH1286">
        <v>13573859.985349238</v>
      </c>
      <c r="AI1286" s="24">
        <f>AH1286/MAX($AH$2:AH1286)-1</f>
        <v>-3.2885351952807174E-2</v>
      </c>
      <c r="AJ1286" s="27">
        <f t="shared" si="224"/>
        <v>1</v>
      </c>
      <c r="AK1286">
        <f t="shared" si="225"/>
        <v>1</v>
      </c>
      <c r="AL1286" s="28">
        <f t="shared" si="230"/>
        <v>2</v>
      </c>
      <c r="AM1286" s="28">
        <f t="shared" si="226"/>
        <v>1384</v>
      </c>
      <c r="AN1286" s="29">
        <f t="shared" ca="1" si="227"/>
        <v>-3.2885351952807174E-2</v>
      </c>
      <c r="AP1286" s="7"/>
      <c r="AT1286" s="3"/>
      <c r="AV1286" s="7"/>
      <c r="AW1286" s="6"/>
      <c r="AY1286" s="7"/>
      <c r="BA1286" s="7"/>
      <c r="BG1286" s="7"/>
      <c r="BH1286" s="7"/>
    </row>
    <row r="1287" spans="1:60" x14ac:dyDescent="0.45">
      <c r="A1287" t="s">
        <v>588</v>
      </c>
      <c r="B1287" t="s">
        <v>30</v>
      </c>
      <c r="C1287" s="6">
        <v>44375.582638888889</v>
      </c>
      <c r="D1287" s="5">
        <v>80.5</v>
      </c>
      <c r="E1287" s="6">
        <v>44376.385416666664</v>
      </c>
      <c r="F1287">
        <v>77.400000000000006</v>
      </c>
      <c r="G1287" s="7">
        <v>-3.85E-2</v>
      </c>
      <c r="H1287">
        <v>-3512.24</v>
      </c>
      <c r="I1287" s="7">
        <v>-5.8099999999999999E-2</v>
      </c>
      <c r="J1287">
        <v>750.64</v>
      </c>
      <c r="K1287">
        <v>60426.52</v>
      </c>
      <c r="L1287">
        <v>2081791.73</v>
      </c>
      <c r="M1287">
        <v>93</v>
      </c>
      <c r="N1287">
        <v>-37.770000000000003</v>
      </c>
      <c r="O1287" s="7">
        <v>-0.19570000000000001</v>
      </c>
      <c r="P1287" s="7">
        <v>9.5699999999999993E-2</v>
      </c>
      <c r="Q1287" t="s">
        <v>535</v>
      </c>
      <c r="S1287" s="2">
        <f t="shared" si="228"/>
        <v>44375</v>
      </c>
      <c r="T1287" t="s">
        <v>588</v>
      </c>
      <c r="U1287" s="5">
        <v>80.5</v>
      </c>
      <c r="V1287">
        <v>77.400000000000006</v>
      </c>
      <c r="W1287">
        <f t="shared" si="231"/>
        <v>12156153.525199246</v>
      </c>
      <c r="X1287">
        <f t="shared" si="221"/>
        <v>30390.383812998116</v>
      </c>
      <c r="Y1287">
        <f t="shared" si="222"/>
        <v>375</v>
      </c>
      <c r="Z1287">
        <f t="shared" si="223"/>
        <v>-1754.6250000000007</v>
      </c>
      <c r="AA1287" s="5" t="str">
        <f t="shared" si="229"/>
        <v/>
      </c>
      <c r="AB1287" s="24" t="str">
        <f>IFERROR(AA1287/MAX($J$3:AA1287)-1,"")</f>
        <v/>
      </c>
      <c r="AG1287" s="3">
        <v>44792</v>
      </c>
      <c r="AH1287">
        <v>13650701.972849239</v>
      </c>
      <c r="AI1287" s="24">
        <f>AH1287/MAX($AH$2:AH1287)-1</f>
        <v>-2.7410489844569619E-2</v>
      </c>
      <c r="AJ1287" s="27">
        <f t="shared" si="224"/>
        <v>1</v>
      </c>
      <c r="AK1287">
        <f t="shared" si="225"/>
        <v>1</v>
      </c>
      <c r="AL1287" s="28">
        <f t="shared" si="230"/>
        <v>2</v>
      </c>
      <c r="AM1287" s="28">
        <f t="shared" si="226"/>
        <v>1384</v>
      </c>
      <c r="AN1287" s="29">
        <f t="shared" ca="1" si="227"/>
        <v>-2.7410489844569619E-2</v>
      </c>
      <c r="AP1287" s="7"/>
      <c r="AT1287" s="3"/>
      <c r="AV1287" s="7"/>
      <c r="AW1287" s="6"/>
      <c r="AY1287" s="7"/>
      <c r="BA1287" s="7"/>
      <c r="BG1287" s="7"/>
      <c r="BH1287" s="7"/>
    </row>
    <row r="1288" spans="1:60" x14ac:dyDescent="0.45">
      <c r="A1288" t="s">
        <v>588</v>
      </c>
      <c r="B1288" t="s">
        <v>30</v>
      </c>
      <c r="C1288" s="6">
        <v>44375.583333333336</v>
      </c>
      <c r="D1288" s="5">
        <v>84.7</v>
      </c>
      <c r="E1288" s="6">
        <v>44376.385416666664</v>
      </c>
      <c r="F1288">
        <v>77.400000000000006</v>
      </c>
      <c r="G1288" s="7">
        <v>-8.6199999999999999E-2</v>
      </c>
      <c r="H1288">
        <v>-6385.82</v>
      </c>
      <c r="I1288" s="7">
        <v>-0.1053</v>
      </c>
      <c r="J1288">
        <v>715.81849999999997</v>
      </c>
      <c r="K1288">
        <v>60629.82</v>
      </c>
      <c r="L1288">
        <v>2117752.4300000002</v>
      </c>
      <c r="M1288">
        <v>92</v>
      </c>
      <c r="N1288">
        <v>-69.41</v>
      </c>
      <c r="O1288" s="7">
        <v>-0.23549999999999999</v>
      </c>
      <c r="P1288" s="7">
        <v>4.1300000000000003E-2</v>
      </c>
      <c r="Q1288" t="s">
        <v>535</v>
      </c>
      <c r="S1288" s="2">
        <f t="shared" si="228"/>
        <v>44375</v>
      </c>
      <c r="T1288" t="s">
        <v>588</v>
      </c>
      <c r="U1288" s="5">
        <v>84.7</v>
      </c>
      <c r="V1288">
        <v>77.400000000000006</v>
      </c>
      <c r="W1288">
        <f t="shared" si="231"/>
        <v>12156153.525199246</v>
      </c>
      <c r="X1288">
        <f t="shared" si="221"/>
        <v>30390.383812998116</v>
      </c>
      <c r="Y1288">
        <f t="shared" si="222"/>
        <v>350</v>
      </c>
      <c r="Z1288">
        <f t="shared" si="223"/>
        <v>-3122.3499999999972</v>
      </c>
      <c r="AA1288" s="5">
        <f t="shared" si="229"/>
        <v>12159008.112699246</v>
      </c>
      <c r="AB1288" s="24">
        <f>IFERROR(AA1288/MAX($J$3:AA1288)-1,"")</f>
        <v>-9.5401682236617713E-3</v>
      </c>
      <c r="AG1288" s="3">
        <v>44793</v>
      </c>
      <c r="AH1288">
        <v>13650701.972849239</v>
      </c>
      <c r="AI1288" s="24">
        <f>AH1288/MAX($AH$2:AH1288)-1</f>
        <v>-2.7410489844569619E-2</v>
      </c>
      <c r="AJ1288" s="27">
        <f t="shared" si="224"/>
        <v>1</v>
      </c>
      <c r="AK1288">
        <f t="shared" si="225"/>
        <v>1</v>
      </c>
      <c r="AL1288" s="28">
        <f t="shared" si="230"/>
        <v>2</v>
      </c>
      <c r="AM1288" s="28">
        <f t="shared" si="226"/>
        <v>1384</v>
      </c>
      <c r="AN1288" s="29">
        <f t="shared" ca="1" si="227"/>
        <v>-2.7410489844569619E-2</v>
      </c>
      <c r="AP1288" s="7"/>
      <c r="AT1288" s="3"/>
      <c r="AV1288" s="7"/>
      <c r="AW1288" s="6"/>
      <c r="AY1288" s="7"/>
      <c r="BA1288" s="7"/>
      <c r="BG1288" s="7"/>
      <c r="BH1288" s="7"/>
    </row>
    <row r="1289" spans="1:60" x14ac:dyDescent="0.45">
      <c r="A1289" t="s">
        <v>655</v>
      </c>
      <c r="B1289" t="s">
        <v>30</v>
      </c>
      <c r="C1289" s="6">
        <v>44377.440972222219</v>
      </c>
      <c r="D1289" s="5">
        <v>64.75</v>
      </c>
      <c r="E1289" s="6">
        <v>44378.385416666664</v>
      </c>
      <c r="F1289">
        <v>12.5</v>
      </c>
      <c r="G1289" s="7">
        <v>-0.80689999999999995</v>
      </c>
      <c r="H1289">
        <v>-49614.94</v>
      </c>
      <c r="I1289" s="7">
        <v>-0.81889999999999996</v>
      </c>
      <c r="J1289">
        <v>935.73379999999997</v>
      </c>
      <c r="K1289">
        <v>60588.76</v>
      </c>
      <c r="L1289">
        <v>2068137.49</v>
      </c>
      <c r="M1289">
        <v>297</v>
      </c>
      <c r="N1289">
        <v>-167.05</v>
      </c>
      <c r="O1289" s="7">
        <v>-0.80689999999999995</v>
      </c>
      <c r="P1289" s="7">
        <v>0.15679999999999999</v>
      </c>
      <c r="Q1289" t="s">
        <v>535</v>
      </c>
      <c r="S1289" s="2">
        <f t="shared" si="228"/>
        <v>44377</v>
      </c>
      <c r="T1289" t="s">
        <v>655</v>
      </c>
      <c r="U1289" s="5">
        <v>64.75</v>
      </c>
      <c r="V1289">
        <v>12.5</v>
      </c>
      <c r="W1289">
        <f t="shared" si="231"/>
        <v>12159008.112699246</v>
      </c>
      <c r="X1289">
        <f t="shared" si="221"/>
        <v>30397.520281748115</v>
      </c>
      <c r="Y1289">
        <f t="shared" si="222"/>
        <v>475</v>
      </c>
      <c r="Z1289">
        <f t="shared" si="223"/>
        <v>-25185.687499999996</v>
      </c>
      <c r="AA1289" s="5" t="str">
        <f t="shared" si="229"/>
        <v/>
      </c>
      <c r="AB1289" s="24" t="str">
        <f>IFERROR(AA1289/MAX($J$3:AA1289)-1,"")</f>
        <v/>
      </c>
      <c r="AG1289" s="3">
        <v>44794</v>
      </c>
      <c r="AH1289">
        <v>13650701.972849239</v>
      </c>
      <c r="AI1289" s="24">
        <f>AH1289/MAX($AH$2:AH1289)-1</f>
        <v>-2.7410489844569619E-2</v>
      </c>
      <c r="AJ1289" s="27">
        <f t="shared" si="224"/>
        <v>1</v>
      </c>
      <c r="AK1289">
        <f t="shared" si="225"/>
        <v>1</v>
      </c>
      <c r="AL1289" s="28">
        <f t="shared" si="230"/>
        <v>2</v>
      </c>
      <c r="AM1289" s="28">
        <f t="shared" si="226"/>
        <v>1384</v>
      </c>
      <c r="AN1289" s="29">
        <f t="shared" ca="1" si="227"/>
        <v>-2.7410489844569619E-2</v>
      </c>
      <c r="AP1289" s="7"/>
      <c r="AT1289" s="3"/>
      <c r="AV1289" s="7"/>
      <c r="AW1289" s="6"/>
      <c r="AY1289" s="7"/>
      <c r="BA1289" s="7"/>
      <c r="BG1289" s="7"/>
      <c r="BH1289" s="7"/>
    </row>
    <row r="1290" spans="1:60" x14ac:dyDescent="0.45">
      <c r="A1290" t="s">
        <v>589</v>
      </c>
      <c r="B1290" t="s">
        <v>30</v>
      </c>
      <c r="C1290" s="6">
        <v>44377.447916666664</v>
      </c>
      <c r="D1290" s="5">
        <v>43.25</v>
      </c>
      <c r="E1290" s="6">
        <v>44378.385416666664</v>
      </c>
      <c r="F1290">
        <v>4.75</v>
      </c>
      <c r="G1290" s="7">
        <v>-0.89019999999999999</v>
      </c>
      <c r="H1290">
        <v>-54611.7</v>
      </c>
      <c r="I1290" s="7">
        <v>-0.90129999999999999</v>
      </c>
      <c r="J1290">
        <v>1401.019</v>
      </c>
      <c r="K1290">
        <v>60594.05</v>
      </c>
      <c r="L1290">
        <v>2013525.79</v>
      </c>
      <c r="M1290">
        <v>287</v>
      </c>
      <c r="N1290">
        <v>-190.28</v>
      </c>
      <c r="O1290" s="7">
        <v>-0.89019999999999999</v>
      </c>
      <c r="P1290" s="7">
        <v>6.3600000000000004E-2</v>
      </c>
      <c r="Q1290" t="s">
        <v>535</v>
      </c>
      <c r="S1290" s="2">
        <f t="shared" si="228"/>
        <v>44377</v>
      </c>
      <c r="T1290" t="s">
        <v>589</v>
      </c>
      <c r="U1290" s="5">
        <v>43.25</v>
      </c>
      <c r="V1290">
        <v>4.75</v>
      </c>
      <c r="W1290">
        <f t="shared" si="231"/>
        <v>12159008.112699246</v>
      </c>
      <c r="X1290">
        <f t="shared" si="221"/>
        <v>30397.520281748115</v>
      </c>
      <c r="Y1290">
        <f t="shared" si="222"/>
        <v>700</v>
      </c>
      <c r="Z1290">
        <f t="shared" si="223"/>
        <v>-27285.999999999996</v>
      </c>
      <c r="AA1290" s="5">
        <f t="shared" si="229"/>
        <v>12106536.425199246</v>
      </c>
      <c r="AB1290" s="24">
        <f>IFERROR(AA1290/MAX($J$3:AA1290)-1,"")</f>
        <v>-1.381445591987529E-2</v>
      </c>
      <c r="AG1290" s="3">
        <v>44795</v>
      </c>
      <c r="AH1290">
        <v>13748146.860349238</v>
      </c>
      <c r="AI1290" s="24">
        <f>AH1290/MAX($AH$2:AH1290)-1</f>
        <v>-2.046770583322155E-2</v>
      </c>
      <c r="AJ1290" s="27">
        <f t="shared" si="224"/>
        <v>1</v>
      </c>
      <c r="AK1290">
        <f t="shared" si="225"/>
        <v>1</v>
      </c>
      <c r="AL1290" s="28">
        <f t="shared" si="230"/>
        <v>2</v>
      </c>
      <c r="AM1290" s="28">
        <f t="shared" si="226"/>
        <v>1384</v>
      </c>
      <c r="AN1290" s="29">
        <f t="shared" ca="1" si="227"/>
        <v>-2.046770583322155E-2</v>
      </c>
      <c r="AP1290" s="7"/>
      <c r="AT1290" s="3"/>
      <c r="AV1290" s="7"/>
      <c r="AW1290" s="6"/>
      <c r="AY1290" s="7"/>
      <c r="BA1290" s="7"/>
      <c r="BG1290" s="7"/>
      <c r="BH1290" s="7"/>
    </row>
    <row r="1291" spans="1:60" x14ac:dyDescent="0.45">
      <c r="A1291" t="s">
        <v>587</v>
      </c>
      <c r="B1291" t="s">
        <v>30</v>
      </c>
      <c r="C1291" s="6">
        <v>44378.416666666664</v>
      </c>
      <c r="D1291" s="5">
        <v>46.6</v>
      </c>
      <c r="E1291" s="6">
        <v>44378.638194444444</v>
      </c>
      <c r="F1291">
        <v>72.400000000000006</v>
      </c>
      <c r="G1291" s="7">
        <v>0.55359999999999998</v>
      </c>
      <c r="H1291">
        <v>31722.41</v>
      </c>
      <c r="I1291" s="7">
        <v>0.52810000000000001</v>
      </c>
      <c r="J1291">
        <v>1289.0050000000001</v>
      </c>
      <c r="K1291">
        <v>60067.63</v>
      </c>
      <c r="L1291">
        <v>2045248.2</v>
      </c>
      <c r="M1291">
        <v>320</v>
      </c>
      <c r="N1291">
        <v>99.13</v>
      </c>
      <c r="O1291" s="7">
        <v>-0.39379999999999998</v>
      </c>
      <c r="P1291" s="7">
        <v>0.77680000000000005</v>
      </c>
      <c r="Q1291" t="s">
        <v>535</v>
      </c>
      <c r="S1291" s="2">
        <f t="shared" si="228"/>
        <v>44378</v>
      </c>
      <c r="T1291" t="s">
        <v>587</v>
      </c>
      <c r="U1291" s="5">
        <v>46.6</v>
      </c>
      <c r="V1291">
        <v>72.400000000000006</v>
      </c>
      <c r="W1291">
        <f t="shared" si="231"/>
        <v>12106536.425199246</v>
      </c>
      <c r="X1291">
        <f t="shared" si="221"/>
        <v>30266.341062998115</v>
      </c>
      <c r="Y1291">
        <f t="shared" si="222"/>
        <v>650</v>
      </c>
      <c r="Z1291">
        <f t="shared" si="223"/>
        <v>15996.5</v>
      </c>
      <c r="AA1291" s="5" t="str">
        <f t="shared" si="229"/>
        <v/>
      </c>
      <c r="AB1291" s="24" t="str">
        <f>IFERROR(AA1291/MAX($J$3:AA1291)-1,"")</f>
        <v/>
      </c>
      <c r="AG1291" s="3">
        <v>44796</v>
      </c>
      <c r="AH1291">
        <v>13765496.310349237</v>
      </c>
      <c r="AI1291" s="24">
        <f>AH1291/MAX($AH$2:AH1291)-1</f>
        <v>-1.9231586759599795E-2</v>
      </c>
      <c r="AJ1291" s="27">
        <f t="shared" si="224"/>
        <v>1</v>
      </c>
      <c r="AK1291">
        <f t="shared" si="225"/>
        <v>1</v>
      </c>
      <c r="AL1291" s="28">
        <f t="shared" si="230"/>
        <v>2</v>
      </c>
      <c r="AM1291" s="28">
        <f t="shared" si="226"/>
        <v>1384</v>
      </c>
      <c r="AN1291" s="29">
        <f t="shared" ca="1" si="227"/>
        <v>-1.9231586759599795E-2</v>
      </c>
      <c r="AP1291" s="7"/>
      <c r="AT1291" s="3"/>
      <c r="AV1291" s="7"/>
      <c r="AW1291" s="6"/>
      <c r="AY1291" s="7"/>
      <c r="BA1291" s="7"/>
      <c r="BG1291" s="7"/>
      <c r="BH1291" s="7"/>
    </row>
    <row r="1292" spans="1:60" x14ac:dyDescent="0.45">
      <c r="A1292" t="s">
        <v>598</v>
      </c>
      <c r="B1292" t="s">
        <v>30</v>
      </c>
      <c r="C1292" s="6">
        <v>44378.418055555558</v>
      </c>
      <c r="D1292" s="5">
        <v>23.8</v>
      </c>
      <c r="E1292" s="6">
        <v>44378.638194444444</v>
      </c>
      <c r="F1292">
        <v>22.1</v>
      </c>
      <c r="G1292" s="7">
        <v>-7.1400000000000005E-2</v>
      </c>
      <c r="H1292">
        <v>-5448.91</v>
      </c>
      <c r="I1292" s="7">
        <v>-9.0700000000000003E-2</v>
      </c>
      <c r="J1292">
        <v>2523.8119999999999</v>
      </c>
      <c r="K1292">
        <v>60066.720000000001</v>
      </c>
      <c r="L1292">
        <v>2039799.29</v>
      </c>
      <c r="M1292">
        <v>318</v>
      </c>
      <c r="N1292">
        <v>-17.13</v>
      </c>
      <c r="O1292" s="7">
        <v>-0.65969999999999995</v>
      </c>
      <c r="P1292" s="7">
        <v>0.64290000000000003</v>
      </c>
      <c r="Q1292" t="s">
        <v>535</v>
      </c>
      <c r="S1292" s="2">
        <f t="shared" si="228"/>
        <v>44378</v>
      </c>
      <c r="T1292" t="s">
        <v>598</v>
      </c>
      <c r="U1292" s="5">
        <v>23.8</v>
      </c>
      <c r="V1292">
        <v>22.1</v>
      </c>
      <c r="W1292">
        <f t="shared" si="231"/>
        <v>12106536.425199246</v>
      </c>
      <c r="X1292">
        <f t="shared" si="221"/>
        <v>30266.341062998115</v>
      </c>
      <c r="Y1292">
        <f t="shared" si="222"/>
        <v>1275</v>
      </c>
      <c r="Z1292">
        <f t="shared" si="223"/>
        <v>-2752.7249999999985</v>
      </c>
      <c r="AA1292" s="5">
        <f t="shared" si="229"/>
        <v>12119780.200199246</v>
      </c>
      <c r="AB1292" s="24">
        <f>IFERROR(AA1292/MAX($J$3:AA1292)-1,"")</f>
        <v>-1.2735632134497354E-2</v>
      </c>
      <c r="AG1292" s="3">
        <v>44797</v>
      </c>
      <c r="AH1292">
        <v>13768023.510349236</v>
      </c>
      <c r="AI1292" s="24">
        <f>AH1292/MAX($AH$2:AH1292)-1</f>
        <v>-1.9051528018668162E-2</v>
      </c>
      <c r="AJ1292" s="27">
        <f t="shared" si="224"/>
        <v>1</v>
      </c>
      <c r="AK1292">
        <f t="shared" si="225"/>
        <v>1</v>
      </c>
      <c r="AL1292" s="28">
        <f t="shared" si="230"/>
        <v>2</v>
      </c>
      <c r="AM1292" s="28">
        <f t="shared" si="226"/>
        <v>1384</v>
      </c>
      <c r="AN1292" s="29">
        <f t="shared" ca="1" si="227"/>
        <v>-1.9051528018668162E-2</v>
      </c>
      <c r="AP1292" s="7"/>
      <c r="AT1292" s="3"/>
      <c r="AV1292" s="7"/>
      <c r="AW1292" s="6"/>
      <c r="AY1292" s="7"/>
      <c r="BA1292" s="7"/>
      <c r="BG1292" s="7"/>
      <c r="BH1292" s="7"/>
    </row>
    <row r="1293" spans="1:60" x14ac:dyDescent="0.45">
      <c r="A1293" t="s">
        <v>570</v>
      </c>
      <c r="B1293" t="s">
        <v>30</v>
      </c>
      <c r="C1293" s="6">
        <v>44383.470833333333</v>
      </c>
      <c r="D1293" s="5">
        <v>37.950000000000003</v>
      </c>
      <c r="E1293" s="6">
        <v>44384.385416666664</v>
      </c>
      <c r="F1293">
        <v>11.8</v>
      </c>
      <c r="G1293" s="7">
        <v>-0.68910000000000005</v>
      </c>
      <c r="H1293">
        <v>-42270.16</v>
      </c>
      <c r="I1293" s="7">
        <v>-0.70220000000000005</v>
      </c>
      <c r="J1293">
        <v>1586.271</v>
      </c>
      <c r="K1293">
        <v>60199</v>
      </c>
      <c r="L1293">
        <v>1997529.13</v>
      </c>
      <c r="M1293">
        <v>254</v>
      </c>
      <c r="N1293">
        <v>-166.42</v>
      </c>
      <c r="O1293" s="7">
        <v>-0.68910000000000005</v>
      </c>
      <c r="P1293" s="7">
        <v>0.57709999999999995</v>
      </c>
      <c r="Q1293" t="s">
        <v>535</v>
      </c>
      <c r="S1293" s="2">
        <f t="shared" si="228"/>
        <v>44383</v>
      </c>
      <c r="T1293" t="s">
        <v>570</v>
      </c>
      <c r="U1293" s="5">
        <v>37.950000000000003</v>
      </c>
      <c r="V1293">
        <v>11.8</v>
      </c>
      <c r="W1293">
        <f t="shared" si="231"/>
        <v>12119780.200199246</v>
      </c>
      <c r="X1293">
        <f t="shared" si="221"/>
        <v>30299.450500498118</v>
      </c>
      <c r="Y1293">
        <f t="shared" si="222"/>
        <v>800</v>
      </c>
      <c r="Z1293">
        <f t="shared" si="223"/>
        <v>-21318</v>
      </c>
      <c r="AA1293" s="5" t="str">
        <f t="shared" si="229"/>
        <v/>
      </c>
      <c r="AB1293" s="24" t="str">
        <f>IFERROR(AA1293/MAX($J$3:AA1293)-1,"")</f>
        <v/>
      </c>
      <c r="AG1293" s="3">
        <v>44798</v>
      </c>
      <c r="AH1293">
        <v>13720729.210349236</v>
      </c>
      <c r="AI1293" s="24">
        <f>AH1293/MAX($AH$2:AH1293)-1</f>
        <v>-2.2421167188993119E-2</v>
      </c>
      <c r="AJ1293" s="27">
        <f t="shared" si="224"/>
        <v>1</v>
      </c>
      <c r="AK1293">
        <f t="shared" si="225"/>
        <v>1</v>
      </c>
      <c r="AL1293" s="28">
        <f t="shared" si="230"/>
        <v>2</v>
      </c>
      <c r="AM1293" s="28">
        <f t="shared" si="226"/>
        <v>1384</v>
      </c>
      <c r="AN1293" s="29">
        <f t="shared" ca="1" si="227"/>
        <v>-2.2421167188993119E-2</v>
      </c>
      <c r="AP1293" s="7"/>
      <c r="AT1293" s="3"/>
      <c r="AV1293" s="7"/>
      <c r="AW1293" s="6"/>
      <c r="AY1293" s="7"/>
      <c r="BA1293" s="7"/>
      <c r="BG1293" s="7"/>
      <c r="BH1293" s="7"/>
    </row>
    <row r="1294" spans="1:60" x14ac:dyDescent="0.45">
      <c r="A1294" t="s">
        <v>570</v>
      </c>
      <c r="B1294" t="s">
        <v>30</v>
      </c>
      <c r="C1294" s="6">
        <v>44383.520833333336</v>
      </c>
      <c r="D1294" s="5">
        <v>51.25</v>
      </c>
      <c r="E1294" s="6">
        <v>44384.385416666664</v>
      </c>
      <c r="F1294">
        <v>11.8</v>
      </c>
      <c r="G1294" s="7">
        <v>-0.76980000000000004</v>
      </c>
      <c r="H1294">
        <v>-47243.34</v>
      </c>
      <c r="I1294" s="7">
        <v>-0.78210000000000002</v>
      </c>
      <c r="J1294">
        <v>1178.711</v>
      </c>
      <c r="K1294">
        <v>60408.959999999999</v>
      </c>
      <c r="L1294">
        <v>2034548.38</v>
      </c>
      <c r="M1294">
        <v>182</v>
      </c>
      <c r="N1294">
        <v>-259.58</v>
      </c>
      <c r="O1294" s="7">
        <v>-0.76980000000000004</v>
      </c>
      <c r="P1294" s="7">
        <v>9.6600000000000005E-2</v>
      </c>
      <c r="Q1294" t="s">
        <v>535</v>
      </c>
      <c r="S1294" s="2">
        <f t="shared" si="228"/>
        <v>44383</v>
      </c>
      <c r="T1294" t="s">
        <v>570</v>
      </c>
      <c r="U1294" s="5">
        <v>51.25</v>
      </c>
      <c r="V1294">
        <v>11.8</v>
      </c>
      <c r="W1294">
        <f t="shared" si="231"/>
        <v>12119780.200199246</v>
      </c>
      <c r="X1294">
        <f t="shared" si="221"/>
        <v>30299.450500498118</v>
      </c>
      <c r="Y1294">
        <f t="shared" si="222"/>
        <v>600</v>
      </c>
      <c r="Z1294">
        <f t="shared" si="223"/>
        <v>-24048.3</v>
      </c>
      <c r="AA1294" s="5" t="str">
        <f t="shared" si="229"/>
        <v/>
      </c>
      <c r="AB1294" s="24" t="str">
        <f>IFERROR(AA1294/MAX($J$3:AA1294)-1,"")</f>
        <v/>
      </c>
      <c r="AG1294" s="3">
        <v>44799</v>
      </c>
      <c r="AH1294">
        <v>13766345.385349236</v>
      </c>
      <c r="AI1294" s="24">
        <f>AH1294/MAX($AH$2:AH1294)-1</f>
        <v>-1.9171091596788647E-2</v>
      </c>
      <c r="AJ1294" s="27">
        <f t="shared" si="224"/>
        <v>1</v>
      </c>
      <c r="AK1294">
        <f t="shared" si="225"/>
        <v>1</v>
      </c>
      <c r="AL1294" s="28">
        <f t="shared" si="230"/>
        <v>2</v>
      </c>
      <c r="AM1294" s="28">
        <f t="shared" si="226"/>
        <v>1384</v>
      </c>
      <c r="AN1294" s="29">
        <f t="shared" ca="1" si="227"/>
        <v>-1.9171091596788647E-2</v>
      </c>
      <c r="AP1294" s="7"/>
      <c r="AT1294" s="3"/>
      <c r="AV1294" s="7"/>
      <c r="AW1294" s="6"/>
      <c r="AY1294" s="7"/>
      <c r="BA1294" s="7"/>
      <c r="BG1294" s="7"/>
      <c r="BH1294" s="7"/>
    </row>
    <row r="1295" spans="1:60" x14ac:dyDescent="0.45">
      <c r="A1295" t="s">
        <v>589</v>
      </c>
      <c r="B1295" t="s">
        <v>30</v>
      </c>
      <c r="C1295" s="6">
        <v>44383.59652777778</v>
      </c>
      <c r="D1295" s="5">
        <v>70.400000000000006</v>
      </c>
      <c r="E1295" s="6">
        <v>44384.385416666664</v>
      </c>
      <c r="F1295">
        <v>23.75</v>
      </c>
      <c r="G1295" s="7">
        <v>-0.66259999999999997</v>
      </c>
      <c r="H1295">
        <v>-40732.53</v>
      </c>
      <c r="I1295" s="7">
        <v>-0.67600000000000005</v>
      </c>
      <c r="J1295">
        <v>855.87819999999999</v>
      </c>
      <c r="K1295">
        <v>60253.83</v>
      </c>
      <c r="L1295">
        <v>1956796.6</v>
      </c>
      <c r="M1295">
        <v>73</v>
      </c>
      <c r="N1295">
        <v>-557.98</v>
      </c>
      <c r="O1295" s="7">
        <v>-0.66259999999999997</v>
      </c>
      <c r="P1295" s="7">
        <v>5.3999999999999999E-2</v>
      </c>
      <c r="Q1295" t="s">
        <v>535</v>
      </c>
      <c r="S1295" s="2">
        <f t="shared" si="228"/>
        <v>44383</v>
      </c>
      <c r="T1295" t="s">
        <v>589</v>
      </c>
      <c r="U1295" s="5">
        <v>70.400000000000006</v>
      </c>
      <c r="V1295">
        <v>23.75</v>
      </c>
      <c r="W1295">
        <f t="shared" si="231"/>
        <v>12119780.200199246</v>
      </c>
      <c r="X1295">
        <f t="shared" si="221"/>
        <v>30299.450500498118</v>
      </c>
      <c r="Y1295">
        <f t="shared" si="222"/>
        <v>425</v>
      </c>
      <c r="Z1295">
        <f t="shared" si="223"/>
        <v>-20226.387500000004</v>
      </c>
      <c r="AA1295" s="5" t="str">
        <f t="shared" si="229"/>
        <v/>
      </c>
      <c r="AB1295" s="24" t="str">
        <f>IFERROR(AA1295/MAX($J$3:AA1295)-1,"")</f>
        <v/>
      </c>
      <c r="AG1295" s="3">
        <v>44800</v>
      </c>
      <c r="AH1295">
        <v>13766345.385349236</v>
      </c>
      <c r="AI1295" s="24">
        <f>AH1295/MAX($AH$2:AH1295)-1</f>
        <v>-1.9171091596788647E-2</v>
      </c>
      <c r="AJ1295" s="27">
        <f t="shared" si="224"/>
        <v>1</v>
      </c>
      <c r="AK1295">
        <f t="shared" si="225"/>
        <v>1</v>
      </c>
      <c r="AL1295" s="28">
        <f t="shared" si="230"/>
        <v>2</v>
      </c>
      <c r="AM1295" s="28">
        <f t="shared" si="226"/>
        <v>1384</v>
      </c>
      <c r="AN1295" s="29">
        <f t="shared" ca="1" si="227"/>
        <v>-1.9171091596788647E-2</v>
      </c>
      <c r="AP1295" s="7"/>
      <c r="AT1295" s="3"/>
      <c r="AV1295" s="7"/>
      <c r="AW1295" s="6"/>
      <c r="AY1295" s="7"/>
      <c r="BA1295" s="7"/>
      <c r="BG1295" s="7"/>
      <c r="BH1295" s="7"/>
    </row>
    <row r="1296" spans="1:60" x14ac:dyDescent="0.45">
      <c r="A1296" t="s">
        <v>589</v>
      </c>
      <c r="B1296" t="s">
        <v>30</v>
      </c>
      <c r="C1296" s="6">
        <v>44383.59652777778</v>
      </c>
      <c r="D1296" s="5">
        <v>70.400000000000006</v>
      </c>
      <c r="E1296" s="6">
        <v>44384.385416666664</v>
      </c>
      <c r="F1296">
        <v>23.75</v>
      </c>
      <c r="G1296" s="7">
        <v>-0.66259999999999997</v>
      </c>
      <c r="H1296">
        <v>-40811.43</v>
      </c>
      <c r="I1296" s="7">
        <v>-0.67600000000000005</v>
      </c>
      <c r="J1296">
        <v>857.53599999999994</v>
      </c>
      <c r="K1296">
        <v>60370.54</v>
      </c>
      <c r="L1296">
        <v>1993736.96</v>
      </c>
      <c r="M1296">
        <v>73</v>
      </c>
      <c r="N1296">
        <v>-559.05999999999995</v>
      </c>
      <c r="O1296" s="7">
        <v>-0.66259999999999997</v>
      </c>
      <c r="P1296" s="7">
        <v>5.3999999999999999E-2</v>
      </c>
      <c r="Q1296" t="s">
        <v>535</v>
      </c>
      <c r="S1296" s="2">
        <f t="shared" si="228"/>
        <v>44383</v>
      </c>
      <c r="T1296" t="s">
        <v>589</v>
      </c>
      <c r="U1296" s="5">
        <v>70.400000000000006</v>
      </c>
      <c r="V1296">
        <v>23.75</v>
      </c>
      <c r="W1296">
        <f t="shared" si="231"/>
        <v>12119780.200199246</v>
      </c>
      <c r="X1296">
        <f t="shared" si="221"/>
        <v>30299.450500498118</v>
      </c>
      <c r="Y1296">
        <f t="shared" si="222"/>
        <v>425</v>
      </c>
      <c r="Z1296">
        <f t="shared" si="223"/>
        <v>-20226.387500000004</v>
      </c>
      <c r="AA1296" s="5">
        <f t="shared" si="229"/>
        <v>12033961.125199247</v>
      </c>
      <c r="AB1296" s="24">
        <f>IFERROR(AA1296/MAX($J$3:AA1296)-1,"")</f>
        <v>-1.9726362447352597E-2</v>
      </c>
      <c r="AG1296" s="3">
        <v>44801</v>
      </c>
      <c r="AH1296">
        <v>13766345.385349236</v>
      </c>
      <c r="AI1296" s="24">
        <f>AH1296/MAX($AH$2:AH1296)-1</f>
        <v>-1.9171091596788647E-2</v>
      </c>
      <c r="AJ1296" s="27">
        <f t="shared" si="224"/>
        <v>1</v>
      </c>
      <c r="AK1296">
        <f t="shared" si="225"/>
        <v>1</v>
      </c>
      <c r="AL1296" s="28">
        <f t="shared" si="230"/>
        <v>2</v>
      </c>
      <c r="AM1296" s="28">
        <f t="shared" si="226"/>
        <v>1384</v>
      </c>
      <c r="AN1296" s="29">
        <f t="shared" ca="1" si="227"/>
        <v>-1.9171091596788647E-2</v>
      </c>
      <c r="AP1296" s="7"/>
      <c r="AT1296" s="3"/>
      <c r="AV1296" s="7"/>
      <c r="AW1296" s="6"/>
      <c r="AY1296" s="7"/>
      <c r="BA1296" s="7"/>
      <c r="BG1296" s="7"/>
      <c r="BH1296" s="7"/>
    </row>
    <row r="1297" spans="1:60" x14ac:dyDescent="0.45">
      <c r="A1297" t="s">
        <v>589</v>
      </c>
      <c r="B1297" t="s">
        <v>30</v>
      </c>
      <c r="C1297" s="6">
        <v>44384.520833333336</v>
      </c>
      <c r="D1297" s="5">
        <v>38.950000000000003</v>
      </c>
      <c r="E1297" s="6">
        <v>44385.385416666664</v>
      </c>
      <c r="F1297">
        <v>42.65</v>
      </c>
      <c r="G1297" s="7">
        <v>9.5000000000000001E-2</v>
      </c>
      <c r="H1297">
        <v>4440.3</v>
      </c>
      <c r="I1297" s="7">
        <v>7.3999999999999996E-2</v>
      </c>
      <c r="J1297">
        <v>1539.6320000000001</v>
      </c>
      <c r="K1297">
        <v>59968.68</v>
      </c>
      <c r="L1297">
        <v>1998177.26</v>
      </c>
      <c r="M1297">
        <v>182</v>
      </c>
      <c r="N1297">
        <v>24.4</v>
      </c>
      <c r="O1297" s="7">
        <v>-0.29270000000000002</v>
      </c>
      <c r="P1297" s="7">
        <v>0.72019999999999995</v>
      </c>
      <c r="Q1297" t="s">
        <v>535</v>
      </c>
      <c r="S1297" s="2">
        <f t="shared" si="228"/>
        <v>44384</v>
      </c>
      <c r="T1297" t="s">
        <v>589</v>
      </c>
      <c r="U1297" s="5">
        <v>38.950000000000003</v>
      </c>
      <c r="V1297">
        <v>42.65</v>
      </c>
      <c r="W1297">
        <f t="shared" si="231"/>
        <v>12033961.125199247</v>
      </c>
      <c r="X1297">
        <f t="shared" si="221"/>
        <v>30084.90281299812</v>
      </c>
      <c r="Y1297">
        <f t="shared" si="222"/>
        <v>775</v>
      </c>
      <c r="Z1297">
        <f t="shared" si="223"/>
        <v>2235.1000000000004</v>
      </c>
      <c r="AA1297" s="5" t="str">
        <f t="shared" si="229"/>
        <v/>
      </c>
      <c r="AB1297" s="24" t="str">
        <f>IFERROR(AA1297/MAX($J$3:AA1297)-1,"")</f>
        <v/>
      </c>
      <c r="AG1297" s="3">
        <v>44802</v>
      </c>
      <c r="AH1297">
        <v>13774529.685349237</v>
      </c>
      <c r="AI1297" s="24">
        <f>AH1297/MAX($AH$2:AH1297)-1</f>
        <v>-1.8587974014718678E-2</v>
      </c>
      <c r="AJ1297" s="27">
        <f t="shared" si="224"/>
        <v>1</v>
      </c>
      <c r="AK1297">
        <f t="shared" si="225"/>
        <v>1</v>
      </c>
      <c r="AL1297" s="28">
        <f t="shared" si="230"/>
        <v>2</v>
      </c>
      <c r="AM1297" s="28">
        <f t="shared" si="226"/>
        <v>1384</v>
      </c>
      <c r="AN1297" s="29">
        <f t="shared" ca="1" si="227"/>
        <v>-1.8587974014718678E-2</v>
      </c>
      <c r="AP1297" s="7"/>
      <c r="AT1297" s="3"/>
      <c r="AV1297" s="7"/>
      <c r="AW1297" s="6"/>
      <c r="AY1297" s="7"/>
      <c r="BA1297" s="7"/>
      <c r="BG1297" s="7"/>
      <c r="BH1297" s="7"/>
    </row>
    <row r="1298" spans="1:60" x14ac:dyDescent="0.45">
      <c r="A1298" t="s">
        <v>589</v>
      </c>
      <c r="B1298" t="s">
        <v>30</v>
      </c>
      <c r="C1298" s="6">
        <v>44384.609027777777</v>
      </c>
      <c r="D1298" s="5">
        <v>43.75</v>
      </c>
      <c r="E1298" s="6">
        <v>44385.385416666664</v>
      </c>
      <c r="F1298">
        <v>42.65</v>
      </c>
      <c r="G1298" s="7">
        <v>-2.5100000000000001E-2</v>
      </c>
      <c r="H1298">
        <v>-2683.79</v>
      </c>
      <c r="I1298" s="7">
        <v>-4.4900000000000002E-2</v>
      </c>
      <c r="J1298">
        <v>1366.491</v>
      </c>
      <c r="K1298">
        <v>59783.98</v>
      </c>
      <c r="L1298">
        <v>1954112.81</v>
      </c>
      <c r="M1298">
        <v>55</v>
      </c>
      <c r="N1298">
        <v>-48.8</v>
      </c>
      <c r="O1298" s="7">
        <v>-0.33710000000000001</v>
      </c>
      <c r="P1298" s="7">
        <v>0.53139999999999998</v>
      </c>
      <c r="Q1298" t="s">
        <v>535</v>
      </c>
      <c r="S1298" s="2">
        <f t="shared" si="228"/>
        <v>44384</v>
      </c>
      <c r="T1298" t="s">
        <v>589</v>
      </c>
      <c r="U1298" s="5">
        <v>43.75</v>
      </c>
      <c r="V1298">
        <v>42.65</v>
      </c>
      <c r="W1298">
        <f t="shared" si="231"/>
        <v>12033961.125199247</v>
      </c>
      <c r="X1298">
        <f t="shared" si="221"/>
        <v>30084.90281299812</v>
      </c>
      <c r="Y1298">
        <f t="shared" si="222"/>
        <v>700</v>
      </c>
      <c r="Z1298">
        <f t="shared" si="223"/>
        <v>-1374.799999999999</v>
      </c>
      <c r="AA1298" s="5" t="str">
        <f t="shared" si="229"/>
        <v/>
      </c>
      <c r="AB1298" s="24" t="str">
        <f>IFERROR(AA1298/MAX($J$3:AA1298)-1,"")</f>
        <v/>
      </c>
      <c r="AG1298" s="3">
        <v>44803</v>
      </c>
      <c r="AH1298">
        <v>13761303.810349237</v>
      </c>
      <c r="AI1298" s="24">
        <f>AH1298/MAX($AH$2:AH1298)-1</f>
        <v>-1.9530295319015734E-2</v>
      </c>
      <c r="AJ1298" s="27">
        <f t="shared" si="224"/>
        <v>1</v>
      </c>
      <c r="AK1298">
        <f t="shared" si="225"/>
        <v>1</v>
      </c>
      <c r="AL1298" s="28">
        <f t="shared" si="230"/>
        <v>2</v>
      </c>
      <c r="AM1298" s="28">
        <f t="shared" si="226"/>
        <v>1384</v>
      </c>
      <c r="AN1298" s="29">
        <f t="shared" ca="1" si="227"/>
        <v>-1.9530295319015734E-2</v>
      </c>
      <c r="AP1298" s="7"/>
      <c r="AT1298" s="3"/>
      <c r="AV1298" s="7"/>
      <c r="AW1298" s="6"/>
      <c r="AY1298" s="7"/>
      <c r="BA1298" s="7"/>
      <c r="BG1298" s="7"/>
      <c r="BH1298" s="7"/>
    </row>
    <row r="1299" spans="1:60" x14ac:dyDescent="0.45">
      <c r="A1299" t="s">
        <v>570</v>
      </c>
      <c r="B1299" t="s">
        <v>30</v>
      </c>
      <c r="C1299" s="6">
        <v>44384.629861111112</v>
      </c>
      <c r="D1299" s="5">
        <v>22.2</v>
      </c>
      <c r="E1299" s="6">
        <v>44385.385416666664</v>
      </c>
      <c r="F1299">
        <v>17.95</v>
      </c>
      <c r="G1299" s="7">
        <v>-0.19139999999999999</v>
      </c>
      <c r="H1299">
        <v>-12531.98</v>
      </c>
      <c r="I1299" s="7">
        <v>-0.20949999999999999</v>
      </c>
      <c r="J1299">
        <v>2694.181</v>
      </c>
      <c r="K1299">
        <v>59810.81</v>
      </c>
      <c r="L1299">
        <v>1941580.83</v>
      </c>
      <c r="M1299">
        <v>25</v>
      </c>
      <c r="N1299">
        <v>-501.28</v>
      </c>
      <c r="O1299" s="7">
        <v>-0.19139999999999999</v>
      </c>
      <c r="P1299" s="7">
        <v>0.5766</v>
      </c>
      <c r="Q1299" t="s">
        <v>535</v>
      </c>
      <c r="S1299" s="2">
        <f t="shared" si="228"/>
        <v>44384</v>
      </c>
      <c r="T1299" t="s">
        <v>570</v>
      </c>
      <c r="U1299" s="5">
        <v>22.2</v>
      </c>
      <c r="V1299">
        <v>17.95</v>
      </c>
      <c r="W1299">
        <f t="shared" si="231"/>
        <v>12033961.125199247</v>
      </c>
      <c r="X1299">
        <f t="shared" si="221"/>
        <v>30084.90281299812</v>
      </c>
      <c r="Y1299">
        <f t="shared" si="222"/>
        <v>1350</v>
      </c>
      <c r="Z1299">
        <f t="shared" si="223"/>
        <v>-6279.5250000000033</v>
      </c>
      <c r="AA1299" s="5" t="str">
        <f t="shared" si="229"/>
        <v/>
      </c>
      <c r="AB1299" s="24" t="str">
        <f>IFERROR(AA1299/MAX($J$3:AA1299)-1,"")</f>
        <v/>
      </c>
      <c r="AG1299" s="3">
        <v>44804</v>
      </c>
      <c r="AH1299">
        <v>13761303.810349237</v>
      </c>
      <c r="AI1299" s="24">
        <f>AH1299/MAX($AH$2:AH1299)-1</f>
        <v>-1.9530295319015734E-2</v>
      </c>
      <c r="AJ1299" s="27">
        <f t="shared" si="224"/>
        <v>1</v>
      </c>
      <c r="AK1299">
        <f t="shared" si="225"/>
        <v>1</v>
      </c>
      <c r="AL1299" s="28">
        <f t="shared" si="230"/>
        <v>2</v>
      </c>
      <c r="AM1299" s="28">
        <f t="shared" si="226"/>
        <v>1384</v>
      </c>
      <c r="AN1299" s="29">
        <f t="shared" ca="1" si="227"/>
        <v>-1.9530295319015734E-2</v>
      </c>
      <c r="AP1299" s="7"/>
      <c r="AT1299" s="3"/>
      <c r="AV1299" s="7"/>
      <c r="AW1299" s="6"/>
      <c r="AY1299" s="7"/>
      <c r="BA1299" s="7"/>
      <c r="BG1299" s="7"/>
      <c r="BH1299" s="7"/>
    </row>
    <row r="1300" spans="1:60" x14ac:dyDescent="0.45">
      <c r="A1300" t="s">
        <v>570</v>
      </c>
      <c r="B1300" t="s">
        <v>30</v>
      </c>
      <c r="C1300" s="6">
        <v>44384.629861111112</v>
      </c>
      <c r="D1300" s="5">
        <v>22.2</v>
      </c>
      <c r="E1300" s="6">
        <v>44385.385416666664</v>
      </c>
      <c r="F1300">
        <v>17.95</v>
      </c>
      <c r="G1300" s="7">
        <v>-0.19139999999999999</v>
      </c>
      <c r="H1300">
        <v>-12579.21</v>
      </c>
      <c r="I1300" s="7">
        <v>-0.20949999999999999</v>
      </c>
      <c r="J1300">
        <v>2704.335</v>
      </c>
      <c r="K1300">
        <v>60036.23</v>
      </c>
      <c r="L1300">
        <v>1985598.05</v>
      </c>
      <c r="M1300">
        <v>25</v>
      </c>
      <c r="N1300">
        <v>-503.17</v>
      </c>
      <c r="O1300" s="7">
        <v>-0.19139999999999999</v>
      </c>
      <c r="P1300" s="7">
        <v>0.5766</v>
      </c>
      <c r="Q1300" t="s">
        <v>535</v>
      </c>
      <c r="S1300" s="2">
        <f t="shared" si="228"/>
        <v>44384</v>
      </c>
      <c r="T1300" t="s">
        <v>570</v>
      </c>
      <c r="U1300" s="5">
        <v>22.2</v>
      </c>
      <c r="V1300">
        <v>17.95</v>
      </c>
      <c r="W1300">
        <f t="shared" si="231"/>
        <v>12033961.125199247</v>
      </c>
      <c r="X1300">
        <f t="shared" si="221"/>
        <v>30084.90281299812</v>
      </c>
      <c r="Y1300">
        <f t="shared" si="222"/>
        <v>1350</v>
      </c>
      <c r="Z1300">
        <f t="shared" si="223"/>
        <v>-6279.5250000000033</v>
      </c>
      <c r="AA1300" s="5">
        <f t="shared" si="229"/>
        <v>12022262.375199247</v>
      </c>
      <c r="AB1300" s="24">
        <f>IFERROR(AA1300/MAX($J$3:AA1300)-1,"")</f>
        <v>-2.0679330144190655E-2</v>
      </c>
      <c r="AG1300" s="3">
        <v>44805</v>
      </c>
      <c r="AH1300">
        <v>13678861.185349237</v>
      </c>
      <c r="AI1300" s="24">
        <f>AH1300/MAX($AH$2:AH1300)-1</f>
        <v>-2.5404193410422216E-2</v>
      </c>
      <c r="AJ1300" s="27">
        <f t="shared" si="224"/>
        <v>1</v>
      </c>
      <c r="AK1300">
        <f t="shared" si="225"/>
        <v>1</v>
      </c>
      <c r="AL1300" s="28">
        <f t="shared" si="230"/>
        <v>2</v>
      </c>
      <c r="AM1300" s="28">
        <f t="shared" si="226"/>
        <v>1384</v>
      </c>
      <c r="AN1300" s="29">
        <f t="shared" ca="1" si="227"/>
        <v>-2.5404193410422216E-2</v>
      </c>
      <c r="AP1300" s="7"/>
      <c r="AT1300" s="3"/>
      <c r="AV1300" s="7"/>
      <c r="AW1300" s="6"/>
      <c r="AY1300" s="7"/>
      <c r="BA1300" s="7"/>
      <c r="BG1300" s="7"/>
      <c r="BH1300" s="7"/>
    </row>
    <row r="1301" spans="1:60" x14ac:dyDescent="0.45">
      <c r="A1301" t="s">
        <v>588</v>
      </c>
      <c r="B1301" t="s">
        <v>30</v>
      </c>
      <c r="C1301" s="6">
        <v>44385.506249999999</v>
      </c>
      <c r="D1301" s="5">
        <v>29.8</v>
      </c>
      <c r="E1301" s="6">
        <v>44385.638194444444</v>
      </c>
      <c r="F1301">
        <v>68.599999999999994</v>
      </c>
      <c r="G1301" s="7">
        <v>1.302</v>
      </c>
      <c r="H1301">
        <v>75768.929999999993</v>
      </c>
      <c r="I1301" s="7">
        <v>1.2689999999999999</v>
      </c>
      <c r="J1301">
        <v>2003.6210000000001</v>
      </c>
      <c r="K1301">
        <v>59707.9</v>
      </c>
      <c r="L1301">
        <v>2017349.76</v>
      </c>
      <c r="M1301">
        <v>191</v>
      </c>
      <c r="N1301">
        <v>396.7</v>
      </c>
      <c r="O1301" s="7">
        <v>-0.14430000000000001</v>
      </c>
      <c r="P1301" s="7">
        <v>2.8875999999999999</v>
      </c>
      <c r="Q1301" t="s">
        <v>535</v>
      </c>
      <c r="S1301" s="2">
        <f t="shared" si="228"/>
        <v>44385</v>
      </c>
      <c r="T1301" t="s">
        <v>588</v>
      </c>
      <c r="U1301" s="5">
        <v>29.8</v>
      </c>
      <c r="V1301">
        <v>68.599999999999994</v>
      </c>
      <c r="W1301">
        <f t="shared" si="231"/>
        <v>12022262.375199247</v>
      </c>
      <c r="X1301">
        <f t="shared" si="221"/>
        <v>30055.655937998119</v>
      </c>
      <c r="Y1301">
        <f t="shared" si="222"/>
        <v>1000</v>
      </c>
      <c r="Z1301">
        <f t="shared" si="223"/>
        <v>37815.999999999985</v>
      </c>
      <c r="AA1301" s="5" t="str">
        <f t="shared" si="229"/>
        <v/>
      </c>
      <c r="AB1301" s="24" t="str">
        <f>IFERROR(AA1301/MAX($J$3:AA1301)-1,"")</f>
        <v/>
      </c>
      <c r="AG1301" s="3">
        <v>44806</v>
      </c>
      <c r="AH1301">
        <v>13678861.185349237</v>
      </c>
      <c r="AI1301" s="24">
        <f>AH1301/MAX($AH$2:AH1301)-1</f>
        <v>-2.5404193410422216E-2</v>
      </c>
      <c r="AJ1301" s="27">
        <f t="shared" si="224"/>
        <v>1</v>
      </c>
      <c r="AK1301">
        <f t="shared" si="225"/>
        <v>1</v>
      </c>
      <c r="AL1301" s="28">
        <f t="shared" si="230"/>
        <v>2</v>
      </c>
      <c r="AM1301" s="28">
        <f t="shared" si="226"/>
        <v>1384</v>
      </c>
      <c r="AN1301" s="29">
        <f t="shared" ca="1" si="227"/>
        <v>-2.5404193410422216E-2</v>
      </c>
      <c r="AP1301" s="7"/>
      <c r="AT1301" s="3"/>
      <c r="AV1301" s="7"/>
      <c r="AW1301" s="6"/>
      <c r="AY1301" s="7"/>
      <c r="BA1301" s="7"/>
      <c r="BG1301" s="7"/>
      <c r="BH1301" s="7"/>
    </row>
    <row r="1302" spans="1:60" x14ac:dyDescent="0.45">
      <c r="A1302" t="s">
        <v>587</v>
      </c>
      <c r="B1302" t="s">
        <v>30</v>
      </c>
      <c r="C1302" s="6">
        <v>44385.525694444441</v>
      </c>
      <c r="D1302" s="5">
        <v>17.600000000000001</v>
      </c>
      <c r="E1302" s="6">
        <v>44385.638194444444</v>
      </c>
      <c r="F1302">
        <v>18.649999999999999</v>
      </c>
      <c r="G1302" s="7">
        <v>5.9700000000000003E-2</v>
      </c>
      <c r="H1302">
        <v>2335.19</v>
      </c>
      <c r="I1302" s="7">
        <v>3.9100000000000003E-2</v>
      </c>
      <c r="J1302">
        <v>3396.6350000000002</v>
      </c>
      <c r="K1302">
        <v>59780.78</v>
      </c>
      <c r="L1302">
        <v>2019684.95</v>
      </c>
      <c r="M1302">
        <v>163</v>
      </c>
      <c r="N1302">
        <v>14.33</v>
      </c>
      <c r="O1302" s="7">
        <v>-0.33239999999999997</v>
      </c>
      <c r="P1302" s="7">
        <v>2.7955000000000001</v>
      </c>
      <c r="Q1302" t="s">
        <v>535</v>
      </c>
      <c r="S1302" s="2">
        <f t="shared" si="228"/>
        <v>44385</v>
      </c>
      <c r="T1302" t="s">
        <v>587</v>
      </c>
      <c r="U1302" s="5">
        <v>17.600000000000001</v>
      </c>
      <c r="V1302">
        <v>18.649999999999999</v>
      </c>
      <c r="W1302">
        <f t="shared" si="231"/>
        <v>12022262.375199247</v>
      </c>
      <c r="X1302">
        <f t="shared" si="221"/>
        <v>30055.655937998119</v>
      </c>
      <c r="Y1302">
        <f t="shared" si="222"/>
        <v>1700</v>
      </c>
      <c r="Z1302">
        <f t="shared" si="223"/>
        <v>1168.7499999999939</v>
      </c>
      <c r="AA1302" s="5">
        <f t="shared" si="229"/>
        <v>12061247.125199247</v>
      </c>
      <c r="AB1302" s="24">
        <f>IFERROR(AA1302/MAX($J$3:AA1302)-1,"")</f>
        <v>-1.7503673991242197E-2</v>
      </c>
      <c r="AG1302" s="3">
        <v>44807</v>
      </c>
      <c r="AH1302">
        <v>13678861.185349237</v>
      </c>
      <c r="AI1302" s="24">
        <f>AH1302/MAX($AH$2:AH1302)-1</f>
        <v>-2.5404193410422216E-2</v>
      </c>
      <c r="AJ1302" s="27">
        <f t="shared" si="224"/>
        <v>1</v>
      </c>
      <c r="AK1302">
        <f t="shared" si="225"/>
        <v>1</v>
      </c>
      <c r="AL1302" s="28">
        <f t="shared" si="230"/>
        <v>2</v>
      </c>
      <c r="AM1302" s="28">
        <f t="shared" si="226"/>
        <v>1384</v>
      </c>
      <c r="AN1302" s="29">
        <f t="shared" ca="1" si="227"/>
        <v>-2.5404193410422216E-2</v>
      </c>
      <c r="AP1302" s="7"/>
      <c r="AT1302" s="3"/>
      <c r="AV1302" s="7"/>
      <c r="AW1302" s="6"/>
      <c r="AY1302" s="7"/>
      <c r="BA1302" s="7"/>
      <c r="BG1302" s="7"/>
      <c r="BH1302" s="7"/>
    </row>
    <row r="1303" spans="1:60" x14ac:dyDescent="0.45">
      <c r="A1303" t="s">
        <v>598</v>
      </c>
      <c r="B1303" t="s">
        <v>30</v>
      </c>
      <c r="C1303" s="6">
        <v>44389.550694444442</v>
      </c>
      <c r="D1303" s="5">
        <v>76.3</v>
      </c>
      <c r="E1303" s="6">
        <v>44390.385416666664</v>
      </c>
      <c r="F1303">
        <v>30.55</v>
      </c>
      <c r="G1303" s="7">
        <v>-0.59960000000000002</v>
      </c>
      <c r="H1303">
        <v>-36772.46</v>
      </c>
      <c r="I1303" s="7">
        <v>-0.61360000000000003</v>
      </c>
      <c r="J1303">
        <v>785.42579999999998</v>
      </c>
      <c r="K1303">
        <v>59927.99</v>
      </c>
      <c r="L1303">
        <v>1948825.59</v>
      </c>
      <c r="M1303">
        <v>139</v>
      </c>
      <c r="N1303">
        <v>-264.55</v>
      </c>
      <c r="O1303" s="7">
        <v>-0.59960000000000002</v>
      </c>
      <c r="P1303" s="7">
        <v>0.47439999999999999</v>
      </c>
      <c r="Q1303" t="s">
        <v>535</v>
      </c>
      <c r="S1303" s="2">
        <f t="shared" si="228"/>
        <v>44389</v>
      </c>
      <c r="T1303" t="s">
        <v>598</v>
      </c>
      <c r="U1303" s="5">
        <v>76.3</v>
      </c>
      <c r="V1303">
        <v>30.55</v>
      </c>
      <c r="W1303">
        <f t="shared" si="231"/>
        <v>12061247.125199247</v>
      </c>
      <c r="X1303">
        <f t="shared" si="221"/>
        <v>30153.11781299812</v>
      </c>
      <c r="Y1303">
        <f t="shared" si="222"/>
        <v>400</v>
      </c>
      <c r="Z1303">
        <f t="shared" si="223"/>
        <v>-18727.400000000001</v>
      </c>
      <c r="AA1303" s="5" t="str">
        <f t="shared" si="229"/>
        <v/>
      </c>
      <c r="AB1303" s="24" t="str">
        <f>IFERROR(AA1303/MAX($J$3:AA1303)-1,"")</f>
        <v/>
      </c>
      <c r="AG1303" s="3">
        <v>44808</v>
      </c>
      <c r="AH1303">
        <v>13678861.185349237</v>
      </c>
      <c r="AI1303" s="24">
        <f>AH1303/MAX($AH$2:AH1303)-1</f>
        <v>-2.5404193410422216E-2</v>
      </c>
      <c r="AJ1303" s="27">
        <f t="shared" si="224"/>
        <v>1</v>
      </c>
      <c r="AK1303">
        <f t="shared" si="225"/>
        <v>1</v>
      </c>
      <c r="AL1303" s="28">
        <f t="shared" si="230"/>
        <v>2</v>
      </c>
      <c r="AM1303" s="28">
        <f t="shared" si="226"/>
        <v>1384</v>
      </c>
      <c r="AN1303" s="29">
        <f t="shared" ca="1" si="227"/>
        <v>-2.5404193410422216E-2</v>
      </c>
      <c r="AP1303" s="7"/>
      <c r="AT1303" s="3"/>
      <c r="AV1303" s="7"/>
      <c r="AW1303" s="6"/>
      <c r="AY1303" s="7"/>
      <c r="BA1303" s="7"/>
      <c r="BG1303" s="7"/>
      <c r="BH1303" s="7"/>
    </row>
    <row r="1304" spans="1:60" x14ac:dyDescent="0.45">
      <c r="A1304" t="s">
        <v>590</v>
      </c>
      <c r="B1304" t="s">
        <v>30</v>
      </c>
      <c r="C1304" s="6">
        <v>44389.552083333336</v>
      </c>
      <c r="D1304" s="5">
        <v>75.25</v>
      </c>
      <c r="E1304" s="6">
        <v>44390.385416666664</v>
      </c>
      <c r="F1304">
        <v>19.05</v>
      </c>
      <c r="G1304" s="7">
        <v>-0.74680000000000002</v>
      </c>
      <c r="H1304">
        <v>-45637.27</v>
      </c>
      <c r="I1304" s="7">
        <v>-0.75939999999999996</v>
      </c>
      <c r="J1304">
        <v>798.65009999999995</v>
      </c>
      <c r="K1304">
        <v>60098.42</v>
      </c>
      <c r="L1304">
        <v>1974047.68</v>
      </c>
      <c r="M1304">
        <v>137</v>
      </c>
      <c r="N1304">
        <v>-333.12</v>
      </c>
      <c r="O1304" s="7">
        <v>-0.74680000000000002</v>
      </c>
      <c r="P1304" s="7">
        <v>0.13619999999999999</v>
      </c>
      <c r="Q1304" t="s">
        <v>535</v>
      </c>
      <c r="S1304" s="2">
        <f t="shared" si="228"/>
        <v>44389</v>
      </c>
      <c r="T1304" t="s">
        <v>590</v>
      </c>
      <c r="U1304" s="5">
        <v>75.25</v>
      </c>
      <c r="V1304">
        <v>19.05</v>
      </c>
      <c r="W1304">
        <f t="shared" si="231"/>
        <v>12061247.125199247</v>
      </c>
      <c r="X1304">
        <f t="shared" si="221"/>
        <v>30153.11781299812</v>
      </c>
      <c r="Y1304">
        <f t="shared" si="222"/>
        <v>400</v>
      </c>
      <c r="Z1304">
        <f t="shared" si="223"/>
        <v>-22857.200000000001</v>
      </c>
      <c r="AA1304" s="5" t="str">
        <f t="shared" si="229"/>
        <v/>
      </c>
      <c r="AB1304" s="24" t="str">
        <f>IFERROR(AA1304/MAX($J$3:AA1304)-1,"")</f>
        <v/>
      </c>
      <c r="AG1304" s="3">
        <v>44809</v>
      </c>
      <c r="AH1304">
        <v>13689643.210349238</v>
      </c>
      <c r="AI1304" s="24">
        <f>AH1304/MAX($AH$2:AH1304)-1</f>
        <v>-2.4635992300025777E-2</v>
      </c>
      <c r="AJ1304" s="27">
        <f t="shared" si="224"/>
        <v>1</v>
      </c>
      <c r="AK1304">
        <f t="shared" si="225"/>
        <v>1</v>
      </c>
      <c r="AL1304" s="28">
        <f t="shared" si="230"/>
        <v>2</v>
      </c>
      <c r="AM1304" s="28">
        <f t="shared" si="226"/>
        <v>1384</v>
      </c>
      <c r="AN1304" s="29">
        <f t="shared" ca="1" si="227"/>
        <v>-2.4635992300025777E-2</v>
      </c>
      <c r="AP1304" s="7"/>
      <c r="AT1304" s="3"/>
      <c r="AV1304" s="7"/>
      <c r="AW1304" s="6"/>
      <c r="AY1304" s="7"/>
      <c r="BA1304" s="7"/>
      <c r="BG1304" s="7"/>
      <c r="BH1304" s="7"/>
    </row>
    <row r="1305" spans="1:60" x14ac:dyDescent="0.45">
      <c r="A1305" t="s">
        <v>590</v>
      </c>
      <c r="B1305" t="s">
        <v>30</v>
      </c>
      <c r="C1305" s="6">
        <v>44389.552083333336</v>
      </c>
      <c r="D1305" s="5">
        <v>75.25</v>
      </c>
      <c r="E1305" s="6">
        <v>44390.385416666664</v>
      </c>
      <c r="F1305">
        <v>19.05</v>
      </c>
      <c r="G1305" s="7">
        <v>-0.74680000000000002</v>
      </c>
      <c r="H1305">
        <v>-45506.98</v>
      </c>
      <c r="I1305" s="7">
        <v>-0.75939999999999996</v>
      </c>
      <c r="J1305">
        <v>796.37019999999995</v>
      </c>
      <c r="K1305">
        <v>59926.86</v>
      </c>
      <c r="L1305">
        <v>1903318.61</v>
      </c>
      <c r="M1305">
        <v>137</v>
      </c>
      <c r="N1305">
        <v>-332.17</v>
      </c>
      <c r="O1305" s="7">
        <v>-0.74680000000000002</v>
      </c>
      <c r="P1305" s="7">
        <v>0.13619999999999999</v>
      </c>
      <c r="Q1305" t="s">
        <v>535</v>
      </c>
      <c r="S1305" s="2">
        <f t="shared" si="228"/>
        <v>44389</v>
      </c>
      <c r="T1305" t="s">
        <v>590</v>
      </c>
      <c r="U1305" s="5">
        <v>75.25</v>
      </c>
      <c r="V1305">
        <v>19.05</v>
      </c>
      <c r="W1305">
        <f t="shared" si="231"/>
        <v>12061247.125199247</v>
      </c>
      <c r="X1305">
        <f t="shared" si="221"/>
        <v>30153.11781299812</v>
      </c>
      <c r="Y1305">
        <f t="shared" si="222"/>
        <v>400</v>
      </c>
      <c r="Z1305">
        <f t="shared" si="223"/>
        <v>-22857.200000000001</v>
      </c>
      <c r="AA1305" s="5" t="str">
        <f t="shared" si="229"/>
        <v/>
      </c>
      <c r="AB1305" s="24" t="str">
        <f>IFERROR(AA1305/MAX($J$3:AA1305)-1,"")</f>
        <v/>
      </c>
      <c r="AG1305" s="3">
        <v>44810</v>
      </c>
      <c r="AH1305">
        <v>13694677.960349238</v>
      </c>
      <c r="AI1305" s="24">
        <f>AH1305/MAX($AH$2:AH1305)-1</f>
        <v>-2.4277274847546493E-2</v>
      </c>
      <c r="AJ1305" s="27">
        <f t="shared" si="224"/>
        <v>1</v>
      </c>
      <c r="AK1305">
        <f t="shared" si="225"/>
        <v>1</v>
      </c>
      <c r="AL1305" s="28">
        <f t="shared" si="230"/>
        <v>2</v>
      </c>
      <c r="AM1305" s="28">
        <f t="shared" si="226"/>
        <v>1384</v>
      </c>
      <c r="AN1305" s="29">
        <f t="shared" ca="1" si="227"/>
        <v>-2.4277274847546493E-2</v>
      </c>
      <c r="AP1305" s="7"/>
      <c r="AT1305" s="3"/>
      <c r="AV1305" s="7"/>
      <c r="AW1305" s="6"/>
      <c r="AY1305" s="7"/>
      <c r="BA1305" s="7"/>
      <c r="BG1305" s="7"/>
      <c r="BH1305" s="7"/>
    </row>
    <row r="1306" spans="1:60" x14ac:dyDescent="0.45">
      <c r="A1306" t="s">
        <v>598</v>
      </c>
      <c r="B1306" t="s">
        <v>30</v>
      </c>
      <c r="C1306" s="6">
        <v>44389.553472222222</v>
      </c>
      <c r="D1306" s="5">
        <v>88</v>
      </c>
      <c r="E1306" s="6">
        <v>44390.385416666664</v>
      </c>
      <c r="F1306">
        <v>30.55</v>
      </c>
      <c r="G1306" s="7">
        <v>-0.65280000000000005</v>
      </c>
      <c r="H1306">
        <v>-40028.21</v>
      </c>
      <c r="I1306" s="7">
        <v>-0.6663</v>
      </c>
      <c r="J1306">
        <v>682.6617</v>
      </c>
      <c r="K1306">
        <v>60074.23</v>
      </c>
      <c r="L1306">
        <v>1934019.47</v>
      </c>
      <c r="M1306">
        <v>135</v>
      </c>
      <c r="N1306">
        <v>-296.51</v>
      </c>
      <c r="O1306" s="7">
        <v>-0.65280000000000005</v>
      </c>
      <c r="P1306" s="7">
        <v>0.13350000000000001</v>
      </c>
      <c r="Q1306" t="s">
        <v>535</v>
      </c>
      <c r="S1306" s="2">
        <f t="shared" si="228"/>
        <v>44389</v>
      </c>
      <c r="T1306" t="s">
        <v>598</v>
      </c>
      <c r="U1306" s="5">
        <v>88</v>
      </c>
      <c r="V1306">
        <v>30.55</v>
      </c>
      <c r="W1306">
        <f t="shared" si="231"/>
        <v>12061247.125199247</v>
      </c>
      <c r="X1306">
        <f t="shared" si="221"/>
        <v>30153.11781299812</v>
      </c>
      <c r="Y1306">
        <f t="shared" si="222"/>
        <v>350</v>
      </c>
      <c r="Z1306">
        <f t="shared" si="223"/>
        <v>-20522.424999999999</v>
      </c>
      <c r="AA1306" s="5">
        <f t="shared" si="229"/>
        <v>11976282.900199248</v>
      </c>
      <c r="AB1306" s="24">
        <f>IFERROR(AA1306/MAX($J$3:AA1306)-1,"")</f>
        <v>-2.4424769134900659E-2</v>
      </c>
      <c r="AG1306" s="3">
        <v>44811</v>
      </c>
      <c r="AH1306">
        <v>13715046.360349238</v>
      </c>
      <c r="AI1306" s="24">
        <f>AH1306/MAX($AH$2:AH1306)-1</f>
        <v>-2.2826060674234983E-2</v>
      </c>
      <c r="AJ1306" s="27">
        <f t="shared" si="224"/>
        <v>1</v>
      </c>
      <c r="AK1306">
        <f t="shared" si="225"/>
        <v>1</v>
      </c>
      <c r="AL1306" s="28">
        <f t="shared" si="230"/>
        <v>2</v>
      </c>
      <c r="AM1306" s="28">
        <f t="shared" si="226"/>
        <v>1384</v>
      </c>
      <c r="AN1306" s="29">
        <f t="shared" ca="1" si="227"/>
        <v>-2.2826060674234983E-2</v>
      </c>
      <c r="AP1306" s="7"/>
      <c r="AT1306" s="3"/>
      <c r="AV1306" s="7"/>
      <c r="AW1306" s="6"/>
      <c r="AY1306" s="7"/>
      <c r="BA1306" s="7"/>
      <c r="BG1306" s="7"/>
      <c r="BH1306" s="7"/>
    </row>
    <row r="1307" spans="1:60" x14ac:dyDescent="0.45">
      <c r="A1307" t="s">
        <v>589</v>
      </c>
      <c r="B1307" t="s">
        <v>30</v>
      </c>
      <c r="C1307" s="6">
        <v>44391.513888888891</v>
      </c>
      <c r="D1307" s="5">
        <v>39.65</v>
      </c>
      <c r="E1307" s="6">
        <v>44392.385416666664</v>
      </c>
      <c r="F1307">
        <v>41.35</v>
      </c>
      <c r="G1307" s="7">
        <v>4.2900000000000001E-2</v>
      </c>
      <c r="H1307">
        <v>1339.38</v>
      </c>
      <c r="I1307" s="7">
        <v>2.24E-2</v>
      </c>
      <c r="J1307">
        <v>1504.92</v>
      </c>
      <c r="K1307">
        <v>59670.1</v>
      </c>
      <c r="L1307">
        <v>1935358.85</v>
      </c>
      <c r="M1307">
        <v>192</v>
      </c>
      <c r="N1307">
        <v>6.98</v>
      </c>
      <c r="O1307" s="7">
        <v>-0.21940000000000001</v>
      </c>
      <c r="P1307" s="7">
        <v>0.51319999999999999</v>
      </c>
      <c r="Q1307" t="s">
        <v>535</v>
      </c>
      <c r="S1307" s="2">
        <f t="shared" si="228"/>
        <v>44391</v>
      </c>
      <c r="T1307" t="s">
        <v>589</v>
      </c>
      <c r="U1307" s="5">
        <v>39.65</v>
      </c>
      <c r="V1307">
        <v>41.35</v>
      </c>
      <c r="W1307">
        <f t="shared" si="231"/>
        <v>11976282.900199248</v>
      </c>
      <c r="X1307">
        <f t="shared" si="221"/>
        <v>29940.707250498119</v>
      </c>
      <c r="Y1307">
        <f t="shared" si="222"/>
        <v>750</v>
      </c>
      <c r="Z1307">
        <f t="shared" si="223"/>
        <v>667.50000000000045</v>
      </c>
      <c r="AA1307" s="5" t="str">
        <f t="shared" si="229"/>
        <v/>
      </c>
      <c r="AB1307" s="24" t="str">
        <f>IFERROR(AA1307/MAX($J$3:AA1307)-1,"")</f>
        <v/>
      </c>
      <c r="AG1307" s="3">
        <v>44812</v>
      </c>
      <c r="AH1307">
        <v>13715046.360349238</v>
      </c>
      <c r="AI1307" s="24">
        <f>AH1307/MAX($AH$2:AH1307)-1</f>
        <v>-2.2826060674234983E-2</v>
      </c>
      <c r="AJ1307" s="27">
        <f t="shared" si="224"/>
        <v>1</v>
      </c>
      <c r="AK1307">
        <f t="shared" si="225"/>
        <v>1</v>
      </c>
      <c r="AL1307" s="28">
        <f t="shared" si="230"/>
        <v>2</v>
      </c>
      <c r="AM1307" s="28">
        <f t="shared" si="226"/>
        <v>1384</v>
      </c>
      <c r="AN1307" s="29">
        <f t="shared" ca="1" si="227"/>
        <v>-2.2826060674234983E-2</v>
      </c>
      <c r="AP1307" s="7"/>
      <c r="AT1307" s="3"/>
      <c r="AV1307" s="7"/>
      <c r="AW1307" s="6"/>
      <c r="AY1307" s="7"/>
      <c r="BA1307" s="7"/>
      <c r="BG1307" s="7"/>
      <c r="BH1307" s="7"/>
    </row>
    <row r="1308" spans="1:60" x14ac:dyDescent="0.45">
      <c r="A1308" t="s">
        <v>589</v>
      </c>
      <c r="B1308" t="s">
        <v>30</v>
      </c>
      <c r="C1308" s="6">
        <v>44391.520833333336</v>
      </c>
      <c r="D1308" s="5">
        <v>37.200000000000003</v>
      </c>
      <c r="E1308" s="6">
        <v>44392.385416666664</v>
      </c>
      <c r="F1308">
        <v>41.349989999999998</v>
      </c>
      <c r="G1308" s="7">
        <v>0.1116</v>
      </c>
      <c r="H1308">
        <v>5382.89</v>
      </c>
      <c r="I1308" s="7">
        <v>9.0399999999999994E-2</v>
      </c>
      <c r="J1308">
        <v>1599.9079999999999</v>
      </c>
      <c r="K1308">
        <v>59516.59</v>
      </c>
      <c r="L1308">
        <v>1908701.5</v>
      </c>
      <c r="M1308">
        <v>182</v>
      </c>
      <c r="N1308">
        <v>29.58</v>
      </c>
      <c r="O1308" s="7">
        <v>-0.16800000000000001</v>
      </c>
      <c r="P1308" s="7">
        <v>0.6129</v>
      </c>
      <c r="Q1308" t="s">
        <v>535</v>
      </c>
      <c r="S1308" s="2">
        <f t="shared" si="228"/>
        <v>44391</v>
      </c>
      <c r="T1308" t="s">
        <v>589</v>
      </c>
      <c r="U1308" s="5">
        <v>37.200000000000003</v>
      </c>
      <c r="V1308">
        <v>41.349989999999998</v>
      </c>
      <c r="W1308">
        <f t="shared" si="231"/>
        <v>11976282.900199248</v>
      </c>
      <c r="X1308">
        <f t="shared" si="221"/>
        <v>29940.707250498119</v>
      </c>
      <c r="Y1308">
        <f t="shared" si="222"/>
        <v>800</v>
      </c>
      <c r="Z1308">
        <f t="shared" si="223"/>
        <v>2691.5920799999981</v>
      </c>
      <c r="AA1308" s="5" t="str">
        <f t="shared" si="229"/>
        <v/>
      </c>
      <c r="AB1308" s="24" t="str">
        <f>IFERROR(AA1308/MAX($J$3:AA1308)-1,"")</f>
        <v/>
      </c>
      <c r="AG1308" s="3">
        <v>44813</v>
      </c>
      <c r="AH1308">
        <v>13684463.360349238</v>
      </c>
      <c r="AI1308" s="24">
        <f>AH1308/MAX($AH$2:AH1308)-1</f>
        <v>-2.5005047882969311E-2</v>
      </c>
      <c r="AJ1308" s="27">
        <f t="shared" si="224"/>
        <v>1</v>
      </c>
      <c r="AK1308">
        <f t="shared" si="225"/>
        <v>1</v>
      </c>
      <c r="AL1308" s="28">
        <f t="shared" si="230"/>
        <v>2</v>
      </c>
      <c r="AM1308" s="28">
        <f t="shared" si="226"/>
        <v>1384</v>
      </c>
      <c r="AN1308" s="29">
        <f t="shared" ca="1" si="227"/>
        <v>-2.5005047882969311E-2</v>
      </c>
      <c r="AP1308" s="7"/>
      <c r="AT1308" s="3"/>
      <c r="AV1308" s="7"/>
      <c r="AW1308" s="6"/>
      <c r="AY1308" s="7"/>
      <c r="BA1308" s="7"/>
      <c r="BG1308" s="7"/>
      <c r="BH1308" s="7"/>
    </row>
    <row r="1309" spans="1:60" x14ac:dyDescent="0.45">
      <c r="A1309" t="s">
        <v>570</v>
      </c>
      <c r="B1309" t="s">
        <v>30</v>
      </c>
      <c r="C1309" s="6">
        <v>44391.551388888889</v>
      </c>
      <c r="D1309" s="5">
        <v>31.9</v>
      </c>
      <c r="E1309" s="6">
        <v>44392.385416666664</v>
      </c>
      <c r="F1309">
        <v>16.649999999999999</v>
      </c>
      <c r="G1309" s="7">
        <v>-0.47810000000000002</v>
      </c>
      <c r="H1309">
        <v>-29502.53</v>
      </c>
      <c r="I1309" s="7">
        <v>-0.49330000000000002</v>
      </c>
      <c r="J1309">
        <v>1874.903</v>
      </c>
      <c r="K1309">
        <v>59809.39</v>
      </c>
      <c r="L1309">
        <v>1905856.32</v>
      </c>
      <c r="M1309">
        <v>138</v>
      </c>
      <c r="N1309">
        <v>-213.79</v>
      </c>
      <c r="O1309" s="7">
        <v>-0.63009999999999999</v>
      </c>
      <c r="P1309" s="7">
        <v>3.4500000000000003E-2</v>
      </c>
      <c r="Q1309" t="s">
        <v>535</v>
      </c>
      <c r="S1309" s="2">
        <f t="shared" si="228"/>
        <v>44391</v>
      </c>
      <c r="T1309" t="s">
        <v>570</v>
      </c>
      <c r="U1309" s="5">
        <v>31.9</v>
      </c>
      <c r="V1309">
        <v>16.649999999999999</v>
      </c>
      <c r="W1309">
        <f t="shared" si="231"/>
        <v>11976282.900199248</v>
      </c>
      <c r="X1309">
        <f t="shared" si="221"/>
        <v>29940.707250498119</v>
      </c>
      <c r="Y1309">
        <f t="shared" si="222"/>
        <v>950</v>
      </c>
      <c r="Z1309">
        <f t="shared" si="223"/>
        <v>-14948.725000000002</v>
      </c>
      <c r="AA1309" s="5" t="str">
        <f t="shared" si="229"/>
        <v/>
      </c>
      <c r="AB1309" s="24" t="str">
        <f>IFERROR(AA1309/MAX($J$3:AA1309)-1,"")</f>
        <v/>
      </c>
      <c r="AG1309" s="3">
        <v>44814</v>
      </c>
      <c r="AH1309">
        <v>13684463.360349238</v>
      </c>
      <c r="AI1309" s="24">
        <f>AH1309/MAX($AH$2:AH1309)-1</f>
        <v>-2.5005047882969311E-2</v>
      </c>
      <c r="AJ1309" s="27">
        <f t="shared" si="224"/>
        <v>1</v>
      </c>
      <c r="AK1309">
        <f t="shared" si="225"/>
        <v>1</v>
      </c>
      <c r="AL1309" s="28">
        <f t="shared" si="230"/>
        <v>2</v>
      </c>
      <c r="AM1309" s="28">
        <f t="shared" si="226"/>
        <v>1384</v>
      </c>
      <c r="AN1309" s="29">
        <f t="shared" ca="1" si="227"/>
        <v>-2.5005047882969311E-2</v>
      </c>
      <c r="AP1309" s="7"/>
      <c r="AT1309" s="3"/>
      <c r="AV1309" s="7"/>
      <c r="AW1309" s="6"/>
      <c r="AY1309" s="7"/>
      <c r="BA1309" s="7"/>
      <c r="BG1309" s="7"/>
      <c r="BH1309" s="7"/>
    </row>
    <row r="1310" spans="1:60" x14ac:dyDescent="0.45">
      <c r="A1310" t="s">
        <v>570</v>
      </c>
      <c r="B1310" t="s">
        <v>30</v>
      </c>
      <c r="C1310" s="6">
        <v>44391.551388888889</v>
      </c>
      <c r="D1310" s="5">
        <v>31.9</v>
      </c>
      <c r="E1310" s="6">
        <v>44392.385416666664</v>
      </c>
      <c r="F1310">
        <v>16.649999999999999</v>
      </c>
      <c r="G1310" s="7">
        <v>-0.47810000000000002</v>
      </c>
      <c r="H1310">
        <v>-29440.91</v>
      </c>
      <c r="I1310" s="7">
        <v>-0.49330000000000002</v>
      </c>
      <c r="J1310">
        <v>1870.9870000000001</v>
      </c>
      <c r="K1310">
        <v>59684.480000000003</v>
      </c>
      <c r="L1310">
        <v>1879260.59</v>
      </c>
      <c r="M1310">
        <v>138</v>
      </c>
      <c r="N1310">
        <v>-213.34</v>
      </c>
      <c r="O1310" s="7">
        <v>-0.63009999999999999</v>
      </c>
      <c r="P1310" s="7">
        <v>3.4500000000000003E-2</v>
      </c>
      <c r="Q1310" t="s">
        <v>535</v>
      </c>
      <c r="S1310" s="2">
        <f t="shared" si="228"/>
        <v>44391</v>
      </c>
      <c r="T1310" t="s">
        <v>570</v>
      </c>
      <c r="U1310" s="5">
        <v>31.9</v>
      </c>
      <c r="V1310">
        <v>16.649999999999999</v>
      </c>
      <c r="W1310">
        <f t="shared" si="231"/>
        <v>11976282.900199248</v>
      </c>
      <c r="X1310">
        <f t="shared" si="221"/>
        <v>29940.707250498119</v>
      </c>
      <c r="Y1310">
        <f t="shared" si="222"/>
        <v>950</v>
      </c>
      <c r="Z1310">
        <f t="shared" si="223"/>
        <v>-14948.725000000002</v>
      </c>
      <c r="AA1310" s="5">
        <f t="shared" si="229"/>
        <v>11949744.542279247</v>
      </c>
      <c r="AB1310" s="24">
        <f>IFERROR(AA1310/MAX($J$3:AA1310)-1,"")</f>
        <v>-2.658655546462696E-2</v>
      </c>
      <c r="AG1310" s="3">
        <v>44815</v>
      </c>
      <c r="AH1310">
        <v>13684463.360349238</v>
      </c>
      <c r="AI1310" s="24">
        <f>AH1310/MAX($AH$2:AH1310)-1</f>
        <v>-2.5005047882969311E-2</v>
      </c>
      <c r="AJ1310" s="27">
        <f t="shared" si="224"/>
        <v>1</v>
      </c>
      <c r="AK1310">
        <f t="shared" si="225"/>
        <v>1</v>
      </c>
      <c r="AL1310" s="28">
        <f t="shared" si="230"/>
        <v>2</v>
      </c>
      <c r="AM1310" s="28">
        <f t="shared" si="226"/>
        <v>1384</v>
      </c>
      <c r="AN1310" s="29">
        <f t="shared" ca="1" si="227"/>
        <v>-2.5005047882969311E-2</v>
      </c>
      <c r="AP1310" s="7"/>
      <c r="AT1310" s="3"/>
      <c r="AV1310" s="7"/>
      <c r="AW1310" s="6"/>
      <c r="AY1310" s="7"/>
      <c r="BA1310" s="7"/>
      <c r="BG1310" s="7"/>
      <c r="BH1310" s="7"/>
    </row>
    <row r="1311" spans="1:60" x14ac:dyDescent="0.45">
      <c r="A1311" t="s">
        <v>570</v>
      </c>
      <c r="B1311" t="s">
        <v>30</v>
      </c>
      <c r="C1311" s="6">
        <v>44392.444444444445</v>
      </c>
      <c r="D1311" s="5">
        <v>26.75</v>
      </c>
      <c r="E1311" s="6">
        <v>44392.638194444444</v>
      </c>
      <c r="F1311">
        <v>23.75</v>
      </c>
      <c r="G1311" s="7">
        <v>-0.11210000000000001</v>
      </c>
      <c r="H1311">
        <v>-7800.01</v>
      </c>
      <c r="I1311" s="7">
        <v>-0.13100000000000001</v>
      </c>
      <c r="J1311">
        <v>2225.3939999999998</v>
      </c>
      <c r="K1311">
        <v>59529.29</v>
      </c>
      <c r="L1311">
        <v>1898056.32</v>
      </c>
      <c r="M1311">
        <v>280</v>
      </c>
      <c r="N1311">
        <v>-27.86</v>
      </c>
      <c r="O1311" s="7">
        <v>-0.31209999999999999</v>
      </c>
      <c r="P1311" s="7">
        <v>1.1308</v>
      </c>
      <c r="Q1311" t="s">
        <v>535</v>
      </c>
      <c r="S1311" s="2">
        <f t="shared" si="228"/>
        <v>44392</v>
      </c>
      <c r="T1311" t="s">
        <v>570</v>
      </c>
      <c r="U1311" s="5">
        <v>26.75</v>
      </c>
      <c r="V1311">
        <v>23.75</v>
      </c>
      <c r="W1311">
        <f t="shared" si="231"/>
        <v>11949744.542279247</v>
      </c>
      <c r="X1311">
        <f t="shared" si="221"/>
        <v>29874.361355698118</v>
      </c>
      <c r="Y1311">
        <f t="shared" si="222"/>
        <v>1125</v>
      </c>
      <c r="Z1311">
        <f t="shared" si="223"/>
        <v>-3943.1250000000027</v>
      </c>
      <c r="AA1311" s="5" t="str">
        <f t="shared" si="229"/>
        <v/>
      </c>
      <c r="AB1311" s="24" t="str">
        <f>IFERROR(AA1311/MAX($J$3:AA1311)-1,"")</f>
        <v/>
      </c>
      <c r="AG1311" s="3">
        <v>44816</v>
      </c>
      <c r="AH1311">
        <v>13686210.110349238</v>
      </c>
      <c r="AI1311" s="24">
        <f>AH1311/MAX($AH$2:AH1311)-1</f>
        <v>-2.4880594889251983E-2</v>
      </c>
      <c r="AJ1311" s="27">
        <f t="shared" si="224"/>
        <v>1</v>
      </c>
      <c r="AK1311">
        <f t="shared" si="225"/>
        <v>1</v>
      </c>
      <c r="AL1311" s="28">
        <f t="shared" si="230"/>
        <v>2</v>
      </c>
      <c r="AM1311" s="28">
        <f t="shared" si="226"/>
        <v>1384</v>
      </c>
      <c r="AN1311" s="29">
        <f t="shared" ca="1" si="227"/>
        <v>-2.4880594889251983E-2</v>
      </c>
      <c r="AP1311" s="7"/>
      <c r="AT1311" s="3"/>
      <c r="AV1311" s="7"/>
      <c r="AW1311" s="6"/>
      <c r="AY1311" s="7"/>
      <c r="BA1311" s="7"/>
      <c r="BG1311" s="7"/>
      <c r="BH1311" s="7"/>
    </row>
    <row r="1312" spans="1:60" x14ac:dyDescent="0.45">
      <c r="A1312" t="s">
        <v>571</v>
      </c>
      <c r="B1312" t="s">
        <v>30</v>
      </c>
      <c r="C1312" s="6">
        <v>44392.454861111109</v>
      </c>
      <c r="D1312" s="5">
        <v>16</v>
      </c>
      <c r="E1312" s="6">
        <v>44392.638194444444</v>
      </c>
      <c r="F1312">
        <v>0.15</v>
      </c>
      <c r="G1312" s="7">
        <v>-0.99060000000000004</v>
      </c>
      <c r="H1312">
        <v>-59702.25</v>
      </c>
      <c r="I1312" s="7">
        <v>-1.0006999999999999</v>
      </c>
      <c r="J1312">
        <v>3728.7109999999998</v>
      </c>
      <c r="K1312">
        <v>59659.37</v>
      </c>
      <c r="L1312">
        <v>1838354.06</v>
      </c>
      <c r="M1312">
        <v>265</v>
      </c>
      <c r="N1312">
        <v>-225.29</v>
      </c>
      <c r="O1312" s="7">
        <v>-0.99370000000000003</v>
      </c>
      <c r="P1312" s="7">
        <v>0.42809999999999998</v>
      </c>
      <c r="Q1312" t="s">
        <v>535</v>
      </c>
      <c r="S1312" s="2">
        <f t="shared" si="228"/>
        <v>44392</v>
      </c>
      <c r="T1312" t="s">
        <v>571</v>
      </c>
      <c r="U1312" s="5">
        <v>16</v>
      </c>
      <c r="V1312">
        <v>0.15</v>
      </c>
      <c r="W1312">
        <f t="shared" si="231"/>
        <v>11949744.542279247</v>
      </c>
      <c r="X1312">
        <f t="shared" si="221"/>
        <v>29874.361355698118</v>
      </c>
      <c r="Y1312">
        <f t="shared" si="222"/>
        <v>1875</v>
      </c>
      <c r="Z1312">
        <f t="shared" si="223"/>
        <v>-30021.562500000004</v>
      </c>
      <c r="AA1312" s="5">
        <f t="shared" si="229"/>
        <v>11915779.854779247</v>
      </c>
      <c r="AB1312" s="24">
        <f>IFERROR(AA1312/MAX($J$3:AA1312)-1,"")</f>
        <v>-2.9353282680842141E-2</v>
      </c>
      <c r="AG1312" s="3">
        <v>44817</v>
      </c>
      <c r="AH1312">
        <v>13686210.110349238</v>
      </c>
      <c r="AI1312" s="24">
        <f>AH1312/MAX($AH$2:AH1312)-1</f>
        <v>-2.4880594889251983E-2</v>
      </c>
      <c r="AJ1312" s="27">
        <f t="shared" si="224"/>
        <v>1</v>
      </c>
      <c r="AK1312">
        <f t="shared" si="225"/>
        <v>1</v>
      </c>
      <c r="AL1312" s="28">
        <f t="shared" si="230"/>
        <v>2</v>
      </c>
      <c r="AM1312" s="28">
        <f t="shared" si="226"/>
        <v>1384</v>
      </c>
      <c r="AN1312" s="29">
        <f t="shared" ca="1" si="227"/>
        <v>-2.4880594889251983E-2</v>
      </c>
      <c r="AP1312" s="7"/>
      <c r="AT1312" s="3"/>
      <c r="AV1312" s="7"/>
      <c r="AW1312" s="6"/>
      <c r="AY1312" s="7"/>
      <c r="BA1312" s="7"/>
      <c r="BG1312" s="7"/>
      <c r="BH1312" s="7"/>
    </row>
    <row r="1313" spans="1:60" x14ac:dyDescent="0.45">
      <c r="A1313" t="s">
        <v>587</v>
      </c>
      <c r="B1313" t="s">
        <v>30</v>
      </c>
      <c r="C1313" s="6">
        <v>44396.539583333331</v>
      </c>
      <c r="D1313" s="5">
        <v>72.3</v>
      </c>
      <c r="E1313" s="6">
        <v>44397.385416666664</v>
      </c>
      <c r="F1313">
        <v>73.5</v>
      </c>
      <c r="G1313" s="7">
        <v>1.66E-2</v>
      </c>
      <c r="H1313">
        <v>-211.95</v>
      </c>
      <c r="I1313" s="7">
        <v>-3.5999999999999999E-3</v>
      </c>
      <c r="J1313">
        <v>821.52560000000005</v>
      </c>
      <c r="K1313">
        <v>59396.3</v>
      </c>
      <c r="L1313">
        <v>1879048.63</v>
      </c>
      <c r="M1313">
        <v>155</v>
      </c>
      <c r="N1313">
        <v>-1.37</v>
      </c>
      <c r="O1313" s="7">
        <v>-0.22270000000000001</v>
      </c>
      <c r="P1313" s="7">
        <v>0.27729999999999999</v>
      </c>
      <c r="Q1313" t="s">
        <v>535</v>
      </c>
      <c r="S1313" s="2">
        <f t="shared" si="228"/>
        <v>44396</v>
      </c>
      <c r="T1313" t="s">
        <v>587</v>
      </c>
      <c r="U1313" s="5">
        <v>72.3</v>
      </c>
      <c r="V1313">
        <v>73.5</v>
      </c>
      <c r="W1313">
        <f t="shared" si="231"/>
        <v>11915779.854779247</v>
      </c>
      <c r="X1313">
        <f t="shared" si="221"/>
        <v>29789.44963694812</v>
      </c>
      <c r="Y1313">
        <f t="shared" si="222"/>
        <v>400</v>
      </c>
      <c r="Z1313">
        <f t="shared" si="223"/>
        <v>-103.19999999999823</v>
      </c>
      <c r="AA1313" s="5" t="str">
        <f t="shared" si="229"/>
        <v/>
      </c>
      <c r="AB1313" s="24" t="str">
        <f>IFERROR(AA1313/MAX($J$3:AA1313)-1,"")</f>
        <v/>
      </c>
      <c r="AG1313" s="3">
        <v>44818</v>
      </c>
      <c r="AH1313">
        <v>13694150.560349237</v>
      </c>
      <c r="AI1313" s="24">
        <f>AH1313/MAX($AH$2:AH1313)-1</f>
        <v>-2.4314851208723787E-2</v>
      </c>
      <c r="AJ1313" s="27">
        <f t="shared" si="224"/>
        <v>1</v>
      </c>
      <c r="AK1313">
        <f t="shared" si="225"/>
        <v>1</v>
      </c>
      <c r="AL1313" s="28">
        <f t="shared" si="230"/>
        <v>2</v>
      </c>
      <c r="AM1313" s="28">
        <f t="shared" si="226"/>
        <v>1384</v>
      </c>
      <c r="AN1313" s="29">
        <f t="shared" ca="1" si="227"/>
        <v>-2.4314851208723787E-2</v>
      </c>
      <c r="AP1313" s="7"/>
      <c r="AT1313" s="3"/>
      <c r="AV1313" s="7"/>
      <c r="AW1313" s="6"/>
      <c r="AY1313" s="7"/>
      <c r="BA1313" s="7"/>
      <c r="BG1313" s="7"/>
      <c r="BH1313" s="7"/>
    </row>
    <row r="1314" spans="1:60" x14ac:dyDescent="0.45">
      <c r="A1314" t="s">
        <v>598</v>
      </c>
      <c r="B1314" t="s">
        <v>30</v>
      </c>
      <c r="C1314" s="6">
        <v>44396.60833333333</v>
      </c>
      <c r="D1314" s="5">
        <v>60.35</v>
      </c>
      <c r="E1314" s="6">
        <v>44397.385416666664</v>
      </c>
      <c r="F1314">
        <v>49.85</v>
      </c>
      <c r="G1314" s="7">
        <v>-0.17399999999999999</v>
      </c>
      <c r="H1314">
        <v>-11379.34</v>
      </c>
      <c r="I1314" s="7">
        <v>-0.19220000000000001</v>
      </c>
      <c r="J1314">
        <v>980.80820000000006</v>
      </c>
      <c r="K1314">
        <v>59191.77</v>
      </c>
      <c r="L1314">
        <v>1826974.73</v>
      </c>
      <c r="M1314">
        <v>56</v>
      </c>
      <c r="N1314">
        <v>-203.2</v>
      </c>
      <c r="O1314" s="7">
        <v>-0.37530000000000002</v>
      </c>
      <c r="P1314" s="7">
        <v>8.8599999999999998E-2</v>
      </c>
      <c r="Q1314" t="s">
        <v>535</v>
      </c>
      <c r="S1314" s="2">
        <f t="shared" si="228"/>
        <v>44396</v>
      </c>
      <c r="T1314" t="s">
        <v>598</v>
      </c>
      <c r="U1314" s="5">
        <v>60.35</v>
      </c>
      <c r="V1314">
        <v>49.85</v>
      </c>
      <c r="W1314">
        <f t="shared" si="231"/>
        <v>11915779.854779247</v>
      </c>
      <c r="X1314">
        <f t="shared" si="221"/>
        <v>29789.44963694812</v>
      </c>
      <c r="Y1314">
        <f t="shared" si="222"/>
        <v>500</v>
      </c>
      <c r="Z1314">
        <f t="shared" si="223"/>
        <v>-5801.0000000000018</v>
      </c>
      <c r="AA1314" s="5" t="str">
        <f t="shared" si="229"/>
        <v/>
      </c>
      <c r="AB1314" s="24" t="str">
        <f>IFERROR(AA1314/MAX($J$3:AA1314)-1,"")</f>
        <v/>
      </c>
      <c r="AG1314" s="3">
        <v>44819</v>
      </c>
      <c r="AH1314">
        <v>13738888.197849236</v>
      </c>
      <c r="AI1314" s="24">
        <f>AH1314/MAX($AH$2:AH1314)-1</f>
        <v>-2.1127369932802731E-2</v>
      </c>
      <c r="AJ1314" s="27">
        <f t="shared" si="224"/>
        <v>1</v>
      </c>
      <c r="AK1314">
        <f t="shared" si="225"/>
        <v>1</v>
      </c>
      <c r="AL1314" s="28">
        <f t="shared" si="230"/>
        <v>2</v>
      </c>
      <c r="AM1314" s="28">
        <f t="shared" si="226"/>
        <v>1384</v>
      </c>
      <c r="AN1314" s="29">
        <f t="shared" ca="1" si="227"/>
        <v>-2.1127369932802731E-2</v>
      </c>
      <c r="AP1314" s="7"/>
      <c r="AT1314" s="3"/>
      <c r="AV1314" s="7"/>
      <c r="AW1314" s="6"/>
      <c r="AY1314" s="7"/>
      <c r="BA1314" s="7"/>
      <c r="BG1314" s="7"/>
      <c r="BH1314" s="7"/>
    </row>
    <row r="1315" spans="1:60" x14ac:dyDescent="0.45">
      <c r="A1315" t="s">
        <v>598</v>
      </c>
      <c r="B1315" t="s">
        <v>30</v>
      </c>
      <c r="C1315" s="6">
        <v>44396.60833333333</v>
      </c>
      <c r="D1315" s="5">
        <v>60.35</v>
      </c>
      <c r="E1315" s="6">
        <v>44397.385416666664</v>
      </c>
      <c r="F1315">
        <v>49.85</v>
      </c>
      <c r="G1315" s="7">
        <v>-0.17399999999999999</v>
      </c>
      <c r="H1315">
        <v>-11425.72</v>
      </c>
      <c r="I1315" s="7">
        <v>-0.19220000000000001</v>
      </c>
      <c r="J1315">
        <v>984.80629999999996</v>
      </c>
      <c r="K1315">
        <v>59433.06</v>
      </c>
      <c r="L1315">
        <v>1867622.91</v>
      </c>
      <c r="M1315">
        <v>56</v>
      </c>
      <c r="N1315">
        <v>-204.03</v>
      </c>
      <c r="O1315" s="7">
        <v>-0.37530000000000002</v>
      </c>
      <c r="P1315" s="7">
        <v>8.8599999999999998E-2</v>
      </c>
      <c r="Q1315" t="s">
        <v>535</v>
      </c>
      <c r="S1315" s="2">
        <f t="shared" si="228"/>
        <v>44396</v>
      </c>
      <c r="T1315" t="s">
        <v>598</v>
      </c>
      <c r="U1315" s="5">
        <v>60.35</v>
      </c>
      <c r="V1315">
        <v>49.85</v>
      </c>
      <c r="W1315">
        <f t="shared" si="231"/>
        <v>11915779.854779247</v>
      </c>
      <c r="X1315">
        <f t="shared" si="221"/>
        <v>29789.44963694812</v>
      </c>
      <c r="Y1315">
        <f t="shared" si="222"/>
        <v>500</v>
      </c>
      <c r="Z1315">
        <f t="shared" si="223"/>
        <v>-5801.0000000000018</v>
      </c>
      <c r="AA1315" s="5">
        <f t="shared" si="229"/>
        <v>11904074.654779248</v>
      </c>
      <c r="AB1315" s="24">
        <f>IFERROR(AA1315/MAX($J$3:AA1315)-1,"")</f>
        <v>-3.0306775787800277E-2</v>
      </c>
      <c r="AG1315" s="3">
        <v>44820</v>
      </c>
      <c r="AH1315">
        <v>13792684.385349236</v>
      </c>
      <c r="AI1315" s="24">
        <f>AH1315/MAX($AH$2:AH1315)-1</f>
        <v>-1.7294482235677755E-2</v>
      </c>
      <c r="AJ1315" s="27">
        <f t="shared" si="224"/>
        <v>1</v>
      </c>
      <c r="AK1315">
        <f t="shared" si="225"/>
        <v>1</v>
      </c>
      <c r="AL1315" s="28">
        <f t="shared" si="230"/>
        <v>2</v>
      </c>
      <c r="AM1315" s="28">
        <f t="shared" si="226"/>
        <v>1384</v>
      </c>
      <c r="AN1315" s="29">
        <f t="shared" ca="1" si="227"/>
        <v>-1.7294482235677755E-2</v>
      </c>
      <c r="AP1315" s="7"/>
      <c r="AT1315" s="3"/>
      <c r="AV1315" s="7"/>
      <c r="AW1315" s="6"/>
      <c r="AY1315" s="7"/>
      <c r="BA1315" s="7"/>
      <c r="BG1315" s="7"/>
      <c r="BH1315" s="7"/>
    </row>
    <row r="1316" spans="1:60" x14ac:dyDescent="0.45">
      <c r="A1316" t="s">
        <v>590</v>
      </c>
      <c r="B1316" t="s">
        <v>30</v>
      </c>
      <c r="C1316" s="6">
        <v>44397.416666666664</v>
      </c>
      <c r="D1316" s="5">
        <v>56.95</v>
      </c>
      <c r="E1316" s="6">
        <v>44399.385416666664</v>
      </c>
      <c r="F1316">
        <v>6.85</v>
      </c>
      <c r="G1316" s="7">
        <v>-0.87970000000000004</v>
      </c>
      <c r="H1316">
        <v>-52684.55</v>
      </c>
      <c r="I1316" s="7">
        <v>-0.89090000000000003</v>
      </c>
      <c r="J1316">
        <v>1038.365</v>
      </c>
      <c r="K1316">
        <v>59134.879999999997</v>
      </c>
      <c r="L1316">
        <v>1774290.18</v>
      </c>
      <c r="M1316">
        <v>332</v>
      </c>
      <c r="N1316">
        <v>-158.69</v>
      </c>
      <c r="O1316" s="7">
        <v>-0.87970000000000004</v>
      </c>
      <c r="P1316" s="7">
        <v>0.80859999999999999</v>
      </c>
      <c r="Q1316" t="s">
        <v>535</v>
      </c>
      <c r="S1316" s="2">
        <f t="shared" si="228"/>
        <v>44397</v>
      </c>
      <c r="T1316" t="s">
        <v>590</v>
      </c>
      <c r="U1316" s="5">
        <v>56.95</v>
      </c>
      <c r="V1316">
        <v>6.85</v>
      </c>
      <c r="W1316">
        <f t="shared" si="231"/>
        <v>11904074.654779248</v>
      </c>
      <c r="X1316">
        <f t="shared" si="221"/>
        <v>29760.186636948121</v>
      </c>
      <c r="Y1316">
        <f t="shared" si="222"/>
        <v>525</v>
      </c>
      <c r="Z1316">
        <f t="shared" si="223"/>
        <v>-26637.45</v>
      </c>
      <c r="AA1316" s="5" t="str">
        <f t="shared" si="229"/>
        <v/>
      </c>
      <c r="AB1316" s="24" t="str">
        <f>IFERROR(AA1316/MAX($J$3:AA1316)-1,"")</f>
        <v/>
      </c>
      <c r="AG1316" s="3">
        <v>44821</v>
      </c>
      <c r="AH1316">
        <v>13792684.385349236</v>
      </c>
      <c r="AI1316" s="24">
        <f>AH1316/MAX($AH$2:AH1316)-1</f>
        <v>-1.7294482235677755E-2</v>
      </c>
      <c r="AJ1316" s="27">
        <f t="shared" si="224"/>
        <v>1</v>
      </c>
      <c r="AK1316">
        <f t="shared" si="225"/>
        <v>1</v>
      </c>
      <c r="AL1316" s="28">
        <f t="shared" si="230"/>
        <v>2</v>
      </c>
      <c r="AM1316" s="28">
        <f t="shared" si="226"/>
        <v>1384</v>
      </c>
      <c r="AN1316" s="29">
        <f t="shared" ca="1" si="227"/>
        <v>-1.7294482235677755E-2</v>
      </c>
      <c r="AP1316" s="7"/>
      <c r="AT1316" s="3"/>
      <c r="AV1316" s="7"/>
      <c r="AW1316" s="6"/>
      <c r="AY1316" s="7"/>
      <c r="BA1316" s="7"/>
      <c r="BG1316" s="7"/>
      <c r="BH1316" s="7"/>
    </row>
    <row r="1317" spans="1:60" x14ac:dyDescent="0.45">
      <c r="A1317" t="s">
        <v>598</v>
      </c>
      <c r="B1317" t="s">
        <v>30</v>
      </c>
      <c r="C1317" s="6">
        <v>44397.423611111109</v>
      </c>
      <c r="D1317" s="5">
        <v>71.650000000000006</v>
      </c>
      <c r="E1317" s="6">
        <v>44399.385416666664</v>
      </c>
      <c r="F1317">
        <v>18.899999999999999</v>
      </c>
      <c r="G1317" s="7">
        <v>-0.73619999999999997</v>
      </c>
      <c r="H1317">
        <v>-44259.8</v>
      </c>
      <c r="I1317" s="7">
        <v>-0.74890000000000001</v>
      </c>
      <c r="J1317">
        <v>824.88850000000002</v>
      </c>
      <c r="K1317">
        <v>59103.26</v>
      </c>
      <c r="L1317">
        <v>1730030.37</v>
      </c>
      <c r="M1317">
        <v>322</v>
      </c>
      <c r="N1317">
        <v>-137.44999999999999</v>
      </c>
      <c r="O1317" s="7">
        <v>-0.73619999999999997</v>
      </c>
      <c r="P1317" s="7">
        <v>0.93300000000000005</v>
      </c>
      <c r="Q1317" t="s">
        <v>535</v>
      </c>
      <c r="S1317" s="2">
        <f t="shared" si="228"/>
        <v>44397</v>
      </c>
      <c r="T1317" t="s">
        <v>598</v>
      </c>
      <c r="U1317" s="5">
        <v>71.650000000000006</v>
      </c>
      <c r="V1317">
        <v>18.899999999999999</v>
      </c>
      <c r="W1317">
        <f t="shared" si="231"/>
        <v>11904074.654779248</v>
      </c>
      <c r="X1317">
        <f t="shared" si="221"/>
        <v>29760.186636948121</v>
      </c>
      <c r="Y1317">
        <f t="shared" si="222"/>
        <v>425</v>
      </c>
      <c r="Z1317">
        <f t="shared" si="223"/>
        <v>-22803.587500000001</v>
      </c>
      <c r="AA1317" s="5" t="str">
        <f t="shared" si="229"/>
        <v/>
      </c>
      <c r="AB1317" s="24" t="str">
        <f>IFERROR(AA1317/MAX($J$3:AA1317)-1,"")</f>
        <v/>
      </c>
      <c r="AG1317" s="3">
        <v>44822</v>
      </c>
      <c r="AH1317">
        <v>13792684.385349236</v>
      </c>
      <c r="AI1317" s="24">
        <f>AH1317/MAX($AH$2:AH1317)-1</f>
        <v>-1.7294482235677755E-2</v>
      </c>
      <c r="AJ1317" s="27">
        <f t="shared" si="224"/>
        <v>1</v>
      </c>
      <c r="AK1317">
        <f t="shared" si="225"/>
        <v>1</v>
      </c>
      <c r="AL1317" s="28">
        <f t="shared" si="230"/>
        <v>2</v>
      </c>
      <c r="AM1317" s="28">
        <f t="shared" si="226"/>
        <v>1384</v>
      </c>
      <c r="AN1317" s="29">
        <f t="shared" ca="1" si="227"/>
        <v>-1.7294482235677755E-2</v>
      </c>
      <c r="AP1317" s="7"/>
      <c r="AT1317" s="3"/>
      <c r="AV1317" s="7"/>
      <c r="AW1317" s="6"/>
      <c r="AY1317" s="7"/>
      <c r="BA1317" s="7"/>
      <c r="BG1317" s="7"/>
      <c r="BH1317" s="7"/>
    </row>
    <row r="1318" spans="1:60" x14ac:dyDescent="0.45">
      <c r="A1318" t="s">
        <v>591</v>
      </c>
      <c r="B1318" t="s">
        <v>30</v>
      </c>
      <c r="C1318" s="6">
        <v>44397.520833333336</v>
      </c>
      <c r="D1318" s="5">
        <v>56.9</v>
      </c>
      <c r="E1318" s="6">
        <v>44399.385416666664</v>
      </c>
      <c r="F1318">
        <v>3.55</v>
      </c>
      <c r="G1318" s="7">
        <v>-0.93759999999999999</v>
      </c>
      <c r="H1318">
        <v>-56266.400000000001</v>
      </c>
      <c r="I1318" s="7">
        <v>-0.94820000000000004</v>
      </c>
      <c r="J1318">
        <v>1042.8489999999999</v>
      </c>
      <c r="K1318">
        <v>59338.12</v>
      </c>
      <c r="L1318">
        <v>1811356.51</v>
      </c>
      <c r="M1318">
        <v>182</v>
      </c>
      <c r="N1318">
        <v>-309.16000000000003</v>
      </c>
      <c r="O1318" s="7">
        <v>-0.93759999999999999</v>
      </c>
      <c r="P1318" s="7">
        <v>2.3699999999999999E-2</v>
      </c>
      <c r="Q1318" t="s">
        <v>535</v>
      </c>
      <c r="S1318" s="2">
        <f t="shared" si="228"/>
        <v>44397</v>
      </c>
      <c r="T1318" t="s">
        <v>591</v>
      </c>
      <c r="U1318" s="5">
        <v>56.9</v>
      </c>
      <c r="V1318">
        <v>3.55</v>
      </c>
      <c r="W1318">
        <f t="shared" si="231"/>
        <v>11904074.654779248</v>
      </c>
      <c r="X1318">
        <f t="shared" si="221"/>
        <v>29760.186636948121</v>
      </c>
      <c r="Y1318">
        <f t="shared" si="222"/>
        <v>525</v>
      </c>
      <c r="Z1318">
        <f t="shared" si="223"/>
        <v>-28326.112500000003</v>
      </c>
      <c r="AA1318" s="5" t="str">
        <f t="shared" si="229"/>
        <v/>
      </c>
      <c r="AB1318" s="24" t="str">
        <f>IFERROR(AA1318/MAX($J$3:AA1318)-1,"")</f>
        <v/>
      </c>
      <c r="AG1318" s="3">
        <v>44823</v>
      </c>
      <c r="AH1318">
        <v>13800585.710349236</v>
      </c>
      <c r="AI1318" s="24">
        <f>AH1318/MAX($AH$2:AH1318)-1</f>
        <v>-1.6731526145462472E-2</v>
      </c>
      <c r="AJ1318" s="27">
        <f t="shared" si="224"/>
        <v>1</v>
      </c>
      <c r="AK1318">
        <f t="shared" si="225"/>
        <v>1</v>
      </c>
      <c r="AL1318" s="28">
        <f t="shared" si="230"/>
        <v>2</v>
      </c>
      <c r="AM1318" s="28">
        <f t="shared" si="226"/>
        <v>1384</v>
      </c>
      <c r="AN1318" s="29">
        <f t="shared" ca="1" si="227"/>
        <v>-1.6731526145462472E-2</v>
      </c>
      <c r="AP1318" s="7"/>
      <c r="AT1318" s="3"/>
      <c r="AV1318" s="7"/>
      <c r="AW1318" s="6"/>
      <c r="AY1318" s="7"/>
      <c r="BA1318" s="7"/>
      <c r="BG1318" s="7"/>
      <c r="BH1318" s="7"/>
    </row>
    <row r="1319" spans="1:60" x14ac:dyDescent="0.45">
      <c r="A1319" t="s">
        <v>590</v>
      </c>
      <c r="B1319" t="s">
        <v>30</v>
      </c>
      <c r="C1319" s="6">
        <v>44397.522916666669</v>
      </c>
      <c r="D1319" s="5">
        <v>68.45</v>
      </c>
      <c r="E1319" s="6">
        <v>44399.385416666664</v>
      </c>
      <c r="F1319">
        <v>6.85</v>
      </c>
      <c r="G1319" s="7">
        <v>-0.89990000000000003</v>
      </c>
      <c r="H1319">
        <v>-54007.360000000001</v>
      </c>
      <c r="I1319" s="7">
        <v>-0.91090000000000004</v>
      </c>
      <c r="J1319">
        <v>866.15499999999997</v>
      </c>
      <c r="K1319">
        <v>59288.3</v>
      </c>
      <c r="L1319">
        <v>1757349.15</v>
      </c>
      <c r="M1319">
        <v>179</v>
      </c>
      <c r="N1319">
        <v>-301.72000000000003</v>
      </c>
      <c r="O1319" s="7">
        <v>-0.89990000000000003</v>
      </c>
      <c r="P1319" s="7">
        <v>9.4200000000000006E-2</v>
      </c>
      <c r="Q1319" t="s">
        <v>535</v>
      </c>
      <c r="S1319" s="2">
        <f t="shared" si="228"/>
        <v>44397</v>
      </c>
      <c r="T1319" t="s">
        <v>590</v>
      </c>
      <c r="U1319" s="5">
        <v>68.45</v>
      </c>
      <c r="V1319">
        <v>6.85</v>
      </c>
      <c r="W1319">
        <f t="shared" si="231"/>
        <v>11904074.654779248</v>
      </c>
      <c r="X1319">
        <f t="shared" si="221"/>
        <v>29760.186636948121</v>
      </c>
      <c r="Y1319">
        <f t="shared" si="222"/>
        <v>425</v>
      </c>
      <c r="Z1319">
        <f t="shared" si="223"/>
        <v>-26500.025000000001</v>
      </c>
      <c r="AA1319" s="5">
        <f t="shared" si="229"/>
        <v>11799807.479779247</v>
      </c>
      <c r="AB1319" s="24">
        <f>IFERROR(AA1319/MAX($J$3:AA1319)-1,"")</f>
        <v>-3.8800268649478165E-2</v>
      </c>
      <c r="AG1319" s="3">
        <v>44824</v>
      </c>
      <c r="AH1319">
        <v>13768953.635349236</v>
      </c>
      <c r="AI1319" s="24">
        <f>AH1319/MAX($AH$2:AH1319)-1</f>
        <v>-1.8985258179949782E-2</v>
      </c>
      <c r="AJ1319" s="27">
        <f t="shared" si="224"/>
        <v>1</v>
      </c>
      <c r="AK1319">
        <f t="shared" si="225"/>
        <v>1</v>
      </c>
      <c r="AL1319" s="28">
        <f t="shared" si="230"/>
        <v>2</v>
      </c>
      <c r="AM1319" s="28">
        <f t="shared" si="226"/>
        <v>1384</v>
      </c>
      <c r="AN1319" s="29">
        <f t="shared" ca="1" si="227"/>
        <v>-1.8985258179949782E-2</v>
      </c>
      <c r="AP1319" s="7"/>
      <c r="AT1319" s="3"/>
      <c r="AV1319" s="7"/>
      <c r="AW1319" s="6"/>
      <c r="AY1319" s="7"/>
      <c r="BA1319" s="7"/>
      <c r="BG1319" s="7"/>
      <c r="BH1319" s="7"/>
    </row>
    <row r="1320" spans="1:60" x14ac:dyDescent="0.45">
      <c r="A1320" t="s">
        <v>655</v>
      </c>
      <c r="B1320" t="s">
        <v>30</v>
      </c>
      <c r="C1320" s="6">
        <v>44399.42083333333</v>
      </c>
      <c r="D1320" s="5">
        <v>18.3</v>
      </c>
      <c r="E1320" s="6">
        <v>44399.638194444444</v>
      </c>
      <c r="F1320">
        <v>21.25</v>
      </c>
      <c r="G1320" s="7">
        <v>0.16120000000000001</v>
      </c>
      <c r="H1320">
        <v>8186.98</v>
      </c>
      <c r="I1320" s="7">
        <v>0.1396</v>
      </c>
      <c r="J1320">
        <v>3204.9270000000001</v>
      </c>
      <c r="K1320">
        <v>58650.15</v>
      </c>
      <c r="L1320">
        <v>1738217.36</v>
      </c>
      <c r="M1320">
        <v>314</v>
      </c>
      <c r="N1320">
        <v>26.07</v>
      </c>
      <c r="O1320" s="7">
        <v>-0.95079999999999998</v>
      </c>
      <c r="P1320" s="7">
        <v>0.90159999999999996</v>
      </c>
      <c r="Q1320" t="s">
        <v>535</v>
      </c>
      <c r="S1320" s="2">
        <f t="shared" si="228"/>
        <v>44399</v>
      </c>
      <c r="T1320" t="s">
        <v>655</v>
      </c>
      <c r="U1320" s="5">
        <v>18.3</v>
      </c>
      <c r="V1320">
        <v>21.25</v>
      </c>
      <c r="W1320">
        <f t="shared" si="231"/>
        <v>11799807.479779247</v>
      </c>
      <c r="X1320">
        <f t="shared" si="221"/>
        <v>29499.518699448119</v>
      </c>
      <c r="Y1320">
        <f t="shared" si="222"/>
        <v>1600</v>
      </c>
      <c r="Z1320">
        <f t="shared" si="223"/>
        <v>4087.2000000000016</v>
      </c>
      <c r="AA1320" s="5">
        <f t="shared" si="229"/>
        <v>11803894.679779246</v>
      </c>
      <c r="AB1320" s="24">
        <f>IFERROR(AA1320/MAX($J$3:AA1320)-1,"")</f>
        <v>-3.8467329696981967E-2</v>
      </c>
      <c r="AG1320" s="3">
        <v>44825</v>
      </c>
      <c r="AH1320">
        <v>13732523.235349236</v>
      </c>
      <c r="AI1320" s="24">
        <f>AH1320/MAX($AH$2:AH1320)-1</f>
        <v>-2.1580862784111532E-2</v>
      </c>
      <c r="AJ1320" s="27">
        <f t="shared" si="224"/>
        <v>1</v>
      </c>
      <c r="AK1320">
        <f t="shared" si="225"/>
        <v>1</v>
      </c>
      <c r="AL1320" s="28">
        <f t="shared" si="230"/>
        <v>2</v>
      </c>
      <c r="AM1320" s="28">
        <f t="shared" si="226"/>
        <v>1384</v>
      </c>
      <c r="AN1320" s="29">
        <f t="shared" ca="1" si="227"/>
        <v>-2.1580862784111532E-2</v>
      </c>
      <c r="AP1320" s="7"/>
      <c r="AT1320" s="3"/>
      <c r="AV1320" s="7"/>
      <c r="AW1320" s="6"/>
      <c r="AY1320" s="7"/>
      <c r="BA1320" s="7"/>
      <c r="BG1320" s="7"/>
      <c r="BH1320" s="7"/>
    </row>
    <row r="1321" spans="1:60" x14ac:dyDescent="0.45">
      <c r="A1321" t="s">
        <v>588</v>
      </c>
      <c r="B1321" t="s">
        <v>30</v>
      </c>
      <c r="C1321" s="6">
        <v>44404.520833333336</v>
      </c>
      <c r="D1321" s="5">
        <v>68.8</v>
      </c>
      <c r="E1321" s="6">
        <v>44405.385416666664</v>
      </c>
      <c r="F1321">
        <v>111.7</v>
      </c>
      <c r="G1321" s="7">
        <v>0.62350000000000005</v>
      </c>
      <c r="H1321">
        <v>35113.97</v>
      </c>
      <c r="I1321" s="7">
        <v>0.59730000000000005</v>
      </c>
      <c r="J1321">
        <v>854.45849999999996</v>
      </c>
      <c r="K1321">
        <v>58786.75</v>
      </c>
      <c r="L1321">
        <v>1792463.12</v>
      </c>
      <c r="M1321">
        <v>182</v>
      </c>
      <c r="N1321">
        <v>192.93</v>
      </c>
      <c r="O1321" s="7">
        <v>-8.7900000000000006E-2</v>
      </c>
      <c r="P1321" s="7">
        <v>0.93310000000000004</v>
      </c>
      <c r="Q1321" t="s">
        <v>535</v>
      </c>
      <c r="S1321" s="2">
        <f t="shared" si="228"/>
        <v>44404</v>
      </c>
      <c r="T1321" t="s">
        <v>588</v>
      </c>
      <c r="U1321" s="5">
        <v>68.8</v>
      </c>
      <c r="V1321">
        <v>111.7</v>
      </c>
      <c r="W1321">
        <f t="shared" si="231"/>
        <v>11803894.679779246</v>
      </c>
      <c r="X1321">
        <f t="shared" si="221"/>
        <v>29509.736699448116</v>
      </c>
      <c r="Y1321">
        <f t="shared" si="222"/>
        <v>425</v>
      </c>
      <c r="Z1321">
        <f t="shared" si="223"/>
        <v>17465.375</v>
      </c>
      <c r="AA1321" s="5" t="str">
        <f t="shared" si="229"/>
        <v/>
      </c>
      <c r="AB1321" s="24" t="str">
        <f>IFERROR(AA1321/MAX($J$3:AA1321)-1,"")</f>
        <v/>
      </c>
      <c r="AG1321" s="3">
        <v>44826</v>
      </c>
      <c r="AH1321">
        <v>13698798.435349235</v>
      </c>
      <c r="AI1321" s="24">
        <f>AH1321/MAX($AH$2:AH1321)-1</f>
        <v>-2.3983697947997484E-2</v>
      </c>
      <c r="AJ1321" s="27">
        <f t="shared" si="224"/>
        <v>1</v>
      </c>
      <c r="AK1321">
        <f t="shared" si="225"/>
        <v>1</v>
      </c>
      <c r="AL1321" s="28">
        <f t="shared" si="230"/>
        <v>2</v>
      </c>
      <c r="AM1321" s="28">
        <f t="shared" si="226"/>
        <v>1384</v>
      </c>
      <c r="AN1321" s="29">
        <f t="shared" ca="1" si="227"/>
        <v>-2.3983697947997484E-2</v>
      </c>
      <c r="AP1321" s="7"/>
      <c r="AT1321" s="3"/>
      <c r="AV1321" s="7"/>
      <c r="AW1321" s="6"/>
      <c r="AY1321" s="7"/>
      <c r="BA1321" s="7"/>
      <c r="BG1321" s="7"/>
      <c r="BH1321" s="7"/>
    </row>
    <row r="1322" spans="1:60" x14ac:dyDescent="0.45">
      <c r="A1322" t="s">
        <v>588</v>
      </c>
      <c r="B1322" t="s">
        <v>30</v>
      </c>
      <c r="C1322" s="6">
        <v>44404.522916666669</v>
      </c>
      <c r="D1322" s="5">
        <v>72.8</v>
      </c>
      <c r="E1322" s="6">
        <v>44405.385416666664</v>
      </c>
      <c r="F1322">
        <v>111.7</v>
      </c>
      <c r="G1322" s="7">
        <v>0.5343</v>
      </c>
      <c r="H1322">
        <v>29873.599999999999</v>
      </c>
      <c r="I1322" s="7">
        <v>0.50900000000000001</v>
      </c>
      <c r="J1322">
        <v>806.19619999999998</v>
      </c>
      <c r="K1322">
        <v>58691.09</v>
      </c>
      <c r="L1322">
        <v>1768090.96</v>
      </c>
      <c r="M1322">
        <v>179</v>
      </c>
      <c r="N1322">
        <v>166.89</v>
      </c>
      <c r="O1322" s="7">
        <v>-3.09E-2</v>
      </c>
      <c r="P1322" s="7">
        <v>0.82689999999999997</v>
      </c>
      <c r="Q1322" t="s">
        <v>535</v>
      </c>
      <c r="S1322" s="2">
        <f t="shared" si="228"/>
        <v>44404</v>
      </c>
      <c r="T1322" t="s">
        <v>588</v>
      </c>
      <c r="U1322" s="5">
        <v>72.8</v>
      </c>
      <c r="V1322">
        <v>111.7</v>
      </c>
      <c r="W1322">
        <f t="shared" si="231"/>
        <v>11803894.679779246</v>
      </c>
      <c r="X1322">
        <f t="shared" si="221"/>
        <v>29509.736699448116</v>
      </c>
      <c r="Y1322">
        <f t="shared" si="222"/>
        <v>400</v>
      </c>
      <c r="Z1322">
        <f t="shared" si="223"/>
        <v>14822.000000000004</v>
      </c>
      <c r="AA1322" s="5" t="str">
        <f t="shared" si="229"/>
        <v/>
      </c>
      <c r="AB1322" s="24" t="str">
        <f>IFERROR(AA1322/MAX($J$3:AA1322)-1,"")</f>
        <v/>
      </c>
      <c r="AG1322" s="3">
        <v>44827</v>
      </c>
      <c r="AH1322">
        <v>13803108.647849236</v>
      </c>
      <c r="AI1322" s="24">
        <f>AH1322/MAX($AH$2:AH1322)-1</f>
        <v>-1.6551771100472235E-2</v>
      </c>
      <c r="AJ1322" s="27">
        <f t="shared" si="224"/>
        <v>1</v>
      </c>
      <c r="AK1322">
        <f t="shared" si="225"/>
        <v>1</v>
      </c>
      <c r="AL1322" s="28">
        <f t="shared" si="230"/>
        <v>2</v>
      </c>
      <c r="AM1322" s="28">
        <f t="shared" si="226"/>
        <v>1384</v>
      </c>
      <c r="AN1322" s="29">
        <f t="shared" ca="1" si="227"/>
        <v>-1.6551771100472235E-2</v>
      </c>
      <c r="AP1322" s="7"/>
      <c r="AT1322" s="3"/>
      <c r="AV1322" s="7"/>
      <c r="AW1322" s="6"/>
      <c r="AY1322" s="7"/>
      <c r="BA1322" s="7"/>
      <c r="BG1322" s="7"/>
      <c r="BH1322" s="7"/>
    </row>
    <row r="1323" spans="1:60" x14ac:dyDescent="0.45">
      <c r="A1323" t="s">
        <v>587</v>
      </c>
      <c r="B1323" t="s">
        <v>30</v>
      </c>
      <c r="C1323" s="6">
        <v>44404.529166666667</v>
      </c>
      <c r="D1323" s="5">
        <v>61.25</v>
      </c>
      <c r="E1323" s="6">
        <v>44405.385416666664</v>
      </c>
      <c r="F1323">
        <v>79.3</v>
      </c>
      <c r="G1323" s="7">
        <v>0.29470000000000002</v>
      </c>
      <c r="H1323">
        <v>15955.61</v>
      </c>
      <c r="I1323" s="7">
        <v>0.2717</v>
      </c>
      <c r="J1323">
        <v>958.6114</v>
      </c>
      <c r="K1323">
        <v>58714.95</v>
      </c>
      <c r="L1323">
        <v>1784046.57</v>
      </c>
      <c r="M1323">
        <v>170</v>
      </c>
      <c r="N1323">
        <v>93.86</v>
      </c>
      <c r="O1323" s="7">
        <v>-0.17549999999999999</v>
      </c>
      <c r="P1323" s="7">
        <v>0.61219999999999997</v>
      </c>
      <c r="Q1323" t="s">
        <v>535</v>
      </c>
      <c r="S1323" s="2">
        <f t="shared" si="228"/>
        <v>44404</v>
      </c>
      <c r="T1323" t="s">
        <v>587</v>
      </c>
      <c r="U1323" s="5">
        <v>61.25</v>
      </c>
      <c r="V1323">
        <v>79.3</v>
      </c>
      <c r="W1323">
        <f t="shared" si="231"/>
        <v>11803894.679779246</v>
      </c>
      <c r="X1323">
        <f t="shared" si="221"/>
        <v>29509.736699448116</v>
      </c>
      <c r="Y1323">
        <f t="shared" si="222"/>
        <v>475</v>
      </c>
      <c r="Z1323">
        <f t="shared" si="223"/>
        <v>7906.1374999999971</v>
      </c>
      <c r="AA1323" s="5" t="str">
        <f t="shared" si="229"/>
        <v/>
      </c>
      <c r="AB1323" s="24" t="str">
        <f>IFERROR(AA1323/MAX($J$3:AA1323)-1,"")</f>
        <v/>
      </c>
      <c r="AG1323" s="3">
        <v>44828</v>
      </c>
      <c r="AH1323">
        <v>13803108.647849236</v>
      </c>
      <c r="AI1323" s="24">
        <f>AH1323/MAX($AH$2:AH1323)-1</f>
        <v>-1.6551771100472235E-2</v>
      </c>
      <c r="AJ1323" s="27">
        <f t="shared" si="224"/>
        <v>1</v>
      </c>
      <c r="AK1323">
        <f t="shared" si="225"/>
        <v>1</v>
      </c>
      <c r="AL1323" s="28">
        <f t="shared" si="230"/>
        <v>2</v>
      </c>
      <c r="AM1323" s="28">
        <f t="shared" si="226"/>
        <v>1384</v>
      </c>
      <c r="AN1323" s="29">
        <f t="shared" ca="1" si="227"/>
        <v>-1.6551771100472235E-2</v>
      </c>
      <c r="AP1323" s="7"/>
      <c r="AT1323" s="3"/>
      <c r="AV1323" s="7"/>
      <c r="AW1323" s="6"/>
      <c r="AY1323" s="7"/>
      <c r="BA1323" s="7"/>
      <c r="BG1323" s="7"/>
      <c r="BH1323" s="7"/>
    </row>
    <row r="1324" spans="1:60" x14ac:dyDescent="0.45">
      <c r="A1324" t="s">
        <v>587</v>
      </c>
      <c r="B1324" t="s">
        <v>30</v>
      </c>
      <c r="C1324" s="6">
        <v>44404.529166666667</v>
      </c>
      <c r="D1324" s="5">
        <v>61.25</v>
      </c>
      <c r="E1324" s="6">
        <v>44405.385416666664</v>
      </c>
      <c r="F1324">
        <v>79.3</v>
      </c>
      <c r="G1324" s="7">
        <v>0.29470000000000002</v>
      </c>
      <c r="H1324">
        <v>15986.68</v>
      </c>
      <c r="I1324" s="7">
        <v>0.2717</v>
      </c>
      <c r="J1324">
        <v>960.47829999999999</v>
      </c>
      <c r="K1324">
        <v>58829.29</v>
      </c>
      <c r="L1324">
        <v>1808449.8</v>
      </c>
      <c r="M1324">
        <v>170</v>
      </c>
      <c r="N1324">
        <v>94.04</v>
      </c>
      <c r="O1324" s="7">
        <v>-0.17549999999999999</v>
      </c>
      <c r="P1324" s="7">
        <v>0.61219999999999997</v>
      </c>
      <c r="Q1324" t="s">
        <v>535</v>
      </c>
      <c r="S1324" s="2">
        <f t="shared" si="228"/>
        <v>44404</v>
      </c>
      <c r="T1324" t="s">
        <v>587</v>
      </c>
      <c r="U1324" s="5">
        <v>61.25</v>
      </c>
      <c r="V1324">
        <v>79.3</v>
      </c>
      <c r="W1324">
        <f t="shared" si="231"/>
        <v>11803894.679779246</v>
      </c>
      <c r="X1324">
        <f t="shared" si="221"/>
        <v>29509.736699448116</v>
      </c>
      <c r="Y1324">
        <f t="shared" si="222"/>
        <v>475</v>
      </c>
      <c r="Z1324">
        <f t="shared" si="223"/>
        <v>7906.1374999999971</v>
      </c>
      <c r="AA1324" s="5">
        <f t="shared" si="229"/>
        <v>11851994.329779247</v>
      </c>
      <c r="AB1324" s="24">
        <f>IFERROR(AA1324/MAX($J$3:AA1324)-1,"")</f>
        <v>-3.4549183512200377E-2</v>
      </c>
      <c r="AG1324" s="3">
        <v>44829</v>
      </c>
      <c r="AH1324">
        <v>13803108.647849236</v>
      </c>
      <c r="AI1324" s="24">
        <f>AH1324/MAX($AH$2:AH1324)-1</f>
        <v>-1.6551771100472235E-2</v>
      </c>
      <c r="AJ1324" s="27">
        <f t="shared" si="224"/>
        <v>1</v>
      </c>
      <c r="AK1324">
        <f t="shared" si="225"/>
        <v>1</v>
      </c>
      <c r="AL1324" s="28">
        <f t="shared" si="230"/>
        <v>2</v>
      </c>
      <c r="AM1324" s="28">
        <f t="shared" si="226"/>
        <v>1384</v>
      </c>
      <c r="AN1324" s="29">
        <f t="shared" ca="1" si="227"/>
        <v>-1.6551771100472235E-2</v>
      </c>
      <c r="AP1324" s="7"/>
      <c r="AT1324" s="3"/>
      <c r="AV1324" s="7"/>
      <c r="AW1324" s="6"/>
      <c r="AY1324" s="7"/>
      <c r="BA1324" s="7"/>
      <c r="BG1324" s="7"/>
      <c r="BH1324" s="7"/>
    </row>
    <row r="1325" spans="1:60" x14ac:dyDescent="0.45">
      <c r="A1325" t="s">
        <v>590</v>
      </c>
      <c r="B1325" t="s">
        <v>30</v>
      </c>
      <c r="C1325" s="6">
        <v>44405.416666666664</v>
      </c>
      <c r="D1325" s="5">
        <v>56.35</v>
      </c>
      <c r="E1325" s="6">
        <v>44406.385416666664</v>
      </c>
      <c r="F1325">
        <v>6.45</v>
      </c>
      <c r="G1325" s="7">
        <v>-0.88549999999999995</v>
      </c>
      <c r="H1325">
        <v>-52832.68</v>
      </c>
      <c r="I1325" s="7">
        <v>-0.89670000000000005</v>
      </c>
      <c r="J1325">
        <v>1045.6120000000001</v>
      </c>
      <c r="K1325">
        <v>58920.23</v>
      </c>
      <c r="L1325">
        <v>1731213.89</v>
      </c>
      <c r="M1325">
        <v>332</v>
      </c>
      <c r="N1325">
        <v>-159.13</v>
      </c>
      <c r="O1325" s="7">
        <v>-0.88549999999999995</v>
      </c>
      <c r="P1325" s="7">
        <v>2.1162000000000001</v>
      </c>
      <c r="Q1325" t="s">
        <v>535</v>
      </c>
      <c r="S1325" s="2">
        <f t="shared" si="228"/>
        <v>44405</v>
      </c>
      <c r="T1325" t="s">
        <v>590</v>
      </c>
      <c r="U1325" s="5">
        <v>56.35</v>
      </c>
      <c r="V1325">
        <v>6.45</v>
      </c>
      <c r="W1325">
        <f t="shared" si="231"/>
        <v>11851994.329779247</v>
      </c>
      <c r="X1325">
        <f t="shared" si="221"/>
        <v>29629.985824448118</v>
      </c>
      <c r="Y1325">
        <f t="shared" si="222"/>
        <v>525</v>
      </c>
      <c r="Z1325">
        <f t="shared" si="223"/>
        <v>-26527.200000000001</v>
      </c>
      <c r="AA1325" s="5" t="str">
        <f t="shared" si="229"/>
        <v/>
      </c>
      <c r="AB1325" s="24" t="str">
        <f>IFERROR(AA1325/MAX($J$3:AA1325)-1,"")</f>
        <v/>
      </c>
      <c r="AG1325" s="3">
        <v>44830</v>
      </c>
      <c r="AH1325">
        <v>13764380.485349236</v>
      </c>
      <c r="AI1325" s="24">
        <f>AH1325/MAX($AH$2:AH1325)-1</f>
        <v>-1.9311087410359695E-2</v>
      </c>
      <c r="AJ1325" s="27">
        <f t="shared" si="224"/>
        <v>1</v>
      </c>
      <c r="AK1325">
        <f t="shared" si="225"/>
        <v>1</v>
      </c>
      <c r="AL1325" s="28">
        <f t="shared" si="230"/>
        <v>2</v>
      </c>
      <c r="AM1325" s="28">
        <f t="shared" si="226"/>
        <v>1384</v>
      </c>
      <c r="AN1325" s="29">
        <f t="shared" ca="1" si="227"/>
        <v>-1.9311087410359695E-2</v>
      </c>
      <c r="AP1325" s="7"/>
      <c r="AT1325" s="3"/>
      <c r="AV1325" s="7"/>
      <c r="AW1325" s="6"/>
      <c r="AY1325" s="7"/>
      <c r="BA1325" s="7"/>
      <c r="BG1325" s="7"/>
      <c r="BH1325" s="7"/>
    </row>
    <row r="1326" spans="1:60" x14ac:dyDescent="0.45">
      <c r="A1326" t="s">
        <v>591</v>
      </c>
      <c r="B1326" t="s">
        <v>30</v>
      </c>
      <c r="C1326" s="6">
        <v>44405.431250000001</v>
      </c>
      <c r="D1326" s="5">
        <v>51.1</v>
      </c>
      <c r="E1326" s="6">
        <v>44406.385416666664</v>
      </c>
      <c r="F1326">
        <v>3.7</v>
      </c>
      <c r="G1326" s="7">
        <v>-0.92759999999999998</v>
      </c>
      <c r="H1326">
        <v>-55350.99</v>
      </c>
      <c r="I1326" s="7">
        <v>-0.93830000000000002</v>
      </c>
      <c r="J1326">
        <v>1154.396</v>
      </c>
      <c r="K1326">
        <v>58989.64</v>
      </c>
      <c r="L1326">
        <v>1675862.9</v>
      </c>
      <c r="M1326">
        <v>311</v>
      </c>
      <c r="N1326">
        <v>-177.98</v>
      </c>
      <c r="O1326" s="7">
        <v>-0.94130000000000003</v>
      </c>
      <c r="P1326" s="7">
        <v>1.7681</v>
      </c>
      <c r="Q1326" t="s">
        <v>535</v>
      </c>
      <c r="S1326" s="2">
        <f t="shared" si="228"/>
        <v>44405</v>
      </c>
      <c r="T1326" t="s">
        <v>591</v>
      </c>
      <c r="U1326" s="5">
        <v>51.1</v>
      </c>
      <c r="V1326">
        <v>3.7</v>
      </c>
      <c r="W1326">
        <f t="shared" si="231"/>
        <v>11851994.329779247</v>
      </c>
      <c r="X1326">
        <f t="shared" si="221"/>
        <v>29629.985824448118</v>
      </c>
      <c r="Y1326">
        <f t="shared" si="222"/>
        <v>575</v>
      </c>
      <c r="Z1326">
        <f t="shared" si="223"/>
        <v>-27570.100000000006</v>
      </c>
      <c r="AA1326" s="5" t="str">
        <f t="shared" si="229"/>
        <v/>
      </c>
      <c r="AB1326" s="24" t="str">
        <f>IFERROR(AA1326/MAX($J$3:AA1326)-1,"")</f>
        <v/>
      </c>
      <c r="AG1326" s="3">
        <v>44831</v>
      </c>
      <c r="AH1326">
        <v>13771922.860349236</v>
      </c>
      <c r="AI1326" s="24">
        <f>AH1326/MAX($AH$2:AH1326)-1</f>
        <v>-1.8773705902709104E-2</v>
      </c>
      <c r="AJ1326" s="27">
        <f t="shared" si="224"/>
        <v>1</v>
      </c>
      <c r="AK1326">
        <f t="shared" si="225"/>
        <v>1</v>
      </c>
      <c r="AL1326" s="28">
        <f t="shared" si="230"/>
        <v>2</v>
      </c>
      <c r="AM1326" s="28">
        <f t="shared" si="226"/>
        <v>1384</v>
      </c>
      <c r="AN1326" s="29">
        <f t="shared" ca="1" si="227"/>
        <v>-1.8773705902709104E-2</v>
      </c>
      <c r="AP1326" s="7"/>
      <c r="AT1326" s="3"/>
      <c r="AV1326" s="7"/>
      <c r="AW1326" s="6"/>
      <c r="AY1326" s="7"/>
      <c r="BA1326" s="7"/>
      <c r="BG1326" s="7"/>
      <c r="BH1326" s="7"/>
    </row>
    <row r="1327" spans="1:60" x14ac:dyDescent="0.45">
      <c r="A1327" t="s">
        <v>590</v>
      </c>
      <c r="B1327" t="s">
        <v>30</v>
      </c>
      <c r="C1327" s="6">
        <v>44405.520833333336</v>
      </c>
      <c r="D1327" s="5">
        <v>70.8</v>
      </c>
      <c r="E1327" s="6">
        <v>44406.385416666664</v>
      </c>
      <c r="F1327">
        <v>6.45</v>
      </c>
      <c r="G1327" s="7">
        <v>-0.90890000000000004</v>
      </c>
      <c r="H1327">
        <v>-54307.61</v>
      </c>
      <c r="I1327" s="7">
        <v>-0.91979999999999995</v>
      </c>
      <c r="J1327">
        <v>833.93010000000004</v>
      </c>
      <c r="K1327">
        <v>59042.25</v>
      </c>
      <c r="L1327">
        <v>1754142.19</v>
      </c>
      <c r="M1327">
        <v>182</v>
      </c>
      <c r="N1327">
        <v>-298.39</v>
      </c>
      <c r="O1327" s="7">
        <v>-0.90890000000000004</v>
      </c>
      <c r="P1327" s="7">
        <v>1.55E-2</v>
      </c>
      <c r="Q1327" t="s">
        <v>535</v>
      </c>
      <c r="S1327" s="2">
        <f t="shared" si="228"/>
        <v>44405</v>
      </c>
      <c r="T1327" t="s">
        <v>590</v>
      </c>
      <c r="U1327" s="5">
        <v>70.8</v>
      </c>
      <c r="V1327">
        <v>6.45</v>
      </c>
      <c r="W1327">
        <f t="shared" si="231"/>
        <v>11851994.329779247</v>
      </c>
      <c r="X1327">
        <f t="shared" si="221"/>
        <v>29629.985824448118</v>
      </c>
      <c r="Y1327">
        <f t="shared" si="222"/>
        <v>425</v>
      </c>
      <c r="Z1327">
        <f t="shared" si="223"/>
        <v>-27677.0625</v>
      </c>
      <c r="AA1327" s="5">
        <f t="shared" si="229"/>
        <v>11770219.967279246</v>
      </c>
      <c r="AB1327" s="24">
        <f>IFERROR(AA1327/MAX($J$3:AA1327)-1,"")</f>
        <v>-4.1210435858991312E-2</v>
      </c>
      <c r="AG1327" s="3">
        <v>44832</v>
      </c>
      <c r="AH1327">
        <v>13742788.410349237</v>
      </c>
      <c r="AI1327" s="24">
        <f>AH1327/MAX($AH$2:AH1327)-1</f>
        <v>-2.0849486365172143E-2</v>
      </c>
      <c r="AJ1327" s="27">
        <f t="shared" si="224"/>
        <v>1</v>
      </c>
      <c r="AK1327">
        <f t="shared" si="225"/>
        <v>1</v>
      </c>
      <c r="AL1327" s="28">
        <f t="shared" si="230"/>
        <v>2</v>
      </c>
      <c r="AM1327" s="28">
        <f t="shared" si="226"/>
        <v>1384</v>
      </c>
      <c r="AN1327" s="29">
        <f t="shared" ca="1" si="227"/>
        <v>-2.0849486365172143E-2</v>
      </c>
      <c r="AP1327" s="7"/>
      <c r="AT1327" s="3"/>
      <c r="AV1327" s="7"/>
      <c r="AW1327" s="6"/>
      <c r="AY1327" s="7"/>
      <c r="BA1327" s="7"/>
      <c r="BG1327" s="7"/>
      <c r="BH1327" s="7"/>
    </row>
    <row r="1328" spans="1:60" x14ac:dyDescent="0.45">
      <c r="A1328" t="s">
        <v>597</v>
      </c>
      <c r="B1328" t="s">
        <v>30</v>
      </c>
      <c r="C1328" s="6">
        <v>44406.418749999997</v>
      </c>
      <c r="D1328" s="5">
        <v>39.200000000000003</v>
      </c>
      <c r="E1328" s="6">
        <v>44406.638194444444</v>
      </c>
      <c r="F1328">
        <v>26.15</v>
      </c>
      <c r="G1328" s="7">
        <v>-0.33289999999999997</v>
      </c>
      <c r="H1328">
        <v>-20408.189999999999</v>
      </c>
      <c r="I1328" s="7">
        <v>-0.34960000000000002</v>
      </c>
      <c r="J1328">
        <v>1489.268</v>
      </c>
      <c r="K1328">
        <v>58379.31</v>
      </c>
      <c r="L1328">
        <v>1655454.71</v>
      </c>
      <c r="M1328">
        <v>317</v>
      </c>
      <c r="N1328">
        <v>-64.38</v>
      </c>
      <c r="O1328" s="7">
        <v>-0.3916</v>
      </c>
      <c r="P1328" s="7">
        <v>0.70920000000000005</v>
      </c>
      <c r="Q1328" t="s">
        <v>535</v>
      </c>
      <c r="S1328" s="2">
        <f t="shared" si="228"/>
        <v>44406</v>
      </c>
      <c r="T1328" t="s">
        <v>597</v>
      </c>
      <c r="U1328" s="5">
        <v>39.200000000000003</v>
      </c>
      <c r="V1328">
        <v>26.15</v>
      </c>
      <c r="W1328">
        <f t="shared" si="231"/>
        <v>11770219.967279246</v>
      </c>
      <c r="X1328">
        <f t="shared" si="221"/>
        <v>29425.549918198114</v>
      </c>
      <c r="Y1328">
        <f t="shared" si="222"/>
        <v>750</v>
      </c>
      <c r="Z1328">
        <f t="shared" si="223"/>
        <v>-10277.625000000007</v>
      </c>
      <c r="AA1328" s="5" t="str">
        <f t="shared" si="229"/>
        <v/>
      </c>
      <c r="AB1328" s="24" t="str">
        <f>IFERROR(AA1328/MAX($J$3:AA1328)-1,"")</f>
        <v/>
      </c>
      <c r="AG1328" s="3">
        <v>44833</v>
      </c>
      <c r="AH1328">
        <v>13746619.322849236</v>
      </c>
      <c r="AI1328" s="24">
        <f>AH1328/MAX($AH$2:AH1328)-1</f>
        <v>-2.0576540305750957E-2</v>
      </c>
      <c r="AJ1328" s="27">
        <f t="shared" si="224"/>
        <v>1</v>
      </c>
      <c r="AK1328">
        <f t="shared" si="225"/>
        <v>1</v>
      </c>
      <c r="AL1328" s="28">
        <f t="shared" si="230"/>
        <v>2</v>
      </c>
      <c r="AM1328" s="28">
        <f t="shared" si="226"/>
        <v>1384</v>
      </c>
      <c r="AN1328" s="29">
        <f t="shared" ca="1" si="227"/>
        <v>-2.0576540305750957E-2</v>
      </c>
      <c r="AP1328" s="7"/>
      <c r="AT1328" s="3"/>
      <c r="AV1328" s="7"/>
      <c r="AW1328" s="6"/>
      <c r="AY1328" s="7"/>
      <c r="BA1328" s="7"/>
      <c r="BG1328" s="7"/>
      <c r="BH1328" s="7"/>
    </row>
    <row r="1329" spans="1:60" x14ac:dyDescent="0.45">
      <c r="A1329" t="s">
        <v>655</v>
      </c>
      <c r="B1329" t="s">
        <v>30</v>
      </c>
      <c r="C1329" s="6">
        <v>44406.452777777777</v>
      </c>
      <c r="D1329" s="5">
        <v>22.55</v>
      </c>
      <c r="E1329" s="6">
        <v>44406.638194444444</v>
      </c>
      <c r="F1329">
        <v>0.1</v>
      </c>
      <c r="G1329" s="7">
        <v>-0.99560000000000004</v>
      </c>
      <c r="H1329">
        <v>-58782.86</v>
      </c>
      <c r="I1329" s="7">
        <v>-1.0056</v>
      </c>
      <c r="J1329">
        <v>2592.2370000000001</v>
      </c>
      <c r="K1329">
        <v>58454.94</v>
      </c>
      <c r="L1329">
        <v>1596671.85</v>
      </c>
      <c r="M1329">
        <v>268</v>
      </c>
      <c r="N1329">
        <v>-219.34</v>
      </c>
      <c r="O1329" s="7">
        <v>-0.99560000000000004</v>
      </c>
      <c r="P1329" s="7">
        <v>0.153</v>
      </c>
      <c r="Q1329" t="s">
        <v>535</v>
      </c>
      <c r="S1329" s="2">
        <f t="shared" si="228"/>
        <v>44406</v>
      </c>
      <c r="T1329" t="s">
        <v>655</v>
      </c>
      <c r="U1329" s="5">
        <v>22.55</v>
      </c>
      <c r="V1329">
        <v>0.1</v>
      </c>
      <c r="W1329">
        <f t="shared" si="231"/>
        <v>11770219.967279246</v>
      </c>
      <c r="X1329">
        <f t="shared" si="221"/>
        <v>29425.549918198114</v>
      </c>
      <c r="Y1329">
        <f t="shared" si="222"/>
        <v>1300</v>
      </c>
      <c r="Z1329">
        <f t="shared" si="223"/>
        <v>-29479.45</v>
      </c>
      <c r="AA1329" s="5">
        <f t="shared" si="229"/>
        <v>11730462.892279247</v>
      </c>
      <c r="AB1329" s="24">
        <f>IFERROR(AA1329/MAX($J$3:AA1329)-1,"")</f>
        <v>-4.4449004782659562E-2</v>
      </c>
      <c r="AG1329" s="3">
        <v>44834</v>
      </c>
      <c r="AH1329">
        <v>13760911.885349236</v>
      </c>
      <c r="AI1329" s="24">
        <f>AH1329/MAX($AH$2:AH1329)-1</f>
        <v>-1.9558219314757985E-2</v>
      </c>
      <c r="AJ1329" s="27">
        <f t="shared" si="224"/>
        <v>1</v>
      </c>
      <c r="AK1329">
        <f t="shared" si="225"/>
        <v>1</v>
      </c>
      <c r="AL1329" s="28">
        <f t="shared" si="230"/>
        <v>2</v>
      </c>
      <c r="AM1329" s="28">
        <f t="shared" si="226"/>
        <v>1384</v>
      </c>
      <c r="AN1329" s="29">
        <f t="shared" ca="1" si="227"/>
        <v>-1.9558219314757985E-2</v>
      </c>
      <c r="AP1329" s="7"/>
      <c r="AT1329" s="3"/>
      <c r="AV1329" s="7"/>
      <c r="AW1329" s="6"/>
      <c r="AY1329" s="7"/>
      <c r="BA1329" s="7"/>
      <c r="BG1329" s="7"/>
      <c r="BH1329" s="7"/>
    </row>
    <row r="1330" spans="1:60" x14ac:dyDescent="0.45">
      <c r="A1330" t="s">
        <v>570</v>
      </c>
      <c r="B1330" t="s">
        <v>30</v>
      </c>
      <c r="C1330" s="6">
        <v>44410.478472222225</v>
      </c>
      <c r="D1330" s="5">
        <v>53.15</v>
      </c>
      <c r="E1330" s="6">
        <v>44411.385416666664</v>
      </c>
      <c r="F1330">
        <v>68.150000000000006</v>
      </c>
      <c r="G1330" s="7">
        <v>0.28220000000000001</v>
      </c>
      <c r="H1330">
        <v>15040.76</v>
      </c>
      <c r="I1330" s="7">
        <v>0.25940000000000002</v>
      </c>
      <c r="J1330">
        <v>1090.9380000000001</v>
      </c>
      <c r="K1330">
        <v>57983.360000000001</v>
      </c>
      <c r="L1330">
        <v>1611712.61</v>
      </c>
      <c r="M1330">
        <v>243</v>
      </c>
      <c r="N1330">
        <v>61.9</v>
      </c>
      <c r="O1330" s="7">
        <v>-0.28129999999999999</v>
      </c>
      <c r="P1330" s="7">
        <v>0.38850000000000001</v>
      </c>
      <c r="Q1330" t="s">
        <v>535</v>
      </c>
      <c r="S1330" s="2">
        <f t="shared" si="228"/>
        <v>44410</v>
      </c>
      <c r="T1330" t="s">
        <v>570</v>
      </c>
      <c r="U1330" s="5">
        <v>53.15</v>
      </c>
      <c r="V1330">
        <v>68.150000000000006</v>
      </c>
      <c r="W1330">
        <f t="shared" si="231"/>
        <v>11730462.892279247</v>
      </c>
      <c r="X1330">
        <f t="shared" si="221"/>
        <v>29326.157230698118</v>
      </c>
      <c r="Y1330">
        <f t="shared" si="222"/>
        <v>550</v>
      </c>
      <c r="Z1330">
        <f t="shared" si="223"/>
        <v>7582.8500000000031</v>
      </c>
      <c r="AA1330" s="5">
        <f t="shared" si="229"/>
        <v>11738045.742279246</v>
      </c>
      <c r="AB1330" s="24">
        <f>IFERROR(AA1330/MAX($J$3:AA1330)-1,"")</f>
        <v>-4.3831313909705849E-2</v>
      </c>
      <c r="AG1330" s="3">
        <v>44835</v>
      </c>
      <c r="AH1330">
        <v>13760911.885349236</v>
      </c>
      <c r="AI1330" s="24">
        <f>AH1330/MAX($AH$2:AH1330)-1</f>
        <v>-1.9558219314757985E-2</v>
      </c>
      <c r="AJ1330" s="27">
        <f t="shared" si="224"/>
        <v>1</v>
      </c>
      <c r="AK1330">
        <f t="shared" si="225"/>
        <v>1</v>
      </c>
      <c r="AL1330" s="28">
        <f t="shared" si="230"/>
        <v>2</v>
      </c>
      <c r="AM1330" s="28">
        <f t="shared" si="226"/>
        <v>1384</v>
      </c>
      <c r="AN1330" s="29">
        <f t="shared" ca="1" si="227"/>
        <v>-1.9558219314757985E-2</v>
      </c>
      <c r="AP1330" s="7"/>
      <c r="AT1330" s="3"/>
      <c r="AV1330" s="7"/>
      <c r="AW1330" s="6"/>
      <c r="AY1330" s="7"/>
      <c r="BA1330" s="7"/>
      <c r="BG1330" s="7"/>
      <c r="BH1330" s="7"/>
    </row>
    <row r="1331" spans="1:60" x14ac:dyDescent="0.45">
      <c r="A1331" t="s">
        <v>571</v>
      </c>
      <c r="B1331" t="s">
        <v>30</v>
      </c>
      <c r="C1331" s="6">
        <v>44411.416666666664</v>
      </c>
      <c r="D1331" s="5">
        <v>67.900000000000006</v>
      </c>
      <c r="E1331" s="6">
        <v>44412.385416666664</v>
      </c>
      <c r="F1331">
        <v>267.05</v>
      </c>
      <c r="G1331" s="7">
        <v>2.9329999999999998</v>
      </c>
      <c r="H1331">
        <v>167421.14000000001</v>
      </c>
      <c r="I1331" s="7">
        <v>2.8837000000000002</v>
      </c>
      <c r="J1331">
        <v>855.0598</v>
      </c>
      <c r="K1331">
        <v>58058.559999999998</v>
      </c>
      <c r="L1331">
        <v>1779133.75</v>
      </c>
      <c r="M1331">
        <v>332</v>
      </c>
      <c r="N1331">
        <v>504.28</v>
      </c>
      <c r="O1331" s="7">
        <v>-9.4299999999999995E-2</v>
      </c>
      <c r="P1331" s="7">
        <v>2.9329999999999998</v>
      </c>
      <c r="Q1331" t="s">
        <v>535</v>
      </c>
      <c r="S1331" s="2">
        <f t="shared" si="228"/>
        <v>44411</v>
      </c>
      <c r="T1331" t="s">
        <v>571</v>
      </c>
      <c r="U1331" s="5">
        <v>67.900000000000006</v>
      </c>
      <c r="V1331">
        <v>267.05</v>
      </c>
      <c r="W1331">
        <f t="shared" si="231"/>
        <v>11738045.742279246</v>
      </c>
      <c r="X1331">
        <f t="shared" si="221"/>
        <v>29345.114355698115</v>
      </c>
      <c r="Y1331">
        <f t="shared" si="222"/>
        <v>425</v>
      </c>
      <c r="Z1331">
        <f t="shared" si="223"/>
        <v>83215.212499999994</v>
      </c>
      <c r="AA1331" s="5" t="str">
        <f t="shared" si="229"/>
        <v/>
      </c>
      <c r="AB1331" s="24" t="str">
        <f>IFERROR(AA1331/MAX($J$3:AA1331)-1,"")</f>
        <v/>
      </c>
      <c r="AG1331" s="3">
        <v>44836</v>
      </c>
      <c r="AH1331">
        <v>13760911.885349236</v>
      </c>
      <c r="AI1331" s="24">
        <f>AH1331/MAX($AH$2:AH1331)-1</f>
        <v>-1.9558219314757985E-2</v>
      </c>
      <c r="AJ1331" s="27">
        <f t="shared" si="224"/>
        <v>1</v>
      </c>
      <c r="AK1331">
        <f t="shared" si="225"/>
        <v>1</v>
      </c>
      <c r="AL1331" s="28">
        <f t="shared" si="230"/>
        <v>2</v>
      </c>
      <c r="AM1331" s="28">
        <f t="shared" si="226"/>
        <v>1384</v>
      </c>
      <c r="AN1331" s="29">
        <f t="shared" ca="1" si="227"/>
        <v>-1.9558219314757985E-2</v>
      </c>
      <c r="AP1331" s="7"/>
      <c r="AT1331" s="3"/>
      <c r="AV1331" s="7"/>
      <c r="AW1331" s="6"/>
      <c r="AY1331" s="7"/>
      <c r="BA1331" s="7"/>
      <c r="BG1331" s="7"/>
      <c r="BH1331" s="7"/>
    </row>
    <row r="1332" spans="1:60" x14ac:dyDescent="0.45">
      <c r="A1332" t="s">
        <v>599</v>
      </c>
      <c r="B1332" t="s">
        <v>30</v>
      </c>
      <c r="C1332" s="6">
        <v>44411.447222222225</v>
      </c>
      <c r="D1332" s="5">
        <v>47.3</v>
      </c>
      <c r="E1332" s="6">
        <v>44412.385416666664</v>
      </c>
      <c r="F1332">
        <v>220.7</v>
      </c>
      <c r="G1332" s="7">
        <v>3.6659999999999999</v>
      </c>
      <c r="H1332">
        <v>209591.06</v>
      </c>
      <c r="I1332" s="7">
        <v>3.6093000000000002</v>
      </c>
      <c r="J1332">
        <v>1227.6890000000001</v>
      </c>
      <c r="K1332">
        <v>58069.69</v>
      </c>
      <c r="L1332">
        <v>1988724.81</v>
      </c>
      <c r="M1332">
        <v>288</v>
      </c>
      <c r="N1332">
        <v>727.75</v>
      </c>
      <c r="O1332" s="7">
        <v>-0.1638</v>
      </c>
      <c r="P1332" s="7">
        <v>3.6659999999999999</v>
      </c>
      <c r="Q1332" t="s">
        <v>535</v>
      </c>
      <c r="S1332" s="2">
        <f t="shared" si="228"/>
        <v>44411</v>
      </c>
      <c r="T1332" t="s">
        <v>599</v>
      </c>
      <c r="U1332" s="5">
        <v>47.3</v>
      </c>
      <c r="V1332">
        <v>220.7</v>
      </c>
      <c r="W1332">
        <f t="shared" si="231"/>
        <v>11738045.742279246</v>
      </c>
      <c r="X1332">
        <f t="shared" si="221"/>
        <v>29345.114355698115</v>
      </c>
      <c r="Y1332">
        <f t="shared" si="222"/>
        <v>625</v>
      </c>
      <c r="Z1332">
        <f t="shared" si="223"/>
        <v>106700</v>
      </c>
      <c r="AA1332" s="5" t="str">
        <f t="shared" si="229"/>
        <v/>
      </c>
      <c r="AB1332" s="24" t="str">
        <f>IFERROR(AA1332/MAX($J$3:AA1332)-1,"")</f>
        <v/>
      </c>
      <c r="AG1332" s="3">
        <v>44837</v>
      </c>
      <c r="AH1332">
        <v>13674585.322849236</v>
      </c>
      <c r="AI1332" s="24">
        <f>AH1332/MAX($AH$2:AH1332)-1</f>
        <v>-2.5708841407473204E-2</v>
      </c>
      <c r="AJ1332" s="27">
        <f t="shared" si="224"/>
        <v>1</v>
      </c>
      <c r="AK1332">
        <f t="shared" si="225"/>
        <v>1</v>
      </c>
      <c r="AL1332" s="28">
        <f t="shared" si="230"/>
        <v>2</v>
      </c>
      <c r="AM1332" s="28">
        <f t="shared" si="226"/>
        <v>1384</v>
      </c>
      <c r="AN1332" s="29">
        <f t="shared" ca="1" si="227"/>
        <v>-2.5708841407473204E-2</v>
      </c>
      <c r="AP1332" s="7"/>
      <c r="AT1332" s="3"/>
      <c r="AV1332" s="7"/>
      <c r="AW1332" s="6"/>
      <c r="AY1332" s="7"/>
      <c r="BA1332" s="7"/>
      <c r="BG1332" s="7"/>
      <c r="BH1332" s="7"/>
    </row>
    <row r="1333" spans="1:60" x14ac:dyDescent="0.45">
      <c r="A1333" t="s">
        <v>599</v>
      </c>
      <c r="B1333" t="s">
        <v>30</v>
      </c>
      <c r="C1333" s="6">
        <v>44411.520833333336</v>
      </c>
      <c r="D1333" s="5">
        <v>74.5</v>
      </c>
      <c r="E1333" s="6">
        <v>44412.385416666664</v>
      </c>
      <c r="F1333">
        <v>220.7</v>
      </c>
      <c r="G1333" s="7">
        <v>1.9623999999999999</v>
      </c>
      <c r="H1333">
        <v>113003.85</v>
      </c>
      <c r="I1333" s="7">
        <v>1.9228000000000001</v>
      </c>
      <c r="J1333">
        <v>788.86860000000001</v>
      </c>
      <c r="K1333">
        <v>58770.71</v>
      </c>
      <c r="L1333">
        <v>1867146.04</v>
      </c>
      <c r="M1333">
        <v>182</v>
      </c>
      <c r="N1333">
        <v>620.9</v>
      </c>
      <c r="O1333" s="7">
        <v>-0.1195</v>
      </c>
      <c r="P1333" s="7">
        <v>1.9623999999999999</v>
      </c>
      <c r="Q1333" t="s">
        <v>535</v>
      </c>
      <c r="S1333" s="2">
        <f t="shared" si="228"/>
        <v>44411</v>
      </c>
      <c r="T1333" t="s">
        <v>599</v>
      </c>
      <c r="U1333" s="5">
        <v>74.5</v>
      </c>
      <c r="V1333">
        <v>220.7</v>
      </c>
      <c r="W1333">
        <f t="shared" si="231"/>
        <v>11738045.742279246</v>
      </c>
      <c r="X1333">
        <f t="shared" si="221"/>
        <v>29345.114355698115</v>
      </c>
      <c r="Y1333">
        <f t="shared" si="222"/>
        <v>400</v>
      </c>
      <c r="Z1333">
        <f t="shared" si="223"/>
        <v>57299.199999999997</v>
      </c>
      <c r="AA1333" s="5" t="str">
        <f t="shared" si="229"/>
        <v/>
      </c>
      <c r="AB1333" s="24" t="str">
        <f>IFERROR(AA1333/MAX($J$3:AA1333)-1,"")</f>
        <v/>
      </c>
      <c r="AG1333" s="3">
        <v>44838</v>
      </c>
      <c r="AH1333">
        <v>13789091.272849236</v>
      </c>
      <c r="AI1333" s="24">
        <f>AH1333/MAX($AH$2:AH1333)-1</f>
        <v>-1.7550485445861352E-2</v>
      </c>
      <c r="AJ1333" s="27">
        <f t="shared" si="224"/>
        <v>1</v>
      </c>
      <c r="AK1333">
        <f t="shared" si="225"/>
        <v>1</v>
      </c>
      <c r="AL1333" s="28">
        <f t="shared" si="230"/>
        <v>2</v>
      </c>
      <c r="AM1333" s="28">
        <f t="shared" si="226"/>
        <v>1384</v>
      </c>
      <c r="AN1333" s="29">
        <f t="shared" ca="1" si="227"/>
        <v>-1.7550485445861352E-2</v>
      </c>
      <c r="AP1333" s="7"/>
      <c r="AT1333" s="3"/>
      <c r="AV1333" s="7"/>
      <c r="AW1333" s="6"/>
      <c r="AY1333" s="7"/>
      <c r="BA1333" s="7"/>
      <c r="BG1333" s="7"/>
      <c r="BH1333" s="7"/>
    </row>
    <row r="1334" spans="1:60" x14ac:dyDescent="0.45">
      <c r="A1334" t="s">
        <v>568</v>
      </c>
      <c r="B1334" t="s">
        <v>30</v>
      </c>
      <c r="C1334" s="6">
        <v>44411.53402777778</v>
      </c>
      <c r="D1334" s="5">
        <v>49.05</v>
      </c>
      <c r="E1334" s="6">
        <v>44412.385416666664</v>
      </c>
      <c r="F1334">
        <v>174.6</v>
      </c>
      <c r="G1334" s="7">
        <v>2.5596000000000001</v>
      </c>
      <c r="H1334">
        <v>147747.76</v>
      </c>
      <c r="I1334" s="7">
        <v>2.5139999999999998</v>
      </c>
      <c r="J1334">
        <v>1198.1469999999999</v>
      </c>
      <c r="K1334">
        <v>58769.13</v>
      </c>
      <c r="L1334">
        <v>2014893.79</v>
      </c>
      <c r="M1334">
        <v>163</v>
      </c>
      <c r="N1334">
        <v>906.43</v>
      </c>
      <c r="O1334" s="7">
        <v>-0.16719999999999999</v>
      </c>
      <c r="P1334" s="7">
        <v>2.5596000000000001</v>
      </c>
      <c r="Q1334" t="s">
        <v>535</v>
      </c>
      <c r="S1334" s="2">
        <f t="shared" si="228"/>
        <v>44411</v>
      </c>
      <c r="T1334" t="s">
        <v>568</v>
      </c>
      <c r="U1334" s="5">
        <v>49.05</v>
      </c>
      <c r="V1334">
        <v>174.6</v>
      </c>
      <c r="W1334">
        <f t="shared" si="231"/>
        <v>11738045.742279246</v>
      </c>
      <c r="X1334">
        <f t="shared" si="221"/>
        <v>29345.114355698115</v>
      </c>
      <c r="Y1334">
        <f t="shared" si="222"/>
        <v>600</v>
      </c>
      <c r="Z1334">
        <f t="shared" si="223"/>
        <v>73988.099999999991</v>
      </c>
      <c r="AA1334" s="5">
        <f t="shared" si="229"/>
        <v>12059248.254779246</v>
      </c>
      <c r="AB1334" s="24">
        <f>IFERROR(AA1334/MAX($J$3:AA1334)-1,"")</f>
        <v>-1.7666499843613348E-2</v>
      </c>
      <c r="AG1334" s="3">
        <v>44839</v>
      </c>
      <c r="AH1334">
        <v>13789091.272849236</v>
      </c>
      <c r="AI1334" s="24">
        <f>AH1334/MAX($AH$2:AH1334)-1</f>
        <v>-1.7550485445861352E-2</v>
      </c>
      <c r="AJ1334" s="27">
        <f t="shared" si="224"/>
        <v>1</v>
      </c>
      <c r="AK1334">
        <f t="shared" si="225"/>
        <v>1</v>
      </c>
      <c r="AL1334" s="28">
        <f t="shared" si="230"/>
        <v>2</v>
      </c>
      <c r="AM1334" s="28">
        <f t="shared" si="226"/>
        <v>1384</v>
      </c>
      <c r="AN1334" s="29">
        <f t="shared" ca="1" si="227"/>
        <v>-1.7550485445861352E-2</v>
      </c>
      <c r="AP1334" s="7"/>
      <c r="AT1334" s="3"/>
      <c r="AV1334" s="7"/>
      <c r="AW1334" s="6"/>
      <c r="AY1334" s="7"/>
      <c r="BA1334" s="7"/>
      <c r="BG1334" s="7"/>
      <c r="BH1334" s="7"/>
    </row>
    <row r="1335" spans="1:60" x14ac:dyDescent="0.45">
      <c r="A1335" t="s">
        <v>600</v>
      </c>
      <c r="B1335" t="s">
        <v>30</v>
      </c>
      <c r="C1335" s="6">
        <v>44412.416666666664</v>
      </c>
      <c r="D1335" s="5">
        <v>58.85</v>
      </c>
      <c r="E1335" s="6">
        <v>44413.385416666664</v>
      </c>
      <c r="F1335">
        <v>48.5</v>
      </c>
      <c r="G1335" s="7">
        <v>-0.1759</v>
      </c>
      <c r="H1335">
        <v>-11635.79</v>
      </c>
      <c r="I1335" s="7">
        <v>-0.19409999999999999</v>
      </c>
      <c r="J1335">
        <v>1018.583</v>
      </c>
      <c r="K1335">
        <v>59943.62</v>
      </c>
      <c r="L1335">
        <v>1977089.03</v>
      </c>
      <c r="M1335">
        <v>332</v>
      </c>
      <c r="N1335">
        <v>-35.049999999999997</v>
      </c>
      <c r="O1335" s="7">
        <v>-0.497</v>
      </c>
      <c r="P1335" s="7">
        <v>0.3594</v>
      </c>
      <c r="Q1335" t="s">
        <v>535</v>
      </c>
      <c r="S1335" s="2">
        <f t="shared" si="228"/>
        <v>44412</v>
      </c>
      <c r="T1335" t="s">
        <v>600</v>
      </c>
      <c r="U1335" s="5">
        <v>58.85</v>
      </c>
      <c r="V1335">
        <v>48.5</v>
      </c>
      <c r="W1335">
        <f t="shared" si="231"/>
        <v>12059248.254779246</v>
      </c>
      <c r="X1335">
        <f t="shared" si="221"/>
        <v>30148.120636948115</v>
      </c>
      <c r="Y1335">
        <f t="shared" si="222"/>
        <v>500</v>
      </c>
      <c r="Z1335">
        <f t="shared" si="223"/>
        <v>-5711.7500000000018</v>
      </c>
      <c r="AA1335" s="5" t="str">
        <f t="shared" si="229"/>
        <v/>
      </c>
      <c r="AB1335" s="24" t="str">
        <f>IFERROR(AA1335/MAX($J$3:AA1335)-1,"")</f>
        <v/>
      </c>
      <c r="AG1335" s="3">
        <v>44840</v>
      </c>
      <c r="AH1335">
        <v>13789091.272849236</v>
      </c>
      <c r="AI1335" s="24">
        <f>AH1335/MAX($AH$2:AH1335)-1</f>
        <v>-1.7550485445861352E-2</v>
      </c>
      <c r="AJ1335" s="27">
        <f t="shared" si="224"/>
        <v>1</v>
      </c>
      <c r="AK1335">
        <f t="shared" si="225"/>
        <v>1</v>
      </c>
      <c r="AL1335" s="28">
        <f t="shared" si="230"/>
        <v>2</v>
      </c>
      <c r="AM1335" s="28">
        <f t="shared" si="226"/>
        <v>1384</v>
      </c>
      <c r="AN1335" s="29">
        <f t="shared" ca="1" si="227"/>
        <v>-1.7550485445861352E-2</v>
      </c>
      <c r="AP1335" s="7"/>
      <c r="AT1335" s="3"/>
      <c r="AV1335" s="7"/>
      <c r="AW1335" s="6"/>
      <c r="AY1335" s="7"/>
      <c r="BA1335" s="7"/>
      <c r="BG1335" s="7"/>
      <c r="BH1335" s="7"/>
    </row>
    <row r="1336" spans="1:60" x14ac:dyDescent="0.45">
      <c r="A1336" t="s">
        <v>601</v>
      </c>
      <c r="B1336" t="s">
        <v>30</v>
      </c>
      <c r="C1336" s="6">
        <v>44412.434027777781</v>
      </c>
      <c r="D1336" s="5">
        <v>39.85</v>
      </c>
      <c r="E1336" s="6">
        <v>44413.385416666664</v>
      </c>
      <c r="F1336">
        <v>23.8</v>
      </c>
      <c r="G1336" s="7">
        <v>-0.40279999999999999</v>
      </c>
      <c r="H1336">
        <v>-25106.51</v>
      </c>
      <c r="I1336" s="7">
        <v>-0.41870000000000002</v>
      </c>
      <c r="J1336">
        <v>1504.6</v>
      </c>
      <c r="K1336">
        <v>59958.3</v>
      </c>
      <c r="L1336">
        <v>1951982.52</v>
      </c>
      <c r="M1336">
        <v>307</v>
      </c>
      <c r="N1336">
        <v>-81.78</v>
      </c>
      <c r="O1336" s="7">
        <v>-0.60980000000000001</v>
      </c>
      <c r="P1336" s="7">
        <v>0.25469999999999998</v>
      </c>
      <c r="Q1336" t="s">
        <v>535</v>
      </c>
      <c r="S1336" s="2">
        <f t="shared" si="228"/>
        <v>44412</v>
      </c>
      <c r="T1336" t="s">
        <v>601</v>
      </c>
      <c r="U1336" s="5">
        <v>39.85</v>
      </c>
      <c r="V1336">
        <v>23.8</v>
      </c>
      <c r="W1336">
        <f t="shared" si="231"/>
        <v>12059248.254779246</v>
      </c>
      <c r="X1336">
        <f t="shared" si="221"/>
        <v>30148.120636948115</v>
      </c>
      <c r="Y1336">
        <f t="shared" si="222"/>
        <v>750</v>
      </c>
      <c r="Z1336">
        <f t="shared" si="223"/>
        <v>-12514.874999999998</v>
      </c>
      <c r="AA1336" s="5">
        <f t="shared" si="229"/>
        <v>12041021.629779246</v>
      </c>
      <c r="AB1336" s="24">
        <f>IFERROR(AA1336/MAX($J$3:AA1336)-1,"")</f>
        <v>-1.9151221275166219E-2</v>
      </c>
      <c r="AG1336" s="3">
        <v>44841</v>
      </c>
      <c r="AH1336">
        <v>13789091.272849236</v>
      </c>
      <c r="AI1336" s="24">
        <f>AH1336/MAX($AH$2:AH1336)-1</f>
        <v>-1.7550485445861352E-2</v>
      </c>
      <c r="AJ1336" s="27">
        <f t="shared" si="224"/>
        <v>1</v>
      </c>
      <c r="AK1336">
        <f t="shared" si="225"/>
        <v>1</v>
      </c>
      <c r="AL1336" s="28">
        <f t="shared" si="230"/>
        <v>2</v>
      </c>
      <c r="AM1336" s="28">
        <f t="shared" si="226"/>
        <v>1384</v>
      </c>
      <c r="AN1336" s="29">
        <f t="shared" ca="1" si="227"/>
        <v>-1.7550485445861352E-2</v>
      </c>
      <c r="AP1336" s="7"/>
      <c r="AT1336" s="3"/>
      <c r="AV1336" s="7"/>
      <c r="AW1336" s="6"/>
      <c r="AY1336" s="7"/>
      <c r="BA1336" s="7"/>
      <c r="BG1336" s="7"/>
      <c r="BH1336" s="7"/>
    </row>
    <row r="1337" spans="1:60" x14ac:dyDescent="0.45">
      <c r="A1337" t="s">
        <v>602</v>
      </c>
      <c r="B1337" t="s">
        <v>30</v>
      </c>
      <c r="C1337" s="6">
        <v>44413.538194444445</v>
      </c>
      <c r="D1337" s="5">
        <v>14.35</v>
      </c>
      <c r="E1337" s="6">
        <v>44413.638194444444</v>
      </c>
      <c r="F1337">
        <v>0.15</v>
      </c>
      <c r="G1337" s="7">
        <v>-0.98950000000000005</v>
      </c>
      <c r="H1337">
        <v>-59739.09</v>
      </c>
      <c r="I1337" s="7">
        <v>-0.99970000000000003</v>
      </c>
      <c r="J1337">
        <v>4164.4539999999997</v>
      </c>
      <c r="K1337">
        <v>59759.91</v>
      </c>
      <c r="L1337">
        <v>1892243.44</v>
      </c>
      <c r="M1337">
        <v>145</v>
      </c>
      <c r="N1337">
        <v>-411.99</v>
      </c>
      <c r="O1337" s="7">
        <v>-0.99299999999999999</v>
      </c>
      <c r="P1337" s="7">
        <v>0.28920000000000001</v>
      </c>
      <c r="Q1337" t="s">
        <v>535</v>
      </c>
      <c r="S1337" s="2">
        <f t="shared" si="228"/>
        <v>44413</v>
      </c>
      <c r="T1337" t="s">
        <v>602</v>
      </c>
      <c r="U1337" s="5">
        <v>14.35</v>
      </c>
      <c r="V1337">
        <v>0.15</v>
      </c>
      <c r="W1337">
        <f t="shared" si="231"/>
        <v>12041021.629779246</v>
      </c>
      <c r="X1337">
        <f t="shared" si="221"/>
        <v>30102.554074448115</v>
      </c>
      <c r="Y1337">
        <f t="shared" si="222"/>
        <v>2100</v>
      </c>
      <c r="Z1337">
        <f t="shared" si="223"/>
        <v>-30124.499999999996</v>
      </c>
      <c r="AA1337" s="5">
        <f t="shared" si="229"/>
        <v>12010897.129779246</v>
      </c>
      <c r="AB1337" s="24">
        <f>IFERROR(AA1337/MAX($J$3:AA1337)-1,"")</f>
        <v>-2.1605130913665782E-2</v>
      </c>
      <c r="AG1337" s="3">
        <v>44842</v>
      </c>
      <c r="AH1337">
        <v>13789091.272849236</v>
      </c>
      <c r="AI1337" s="24">
        <f>AH1337/MAX($AH$2:AH1337)-1</f>
        <v>-1.7550485445861352E-2</v>
      </c>
      <c r="AJ1337" s="27">
        <f t="shared" si="224"/>
        <v>1</v>
      </c>
      <c r="AK1337">
        <f t="shared" si="225"/>
        <v>1</v>
      </c>
      <c r="AL1337" s="28">
        <f t="shared" si="230"/>
        <v>2</v>
      </c>
      <c r="AM1337" s="28">
        <f t="shared" si="226"/>
        <v>1384</v>
      </c>
      <c r="AN1337" s="29">
        <f t="shared" ca="1" si="227"/>
        <v>-1.7550485445861352E-2</v>
      </c>
      <c r="AP1337" s="7"/>
      <c r="AT1337" s="3"/>
      <c r="AV1337" s="7"/>
      <c r="AW1337" s="6"/>
      <c r="AY1337" s="7"/>
      <c r="BA1337" s="7"/>
      <c r="BG1337" s="7"/>
      <c r="BH1337" s="7"/>
    </row>
    <row r="1338" spans="1:60" x14ac:dyDescent="0.45">
      <c r="A1338" t="s">
        <v>586</v>
      </c>
      <c r="B1338" t="s">
        <v>30</v>
      </c>
      <c r="C1338" s="6">
        <v>44417.565972222219</v>
      </c>
      <c r="D1338" s="5">
        <v>72</v>
      </c>
      <c r="E1338" s="6">
        <v>44418.385416666664</v>
      </c>
      <c r="F1338">
        <v>39.35</v>
      </c>
      <c r="G1338" s="7">
        <v>-0.45350000000000001</v>
      </c>
      <c r="H1338">
        <v>-27883.59</v>
      </c>
      <c r="I1338" s="7">
        <v>-0.46889999999999998</v>
      </c>
      <c r="J1338">
        <v>825.85019999999997</v>
      </c>
      <c r="K1338">
        <v>59461.21</v>
      </c>
      <c r="L1338">
        <v>1864359.84</v>
      </c>
      <c r="M1338">
        <v>117</v>
      </c>
      <c r="N1338">
        <v>-238.32</v>
      </c>
      <c r="O1338" s="7">
        <v>-0.45350000000000001</v>
      </c>
      <c r="P1338" s="7">
        <v>0.23960000000000001</v>
      </c>
      <c r="Q1338" t="s">
        <v>535</v>
      </c>
      <c r="S1338" s="2">
        <f t="shared" si="228"/>
        <v>44417</v>
      </c>
      <c r="T1338" t="s">
        <v>586</v>
      </c>
      <c r="U1338" s="5">
        <v>72</v>
      </c>
      <c r="V1338">
        <v>39.35</v>
      </c>
      <c r="W1338">
        <f t="shared" si="231"/>
        <v>12010897.129779246</v>
      </c>
      <c r="X1338">
        <f t="shared" si="221"/>
        <v>30027.242824448116</v>
      </c>
      <c r="Y1338">
        <f t="shared" si="222"/>
        <v>425</v>
      </c>
      <c r="Z1338">
        <f t="shared" si="223"/>
        <v>-14349.487500000001</v>
      </c>
      <c r="AA1338" s="5" t="str">
        <f t="shared" si="229"/>
        <v/>
      </c>
      <c r="AB1338" s="24" t="str">
        <f>IFERROR(AA1338/MAX($J$3:AA1338)-1,"")</f>
        <v/>
      </c>
      <c r="AG1338" s="3">
        <v>44843</v>
      </c>
      <c r="AH1338">
        <v>13789091.272849236</v>
      </c>
      <c r="AI1338" s="24">
        <f>AH1338/MAX($AH$2:AH1338)-1</f>
        <v>-1.7550485445861352E-2</v>
      </c>
      <c r="AJ1338" s="27">
        <f t="shared" si="224"/>
        <v>1</v>
      </c>
      <c r="AK1338">
        <f t="shared" si="225"/>
        <v>1</v>
      </c>
      <c r="AL1338" s="28">
        <f t="shared" si="230"/>
        <v>2</v>
      </c>
      <c r="AM1338" s="28">
        <f t="shared" si="226"/>
        <v>1384</v>
      </c>
      <c r="AN1338" s="29">
        <f t="shared" ca="1" si="227"/>
        <v>-1.7550485445861352E-2</v>
      </c>
      <c r="AP1338" s="7"/>
      <c r="AT1338" s="3"/>
      <c r="AV1338" s="7"/>
      <c r="AW1338" s="6"/>
      <c r="AY1338" s="7"/>
      <c r="BA1338" s="7"/>
      <c r="BG1338" s="7"/>
      <c r="BH1338" s="7"/>
    </row>
    <row r="1339" spans="1:60" x14ac:dyDescent="0.45">
      <c r="A1339" t="s">
        <v>586</v>
      </c>
      <c r="B1339" t="s">
        <v>30</v>
      </c>
      <c r="C1339" s="6">
        <v>44417.570138888892</v>
      </c>
      <c r="D1339" s="5">
        <v>84.1</v>
      </c>
      <c r="E1339" s="6">
        <v>44418.385416666664</v>
      </c>
      <c r="F1339">
        <v>39.35</v>
      </c>
      <c r="G1339" s="7">
        <v>-0.53210000000000002</v>
      </c>
      <c r="H1339">
        <v>-32847.74</v>
      </c>
      <c r="I1339" s="7">
        <v>-0.54679999999999995</v>
      </c>
      <c r="J1339">
        <v>714.32190000000003</v>
      </c>
      <c r="K1339">
        <v>60074.47</v>
      </c>
      <c r="L1339">
        <v>1982046.06</v>
      </c>
      <c r="M1339">
        <v>111</v>
      </c>
      <c r="N1339">
        <v>-295.93</v>
      </c>
      <c r="O1339" s="7">
        <v>-0.53210000000000002</v>
      </c>
      <c r="P1339" s="7">
        <v>6.1199999999999997E-2</v>
      </c>
      <c r="Q1339" t="s">
        <v>535</v>
      </c>
      <c r="S1339" s="2">
        <f t="shared" si="228"/>
        <v>44417</v>
      </c>
      <c r="T1339" t="s">
        <v>586</v>
      </c>
      <c r="U1339" s="5">
        <v>84.1</v>
      </c>
      <c r="V1339">
        <v>39.35</v>
      </c>
      <c r="W1339">
        <f t="shared" si="231"/>
        <v>12010897.129779246</v>
      </c>
      <c r="X1339">
        <f t="shared" si="221"/>
        <v>30027.242824448116</v>
      </c>
      <c r="Y1339">
        <f t="shared" si="222"/>
        <v>350</v>
      </c>
      <c r="Z1339">
        <f t="shared" si="223"/>
        <v>-16094.574999999997</v>
      </c>
      <c r="AA1339" s="5">
        <f t="shared" si="229"/>
        <v>11980453.067279246</v>
      </c>
      <c r="AB1339" s="24">
        <f>IFERROR(AA1339/MAX($J$3:AA1339)-1,"")</f>
        <v>-2.4085071772562361E-2</v>
      </c>
      <c r="AG1339" s="3">
        <v>44844</v>
      </c>
      <c r="AH1339">
        <v>13752495.547849236</v>
      </c>
      <c r="AI1339" s="24">
        <f>AH1339/MAX($AH$2:AH1339)-1</f>
        <v>-2.0157869177652166E-2</v>
      </c>
      <c r="AJ1339" s="27">
        <f t="shared" si="224"/>
        <v>1</v>
      </c>
      <c r="AK1339">
        <f t="shared" si="225"/>
        <v>1</v>
      </c>
      <c r="AL1339" s="28">
        <f t="shared" si="230"/>
        <v>2</v>
      </c>
      <c r="AM1339" s="28">
        <f t="shared" si="226"/>
        <v>1384</v>
      </c>
      <c r="AN1339" s="29">
        <f t="shared" ca="1" si="227"/>
        <v>-2.0157869177652166E-2</v>
      </c>
      <c r="AP1339" s="7"/>
      <c r="AT1339" s="3"/>
      <c r="AV1339" s="7"/>
      <c r="AW1339" s="6"/>
      <c r="AY1339" s="7"/>
      <c r="BA1339" s="7"/>
      <c r="BG1339" s="7"/>
      <c r="BH1339" s="7"/>
    </row>
    <row r="1340" spans="1:60" x14ac:dyDescent="0.45">
      <c r="A1340" t="s">
        <v>601</v>
      </c>
      <c r="B1340" t="s">
        <v>30</v>
      </c>
      <c r="C1340" s="6">
        <v>44418.420138888891</v>
      </c>
      <c r="D1340" s="5">
        <v>68.099999999999994</v>
      </c>
      <c r="E1340" s="6">
        <v>44419.385416666664</v>
      </c>
      <c r="F1340">
        <v>58.3</v>
      </c>
      <c r="G1340" s="7">
        <v>-0.1439</v>
      </c>
      <c r="H1340">
        <v>-9637.83</v>
      </c>
      <c r="I1340" s="7">
        <v>-0.16250000000000001</v>
      </c>
      <c r="J1340">
        <v>871.09839999999997</v>
      </c>
      <c r="K1340">
        <v>59321.8</v>
      </c>
      <c r="L1340">
        <v>1854722.01</v>
      </c>
      <c r="M1340">
        <v>327</v>
      </c>
      <c r="N1340">
        <v>-29.47</v>
      </c>
      <c r="O1340" s="7">
        <v>-0.59470000000000001</v>
      </c>
      <c r="P1340" s="7">
        <v>0.45300000000000001</v>
      </c>
      <c r="Q1340" t="s">
        <v>535</v>
      </c>
      <c r="S1340" s="2">
        <f t="shared" si="228"/>
        <v>44418</v>
      </c>
      <c r="T1340" t="s">
        <v>601</v>
      </c>
      <c r="U1340" s="5">
        <v>68.099999999999994</v>
      </c>
      <c r="V1340">
        <v>58.3</v>
      </c>
      <c r="W1340">
        <f t="shared" si="231"/>
        <v>11980453.067279246</v>
      </c>
      <c r="X1340">
        <f t="shared" si="221"/>
        <v>29951.132668198115</v>
      </c>
      <c r="Y1340">
        <f t="shared" si="222"/>
        <v>450</v>
      </c>
      <c r="Z1340">
        <f t="shared" si="223"/>
        <v>-4978.7999999999965</v>
      </c>
      <c r="AA1340" s="5" t="str">
        <f t="shared" si="229"/>
        <v/>
      </c>
      <c r="AB1340" s="24" t="str">
        <f>IFERROR(AA1340/MAX($J$3:AA1340)-1,"")</f>
        <v/>
      </c>
      <c r="AG1340" s="3">
        <v>44845</v>
      </c>
      <c r="AH1340">
        <v>13806483.772849236</v>
      </c>
      <c r="AI1340" s="24">
        <f>AH1340/MAX($AH$2:AH1340)-1</f>
        <v>-1.6311299132291235E-2</v>
      </c>
      <c r="AJ1340" s="27">
        <f t="shared" si="224"/>
        <v>1</v>
      </c>
      <c r="AK1340">
        <f t="shared" si="225"/>
        <v>1</v>
      </c>
      <c r="AL1340" s="28">
        <f t="shared" si="230"/>
        <v>2</v>
      </c>
      <c r="AM1340" s="28">
        <f t="shared" si="226"/>
        <v>1384</v>
      </c>
      <c r="AN1340" s="29">
        <f t="shared" ca="1" si="227"/>
        <v>-1.6311299132291235E-2</v>
      </c>
      <c r="AP1340" s="7"/>
      <c r="AT1340" s="3"/>
      <c r="AV1340" s="7"/>
      <c r="AW1340" s="6"/>
      <c r="AY1340" s="7"/>
      <c r="BA1340" s="7"/>
      <c r="BG1340" s="7"/>
      <c r="BH1340" s="7"/>
    </row>
    <row r="1341" spans="1:60" x14ac:dyDescent="0.45">
      <c r="A1341" t="s">
        <v>602</v>
      </c>
      <c r="B1341" t="s">
        <v>30</v>
      </c>
      <c r="C1341" s="6">
        <v>44418.453472222223</v>
      </c>
      <c r="D1341" s="5">
        <v>49.55</v>
      </c>
      <c r="E1341" s="6">
        <v>44419.385416666664</v>
      </c>
      <c r="F1341">
        <v>36.200000000000003</v>
      </c>
      <c r="G1341" s="7">
        <v>-0.26939999999999997</v>
      </c>
      <c r="H1341">
        <v>-17009.16</v>
      </c>
      <c r="I1341" s="7">
        <v>-0.28670000000000001</v>
      </c>
      <c r="J1341">
        <v>1197.1959999999999</v>
      </c>
      <c r="K1341">
        <v>59321.04</v>
      </c>
      <c r="L1341">
        <v>1837712.85</v>
      </c>
      <c r="M1341">
        <v>279</v>
      </c>
      <c r="N1341">
        <v>-60.96</v>
      </c>
      <c r="O1341" s="7">
        <v>-0.66400000000000003</v>
      </c>
      <c r="P1341" s="7">
        <v>0.39150000000000001</v>
      </c>
      <c r="Q1341" t="s">
        <v>535</v>
      </c>
      <c r="S1341" s="2">
        <f t="shared" si="228"/>
        <v>44418</v>
      </c>
      <c r="T1341" t="s">
        <v>602</v>
      </c>
      <c r="U1341" s="5">
        <v>49.55</v>
      </c>
      <c r="V1341">
        <v>36.200000000000003</v>
      </c>
      <c r="W1341">
        <f t="shared" si="231"/>
        <v>11980453.067279246</v>
      </c>
      <c r="X1341">
        <f t="shared" si="221"/>
        <v>29951.132668198115</v>
      </c>
      <c r="Y1341">
        <f t="shared" si="222"/>
        <v>600</v>
      </c>
      <c r="Z1341">
        <f t="shared" si="223"/>
        <v>-8524.4999999999982</v>
      </c>
      <c r="AA1341" s="5" t="str">
        <f t="shared" si="229"/>
        <v/>
      </c>
      <c r="AB1341" s="24" t="str">
        <f>IFERROR(AA1341/MAX($J$3:AA1341)-1,"")</f>
        <v/>
      </c>
      <c r="AG1341" s="3">
        <v>44846</v>
      </c>
      <c r="AH1341">
        <v>13733190.822849236</v>
      </c>
      <c r="AI1341" s="24">
        <f>AH1341/MAX($AH$2:AH1341)-1</f>
        <v>-2.1533298299815873E-2</v>
      </c>
      <c r="AJ1341" s="27">
        <f t="shared" si="224"/>
        <v>1</v>
      </c>
      <c r="AK1341">
        <f t="shared" si="225"/>
        <v>1</v>
      </c>
      <c r="AL1341" s="28">
        <f t="shared" si="230"/>
        <v>2</v>
      </c>
      <c r="AM1341" s="28">
        <f t="shared" si="226"/>
        <v>1384</v>
      </c>
      <c r="AN1341" s="29">
        <f t="shared" ca="1" si="227"/>
        <v>-2.1533298299815873E-2</v>
      </c>
      <c r="AP1341" s="7"/>
      <c r="AT1341" s="3"/>
      <c r="AV1341" s="7"/>
      <c r="AW1341" s="6"/>
      <c r="AY1341" s="7"/>
      <c r="BA1341" s="7"/>
      <c r="BG1341" s="7"/>
      <c r="BH1341" s="7"/>
    </row>
    <row r="1342" spans="1:60" x14ac:dyDescent="0.45">
      <c r="A1342" t="s">
        <v>602</v>
      </c>
      <c r="B1342" t="s">
        <v>30</v>
      </c>
      <c r="C1342" s="6">
        <v>44418.520833333336</v>
      </c>
      <c r="D1342" s="5">
        <v>54.65</v>
      </c>
      <c r="E1342" s="6">
        <v>44419.385416666664</v>
      </c>
      <c r="F1342">
        <v>36.200000000000003</v>
      </c>
      <c r="G1342" s="7">
        <v>-0.33760000000000001</v>
      </c>
      <c r="H1342">
        <v>-21221.81</v>
      </c>
      <c r="I1342" s="7">
        <v>-0.35420000000000001</v>
      </c>
      <c r="J1342">
        <v>1096.2529999999999</v>
      </c>
      <c r="K1342">
        <v>59910.23</v>
      </c>
      <c r="L1342">
        <v>1960824.24</v>
      </c>
      <c r="M1342">
        <v>182</v>
      </c>
      <c r="N1342">
        <v>-116.6</v>
      </c>
      <c r="O1342" s="7">
        <v>-0.69530000000000003</v>
      </c>
      <c r="P1342" s="7">
        <v>9.06E-2</v>
      </c>
      <c r="Q1342" t="s">
        <v>535</v>
      </c>
      <c r="S1342" s="2">
        <f t="shared" si="228"/>
        <v>44418</v>
      </c>
      <c r="T1342" t="s">
        <v>602</v>
      </c>
      <c r="U1342" s="5">
        <v>54.65</v>
      </c>
      <c r="V1342">
        <v>36.200000000000003</v>
      </c>
      <c r="W1342">
        <f t="shared" si="231"/>
        <v>11980453.067279246</v>
      </c>
      <c r="X1342">
        <f t="shared" si="221"/>
        <v>29951.132668198115</v>
      </c>
      <c r="Y1342">
        <f t="shared" si="222"/>
        <v>550</v>
      </c>
      <c r="Z1342">
        <f t="shared" si="223"/>
        <v>-10647.174999999999</v>
      </c>
      <c r="AA1342" s="5" t="str">
        <f t="shared" si="229"/>
        <v/>
      </c>
      <c r="AB1342" s="24" t="str">
        <f>IFERROR(AA1342/MAX($J$3:AA1342)-1,"")</f>
        <v/>
      </c>
      <c r="AG1342" s="3">
        <v>44847</v>
      </c>
      <c r="AH1342">
        <v>13683840.660349237</v>
      </c>
      <c r="AI1342" s="24">
        <f>AH1342/MAX($AH$2:AH1342)-1</f>
        <v>-2.5049414208538456E-2</v>
      </c>
      <c r="AJ1342" s="27">
        <f t="shared" si="224"/>
        <v>1</v>
      </c>
      <c r="AK1342">
        <f t="shared" si="225"/>
        <v>1</v>
      </c>
      <c r="AL1342" s="28">
        <f t="shared" si="230"/>
        <v>2</v>
      </c>
      <c r="AM1342" s="28">
        <f t="shared" si="226"/>
        <v>1384</v>
      </c>
      <c r="AN1342" s="29">
        <f t="shared" ca="1" si="227"/>
        <v>-2.5049414208538456E-2</v>
      </c>
      <c r="AP1342" s="7"/>
      <c r="AT1342" s="3"/>
      <c r="AV1342" s="7"/>
      <c r="AW1342" s="6"/>
      <c r="AY1342" s="7"/>
      <c r="BA1342" s="7"/>
      <c r="BG1342" s="7"/>
      <c r="BH1342" s="7"/>
    </row>
    <row r="1343" spans="1:60" x14ac:dyDescent="0.45">
      <c r="A1343" t="s">
        <v>586</v>
      </c>
      <c r="B1343" t="s">
        <v>30</v>
      </c>
      <c r="C1343" s="6">
        <v>44418.593055555553</v>
      </c>
      <c r="D1343" s="5">
        <v>62.75</v>
      </c>
      <c r="E1343" s="6">
        <v>44419.385416666664</v>
      </c>
      <c r="F1343">
        <v>19.75</v>
      </c>
      <c r="G1343" s="7">
        <v>-0.68530000000000002</v>
      </c>
      <c r="H1343">
        <v>-41696.71</v>
      </c>
      <c r="I1343" s="7">
        <v>-0.69840000000000002</v>
      </c>
      <c r="J1343">
        <v>951.4366</v>
      </c>
      <c r="K1343">
        <v>59702.64</v>
      </c>
      <c r="L1343">
        <v>1919127.54</v>
      </c>
      <c r="M1343">
        <v>78</v>
      </c>
      <c r="N1343">
        <v>-534.57000000000005</v>
      </c>
      <c r="O1343" s="7">
        <v>-0.69720000000000004</v>
      </c>
      <c r="P1343" s="7">
        <v>3.3500000000000002E-2</v>
      </c>
      <c r="Q1343" t="s">
        <v>535</v>
      </c>
      <c r="S1343" s="2">
        <f t="shared" si="228"/>
        <v>44418</v>
      </c>
      <c r="T1343" t="s">
        <v>586</v>
      </c>
      <c r="U1343" s="5">
        <v>62.75</v>
      </c>
      <c r="V1343">
        <v>19.75</v>
      </c>
      <c r="W1343">
        <f t="shared" si="231"/>
        <v>11980453.067279246</v>
      </c>
      <c r="X1343">
        <f t="shared" si="221"/>
        <v>29951.132668198115</v>
      </c>
      <c r="Y1343">
        <f t="shared" si="222"/>
        <v>475</v>
      </c>
      <c r="Z1343">
        <f t="shared" si="223"/>
        <v>-20816.875</v>
      </c>
      <c r="AA1343" s="5">
        <f t="shared" si="229"/>
        <v>11935485.717279246</v>
      </c>
      <c r="AB1343" s="24">
        <f>IFERROR(AA1343/MAX($J$3:AA1343)-1,"")</f>
        <v>-2.7748064140328821E-2</v>
      </c>
      <c r="AG1343" s="3">
        <v>44848</v>
      </c>
      <c r="AH1343">
        <v>13683840.660349237</v>
      </c>
      <c r="AI1343" s="24">
        <f>AH1343/MAX($AH$2:AH1343)-1</f>
        <v>-2.5049414208538456E-2</v>
      </c>
      <c r="AJ1343" s="27">
        <f t="shared" si="224"/>
        <v>1</v>
      </c>
      <c r="AK1343">
        <f t="shared" si="225"/>
        <v>1</v>
      </c>
      <c r="AL1343" s="28">
        <f t="shared" si="230"/>
        <v>2</v>
      </c>
      <c r="AM1343" s="28">
        <f t="shared" si="226"/>
        <v>1384</v>
      </c>
      <c r="AN1343" s="29">
        <f t="shared" ca="1" si="227"/>
        <v>-2.5049414208538456E-2</v>
      </c>
      <c r="AP1343" s="7"/>
      <c r="AT1343" s="3"/>
      <c r="AV1343" s="7"/>
      <c r="AW1343" s="6"/>
      <c r="AY1343" s="7"/>
      <c r="BA1343" s="7"/>
      <c r="BG1343" s="7"/>
      <c r="BH1343" s="7"/>
    </row>
    <row r="1344" spans="1:60" x14ac:dyDescent="0.45">
      <c r="A1344" t="s">
        <v>572</v>
      </c>
      <c r="B1344" t="s">
        <v>30</v>
      </c>
      <c r="C1344" s="6">
        <v>44419.416666666664</v>
      </c>
      <c r="D1344" s="5">
        <v>66.349999999999994</v>
      </c>
      <c r="E1344" s="6">
        <v>44420.385416666664</v>
      </c>
      <c r="F1344">
        <v>14.95</v>
      </c>
      <c r="G1344" s="7">
        <v>-0.77470000000000006</v>
      </c>
      <c r="H1344">
        <v>-46577.43</v>
      </c>
      <c r="I1344" s="7">
        <v>-0.78690000000000004</v>
      </c>
      <c r="J1344">
        <v>892.06579999999997</v>
      </c>
      <c r="K1344">
        <v>59188.56</v>
      </c>
      <c r="L1344">
        <v>1791135.42</v>
      </c>
      <c r="M1344">
        <v>332</v>
      </c>
      <c r="N1344">
        <v>-140.29</v>
      </c>
      <c r="O1344" s="7">
        <v>-0.77470000000000006</v>
      </c>
      <c r="P1344" s="7">
        <v>0.5968</v>
      </c>
      <c r="Q1344" t="s">
        <v>535</v>
      </c>
      <c r="S1344" s="2">
        <f t="shared" si="228"/>
        <v>44419</v>
      </c>
      <c r="T1344" t="s">
        <v>572</v>
      </c>
      <c r="U1344" s="5">
        <v>66.349999999999994</v>
      </c>
      <c r="V1344">
        <v>14.95</v>
      </c>
      <c r="W1344">
        <f t="shared" si="231"/>
        <v>11935485.717279246</v>
      </c>
      <c r="X1344">
        <f t="shared" si="221"/>
        <v>29838.714293198114</v>
      </c>
      <c r="Y1344">
        <f t="shared" si="222"/>
        <v>450</v>
      </c>
      <c r="Z1344">
        <f t="shared" si="223"/>
        <v>-23495.85</v>
      </c>
      <c r="AA1344" s="5" t="str">
        <f t="shared" si="229"/>
        <v/>
      </c>
      <c r="AB1344" s="24" t="str">
        <f>IFERROR(AA1344/MAX($J$3:AA1344)-1,"")</f>
        <v/>
      </c>
      <c r="AG1344" s="3">
        <v>44849</v>
      </c>
      <c r="AH1344">
        <v>13683840.660349237</v>
      </c>
      <c r="AI1344" s="24">
        <f>AH1344/MAX($AH$2:AH1344)-1</f>
        <v>-2.5049414208538456E-2</v>
      </c>
      <c r="AJ1344" s="27">
        <f t="shared" si="224"/>
        <v>1</v>
      </c>
      <c r="AK1344">
        <f t="shared" si="225"/>
        <v>1</v>
      </c>
      <c r="AL1344" s="28">
        <f t="shared" si="230"/>
        <v>2</v>
      </c>
      <c r="AM1344" s="28">
        <f t="shared" si="226"/>
        <v>1384</v>
      </c>
      <c r="AN1344" s="29">
        <f t="shared" ca="1" si="227"/>
        <v>-2.5049414208538456E-2</v>
      </c>
      <c r="AP1344" s="7"/>
      <c r="AT1344" s="3"/>
      <c r="AV1344" s="7"/>
      <c r="AW1344" s="6"/>
      <c r="AY1344" s="7"/>
      <c r="BA1344" s="7"/>
      <c r="BG1344" s="7"/>
      <c r="BH1344" s="7"/>
    </row>
    <row r="1345" spans="1:60" x14ac:dyDescent="0.45">
      <c r="A1345" t="s">
        <v>586</v>
      </c>
      <c r="B1345" t="s">
        <v>30</v>
      </c>
      <c r="C1345" s="6">
        <v>44419.42083333333</v>
      </c>
      <c r="D1345" s="5">
        <v>46.15</v>
      </c>
      <c r="E1345" s="6">
        <v>44420.385416666664</v>
      </c>
      <c r="F1345">
        <v>7</v>
      </c>
      <c r="G1345" s="7">
        <v>-0.84830000000000005</v>
      </c>
      <c r="H1345">
        <v>-50890.11</v>
      </c>
      <c r="I1345" s="7">
        <v>-0.85980000000000001</v>
      </c>
      <c r="J1345">
        <v>1282.4639999999999</v>
      </c>
      <c r="K1345">
        <v>59185.74</v>
      </c>
      <c r="L1345">
        <v>1740245.31</v>
      </c>
      <c r="M1345">
        <v>326</v>
      </c>
      <c r="N1345">
        <v>-156.1</v>
      </c>
      <c r="O1345" s="7">
        <v>-0.84830000000000005</v>
      </c>
      <c r="P1345" s="7">
        <v>0.60350000000000004</v>
      </c>
      <c r="Q1345" t="s">
        <v>535</v>
      </c>
      <c r="S1345" s="2">
        <f t="shared" si="228"/>
        <v>44419</v>
      </c>
      <c r="T1345" t="s">
        <v>586</v>
      </c>
      <c r="U1345" s="5">
        <v>46.15</v>
      </c>
      <c r="V1345">
        <v>7</v>
      </c>
      <c r="W1345">
        <f t="shared" si="231"/>
        <v>11935485.717279246</v>
      </c>
      <c r="X1345">
        <f t="shared" si="221"/>
        <v>29838.714293198114</v>
      </c>
      <c r="Y1345">
        <f t="shared" si="222"/>
        <v>650</v>
      </c>
      <c r="Z1345">
        <f t="shared" si="223"/>
        <v>-25792.974999999999</v>
      </c>
      <c r="AA1345" s="5" t="str">
        <f t="shared" si="229"/>
        <v/>
      </c>
      <c r="AB1345" s="24" t="str">
        <f>IFERROR(AA1345/MAX($J$3:AA1345)-1,"")</f>
        <v/>
      </c>
      <c r="AG1345" s="3">
        <v>44850</v>
      </c>
      <c r="AH1345">
        <v>13683840.660349237</v>
      </c>
      <c r="AI1345" s="24">
        <f>AH1345/MAX($AH$2:AH1345)-1</f>
        <v>-2.5049414208538456E-2</v>
      </c>
      <c r="AJ1345" s="27">
        <f t="shared" si="224"/>
        <v>1</v>
      </c>
      <c r="AK1345">
        <f t="shared" si="225"/>
        <v>1</v>
      </c>
      <c r="AL1345" s="28">
        <f t="shared" si="230"/>
        <v>2</v>
      </c>
      <c r="AM1345" s="28">
        <f t="shared" si="226"/>
        <v>1384</v>
      </c>
      <c r="AN1345" s="29">
        <f t="shared" ca="1" si="227"/>
        <v>-2.5049414208538456E-2</v>
      </c>
      <c r="AP1345" s="7"/>
      <c r="AT1345" s="3"/>
      <c r="AV1345" s="7"/>
      <c r="AW1345" s="6"/>
      <c r="AY1345" s="7"/>
      <c r="BA1345" s="7"/>
      <c r="BG1345" s="7"/>
      <c r="BH1345" s="7"/>
    </row>
    <row r="1346" spans="1:60" x14ac:dyDescent="0.45">
      <c r="A1346" t="s">
        <v>572</v>
      </c>
      <c r="B1346" t="s">
        <v>30</v>
      </c>
      <c r="C1346" s="6">
        <v>44419.520833333336</v>
      </c>
      <c r="D1346" s="5">
        <v>67.900000000000006</v>
      </c>
      <c r="E1346" s="6">
        <v>44420.385416666664</v>
      </c>
      <c r="F1346">
        <v>14.95</v>
      </c>
      <c r="G1346" s="7">
        <v>-0.77980000000000005</v>
      </c>
      <c r="H1346">
        <v>-47201.24</v>
      </c>
      <c r="I1346" s="7">
        <v>-0.79200000000000004</v>
      </c>
      <c r="J1346">
        <v>877.69709999999998</v>
      </c>
      <c r="K1346">
        <v>59595.64</v>
      </c>
      <c r="L1346">
        <v>1871926.3</v>
      </c>
      <c r="M1346">
        <v>182</v>
      </c>
      <c r="N1346">
        <v>-259.35000000000002</v>
      </c>
      <c r="O1346" s="7">
        <v>-0.77980000000000005</v>
      </c>
      <c r="P1346" s="7">
        <v>0.10009999999999999</v>
      </c>
      <c r="Q1346" t="s">
        <v>535</v>
      </c>
      <c r="S1346" s="2">
        <f t="shared" si="228"/>
        <v>44419</v>
      </c>
      <c r="T1346" t="s">
        <v>572</v>
      </c>
      <c r="U1346" s="5">
        <v>67.900000000000006</v>
      </c>
      <c r="V1346">
        <v>14.95</v>
      </c>
      <c r="W1346">
        <f t="shared" si="231"/>
        <v>11935485.717279246</v>
      </c>
      <c r="X1346">
        <f t="shared" ref="X1346:X1409" si="232">W1346*0.25%</f>
        <v>29838.714293198114</v>
      </c>
      <c r="Y1346">
        <f t="shared" ref="Y1346:Y1409" si="233">MROUND(X1346/U1346,25)</f>
        <v>450</v>
      </c>
      <c r="Z1346">
        <f t="shared" ref="Z1346:Z1409" si="234">Y1346*((V1346*0.99)-(U1346*1.01))</f>
        <v>-24200.325000000004</v>
      </c>
      <c r="AA1346" s="5" t="str">
        <f t="shared" si="229"/>
        <v/>
      </c>
      <c r="AB1346" s="24" t="str">
        <f>IFERROR(AA1346/MAX($J$3:AA1346)-1,"")</f>
        <v/>
      </c>
      <c r="AG1346" s="3">
        <v>44851</v>
      </c>
      <c r="AH1346">
        <v>13723995.510349236</v>
      </c>
      <c r="AI1346" s="24">
        <f>AH1346/MAX($AH$2:AH1346)-1</f>
        <v>-2.2188448818660222E-2</v>
      </c>
      <c r="AJ1346" s="27">
        <f t="shared" ref="AJ1346:AJ1384" si="235">IF(AG1346=$AP$3,1,IF(AJ1345=1,1,""))</f>
        <v>1</v>
      </c>
      <c r="AK1346">
        <f t="shared" ref="AK1346:AK1384" si="236">IF(AG1346=$AP$4,1,IF(AK1347=1,1,""))</f>
        <v>1</v>
      </c>
      <c r="AL1346" s="28">
        <f t="shared" si="230"/>
        <v>2</v>
      </c>
      <c r="AM1346" s="28">
        <f t="shared" ref="AM1346:AM1384" si="237">IF(AND(AK1346=1,AK1347&lt;&gt;1),ROW(),IF(AND(AK1346="",AK1347=""),"",AM1347))</f>
        <v>1384</v>
      </c>
      <c r="AN1346" s="29">
        <f t="shared" ref="AN1346:AN1384" ca="1" si="238">IF(AM1346="","",IF(AJ1346=1,AH1346/MAX(INDIRECT("AH"&amp;AL1346&amp;":"&amp;"AJ"&amp;ROW(AN1346)))-1,""))</f>
        <v>-2.2188448818660222E-2</v>
      </c>
      <c r="AP1346" s="7"/>
      <c r="AT1346" s="3"/>
      <c r="AV1346" s="7"/>
      <c r="AW1346" s="6"/>
      <c r="AY1346" s="7"/>
      <c r="BA1346" s="7"/>
      <c r="BG1346" s="7"/>
      <c r="BH1346" s="7"/>
    </row>
    <row r="1347" spans="1:60" x14ac:dyDescent="0.45">
      <c r="A1347" t="s">
        <v>586</v>
      </c>
      <c r="B1347" t="s">
        <v>30</v>
      </c>
      <c r="C1347" s="6">
        <v>44419.521527777775</v>
      </c>
      <c r="D1347" s="5">
        <v>43.05</v>
      </c>
      <c r="E1347" s="6">
        <v>44420.385416666664</v>
      </c>
      <c r="F1347">
        <v>7</v>
      </c>
      <c r="G1347" s="7">
        <v>-0.83740000000000003</v>
      </c>
      <c r="H1347">
        <v>-50593.09</v>
      </c>
      <c r="I1347" s="7">
        <v>-0.84899999999999998</v>
      </c>
      <c r="J1347">
        <v>1384.1969999999999</v>
      </c>
      <c r="K1347">
        <v>59589.68</v>
      </c>
      <c r="L1347">
        <v>1821333.21</v>
      </c>
      <c r="M1347">
        <v>181</v>
      </c>
      <c r="N1347">
        <v>-279.52</v>
      </c>
      <c r="O1347" s="7">
        <v>-0.83740000000000003</v>
      </c>
      <c r="P1347" s="7">
        <v>0.1022</v>
      </c>
      <c r="Q1347" t="s">
        <v>535</v>
      </c>
      <c r="S1347" s="2">
        <f t="shared" ref="S1347:S1410" si="239">DATE(YEAR(C1347),MONTH(C1347),DAY(C1347))</f>
        <v>44419</v>
      </c>
      <c r="T1347" t="s">
        <v>586</v>
      </c>
      <c r="U1347" s="5">
        <v>43.05</v>
      </c>
      <c r="V1347">
        <v>7</v>
      </c>
      <c r="W1347">
        <f t="shared" si="231"/>
        <v>11935485.717279246</v>
      </c>
      <c r="X1347">
        <f t="shared" si="232"/>
        <v>29838.714293198114</v>
      </c>
      <c r="Y1347">
        <f t="shared" si="233"/>
        <v>700</v>
      </c>
      <c r="Z1347">
        <f t="shared" si="234"/>
        <v>-25585.35</v>
      </c>
      <c r="AA1347" s="5">
        <f t="shared" ref="AA1347:AA1410" si="240">IF(S1347&lt;&gt;S1348,W1347+SUMIF($S$2:$S$3590,S1347,$Z$2:$Z$3590),"")</f>
        <v>11836411.217279246</v>
      </c>
      <c r="AB1347" s="24">
        <f>IFERROR(AA1347/MAX($J$3:AA1347)-1,"")</f>
        <v>-3.581856723513599E-2</v>
      </c>
      <c r="AG1347" s="3">
        <v>44852</v>
      </c>
      <c r="AH1347">
        <v>13719800.897849236</v>
      </c>
      <c r="AI1347" s="24">
        <f>AH1347/MAX($AH$2:AH1347)-1</f>
        <v>-2.2487307890141084E-2</v>
      </c>
      <c r="AJ1347" s="27">
        <f t="shared" si="235"/>
        <v>1</v>
      </c>
      <c r="AK1347">
        <f t="shared" si="236"/>
        <v>1</v>
      </c>
      <c r="AL1347" s="28">
        <f t="shared" ref="AL1347:AL1384" si="241">IF(AND(AJ1347=1,AJ1346&lt;&gt;1),ROW(),IF(AND(AJ1347="",AJ1346=""),"",AL1346))</f>
        <v>2</v>
      </c>
      <c r="AM1347" s="28">
        <f t="shared" si="237"/>
        <v>1384</v>
      </c>
      <c r="AN1347" s="29">
        <f t="shared" ca="1" si="238"/>
        <v>-2.2487307890141084E-2</v>
      </c>
      <c r="AP1347" s="7"/>
      <c r="AT1347" s="3"/>
      <c r="AV1347" s="7"/>
      <c r="AW1347" s="6"/>
      <c r="AY1347" s="7"/>
      <c r="BA1347" s="7"/>
      <c r="BG1347" s="7"/>
      <c r="BH1347" s="7"/>
    </row>
    <row r="1348" spans="1:60" x14ac:dyDescent="0.45">
      <c r="A1348" t="s">
        <v>602</v>
      </c>
      <c r="B1348" t="s">
        <v>30</v>
      </c>
      <c r="C1348" s="6">
        <v>44420.520833333336</v>
      </c>
      <c r="D1348" s="5">
        <v>23</v>
      </c>
      <c r="E1348" s="6">
        <v>44420.638194444444</v>
      </c>
      <c r="F1348">
        <v>15.8</v>
      </c>
      <c r="G1348" s="7">
        <v>-0.313</v>
      </c>
      <c r="H1348">
        <v>-19366.3</v>
      </c>
      <c r="I1348" s="7">
        <v>-0.32990000000000003</v>
      </c>
      <c r="J1348">
        <v>2552.2269999999999</v>
      </c>
      <c r="K1348">
        <v>58701.23</v>
      </c>
      <c r="L1348">
        <v>1720879.01</v>
      </c>
      <c r="M1348">
        <v>170</v>
      </c>
      <c r="N1348">
        <v>-113.92</v>
      </c>
      <c r="O1348" s="7">
        <v>-0.78259999999999996</v>
      </c>
      <c r="P1348" s="7">
        <v>0.60870000000000002</v>
      </c>
      <c r="Q1348" t="s">
        <v>535</v>
      </c>
      <c r="S1348" s="2">
        <f t="shared" si="239"/>
        <v>44420</v>
      </c>
      <c r="T1348" t="s">
        <v>602</v>
      </c>
      <c r="U1348" s="5">
        <v>23</v>
      </c>
      <c r="V1348">
        <v>15.8</v>
      </c>
      <c r="W1348">
        <f t="shared" si="231"/>
        <v>11836411.217279246</v>
      </c>
      <c r="X1348">
        <f t="shared" si="232"/>
        <v>29591.028043198115</v>
      </c>
      <c r="Y1348">
        <f t="shared" si="233"/>
        <v>1275</v>
      </c>
      <c r="Z1348">
        <f t="shared" si="234"/>
        <v>-9674.6999999999989</v>
      </c>
      <c r="AA1348" s="5">
        <f t="shared" si="240"/>
        <v>11826736.517279247</v>
      </c>
      <c r="AB1348" s="24">
        <f>IFERROR(AA1348/MAX($J$3:AA1348)-1,"")</f>
        <v>-3.6606657977873214E-2</v>
      </c>
      <c r="AG1348" s="3">
        <v>44853</v>
      </c>
      <c r="AH1348">
        <v>13719800.897849236</v>
      </c>
      <c r="AI1348" s="24">
        <f>AH1348/MAX($AH$2:AH1348)-1</f>
        <v>-2.2487307890141084E-2</v>
      </c>
      <c r="AJ1348" s="27">
        <f t="shared" si="235"/>
        <v>1</v>
      </c>
      <c r="AK1348">
        <f t="shared" si="236"/>
        <v>1</v>
      </c>
      <c r="AL1348" s="28">
        <f t="shared" si="241"/>
        <v>2</v>
      </c>
      <c r="AM1348" s="28">
        <f t="shared" si="237"/>
        <v>1384</v>
      </c>
      <c r="AN1348" s="29">
        <f t="shared" ca="1" si="238"/>
        <v>-2.2487307890141084E-2</v>
      </c>
      <c r="AP1348" s="7"/>
      <c r="AT1348" s="3"/>
      <c r="AV1348" s="7"/>
      <c r="AW1348" s="6"/>
      <c r="AY1348" s="7"/>
      <c r="BA1348" s="7"/>
      <c r="BG1348" s="7"/>
      <c r="BH1348" s="7"/>
    </row>
    <row r="1349" spans="1:60" x14ac:dyDescent="0.45">
      <c r="A1349" t="s">
        <v>585</v>
      </c>
      <c r="B1349" t="s">
        <v>30</v>
      </c>
      <c r="C1349" s="6">
        <v>44421.416666666664</v>
      </c>
      <c r="D1349" s="5">
        <v>72.099999999999994</v>
      </c>
      <c r="E1349" s="6">
        <v>44424.385416666664</v>
      </c>
      <c r="F1349">
        <v>104.95</v>
      </c>
      <c r="G1349" s="7">
        <v>0.4556</v>
      </c>
      <c r="H1349">
        <v>25262.07</v>
      </c>
      <c r="I1349" s="7">
        <v>0.43109999999999998</v>
      </c>
      <c r="J1349">
        <v>812.82100000000003</v>
      </c>
      <c r="K1349">
        <v>58604.39</v>
      </c>
      <c r="L1349">
        <v>1746141.08</v>
      </c>
      <c r="M1349">
        <v>332</v>
      </c>
      <c r="N1349">
        <v>76.09</v>
      </c>
      <c r="O1349" s="7">
        <v>-7.0699999999999999E-2</v>
      </c>
      <c r="P1349" s="7">
        <v>1.3564000000000001</v>
      </c>
      <c r="Q1349" t="s">
        <v>535</v>
      </c>
      <c r="S1349" s="2">
        <f t="shared" si="239"/>
        <v>44421</v>
      </c>
      <c r="T1349" t="s">
        <v>585</v>
      </c>
      <c r="U1349" s="5">
        <v>72.099999999999994</v>
      </c>
      <c r="V1349">
        <v>104.95</v>
      </c>
      <c r="W1349">
        <f t="shared" si="231"/>
        <v>11826736.517279247</v>
      </c>
      <c r="X1349">
        <f t="shared" si="232"/>
        <v>29566.841293198118</v>
      </c>
      <c r="Y1349">
        <f t="shared" si="233"/>
        <v>400</v>
      </c>
      <c r="Z1349">
        <f t="shared" si="234"/>
        <v>12431.800000000005</v>
      </c>
      <c r="AA1349" s="5" t="str">
        <f t="shared" si="240"/>
        <v/>
      </c>
      <c r="AB1349" s="24" t="str">
        <f>IFERROR(AA1349/MAX($J$3:AA1349)-1,"")</f>
        <v/>
      </c>
      <c r="AG1349" s="3">
        <v>44854</v>
      </c>
      <c r="AH1349">
        <v>13733713.022849236</v>
      </c>
      <c r="AI1349" s="24">
        <f>AH1349/MAX($AH$2:AH1349)-1</f>
        <v>-2.1496092429875158E-2</v>
      </c>
      <c r="AJ1349" s="27">
        <f t="shared" si="235"/>
        <v>1</v>
      </c>
      <c r="AK1349">
        <f t="shared" si="236"/>
        <v>1</v>
      </c>
      <c r="AL1349" s="28">
        <f t="shared" si="241"/>
        <v>2</v>
      </c>
      <c r="AM1349" s="28">
        <f t="shared" si="237"/>
        <v>1384</v>
      </c>
      <c r="AN1349" s="29">
        <f t="shared" ca="1" si="238"/>
        <v>-2.1496092429875158E-2</v>
      </c>
      <c r="AP1349" s="7"/>
      <c r="AT1349" s="3"/>
      <c r="AV1349" s="7"/>
      <c r="AW1349" s="6"/>
      <c r="AY1349" s="7"/>
      <c r="BA1349" s="7"/>
      <c r="BG1349" s="7"/>
      <c r="BH1349" s="7"/>
    </row>
    <row r="1350" spans="1:60" x14ac:dyDescent="0.45">
      <c r="A1350" t="s">
        <v>671</v>
      </c>
      <c r="B1350" t="s">
        <v>30</v>
      </c>
      <c r="C1350" s="6">
        <v>44421.474305555559</v>
      </c>
      <c r="D1350" s="5">
        <v>60.25</v>
      </c>
      <c r="E1350" s="6">
        <v>44424.385416666664</v>
      </c>
      <c r="F1350">
        <v>74.75</v>
      </c>
      <c r="G1350" s="7">
        <v>0.2407</v>
      </c>
      <c r="H1350">
        <v>12799.3</v>
      </c>
      <c r="I1350" s="7">
        <v>0.21829999999999999</v>
      </c>
      <c r="J1350">
        <v>973.33109999999999</v>
      </c>
      <c r="K1350">
        <v>58643.199999999997</v>
      </c>
      <c r="L1350">
        <v>1758940.38</v>
      </c>
      <c r="M1350">
        <v>249</v>
      </c>
      <c r="N1350">
        <v>51.4</v>
      </c>
      <c r="O1350" s="7">
        <v>-9.2899999999999996E-2</v>
      </c>
      <c r="P1350" s="7">
        <v>0.68459999999999999</v>
      </c>
      <c r="Q1350" t="s">
        <v>535</v>
      </c>
      <c r="S1350" s="2">
        <f t="shared" si="239"/>
        <v>44421</v>
      </c>
      <c r="T1350" t="s">
        <v>671</v>
      </c>
      <c r="U1350" s="5">
        <v>60.25</v>
      </c>
      <c r="V1350">
        <v>74.75</v>
      </c>
      <c r="W1350">
        <f t="shared" ref="W1350:W1413" si="242">IF(S1350&lt;&gt;S1349,AA1349,W1349)</f>
        <v>11826736.517279247</v>
      </c>
      <c r="X1350">
        <f t="shared" si="232"/>
        <v>29566.841293198118</v>
      </c>
      <c r="Y1350">
        <f t="shared" si="233"/>
        <v>500</v>
      </c>
      <c r="Z1350">
        <f t="shared" si="234"/>
        <v>6574.9999999999991</v>
      </c>
      <c r="AA1350" s="5" t="str">
        <f t="shared" si="240"/>
        <v/>
      </c>
      <c r="AB1350" s="24" t="str">
        <f>IFERROR(AA1350/MAX($J$3:AA1350)-1,"")</f>
        <v/>
      </c>
      <c r="AG1350" s="3">
        <v>44855</v>
      </c>
      <c r="AH1350">
        <v>13701827.597849235</v>
      </c>
      <c r="AI1350" s="24">
        <f>AH1350/MAX($AH$2:AH1350)-1</f>
        <v>-2.3767875224893986E-2</v>
      </c>
      <c r="AJ1350" s="27">
        <f t="shared" si="235"/>
        <v>1</v>
      </c>
      <c r="AK1350">
        <f t="shared" si="236"/>
        <v>1</v>
      </c>
      <c r="AL1350" s="28">
        <f t="shared" si="241"/>
        <v>2</v>
      </c>
      <c r="AM1350" s="28">
        <f t="shared" si="237"/>
        <v>1384</v>
      </c>
      <c r="AN1350" s="29">
        <f t="shared" ca="1" si="238"/>
        <v>-2.3767875224893986E-2</v>
      </c>
      <c r="AP1350" s="7"/>
      <c r="AT1350" s="3"/>
      <c r="AV1350" s="7"/>
      <c r="AW1350" s="6"/>
      <c r="AY1350" s="7"/>
      <c r="BA1350" s="7"/>
      <c r="BG1350" s="7"/>
      <c r="BH1350" s="7"/>
    </row>
    <row r="1351" spans="1:60" x14ac:dyDescent="0.45">
      <c r="A1351" t="s">
        <v>671</v>
      </c>
      <c r="B1351" t="s">
        <v>30</v>
      </c>
      <c r="C1351" s="6">
        <v>44421.520833333336</v>
      </c>
      <c r="D1351" s="5">
        <v>71.349999999999994</v>
      </c>
      <c r="E1351" s="6">
        <v>44424.385416666664</v>
      </c>
      <c r="F1351">
        <v>74.75</v>
      </c>
      <c r="G1351" s="7">
        <v>4.7699999999999999E-2</v>
      </c>
      <c r="H1351">
        <v>1606.28</v>
      </c>
      <c r="I1351" s="7">
        <v>2.7199999999999998E-2</v>
      </c>
      <c r="J1351">
        <v>828.40459999999996</v>
      </c>
      <c r="K1351">
        <v>59106.67</v>
      </c>
      <c r="L1351">
        <v>1822939.48</v>
      </c>
      <c r="M1351">
        <v>182</v>
      </c>
      <c r="N1351">
        <v>8.83</v>
      </c>
      <c r="O1351" s="7">
        <v>-0.1416</v>
      </c>
      <c r="P1351" s="7">
        <v>0.42259999999999998</v>
      </c>
      <c r="Q1351" t="s">
        <v>535</v>
      </c>
      <c r="S1351" s="2">
        <f t="shared" si="239"/>
        <v>44421</v>
      </c>
      <c r="T1351" t="s">
        <v>671</v>
      </c>
      <c r="U1351" s="5">
        <v>71.349999999999994</v>
      </c>
      <c r="V1351">
        <v>74.75</v>
      </c>
      <c r="W1351">
        <f t="shared" si="242"/>
        <v>11826736.517279247</v>
      </c>
      <c r="X1351">
        <f t="shared" si="232"/>
        <v>29566.841293198118</v>
      </c>
      <c r="Y1351">
        <f t="shared" si="233"/>
        <v>425</v>
      </c>
      <c r="Z1351">
        <f t="shared" si="234"/>
        <v>824.075000000003</v>
      </c>
      <c r="AA1351" s="5" t="str">
        <f t="shared" si="240"/>
        <v/>
      </c>
      <c r="AB1351" s="24" t="str">
        <f>IFERROR(AA1351/MAX($J$3:AA1351)-1,"")</f>
        <v/>
      </c>
      <c r="AG1351" s="3">
        <v>44856</v>
      </c>
      <c r="AH1351">
        <v>13701827.597849235</v>
      </c>
      <c r="AI1351" s="24">
        <f>AH1351/MAX($AH$2:AH1351)-1</f>
        <v>-2.3767875224893986E-2</v>
      </c>
      <c r="AJ1351" s="27">
        <f t="shared" si="235"/>
        <v>1</v>
      </c>
      <c r="AK1351">
        <f t="shared" si="236"/>
        <v>1</v>
      </c>
      <c r="AL1351" s="28">
        <f t="shared" si="241"/>
        <v>2</v>
      </c>
      <c r="AM1351" s="28">
        <f t="shared" si="237"/>
        <v>1384</v>
      </c>
      <c r="AN1351" s="29">
        <f t="shared" ca="1" si="238"/>
        <v>-2.3767875224893986E-2</v>
      </c>
      <c r="AP1351" s="7"/>
      <c r="AT1351" s="3"/>
      <c r="AV1351" s="7"/>
      <c r="AW1351" s="6"/>
      <c r="AY1351" s="7"/>
      <c r="BA1351" s="7"/>
      <c r="BG1351" s="7"/>
      <c r="BH1351" s="7"/>
    </row>
    <row r="1352" spans="1:60" x14ac:dyDescent="0.45">
      <c r="A1352" t="s">
        <v>585</v>
      </c>
      <c r="B1352" t="s">
        <v>30</v>
      </c>
      <c r="C1352" s="6">
        <v>44421.542361111111</v>
      </c>
      <c r="D1352" s="5">
        <v>88.95</v>
      </c>
      <c r="E1352" s="6">
        <v>44424.385416666664</v>
      </c>
      <c r="F1352">
        <v>104.95</v>
      </c>
      <c r="G1352" s="7">
        <v>0.1799</v>
      </c>
      <c r="H1352">
        <v>9338.5499999999993</v>
      </c>
      <c r="I1352" s="7">
        <v>0.15809999999999999</v>
      </c>
      <c r="J1352">
        <v>664.14549999999997</v>
      </c>
      <c r="K1352">
        <v>59075.74</v>
      </c>
      <c r="L1352">
        <v>1832278.03</v>
      </c>
      <c r="M1352">
        <v>151</v>
      </c>
      <c r="N1352">
        <v>61.84</v>
      </c>
      <c r="O1352" s="7">
        <v>-2.53E-2</v>
      </c>
      <c r="P1352" s="7">
        <v>0.91010000000000002</v>
      </c>
      <c r="Q1352" t="s">
        <v>535</v>
      </c>
      <c r="S1352" s="2">
        <f t="shared" si="239"/>
        <v>44421</v>
      </c>
      <c r="T1352" t="s">
        <v>585</v>
      </c>
      <c r="U1352" s="5">
        <v>88.95</v>
      </c>
      <c r="V1352">
        <v>104.95</v>
      </c>
      <c r="W1352">
        <f t="shared" si="242"/>
        <v>11826736.517279247</v>
      </c>
      <c r="X1352">
        <f t="shared" si="232"/>
        <v>29566.841293198118</v>
      </c>
      <c r="Y1352">
        <f t="shared" si="233"/>
        <v>325</v>
      </c>
      <c r="Z1352">
        <f t="shared" si="234"/>
        <v>4569.8250000000025</v>
      </c>
      <c r="AA1352" s="5">
        <f t="shared" si="240"/>
        <v>11851137.217279246</v>
      </c>
      <c r="AB1352" s="24">
        <f>IFERROR(AA1352/MAX($J$3:AA1352)-1,"")</f>
        <v>-3.4619002982234082E-2</v>
      </c>
      <c r="AG1352" s="3">
        <v>44857</v>
      </c>
      <c r="AH1352">
        <v>13701827.597849235</v>
      </c>
      <c r="AI1352" s="24">
        <f>AH1352/MAX($AH$2:AH1352)-1</f>
        <v>-2.3767875224893986E-2</v>
      </c>
      <c r="AJ1352" s="27">
        <f t="shared" si="235"/>
        <v>1</v>
      </c>
      <c r="AK1352">
        <f t="shared" si="236"/>
        <v>1</v>
      </c>
      <c r="AL1352" s="28">
        <f t="shared" si="241"/>
        <v>2</v>
      </c>
      <c r="AM1352" s="28">
        <f t="shared" si="237"/>
        <v>1384</v>
      </c>
      <c r="AN1352" s="29">
        <f t="shared" ca="1" si="238"/>
        <v>-2.3767875224893986E-2</v>
      </c>
      <c r="AP1352" s="7"/>
      <c r="AT1352" s="3"/>
      <c r="AV1352" s="7"/>
      <c r="AW1352" s="6"/>
      <c r="AY1352" s="7"/>
      <c r="BA1352" s="7"/>
      <c r="BG1352" s="7"/>
      <c r="BH1352" s="7"/>
    </row>
    <row r="1353" spans="1:60" x14ac:dyDescent="0.45">
      <c r="A1353" t="s">
        <v>579</v>
      </c>
      <c r="B1353" t="s">
        <v>30</v>
      </c>
      <c r="C1353" s="6">
        <v>44424.611111111109</v>
      </c>
      <c r="D1353" s="5">
        <v>50.6</v>
      </c>
      <c r="E1353" s="6">
        <v>44425.385416666664</v>
      </c>
      <c r="F1353">
        <v>28.45</v>
      </c>
      <c r="G1353" s="7">
        <v>-0.43769999999999998</v>
      </c>
      <c r="H1353">
        <v>-26821.98</v>
      </c>
      <c r="I1353" s="7">
        <v>-0.45340000000000003</v>
      </c>
      <c r="J1353">
        <v>1169.1980000000001</v>
      </c>
      <c r="K1353">
        <v>59161.39</v>
      </c>
      <c r="L1353">
        <v>1805456.06</v>
      </c>
      <c r="M1353">
        <v>52</v>
      </c>
      <c r="N1353">
        <v>-515.80999999999995</v>
      </c>
      <c r="O1353" s="7">
        <v>-0.43769999999999998</v>
      </c>
      <c r="P1353" s="7">
        <v>8.6999999999999994E-2</v>
      </c>
      <c r="Q1353" t="s">
        <v>535</v>
      </c>
      <c r="S1353" s="2">
        <f t="shared" si="239"/>
        <v>44424</v>
      </c>
      <c r="T1353" t="s">
        <v>579</v>
      </c>
      <c r="U1353" s="5">
        <v>50.6</v>
      </c>
      <c r="V1353">
        <v>28.45</v>
      </c>
      <c r="W1353">
        <f t="shared" si="242"/>
        <v>11851137.217279246</v>
      </c>
      <c r="X1353">
        <f t="shared" si="232"/>
        <v>29627.843043198114</v>
      </c>
      <c r="Y1353">
        <f t="shared" si="233"/>
        <v>575</v>
      </c>
      <c r="Z1353">
        <f t="shared" si="234"/>
        <v>-13190.787500000002</v>
      </c>
      <c r="AA1353" s="5">
        <f t="shared" si="240"/>
        <v>11837946.429779246</v>
      </c>
      <c r="AB1353" s="24">
        <f>IFERROR(AA1353/MAX($J$3:AA1353)-1,"")</f>
        <v>-3.5693510462379674E-2</v>
      </c>
      <c r="AG1353" s="3">
        <v>44858</v>
      </c>
      <c r="AH1353">
        <v>13701827.597849235</v>
      </c>
      <c r="AI1353" s="24">
        <f>AH1353/MAX($AH$2:AH1353)-1</f>
        <v>-2.3767875224893986E-2</v>
      </c>
      <c r="AJ1353" s="27">
        <f t="shared" si="235"/>
        <v>1</v>
      </c>
      <c r="AK1353">
        <f t="shared" si="236"/>
        <v>1</v>
      </c>
      <c r="AL1353" s="28">
        <f t="shared" si="241"/>
        <v>2</v>
      </c>
      <c r="AM1353" s="28">
        <f t="shared" si="237"/>
        <v>1384</v>
      </c>
      <c r="AN1353" s="29">
        <f t="shared" ca="1" si="238"/>
        <v>-2.3767875224893986E-2</v>
      </c>
      <c r="AP1353" s="7"/>
      <c r="AT1353" s="3"/>
      <c r="AV1353" s="7"/>
      <c r="AW1353" s="6"/>
      <c r="AY1353" s="7"/>
      <c r="BA1353" s="7"/>
      <c r="BG1353" s="7"/>
      <c r="BH1353" s="7"/>
    </row>
    <row r="1354" spans="1:60" x14ac:dyDescent="0.45">
      <c r="A1354" t="s">
        <v>605</v>
      </c>
      <c r="B1354" t="s">
        <v>30</v>
      </c>
      <c r="C1354" s="6">
        <v>44425.50277777778</v>
      </c>
      <c r="D1354" s="5">
        <v>54.2</v>
      </c>
      <c r="E1354" s="6">
        <v>44426.385416666664</v>
      </c>
      <c r="F1354">
        <v>4.75</v>
      </c>
      <c r="G1354" s="7">
        <v>-0.91239999999999999</v>
      </c>
      <c r="H1354">
        <v>-54281.5</v>
      </c>
      <c r="I1354" s="7">
        <v>-0.92320000000000002</v>
      </c>
      <c r="J1354">
        <v>1084.7729999999999</v>
      </c>
      <c r="K1354">
        <v>58794.7</v>
      </c>
      <c r="L1354">
        <v>1704658.88</v>
      </c>
      <c r="M1354">
        <v>208</v>
      </c>
      <c r="N1354">
        <v>-260.97000000000003</v>
      </c>
      <c r="O1354" s="7">
        <v>-0.91239999999999999</v>
      </c>
      <c r="P1354" s="7">
        <v>0.10150000000000001</v>
      </c>
      <c r="Q1354" t="s">
        <v>535</v>
      </c>
      <c r="S1354" s="2">
        <f t="shared" si="239"/>
        <v>44425</v>
      </c>
      <c r="T1354" t="s">
        <v>605</v>
      </c>
      <c r="U1354" s="5">
        <v>54.2</v>
      </c>
      <c r="V1354">
        <v>4.75</v>
      </c>
      <c r="W1354">
        <f t="shared" si="242"/>
        <v>11837946.429779246</v>
      </c>
      <c r="X1354">
        <f t="shared" si="232"/>
        <v>29594.866074448117</v>
      </c>
      <c r="Y1354">
        <f t="shared" si="233"/>
        <v>550</v>
      </c>
      <c r="Z1354">
        <f t="shared" si="234"/>
        <v>-27521.725000000002</v>
      </c>
      <c r="AA1354" s="5" t="str">
        <f t="shared" si="240"/>
        <v/>
      </c>
      <c r="AB1354" s="24" t="str">
        <f>IFERROR(AA1354/MAX($J$3:AA1354)-1,"")</f>
        <v/>
      </c>
      <c r="AG1354" s="3">
        <v>44859</v>
      </c>
      <c r="AH1354">
        <v>13608005.897849236</v>
      </c>
      <c r="AI1354" s="24">
        <f>AH1354/MAX($AH$2:AH1354)-1</f>
        <v>-3.0452513232993583E-2</v>
      </c>
      <c r="AJ1354" s="27">
        <f t="shared" si="235"/>
        <v>1</v>
      </c>
      <c r="AK1354">
        <f t="shared" si="236"/>
        <v>1</v>
      </c>
      <c r="AL1354" s="28">
        <f t="shared" si="241"/>
        <v>2</v>
      </c>
      <c r="AM1354" s="28">
        <f t="shared" si="237"/>
        <v>1384</v>
      </c>
      <c r="AN1354" s="29">
        <f t="shared" ca="1" si="238"/>
        <v>-3.0452513232993583E-2</v>
      </c>
      <c r="AP1354" s="7"/>
      <c r="AT1354" s="3"/>
      <c r="AV1354" s="7"/>
      <c r="AW1354" s="6"/>
      <c r="AY1354" s="7"/>
      <c r="BA1354" s="7"/>
      <c r="BG1354" s="7"/>
      <c r="BH1354" s="7"/>
    </row>
    <row r="1355" spans="1:60" x14ac:dyDescent="0.45">
      <c r="A1355" t="s">
        <v>579</v>
      </c>
      <c r="B1355" t="s">
        <v>30</v>
      </c>
      <c r="C1355" s="6">
        <v>44425.629166666666</v>
      </c>
      <c r="D1355" s="5">
        <v>44.4</v>
      </c>
      <c r="E1355" s="6">
        <v>44426.385416666664</v>
      </c>
      <c r="F1355">
        <v>70.8</v>
      </c>
      <c r="G1355" s="7">
        <v>0.59460000000000002</v>
      </c>
      <c r="H1355">
        <v>33565.78</v>
      </c>
      <c r="I1355" s="7">
        <v>0.56859999999999999</v>
      </c>
      <c r="J1355">
        <v>1329.443</v>
      </c>
      <c r="K1355">
        <v>59027.28</v>
      </c>
      <c r="L1355">
        <v>1839021.84</v>
      </c>
      <c r="M1355">
        <v>26</v>
      </c>
      <c r="N1355">
        <v>1290.99</v>
      </c>
      <c r="O1355" s="7">
        <v>-0.10249999999999999</v>
      </c>
      <c r="P1355" s="7">
        <v>0.94589999999999996</v>
      </c>
      <c r="Q1355" t="s">
        <v>535</v>
      </c>
      <c r="S1355" s="2">
        <f t="shared" si="239"/>
        <v>44425</v>
      </c>
      <c r="T1355" t="s">
        <v>579</v>
      </c>
      <c r="U1355" s="5">
        <v>44.4</v>
      </c>
      <c r="V1355">
        <v>70.8</v>
      </c>
      <c r="W1355">
        <f t="shared" si="242"/>
        <v>11837946.429779246</v>
      </c>
      <c r="X1355">
        <f t="shared" si="232"/>
        <v>29594.866074448117</v>
      </c>
      <c r="Y1355">
        <f t="shared" si="233"/>
        <v>675</v>
      </c>
      <c r="Z1355">
        <f t="shared" si="234"/>
        <v>17042.399999999998</v>
      </c>
      <c r="AA1355" s="5">
        <f t="shared" si="240"/>
        <v>11827467.104779247</v>
      </c>
      <c r="AB1355" s="24">
        <f>IFERROR(AA1355/MAX($J$3:AA1355)-1,"")</f>
        <v>-3.6547145099385059E-2</v>
      </c>
      <c r="AG1355" s="3">
        <v>44860</v>
      </c>
      <c r="AH1355">
        <v>13608005.897849236</v>
      </c>
      <c r="AI1355" s="24">
        <f>AH1355/MAX($AH$2:AH1355)-1</f>
        <v>-3.0452513232993583E-2</v>
      </c>
      <c r="AJ1355" s="27">
        <f t="shared" si="235"/>
        <v>1</v>
      </c>
      <c r="AK1355">
        <f t="shared" si="236"/>
        <v>1</v>
      </c>
      <c r="AL1355" s="28">
        <f t="shared" si="241"/>
        <v>2</v>
      </c>
      <c r="AM1355" s="28">
        <f t="shared" si="237"/>
        <v>1384</v>
      </c>
      <c r="AN1355" s="29">
        <f t="shared" ca="1" si="238"/>
        <v>-3.0452513232993583E-2</v>
      </c>
      <c r="AP1355" s="7"/>
      <c r="AT1355" s="3"/>
      <c r="AV1355" s="7"/>
      <c r="AW1355" s="6"/>
      <c r="AY1355" s="7"/>
      <c r="BA1355" s="7"/>
      <c r="BG1355" s="7"/>
      <c r="BH1355" s="7"/>
    </row>
    <row r="1356" spans="1:60" x14ac:dyDescent="0.45">
      <c r="A1356" t="s">
        <v>603</v>
      </c>
      <c r="B1356" t="s">
        <v>30</v>
      </c>
      <c r="C1356" s="6">
        <v>44426.425000000003</v>
      </c>
      <c r="D1356" s="5">
        <v>21.65</v>
      </c>
      <c r="E1356" s="6">
        <v>44426.638194444444</v>
      </c>
      <c r="F1356">
        <v>0.05</v>
      </c>
      <c r="G1356" s="7">
        <v>-0.99770000000000003</v>
      </c>
      <c r="H1356">
        <v>-58974.720000000001</v>
      </c>
      <c r="I1356" s="7">
        <v>-1.0077</v>
      </c>
      <c r="J1356">
        <v>2703.1550000000002</v>
      </c>
      <c r="K1356">
        <v>58523.29</v>
      </c>
      <c r="L1356">
        <v>1645684.16</v>
      </c>
      <c r="M1356">
        <v>308</v>
      </c>
      <c r="N1356">
        <v>-191.48</v>
      </c>
      <c r="O1356" s="7">
        <v>-0.99770000000000003</v>
      </c>
      <c r="P1356" s="7">
        <v>0.1178</v>
      </c>
      <c r="Q1356" t="s">
        <v>535</v>
      </c>
      <c r="S1356" s="2">
        <f t="shared" si="239"/>
        <v>44426</v>
      </c>
      <c r="T1356" t="s">
        <v>603</v>
      </c>
      <c r="U1356" s="5">
        <v>21.65</v>
      </c>
      <c r="V1356">
        <v>0.05</v>
      </c>
      <c r="W1356">
        <f t="shared" si="242"/>
        <v>11827467.104779247</v>
      </c>
      <c r="X1356">
        <f t="shared" si="232"/>
        <v>29568.66776194812</v>
      </c>
      <c r="Y1356">
        <f t="shared" si="233"/>
        <v>1375</v>
      </c>
      <c r="Z1356">
        <f t="shared" si="234"/>
        <v>-29998.375</v>
      </c>
      <c r="AA1356" s="5" t="str">
        <f t="shared" si="240"/>
        <v/>
      </c>
      <c r="AB1356" s="24" t="str">
        <f>IFERROR(AA1356/MAX($J$3:AA1356)-1,"")</f>
        <v/>
      </c>
      <c r="AG1356" s="3">
        <v>44861</v>
      </c>
      <c r="AH1356">
        <v>13608005.897849236</v>
      </c>
      <c r="AI1356" s="24">
        <f>AH1356/MAX($AH$2:AH1356)-1</f>
        <v>-3.0452513232993583E-2</v>
      </c>
      <c r="AJ1356" s="27">
        <f t="shared" si="235"/>
        <v>1</v>
      </c>
      <c r="AK1356">
        <f t="shared" si="236"/>
        <v>1</v>
      </c>
      <c r="AL1356" s="28">
        <f t="shared" si="241"/>
        <v>2</v>
      </c>
      <c r="AM1356" s="28">
        <f t="shared" si="237"/>
        <v>1384</v>
      </c>
      <c r="AN1356" s="29">
        <f t="shared" ca="1" si="238"/>
        <v>-3.0452513232993583E-2</v>
      </c>
      <c r="AP1356" s="7"/>
      <c r="AT1356" s="3"/>
      <c r="AV1356" s="7"/>
      <c r="AW1356" s="6"/>
      <c r="AY1356" s="7"/>
      <c r="BA1356" s="7"/>
      <c r="BG1356" s="7"/>
      <c r="BH1356" s="7"/>
    </row>
    <row r="1357" spans="1:60" x14ac:dyDescent="0.45">
      <c r="A1357" t="s">
        <v>582</v>
      </c>
      <c r="B1357" t="s">
        <v>30</v>
      </c>
      <c r="C1357" s="6">
        <v>44426.545138888891</v>
      </c>
      <c r="D1357" s="5">
        <v>37.65</v>
      </c>
      <c r="E1357" s="6">
        <v>44426.638194444444</v>
      </c>
      <c r="F1357">
        <v>29.8</v>
      </c>
      <c r="G1357" s="7">
        <v>-0.20849999999999999</v>
      </c>
      <c r="H1357">
        <v>-13192.23</v>
      </c>
      <c r="I1357" s="7">
        <v>-0.22639999999999999</v>
      </c>
      <c r="J1357">
        <v>1547.567</v>
      </c>
      <c r="K1357">
        <v>58265.89</v>
      </c>
      <c r="L1357">
        <v>1632491.93</v>
      </c>
      <c r="M1357">
        <v>135</v>
      </c>
      <c r="N1357">
        <v>-97.72</v>
      </c>
      <c r="O1357" s="7">
        <v>-0.6401</v>
      </c>
      <c r="P1357" s="7">
        <v>0.54049999999999998</v>
      </c>
      <c r="Q1357" t="s">
        <v>535</v>
      </c>
      <c r="S1357" s="2">
        <f t="shared" si="239"/>
        <v>44426</v>
      </c>
      <c r="T1357" t="s">
        <v>582</v>
      </c>
      <c r="U1357" s="5">
        <v>37.65</v>
      </c>
      <c r="V1357">
        <v>29.8</v>
      </c>
      <c r="W1357">
        <f t="shared" si="242"/>
        <v>11827467.104779247</v>
      </c>
      <c r="X1357">
        <f t="shared" si="232"/>
        <v>29568.66776194812</v>
      </c>
      <c r="Y1357">
        <f t="shared" si="233"/>
        <v>775</v>
      </c>
      <c r="Z1357">
        <f t="shared" si="234"/>
        <v>-6606.4875000000002</v>
      </c>
      <c r="AA1357" s="5">
        <f t="shared" si="240"/>
        <v>11790862.242279246</v>
      </c>
      <c r="AB1357" s="24">
        <f>IFERROR(AA1357/MAX($J$3:AA1357)-1,"")</f>
        <v>-3.9528938155027449E-2</v>
      </c>
      <c r="AG1357" s="3">
        <v>44862</v>
      </c>
      <c r="AH1357">
        <v>13608005.897849236</v>
      </c>
      <c r="AI1357" s="24">
        <f>AH1357/MAX($AH$2:AH1357)-1</f>
        <v>-3.0452513232993583E-2</v>
      </c>
      <c r="AJ1357" s="27">
        <f t="shared" si="235"/>
        <v>1</v>
      </c>
      <c r="AK1357">
        <f t="shared" si="236"/>
        <v>1</v>
      </c>
      <c r="AL1357" s="28">
        <f t="shared" si="241"/>
        <v>2</v>
      </c>
      <c r="AM1357" s="28">
        <f t="shared" si="237"/>
        <v>1384</v>
      </c>
      <c r="AN1357" s="29">
        <f t="shared" ca="1" si="238"/>
        <v>-3.0452513232993583E-2</v>
      </c>
      <c r="AP1357" s="7"/>
      <c r="AT1357" s="3"/>
      <c r="AV1357" s="7"/>
      <c r="AW1357" s="6"/>
      <c r="AY1357" s="7"/>
      <c r="BA1357" s="7"/>
      <c r="BG1357" s="7"/>
      <c r="BH1357" s="7"/>
    </row>
    <row r="1358" spans="1:60" x14ac:dyDescent="0.45">
      <c r="A1358" t="s">
        <v>585</v>
      </c>
      <c r="B1358" t="s">
        <v>30</v>
      </c>
      <c r="C1358" s="6">
        <v>44428.416666666664</v>
      </c>
      <c r="D1358" s="5">
        <v>110.1</v>
      </c>
      <c r="E1358" s="6">
        <v>44431.385416666664</v>
      </c>
      <c r="F1358">
        <v>144.9</v>
      </c>
      <c r="G1358" s="7">
        <v>0.31609999999999999</v>
      </c>
      <c r="H1358">
        <v>17036.689999999999</v>
      </c>
      <c r="I1358" s="7">
        <v>0.29289999999999999</v>
      </c>
      <c r="J1358">
        <v>528.26940000000002</v>
      </c>
      <c r="K1358">
        <v>58162.46</v>
      </c>
      <c r="L1358">
        <v>1649528.61</v>
      </c>
      <c r="M1358">
        <v>332</v>
      </c>
      <c r="N1358">
        <v>51.32</v>
      </c>
      <c r="O1358" s="7">
        <v>-0.28520000000000001</v>
      </c>
      <c r="P1358" s="7">
        <v>6.2938000000000001</v>
      </c>
      <c r="Q1358" t="s">
        <v>535</v>
      </c>
      <c r="S1358" s="2">
        <f t="shared" si="239"/>
        <v>44428</v>
      </c>
      <c r="T1358" t="s">
        <v>585</v>
      </c>
      <c r="U1358" s="5">
        <v>110.1</v>
      </c>
      <c r="V1358">
        <v>144.9</v>
      </c>
      <c r="W1358">
        <f t="shared" si="242"/>
        <v>11790862.242279246</v>
      </c>
      <c r="X1358">
        <f t="shared" si="232"/>
        <v>29477.155605698117</v>
      </c>
      <c r="Y1358">
        <f t="shared" si="233"/>
        <v>275</v>
      </c>
      <c r="Z1358">
        <f t="shared" si="234"/>
        <v>8868.75</v>
      </c>
      <c r="AA1358" s="5">
        <f t="shared" si="240"/>
        <v>11799730.992279246</v>
      </c>
      <c r="AB1358" s="24">
        <f>IFERROR(AA1358/MAX($J$3:AA1358)-1,"")</f>
        <v>-3.8806499239644854E-2</v>
      </c>
      <c r="AG1358" s="3">
        <v>44863</v>
      </c>
      <c r="AH1358">
        <v>13608005.897849236</v>
      </c>
      <c r="AI1358" s="24">
        <f>AH1358/MAX($AH$2:AH1358)-1</f>
        <v>-3.0452513232993583E-2</v>
      </c>
      <c r="AJ1358" s="27">
        <f t="shared" si="235"/>
        <v>1</v>
      </c>
      <c r="AK1358">
        <f t="shared" si="236"/>
        <v>1</v>
      </c>
      <c r="AL1358" s="28">
        <f t="shared" si="241"/>
        <v>2</v>
      </c>
      <c r="AM1358" s="28">
        <f t="shared" si="237"/>
        <v>1384</v>
      </c>
      <c r="AN1358" s="29">
        <f t="shared" ca="1" si="238"/>
        <v>-3.0452513232993583E-2</v>
      </c>
      <c r="AP1358" s="7"/>
      <c r="AT1358" s="3"/>
      <c r="AV1358" s="7"/>
      <c r="AW1358" s="6"/>
      <c r="AY1358" s="7"/>
      <c r="BA1358" s="7"/>
      <c r="BG1358" s="7"/>
      <c r="BH1358" s="7"/>
    </row>
    <row r="1359" spans="1:60" x14ac:dyDescent="0.45">
      <c r="A1359" t="s">
        <v>562</v>
      </c>
      <c r="B1359" t="s">
        <v>30</v>
      </c>
      <c r="C1359" s="6">
        <v>44431.448611111111</v>
      </c>
      <c r="D1359" s="5">
        <v>84.3</v>
      </c>
      <c r="E1359" s="6">
        <v>44432.385416666664</v>
      </c>
      <c r="F1359">
        <v>28.35</v>
      </c>
      <c r="G1359" s="7">
        <v>-0.66369999999999996</v>
      </c>
      <c r="H1359">
        <v>-39437.379999999997</v>
      </c>
      <c r="I1359" s="7">
        <v>-0.67710000000000004</v>
      </c>
      <c r="J1359">
        <v>690.95659999999998</v>
      </c>
      <c r="K1359">
        <v>58247.64</v>
      </c>
      <c r="L1359">
        <v>1610091.23</v>
      </c>
      <c r="M1359">
        <v>286</v>
      </c>
      <c r="N1359">
        <v>-137.88999999999999</v>
      </c>
      <c r="O1359" s="7">
        <v>-0.66369999999999996</v>
      </c>
      <c r="P1359" s="7">
        <v>0.1862</v>
      </c>
      <c r="Q1359" t="s">
        <v>535</v>
      </c>
      <c r="S1359" s="2">
        <f t="shared" si="239"/>
        <v>44431</v>
      </c>
      <c r="T1359" t="s">
        <v>562</v>
      </c>
      <c r="U1359" s="5">
        <v>84.3</v>
      </c>
      <c r="V1359">
        <v>28.35</v>
      </c>
      <c r="W1359">
        <f t="shared" si="242"/>
        <v>11799730.992279246</v>
      </c>
      <c r="X1359">
        <f t="shared" si="232"/>
        <v>29499.327480698117</v>
      </c>
      <c r="Y1359">
        <f t="shared" si="233"/>
        <v>350</v>
      </c>
      <c r="Z1359">
        <f t="shared" si="234"/>
        <v>-19976.774999999998</v>
      </c>
      <c r="AA1359" s="5" t="str">
        <f t="shared" si="240"/>
        <v/>
      </c>
      <c r="AB1359" s="24" t="str">
        <f>IFERROR(AA1359/MAX($J$3:AA1359)-1,"")</f>
        <v/>
      </c>
      <c r="AG1359" s="3">
        <v>44864</v>
      </c>
      <c r="AH1359">
        <v>13608005.897849236</v>
      </c>
      <c r="AI1359" s="24">
        <f>AH1359/MAX($AH$2:AH1359)-1</f>
        <v>-3.0452513232993583E-2</v>
      </c>
      <c r="AJ1359" s="27">
        <f t="shared" si="235"/>
        <v>1</v>
      </c>
      <c r="AK1359">
        <f t="shared" si="236"/>
        <v>1</v>
      </c>
      <c r="AL1359" s="28">
        <f t="shared" si="241"/>
        <v>2</v>
      </c>
      <c r="AM1359" s="28">
        <f t="shared" si="237"/>
        <v>1384</v>
      </c>
      <c r="AN1359" s="29">
        <f t="shared" ca="1" si="238"/>
        <v>-3.0452513232993583E-2</v>
      </c>
      <c r="AP1359" s="7"/>
      <c r="AT1359" s="3"/>
      <c r="AV1359" s="7"/>
      <c r="AW1359" s="6"/>
      <c r="AY1359" s="7"/>
      <c r="BA1359" s="7"/>
      <c r="BG1359" s="7"/>
      <c r="BH1359" s="7"/>
    </row>
    <row r="1360" spans="1:60" x14ac:dyDescent="0.45">
      <c r="A1360" t="s">
        <v>605</v>
      </c>
      <c r="B1360" t="s">
        <v>30</v>
      </c>
      <c r="C1360" s="6">
        <v>44431.529861111114</v>
      </c>
      <c r="D1360" s="5">
        <v>95</v>
      </c>
      <c r="E1360" s="6">
        <v>44432.385416666664</v>
      </c>
      <c r="F1360">
        <v>53.85</v>
      </c>
      <c r="G1360" s="7">
        <v>-0.43319999999999997</v>
      </c>
      <c r="H1360">
        <v>-26568.32</v>
      </c>
      <c r="I1360" s="7">
        <v>-0.44879999999999998</v>
      </c>
      <c r="J1360">
        <v>623.10640000000001</v>
      </c>
      <c r="K1360">
        <v>59195.11</v>
      </c>
      <c r="L1360">
        <v>1812453.52</v>
      </c>
      <c r="M1360">
        <v>169</v>
      </c>
      <c r="N1360">
        <v>-157.21</v>
      </c>
      <c r="O1360" s="7">
        <v>-0.43319999999999997</v>
      </c>
      <c r="P1360" s="7">
        <v>6.6799999999999998E-2</v>
      </c>
      <c r="Q1360" t="s">
        <v>535</v>
      </c>
      <c r="S1360" s="2">
        <f t="shared" si="239"/>
        <v>44431</v>
      </c>
      <c r="T1360" t="s">
        <v>605</v>
      </c>
      <c r="U1360" s="5">
        <v>95</v>
      </c>
      <c r="V1360">
        <v>53.85</v>
      </c>
      <c r="W1360">
        <f t="shared" si="242"/>
        <v>11799730.992279246</v>
      </c>
      <c r="X1360">
        <f t="shared" si="232"/>
        <v>29499.327480698117</v>
      </c>
      <c r="Y1360">
        <f t="shared" si="233"/>
        <v>300</v>
      </c>
      <c r="Z1360">
        <f t="shared" si="234"/>
        <v>-12791.55</v>
      </c>
      <c r="AA1360" s="5" t="str">
        <f t="shared" si="240"/>
        <v/>
      </c>
      <c r="AB1360" s="24" t="str">
        <f>IFERROR(AA1360/MAX($J$3:AA1360)-1,"")</f>
        <v/>
      </c>
      <c r="AG1360" s="3">
        <v>44865</v>
      </c>
      <c r="AH1360">
        <v>13662907.785349235</v>
      </c>
      <c r="AI1360" s="24">
        <f>AH1360/MAX($AH$2:AH1360)-1</f>
        <v>-2.6540846274295204E-2</v>
      </c>
      <c r="AJ1360" s="27">
        <f t="shared" si="235"/>
        <v>1</v>
      </c>
      <c r="AK1360">
        <f t="shared" si="236"/>
        <v>1</v>
      </c>
      <c r="AL1360" s="28">
        <f t="shared" si="241"/>
        <v>2</v>
      </c>
      <c r="AM1360" s="28">
        <f t="shared" si="237"/>
        <v>1384</v>
      </c>
      <c r="AN1360" s="29">
        <f t="shared" ca="1" si="238"/>
        <v>-2.6540846274295204E-2</v>
      </c>
      <c r="AP1360" s="7"/>
      <c r="AT1360" s="3"/>
      <c r="AV1360" s="7"/>
      <c r="AW1360" s="6"/>
      <c r="AY1360" s="7"/>
      <c r="BA1360" s="7"/>
      <c r="BG1360" s="7"/>
      <c r="BH1360" s="7"/>
    </row>
    <row r="1361" spans="1:60" x14ac:dyDescent="0.45">
      <c r="A1361" t="s">
        <v>580</v>
      </c>
      <c r="B1361" t="s">
        <v>30</v>
      </c>
      <c r="C1361" s="6">
        <v>44431.536805555559</v>
      </c>
      <c r="D1361" s="5">
        <v>73.099999999999994</v>
      </c>
      <c r="E1361" s="6">
        <v>44432.385416666664</v>
      </c>
      <c r="F1361">
        <v>38.9</v>
      </c>
      <c r="G1361" s="7">
        <v>-0.46789999999999998</v>
      </c>
      <c r="H1361">
        <v>-28592.25</v>
      </c>
      <c r="I1361" s="7">
        <v>-0.48320000000000002</v>
      </c>
      <c r="J1361">
        <v>809.52020000000005</v>
      </c>
      <c r="K1361">
        <v>59175.93</v>
      </c>
      <c r="L1361">
        <v>1783861.27</v>
      </c>
      <c r="M1361">
        <v>159</v>
      </c>
      <c r="N1361">
        <v>-179.83</v>
      </c>
      <c r="O1361" s="7">
        <v>-0.46789999999999998</v>
      </c>
      <c r="P1361" s="7">
        <v>5.4699999999999999E-2</v>
      </c>
      <c r="Q1361" t="s">
        <v>535</v>
      </c>
      <c r="S1361" s="2">
        <f t="shared" si="239"/>
        <v>44431</v>
      </c>
      <c r="T1361" t="s">
        <v>580</v>
      </c>
      <c r="U1361" s="5">
        <v>73.099999999999994</v>
      </c>
      <c r="V1361">
        <v>38.9</v>
      </c>
      <c r="W1361">
        <f t="shared" si="242"/>
        <v>11799730.992279246</v>
      </c>
      <c r="X1361">
        <f t="shared" si="232"/>
        <v>29499.327480698117</v>
      </c>
      <c r="Y1361">
        <f t="shared" si="233"/>
        <v>400</v>
      </c>
      <c r="Z1361">
        <f t="shared" si="234"/>
        <v>-14127.999999999996</v>
      </c>
      <c r="AA1361" s="5">
        <f t="shared" si="240"/>
        <v>11752834.667279247</v>
      </c>
      <c r="AB1361" s="24">
        <f>IFERROR(AA1361/MAX($J$3:AA1361)-1,"")</f>
        <v>-4.2626623853421197E-2</v>
      </c>
      <c r="AG1361" s="3">
        <v>44866</v>
      </c>
      <c r="AH1361">
        <v>13659161.910349235</v>
      </c>
      <c r="AI1361" s="24">
        <f>AH1361/MAX($AH$2:AH1361)-1</f>
        <v>-2.6807733555154534E-2</v>
      </c>
      <c r="AJ1361" s="27">
        <f t="shared" si="235"/>
        <v>1</v>
      </c>
      <c r="AK1361">
        <f t="shared" si="236"/>
        <v>1</v>
      </c>
      <c r="AL1361" s="28">
        <f t="shared" si="241"/>
        <v>2</v>
      </c>
      <c r="AM1361" s="28">
        <f t="shared" si="237"/>
        <v>1384</v>
      </c>
      <c r="AN1361" s="29">
        <f t="shared" ca="1" si="238"/>
        <v>-2.6807733555154534E-2</v>
      </c>
      <c r="AP1361" s="7"/>
      <c r="AT1361" s="3"/>
      <c r="AV1361" s="7"/>
      <c r="AW1361" s="6"/>
      <c r="AY1361" s="7"/>
      <c r="BA1361" s="7"/>
      <c r="BG1361" s="7"/>
      <c r="BH1361" s="7"/>
    </row>
    <row r="1362" spans="1:60" x14ac:dyDescent="0.45">
      <c r="A1362" t="s">
        <v>579</v>
      </c>
      <c r="B1362" t="s">
        <v>30</v>
      </c>
      <c r="C1362" s="6">
        <v>44432.577777777777</v>
      </c>
      <c r="D1362" s="5">
        <v>61.65</v>
      </c>
      <c r="E1362" s="6">
        <v>44433.385416666664</v>
      </c>
      <c r="F1362">
        <v>82.9</v>
      </c>
      <c r="G1362" s="7">
        <v>0.34470000000000001</v>
      </c>
      <c r="H1362">
        <v>18648.18</v>
      </c>
      <c r="I1362" s="7">
        <v>0.32119999999999999</v>
      </c>
      <c r="J1362">
        <v>941.61320000000001</v>
      </c>
      <c r="K1362">
        <v>58050.46</v>
      </c>
      <c r="L1362">
        <v>1628739.41</v>
      </c>
      <c r="M1362">
        <v>100</v>
      </c>
      <c r="N1362">
        <v>186.48</v>
      </c>
      <c r="O1362" s="7">
        <v>-8.1100000000000005E-2</v>
      </c>
      <c r="P1362" s="7">
        <v>0.34470000000000001</v>
      </c>
      <c r="Q1362" t="s">
        <v>535</v>
      </c>
      <c r="S1362" s="2">
        <f t="shared" si="239"/>
        <v>44432</v>
      </c>
      <c r="T1362" t="s">
        <v>579</v>
      </c>
      <c r="U1362" s="5">
        <v>61.65</v>
      </c>
      <c r="V1362">
        <v>82.9</v>
      </c>
      <c r="W1362">
        <f t="shared" si="242"/>
        <v>11752834.667279247</v>
      </c>
      <c r="X1362">
        <f t="shared" si="232"/>
        <v>29382.086668198117</v>
      </c>
      <c r="Y1362">
        <f t="shared" si="233"/>
        <v>475</v>
      </c>
      <c r="Z1362">
        <f t="shared" si="234"/>
        <v>9407.1374999999989</v>
      </c>
      <c r="AA1362" s="5" t="str">
        <f t="shared" si="240"/>
        <v/>
      </c>
      <c r="AB1362" s="24" t="str">
        <f>IFERROR(AA1362/MAX($J$3:AA1362)-1,"")</f>
        <v/>
      </c>
      <c r="AG1362" s="3">
        <v>44867</v>
      </c>
      <c r="AH1362">
        <v>13684513.810349235</v>
      </c>
      <c r="AI1362" s="24">
        <f>AH1362/MAX($AH$2:AH1362)-1</f>
        <v>-2.5001453405492424E-2</v>
      </c>
      <c r="AJ1362" s="27">
        <f t="shared" si="235"/>
        <v>1</v>
      </c>
      <c r="AK1362">
        <f t="shared" si="236"/>
        <v>1</v>
      </c>
      <c r="AL1362" s="28">
        <f t="shared" si="241"/>
        <v>2</v>
      </c>
      <c r="AM1362" s="28">
        <f t="shared" si="237"/>
        <v>1384</v>
      </c>
      <c r="AN1362" s="29">
        <f t="shared" ca="1" si="238"/>
        <v>-2.5001453405492424E-2</v>
      </c>
      <c r="AP1362" s="7"/>
      <c r="AT1362" s="3"/>
      <c r="AV1362" s="7"/>
      <c r="AW1362" s="6"/>
      <c r="AY1362" s="7"/>
      <c r="BA1362" s="7"/>
      <c r="BG1362" s="7"/>
      <c r="BH1362" s="7"/>
    </row>
    <row r="1363" spans="1:60" x14ac:dyDescent="0.45">
      <c r="A1363" t="s">
        <v>579</v>
      </c>
      <c r="B1363" t="s">
        <v>30</v>
      </c>
      <c r="C1363" s="6">
        <v>44432.57916666667</v>
      </c>
      <c r="D1363" s="5">
        <v>65.5</v>
      </c>
      <c r="E1363" s="6">
        <v>44433.385416666664</v>
      </c>
      <c r="F1363">
        <v>82.899990000000003</v>
      </c>
      <c r="G1363" s="7">
        <v>0.2656</v>
      </c>
      <c r="H1363">
        <v>14316.94</v>
      </c>
      <c r="I1363" s="7">
        <v>0.24299999999999999</v>
      </c>
      <c r="J1363">
        <v>899.53139999999996</v>
      </c>
      <c r="K1363">
        <v>58919.3</v>
      </c>
      <c r="L1363">
        <v>1798178.21</v>
      </c>
      <c r="M1363">
        <v>98</v>
      </c>
      <c r="N1363">
        <v>146.09</v>
      </c>
      <c r="O1363" s="7">
        <v>-9.9199999999999997E-2</v>
      </c>
      <c r="P1363" s="7">
        <v>0.2656</v>
      </c>
      <c r="Q1363" t="s">
        <v>535</v>
      </c>
      <c r="S1363" s="2">
        <f t="shared" si="239"/>
        <v>44432</v>
      </c>
      <c r="T1363" t="s">
        <v>579</v>
      </c>
      <c r="U1363" s="5">
        <v>65.5</v>
      </c>
      <c r="V1363">
        <v>82.899990000000003</v>
      </c>
      <c r="W1363">
        <f t="shared" si="242"/>
        <v>11752834.667279247</v>
      </c>
      <c r="X1363">
        <f t="shared" si="232"/>
        <v>29382.086668198117</v>
      </c>
      <c r="Y1363">
        <f t="shared" si="233"/>
        <v>450</v>
      </c>
      <c r="Z1363">
        <f t="shared" si="234"/>
        <v>7162.1955450000005</v>
      </c>
      <c r="AA1363" s="5">
        <f t="shared" si="240"/>
        <v>11769404.000324247</v>
      </c>
      <c r="AB1363" s="24">
        <f>IFERROR(AA1363/MAX($J$3:AA1363)-1,"")</f>
        <v>-4.1276903656815911E-2</v>
      </c>
      <c r="AG1363" s="3">
        <v>44868</v>
      </c>
      <c r="AH1363">
        <v>13684513.810349235</v>
      </c>
      <c r="AI1363" s="24">
        <f>AH1363/MAX($AH$2:AH1363)-1</f>
        <v>-2.5001453405492424E-2</v>
      </c>
      <c r="AJ1363" s="27">
        <f t="shared" si="235"/>
        <v>1</v>
      </c>
      <c r="AK1363">
        <f t="shared" si="236"/>
        <v>1</v>
      </c>
      <c r="AL1363" s="28">
        <f t="shared" si="241"/>
        <v>2</v>
      </c>
      <c r="AM1363" s="28">
        <f t="shared" si="237"/>
        <v>1384</v>
      </c>
      <c r="AN1363" s="29">
        <f t="shared" ca="1" si="238"/>
        <v>-2.5001453405492424E-2</v>
      </c>
      <c r="AP1363" s="7"/>
      <c r="AT1363" s="3"/>
      <c r="AV1363" s="7"/>
      <c r="AW1363" s="6"/>
      <c r="AY1363" s="7"/>
      <c r="BA1363" s="7"/>
      <c r="BG1363" s="7"/>
      <c r="BH1363" s="7"/>
    </row>
    <row r="1364" spans="1:60" x14ac:dyDescent="0.45">
      <c r="A1364" t="s">
        <v>603</v>
      </c>
      <c r="B1364" t="s">
        <v>30</v>
      </c>
      <c r="C1364" s="6">
        <v>44433.42083333333</v>
      </c>
      <c r="D1364" s="5">
        <v>43.5</v>
      </c>
      <c r="E1364" s="6">
        <v>44434.385416666664</v>
      </c>
      <c r="F1364">
        <v>10.4</v>
      </c>
      <c r="G1364" s="7">
        <v>-0.76090000000000002</v>
      </c>
      <c r="H1364">
        <v>-44963.12</v>
      </c>
      <c r="I1364" s="7">
        <v>-0.77329999999999999</v>
      </c>
      <c r="J1364">
        <v>1336.6369999999999</v>
      </c>
      <c r="K1364">
        <v>58143.7</v>
      </c>
      <c r="L1364">
        <v>1583776.29</v>
      </c>
      <c r="M1364">
        <v>326</v>
      </c>
      <c r="N1364">
        <v>-137.91999999999999</v>
      </c>
      <c r="O1364" s="7">
        <v>-0.76090000000000002</v>
      </c>
      <c r="P1364" s="7">
        <v>0.36780000000000002</v>
      </c>
      <c r="Q1364" t="s">
        <v>535</v>
      </c>
      <c r="S1364" s="2">
        <f t="shared" si="239"/>
        <v>44433</v>
      </c>
      <c r="T1364" t="s">
        <v>603</v>
      </c>
      <c r="U1364" s="5">
        <v>43.5</v>
      </c>
      <c r="V1364">
        <v>10.4</v>
      </c>
      <c r="W1364">
        <f t="shared" si="242"/>
        <v>11769404.000324247</v>
      </c>
      <c r="X1364">
        <f t="shared" si="232"/>
        <v>29423.51000081062</v>
      </c>
      <c r="Y1364">
        <f t="shared" si="233"/>
        <v>675</v>
      </c>
      <c r="Z1364">
        <f t="shared" si="234"/>
        <v>-22706.325000000001</v>
      </c>
      <c r="AA1364" s="5">
        <f t="shared" si="240"/>
        <v>11746697.675324248</v>
      </c>
      <c r="AB1364" s="24">
        <f>IFERROR(AA1364/MAX($J$3:AA1364)-1,"")</f>
        <v>-4.3126536672215332E-2</v>
      </c>
      <c r="AG1364" s="3">
        <v>44869</v>
      </c>
      <c r="AH1364">
        <v>13684513.810349235</v>
      </c>
      <c r="AI1364" s="24">
        <f>AH1364/MAX($AH$2:AH1364)-1</f>
        <v>-2.5001453405492424E-2</v>
      </c>
      <c r="AJ1364" s="27">
        <f t="shared" si="235"/>
        <v>1</v>
      </c>
      <c r="AK1364">
        <f t="shared" si="236"/>
        <v>1</v>
      </c>
      <c r="AL1364" s="28">
        <f t="shared" si="241"/>
        <v>2</v>
      </c>
      <c r="AM1364" s="28">
        <f t="shared" si="237"/>
        <v>1384</v>
      </c>
      <c r="AN1364" s="29">
        <f t="shared" ca="1" si="238"/>
        <v>-2.5001453405492424E-2</v>
      </c>
      <c r="AP1364" s="7"/>
      <c r="AT1364" s="3"/>
      <c r="AV1364" s="7"/>
      <c r="AW1364" s="6"/>
      <c r="AY1364" s="7"/>
      <c r="BA1364" s="7"/>
      <c r="BG1364" s="7"/>
      <c r="BH1364" s="7"/>
    </row>
    <row r="1365" spans="1:60" x14ac:dyDescent="0.45">
      <c r="A1365" t="s">
        <v>603</v>
      </c>
      <c r="B1365" t="s">
        <v>30</v>
      </c>
      <c r="C1365" s="6">
        <v>44434.429166666669</v>
      </c>
      <c r="D1365" s="5">
        <v>16.5</v>
      </c>
      <c r="E1365" s="6">
        <v>44434.638194444444</v>
      </c>
      <c r="F1365">
        <v>0.1</v>
      </c>
      <c r="G1365" s="7">
        <v>-0.99390000000000001</v>
      </c>
      <c r="H1365">
        <v>-58150.559999999998</v>
      </c>
      <c r="I1365" s="7">
        <v>-1.004</v>
      </c>
      <c r="J1365">
        <v>3510.2350000000001</v>
      </c>
      <c r="K1365">
        <v>57918.879999999997</v>
      </c>
      <c r="L1365">
        <v>1525625.73</v>
      </c>
      <c r="M1365">
        <v>302</v>
      </c>
      <c r="N1365">
        <v>-192.55</v>
      </c>
      <c r="O1365" s="7">
        <v>-0.99390000000000001</v>
      </c>
      <c r="P1365" s="7">
        <v>0.1</v>
      </c>
      <c r="Q1365" t="s">
        <v>535</v>
      </c>
      <c r="S1365" s="2">
        <f t="shared" si="239"/>
        <v>44434</v>
      </c>
      <c r="T1365" t="s">
        <v>603</v>
      </c>
      <c r="U1365" s="5">
        <v>16.5</v>
      </c>
      <c r="V1365">
        <v>0.1</v>
      </c>
      <c r="W1365">
        <f t="shared" si="242"/>
        <v>11746697.675324248</v>
      </c>
      <c r="X1365">
        <f t="shared" si="232"/>
        <v>29366.744188310622</v>
      </c>
      <c r="Y1365">
        <f t="shared" si="233"/>
        <v>1775</v>
      </c>
      <c r="Z1365">
        <f t="shared" si="234"/>
        <v>-29404.649999999998</v>
      </c>
      <c r="AA1365" s="5">
        <f t="shared" si="240"/>
        <v>11717293.025324248</v>
      </c>
      <c r="AB1365" s="24">
        <f>IFERROR(AA1365/MAX($J$3:AA1365)-1,"")</f>
        <v>-4.5521808097523819E-2</v>
      </c>
      <c r="AG1365" s="3">
        <v>44870</v>
      </c>
      <c r="AH1365">
        <v>13684513.810349235</v>
      </c>
      <c r="AI1365" s="24">
        <f>AH1365/MAX($AH$2:AH1365)-1</f>
        <v>-2.5001453405492424E-2</v>
      </c>
      <c r="AJ1365" s="27">
        <f t="shared" si="235"/>
        <v>1</v>
      </c>
      <c r="AK1365">
        <f t="shared" si="236"/>
        <v>1</v>
      </c>
      <c r="AL1365" s="28">
        <f t="shared" si="241"/>
        <v>2</v>
      </c>
      <c r="AM1365" s="28">
        <f t="shared" si="237"/>
        <v>1384</v>
      </c>
      <c r="AN1365" s="29">
        <f t="shared" ca="1" si="238"/>
        <v>-2.5001453405492424E-2</v>
      </c>
      <c r="AP1365" s="7"/>
      <c r="AT1365" s="3"/>
      <c r="AV1365" s="7"/>
      <c r="AW1365" s="6"/>
      <c r="AY1365" s="7"/>
      <c r="BA1365" s="7"/>
      <c r="BG1365" s="7"/>
      <c r="BH1365" s="7"/>
    </row>
    <row r="1366" spans="1:60" x14ac:dyDescent="0.45">
      <c r="A1366" t="s">
        <v>603</v>
      </c>
      <c r="B1366" t="s">
        <v>30</v>
      </c>
      <c r="C1366" s="6">
        <v>44435.526388888888</v>
      </c>
      <c r="D1366" s="5">
        <v>88</v>
      </c>
      <c r="E1366" s="6">
        <v>44438.385416666664</v>
      </c>
      <c r="F1366">
        <v>134.15</v>
      </c>
      <c r="G1366" s="7">
        <v>0.52439999999999998</v>
      </c>
      <c r="H1366">
        <v>28767.24</v>
      </c>
      <c r="I1366" s="7">
        <v>0.49919999999999998</v>
      </c>
      <c r="J1366">
        <v>654.86509999999998</v>
      </c>
      <c r="K1366">
        <v>57628.13</v>
      </c>
      <c r="L1366">
        <v>1554392.97</v>
      </c>
      <c r="M1366">
        <v>174</v>
      </c>
      <c r="N1366">
        <v>165.33</v>
      </c>
      <c r="O1366" s="7">
        <v>-0.14030000000000001</v>
      </c>
      <c r="P1366" s="7">
        <v>0.52439999999999998</v>
      </c>
      <c r="Q1366" t="s">
        <v>535</v>
      </c>
      <c r="S1366" s="2">
        <f t="shared" si="239"/>
        <v>44435</v>
      </c>
      <c r="T1366" t="s">
        <v>603</v>
      </c>
      <c r="U1366" s="5">
        <v>88</v>
      </c>
      <c r="V1366">
        <v>134.15</v>
      </c>
      <c r="W1366">
        <f t="shared" si="242"/>
        <v>11717293.025324248</v>
      </c>
      <c r="X1366">
        <f t="shared" si="232"/>
        <v>29293.232563310619</v>
      </c>
      <c r="Y1366">
        <f t="shared" si="233"/>
        <v>325</v>
      </c>
      <c r="Z1366">
        <f t="shared" si="234"/>
        <v>14276.762500000004</v>
      </c>
      <c r="AA1366" s="5" t="str">
        <f t="shared" si="240"/>
        <v/>
      </c>
      <c r="AB1366" s="24" t="str">
        <f>IFERROR(AA1366/MAX($J$3:AA1366)-1,"")</f>
        <v/>
      </c>
      <c r="AG1366" s="3">
        <v>44871</v>
      </c>
      <c r="AH1366">
        <v>13684513.810349235</v>
      </c>
      <c r="AI1366" s="24">
        <f>AH1366/MAX($AH$2:AH1366)-1</f>
        <v>-2.5001453405492424E-2</v>
      </c>
      <c r="AJ1366" s="27">
        <f t="shared" si="235"/>
        <v>1</v>
      </c>
      <c r="AK1366">
        <f t="shared" si="236"/>
        <v>1</v>
      </c>
      <c r="AL1366" s="28">
        <f t="shared" si="241"/>
        <v>2</v>
      </c>
      <c r="AM1366" s="28">
        <f t="shared" si="237"/>
        <v>1384</v>
      </c>
      <c r="AN1366" s="29">
        <f t="shared" ca="1" si="238"/>
        <v>-2.5001453405492424E-2</v>
      </c>
      <c r="AP1366" s="7"/>
      <c r="AT1366" s="3"/>
      <c r="AV1366" s="7"/>
      <c r="AW1366" s="6"/>
      <c r="AY1366" s="7"/>
      <c r="BA1366" s="7"/>
      <c r="BG1366" s="7"/>
      <c r="BH1366" s="7"/>
    </row>
    <row r="1367" spans="1:60" x14ac:dyDescent="0.45">
      <c r="A1367" t="s">
        <v>603</v>
      </c>
      <c r="B1367" t="s">
        <v>30</v>
      </c>
      <c r="C1367" s="6">
        <v>44435.636805555558</v>
      </c>
      <c r="D1367" s="5">
        <v>98.65</v>
      </c>
      <c r="E1367" s="6">
        <v>44438.385416666664</v>
      </c>
      <c r="F1367">
        <v>134.15</v>
      </c>
      <c r="G1367" s="7">
        <v>0.3599</v>
      </c>
      <c r="H1367">
        <v>19836.25</v>
      </c>
      <c r="I1367" s="7">
        <v>0.33629999999999999</v>
      </c>
      <c r="J1367">
        <v>597.98159999999996</v>
      </c>
      <c r="K1367">
        <v>58990.89</v>
      </c>
      <c r="L1367">
        <v>1818014.45</v>
      </c>
      <c r="M1367">
        <v>15</v>
      </c>
      <c r="N1367">
        <v>1322.42</v>
      </c>
      <c r="O1367" s="7">
        <v>-0.1181</v>
      </c>
      <c r="P1367" s="7">
        <v>0.3599</v>
      </c>
      <c r="Q1367" t="s">
        <v>535</v>
      </c>
      <c r="S1367" s="2">
        <f t="shared" si="239"/>
        <v>44435</v>
      </c>
      <c r="T1367" t="s">
        <v>603</v>
      </c>
      <c r="U1367" s="5">
        <v>98.65</v>
      </c>
      <c r="V1367">
        <v>134.15</v>
      </c>
      <c r="W1367">
        <f t="shared" si="242"/>
        <v>11717293.025324248</v>
      </c>
      <c r="X1367">
        <f t="shared" si="232"/>
        <v>29293.232563310619</v>
      </c>
      <c r="Y1367">
        <f t="shared" si="233"/>
        <v>300</v>
      </c>
      <c r="Z1367">
        <f t="shared" si="234"/>
        <v>9951.5999999999985</v>
      </c>
      <c r="AA1367" s="5">
        <f t="shared" si="240"/>
        <v>11741521.387824249</v>
      </c>
      <c r="AB1367" s="24">
        <f>IFERROR(AA1367/MAX($J$3:AA1367)-1,"")</f>
        <v>-4.354819153081535E-2</v>
      </c>
      <c r="AG1367" s="3">
        <v>44872</v>
      </c>
      <c r="AH1367">
        <v>13579342.435349235</v>
      </c>
      <c r="AI1367" s="24">
        <f>AH1367/MAX($AH$2:AH1367)-1</f>
        <v>-3.2494736629832932E-2</v>
      </c>
      <c r="AJ1367" s="27">
        <f t="shared" si="235"/>
        <v>1</v>
      </c>
      <c r="AK1367">
        <f t="shared" si="236"/>
        <v>1</v>
      </c>
      <c r="AL1367" s="28">
        <f t="shared" si="241"/>
        <v>2</v>
      </c>
      <c r="AM1367" s="28">
        <f t="shared" si="237"/>
        <v>1384</v>
      </c>
      <c r="AN1367" s="29">
        <f t="shared" ca="1" si="238"/>
        <v>-3.2494736629832932E-2</v>
      </c>
      <c r="AP1367" s="7"/>
      <c r="AT1367" s="3"/>
      <c r="AV1367" s="7"/>
      <c r="AW1367" s="6"/>
      <c r="AY1367" s="7"/>
      <c r="BA1367" s="7"/>
      <c r="BG1367" s="7"/>
      <c r="BH1367" s="7"/>
    </row>
    <row r="1368" spans="1:60" x14ac:dyDescent="0.45">
      <c r="A1368" t="s">
        <v>606</v>
      </c>
      <c r="B1368" t="s">
        <v>30</v>
      </c>
      <c r="C1368" s="6">
        <v>44438.417361111111</v>
      </c>
      <c r="D1368" s="5">
        <v>70.150000000000006</v>
      </c>
      <c r="E1368" s="6">
        <v>44439.385416666664</v>
      </c>
      <c r="F1368">
        <v>140.94999999999999</v>
      </c>
      <c r="G1368" s="7">
        <v>1.0093000000000001</v>
      </c>
      <c r="H1368">
        <v>56568.76</v>
      </c>
      <c r="I1368" s="7">
        <v>0.97919999999999996</v>
      </c>
      <c r="J1368">
        <v>823.54899999999998</v>
      </c>
      <c r="K1368">
        <v>57771.96</v>
      </c>
      <c r="L1368">
        <v>1610961.73</v>
      </c>
      <c r="M1368">
        <v>331</v>
      </c>
      <c r="N1368">
        <v>170.9</v>
      </c>
      <c r="O1368" s="7">
        <v>-2.07E-2</v>
      </c>
      <c r="P1368" s="7">
        <v>1.0093000000000001</v>
      </c>
      <c r="Q1368" t="s">
        <v>535</v>
      </c>
      <c r="S1368" s="2">
        <f t="shared" si="239"/>
        <v>44438</v>
      </c>
      <c r="T1368" t="s">
        <v>606</v>
      </c>
      <c r="U1368" s="5">
        <v>70.150000000000006</v>
      </c>
      <c r="V1368">
        <v>140.94999999999999</v>
      </c>
      <c r="W1368">
        <f t="shared" si="242"/>
        <v>11741521.387824249</v>
      </c>
      <c r="X1368">
        <f t="shared" si="232"/>
        <v>29353.803469560622</v>
      </c>
      <c r="Y1368">
        <f t="shared" si="233"/>
        <v>425</v>
      </c>
      <c r="Z1368">
        <f t="shared" si="234"/>
        <v>29192.82499999999</v>
      </c>
      <c r="AA1368" s="5" t="str">
        <f t="shared" si="240"/>
        <v/>
      </c>
      <c r="AB1368" s="24" t="str">
        <f>IFERROR(AA1368/MAX($J$3:AA1368)-1,"")</f>
        <v/>
      </c>
      <c r="AG1368" s="3">
        <v>44873</v>
      </c>
      <c r="AH1368">
        <v>13579342.435349235</v>
      </c>
      <c r="AI1368" s="24">
        <f>AH1368/MAX($AH$2:AH1368)-1</f>
        <v>-3.2494736629832932E-2</v>
      </c>
      <c r="AJ1368" s="27">
        <f t="shared" si="235"/>
        <v>1</v>
      </c>
      <c r="AK1368">
        <f t="shared" si="236"/>
        <v>1</v>
      </c>
      <c r="AL1368" s="28">
        <f t="shared" si="241"/>
        <v>2</v>
      </c>
      <c r="AM1368" s="28">
        <f t="shared" si="237"/>
        <v>1384</v>
      </c>
      <c r="AN1368" s="29">
        <f t="shared" ca="1" si="238"/>
        <v>-3.2494736629832932E-2</v>
      </c>
      <c r="AP1368" s="7"/>
      <c r="AT1368" s="3"/>
      <c r="AV1368" s="7"/>
      <c r="AW1368" s="6"/>
      <c r="AY1368" s="7"/>
      <c r="BA1368" s="7"/>
      <c r="BG1368" s="7"/>
      <c r="BH1368" s="7"/>
    </row>
    <row r="1369" spans="1:60" x14ac:dyDescent="0.45">
      <c r="A1369" t="s">
        <v>560</v>
      </c>
      <c r="B1369" t="s">
        <v>30</v>
      </c>
      <c r="C1369" s="6">
        <v>44438.442361111112</v>
      </c>
      <c r="D1369" s="5">
        <v>63.35</v>
      </c>
      <c r="E1369" s="6">
        <v>44439.385416666664</v>
      </c>
      <c r="F1369">
        <v>106.4</v>
      </c>
      <c r="G1369" s="7">
        <v>0.67959999999999998</v>
      </c>
      <c r="H1369">
        <v>37753.769999999997</v>
      </c>
      <c r="I1369" s="7">
        <v>0.65280000000000005</v>
      </c>
      <c r="J1369">
        <v>912.9742</v>
      </c>
      <c r="K1369">
        <v>57836.92</v>
      </c>
      <c r="L1369">
        <v>1648715.49</v>
      </c>
      <c r="M1369">
        <v>295</v>
      </c>
      <c r="N1369">
        <v>127.98</v>
      </c>
      <c r="O1369" s="7">
        <v>-0.21859999999999999</v>
      </c>
      <c r="P1369" s="7">
        <v>0.67959999999999998</v>
      </c>
      <c r="Q1369" t="s">
        <v>535</v>
      </c>
      <c r="S1369" s="2">
        <f t="shared" si="239"/>
        <v>44438</v>
      </c>
      <c r="T1369" t="s">
        <v>560</v>
      </c>
      <c r="U1369" s="5">
        <v>63.35</v>
      </c>
      <c r="V1369">
        <v>106.4</v>
      </c>
      <c r="W1369">
        <f t="shared" si="242"/>
        <v>11741521.387824249</v>
      </c>
      <c r="X1369">
        <f t="shared" si="232"/>
        <v>29353.803469560622</v>
      </c>
      <c r="Y1369">
        <f t="shared" si="233"/>
        <v>475</v>
      </c>
      <c r="Z1369">
        <f t="shared" si="234"/>
        <v>19642.4375</v>
      </c>
      <c r="AA1369" s="5" t="str">
        <f t="shared" si="240"/>
        <v/>
      </c>
      <c r="AB1369" s="24" t="str">
        <f>IFERROR(AA1369/MAX($J$3:AA1369)-1,"")</f>
        <v/>
      </c>
      <c r="AG1369" s="3">
        <v>44874</v>
      </c>
      <c r="AH1369">
        <v>13687762.710349236</v>
      </c>
      <c r="AI1369" s="24">
        <f>AH1369/MAX($AH$2:AH1369)-1</f>
        <v>-2.4769974755835533E-2</v>
      </c>
      <c r="AJ1369" s="27">
        <f t="shared" si="235"/>
        <v>1</v>
      </c>
      <c r="AK1369">
        <f t="shared" si="236"/>
        <v>1</v>
      </c>
      <c r="AL1369" s="28">
        <f t="shared" si="241"/>
        <v>2</v>
      </c>
      <c r="AM1369" s="28">
        <f t="shared" si="237"/>
        <v>1384</v>
      </c>
      <c r="AN1369" s="29">
        <f t="shared" ca="1" si="238"/>
        <v>-2.4769974755835533E-2</v>
      </c>
      <c r="AP1369" s="7"/>
      <c r="AT1369" s="3"/>
      <c r="AV1369" s="7"/>
      <c r="AW1369" s="6"/>
      <c r="AY1369" s="7"/>
      <c r="BA1369" s="7"/>
      <c r="BG1369" s="7"/>
      <c r="BH1369" s="7"/>
    </row>
    <row r="1370" spans="1:60" x14ac:dyDescent="0.45">
      <c r="A1370" t="s">
        <v>606</v>
      </c>
      <c r="B1370" t="s">
        <v>30</v>
      </c>
      <c r="C1370" s="6">
        <v>44438.521527777775</v>
      </c>
      <c r="D1370" s="5">
        <v>77.55</v>
      </c>
      <c r="E1370" s="6">
        <v>44439.385416666664</v>
      </c>
      <c r="F1370">
        <v>140.94999999999999</v>
      </c>
      <c r="G1370" s="7">
        <v>0.8175</v>
      </c>
      <c r="H1370">
        <v>46643.44</v>
      </c>
      <c r="I1370" s="7">
        <v>0.78939999999999999</v>
      </c>
      <c r="J1370">
        <v>761.96090000000004</v>
      </c>
      <c r="K1370">
        <v>59090.07</v>
      </c>
      <c r="L1370">
        <v>1864657.89</v>
      </c>
      <c r="M1370">
        <v>181</v>
      </c>
      <c r="N1370">
        <v>257.7</v>
      </c>
      <c r="O1370" s="7">
        <v>-3.0300000000000001E-2</v>
      </c>
      <c r="P1370" s="7">
        <v>0.8175</v>
      </c>
      <c r="Q1370" t="s">
        <v>535</v>
      </c>
      <c r="S1370" s="2">
        <f t="shared" si="239"/>
        <v>44438</v>
      </c>
      <c r="T1370" t="s">
        <v>606</v>
      </c>
      <c r="U1370" s="5">
        <v>77.55</v>
      </c>
      <c r="V1370">
        <v>140.94999999999999</v>
      </c>
      <c r="W1370">
        <f t="shared" si="242"/>
        <v>11741521.387824249</v>
      </c>
      <c r="X1370">
        <f t="shared" si="232"/>
        <v>29353.803469560622</v>
      </c>
      <c r="Y1370">
        <f t="shared" si="233"/>
        <v>375</v>
      </c>
      <c r="Z1370">
        <f t="shared" si="234"/>
        <v>22955.624999999996</v>
      </c>
      <c r="AA1370" s="5" t="str">
        <f t="shared" si="240"/>
        <v/>
      </c>
      <c r="AB1370" s="24" t="str">
        <f>IFERROR(AA1370/MAX($J$3:AA1370)-1,"")</f>
        <v/>
      </c>
      <c r="AG1370" s="3">
        <v>44875</v>
      </c>
      <c r="AH1370">
        <v>13619354.697849236</v>
      </c>
      <c r="AI1370" s="24">
        <f>AH1370/MAX($AH$2:AH1370)-1</f>
        <v>-2.9643930359028126E-2</v>
      </c>
      <c r="AJ1370" s="27">
        <f t="shared" si="235"/>
        <v>1</v>
      </c>
      <c r="AK1370">
        <f t="shared" si="236"/>
        <v>1</v>
      </c>
      <c r="AL1370" s="28">
        <f t="shared" si="241"/>
        <v>2</v>
      </c>
      <c r="AM1370" s="28">
        <f t="shared" si="237"/>
        <v>1384</v>
      </c>
      <c r="AN1370" s="29">
        <f t="shared" ca="1" si="238"/>
        <v>-2.9643930359028126E-2</v>
      </c>
      <c r="AP1370" s="7"/>
      <c r="AT1370" s="3"/>
      <c r="AV1370" s="7"/>
      <c r="AW1370" s="6"/>
      <c r="AY1370" s="7"/>
      <c r="BA1370" s="7"/>
      <c r="BG1370" s="7"/>
      <c r="BH1370" s="7"/>
    </row>
    <row r="1371" spans="1:60" x14ac:dyDescent="0.45">
      <c r="A1371" t="s">
        <v>560</v>
      </c>
      <c r="B1371" t="s">
        <v>30</v>
      </c>
      <c r="C1371" s="6">
        <v>44438.537499999999</v>
      </c>
      <c r="D1371" s="5">
        <v>58.8</v>
      </c>
      <c r="E1371" s="6">
        <v>44439.385416666664</v>
      </c>
      <c r="F1371">
        <v>106.4</v>
      </c>
      <c r="G1371" s="7">
        <v>0.8095</v>
      </c>
      <c r="H1371">
        <v>46188.03</v>
      </c>
      <c r="I1371" s="7">
        <v>0.78139999999999998</v>
      </c>
      <c r="J1371">
        <v>1005.224</v>
      </c>
      <c r="K1371">
        <v>59107.17</v>
      </c>
      <c r="L1371">
        <v>1910845.93</v>
      </c>
      <c r="M1371">
        <v>158</v>
      </c>
      <c r="N1371">
        <v>292.33</v>
      </c>
      <c r="O1371" s="7">
        <v>-4.7600000000000003E-2</v>
      </c>
      <c r="P1371" s="7">
        <v>0.8095</v>
      </c>
      <c r="Q1371" t="s">
        <v>535</v>
      </c>
      <c r="S1371" s="2">
        <f t="shared" si="239"/>
        <v>44438</v>
      </c>
      <c r="T1371" t="s">
        <v>560</v>
      </c>
      <c r="U1371" s="5">
        <v>58.8</v>
      </c>
      <c r="V1371">
        <v>106.4</v>
      </c>
      <c r="W1371">
        <f t="shared" si="242"/>
        <v>11741521.387824249</v>
      </c>
      <c r="X1371">
        <f t="shared" si="232"/>
        <v>29353.803469560622</v>
      </c>
      <c r="Y1371">
        <f t="shared" si="233"/>
        <v>500</v>
      </c>
      <c r="Z1371">
        <f t="shared" si="234"/>
        <v>22974</v>
      </c>
      <c r="AA1371" s="5">
        <f t="shared" si="240"/>
        <v>11836286.275324248</v>
      </c>
      <c r="AB1371" s="24">
        <f>IFERROR(AA1371/MAX($J$3:AA1371)-1,"")</f>
        <v>-3.5828744873524054E-2</v>
      </c>
      <c r="AG1371" s="3">
        <v>44876</v>
      </c>
      <c r="AH1371">
        <v>13625198.110349236</v>
      </c>
      <c r="AI1371" s="24">
        <f>AH1371/MAX($AH$2:AH1371)-1</f>
        <v>-2.9227597066255773E-2</v>
      </c>
      <c r="AJ1371" s="27">
        <f t="shared" si="235"/>
        <v>1</v>
      </c>
      <c r="AK1371">
        <f t="shared" si="236"/>
        <v>1</v>
      </c>
      <c r="AL1371" s="28">
        <f t="shared" si="241"/>
        <v>2</v>
      </c>
      <c r="AM1371" s="28">
        <f t="shared" si="237"/>
        <v>1384</v>
      </c>
      <c r="AN1371" s="29">
        <f t="shared" ca="1" si="238"/>
        <v>-2.9227597066255773E-2</v>
      </c>
      <c r="AP1371" s="7"/>
      <c r="AT1371" s="3"/>
      <c r="AV1371" s="7"/>
      <c r="AW1371" s="6"/>
      <c r="AY1371" s="7"/>
      <c r="BA1371" s="7"/>
      <c r="BG1371" s="7"/>
      <c r="BH1371" s="7"/>
    </row>
    <row r="1372" spans="1:60" x14ac:dyDescent="0.45">
      <c r="A1372" t="s">
        <v>619</v>
      </c>
      <c r="B1372" t="s">
        <v>30</v>
      </c>
      <c r="C1372" s="6">
        <v>44439.439583333333</v>
      </c>
      <c r="D1372" s="5">
        <v>56.7</v>
      </c>
      <c r="E1372" s="6">
        <v>44440.385416666664</v>
      </c>
      <c r="F1372">
        <v>174.2</v>
      </c>
      <c r="G1372" s="7">
        <v>2.0722999999999998</v>
      </c>
      <c r="H1372">
        <v>118326.92</v>
      </c>
      <c r="I1372" s="7">
        <v>2.0316000000000001</v>
      </c>
      <c r="J1372">
        <v>1027.2239999999999</v>
      </c>
      <c r="K1372">
        <v>58243.58</v>
      </c>
      <c r="L1372">
        <v>1767042.41</v>
      </c>
      <c r="M1372">
        <v>299</v>
      </c>
      <c r="N1372">
        <v>395.74</v>
      </c>
      <c r="O1372" s="7">
        <v>-0.18340000000000001</v>
      </c>
      <c r="P1372" s="7">
        <v>2.0722999999999998</v>
      </c>
      <c r="Q1372" t="s">
        <v>535</v>
      </c>
      <c r="S1372" s="2">
        <f t="shared" si="239"/>
        <v>44439</v>
      </c>
      <c r="T1372" t="s">
        <v>619</v>
      </c>
      <c r="U1372" s="5">
        <v>56.7</v>
      </c>
      <c r="V1372">
        <v>174.2</v>
      </c>
      <c r="W1372">
        <f t="shared" si="242"/>
        <v>11836286.275324248</v>
      </c>
      <c r="X1372">
        <f t="shared" si="232"/>
        <v>29590.715688310622</v>
      </c>
      <c r="Y1372">
        <f t="shared" si="233"/>
        <v>525</v>
      </c>
      <c r="Z1372">
        <f t="shared" si="234"/>
        <v>60475.275000000001</v>
      </c>
      <c r="AA1372" s="5" t="str">
        <f t="shared" si="240"/>
        <v/>
      </c>
      <c r="AB1372" s="24" t="str">
        <f>IFERROR(AA1372/MAX($J$3:AA1372)-1,"")</f>
        <v/>
      </c>
      <c r="AG1372" s="3">
        <v>44877</v>
      </c>
      <c r="AH1372">
        <v>13625198.110349236</v>
      </c>
      <c r="AI1372" s="24">
        <f>AH1372/MAX($AH$2:AH1372)-1</f>
        <v>-2.9227597066255773E-2</v>
      </c>
      <c r="AJ1372" s="27">
        <f t="shared" si="235"/>
        <v>1</v>
      </c>
      <c r="AK1372">
        <f t="shared" si="236"/>
        <v>1</v>
      </c>
      <c r="AL1372" s="28">
        <f t="shared" si="241"/>
        <v>2</v>
      </c>
      <c r="AM1372" s="28">
        <f t="shared" si="237"/>
        <v>1384</v>
      </c>
      <c r="AN1372" s="29">
        <f t="shared" ca="1" si="238"/>
        <v>-2.9227597066255773E-2</v>
      </c>
      <c r="AP1372" s="7"/>
      <c r="AT1372" s="3"/>
      <c r="AV1372" s="7"/>
      <c r="AW1372" s="6"/>
      <c r="AY1372" s="7"/>
      <c r="BA1372" s="7"/>
      <c r="BG1372" s="7"/>
      <c r="BH1372" s="7"/>
    </row>
    <row r="1373" spans="1:60" x14ac:dyDescent="0.45">
      <c r="A1373" t="s">
        <v>619</v>
      </c>
      <c r="B1373" t="s">
        <v>30</v>
      </c>
      <c r="C1373" s="6">
        <v>44439.527083333334</v>
      </c>
      <c r="D1373" s="5">
        <v>80.7</v>
      </c>
      <c r="E1373" s="6">
        <v>44440.385416666664</v>
      </c>
      <c r="F1373">
        <v>174.2</v>
      </c>
      <c r="G1373" s="7">
        <v>1.1586000000000001</v>
      </c>
      <c r="H1373">
        <v>67119.17</v>
      </c>
      <c r="I1373" s="7">
        <v>1.127</v>
      </c>
      <c r="J1373">
        <v>737.97059999999999</v>
      </c>
      <c r="K1373">
        <v>59554.23</v>
      </c>
      <c r="L1373">
        <v>1977965.09</v>
      </c>
      <c r="M1373">
        <v>173</v>
      </c>
      <c r="N1373">
        <v>387.97</v>
      </c>
      <c r="O1373" s="7">
        <v>-0.29310000000000003</v>
      </c>
      <c r="P1373" s="7">
        <v>1.1586000000000001</v>
      </c>
      <c r="Q1373" t="s">
        <v>535</v>
      </c>
      <c r="S1373" s="2">
        <f t="shared" si="239"/>
        <v>44439</v>
      </c>
      <c r="T1373" t="s">
        <v>619</v>
      </c>
      <c r="U1373" s="5">
        <v>80.7</v>
      </c>
      <c r="V1373">
        <v>174.2</v>
      </c>
      <c r="W1373">
        <f t="shared" si="242"/>
        <v>11836286.275324248</v>
      </c>
      <c r="X1373">
        <f t="shared" si="232"/>
        <v>29590.715688310622</v>
      </c>
      <c r="Y1373">
        <f t="shared" si="233"/>
        <v>375</v>
      </c>
      <c r="Z1373">
        <f t="shared" si="234"/>
        <v>34106.625</v>
      </c>
      <c r="AA1373" s="5" t="str">
        <f t="shared" si="240"/>
        <v/>
      </c>
      <c r="AB1373" s="24" t="str">
        <f>IFERROR(AA1373/MAX($J$3:AA1373)-1,"")</f>
        <v/>
      </c>
      <c r="AG1373" s="3">
        <v>44878</v>
      </c>
      <c r="AH1373">
        <v>13625198.110349236</v>
      </c>
      <c r="AI1373" s="24">
        <f>AH1373/MAX($AH$2:AH1373)-1</f>
        <v>-2.9227597066255773E-2</v>
      </c>
      <c r="AJ1373" s="27">
        <f t="shared" si="235"/>
        <v>1</v>
      </c>
      <c r="AK1373">
        <f t="shared" si="236"/>
        <v>1</v>
      </c>
      <c r="AL1373" s="28">
        <f t="shared" si="241"/>
        <v>2</v>
      </c>
      <c r="AM1373" s="28">
        <f t="shared" si="237"/>
        <v>1384</v>
      </c>
      <c r="AN1373" s="29">
        <f t="shared" ca="1" si="238"/>
        <v>-2.9227597066255773E-2</v>
      </c>
      <c r="AP1373" s="7"/>
      <c r="AT1373" s="3"/>
      <c r="AV1373" s="7"/>
      <c r="AW1373" s="6"/>
      <c r="AY1373" s="7"/>
      <c r="BA1373" s="7"/>
      <c r="BG1373" s="7"/>
      <c r="BH1373" s="7"/>
    </row>
    <row r="1374" spans="1:60" x14ac:dyDescent="0.45">
      <c r="A1374" t="s">
        <v>559</v>
      </c>
      <c r="B1374" t="s">
        <v>30</v>
      </c>
      <c r="C1374" s="6">
        <v>44439.53402777778</v>
      </c>
      <c r="D1374" s="5">
        <v>56.15</v>
      </c>
      <c r="E1374" s="6">
        <v>44440.385416666664</v>
      </c>
      <c r="F1374">
        <v>134</v>
      </c>
      <c r="G1374" s="7">
        <v>1.3865000000000001</v>
      </c>
      <c r="H1374">
        <v>78913.38</v>
      </c>
      <c r="I1374" s="7">
        <v>1.3526</v>
      </c>
      <c r="J1374">
        <v>1039.038</v>
      </c>
      <c r="K1374">
        <v>58341.99</v>
      </c>
      <c r="L1374">
        <v>1845955.8</v>
      </c>
      <c r="M1374">
        <v>163</v>
      </c>
      <c r="N1374">
        <v>484.13</v>
      </c>
      <c r="O1374" s="7">
        <v>-0.3553</v>
      </c>
      <c r="P1374" s="7">
        <v>1.7426999999999999</v>
      </c>
      <c r="Q1374" t="s">
        <v>535</v>
      </c>
      <c r="S1374" s="2">
        <f t="shared" si="239"/>
        <v>44439</v>
      </c>
      <c r="T1374" t="s">
        <v>559</v>
      </c>
      <c r="U1374" s="5">
        <v>56.15</v>
      </c>
      <c r="V1374">
        <v>134</v>
      </c>
      <c r="W1374">
        <f t="shared" si="242"/>
        <v>11836286.275324248</v>
      </c>
      <c r="X1374">
        <f t="shared" si="232"/>
        <v>29590.715688310622</v>
      </c>
      <c r="Y1374">
        <f t="shared" si="233"/>
        <v>525</v>
      </c>
      <c r="Z1374">
        <f t="shared" si="234"/>
        <v>39872.962499999994</v>
      </c>
      <c r="AA1374" s="5" t="str">
        <f t="shared" si="240"/>
        <v/>
      </c>
      <c r="AB1374" s="24" t="str">
        <f>IFERROR(AA1374/MAX($J$3:AA1374)-1,"")</f>
        <v/>
      </c>
      <c r="AG1374" s="3">
        <v>44879</v>
      </c>
      <c r="AH1374">
        <v>13613293.735349236</v>
      </c>
      <c r="AI1374" s="24">
        <f>AH1374/MAX($AH$2:AH1374)-1</f>
        <v>-3.0075763722665405E-2</v>
      </c>
      <c r="AJ1374" s="27">
        <f t="shared" si="235"/>
        <v>1</v>
      </c>
      <c r="AK1374">
        <f t="shared" si="236"/>
        <v>1</v>
      </c>
      <c r="AL1374" s="28">
        <f t="shared" si="241"/>
        <v>2</v>
      </c>
      <c r="AM1374" s="28">
        <f t="shared" si="237"/>
        <v>1384</v>
      </c>
      <c r="AN1374" s="29">
        <f t="shared" ca="1" si="238"/>
        <v>-3.0075763722665405E-2</v>
      </c>
      <c r="AP1374" s="7"/>
      <c r="AT1374" s="3"/>
      <c r="AV1374" s="7"/>
      <c r="AW1374" s="6"/>
      <c r="AY1374" s="7"/>
      <c r="BA1374" s="7"/>
      <c r="BG1374" s="7"/>
      <c r="BH1374" s="7"/>
    </row>
    <row r="1375" spans="1:60" x14ac:dyDescent="0.45">
      <c r="A1375" t="s">
        <v>559</v>
      </c>
      <c r="B1375" t="s">
        <v>30</v>
      </c>
      <c r="C1375" s="6">
        <v>44439.53402777778</v>
      </c>
      <c r="D1375" s="5">
        <v>56.15</v>
      </c>
      <c r="E1375" s="6">
        <v>44440.385416666664</v>
      </c>
      <c r="F1375">
        <v>134</v>
      </c>
      <c r="G1375" s="7">
        <v>1.3865000000000001</v>
      </c>
      <c r="H1375">
        <v>80527.710000000006</v>
      </c>
      <c r="I1375" s="7">
        <v>1.3526</v>
      </c>
      <c r="J1375">
        <v>1060.2940000000001</v>
      </c>
      <c r="K1375">
        <v>59535.48</v>
      </c>
      <c r="L1375">
        <v>2058492.8</v>
      </c>
      <c r="M1375">
        <v>163</v>
      </c>
      <c r="N1375">
        <v>494.04</v>
      </c>
      <c r="O1375" s="7">
        <v>-0.3553</v>
      </c>
      <c r="P1375" s="7">
        <v>1.7426999999999999</v>
      </c>
      <c r="Q1375" t="s">
        <v>535</v>
      </c>
      <c r="S1375" s="2">
        <f t="shared" si="239"/>
        <v>44439</v>
      </c>
      <c r="T1375" t="s">
        <v>559</v>
      </c>
      <c r="U1375" s="5">
        <v>56.15</v>
      </c>
      <c r="V1375">
        <v>134</v>
      </c>
      <c r="W1375">
        <f t="shared" si="242"/>
        <v>11836286.275324248</v>
      </c>
      <c r="X1375">
        <f t="shared" si="232"/>
        <v>29590.715688310622</v>
      </c>
      <c r="Y1375">
        <f t="shared" si="233"/>
        <v>525</v>
      </c>
      <c r="Z1375">
        <f t="shared" si="234"/>
        <v>39872.962499999994</v>
      </c>
      <c r="AA1375" s="5">
        <f t="shared" si="240"/>
        <v>12010614.100324247</v>
      </c>
      <c r="AB1375" s="24">
        <f>IFERROR(AA1375/MAX($J$3:AA1375)-1,"")</f>
        <v>-2.1628186191184007E-2</v>
      </c>
      <c r="AG1375" s="3">
        <v>44880</v>
      </c>
      <c r="AH1375">
        <v>13603035.935349235</v>
      </c>
      <c r="AI1375" s="24">
        <f>AH1375/MAX($AH$2:AH1375)-1</f>
        <v>-3.0806614685283784E-2</v>
      </c>
      <c r="AJ1375" s="27">
        <f t="shared" si="235"/>
        <v>1</v>
      </c>
      <c r="AK1375">
        <f t="shared" si="236"/>
        <v>1</v>
      </c>
      <c r="AL1375" s="28">
        <f t="shared" si="241"/>
        <v>2</v>
      </c>
      <c r="AM1375" s="28">
        <f t="shared" si="237"/>
        <v>1384</v>
      </c>
      <c r="AN1375" s="29">
        <f t="shared" ca="1" si="238"/>
        <v>-3.0806614685283784E-2</v>
      </c>
      <c r="AP1375" s="7"/>
      <c r="AT1375" s="3"/>
      <c r="AV1375" s="7"/>
      <c r="AW1375" s="6"/>
      <c r="AY1375" s="7"/>
      <c r="BA1375" s="7"/>
      <c r="BG1375" s="7"/>
      <c r="BH1375" s="7"/>
    </row>
    <row r="1376" spans="1:60" x14ac:dyDescent="0.45">
      <c r="A1376" t="s">
        <v>907</v>
      </c>
      <c r="B1376" t="s">
        <v>30</v>
      </c>
      <c r="C1376" s="6">
        <v>44440.416666666664</v>
      </c>
      <c r="D1376" s="5">
        <v>79.45</v>
      </c>
      <c r="E1376" s="6">
        <v>44441.385416666664</v>
      </c>
      <c r="F1376">
        <v>7.65</v>
      </c>
      <c r="G1376" s="7">
        <v>-0.90369999999999995</v>
      </c>
      <c r="H1376">
        <v>-54176.05</v>
      </c>
      <c r="I1376" s="7">
        <v>-0.91469999999999996</v>
      </c>
      <c r="J1376">
        <v>745.49760000000003</v>
      </c>
      <c r="K1376">
        <v>59229.78</v>
      </c>
      <c r="L1376">
        <v>1791779.74</v>
      </c>
      <c r="M1376">
        <v>332</v>
      </c>
      <c r="N1376">
        <v>-163.18</v>
      </c>
      <c r="O1376" s="7">
        <v>-0.94899999999999995</v>
      </c>
      <c r="P1376" s="7">
        <v>6.5500000000000003E-2</v>
      </c>
      <c r="Q1376" t="s">
        <v>535</v>
      </c>
      <c r="S1376" s="2">
        <f t="shared" si="239"/>
        <v>44440</v>
      </c>
      <c r="T1376" t="s">
        <v>907</v>
      </c>
      <c r="U1376" s="5">
        <v>79.45</v>
      </c>
      <c r="V1376">
        <v>7.65</v>
      </c>
      <c r="W1376">
        <f t="shared" si="242"/>
        <v>12010614.100324247</v>
      </c>
      <c r="X1376">
        <f t="shared" si="232"/>
        <v>30026.535250810619</v>
      </c>
      <c r="Y1376">
        <f t="shared" si="233"/>
        <v>375</v>
      </c>
      <c r="Z1376">
        <f t="shared" si="234"/>
        <v>-27251.625000000004</v>
      </c>
      <c r="AA1376" s="5" t="str">
        <f t="shared" si="240"/>
        <v/>
      </c>
      <c r="AB1376" s="24" t="str">
        <f>IFERROR(AA1376/MAX($J$3:AA1376)-1,"")</f>
        <v/>
      </c>
      <c r="AG1376" s="3">
        <v>44881</v>
      </c>
      <c r="AH1376">
        <v>13603035.935349235</v>
      </c>
      <c r="AI1376" s="24">
        <f>AH1376/MAX($AH$2:AH1376)-1</f>
        <v>-3.0806614685283784E-2</v>
      </c>
      <c r="AJ1376" s="27">
        <f t="shared" si="235"/>
        <v>1</v>
      </c>
      <c r="AK1376">
        <f t="shared" si="236"/>
        <v>1</v>
      </c>
      <c r="AL1376" s="28">
        <f t="shared" si="241"/>
        <v>2</v>
      </c>
      <c r="AM1376" s="28">
        <f t="shared" si="237"/>
        <v>1384</v>
      </c>
      <c r="AN1376" s="29">
        <f t="shared" ca="1" si="238"/>
        <v>-3.0806614685283784E-2</v>
      </c>
      <c r="AP1376" s="7"/>
      <c r="AT1376" s="3"/>
      <c r="AV1376" s="7"/>
      <c r="AW1376" s="6"/>
      <c r="AY1376" s="7"/>
      <c r="BA1376" s="7"/>
      <c r="BG1376" s="7"/>
      <c r="BH1376" s="7"/>
    </row>
    <row r="1377" spans="1:60" x14ac:dyDescent="0.45">
      <c r="A1377" t="s">
        <v>550</v>
      </c>
      <c r="B1377" t="s">
        <v>30</v>
      </c>
      <c r="C1377" s="6">
        <v>44440.431250000001</v>
      </c>
      <c r="D1377" s="5">
        <v>84.15</v>
      </c>
      <c r="E1377" s="6">
        <v>44441.385416666664</v>
      </c>
      <c r="F1377">
        <v>15.3</v>
      </c>
      <c r="G1377" s="7">
        <v>-0.81820000000000004</v>
      </c>
      <c r="H1377">
        <v>-49083.360000000001</v>
      </c>
      <c r="I1377" s="7">
        <v>-0.83</v>
      </c>
      <c r="J1377">
        <v>702.75199999999995</v>
      </c>
      <c r="K1377">
        <v>59136.58</v>
      </c>
      <c r="L1377">
        <v>1742696.38</v>
      </c>
      <c r="M1377">
        <v>311</v>
      </c>
      <c r="N1377">
        <v>-157.82</v>
      </c>
      <c r="O1377" s="7">
        <v>-0.84550000000000003</v>
      </c>
      <c r="P1377" s="7">
        <v>3.0300000000000001E-2</v>
      </c>
      <c r="Q1377" t="s">
        <v>535</v>
      </c>
      <c r="S1377" s="2">
        <f t="shared" si="239"/>
        <v>44440</v>
      </c>
      <c r="T1377" t="s">
        <v>550</v>
      </c>
      <c r="U1377" s="5">
        <v>84.15</v>
      </c>
      <c r="V1377">
        <v>15.3</v>
      </c>
      <c r="W1377">
        <f t="shared" si="242"/>
        <v>12010614.100324247</v>
      </c>
      <c r="X1377">
        <f t="shared" si="232"/>
        <v>30026.535250810619</v>
      </c>
      <c r="Y1377">
        <f t="shared" si="233"/>
        <v>350</v>
      </c>
      <c r="Z1377">
        <f t="shared" si="234"/>
        <v>-24445.574999999997</v>
      </c>
      <c r="AA1377" s="5">
        <f t="shared" si="240"/>
        <v>11958916.900324248</v>
      </c>
      <c r="AB1377" s="24">
        <f>IFERROR(AA1377/MAX($J$3:AA1377)-1,"")</f>
        <v>-2.5839384961734102E-2</v>
      </c>
      <c r="AG1377" s="3">
        <v>44882</v>
      </c>
      <c r="AH1377">
        <v>13603035.935349235</v>
      </c>
      <c r="AI1377" s="24">
        <f>AH1377/MAX($AH$2:AH1377)-1</f>
        <v>-3.0806614685283784E-2</v>
      </c>
      <c r="AJ1377" s="27">
        <f t="shared" si="235"/>
        <v>1</v>
      </c>
      <c r="AK1377">
        <f t="shared" si="236"/>
        <v>1</v>
      </c>
      <c r="AL1377" s="28">
        <f t="shared" si="241"/>
        <v>2</v>
      </c>
      <c r="AM1377" s="28">
        <f t="shared" si="237"/>
        <v>1384</v>
      </c>
      <c r="AN1377" s="29">
        <f t="shared" ca="1" si="238"/>
        <v>-3.0806614685283784E-2</v>
      </c>
      <c r="AP1377" s="7"/>
      <c r="AT1377" s="3"/>
      <c r="AV1377" s="7"/>
      <c r="AW1377" s="6"/>
      <c r="AY1377" s="7"/>
      <c r="BA1377" s="7"/>
      <c r="BG1377" s="7"/>
      <c r="BH1377" s="7"/>
    </row>
    <row r="1378" spans="1:60" x14ac:dyDescent="0.45">
      <c r="A1378" t="s">
        <v>550</v>
      </c>
      <c r="B1378" t="s">
        <v>30</v>
      </c>
      <c r="C1378" s="6">
        <v>44441.468055555553</v>
      </c>
      <c r="D1378" s="5">
        <v>26.2</v>
      </c>
      <c r="E1378" s="6">
        <v>44441.638194444444</v>
      </c>
      <c r="F1378">
        <v>85.9</v>
      </c>
      <c r="G1378" s="7">
        <v>2.2786</v>
      </c>
      <c r="H1378">
        <v>131273.92000000001</v>
      </c>
      <c r="I1378" s="7">
        <v>2.2357999999999998</v>
      </c>
      <c r="J1378">
        <v>2240.9720000000002</v>
      </c>
      <c r="K1378">
        <v>58713.48</v>
      </c>
      <c r="L1378">
        <v>1873970.3</v>
      </c>
      <c r="M1378">
        <v>246</v>
      </c>
      <c r="N1378">
        <v>533.63</v>
      </c>
      <c r="O1378" s="7">
        <v>-9.9199999999999997E-2</v>
      </c>
      <c r="P1378" s="7">
        <v>2.5878000000000001</v>
      </c>
      <c r="Q1378" t="s">
        <v>535</v>
      </c>
      <c r="S1378" s="2">
        <f t="shared" si="239"/>
        <v>44441</v>
      </c>
      <c r="T1378" t="s">
        <v>550</v>
      </c>
      <c r="U1378" s="5">
        <v>26.2</v>
      </c>
      <c r="V1378">
        <v>85.9</v>
      </c>
      <c r="W1378">
        <f t="shared" si="242"/>
        <v>11958916.900324248</v>
      </c>
      <c r="X1378">
        <f t="shared" si="232"/>
        <v>29897.29225081062</v>
      </c>
      <c r="Y1378">
        <f t="shared" si="233"/>
        <v>1150</v>
      </c>
      <c r="Z1378">
        <f t="shared" si="234"/>
        <v>67365.850000000006</v>
      </c>
      <c r="AA1378" s="5" t="str">
        <f t="shared" si="240"/>
        <v/>
      </c>
      <c r="AB1378" s="24" t="str">
        <f>IFERROR(AA1378/MAX($J$3:AA1378)-1,"")</f>
        <v/>
      </c>
      <c r="AG1378" s="3">
        <v>44883</v>
      </c>
      <c r="AH1378">
        <v>13577868.647849236</v>
      </c>
      <c r="AI1378" s="24">
        <f>AH1378/MAX($AH$2:AH1378)-1</f>
        <v>-3.2599741505446644E-2</v>
      </c>
      <c r="AJ1378" s="27">
        <f t="shared" si="235"/>
        <v>1</v>
      </c>
      <c r="AK1378">
        <f t="shared" si="236"/>
        <v>1</v>
      </c>
      <c r="AL1378" s="28">
        <f t="shared" si="241"/>
        <v>2</v>
      </c>
      <c r="AM1378" s="28">
        <f t="shared" si="237"/>
        <v>1384</v>
      </c>
      <c r="AN1378" s="29">
        <f t="shared" ca="1" si="238"/>
        <v>-3.2599741505446644E-2</v>
      </c>
      <c r="AP1378" s="7"/>
      <c r="AT1378" s="3"/>
      <c r="AV1378" s="7"/>
      <c r="AW1378" s="6"/>
      <c r="AY1378" s="7"/>
      <c r="BA1378" s="7"/>
      <c r="BG1378" s="7"/>
      <c r="BH1378" s="7"/>
    </row>
    <row r="1379" spans="1:60" x14ac:dyDescent="0.45">
      <c r="A1379" t="s">
        <v>907</v>
      </c>
      <c r="B1379" t="s">
        <v>30</v>
      </c>
      <c r="C1379" s="6">
        <v>44441.497916666667</v>
      </c>
      <c r="D1379" s="5">
        <v>13.15</v>
      </c>
      <c r="E1379" s="6">
        <v>44441.638194444444</v>
      </c>
      <c r="F1379">
        <v>35.950000000000003</v>
      </c>
      <c r="G1379" s="7">
        <v>1.7338</v>
      </c>
      <c r="H1379">
        <v>99764.13</v>
      </c>
      <c r="I1379" s="7">
        <v>1.6964999999999999</v>
      </c>
      <c r="J1379">
        <v>4471.9229999999998</v>
      </c>
      <c r="K1379">
        <v>58805.79</v>
      </c>
      <c r="L1379">
        <v>1973734.43</v>
      </c>
      <c r="M1379">
        <v>203</v>
      </c>
      <c r="N1379">
        <v>491.45</v>
      </c>
      <c r="O1379" s="7">
        <v>-0.51329999999999998</v>
      </c>
      <c r="P1379" s="7">
        <v>2.4790999999999999</v>
      </c>
      <c r="Q1379" t="s">
        <v>535</v>
      </c>
      <c r="S1379" s="2">
        <f t="shared" si="239"/>
        <v>44441</v>
      </c>
      <c r="T1379" t="s">
        <v>907</v>
      </c>
      <c r="U1379" s="5">
        <v>13.15</v>
      </c>
      <c r="V1379">
        <v>35.950000000000003</v>
      </c>
      <c r="W1379">
        <f t="shared" si="242"/>
        <v>11958916.900324248</v>
      </c>
      <c r="X1379">
        <f t="shared" si="232"/>
        <v>29897.29225081062</v>
      </c>
      <c r="Y1379">
        <f t="shared" si="233"/>
        <v>2275</v>
      </c>
      <c r="Z1379">
        <f t="shared" si="234"/>
        <v>50752.975000000013</v>
      </c>
      <c r="AA1379" s="5" t="str">
        <f t="shared" si="240"/>
        <v/>
      </c>
      <c r="AB1379" s="24" t="str">
        <f>IFERROR(AA1379/MAX($J$3:AA1379)-1,"")</f>
        <v/>
      </c>
      <c r="AG1379" s="3">
        <v>44884</v>
      </c>
      <c r="AH1379">
        <v>13577868.647849236</v>
      </c>
      <c r="AI1379" s="24">
        <f>AH1379/MAX($AH$2:AH1379)-1</f>
        <v>-3.2599741505446644E-2</v>
      </c>
      <c r="AJ1379" s="27">
        <f t="shared" si="235"/>
        <v>1</v>
      </c>
      <c r="AK1379">
        <f t="shared" si="236"/>
        <v>1</v>
      </c>
      <c r="AL1379" s="28">
        <f t="shared" si="241"/>
        <v>2</v>
      </c>
      <c r="AM1379" s="28">
        <f t="shared" si="237"/>
        <v>1384</v>
      </c>
      <c r="AN1379" s="29">
        <f t="shared" ca="1" si="238"/>
        <v>-3.2599741505446644E-2</v>
      </c>
      <c r="AP1379" s="7"/>
      <c r="AT1379" s="3"/>
      <c r="AV1379" s="7"/>
      <c r="AW1379" s="6"/>
      <c r="AY1379" s="7"/>
      <c r="BA1379" s="7"/>
      <c r="BG1379" s="7"/>
      <c r="BH1379" s="7"/>
    </row>
    <row r="1380" spans="1:60" x14ac:dyDescent="0.45">
      <c r="A1380" t="s">
        <v>981</v>
      </c>
      <c r="B1380" t="s">
        <v>30</v>
      </c>
      <c r="C1380" s="6">
        <v>44441.521527777775</v>
      </c>
      <c r="D1380" s="5">
        <v>104.1</v>
      </c>
      <c r="E1380" s="6">
        <v>44442.385416666664</v>
      </c>
      <c r="F1380">
        <v>164.7</v>
      </c>
      <c r="G1380" s="7">
        <v>0.58209999999999995</v>
      </c>
      <c r="H1380">
        <v>33541.379999999997</v>
      </c>
      <c r="I1380" s="7">
        <v>0.55630000000000002</v>
      </c>
      <c r="J1380">
        <v>579.17830000000004</v>
      </c>
      <c r="K1380">
        <v>60292.46</v>
      </c>
      <c r="L1380">
        <v>2092034.18</v>
      </c>
      <c r="M1380">
        <v>181</v>
      </c>
      <c r="N1380">
        <v>185.31</v>
      </c>
      <c r="O1380" s="7">
        <v>-0.13539999999999999</v>
      </c>
      <c r="P1380" s="7">
        <v>0.58209999999999995</v>
      </c>
      <c r="Q1380" t="s">
        <v>535</v>
      </c>
      <c r="S1380" s="2">
        <f t="shared" si="239"/>
        <v>44441</v>
      </c>
      <c r="T1380" t="s">
        <v>981</v>
      </c>
      <c r="U1380" s="5">
        <v>104.1</v>
      </c>
      <c r="V1380">
        <v>164.7</v>
      </c>
      <c r="W1380">
        <f t="shared" si="242"/>
        <v>11958916.900324248</v>
      </c>
      <c r="X1380">
        <f t="shared" si="232"/>
        <v>29897.29225081062</v>
      </c>
      <c r="Y1380">
        <f t="shared" si="233"/>
        <v>275</v>
      </c>
      <c r="Z1380">
        <f t="shared" si="234"/>
        <v>15925.800000000001</v>
      </c>
      <c r="AA1380" s="5" t="str">
        <f t="shared" si="240"/>
        <v/>
      </c>
      <c r="AB1380" s="24" t="str">
        <f>IFERROR(AA1380/MAX($J$3:AA1380)-1,"")</f>
        <v/>
      </c>
      <c r="AG1380" s="3">
        <v>44885</v>
      </c>
      <c r="AH1380">
        <v>13577868.647849236</v>
      </c>
      <c r="AI1380" s="24">
        <f>AH1380/MAX($AH$2:AH1380)-1</f>
        <v>-3.2599741505446644E-2</v>
      </c>
      <c r="AJ1380" s="27">
        <f t="shared" si="235"/>
        <v>1</v>
      </c>
      <c r="AK1380">
        <f t="shared" si="236"/>
        <v>1</v>
      </c>
      <c r="AL1380" s="28">
        <f t="shared" si="241"/>
        <v>2</v>
      </c>
      <c r="AM1380" s="28">
        <f t="shared" si="237"/>
        <v>1384</v>
      </c>
      <c r="AN1380" s="29">
        <f t="shared" ca="1" si="238"/>
        <v>-3.2599741505446644E-2</v>
      </c>
      <c r="AP1380" s="7"/>
      <c r="AT1380" s="3"/>
      <c r="AV1380" s="7"/>
      <c r="AW1380" s="6"/>
      <c r="AY1380" s="7"/>
      <c r="BA1380" s="7"/>
      <c r="BG1380" s="7"/>
      <c r="BH1380" s="7"/>
    </row>
    <row r="1381" spans="1:60" x14ac:dyDescent="0.45">
      <c r="A1381" t="s">
        <v>982</v>
      </c>
      <c r="B1381" t="s">
        <v>30</v>
      </c>
      <c r="C1381" s="6">
        <v>44441.601388888892</v>
      </c>
      <c r="D1381" s="5">
        <v>97</v>
      </c>
      <c r="E1381" s="6">
        <v>44442.385416666664</v>
      </c>
      <c r="F1381">
        <v>134.80000000000001</v>
      </c>
      <c r="G1381" s="7">
        <v>0.38969999999999999</v>
      </c>
      <c r="H1381">
        <v>22068.87</v>
      </c>
      <c r="I1381" s="7">
        <v>0.36580000000000001</v>
      </c>
      <c r="J1381">
        <v>621.97370000000001</v>
      </c>
      <c r="K1381">
        <v>60331.45</v>
      </c>
      <c r="L1381">
        <v>2114103.0499999998</v>
      </c>
      <c r="M1381">
        <v>66</v>
      </c>
      <c r="N1381">
        <v>334.38</v>
      </c>
      <c r="O1381" s="7">
        <v>-2.53E-2</v>
      </c>
      <c r="P1381" s="7">
        <v>0.38969999999999999</v>
      </c>
      <c r="Q1381" t="s">
        <v>535</v>
      </c>
      <c r="S1381" s="2">
        <f t="shared" si="239"/>
        <v>44441</v>
      </c>
      <c r="T1381" t="s">
        <v>982</v>
      </c>
      <c r="U1381" s="5">
        <v>97</v>
      </c>
      <c r="V1381">
        <v>134.80000000000001</v>
      </c>
      <c r="W1381">
        <f t="shared" si="242"/>
        <v>11958916.900324248</v>
      </c>
      <c r="X1381">
        <f t="shared" si="232"/>
        <v>29897.29225081062</v>
      </c>
      <c r="Y1381">
        <f t="shared" si="233"/>
        <v>300</v>
      </c>
      <c r="Z1381">
        <f t="shared" si="234"/>
        <v>10644.6</v>
      </c>
      <c r="AA1381" s="5">
        <f t="shared" si="240"/>
        <v>12103606.125324247</v>
      </c>
      <c r="AB1381" s="24">
        <f>IFERROR(AA1381/MAX($J$3:AA1381)-1,"")</f>
        <v>-1.4053155022165864E-2</v>
      </c>
      <c r="AG1381" s="3">
        <v>44886</v>
      </c>
      <c r="AH1381">
        <v>13549555.910349235</v>
      </c>
      <c r="AI1381" s="24">
        <f>AH1381/MAX($AH$2:AH1381)-1</f>
        <v>-3.4616976337109806E-2</v>
      </c>
      <c r="AJ1381" s="27">
        <f t="shared" si="235"/>
        <v>1</v>
      </c>
      <c r="AK1381">
        <f t="shared" si="236"/>
        <v>1</v>
      </c>
      <c r="AL1381" s="28">
        <f t="shared" si="241"/>
        <v>2</v>
      </c>
      <c r="AM1381" s="28">
        <f t="shared" si="237"/>
        <v>1384</v>
      </c>
      <c r="AN1381" s="29">
        <f t="shared" ca="1" si="238"/>
        <v>-3.4616976337109806E-2</v>
      </c>
      <c r="AP1381" s="7"/>
      <c r="AT1381" s="3"/>
      <c r="AV1381" s="7"/>
      <c r="AW1381" s="6"/>
      <c r="AY1381" s="7"/>
      <c r="BA1381" s="7"/>
      <c r="BG1381" s="7"/>
      <c r="BH1381" s="7"/>
    </row>
    <row r="1382" spans="1:60" x14ac:dyDescent="0.45">
      <c r="A1382" t="s">
        <v>608</v>
      </c>
      <c r="B1382" t="s">
        <v>30</v>
      </c>
      <c r="C1382" s="6">
        <v>44446.42291666667</v>
      </c>
      <c r="D1382" s="5">
        <v>81.900000000000006</v>
      </c>
      <c r="E1382" s="6">
        <v>44447.385416666664</v>
      </c>
      <c r="F1382">
        <v>47.75</v>
      </c>
      <c r="G1382" s="7">
        <v>-0.41699999999999998</v>
      </c>
      <c r="H1382">
        <v>-25911.29</v>
      </c>
      <c r="I1382" s="7">
        <v>-0.43280000000000002</v>
      </c>
      <c r="J1382">
        <v>730.99720000000002</v>
      </c>
      <c r="K1382">
        <v>59868.67</v>
      </c>
      <c r="L1382">
        <v>1947823.14</v>
      </c>
      <c r="M1382">
        <v>323</v>
      </c>
      <c r="N1382">
        <v>-80.22</v>
      </c>
      <c r="O1382" s="7">
        <v>-0.65810000000000002</v>
      </c>
      <c r="P1382" s="7">
        <v>0.12939999999999999</v>
      </c>
      <c r="Q1382" t="s">
        <v>535</v>
      </c>
      <c r="S1382" s="2">
        <f t="shared" si="239"/>
        <v>44446</v>
      </c>
      <c r="T1382" t="s">
        <v>608</v>
      </c>
      <c r="U1382" s="5">
        <v>81.900000000000006</v>
      </c>
      <c r="V1382">
        <v>47.75</v>
      </c>
      <c r="W1382">
        <f t="shared" si="242"/>
        <v>12103606.125324247</v>
      </c>
      <c r="X1382">
        <f t="shared" si="232"/>
        <v>30259.015313310618</v>
      </c>
      <c r="Y1382">
        <f t="shared" si="233"/>
        <v>375</v>
      </c>
      <c r="Z1382">
        <f t="shared" si="234"/>
        <v>-13292.437500000004</v>
      </c>
      <c r="AA1382" s="5">
        <f t="shared" si="240"/>
        <v>12090313.687824247</v>
      </c>
      <c r="AB1382" s="24">
        <f>IFERROR(AA1382/MAX($J$3:AA1382)-1,"")</f>
        <v>-1.5135942802889324E-2</v>
      </c>
      <c r="AG1382" s="3">
        <v>44887</v>
      </c>
      <c r="AH1382">
        <v>13565800.097849235</v>
      </c>
      <c r="AI1382" s="24">
        <f>AH1382/MAX($AH$2:AH1382)-1</f>
        <v>-3.3459605353923672E-2</v>
      </c>
      <c r="AJ1382" s="27">
        <f t="shared" si="235"/>
        <v>1</v>
      </c>
      <c r="AK1382">
        <f t="shared" si="236"/>
        <v>1</v>
      </c>
      <c r="AL1382" s="28">
        <f t="shared" si="241"/>
        <v>2</v>
      </c>
      <c r="AM1382" s="28">
        <f t="shared" si="237"/>
        <v>1384</v>
      </c>
      <c r="AN1382" s="29">
        <f t="shared" ca="1" si="238"/>
        <v>-3.3459605353923672E-2</v>
      </c>
      <c r="AP1382" s="7"/>
      <c r="AT1382" s="3"/>
      <c r="AV1382" s="7"/>
      <c r="AW1382" s="6"/>
      <c r="AY1382" s="7"/>
      <c r="BA1382" s="7"/>
      <c r="BG1382" s="7"/>
      <c r="BH1382" s="7"/>
    </row>
    <row r="1383" spans="1:60" x14ac:dyDescent="0.45">
      <c r="A1383" t="s">
        <v>608</v>
      </c>
      <c r="B1383" t="s">
        <v>30</v>
      </c>
      <c r="C1383" s="6">
        <v>44447.525000000001</v>
      </c>
      <c r="D1383" s="5">
        <v>54.5</v>
      </c>
      <c r="E1383" s="6">
        <v>44448.385416666664</v>
      </c>
      <c r="F1383">
        <v>26.4</v>
      </c>
      <c r="G1383" s="7">
        <v>-0.51559999999999995</v>
      </c>
      <c r="H1383">
        <v>-31688.04</v>
      </c>
      <c r="I1383" s="7">
        <v>-0.53039999999999998</v>
      </c>
      <c r="J1383">
        <v>1096.1310000000001</v>
      </c>
      <c r="K1383">
        <v>59739.12</v>
      </c>
      <c r="L1383">
        <v>1916135.1</v>
      </c>
      <c r="M1383">
        <v>176</v>
      </c>
      <c r="N1383">
        <v>-180.05</v>
      </c>
      <c r="O1383" s="7">
        <v>-0.66969999999999996</v>
      </c>
      <c r="P1383" s="7">
        <v>0.48349999999999999</v>
      </c>
      <c r="Q1383" t="s">
        <v>535</v>
      </c>
      <c r="S1383" s="2">
        <f t="shared" si="239"/>
        <v>44447</v>
      </c>
      <c r="T1383" t="s">
        <v>608</v>
      </c>
      <c r="U1383" s="5">
        <v>54.5</v>
      </c>
      <c r="V1383">
        <v>26.4</v>
      </c>
      <c r="W1383">
        <f t="shared" si="242"/>
        <v>12090313.687824247</v>
      </c>
      <c r="X1383">
        <f t="shared" si="232"/>
        <v>30225.784219560621</v>
      </c>
      <c r="Y1383">
        <f t="shared" si="233"/>
        <v>550</v>
      </c>
      <c r="Z1383">
        <f t="shared" si="234"/>
        <v>-15899.95</v>
      </c>
      <c r="AA1383" s="5" t="str">
        <f t="shared" si="240"/>
        <v/>
      </c>
      <c r="AB1383" s="24" t="str">
        <f>IFERROR(AA1383/MAX($J$3:AA1383)-1,"")</f>
        <v/>
      </c>
      <c r="AG1383" s="3">
        <v>44888</v>
      </c>
      <c r="AH1383">
        <v>13549715.860349234</v>
      </c>
      <c r="AI1383" s="24">
        <f>AH1383/MAX($AH$2:AH1383)-1</f>
        <v>-3.4605580169172145E-2</v>
      </c>
      <c r="AJ1383" s="27">
        <f t="shared" si="235"/>
        <v>1</v>
      </c>
      <c r="AK1383">
        <f t="shared" si="236"/>
        <v>1</v>
      </c>
      <c r="AL1383" s="28">
        <f t="shared" si="241"/>
        <v>2</v>
      </c>
      <c r="AM1383" s="28">
        <f t="shared" si="237"/>
        <v>1384</v>
      </c>
      <c r="AN1383" s="29">
        <f t="shared" ca="1" si="238"/>
        <v>-3.4605580169172145E-2</v>
      </c>
      <c r="AP1383" s="7"/>
      <c r="AT1383" s="3"/>
      <c r="AV1383" s="7"/>
      <c r="AW1383" s="6"/>
      <c r="AY1383" s="7"/>
      <c r="BA1383" s="7"/>
      <c r="BG1383" s="7"/>
      <c r="BH1383" s="7"/>
    </row>
    <row r="1384" spans="1:60" x14ac:dyDescent="0.45">
      <c r="A1384" t="s">
        <v>608</v>
      </c>
      <c r="B1384" t="s">
        <v>30</v>
      </c>
      <c r="C1384" s="6">
        <v>44447.542361111111</v>
      </c>
      <c r="D1384" s="5">
        <v>72.349999999999994</v>
      </c>
      <c r="E1384" s="6">
        <v>44448.385416666664</v>
      </c>
      <c r="F1384">
        <v>26.4</v>
      </c>
      <c r="G1384" s="7">
        <v>-0.6351</v>
      </c>
      <c r="H1384">
        <v>-39295.49</v>
      </c>
      <c r="I1384" s="7">
        <v>-0.64880000000000004</v>
      </c>
      <c r="J1384">
        <v>837.1875</v>
      </c>
      <c r="K1384">
        <v>60570.52</v>
      </c>
      <c r="L1384">
        <v>2074807.56</v>
      </c>
      <c r="M1384">
        <v>151</v>
      </c>
      <c r="N1384">
        <v>-260.24</v>
      </c>
      <c r="O1384" s="7">
        <v>-0.75119999999999998</v>
      </c>
      <c r="P1384" s="7">
        <v>0.11749999999999999</v>
      </c>
      <c r="Q1384" t="s">
        <v>535</v>
      </c>
      <c r="S1384" s="2">
        <f t="shared" si="239"/>
        <v>44447</v>
      </c>
      <c r="T1384" t="s">
        <v>608</v>
      </c>
      <c r="U1384" s="5">
        <v>72.349999999999994</v>
      </c>
      <c r="V1384">
        <v>26.4</v>
      </c>
      <c r="W1384">
        <f t="shared" si="242"/>
        <v>12090313.687824247</v>
      </c>
      <c r="X1384">
        <f t="shared" si="232"/>
        <v>30225.784219560621</v>
      </c>
      <c r="Y1384">
        <f t="shared" si="233"/>
        <v>425</v>
      </c>
      <c r="Z1384">
        <f t="shared" si="234"/>
        <v>-19948.4375</v>
      </c>
      <c r="AA1384" s="5" t="str">
        <f t="shared" si="240"/>
        <v/>
      </c>
      <c r="AB1384" s="24" t="str">
        <f>IFERROR(AA1384/MAX($J$3:AA1384)-1,"")</f>
        <v/>
      </c>
      <c r="AG1384" s="3">
        <v>44889</v>
      </c>
      <c r="AH1384">
        <v>13905009.185349233</v>
      </c>
      <c r="AI1384" s="24">
        <f>AH1384/MAX($AH$2:AH1384)-1</f>
        <v>-9.2915295356927885E-3</v>
      </c>
      <c r="AJ1384" s="27">
        <f t="shared" si="235"/>
        <v>1</v>
      </c>
      <c r="AK1384" s="27">
        <f t="shared" si="236"/>
        <v>1</v>
      </c>
      <c r="AL1384" s="28">
        <f t="shared" si="241"/>
        <v>2</v>
      </c>
      <c r="AM1384" s="28">
        <f t="shared" si="237"/>
        <v>1384</v>
      </c>
      <c r="AN1384" s="29">
        <f t="shared" ca="1" si="238"/>
        <v>-9.2915295356927885E-3</v>
      </c>
      <c r="AP1384" s="7"/>
      <c r="AT1384" s="3"/>
      <c r="AV1384" s="7"/>
      <c r="AW1384" s="6"/>
      <c r="AY1384" s="7"/>
      <c r="BA1384" s="7"/>
      <c r="BG1384" s="7"/>
      <c r="BH1384" s="7"/>
    </row>
    <row r="1385" spans="1:60" x14ac:dyDescent="0.45">
      <c r="A1385" t="s">
        <v>607</v>
      </c>
      <c r="B1385" t="s">
        <v>30</v>
      </c>
      <c r="C1385" s="6">
        <v>44447.543055555558</v>
      </c>
      <c r="D1385" s="5">
        <v>50.3</v>
      </c>
      <c r="E1385" s="6">
        <v>44448.385416666664</v>
      </c>
      <c r="F1385">
        <v>13.8</v>
      </c>
      <c r="G1385" s="7">
        <v>-0.72560000000000002</v>
      </c>
      <c r="H1385">
        <v>-44177.85</v>
      </c>
      <c r="I1385" s="7">
        <v>-0.73839999999999995</v>
      </c>
      <c r="J1385">
        <v>1189.463</v>
      </c>
      <c r="K1385">
        <v>59830</v>
      </c>
      <c r="L1385">
        <v>1871957.25</v>
      </c>
      <c r="M1385">
        <v>150</v>
      </c>
      <c r="N1385">
        <v>-294.52</v>
      </c>
      <c r="O1385" s="7">
        <v>-0.80120000000000002</v>
      </c>
      <c r="P1385" s="7">
        <v>8.4500000000000006E-2</v>
      </c>
      <c r="Q1385" t="s">
        <v>535</v>
      </c>
      <c r="S1385" s="2">
        <f t="shared" si="239"/>
        <v>44447</v>
      </c>
      <c r="T1385" t="s">
        <v>607</v>
      </c>
      <c r="U1385" s="5">
        <v>50.3</v>
      </c>
      <c r="V1385">
        <v>13.8</v>
      </c>
      <c r="W1385">
        <f t="shared" si="242"/>
        <v>12090313.687824247</v>
      </c>
      <c r="X1385">
        <f t="shared" si="232"/>
        <v>30225.784219560621</v>
      </c>
      <c r="Y1385">
        <f t="shared" si="233"/>
        <v>600</v>
      </c>
      <c r="Z1385">
        <f t="shared" si="234"/>
        <v>-22284.6</v>
      </c>
      <c r="AA1385" s="5" t="str">
        <f t="shared" si="240"/>
        <v/>
      </c>
      <c r="AB1385" s="24" t="str">
        <f>IFERROR(AA1385/MAX($J$3:AA1385)-1,"")</f>
        <v/>
      </c>
      <c r="AJ1385" s="6"/>
      <c r="AL1385" s="6"/>
      <c r="AN1385" s="7"/>
      <c r="AP1385" s="7"/>
      <c r="AU1385" s="6"/>
      <c r="AV1385" s="7"/>
      <c r="AW1385" s="6"/>
      <c r="AY1385" s="7"/>
      <c r="BA1385" s="7"/>
      <c r="BG1385" s="7"/>
      <c r="BH1385" s="7"/>
    </row>
    <row r="1386" spans="1:60" x14ac:dyDescent="0.45">
      <c r="A1386" t="s">
        <v>607</v>
      </c>
      <c r="B1386" t="s">
        <v>30</v>
      </c>
      <c r="C1386" s="6">
        <v>44447.543055555558</v>
      </c>
      <c r="D1386" s="5">
        <v>50.3</v>
      </c>
      <c r="E1386" s="6">
        <v>44448.385416666664</v>
      </c>
      <c r="F1386">
        <v>13.8</v>
      </c>
      <c r="G1386" s="7">
        <v>-0.72560000000000002</v>
      </c>
      <c r="H1386">
        <v>-44720.17</v>
      </c>
      <c r="I1386" s="7">
        <v>-0.73839999999999995</v>
      </c>
      <c r="J1386">
        <v>1204.0650000000001</v>
      </c>
      <c r="K1386">
        <v>60564.46</v>
      </c>
      <c r="L1386">
        <v>2030087.39</v>
      </c>
      <c r="M1386">
        <v>150</v>
      </c>
      <c r="N1386">
        <v>-298.13</v>
      </c>
      <c r="O1386" s="7">
        <v>-0.80120000000000002</v>
      </c>
      <c r="P1386" s="7">
        <v>8.4500000000000006E-2</v>
      </c>
      <c r="Q1386" t="s">
        <v>535</v>
      </c>
      <c r="S1386" s="2">
        <f t="shared" si="239"/>
        <v>44447</v>
      </c>
      <c r="T1386" t="s">
        <v>607</v>
      </c>
      <c r="U1386" s="5">
        <v>50.3</v>
      </c>
      <c r="V1386">
        <v>13.8</v>
      </c>
      <c r="W1386">
        <f t="shared" si="242"/>
        <v>12090313.687824247</v>
      </c>
      <c r="X1386">
        <f t="shared" si="232"/>
        <v>30225.784219560621</v>
      </c>
      <c r="Y1386">
        <f t="shared" si="233"/>
        <v>600</v>
      </c>
      <c r="Z1386">
        <f t="shared" si="234"/>
        <v>-22284.6</v>
      </c>
      <c r="AA1386" s="5">
        <f t="shared" si="240"/>
        <v>12009896.100324247</v>
      </c>
      <c r="AB1386" s="24">
        <f>IFERROR(AA1386/MAX($J$3:AA1386)-1,"")</f>
        <v>-2.168667370534838E-2</v>
      </c>
      <c r="AJ1386" s="6"/>
      <c r="AL1386" s="6"/>
      <c r="AN1386" s="7"/>
      <c r="AP1386" s="7"/>
      <c r="AU1386" s="6"/>
      <c r="AV1386" s="7"/>
      <c r="AW1386" s="6"/>
      <c r="AY1386" s="7"/>
      <c r="BA1386" s="7"/>
      <c r="BG1386" s="7"/>
      <c r="BH1386" s="7"/>
    </row>
    <row r="1387" spans="1:60" x14ac:dyDescent="0.45">
      <c r="A1387" t="s">
        <v>607</v>
      </c>
      <c r="B1387" t="s">
        <v>30</v>
      </c>
      <c r="C1387" s="6">
        <v>44452.424305555556</v>
      </c>
      <c r="D1387" s="5">
        <v>80.5</v>
      </c>
      <c r="E1387" s="6">
        <v>44453.385416666664</v>
      </c>
      <c r="F1387">
        <v>24.35</v>
      </c>
      <c r="G1387" s="7">
        <v>-0.69750000000000001</v>
      </c>
      <c r="H1387">
        <v>-42177.53</v>
      </c>
      <c r="I1387" s="7">
        <v>-0.71050000000000002</v>
      </c>
      <c r="J1387">
        <v>737.38869999999997</v>
      </c>
      <c r="K1387">
        <v>59359.79</v>
      </c>
      <c r="L1387">
        <v>1829779.72</v>
      </c>
      <c r="M1387">
        <v>321</v>
      </c>
      <c r="N1387">
        <v>-131.38999999999999</v>
      </c>
      <c r="O1387" s="7">
        <v>-0.69750000000000001</v>
      </c>
      <c r="P1387" s="7">
        <v>3.04E-2</v>
      </c>
      <c r="Q1387" t="s">
        <v>535</v>
      </c>
      <c r="S1387" s="2">
        <f t="shared" si="239"/>
        <v>44452</v>
      </c>
      <c r="T1387" t="s">
        <v>607</v>
      </c>
      <c r="U1387" s="5">
        <v>80.5</v>
      </c>
      <c r="V1387">
        <v>24.35</v>
      </c>
      <c r="W1387">
        <f t="shared" si="242"/>
        <v>12009896.100324247</v>
      </c>
      <c r="X1387">
        <f t="shared" si="232"/>
        <v>30024.740250810617</v>
      </c>
      <c r="Y1387">
        <f t="shared" si="233"/>
        <v>375</v>
      </c>
      <c r="Z1387">
        <f t="shared" si="234"/>
        <v>-21449.437500000004</v>
      </c>
      <c r="AA1387" s="5">
        <f t="shared" si="240"/>
        <v>11988446.662824247</v>
      </c>
      <c r="AB1387" s="24">
        <f>IFERROR(AA1387/MAX($J$3:AA1387)-1,"")</f>
        <v>-2.3433922005623664E-2</v>
      </c>
      <c r="AJ1387" s="6"/>
      <c r="AL1387" s="6"/>
      <c r="AN1387" s="7"/>
      <c r="AP1387" s="7"/>
      <c r="AU1387" s="6"/>
      <c r="AV1387" s="7"/>
      <c r="AW1387" s="6"/>
      <c r="AY1387" s="7"/>
      <c r="BA1387" s="7"/>
      <c r="BG1387" s="7"/>
      <c r="BH1387" s="7"/>
    </row>
    <row r="1388" spans="1:60" x14ac:dyDescent="0.45">
      <c r="A1388" t="s">
        <v>657</v>
      </c>
      <c r="B1388" t="s">
        <v>30</v>
      </c>
      <c r="C1388" s="6">
        <v>44454.417361111111</v>
      </c>
      <c r="D1388" s="5">
        <v>43.95</v>
      </c>
      <c r="E1388" s="6">
        <v>44455.385416666664</v>
      </c>
      <c r="F1388">
        <v>109.8</v>
      </c>
      <c r="G1388" s="7">
        <v>1.4983</v>
      </c>
      <c r="H1388">
        <v>86553.21</v>
      </c>
      <c r="I1388" s="7">
        <v>1.4633</v>
      </c>
      <c r="J1388">
        <v>1345.8230000000001</v>
      </c>
      <c r="K1388">
        <v>59148.9</v>
      </c>
      <c r="L1388">
        <v>1916332.93</v>
      </c>
      <c r="M1388">
        <v>331</v>
      </c>
      <c r="N1388">
        <v>261.49</v>
      </c>
      <c r="O1388" s="7">
        <v>-5.8000000000000003E-2</v>
      </c>
      <c r="P1388" s="7">
        <v>1.4983</v>
      </c>
      <c r="Q1388" t="s">
        <v>535</v>
      </c>
      <c r="S1388" s="2">
        <f t="shared" si="239"/>
        <v>44454</v>
      </c>
      <c r="T1388" t="s">
        <v>657</v>
      </c>
      <c r="U1388" s="5">
        <v>43.95</v>
      </c>
      <c r="V1388">
        <v>109.8</v>
      </c>
      <c r="W1388">
        <f t="shared" si="242"/>
        <v>11988446.662824247</v>
      </c>
      <c r="X1388">
        <f t="shared" si="232"/>
        <v>29971.116657060618</v>
      </c>
      <c r="Y1388">
        <f t="shared" si="233"/>
        <v>675</v>
      </c>
      <c r="Z1388">
        <f t="shared" si="234"/>
        <v>43410.9375</v>
      </c>
      <c r="AA1388" s="5" t="str">
        <f t="shared" si="240"/>
        <v/>
      </c>
      <c r="AB1388" s="24" t="str">
        <f>IFERROR(AA1388/MAX($J$3:AA1388)-1,"")</f>
        <v/>
      </c>
      <c r="AJ1388" s="6"/>
      <c r="AL1388" s="6"/>
      <c r="AN1388" s="7"/>
      <c r="AP1388" s="7"/>
      <c r="AU1388" s="6"/>
      <c r="AV1388" s="7"/>
      <c r="AW1388" s="6"/>
      <c r="AY1388" s="7"/>
      <c r="BA1388" s="7"/>
      <c r="BG1388" s="7"/>
      <c r="BH1388" s="7"/>
    </row>
    <row r="1389" spans="1:60" x14ac:dyDescent="0.45">
      <c r="A1389" t="s">
        <v>610</v>
      </c>
      <c r="B1389" t="s">
        <v>30</v>
      </c>
      <c r="C1389" s="6">
        <v>44454.518055555556</v>
      </c>
      <c r="D1389" s="5">
        <v>29.5</v>
      </c>
      <c r="E1389" s="6">
        <v>44455.385416666664</v>
      </c>
      <c r="F1389">
        <v>68</v>
      </c>
      <c r="G1389" s="7">
        <v>1.3050999999999999</v>
      </c>
      <c r="H1389">
        <v>75303.91</v>
      </c>
      <c r="I1389" s="7">
        <v>1.272</v>
      </c>
      <c r="J1389">
        <v>2006.7660000000001</v>
      </c>
      <c r="K1389">
        <v>59199.61</v>
      </c>
      <c r="L1389">
        <v>1991636.84</v>
      </c>
      <c r="M1389">
        <v>186</v>
      </c>
      <c r="N1389">
        <v>404.86</v>
      </c>
      <c r="O1389" s="7">
        <v>-6.2700000000000006E-2</v>
      </c>
      <c r="P1389" s="7">
        <v>1.3050999999999999</v>
      </c>
      <c r="Q1389" t="s">
        <v>535</v>
      </c>
      <c r="S1389" s="2">
        <f t="shared" si="239"/>
        <v>44454</v>
      </c>
      <c r="T1389" t="s">
        <v>610</v>
      </c>
      <c r="U1389" s="5">
        <v>29.5</v>
      </c>
      <c r="V1389">
        <v>68</v>
      </c>
      <c r="W1389">
        <f t="shared" si="242"/>
        <v>11988446.662824247</v>
      </c>
      <c r="X1389">
        <f t="shared" si="232"/>
        <v>29971.116657060618</v>
      </c>
      <c r="Y1389">
        <f t="shared" si="233"/>
        <v>1025</v>
      </c>
      <c r="Z1389">
        <f t="shared" si="234"/>
        <v>38463.124999999993</v>
      </c>
      <c r="AA1389" s="5" t="str">
        <f t="shared" si="240"/>
        <v/>
      </c>
      <c r="AB1389" s="24" t="str">
        <f>IFERROR(AA1389/MAX($J$3:AA1389)-1,"")</f>
        <v/>
      </c>
      <c r="AJ1389" s="6"/>
      <c r="AL1389" s="6"/>
      <c r="AN1389" s="7"/>
      <c r="AP1389" s="7"/>
      <c r="AU1389" s="6"/>
      <c r="AV1389" s="7"/>
      <c r="AW1389" s="6"/>
      <c r="AY1389" s="7"/>
      <c r="BA1389" s="7"/>
      <c r="BG1389" s="7"/>
      <c r="BH1389" s="7"/>
    </row>
    <row r="1390" spans="1:60" x14ac:dyDescent="0.45">
      <c r="A1390" t="s">
        <v>610</v>
      </c>
      <c r="B1390" t="s">
        <v>30</v>
      </c>
      <c r="C1390" s="6">
        <v>44454.520833333336</v>
      </c>
      <c r="D1390" s="5">
        <v>30.3</v>
      </c>
      <c r="E1390" s="6">
        <v>44455.385416666664</v>
      </c>
      <c r="F1390">
        <v>68</v>
      </c>
      <c r="G1390" s="7">
        <v>1.2442</v>
      </c>
      <c r="H1390">
        <v>72889.23</v>
      </c>
      <c r="I1390" s="7">
        <v>1.2118</v>
      </c>
      <c r="J1390">
        <v>1985.163</v>
      </c>
      <c r="K1390">
        <v>60150.44</v>
      </c>
      <c r="L1390">
        <v>2102976.62</v>
      </c>
      <c r="M1390">
        <v>182</v>
      </c>
      <c r="N1390">
        <v>400.49</v>
      </c>
      <c r="O1390" s="7">
        <v>-8.7499999999999994E-2</v>
      </c>
      <c r="P1390" s="7">
        <v>1.2442</v>
      </c>
      <c r="Q1390" t="s">
        <v>535</v>
      </c>
      <c r="S1390" s="2">
        <f t="shared" si="239"/>
        <v>44454</v>
      </c>
      <c r="T1390" t="s">
        <v>610</v>
      </c>
      <c r="U1390" s="5">
        <v>30.3</v>
      </c>
      <c r="V1390">
        <v>68</v>
      </c>
      <c r="W1390">
        <f t="shared" si="242"/>
        <v>11988446.662824247</v>
      </c>
      <c r="X1390">
        <f t="shared" si="232"/>
        <v>29971.116657060618</v>
      </c>
      <c r="Y1390">
        <f t="shared" si="233"/>
        <v>1000</v>
      </c>
      <c r="Z1390">
        <f t="shared" si="234"/>
        <v>36716.999999999993</v>
      </c>
      <c r="AA1390" s="5" t="str">
        <f t="shared" si="240"/>
        <v/>
      </c>
      <c r="AB1390" s="24" t="str">
        <f>IFERROR(AA1390/MAX($J$3:AA1390)-1,"")</f>
        <v/>
      </c>
      <c r="AJ1390" s="6"/>
      <c r="AL1390" s="6"/>
      <c r="AN1390" s="7"/>
      <c r="AP1390" s="7"/>
      <c r="AU1390" s="6"/>
      <c r="AV1390" s="7"/>
      <c r="AW1390" s="6"/>
      <c r="AY1390" s="7"/>
      <c r="BA1390" s="7"/>
      <c r="BG1390" s="7"/>
      <c r="BH1390" s="7"/>
    </row>
    <row r="1391" spans="1:60" x14ac:dyDescent="0.45">
      <c r="A1391" t="s">
        <v>657</v>
      </c>
      <c r="B1391" t="s">
        <v>30</v>
      </c>
      <c r="C1391" s="6">
        <v>44454.529166666667</v>
      </c>
      <c r="D1391" s="5">
        <v>52.75</v>
      </c>
      <c r="E1391" s="6">
        <v>44455.385416666664</v>
      </c>
      <c r="F1391">
        <v>109.8</v>
      </c>
      <c r="G1391" s="7">
        <v>1.0814999999999999</v>
      </c>
      <c r="H1391">
        <v>63201.57</v>
      </c>
      <c r="I1391" s="7">
        <v>1.0507</v>
      </c>
      <c r="J1391">
        <v>1140.318</v>
      </c>
      <c r="K1391">
        <v>60151.79</v>
      </c>
      <c r="L1391">
        <v>2166178.19</v>
      </c>
      <c r="M1391">
        <v>170</v>
      </c>
      <c r="N1391">
        <v>371.77</v>
      </c>
      <c r="O1391" s="7">
        <v>-2.3699999999999999E-2</v>
      </c>
      <c r="P1391" s="7">
        <v>1.0814999999999999</v>
      </c>
      <c r="Q1391" t="s">
        <v>535</v>
      </c>
      <c r="S1391" s="2">
        <f t="shared" si="239"/>
        <v>44454</v>
      </c>
      <c r="T1391" t="s">
        <v>657</v>
      </c>
      <c r="U1391" s="5">
        <v>52.75</v>
      </c>
      <c r="V1391">
        <v>109.8</v>
      </c>
      <c r="W1391">
        <f t="shared" si="242"/>
        <v>11988446.662824247</v>
      </c>
      <c r="X1391">
        <f t="shared" si="232"/>
        <v>29971.116657060618</v>
      </c>
      <c r="Y1391">
        <f t="shared" si="233"/>
        <v>575</v>
      </c>
      <c r="Z1391">
        <f t="shared" si="234"/>
        <v>31869.087499999998</v>
      </c>
      <c r="AA1391" s="5">
        <f t="shared" si="240"/>
        <v>12138906.812824247</v>
      </c>
      <c r="AB1391" s="24">
        <f>IFERROR(AA1391/MAX($J$3:AA1391)-1,"")</f>
        <v>-1.1177598670959799E-2</v>
      </c>
      <c r="AJ1391" s="6"/>
      <c r="AL1391" s="6"/>
      <c r="AN1391" s="7"/>
      <c r="AP1391" s="7"/>
      <c r="AU1391" s="6"/>
      <c r="AV1391" s="7"/>
      <c r="AW1391" s="6"/>
      <c r="AY1391" s="7"/>
      <c r="BA1391" s="7"/>
      <c r="BG1391" s="7"/>
      <c r="BH1391" s="7"/>
    </row>
    <row r="1392" spans="1:60" x14ac:dyDescent="0.45">
      <c r="A1392" t="s">
        <v>546</v>
      </c>
      <c r="B1392" t="s">
        <v>30</v>
      </c>
      <c r="C1392" s="6">
        <v>44455.418055555558</v>
      </c>
      <c r="D1392" s="5">
        <v>44.4</v>
      </c>
      <c r="E1392" s="6">
        <v>44455.638194444444</v>
      </c>
      <c r="F1392">
        <v>0.1</v>
      </c>
      <c r="G1392" s="7">
        <v>-0.99770000000000003</v>
      </c>
      <c r="H1392">
        <v>-60424.08</v>
      </c>
      <c r="I1392" s="7">
        <v>-1.0078</v>
      </c>
      <c r="J1392">
        <v>1350.41</v>
      </c>
      <c r="K1392">
        <v>59958.19</v>
      </c>
      <c r="L1392">
        <v>1931212.76</v>
      </c>
      <c r="M1392">
        <v>318</v>
      </c>
      <c r="N1392">
        <v>-190.01</v>
      </c>
      <c r="O1392" s="7">
        <v>-0.99770000000000003</v>
      </c>
      <c r="P1392" s="7">
        <v>0.11260000000000001</v>
      </c>
      <c r="Q1392" t="s">
        <v>535</v>
      </c>
      <c r="S1392" s="2">
        <f t="shared" si="239"/>
        <v>44455</v>
      </c>
      <c r="T1392" t="s">
        <v>546</v>
      </c>
      <c r="U1392" s="5">
        <v>44.4</v>
      </c>
      <c r="V1392">
        <v>0.1</v>
      </c>
      <c r="W1392">
        <f t="shared" si="242"/>
        <v>12138906.812824247</v>
      </c>
      <c r="X1392">
        <f t="shared" si="232"/>
        <v>30347.267032060619</v>
      </c>
      <c r="Y1392">
        <f t="shared" si="233"/>
        <v>675</v>
      </c>
      <c r="Z1392">
        <f t="shared" si="234"/>
        <v>-30202.875000000004</v>
      </c>
      <c r="AA1392" s="5" t="str">
        <f t="shared" si="240"/>
        <v/>
      </c>
      <c r="AB1392" s="24" t="str">
        <f>IFERROR(AA1392/MAX($J$3:AA1392)-1,"")</f>
        <v/>
      </c>
      <c r="AJ1392" s="6"/>
      <c r="AL1392" s="6"/>
      <c r="AN1392" s="7"/>
      <c r="AP1392" s="7"/>
      <c r="AU1392" s="6"/>
      <c r="AV1392" s="7"/>
      <c r="AW1392" s="6"/>
      <c r="AY1392" s="7"/>
      <c r="BA1392" s="7"/>
      <c r="BG1392" s="7"/>
      <c r="BH1392" s="7"/>
    </row>
    <row r="1393" spans="1:60" x14ac:dyDescent="0.45">
      <c r="A1393" t="s">
        <v>617</v>
      </c>
      <c r="B1393" t="s">
        <v>30</v>
      </c>
      <c r="C1393" s="6">
        <v>44455.510416666664</v>
      </c>
      <c r="D1393" s="5">
        <v>17.850000000000001</v>
      </c>
      <c r="E1393" s="6">
        <v>44455.638194444444</v>
      </c>
      <c r="F1393">
        <v>27.8</v>
      </c>
      <c r="G1393" s="7">
        <v>0.55740000000000001</v>
      </c>
      <c r="H1393">
        <v>31776.17</v>
      </c>
      <c r="I1393" s="7">
        <v>0.53180000000000005</v>
      </c>
      <c r="J1393">
        <v>3347.1509999999998</v>
      </c>
      <c r="K1393">
        <v>59746.64</v>
      </c>
      <c r="L1393">
        <v>1962988.94</v>
      </c>
      <c r="M1393">
        <v>185</v>
      </c>
      <c r="N1393">
        <v>171.76</v>
      </c>
      <c r="O1393" s="7">
        <v>-0.60499999999999998</v>
      </c>
      <c r="P1393" s="7">
        <v>1.3529</v>
      </c>
      <c r="Q1393" t="s">
        <v>535</v>
      </c>
      <c r="S1393" s="2">
        <f t="shared" si="239"/>
        <v>44455</v>
      </c>
      <c r="T1393" t="s">
        <v>617</v>
      </c>
      <c r="U1393" s="5">
        <v>17.850000000000001</v>
      </c>
      <c r="V1393">
        <v>27.8</v>
      </c>
      <c r="W1393">
        <f t="shared" si="242"/>
        <v>12138906.812824247</v>
      </c>
      <c r="X1393">
        <f t="shared" si="232"/>
        <v>30347.267032060619</v>
      </c>
      <c r="Y1393">
        <f t="shared" si="233"/>
        <v>1700</v>
      </c>
      <c r="Z1393">
        <f t="shared" si="234"/>
        <v>16138.95</v>
      </c>
      <c r="AA1393" s="5" t="str">
        <f t="shared" si="240"/>
        <v/>
      </c>
      <c r="AB1393" s="24" t="str">
        <f>IFERROR(AA1393/MAX($J$3:AA1393)-1,"")</f>
        <v/>
      </c>
      <c r="AJ1393" s="6"/>
      <c r="AL1393" s="6"/>
      <c r="AN1393" s="7"/>
      <c r="AP1393" s="7"/>
      <c r="AU1393" s="6"/>
      <c r="AV1393" s="7"/>
      <c r="AW1393" s="6"/>
      <c r="AY1393" s="7"/>
      <c r="BA1393" s="7"/>
      <c r="BG1393" s="7"/>
      <c r="BH1393" s="7"/>
    </row>
    <row r="1394" spans="1:60" x14ac:dyDescent="0.45">
      <c r="A1394" t="s">
        <v>983</v>
      </c>
      <c r="B1394" t="s">
        <v>30</v>
      </c>
      <c r="C1394" s="6">
        <v>44455.620833333334</v>
      </c>
      <c r="D1394" s="5">
        <v>101.5</v>
      </c>
      <c r="E1394" s="6">
        <v>44456.385416666664</v>
      </c>
      <c r="F1394">
        <v>132.35</v>
      </c>
      <c r="G1394" s="7">
        <v>0.3039</v>
      </c>
      <c r="H1394">
        <v>17087.490000000002</v>
      </c>
      <c r="I1394" s="7">
        <v>0.28089999999999998</v>
      </c>
      <c r="J1394">
        <v>599.31920000000002</v>
      </c>
      <c r="K1394">
        <v>60830.89</v>
      </c>
      <c r="L1394">
        <v>2183265.6800000002</v>
      </c>
      <c r="M1394">
        <v>38</v>
      </c>
      <c r="N1394">
        <v>449.67</v>
      </c>
      <c r="O1394" s="7">
        <v>-0.13739999999999999</v>
      </c>
      <c r="P1394" s="7">
        <v>0.3039</v>
      </c>
      <c r="Q1394" t="s">
        <v>535</v>
      </c>
      <c r="S1394" s="2">
        <f t="shared" si="239"/>
        <v>44455</v>
      </c>
      <c r="T1394" t="s">
        <v>983</v>
      </c>
      <c r="U1394" s="5">
        <v>101.5</v>
      </c>
      <c r="V1394">
        <v>132.35</v>
      </c>
      <c r="W1394">
        <f t="shared" si="242"/>
        <v>12138906.812824247</v>
      </c>
      <c r="X1394">
        <f t="shared" si="232"/>
        <v>30347.267032060619</v>
      </c>
      <c r="Y1394">
        <f t="shared" si="233"/>
        <v>300</v>
      </c>
      <c r="Z1394">
        <f t="shared" si="234"/>
        <v>8553.4499999999989</v>
      </c>
      <c r="AA1394" s="5">
        <f t="shared" si="240"/>
        <v>12133396.337824248</v>
      </c>
      <c r="AB1394" s="24">
        <f>IFERROR(AA1394/MAX($J$3:AA1394)-1,"")</f>
        <v>-1.1626476086857407E-2</v>
      </c>
      <c r="AJ1394" s="6"/>
      <c r="AL1394" s="6"/>
      <c r="AN1394" s="7"/>
      <c r="AP1394" s="7"/>
      <c r="AU1394" s="6"/>
      <c r="AV1394" s="7"/>
      <c r="AW1394" s="6"/>
      <c r="AY1394" s="7"/>
      <c r="BA1394" s="7"/>
      <c r="BG1394" s="7"/>
      <c r="BH1394" s="7"/>
    </row>
    <row r="1395" spans="1:60" x14ac:dyDescent="0.45">
      <c r="A1395" t="s">
        <v>672</v>
      </c>
      <c r="B1395" t="s">
        <v>30</v>
      </c>
      <c r="C1395" s="6">
        <v>44456.416666666664</v>
      </c>
      <c r="D1395" s="5">
        <v>109</v>
      </c>
      <c r="E1395" s="6">
        <v>44459.385416666664</v>
      </c>
      <c r="F1395">
        <v>19.2</v>
      </c>
      <c r="G1395" s="7">
        <v>-0.82389999999999997</v>
      </c>
      <c r="H1395">
        <v>-49982.25</v>
      </c>
      <c r="I1395" s="7">
        <v>-0.83560000000000001</v>
      </c>
      <c r="J1395">
        <v>548.76099999999997</v>
      </c>
      <c r="K1395">
        <v>59814.95</v>
      </c>
      <c r="L1395">
        <v>1913006.69</v>
      </c>
      <c r="M1395">
        <v>332</v>
      </c>
      <c r="N1395">
        <v>-150.55000000000001</v>
      </c>
      <c r="O1395" s="7">
        <v>-0.82389999999999997</v>
      </c>
      <c r="P1395" s="7">
        <v>0.25869999999999999</v>
      </c>
      <c r="Q1395" t="s">
        <v>535</v>
      </c>
      <c r="S1395" s="2">
        <f t="shared" si="239"/>
        <v>44456</v>
      </c>
      <c r="T1395" t="s">
        <v>672</v>
      </c>
      <c r="U1395" s="5">
        <v>109</v>
      </c>
      <c r="V1395">
        <v>19.2</v>
      </c>
      <c r="W1395">
        <f t="shared" si="242"/>
        <v>12133396.337824248</v>
      </c>
      <c r="X1395">
        <f t="shared" si="232"/>
        <v>30333.49084456062</v>
      </c>
      <c r="Y1395">
        <f t="shared" si="233"/>
        <v>275</v>
      </c>
      <c r="Z1395">
        <f t="shared" si="234"/>
        <v>-25047.550000000003</v>
      </c>
      <c r="AA1395" s="5" t="str">
        <f t="shared" si="240"/>
        <v/>
      </c>
      <c r="AB1395" s="24" t="str">
        <f>IFERROR(AA1395/MAX($J$3:AA1395)-1,"")</f>
        <v/>
      </c>
      <c r="AJ1395" s="6"/>
      <c r="AL1395" s="6"/>
      <c r="AN1395" s="7"/>
      <c r="AP1395" s="7"/>
      <c r="AU1395" s="6"/>
      <c r="AV1395" s="7"/>
      <c r="AW1395" s="6"/>
      <c r="AY1395" s="7"/>
      <c r="BA1395" s="7"/>
      <c r="BG1395" s="7"/>
      <c r="BH1395" s="7"/>
    </row>
    <row r="1396" spans="1:60" x14ac:dyDescent="0.45">
      <c r="A1396" t="s">
        <v>542</v>
      </c>
      <c r="B1396" t="s">
        <v>30</v>
      </c>
      <c r="C1396" s="6">
        <v>44456.447222222225</v>
      </c>
      <c r="D1396" s="5">
        <v>99.3</v>
      </c>
      <c r="E1396" s="6">
        <v>44459.385416666664</v>
      </c>
      <c r="F1396">
        <v>14.3</v>
      </c>
      <c r="G1396" s="7">
        <v>-0.85599999999999998</v>
      </c>
      <c r="H1396">
        <v>-51910.84</v>
      </c>
      <c r="I1396" s="7">
        <v>-0.86739999999999995</v>
      </c>
      <c r="J1396">
        <v>602.66139999999996</v>
      </c>
      <c r="K1396">
        <v>59844.28</v>
      </c>
      <c r="L1396">
        <v>1861095.85</v>
      </c>
      <c r="M1396">
        <v>288</v>
      </c>
      <c r="N1396">
        <v>-180.25</v>
      </c>
      <c r="O1396" s="7">
        <v>-0.85599999999999998</v>
      </c>
      <c r="P1396" s="7">
        <v>9.7699999999999995E-2</v>
      </c>
      <c r="Q1396" t="s">
        <v>535</v>
      </c>
      <c r="S1396" s="2">
        <f t="shared" si="239"/>
        <v>44456</v>
      </c>
      <c r="T1396" t="s">
        <v>542</v>
      </c>
      <c r="U1396" s="5">
        <v>99.3</v>
      </c>
      <c r="V1396">
        <v>14.3</v>
      </c>
      <c r="W1396">
        <f t="shared" si="242"/>
        <v>12133396.337824248</v>
      </c>
      <c r="X1396">
        <f t="shared" si="232"/>
        <v>30333.49084456062</v>
      </c>
      <c r="Y1396">
        <f t="shared" si="233"/>
        <v>300</v>
      </c>
      <c r="Z1396">
        <f t="shared" si="234"/>
        <v>-25840.799999999999</v>
      </c>
      <c r="AA1396" s="5" t="str">
        <f t="shared" si="240"/>
        <v/>
      </c>
      <c r="AB1396" s="24" t="str">
        <f>IFERROR(AA1396/MAX($J$3:AA1396)-1,"")</f>
        <v/>
      </c>
      <c r="AJ1396" s="6"/>
      <c r="AL1396" s="6"/>
      <c r="AN1396" s="7"/>
      <c r="AP1396" s="7"/>
      <c r="AU1396" s="6"/>
      <c r="AV1396" s="7"/>
      <c r="AW1396" s="6"/>
      <c r="AY1396" s="7"/>
      <c r="BA1396" s="7"/>
      <c r="BG1396" s="7"/>
      <c r="BH1396" s="7"/>
    </row>
    <row r="1397" spans="1:60" x14ac:dyDescent="0.45">
      <c r="A1397" t="s">
        <v>618</v>
      </c>
      <c r="B1397" t="s">
        <v>30</v>
      </c>
      <c r="C1397" s="6">
        <v>44456.527777777781</v>
      </c>
      <c r="D1397" s="5">
        <v>111.4</v>
      </c>
      <c r="E1397" s="6">
        <v>44459.385416666664</v>
      </c>
      <c r="F1397">
        <v>172.4</v>
      </c>
      <c r="G1397" s="7">
        <v>0.54759999999999998</v>
      </c>
      <c r="H1397">
        <v>31804.45</v>
      </c>
      <c r="I1397" s="7">
        <v>0.52210000000000001</v>
      </c>
      <c r="J1397">
        <v>546.8252</v>
      </c>
      <c r="K1397">
        <v>60916.33</v>
      </c>
      <c r="L1397">
        <v>2215070.13</v>
      </c>
      <c r="M1397">
        <v>172</v>
      </c>
      <c r="N1397">
        <v>184.91</v>
      </c>
      <c r="O1397" s="7">
        <v>-0.2828</v>
      </c>
      <c r="P1397" s="7">
        <v>0.54759999999999998</v>
      </c>
      <c r="Q1397" t="s">
        <v>535</v>
      </c>
      <c r="S1397" s="2">
        <f t="shared" si="239"/>
        <v>44456</v>
      </c>
      <c r="T1397" t="s">
        <v>618</v>
      </c>
      <c r="U1397" s="5">
        <v>111.4</v>
      </c>
      <c r="V1397">
        <v>172.4</v>
      </c>
      <c r="W1397">
        <f t="shared" si="242"/>
        <v>12133396.337824248</v>
      </c>
      <c r="X1397">
        <f t="shared" si="232"/>
        <v>30333.49084456062</v>
      </c>
      <c r="Y1397">
        <f t="shared" si="233"/>
        <v>275</v>
      </c>
      <c r="Z1397">
        <f t="shared" si="234"/>
        <v>15994.550000000001</v>
      </c>
      <c r="AA1397" s="5" t="str">
        <f t="shared" si="240"/>
        <v/>
      </c>
      <c r="AB1397" s="24" t="str">
        <f>IFERROR(AA1397/MAX($J$3:AA1397)-1,"")</f>
        <v/>
      </c>
      <c r="AJ1397" s="6"/>
      <c r="AL1397" s="6"/>
      <c r="AN1397" s="7"/>
      <c r="AP1397" s="7"/>
      <c r="AU1397" s="6"/>
      <c r="AV1397" s="7"/>
      <c r="AW1397" s="6"/>
      <c r="AY1397" s="7"/>
      <c r="BA1397" s="7"/>
      <c r="BG1397" s="7"/>
      <c r="BH1397" s="7"/>
    </row>
    <row r="1398" spans="1:60" x14ac:dyDescent="0.45">
      <c r="A1398" t="s">
        <v>546</v>
      </c>
      <c r="B1398" t="s">
        <v>30</v>
      </c>
      <c r="C1398" s="6">
        <v>44456.602083333331</v>
      </c>
      <c r="D1398" s="5">
        <v>93.6</v>
      </c>
      <c r="E1398" s="6">
        <v>44459.385416666664</v>
      </c>
      <c r="F1398">
        <v>140.6</v>
      </c>
      <c r="G1398" s="7">
        <v>0.50209999999999999</v>
      </c>
      <c r="H1398">
        <v>29062.11</v>
      </c>
      <c r="I1398" s="7">
        <v>0.47710000000000002</v>
      </c>
      <c r="J1398">
        <v>650.77059999999994</v>
      </c>
      <c r="K1398">
        <v>60912.13</v>
      </c>
      <c r="L1398">
        <v>2244132.2400000002</v>
      </c>
      <c r="M1398">
        <v>65</v>
      </c>
      <c r="N1398">
        <v>447.11</v>
      </c>
      <c r="O1398" s="7">
        <v>-0.3226</v>
      </c>
      <c r="P1398" s="7">
        <v>0.50209999999999999</v>
      </c>
      <c r="Q1398" t="s">
        <v>535</v>
      </c>
      <c r="S1398" s="2">
        <f t="shared" si="239"/>
        <v>44456</v>
      </c>
      <c r="T1398" t="s">
        <v>546</v>
      </c>
      <c r="U1398" s="5">
        <v>93.6</v>
      </c>
      <c r="V1398">
        <v>140.6</v>
      </c>
      <c r="W1398">
        <f t="shared" si="242"/>
        <v>12133396.337824248</v>
      </c>
      <c r="X1398">
        <f t="shared" si="232"/>
        <v>30333.49084456062</v>
      </c>
      <c r="Y1398">
        <f t="shared" si="233"/>
        <v>325</v>
      </c>
      <c r="Z1398">
        <f t="shared" si="234"/>
        <v>14513.849999999995</v>
      </c>
      <c r="AA1398" s="5">
        <f t="shared" si="240"/>
        <v>12113016.387824249</v>
      </c>
      <c r="AB1398" s="24">
        <f>IFERROR(AA1398/MAX($J$3:AA1398)-1,"")</f>
        <v>-1.3286605076123226E-2</v>
      </c>
      <c r="AJ1398" s="6"/>
      <c r="AL1398" s="6"/>
      <c r="AN1398" s="7"/>
      <c r="AP1398" s="7"/>
      <c r="AU1398" s="6"/>
      <c r="AV1398" s="7"/>
      <c r="AW1398" s="6"/>
      <c r="AY1398" s="7"/>
      <c r="BA1398" s="7"/>
      <c r="BG1398" s="7"/>
      <c r="BH1398" s="7"/>
    </row>
    <row r="1399" spans="1:60" x14ac:dyDescent="0.45">
      <c r="A1399" t="s">
        <v>611</v>
      </c>
      <c r="B1399" t="s">
        <v>30</v>
      </c>
      <c r="C1399" s="6">
        <v>44459.416666666664</v>
      </c>
      <c r="D1399" s="5">
        <v>85.3</v>
      </c>
      <c r="E1399" s="6">
        <v>44460.385416666664</v>
      </c>
      <c r="F1399">
        <v>61.099989999999998</v>
      </c>
      <c r="G1399" s="7">
        <v>-0.28370000000000001</v>
      </c>
      <c r="H1399">
        <v>-17843.09</v>
      </c>
      <c r="I1399" s="7">
        <v>-0.3009</v>
      </c>
      <c r="J1399">
        <v>695.25760000000002</v>
      </c>
      <c r="K1399">
        <v>59305.48</v>
      </c>
      <c r="L1399">
        <v>1843252.76</v>
      </c>
      <c r="M1399">
        <v>332</v>
      </c>
      <c r="N1399">
        <v>-53.74</v>
      </c>
      <c r="O1399" s="7">
        <v>-0.4607</v>
      </c>
      <c r="P1399" s="7">
        <v>0.75849999999999995</v>
      </c>
      <c r="Q1399" t="s">
        <v>535</v>
      </c>
      <c r="S1399" s="2">
        <f t="shared" si="239"/>
        <v>44459</v>
      </c>
      <c r="T1399" t="s">
        <v>611</v>
      </c>
      <c r="U1399" s="5">
        <v>85.3</v>
      </c>
      <c r="V1399">
        <v>61.099989999999998</v>
      </c>
      <c r="W1399">
        <f t="shared" si="242"/>
        <v>12113016.387824249</v>
      </c>
      <c r="X1399">
        <f t="shared" si="232"/>
        <v>30282.540969560621</v>
      </c>
      <c r="Y1399">
        <f t="shared" si="233"/>
        <v>350</v>
      </c>
      <c r="Z1399">
        <f t="shared" si="234"/>
        <v>-8982.4034649999994</v>
      </c>
      <c r="AA1399" s="5" t="str">
        <f t="shared" si="240"/>
        <v/>
      </c>
      <c r="AB1399" s="24" t="str">
        <f>IFERROR(AA1399/MAX($J$3:AA1399)-1,"")</f>
        <v/>
      </c>
      <c r="AJ1399" s="6"/>
      <c r="AL1399" s="6"/>
      <c r="AN1399" s="7"/>
      <c r="AP1399" s="7"/>
      <c r="AU1399" s="6"/>
      <c r="AV1399" s="7"/>
      <c r="AW1399" s="6"/>
      <c r="AY1399" s="7"/>
      <c r="BA1399" s="7"/>
      <c r="BG1399" s="7"/>
      <c r="BH1399" s="7"/>
    </row>
    <row r="1400" spans="1:60" x14ac:dyDescent="0.45">
      <c r="A1400" t="s">
        <v>617</v>
      </c>
      <c r="B1400" t="s">
        <v>30</v>
      </c>
      <c r="C1400" s="6">
        <v>44459.434027777781</v>
      </c>
      <c r="D1400" s="5">
        <v>98.1</v>
      </c>
      <c r="E1400" s="6">
        <v>44460.385416666664</v>
      </c>
      <c r="F1400">
        <v>46</v>
      </c>
      <c r="G1400" s="7">
        <v>-0.53110000000000002</v>
      </c>
      <c r="H1400">
        <v>-32428.92</v>
      </c>
      <c r="I1400" s="7">
        <v>-0.54579999999999995</v>
      </c>
      <c r="J1400">
        <v>605.68399999999997</v>
      </c>
      <c r="K1400">
        <v>59417.59</v>
      </c>
      <c r="L1400">
        <v>1810823.83</v>
      </c>
      <c r="M1400">
        <v>307</v>
      </c>
      <c r="N1400">
        <v>-105.63</v>
      </c>
      <c r="O1400" s="7">
        <v>-0.64319999999999999</v>
      </c>
      <c r="P1400" s="7">
        <v>0.21970000000000001</v>
      </c>
      <c r="Q1400" t="s">
        <v>535</v>
      </c>
      <c r="S1400" s="2">
        <f t="shared" si="239"/>
        <v>44459</v>
      </c>
      <c r="T1400" t="s">
        <v>617</v>
      </c>
      <c r="U1400" s="5">
        <v>98.1</v>
      </c>
      <c r="V1400">
        <v>46</v>
      </c>
      <c r="W1400">
        <f t="shared" si="242"/>
        <v>12113016.387824249</v>
      </c>
      <c r="X1400">
        <f t="shared" si="232"/>
        <v>30282.540969560621</v>
      </c>
      <c r="Y1400">
        <f t="shared" si="233"/>
        <v>300</v>
      </c>
      <c r="Z1400">
        <f t="shared" si="234"/>
        <v>-16062.299999999997</v>
      </c>
      <c r="AA1400" s="5" t="str">
        <f t="shared" si="240"/>
        <v/>
      </c>
      <c r="AB1400" s="24" t="str">
        <f>IFERROR(AA1400/MAX($J$3:AA1400)-1,"")</f>
        <v/>
      </c>
      <c r="AJ1400" s="6"/>
      <c r="AL1400" s="6"/>
      <c r="AN1400" s="7"/>
      <c r="AP1400" s="7"/>
      <c r="AU1400" s="6"/>
      <c r="AV1400" s="7"/>
      <c r="AW1400" s="6"/>
      <c r="AY1400" s="7"/>
      <c r="BA1400" s="7"/>
      <c r="BG1400" s="7"/>
      <c r="BH1400" s="7"/>
    </row>
    <row r="1401" spans="1:60" x14ac:dyDescent="0.45">
      <c r="A1401" t="s">
        <v>642</v>
      </c>
      <c r="B1401" t="s">
        <v>30</v>
      </c>
      <c r="C1401" s="6">
        <v>44459.629861111112</v>
      </c>
      <c r="D1401" s="5">
        <v>109.35</v>
      </c>
      <c r="E1401" s="6">
        <v>44460.385416666664</v>
      </c>
      <c r="F1401">
        <v>82.35</v>
      </c>
      <c r="G1401" s="7">
        <v>-0.24690000000000001</v>
      </c>
      <c r="H1401">
        <v>-16189.46</v>
      </c>
      <c r="I1401" s="7">
        <v>-0.26440000000000002</v>
      </c>
      <c r="J1401">
        <v>559.85969999999998</v>
      </c>
      <c r="K1401">
        <v>61220.66</v>
      </c>
      <c r="L1401">
        <v>2227942.7799999998</v>
      </c>
      <c r="M1401">
        <v>25</v>
      </c>
      <c r="N1401">
        <v>-647.58000000000004</v>
      </c>
      <c r="O1401" s="7">
        <v>-0.24690000000000001</v>
      </c>
      <c r="P1401" s="7">
        <v>0.29859999999999998</v>
      </c>
      <c r="Q1401" t="s">
        <v>535</v>
      </c>
      <c r="S1401" s="2">
        <f t="shared" si="239"/>
        <v>44459</v>
      </c>
      <c r="T1401" t="s">
        <v>642</v>
      </c>
      <c r="U1401" s="5">
        <v>109.35</v>
      </c>
      <c r="V1401">
        <v>82.35</v>
      </c>
      <c r="W1401">
        <f t="shared" si="242"/>
        <v>12113016.387824249</v>
      </c>
      <c r="X1401">
        <f t="shared" si="232"/>
        <v>30282.540969560621</v>
      </c>
      <c r="Y1401">
        <f t="shared" si="233"/>
        <v>275</v>
      </c>
      <c r="Z1401">
        <f t="shared" si="234"/>
        <v>-7952.1750000000002</v>
      </c>
      <c r="AA1401" s="5">
        <f t="shared" si="240"/>
        <v>12080019.509359248</v>
      </c>
      <c r="AB1401" s="24">
        <f>IFERROR(AA1401/MAX($J$3:AA1401)-1,"")</f>
        <v>-1.5974495600635241E-2</v>
      </c>
      <c r="AJ1401" s="6"/>
      <c r="AL1401" s="6"/>
      <c r="AN1401" s="7"/>
      <c r="AP1401" s="7"/>
      <c r="AU1401" s="6"/>
      <c r="AV1401" s="7"/>
      <c r="AW1401" s="6"/>
      <c r="AY1401" s="7"/>
      <c r="BA1401" s="7"/>
      <c r="BG1401" s="7"/>
      <c r="BH1401" s="7"/>
    </row>
    <row r="1402" spans="1:60" x14ac:dyDescent="0.45">
      <c r="A1402" t="s">
        <v>611</v>
      </c>
      <c r="B1402" t="s">
        <v>30</v>
      </c>
      <c r="C1402" s="6">
        <v>44460.609722222223</v>
      </c>
      <c r="D1402" s="5">
        <v>74.599999999999994</v>
      </c>
      <c r="E1402" s="6">
        <v>44461.385416666664</v>
      </c>
      <c r="F1402">
        <v>85.95</v>
      </c>
      <c r="G1402" s="7">
        <v>0.15210000000000001</v>
      </c>
      <c r="H1402">
        <v>7713.85</v>
      </c>
      <c r="I1402" s="7">
        <v>0.13059999999999999</v>
      </c>
      <c r="J1402">
        <v>791.61019999999996</v>
      </c>
      <c r="K1402">
        <v>59054.12</v>
      </c>
      <c r="L1402">
        <v>1818537.68</v>
      </c>
      <c r="M1402">
        <v>54</v>
      </c>
      <c r="N1402">
        <v>142.85</v>
      </c>
      <c r="O1402" s="7">
        <v>-7.8399999999999997E-2</v>
      </c>
      <c r="P1402" s="7">
        <v>0.18360000000000001</v>
      </c>
      <c r="Q1402" t="s">
        <v>535</v>
      </c>
      <c r="S1402" s="2">
        <f t="shared" si="239"/>
        <v>44460</v>
      </c>
      <c r="T1402" t="s">
        <v>611</v>
      </c>
      <c r="U1402" s="5">
        <v>74.599999999999994</v>
      </c>
      <c r="V1402">
        <v>85.95</v>
      </c>
      <c r="W1402">
        <f t="shared" si="242"/>
        <v>12080019.509359248</v>
      </c>
      <c r="X1402">
        <f t="shared" si="232"/>
        <v>30200.048773398121</v>
      </c>
      <c r="Y1402">
        <f t="shared" si="233"/>
        <v>400</v>
      </c>
      <c r="Z1402">
        <f t="shared" si="234"/>
        <v>3897.8000000000065</v>
      </c>
      <c r="AA1402" s="5">
        <f t="shared" si="240"/>
        <v>12083917.309359249</v>
      </c>
      <c r="AB1402" s="24">
        <f>IFERROR(AA1402/MAX($J$3:AA1402)-1,"")</f>
        <v>-1.5656984970120358E-2</v>
      </c>
      <c r="AJ1402" s="6"/>
      <c r="AL1402" s="6"/>
      <c r="AN1402" s="7"/>
      <c r="AP1402" s="7"/>
      <c r="AU1402" s="6"/>
      <c r="AV1402" s="7"/>
      <c r="AW1402" s="6"/>
      <c r="AY1402" s="7"/>
      <c r="BA1402" s="7"/>
      <c r="BG1402" s="7"/>
      <c r="BH1402" s="7"/>
    </row>
    <row r="1403" spans="1:60" x14ac:dyDescent="0.45">
      <c r="A1403" t="s">
        <v>536</v>
      </c>
      <c r="B1403" t="s">
        <v>30</v>
      </c>
      <c r="C1403" s="6">
        <v>44462.416666666664</v>
      </c>
      <c r="D1403" s="5">
        <v>38.299999999999997</v>
      </c>
      <c r="E1403" s="6">
        <v>44462.638194444444</v>
      </c>
      <c r="F1403">
        <v>123.2</v>
      </c>
      <c r="G1403" s="7">
        <v>2.2166999999999999</v>
      </c>
      <c r="H1403">
        <v>128499.59</v>
      </c>
      <c r="I1403" s="7">
        <v>2.1745000000000001</v>
      </c>
      <c r="J1403">
        <v>1542.89</v>
      </c>
      <c r="K1403">
        <v>59092.69</v>
      </c>
      <c r="L1403">
        <v>1947037.27</v>
      </c>
      <c r="M1403">
        <v>320</v>
      </c>
      <c r="N1403">
        <v>401.56</v>
      </c>
      <c r="O1403" s="7">
        <v>-9.6600000000000005E-2</v>
      </c>
      <c r="P1403" s="7">
        <v>2.5352000000000001</v>
      </c>
      <c r="Q1403" t="s">
        <v>535</v>
      </c>
      <c r="S1403" s="2">
        <f t="shared" si="239"/>
        <v>44462</v>
      </c>
      <c r="T1403" t="s">
        <v>536</v>
      </c>
      <c r="U1403" s="5">
        <v>38.299999999999997</v>
      </c>
      <c r="V1403">
        <v>123.2</v>
      </c>
      <c r="W1403">
        <f t="shared" si="242"/>
        <v>12083917.309359249</v>
      </c>
      <c r="X1403">
        <f t="shared" si="232"/>
        <v>30209.793273398122</v>
      </c>
      <c r="Y1403">
        <f t="shared" si="233"/>
        <v>800</v>
      </c>
      <c r="Z1403">
        <f t="shared" si="234"/>
        <v>66628</v>
      </c>
      <c r="AA1403" s="5" t="str">
        <f t="shared" si="240"/>
        <v/>
      </c>
      <c r="AB1403" s="24" t="str">
        <f>IFERROR(AA1403/MAX($J$3:AA1403)-1,"")</f>
        <v/>
      </c>
      <c r="AJ1403" s="6"/>
      <c r="AL1403" s="6"/>
      <c r="AN1403" s="7"/>
      <c r="AP1403" s="7"/>
      <c r="AU1403" s="6"/>
      <c r="AV1403" s="7"/>
      <c r="AW1403" s="6"/>
      <c r="AY1403" s="7"/>
      <c r="BA1403" s="7"/>
      <c r="BG1403" s="7"/>
      <c r="BH1403" s="7"/>
    </row>
    <row r="1404" spans="1:60" x14ac:dyDescent="0.45">
      <c r="A1404" t="s">
        <v>672</v>
      </c>
      <c r="B1404" t="s">
        <v>30</v>
      </c>
      <c r="C1404" s="6">
        <v>44462.425694444442</v>
      </c>
      <c r="D1404" s="5">
        <v>22</v>
      </c>
      <c r="E1404" s="6">
        <v>44462.638194444444</v>
      </c>
      <c r="F1404">
        <v>73.099999999999994</v>
      </c>
      <c r="G1404" s="7">
        <v>2.3227000000000002</v>
      </c>
      <c r="H1404">
        <v>134793.64000000001</v>
      </c>
      <c r="I1404" s="7">
        <v>2.2795000000000001</v>
      </c>
      <c r="J1404">
        <v>2687.8629999999998</v>
      </c>
      <c r="K1404">
        <v>59132.99</v>
      </c>
      <c r="L1404">
        <v>2081830.92</v>
      </c>
      <c r="M1404">
        <v>307</v>
      </c>
      <c r="N1404">
        <v>439.07</v>
      </c>
      <c r="O1404" s="7">
        <v>-0.37730000000000002</v>
      </c>
      <c r="P1404" s="7">
        <v>2.8932000000000002</v>
      </c>
      <c r="Q1404" t="s">
        <v>535</v>
      </c>
      <c r="S1404" s="2">
        <f t="shared" si="239"/>
        <v>44462</v>
      </c>
      <c r="T1404" t="s">
        <v>672</v>
      </c>
      <c r="U1404" s="5">
        <v>22</v>
      </c>
      <c r="V1404">
        <v>73.099999999999994</v>
      </c>
      <c r="W1404">
        <f t="shared" si="242"/>
        <v>12083917.309359249</v>
      </c>
      <c r="X1404">
        <f t="shared" si="232"/>
        <v>30209.793273398122</v>
      </c>
      <c r="Y1404">
        <f t="shared" si="233"/>
        <v>1375</v>
      </c>
      <c r="Z1404">
        <f t="shared" si="234"/>
        <v>68954.875</v>
      </c>
      <c r="AA1404" s="5" t="str">
        <f t="shared" si="240"/>
        <v/>
      </c>
      <c r="AB1404" s="24" t="str">
        <f>IFERROR(AA1404/MAX($J$3:AA1404)-1,"")</f>
        <v/>
      </c>
      <c r="AJ1404" s="6"/>
      <c r="AL1404" s="6"/>
      <c r="AN1404" s="7"/>
      <c r="AP1404" s="7"/>
      <c r="AU1404" s="6"/>
      <c r="AV1404" s="7"/>
      <c r="AW1404" s="6"/>
      <c r="AY1404" s="7"/>
      <c r="BA1404" s="7"/>
      <c r="BG1404" s="7"/>
      <c r="BH1404" s="7"/>
    </row>
    <row r="1405" spans="1:60" x14ac:dyDescent="0.45">
      <c r="A1405" t="s">
        <v>984</v>
      </c>
      <c r="B1405" t="s">
        <v>30</v>
      </c>
      <c r="C1405" s="6">
        <v>44462.520833333336</v>
      </c>
      <c r="D1405" s="5">
        <v>139.55000000000001</v>
      </c>
      <c r="E1405" s="6">
        <v>44463.385416666664</v>
      </c>
      <c r="F1405">
        <v>221.35</v>
      </c>
      <c r="G1405" s="7">
        <v>0.58620000000000005</v>
      </c>
      <c r="H1405">
        <v>34257.08</v>
      </c>
      <c r="I1405" s="7">
        <v>0.56030000000000002</v>
      </c>
      <c r="J1405">
        <v>438.12049999999999</v>
      </c>
      <c r="K1405">
        <v>61139.71</v>
      </c>
      <c r="L1405">
        <v>2262199.85</v>
      </c>
      <c r="M1405">
        <v>182</v>
      </c>
      <c r="N1405">
        <v>188.23</v>
      </c>
      <c r="O1405" s="7">
        <v>-7.17E-2</v>
      </c>
      <c r="P1405" s="7">
        <v>0.58620000000000005</v>
      </c>
      <c r="Q1405" t="s">
        <v>535</v>
      </c>
      <c r="S1405" s="2">
        <f t="shared" si="239"/>
        <v>44462</v>
      </c>
      <c r="T1405" t="s">
        <v>984</v>
      </c>
      <c r="U1405" s="5">
        <v>139.55000000000001</v>
      </c>
      <c r="V1405">
        <v>221.35</v>
      </c>
      <c r="W1405">
        <f t="shared" si="242"/>
        <v>12083917.309359249</v>
      </c>
      <c r="X1405">
        <f t="shared" si="232"/>
        <v>30209.793273398122</v>
      </c>
      <c r="Y1405">
        <f t="shared" si="233"/>
        <v>225</v>
      </c>
      <c r="Z1405">
        <f t="shared" si="234"/>
        <v>17592.974999999995</v>
      </c>
      <c r="AA1405" s="5" t="str">
        <f t="shared" si="240"/>
        <v/>
      </c>
      <c r="AB1405" s="24" t="str">
        <f>IFERROR(AA1405/MAX($J$3:AA1405)-1,"")</f>
        <v/>
      </c>
      <c r="AJ1405" s="6"/>
      <c r="AL1405" s="6"/>
      <c r="AN1405" s="7"/>
      <c r="AP1405" s="7"/>
      <c r="AU1405" s="6"/>
      <c r="AV1405" s="7"/>
      <c r="AW1405" s="6"/>
      <c r="AY1405" s="7"/>
      <c r="BA1405" s="7"/>
      <c r="BG1405" s="7"/>
      <c r="BH1405" s="7"/>
    </row>
    <row r="1406" spans="1:60" x14ac:dyDescent="0.45">
      <c r="A1406" t="s">
        <v>985</v>
      </c>
      <c r="B1406" t="s">
        <v>30</v>
      </c>
      <c r="C1406" s="6">
        <v>44462.527083333334</v>
      </c>
      <c r="D1406" s="5">
        <v>117.35</v>
      </c>
      <c r="E1406" s="6">
        <v>44463.385416666664</v>
      </c>
      <c r="F1406">
        <v>188</v>
      </c>
      <c r="G1406" s="7">
        <v>0.60199999999999998</v>
      </c>
      <c r="H1406">
        <v>35215.53</v>
      </c>
      <c r="I1406" s="7">
        <v>0.57599999999999996</v>
      </c>
      <c r="J1406">
        <v>520.96669999999995</v>
      </c>
      <c r="K1406">
        <v>61135.45</v>
      </c>
      <c r="L1406">
        <v>2297415.38</v>
      </c>
      <c r="M1406">
        <v>173</v>
      </c>
      <c r="N1406">
        <v>203.56</v>
      </c>
      <c r="O1406" s="7">
        <v>-0.1014</v>
      </c>
      <c r="P1406" s="7">
        <v>0.60199999999999998</v>
      </c>
      <c r="Q1406" t="s">
        <v>535</v>
      </c>
      <c r="S1406" s="2">
        <f t="shared" si="239"/>
        <v>44462</v>
      </c>
      <c r="T1406" t="s">
        <v>985</v>
      </c>
      <c r="U1406" s="5">
        <v>117.35</v>
      </c>
      <c r="V1406">
        <v>188</v>
      </c>
      <c r="W1406">
        <f t="shared" si="242"/>
        <v>12083917.309359249</v>
      </c>
      <c r="X1406">
        <f t="shared" si="232"/>
        <v>30209.793273398122</v>
      </c>
      <c r="Y1406">
        <f t="shared" si="233"/>
        <v>250</v>
      </c>
      <c r="Z1406">
        <f t="shared" si="234"/>
        <v>16899.125</v>
      </c>
      <c r="AA1406" s="5">
        <f t="shared" si="240"/>
        <v>12253992.284359248</v>
      </c>
      <c r="AB1406" s="24">
        <f>IFERROR(AA1406/MAX($J$3:AA1406)-1,"")</f>
        <v>-1.8028589125903549E-3</v>
      </c>
      <c r="AJ1406" s="6"/>
      <c r="AL1406" s="6"/>
      <c r="AN1406" s="7"/>
      <c r="AP1406" s="7"/>
      <c r="AU1406" s="6"/>
      <c r="AV1406" s="7"/>
      <c r="AW1406" s="6"/>
      <c r="AY1406" s="7"/>
      <c r="BA1406" s="7"/>
      <c r="BG1406" s="7"/>
      <c r="BH1406" s="7"/>
    </row>
    <row r="1407" spans="1:60" x14ac:dyDescent="0.45">
      <c r="A1407" t="s">
        <v>615</v>
      </c>
      <c r="B1407" t="s">
        <v>30</v>
      </c>
      <c r="C1407" s="6">
        <v>44466.447916666664</v>
      </c>
      <c r="D1407" s="5">
        <v>121.4</v>
      </c>
      <c r="E1407" s="6">
        <v>44467.385416666664</v>
      </c>
      <c r="F1407">
        <v>81.95</v>
      </c>
      <c r="G1407" s="7">
        <v>-0.32500000000000001</v>
      </c>
      <c r="H1407">
        <v>-20642.36</v>
      </c>
      <c r="I1407" s="7">
        <v>-0.3417</v>
      </c>
      <c r="J1407">
        <v>497.60419999999999</v>
      </c>
      <c r="K1407">
        <v>60409.15</v>
      </c>
      <c r="L1407">
        <v>2061188.55</v>
      </c>
      <c r="M1407">
        <v>287</v>
      </c>
      <c r="N1407">
        <v>-71.92</v>
      </c>
      <c r="O1407" s="7">
        <v>-0.35089999999999999</v>
      </c>
      <c r="P1407" s="7">
        <v>6.5500000000000003E-2</v>
      </c>
      <c r="Q1407" t="s">
        <v>535</v>
      </c>
      <c r="S1407" s="2">
        <f t="shared" si="239"/>
        <v>44466</v>
      </c>
      <c r="T1407" t="s">
        <v>615</v>
      </c>
      <c r="U1407" s="5">
        <v>121.4</v>
      </c>
      <c r="V1407">
        <v>81.95</v>
      </c>
      <c r="W1407">
        <f t="shared" si="242"/>
        <v>12253992.284359248</v>
      </c>
      <c r="X1407">
        <f t="shared" si="232"/>
        <v>30634.980710898122</v>
      </c>
      <c r="Y1407">
        <f t="shared" si="233"/>
        <v>250</v>
      </c>
      <c r="Z1407">
        <f t="shared" si="234"/>
        <v>-10370.875000000002</v>
      </c>
      <c r="AA1407" s="5" t="str">
        <f t="shared" si="240"/>
        <v/>
      </c>
      <c r="AB1407" s="24" t="str">
        <f>IFERROR(AA1407/MAX($J$3:AA1407)-1,"")</f>
        <v/>
      </c>
      <c r="AJ1407" s="6"/>
      <c r="AL1407" s="6"/>
      <c r="AN1407" s="7"/>
      <c r="AP1407" s="7"/>
      <c r="AU1407" s="6"/>
      <c r="AV1407" s="7"/>
      <c r="AW1407" s="6"/>
      <c r="AY1407" s="7"/>
      <c r="BA1407" s="7"/>
      <c r="BG1407" s="7"/>
      <c r="BH1407" s="7"/>
    </row>
    <row r="1408" spans="1:60" x14ac:dyDescent="0.45">
      <c r="A1408" t="s">
        <v>615</v>
      </c>
      <c r="B1408" t="s">
        <v>30</v>
      </c>
      <c r="C1408" s="6">
        <v>44466.615972222222</v>
      </c>
      <c r="D1408" s="5">
        <v>113.8</v>
      </c>
      <c r="E1408" s="6">
        <v>44467.385416666664</v>
      </c>
      <c r="F1408">
        <v>81.95</v>
      </c>
      <c r="G1408" s="7">
        <v>-0.27989999999999998</v>
      </c>
      <c r="H1408">
        <v>-18266.47</v>
      </c>
      <c r="I1408" s="7">
        <v>-0.29709999999999998</v>
      </c>
      <c r="J1408">
        <v>540.30820000000006</v>
      </c>
      <c r="K1408">
        <v>61487.08</v>
      </c>
      <c r="L1408">
        <v>2279148.91</v>
      </c>
      <c r="M1408">
        <v>45</v>
      </c>
      <c r="N1408">
        <v>-405.92</v>
      </c>
      <c r="O1408" s="7">
        <v>-0.27989999999999998</v>
      </c>
      <c r="P1408" s="7">
        <v>3.4700000000000002E-2</v>
      </c>
      <c r="Q1408" t="s">
        <v>535</v>
      </c>
      <c r="S1408" s="2">
        <f t="shared" si="239"/>
        <v>44466</v>
      </c>
      <c r="T1408" t="s">
        <v>615</v>
      </c>
      <c r="U1408" s="5">
        <v>113.8</v>
      </c>
      <c r="V1408">
        <v>81.95</v>
      </c>
      <c r="W1408">
        <f t="shared" si="242"/>
        <v>12253992.284359248</v>
      </c>
      <c r="X1408">
        <f t="shared" si="232"/>
        <v>30634.980710898122</v>
      </c>
      <c r="Y1408">
        <f t="shared" si="233"/>
        <v>275</v>
      </c>
      <c r="Z1408">
        <f t="shared" si="234"/>
        <v>-9297.0625000000018</v>
      </c>
      <c r="AA1408" s="5">
        <f t="shared" si="240"/>
        <v>12234324.346859248</v>
      </c>
      <c r="AB1408" s="24">
        <f>IFERROR(AA1408/MAX($J$3:AA1408)-1,"")</f>
        <v>-3.4049881230554524E-3</v>
      </c>
      <c r="AJ1408" s="6"/>
      <c r="AL1408" s="6"/>
      <c r="AN1408" s="7"/>
      <c r="AP1408" s="7"/>
      <c r="AU1408" s="6"/>
      <c r="AV1408" s="7"/>
      <c r="AW1408" s="6"/>
      <c r="AY1408" s="7"/>
      <c r="BA1408" s="7"/>
      <c r="BG1408" s="7"/>
      <c r="BH1408" s="7"/>
    </row>
    <row r="1409" spans="1:60" x14ac:dyDescent="0.45">
      <c r="A1409" t="s">
        <v>541</v>
      </c>
      <c r="B1409" t="s">
        <v>30</v>
      </c>
      <c r="C1409" s="6">
        <v>44467.456250000003</v>
      </c>
      <c r="D1409" s="5">
        <v>89</v>
      </c>
      <c r="E1409" s="6">
        <v>44468.385416666664</v>
      </c>
      <c r="F1409">
        <v>192</v>
      </c>
      <c r="G1409" s="7">
        <v>1.1573</v>
      </c>
      <c r="H1409">
        <v>67888.23</v>
      </c>
      <c r="I1409" s="7">
        <v>1.1256999999999999</v>
      </c>
      <c r="J1409">
        <v>677.59479999999996</v>
      </c>
      <c r="K1409">
        <v>60305.94</v>
      </c>
      <c r="L1409">
        <v>2129076.7799999998</v>
      </c>
      <c r="M1409">
        <v>275</v>
      </c>
      <c r="N1409">
        <v>246.87</v>
      </c>
      <c r="O1409" s="7">
        <v>-0.1517</v>
      </c>
      <c r="P1409" s="7">
        <v>1.6787000000000001</v>
      </c>
      <c r="Q1409" t="s">
        <v>535</v>
      </c>
      <c r="S1409" s="2">
        <f t="shared" si="239"/>
        <v>44467</v>
      </c>
      <c r="T1409" t="s">
        <v>541</v>
      </c>
      <c r="U1409" s="5">
        <v>89</v>
      </c>
      <c r="V1409">
        <v>192</v>
      </c>
      <c r="W1409">
        <f t="shared" si="242"/>
        <v>12234324.346859248</v>
      </c>
      <c r="X1409">
        <f t="shared" si="232"/>
        <v>30585.81086714812</v>
      </c>
      <c r="Y1409">
        <f t="shared" si="233"/>
        <v>350</v>
      </c>
      <c r="Z1409">
        <f t="shared" si="234"/>
        <v>35066.499999999993</v>
      </c>
      <c r="AA1409" s="5" t="str">
        <f t="shared" si="240"/>
        <v/>
      </c>
      <c r="AB1409" s="24" t="str">
        <f>IFERROR(AA1409/MAX($J$3:AA1409)-1,"")</f>
        <v/>
      </c>
      <c r="AJ1409" s="6"/>
      <c r="AL1409" s="6"/>
      <c r="AN1409" s="7"/>
      <c r="AP1409" s="7"/>
      <c r="AU1409" s="6"/>
      <c r="AV1409" s="7"/>
      <c r="AW1409" s="6"/>
      <c r="AY1409" s="7"/>
      <c r="BA1409" s="7"/>
      <c r="BG1409" s="7"/>
      <c r="BH1409" s="7"/>
    </row>
    <row r="1410" spans="1:60" x14ac:dyDescent="0.45">
      <c r="A1410" t="s">
        <v>639</v>
      </c>
      <c r="B1410" t="s">
        <v>30</v>
      </c>
      <c r="C1410" s="6">
        <v>44467.495833333334</v>
      </c>
      <c r="D1410" s="5">
        <v>82</v>
      </c>
      <c r="E1410" s="6">
        <v>44468.385416666664</v>
      </c>
      <c r="F1410">
        <v>152.69999999999999</v>
      </c>
      <c r="G1410" s="7">
        <v>0.86219999999999997</v>
      </c>
      <c r="H1410">
        <v>50303.53</v>
      </c>
      <c r="I1410" s="7">
        <v>0.83360000000000001</v>
      </c>
      <c r="J1410">
        <v>735.93740000000003</v>
      </c>
      <c r="K1410">
        <v>60346.87</v>
      </c>
      <c r="L1410">
        <v>2179380.31</v>
      </c>
      <c r="M1410">
        <v>218</v>
      </c>
      <c r="N1410">
        <v>230.75</v>
      </c>
      <c r="O1410" s="7">
        <v>-0.1439</v>
      </c>
      <c r="P1410" s="7">
        <v>1.4146000000000001</v>
      </c>
      <c r="Q1410" t="s">
        <v>535</v>
      </c>
      <c r="S1410" s="2">
        <f t="shared" si="239"/>
        <v>44467</v>
      </c>
      <c r="T1410" t="s">
        <v>639</v>
      </c>
      <c r="U1410" s="5">
        <v>82</v>
      </c>
      <c r="V1410">
        <v>152.69999999999999</v>
      </c>
      <c r="W1410">
        <f t="shared" si="242"/>
        <v>12234324.346859248</v>
      </c>
      <c r="X1410">
        <f t="shared" ref="X1410:X1473" si="243">W1410*0.25%</f>
        <v>30585.81086714812</v>
      </c>
      <c r="Y1410">
        <f t="shared" ref="Y1410:Y1473" si="244">MROUND(X1410/U1410,25)</f>
        <v>375</v>
      </c>
      <c r="Z1410">
        <f t="shared" ref="Z1410:Z1473" si="245">Y1410*((V1410*0.99)-(U1410*1.01))</f>
        <v>25632.374999999985</v>
      </c>
      <c r="AA1410" s="5" t="str">
        <f t="shared" si="240"/>
        <v/>
      </c>
      <c r="AB1410" s="24" t="str">
        <f>IFERROR(AA1410/MAX($J$3:AA1410)-1,"")</f>
        <v/>
      </c>
      <c r="AJ1410" s="6"/>
      <c r="AL1410" s="6"/>
      <c r="AN1410" s="7"/>
      <c r="AP1410" s="7"/>
      <c r="AU1410" s="6"/>
      <c r="AV1410" s="7"/>
      <c r="AW1410" s="6"/>
      <c r="AY1410" s="7"/>
      <c r="BA1410" s="7"/>
      <c r="BG1410" s="7"/>
      <c r="BH1410" s="7"/>
    </row>
    <row r="1411" spans="1:60" x14ac:dyDescent="0.45">
      <c r="A1411" t="s">
        <v>544</v>
      </c>
      <c r="B1411" t="s">
        <v>30</v>
      </c>
      <c r="C1411" s="6">
        <v>44467.520833333336</v>
      </c>
      <c r="D1411" s="5">
        <v>92.45</v>
      </c>
      <c r="E1411" s="6">
        <v>44468.385416666664</v>
      </c>
      <c r="F1411">
        <v>120.8</v>
      </c>
      <c r="G1411" s="7">
        <v>0.30669999999999997</v>
      </c>
      <c r="H1411">
        <v>17410.96</v>
      </c>
      <c r="I1411" s="7">
        <v>0.28360000000000002</v>
      </c>
      <c r="J1411">
        <v>664.09680000000003</v>
      </c>
      <c r="K1411">
        <v>61395.75</v>
      </c>
      <c r="L1411">
        <v>2296559.87</v>
      </c>
      <c r="M1411">
        <v>182</v>
      </c>
      <c r="N1411">
        <v>95.66</v>
      </c>
      <c r="O1411" s="7">
        <v>-0.46460000000000001</v>
      </c>
      <c r="P1411" s="7">
        <v>0.74850000000000005</v>
      </c>
      <c r="Q1411" t="s">
        <v>535</v>
      </c>
      <c r="S1411" s="2">
        <f t="shared" ref="S1411:S1474" si="246">DATE(YEAR(C1411),MONTH(C1411),DAY(C1411))</f>
        <v>44467</v>
      </c>
      <c r="T1411" t="s">
        <v>544</v>
      </c>
      <c r="U1411" s="5">
        <v>92.45</v>
      </c>
      <c r="V1411">
        <v>120.8</v>
      </c>
      <c r="W1411">
        <f t="shared" si="242"/>
        <v>12234324.346859248</v>
      </c>
      <c r="X1411">
        <f t="shared" si="243"/>
        <v>30585.81086714812</v>
      </c>
      <c r="Y1411">
        <f t="shared" si="244"/>
        <v>325</v>
      </c>
      <c r="Z1411">
        <f t="shared" si="245"/>
        <v>8520.6875</v>
      </c>
      <c r="AA1411" s="5" t="str">
        <f t="shared" ref="AA1411:AA1474" si="247">IF(S1411&lt;&gt;S1412,W1411+SUMIF($S$2:$S$3590,S1411,$Z$2:$Z$3590),"")</f>
        <v/>
      </c>
      <c r="AB1411" s="24" t="str">
        <f>IFERROR(AA1411/MAX($J$3:AA1411)-1,"")</f>
        <v/>
      </c>
      <c r="AJ1411" s="6"/>
      <c r="AL1411" s="6"/>
      <c r="AN1411" s="7"/>
      <c r="AP1411" s="7"/>
      <c r="AU1411" s="6"/>
      <c r="AV1411" s="7"/>
      <c r="AW1411" s="6"/>
      <c r="AY1411" s="7"/>
      <c r="BA1411" s="7"/>
      <c r="BG1411" s="7"/>
      <c r="BH1411" s="7"/>
    </row>
    <row r="1412" spans="1:60" x14ac:dyDescent="0.45">
      <c r="A1412" t="s">
        <v>612</v>
      </c>
      <c r="B1412" t="s">
        <v>30</v>
      </c>
      <c r="C1412" s="6">
        <v>44467.536111111112</v>
      </c>
      <c r="D1412" s="5">
        <v>92.6</v>
      </c>
      <c r="E1412" s="6">
        <v>44468.385416666664</v>
      </c>
      <c r="F1412">
        <v>93.15</v>
      </c>
      <c r="G1412" s="7">
        <v>5.8999999999999999E-3</v>
      </c>
      <c r="H1412">
        <v>-867.79</v>
      </c>
      <c r="I1412" s="7">
        <v>-1.41E-2</v>
      </c>
      <c r="J1412">
        <v>663.70550000000003</v>
      </c>
      <c r="K1412">
        <v>61459.13</v>
      </c>
      <c r="L1412">
        <v>2295692.08</v>
      </c>
      <c r="M1412">
        <v>160</v>
      </c>
      <c r="N1412">
        <v>-5.42</v>
      </c>
      <c r="O1412" s="7">
        <v>-0.62370000000000003</v>
      </c>
      <c r="P1412" s="7">
        <v>0.40060000000000001</v>
      </c>
      <c r="Q1412" t="s">
        <v>535</v>
      </c>
      <c r="S1412" s="2">
        <f t="shared" si="246"/>
        <v>44467</v>
      </c>
      <c r="T1412" t="s">
        <v>612</v>
      </c>
      <c r="U1412" s="5">
        <v>92.6</v>
      </c>
      <c r="V1412">
        <v>93.15</v>
      </c>
      <c r="W1412">
        <f t="shared" si="242"/>
        <v>12234324.346859248</v>
      </c>
      <c r="X1412">
        <f t="shared" si="243"/>
        <v>30585.81086714812</v>
      </c>
      <c r="Y1412">
        <f t="shared" si="244"/>
        <v>325</v>
      </c>
      <c r="Z1412">
        <f t="shared" si="245"/>
        <v>-424.93749999999687</v>
      </c>
      <c r="AA1412" s="5">
        <f t="shared" si="247"/>
        <v>12303118.971859248</v>
      </c>
      <c r="AB1412" s="24">
        <f>IFERROR(AA1412/MAX($J$3:AA1412)-1,"")</f>
        <v>0</v>
      </c>
      <c r="AJ1412" s="6"/>
      <c r="AL1412" s="6"/>
      <c r="AN1412" s="7"/>
      <c r="AP1412" s="7"/>
      <c r="AU1412" s="6"/>
      <c r="AV1412" s="7"/>
      <c r="AW1412" s="6"/>
      <c r="AY1412" s="7"/>
      <c r="BA1412" s="7"/>
      <c r="BG1412" s="7"/>
      <c r="BH1412" s="7"/>
    </row>
    <row r="1413" spans="1:60" x14ac:dyDescent="0.45">
      <c r="A1413" t="s">
        <v>672</v>
      </c>
      <c r="B1413" t="s">
        <v>30</v>
      </c>
      <c r="C1413" s="6">
        <v>44468.593055555553</v>
      </c>
      <c r="D1413" s="5">
        <v>66.900000000000006</v>
      </c>
      <c r="E1413" s="6">
        <v>44469.385416666664</v>
      </c>
      <c r="F1413">
        <v>36.049999999999997</v>
      </c>
      <c r="G1413" s="7">
        <v>-0.46110000000000001</v>
      </c>
      <c r="H1413">
        <v>-29296</v>
      </c>
      <c r="I1413" s="7">
        <v>-0.47649999999999998</v>
      </c>
      <c r="J1413">
        <v>918.96050000000002</v>
      </c>
      <c r="K1413">
        <v>61478.46</v>
      </c>
      <c r="L1413">
        <v>2266396.0699999998</v>
      </c>
      <c r="M1413">
        <v>78</v>
      </c>
      <c r="N1413">
        <v>-375.59</v>
      </c>
      <c r="O1413" s="7">
        <v>-0.46110000000000001</v>
      </c>
      <c r="P1413" s="7">
        <v>0.31540000000000001</v>
      </c>
      <c r="Q1413" t="s">
        <v>535</v>
      </c>
      <c r="S1413" s="2">
        <f t="shared" si="246"/>
        <v>44468</v>
      </c>
      <c r="T1413" t="s">
        <v>672</v>
      </c>
      <c r="U1413" s="5">
        <v>66.900000000000006</v>
      </c>
      <c r="V1413">
        <v>36.049999999999997</v>
      </c>
      <c r="W1413">
        <f t="shared" si="242"/>
        <v>12303118.971859248</v>
      </c>
      <c r="X1413">
        <f t="shared" si="243"/>
        <v>30757.797429648122</v>
      </c>
      <c r="Y1413">
        <f t="shared" si="244"/>
        <v>450</v>
      </c>
      <c r="Z1413">
        <f t="shared" si="245"/>
        <v>-14345.775000000003</v>
      </c>
      <c r="AA1413" s="5" t="str">
        <f t="shared" si="247"/>
        <v/>
      </c>
      <c r="AB1413" s="24" t="str">
        <f>IFERROR(AA1413/MAX($J$3:AA1413)-1,"")</f>
        <v/>
      </c>
      <c r="AJ1413" s="6"/>
      <c r="AL1413" s="6"/>
      <c r="AN1413" s="7"/>
      <c r="AP1413" s="7"/>
      <c r="AU1413" s="6"/>
      <c r="AV1413" s="7"/>
      <c r="AW1413" s="6"/>
      <c r="AY1413" s="7"/>
      <c r="BA1413" s="7"/>
      <c r="BG1413" s="7"/>
      <c r="BH1413" s="7"/>
    </row>
    <row r="1414" spans="1:60" x14ac:dyDescent="0.45">
      <c r="A1414" t="s">
        <v>672</v>
      </c>
      <c r="B1414" t="s">
        <v>30</v>
      </c>
      <c r="C1414" s="6">
        <v>44468.59652777778</v>
      </c>
      <c r="D1414" s="5">
        <v>74.25</v>
      </c>
      <c r="E1414" s="6">
        <v>44469.385416666664</v>
      </c>
      <c r="F1414">
        <v>36.049999999999997</v>
      </c>
      <c r="G1414" s="7">
        <v>-0.51449999999999996</v>
      </c>
      <c r="H1414">
        <v>-32234.76</v>
      </c>
      <c r="I1414" s="7">
        <v>-0.52929999999999999</v>
      </c>
      <c r="J1414">
        <v>820.16030000000001</v>
      </c>
      <c r="K1414">
        <v>60896.9</v>
      </c>
      <c r="L1414">
        <v>2147145.5499999998</v>
      </c>
      <c r="M1414">
        <v>73</v>
      </c>
      <c r="N1414">
        <v>-441.57</v>
      </c>
      <c r="O1414" s="7">
        <v>-0.51449999999999996</v>
      </c>
      <c r="P1414" s="7">
        <v>0.1852</v>
      </c>
      <c r="Q1414" t="s">
        <v>535</v>
      </c>
      <c r="S1414" s="2">
        <f t="shared" si="246"/>
        <v>44468</v>
      </c>
      <c r="T1414" t="s">
        <v>672</v>
      </c>
      <c r="U1414" s="5">
        <v>74.25</v>
      </c>
      <c r="V1414">
        <v>36.049999999999997</v>
      </c>
      <c r="W1414">
        <f t="shared" ref="W1414:W1477" si="248">IF(S1414&lt;&gt;S1413,AA1413,W1413)</f>
        <v>12303118.971859248</v>
      </c>
      <c r="X1414">
        <f t="shared" si="243"/>
        <v>30757.797429648122</v>
      </c>
      <c r="Y1414">
        <f t="shared" si="244"/>
        <v>425</v>
      </c>
      <c r="Z1414">
        <f t="shared" si="245"/>
        <v>-16703.775000000005</v>
      </c>
      <c r="AA1414" s="5" t="str">
        <f t="shared" si="247"/>
        <v/>
      </c>
      <c r="AB1414" s="24" t="str">
        <f>IFERROR(AA1414/MAX($J$3:AA1414)-1,"")</f>
        <v/>
      </c>
      <c r="AJ1414" s="6"/>
      <c r="AL1414" s="6"/>
      <c r="AN1414" s="7"/>
      <c r="AP1414" s="7"/>
      <c r="AU1414" s="6"/>
      <c r="AV1414" s="7"/>
      <c r="AW1414" s="6"/>
      <c r="AY1414" s="7"/>
      <c r="BA1414" s="7"/>
      <c r="BG1414" s="7"/>
      <c r="BH1414" s="7"/>
    </row>
    <row r="1415" spans="1:60" x14ac:dyDescent="0.45">
      <c r="A1415" t="s">
        <v>542</v>
      </c>
      <c r="B1415" t="s">
        <v>30</v>
      </c>
      <c r="C1415" s="6">
        <v>44468.614583333336</v>
      </c>
      <c r="D1415" s="5">
        <v>58.6</v>
      </c>
      <c r="E1415" s="6">
        <v>44469.385416666664</v>
      </c>
      <c r="F1415">
        <v>20.75</v>
      </c>
      <c r="G1415" s="7">
        <v>-0.64590000000000003</v>
      </c>
      <c r="H1415">
        <v>-40587.58</v>
      </c>
      <c r="I1415" s="7">
        <v>-0.65939999999999999</v>
      </c>
      <c r="J1415">
        <v>1050.308</v>
      </c>
      <c r="K1415">
        <v>61548.05</v>
      </c>
      <c r="L1415">
        <v>2225808.4900000002</v>
      </c>
      <c r="M1415">
        <v>47</v>
      </c>
      <c r="N1415">
        <v>-863.57</v>
      </c>
      <c r="O1415" s="7">
        <v>-0.69879999999999998</v>
      </c>
      <c r="P1415" s="7">
        <v>2.3900000000000001E-2</v>
      </c>
      <c r="Q1415" t="s">
        <v>535</v>
      </c>
      <c r="S1415" s="2">
        <f t="shared" si="246"/>
        <v>44468</v>
      </c>
      <c r="T1415" t="s">
        <v>542</v>
      </c>
      <c r="U1415" s="5">
        <v>58.6</v>
      </c>
      <c r="V1415">
        <v>20.75</v>
      </c>
      <c r="W1415">
        <f t="shared" si="248"/>
        <v>12303118.971859248</v>
      </c>
      <c r="X1415">
        <f t="shared" si="243"/>
        <v>30757.797429648122</v>
      </c>
      <c r="Y1415">
        <f t="shared" si="244"/>
        <v>525</v>
      </c>
      <c r="Z1415">
        <f t="shared" si="245"/>
        <v>-20287.837500000001</v>
      </c>
      <c r="AA1415" s="5">
        <f t="shared" si="247"/>
        <v>12251781.584359249</v>
      </c>
      <c r="AB1415" s="24">
        <f>IFERROR(AA1415/MAX($J$3:AA1415)-1,"")</f>
        <v>-4.1727132459193905E-3</v>
      </c>
      <c r="AJ1415" s="6"/>
      <c r="AL1415" s="6"/>
      <c r="AN1415" s="7"/>
      <c r="AP1415" s="7"/>
      <c r="AU1415" s="6"/>
      <c r="AV1415" s="7"/>
      <c r="AW1415" s="6"/>
      <c r="AY1415" s="7"/>
      <c r="BA1415" s="7"/>
      <c r="BG1415" s="7"/>
      <c r="BH1415" s="7"/>
    </row>
    <row r="1416" spans="1:60" x14ac:dyDescent="0.45">
      <c r="A1416" t="s">
        <v>612</v>
      </c>
      <c r="B1416" t="s">
        <v>30</v>
      </c>
      <c r="C1416" s="6">
        <v>44469.527777777781</v>
      </c>
      <c r="D1416" s="5">
        <v>62.55</v>
      </c>
      <c r="E1416" s="6">
        <v>44469.638194444444</v>
      </c>
      <c r="F1416">
        <v>32.5</v>
      </c>
      <c r="G1416" s="7">
        <v>-0.48039999999999999</v>
      </c>
      <c r="H1416">
        <v>-30101.33</v>
      </c>
      <c r="I1416" s="7">
        <v>-0.49559999999999998</v>
      </c>
      <c r="J1416">
        <v>970.99490000000003</v>
      </c>
      <c r="K1416">
        <v>60735.73</v>
      </c>
      <c r="L1416">
        <v>2117044.23</v>
      </c>
      <c r="M1416">
        <v>160</v>
      </c>
      <c r="N1416">
        <v>-188.13</v>
      </c>
      <c r="O1416" s="7">
        <v>-0.74419999999999997</v>
      </c>
      <c r="P1416" s="7">
        <v>0.247</v>
      </c>
      <c r="Q1416" t="s">
        <v>535</v>
      </c>
      <c r="S1416" s="2">
        <f t="shared" si="246"/>
        <v>44469</v>
      </c>
      <c r="T1416" t="s">
        <v>612</v>
      </c>
      <c r="U1416" s="5">
        <v>62.55</v>
      </c>
      <c r="V1416">
        <v>32.5</v>
      </c>
      <c r="W1416">
        <f t="shared" si="248"/>
        <v>12251781.584359249</v>
      </c>
      <c r="X1416">
        <f t="shared" si="243"/>
        <v>30629.453960898125</v>
      </c>
      <c r="Y1416">
        <f t="shared" si="244"/>
        <v>500</v>
      </c>
      <c r="Z1416">
        <f t="shared" si="245"/>
        <v>-15500.250000000002</v>
      </c>
      <c r="AA1416" s="5" t="str">
        <f t="shared" si="247"/>
        <v/>
      </c>
      <c r="AB1416" s="24" t="str">
        <f>IFERROR(AA1416/MAX($J$3:AA1416)-1,"")</f>
        <v/>
      </c>
      <c r="AJ1416" s="6"/>
      <c r="AL1416" s="6"/>
      <c r="AN1416" s="7"/>
      <c r="AP1416" s="7"/>
      <c r="AU1416" s="6"/>
      <c r="AV1416" s="7"/>
      <c r="AW1416" s="6"/>
      <c r="AY1416" s="7"/>
      <c r="BA1416" s="7"/>
      <c r="BG1416" s="7"/>
      <c r="BH1416" s="7"/>
    </row>
    <row r="1417" spans="1:60" x14ac:dyDescent="0.45">
      <c r="A1417" t="s">
        <v>640</v>
      </c>
      <c r="B1417" t="s">
        <v>30</v>
      </c>
      <c r="C1417" s="6">
        <v>44469.570138888892</v>
      </c>
      <c r="D1417" s="5">
        <v>158.1</v>
      </c>
      <c r="E1417" s="6">
        <v>44470.385416666664</v>
      </c>
      <c r="F1417">
        <v>225.9</v>
      </c>
      <c r="G1417" s="7">
        <v>0.42880000000000001</v>
      </c>
      <c r="H1417">
        <v>24730</v>
      </c>
      <c r="I1417" s="7">
        <v>0.40460000000000002</v>
      </c>
      <c r="J1417">
        <v>386.64789999999999</v>
      </c>
      <c r="K1417">
        <v>61129.04</v>
      </c>
      <c r="L1417">
        <v>2250538.5</v>
      </c>
      <c r="M1417">
        <v>111</v>
      </c>
      <c r="N1417">
        <v>222.79</v>
      </c>
      <c r="O1417" s="7">
        <v>-0.27450000000000002</v>
      </c>
      <c r="P1417" s="7">
        <v>0.42880000000000001</v>
      </c>
      <c r="Q1417" t="s">
        <v>535</v>
      </c>
      <c r="S1417" s="2">
        <f t="shared" si="246"/>
        <v>44469</v>
      </c>
      <c r="T1417" t="s">
        <v>640</v>
      </c>
      <c r="U1417" s="5">
        <v>158.1</v>
      </c>
      <c r="V1417">
        <v>225.9</v>
      </c>
      <c r="W1417">
        <f t="shared" si="248"/>
        <v>12251781.584359249</v>
      </c>
      <c r="X1417">
        <f t="shared" si="243"/>
        <v>30629.453960898125</v>
      </c>
      <c r="Y1417">
        <f t="shared" si="244"/>
        <v>200</v>
      </c>
      <c r="Z1417">
        <f t="shared" si="245"/>
        <v>12792.000000000002</v>
      </c>
      <c r="AA1417" s="5">
        <f t="shared" si="247"/>
        <v>12249073.334359249</v>
      </c>
      <c r="AB1417" s="24">
        <f>IFERROR(AA1417/MAX($J$3:AA1417)-1,"")</f>
        <v>-4.3928403540286487E-3</v>
      </c>
      <c r="AJ1417" s="6"/>
      <c r="AL1417" s="6"/>
      <c r="AN1417" s="7"/>
      <c r="AP1417" s="7"/>
      <c r="AU1417" s="6"/>
      <c r="AV1417" s="7"/>
      <c r="AW1417" s="6"/>
      <c r="AY1417" s="7"/>
      <c r="BA1417" s="7"/>
      <c r="BG1417" s="7"/>
      <c r="BH1417" s="7"/>
    </row>
    <row r="1418" spans="1:60" x14ac:dyDescent="0.45">
      <c r="A1418" t="s">
        <v>610</v>
      </c>
      <c r="B1418" t="s">
        <v>30</v>
      </c>
      <c r="C1418" s="6">
        <v>44470.416666666664</v>
      </c>
      <c r="D1418" s="5">
        <v>133.65</v>
      </c>
      <c r="E1418" s="6">
        <v>44473.385416666664</v>
      </c>
      <c r="F1418">
        <v>169.9</v>
      </c>
      <c r="G1418" s="7">
        <v>0.2712</v>
      </c>
      <c r="H1418">
        <v>15056.55</v>
      </c>
      <c r="I1418" s="7">
        <v>0.2485</v>
      </c>
      <c r="J1418">
        <v>453.31259999999997</v>
      </c>
      <c r="K1418">
        <v>60585.22</v>
      </c>
      <c r="L1418">
        <v>2132100.7799999998</v>
      </c>
      <c r="M1418">
        <v>332</v>
      </c>
      <c r="N1418">
        <v>45.35</v>
      </c>
      <c r="O1418" s="7">
        <v>-7.5899999999999995E-2</v>
      </c>
      <c r="P1418" s="7">
        <v>0.27200000000000002</v>
      </c>
      <c r="Q1418" t="s">
        <v>535</v>
      </c>
      <c r="S1418" s="2">
        <f t="shared" si="246"/>
        <v>44470</v>
      </c>
      <c r="T1418" t="s">
        <v>610</v>
      </c>
      <c r="U1418" s="5">
        <v>133.65</v>
      </c>
      <c r="V1418">
        <v>169.9</v>
      </c>
      <c r="W1418">
        <f t="shared" si="248"/>
        <v>12249073.334359249</v>
      </c>
      <c r="X1418">
        <f t="shared" si="243"/>
        <v>30622.683335898124</v>
      </c>
      <c r="Y1418">
        <f t="shared" si="244"/>
        <v>225</v>
      </c>
      <c r="Z1418">
        <f t="shared" si="245"/>
        <v>7473.2624999999971</v>
      </c>
      <c r="AA1418" s="5">
        <f t="shared" si="247"/>
        <v>12256546.596859248</v>
      </c>
      <c r="AB1418" s="24">
        <f>IFERROR(AA1418/MAX($J$3:AA1418)-1,"")</f>
        <v>-3.7854120655521628E-3</v>
      </c>
      <c r="AJ1418" s="6"/>
      <c r="AL1418" s="6"/>
      <c r="AN1418" s="7"/>
      <c r="AP1418" s="7"/>
      <c r="AU1418" s="6"/>
      <c r="AV1418" s="7"/>
      <c r="AW1418" s="6"/>
      <c r="AY1418" s="7"/>
      <c r="BA1418" s="7"/>
      <c r="BG1418" s="7"/>
      <c r="BH1418" s="7"/>
    </row>
    <row r="1419" spans="1:60" x14ac:dyDescent="0.45">
      <c r="A1419" t="s">
        <v>536</v>
      </c>
      <c r="B1419" t="s">
        <v>30</v>
      </c>
      <c r="C1419" s="6">
        <v>44473.416666666664</v>
      </c>
      <c r="D1419" s="5">
        <v>117.35</v>
      </c>
      <c r="E1419" s="6">
        <v>44474.385416666664</v>
      </c>
      <c r="F1419">
        <v>75.05</v>
      </c>
      <c r="G1419" s="7">
        <v>-0.36049999999999999</v>
      </c>
      <c r="H1419">
        <v>-22860.25</v>
      </c>
      <c r="I1419" s="7">
        <v>-0.37690000000000001</v>
      </c>
      <c r="J1419">
        <v>516.91949999999997</v>
      </c>
      <c r="K1419">
        <v>60660.5</v>
      </c>
      <c r="L1419">
        <v>2109240.5299999998</v>
      </c>
      <c r="M1419">
        <v>332</v>
      </c>
      <c r="N1419">
        <v>-68.86</v>
      </c>
      <c r="O1419" s="7">
        <v>-0.36049999999999999</v>
      </c>
      <c r="P1419" s="7">
        <v>0.13339999999999999</v>
      </c>
      <c r="Q1419" t="s">
        <v>535</v>
      </c>
      <c r="S1419" s="2">
        <f t="shared" si="246"/>
        <v>44473</v>
      </c>
      <c r="T1419" t="s">
        <v>536</v>
      </c>
      <c r="U1419" s="5">
        <v>117.35</v>
      </c>
      <c r="V1419">
        <v>75.05</v>
      </c>
      <c r="W1419">
        <f t="shared" si="248"/>
        <v>12256546.596859248</v>
      </c>
      <c r="X1419">
        <f t="shared" si="243"/>
        <v>30641.366492148121</v>
      </c>
      <c r="Y1419">
        <f t="shared" si="244"/>
        <v>250</v>
      </c>
      <c r="Z1419">
        <f t="shared" si="245"/>
        <v>-11056.000000000002</v>
      </c>
      <c r="AA1419" s="5" t="str">
        <f t="shared" si="247"/>
        <v/>
      </c>
      <c r="AB1419" s="24" t="str">
        <f>IFERROR(AA1419/MAX($J$3:AA1419)-1,"")</f>
        <v/>
      </c>
      <c r="AJ1419" s="6"/>
      <c r="AL1419" s="6"/>
      <c r="AN1419" s="7"/>
      <c r="AP1419" s="7"/>
      <c r="AU1419" s="6"/>
      <c r="AV1419" s="7"/>
      <c r="AW1419" s="6"/>
      <c r="AY1419" s="7"/>
      <c r="BA1419" s="7"/>
      <c r="BG1419" s="7"/>
      <c r="BH1419" s="7"/>
    </row>
    <row r="1420" spans="1:60" x14ac:dyDescent="0.45">
      <c r="A1420" t="s">
        <v>672</v>
      </c>
      <c r="B1420" t="s">
        <v>30</v>
      </c>
      <c r="C1420" s="6">
        <v>44473.43472222222</v>
      </c>
      <c r="D1420" s="5">
        <v>98.15</v>
      </c>
      <c r="E1420" s="6">
        <v>44474.385416666664</v>
      </c>
      <c r="F1420">
        <v>53.95</v>
      </c>
      <c r="G1420" s="7">
        <v>-0.45029999999999998</v>
      </c>
      <c r="H1420">
        <v>-28260.13</v>
      </c>
      <c r="I1420" s="7">
        <v>-0.46579999999999999</v>
      </c>
      <c r="J1420">
        <v>618.09950000000003</v>
      </c>
      <c r="K1420">
        <v>60666.46</v>
      </c>
      <c r="L1420">
        <v>2080980.4</v>
      </c>
      <c r="M1420">
        <v>306</v>
      </c>
      <c r="N1420">
        <v>-92.35</v>
      </c>
      <c r="O1420" s="7">
        <v>-0.45029999999999998</v>
      </c>
      <c r="P1420" s="7">
        <v>6.9800000000000001E-2</v>
      </c>
      <c r="Q1420" t="s">
        <v>535</v>
      </c>
      <c r="S1420" s="2">
        <f t="shared" si="246"/>
        <v>44473</v>
      </c>
      <c r="T1420" t="s">
        <v>672</v>
      </c>
      <c r="U1420" s="5">
        <v>98.15</v>
      </c>
      <c r="V1420">
        <v>53.95</v>
      </c>
      <c r="W1420">
        <f t="shared" si="248"/>
        <v>12256546.596859248</v>
      </c>
      <c r="X1420">
        <f t="shared" si="243"/>
        <v>30641.366492148121</v>
      </c>
      <c r="Y1420">
        <f t="shared" si="244"/>
        <v>300</v>
      </c>
      <c r="Z1420">
        <f t="shared" si="245"/>
        <v>-13716.300000000001</v>
      </c>
      <c r="AA1420" s="5" t="str">
        <f t="shared" si="247"/>
        <v/>
      </c>
      <c r="AB1420" s="24" t="str">
        <f>IFERROR(AA1420/MAX($J$3:AA1420)-1,"")</f>
        <v/>
      </c>
      <c r="AJ1420" s="6"/>
      <c r="AL1420" s="6"/>
      <c r="AN1420" s="7"/>
      <c r="AP1420" s="7"/>
      <c r="AU1420" s="6"/>
      <c r="AV1420" s="7"/>
      <c r="AW1420" s="6"/>
      <c r="AY1420" s="7"/>
      <c r="BA1420" s="7"/>
      <c r="BG1420" s="7"/>
      <c r="BH1420" s="7"/>
    </row>
    <row r="1421" spans="1:60" x14ac:dyDescent="0.45">
      <c r="A1421" t="s">
        <v>536</v>
      </c>
      <c r="B1421" t="s">
        <v>30</v>
      </c>
      <c r="C1421" s="6">
        <v>44473.5625</v>
      </c>
      <c r="D1421" s="5">
        <v>104.75</v>
      </c>
      <c r="E1421" s="6">
        <v>44474.385416666664</v>
      </c>
      <c r="F1421">
        <v>75.05</v>
      </c>
      <c r="G1421" s="7">
        <v>-0.28349999999999997</v>
      </c>
      <c r="H1421">
        <v>-18418.490000000002</v>
      </c>
      <c r="I1421" s="7">
        <v>-0.30070000000000002</v>
      </c>
      <c r="J1421">
        <v>584.75120000000004</v>
      </c>
      <c r="K1421">
        <v>61252.69</v>
      </c>
      <c r="L1421">
        <v>2232120</v>
      </c>
      <c r="M1421">
        <v>122</v>
      </c>
      <c r="N1421">
        <v>-150.97</v>
      </c>
      <c r="O1421" s="7">
        <v>-0.28349999999999997</v>
      </c>
      <c r="P1421" s="7">
        <v>9.69E-2</v>
      </c>
      <c r="Q1421" t="s">
        <v>535</v>
      </c>
      <c r="S1421" s="2">
        <f t="shared" si="246"/>
        <v>44473</v>
      </c>
      <c r="T1421" t="s">
        <v>536</v>
      </c>
      <c r="U1421" s="5">
        <v>104.75</v>
      </c>
      <c r="V1421">
        <v>75.05</v>
      </c>
      <c r="W1421">
        <f t="shared" si="248"/>
        <v>12256546.596859248</v>
      </c>
      <c r="X1421">
        <f t="shared" si="243"/>
        <v>30641.366492148121</v>
      </c>
      <c r="Y1421">
        <f t="shared" si="244"/>
        <v>300</v>
      </c>
      <c r="Z1421">
        <f t="shared" si="245"/>
        <v>-9449.4000000000015</v>
      </c>
      <c r="AA1421" s="5">
        <f t="shared" si="247"/>
        <v>12222324.896859249</v>
      </c>
      <c r="AB1421" s="24">
        <f>IFERROR(AA1421/MAX($J$3:AA1421)-1,"")</f>
        <v>-6.5669587675124541E-3</v>
      </c>
      <c r="AJ1421" s="6"/>
      <c r="AL1421" s="6"/>
      <c r="AN1421" s="7"/>
      <c r="AP1421" s="7"/>
      <c r="AU1421" s="6"/>
      <c r="AV1421" s="7"/>
      <c r="AW1421" s="6"/>
      <c r="AY1421" s="7"/>
      <c r="BA1421" s="7"/>
      <c r="BG1421" s="7"/>
      <c r="BH1421" s="7"/>
    </row>
    <row r="1422" spans="1:60" x14ac:dyDescent="0.45">
      <c r="A1422" t="s">
        <v>672</v>
      </c>
      <c r="B1422" t="s">
        <v>30</v>
      </c>
      <c r="C1422" s="6">
        <v>44474.53125</v>
      </c>
      <c r="D1422" s="5">
        <v>80.95</v>
      </c>
      <c r="E1422" s="6">
        <v>44475.385416666664</v>
      </c>
      <c r="F1422">
        <v>132.75</v>
      </c>
      <c r="G1422" s="7">
        <v>0.63990000000000002</v>
      </c>
      <c r="H1422">
        <v>37522.160000000003</v>
      </c>
      <c r="I1422" s="7">
        <v>0.61350000000000005</v>
      </c>
      <c r="J1422">
        <v>755.53549999999996</v>
      </c>
      <c r="K1422">
        <v>61160.6</v>
      </c>
      <c r="L1422">
        <v>2269642.16</v>
      </c>
      <c r="M1422">
        <v>167</v>
      </c>
      <c r="N1422">
        <v>224.68</v>
      </c>
      <c r="O1422" s="7">
        <v>-6.6699999999999995E-2</v>
      </c>
      <c r="P1422" s="7">
        <v>0.63990000000000002</v>
      </c>
      <c r="Q1422" t="s">
        <v>535</v>
      </c>
      <c r="S1422" s="2">
        <f t="shared" si="246"/>
        <v>44474</v>
      </c>
      <c r="T1422" t="s">
        <v>672</v>
      </c>
      <c r="U1422" s="5">
        <v>80.95</v>
      </c>
      <c r="V1422">
        <v>132.75</v>
      </c>
      <c r="W1422">
        <f t="shared" si="248"/>
        <v>12222324.896859249</v>
      </c>
      <c r="X1422">
        <f t="shared" si="243"/>
        <v>30555.812242148124</v>
      </c>
      <c r="Y1422">
        <f t="shared" si="244"/>
        <v>375</v>
      </c>
      <c r="Z1422">
        <f t="shared" si="245"/>
        <v>18623.624999999993</v>
      </c>
      <c r="AA1422" s="5" t="str">
        <f t="shared" si="247"/>
        <v/>
      </c>
      <c r="AB1422" s="24" t="str">
        <f>IFERROR(AA1422/MAX($J$3:AA1422)-1,"")</f>
        <v/>
      </c>
      <c r="AJ1422" s="6"/>
      <c r="AL1422" s="6"/>
      <c r="AN1422" s="7"/>
      <c r="AP1422" s="7"/>
      <c r="AU1422" s="6"/>
      <c r="AV1422" s="7"/>
      <c r="AW1422" s="6"/>
      <c r="AY1422" s="7"/>
      <c r="BA1422" s="7"/>
      <c r="BG1422" s="7"/>
      <c r="BH1422" s="7"/>
    </row>
    <row r="1423" spans="1:60" x14ac:dyDescent="0.45">
      <c r="A1423" t="s">
        <v>672</v>
      </c>
      <c r="B1423" t="s">
        <v>30</v>
      </c>
      <c r="C1423" s="6">
        <v>44474.540972222225</v>
      </c>
      <c r="D1423" s="5">
        <v>90.2</v>
      </c>
      <c r="E1423" s="6">
        <v>44475.385416666664</v>
      </c>
      <c r="F1423">
        <v>132.75</v>
      </c>
      <c r="G1423" s="7">
        <v>0.47170000000000001</v>
      </c>
      <c r="H1423">
        <v>27001.73</v>
      </c>
      <c r="I1423" s="7">
        <v>0.44700000000000001</v>
      </c>
      <c r="J1423">
        <v>669.67740000000003</v>
      </c>
      <c r="K1423">
        <v>60404.9</v>
      </c>
      <c r="L1423">
        <v>2107982.13</v>
      </c>
      <c r="M1423">
        <v>153</v>
      </c>
      <c r="N1423">
        <v>176.48</v>
      </c>
      <c r="O1423" s="7">
        <v>-0.1225</v>
      </c>
      <c r="P1423" s="7">
        <v>0.47170000000000001</v>
      </c>
      <c r="Q1423" t="s">
        <v>535</v>
      </c>
      <c r="S1423" s="2">
        <f t="shared" si="246"/>
        <v>44474</v>
      </c>
      <c r="T1423" t="s">
        <v>672</v>
      </c>
      <c r="U1423" s="5">
        <v>90.2</v>
      </c>
      <c r="V1423">
        <v>132.75</v>
      </c>
      <c r="W1423">
        <f t="shared" si="248"/>
        <v>12222324.896859249</v>
      </c>
      <c r="X1423">
        <f t="shared" si="243"/>
        <v>30555.812242148124</v>
      </c>
      <c r="Y1423">
        <f t="shared" si="244"/>
        <v>350</v>
      </c>
      <c r="Z1423">
        <f t="shared" si="245"/>
        <v>14112.174999999994</v>
      </c>
      <c r="AA1423" s="5" t="str">
        <f t="shared" si="247"/>
        <v/>
      </c>
      <c r="AB1423" s="24" t="str">
        <f>IFERROR(AA1423/MAX($J$3:AA1423)-1,"")</f>
        <v/>
      </c>
      <c r="AJ1423" s="6"/>
      <c r="AL1423" s="6"/>
      <c r="AN1423" s="7"/>
      <c r="AP1423" s="7"/>
      <c r="AU1423" s="6"/>
      <c r="AV1423" s="7"/>
      <c r="AW1423" s="6"/>
      <c r="AY1423" s="7"/>
      <c r="BA1423" s="7"/>
      <c r="BG1423" s="7"/>
      <c r="BH1423" s="7"/>
    </row>
    <row r="1424" spans="1:60" x14ac:dyDescent="0.45">
      <c r="A1424" t="s">
        <v>542</v>
      </c>
      <c r="B1424" t="s">
        <v>30</v>
      </c>
      <c r="C1424" s="6">
        <v>44474.587500000001</v>
      </c>
      <c r="D1424" s="5">
        <v>68.55</v>
      </c>
      <c r="E1424" s="6">
        <v>44475.385416666664</v>
      </c>
      <c r="F1424">
        <v>96.75</v>
      </c>
      <c r="G1424" s="7">
        <v>0.41139999999999999</v>
      </c>
      <c r="H1424">
        <v>23396.9</v>
      </c>
      <c r="I1424" s="7">
        <v>0.38729999999999998</v>
      </c>
      <c r="J1424">
        <v>881.33870000000002</v>
      </c>
      <c r="K1424">
        <v>60415.77</v>
      </c>
      <c r="L1424">
        <v>2131379.0299999998</v>
      </c>
      <c r="M1424">
        <v>86</v>
      </c>
      <c r="N1424">
        <v>272.06</v>
      </c>
      <c r="O1424" s="7">
        <v>-2.0400000000000001E-2</v>
      </c>
      <c r="P1424" s="7">
        <v>0.41139999999999999</v>
      </c>
      <c r="Q1424" t="s">
        <v>535</v>
      </c>
      <c r="S1424" s="2">
        <f t="shared" si="246"/>
        <v>44474</v>
      </c>
      <c r="T1424" t="s">
        <v>542</v>
      </c>
      <c r="U1424" s="5">
        <v>68.55</v>
      </c>
      <c r="V1424">
        <v>96.75</v>
      </c>
      <c r="W1424">
        <f t="shared" si="248"/>
        <v>12222324.896859249</v>
      </c>
      <c r="X1424">
        <f t="shared" si="243"/>
        <v>30555.812242148124</v>
      </c>
      <c r="Y1424">
        <f t="shared" si="244"/>
        <v>450</v>
      </c>
      <c r="Z1424">
        <f t="shared" si="245"/>
        <v>11946.149999999998</v>
      </c>
      <c r="AA1424" s="5" t="str">
        <f t="shared" si="247"/>
        <v/>
      </c>
      <c r="AB1424" s="24" t="str">
        <f>IFERROR(AA1424/MAX($J$3:AA1424)-1,"")</f>
        <v/>
      </c>
      <c r="AJ1424" s="6"/>
      <c r="AL1424" s="6"/>
      <c r="AN1424" s="7"/>
      <c r="AP1424" s="7"/>
      <c r="AU1424" s="6"/>
      <c r="AV1424" s="7"/>
      <c r="AW1424" s="6"/>
      <c r="AY1424" s="7"/>
      <c r="BA1424" s="7"/>
      <c r="BG1424" s="7"/>
      <c r="BH1424" s="7"/>
    </row>
    <row r="1425" spans="1:60" x14ac:dyDescent="0.45">
      <c r="A1425" t="s">
        <v>542</v>
      </c>
      <c r="B1425" t="s">
        <v>30</v>
      </c>
      <c r="C1425" s="6">
        <v>44474.587500000001</v>
      </c>
      <c r="D1425" s="5">
        <v>68.55</v>
      </c>
      <c r="E1425" s="6">
        <v>44475.385416666664</v>
      </c>
      <c r="F1425">
        <v>96.749989999999997</v>
      </c>
      <c r="G1425" s="7">
        <v>0.41139999999999999</v>
      </c>
      <c r="H1425">
        <v>23703.759999999998</v>
      </c>
      <c r="I1425" s="7">
        <v>0.38729999999999998</v>
      </c>
      <c r="J1425">
        <v>892.89790000000005</v>
      </c>
      <c r="K1425">
        <v>61208.15</v>
      </c>
      <c r="L1425">
        <v>2293345.92</v>
      </c>
      <c r="M1425">
        <v>86</v>
      </c>
      <c r="N1425">
        <v>275.63</v>
      </c>
      <c r="O1425" s="7">
        <v>-2.0400000000000001E-2</v>
      </c>
      <c r="P1425" s="7">
        <v>0.41139999999999999</v>
      </c>
      <c r="Q1425" t="s">
        <v>535</v>
      </c>
      <c r="S1425" s="2">
        <f t="shared" si="246"/>
        <v>44474</v>
      </c>
      <c r="T1425" t="s">
        <v>542</v>
      </c>
      <c r="U1425" s="5">
        <v>68.55</v>
      </c>
      <c r="V1425">
        <v>96.749989999999997</v>
      </c>
      <c r="W1425">
        <f t="shared" si="248"/>
        <v>12222324.896859249</v>
      </c>
      <c r="X1425">
        <f t="shared" si="243"/>
        <v>30555.812242148124</v>
      </c>
      <c r="Y1425">
        <f t="shared" si="244"/>
        <v>450</v>
      </c>
      <c r="Z1425">
        <f t="shared" si="245"/>
        <v>11946.145544999994</v>
      </c>
      <c r="AA1425" s="5">
        <f t="shared" si="247"/>
        <v>12278952.992404249</v>
      </c>
      <c r="AB1425" s="24">
        <f>IFERROR(AA1425/MAX($J$3:AA1425)-1,"")</f>
        <v>-1.9642157009351902E-3</v>
      </c>
      <c r="AJ1425" s="6"/>
      <c r="AL1425" s="6"/>
      <c r="AN1425" s="7"/>
      <c r="AP1425" s="7"/>
      <c r="AU1425" s="6"/>
      <c r="AV1425" s="7"/>
      <c r="AW1425" s="6"/>
      <c r="AY1425" s="7"/>
      <c r="BA1425" s="7"/>
      <c r="BG1425" s="7"/>
      <c r="BH1425" s="7"/>
    </row>
    <row r="1426" spans="1:60" x14ac:dyDescent="0.45">
      <c r="A1426" t="s">
        <v>639</v>
      </c>
      <c r="B1426" t="s">
        <v>30</v>
      </c>
      <c r="C1426" s="6">
        <v>44475.549305555556</v>
      </c>
      <c r="D1426" s="5">
        <v>57</v>
      </c>
      <c r="E1426" s="6">
        <v>44476.385416666664</v>
      </c>
      <c r="F1426">
        <v>36.200000000000003</v>
      </c>
      <c r="G1426" s="7">
        <v>-0.3649</v>
      </c>
      <c r="H1426">
        <v>-23435</v>
      </c>
      <c r="I1426" s="7">
        <v>-0.38129999999999997</v>
      </c>
      <c r="J1426">
        <v>1078.364</v>
      </c>
      <c r="K1426">
        <v>61466.73</v>
      </c>
      <c r="L1426">
        <v>2269910.92</v>
      </c>
      <c r="M1426">
        <v>141</v>
      </c>
      <c r="N1426">
        <v>-166.21</v>
      </c>
      <c r="O1426" s="7">
        <v>-0.3649</v>
      </c>
      <c r="P1426" s="7">
        <v>1.6491</v>
      </c>
      <c r="Q1426" t="s">
        <v>535</v>
      </c>
      <c r="S1426" s="2">
        <f t="shared" si="246"/>
        <v>44475</v>
      </c>
      <c r="T1426" t="s">
        <v>639</v>
      </c>
      <c r="U1426" s="5">
        <v>57</v>
      </c>
      <c r="V1426">
        <v>36.200000000000003</v>
      </c>
      <c r="W1426">
        <f t="shared" si="248"/>
        <v>12278952.992404249</v>
      </c>
      <c r="X1426">
        <f t="shared" si="243"/>
        <v>30697.382481010623</v>
      </c>
      <c r="Y1426">
        <f t="shared" si="244"/>
        <v>550</v>
      </c>
      <c r="Z1426">
        <f t="shared" si="245"/>
        <v>-11952.6</v>
      </c>
      <c r="AA1426" s="5" t="str">
        <f t="shared" si="247"/>
        <v/>
      </c>
      <c r="AB1426" s="24" t="str">
        <f>IFERROR(AA1426/MAX($J$3:AA1426)-1,"")</f>
        <v/>
      </c>
      <c r="AJ1426" s="6"/>
      <c r="AL1426" s="6"/>
      <c r="AN1426" s="7"/>
      <c r="AP1426" s="7"/>
      <c r="AU1426" s="6"/>
      <c r="AV1426" s="7"/>
      <c r="AW1426" s="6"/>
      <c r="AY1426" s="7"/>
      <c r="BA1426" s="7"/>
      <c r="BG1426" s="7"/>
      <c r="BH1426" s="7"/>
    </row>
    <row r="1427" spans="1:60" x14ac:dyDescent="0.45">
      <c r="A1427" t="s">
        <v>541</v>
      </c>
      <c r="B1427" t="s">
        <v>30</v>
      </c>
      <c r="C1427" s="6">
        <v>44475.55</v>
      </c>
      <c r="D1427" s="5">
        <v>76.75</v>
      </c>
      <c r="E1427" s="6">
        <v>44476.385416666664</v>
      </c>
      <c r="F1427">
        <v>64</v>
      </c>
      <c r="G1427" s="7">
        <v>-0.1661</v>
      </c>
      <c r="H1427">
        <v>-11337.18</v>
      </c>
      <c r="I1427" s="7">
        <v>-0.1845</v>
      </c>
      <c r="J1427">
        <v>800.7894</v>
      </c>
      <c r="K1427">
        <v>61460.58</v>
      </c>
      <c r="L1427">
        <v>2258573.75</v>
      </c>
      <c r="M1427">
        <v>140</v>
      </c>
      <c r="N1427">
        <v>-80.98</v>
      </c>
      <c r="O1427" s="7">
        <v>-0.1661</v>
      </c>
      <c r="P1427" s="7">
        <v>1.5199</v>
      </c>
      <c r="Q1427" t="s">
        <v>535</v>
      </c>
      <c r="S1427" s="2">
        <f t="shared" si="246"/>
        <v>44475</v>
      </c>
      <c r="T1427" t="s">
        <v>541</v>
      </c>
      <c r="U1427" s="5">
        <v>76.75</v>
      </c>
      <c r="V1427">
        <v>64</v>
      </c>
      <c r="W1427">
        <f t="shared" si="248"/>
        <v>12278952.992404249</v>
      </c>
      <c r="X1427">
        <f t="shared" si="243"/>
        <v>30697.382481010623</v>
      </c>
      <c r="Y1427">
        <f t="shared" si="244"/>
        <v>400</v>
      </c>
      <c r="Z1427">
        <f t="shared" si="245"/>
        <v>-5663</v>
      </c>
      <c r="AA1427" s="5" t="str">
        <f t="shared" si="247"/>
        <v/>
      </c>
      <c r="AB1427" s="24" t="str">
        <f>IFERROR(AA1427/MAX($J$3:AA1427)-1,"")</f>
        <v/>
      </c>
      <c r="AJ1427" s="6"/>
      <c r="AL1427" s="6"/>
      <c r="AN1427" s="7"/>
      <c r="AP1427" s="7"/>
      <c r="AU1427" s="6"/>
      <c r="AV1427" s="7"/>
      <c r="AW1427" s="6"/>
      <c r="AY1427" s="7"/>
      <c r="BA1427" s="7"/>
      <c r="BG1427" s="7"/>
      <c r="BH1427" s="7"/>
    </row>
    <row r="1428" spans="1:60" x14ac:dyDescent="0.45">
      <c r="A1428" t="s">
        <v>639</v>
      </c>
      <c r="B1428" t="s">
        <v>30</v>
      </c>
      <c r="C1428" s="6">
        <v>44475.552777777775</v>
      </c>
      <c r="D1428" s="5">
        <v>67.3</v>
      </c>
      <c r="E1428" s="6">
        <v>44476.385416666664</v>
      </c>
      <c r="F1428">
        <v>36.200000000000003</v>
      </c>
      <c r="G1428" s="7">
        <v>-0.46210000000000001</v>
      </c>
      <c r="H1428">
        <v>-28962.99</v>
      </c>
      <c r="I1428" s="7">
        <v>-0.47749999999999998</v>
      </c>
      <c r="J1428">
        <v>901.29110000000003</v>
      </c>
      <c r="K1428">
        <v>60656.89</v>
      </c>
      <c r="L1428">
        <v>2102416.04</v>
      </c>
      <c r="M1428">
        <v>136</v>
      </c>
      <c r="N1428">
        <v>-212.96</v>
      </c>
      <c r="O1428" s="7">
        <v>-0.46210000000000001</v>
      </c>
      <c r="P1428" s="7">
        <v>1.2437</v>
      </c>
      <c r="Q1428" t="s">
        <v>535</v>
      </c>
      <c r="S1428" s="2">
        <f t="shared" si="246"/>
        <v>44475</v>
      </c>
      <c r="T1428" t="s">
        <v>639</v>
      </c>
      <c r="U1428" s="5">
        <v>67.3</v>
      </c>
      <c r="V1428">
        <v>36.200000000000003</v>
      </c>
      <c r="W1428">
        <f t="shared" si="248"/>
        <v>12278952.992404249</v>
      </c>
      <c r="X1428">
        <f t="shared" si="243"/>
        <v>30697.382481010623</v>
      </c>
      <c r="Y1428">
        <f t="shared" si="244"/>
        <v>450</v>
      </c>
      <c r="Z1428">
        <f t="shared" si="245"/>
        <v>-14460.75</v>
      </c>
      <c r="AA1428" s="5" t="str">
        <f t="shared" si="247"/>
        <v/>
      </c>
      <c r="AB1428" s="24" t="str">
        <f>IFERROR(AA1428/MAX($J$3:AA1428)-1,"")</f>
        <v/>
      </c>
      <c r="AJ1428" s="6"/>
      <c r="AL1428" s="6"/>
      <c r="AN1428" s="7"/>
      <c r="AP1428" s="7"/>
      <c r="AU1428" s="6"/>
      <c r="AV1428" s="7"/>
      <c r="AW1428" s="6"/>
      <c r="AY1428" s="7"/>
      <c r="BA1428" s="7"/>
      <c r="BG1428" s="7"/>
      <c r="BH1428" s="7"/>
    </row>
    <row r="1429" spans="1:60" x14ac:dyDescent="0.45">
      <c r="A1429" t="s">
        <v>544</v>
      </c>
      <c r="B1429" t="s">
        <v>30</v>
      </c>
      <c r="C1429" s="6">
        <v>44475.554861111108</v>
      </c>
      <c r="D1429" s="5">
        <v>62.95</v>
      </c>
      <c r="E1429" s="6">
        <v>44476.385416666664</v>
      </c>
      <c r="F1429">
        <v>17.850000000000001</v>
      </c>
      <c r="G1429" s="7">
        <v>-0.71640000000000004</v>
      </c>
      <c r="H1429">
        <v>-44268.36</v>
      </c>
      <c r="I1429" s="7">
        <v>-0.72929999999999995</v>
      </c>
      <c r="J1429">
        <v>964.28420000000006</v>
      </c>
      <c r="K1429">
        <v>60701.69</v>
      </c>
      <c r="L1429">
        <v>2058147.68</v>
      </c>
      <c r="M1429">
        <v>133</v>
      </c>
      <c r="N1429">
        <v>-332.84</v>
      </c>
      <c r="O1429" s="7">
        <v>-0.71640000000000004</v>
      </c>
      <c r="P1429" s="7">
        <v>0.7792</v>
      </c>
      <c r="Q1429" t="s">
        <v>535</v>
      </c>
      <c r="S1429" s="2">
        <f t="shared" si="246"/>
        <v>44475</v>
      </c>
      <c r="T1429" t="s">
        <v>544</v>
      </c>
      <c r="U1429" s="5">
        <v>62.95</v>
      </c>
      <c r="V1429">
        <v>17.850000000000001</v>
      </c>
      <c r="W1429">
        <f t="shared" si="248"/>
        <v>12278952.992404249</v>
      </c>
      <c r="X1429">
        <f t="shared" si="243"/>
        <v>30697.382481010623</v>
      </c>
      <c r="Y1429">
        <f t="shared" si="244"/>
        <v>500</v>
      </c>
      <c r="Z1429">
        <f t="shared" si="245"/>
        <v>-22954</v>
      </c>
      <c r="AA1429" s="5">
        <f t="shared" si="247"/>
        <v>12223922.642404249</v>
      </c>
      <c r="AB1429" s="24">
        <f>IFERROR(AA1429/MAX($J$3:AA1429)-1,"")</f>
        <v>-6.4370936862550021E-3</v>
      </c>
      <c r="AJ1429" s="6"/>
      <c r="AL1429" s="6"/>
      <c r="AN1429" s="7"/>
      <c r="AP1429" s="7"/>
      <c r="AU1429" s="6"/>
      <c r="AV1429" s="7"/>
      <c r="AW1429" s="6"/>
      <c r="AY1429" s="7"/>
      <c r="BA1429" s="7"/>
      <c r="BG1429" s="7"/>
      <c r="BH1429" s="7"/>
    </row>
    <row r="1430" spans="1:60" x14ac:dyDescent="0.45">
      <c r="A1430" t="s">
        <v>542</v>
      </c>
      <c r="B1430" t="s">
        <v>30</v>
      </c>
      <c r="C1430" s="6">
        <v>44476.416666666664</v>
      </c>
      <c r="D1430" s="5">
        <v>43.95</v>
      </c>
      <c r="E1430" s="6">
        <v>44476.638194444444</v>
      </c>
      <c r="F1430">
        <v>0.25</v>
      </c>
      <c r="G1430" s="7">
        <v>-0.99429999999999996</v>
      </c>
      <c r="H1430">
        <v>-60554.12</v>
      </c>
      <c r="I1430" s="7">
        <v>-1.0044</v>
      </c>
      <c r="J1430">
        <v>1371.8030000000001</v>
      </c>
      <c r="K1430">
        <v>60290.74</v>
      </c>
      <c r="L1430">
        <v>1997593.56</v>
      </c>
      <c r="M1430">
        <v>320</v>
      </c>
      <c r="N1430">
        <v>-189.23</v>
      </c>
      <c r="O1430" s="7">
        <v>-0.99429999999999996</v>
      </c>
      <c r="P1430" s="7">
        <v>0.69969999999999999</v>
      </c>
      <c r="Q1430" t="s">
        <v>535</v>
      </c>
      <c r="S1430" s="2">
        <f t="shared" si="246"/>
        <v>44476</v>
      </c>
      <c r="T1430" t="s">
        <v>542</v>
      </c>
      <c r="U1430" s="5">
        <v>43.95</v>
      </c>
      <c r="V1430">
        <v>0.25</v>
      </c>
      <c r="W1430">
        <f t="shared" si="248"/>
        <v>12223922.642404249</v>
      </c>
      <c r="X1430">
        <f t="shared" si="243"/>
        <v>30559.806606010621</v>
      </c>
      <c r="Y1430">
        <f t="shared" si="244"/>
        <v>700</v>
      </c>
      <c r="Z1430">
        <f t="shared" si="245"/>
        <v>-30899.4</v>
      </c>
      <c r="AA1430" s="5">
        <f t="shared" si="247"/>
        <v>12193023.242404249</v>
      </c>
      <c r="AB1430" s="24">
        <f>IFERROR(AA1430/MAX($J$3:AA1430)-1,"")</f>
        <v>-8.9486031718314374E-3</v>
      </c>
      <c r="AJ1430" s="6"/>
      <c r="AL1430" s="6"/>
      <c r="AN1430" s="7"/>
      <c r="AP1430" s="7"/>
      <c r="AU1430" s="6"/>
      <c r="AV1430" s="7"/>
      <c r="AW1430" s="6"/>
      <c r="AY1430" s="7"/>
      <c r="BA1430" s="7"/>
      <c r="BG1430" s="7"/>
      <c r="BH1430" s="7"/>
    </row>
    <row r="1431" spans="1:60" x14ac:dyDescent="0.45">
      <c r="A1431" t="s">
        <v>538</v>
      </c>
      <c r="B1431" t="s">
        <v>30</v>
      </c>
      <c r="C1431" s="6">
        <v>44480.446527777778</v>
      </c>
      <c r="D1431" s="5">
        <v>95.05</v>
      </c>
      <c r="E1431" s="6">
        <v>44481.385416666664</v>
      </c>
      <c r="F1431">
        <v>60.4</v>
      </c>
      <c r="G1431" s="7">
        <v>-0.36449999999999999</v>
      </c>
      <c r="H1431">
        <v>-22849.39</v>
      </c>
      <c r="I1431" s="7">
        <v>-0.38090000000000002</v>
      </c>
      <c r="J1431">
        <v>631.12009999999998</v>
      </c>
      <c r="K1431">
        <v>59987.97</v>
      </c>
      <c r="L1431">
        <v>1974744.17</v>
      </c>
      <c r="M1431">
        <v>289</v>
      </c>
      <c r="N1431">
        <v>-79.06</v>
      </c>
      <c r="O1431" s="7">
        <v>-0.36449999999999999</v>
      </c>
      <c r="P1431" s="7">
        <v>0.30880000000000002</v>
      </c>
      <c r="Q1431" t="s">
        <v>535</v>
      </c>
      <c r="S1431" s="2">
        <f t="shared" si="246"/>
        <v>44480</v>
      </c>
      <c r="T1431" t="s">
        <v>538</v>
      </c>
      <c r="U1431" s="5">
        <v>95.05</v>
      </c>
      <c r="V1431">
        <v>60.4</v>
      </c>
      <c r="W1431">
        <f t="shared" si="248"/>
        <v>12193023.242404249</v>
      </c>
      <c r="X1431">
        <f t="shared" si="243"/>
        <v>30482.558106010623</v>
      </c>
      <c r="Y1431">
        <f t="shared" si="244"/>
        <v>325</v>
      </c>
      <c r="Z1431">
        <f t="shared" si="245"/>
        <v>-11766.462500000001</v>
      </c>
      <c r="AA1431" s="5" t="str">
        <f t="shared" si="247"/>
        <v/>
      </c>
      <c r="AB1431" s="24" t="str">
        <f>IFERROR(AA1431/MAX($J$3:AA1431)-1,"")</f>
        <v/>
      </c>
      <c r="AJ1431" s="6"/>
      <c r="AL1431" s="6"/>
      <c r="AN1431" s="7"/>
      <c r="AP1431" s="7"/>
      <c r="AU1431" s="6"/>
      <c r="AV1431" s="7"/>
      <c r="AW1431" s="6"/>
      <c r="AY1431" s="7"/>
      <c r="BA1431" s="7"/>
      <c r="BG1431" s="7"/>
      <c r="BH1431" s="7"/>
    </row>
    <row r="1432" spans="1:60" x14ac:dyDescent="0.45">
      <c r="A1432" t="s">
        <v>537</v>
      </c>
      <c r="B1432" t="s">
        <v>30</v>
      </c>
      <c r="C1432" s="6">
        <v>44480.480555555558</v>
      </c>
      <c r="D1432" s="5">
        <v>89.35</v>
      </c>
      <c r="E1432" s="6">
        <v>44481.385416666664</v>
      </c>
      <c r="F1432">
        <v>42.1</v>
      </c>
      <c r="G1432" s="7">
        <v>-0.52880000000000005</v>
      </c>
      <c r="H1432">
        <v>-32637.21</v>
      </c>
      <c r="I1432" s="7">
        <v>-0.54349999999999998</v>
      </c>
      <c r="J1432">
        <v>672.0385</v>
      </c>
      <c r="K1432">
        <v>60046.63</v>
      </c>
      <c r="L1432">
        <v>1942106.96</v>
      </c>
      <c r="M1432">
        <v>240</v>
      </c>
      <c r="N1432">
        <v>-135.99</v>
      </c>
      <c r="O1432" s="7">
        <v>-0.52880000000000005</v>
      </c>
      <c r="P1432" s="7">
        <v>6.3200000000000006E-2</v>
      </c>
      <c r="Q1432" t="s">
        <v>535</v>
      </c>
      <c r="S1432" s="2">
        <f t="shared" si="246"/>
        <v>44480</v>
      </c>
      <c r="T1432" t="s">
        <v>537</v>
      </c>
      <c r="U1432" s="5">
        <v>89.35</v>
      </c>
      <c r="V1432">
        <v>42.1</v>
      </c>
      <c r="W1432">
        <f t="shared" si="248"/>
        <v>12193023.242404249</v>
      </c>
      <c r="X1432">
        <f t="shared" si="243"/>
        <v>30482.558106010623</v>
      </c>
      <c r="Y1432">
        <f t="shared" si="244"/>
        <v>350</v>
      </c>
      <c r="Z1432">
        <f t="shared" si="245"/>
        <v>-16997.574999999997</v>
      </c>
      <c r="AA1432" s="5" t="str">
        <f t="shared" si="247"/>
        <v/>
      </c>
      <c r="AB1432" s="24" t="str">
        <f>IFERROR(AA1432/MAX($J$3:AA1432)-1,"")</f>
        <v/>
      </c>
      <c r="AJ1432" s="6"/>
      <c r="AL1432" s="6"/>
      <c r="AN1432" s="7"/>
      <c r="AP1432" s="7"/>
      <c r="AU1432" s="6"/>
      <c r="AV1432" s="7"/>
      <c r="AW1432" s="6"/>
      <c r="AY1432" s="7"/>
      <c r="BA1432" s="7"/>
      <c r="BG1432" s="7"/>
      <c r="BH1432" s="7"/>
    </row>
    <row r="1433" spans="1:60" x14ac:dyDescent="0.45">
      <c r="A1433" t="s">
        <v>538</v>
      </c>
      <c r="B1433" t="s">
        <v>30</v>
      </c>
      <c r="C1433" s="6">
        <v>44480.520833333336</v>
      </c>
      <c r="D1433" s="5">
        <v>108</v>
      </c>
      <c r="E1433" s="6">
        <v>44481.385416666664</v>
      </c>
      <c r="F1433">
        <v>60.4</v>
      </c>
      <c r="G1433" s="7">
        <v>-0.44069999999999998</v>
      </c>
      <c r="H1433">
        <v>-27969.98</v>
      </c>
      <c r="I1433" s="7">
        <v>-0.45629999999999998</v>
      </c>
      <c r="J1433">
        <v>567.52660000000003</v>
      </c>
      <c r="K1433">
        <v>61292.87</v>
      </c>
      <c r="L1433">
        <v>2230603.77</v>
      </c>
      <c r="M1433">
        <v>182</v>
      </c>
      <c r="N1433">
        <v>-153.68</v>
      </c>
      <c r="O1433" s="7">
        <v>-0.44069999999999998</v>
      </c>
      <c r="P1433" s="7">
        <v>0.15190000000000001</v>
      </c>
      <c r="Q1433" t="s">
        <v>535</v>
      </c>
      <c r="S1433" s="2">
        <f t="shared" si="246"/>
        <v>44480</v>
      </c>
      <c r="T1433" t="s">
        <v>538</v>
      </c>
      <c r="U1433" s="5">
        <v>108</v>
      </c>
      <c r="V1433">
        <v>60.4</v>
      </c>
      <c r="W1433">
        <f t="shared" si="248"/>
        <v>12193023.242404249</v>
      </c>
      <c r="X1433">
        <f t="shared" si="243"/>
        <v>30482.558106010623</v>
      </c>
      <c r="Y1433">
        <f t="shared" si="244"/>
        <v>275</v>
      </c>
      <c r="Z1433">
        <f t="shared" si="245"/>
        <v>-13553.1</v>
      </c>
      <c r="AA1433" s="5" t="str">
        <f t="shared" si="247"/>
        <v/>
      </c>
      <c r="AB1433" s="24" t="str">
        <f>IFERROR(AA1433/MAX($J$3:AA1433)-1,"")</f>
        <v/>
      </c>
      <c r="AJ1433" s="6"/>
      <c r="AL1433" s="6"/>
      <c r="AN1433" s="7"/>
      <c r="AP1433" s="7"/>
      <c r="AU1433" s="6"/>
      <c r="AV1433" s="7"/>
      <c r="AW1433" s="6"/>
      <c r="AY1433" s="7"/>
      <c r="BA1433" s="7"/>
      <c r="BG1433" s="7"/>
      <c r="BH1433" s="7"/>
    </row>
    <row r="1434" spans="1:60" x14ac:dyDescent="0.45">
      <c r="A1434" t="s">
        <v>537</v>
      </c>
      <c r="B1434" t="s">
        <v>30</v>
      </c>
      <c r="C1434" s="6">
        <v>44480.529166666667</v>
      </c>
      <c r="D1434" s="5">
        <v>86.3</v>
      </c>
      <c r="E1434" s="6">
        <v>44481.385416666664</v>
      </c>
      <c r="F1434">
        <v>42.1</v>
      </c>
      <c r="G1434" s="7">
        <v>-0.51219999999999999</v>
      </c>
      <c r="H1434">
        <v>-32308.13</v>
      </c>
      <c r="I1434" s="7">
        <v>-0.52700000000000002</v>
      </c>
      <c r="J1434">
        <v>710.31870000000004</v>
      </c>
      <c r="K1434">
        <v>61300.5</v>
      </c>
      <c r="L1434">
        <v>2198295.64</v>
      </c>
      <c r="M1434">
        <v>170</v>
      </c>
      <c r="N1434">
        <v>-190.05</v>
      </c>
      <c r="O1434" s="7">
        <v>-0.51219999999999999</v>
      </c>
      <c r="P1434" s="7">
        <v>0.1008</v>
      </c>
      <c r="Q1434" t="s">
        <v>535</v>
      </c>
      <c r="S1434" s="2">
        <f t="shared" si="246"/>
        <v>44480</v>
      </c>
      <c r="T1434" t="s">
        <v>537</v>
      </c>
      <c r="U1434" s="5">
        <v>86.3</v>
      </c>
      <c r="V1434">
        <v>42.1</v>
      </c>
      <c r="W1434">
        <f t="shared" si="248"/>
        <v>12193023.242404249</v>
      </c>
      <c r="X1434">
        <f t="shared" si="243"/>
        <v>30482.558106010623</v>
      </c>
      <c r="Y1434">
        <f t="shared" si="244"/>
        <v>350</v>
      </c>
      <c r="Z1434">
        <f t="shared" si="245"/>
        <v>-15919.399999999998</v>
      </c>
      <c r="AA1434" s="5">
        <f t="shared" si="247"/>
        <v>12134786.704904249</v>
      </c>
      <c r="AB1434" s="24">
        <f>IFERROR(AA1434/MAX($J$3:AA1434)-1,"")</f>
        <v>-1.3682080726035717E-2</v>
      </c>
      <c r="AJ1434" s="6"/>
      <c r="AL1434" s="6"/>
      <c r="AN1434" s="7"/>
      <c r="AP1434" s="7"/>
      <c r="AU1434" s="6"/>
      <c r="AV1434" s="7"/>
      <c r="AW1434" s="6"/>
      <c r="AY1434" s="7"/>
      <c r="BA1434" s="7"/>
      <c r="BG1434" s="7"/>
      <c r="BH1434" s="7"/>
    </row>
    <row r="1435" spans="1:60" x14ac:dyDescent="0.45">
      <c r="A1435" t="s">
        <v>908</v>
      </c>
      <c r="B1435" t="s">
        <v>30</v>
      </c>
      <c r="C1435" s="6">
        <v>44482.416666666664</v>
      </c>
      <c r="D1435" s="5">
        <v>72.099999999999994</v>
      </c>
      <c r="E1435" s="6">
        <v>44483.385416666664</v>
      </c>
      <c r="F1435">
        <v>145.85</v>
      </c>
      <c r="G1435" s="7">
        <v>1.0228999999999999</v>
      </c>
      <c r="H1435">
        <v>59272.02</v>
      </c>
      <c r="I1435" s="7">
        <v>0.99270000000000003</v>
      </c>
      <c r="J1435">
        <v>828.16279999999995</v>
      </c>
      <c r="K1435">
        <v>59710.54</v>
      </c>
      <c r="L1435">
        <v>2001378.98</v>
      </c>
      <c r="M1435">
        <v>332</v>
      </c>
      <c r="N1435">
        <v>178.53</v>
      </c>
      <c r="O1435" s="7">
        <v>-9.8500000000000004E-2</v>
      </c>
      <c r="P1435" s="7">
        <v>1.0804</v>
      </c>
      <c r="Q1435" t="s">
        <v>535</v>
      </c>
      <c r="S1435" s="2">
        <f t="shared" si="246"/>
        <v>44482</v>
      </c>
      <c r="T1435" t="s">
        <v>908</v>
      </c>
      <c r="U1435" s="5">
        <v>72.099999999999994</v>
      </c>
      <c r="V1435">
        <v>145.85</v>
      </c>
      <c r="W1435">
        <f t="shared" si="248"/>
        <v>12134786.704904249</v>
      </c>
      <c r="X1435">
        <f t="shared" si="243"/>
        <v>30336.966762260621</v>
      </c>
      <c r="Y1435">
        <f t="shared" si="244"/>
        <v>425</v>
      </c>
      <c r="Z1435">
        <f t="shared" si="245"/>
        <v>30417.462499999991</v>
      </c>
      <c r="AA1435" s="5" t="str">
        <f t="shared" si="247"/>
        <v/>
      </c>
      <c r="AB1435" s="24" t="str">
        <f>IFERROR(AA1435/MAX($J$3:AA1435)-1,"")</f>
        <v/>
      </c>
      <c r="AJ1435" s="6"/>
      <c r="AL1435" s="6"/>
      <c r="AN1435" s="7"/>
      <c r="AP1435" s="7"/>
      <c r="AU1435" s="6"/>
      <c r="AV1435" s="7"/>
      <c r="AW1435" s="6"/>
      <c r="AY1435" s="7"/>
      <c r="BA1435" s="7"/>
      <c r="BG1435" s="7"/>
      <c r="BH1435" s="7"/>
    </row>
    <row r="1436" spans="1:60" x14ac:dyDescent="0.45">
      <c r="A1436" t="s">
        <v>621</v>
      </c>
      <c r="B1436" t="s">
        <v>30</v>
      </c>
      <c r="C1436" s="6">
        <v>44482.436111111114</v>
      </c>
      <c r="D1436" s="5">
        <v>51.1</v>
      </c>
      <c r="E1436" s="6">
        <v>44483.385416666664</v>
      </c>
      <c r="F1436">
        <v>102.6</v>
      </c>
      <c r="G1436" s="7">
        <v>1.0078</v>
      </c>
      <c r="H1436">
        <v>58397.75</v>
      </c>
      <c r="I1436" s="7">
        <v>0.97770000000000001</v>
      </c>
      <c r="J1436">
        <v>1168.82</v>
      </c>
      <c r="K1436">
        <v>59726.7</v>
      </c>
      <c r="L1436">
        <v>2059776.73</v>
      </c>
      <c r="M1436">
        <v>304</v>
      </c>
      <c r="N1436">
        <v>192.1</v>
      </c>
      <c r="O1436" s="7">
        <v>-0.2104</v>
      </c>
      <c r="P1436" s="7">
        <v>1.0078</v>
      </c>
      <c r="Q1436" t="s">
        <v>535</v>
      </c>
      <c r="S1436" s="2">
        <f t="shared" si="246"/>
        <v>44482</v>
      </c>
      <c r="T1436" t="s">
        <v>621</v>
      </c>
      <c r="U1436" s="5">
        <v>51.1</v>
      </c>
      <c r="V1436">
        <v>102.6</v>
      </c>
      <c r="W1436">
        <f t="shared" si="248"/>
        <v>12134786.704904249</v>
      </c>
      <c r="X1436">
        <f t="shared" si="243"/>
        <v>30336.966762260621</v>
      </c>
      <c r="Y1436">
        <f t="shared" si="244"/>
        <v>600</v>
      </c>
      <c r="Z1436">
        <f t="shared" si="245"/>
        <v>29977.799999999996</v>
      </c>
      <c r="AA1436" s="5" t="str">
        <f t="shared" si="247"/>
        <v/>
      </c>
      <c r="AB1436" s="24" t="str">
        <f>IFERROR(AA1436/MAX($J$3:AA1436)-1,"")</f>
        <v/>
      </c>
      <c r="AJ1436" s="6"/>
      <c r="AL1436" s="6"/>
      <c r="AN1436" s="7"/>
      <c r="AP1436" s="7"/>
      <c r="AU1436" s="6"/>
      <c r="AV1436" s="7"/>
      <c r="AW1436" s="6"/>
      <c r="AY1436" s="7"/>
      <c r="BA1436" s="7"/>
      <c r="BG1436" s="7"/>
      <c r="BH1436" s="7"/>
    </row>
    <row r="1437" spans="1:60" x14ac:dyDescent="0.45">
      <c r="A1437" t="s">
        <v>621</v>
      </c>
      <c r="B1437" t="s">
        <v>30</v>
      </c>
      <c r="C1437" s="6">
        <v>44482.520833333336</v>
      </c>
      <c r="D1437" s="5">
        <v>60</v>
      </c>
      <c r="E1437" s="6">
        <v>44483.385416666664</v>
      </c>
      <c r="F1437">
        <v>102.6</v>
      </c>
      <c r="G1437" s="7">
        <v>0.71</v>
      </c>
      <c r="H1437">
        <v>41651.08</v>
      </c>
      <c r="I1437" s="7">
        <v>0.68289999999999995</v>
      </c>
      <c r="J1437">
        <v>1016.525</v>
      </c>
      <c r="K1437">
        <v>60991.48</v>
      </c>
      <c r="L1437">
        <v>2239946.7200000002</v>
      </c>
      <c r="M1437">
        <v>182</v>
      </c>
      <c r="N1437">
        <v>228.85</v>
      </c>
      <c r="O1437" s="7">
        <v>-0.13750000000000001</v>
      </c>
      <c r="P1437" s="7">
        <v>0.71</v>
      </c>
      <c r="Q1437" t="s">
        <v>535</v>
      </c>
      <c r="S1437" s="2">
        <f t="shared" si="246"/>
        <v>44482</v>
      </c>
      <c r="T1437" t="s">
        <v>621</v>
      </c>
      <c r="U1437" s="5">
        <v>60</v>
      </c>
      <c r="V1437">
        <v>102.6</v>
      </c>
      <c r="W1437">
        <f t="shared" si="248"/>
        <v>12134786.704904249</v>
      </c>
      <c r="X1437">
        <f t="shared" si="243"/>
        <v>30336.966762260621</v>
      </c>
      <c r="Y1437">
        <f t="shared" si="244"/>
        <v>500</v>
      </c>
      <c r="Z1437">
        <f t="shared" si="245"/>
        <v>20487</v>
      </c>
      <c r="AA1437" s="5" t="str">
        <f t="shared" si="247"/>
        <v/>
      </c>
      <c r="AB1437" s="24" t="str">
        <f>IFERROR(AA1437/MAX($J$3:AA1437)-1,"")</f>
        <v/>
      </c>
      <c r="AJ1437" s="6"/>
      <c r="AL1437" s="6"/>
      <c r="AN1437" s="7"/>
      <c r="AP1437" s="7"/>
      <c r="AU1437" s="6"/>
      <c r="AV1437" s="7"/>
      <c r="AW1437" s="6"/>
      <c r="AY1437" s="7"/>
      <c r="BA1437" s="7"/>
      <c r="BG1437" s="7"/>
      <c r="BH1437" s="7"/>
    </row>
    <row r="1438" spans="1:60" x14ac:dyDescent="0.45">
      <c r="A1438" t="s">
        <v>911</v>
      </c>
      <c r="B1438" t="s">
        <v>30</v>
      </c>
      <c r="C1438" s="6">
        <v>44482.569444444445</v>
      </c>
      <c r="D1438" s="5">
        <v>49.55</v>
      </c>
      <c r="E1438" s="6">
        <v>44483.385416666664</v>
      </c>
      <c r="F1438">
        <v>65.05</v>
      </c>
      <c r="G1438" s="7">
        <v>0.31280000000000002</v>
      </c>
      <c r="H1438">
        <v>17686.580000000002</v>
      </c>
      <c r="I1438" s="7">
        <v>0.28970000000000001</v>
      </c>
      <c r="J1438">
        <v>1232.171</v>
      </c>
      <c r="K1438">
        <v>61054.06</v>
      </c>
      <c r="L1438">
        <v>2257633.2999999998</v>
      </c>
      <c r="M1438">
        <v>112</v>
      </c>
      <c r="N1438">
        <v>157.91999999999999</v>
      </c>
      <c r="O1438" s="7">
        <v>-0.32800000000000001</v>
      </c>
      <c r="P1438" s="7">
        <v>0.33200000000000002</v>
      </c>
      <c r="Q1438" t="s">
        <v>535</v>
      </c>
      <c r="S1438" s="2">
        <f t="shared" si="246"/>
        <v>44482</v>
      </c>
      <c r="T1438" t="s">
        <v>911</v>
      </c>
      <c r="U1438" s="5">
        <v>49.55</v>
      </c>
      <c r="V1438">
        <v>65.05</v>
      </c>
      <c r="W1438">
        <f t="shared" si="248"/>
        <v>12134786.704904249</v>
      </c>
      <c r="X1438">
        <f t="shared" si="243"/>
        <v>30336.966762260621</v>
      </c>
      <c r="Y1438">
        <f t="shared" si="244"/>
        <v>600</v>
      </c>
      <c r="Z1438">
        <f t="shared" si="245"/>
        <v>8612.4000000000033</v>
      </c>
      <c r="AA1438" s="5">
        <f t="shared" si="247"/>
        <v>12224281.367404249</v>
      </c>
      <c r="AB1438" s="24">
        <f>IFERROR(AA1438/MAX($J$3:AA1438)-1,"")</f>
        <v>-6.4079364456545163E-3</v>
      </c>
      <c r="AJ1438" s="6"/>
      <c r="AL1438" s="6"/>
      <c r="AN1438" s="7"/>
      <c r="AP1438" s="7"/>
      <c r="AU1438" s="6"/>
      <c r="AV1438" s="7"/>
      <c r="AW1438" s="6"/>
      <c r="AY1438" s="7"/>
      <c r="BA1438" s="7"/>
      <c r="BG1438" s="7"/>
      <c r="BH1438" s="7"/>
    </row>
    <row r="1439" spans="1:60" x14ac:dyDescent="0.45">
      <c r="A1439" t="s">
        <v>626</v>
      </c>
      <c r="B1439" t="s">
        <v>30</v>
      </c>
      <c r="C1439" s="6">
        <v>44483.416666666664</v>
      </c>
      <c r="D1439" s="5">
        <v>22</v>
      </c>
      <c r="E1439" s="6">
        <v>44483.638194444444</v>
      </c>
      <c r="F1439">
        <v>39.200000000000003</v>
      </c>
      <c r="G1439" s="7">
        <v>0.78180000000000005</v>
      </c>
      <c r="H1439">
        <v>45465.36</v>
      </c>
      <c r="I1439" s="7">
        <v>0.754</v>
      </c>
      <c r="J1439">
        <v>2740.8580000000002</v>
      </c>
      <c r="K1439">
        <v>60298.879999999997</v>
      </c>
      <c r="L1439">
        <v>2105242.09</v>
      </c>
      <c r="M1439">
        <v>320</v>
      </c>
      <c r="N1439">
        <v>142.08000000000001</v>
      </c>
      <c r="O1439" s="7">
        <v>-0.78859999999999997</v>
      </c>
      <c r="P1439" s="7">
        <v>0.95450000000000002</v>
      </c>
      <c r="Q1439" t="s">
        <v>535</v>
      </c>
      <c r="S1439" s="2">
        <f t="shared" si="246"/>
        <v>44483</v>
      </c>
      <c r="T1439" t="s">
        <v>626</v>
      </c>
      <c r="U1439" s="5">
        <v>22</v>
      </c>
      <c r="V1439">
        <v>39.200000000000003</v>
      </c>
      <c r="W1439">
        <f t="shared" si="248"/>
        <v>12224281.367404249</v>
      </c>
      <c r="X1439">
        <f t="shared" si="243"/>
        <v>30560.70341851062</v>
      </c>
      <c r="Y1439">
        <f t="shared" si="244"/>
        <v>1400</v>
      </c>
      <c r="Z1439">
        <f t="shared" si="245"/>
        <v>23223.200000000001</v>
      </c>
      <c r="AA1439" s="5">
        <f t="shared" si="247"/>
        <v>12247504.567404248</v>
      </c>
      <c r="AB1439" s="24">
        <f>IFERROR(AA1439/MAX($J$3:AA1439)-1,"")</f>
        <v>-4.5203500496261428E-3</v>
      </c>
      <c r="AJ1439" s="6"/>
      <c r="AL1439" s="6"/>
      <c r="AN1439" s="7"/>
      <c r="AP1439" s="7"/>
      <c r="AU1439" s="6"/>
      <c r="AV1439" s="7"/>
      <c r="AW1439" s="6"/>
      <c r="AY1439" s="7"/>
      <c r="BA1439" s="7"/>
      <c r="BG1439" s="7"/>
      <c r="BH1439" s="7"/>
    </row>
    <row r="1440" spans="1:60" x14ac:dyDescent="0.45">
      <c r="A1440" t="s">
        <v>1014</v>
      </c>
      <c r="B1440" t="s">
        <v>30</v>
      </c>
      <c r="C1440" s="6">
        <v>44487.536805555559</v>
      </c>
      <c r="D1440" s="5">
        <v>118.1</v>
      </c>
      <c r="E1440" s="6">
        <v>44488.385416666664</v>
      </c>
      <c r="F1440">
        <v>121.5</v>
      </c>
      <c r="G1440" s="7">
        <v>2.8799999999999999E-2</v>
      </c>
      <c r="H1440">
        <v>514.54999999999995</v>
      </c>
      <c r="I1440" s="7">
        <v>8.5000000000000006E-3</v>
      </c>
      <c r="J1440">
        <v>512.49969999999996</v>
      </c>
      <c r="K1440">
        <v>60526.21</v>
      </c>
      <c r="L1440">
        <v>2105756.64</v>
      </c>
      <c r="M1440">
        <v>159</v>
      </c>
      <c r="N1440">
        <v>3.24</v>
      </c>
      <c r="O1440" s="7">
        <v>-0.21629999999999999</v>
      </c>
      <c r="P1440" s="7">
        <v>0.26840000000000003</v>
      </c>
      <c r="Q1440" t="s">
        <v>535</v>
      </c>
      <c r="S1440" s="2">
        <f t="shared" si="246"/>
        <v>44487</v>
      </c>
      <c r="T1440" t="s">
        <v>1014</v>
      </c>
      <c r="U1440" s="5">
        <v>118.1</v>
      </c>
      <c r="V1440">
        <v>121.5</v>
      </c>
      <c r="W1440">
        <f t="shared" si="248"/>
        <v>12247504.567404248</v>
      </c>
      <c r="X1440">
        <f t="shared" si="243"/>
        <v>30618.761418510621</v>
      </c>
      <c r="Y1440">
        <f t="shared" si="244"/>
        <v>250</v>
      </c>
      <c r="Z1440">
        <f t="shared" si="245"/>
        <v>251.00000000000122</v>
      </c>
      <c r="AA1440" s="5">
        <f t="shared" si="247"/>
        <v>12247755.567404248</v>
      </c>
      <c r="AB1440" s="24">
        <f>IFERROR(AA1440/MAX($J$3:AA1440)-1,"")</f>
        <v>-4.4999487188275289E-3</v>
      </c>
      <c r="AJ1440" s="6"/>
      <c r="AL1440" s="6"/>
      <c r="AN1440" s="7"/>
      <c r="AP1440" s="7"/>
      <c r="AU1440" s="6"/>
      <c r="AV1440" s="7"/>
      <c r="AW1440" s="6"/>
      <c r="AY1440" s="7"/>
      <c r="BA1440" s="7"/>
      <c r="BG1440" s="7"/>
      <c r="BH1440" s="7"/>
    </row>
    <row r="1441" spans="1:60" x14ac:dyDescent="0.45">
      <c r="A1441" t="s">
        <v>909</v>
      </c>
      <c r="B1441" t="s">
        <v>30</v>
      </c>
      <c r="C1441" s="6">
        <v>44488.421527777777</v>
      </c>
      <c r="D1441" s="5">
        <v>89.95</v>
      </c>
      <c r="E1441" s="6">
        <v>44489.385416666664</v>
      </c>
      <c r="F1441">
        <v>76.3</v>
      </c>
      <c r="G1441" s="7">
        <v>-0.15179999999999999</v>
      </c>
      <c r="H1441">
        <v>-10304.02</v>
      </c>
      <c r="I1441" s="7">
        <v>-0.17019999999999999</v>
      </c>
      <c r="J1441">
        <v>672.91589999999997</v>
      </c>
      <c r="K1441">
        <v>60528.78</v>
      </c>
      <c r="L1441">
        <v>2095452.62</v>
      </c>
      <c r="M1441">
        <v>325</v>
      </c>
      <c r="N1441">
        <v>-31.7</v>
      </c>
      <c r="O1441" s="7">
        <v>-0.69369999999999998</v>
      </c>
      <c r="P1441" s="7">
        <v>0.11169999999999999</v>
      </c>
      <c r="Q1441" t="s">
        <v>535</v>
      </c>
      <c r="S1441" s="2">
        <f t="shared" si="246"/>
        <v>44488</v>
      </c>
      <c r="T1441" t="s">
        <v>909</v>
      </c>
      <c r="U1441" s="5">
        <v>89.95</v>
      </c>
      <c r="V1441">
        <v>76.3</v>
      </c>
      <c r="W1441">
        <f t="shared" si="248"/>
        <v>12247755.567404248</v>
      </c>
      <c r="X1441">
        <f t="shared" si="243"/>
        <v>30619.38891851062</v>
      </c>
      <c r="Y1441">
        <f t="shared" si="244"/>
        <v>350</v>
      </c>
      <c r="Z1441">
        <f t="shared" si="245"/>
        <v>-5359.3750000000045</v>
      </c>
      <c r="AA1441" s="5" t="str">
        <f t="shared" si="247"/>
        <v/>
      </c>
      <c r="AB1441" s="24" t="str">
        <f>IFERROR(AA1441/MAX($J$3:AA1441)-1,"")</f>
        <v/>
      </c>
      <c r="AJ1441" s="6"/>
      <c r="AL1441" s="6"/>
      <c r="AN1441" s="7"/>
      <c r="AP1441" s="7"/>
      <c r="AU1441" s="6"/>
      <c r="AV1441" s="7"/>
      <c r="AW1441" s="6"/>
      <c r="AY1441" s="7"/>
      <c r="BA1441" s="7"/>
      <c r="BG1441" s="7"/>
      <c r="BH1441" s="7"/>
    </row>
    <row r="1442" spans="1:60" x14ac:dyDescent="0.45">
      <c r="A1442" t="s">
        <v>910</v>
      </c>
      <c r="B1442" t="s">
        <v>30</v>
      </c>
      <c r="C1442" s="6">
        <v>44488.422222222223</v>
      </c>
      <c r="D1442" s="5">
        <v>104.4</v>
      </c>
      <c r="E1442" s="6">
        <v>44489.385416666664</v>
      </c>
      <c r="F1442">
        <v>98.1</v>
      </c>
      <c r="G1442" s="7">
        <v>-6.0299999999999999E-2</v>
      </c>
      <c r="H1442">
        <v>-4826.17</v>
      </c>
      <c r="I1442" s="7">
        <v>-7.9699999999999993E-2</v>
      </c>
      <c r="J1442">
        <v>579.71960000000001</v>
      </c>
      <c r="K1442">
        <v>60522.73</v>
      </c>
      <c r="L1442">
        <v>2090626.45</v>
      </c>
      <c r="M1442">
        <v>324</v>
      </c>
      <c r="N1442">
        <v>-14.9</v>
      </c>
      <c r="O1442" s="7">
        <v>-0.64559999999999995</v>
      </c>
      <c r="P1442" s="7">
        <v>0.20349999999999999</v>
      </c>
      <c r="Q1442" t="s">
        <v>535</v>
      </c>
      <c r="S1442" s="2">
        <f t="shared" si="246"/>
        <v>44488</v>
      </c>
      <c r="T1442" t="s">
        <v>910</v>
      </c>
      <c r="U1442" s="5">
        <v>104.4</v>
      </c>
      <c r="V1442">
        <v>98.1</v>
      </c>
      <c r="W1442">
        <f t="shared" si="248"/>
        <v>12247755.567404248</v>
      </c>
      <c r="X1442">
        <f t="shared" si="243"/>
        <v>30619.38891851062</v>
      </c>
      <c r="Y1442">
        <f t="shared" si="244"/>
        <v>300</v>
      </c>
      <c r="Z1442">
        <f t="shared" si="245"/>
        <v>-2497.5000000000009</v>
      </c>
      <c r="AA1442" s="5" t="str">
        <f t="shared" si="247"/>
        <v/>
      </c>
      <c r="AB1442" s="24" t="str">
        <f>IFERROR(AA1442/MAX($J$3:AA1442)-1,"")</f>
        <v/>
      </c>
      <c r="AJ1442" s="6"/>
      <c r="AL1442" s="6"/>
      <c r="AN1442" s="7"/>
      <c r="AP1442" s="7"/>
      <c r="AU1442" s="6"/>
      <c r="AV1442" s="7"/>
      <c r="AW1442" s="6"/>
      <c r="AY1442" s="7"/>
      <c r="BA1442" s="7"/>
      <c r="BG1442" s="7"/>
      <c r="BH1442" s="7"/>
    </row>
    <row r="1443" spans="1:60" x14ac:dyDescent="0.45">
      <c r="A1443" t="s">
        <v>910</v>
      </c>
      <c r="B1443" t="s">
        <v>30</v>
      </c>
      <c r="C1443" s="6">
        <v>44488.599305555559</v>
      </c>
      <c r="D1443" s="5">
        <v>81.05</v>
      </c>
      <c r="E1443" s="6">
        <v>44489.385416666664</v>
      </c>
      <c r="F1443">
        <v>98.1</v>
      </c>
      <c r="G1443" s="7">
        <v>0.2104</v>
      </c>
      <c r="H1443">
        <v>11538.13</v>
      </c>
      <c r="I1443" s="7">
        <v>0.1883</v>
      </c>
      <c r="J1443">
        <v>756.17719999999997</v>
      </c>
      <c r="K1443">
        <v>61288.17</v>
      </c>
      <c r="L1443">
        <v>2269171.4300000002</v>
      </c>
      <c r="M1443">
        <v>69</v>
      </c>
      <c r="N1443">
        <v>167.22</v>
      </c>
      <c r="O1443" s="7">
        <v>-0.36399999999999999</v>
      </c>
      <c r="P1443" s="7">
        <v>0.55030000000000001</v>
      </c>
      <c r="Q1443" t="s">
        <v>535</v>
      </c>
      <c r="S1443" s="2">
        <f t="shared" si="246"/>
        <v>44488</v>
      </c>
      <c r="T1443" t="s">
        <v>910</v>
      </c>
      <c r="U1443" s="5">
        <v>81.05</v>
      </c>
      <c r="V1443">
        <v>98.1</v>
      </c>
      <c r="W1443">
        <f t="shared" si="248"/>
        <v>12247755.567404248</v>
      </c>
      <c r="X1443">
        <f t="shared" si="243"/>
        <v>30619.38891851062</v>
      </c>
      <c r="Y1443">
        <f t="shared" si="244"/>
        <v>375</v>
      </c>
      <c r="Z1443">
        <f t="shared" si="245"/>
        <v>5721.9374999999991</v>
      </c>
      <c r="AA1443" s="5" t="str">
        <f t="shared" si="247"/>
        <v/>
      </c>
      <c r="AB1443" s="24" t="str">
        <f>IFERROR(AA1443/MAX($J$3:AA1443)-1,"")</f>
        <v/>
      </c>
      <c r="AJ1443" s="6"/>
      <c r="AL1443" s="6"/>
      <c r="AN1443" s="7"/>
      <c r="AP1443" s="7"/>
      <c r="AU1443" s="6"/>
      <c r="AV1443" s="7"/>
      <c r="AW1443" s="6"/>
      <c r="AY1443" s="7"/>
      <c r="BA1443" s="7"/>
      <c r="BG1443" s="7"/>
      <c r="BH1443" s="7"/>
    </row>
    <row r="1444" spans="1:60" x14ac:dyDescent="0.45">
      <c r="A1444" t="s">
        <v>909</v>
      </c>
      <c r="B1444" t="s">
        <v>30</v>
      </c>
      <c r="C1444" s="6">
        <v>44488.631944444445</v>
      </c>
      <c r="D1444" s="5">
        <v>84.9</v>
      </c>
      <c r="E1444" s="6">
        <v>44489.385416666664</v>
      </c>
      <c r="F1444">
        <v>76.3</v>
      </c>
      <c r="G1444" s="7">
        <v>-0.1013</v>
      </c>
      <c r="H1444">
        <v>-7378.71</v>
      </c>
      <c r="I1444" s="7">
        <v>-0.1203</v>
      </c>
      <c r="J1444">
        <v>722.55280000000005</v>
      </c>
      <c r="K1444">
        <v>61344.73</v>
      </c>
      <c r="L1444">
        <v>2261792.7200000002</v>
      </c>
      <c r="M1444">
        <v>22</v>
      </c>
      <c r="N1444">
        <v>-335.4</v>
      </c>
      <c r="O1444" s="7">
        <v>-0.17369999999999999</v>
      </c>
      <c r="P1444" s="7">
        <v>0.1779</v>
      </c>
      <c r="Q1444" t="s">
        <v>535</v>
      </c>
      <c r="S1444" s="2">
        <f t="shared" si="246"/>
        <v>44488</v>
      </c>
      <c r="T1444" t="s">
        <v>909</v>
      </c>
      <c r="U1444" s="5">
        <v>84.9</v>
      </c>
      <c r="V1444">
        <v>76.3</v>
      </c>
      <c r="W1444">
        <f t="shared" si="248"/>
        <v>12247755.567404248</v>
      </c>
      <c r="X1444">
        <f t="shared" si="243"/>
        <v>30619.38891851062</v>
      </c>
      <c r="Y1444">
        <f t="shared" si="244"/>
        <v>350</v>
      </c>
      <c r="Z1444">
        <f t="shared" si="245"/>
        <v>-3574.2000000000062</v>
      </c>
      <c r="AA1444" s="5">
        <f t="shared" si="247"/>
        <v>12242046.429904249</v>
      </c>
      <c r="AB1444" s="24">
        <f>IFERROR(AA1444/MAX($J$3:AA1444)-1,"")</f>
        <v>-4.9639885702714714E-3</v>
      </c>
      <c r="AJ1444" s="6"/>
      <c r="AL1444" s="6"/>
      <c r="AN1444" s="7"/>
      <c r="AP1444" s="7"/>
      <c r="AU1444" s="6"/>
      <c r="AV1444" s="7"/>
      <c r="AW1444" s="6"/>
      <c r="AY1444" s="7"/>
      <c r="BA1444" s="7"/>
      <c r="BG1444" s="7"/>
      <c r="BH1444" s="7"/>
    </row>
    <row r="1445" spans="1:60" x14ac:dyDescent="0.45">
      <c r="A1445" t="s">
        <v>648</v>
      </c>
      <c r="B1445" t="s">
        <v>30</v>
      </c>
      <c r="C1445" s="6">
        <v>44489.495833333334</v>
      </c>
      <c r="D1445" s="5">
        <v>84.65</v>
      </c>
      <c r="E1445" s="6">
        <v>44490.385416666664</v>
      </c>
      <c r="F1445">
        <v>56.150010000000002</v>
      </c>
      <c r="G1445" s="7">
        <v>-0.3367</v>
      </c>
      <c r="H1445">
        <v>-21358.92</v>
      </c>
      <c r="I1445" s="7">
        <v>-0.3533</v>
      </c>
      <c r="J1445">
        <v>714.15390000000002</v>
      </c>
      <c r="K1445">
        <v>60453.13</v>
      </c>
      <c r="L1445">
        <v>2069267.54</v>
      </c>
      <c r="M1445">
        <v>218</v>
      </c>
      <c r="N1445">
        <v>-97.98</v>
      </c>
      <c r="O1445" s="7">
        <v>-0.37980000000000003</v>
      </c>
      <c r="P1445" s="7">
        <v>0.63380000000000003</v>
      </c>
      <c r="Q1445" t="s">
        <v>535</v>
      </c>
      <c r="S1445" s="2">
        <f t="shared" si="246"/>
        <v>44489</v>
      </c>
      <c r="T1445" t="s">
        <v>648</v>
      </c>
      <c r="U1445" s="5">
        <v>84.65</v>
      </c>
      <c r="V1445">
        <v>56.150010000000002</v>
      </c>
      <c r="W1445">
        <f t="shared" si="248"/>
        <v>12242046.429904249</v>
      </c>
      <c r="X1445">
        <f t="shared" si="243"/>
        <v>30605.116074760623</v>
      </c>
      <c r="Y1445">
        <f t="shared" si="244"/>
        <v>350</v>
      </c>
      <c r="Z1445">
        <f t="shared" si="245"/>
        <v>-10467.796535000005</v>
      </c>
      <c r="AA1445" s="5" t="str">
        <f t="shared" si="247"/>
        <v/>
      </c>
      <c r="AB1445" s="24" t="str">
        <f>IFERROR(AA1445/MAX($J$3:AA1445)-1,"")</f>
        <v/>
      </c>
      <c r="AJ1445" s="6"/>
      <c r="AL1445" s="6"/>
      <c r="AN1445" s="7"/>
      <c r="AP1445" s="7"/>
      <c r="AU1445" s="6"/>
      <c r="AV1445" s="7"/>
      <c r="AW1445" s="6"/>
      <c r="AY1445" s="7"/>
      <c r="BA1445" s="7"/>
      <c r="BG1445" s="7"/>
      <c r="BH1445" s="7"/>
    </row>
    <row r="1446" spans="1:60" x14ac:dyDescent="0.45">
      <c r="A1446" t="s">
        <v>649</v>
      </c>
      <c r="B1446" t="s">
        <v>30</v>
      </c>
      <c r="C1446" s="6">
        <v>44489.49722222222</v>
      </c>
      <c r="D1446" s="5">
        <v>67.7</v>
      </c>
      <c r="E1446" s="6">
        <v>44490.385416666664</v>
      </c>
      <c r="F1446">
        <v>35.200000000000003</v>
      </c>
      <c r="G1446" s="7">
        <v>-0.48010000000000003</v>
      </c>
      <c r="H1446">
        <v>-29929.67</v>
      </c>
      <c r="I1446" s="7">
        <v>-0.49530000000000002</v>
      </c>
      <c r="J1446">
        <v>892.65020000000004</v>
      </c>
      <c r="K1446">
        <v>60432.42</v>
      </c>
      <c r="L1446">
        <v>2039337.87</v>
      </c>
      <c r="M1446">
        <v>216</v>
      </c>
      <c r="N1446">
        <v>-138.56</v>
      </c>
      <c r="O1446" s="7">
        <v>-0.48010000000000003</v>
      </c>
      <c r="P1446" s="7">
        <v>0.55689999999999995</v>
      </c>
      <c r="Q1446" t="s">
        <v>535</v>
      </c>
      <c r="S1446" s="2">
        <f t="shared" si="246"/>
        <v>44489</v>
      </c>
      <c r="T1446" t="s">
        <v>649</v>
      </c>
      <c r="U1446" s="5">
        <v>67.7</v>
      </c>
      <c r="V1446">
        <v>35.200000000000003</v>
      </c>
      <c r="W1446">
        <f t="shared" si="248"/>
        <v>12242046.429904249</v>
      </c>
      <c r="X1446">
        <f t="shared" si="243"/>
        <v>30605.116074760623</v>
      </c>
      <c r="Y1446">
        <f t="shared" si="244"/>
        <v>450</v>
      </c>
      <c r="Z1446">
        <f t="shared" si="245"/>
        <v>-15088.050000000005</v>
      </c>
      <c r="AA1446" s="5" t="str">
        <f t="shared" si="247"/>
        <v/>
      </c>
      <c r="AB1446" s="24" t="str">
        <f>IFERROR(AA1446/MAX($J$3:AA1446)-1,"")</f>
        <v/>
      </c>
      <c r="AJ1446" s="6"/>
      <c r="AL1446" s="6"/>
      <c r="AN1446" s="7"/>
      <c r="AP1446" s="7"/>
      <c r="AU1446" s="6"/>
      <c r="AV1446" s="7"/>
      <c r="AW1446" s="6"/>
      <c r="AY1446" s="7"/>
      <c r="BA1446" s="7"/>
      <c r="BG1446" s="7"/>
      <c r="BH1446" s="7"/>
    </row>
    <row r="1447" spans="1:60" x14ac:dyDescent="0.45">
      <c r="A1447" t="s">
        <v>649</v>
      </c>
      <c r="B1447" t="s">
        <v>30</v>
      </c>
      <c r="C1447" s="6">
        <v>44489.520833333336</v>
      </c>
      <c r="D1447" s="5">
        <v>66.8</v>
      </c>
      <c r="E1447" s="6">
        <v>44490.385416666664</v>
      </c>
      <c r="F1447">
        <v>35.200000000000003</v>
      </c>
      <c r="G1447" s="7">
        <v>-0.47310000000000002</v>
      </c>
      <c r="H1447">
        <v>-29938.6</v>
      </c>
      <c r="I1447" s="7">
        <v>-0.48830000000000001</v>
      </c>
      <c r="J1447">
        <v>917.79880000000003</v>
      </c>
      <c r="K1447">
        <v>61308.959999999999</v>
      </c>
      <c r="L1447">
        <v>2231854.12</v>
      </c>
      <c r="M1447">
        <v>182</v>
      </c>
      <c r="N1447">
        <v>-164.5</v>
      </c>
      <c r="O1447" s="7">
        <v>-0.47310000000000002</v>
      </c>
      <c r="P1447" s="7">
        <v>0.57779999999999998</v>
      </c>
      <c r="Q1447" t="s">
        <v>535</v>
      </c>
      <c r="S1447" s="2">
        <f t="shared" si="246"/>
        <v>44489</v>
      </c>
      <c r="T1447" t="s">
        <v>649</v>
      </c>
      <c r="U1447" s="5">
        <v>66.8</v>
      </c>
      <c r="V1447">
        <v>35.200000000000003</v>
      </c>
      <c r="W1447">
        <f t="shared" si="248"/>
        <v>12242046.429904249</v>
      </c>
      <c r="X1447">
        <f t="shared" si="243"/>
        <v>30605.116074760623</v>
      </c>
      <c r="Y1447">
        <f t="shared" si="244"/>
        <v>450</v>
      </c>
      <c r="Z1447">
        <f t="shared" si="245"/>
        <v>-14679.000000000002</v>
      </c>
      <c r="AA1447" s="5" t="str">
        <f t="shared" si="247"/>
        <v/>
      </c>
      <c r="AB1447" s="24" t="str">
        <f>IFERROR(AA1447/MAX($J$3:AA1447)-1,"")</f>
        <v/>
      </c>
      <c r="AJ1447" s="6"/>
      <c r="AL1447" s="6"/>
      <c r="AN1447" s="7"/>
      <c r="AP1447" s="7"/>
      <c r="AU1447" s="6"/>
      <c r="AV1447" s="7"/>
      <c r="AW1447" s="6"/>
      <c r="AY1447" s="7"/>
      <c r="BA1447" s="7"/>
      <c r="BG1447" s="7"/>
      <c r="BH1447" s="7"/>
    </row>
    <row r="1448" spans="1:60" x14ac:dyDescent="0.45">
      <c r="A1448" t="s">
        <v>629</v>
      </c>
      <c r="B1448" t="s">
        <v>30</v>
      </c>
      <c r="C1448" s="6">
        <v>44489.567361111112</v>
      </c>
      <c r="D1448" s="5">
        <v>63.25</v>
      </c>
      <c r="E1448" s="6">
        <v>44490.385416666664</v>
      </c>
      <c r="F1448">
        <v>21.2</v>
      </c>
      <c r="G1448" s="7">
        <v>-0.66479999999999995</v>
      </c>
      <c r="H1448">
        <v>-41627.440000000002</v>
      </c>
      <c r="I1448" s="7">
        <v>-0.67820000000000003</v>
      </c>
      <c r="J1448">
        <v>970.46090000000004</v>
      </c>
      <c r="K1448">
        <v>61381.66</v>
      </c>
      <c r="L1448">
        <v>2190226.6800000002</v>
      </c>
      <c r="M1448">
        <v>115</v>
      </c>
      <c r="N1448">
        <v>-361.98</v>
      </c>
      <c r="O1448" s="7">
        <v>-0.66479999999999995</v>
      </c>
      <c r="P1448" s="7">
        <v>0.249</v>
      </c>
      <c r="Q1448" t="s">
        <v>535</v>
      </c>
      <c r="S1448" s="2">
        <f t="shared" si="246"/>
        <v>44489</v>
      </c>
      <c r="T1448" t="s">
        <v>629</v>
      </c>
      <c r="U1448" s="5">
        <v>63.25</v>
      </c>
      <c r="V1448">
        <v>21.2</v>
      </c>
      <c r="W1448">
        <f t="shared" si="248"/>
        <v>12242046.429904249</v>
      </c>
      <c r="X1448">
        <f t="shared" si="243"/>
        <v>30605.116074760623</v>
      </c>
      <c r="Y1448">
        <f t="shared" si="244"/>
        <v>475</v>
      </c>
      <c r="Z1448">
        <f t="shared" si="245"/>
        <v>-20374.887500000001</v>
      </c>
      <c r="AA1448" s="5">
        <f t="shared" si="247"/>
        <v>12181436.695869248</v>
      </c>
      <c r="AB1448" s="24">
        <f>IFERROR(AA1448/MAX($J$3:AA1448)-1,"")</f>
        <v>-9.8903600191400098E-3</v>
      </c>
      <c r="AJ1448" s="6"/>
      <c r="AL1448" s="6"/>
      <c r="AN1448" s="7"/>
      <c r="AP1448" s="7"/>
      <c r="AU1448" s="6"/>
      <c r="AV1448" s="7"/>
      <c r="AW1448" s="6"/>
      <c r="AY1448" s="7"/>
      <c r="BA1448" s="7"/>
      <c r="BG1448" s="7"/>
      <c r="BH1448" s="7"/>
    </row>
    <row r="1449" spans="1:60" x14ac:dyDescent="0.45">
      <c r="A1449" t="s">
        <v>629</v>
      </c>
      <c r="B1449" t="s">
        <v>30</v>
      </c>
      <c r="C1449" s="6">
        <v>44490.42083333333</v>
      </c>
      <c r="D1449" s="5">
        <v>54.6</v>
      </c>
      <c r="E1449" s="6">
        <v>44490.638194444444</v>
      </c>
      <c r="F1449">
        <v>75.3</v>
      </c>
      <c r="G1449" s="7">
        <v>0.37909999999999999</v>
      </c>
      <c r="H1449">
        <v>21389.67</v>
      </c>
      <c r="I1449" s="7">
        <v>0.3553</v>
      </c>
      <c r="J1449">
        <v>1102.5039999999999</v>
      </c>
      <c r="K1449">
        <v>60196.69</v>
      </c>
      <c r="L1449">
        <v>2060727.54</v>
      </c>
      <c r="M1449">
        <v>314</v>
      </c>
      <c r="N1449">
        <v>68.12</v>
      </c>
      <c r="O1449" s="7">
        <v>-0.17119999999999999</v>
      </c>
      <c r="P1449" s="7">
        <v>2.4634</v>
      </c>
      <c r="Q1449" t="s">
        <v>535</v>
      </c>
      <c r="S1449" s="2">
        <f t="shared" si="246"/>
        <v>44490</v>
      </c>
      <c r="T1449" t="s">
        <v>629</v>
      </c>
      <c r="U1449" s="5">
        <v>54.6</v>
      </c>
      <c r="V1449">
        <v>75.3</v>
      </c>
      <c r="W1449">
        <f t="shared" si="248"/>
        <v>12181436.695869248</v>
      </c>
      <c r="X1449">
        <f t="shared" si="243"/>
        <v>30453.59173967312</v>
      </c>
      <c r="Y1449">
        <f t="shared" si="244"/>
        <v>550</v>
      </c>
      <c r="Z1449">
        <f t="shared" si="245"/>
        <v>10670.549999999997</v>
      </c>
      <c r="AA1449" s="5" t="str">
        <f t="shared" si="247"/>
        <v/>
      </c>
      <c r="AB1449" s="24" t="str">
        <f>IFERROR(AA1449/MAX($J$3:AA1449)-1,"")</f>
        <v/>
      </c>
      <c r="AJ1449" s="6"/>
      <c r="AL1449" s="6"/>
      <c r="AN1449" s="7"/>
      <c r="AP1449" s="7"/>
      <c r="AU1449" s="6"/>
      <c r="AV1449" s="7"/>
      <c r="AW1449" s="6"/>
      <c r="AY1449" s="7"/>
      <c r="BA1449" s="7"/>
      <c r="BG1449" s="7"/>
      <c r="BH1449" s="7"/>
    </row>
    <row r="1450" spans="1:60" x14ac:dyDescent="0.45">
      <c r="A1450" t="s">
        <v>624</v>
      </c>
      <c r="B1450" t="s">
        <v>30</v>
      </c>
      <c r="C1450" s="6">
        <v>44490.428472222222</v>
      </c>
      <c r="D1450" s="5">
        <v>37.1</v>
      </c>
      <c r="E1450" s="6">
        <v>44490.638194444444</v>
      </c>
      <c r="F1450">
        <v>26.15</v>
      </c>
      <c r="G1450" s="7">
        <v>-0.29509999999999997</v>
      </c>
      <c r="H1450">
        <v>-18798.490000000002</v>
      </c>
      <c r="I1450" s="7">
        <v>-0.31219999999999998</v>
      </c>
      <c r="J1450">
        <v>1623.008</v>
      </c>
      <c r="K1450">
        <v>60213.59</v>
      </c>
      <c r="L1450">
        <v>2041929.05</v>
      </c>
      <c r="M1450">
        <v>303</v>
      </c>
      <c r="N1450">
        <v>-62.04</v>
      </c>
      <c r="O1450" s="7">
        <v>-0.59699999999999998</v>
      </c>
      <c r="P1450" s="7">
        <v>2.7682000000000002</v>
      </c>
      <c r="Q1450" t="s">
        <v>535</v>
      </c>
      <c r="S1450" s="2">
        <f t="shared" si="246"/>
        <v>44490</v>
      </c>
      <c r="T1450" t="s">
        <v>624</v>
      </c>
      <c r="U1450" s="5">
        <v>37.1</v>
      </c>
      <c r="V1450">
        <v>26.15</v>
      </c>
      <c r="W1450">
        <f t="shared" si="248"/>
        <v>12181436.695869248</v>
      </c>
      <c r="X1450">
        <f t="shared" si="243"/>
        <v>30453.59173967312</v>
      </c>
      <c r="Y1450">
        <f t="shared" si="244"/>
        <v>825</v>
      </c>
      <c r="Z1450">
        <f t="shared" si="245"/>
        <v>-9555.5625000000055</v>
      </c>
      <c r="AA1450" s="5" t="str">
        <f t="shared" si="247"/>
        <v/>
      </c>
      <c r="AB1450" s="24" t="str">
        <f>IFERROR(AA1450/MAX($J$3:AA1450)-1,"")</f>
        <v/>
      </c>
      <c r="AJ1450" s="6"/>
      <c r="AL1450" s="6"/>
      <c r="AN1450" s="7"/>
      <c r="AP1450" s="7"/>
      <c r="AU1450" s="6"/>
      <c r="AV1450" s="7"/>
      <c r="AW1450" s="6"/>
      <c r="AY1450" s="7"/>
      <c r="BA1450" s="7"/>
      <c r="BG1450" s="7"/>
      <c r="BH1450" s="7"/>
    </row>
    <row r="1451" spans="1:60" x14ac:dyDescent="0.45">
      <c r="A1451" t="s">
        <v>987</v>
      </c>
      <c r="B1451" t="s">
        <v>30</v>
      </c>
      <c r="C1451" s="6">
        <v>44490.520833333336</v>
      </c>
      <c r="D1451" s="5">
        <v>167.55</v>
      </c>
      <c r="E1451" s="6">
        <v>44491.385416666664</v>
      </c>
      <c r="F1451">
        <v>98.65</v>
      </c>
      <c r="G1451" s="7">
        <v>-0.41120000000000001</v>
      </c>
      <c r="H1451">
        <v>-26032.74</v>
      </c>
      <c r="I1451" s="7">
        <v>-0.42709999999999998</v>
      </c>
      <c r="J1451">
        <v>363.77879999999999</v>
      </c>
      <c r="K1451">
        <v>60951.14</v>
      </c>
      <c r="L1451">
        <v>2164193.9500000002</v>
      </c>
      <c r="M1451">
        <v>182</v>
      </c>
      <c r="N1451">
        <v>-143.04</v>
      </c>
      <c r="O1451" s="7">
        <v>-0.41120000000000001</v>
      </c>
      <c r="P1451" s="7">
        <v>0.21099999999999999</v>
      </c>
      <c r="Q1451" t="s">
        <v>535</v>
      </c>
      <c r="S1451" s="2">
        <f t="shared" si="246"/>
        <v>44490</v>
      </c>
      <c r="T1451" t="s">
        <v>987</v>
      </c>
      <c r="U1451" s="5">
        <v>167.55</v>
      </c>
      <c r="V1451">
        <v>98.65</v>
      </c>
      <c r="W1451">
        <f t="shared" si="248"/>
        <v>12181436.695869248</v>
      </c>
      <c r="X1451">
        <f t="shared" si="243"/>
        <v>30453.59173967312</v>
      </c>
      <c r="Y1451">
        <f t="shared" si="244"/>
        <v>175</v>
      </c>
      <c r="Z1451">
        <f t="shared" si="245"/>
        <v>-12523.350000000002</v>
      </c>
      <c r="AA1451" s="5" t="str">
        <f t="shared" si="247"/>
        <v/>
      </c>
      <c r="AB1451" s="24" t="str">
        <f>IFERROR(AA1451/MAX($J$3:AA1451)-1,"")</f>
        <v/>
      </c>
      <c r="AJ1451" s="6"/>
      <c r="AL1451" s="6"/>
      <c r="AN1451" s="7"/>
      <c r="AP1451" s="7"/>
      <c r="AU1451" s="6"/>
      <c r="AV1451" s="7"/>
      <c r="AW1451" s="6"/>
      <c r="AY1451" s="7"/>
      <c r="BA1451" s="7"/>
      <c r="BG1451" s="7"/>
      <c r="BH1451" s="7"/>
    </row>
    <row r="1452" spans="1:60" x14ac:dyDescent="0.45">
      <c r="A1452" t="s">
        <v>988</v>
      </c>
      <c r="B1452" t="s">
        <v>30</v>
      </c>
      <c r="C1452" s="6">
        <v>44490.524305555555</v>
      </c>
      <c r="D1452" s="5">
        <v>148</v>
      </c>
      <c r="E1452" s="6">
        <v>44491.385416666664</v>
      </c>
      <c r="F1452">
        <v>81.849999999999994</v>
      </c>
      <c r="G1452" s="7">
        <v>-0.44700000000000001</v>
      </c>
      <c r="H1452">
        <v>-28184.799999999999</v>
      </c>
      <c r="I1452" s="7">
        <v>-0.46250000000000002</v>
      </c>
      <c r="J1452">
        <v>411.76650000000001</v>
      </c>
      <c r="K1452">
        <v>60941.440000000002</v>
      </c>
      <c r="L1452">
        <v>2136009.15</v>
      </c>
      <c r="M1452">
        <v>177</v>
      </c>
      <c r="N1452">
        <v>-159.24</v>
      </c>
      <c r="O1452" s="7">
        <v>-0.44700000000000001</v>
      </c>
      <c r="P1452" s="7">
        <v>0.19489999999999999</v>
      </c>
      <c r="Q1452" t="s">
        <v>535</v>
      </c>
      <c r="S1452" s="2">
        <f t="shared" si="246"/>
        <v>44490</v>
      </c>
      <c r="T1452" t="s">
        <v>988</v>
      </c>
      <c r="U1452" s="5">
        <v>148</v>
      </c>
      <c r="V1452">
        <v>81.849999999999994</v>
      </c>
      <c r="W1452">
        <f t="shared" si="248"/>
        <v>12181436.695869248</v>
      </c>
      <c r="X1452">
        <f t="shared" si="243"/>
        <v>30453.59173967312</v>
      </c>
      <c r="Y1452">
        <f t="shared" si="244"/>
        <v>200</v>
      </c>
      <c r="Z1452">
        <f t="shared" si="245"/>
        <v>-13689.699999999999</v>
      </c>
      <c r="AA1452" s="5">
        <f t="shared" si="247"/>
        <v>12156338.633369248</v>
      </c>
      <c r="AB1452" s="24">
        <f>IFERROR(AA1452/MAX($J$3:AA1452)-1,"")</f>
        <v>-1.1930335618612564E-2</v>
      </c>
      <c r="AJ1452" s="6"/>
      <c r="AL1452" s="6"/>
      <c r="AN1452" s="7"/>
      <c r="AP1452" s="7"/>
      <c r="AU1452" s="6"/>
      <c r="AV1452" s="7"/>
      <c r="AW1452" s="6"/>
      <c r="AY1452" s="7"/>
      <c r="BA1452" s="7"/>
      <c r="BG1452" s="7"/>
      <c r="BH1452" s="7"/>
    </row>
    <row r="1453" spans="1:60" x14ac:dyDescent="0.45">
      <c r="A1453" t="s">
        <v>625</v>
      </c>
      <c r="B1453" t="s">
        <v>30</v>
      </c>
      <c r="C1453" s="6">
        <v>44491.540277777778</v>
      </c>
      <c r="D1453" s="5">
        <v>148.30000000000001</v>
      </c>
      <c r="E1453" s="6">
        <v>44494.385416666664</v>
      </c>
      <c r="F1453">
        <v>114.2</v>
      </c>
      <c r="G1453" s="7">
        <v>-0.22989999999999999</v>
      </c>
      <c r="H1453">
        <v>-14910.31</v>
      </c>
      <c r="I1453" s="7">
        <v>-0.24759999999999999</v>
      </c>
      <c r="J1453">
        <v>405.99900000000002</v>
      </c>
      <c r="K1453">
        <v>60209.65</v>
      </c>
      <c r="L1453">
        <v>2027018.74</v>
      </c>
      <c r="M1453">
        <v>154</v>
      </c>
      <c r="N1453">
        <v>-96.82</v>
      </c>
      <c r="O1453" s="7">
        <v>-0.33750000000000002</v>
      </c>
      <c r="P1453" s="7">
        <v>0.35870000000000002</v>
      </c>
      <c r="Q1453" t="s">
        <v>535</v>
      </c>
      <c r="S1453" s="2">
        <f t="shared" si="246"/>
        <v>44491</v>
      </c>
      <c r="T1453" t="s">
        <v>625</v>
      </c>
      <c r="U1453" s="5">
        <v>148.30000000000001</v>
      </c>
      <c r="V1453">
        <v>114.2</v>
      </c>
      <c r="W1453">
        <f t="shared" si="248"/>
        <v>12156338.633369248</v>
      </c>
      <c r="X1453">
        <f t="shared" si="243"/>
        <v>30390.846583423121</v>
      </c>
      <c r="Y1453">
        <f t="shared" si="244"/>
        <v>200</v>
      </c>
      <c r="Z1453">
        <f t="shared" si="245"/>
        <v>-7345.0000000000018</v>
      </c>
      <c r="AA1453" s="5" t="str">
        <f t="shared" si="247"/>
        <v/>
      </c>
      <c r="AB1453" s="24" t="str">
        <f>IFERROR(AA1453/MAX($J$3:AA1453)-1,"")</f>
        <v/>
      </c>
      <c r="AJ1453" s="6"/>
      <c r="AL1453" s="6"/>
      <c r="AN1453" s="7"/>
      <c r="AP1453" s="7"/>
      <c r="AU1453" s="6"/>
      <c r="AV1453" s="7"/>
      <c r="AW1453" s="6"/>
      <c r="AY1453" s="7"/>
      <c r="BA1453" s="7"/>
      <c r="BG1453" s="7"/>
      <c r="BH1453" s="7"/>
    </row>
    <row r="1454" spans="1:60" x14ac:dyDescent="0.45">
      <c r="A1454" t="s">
        <v>625</v>
      </c>
      <c r="B1454" t="s">
        <v>30</v>
      </c>
      <c r="C1454" s="6">
        <v>44491.540277777778</v>
      </c>
      <c r="D1454" s="5">
        <v>148.30000000000001</v>
      </c>
      <c r="E1454" s="6">
        <v>44494.385416666664</v>
      </c>
      <c r="F1454">
        <v>114.2</v>
      </c>
      <c r="G1454" s="7">
        <v>-0.22989999999999999</v>
      </c>
      <c r="H1454">
        <v>-15026.8</v>
      </c>
      <c r="I1454" s="7">
        <v>-0.24759999999999999</v>
      </c>
      <c r="J1454">
        <v>409.17090000000002</v>
      </c>
      <c r="K1454">
        <v>60680.05</v>
      </c>
      <c r="L1454">
        <v>2120982.35</v>
      </c>
      <c r="M1454">
        <v>154</v>
      </c>
      <c r="N1454">
        <v>-97.58</v>
      </c>
      <c r="O1454" s="7">
        <v>-0.33750000000000002</v>
      </c>
      <c r="P1454" s="7">
        <v>0.35870000000000002</v>
      </c>
      <c r="Q1454" t="s">
        <v>535</v>
      </c>
      <c r="S1454" s="2">
        <f t="shared" si="246"/>
        <v>44491</v>
      </c>
      <c r="T1454" t="s">
        <v>625</v>
      </c>
      <c r="U1454" s="5">
        <v>148.30000000000001</v>
      </c>
      <c r="V1454">
        <v>114.2</v>
      </c>
      <c r="W1454">
        <f t="shared" si="248"/>
        <v>12156338.633369248</v>
      </c>
      <c r="X1454">
        <f t="shared" si="243"/>
        <v>30390.846583423121</v>
      </c>
      <c r="Y1454">
        <f t="shared" si="244"/>
        <v>200</v>
      </c>
      <c r="Z1454">
        <f t="shared" si="245"/>
        <v>-7345.0000000000018</v>
      </c>
      <c r="AA1454" s="5" t="str">
        <f t="shared" si="247"/>
        <v/>
      </c>
      <c r="AB1454" s="24" t="str">
        <f>IFERROR(AA1454/MAX($J$3:AA1454)-1,"")</f>
        <v/>
      </c>
      <c r="AJ1454" s="6"/>
      <c r="AL1454" s="6"/>
      <c r="AN1454" s="7"/>
      <c r="AP1454" s="7"/>
      <c r="AU1454" s="6"/>
      <c r="AV1454" s="7"/>
      <c r="AW1454" s="6"/>
      <c r="AY1454" s="7"/>
      <c r="BA1454" s="7"/>
      <c r="BG1454" s="7"/>
      <c r="BH1454" s="7"/>
    </row>
    <row r="1455" spans="1:60" x14ac:dyDescent="0.45">
      <c r="A1455" t="s">
        <v>622</v>
      </c>
      <c r="B1455" t="s">
        <v>30</v>
      </c>
      <c r="C1455" s="6">
        <v>44491.540972222225</v>
      </c>
      <c r="D1455" s="5">
        <v>131.4</v>
      </c>
      <c r="E1455" s="6">
        <v>44494.385416666664</v>
      </c>
      <c r="F1455">
        <v>94.6</v>
      </c>
      <c r="G1455" s="7">
        <v>-0.28010000000000002</v>
      </c>
      <c r="H1455">
        <v>-17896.150000000001</v>
      </c>
      <c r="I1455" s="7">
        <v>-0.29730000000000001</v>
      </c>
      <c r="J1455">
        <v>458.17070000000001</v>
      </c>
      <c r="K1455">
        <v>60203.63</v>
      </c>
      <c r="L1455">
        <v>2009122.59</v>
      </c>
      <c r="M1455">
        <v>153</v>
      </c>
      <c r="N1455">
        <v>-116.97</v>
      </c>
      <c r="O1455" s="7">
        <v>-0.28010000000000002</v>
      </c>
      <c r="P1455" s="7">
        <v>0.32500000000000001</v>
      </c>
      <c r="Q1455" t="s">
        <v>535</v>
      </c>
      <c r="S1455" s="2">
        <f t="shared" si="246"/>
        <v>44491</v>
      </c>
      <c r="T1455" t="s">
        <v>622</v>
      </c>
      <c r="U1455" s="5">
        <v>131.4</v>
      </c>
      <c r="V1455">
        <v>94.6</v>
      </c>
      <c r="W1455">
        <f t="shared" si="248"/>
        <v>12156338.633369248</v>
      </c>
      <c r="X1455">
        <f t="shared" si="243"/>
        <v>30390.846583423121</v>
      </c>
      <c r="Y1455">
        <f t="shared" si="244"/>
        <v>225</v>
      </c>
      <c r="Z1455">
        <f t="shared" si="245"/>
        <v>-8788.5</v>
      </c>
      <c r="AA1455" s="5" t="str">
        <f t="shared" si="247"/>
        <v/>
      </c>
      <c r="AB1455" s="24" t="str">
        <f>IFERROR(AA1455/MAX($J$3:AA1455)-1,"")</f>
        <v/>
      </c>
      <c r="AJ1455" s="6"/>
      <c r="AL1455" s="6"/>
      <c r="AN1455" s="7"/>
      <c r="AP1455" s="7"/>
      <c r="AU1455" s="6"/>
      <c r="AV1455" s="7"/>
      <c r="AW1455" s="6"/>
      <c r="AY1455" s="7"/>
      <c r="BA1455" s="7"/>
      <c r="BG1455" s="7"/>
      <c r="BH1455" s="7"/>
    </row>
    <row r="1456" spans="1:60" x14ac:dyDescent="0.45">
      <c r="A1456" t="s">
        <v>622</v>
      </c>
      <c r="B1456" t="s">
        <v>30</v>
      </c>
      <c r="C1456" s="6">
        <v>44491.540972222225</v>
      </c>
      <c r="D1456" s="5">
        <v>131.4</v>
      </c>
      <c r="E1456" s="6">
        <v>44494.385416666664</v>
      </c>
      <c r="F1456">
        <v>94.600009999999997</v>
      </c>
      <c r="G1456" s="7">
        <v>-0.28010000000000002</v>
      </c>
      <c r="H1456">
        <v>-18035.96</v>
      </c>
      <c r="I1456" s="7">
        <v>-0.29730000000000001</v>
      </c>
      <c r="J1456">
        <v>461.75020000000001</v>
      </c>
      <c r="K1456">
        <v>60673.98</v>
      </c>
      <c r="L1456">
        <v>2102946.38</v>
      </c>
      <c r="M1456">
        <v>153</v>
      </c>
      <c r="N1456">
        <v>-117.88</v>
      </c>
      <c r="O1456" s="7">
        <v>-0.28010000000000002</v>
      </c>
      <c r="P1456" s="7">
        <v>0.32500000000000001</v>
      </c>
      <c r="Q1456" t="s">
        <v>535</v>
      </c>
      <c r="S1456" s="2">
        <f t="shared" si="246"/>
        <v>44491</v>
      </c>
      <c r="T1456" t="s">
        <v>622</v>
      </c>
      <c r="U1456" s="5">
        <v>131.4</v>
      </c>
      <c r="V1456">
        <v>94.600009999999997</v>
      </c>
      <c r="W1456">
        <f t="shared" si="248"/>
        <v>12156338.633369248</v>
      </c>
      <c r="X1456">
        <f t="shared" si="243"/>
        <v>30390.846583423121</v>
      </c>
      <c r="Y1456">
        <f t="shared" si="244"/>
        <v>225</v>
      </c>
      <c r="Z1456">
        <f t="shared" si="245"/>
        <v>-8788.4977725000008</v>
      </c>
      <c r="AA1456" s="5">
        <f t="shared" si="247"/>
        <v>12124071.635596748</v>
      </c>
      <c r="AB1456" s="24">
        <f>IFERROR(AA1456/MAX($J$3:AA1456)-1,"")</f>
        <v>-1.4553003727919123E-2</v>
      </c>
      <c r="AJ1456" s="6"/>
      <c r="AL1456" s="6"/>
      <c r="AN1456" s="7"/>
      <c r="AP1456" s="7"/>
      <c r="AU1456" s="6"/>
      <c r="AV1456" s="7"/>
      <c r="AW1456" s="6"/>
      <c r="AY1456" s="7"/>
      <c r="BA1456" s="7"/>
      <c r="BG1456" s="7"/>
      <c r="BH1456" s="7"/>
    </row>
    <row r="1457" spans="1:60" x14ac:dyDescent="0.45">
      <c r="A1457" t="s">
        <v>540</v>
      </c>
      <c r="B1457" t="s">
        <v>30</v>
      </c>
      <c r="C1457" s="6">
        <v>44494.416666666664</v>
      </c>
      <c r="D1457" s="5">
        <v>126.75</v>
      </c>
      <c r="E1457" s="6">
        <v>44495.385416666664</v>
      </c>
      <c r="F1457">
        <v>40</v>
      </c>
      <c r="G1457" s="7">
        <v>-0.68440000000000001</v>
      </c>
      <c r="H1457">
        <v>-41886.26</v>
      </c>
      <c r="I1457" s="7">
        <v>-0.6976</v>
      </c>
      <c r="J1457">
        <v>473.73259999999999</v>
      </c>
      <c r="K1457">
        <v>60045.61</v>
      </c>
      <c r="L1457">
        <v>1967236.34</v>
      </c>
      <c r="M1457">
        <v>332</v>
      </c>
      <c r="N1457">
        <v>-126.16</v>
      </c>
      <c r="O1457" s="7">
        <v>-0.69110000000000005</v>
      </c>
      <c r="P1457" s="7">
        <v>6.7000000000000002E-3</v>
      </c>
      <c r="Q1457" t="s">
        <v>535</v>
      </c>
      <c r="S1457" s="2">
        <f t="shared" si="246"/>
        <v>44494</v>
      </c>
      <c r="T1457" t="s">
        <v>540</v>
      </c>
      <c r="U1457" s="5">
        <v>126.75</v>
      </c>
      <c r="V1457">
        <v>40</v>
      </c>
      <c r="W1457">
        <f t="shared" si="248"/>
        <v>12124071.635596748</v>
      </c>
      <c r="X1457">
        <f t="shared" si="243"/>
        <v>30310.17908899187</v>
      </c>
      <c r="Y1457">
        <f t="shared" si="244"/>
        <v>250</v>
      </c>
      <c r="Z1457">
        <f t="shared" si="245"/>
        <v>-22104.375000000004</v>
      </c>
      <c r="AA1457" s="5" t="str">
        <f t="shared" si="247"/>
        <v/>
      </c>
      <c r="AB1457" s="24" t="str">
        <f>IFERROR(AA1457/MAX($J$3:AA1457)-1,"")</f>
        <v/>
      </c>
      <c r="AJ1457" s="6"/>
      <c r="AL1457" s="6"/>
      <c r="AN1457" s="7"/>
      <c r="AP1457" s="7"/>
      <c r="AU1457" s="6"/>
      <c r="AV1457" s="7"/>
      <c r="AW1457" s="6"/>
      <c r="AY1457" s="7"/>
      <c r="BA1457" s="7"/>
      <c r="BG1457" s="7"/>
      <c r="BH1457" s="7"/>
    </row>
    <row r="1458" spans="1:60" x14ac:dyDescent="0.45">
      <c r="A1458" t="s">
        <v>539</v>
      </c>
      <c r="B1458" t="s">
        <v>30</v>
      </c>
      <c r="C1458" s="6">
        <v>44494.417361111111</v>
      </c>
      <c r="D1458" s="5">
        <v>138.19999999999999</v>
      </c>
      <c r="E1458" s="6">
        <v>44495.385416666664</v>
      </c>
      <c r="F1458">
        <v>49.9</v>
      </c>
      <c r="G1458" s="7">
        <v>-0.63890000000000002</v>
      </c>
      <c r="H1458">
        <v>-39178.230000000003</v>
      </c>
      <c r="I1458" s="7">
        <v>-0.65249999999999997</v>
      </c>
      <c r="J1458">
        <v>434.44</v>
      </c>
      <c r="K1458">
        <v>60039.61</v>
      </c>
      <c r="L1458">
        <v>1928058.1</v>
      </c>
      <c r="M1458">
        <v>331</v>
      </c>
      <c r="N1458">
        <v>-118.36</v>
      </c>
      <c r="O1458" s="7">
        <v>-0.65010000000000001</v>
      </c>
      <c r="P1458" s="7">
        <v>8.14E-2</v>
      </c>
      <c r="Q1458" t="s">
        <v>535</v>
      </c>
      <c r="S1458" s="2">
        <f t="shared" si="246"/>
        <v>44494</v>
      </c>
      <c r="T1458" t="s">
        <v>539</v>
      </c>
      <c r="U1458" s="5">
        <v>138.19999999999999</v>
      </c>
      <c r="V1458">
        <v>49.9</v>
      </c>
      <c r="W1458">
        <f t="shared" si="248"/>
        <v>12124071.635596748</v>
      </c>
      <c r="X1458">
        <f t="shared" si="243"/>
        <v>30310.17908899187</v>
      </c>
      <c r="Y1458">
        <f t="shared" si="244"/>
        <v>225</v>
      </c>
      <c r="Z1458">
        <f t="shared" si="245"/>
        <v>-20290.724999999999</v>
      </c>
      <c r="AA1458" s="5">
        <f t="shared" si="247"/>
        <v>12081676.535596749</v>
      </c>
      <c r="AB1458" s="24">
        <f>IFERROR(AA1458/MAX($J$3:AA1458)-1,"")</f>
        <v>-1.7998886036053263E-2</v>
      </c>
      <c r="AJ1458" s="6"/>
      <c r="AL1458" s="6"/>
      <c r="AN1458" s="7"/>
      <c r="AP1458" s="7"/>
      <c r="AU1458" s="6"/>
      <c r="AV1458" s="7"/>
      <c r="AW1458" s="6"/>
      <c r="AY1458" s="7"/>
      <c r="BA1458" s="7"/>
      <c r="BG1458" s="7"/>
      <c r="BH1458" s="7"/>
    </row>
    <row r="1459" spans="1:60" x14ac:dyDescent="0.45">
      <c r="A1459" t="s">
        <v>626</v>
      </c>
      <c r="B1459" t="s">
        <v>30</v>
      </c>
      <c r="C1459" s="6">
        <v>44495.636111111111</v>
      </c>
      <c r="D1459" s="5">
        <v>94.5</v>
      </c>
      <c r="E1459" s="6">
        <v>44496.385416666664</v>
      </c>
      <c r="F1459">
        <v>102</v>
      </c>
      <c r="G1459" s="7">
        <v>7.9399999999999998E-2</v>
      </c>
      <c r="H1459">
        <v>3493.22</v>
      </c>
      <c r="I1459" s="7">
        <v>5.8599999999999999E-2</v>
      </c>
      <c r="J1459">
        <v>631.11419999999998</v>
      </c>
      <c r="K1459">
        <v>59640.29</v>
      </c>
      <c r="L1459">
        <v>1931551.32</v>
      </c>
      <c r="M1459">
        <v>16</v>
      </c>
      <c r="N1459">
        <v>218.33</v>
      </c>
      <c r="O1459" s="7">
        <v>-4.2900000000000001E-2</v>
      </c>
      <c r="P1459" s="7">
        <v>0.1958</v>
      </c>
      <c r="Q1459" t="s">
        <v>535</v>
      </c>
      <c r="S1459" s="2">
        <f t="shared" si="246"/>
        <v>44495</v>
      </c>
      <c r="T1459" t="s">
        <v>626</v>
      </c>
      <c r="U1459" s="5">
        <v>94.5</v>
      </c>
      <c r="V1459">
        <v>102</v>
      </c>
      <c r="W1459">
        <f t="shared" si="248"/>
        <v>12081676.535596749</v>
      </c>
      <c r="X1459">
        <f t="shared" si="243"/>
        <v>30204.191338991874</v>
      </c>
      <c r="Y1459">
        <f t="shared" si="244"/>
        <v>325</v>
      </c>
      <c r="Z1459">
        <f t="shared" si="245"/>
        <v>1798.8749999999989</v>
      </c>
      <c r="AA1459" s="5">
        <f t="shared" si="247"/>
        <v>12083475.410596749</v>
      </c>
      <c r="AB1459" s="24">
        <f>IFERROR(AA1459/MAX($J$3:AA1459)-1,"")</f>
        <v>-1.7852673111987905E-2</v>
      </c>
      <c r="AJ1459" s="6"/>
      <c r="AL1459" s="6"/>
      <c r="AN1459" s="7"/>
      <c r="AP1459" s="7"/>
      <c r="AU1459" s="6"/>
      <c r="AV1459" s="7"/>
      <c r="AW1459" s="6"/>
      <c r="AY1459" s="7"/>
      <c r="BA1459" s="7"/>
      <c r="BG1459" s="7"/>
      <c r="BH1459" s="7"/>
    </row>
    <row r="1460" spans="1:60" x14ac:dyDescent="0.45">
      <c r="A1460" t="s">
        <v>624</v>
      </c>
      <c r="B1460" t="s">
        <v>30</v>
      </c>
      <c r="C1460" s="6">
        <v>44496.605555555558</v>
      </c>
      <c r="D1460" s="5">
        <v>63.75</v>
      </c>
      <c r="E1460" s="6">
        <v>44497.385416666664</v>
      </c>
      <c r="F1460">
        <v>81.349999999999994</v>
      </c>
      <c r="G1460" s="7">
        <v>0.27610000000000001</v>
      </c>
      <c r="H1460">
        <v>15112.36</v>
      </c>
      <c r="I1460" s="7">
        <v>0.25330000000000003</v>
      </c>
      <c r="J1460">
        <v>935.80790000000002</v>
      </c>
      <c r="K1460">
        <v>59657.75</v>
      </c>
      <c r="L1460">
        <v>1946663.68</v>
      </c>
      <c r="M1460">
        <v>60</v>
      </c>
      <c r="N1460">
        <v>251.87</v>
      </c>
      <c r="O1460" s="7">
        <v>-0.34200000000000003</v>
      </c>
      <c r="P1460" s="7">
        <v>0.27610000000000001</v>
      </c>
      <c r="Q1460" t="s">
        <v>535</v>
      </c>
      <c r="S1460" s="2">
        <f t="shared" si="246"/>
        <v>44496</v>
      </c>
      <c r="T1460" t="s">
        <v>624</v>
      </c>
      <c r="U1460" s="5">
        <v>63.75</v>
      </c>
      <c r="V1460">
        <v>81.349999999999994</v>
      </c>
      <c r="W1460">
        <f t="shared" si="248"/>
        <v>12083475.410596749</v>
      </c>
      <c r="X1460">
        <f t="shared" si="243"/>
        <v>30208.688526491871</v>
      </c>
      <c r="Y1460">
        <f t="shared" si="244"/>
        <v>475</v>
      </c>
      <c r="Z1460">
        <f t="shared" si="245"/>
        <v>7670.7749999999933</v>
      </c>
      <c r="AA1460" s="5" t="str">
        <f t="shared" si="247"/>
        <v/>
      </c>
      <c r="AB1460" s="24" t="str">
        <f>IFERROR(AA1460/MAX($J$3:AA1460)-1,"")</f>
        <v/>
      </c>
      <c r="AJ1460" s="6"/>
      <c r="AL1460" s="6"/>
      <c r="AN1460" s="7"/>
      <c r="AP1460" s="7"/>
      <c r="AU1460" s="6"/>
      <c r="AV1460" s="7"/>
      <c r="AW1460" s="6"/>
      <c r="AY1460" s="7"/>
      <c r="BA1460" s="7"/>
      <c r="BG1460" s="7"/>
      <c r="BH1460" s="7"/>
    </row>
    <row r="1461" spans="1:60" x14ac:dyDescent="0.45">
      <c r="A1461" t="s">
        <v>624</v>
      </c>
      <c r="B1461" t="s">
        <v>30</v>
      </c>
      <c r="C1461" s="6">
        <v>44496.605555555558</v>
      </c>
      <c r="D1461" s="5">
        <v>63.75</v>
      </c>
      <c r="E1461" s="6">
        <v>44497.385416666664</v>
      </c>
      <c r="F1461">
        <v>81.349999999999994</v>
      </c>
      <c r="G1461" s="7">
        <v>0.27610000000000001</v>
      </c>
      <c r="H1461">
        <v>15329.45</v>
      </c>
      <c r="I1461" s="7">
        <v>0.25330000000000003</v>
      </c>
      <c r="J1461">
        <v>949.25070000000005</v>
      </c>
      <c r="K1461">
        <v>60514.73</v>
      </c>
      <c r="L1461">
        <v>2118275.83</v>
      </c>
      <c r="M1461">
        <v>60</v>
      </c>
      <c r="N1461">
        <v>255.49</v>
      </c>
      <c r="O1461" s="7">
        <v>-0.34200000000000003</v>
      </c>
      <c r="P1461" s="7">
        <v>0.27610000000000001</v>
      </c>
      <c r="Q1461" t="s">
        <v>535</v>
      </c>
      <c r="S1461" s="2">
        <f t="shared" si="246"/>
        <v>44496</v>
      </c>
      <c r="T1461" t="s">
        <v>624</v>
      </c>
      <c r="U1461" s="5">
        <v>63.75</v>
      </c>
      <c r="V1461">
        <v>81.349999999999994</v>
      </c>
      <c r="W1461">
        <f t="shared" si="248"/>
        <v>12083475.410596749</v>
      </c>
      <c r="X1461">
        <f t="shared" si="243"/>
        <v>30208.688526491871</v>
      </c>
      <c r="Y1461">
        <f t="shared" si="244"/>
        <v>475</v>
      </c>
      <c r="Z1461">
        <f t="shared" si="245"/>
        <v>7670.7749999999933</v>
      </c>
      <c r="AA1461" s="5">
        <f t="shared" si="247"/>
        <v>12098816.96059675</v>
      </c>
      <c r="AB1461" s="24">
        <f>IFERROR(AA1461/MAX($J$3:AA1461)-1,"")</f>
        <v>-1.6605708823087539E-2</v>
      </c>
      <c r="AJ1461" s="6"/>
      <c r="AL1461" s="6"/>
      <c r="AN1461" s="7"/>
      <c r="AP1461" s="7"/>
      <c r="AU1461" s="6"/>
      <c r="AV1461" s="7"/>
      <c r="AW1461" s="6"/>
      <c r="AY1461" s="7"/>
      <c r="BA1461" s="7"/>
      <c r="BG1461" s="7"/>
      <c r="BH1461" s="7"/>
    </row>
    <row r="1462" spans="1:60" x14ac:dyDescent="0.45">
      <c r="A1462" t="s">
        <v>623</v>
      </c>
      <c r="B1462" t="s">
        <v>30</v>
      </c>
      <c r="C1462" s="6">
        <v>44497.416666666664</v>
      </c>
      <c r="D1462" s="5">
        <v>38.9</v>
      </c>
      <c r="E1462" s="6">
        <v>44497.638194444444</v>
      </c>
      <c r="F1462">
        <v>188.2</v>
      </c>
      <c r="G1462" s="7">
        <v>3.8380000000000001</v>
      </c>
      <c r="H1462">
        <v>225771.97</v>
      </c>
      <c r="I1462" s="7">
        <v>3.7797000000000001</v>
      </c>
      <c r="J1462">
        <v>1535.5609999999999</v>
      </c>
      <c r="K1462">
        <v>59733.32</v>
      </c>
      <c r="L1462">
        <v>2172435.65</v>
      </c>
      <c r="M1462">
        <v>320</v>
      </c>
      <c r="N1462">
        <v>705.54</v>
      </c>
      <c r="O1462" s="7">
        <v>-0.3175</v>
      </c>
      <c r="P1462" s="7">
        <v>3.8445</v>
      </c>
      <c r="Q1462" t="s">
        <v>535</v>
      </c>
      <c r="S1462" s="2">
        <f t="shared" si="246"/>
        <v>44497</v>
      </c>
      <c r="T1462" t="s">
        <v>623</v>
      </c>
      <c r="U1462" s="5">
        <v>38.9</v>
      </c>
      <c r="V1462">
        <v>188.2</v>
      </c>
      <c r="W1462">
        <f t="shared" si="248"/>
        <v>12098816.96059675</v>
      </c>
      <c r="X1462">
        <f t="shared" si="243"/>
        <v>30247.042401491875</v>
      </c>
      <c r="Y1462">
        <f t="shared" si="244"/>
        <v>775</v>
      </c>
      <c r="Z1462">
        <f t="shared" si="245"/>
        <v>113947.47499999999</v>
      </c>
      <c r="AA1462" s="5" t="str">
        <f t="shared" si="247"/>
        <v/>
      </c>
      <c r="AB1462" s="24" t="str">
        <f>IFERROR(AA1462/MAX($J$3:AA1462)-1,"")</f>
        <v/>
      </c>
      <c r="AJ1462" s="6"/>
      <c r="AL1462" s="6"/>
      <c r="AN1462" s="7"/>
      <c r="AP1462" s="7"/>
      <c r="AU1462" s="6"/>
      <c r="AV1462" s="7"/>
      <c r="AW1462" s="6"/>
      <c r="AY1462" s="7"/>
      <c r="BA1462" s="7"/>
      <c r="BG1462" s="7"/>
      <c r="BH1462" s="7"/>
    </row>
    <row r="1463" spans="1:60" x14ac:dyDescent="0.45">
      <c r="A1463" t="s">
        <v>622</v>
      </c>
      <c r="B1463" t="s">
        <v>30</v>
      </c>
      <c r="C1463" s="6">
        <v>44497.42291666667</v>
      </c>
      <c r="D1463" s="5">
        <v>59</v>
      </c>
      <c r="E1463" s="6">
        <v>44497.638194444444</v>
      </c>
      <c r="F1463">
        <v>237.35</v>
      </c>
      <c r="G1463" s="7">
        <v>3.0228999999999999</v>
      </c>
      <c r="H1463">
        <v>177547.51</v>
      </c>
      <c r="I1463" s="7">
        <v>2.9727000000000001</v>
      </c>
      <c r="J1463">
        <v>1012.321</v>
      </c>
      <c r="K1463">
        <v>59726.96</v>
      </c>
      <c r="L1463">
        <v>2349983.16</v>
      </c>
      <c r="M1463">
        <v>311</v>
      </c>
      <c r="N1463">
        <v>570.89</v>
      </c>
      <c r="O1463" s="7">
        <v>-0.1898</v>
      </c>
      <c r="P1463" s="7">
        <v>3.0356000000000001</v>
      </c>
      <c r="Q1463" t="s">
        <v>535</v>
      </c>
      <c r="S1463" s="2">
        <f t="shared" si="246"/>
        <v>44497</v>
      </c>
      <c r="T1463" t="s">
        <v>622</v>
      </c>
      <c r="U1463" s="5">
        <v>59</v>
      </c>
      <c r="V1463">
        <v>237.35</v>
      </c>
      <c r="W1463">
        <f t="shared" si="248"/>
        <v>12098816.96059675</v>
      </c>
      <c r="X1463">
        <f t="shared" si="243"/>
        <v>30247.042401491875</v>
      </c>
      <c r="Y1463">
        <f t="shared" si="244"/>
        <v>525</v>
      </c>
      <c r="Z1463">
        <f t="shared" si="245"/>
        <v>92077.912499999991</v>
      </c>
      <c r="AA1463" s="5" t="str">
        <f t="shared" si="247"/>
        <v/>
      </c>
      <c r="AB1463" s="24" t="str">
        <f>IFERROR(AA1463/MAX($J$3:AA1463)-1,"")</f>
        <v/>
      </c>
      <c r="AJ1463" s="6"/>
      <c r="AL1463" s="6"/>
      <c r="AN1463" s="7"/>
      <c r="AP1463" s="7"/>
      <c r="AU1463" s="6"/>
      <c r="AV1463" s="7"/>
      <c r="AW1463" s="6"/>
      <c r="AY1463" s="7"/>
      <c r="BA1463" s="7"/>
      <c r="BG1463" s="7"/>
      <c r="BH1463" s="7"/>
    </row>
    <row r="1464" spans="1:60" x14ac:dyDescent="0.45">
      <c r="A1464" t="s">
        <v>989</v>
      </c>
      <c r="B1464" t="s">
        <v>30</v>
      </c>
      <c r="C1464" s="6">
        <v>44497.520833333336</v>
      </c>
      <c r="D1464" s="5">
        <v>145.1</v>
      </c>
      <c r="E1464" s="6">
        <v>44497.638194444444</v>
      </c>
      <c r="F1464">
        <v>214.9</v>
      </c>
      <c r="G1464" s="7">
        <v>0.48099999999999998</v>
      </c>
      <c r="H1464">
        <v>27644.03</v>
      </c>
      <c r="I1464" s="7">
        <v>0.45619999999999999</v>
      </c>
      <c r="J1464">
        <v>417.58359999999999</v>
      </c>
      <c r="K1464">
        <v>60591.38</v>
      </c>
      <c r="L1464">
        <v>2145919.86</v>
      </c>
      <c r="M1464">
        <v>170</v>
      </c>
      <c r="N1464">
        <v>162.61000000000001</v>
      </c>
      <c r="O1464" s="7">
        <v>-0.152</v>
      </c>
      <c r="P1464" s="7">
        <v>0.48099999999999998</v>
      </c>
      <c r="Q1464" t="s">
        <v>535</v>
      </c>
      <c r="S1464" s="2">
        <f t="shared" si="246"/>
        <v>44497</v>
      </c>
      <c r="T1464" t="s">
        <v>989</v>
      </c>
      <c r="U1464" s="5">
        <v>145.1</v>
      </c>
      <c r="V1464">
        <v>214.9</v>
      </c>
      <c r="W1464">
        <f t="shared" si="248"/>
        <v>12098816.96059675</v>
      </c>
      <c r="X1464">
        <f t="shared" si="243"/>
        <v>30247.042401491875</v>
      </c>
      <c r="Y1464">
        <f t="shared" si="244"/>
        <v>200</v>
      </c>
      <c r="Z1464">
        <f t="shared" si="245"/>
        <v>13240.000000000004</v>
      </c>
      <c r="AA1464" s="5" t="str">
        <f t="shared" si="247"/>
        <v/>
      </c>
      <c r="AB1464" s="24" t="str">
        <f>IFERROR(AA1464/MAX($J$3:AA1464)-1,"")</f>
        <v/>
      </c>
      <c r="AJ1464" s="6"/>
      <c r="AL1464" s="6"/>
      <c r="AN1464" s="7"/>
      <c r="AP1464" s="7"/>
      <c r="AU1464" s="6"/>
      <c r="AV1464" s="7"/>
      <c r="AW1464" s="6"/>
      <c r="AY1464" s="7"/>
      <c r="BA1464" s="7"/>
      <c r="BG1464" s="7"/>
      <c r="BH1464" s="7"/>
    </row>
    <row r="1465" spans="1:60" x14ac:dyDescent="0.45">
      <c r="A1465" t="s">
        <v>1034</v>
      </c>
      <c r="B1465" t="s">
        <v>30</v>
      </c>
      <c r="C1465" s="6">
        <v>44497.537499999999</v>
      </c>
      <c r="D1465" s="5">
        <v>153.4</v>
      </c>
      <c r="E1465" s="6">
        <v>44497.638194444444</v>
      </c>
      <c r="F1465">
        <v>245.15</v>
      </c>
      <c r="G1465" s="7">
        <v>0.59809999999999997</v>
      </c>
      <c r="H1465">
        <v>34653.480000000003</v>
      </c>
      <c r="I1465" s="7">
        <v>0.57210000000000005</v>
      </c>
      <c r="J1465">
        <v>394.84620000000001</v>
      </c>
      <c r="K1465">
        <v>60569.4</v>
      </c>
      <c r="L1465">
        <v>2180573.34</v>
      </c>
      <c r="M1465">
        <v>146</v>
      </c>
      <c r="N1465">
        <v>237.35</v>
      </c>
      <c r="O1465" s="7">
        <v>-5.5399999999999998E-2</v>
      </c>
      <c r="P1465" s="7">
        <v>0.59809999999999997</v>
      </c>
      <c r="Q1465" t="s">
        <v>535</v>
      </c>
      <c r="S1465" s="2">
        <f t="shared" si="246"/>
        <v>44497</v>
      </c>
      <c r="T1465" t="s">
        <v>1034</v>
      </c>
      <c r="U1465" s="5">
        <v>153.4</v>
      </c>
      <c r="V1465">
        <v>245.15</v>
      </c>
      <c r="W1465">
        <f t="shared" si="248"/>
        <v>12098816.96059675</v>
      </c>
      <c r="X1465">
        <f t="shared" si="243"/>
        <v>30247.042401491875</v>
      </c>
      <c r="Y1465">
        <f t="shared" si="244"/>
        <v>200</v>
      </c>
      <c r="Z1465">
        <f t="shared" si="245"/>
        <v>17552.900000000001</v>
      </c>
      <c r="AA1465" s="5">
        <f t="shared" si="247"/>
        <v>12335635.248096749</v>
      </c>
      <c r="AB1465" s="24">
        <f>IFERROR(AA1465/MAX($J$3:AA1465)-1,"")</f>
        <v>0</v>
      </c>
      <c r="AJ1465" s="6"/>
      <c r="AL1465" s="6"/>
      <c r="AN1465" s="7"/>
      <c r="AP1465" s="7"/>
      <c r="AU1465" s="6"/>
      <c r="AV1465" s="7"/>
      <c r="AW1465" s="6"/>
      <c r="AY1465" s="7"/>
      <c r="BA1465" s="7"/>
      <c r="BG1465" s="7"/>
      <c r="BH1465" s="7"/>
    </row>
    <row r="1466" spans="1:60" x14ac:dyDescent="0.45">
      <c r="A1466" t="s">
        <v>612</v>
      </c>
      <c r="B1466" t="s">
        <v>30</v>
      </c>
      <c r="C1466" s="6">
        <v>44498.589583333334</v>
      </c>
      <c r="D1466" s="5">
        <v>118.75</v>
      </c>
      <c r="E1466" s="6">
        <v>44501.385416666664</v>
      </c>
      <c r="F1466">
        <v>58.4</v>
      </c>
      <c r="G1466" s="7">
        <v>-0.50819999999999999</v>
      </c>
      <c r="H1466">
        <v>-32303.13</v>
      </c>
      <c r="I1466" s="7">
        <v>-0.52310000000000001</v>
      </c>
      <c r="J1466">
        <v>519.99929999999995</v>
      </c>
      <c r="K1466">
        <v>61749.91</v>
      </c>
      <c r="L1466">
        <v>2317680.02</v>
      </c>
      <c r="M1466">
        <v>83</v>
      </c>
      <c r="N1466">
        <v>-389.19</v>
      </c>
      <c r="O1466" s="7">
        <v>-0.50819999999999999</v>
      </c>
      <c r="P1466" s="7">
        <v>0.22819999999999999</v>
      </c>
      <c r="Q1466" t="s">
        <v>535</v>
      </c>
      <c r="S1466" s="2">
        <f t="shared" si="246"/>
        <v>44498</v>
      </c>
      <c r="T1466" t="s">
        <v>612</v>
      </c>
      <c r="U1466" s="5">
        <v>118.75</v>
      </c>
      <c r="V1466">
        <v>58.4</v>
      </c>
      <c r="W1466">
        <f t="shared" si="248"/>
        <v>12335635.248096749</v>
      </c>
      <c r="X1466">
        <f t="shared" si="243"/>
        <v>30839.088120241875</v>
      </c>
      <c r="Y1466">
        <f t="shared" si="244"/>
        <v>250</v>
      </c>
      <c r="Z1466">
        <f t="shared" si="245"/>
        <v>-15530.375000000002</v>
      </c>
      <c r="AA1466" s="5" t="str">
        <f t="shared" si="247"/>
        <v/>
      </c>
      <c r="AB1466" s="24" t="str">
        <f>IFERROR(AA1466/MAX($J$3:AA1466)-1,"")</f>
        <v/>
      </c>
      <c r="AJ1466" s="6"/>
      <c r="AL1466" s="6"/>
      <c r="AN1466" s="7"/>
      <c r="AP1466" s="7"/>
      <c r="AU1466" s="6"/>
      <c r="AV1466" s="7"/>
      <c r="AW1466" s="6"/>
      <c r="AY1466" s="7"/>
      <c r="BA1466" s="7"/>
      <c r="BG1466" s="7"/>
      <c r="BH1466" s="7"/>
    </row>
    <row r="1467" spans="1:60" x14ac:dyDescent="0.45">
      <c r="A1467" t="s">
        <v>618</v>
      </c>
      <c r="B1467" t="s">
        <v>30</v>
      </c>
      <c r="C1467" s="6">
        <v>44498.595833333333</v>
      </c>
      <c r="D1467" s="5">
        <v>120.35</v>
      </c>
      <c r="E1467" s="6">
        <v>44501.385416666664</v>
      </c>
      <c r="F1467">
        <v>46.05</v>
      </c>
      <c r="G1467" s="7">
        <v>-0.61739999999999995</v>
      </c>
      <c r="H1467">
        <v>-38990.050000000003</v>
      </c>
      <c r="I1467" s="7">
        <v>-0.63119999999999998</v>
      </c>
      <c r="J1467">
        <v>513.27009999999996</v>
      </c>
      <c r="K1467">
        <v>61772.05</v>
      </c>
      <c r="L1467">
        <v>2278689.9700000002</v>
      </c>
      <c r="M1467">
        <v>74</v>
      </c>
      <c r="N1467">
        <v>-526.89</v>
      </c>
      <c r="O1467" s="7">
        <v>-0.61739999999999995</v>
      </c>
      <c r="P1467" s="7">
        <v>3.1199999999999999E-2</v>
      </c>
      <c r="Q1467" t="s">
        <v>535</v>
      </c>
      <c r="S1467" s="2">
        <f t="shared" si="246"/>
        <v>44498</v>
      </c>
      <c r="T1467" t="s">
        <v>618</v>
      </c>
      <c r="U1467" s="5">
        <v>120.35</v>
      </c>
      <c r="V1467">
        <v>46.05</v>
      </c>
      <c r="W1467">
        <f t="shared" si="248"/>
        <v>12335635.248096749</v>
      </c>
      <c r="X1467">
        <f t="shared" si="243"/>
        <v>30839.088120241875</v>
      </c>
      <c r="Y1467">
        <f t="shared" si="244"/>
        <v>250</v>
      </c>
      <c r="Z1467">
        <f t="shared" si="245"/>
        <v>-18991</v>
      </c>
      <c r="AA1467" s="5">
        <f t="shared" si="247"/>
        <v>12301113.873096749</v>
      </c>
      <c r="AB1467" s="24">
        <f>IFERROR(AA1467/MAX($J$3:AA1467)-1,"")</f>
        <v>-2.7985080869934453E-3</v>
      </c>
      <c r="AJ1467" s="6"/>
      <c r="AL1467" s="6"/>
      <c r="AN1467" s="7"/>
      <c r="AP1467" s="7"/>
      <c r="AU1467" s="6"/>
      <c r="AV1467" s="7"/>
      <c r="AW1467" s="6"/>
      <c r="AY1467" s="7"/>
      <c r="BA1467" s="7"/>
      <c r="BG1467" s="7"/>
      <c r="BH1467" s="7"/>
    </row>
    <row r="1468" spans="1:60" x14ac:dyDescent="0.45">
      <c r="A1468" t="s">
        <v>542</v>
      </c>
      <c r="B1468" t="s">
        <v>30</v>
      </c>
      <c r="C1468" s="6">
        <v>44501.417361111111</v>
      </c>
      <c r="D1468" s="5">
        <v>137.6</v>
      </c>
      <c r="E1468" s="6">
        <v>44502.385416666664</v>
      </c>
      <c r="F1468">
        <v>218.25</v>
      </c>
      <c r="G1468" s="7">
        <v>0.58609999999999995</v>
      </c>
      <c r="H1468">
        <v>34396.17</v>
      </c>
      <c r="I1468" s="7">
        <v>0.56030000000000002</v>
      </c>
      <c r="J1468">
        <v>446.17329999999998</v>
      </c>
      <c r="K1468">
        <v>61393.45</v>
      </c>
      <c r="L1468">
        <v>2313086.14</v>
      </c>
      <c r="M1468">
        <v>331</v>
      </c>
      <c r="N1468">
        <v>103.92</v>
      </c>
      <c r="O1468" s="7">
        <v>-0.33360000000000001</v>
      </c>
      <c r="P1468" s="7">
        <v>0.74199999999999999</v>
      </c>
      <c r="Q1468" t="s">
        <v>535</v>
      </c>
      <c r="S1468" s="2">
        <f t="shared" si="246"/>
        <v>44501</v>
      </c>
      <c r="T1468" t="s">
        <v>542</v>
      </c>
      <c r="U1468" s="5">
        <v>137.6</v>
      </c>
      <c r="V1468">
        <v>218.25</v>
      </c>
      <c r="W1468">
        <f t="shared" si="248"/>
        <v>12301113.873096749</v>
      </c>
      <c r="X1468">
        <f t="shared" si="243"/>
        <v>30752.784682741873</v>
      </c>
      <c r="Y1468">
        <f t="shared" si="244"/>
        <v>225</v>
      </c>
      <c r="Z1468">
        <f t="shared" si="245"/>
        <v>17345.587499999998</v>
      </c>
      <c r="AA1468" s="5" t="str">
        <f t="shared" si="247"/>
        <v/>
      </c>
      <c r="AB1468" s="24" t="str">
        <f>IFERROR(AA1468/MAX($J$3:AA1468)-1,"")</f>
        <v/>
      </c>
      <c r="AJ1468" s="6"/>
      <c r="AL1468" s="6"/>
      <c r="AN1468" s="7"/>
      <c r="AP1468" s="7"/>
      <c r="AU1468" s="6"/>
      <c r="AV1468" s="7"/>
      <c r="AW1468" s="6"/>
      <c r="AY1468" s="7"/>
      <c r="BA1468" s="7"/>
      <c r="BG1468" s="7"/>
      <c r="BH1468" s="7"/>
    </row>
    <row r="1469" spans="1:60" x14ac:dyDescent="0.45">
      <c r="A1469" t="s">
        <v>543</v>
      </c>
      <c r="B1469" t="s">
        <v>30</v>
      </c>
      <c r="C1469" s="6">
        <v>44501.56527777778</v>
      </c>
      <c r="D1469" s="5">
        <v>139.5</v>
      </c>
      <c r="E1469" s="6">
        <v>44502.385416666664</v>
      </c>
      <c r="F1469">
        <v>180.2</v>
      </c>
      <c r="G1469" s="7">
        <v>0.2918</v>
      </c>
      <c r="H1469">
        <v>16523.47</v>
      </c>
      <c r="I1469" s="7">
        <v>0.26879999999999998</v>
      </c>
      <c r="J1469">
        <v>440.59070000000003</v>
      </c>
      <c r="K1469">
        <v>61462.400000000001</v>
      </c>
      <c r="L1469">
        <v>2329609.62</v>
      </c>
      <c r="M1469">
        <v>118</v>
      </c>
      <c r="N1469">
        <v>140.03</v>
      </c>
      <c r="O1469" s="7">
        <v>-2.9399999999999999E-2</v>
      </c>
      <c r="P1469" s="7">
        <v>0.433</v>
      </c>
      <c r="Q1469" t="s">
        <v>535</v>
      </c>
      <c r="S1469" s="2">
        <f t="shared" si="246"/>
        <v>44501</v>
      </c>
      <c r="T1469" t="s">
        <v>543</v>
      </c>
      <c r="U1469" s="5">
        <v>139.5</v>
      </c>
      <c r="V1469">
        <v>180.2</v>
      </c>
      <c r="W1469">
        <f t="shared" si="248"/>
        <v>12301113.873096749</v>
      </c>
      <c r="X1469">
        <f t="shared" si="243"/>
        <v>30752.784682741873</v>
      </c>
      <c r="Y1469">
        <f t="shared" si="244"/>
        <v>225</v>
      </c>
      <c r="Z1469">
        <f t="shared" si="245"/>
        <v>8438.1749999999975</v>
      </c>
      <c r="AA1469" s="5" t="str">
        <f t="shared" si="247"/>
        <v/>
      </c>
      <c r="AB1469" s="24" t="str">
        <f>IFERROR(AA1469/MAX($J$3:AA1469)-1,"")</f>
        <v/>
      </c>
      <c r="AJ1469" s="6"/>
      <c r="AL1469" s="6"/>
      <c r="AN1469" s="7"/>
      <c r="AP1469" s="7"/>
      <c r="AU1469" s="6"/>
      <c r="AV1469" s="7"/>
      <c r="AW1469" s="6"/>
      <c r="AY1469" s="7"/>
      <c r="BA1469" s="7"/>
      <c r="BG1469" s="7"/>
      <c r="BH1469" s="7"/>
    </row>
    <row r="1470" spans="1:60" x14ac:dyDescent="0.45">
      <c r="A1470" t="s">
        <v>613</v>
      </c>
      <c r="B1470" t="s">
        <v>30</v>
      </c>
      <c r="C1470" s="6">
        <v>44501.568055555559</v>
      </c>
      <c r="D1470" s="5">
        <v>129.44999999999999</v>
      </c>
      <c r="E1470" s="6">
        <v>44502.385416666664</v>
      </c>
      <c r="F1470">
        <v>144.94999999999999</v>
      </c>
      <c r="G1470" s="7">
        <v>0.1197</v>
      </c>
      <c r="H1470">
        <v>6001.37</v>
      </c>
      <c r="I1470" s="7">
        <v>9.8500000000000004E-2</v>
      </c>
      <c r="J1470">
        <v>470.47410000000002</v>
      </c>
      <c r="K1470">
        <v>60902.87</v>
      </c>
      <c r="L1470">
        <v>2186574.71</v>
      </c>
      <c r="M1470">
        <v>114</v>
      </c>
      <c r="N1470">
        <v>52.64</v>
      </c>
      <c r="O1470" s="7">
        <v>-4.9799999999999997E-2</v>
      </c>
      <c r="P1470" s="7">
        <v>0.26419999999999999</v>
      </c>
      <c r="Q1470" t="s">
        <v>535</v>
      </c>
      <c r="S1470" s="2">
        <f t="shared" si="246"/>
        <v>44501</v>
      </c>
      <c r="T1470" t="s">
        <v>613</v>
      </c>
      <c r="U1470" s="5">
        <v>129.44999999999999</v>
      </c>
      <c r="V1470">
        <v>144.94999999999999</v>
      </c>
      <c r="W1470">
        <f t="shared" si="248"/>
        <v>12301113.873096749</v>
      </c>
      <c r="X1470">
        <f t="shared" si="243"/>
        <v>30752.784682741873</v>
      </c>
      <c r="Y1470">
        <f t="shared" si="244"/>
        <v>250</v>
      </c>
      <c r="Z1470">
        <f t="shared" si="245"/>
        <v>3189</v>
      </c>
      <c r="AA1470" s="5" t="str">
        <f t="shared" si="247"/>
        <v/>
      </c>
      <c r="AB1470" s="24" t="str">
        <f>IFERROR(AA1470/MAX($J$3:AA1470)-1,"")</f>
        <v/>
      </c>
      <c r="AJ1470" s="6"/>
      <c r="AL1470" s="6"/>
      <c r="AN1470" s="7"/>
      <c r="AP1470" s="7"/>
      <c r="AU1470" s="6"/>
      <c r="AV1470" s="7"/>
      <c r="AW1470" s="6"/>
      <c r="AY1470" s="7"/>
      <c r="BA1470" s="7"/>
      <c r="BG1470" s="7"/>
      <c r="BH1470" s="7"/>
    </row>
    <row r="1471" spans="1:60" x14ac:dyDescent="0.45">
      <c r="A1471" t="s">
        <v>614</v>
      </c>
      <c r="B1471" t="s">
        <v>30</v>
      </c>
      <c r="C1471" s="6">
        <v>44501.601388888892</v>
      </c>
      <c r="D1471" s="5">
        <v>124</v>
      </c>
      <c r="E1471" s="6">
        <v>44502.385416666664</v>
      </c>
      <c r="F1471">
        <v>113.4</v>
      </c>
      <c r="G1471" s="7">
        <v>-8.5500000000000007E-2</v>
      </c>
      <c r="H1471">
        <v>-6375.32</v>
      </c>
      <c r="I1471" s="7">
        <v>-0.1046</v>
      </c>
      <c r="J1471">
        <v>491.39229999999998</v>
      </c>
      <c r="K1471">
        <v>60932.639999999999</v>
      </c>
      <c r="L1471">
        <v>2180199.39</v>
      </c>
      <c r="M1471">
        <v>66</v>
      </c>
      <c r="N1471">
        <v>-96.6</v>
      </c>
      <c r="O1471" s="7">
        <v>-0.19350000000000001</v>
      </c>
      <c r="P1471" s="7">
        <v>5.9700000000000003E-2</v>
      </c>
      <c r="Q1471" t="s">
        <v>535</v>
      </c>
      <c r="S1471" s="2">
        <f t="shared" si="246"/>
        <v>44501</v>
      </c>
      <c r="T1471" t="s">
        <v>614</v>
      </c>
      <c r="U1471" s="5">
        <v>124</v>
      </c>
      <c r="V1471">
        <v>113.4</v>
      </c>
      <c r="W1471">
        <f t="shared" si="248"/>
        <v>12301113.873096749</v>
      </c>
      <c r="X1471">
        <f t="shared" si="243"/>
        <v>30752.784682741873</v>
      </c>
      <c r="Y1471">
        <f t="shared" si="244"/>
        <v>250</v>
      </c>
      <c r="Z1471">
        <f t="shared" si="245"/>
        <v>-3243.4999999999973</v>
      </c>
      <c r="AA1471" s="5">
        <f t="shared" si="247"/>
        <v>12326843.135596748</v>
      </c>
      <c r="AB1471" s="24">
        <f>IFERROR(AA1471/MAX($J$3:AA1471)-1,"")</f>
        <v>-7.1274095927542636E-4</v>
      </c>
      <c r="AJ1471" s="6"/>
      <c r="AL1471" s="6"/>
      <c r="AN1471" s="7"/>
      <c r="AP1471" s="7"/>
      <c r="AU1471" s="6"/>
      <c r="AV1471" s="7"/>
      <c r="AW1471" s="6"/>
      <c r="AY1471" s="7"/>
      <c r="BA1471" s="7"/>
      <c r="BG1471" s="7"/>
      <c r="BH1471" s="7"/>
    </row>
    <row r="1472" spans="1:60" x14ac:dyDescent="0.45">
      <c r="A1472" t="s">
        <v>616</v>
      </c>
      <c r="B1472" t="s">
        <v>30</v>
      </c>
      <c r="C1472" s="6">
        <v>44502.438888888886</v>
      </c>
      <c r="D1472" s="5">
        <v>78.95</v>
      </c>
      <c r="E1472" s="6">
        <v>44503.385416666664</v>
      </c>
      <c r="F1472">
        <v>30</v>
      </c>
      <c r="G1472" s="7">
        <v>-0.62</v>
      </c>
      <c r="H1472">
        <v>-39073.31</v>
      </c>
      <c r="I1472" s="7">
        <v>-0.63380000000000003</v>
      </c>
      <c r="J1472">
        <v>780.84929999999997</v>
      </c>
      <c r="K1472">
        <v>61648.05</v>
      </c>
      <c r="L1472">
        <v>2290536.31</v>
      </c>
      <c r="M1472">
        <v>300</v>
      </c>
      <c r="N1472">
        <v>-130.24</v>
      </c>
      <c r="O1472" s="7">
        <v>-0.62</v>
      </c>
      <c r="P1472" s="7">
        <v>0.39079999999999998</v>
      </c>
      <c r="Q1472" t="s">
        <v>535</v>
      </c>
      <c r="S1472" s="2">
        <f t="shared" si="246"/>
        <v>44502</v>
      </c>
      <c r="T1472" t="s">
        <v>616</v>
      </c>
      <c r="U1472" s="5">
        <v>78.95</v>
      </c>
      <c r="V1472">
        <v>30</v>
      </c>
      <c r="W1472">
        <f t="shared" si="248"/>
        <v>12326843.135596748</v>
      </c>
      <c r="X1472">
        <f t="shared" si="243"/>
        <v>30817.107838991873</v>
      </c>
      <c r="Y1472">
        <f t="shared" si="244"/>
        <v>400</v>
      </c>
      <c r="Z1472">
        <f t="shared" si="245"/>
        <v>-20015.800000000003</v>
      </c>
      <c r="AA1472" s="5" t="str">
        <f t="shared" si="247"/>
        <v/>
      </c>
      <c r="AB1472" s="24" t="str">
        <f>IFERROR(AA1472/MAX($J$3:AA1472)-1,"")</f>
        <v/>
      </c>
      <c r="AJ1472" s="6"/>
      <c r="AL1472" s="6"/>
      <c r="AN1472" s="7"/>
      <c r="AP1472" s="7"/>
      <c r="AU1472" s="6"/>
      <c r="AV1472" s="7"/>
      <c r="AW1472" s="6"/>
      <c r="AY1472" s="7"/>
      <c r="BA1472" s="7"/>
      <c r="BG1472" s="7"/>
      <c r="BH1472" s="7"/>
    </row>
    <row r="1473" spans="1:60" x14ac:dyDescent="0.45">
      <c r="A1473" t="s">
        <v>615</v>
      </c>
      <c r="B1473" t="s">
        <v>30</v>
      </c>
      <c r="C1473" s="6">
        <v>44502.443749999999</v>
      </c>
      <c r="D1473" s="5">
        <v>80.849999999999994</v>
      </c>
      <c r="E1473" s="6">
        <v>44503.385416666664</v>
      </c>
      <c r="F1473">
        <v>18.7</v>
      </c>
      <c r="G1473" s="7">
        <v>-0.76870000000000005</v>
      </c>
      <c r="H1473">
        <v>-48191.12</v>
      </c>
      <c r="I1473" s="7">
        <v>-0.78100000000000003</v>
      </c>
      <c r="J1473">
        <v>763.17579999999998</v>
      </c>
      <c r="K1473">
        <v>61702.76</v>
      </c>
      <c r="L1473">
        <v>2242345.19</v>
      </c>
      <c r="M1473">
        <v>293</v>
      </c>
      <c r="N1473">
        <v>-164.47</v>
      </c>
      <c r="O1473" s="7">
        <v>-0.76870000000000005</v>
      </c>
      <c r="P1473" s="7">
        <v>2.6599999999999999E-2</v>
      </c>
      <c r="Q1473" t="s">
        <v>535</v>
      </c>
      <c r="S1473" s="2">
        <f t="shared" si="246"/>
        <v>44502</v>
      </c>
      <c r="T1473" t="s">
        <v>615</v>
      </c>
      <c r="U1473" s="5">
        <v>80.849999999999994</v>
      </c>
      <c r="V1473">
        <v>18.7</v>
      </c>
      <c r="W1473">
        <f t="shared" si="248"/>
        <v>12326843.135596748</v>
      </c>
      <c r="X1473">
        <f t="shared" si="243"/>
        <v>30817.107838991873</v>
      </c>
      <c r="Y1473">
        <f t="shared" si="244"/>
        <v>375</v>
      </c>
      <c r="Z1473">
        <f t="shared" si="245"/>
        <v>-23679.562499999996</v>
      </c>
      <c r="AA1473" s="5" t="str">
        <f t="shared" si="247"/>
        <v/>
      </c>
      <c r="AB1473" s="24" t="str">
        <f>IFERROR(AA1473/MAX($J$3:AA1473)-1,"")</f>
        <v/>
      </c>
      <c r="AJ1473" s="6"/>
      <c r="AL1473" s="6"/>
      <c r="AN1473" s="7"/>
      <c r="AP1473" s="7"/>
      <c r="AU1473" s="6"/>
      <c r="AV1473" s="7"/>
      <c r="AW1473" s="6"/>
      <c r="AY1473" s="7"/>
      <c r="BA1473" s="7"/>
      <c r="BG1473" s="7"/>
      <c r="BH1473" s="7"/>
    </row>
    <row r="1474" spans="1:60" x14ac:dyDescent="0.45">
      <c r="A1474" t="s">
        <v>616</v>
      </c>
      <c r="B1474" t="s">
        <v>30</v>
      </c>
      <c r="C1474" s="6">
        <v>44502.538194444445</v>
      </c>
      <c r="D1474" s="5">
        <v>85.1</v>
      </c>
      <c r="E1474" s="6">
        <v>44503.385416666664</v>
      </c>
      <c r="F1474">
        <v>30</v>
      </c>
      <c r="G1474" s="7">
        <v>-0.64749999999999996</v>
      </c>
      <c r="H1474">
        <v>-40255.49</v>
      </c>
      <c r="I1474" s="7">
        <v>-0.66100000000000003</v>
      </c>
      <c r="J1474">
        <v>715.6404</v>
      </c>
      <c r="K1474">
        <v>60901</v>
      </c>
      <c r="L1474">
        <v>2139943.9</v>
      </c>
      <c r="M1474">
        <v>157</v>
      </c>
      <c r="N1474">
        <v>-256.39999999999998</v>
      </c>
      <c r="O1474" s="7">
        <v>-0.64749999999999996</v>
      </c>
      <c r="P1474" s="7">
        <v>0.29020000000000001</v>
      </c>
      <c r="Q1474" t="s">
        <v>535</v>
      </c>
      <c r="S1474" s="2">
        <f t="shared" si="246"/>
        <v>44502</v>
      </c>
      <c r="T1474" t="s">
        <v>616</v>
      </c>
      <c r="U1474" s="5">
        <v>85.1</v>
      </c>
      <c r="V1474">
        <v>30</v>
      </c>
      <c r="W1474">
        <f t="shared" si="248"/>
        <v>12326843.135596748</v>
      </c>
      <c r="X1474">
        <f t="shared" ref="X1474:X1537" si="249">W1474*0.25%</f>
        <v>30817.107838991873</v>
      </c>
      <c r="Y1474">
        <f t="shared" ref="Y1474:Y1537" si="250">MROUND(X1474/U1474,25)</f>
        <v>350</v>
      </c>
      <c r="Z1474">
        <f t="shared" ref="Z1474:Z1537" si="251">Y1474*((V1474*0.99)-(U1474*1.01))</f>
        <v>-19687.849999999995</v>
      </c>
      <c r="AA1474" s="5" t="str">
        <f t="shared" si="247"/>
        <v/>
      </c>
      <c r="AB1474" s="24" t="str">
        <f>IFERROR(AA1474/MAX($J$3:AA1474)-1,"")</f>
        <v/>
      </c>
      <c r="AJ1474" s="6"/>
      <c r="AL1474" s="6"/>
      <c r="AN1474" s="7"/>
      <c r="AP1474" s="7"/>
      <c r="AU1474" s="6"/>
      <c r="AV1474" s="7"/>
      <c r="AW1474" s="6"/>
      <c r="AY1474" s="7"/>
      <c r="BA1474" s="7"/>
      <c r="BG1474" s="7"/>
      <c r="BH1474" s="7"/>
    </row>
    <row r="1475" spans="1:60" x14ac:dyDescent="0.45">
      <c r="A1475" t="s">
        <v>615</v>
      </c>
      <c r="B1475" t="s">
        <v>30</v>
      </c>
      <c r="C1475" s="6">
        <v>44502.581944444442</v>
      </c>
      <c r="D1475" s="5">
        <v>70.400000000000006</v>
      </c>
      <c r="E1475" s="6">
        <v>44503.385416666664</v>
      </c>
      <c r="F1475">
        <v>18.7</v>
      </c>
      <c r="G1475" s="7">
        <v>-0.73440000000000005</v>
      </c>
      <c r="H1475">
        <v>-45476.37</v>
      </c>
      <c r="I1475" s="7">
        <v>-0.747</v>
      </c>
      <c r="J1475">
        <v>864.71780000000001</v>
      </c>
      <c r="K1475">
        <v>60876.13</v>
      </c>
      <c r="L1475">
        <v>2094467.53</v>
      </c>
      <c r="M1475">
        <v>94</v>
      </c>
      <c r="N1475">
        <v>-483.79</v>
      </c>
      <c r="O1475" s="7">
        <v>-0.73440000000000005</v>
      </c>
      <c r="P1475" s="7">
        <v>0.17899999999999999</v>
      </c>
      <c r="Q1475" t="s">
        <v>535</v>
      </c>
      <c r="S1475" s="2">
        <f t="shared" ref="S1475:S1538" si="252">DATE(YEAR(C1475),MONTH(C1475),DAY(C1475))</f>
        <v>44502</v>
      </c>
      <c r="T1475" t="s">
        <v>615</v>
      </c>
      <c r="U1475" s="5">
        <v>70.400000000000006</v>
      </c>
      <c r="V1475">
        <v>18.7</v>
      </c>
      <c r="W1475">
        <f t="shared" si="248"/>
        <v>12326843.135596748</v>
      </c>
      <c r="X1475">
        <f t="shared" si="249"/>
        <v>30817.107838991873</v>
      </c>
      <c r="Y1475">
        <f t="shared" si="250"/>
        <v>450</v>
      </c>
      <c r="Z1475">
        <f t="shared" si="251"/>
        <v>-23665.950000000008</v>
      </c>
      <c r="AA1475" s="5">
        <f t="shared" ref="AA1475:AA1538" si="253">IF(S1475&lt;&gt;S1476,W1475+SUMIF($S$2:$S$3590,S1475,$Z$2:$Z$3590),"")</f>
        <v>12239793.973096749</v>
      </c>
      <c r="AB1475" s="24">
        <f>IFERROR(AA1475/MAX($J$3:AA1475)-1,"")</f>
        <v>-7.7694640829127914E-3</v>
      </c>
      <c r="AJ1475" s="6"/>
      <c r="AL1475" s="6"/>
      <c r="AN1475" s="7"/>
      <c r="AP1475" s="7"/>
      <c r="AU1475" s="6"/>
      <c r="AV1475" s="7"/>
      <c r="AW1475" s="6"/>
      <c r="AY1475" s="7"/>
      <c r="BA1475" s="7"/>
      <c r="BG1475" s="7"/>
      <c r="BH1475" s="7"/>
    </row>
    <row r="1476" spans="1:60" x14ac:dyDescent="0.45">
      <c r="A1476" t="s">
        <v>990</v>
      </c>
      <c r="B1476" t="s">
        <v>30</v>
      </c>
      <c r="C1476" s="6">
        <v>44503.544444444444</v>
      </c>
      <c r="D1476" s="5">
        <v>150.30000000000001</v>
      </c>
      <c r="E1476" s="6">
        <v>44503.638194444444</v>
      </c>
      <c r="F1476">
        <v>128.35</v>
      </c>
      <c r="G1476" s="7">
        <v>-0.14599999999999999</v>
      </c>
      <c r="H1476">
        <v>-9952.59</v>
      </c>
      <c r="I1476" s="7">
        <v>-0.1646</v>
      </c>
      <c r="J1476">
        <v>402.3442</v>
      </c>
      <c r="K1476">
        <v>60472.34</v>
      </c>
      <c r="L1476">
        <v>2084514.94</v>
      </c>
      <c r="M1476">
        <v>136</v>
      </c>
      <c r="N1476">
        <v>-73.180000000000007</v>
      </c>
      <c r="O1476" s="7">
        <v>-0.30669999999999997</v>
      </c>
      <c r="P1476" s="7">
        <v>0.26550000000000001</v>
      </c>
      <c r="Q1476" t="s">
        <v>535</v>
      </c>
      <c r="S1476" s="2">
        <f t="shared" si="252"/>
        <v>44503</v>
      </c>
      <c r="T1476" t="s">
        <v>990</v>
      </c>
      <c r="U1476" s="5">
        <v>150.30000000000001</v>
      </c>
      <c r="V1476">
        <v>128.35</v>
      </c>
      <c r="W1476">
        <f t="shared" si="248"/>
        <v>12239793.973096749</v>
      </c>
      <c r="X1476">
        <f t="shared" si="249"/>
        <v>30599.484932741874</v>
      </c>
      <c r="Y1476">
        <f t="shared" si="250"/>
        <v>200</v>
      </c>
      <c r="Z1476">
        <f t="shared" si="251"/>
        <v>-4947.3000000000065</v>
      </c>
      <c r="AA1476" s="5" t="str">
        <f t="shared" si="253"/>
        <v/>
      </c>
      <c r="AB1476" s="24" t="str">
        <f>IFERROR(AA1476/MAX($J$3:AA1476)-1,"")</f>
        <v/>
      </c>
      <c r="AJ1476" s="6"/>
      <c r="AL1476" s="6"/>
      <c r="AN1476" s="7"/>
      <c r="AP1476" s="7"/>
      <c r="AU1476" s="6"/>
      <c r="AV1476" s="7"/>
      <c r="AW1476" s="6"/>
      <c r="AY1476" s="7"/>
      <c r="BA1476" s="7"/>
      <c r="BG1476" s="7"/>
      <c r="BH1476" s="7"/>
    </row>
    <row r="1477" spans="1:60" x14ac:dyDescent="0.45">
      <c r="A1477" t="s">
        <v>991</v>
      </c>
      <c r="B1477" t="s">
        <v>30</v>
      </c>
      <c r="C1477" s="6">
        <v>44503.54791666667</v>
      </c>
      <c r="D1477" s="5">
        <v>136</v>
      </c>
      <c r="E1477" s="6">
        <v>44503.638194444444</v>
      </c>
      <c r="F1477">
        <v>106.4</v>
      </c>
      <c r="G1477" s="7">
        <v>-0.21759999999999999</v>
      </c>
      <c r="H1477">
        <v>-14240.07</v>
      </c>
      <c r="I1477" s="7">
        <v>-0.23549999999999999</v>
      </c>
      <c r="J1477">
        <v>444.66879999999998</v>
      </c>
      <c r="K1477">
        <v>60474.96</v>
      </c>
      <c r="L1477">
        <v>2070274.87</v>
      </c>
      <c r="M1477">
        <v>131</v>
      </c>
      <c r="N1477">
        <v>-108.7</v>
      </c>
      <c r="O1477" s="7">
        <v>-0.36399999999999999</v>
      </c>
      <c r="P1477" s="7">
        <v>0.19819999999999999</v>
      </c>
      <c r="Q1477" t="s">
        <v>535</v>
      </c>
      <c r="S1477" s="2">
        <f t="shared" si="252"/>
        <v>44503</v>
      </c>
      <c r="T1477" t="s">
        <v>991</v>
      </c>
      <c r="U1477" s="5">
        <v>136</v>
      </c>
      <c r="V1477">
        <v>106.4</v>
      </c>
      <c r="W1477">
        <f t="shared" si="248"/>
        <v>12239793.973096749</v>
      </c>
      <c r="X1477">
        <f t="shared" si="249"/>
        <v>30599.484932741874</v>
      </c>
      <c r="Y1477">
        <f t="shared" si="250"/>
        <v>225</v>
      </c>
      <c r="Z1477">
        <f t="shared" si="251"/>
        <v>-7205.4000000000033</v>
      </c>
      <c r="AA1477" s="5" t="str">
        <f t="shared" si="253"/>
        <v/>
      </c>
      <c r="AB1477" s="24" t="str">
        <f>IFERROR(AA1477/MAX($J$3:AA1477)-1,"")</f>
        <v/>
      </c>
      <c r="AJ1477" s="6"/>
      <c r="AL1477" s="6"/>
      <c r="AN1477" s="7"/>
      <c r="AP1477" s="7"/>
      <c r="AU1477" s="6"/>
      <c r="AV1477" s="7"/>
      <c r="AW1477" s="6"/>
      <c r="AY1477" s="7"/>
      <c r="BA1477" s="7"/>
      <c r="BG1477" s="7"/>
      <c r="BH1477" s="7"/>
    </row>
    <row r="1478" spans="1:60" x14ac:dyDescent="0.45">
      <c r="A1478" t="s">
        <v>639</v>
      </c>
      <c r="B1478" t="s">
        <v>30</v>
      </c>
      <c r="C1478" s="6">
        <v>44503.604166666664</v>
      </c>
      <c r="D1478" s="5">
        <v>16.600000000000001</v>
      </c>
      <c r="E1478" s="6">
        <v>44503.638194444444</v>
      </c>
      <c r="F1478">
        <v>0.1</v>
      </c>
      <c r="G1478" s="7">
        <v>-0.99399999999999999</v>
      </c>
      <c r="H1478">
        <v>-61458.79</v>
      </c>
      <c r="I1478" s="7">
        <v>-1.004</v>
      </c>
      <c r="J1478">
        <v>3687.453</v>
      </c>
      <c r="K1478">
        <v>61211.73</v>
      </c>
      <c r="L1478">
        <v>2180886.41</v>
      </c>
      <c r="M1478">
        <v>50</v>
      </c>
      <c r="N1478">
        <v>-1229.18</v>
      </c>
      <c r="O1478" s="7">
        <v>-0.99399999999999999</v>
      </c>
      <c r="P1478" s="7">
        <v>0.20480000000000001</v>
      </c>
      <c r="Q1478" t="s">
        <v>535</v>
      </c>
      <c r="S1478" s="2">
        <f t="shared" si="252"/>
        <v>44503</v>
      </c>
      <c r="T1478" t="s">
        <v>639</v>
      </c>
      <c r="U1478" s="5">
        <v>16.600000000000001</v>
      </c>
      <c r="V1478">
        <v>0.1</v>
      </c>
      <c r="W1478">
        <f t="shared" ref="W1478:W1541" si="254">IF(S1478&lt;&gt;S1477,AA1477,W1477)</f>
        <v>12239793.973096749</v>
      </c>
      <c r="X1478">
        <f t="shared" si="249"/>
        <v>30599.484932741874</v>
      </c>
      <c r="Y1478">
        <f t="shared" si="250"/>
        <v>1850</v>
      </c>
      <c r="Z1478">
        <f t="shared" si="251"/>
        <v>-30833.950000000004</v>
      </c>
      <c r="AA1478" s="5">
        <f t="shared" si="253"/>
        <v>12196807.323096748</v>
      </c>
      <c r="AB1478" s="24">
        <f>IFERROR(AA1478/MAX($J$3:AA1478)-1,"")</f>
        <v>-1.1254217736489935E-2</v>
      </c>
      <c r="AJ1478" s="6"/>
      <c r="AL1478" s="6"/>
      <c r="AN1478" s="7"/>
      <c r="AP1478" s="7"/>
      <c r="AU1478" s="6"/>
      <c r="AV1478" s="7"/>
      <c r="AW1478" s="6"/>
      <c r="AY1478" s="7"/>
      <c r="BA1478" s="7"/>
      <c r="BG1478" s="7"/>
      <c r="BH1478" s="7"/>
    </row>
    <row r="1479" spans="1:60" x14ac:dyDescent="0.45">
      <c r="A1479" t="s">
        <v>615</v>
      </c>
      <c r="B1479" t="s">
        <v>30</v>
      </c>
      <c r="C1479" s="6">
        <v>44508.427083333336</v>
      </c>
      <c r="D1479" s="5">
        <v>116.7</v>
      </c>
      <c r="E1479" s="6">
        <v>44509.385416666664</v>
      </c>
      <c r="F1479">
        <v>31.65</v>
      </c>
      <c r="G1479" s="7">
        <v>-0.7288</v>
      </c>
      <c r="H1479">
        <v>-45160.87</v>
      </c>
      <c r="I1479" s="7">
        <v>-0.74150000000000005</v>
      </c>
      <c r="J1479">
        <v>521.88890000000004</v>
      </c>
      <c r="K1479">
        <v>60904.43</v>
      </c>
      <c r="L1479">
        <v>2135725.5299999998</v>
      </c>
      <c r="M1479">
        <v>317</v>
      </c>
      <c r="N1479">
        <v>-142.46</v>
      </c>
      <c r="O1479" s="7">
        <v>-0.79910000000000003</v>
      </c>
      <c r="P1479" s="7">
        <v>3.6799999999999999E-2</v>
      </c>
      <c r="Q1479" t="s">
        <v>535</v>
      </c>
      <c r="S1479" s="2">
        <f t="shared" si="252"/>
        <v>44508</v>
      </c>
      <c r="T1479" t="s">
        <v>615</v>
      </c>
      <c r="U1479" s="5">
        <v>116.7</v>
      </c>
      <c r="V1479">
        <v>31.65</v>
      </c>
      <c r="W1479">
        <f t="shared" si="254"/>
        <v>12196807.323096748</v>
      </c>
      <c r="X1479">
        <f t="shared" si="249"/>
        <v>30492.018307741873</v>
      </c>
      <c r="Y1479">
        <f t="shared" si="250"/>
        <v>250</v>
      </c>
      <c r="Z1479">
        <f t="shared" si="251"/>
        <v>-21633.375</v>
      </c>
      <c r="AA1479" s="5" t="str">
        <f t="shared" si="253"/>
        <v/>
      </c>
      <c r="AB1479" s="24" t="str">
        <f>IFERROR(AA1479/MAX($J$3:AA1479)-1,"")</f>
        <v/>
      </c>
      <c r="AJ1479" s="6"/>
      <c r="AL1479" s="6"/>
      <c r="AN1479" s="7"/>
      <c r="AP1479" s="7"/>
      <c r="AU1479" s="6"/>
      <c r="AV1479" s="7"/>
      <c r="AW1479" s="6"/>
      <c r="AY1479" s="7"/>
      <c r="BA1479" s="7"/>
      <c r="BG1479" s="7"/>
      <c r="BH1479" s="7"/>
    </row>
    <row r="1480" spans="1:60" x14ac:dyDescent="0.45">
      <c r="A1480" t="s">
        <v>538</v>
      </c>
      <c r="B1480" t="s">
        <v>30</v>
      </c>
      <c r="C1480" s="6">
        <v>44508.537499999999</v>
      </c>
      <c r="D1480" s="5">
        <v>147.55000000000001</v>
      </c>
      <c r="E1480" s="6">
        <v>44509.385416666664</v>
      </c>
      <c r="F1480">
        <v>146</v>
      </c>
      <c r="G1480" s="7">
        <v>-1.0500000000000001E-2</v>
      </c>
      <c r="H1480">
        <v>-1844.98</v>
      </c>
      <c r="I1480" s="7">
        <v>-3.04E-2</v>
      </c>
      <c r="J1480">
        <v>411.32170000000002</v>
      </c>
      <c r="K1480">
        <v>60690.51</v>
      </c>
      <c r="L1480">
        <v>2133880.5499999998</v>
      </c>
      <c r="M1480">
        <v>158</v>
      </c>
      <c r="N1480">
        <v>-11.68</v>
      </c>
      <c r="O1480" s="7">
        <v>-6.4399999999999999E-2</v>
      </c>
      <c r="P1480" s="7">
        <v>0.28770000000000001</v>
      </c>
      <c r="Q1480" t="s">
        <v>535</v>
      </c>
      <c r="S1480" s="2">
        <f t="shared" si="252"/>
        <v>44508</v>
      </c>
      <c r="T1480" t="s">
        <v>538</v>
      </c>
      <c r="U1480" s="5">
        <v>147.55000000000001</v>
      </c>
      <c r="V1480">
        <v>146</v>
      </c>
      <c r="W1480">
        <f t="shared" si="254"/>
        <v>12196807.323096748</v>
      </c>
      <c r="X1480">
        <f t="shared" si="249"/>
        <v>30492.018307741873</v>
      </c>
      <c r="Y1480">
        <f t="shared" si="250"/>
        <v>200</v>
      </c>
      <c r="Z1480">
        <f t="shared" si="251"/>
        <v>-897.10000000000605</v>
      </c>
      <c r="AA1480" s="5" t="str">
        <f t="shared" si="253"/>
        <v/>
      </c>
      <c r="AB1480" s="24" t="str">
        <f>IFERROR(AA1480/MAX($J$3:AA1480)-1,"")</f>
        <v/>
      </c>
      <c r="AJ1480" s="6"/>
      <c r="AL1480" s="6"/>
      <c r="AN1480" s="7"/>
      <c r="AP1480" s="7"/>
      <c r="AU1480" s="6"/>
      <c r="AV1480" s="7"/>
      <c r="AW1480" s="6"/>
      <c r="AY1480" s="7"/>
      <c r="BA1480" s="7"/>
      <c r="BG1480" s="7"/>
      <c r="BH1480" s="7"/>
    </row>
    <row r="1481" spans="1:60" x14ac:dyDescent="0.45">
      <c r="A1481" t="s">
        <v>538</v>
      </c>
      <c r="B1481" t="s">
        <v>30</v>
      </c>
      <c r="C1481" s="6">
        <v>44508.537499999999</v>
      </c>
      <c r="D1481" s="5">
        <v>147.55000000000001</v>
      </c>
      <c r="E1481" s="6">
        <v>44509.385416666664</v>
      </c>
      <c r="F1481">
        <v>146</v>
      </c>
      <c r="G1481" s="7">
        <v>-1.0500000000000001E-2</v>
      </c>
      <c r="H1481">
        <v>-1834.67</v>
      </c>
      <c r="I1481" s="7">
        <v>-3.04E-2</v>
      </c>
      <c r="J1481">
        <v>409.02319999999997</v>
      </c>
      <c r="K1481">
        <v>60351.38</v>
      </c>
      <c r="L1481">
        <v>2068440.19</v>
      </c>
      <c r="M1481">
        <v>158</v>
      </c>
      <c r="N1481">
        <v>-11.61</v>
      </c>
      <c r="O1481" s="7">
        <v>-6.4399999999999999E-2</v>
      </c>
      <c r="P1481" s="7">
        <v>0.28770000000000001</v>
      </c>
      <c r="Q1481" t="s">
        <v>535</v>
      </c>
      <c r="S1481" s="2">
        <f t="shared" si="252"/>
        <v>44508</v>
      </c>
      <c r="T1481" t="s">
        <v>538</v>
      </c>
      <c r="U1481" s="5">
        <v>147.55000000000001</v>
      </c>
      <c r="V1481">
        <v>146</v>
      </c>
      <c r="W1481">
        <f t="shared" si="254"/>
        <v>12196807.323096748</v>
      </c>
      <c r="X1481">
        <f t="shared" si="249"/>
        <v>30492.018307741873</v>
      </c>
      <c r="Y1481">
        <f t="shared" si="250"/>
        <v>200</v>
      </c>
      <c r="Z1481">
        <f t="shared" si="251"/>
        <v>-897.10000000000605</v>
      </c>
      <c r="AA1481" s="5" t="str">
        <f t="shared" si="253"/>
        <v/>
      </c>
      <c r="AB1481" s="24" t="str">
        <f>IFERROR(AA1481/MAX($J$3:AA1481)-1,"")</f>
        <v/>
      </c>
      <c r="AJ1481" s="6"/>
      <c r="AL1481" s="6"/>
      <c r="AN1481" s="7"/>
      <c r="AP1481" s="7"/>
      <c r="AU1481" s="6"/>
      <c r="AV1481" s="7"/>
      <c r="AW1481" s="6"/>
      <c r="AY1481" s="7"/>
      <c r="BA1481" s="7"/>
      <c r="BG1481" s="7"/>
      <c r="BH1481" s="7"/>
    </row>
    <row r="1482" spans="1:60" x14ac:dyDescent="0.45">
      <c r="A1482" t="s">
        <v>537</v>
      </c>
      <c r="B1482" t="s">
        <v>30</v>
      </c>
      <c r="C1482" s="6">
        <v>44508.544444444444</v>
      </c>
      <c r="D1482" s="5">
        <v>125</v>
      </c>
      <c r="E1482" s="6">
        <v>44509.385416666664</v>
      </c>
      <c r="F1482">
        <v>115.6</v>
      </c>
      <c r="G1482" s="7">
        <v>-7.5200000000000003E-2</v>
      </c>
      <c r="H1482">
        <v>-5699.97</v>
      </c>
      <c r="I1482" s="7">
        <v>-9.4399999999999998E-2</v>
      </c>
      <c r="J1482">
        <v>482.80239999999998</v>
      </c>
      <c r="K1482">
        <v>60350.3</v>
      </c>
      <c r="L1482">
        <v>2062740.23</v>
      </c>
      <c r="M1482">
        <v>148</v>
      </c>
      <c r="N1482">
        <v>-38.51</v>
      </c>
      <c r="O1482" s="7">
        <v>-0.1244</v>
      </c>
      <c r="P1482" s="7">
        <v>0.24560000000000001</v>
      </c>
      <c r="Q1482" t="s">
        <v>535</v>
      </c>
      <c r="S1482" s="2">
        <f t="shared" si="252"/>
        <v>44508</v>
      </c>
      <c r="T1482" t="s">
        <v>537</v>
      </c>
      <c r="U1482" s="5">
        <v>125</v>
      </c>
      <c r="V1482">
        <v>115.6</v>
      </c>
      <c r="W1482">
        <f t="shared" si="254"/>
        <v>12196807.323096748</v>
      </c>
      <c r="X1482">
        <f t="shared" si="249"/>
        <v>30492.018307741873</v>
      </c>
      <c r="Y1482">
        <f t="shared" si="250"/>
        <v>250</v>
      </c>
      <c r="Z1482">
        <f t="shared" si="251"/>
        <v>-2951.5000000000027</v>
      </c>
      <c r="AA1482" s="5">
        <f t="shared" si="253"/>
        <v>12170428.248096749</v>
      </c>
      <c r="AB1482" s="24">
        <f>IFERROR(AA1482/MAX($J$3:AA1482)-1,"")</f>
        <v>-1.3392662532356381E-2</v>
      </c>
      <c r="AJ1482" s="6"/>
      <c r="AL1482" s="6"/>
      <c r="AN1482" s="7"/>
      <c r="AP1482" s="7"/>
      <c r="AU1482" s="6"/>
      <c r="AV1482" s="7"/>
      <c r="AW1482" s="6"/>
      <c r="AY1482" s="7"/>
      <c r="BA1482" s="7"/>
      <c r="BG1482" s="7"/>
      <c r="BH1482" s="7"/>
    </row>
    <row r="1483" spans="1:60" x14ac:dyDescent="0.45">
      <c r="A1483" t="s">
        <v>539</v>
      </c>
      <c r="B1483" t="s">
        <v>30</v>
      </c>
      <c r="C1483" s="6">
        <v>44509.45416666667</v>
      </c>
      <c r="D1483" s="5">
        <v>81</v>
      </c>
      <c r="E1483" s="6">
        <v>44510.385416666664</v>
      </c>
      <c r="F1483">
        <v>106.3</v>
      </c>
      <c r="G1483" s="7">
        <v>0.31230000000000002</v>
      </c>
      <c r="H1483">
        <v>17546.939999999999</v>
      </c>
      <c r="I1483" s="7">
        <v>0.28920000000000001</v>
      </c>
      <c r="J1483">
        <v>749.00490000000002</v>
      </c>
      <c r="K1483">
        <v>60669.4</v>
      </c>
      <c r="L1483">
        <v>2151427.4900000002</v>
      </c>
      <c r="M1483">
        <v>278</v>
      </c>
      <c r="N1483">
        <v>63.12</v>
      </c>
      <c r="O1483" s="7">
        <v>-0.40679999999999999</v>
      </c>
      <c r="P1483" s="7">
        <v>0.31230000000000002</v>
      </c>
      <c r="Q1483" t="s">
        <v>535</v>
      </c>
      <c r="S1483" s="2">
        <f t="shared" si="252"/>
        <v>44509</v>
      </c>
      <c r="T1483" t="s">
        <v>539</v>
      </c>
      <c r="U1483" s="5">
        <v>81</v>
      </c>
      <c r="V1483">
        <v>106.3</v>
      </c>
      <c r="W1483">
        <f t="shared" si="254"/>
        <v>12170428.248096749</v>
      </c>
      <c r="X1483">
        <f t="shared" si="249"/>
        <v>30426.070620241873</v>
      </c>
      <c r="Y1483">
        <f t="shared" si="250"/>
        <v>375</v>
      </c>
      <c r="Z1483">
        <f t="shared" si="251"/>
        <v>8785.1249999999964</v>
      </c>
      <c r="AA1483" s="5">
        <f t="shared" si="253"/>
        <v>12179213.373096749</v>
      </c>
      <c r="AB1483" s="24">
        <f>IFERROR(AA1483/MAX($J$3:AA1483)-1,"")</f>
        <v>-1.2680488021412084E-2</v>
      </c>
      <c r="AJ1483" s="6"/>
      <c r="AL1483" s="6"/>
      <c r="AN1483" s="7"/>
      <c r="AP1483" s="7"/>
      <c r="AU1483" s="6"/>
      <c r="AV1483" s="7"/>
      <c r="AW1483" s="6"/>
      <c r="AY1483" s="7"/>
      <c r="BA1483" s="7"/>
      <c r="BG1483" s="7"/>
      <c r="BH1483" s="7"/>
    </row>
    <row r="1484" spans="1:60" x14ac:dyDescent="0.45">
      <c r="A1484" t="s">
        <v>537</v>
      </c>
      <c r="B1484" t="s">
        <v>30</v>
      </c>
      <c r="C1484" s="6">
        <v>44510.569444444445</v>
      </c>
      <c r="D1484" s="5">
        <v>67.5</v>
      </c>
      <c r="E1484" s="6">
        <v>44511.385416666664</v>
      </c>
      <c r="F1484">
        <v>18.350000000000001</v>
      </c>
      <c r="G1484" s="7">
        <v>-0.72809999999999997</v>
      </c>
      <c r="H1484">
        <v>-44684.41</v>
      </c>
      <c r="I1484" s="7">
        <v>-0.7409</v>
      </c>
      <c r="J1484">
        <v>893.53629999999998</v>
      </c>
      <c r="K1484">
        <v>60313.7</v>
      </c>
      <c r="L1484">
        <v>2018055.82</v>
      </c>
      <c r="M1484">
        <v>112</v>
      </c>
      <c r="N1484">
        <v>-398.97</v>
      </c>
      <c r="O1484" s="7">
        <v>-0.72809999999999997</v>
      </c>
      <c r="P1484" s="7">
        <v>0.23630000000000001</v>
      </c>
      <c r="Q1484" t="s">
        <v>535</v>
      </c>
      <c r="S1484" s="2">
        <f t="shared" si="252"/>
        <v>44510</v>
      </c>
      <c r="T1484" t="s">
        <v>537</v>
      </c>
      <c r="U1484" s="5">
        <v>67.5</v>
      </c>
      <c r="V1484">
        <v>18.350000000000001</v>
      </c>
      <c r="W1484">
        <f t="shared" si="254"/>
        <v>12179213.373096749</v>
      </c>
      <c r="X1484">
        <f t="shared" si="249"/>
        <v>30448.033432741875</v>
      </c>
      <c r="Y1484">
        <f t="shared" si="250"/>
        <v>450</v>
      </c>
      <c r="Z1484">
        <f t="shared" si="251"/>
        <v>-22503.825000000001</v>
      </c>
      <c r="AA1484" s="5">
        <f t="shared" si="253"/>
        <v>12156709.54809675</v>
      </c>
      <c r="AB1484" s="24">
        <f>IFERROR(AA1484/MAX($J$3:AA1484)-1,"")</f>
        <v>-1.4504781991475091E-2</v>
      </c>
      <c r="AJ1484" s="6"/>
      <c r="AL1484" s="6"/>
      <c r="AN1484" s="7"/>
      <c r="AP1484" s="7"/>
      <c r="AU1484" s="6"/>
      <c r="AV1484" s="7"/>
      <c r="AW1484" s="6"/>
      <c r="AY1484" s="7"/>
      <c r="BA1484" s="7"/>
      <c r="BG1484" s="7"/>
      <c r="BH1484" s="7"/>
    </row>
    <row r="1485" spans="1:60" x14ac:dyDescent="0.45">
      <c r="A1485" t="s">
        <v>616</v>
      </c>
      <c r="B1485" t="s">
        <v>30</v>
      </c>
      <c r="C1485" s="6">
        <v>44511.416666666664</v>
      </c>
      <c r="D1485" s="5">
        <v>45.35</v>
      </c>
      <c r="E1485" s="6">
        <v>44511.638194444444</v>
      </c>
      <c r="F1485">
        <v>28.5</v>
      </c>
      <c r="G1485" s="7">
        <v>-0.37159999999999999</v>
      </c>
      <c r="H1485">
        <v>-23563.99</v>
      </c>
      <c r="I1485" s="7">
        <v>-0.38779999999999998</v>
      </c>
      <c r="J1485">
        <v>1339.739</v>
      </c>
      <c r="K1485">
        <v>60757.14</v>
      </c>
      <c r="L1485">
        <v>2127863.5</v>
      </c>
      <c r="M1485">
        <v>320</v>
      </c>
      <c r="N1485">
        <v>-73.64</v>
      </c>
      <c r="O1485" s="7">
        <v>-0.47739999999999999</v>
      </c>
      <c r="P1485" s="7">
        <v>1.2249000000000001</v>
      </c>
      <c r="Q1485" t="s">
        <v>535</v>
      </c>
      <c r="S1485" s="2">
        <f t="shared" si="252"/>
        <v>44511</v>
      </c>
      <c r="T1485" t="s">
        <v>616</v>
      </c>
      <c r="U1485" s="5">
        <v>45.35</v>
      </c>
      <c r="V1485">
        <v>28.5</v>
      </c>
      <c r="W1485">
        <f t="shared" si="254"/>
        <v>12156709.54809675</v>
      </c>
      <c r="X1485">
        <f t="shared" si="249"/>
        <v>30391.773870241876</v>
      </c>
      <c r="Y1485">
        <f t="shared" si="250"/>
        <v>675</v>
      </c>
      <c r="Z1485">
        <f t="shared" si="251"/>
        <v>-11872.237499999999</v>
      </c>
      <c r="AA1485" s="5" t="str">
        <f t="shared" si="253"/>
        <v/>
      </c>
      <c r="AB1485" s="24" t="str">
        <f>IFERROR(AA1485/MAX($J$3:AA1485)-1,"")</f>
        <v/>
      </c>
      <c r="AJ1485" s="6"/>
      <c r="AL1485" s="6"/>
      <c r="AN1485" s="7"/>
      <c r="AP1485" s="7"/>
      <c r="AU1485" s="6"/>
      <c r="AV1485" s="7"/>
      <c r="AW1485" s="6"/>
      <c r="AY1485" s="7"/>
      <c r="BA1485" s="7"/>
      <c r="BG1485" s="7"/>
      <c r="BH1485" s="7"/>
    </row>
    <row r="1486" spans="1:60" x14ac:dyDescent="0.45">
      <c r="A1486" t="s">
        <v>615</v>
      </c>
      <c r="B1486" t="s">
        <v>30</v>
      </c>
      <c r="C1486" s="6">
        <v>44511.427083333336</v>
      </c>
      <c r="D1486" s="5">
        <v>38.5</v>
      </c>
      <c r="E1486" s="6">
        <v>44511.638194444444</v>
      </c>
      <c r="F1486">
        <v>0.15</v>
      </c>
      <c r="G1486" s="7">
        <v>-0.99609999999999999</v>
      </c>
      <c r="H1486">
        <v>-61230</v>
      </c>
      <c r="I1486" s="7">
        <v>-1.0061</v>
      </c>
      <c r="J1486">
        <v>1580.68</v>
      </c>
      <c r="K1486">
        <v>60856.17</v>
      </c>
      <c r="L1486">
        <v>2066633.49</v>
      </c>
      <c r="M1486">
        <v>305</v>
      </c>
      <c r="N1486">
        <v>-200.75</v>
      </c>
      <c r="O1486" s="7">
        <v>-0.99739999999999995</v>
      </c>
      <c r="P1486" s="7">
        <v>0.63900000000000001</v>
      </c>
      <c r="Q1486" t="s">
        <v>535</v>
      </c>
      <c r="S1486" s="2">
        <f t="shared" si="252"/>
        <v>44511</v>
      </c>
      <c r="T1486" t="s">
        <v>615</v>
      </c>
      <c r="U1486" s="5">
        <v>38.5</v>
      </c>
      <c r="V1486">
        <v>0.15</v>
      </c>
      <c r="W1486">
        <f t="shared" si="254"/>
        <v>12156709.54809675</v>
      </c>
      <c r="X1486">
        <f t="shared" si="249"/>
        <v>30391.773870241876</v>
      </c>
      <c r="Y1486">
        <f t="shared" si="250"/>
        <v>800</v>
      </c>
      <c r="Z1486">
        <f t="shared" si="251"/>
        <v>-30989.200000000001</v>
      </c>
      <c r="AA1486" s="5" t="str">
        <f t="shared" si="253"/>
        <v/>
      </c>
      <c r="AB1486" s="24" t="str">
        <f>IFERROR(AA1486/MAX($J$3:AA1486)-1,"")</f>
        <v/>
      </c>
      <c r="AJ1486" s="6"/>
      <c r="AL1486" s="6"/>
      <c r="AN1486" s="7"/>
      <c r="AP1486" s="7"/>
      <c r="AU1486" s="6"/>
      <c r="AV1486" s="7"/>
      <c r="AW1486" s="6"/>
      <c r="AY1486" s="7"/>
      <c r="BA1486" s="7"/>
      <c r="BG1486" s="7"/>
      <c r="BH1486" s="7"/>
    </row>
    <row r="1487" spans="1:60" x14ac:dyDescent="0.45">
      <c r="A1487" t="s">
        <v>990</v>
      </c>
      <c r="B1487" t="s">
        <v>30</v>
      </c>
      <c r="C1487" s="6">
        <v>44511.524305555555</v>
      </c>
      <c r="D1487" s="5">
        <v>152.55000000000001</v>
      </c>
      <c r="E1487" s="6">
        <v>44512.385416666664</v>
      </c>
      <c r="F1487">
        <v>87.30001</v>
      </c>
      <c r="G1487" s="7">
        <v>-0.42770000000000002</v>
      </c>
      <c r="H1487">
        <v>-26647.11</v>
      </c>
      <c r="I1487" s="7">
        <v>-0.44350000000000001</v>
      </c>
      <c r="J1487">
        <v>393.90550000000002</v>
      </c>
      <c r="K1487">
        <v>60090.28</v>
      </c>
      <c r="L1487">
        <v>1991408.7</v>
      </c>
      <c r="M1487">
        <v>177</v>
      </c>
      <c r="N1487">
        <v>-150.55000000000001</v>
      </c>
      <c r="O1487" s="7">
        <v>-0.42770000000000002</v>
      </c>
      <c r="P1487" s="7">
        <v>0.1275</v>
      </c>
      <c r="Q1487" t="s">
        <v>535</v>
      </c>
      <c r="S1487" s="2">
        <f t="shared" si="252"/>
        <v>44511</v>
      </c>
      <c r="T1487" t="s">
        <v>990</v>
      </c>
      <c r="U1487" s="5">
        <v>152.55000000000001</v>
      </c>
      <c r="V1487">
        <v>87.30001</v>
      </c>
      <c r="W1487">
        <f t="shared" si="254"/>
        <v>12156709.54809675</v>
      </c>
      <c r="X1487">
        <f t="shared" si="249"/>
        <v>30391.773870241876</v>
      </c>
      <c r="Y1487">
        <f t="shared" si="250"/>
        <v>200</v>
      </c>
      <c r="Z1487">
        <f t="shared" si="251"/>
        <v>-13529.69802</v>
      </c>
      <c r="AA1487" s="5" t="str">
        <f t="shared" si="253"/>
        <v/>
      </c>
      <c r="AB1487" s="24" t="str">
        <f>IFERROR(AA1487/MAX($J$3:AA1487)-1,"")</f>
        <v/>
      </c>
      <c r="AJ1487" s="6"/>
      <c r="AL1487" s="6"/>
      <c r="AN1487" s="7"/>
      <c r="AP1487" s="7"/>
      <c r="AU1487" s="6"/>
      <c r="AV1487" s="7"/>
      <c r="AW1487" s="6"/>
      <c r="AY1487" s="7"/>
      <c r="BA1487" s="7"/>
      <c r="BG1487" s="7"/>
      <c r="BH1487" s="7"/>
    </row>
    <row r="1488" spans="1:60" x14ac:dyDescent="0.45">
      <c r="A1488" t="s">
        <v>991</v>
      </c>
      <c r="B1488" t="s">
        <v>30</v>
      </c>
      <c r="C1488" s="6">
        <v>44511.590277777781</v>
      </c>
      <c r="D1488" s="5">
        <v>142.9</v>
      </c>
      <c r="E1488" s="6">
        <v>44512.385416666664</v>
      </c>
      <c r="F1488">
        <v>70.75</v>
      </c>
      <c r="G1488" s="7">
        <v>-0.50490000000000002</v>
      </c>
      <c r="H1488">
        <v>-31238.84</v>
      </c>
      <c r="I1488" s="7">
        <v>-0.51980000000000004</v>
      </c>
      <c r="J1488">
        <v>420.51830000000001</v>
      </c>
      <c r="K1488">
        <v>60092.07</v>
      </c>
      <c r="L1488">
        <v>1960169.87</v>
      </c>
      <c r="M1488">
        <v>82</v>
      </c>
      <c r="N1488">
        <v>-380.96</v>
      </c>
      <c r="O1488" s="7">
        <v>-0.50490000000000002</v>
      </c>
      <c r="P1488" s="7">
        <v>3.0800000000000001E-2</v>
      </c>
      <c r="Q1488" t="s">
        <v>535</v>
      </c>
      <c r="S1488" s="2">
        <f t="shared" si="252"/>
        <v>44511</v>
      </c>
      <c r="T1488" t="s">
        <v>991</v>
      </c>
      <c r="U1488" s="5">
        <v>142.9</v>
      </c>
      <c r="V1488">
        <v>70.75</v>
      </c>
      <c r="W1488">
        <f t="shared" si="254"/>
        <v>12156709.54809675</v>
      </c>
      <c r="X1488">
        <f t="shared" si="249"/>
        <v>30391.773870241876</v>
      </c>
      <c r="Y1488">
        <f t="shared" si="250"/>
        <v>225</v>
      </c>
      <c r="Z1488">
        <f t="shared" si="251"/>
        <v>-16714.462500000001</v>
      </c>
      <c r="AA1488" s="5">
        <f t="shared" si="253"/>
        <v>12083603.95007675</v>
      </c>
      <c r="AB1488" s="24">
        <f>IFERROR(AA1488/MAX($J$3:AA1488)-1,"")</f>
        <v>-2.0431156803123351E-2</v>
      </c>
      <c r="AJ1488" s="6"/>
      <c r="AL1488" s="6"/>
      <c r="AN1488" s="7"/>
      <c r="AP1488" s="7"/>
      <c r="AU1488" s="6"/>
      <c r="AV1488" s="7"/>
      <c r="AW1488" s="6"/>
      <c r="AY1488" s="7"/>
      <c r="BA1488" s="7"/>
      <c r="BG1488" s="7"/>
      <c r="BH1488" s="7"/>
    </row>
    <row r="1489" spans="1:60" x14ac:dyDescent="0.45">
      <c r="A1489" t="s">
        <v>537</v>
      </c>
      <c r="B1489" t="s">
        <v>30</v>
      </c>
      <c r="C1489" s="6">
        <v>44512.565972222219</v>
      </c>
      <c r="D1489" s="5">
        <v>124.6</v>
      </c>
      <c r="E1489" s="6">
        <v>44515.385416666664</v>
      </c>
      <c r="F1489">
        <v>185.5</v>
      </c>
      <c r="G1489" s="7">
        <v>0.48880000000000001</v>
      </c>
      <c r="H1489">
        <v>27740.2</v>
      </c>
      <c r="I1489" s="7">
        <v>0.46389999999999998</v>
      </c>
      <c r="J1489">
        <v>479.94260000000003</v>
      </c>
      <c r="K1489">
        <v>59800.85</v>
      </c>
      <c r="L1489">
        <v>1987910.07</v>
      </c>
      <c r="M1489">
        <v>117</v>
      </c>
      <c r="N1489">
        <v>237.1</v>
      </c>
      <c r="O1489" s="7">
        <v>-5.1799999999999999E-2</v>
      </c>
      <c r="P1489" s="7">
        <v>0.48880000000000001</v>
      </c>
      <c r="Q1489" t="s">
        <v>535</v>
      </c>
      <c r="S1489" s="2">
        <f t="shared" si="252"/>
        <v>44512</v>
      </c>
      <c r="T1489" t="s">
        <v>537</v>
      </c>
      <c r="U1489" s="5">
        <v>124.6</v>
      </c>
      <c r="V1489">
        <v>185.5</v>
      </c>
      <c r="W1489">
        <f t="shared" si="254"/>
        <v>12083603.95007675</v>
      </c>
      <c r="X1489">
        <f t="shared" si="249"/>
        <v>30209.009875191874</v>
      </c>
      <c r="Y1489">
        <f t="shared" si="250"/>
        <v>250</v>
      </c>
      <c r="Z1489">
        <f t="shared" si="251"/>
        <v>14449.750000000005</v>
      </c>
      <c r="AA1489" s="5" t="str">
        <f t="shared" si="253"/>
        <v/>
      </c>
      <c r="AB1489" s="24" t="str">
        <f>IFERROR(AA1489/MAX($J$3:AA1489)-1,"")</f>
        <v/>
      </c>
      <c r="AJ1489" s="6"/>
      <c r="AL1489" s="6"/>
      <c r="AN1489" s="7"/>
      <c r="AP1489" s="7"/>
      <c r="AU1489" s="6"/>
      <c r="AV1489" s="7"/>
      <c r="AW1489" s="6"/>
      <c r="AY1489" s="7"/>
      <c r="BA1489" s="7"/>
      <c r="BG1489" s="7"/>
      <c r="BH1489" s="7"/>
    </row>
    <row r="1490" spans="1:60" x14ac:dyDescent="0.45">
      <c r="A1490" t="s">
        <v>537</v>
      </c>
      <c r="B1490" t="s">
        <v>30</v>
      </c>
      <c r="C1490" s="6">
        <v>44512.569444444445</v>
      </c>
      <c r="D1490" s="5">
        <v>134.30000000000001</v>
      </c>
      <c r="E1490" s="6">
        <v>44515.385416666664</v>
      </c>
      <c r="F1490">
        <v>185.5</v>
      </c>
      <c r="G1490" s="7">
        <v>0.38119999999999998</v>
      </c>
      <c r="H1490">
        <v>21564.5</v>
      </c>
      <c r="I1490" s="7">
        <v>0.3574</v>
      </c>
      <c r="J1490">
        <v>449.24169999999998</v>
      </c>
      <c r="K1490">
        <v>60333.16</v>
      </c>
      <c r="L1490">
        <v>2088198</v>
      </c>
      <c r="M1490">
        <v>112</v>
      </c>
      <c r="N1490">
        <v>192.54</v>
      </c>
      <c r="O1490" s="7">
        <v>-8.0399999999999999E-2</v>
      </c>
      <c r="P1490" s="7">
        <v>0.38119999999999998</v>
      </c>
      <c r="Q1490" t="s">
        <v>535</v>
      </c>
      <c r="S1490" s="2">
        <f t="shared" si="252"/>
        <v>44512</v>
      </c>
      <c r="T1490" t="s">
        <v>537</v>
      </c>
      <c r="U1490" s="5">
        <v>134.30000000000001</v>
      </c>
      <c r="V1490">
        <v>185.5</v>
      </c>
      <c r="W1490">
        <f t="shared" si="254"/>
        <v>12083603.95007675</v>
      </c>
      <c r="X1490">
        <f t="shared" si="249"/>
        <v>30209.009875191874</v>
      </c>
      <c r="Y1490">
        <f t="shared" si="250"/>
        <v>225</v>
      </c>
      <c r="Z1490">
        <f t="shared" si="251"/>
        <v>10800.450000000003</v>
      </c>
      <c r="AA1490" s="5" t="str">
        <f t="shared" si="253"/>
        <v/>
      </c>
      <c r="AB1490" s="24" t="str">
        <f>IFERROR(AA1490/MAX($J$3:AA1490)-1,"")</f>
        <v/>
      </c>
      <c r="AJ1490" s="6"/>
      <c r="AL1490" s="6"/>
      <c r="AN1490" s="7"/>
      <c r="AP1490" s="7"/>
      <c r="AU1490" s="6"/>
      <c r="AV1490" s="7"/>
      <c r="AW1490" s="6"/>
      <c r="AY1490" s="7"/>
      <c r="BA1490" s="7"/>
      <c r="BG1490" s="7"/>
      <c r="BH1490" s="7"/>
    </row>
    <row r="1491" spans="1:60" x14ac:dyDescent="0.45">
      <c r="A1491" t="s">
        <v>908</v>
      </c>
      <c r="B1491" t="s">
        <v>30</v>
      </c>
      <c r="C1491" s="6">
        <v>44512.586805555555</v>
      </c>
      <c r="D1491" s="5">
        <v>115.6</v>
      </c>
      <c r="E1491" s="6">
        <v>44515.385416666664</v>
      </c>
      <c r="F1491">
        <v>151.65</v>
      </c>
      <c r="G1491" s="7">
        <v>0.31190000000000001</v>
      </c>
      <c r="H1491">
        <v>17424.8</v>
      </c>
      <c r="I1491" s="7">
        <v>0.28870000000000001</v>
      </c>
      <c r="J1491">
        <v>522.05240000000003</v>
      </c>
      <c r="K1491">
        <v>60349.26</v>
      </c>
      <c r="L1491">
        <v>2105622.7999999998</v>
      </c>
      <c r="M1491">
        <v>87</v>
      </c>
      <c r="N1491">
        <v>200.29</v>
      </c>
      <c r="O1491" s="7">
        <v>-2.5999999999999999E-2</v>
      </c>
      <c r="P1491" s="7">
        <v>0.31190000000000001</v>
      </c>
      <c r="Q1491" t="s">
        <v>535</v>
      </c>
      <c r="S1491" s="2">
        <f t="shared" si="252"/>
        <v>44512</v>
      </c>
      <c r="T1491" t="s">
        <v>908</v>
      </c>
      <c r="U1491" s="5">
        <v>115.6</v>
      </c>
      <c r="V1491">
        <v>151.65</v>
      </c>
      <c r="W1491">
        <f t="shared" si="254"/>
        <v>12083603.95007675</v>
      </c>
      <c r="X1491">
        <f t="shared" si="249"/>
        <v>30209.009875191874</v>
      </c>
      <c r="Y1491">
        <f t="shared" si="250"/>
        <v>250</v>
      </c>
      <c r="Z1491">
        <f t="shared" si="251"/>
        <v>8344.375</v>
      </c>
      <c r="AA1491" s="5" t="str">
        <f t="shared" si="253"/>
        <v/>
      </c>
      <c r="AB1491" s="24" t="str">
        <f>IFERROR(AA1491/MAX($J$3:AA1491)-1,"")</f>
        <v/>
      </c>
      <c r="AJ1491" s="6"/>
      <c r="AL1491" s="6"/>
      <c r="AN1491" s="7"/>
      <c r="AP1491" s="7"/>
      <c r="AU1491" s="6"/>
      <c r="AV1491" s="7"/>
      <c r="AW1491" s="6"/>
      <c r="AY1491" s="7"/>
      <c r="BA1491" s="7"/>
      <c r="BG1491" s="7"/>
      <c r="BH1491" s="7"/>
    </row>
    <row r="1492" spans="1:60" x14ac:dyDescent="0.45">
      <c r="A1492" t="s">
        <v>908</v>
      </c>
      <c r="B1492" t="s">
        <v>30</v>
      </c>
      <c r="C1492" s="6">
        <v>44512.586805555555</v>
      </c>
      <c r="D1492" s="5">
        <v>115.6</v>
      </c>
      <c r="E1492" s="6">
        <v>44515.385416666664</v>
      </c>
      <c r="F1492">
        <v>151.65</v>
      </c>
      <c r="G1492" s="7">
        <v>0.31190000000000001</v>
      </c>
      <c r="H1492">
        <v>17278.21</v>
      </c>
      <c r="I1492" s="7">
        <v>0.28870000000000001</v>
      </c>
      <c r="J1492">
        <v>517.66049999999996</v>
      </c>
      <c r="K1492">
        <v>59841.55</v>
      </c>
      <c r="L1492">
        <v>2005188.28</v>
      </c>
      <c r="M1492">
        <v>87</v>
      </c>
      <c r="N1492">
        <v>198.6</v>
      </c>
      <c r="O1492" s="7">
        <v>-2.5999999999999999E-2</v>
      </c>
      <c r="P1492" s="7">
        <v>0.31190000000000001</v>
      </c>
      <c r="Q1492" t="s">
        <v>535</v>
      </c>
      <c r="S1492" s="2">
        <f t="shared" si="252"/>
        <v>44512</v>
      </c>
      <c r="T1492" t="s">
        <v>908</v>
      </c>
      <c r="U1492" s="5">
        <v>115.6</v>
      </c>
      <c r="V1492">
        <v>151.65</v>
      </c>
      <c r="W1492">
        <f t="shared" si="254"/>
        <v>12083603.95007675</v>
      </c>
      <c r="X1492">
        <f t="shared" si="249"/>
        <v>30209.009875191874</v>
      </c>
      <c r="Y1492">
        <f t="shared" si="250"/>
        <v>250</v>
      </c>
      <c r="Z1492">
        <f t="shared" si="251"/>
        <v>8344.375</v>
      </c>
      <c r="AA1492" s="5">
        <f t="shared" si="253"/>
        <v>12125542.900076749</v>
      </c>
      <c r="AB1492" s="24">
        <f>IFERROR(AA1492/MAX($J$3:AA1492)-1,"")</f>
        <v>-1.7031335946190107E-2</v>
      </c>
      <c r="AJ1492" s="6"/>
      <c r="AL1492" s="6"/>
      <c r="AN1492" s="7"/>
      <c r="AP1492" s="7"/>
      <c r="AU1492" s="6"/>
      <c r="AV1492" s="7"/>
      <c r="AW1492" s="6"/>
      <c r="AY1492" s="7"/>
      <c r="BA1492" s="7"/>
      <c r="BG1492" s="7"/>
      <c r="BH1492" s="7"/>
    </row>
    <row r="1493" spans="1:60" x14ac:dyDescent="0.45">
      <c r="A1493" t="s">
        <v>911</v>
      </c>
      <c r="B1493" t="s">
        <v>30</v>
      </c>
      <c r="C1493" s="6">
        <v>44515.416666666664</v>
      </c>
      <c r="D1493" s="5">
        <v>101.1</v>
      </c>
      <c r="E1493" s="6">
        <v>44516.385416666664</v>
      </c>
      <c r="F1493">
        <v>56.65</v>
      </c>
      <c r="G1493" s="7">
        <v>-0.43969999999999998</v>
      </c>
      <c r="H1493">
        <v>-27556.46</v>
      </c>
      <c r="I1493" s="7">
        <v>-0.45529999999999998</v>
      </c>
      <c r="J1493">
        <v>598.69550000000004</v>
      </c>
      <c r="K1493">
        <v>60528.11</v>
      </c>
      <c r="L1493">
        <v>2078066.34</v>
      </c>
      <c r="M1493">
        <v>332</v>
      </c>
      <c r="N1493">
        <v>-83</v>
      </c>
      <c r="O1493" s="7">
        <v>-0.47770000000000001</v>
      </c>
      <c r="P1493" s="7">
        <v>6.8999999999999999E-3</v>
      </c>
      <c r="Q1493" t="s">
        <v>535</v>
      </c>
      <c r="S1493" s="2">
        <f t="shared" si="252"/>
        <v>44515</v>
      </c>
      <c r="T1493" t="s">
        <v>911</v>
      </c>
      <c r="U1493" s="5">
        <v>101.1</v>
      </c>
      <c r="V1493">
        <v>56.65</v>
      </c>
      <c r="W1493">
        <f t="shared" si="254"/>
        <v>12125542.900076749</v>
      </c>
      <c r="X1493">
        <f t="shared" si="249"/>
        <v>30313.857250191872</v>
      </c>
      <c r="Y1493">
        <f t="shared" si="250"/>
        <v>300</v>
      </c>
      <c r="Z1493">
        <f t="shared" si="251"/>
        <v>-13808.249999999996</v>
      </c>
      <c r="AA1493" s="5" t="str">
        <f t="shared" si="253"/>
        <v/>
      </c>
      <c r="AB1493" s="24" t="str">
        <f>IFERROR(AA1493/MAX($J$3:AA1493)-1,"")</f>
        <v/>
      </c>
      <c r="AJ1493" s="6"/>
      <c r="AL1493" s="6"/>
      <c r="AN1493" s="7"/>
      <c r="AP1493" s="7"/>
      <c r="AU1493" s="6"/>
      <c r="AV1493" s="7"/>
      <c r="AW1493" s="6"/>
      <c r="AY1493" s="7"/>
      <c r="BA1493" s="7"/>
      <c r="BG1493" s="7"/>
      <c r="BH1493" s="7"/>
    </row>
    <row r="1494" spans="1:60" x14ac:dyDescent="0.45">
      <c r="A1494" t="s">
        <v>622</v>
      </c>
      <c r="B1494" t="s">
        <v>30</v>
      </c>
      <c r="C1494" s="6">
        <v>44515.552083333336</v>
      </c>
      <c r="D1494" s="5">
        <v>108.35</v>
      </c>
      <c r="E1494" s="6">
        <v>44516.385416666664</v>
      </c>
      <c r="F1494">
        <v>99.85</v>
      </c>
      <c r="G1494" s="7">
        <v>-7.8399999999999997E-2</v>
      </c>
      <c r="H1494">
        <v>-5862.43</v>
      </c>
      <c r="I1494" s="7">
        <v>-9.7699999999999995E-2</v>
      </c>
      <c r="J1494">
        <v>554.00040000000001</v>
      </c>
      <c r="K1494">
        <v>60025.94</v>
      </c>
      <c r="L1494">
        <v>1999325.85</v>
      </c>
      <c r="M1494">
        <v>137</v>
      </c>
      <c r="N1494">
        <v>-42.79</v>
      </c>
      <c r="O1494" s="7">
        <v>-0.34189999999999998</v>
      </c>
      <c r="P1494" s="7">
        <v>0.1075</v>
      </c>
      <c r="Q1494" t="s">
        <v>535</v>
      </c>
      <c r="S1494" s="2">
        <f t="shared" si="252"/>
        <v>44515</v>
      </c>
      <c r="T1494" t="s">
        <v>622</v>
      </c>
      <c r="U1494" s="5">
        <v>108.35</v>
      </c>
      <c r="V1494">
        <v>99.85</v>
      </c>
      <c r="W1494">
        <f t="shared" si="254"/>
        <v>12125542.900076749</v>
      </c>
      <c r="X1494">
        <f t="shared" si="249"/>
        <v>30313.857250191872</v>
      </c>
      <c r="Y1494">
        <f t="shared" si="250"/>
        <v>275</v>
      </c>
      <c r="Z1494">
        <f t="shared" si="251"/>
        <v>-2910.050000000002</v>
      </c>
      <c r="AA1494" s="5">
        <f t="shared" si="253"/>
        <v>12108824.600076748</v>
      </c>
      <c r="AB1494" s="24">
        <f>IFERROR(AA1494/MAX($J$3:AA1494)-1,"")</f>
        <v>-1.8386620831302158E-2</v>
      </c>
      <c r="AJ1494" s="6"/>
      <c r="AL1494" s="6"/>
      <c r="AN1494" s="7"/>
      <c r="AP1494" s="7"/>
      <c r="AU1494" s="6"/>
      <c r="AV1494" s="7"/>
      <c r="AW1494" s="6"/>
      <c r="AY1494" s="7"/>
      <c r="BA1494" s="7"/>
      <c r="BG1494" s="7"/>
      <c r="BH1494" s="7"/>
    </row>
    <row r="1495" spans="1:60" x14ac:dyDescent="0.45">
      <c r="A1495" t="s">
        <v>539</v>
      </c>
      <c r="B1495" t="s">
        <v>30</v>
      </c>
      <c r="C1495" s="6">
        <v>44516.6</v>
      </c>
      <c r="D1495" s="5">
        <v>75.900000000000006</v>
      </c>
      <c r="E1495" s="6">
        <v>44517.385416666664</v>
      </c>
      <c r="F1495">
        <v>120.2</v>
      </c>
      <c r="G1495" s="7">
        <v>0.5837</v>
      </c>
      <c r="H1495">
        <v>33687.300000000003</v>
      </c>
      <c r="I1495" s="7">
        <v>0.55779999999999996</v>
      </c>
      <c r="J1495">
        <v>795.65660000000003</v>
      </c>
      <c r="K1495">
        <v>60390.33</v>
      </c>
      <c r="L1495">
        <v>2111753.65</v>
      </c>
      <c r="M1495">
        <v>68</v>
      </c>
      <c r="N1495">
        <v>495.4</v>
      </c>
      <c r="O1495" s="7">
        <v>-0.2016</v>
      </c>
      <c r="P1495" s="7">
        <v>0.71279999999999999</v>
      </c>
      <c r="Q1495" t="s">
        <v>535</v>
      </c>
      <c r="S1495" s="2">
        <f t="shared" si="252"/>
        <v>44516</v>
      </c>
      <c r="T1495" t="s">
        <v>539</v>
      </c>
      <c r="U1495" s="5">
        <v>75.900000000000006</v>
      </c>
      <c r="V1495">
        <v>120.2</v>
      </c>
      <c r="W1495">
        <f t="shared" si="254"/>
        <v>12108824.600076748</v>
      </c>
      <c r="X1495">
        <f t="shared" si="249"/>
        <v>30272.06150019187</v>
      </c>
      <c r="Y1495">
        <f t="shared" si="250"/>
        <v>400</v>
      </c>
      <c r="Z1495">
        <f t="shared" si="251"/>
        <v>16935.599999999999</v>
      </c>
      <c r="AA1495" s="5">
        <f t="shared" si="253"/>
        <v>12125760.200076748</v>
      </c>
      <c r="AB1495" s="24">
        <f>IFERROR(AA1495/MAX($J$3:AA1495)-1,"")</f>
        <v>-1.7013720315083303E-2</v>
      </c>
      <c r="AJ1495" s="6"/>
      <c r="AL1495" s="6"/>
      <c r="AN1495" s="7"/>
      <c r="AP1495" s="7"/>
      <c r="AU1495" s="6"/>
      <c r="AV1495" s="7"/>
      <c r="AW1495" s="6"/>
      <c r="AY1495" s="7"/>
      <c r="BA1495" s="7"/>
      <c r="BG1495" s="7"/>
      <c r="BH1495" s="7"/>
    </row>
    <row r="1496" spans="1:60" x14ac:dyDescent="0.45">
      <c r="A1496" t="s">
        <v>615</v>
      </c>
      <c r="B1496" t="s">
        <v>30</v>
      </c>
      <c r="C1496" s="6">
        <v>44518.416666666664</v>
      </c>
      <c r="D1496" s="5">
        <v>45.2</v>
      </c>
      <c r="E1496" s="6">
        <v>44518.638194444444</v>
      </c>
      <c r="F1496">
        <v>80.2</v>
      </c>
      <c r="G1496" s="7">
        <v>0.77429999999999999</v>
      </c>
      <c r="H1496">
        <v>45212.75</v>
      </c>
      <c r="I1496" s="7">
        <v>0.74660000000000004</v>
      </c>
      <c r="J1496">
        <v>1339.796</v>
      </c>
      <c r="K1496">
        <v>60558.77</v>
      </c>
      <c r="L1496">
        <v>2156966.39</v>
      </c>
      <c r="M1496">
        <v>320</v>
      </c>
      <c r="N1496">
        <v>141.29</v>
      </c>
      <c r="O1496" s="7">
        <v>-0.43690000000000001</v>
      </c>
      <c r="P1496" s="7">
        <v>2.6061999999999999</v>
      </c>
      <c r="Q1496" t="s">
        <v>535</v>
      </c>
      <c r="S1496" s="2">
        <f t="shared" si="252"/>
        <v>44518</v>
      </c>
      <c r="T1496" t="s">
        <v>615</v>
      </c>
      <c r="U1496" s="5">
        <v>45.2</v>
      </c>
      <c r="V1496">
        <v>80.2</v>
      </c>
      <c r="W1496">
        <f t="shared" si="254"/>
        <v>12125760.200076748</v>
      </c>
      <c r="X1496">
        <f t="shared" si="249"/>
        <v>30314.40050019187</v>
      </c>
      <c r="Y1496">
        <f t="shared" si="250"/>
        <v>675</v>
      </c>
      <c r="Z1496">
        <f t="shared" si="251"/>
        <v>22778.549999999996</v>
      </c>
      <c r="AA1496" s="5" t="str">
        <f t="shared" si="253"/>
        <v/>
      </c>
      <c r="AB1496" s="24" t="str">
        <f>IFERROR(AA1496/MAX($J$3:AA1496)-1,"")</f>
        <v/>
      </c>
      <c r="AJ1496" s="6"/>
      <c r="AL1496" s="6"/>
      <c r="AN1496" s="7"/>
      <c r="AP1496" s="7"/>
      <c r="AU1496" s="6"/>
      <c r="AV1496" s="7"/>
      <c r="AW1496" s="6"/>
      <c r="AY1496" s="7"/>
      <c r="BA1496" s="7"/>
      <c r="BG1496" s="7"/>
      <c r="BH1496" s="7"/>
    </row>
    <row r="1497" spans="1:60" x14ac:dyDescent="0.45">
      <c r="A1497" t="s">
        <v>541</v>
      </c>
      <c r="B1497" t="s">
        <v>30</v>
      </c>
      <c r="C1497" s="6">
        <v>44518.422222222223</v>
      </c>
      <c r="D1497" s="5">
        <v>34.15</v>
      </c>
      <c r="E1497" s="6">
        <v>44518.638194444444</v>
      </c>
      <c r="F1497">
        <v>30.15</v>
      </c>
      <c r="G1497" s="7">
        <v>-0.1171</v>
      </c>
      <c r="H1497">
        <v>-8240.17</v>
      </c>
      <c r="I1497" s="7">
        <v>-0.13600000000000001</v>
      </c>
      <c r="J1497">
        <v>1774.751</v>
      </c>
      <c r="K1497">
        <v>60607.76</v>
      </c>
      <c r="L1497">
        <v>2148726.2200000002</v>
      </c>
      <c r="M1497">
        <v>312</v>
      </c>
      <c r="N1497">
        <v>-26.41</v>
      </c>
      <c r="O1497" s="7">
        <v>-0.94879999999999998</v>
      </c>
      <c r="P1497" s="7">
        <v>2.4260999999999999</v>
      </c>
      <c r="Q1497" t="s">
        <v>535</v>
      </c>
      <c r="S1497" s="2">
        <f t="shared" si="252"/>
        <v>44518</v>
      </c>
      <c r="T1497" t="s">
        <v>541</v>
      </c>
      <c r="U1497" s="5">
        <v>34.15</v>
      </c>
      <c r="V1497">
        <v>30.15</v>
      </c>
      <c r="W1497">
        <f t="shared" si="254"/>
        <v>12125760.200076748</v>
      </c>
      <c r="X1497">
        <f t="shared" si="249"/>
        <v>30314.40050019187</v>
      </c>
      <c r="Y1497">
        <f t="shared" si="250"/>
        <v>900</v>
      </c>
      <c r="Z1497">
        <f t="shared" si="251"/>
        <v>-4178.7000000000035</v>
      </c>
      <c r="AA1497" s="5" t="str">
        <f t="shared" si="253"/>
        <v/>
      </c>
      <c r="AB1497" s="24" t="str">
        <f>IFERROR(AA1497/MAX($J$3:AA1497)-1,"")</f>
        <v/>
      </c>
      <c r="AJ1497" s="6"/>
      <c r="AL1497" s="6"/>
      <c r="AN1497" s="7"/>
      <c r="AP1497" s="7"/>
      <c r="AU1497" s="6"/>
      <c r="AV1497" s="7"/>
      <c r="AW1497" s="6"/>
      <c r="AY1497" s="7"/>
      <c r="BA1497" s="7"/>
      <c r="BG1497" s="7"/>
      <c r="BH1497" s="7"/>
    </row>
    <row r="1498" spans="1:60" x14ac:dyDescent="0.45">
      <c r="A1498" t="s">
        <v>992</v>
      </c>
      <c r="B1498" t="s">
        <v>30</v>
      </c>
      <c r="C1498" s="6">
        <v>44518.520833333336</v>
      </c>
      <c r="D1498" s="5">
        <v>129.85</v>
      </c>
      <c r="E1498" s="6">
        <v>44518.638194444444</v>
      </c>
      <c r="F1498">
        <v>88.65</v>
      </c>
      <c r="G1498" s="7">
        <v>-0.31730000000000003</v>
      </c>
      <c r="H1498">
        <v>-20045.849999999999</v>
      </c>
      <c r="I1498" s="7">
        <v>-0.33410000000000001</v>
      </c>
      <c r="J1498">
        <v>462.04570000000001</v>
      </c>
      <c r="K1498">
        <v>59996.63</v>
      </c>
      <c r="L1498">
        <v>1979280</v>
      </c>
      <c r="M1498">
        <v>170</v>
      </c>
      <c r="N1498">
        <v>-117.92</v>
      </c>
      <c r="O1498" s="7">
        <v>-0.56030000000000002</v>
      </c>
      <c r="P1498" s="7">
        <v>4.6199999999999998E-2</v>
      </c>
      <c r="Q1498" t="s">
        <v>535</v>
      </c>
      <c r="S1498" s="2">
        <f t="shared" si="252"/>
        <v>44518</v>
      </c>
      <c r="T1498" t="s">
        <v>992</v>
      </c>
      <c r="U1498" s="5">
        <v>129.85</v>
      </c>
      <c r="V1498">
        <v>88.65</v>
      </c>
      <c r="W1498">
        <f t="shared" si="254"/>
        <v>12125760.200076748</v>
      </c>
      <c r="X1498">
        <f t="shared" si="249"/>
        <v>30314.40050019187</v>
      </c>
      <c r="Y1498">
        <f t="shared" si="250"/>
        <v>225</v>
      </c>
      <c r="Z1498">
        <f t="shared" si="251"/>
        <v>-9761.6249999999945</v>
      </c>
      <c r="AA1498" s="5" t="str">
        <f t="shared" si="253"/>
        <v/>
      </c>
      <c r="AB1498" s="24" t="str">
        <f>IFERROR(AA1498/MAX($J$3:AA1498)-1,"")</f>
        <v/>
      </c>
      <c r="AJ1498" s="6"/>
      <c r="AL1498" s="6"/>
      <c r="AN1498" s="7"/>
      <c r="AP1498" s="7"/>
      <c r="AU1498" s="6"/>
      <c r="AV1498" s="7"/>
      <c r="AW1498" s="6"/>
      <c r="AY1498" s="7"/>
      <c r="BA1498" s="7"/>
      <c r="BG1498" s="7"/>
      <c r="BH1498" s="7"/>
    </row>
    <row r="1499" spans="1:60" x14ac:dyDescent="0.45">
      <c r="A1499" t="s">
        <v>993</v>
      </c>
      <c r="B1499" t="s">
        <v>30</v>
      </c>
      <c r="C1499" s="6">
        <v>44518.530555555553</v>
      </c>
      <c r="D1499" s="5">
        <v>145.35</v>
      </c>
      <c r="E1499" s="6">
        <v>44518.638194444444</v>
      </c>
      <c r="F1499">
        <v>108.05</v>
      </c>
      <c r="G1499" s="7">
        <v>-0.25659999999999999</v>
      </c>
      <c r="H1499">
        <v>-16437.11</v>
      </c>
      <c r="I1499" s="7">
        <v>-0.27410000000000001</v>
      </c>
      <c r="J1499">
        <v>412.64019999999999</v>
      </c>
      <c r="K1499">
        <v>59977.25</v>
      </c>
      <c r="L1499">
        <v>1962842.89</v>
      </c>
      <c r="M1499">
        <v>156</v>
      </c>
      <c r="N1499">
        <v>-105.37</v>
      </c>
      <c r="O1499" s="7">
        <v>-0.4985</v>
      </c>
      <c r="P1499" s="7">
        <v>5.16E-2</v>
      </c>
      <c r="Q1499" t="s">
        <v>535</v>
      </c>
      <c r="S1499" s="2">
        <f t="shared" si="252"/>
        <v>44518</v>
      </c>
      <c r="T1499" t="s">
        <v>993</v>
      </c>
      <c r="U1499" s="5">
        <v>145.35</v>
      </c>
      <c r="V1499">
        <v>108.05</v>
      </c>
      <c r="W1499">
        <f t="shared" si="254"/>
        <v>12125760.200076748</v>
      </c>
      <c r="X1499">
        <f t="shared" si="249"/>
        <v>30314.40050019187</v>
      </c>
      <c r="Y1499">
        <f t="shared" si="250"/>
        <v>200</v>
      </c>
      <c r="Z1499">
        <f t="shared" si="251"/>
        <v>-7966.7999999999975</v>
      </c>
      <c r="AA1499" s="5">
        <f t="shared" si="253"/>
        <v>12126631.625076748</v>
      </c>
      <c r="AB1499" s="24">
        <f>IFERROR(AA1499/MAX($J$3:AA1499)-1,"")</f>
        <v>-1.6943077418915098E-2</v>
      </c>
      <c r="AJ1499" s="6"/>
      <c r="AL1499" s="6"/>
      <c r="AN1499" s="7"/>
      <c r="AP1499" s="7"/>
      <c r="AU1499" s="6"/>
      <c r="AV1499" s="7"/>
      <c r="AW1499" s="6"/>
      <c r="AY1499" s="7"/>
      <c r="BA1499" s="7"/>
      <c r="BG1499" s="7"/>
      <c r="BH1499" s="7"/>
    </row>
    <row r="1500" spans="1:60" x14ac:dyDescent="0.45">
      <c r="A1500" t="s">
        <v>612</v>
      </c>
      <c r="B1500" t="s">
        <v>30</v>
      </c>
      <c r="C1500" s="6">
        <v>44522.416666666664</v>
      </c>
      <c r="D1500" s="5">
        <v>110</v>
      </c>
      <c r="E1500" s="6">
        <v>44523.385416666664</v>
      </c>
      <c r="F1500">
        <v>360.6</v>
      </c>
      <c r="G1500" s="7">
        <v>2.2782</v>
      </c>
      <c r="H1500">
        <v>135786.32</v>
      </c>
      <c r="I1500" s="7">
        <v>2.2353999999999998</v>
      </c>
      <c r="J1500">
        <v>552.21479999999997</v>
      </c>
      <c r="K1500">
        <v>60743.63</v>
      </c>
      <c r="L1500">
        <v>2284512.54</v>
      </c>
      <c r="M1500">
        <v>332</v>
      </c>
      <c r="N1500">
        <v>408.99</v>
      </c>
      <c r="O1500" s="7">
        <v>-4.4499999999999998E-2</v>
      </c>
      <c r="P1500" s="7">
        <v>2.4567999999999999</v>
      </c>
      <c r="Q1500" t="s">
        <v>535</v>
      </c>
      <c r="S1500" s="2">
        <f t="shared" si="252"/>
        <v>44522</v>
      </c>
      <c r="T1500" t="s">
        <v>612</v>
      </c>
      <c r="U1500" s="5">
        <v>110</v>
      </c>
      <c r="V1500">
        <v>360.6</v>
      </c>
      <c r="W1500">
        <f t="shared" si="254"/>
        <v>12126631.625076748</v>
      </c>
      <c r="X1500">
        <f t="shared" si="249"/>
        <v>30316.579062691872</v>
      </c>
      <c r="Y1500">
        <f t="shared" si="250"/>
        <v>275</v>
      </c>
      <c r="Z1500">
        <f t="shared" si="251"/>
        <v>67620.850000000006</v>
      </c>
      <c r="AA1500" s="5" t="str">
        <f t="shared" si="253"/>
        <v/>
      </c>
      <c r="AB1500" s="24" t="str">
        <f>IFERROR(AA1500/MAX($J$3:AA1500)-1,"")</f>
        <v/>
      </c>
      <c r="AJ1500" s="6"/>
      <c r="AL1500" s="6"/>
      <c r="AN1500" s="7"/>
      <c r="AP1500" s="7"/>
      <c r="AU1500" s="6"/>
      <c r="AV1500" s="7"/>
      <c r="AW1500" s="6"/>
      <c r="AY1500" s="7"/>
      <c r="BA1500" s="7"/>
      <c r="BG1500" s="7"/>
      <c r="BH1500" s="7"/>
    </row>
    <row r="1501" spans="1:60" x14ac:dyDescent="0.45">
      <c r="A1501" t="s">
        <v>618</v>
      </c>
      <c r="B1501" t="s">
        <v>30</v>
      </c>
      <c r="C1501" s="6">
        <v>44522.421527777777</v>
      </c>
      <c r="D1501" s="5">
        <v>103.2</v>
      </c>
      <c r="E1501" s="6">
        <v>44523.385416666664</v>
      </c>
      <c r="F1501">
        <v>315</v>
      </c>
      <c r="G1501" s="7">
        <v>2.0522999999999998</v>
      </c>
      <c r="H1501">
        <v>122261.25</v>
      </c>
      <c r="I1501" s="7">
        <v>2.0118</v>
      </c>
      <c r="J1501">
        <v>588.87599999999998</v>
      </c>
      <c r="K1501">
        <v>60772</v>
      </c>
      <c r="L1501">
        <v>2406773.79</v>
      </c>
      <c r="M1501">
        <v>325</v>
      </c>
      <c r="N1501">
        <v>376.19</v>
      </c>
      <c r="O1501" s="7">
        <v>-0.1134</v>
      </c>
      <c r="P1501" s="7">
        <v>2.2669999999999999</v>
      </c>
      <c r="Q1501" t="s">
        <v>535</v>
      </c>
      <c r="S1501" s="2">
        <f t="shared" si="252"/>
        <v>44522</v>
      </c>
      <c r="T1501" t="s">
        <v>618</v>
      </c>
      <c r="U1501" s="5">
        <v>103.2</v>
      </c>
      <c r="V1501">
        <v>315</v>
      </c>
      <c r="W1501">
        <f t="shared" si="254"/>
        <v>12126631.625076748</v>
      </c>
      <c r="X1501">
        <f t="shared" si="249"/>
        <v>30316.579062691872</v>
      </c>
      <c r="Y1501">
        <f t="shared" si="250"/>
        <v>300</v>
      </c>
      <c r="Z1501">
        <f t="shared" si="251"/>
        <v>62285.400000000009</v>
      </c>
      <c r="AA1501" s="5" t="str">
        <f t="shared" si="253"/>
        <v/>
      </c>
      <c r="AB1501" s="24" t="str">
        <f>IFERROR(AA1501/MAX($J$3:AA1501)-1,"")</f>
        <v/>
      </c>
      <c r="AJ1501" s="6"/>
      <c r="AL1501" s="6"/>
      <c r="AN1501" s="7"/>
      <c r="AP1501" s="7"/>
      <c r="AU1501" s="6"/>
      <c r="AV1501" s="7"/>
      <c r="AW1501" s="6"/>
      <c r="AY1501" s="7"/>
      <c r="BA1501" s="7"/>
      <c r="BG1501" s="7"/>
      <c r="BH1501" s="7"/>
    </row>
    <row r="1502" spans="1:60" x14ac:dyDescent="0.45">
      <c r="A1502" t="s">
        <v>547</v>
      </c>
      <c r="B1502" t="s">
        <v>30</v>
      </c>
      <c r="C1502" s="6">
        <v>44522.520833333336</v>
      </c>
      <c r="D1502" s="5">
        <v>113</v>
      </c>
      <c r="E1502" s="6">
        <v>44523.385416666664</v>
      </c>
      <c r="F1502">
        <v>200.45</v>
      </c>
      <c r="G1502" s="7">
        <v>0.77390000000000003</v>
      </c>
      <c r="H1502">
        <v>44630.67</v>
      </c>
      <c r="I1502" s="7">
        <v>0.74619999999999997</v>
      </c>
      <c r="J1502">
        <v>529.32929999999999</v>
      </c>
      <c r="K1502">
        <v>59814.21</v>
      </c>
      <c r="L1502">
        <v>2007473.56</v>
      </c>
      <c r="M1502">
        <v>182</v>
      </c>
      <c r="N1502">
        <v>245.22</v>
      </c>
      <c r="O1502" s="7">
        <v>-0.26190000000000002</v>
      </c>
      <c r="P1502" s="7">
        <v>0.98450000000000004</v>
      </c>
      <c r="Q1502" t="s">
        <v>535</v>
      </c>
      <c r="S1502" s="2">
        <f t="shared" si="252"/>
        <v>44522</v>
      </c>
      <c r="T1502" t="s">
        <v>547</v>
      </c>
      <c r="U1502" s="5">
        <v>113</v>
      </c>
      <c r="V1502">
        <v>200.45</v>
      </c>
      <c r="W1502">
        <f t="shared" si="254"/>
        <v>12126631.625076748</v>
      </c>
      <c r="X1502">
        <f t="shared" si="249"/>
        <v>30316.579062691872</v>
      </c>
      <c r="Y1502">
        <f t="shared" si="250"/>
        <v>275</v>
      </c>
      <c r="Z1502">
        <f t="shared" si="251"/>
        <v>23186.762499999997</v>
      </c>
      <c r="AA1502" s="5" t="str">
        <f t="shared" si="253"/>
        <v/>
      </c>
      <c r="AB1502" s="24" t="str">
        <f>IFERROR(AA1502/MAX($J$3:AA1502)-1,"")</f>
        <v/>
      </c>
      <c r="AJ1502" s="6"/>
      <c r="AL1502" s="6"/>
      <c r="AN1502" s="7"/>
      <c r="AP1502" s="7"/>
      <c r="AU1502" s="6"/>
      <c r="AV1502" s="7"/>
      <c r="AW1502" s="6"/>
      <c r="AY1502" s="7"/>
      <c r="BA1502" s="7"/>
      <c r="BG1502" s="7"/>
      <c r="BH1502" s="7"/>
    </row>
    <row r="1503" spans="1:60" x14ac:dyDescent="0.45">
      <c r="A1503" t="s">
        <v>545</v>
      </c>
      <c r="B1503" t="s">
        <v>30</v>
      </c>
      <c r="C1503" s="6">
        <v>44522.527777777781</v>
      </c>
      <c r="D1503" s="5">
        <v>119.75</v>
      </c>
      <c r="E1503" s="6">
        <v>44523.385416666664</v>
      </c>
      <c r="F1503">
        <v>236.65</v>
      </c>
      <c r="G1503" s="7">
        <v>0.97619999999999996</v>
      </c>
      <c r="H1503">
        <v>56570.09</v>
      </c>
      <c r="I1503" s="7">
        <v>0.94640000000000002</v>
      </c>
      <c r="J1503">
        <v>499.1361</v>
      </c>
      <c r="K1503">
        <v>59771.55</v>
      </c>
      <c r="L1503">
        <v>2064043.65</v>
      </c>
      <c r="M1503">
        <v>172</v>
      </c>
      <c r="N1503">
        <v>328.9</v>
      </c>
      <c r="O1503" s="7">
        <v>-0.129</v>
      </c>
      <c r="P1503" s="7">
        <v>1.1682999999999999</v>
      </c>
      <c r="Q1503" t="s">
        <v>535</v>
      </c>
      <c r="S1503" s="2">
        <f t="shared" si="252"/>
        <v>44522</v>
      </c>
      <c r="T1503" t="s">
        <v>545</v>
      </c>
      <c r="U1503" s="5">
        <v>119.75</v>
      </c>
      <c r="V1503">
        <v>236.65</v>
      </c>
      <c r="W1503">
        <f t="shared" si="254"/>
        <v>12126631.625076748</v>
      </c>
      <c r="X1503">
        <f t="shared" si="249"/>
        <v>30316.579062691872</v>
      </c>
      <c r="Y1503">
        <f t="shared" si="250"/>
        <v>250</v>
      </c>
      <c r="Z1503">
        <f t="shared" si="251"/>
        <v>28334</v>
      </c>
      <c r="AA1503" s="5">
        <f t="shared" si="253"/>
        <v>12308058.637576748</v>
      </c>
      <c r="AB1503" s="24">
        <f>IFERROR(AA1503/MAX($J$3:AA1503)-1,"")</f>
        <v>-2.2355241514016022E-3</v>
      </c>
      <c r="AJ1503" s="6"/>
      <c r="AL1503" s="6"/>
      <c r="AN1503" s="7"/>
      <c r="AP1503" s="7"/>
      <c r="AU1503" s="6"/>
      <c r="AV1503" s="7"/>
      <c r="AW1503" s="6"/>
      <c r="AY1503" s="7"/>
      <c r="BA1503" s="7"/>
      <c r="BG1503" s="7"/>
      <c r="BH1503" s="7"/>
    </row>
    <row r="1504" spans="1:60" x14ac:dyDescent="0.45">
      <c r="A1504" t="s">
        <v>656</v>
      </c>
      <c r="B1504" t="s">
        <v>30</v>
      </c>
      <c r="C1504" s="6">
        <v>44523.416666666664</v>
      </c>
      <c r="D1504" s="5">
        <v>127.7</v>
      </c>
      <c r="E1504" s="6">
        <v>44524.385416666664</v>
      </c>
      <c r="F1504">
        <v>170.85</v>
      </c>
      <c r="G1504" s="7">
        <v>0.33789999999999998</v>
      </c>
      <c r="H1504">
        <v>19511.04</v>
      </c>
      <c r="I1504" s="7">
        <v>0.3145</v>
      </c>
      <c r="J1504">
        <v>485.77820000000003</v>
      </c>
      <c r="K1504">
        <v>62033.87</v>
      </c>
      <c r="L1504">
        <v>2426284.83</v>
      </c>
      <c r="M1504">
        <v>332</v>
      </c>
      <c r="N1504">
        <v>58.77</v>
      </c>
      <c r="O1504" s="7">
        <v>-0.32929999999999998</v>
      </c>
      <c r="P1504" s="7">
        <v>0.47220000000000001</v>
      </c>
      <c r="Q1504" t="s">
        <v>535</v>
      </c>
      <c r="S1504" s="2">
        <f t="shared" si="252"/>
        <v>44523</v>
      </c>
      <c r="T1504" t="s">
        <v>656</v>
      </c>
      <c r="U1504" s="5">
        <v>127.7</v>
      </c>
      <c r="V1504">
        <v>170.85</v>
      </c>
      <c r="W1504">
        <f t="shared" si="254"/>
        <v>12308058.637576748</v>
      </c>
      <c r="X1504">
        <f t="shared" si="249"/>
        <v>30770.14659394187</v>
      </c>
      <c r="Y1504">
        <f t="shared" si="250"/>
        <v>250</v>
      </c>
      <c r="Z1504">
        <f t="shared" si="251"/>
        <v>10041.124999999995</v>
      </c>
      <c r="AA1504" s="5" t="str">
        <f t="shared" si="253"/>
        <v/>
      </c>
      <c r="AB1504" s="24" t="str">
        <f>IFERROR(AA1504/MAX($J$3:AA1504)-1,"")</f>
        <v/>
      </c>
      <c r="AJ1504" s="6"/>
      <c r="AL1504" s="6"/>
      <c r="AN1504" s="7"/>
      <c r="AP1504" s="7"/>
      <c r="AU1504" s="6"/>
      <c r="AV1504" s="7"/>
      <c r="AW1504" s="6"/>
      <c r="AY1504" s="7"/>
      <c r="BA1504" s="7"/>
      <c r="BG1504" s="7"/>
      <c r="BH1504" s="7"/>
    </row>
    <row r="1505" spans="1:60" x14ac:dyDescent="0.45">
      <c r="A1505" t="s">
        <v>553</v>
      </c>
      <c r="B1505" t="s">
        <v>30</v>
      </c>
      <c r="C1505" s="6">
        <v>44523.424305555556</v>
      </c>
      <c r="D1505" s="5">
        <v>131.75</v>
      </c>
      <c r="E1505" s="6">
        <v>44524.385416666664</v>
      </c>
      <c r="F1505">
        <v>211.35</v>
      </c>
      <c r="G1505" s="7">
        <v>0.60419999999999996</v>
      </c>
      <c r="H1505">
        <v>35836.53</v>
      </c>
      <c r="I1505" s="7">
        <v>0.57809999999999995</v>
      </c>
      <c r="J1505">
        <v>470.48700000000002</v>
      </c>
      <c r="K1505">
        <v>61986.67</v>
      </c>
      <c r="L1505">
        <v>2462121.36</v>
      </c>
      <c r="M1505">
        <v>321</v>
      </c>
      <c r="N1505">
        <v>111.64</v>
      </c>
      <c r="O1505" s="7">
        <v>-0.15479999999999999</v>
      </c>
      <c r="P1505" s="7">
        <v>0.74119999999999997</v>
      </c>
      <c r="Q1505" t="s">
        <v>535</v>
      </c>
      <c r="S1505" s="2">
        <f t="shared" si="252"/>
        <v>44523</v>
      </c>
      <c r="T1505" t="s">
        <v>553</v>
      </c>
      <c r="U1505" s="5">
        <v>131.75</v>
      </c>
      <c r="V1505">
        <v>211.35</v>
      </c>
      <c r="W1505">
        <f t="shared" si="254"/>
        <v>12308058.637576748</v>
      </c>
      <c r="X1505">
        <f t="shared" si="249"/>
        <v>30770.14659394187</v>
      </c>
      <c r="Y1505">
        <f t="shared" si="250"/>
        <v>225</v>
      </c>
      <c r="Z1505">
        <f t="shared" si="251"/>
        <v>17138.025000000001</v>
      </c>
      <c r="AA1505" s="5" t="str">
        <f t="shared" si="253"/>
        <v/>
      </c>
      <c r="AB1505" s="24" t="str">
        <f>IFERROR(AA1505/MAX($J$3:AA1505)-1,"")</f>
        <v/>
      </c>
      <c r="AJ1505" s="6"/>
      <c r="AL1505" s="6"/>
      <c r="AN1505" s="7"/>
      <c r="AP1505" s="7"/>
      <c r="AU1505" s="6"/>
      <c r="AV1505" s="7"/>
      <c r="AW1505" s="6"/>
      <c r="AY1505" s="7"/>
      <c r="BA1505" s="7"/>
      <c r="BG1505" s="7"/>
      <c r="BH1505" s="7"/>
    </row>
    <row r="1506" spans="1:60" x14ac:dyDescent="0.45">
      <c r="A1506" t="s">
        <v>657</v>
      </c>
      <c r="B1506" t="s">
        <v>30</v>
      </c>
      <c r="C1506" s="6">
        <v>44523.520833333336</v>
      </c>
      <c r="D1506" s="5">
        <v>89.15</v>
      </c>
      <c r="E1506" s="6">
        <v>44524.385416666664</v>
      </c>
      <c r="F1506">
        <v>134.19999999999999</v>
      </c>
      <c r="G1506" s="7">
        <v>0.50529999999999997</v>
      </c>
      <c r="H1506">
        <v>28970.28</v>
      </c>
      <c r="I1506" s="7">
        <v>0.4803</v>
      </c>
      <c r="J1506">
        <v>676.61490000000003</v>
      </c>
      <c r="K1506">
        <v>60320.21</v>
      </c>
      <c r="L1506">
        <v>2093013.93</v>
      </c>
      <c r="M1506">
        <v>182</v>
      </c>
      <c r="N1506">
        <v>159.18</v>
      </c>
      <c r="O1506" s="7">
        <v>-0.18790000000000001</v>
      </c>
      <c r="P1506" s="7">
        <v>0.68259999999999998</v>
      </c>
      <c r="Q1506" t="s">
        <v>535</v>
      </c>
      <c r="S1506" s="2">
        <f t="shared" si="252"/>
        <v>44523</v>
      </c>
      <c r="T1506" t="s">
        <v>657</v>
      </c>
      <c r="U1506" s="5">
        <v>89.15</v>
      </c>
      <c r="V1506">
        <v>134.19999999999999</v>
      </c>
      <c r="W1506">
        <f t="shared" si="254"/>
        <v>12308058.637576748</v>
      </c>
      <c r="X1506">
        <f t="shared" si="249"/>
        <v>30770.14659394187</v>
      </c>
      <c r="Y1506">
        <f t="shared" si="250"/>
        <v>350</v>
      </c>
      <c r="Z1506">
        <f t="shared" si="251"/>
        <v>14985.774999999987</v>
      </c>
      <c r="AA1506" s="5" t="str">
        <f t="shared" si="253"/>
        <v/>
      </c>
      <c r="AB1506" s="24" t="str">
        <f>IFERROR(AA1506/MAX($J$3:AA1506)-1,"")</f>
        <v/>
      </c>
      <c r="AJ1506" s="6"/>
      <c r="AL1506" s="6"/>
      <c r="AN1506" s="7"/>
      <c r="AP1506" s="7"/>
      <c r="AU1506" s="6"/>
      <c r="AV1506" s="7"/>
      <c r="AW1506" s="6"/>
      <c r="AY1506" s="7"/>
      <c r="BA1506" s="7"/>
      <c r="BG1506" s="7"/>
      <c r="BH1506" s="7"/>
    </row>
    <row r="1507" spans="1:60" x14ac:dyDescent="0.45">
      <c r="A1507" t="s">
        <v>656</v>
      </c>
      <c r="B1507" t="s">
        <v>30</v>
      </c>
      <c r="C1507" s="6">
        <v>44523.523611111108</v>
      </c>
      <c r="D1507" s="5">
        <v>114</v>
      </c>
      <c r="E1507" s="6">
        <v>44524.385416666664</v>
      </c>
      <c r="F1507">
        <v>170.85</v>
      </c>
      <c r="G1507" s="7">
        <v>0.49869999999999998</v>
      </c>
      <c r="H1507">
        <v>28566.15</v>
      </c>
      <c r="I1507" s="7">
        <v>0.47370000000000001</v>
      </c>
      <c r="J1507">
        <v>528.98810000000003</v>
      </c>
      <c r="K1507">
        <v>60304.639999999999</v>
      </c>
      <c r="L1507">
        <v>2121580.08</v>
      </c>
      <c r="M1507">
        <v>178</v>
      </c>
      <c r="N1507">
        <v>160.47999999999999</v>
      </c>
      <c r="O1507" s="7">
        <v>-0.1386</v>
      </c>
      <c r="P1507" s="7">
        <v>0.64910000000000001</v>
      </c>
      <c r="Q1507" t="s">
        <v>535</v>
      </c>
      <c r="S1507" s="2">
        <f t="shared" si="252"/>
        <v>44523</v>
      </c>
      <c r="T1507" t="s">
        <v>656</v>
      </c>
      <c r="U1507" s="5">
        <v>114</v>
      </c>
      <c r="V1507">
        <v>170.85</v>
      </c>
      <c r="W1507">
        <f t="shared" si="254"/>
        <v>12308058.637576748</v>
      </c>
      <c r="X1507">
        <f t="shared" si="249"/>
        <v>30770.14659394187</v>
      </c>
      <c r="Y1507">
        <f t="shared" si="250"/>
        <v>275</v>
      </c>
      <c r="Z1507">
        <f t="shared" si="251"/>
        <v>14850.412499999995</v>
      </c>
      <c r="AA1507" s="5">
        <f t="shared" si="253"/>
        <v>12365073.975076748</v>
      </c>
      <c r="AB1507" s="24">
        <f>IFERROR(AA1507/MAX($J$3:AA1507)-1,"")</f>
        <v>0</v>
      </c>
      <c r="AJ1507" s="6"/>
      <c r="AL1507" s="6"/>
      <c r="AN1507" s="7"/>
      <c r="AP1507" s="7"/>
      <c r="AU1507" s="6"/>
      <c r="AV1507" s="7"/>
      <c r="AW1507" s="6"/>
      <c r="AY1507" s="7"/>
      <c r="BA1507" s="7"/>
      <c r="BG1507" s="7"/>
      <c r="BH1507" s="7"/>
    </row>
    <row r="1508" spans="1:60" x14ac:dyDescent="0.45">
      <c r="A1508" t="s">
        <v>611</v>
      </c>
      <c r="B1508" t="s">
        <v>30</v>
      </c>
      <c r="C1508" s="6">
        <v>44524.435416666667</v>
      </c>
      <c r="D1508" s="5">
        <v>88.25</v>
      </c>
      <c r="E1508" s="6">
        <v>44525.385416666664</v>
      </c>
      <c r="F1508">
        <v>6.3</v>
      </c>
      <c r="G1508" s="7">
        <v>-0.92859999999999998</v>
      </c>
      <c r="H1508">
        <v>-58529.96</v>
      </c>
      <c r="I1508" s="7">
        <v>-0.93930000000000002</v>
      </c>
      <c r="J1508">
        <v>706.06920000000002</v>
      </c>
      <c r="K1508">
        <v>62310.61</v>
      </c>
      <c r="L1508">
        <v>2403591.4</v>
      </c>
      <c r="M1508">
        <v>305</v>
      </c>
      <c r="N1508">
        <v>-191.9</v>
      </c>
      <c r="O1508" s="7">
        <v>-0.93089999999999995</v>
      </c>
      <c r="P1508" s="7">
        <v>0.12180000000000001</v>
      </c>
      <c r="Q1508" t="s">
        <v>535</v>
      </c>
      <c r="S1508" s="2">
        <f t="shared" si="252"/>
        <v>44524</v>
      </c>
      <c r="T1508" t="s">
        <v>611</v>
      </c>
      <c r="U1508" s="5">
        <v>88.25</v>
      </c>
      <c r="V1508">
        <v>6.3</v>
      </c>
      <c r="W1508">
        <f t="shared" si="254"/>
        <v>12365073.975076748</v>
      </c>
      <c r="X1508">
        <f t="shared" si="249"/>
        <v>30912.684937691869</v>
      </c>
      <c r="Y1508">
        <f t="shared" si="250"/>
        <v>350</v>
      </c>
      <c r="Z1508">
        <f t="shared" si="251"/>
        <v>-29013.425000000003</v>
      </c>
      <c r="AA1508" s="5" t="str">
        <f t="shared" si="253"/>
        <v/>
      </c>
      <c r="AB1508" s="24" t="str">
        <f>IFERROR(AA1508/MAX($J$3:AA1508)-1,"")</f>
        <v/>
      </c>
      <c r="AJ1508" s="6"/>
      <c r="AL1508" s="6"/>
      <c r="AN1508" s="7"/>
      <c r="AP1508" s="7"/>
      <c r="AU1508" s="6"/>
      <c r="AV1508" s="7"/>
      <c r="AW1508" s="6"/>
      <c r="AY1508" s="7"/>
      <c r="BA1508" s="7"/>
      <c r="BG1508" s="7"/>
      <c r="BH1508" s="7"/>
    </row>
    <row r="1509" spans="1:60" x14ac:dyDescent="0.45">
      <c r="A1509" t="s">
        <v>547</v>
      </c>
      <c r="B1509" t="s">
        <v>30</v>
      </c>
      <c r="C1509" s="6">
        <v>44524.613888888889</v>
      </c>
      <c r="D1509" s="5">
        <v>52.85</v>
      </c>
      <c r="E1509" s="6">
        <v>44525.385416666664</v>
      </c>
      <c r="F1509">
        <v>95.65</v>
      </c>
      <c r="G1509" s="7">
        <v>0.80979999999999996</v>
      </c>
      <c r="H1509">
        <v>48554.37</v>
      </c>
      <c r="I1509" s="7">
        <v>0.78169999999999995</v>
      </c>
      <c r="J1509">
        <v>1175.2239999999999</v>
      </c>
      <c r="K1509">
        <v>62110.57</v>
      </c>
      <c r="L1509">
        <v>2452145.77</v>
      </c>
      <c r="M1509">
        <v>48</v>
      </c>
      <c r="N1509">
        <v>1011.55</v>
      </c>
      <c r="O1509" s="7">
        <v>-0.22800000000000001</v>
      </c>
      <c r="P1509" s="7">
        <v>1.2326999999999999</v>
      </c>
      <c r="Q1509" t="s">
        <v>535</v>
      </c>
      <c r="S1509" s="2">
        <f t="shared" si="252"/>
        <v>44524</v>
      </c>
      <c r="T1509" t="s">
        <v>547</v>
      </c>
      <c r="U1509" s="5">
        <v>52.85</v>
      </c>
      <c r="V1509">
        <v>95.65</v>
      </c>
      <c r="W1509">
        <f t="shared" si="254"/>
        <v>12365073.975076748</v>
      </c>
      <c r="X1509">
        <f t="shared" si="249"/>
        <v>30912.684937691869</v>
      </c>
      <c r="Y1509">
        <f t="shared" si="250"/>
        <v>575</v>
      </c>
      <c r="Z1509">
        <f t="shared" si="251"/>
        <v>23756.125</v>
      </c>
      <c r="AA1509" s="5">
        <f t="shared" si="253"/>
        <v>12359816.675076747</v>
      </c>
      <c r="AB1509" s="24">
        <f>IFERROR(AA1509/MAX($J$3:AA1509)-1,"")</f>
        <v>-4.2517335606706563E-4</v>
      </c>
      <c r="AJ1509" s="6"/>
      <c r="AL1509" s="6"/>
      <c r="AN1509" s="7"/>
      <c r="AP1509" s="7"/>
      <c r="AU1509" s="6"/>
      <c r="AV1509" s="7"/>
      <c r="AW1509" s="6"/>
      <c r="AY1509" s="7"/>
      <c r="BA1509" s="7"/>
      <c r="BG1509" s="7"/>
      <c r="BH1509" s="7"/>
    </row>
    <row r="1510" spans="1:60" x14ac:dyDescent="0.45">
      <c r="A1510" t="s">
        <v>609</v>
      </c>
      <c r="B1510" t="s">
        <v>30</v>
      </c>
      <c r="C1510" s="6">
        <v>44525.417361111111</v>
      </c>
      <c r="D1510" s="5">
        <v>52.2</v>
      </c>
      <c r="E1510" s="6">
        <v>44525.638194444444</v>
      </c>
      <c r="F1510">
        <v>0.1</v>
      </c>
      <c r="G1510" s="7">
        <v>-0.99809999999999999</v>
      </c>
      <c r="H1510">
        <v>-62765.25</v>
      </c>
      <c r="I1510" s="7">
        <v>-1.0081</v>
      </c>
      <c r="J1510">
        <v>1192.7339999999999</v>
      </c>
      <c r="K1510">
        <v>62260.73</v>
      </c>
      <c r="L1510">
        <v>2389380.5099999998</v>
      </c>
      <c r="M1510">
        <v>319</v>
      </c>
      <c r="N1510">
        <v>-196.76</v>
      </c>
      <c r="O1510" s="7">
        <v>-0.99809999999999999</v>
      </c>
      <c r="P1510" s="7">
        <v>6.9000000000000006E-2</v>
      </c>
      <c r="Q1510" t="s">
        <v>535</v>
      </c>
      <c r="S1510" s="2">
        <f t="shared" si="252"/>
        <v>44525</v>
      </c>
      <c r="T1510" t="s">
        <v>609</v>
      </c>
      <c r="U1510" s="5">
        <v>52.2</v>
      </c>
      <c r="V1510">
        <v>0.1</v>
      </c>
      <c r="W1510">
        <f t="shared" si="254"/>
        <v>12359816.675076747</v>
      </c>
      <c r="X1510">
        <f t="shared" si="249"/>
        <v>30899.541687691868</v>
      </c>
      <c r="Y1510">
        <f t="shared" si="250"/>
        <v>600</v>
      </c>
      <c r="Z1510">
        <f t="shared" si="251"/>
        <v>-31573.800000000003</v>
      </c>
      <c r="AA1510" s="5" t="str">
        <f t="shared" si="253"/>
        <v/>
      </c>
      <c r="AB1510" s="24" t="str">
        <f>IFERROR(AA1510/MAX($J$3:AA1510)-1,"")</f>
        <v/>
      </c>
      <c r="AJ1510" s="6"/>
      <c r="AL1510" s="6"/>
      <c r="AN1510" s="7"/>
      <c r="AP1510" s="7"/>
      <c r="AU1510" s="6"/>
      <c r="AV1510" s="7"/>
      <c r="AW1510" s="6"/>
      <c r="AY1510" s="7"/>
      <c r="BA1510" s="7"/>
      <c r="BG1510" s="7"/>
      <c r="BH1510" s="7"/>
    </row>
    <row r="1511" spans="1:60" x14ac:dyDescent="0.45">
      <c r="A1511" t="s">
        <v>656</v>
      </c>
      <c r="B1511" t="s">
        <v>30</v>
      </c>
      <c r="C1511" s="6">
        <v>44525.42083333333</v>
      </c>
      <c r="D1511" s="5">
        <v>41.5</v>
      </c>
      <c r="E1511" s="6">
        <v>44525.638194444444</v>
      </c>
      <c r="F1511">
        <v>132.44999999999999</v>
      </c>
      <c r="G1511" s="7">
        <v>2.1916000000000002</v>
      </c>
      <c r="H1511">
        <v>133735.32</v>
      </c>
      <c r="I1511" s="7">
        <v>2.1497000000000002</v>
      </c>
      <c r="J1511">
        <v>1499.098</v>
      </c>
      <c r="K1511">
        <v>62212.58</v>
      </c>
      <c r="L1511">
        <v>2523115.83</v>
      </c>
      <c r="M1511">
        <v>314</v>
      </c>
      <c r="N1511">
        <v>425.91</v>
      </c>
      <c r="O1511" s="7">
        <v>-0.12770000000000001</v>
      </c>
      <c r="P1511" s="7">
        <v>2.8517999999999999</v>
      </c>
      <c r="Q1511" t="s">
        <v>535</v>
      </c>
      <c r="S1511" s="2">
        <f t="shared" si="252"/>
        <v>44525</v>
      </c>
      <c r="T1511" t="s">
        <v>656</v>
      </c>
      <c r="U1511" s="5">
        <v>41.5</v>
      </c>
      <c r="V1511">
        <v>132.44999999999999</v>
      </c>
      <c r="W1511">
        <f t="shared" si="254"/>
        <v>12359816.675076747</v>
      </c>
      <c r="X1511">
        <f t="shared" si="249"/>
        <v>30899.541687691868</v>
      </c>
      <c r="Y1511">
        <f t="shared" si="250"/>
        <v>750</v>
      </c>
      <c r="Z1511">
        <f t="shared" si="251"/>
        <v>66907.875</v>
      </c>
      <c r="AA1511" s="5">
        <f t="shared" si="253"/>
        <v>12395150.750076747</v>
      </c>
      <c r="AB1511" s="24">
        <f>IFERROR(AA1511/MAX($J$3:AA1511)-1,"")</f>
        <v>0</v>
      </c>
      <c r="AJ1511" s="6"/>
      <c r="AL1511" s="6"/>
      <c r="AN1511" s="7"/>
      <c r="AP1511" s="7"/>
      <c r="AU1511" s="6"/>
      <c r="AV1511" s="7"/>
      <c r="AW1511" s="6"/>
      <c r="AY1511" s="7"/>
      <c r="BA1511" s="7"/>
      <c r="BG1511" s="7"/>
      <c r="BH1511" s="7"/>
    </row>
    <row r="1512" spans="1:60" x14ac:dyDescent="0.45">
      <c r="A1512" t="s">
        <v>647</v>
      </c>
      <c r="B1512" t="s">
        <v>30</v>
      </c>
      <c r="C1512" s="6">
        <v>44526.416666666664</v>
      </c>
      <c r="D1512" s="5">
        <v>127.85</v>
      </c>
      <c r="E1512" s="6">
        <v>44529.385416666664</v>
      </c>
      <c r="F1512">
        <v>276</v>
      </c>
      <c r="G1512" s="7">
        <v>1.1588000000000001</v>
      </c>
      <c r="H1512">
        <v>70579.78</v>
      </c>
      <c r="I1512" s="7">
        <v>1.1272</v>
      </c>
      <c r="J1512">
        <v>489.75810000000001</v>
      </c>
      <c r="K1512">
        <v>62615.58</v>
      </c>
      <c r="L1512">
        <v>2593695.61</v>
      </c>
      <c r="M1512">
        <v>332</v>
      </c>
      <c r="N1512">
        <v>212.59</v>
      </c>
      <c r="O1512" s="7">
        <v>-0.1361</v>
      </c>
      <c r="P1512" s="7">
        <v>1.2472000000000001</v>
      </c>
      <c r="Q1512" t="s">
        <v>535</v>
      </c>
      <c r="S1512" s="2">
        <f t="shared" si="252"/>
        <v>44526</v>
      </c>
      <c r="T1512" t="s">
        <v>647</v>
      </c>
      <c r="U1512" s="5">
        <v>127.85</v>
      </c>
      <c r="V1512">
        <v>276</v>
      </c>
      <c r="W1512">
        <f t="shared" si="254"/>
        <v>12395150.750076747</v>
      </c>
      <c r="X1512">
        <f t="shared" si="249"/>
        <v>30987.876875191869</v>
      </c>
      <c r="Y1512">
        <f t="shared" si="250"/>
        <v>250</v>
      </c>
      <c r="Z1512">
        <f t="shared" si="251"/>
        <v>36027.875</v>
      </c>
      <c r="AA1512" s="5" t="str">
        <f t="shared" si="253"/>
        <v/>
      </c>
      <c r="AB1512" s="24" t="str">
        <f>IFERROR(AA1512/MAX($J$3:AA1512)-1,"")</f>
        <v/>
      </c>
      <c r="AJ1512" s="6"/>
      <c r="AL1512" s="6"/>
      <c r="AN1512" s="7"/>
      <c r="AP1512" s="7"/>
      <c r="AU1512" s="6"/>
      <c r="AV1512" s="7"/>
      <c r="AW1512" s="6"/>
      <c r="AY1512" s="7"/>
      <c r="BA1512" s="7"/>
      <c r="BG1512" s="7"/>
      <c r="BH1512" s="7"/>
    </row>
    <row r="1513" spans="1:60" x14ac:dyDescent="0.45">
      <c r="A1513" t="s">
        <v>607</v>
      </c>
      <c r="B1513" t="s">
        <v>30</v>
      </c>
      <c r="C1513" s="6">
        <v>44526.417361111111</v>
      </c>
      <c r="D1513" s="5">
        <v>148.35</v>
      </c>
      <c r="E1513" s="6">
        <v>44529.385416666664</v>
      </c>
      <c r="F1513">
        <v>313.60000000000002</v>
      </c>
      <c r="G1513" s="7">
        <v>1.1138999999999999</v>
      </c>
      <c r="H1513">
        <v>67792.149999999994</v>
      </c>
      <c r="I1513" s="7">
        <v>1.0828</v>
      </c>
      <c r="J1513">
        <v>422.0378</v>
      </c>
      <c r="K1513">
        <v>62609.32</v>
      </c>
      <c r="L1513">
        <v>2661487.7599999998</v>
      </c>
      <c r="M1513">
        <v>331</v>
      </c>
      <c r="N1513">
        <v>204.81</v>
      </c>
      <c r="O1513" s="7">
        <v>-0.1183</v>
      </c>
      <c r="P1513" s="7">
        <v>1.1651</v>
      </c>
      <c r="Q1513" t="s">
        <v>535</v>
      </c>
      <c r="S1513" s="2">
        <f t="shared" si="252"/>
        <v>44526</v>
      </c>
      <c r="T1513" t="s">
        <v>607</v>
      </c>
      <c r="U1513" s="5">
        <v>148.35</v>
      </c>
      <c r="V1513">
        <v>313.60000000000002</v>
      </c>
      <c r="W1513">
        <f t="shared" si="254"/>
        <v>12395150.750076747</v>
      </c>
      <c r="X1513">
        <f t="shared" si="249"/>
        <v>30987.876875191869</v>
      </c>
      <c r="Y1513">
        <f t="shared" si="250"/>
        <v>200</v>
      </c>
      <c r="Z1513">
        <f t="shared" si="251"/>
        <v>32126.100000000002</v>
      </c>
      <c r="AA1513" s="5" t="str">
        <f t="shared" si="253"/>
        <v/>
      </c>
      <c r="AB1513" s="24" t="str">
        <f>IFERROR(AA1513/MAX($J$3:AA1513)-1,"")</f>
        <v/>
      </c>
      <c r="AJ1513" s="6"/>
      <c r="AL1513" s="6"/>
      <c r="AN1513" s="7"/>
      <c r="AP1513" s="7"/>
      <c r="AU1513" s="6"/>
      <c r="AV1513" s="7"/>
      <c r="AW1513" s="6"/>
      <c r="AY1513" s="7"/>
      <c r="BA1513" s="7"/>
      <c r="BG1513" s="7"/>
      <c r="BH1513" s="7"/>
    </row>
    <row r="1514" spans="1:60" x14ac:dyDescent="0.45">
      <c r="A1514" t="s">
        <v>558</v>
      </c>
      <c r="B1514" t="s">
        <v>30</v>
      </c>
      <c r="C1514" s="6">
        <v>44526.520833333336</v>
      </c>
      <c r="D1514" s="5">
        <v>150.94999999999999</v>
      </c>
      <c r="E1514" s="6">
        <v>44529.385416666664</v>
      </c>
      <c r="F1514">
        <v>245.9</v>
      </c>
      <c r="G1514" s="7">
        <v>0.629</v>
      </c>
      <c r="H1514">
        <v>36529.96</v>
      </c>
      <c r="I1514" s="7">
        <v>0.60270000000000001</v>
      </c>
      <c r="J1514">
        <v>401.50979999999998</v>
      </c>
      <c r="K1514">
        <v>60607.9</v>
      </c>
      <c r="L1514">
        <v>2158110.0499999998</v>
      </c>
      <c r="M1514">
        <v>182</v>
      </c>
      <c r="N1514">
        <v>200.71</v>
      </c>
      <c r="O1514" s="7">
        <v>-0.19239999999999999</v>
      </c>
      <c r="P1514" s="7">
        <v>0.69589999999999996</v>
      </c>
      <c r="Q1514" t="s">
        <v>535</v>
      </c>
      <c r="S1514" s="2">
        <f t="shared" si="252"/>
        <v>44526</v>
      </c>
      <c r="T1514" t="s">
        <v>558</v>
      </c>
      <c r="U1514" s="5">
        <v>150.94999999999999</v>
      </c>
      <c r="V1514">
        <v>245.9</v>
      </c>
      <c r="W1514">
        <f t="shared" si="254"/>
        <v>12395150.750076747</v>
      </c>
      <c r="X1514">
        <f t="shared" si="249"/>
        <v>30987.876875191869</v>
      </c>
      <c r="Y1514">
        <f t="shared" si="250"/>
        <v>200</v>
      </c>
      <c r="Z1514">
        <f t="shared" si="251"/>
        <v>18196.300000000003</v>
      </c>
      <c r="AA1514" s="5" t="str">
        <f t="shared" si="253"/>
        <v/>
      </c>
      <c r="AB1514" s="24" t="str">
        <f>IFERROR(AA1514/MAX($J$3:AA1514)-1,"")</f>
        <v/>
      </c>
      <c r="AJ1514" s="6"/>
      <c r="AL1514" s="6"/>
      <c r="AN1514" s="7"/>
      <c r="AP1514" s="7"/>
      <c r="AU1514" s="6"/>
      <c r="AV1514" s="7"/>
      <c r="AW1514" s="6"/>
      <c r="AY1514" s="7"/>
      <c r="BA1514" s="7"/>
      <c r="BG1514" s="7"/>
      <c r="BH1514" s="7"/>
    </row>
    <row r="1515" spans="1:60" x14ac:dyDescent="0.45">
      <c r="A1515" t="s">
        <v>647</v>
      </c>
      <c r="B1515" t="s">
        <v>30</v>
      </c>
      <c r="C1515" s="6">
        <v>44526.524305555555</v>
      </c>
      <c r="D1515" s="5">
        <v>161.30000000000001</v>
      </c>
      <c r="E1515" s="6">
        <v>44529.385416666664</v>
      </c>
      <c r="F1515">
        <v>276</v>
      </c>
      <c r="G1515" s="7">
        <v>0.71109999999999995</v>
      </c>
      <c r="H1515">
        <v>41441.86</v>
      </c>
      <c r="I1515" s="7">
        <v>0.68400000000000005</v>
      </c>
      <c r="J1515">
        <v>375.6275</v>
      </c>
      <c r="K1515">
        <v>60588.72</v>
      </c>
      <c r="L1515">
        <v>2199551.91</v>
      </c>
      <c r="M1515">
        <v>177</v>
      </c>
      <c r="N1515">
        <v>234.13</v>
      </c>
      <c r="O1515" s="7">
        <v>-0.1212</v>
      </c>
      <c r="P1515" s="7">
        <v>0.78120000000000001</v>
      </c>
      <c r="Q1515" t="s">
        <v>535</v>
      </c>
      <c r="S1515" s="2">
        <f t="shared" si="252"/>
        <v>44526</v>
      </c>
      <c r="T1515" t="s">
        <v>647</v>
      </c>
      <c r="U1515" s="5">
        <v>161.30000000000001</v>
      </c>
      <c r="V1515">
        <v>276</v>
      </c>
      <c r="W1515">
        <f t="shared" si="254"/>
        <v>12395150.750076747</v>
      </c>
      <c r="X1515">
        <f t="shared" si="249"/>
        <v>30987.876875191869</v>
      </c>
      <c r="Y1515">
        <f t="shared" si="250"/>
        <v>200</v>
      </c>
      <c r="Z1515">
        <f t="shared" si="251"/>
        <v>22065.4</v>
      </c>
      <c r="AA1515" s="5">
        <f t="shared" si="253"/>
        <v>12503566.425076747</v>
      </c>
      <c r="AB1515" s="24">
        <f>IFERROR(AA1515/MAX($J$3:AA1515)-1,"")</f>
        <v>0</v>
      </c>
      <c r="AJ1515" s="6"/>
      <c r="AL1515" s="6"/>
      <c r="AN1515" s="7"/>
      <c r="AP1515" s="7"/>
      <c r="AU1515" s="6"/>
      <c r="AV1515" s="7"/>
      <c r="AW1515" s="6"/>
      <c r="AY1515" s="7"/>
      <c r="BA1515" s="7"/>
      <c r="BG1515" s="7"/>
      <c r="BH1515" s="7"/>
    </row>
    <row r="1516" spans="1:60" x14ac:dyDescent="0.45">
      <c r="A1516" t="s">
        <v>550</v>
      </c>
      <c r="B1516" t="s">
        <v>30</v>
      </c>
      <c r="C1516" s="6">
        <v>44529.476388888892</v>
      </c>
      <c r="D1516" s="5">
        <v>141.6</v>
      </c>
      <c r="E1516" s="6">
        <v>44530.385416666664</v>
      </c>
      <c r="F1516">
        <v>117.8</v>
      </c>
      <c r="G1516" s="7">
        <v>-0.1681</v>
      </c>
      <c r="H1516">
        <v>-11800.4</v>
      </c>
      <c r="I1516" s="7">
        <v>-0.18640000000000001</v>
      </c>
      <c r="J1516">
        <v>447.08640000000003</v>
      </c>
      <c r="K1516">
        <v>63307.44</v>
      </c>
      <c r="L1516">
        <v>2649687.36</v>
      </c>
      <c r="M1516">
        <v>246</v>
      </c>
      <c r="N1516">
        <v>-47.97</v>
      </c>
      <c r="O1516" s="7">
        <v>-0.3891</v>
      </c>
      <c r="P1516" s="7">
        <v>8.8999999999999996E-2</v>
      </c>
      <c r="Q1516" t="s">
        <v>535</v>
      </c>
      <c r="S1516" s="2">
        <f t="shared" si="252"/>
        <v>44529</v>
      </c>
      <c r="T1516" t="s">
        <v>550</v>
      </c>
      <c r="U1516" s="5">
        <v>141.6</v>
      </c>
      <c r="V1516">
        <v>117.8</v>
      </c>
      <c r="W1516">
        <f t="shared" si="254"/>
        <v>12503566.425076747</v>
      </c>
      <c r="X1516">
        <f t="shared" si="249"/>
        <v>31258.916062691867</v>
      </c>
      <c r="Y1516">
        <f t="shared" si="250"/>
        <v>225</v>
      </c>
      <c r="Z1516">
        <f t="shared" si="251"/>
        <v>-5938.6499999999978</v>
      </c>
      <c r="AA1516" s="5">
        <f t="shared" si="253"/>
        <v>12497627.775076747</v>
      </c>
      <c r="AB1516" s="24">
        <f>IFERROR(AA1516/MAX($J$3:AA1516)-1,"")</f>
        <v>-4.7495648826156867E-4</v>
      </c>
      <c r="AJ1516" s="6"/>
      <c r="AL1516" s="6"/>
      <c r="AN1516" s="7"/>
      <c r="AP1516" s="7"/>
      <c r="AU1516" s="6"/>
      <c r="AV1516" s="7"/>
      <c r="AW1516" s="6"/>
      <c r="AY1516" s="7"/>
      <c r="BA1516" s="7"/>
      <c r="BG1516" s="7"/>
      <c r="BH1516" s="7"/>
    </row>
    <row r="1517" spans="1:60" x14ac:dyDescent="0.45">
      <c r="A1517" t="s">
        <v>557</v>
      </c>
      <c r="B1517" t="s">
        <v>30</v>
      </c>
      <c r="C1517" s="6">
        <v>44530.416666666664</v>
      </c>
      <c r="D1517" s="5">
        <v>106.35</v>
      </c>
      <c r="E1517" s="6">
        <v>44531.385416666664</v>
      </c>
      <c r="F1517">
        <v>57.9</v>
      </c>
      <c r="G1517" s="7">
        <v>-0.4556</v>
      </c>
      <c r="H1517">
        <v>-29790.99</v>
      </c>
      <c r="I1517" s="7">
        <v>-0.47099999999999997</v>
      </c>
      <c r="J1517">
        <v>594.71969999999999</v>
      </c>
      <c r="K1517">
        <v>63248.43</v>
      </c>
      <c r="L1517">
        <v>2619896.37</v>
      </c>
      <c r="M1517">
        <v>332</v>
      </c>
      <c r="N1517">
        <v>-89.73</v>
      </c>
      <c r="O1517" s="7">
        <v>-0.81010000000000004</v>
      </c>
      <c r="P1517" s="7">
        <v>0.41699999999999998</v>
      </c>
      <c r="Q1517" t="s">
        <v>535</v>
      </c>
      <c r="S1517" s="2">
        <f t="shared" si="252"/>
        <v>44530</v>
      </c>
      <c r="T1517" t="s">
        <v>557</v>
      </c>
      <c r="U1517" s="5">
        <v>106.35</v>
      </c>
      <c r="V1517">
        <v>57.9</v>
      </c>
      <c r="W1517">
        <f t="shared" si="254"/>
        <v>12497627.775076747</v>
      </c>
      <c r="X1517">
        <f t="shared" si="249"/>
        <v>31244.069437691869</v>
      </c>
      <c r="Y1517">
        <f t="shared" si="250"/>
        <v>300</v>
      </c>
      <c r="Z1517">
        <f t="shared" si="251"/>
        <v>-15027.75</v>
      </c>
      <c r="AA1517" s="5" t="str">
        <f t="shared" si="253"/>
        <v/>
      </c>
      <c r="AB1517" s="24" t="str">
        <f>IFERROR(AA1517/MAX($J$3:AA1517)-1,"")</f>
        <v/>
      </c>
      <c r="AJ1517" s="6"/>
      <c r="AL1517" s="6"/>
      <c r="AN1517" s="7"/>
      <c r="AP1517" s="7"/>
      <c r="AU1517" s="6"/>
      <c r="AV1517" s="7"/>
      <c r="AW1517" s="6"/>
      <c r="AY1517" s="7"/>
      <c r="BA1517" s="7"/>
      <c r="BG1517" s="7"/>
      <c r="BH1517" s="7"/>
    </row>
    <row r="1518" spans="1:60" x14ac:dyDescent="0.45">
      <c r="A1518" t="s">
        <v>552</v>
      </c>
      <c r="B1518" t="s">
        <v>30</v>
      </c>
      <c r="C1518" s="6">
        <v>44530.422222222223</v>
      </c>
      <c r="D1518" s="5">
        <v>93.85</v>
      </c>
      <c r="E1518" s="6">
        <v>44531.385416666664</v>
      </c>
      <c r="F1518">
        <v>41</v>
      </c>
      <c r="G1518" s="7">
        <v>-0.56310000000000004</v>
      </c>
      <c r="H1518">
        <v>-36545.1</v>
      </c>
      <c r="I1518" s="7">
        <v>-0.57750000000000001</v>
      </c>
      <c r="J1518">
        <v>674.28250000000003</v>
      </c>
      <c r="K1518">
        <v>63281.41</v>
      </c>
      <c r="L1518">
        <v>2583351.2599999998</v>
      </c>
      <c r="M1518">
        <v>324</v>
      </c>
      <c r="N1518">
        <v>-112.79</v>
      </c>
      <c r="O1518" s="7">
        <v>-0.8508</v>
      </c>
      <c r="P1518" s="7">
        <v>0.26900000000000002</v>
      </c>
      <c r="Q1518" t="s">
        <v>535</v>
      </c>
      <c r="S1518" s="2">
        <f t="shared" si="252"/>
        <v>44530</v>
      </c>
      <c r="T1518" t="s">
        <v>552</v>
      </c>
      <c r="U1518" s="5">
        <v>93.85</v>
      </c>
      <c r="V1518">
        <v>41</v>
      </c>
      <c r="W1518">
        <f t="shared" si="254"/>
        <v>12497627.775076747</v>
      </c>
      <c r="X1518">
        <f t="shared" si="249"/>
        <v>31244.069437691869</v>
      </c>
      <c r="Y1518">
        <f t="shared" si="250"/>
        <v>325</v>
      </c>
      <c r="Z1518">
        <f t="shared" si="251"/>
        <v>-17614.512500000001</v>
      </c>
      <c r="AA1518" s="5">
        <f t="shared" si="253"/>
        <v>12464985.512576748</v>
      </c>
      <c r="AB1518" s="24">
        <f>IFERROR(AA1518/MAX($J$3:AA1518)-1,"")</f>
        <v>-3.085592637203316E-3</v>
      </c>
      <c r="AJ1518" s="6"/>
      <c r="AL1518" s="6"/>
      <c r="AN1518" s="7"/>
      <c r="AP1518" s="7"/>
      <c r="AU1518" s="6"/>
      <c r="AV1518" s="7"/>
      <c r="AW1518" s="6"/>
      <c r="AY1518" s="7"/>
      <c r="BA1518" s="7"/>
      <c r="BG1518" s="7"/>
      <c r="BH1518" s="7"/>
    </row>
    <row r="1519" spans="1:60" x14ac:dyDescent="0.45">
      <c r="A1519" t="s">
        <v>550</v>
      </c>
      <c r="B1519" t="s">
        <v>30</v>
      </c>
      <c r="C1519" s="6">
        <v>44531.416666666664</v>
      </c>
      <c r="D1519" s="5">
        <v>93.75</v>
      </c>
      <c r="E1519" s="6">
        <v>44532.385416666664</v>
      </c>
      <c r="F1519">
        <v>70.599999999999994</v>
      </c>
      <c r="G1519" s="7">
        <v>-0.24690000000000001</v>
      </c>
      <c r="H1519">
        <v>-16639.22</v>
      </c>
      <c r="I1519" s="7">
        <v>-0.26450000000000001</v>
      </c>
      <c r="J1519">
        <v>671.11210000000005</v>
      </c>
      <c r="K1519">
        <v>62916.75</v>
      </c>
      <c r="L1519">
        <v>2566712.0499999998</v>
      </c>
      <c r="M1519">
        <v>332</v>
      </c>
      <c r="N1519">
        <v>-50.12</v>
      </c>
      <c r="O1519" s="7">
        <v>-0.53649999999999998</v>
      </c>
      <c r="P1519" s="7">
        <v>0.40960000000000002</v>
      </c>
      <c r="Q1519" t="s">
        <v>535</v>
      </c>
      <c r="S1519" s="2">
        <f t="shared" si="252"/>
        <v>44531</v>
      </c>
      <c r="T1519" t="s">
        <v>550</v>
      </c>
      <c r="U1519" s="5">
        <v>93.75</v>
      </c>
      <c r="V1519">
        <v>70.599999999999994</v>
      </c>
      <c r="W1519">
        <f t="shared" si="254"/>
        <v>12464985.512576748</v>
      </c>
      <c r="X1519">
        <f t="shared" si="249"/>
        <v>31162.463781441871</v>
      </c>
      <c r="Y1519">
        <f t="shared" si="250"/>
        <v>325</v>
      </c>
      <c r="Z1519">
        <f t="shared" si="251"/>
        <v>-8057.8875000000025</v>
      </c>
      <c r="AA1519" s="5" t="str">
        <f t="shared" si="253"/>
        <v/>
      </c>
      <c r="AB1519" s="24" t="str">
        <f>IFERROR(AA1519/MAX($J$3:AA1519)-1,"")</f>
        <v/>
      </c>
      <c r="AJ1519" s="6"/>
      <c r="AL1519" s="6"/>
      <c r="AN1519" s="7"/>
      <c r="AP1519" s="7"/>
      <c r="AU1519" s="6"/>
      <c r="AV1519" s="7"/>
      <c r="AW1519" s="6"/>
      <c r="AY1519" s="7"/>
      <c r="BA1519" s="7"/>
      <c r="BG1519" s="7"/>
      <c r="BH1519" s="7"/>
    </row>
    <row r="1520" spans="1:60" x14ac:dyDescent="0.45">
      <c r="A1520" t="s">
        <v>551</v>
      </c>
      <c r="B1520" t="s">
        <v>30</v>
      </c>
      <c r="C1520" s="6">
        <v>44531.425000000003</v>
      </c>
      <c r="D1520" s="5">
        <v>119.95</v>
      </c>
      <c r="E1520" s="6">
        <v>44532.385416666664</v>
      </c>
      <c r="F1520">
        <v>101.6</v>
      </c>
      <c r="G1520" s="7">
        <v>-0.153</v>
      </c>
      <c r="H1520">
        <v>-10787.43</v>
      </c>
      <c r="I1520" s="7">
        <v>-0.17150000000000001</v>
      </c>
      <c r="J1520">
        <v>524.5403</v>
      </c>
      <c r="K1520">
        <v>62918.61</v>
      </c>
      <c r="L1520">
        <v>2555924.61</v>
      </c>
      <c r="M1520">
        <v>320</v>
      </c>
      <c r="N1520">
        <v>-33.71</v>
      </c>
      <c r="O1520" s="7">
        <v>-0.45440000000000003</v>
      </c>
      <c r="P1520" s="7">
        <v>0.39889999999999998</v>
      </c>
      <c r="Q1520" t="s">
        <v>535</v>
      </c>
      <c r="S1520" s="2">
        <f t="shared" si="252"/>
        <v>44531</v>
      </c>
      <c r="T1520" t="s">
        <v>551</v>
      </c>
      <c r="U1520" s="5">
        <v>119.95</v>
      </c>
      <c r="V1520">
        <v>101.6</v>
      </c>
      <c r="W1520">
        <f t="shared" si="254"/>
        <v>12464985.512576748</v>
      </c>
      <c r="X1520">
        <f t="shared" si="249"/>
        <v>31162.463781441871</v>
      </c>
      <c r="Y1520">
        <f t="shared" si="250"/>
        <v>250</v>
      </c>
      <c r="Z1520">
        <f t="shared" si="251"/>
        <v>-5141.3750000000036</v>
      </c>
      <c r="AA1520" s="5">
        <f t="shared" si="253"/>
        <v>12451786.250076748</v>
      </c>
      <c r="AB1520" s="24">
        <f>IFERROR(AA1520/MAX($J$3:AA1520)-1,"")</f>
        <v>-4.1412324483797169E-3</v>
      </c>
      <c r="AJ1520" s="6"/>
      <c r="AL1520" s="6"/>
      <c r="AN1520" s="7"/>
      <c r="AP1520" s="7"/>
      <c r="AU1520" s="6"/>
      <c r="AV1520" s="7"/>
      <c r="AW1520" s="6"/>
      <c r="AY1520" s="7"/>
      <c r="BA1520" s="7"/>
      <c r="BG1520" s="7"/>
      <c r="BH1520" s="7"/>
    </row>
    <row r="1521" spans="1:60" x14ac:dyDescent="0.45">
      <c r="A1521" t="s">
        <v>557</v>
      </c>
      <c r="B1521" t="s">
        <v>30</v>
      </c>
      <c r="C1521" s="6">
        <v>44532.416666666664</v>
      </c>
      <c r="D1521" s="5">
        <v>55.55</v>
      </c>
      <c r="E1521" s="6">
        <v>44532.638194444444</v>
      </c>
      <c r="F1521">
        <v>150</v>
      </c>
      <c r="G1521" s="7">
        <v>1.7002999999999999</v>
      </c>
      <c r="H1521">
        <v>104419.3</v>
      </c>
      <c r="I1521" s="7">
        <v>1.6633</v>
      </c>
      <c r="J1521">
        <v>1130.146</v>
      </c>
      <c r="K1521">
        <v>62779.62</v>
      </c>
      <c r="L1521">
        <v>2660343.91</v>
      </c>
      <c r="M1521">
        <v>320</v>
      </c>
      <c r="N1521">
        <v>326.31</v>
      </c>
      <c r="O1521" s="7">
        <v>-0.1764</v>
      </c>
      <c r="P1521" s="7">
        <v>1.7002999999999999</v>
      </c>
      <c r="Q1521" t="s">
        <v>535</v>
      </c>
      <c r="S1521" s="2">
        <f t="shared" si="252"/>
        <v>44532</v>
      </c>
      <c r="T1521" t="s">
        <v>557</v>
      </c>
      <c r="U1521" s="5">
        <v>55.55</v>
      </c>
      <c r="V1521">
        <v>150</v>
      </c>
      <c r="W1521">
        <f t="shared" si="254"/>
        <v>12451786.250076748</v>
      </c>
      <c r="X1521">
        <f t="shared" si="249"/>
        <v>31129.465625191871</v>
      </c>
      <c r="Y1521">
        <f t="shared" si="250"/>
        <v>550</v>
      </c>
      <c r="Z1521">
        <f t="shared" si="251"/>
        <v>50816.974999999999</v>
      </c>
      <c r="AA1521" s="5" t="str">
        <f t="shared" si="253"/>
        <v/>
      </c>
      <c r="AB1521" s="24" t="str">
        <f>IFERROR(AA1521/MAX($J$3:AA1521)-1,"")</f>
        <v/>
      </c>
      <c r="AJ1521" s="6"/>
      <c r="AL1521" s="6"/>
      <c r="AN1521" s="7"/>
      <c r="AP1521" s="7"/>
      <c r="AU1521" s="6"/>
      <c r="AV1521" s="7"/>
      <c r="AW1521" s="6"/>
      <c r="AY1521" s="7"/>
      <c r="BA1521" s="7"/>
      <c r="BG1521" s="7"/>
      <c r="BH1521" s="7"/>
    </row>
    <row r="1522" spans="1:60" x14ac:dyDescent="0.45">
      <c r="A1522" t="s">
        <v>552</v>
      </c>
      <c r="B1522" t="s">
        <v>30</v>
      </c>
      <c r="C1522" s="6">
        <v>44532.423611111109</v>
      </c>
      <c r="D1522" s="5">
        <v>35.1</v>
      </c>
      <c r="E1522" s="6">
        <v>44532.638194444444</v>
      </c>
      <c r="F1522">
        <v>100.1</v>
      </c>
      <c r="G1522" s="7">
        <v>1.8519000000000001</v>
      </c>
      <c r="H1522">
        <v>113864</v>
      </c>
      <c r="I1522" s="7">
        <v>1.8132999999999999</v>
      </c>
      <c r="J1522">
        <v>1788.9639999999999</v>
      </c>
      <c r="K1522">
        <v>62792.639999999999</v>
      </c>
      <c r="L1522">
        <v>2774207.91</v>
      </c>
      <c r="M1522">
        <v>310</v>
      </c>
      <c r="N1522">
        <v>367.3</v>
      </c>
      <c r="O1522" s="7">
        <v>-0.50280000000000002</v>
      </c>
      <c r="P1522" s="7">
        <v>1.8519000000000001</v>
      </c>
      <c r="Q1522" t="s">
        <v>535</v>
      </c>
      <c r="S1522" s="2">
        <f t="shared" si="252"/>
        <v>44532</v>
      </c>
      <c r="T1522" t="s">
        <v>552</v>
      </c>
      <c r="U1522" s="5">
        <v>35.1</v>
      </c>
      <c r="V1522">
        <v>100.1</v>
      </c>
      <c r="W1522">
        <f t="shared" si="254"/>
        <v>12451786.250076748</v>
      </c>
      <c r="X1522">
        <f t="shared" si="249"/>
        <v>31129.465625191871</v>
      </c>
      <c r="Y1522">
        <f t="shared" si="250"/>
        <v>875</v>
      </c>
      <c r="Z1522">
        <f t="shared" si="251"/>
        <v>55691.999999999993</v>
      </c>
      <c r="AA1522" s="5">
        <f t="shared" si="253"/>
        <v>12558295.225076748</v>
      </c>
      <c r="AB1522" s="24">
        <f>IFERROR(AA1522/MAX($J$3:AA1522)-1,"")</f>
        <v>0</v>
      </c>
      <c r="AJ1522" s="6"/>
      <c r="AL1522" s="6"/>
      <c r="AN1522" s="7"/>
      <c r="AP1522" s="7"/>
      <c r="AU1522" s="6"/>
      <c r="AV1522" s="7"/>
      <c r="AW1522" s="6"/>
      <c r="AY1522" s="7"/>
      <c r="BA1522" s="7"/>
      <c r="BG1522" s="7"/>
      <c r="BH1522" s="7"/>
    </row>
    <row r="1523" spans="1:60" x14ac:dyDescent="0.45">
      <c r="A1523" t="s">
        <v>608</v>
      </c>
      <c r="B1523" t="s">
        <v>30</v>
      </c>
      <c r="C1523" s="6">
        <v>44533.550694444442</v>
      </c>
      <c r="D1523" s="5">
        <v>147.85</v>
      </c>
      <c r="E1523" s="6">
        <v>44536.385416666664</v>
      </c>
      <c r="F1523">
        <v>228.1</v>
      </c>
      <c r="G1523" s="7">
        <v>0.54279999999999995</v>
      </c>
      <c r="H1523">
        <v>33043.81</v>
      </c>
      <c r="I1523" s="7">
        <v>0.51739999999999997</v>
      </c>
      <c r="J1523">
        <v>431.99889999999999</v>
      </c>
      <c r="K1523">
        <v>63871.040000000001</v>
      </c>
      <c r="L1523">
        <v>2807251.73</v>
      </c>
      <c r="M1523">
        <v>139</v>
      </c>
      <c r="N1523">
        <v>237.73</v>
      </c>
      <c r="O1523" s="7">
        <v>-7.5399999999999995E-2</v>
      </c>
      <c r="P1523" s="7">
        <v>0.54279999999999995</v>
      </c>
      <c r="Q1523" t="s">
        <v>535</v>
      </c>
      <c r="S1523" s="2">
        <f t="shared" si="252"/>
        <v>44533</v>
      </c>
      <c r="T1523" t="s">
        <v>608</v>
      </c>
      <c r="U1523" s="5">
        <v>147.85</v>
      </c>
      <c r="V1523">
        <v>228.1</v>
      </c>
      <c r="W1523">
        <f t="shared" si="254"/>
        <v>12558295.225076748</v>
      </c>
      <c r="X1523">
        <f t="shared" si="249"/>
        <v>31395.738062691871</v>
      </c>
      <c r="Y1523">
        <f t="shared" si="250"/>
        <v>200</v>
      </c>
      <c r="Z1523">
        <f t="shared" si="251"/>
        <v>15298.099999999999</v>
      </c>
      <c r="AA1523" s="5" t="str">
        <f t="shared" si="253"/>
        <v/>
      </c>
      <c r="AB1523" s="24" t="str">
        <f>IFERROR(AA1523/MAX($J$3:AA1523)-1,"")</f>
        <v/>
      </c>
      <c r="AJ1523" s="6"/>
      <c r="AL1523" s="6"/>
      <c r="AN1523" s="7"/>
      <c r="AP1523" s="7"/>
      <c r="AU1523" s="6"/>
      <c r="AV1523" s="7"/>
      <c r="AW1523" s="6"/>
      <c r="AY1523" s="7"/>
      <c r="BA1523" s="7"/>
      <c r="BG1523" s="7"/>
      <c r="BH1523" s="7"/>
    </row>
    <row r="1524" spans="1:60" x14ac:dyDescent="0.45">
      <c r="A1524" t="s">
        <v>608</v>
      </c>
      <c r="B1524" t="s">
        <v>30</v>
      </c>
      <c r="C1524" s="6">
        <v>44533.550694444442</v>
      </c>
      <c r="D1524" s="5">
        <v>147.85</v>
      </c>
      <c r="E1524" s="6">
        <v>44536.385416666664</v>
      </c>
      <c r="F1524">
        <v>228.1</v>
      </c>
      <c r="G1524" s="7">
        <v>0.54279999999999995</v>
      </c>
      <c r="H1524">
        <v>31557.31</v>
      </c>
      <c r="I1524" s="7">
        <v>0.51739999999999997</v>
      </c>
      <c r="J1524">
        <v>412.5652</v>
      </c>
      <c r="K1524">
        <v>60997.760000000002</v>
      </c>
      <c r="L1524">
        <v>2231109.2200000002</v>
      </c>
      <c r="M1524">
        <v>139</v>
      </c>
      <c r="N1524">
        <v>227.03</v>
      </c>
      <c r="O1524" s="7">
        <v>-7.5399999999999995E-2</v>
      </c>
      <c r="P1524" s="7">
        <v>0.54279999999999995</v>
      </c>
      <c r="Q1524" t="s">
        <v>535</v>
      </c>
      <c r="S1524" s="2">
        <f t="shared" si="252"/>
        <v>44533</v>
      </c>
      <c r="T1524" t="s">
        <v>608</v>
      </c>
      <c r="U1524" s="5">
        <v>147.85</v>
      </c>
      <c r="V1524">
        <v>228.1</v>
      </c>
      <c r="W1524">
        <f t="shared" si="254"/>
        <v>12558295.225076748</v>
      </c>
      <c r="X1524">
        <f t="shared" si="249"/>
        <v>31395.738062691871</v>
      </c>
      <c r="Y1524">
        <f t="shared" si="250"/>
        <v>200</v>
      </c>
      <c r="Z1524">
        <f t="shared" si="251"/>
        <v>15298.099999999999</v>
      </c>
      <c r="AA1524" s="5" t="str">
        <f t="shared" si="253"/>
        <v/>
      </c>
      <c r="AB1524" s="24" t="str">
        <f>IFERROR(AA1524/MAX($J$3:AA1524)-1,"")</f>
        <v/>
      </c>
      <c r="AJ1524" s="6"/>
      <c r="AL1524" s="6"/>
      <c r="AN1524" s="7"/>
      <c r="AP1524" s="7"/>
      <c r="AU1524" s="6"/>
      <c r="AV1524" s="7"/>
      <c r="AW1524" s="6"/>
      <c r="AY1524" s="7"/>
      <c r="BA1524" s="7"/>
      <c r="BG1524" s="7"/>
      <c r="BH1524" s="7"/>
    </row>
    <row r="1525" spans="1:60" x14ac:dyDescent="0.45">
      <c r="A1525" t="s">
        <v>607</v>
      </c>
      <c r="B1525" t="s">
        <v>30</v>
      </c>
      <c r="C1525" s="6">
        <v>44533.561111111114</v>
      </c>
      <c r="D1525" s="5">
        <v>134</v>
      </c>
      <c r="E1525" s="6">
        <v>44536.385416666664</v>
      </c>
      <c r="F1525">
        <v>198.1</v>
      </c>
      <c r="G1525" s="7">
        <v>0.47839999999999999</v>
      </c>
      <c r="H1525">
        <v>27670.38</v>
      </c>
      <c r="I1525" s="7">
        <v>0.4536</v>
      </c>
      <c r="J1525">
        <v>455.26220000000001</v>
      </c>
      <c r="K1525">
        <v>61005.14</v>
      </c>
      <c r="L1525">
        <v>2258779.6</v>
      </c>
      <c r="M1525">
        <v>124</v>
      </c>
      <c r="N1525">
        <v>223.15</v>
      </c>
      <c r="O1525" s="7">
        <v>-0.1101</v>
      </c>
      <c r="P1525" s="7">
        <v>0.47839999999999999</v>
      </c>
      <c r="Q1525" t="s">
        <v>535</v>
      </c>
      <c r="S1525" s="2">
        <f t="shared" si="252"/>
        <v>44533</v>
      </c>
      <c r="T1525" t="s">
        <v>607</v>
      </c>
      <c r="U1525" s="5">
        <v>134</v>
      </c>
      <c r="V1525">
        <v>198.1</v>
      </c>
      <c r="W1525">
        <f t="shared" si="254"/>
        <v>12558295.225076748</v>
      </c>
      <c r="X1525">
        <f t="shared" si="249"/>
        <v>31395.738062691871</v>
      </c>
      <c r="Y1525">
        <f t="shared" si="250"/>
        <v>225</v>
      </c>
      <c r="Z1525">
        <f t="shared" si="251"/>
        <v>13675.275</v>
      </c>
      <c r="AA1525" s="5" t="str">
        <f t="shared" si="253"/>
        <v/>
      </c>
      <c r="AB1525" s="24" t="str">
        <f>IFERROR(AA1525/MAX($J$3:AA1525)-1,"")</f>
        <v/>
      </c>
      <c r="AJ1525" s="6"/>
      <c r="AL1525" s="6"/>
      <c r="AN1525" s="7"/>
      <c r="AP1525" s="7"/>
      <c r="AU1525" s="6"/>
      <c r="AV1525" s="7"/>
      <c r="AW1525" s="6"/>
      <c r="AY1525" s="7"/>
      <c r="BA1525" s="7"/>
      <c r="BG1525" s="7"/>
      <c r="BH1525" s="7"/>
    </row>
    <row r="1526" spans="1:60" x14ac:dyDescent="0.45">
      <c r="A1526" t="s">
        <v>647</v>
      </c>
      <c r="B1526" t="s">
        <v>30</v>
      </c>
      <c r="C1526" s="6">
        <v>44533.595833333333</v>
      </c>
      <c r="D1526" s="5">
        <v>131.94999999999999</v>
      </c>
      <c r="E1526" s="6">
        <v>44536.385416666664</v>
      </c>
      <c r="F1526">
        <v>175</v>
      </c>
      <c r="G1526" s="7">
        <v>0.32629999999999998</v>
      </c>
      <c r="H1526">
        <v>19368.02</v>
      </c>
      <c r="I1526" s="7">
        <v>0.30299999999999999</v>
      </c>
      <c r="J1526">
        <v>484.43669999999997</v>
      </c>
      <c r="K1526">
        <v>63921.43</v>
      </c>
      <c r="L1526">
        <v>2826619.75</v>
      </c>
      <c r="M1526">
        <v>74</v>
      </c>
      <c r="N1526">
        <v>261.73</v>
      </c>
      <c r="O1526" s="7">
        <v>-0.105</v>
      </c>
      <c r="P1526" s="7">
        <v>0.32629999999999998</v>
      </c>
      <c r="Q1526" t="s">
        <v>535</v>
      </c>
      <c r="S1526" s="2">
        <f t="shared" si="252"/>
        <v>44533</v>
      </c>
      <c r="T1526" t="s">
        <v>647</v>
      </c>
      <c r="U1526" s="5">
        <v>131.94999999999999</v>
      </c>
      <c r="V1526">
        <v>175</v>
      </c>
      <c r="W1526">
        <f t="shared" si="254"/>
        <v>12558295.225076748</v>
      </c>
      <c r="X1526">
        <f t="shared" si="249"/>
        <v>31395.738062691871</v>
      </c>
      <c r="Y1526">
        <f t="shared" si="250"/>
        <v>250</v>
      </c>
      <c r="Z1526">
        <f t="shared" si="251"/>
        <v>9995.1250000000018</v>
      </c>
      <c r="AA1526" s="5">
        <f t="shared" si="253"/>
        <v>12612561.825076748</v>
      </c>
      <c r="AB1526" s="24">
        <f>IFERROR(AA1526/MAX($J$3:AA1526)-1,"")</f>
        <v>0</v>
      </c>
      <c r="AJ1526" s="6"/>
      <c r="AL1526" s="6"/>
      <c r="AN1526" s="7"/>
      <c r="AP1526" s="7"/>
      <c r="AU1526" s="6"/>
      <c r="AV1526" s="7"/>
      <c r="AW1526" s="6"/>
      <c r="AY1526" s="7"/>
      <c r="BA1526" s="7"/>
      <c r="BG1526" s="7"/>
      <c r="BH1526" s="7"/>
    </row>
    <row r="1527" spans="1:60" x14ac:dyDescent="0.45">
      <c r="A1527" t="s">
        <v>548</v>
      </c>
      <c r="B1527" t="s">
        <v>30</v>
      </c>
      <c r="C1527" s="6">
        <v>44536.460416666669</v>
      </c>
      <c r="D1527" s="5">
        <v>130.55000000000001</v>
      </c>
      <c r="E1527" s="6">
        <v>44537.385416666664</v>
      </c>
      <c r="F1527">
        <v>160.80000000000001</v>
      </c>
      <c r="G1527" s="7">
        <v>0.23169999999999999</v>
      </c>
      <c r="H1527">
        <v>13429.14</v>
      </c>
      <c r="I1527" s="7">
        <v>0.2094</v>
      </c>
      <c r="J1527">
        <v>491.25310000000002</v>
      </c>
      <c r="K1527">
        <v>64133.1</v>
      </c>
      <c r="L1527">
        <v>2840048.89</v>
      </c>
      <c r="M1527">
        <v>269</v>
      </c>
      <c r="N1527">
        <v>49.92</v>
      </c>
      <c r="O1527" s="7">
        <v>-8.8499999999999995E-2</v>
      </c>
      <c r="P1527" s="7">
        <v>0.83840000000000003</v>
      </c>
      <c r="Q1527" t="s">
        <v>535</v>
      </c>
      <c r="S1527" s="2">
        <f t="shared" si="252"/>
        <v>44536</v>
      </c>
      <c r="T1527" t="s">
        <v>548</v>
      </c>
      <c r="U1527" s="5">
        <v>130.55000000000001</v>
      </c>
      <c r="V1527">
        <v>160.80000000000001</v>
      </c>
      <c r="W1527">
        <f t="shared" si="254"/>
        <v>12612561.825076748</v>
      </c>
      <c r="X1527">
        <f t="shared" si="249"/>
        <v>31531.404562691871</v>
      </c>
      <c r="Y1527">
        <f t="shared" si="250"/>
        <v>250</v>
      </c>
      <c r="Z1527">
        <f t="shared" si="251"/>
        <v>6834.125</v>
      </c>
      <c r="AA1527" s="5" t="str">
        <f t="shared" si="253"/>
        <v/>
      </c>
      <c r="AB1527" s="24" t="str">
        <f>IFERROR(AA1527/MAX($J$3:AA1527)-1,"")</f>
        <v/>
      </c>
      <c r="AJ1527" s="6"/>
      <c r="AL1527" s="6"/>
      <c r="AN1527" s="7"/>
      <c r="AP1527" s="7"/>
      <c r="AU1527" s="6"/>
      <c r="AV1527" s="7"/>
      <c r="AW1527" s="6"/>
      <c r="AY1527" s="7"/>
      <c r="BA1527" s="7"/>
      <c r="BG1527" s="7"/>
      <c r="BH1527" s="7"/>
    </row>
    <row r="1528" spans="1:60" x14ac:dyDescent="0.45">
      <c r="A1528" t="s">
        <v>549</v>
      </c>
      <c r="B1528" t="s">
        <v>30</v>
      </c>
      <c r="C1528" s="6">
        <v>44536.476388888892</v>
      </c>
      <c r="D1528" s="5">
        <v>125.7</v>
      </c>
      <c r="E1528" s="6">
        <v>44537.385416666664</v>
      </c>
      <c r="F1528">
        <v>134.19999999999999</v>
      </c>
      <c r="G1528" s="7">
        <v>6.7599999999999993E-2</v>
      </c>
      <c r="H1528">
        <v>3011.8</v>
      </c>
      <c r="I1528" s="7">
        <v>4.6899999999999997E-2</v>
      </c>
      <c r="J1528">
        <v>510.38780000000003</v>
      </c>
      <c r="K1528">
        <v>64155.74</v>
      </c>
      <c r="L1528">
        <v>2843060.69</v>
      </c>
      <c r="M1528">
        <v>246</v>
      </c>
      <c r="N1528">
        <v>12.24</v>
      </c>
      <c r="O1528" s="7">
        <v>-0.1321</v>
      </c>
      <c r="P1528" s="7">
        <v>0.63839999999999997</v>
      </c>
      <c r="Q1528" t="s">
        <v>535</v>
      </c>
      <c r="S1528" s="2">
        <f t="shared" si="252"/>
        <v>44536</v>
      </c>
      <c r="T1528" t="s">
        <v>549</v>
      </c>
      <c r="U1528" s="5">
        <v>125.7</v>
      </c>
      <c r="V1528">
        <v>134.19999999999999</v>
      </c>
      <c r="W1528">
        <f t="shared" si="254"/>
        <v>12612561.825076748</v>
      </c>
      <c r="X1528">
        <f t="shared" si="249"/>
        <v>31531.404562691871</v>
      </c>
      <c r="Y1528">
        <f t="shared" si="250"/>
        <v>250</v>
      </c>
      <c r="Z1528">
        <f t="shared" si="251"/>
        <v>1475.249999999992</v>
      </c>
      <c r="AA1528" s="5" t="str">
        <f t="shared" si="253"/>
        <v/>
      </c>
      <c r="AB1528" s="24" t="str">
        <f>IFERROR(AA1528/MAX($J$3:AA1528)-1,"")</f>
        <v/>
      </c>
      <c r="AJ1528" s="6"/>
      <c r="AL1528" s="6"/>
      <c r="AN1528" s="7"/>
      <c r="AP1528" s="7"/>
      <c r="AU1528" s="6"/>
      <c r="AV1528" s="7"/>
      <c r="AW1528" s="6"/>
      <c r="AY1528" s="7"/>
      <c r="BA1528" s="7"/>
      <c r="BG1528" s="7"/>
      <c r="BH1528" s="7"/>
    </row>
    <row r="1529" spans="1:60" x14ac:dyDescent="0.45">
      <c r="A1529" t="s">
        <v>554</v>
      </c>
      <c r="B1529" t="s">
        <v>30</v>
      </c>
      <c r="C1529" s="6">
        <v>44536.611111111109</v>
      </c>
      <c r="D1529" s="5">
        <v>124.7</v>
      </c>
      <c r="E1529" s="6">
        <v>44537.385416666664</v>
      </c>
      <c r="F1529">
        <v>90</v>
      </c>
      <c r="G1529" s="7">
        <v>-0.27829999999999999</v>
      </c>
      <c r="H1529">
        <v>-18111.439999999999</v>
      </c>
      <c r="I1529" s="7">
        <v>-0.29549999999999998</v>
      </c>
      <c r="J1529">
        <v>491.53089999999997</v>
      </c>
      <c r="K1529">
        <v>61293.9</v>
      </c>
      <c r="L1529">
        <v>2240668.17</v>
      </c>
      <c r="M1529">
        <v>52</v>
      </c>
      <c r="N1529">
        <v>-348.3</v>
      </c>
      <c r="O1529" s="7">
        <v>-0.31640000000000001</v>
      </c>
      <c r="P1529" s="7">
        <v>0.17599999999999999</v>
      </c>
      <c r="Q1529" t="s">
        <v>535</v>
      </c>
      <c r="S1529" s="2">
        <f t="shared" si="252"/>
        <v>44536</v>
      </c>
      <c r="T1529" t="s">
        <v>554</v>
      </c>
      <c r="U1529" s="5">
        <v>124.7</v>
      </c>
      <c r="V1529">
        <v>90</v>
      </c>
      <c r="W1529">
        <f t="shared" si="254"/>
        <v>12612561.825076748</v>
      </c>
      <c r="X1529">
        <f t="shared" si="249"/>
        <v>31531.404562691871</v>
      </c>
      <c r="Y1529">
        <f t="shared" si="250"/>
        <v>250</v>
      </c>
      <c r="Z1529">
        <f t="shared" si="251"/>
        <v>-9211.7500000000018</v>
      </c>
      <c r="AA1529" s="5" t="str">
        <f t="shared" si="253"/>
        <v/>
      </c>
      <c r="AB1529" s="24" t="str">
        <f>IFERROR(AA1529/MAX($J$3:AA1529)-1,"")</f>
        <v/>
      </c>
      <c r="AJ1529" s="6"/>
      <c r="AL1529" s="6"/>
      <c r="AN1529" s="7"/>
      <c r="AP1529" s="7"/>
      <c r="AU1529" s="6"/>
      <c r="AV1529" s="7"/>
      <c r="AW1529" s="6"/>
      <c r="AY1529" s="7"/>
      <c r="BA1529" s="7"/>
      <c r="BG1529" s="7"/>
      <c r="BH1529" s="7"/>
    </row>
    <row r="1530" spans="1:60" x14ac:dyDescent="0.45">
      <c r="A1530" t="s">
        <v>555</v>
      </c>
      <c r="B1530" t="s">
        <v>30</v>
      </c>
      <c r="C1530" s="6">
        <v>44536.626388888886</v>
      </c>
      <c r="D1530" s="5">
        <v>113.75</v>
      </c>
      <c r="E1530" s="6">
        <v>44537.385416666664</v>
      </c>
      <c r="F1530">
        <v>72.2</v>
      </c>
      <c r="G1530" s="7">
        <v>-0.36530000000000001</v>
      </c>
      <c r="H1530">
        <v>-23398.560000000001</v>
      </c>
      <c r="I1530" s="7">
        <v>-0.38159999999999999</v>
      </c>
      <c r="J1530">
        <v>539.01919999999996</v>
      </c>
      <c r="K1530">
        <v>61313.440000000002</v>
      </c>
      <c r="L1530">
        <v>2217269.61</v>
      </c>
      <c r="M1530">
        <v>30</v>
      </c>
      <c r="N1530">
        <v>-779.95</v>
      </c>
      <c r="O1530" s="7">
        <v>-0.36530000000000001</v>
      </c>
      <c r="P1530" s="7">
        <v>8.0399999999999999E-2</v>
      </c>
      <c r="Q1530" t="s">
        <v>535</v>
      </c>
      <c r="S1530" s="2">
        <f t="shared" si="252"/>
        <v>44536</v>
      </c>
      <c r="T1530" t="s">
        <v>555</v>
      </c>
      <c r="U1530" s="5">
        <v>113.75</v>
      </c>
      <c r="V1530">
        <v>72.2</v>
      </c>
      <c r="W1530">
        <f t="shared" si="254"/>
        <v>12612561.825076748</v>
      </c>
      <c r="X1530">
        <f t="shared" si="249"/>
        <v>31531.404562691871</v>
      </c>
      <c r="Y1530">
        <f t="shared" si="250"/>
        <v>275</v>
      </c>
      <c r="Z1530">
        <f t="shared" si="251"/>
        <v>-11937.612499999999</v>
      </c>
      <c r="AA1530" s="5">
        <f t="shared" si="253"/>
        <v>12599721.837576747</v>
      </c>
      <c r="AB1530" s="24">
        <f>IFERROR(AA1530/MAX($J$3:AA1530)-1,"")</f>
        <v>-1.0180316796919442E-3</v>
      </c>
      <c r="AJ1530" s="6"/>
      <c r="AL1530" s="6"/>
      <c r="AN1530" s="7"/>
      <c r="AP1530" s="7"/>
      <c r="AU1530" s="6"/>
      <c r="AV1530" s="7"/>
      <c r="AW1530" s="6"/>
      <c r="AY1530" s="7"/>
      <c r="BA1530" s="7"/>
      <c r="BG1530" s="7"/>
      <c r="BH1530" s="7"/>
    </row>
    <row r="1531" spans="1:60" x14ac:dyDescent="0.45">
      <c r="A1531" t="s">
        <v>551</v>
      </c>
      <c r="B1531" t="s">
        <v>30</v>
      </c>
      <c r="C1531" s="6">
        <v>44537.416666666664</v>
      </c>
      <c r="D1531" s="5">
        <v>113.4</v>
      </c>
      <c r="E1531" s="6">
        <v>44538.385416666664</v>
      </c>
      <c r="F1531">
        <v>248.55</v>
      </c>
      <c r="G1531" s="7">
        <v>1.1918</v>
      </c>
      <c r="H1531">
        <v>74482.11</v>
      </c>
      <c r="I1531" s="7">
        <v>1.1598999999999999</v>
      </c>
      <c r="J1531">
        <v>566.27250000000004</v>
      </c>
      <c r="K1531">
        <v>64215.3</v>
      </c>
      <c r="L1531">
        <v>2917542.8</v>
      </c>
      <c r="M1531">
        <v>332</v>
      </c>
      <c r="N1531">
        <v>224.34</v>
      </c>
      <c r="O1531" s="7">
        <v>-8.2900000000000001E-2</v>
      </c>
      <c r="P1531" s="7">
        <v>1.1918</v>
      </c>
      <c r="Q1531" t="s">
        <v>535</v>
      </c>
      <c r="S1531" s="2">
        <f t="shared" si="252"/>
        <v>44537</v>
      </c>
      <c r="T1531" t="s">
        <v>551</v>
      </c>
      <c r="U1531" s="5">
        <v>113.4</v>
      </c>
      <c r="V1531">
        <v>248.55</v>
      </c>
      <c r="W1531">
        <f t="shared" si="254"/>
        <v>12599721.837576747</v>
      </c>
      <c r="X1531">
        <f t="shared" si="249"/>
        <v>31499.304593941866</v>
      </c>
      <c r="Y1531">
        <f t="shared" si="250"/>
        <v>275</v>
      </c>
      <c r="Z1531">
        <f t="shared" si="251"/>
        <v>36170.887500000004</v>
      </c>
      <c r="AA1531" s="5" t="str">
        <f t="shared" si="253"/>
        <v/>
      </c>
      <c r="AB1531" s="24" t="str">
        <f>IFERROR(AA1531/MAX($J$3:AA1531)-1,"")</f>
        <v/>
      </c>
      <c r="AJ1531" s="6"/>
      <c r="AL1531" s="6"/>
      <c r="AN1531" s="7"/>
      <c r="AP1531" s="7"/>
      <c r="AU1531" s="6"/>
      <c r="AV1531" s="7"/>
      <c r="AW1531" s="6"/>
      <c r="AY1531" s="7"/>
      <c r="BA1531" s="7"/>
      <c r="BG1531" s="7"/>
      <c r="BH1531" s="7"/>
    </row>
    <row r="1532" spans="1:60" x14ac:dyDescent="0.45">
      <c r="A1532" t="s">
        <v>550</v>
      </c>
      <c r="B1532" t="s">
        <v>30</v>
      </c>
      <c r="C1532" s="6">
        <v>44537.444444444445</v>
      </c>
      <c r="D1532" s="5">
        <v>105</v>
      </c>
      <c r="E1532" s="6">
        <v>44538.385416666664</v>
      </c>
      <c r="F1532">
        <v>205</v>
      </c>
      <c r="G1532" s="7">
        <v>0.95240000000000002</v>
      </c>
      <c r="H1532">
        <v>59295.46</v>
      </c>
      <c r="I1532" s="7">
        <v>0.92290000000000005</v>
      </c>
      <c r="J1532">
        <v>611.92430000000002</v>
      </c>
      <c r="K1532">
        <v>64252.05</v>
      </c>
      <c r="L1532">
        <v>2976838.26</v>
      </c>
      <c r="M1532">
        <v>292</v>
      </c>
      <c r="N1532">
        <v>203.07</v>
      </c>
      <c r="O1532" s="7">
        <v>-3.0499999999999999E-2</v>
      </c>
      <c r="P1532" s="7">
        <v>0.95240000000000002</v>
      </c>
      <c r="Q1532" t="s">
        <v>535</v>
      </c>
      <c r="S1532" s="2">
        <f t="shared" si="252"/>
        <v>44537</v>
      </c>
      <c r="T1532" t="s">
        <v>550</v>
      </c>
      <c r="U1532" s="5">
        <v>105</v>
      </c>
      <c r="V1532">
        <v>205</v>
      </c>
      <c r="W1532">
        <f t="shared" si="254"/>
        <v>12599721.837576747</v>
      </c>
      <c r="X1532">
        <f t="shared" si="249"/>
        <v>31499.304593941866</v>
      </c>
      <c r="Y1532">
        <f t="shared" si="250"/>
        <v>300</v>
      </c>
      <c r="Z1532">
        <f t="shared" si="251"/>
        <v>29069.999999999996</v>
      </c>
      <c r="AA1532" s="5" t="str">
        <f t="shared" si="253"/>
        <v/>
      </c>
      <c r="AB1532" s="24" t="str">
        <f>IFERROR(AA1532/MAX($J$3:AA1532)-1,"")</f>
        <v/>
      </c>
      <c r="AJ1532" s="6"/>
      <c r="AL1532" s="6"/>
      <c r="AN1532" s="7"/>
      <c r="AP1532" s="7"/>
      <c r="AU1532" s="6"/>
      <c r="AV1532" s="7"/>
      <c r="AW1532" s="6"/>
      <c r="AY1532" s="7"/>
      <c r="BA1532" s="7"/>
      <c r="BG1532" s="7"/>
      <c r="BH1532" s="7"/>
    </row>
    <row r="1533" spans="1:60" x14ac:dyDescent="0.45">
      <c r="A1533" t="s">
        <v>907</v>
      </c>
      <c r="B1533" t="s">
        <v>30</v>
      </c>
      <c r="C1533" s="6">
        <v>44537.520833333336</v>
      </c>
      <c r="D1533" s="5">
        <v>103.25</v>
      </c>
      <c r="E1533" s="6">
        <v>44538.385416666664</v>
      </c>
      <c r="F1533">
        <v>165.5</v>
      </c>
      <c r="G1533" s="7">
        <v>0.60289999999999999</v>
      </c>
      <c r="H1533">
        <v>35239.279999999999</v>
      </c>
      <c r="I1533" s="7">
        <v>0.57689999999999997</v>
      </c>
      <c r="J1533">
        <v>591.63530000000003</v>
      </c>
      <c r="K1533">
        <v>61086.35</v>
      </c>
      <c r="L1533">
        <v>2252508.89</v>
      </c>
      <c r="M1533">
        <v>182</v>
      </c>
      <c r="N1533">
        <v>193.62</v>
      </c>
      <c r="O1533" s="7">
        <v>-0.2397</v>
      </c>
      <c r="P1533" s="7">
        <v>0.60289999999999999</v>
      </c>
      <c r="Q1533" t="s">
        <v>535</v>
      </c>
      <c r="S1533" s="2">
        <f t="shared" si="252"/>
        <v>44537</v>
      </c>
      <c r="T1533" t="s">
        <v>907</v>
      </c>
      <c r="U1533" s="5">
        <v>103.25</v>
      </c>
      <c r="V1533">
        <v>165.5</v>
      </c>
      <c r="W1533">
        <f t="shared" si="254"/>
        <v>12599721.837576747</v>
      </c>
      <c r="X1533">
        <f t="shared" si="249"/>
        <v>31499.304593941866</v>
      </c>
      <c r="Y1533">
        <f t="shared" si="250"/>
        <v>300</v>
      </c>
      <c r="Z1533">
        <f t="shared" si="251"/>
        <v>17868.75</v>
      </c>
      <c r="AA1533" s="5" t="str">
        <f t="shared" si="253"/>
        <v/>
      </c>
      <c r="AB1533" s="24" t="str">
        <f>IFERROR(AA1533/MAX($J$3:AA1533)-1,"")</f>
        <v/>
      </c>
      <c r="AJ1533" s="6"/>
      <c r="AL1533" s="6"/>
      <c r="AN1533" s="7"/>
      <c r="AP1533" s="7"/>
      <c r="AU1533" s="6"/>
      <c r="AV1533" s="7"/>
      <c r="AW1533" s="6"/>
      <c r="AY1533" s="7"/>
      <c r="BA1533" s="7"/>
      <c r="BG1533" s="7"/>
      <c r="BH1533" s="7"/>
    </row>
    <row r="1534" spans="1:60" x14ac:dyDescent="0.45">
      <c r="A1534" t="s">
        <v>550</v>
      </c>
      <c r="B1534" t="s">
        <v>30</v>
      </c>
      <c r="C1534" s="6">
        <v>44537.533333333333</v>
      </c>
      <c r="D1534" s="5">
        <v>123.25</v>
      </c>
      <c r="E1534" s="6">
        <v>44538.385416666664</v>
      </c>
      <c r="F1534">
        <v>205</v>
      </c>
      <c r="G1534" s="7">
        <v>0.6633</v>
      </c>
      <c r="H1534">
        <v>38881.15</v>
      </c>
      <c r="I1534" s="7">
        <v>0.63670000000000004</v>
      </c>
      <c r="J1534">
        <v>495.50639999999999</v>
      </c>
      <c r="K1534">
        <v>61071.16</v>
      </c>
      <c r="L1534">
        <v>2291390.04</v>
      </c>
      <c r="M1534">
        <v>164</v>
      </c>
      <c r="N1534">
        <v>237.08</v>
      </c>
      <c r="O1534" s="7">
        <v>-0.16059999999999999</v>
      </c>
      <c r="P1534" s="7">
        <v>0.6633</v>
      </c>
      <c r="Q1534" t="s">
        <v>535</v>
      </c>
      <c r="S1534" s="2">
        <f t="shared" si="252"/>
        <v>44537</v>
      </c>
      <c r="T1534" t="s">
        <v>550</v>
      </c>
      <c r="U1534" s="5">
        <v>123.25</v>
      </c>
      <c r="V1534">
        <v>205</v>
      </c>
      <c r="W1534">
        <f t="shared" si="254"/>
        <v>12599721.837576747</v>
      </c>
      <c r="X1534">
        <f t="shared" si="249"/>
        <v>31499.304593941866</v>
      </c>
      <c r="Y1534">
        <f t="shared" si="250"/>
        <v>250</v>
      </c>
      <c r="Z1534">
        <f t="shared" si="251"/>
        <v>19616.874999999996</v>
      </c>
      <c r="AA1534" s="5">
        <f t="shared" si="253"/>
        <v>12702448.350076746</v>
      </c>
      <c r="AB1534" s="24">
        <f>IFERROR(AA1534/MAX($J$3:AA1534)-1,"")</f>
        <v>0</v>
      </c>
      <c r="AJ1534" s="6"/>
      <c r="AL1534" s="6"/>
      <c r="AN1534" s="7"/>
      <c r="AP1534" s="7"/>
      <c r="AU1534" s="6"/>
      <c r="AV1534" s="7"/>
      <c r="AW1534" s="6"/>
      <c r="AY1534" s="7"/>
      <c r="BA1534" s="7"/>
      <c r="BG1534" s="7"/>
      <c r="BH1534" s="7"/>
    </row>
    <row r="1535" spans="1:60" x14ac:dyDescent="0.45">
      <c r="A1535" t="s">
        <v>656</v>
      </c>
      <c r="B1535" t="s">
        <v>30</v>
      </c>
      <c r="C1535" s="6">
        <v>44538.416666666664</v>
      </c>
      <c r="D1535" s="5">
        <v>82.05</v>
      </c>
      <c r="E1535" s="6">
        <v>44539.385416666664</v>
      </c>
      <c r="F1535">
        <v>134.6</v>
      </c>
      <c r="G1535" s="7">
        <v>0.64049999999999996</v>
      </c>
      <c r="H1535">
        <v>39842.69</v>
      </c>
      <c r="I1535" s="7">
        <v>0.61409999999999998</v>
      </c>
      <c r="J1535">
        <v>790.78840000000002</v>
      </c>
      <c r="K1535">
        <v>64884.19</v>
      </c>
      <c r="L1535">
        <v>3016680.94</v>
      </c>
      <c r="M1535">
        <v>332</v>
      </c>
      <c r="N1535">
        <v>120.01</v>
      </c>
      <c r="O1535" s="7">
        <v>-0.3473</v>
      </c>
      <c r="P1535" s="7">
        <v>0.64049999999999996</v>
      </c>
      <c r="Q1535" t="s">
        <v>535</v>
      </c>
      <c r="S1535" s="2">
        <f t="shared" si="252"/>
        <v>44538</v>
      </c>
      <c r="T1535" t="s">
        <v>656</v>
      </c>
      <c r="U1535" s="5">
        <v>82.05</v>
      </c>
      <c r="V1535">
        <v>134.6</v>
      </c>
      <c r="W1535">
        <f t="shared" si="254"/>
        <v>12702448.350076746</v>
      </c>
      <c r="X1535">
        <f t="shared" si="249"/>
        <v>31756.120875191868</v>
      </c>
      <c r="Y1535">
        <f t="shared" si="250"/>
        <v>375</v>
      </c>
      <c r="Z1535">
        <f t="shared" si="251"/>
        <v>18893.8125</v>
      </c>
      <c r="AA1535" s="5" t="str">
        <f t="shared" si="253"/>
        <v/>
      </c>
      <c r="AB1535" s="24" t="str">
        <f>IFERROR(AA1535/MAX($J$3:AA1535)-1,"")</f>
        <v/>
      </c>
      <c r="AJ1535" s="6"/>
      <c r="AL1535" s="6"/>
      <c r="AN1535" s="7"/>
      <c r="AP1535" s="7"/>
      <c r="AU1535" s="6"/>
      <c r="AV1535" s="7"/>
      <c r="AW1535" s="6"/>
      <c r="AY1535" s="7"/>
      <c r="BA1535" s="7"/>
      <c r="BG1535" s="7"/>
      <c r="BH1535" s="7"/>
    </row>
    <row r="1536" spans="1:60" x14ac:dyDescent="0.45">
      <c r="A1536" t="s">
        <v>657</v>
      </c>
      <c r="B1536" t="s">
        <v>30</v>
      </c>
      <c r="C1536" s="6">
        <v>44538.470833333333</v>
      </c>
      <c r="D1536" s="5">
        <v>61.3</v>
      </c>
      <c r="E1536" s="6">
        <v>44539.385416666664</v>
      </c>
      <c r="F1536">
        <v>96.45</v>
      </c>
      <c r="G1536" s="7">
        <v>0.57340000000000002</v>
      </c>
      <c r="H1536">
        <v>35536.75</v>
      </c>
      <c r="I1536" s="7">
        <v>0.54769999999999996</v>
      </c>
      <c r="J1536">
        <v>1058.508</v>
      </c>
      <c r="K1536">
        <v>64886.51</v>
      </c>
      <c r="L1536">
        <v>3052217.69</v>
      </c>
      <c r="M1536">
        <v>254</v>
      </c>
      <c r="N1536">
        <v>139.91</v>
      </c>
      <c r="O1536" s="7">
        <v>-0.30909999999999999</v>
      </c>
      <c r="P1536" s="7">
        <v>0.63129999999999997</v>
      </c>
      <c r="Q1536" t="s">
        <v>535</v>
      </c>
      <c r="S1536" s="2">
        <f t="shared" si="252"/>
        <v>44538</v>
      </c>
      <c r="T1536" t="s">
        <v>657</v>
      </c>
      <c r="U1536" s="5">
        <v>61.3</v>
      </c>
      <c r="V1536">
        <v>96.45</v>
      </c>
      <c r="W1536">
        <f t="shared" si="254"/>
        <v>12702448.350076746</v>
      </c>
      <c r="X1536">
        <f t="shared" si="249"/>
        <v>31756.120875191868</v>
      </c>
      <c r="Y1536">
        <f t="shared" si="250"/>
        <v>525</v>
      </c>
      <c r="Z1536">
        <f t="shared" si="251"/>
        <v>17625.562500000004</v>
      </c>
      <c r="AA1536" s="5" t="str">
        <f t="shared" si="253"/>
        <v/>
      </c>
      <c r="AB1536" s="24" t="str">
        <f>IFERROR(AA1536/MAX($J$3:AA1536)-1,"")</f>
        <v/>
      </c>
      <c r="AJ1536" s="6"/>
      <c r="AL1536" s="6"/>
      <c r="AN1536" s="7"/>
      <c r="AP1536" s="7"/>
      <c r="AU1536" s="6"/>
      <c r="AV1536" s="7"/>
      <c r="AW1536" s="6"/>
      <c r="AY1536" s="7"/>
      <c r="BA1536" s="7"/>
      <c r="BG1536" s="7"/>
      <c r="BH1536" s="7"/>
    </row>
    <row r="1537" spans="1:60" x14ac:dyDescent="0.45">
      <c r="A1537" t="s">
        <v>657</v>
      </c>
      <c r="B1537" t="s">
        <v>30</v>
      </c>
      <c r="C1537" s="6">
        <v>44538.523611111108</v>
      </c>
      <c r="D1537" s="5">
        <v>56.6</v>
      </c>
      <c r="E1537" s="6">
        <v>44539.385416666664</v>
      </c>
      <c r="F1537">
        <v>96.45</v>
      </c>
      <c r="G1537" s="7">
        <v>0.70409999999999995</v>
      </c>
      <c r="H1537">
        <v>41607.769999999997</v>
      </c>
      <c r="I1537" s="7">
        <v>0.67700000000000005</v>
      </c>
      <c r="J1537">
        <v>1085.8119999999999</v>
      </c>
      <c r="K1537">
        <v>61456.95</v>
      </c>
      <c r="L1537">
        <v>2332997.7999999998</v>
      </c>
      <c r="M1537">
        <v>178</v>
      </c>
      <c r="N1537">
        <v>233.75</v>
      </c>
      <c r="O1537" s="7">
        <v>-0.25180000000000002</v>
      </c>
      <c r="P1537" s="7">
        <v>0.76680000000000004</v>
      </c>
      <c r="Q1537" t="s">
        <v>535</v>
      </c>
      <c r="S1537" s="2">
        <f t="shared" si="252"/>
        <v>44538</v>
      </c>
      <c r="T1537" t="s">
        <v>657</v>
      </c>
      <c r="U1537" s="5">
        <v>56.6</v>
      </c>
      <c r="V1537">
        <v>96.45</v>
      </c>
      <c r="W1537">
        <f t="shared" si="254"/>
        <v>12702448.350076746</v>
      </c>
      <c r="X1537">
        <f t="shared" si="249"/>
        <v>31756.120875191868</v>
      </c>
      <c r="Y1537">
        <f t="shared" si="250"/>
        <v>550</v>
      </c>
      <c r="Z1537">
        <f t="shared" si="251"/>
        <v>21075.724999999999</v>
      </c>
      <c r="AA1537" s="5" t="str">
        <f t="shared" si="253"/>
        <v/>
      </c>
      <c r="AB1537" s="24" t="str">
        <f>IFERROR(AA1537/MAX($J$3:AA1537)-1,"")</f>
        <v/>
      </c>
      <c r="AJ1537" s="6"/>
      <c r="AL1537" s="6"/>
      <c r="AN1537" s="7"/>
      <c r="AP1537" s="7"/>
      <c r="AU1537" s="6"/>
      <c r="AV1537" s="7"/>
      <c r="AW1537" s="6"/>
      <c r="AY1537" s="7"/>
      <c r="BA1537" s="7"/>
      <c r="BG1537" s="7"/>
      <c r="BH1537" s="7"/>
    </row>
    <row r="1538" spans="1:60" x14ac:dyDescent="0.45">
      <c r="A1538" t="s">
        <v>656</v>
      </c>
      <c r="B1538" t="s">
        <v>30</v>
      </c>
      <c r="C1538" s="6">
        <v>44538.525000000001</v>
      </c>
      <c r="D1538" s="5">
        <v>81.25</v>
      </c>
      <c r="E1538" s="6">
        <v>44539.385416666664</v>
      </c>
      <c r="F1538">
        <v>134.6</v>
      </c>
      <c r="G1538" s="7">
        <v>0.65659999999999996</v>
      </c>
      <c r="H1538">
        <v>38714.49</v>
      </c>
      <c r="I1538" s="7">
        <v>0.63</v>
      </c>
      <c r="J1538">
        <v>756.26800000000003</v>
      </c>
      <c r="K1538">
        <v>61446.78</v>
      </c>
      <c r="L1538">
        <v>2371712.2999999998</v>
      </c>
      <c r="M1538">
        <v>176</v>
      </c>
      <c r="N1538">
        <v>219.97</v>
      </c>
      <c r="O1538" s="7">
        <v>-0.1938</v>
      </c>
      <c r="P1538" s="7">
        <v>0.65659999999999996</v>
      </c>
      <c r="Q1538" t="s">
        <v>535</v>
      </c>
      <c r="S1538" s="2">
        <f t="shared" si="252"/>
        <v>44538</v>
      </c>
      <c r="T1538" t="s">
        <v>656</v>
      </c>
      <c r="U1538" s="5">
        <v>81.25</v>
      </c>
      <c r="V1538">
        <v>134.6</v>
      </c>
      <c r="W1538">
        <f t="shared" si="254"/>
        <v>12702448.350076746</v>
      </c>
      <c r="X1538">
        <f t="shared" ref="X1538:X1601" si="255">W1538*0.25%</f>
        <v>31756.120875191868</v>
      </c>
      <c r="Y1538">
        <f t="shared" ref="Y1538:Y1601" si="256">MROUND(X1538/U1538,25)</f>
        <v>400</v>
      </c>
      <c r="Z1538">
        <f t="shared" ref="Z1538:Z1601" si="257">Y1538*((V1538*0.99)-(U1538*1.01))</f>
        <v>20476.599999999995</v>
      </c>
      <c r="AA1538" s="5">
        <f t="shared" si="253"/>
        <v>12780520.050076745</v>
      </c>
      <c r="AB1538" s="24">
        <f>IFERROR(AA1538/MAX($J$3:AA1538)-1,"")</f>
        <v>0</v>
      </c>
      <c r="AJ1538" s="6"/>
      <c r="AL1538" s="6"/>
      <c r="AN1538" s="7"/>
      <c r="AP1538" s="7"/>
      <c r="AU1538" s="6"/>
      <c r="AV1538" s="7"/>
      <c r="AW1538" s="6"/>
      <c r="AY1538" s="7"/>
      <c r="BA1538" s="7"/>
      <c r="BG1538" s="7"/>
      <c r="BH1538" s="7"/>
    </row>
    <row r="1539" spans="1:60" x14ac:dyDescent="0.45">
      <c r="A1539" t="s">
        <v>547</v>
      </c>
      <c r="B1539" t="s">
        <v>30</v>
      </c>
      <c r="C1539" s="6">
        <v>44539.416666666664</v>
      </c>
      <c r="D1539" s="5">
        <v>59.05</v>
      </c>
      <c r="E1539" s="6">
        <v>44539.638194444444</v>
      </c>
      <c r="F1539">
        <v>0.1</v>
      </c>
      <c r="G1539" s="7">
        <v>-0.99829999999999997</v>
      </c>
      <c r="H1539">
        <v>-65804.289999999994</v>
      </c>
      <c r="I1539" s="7">
        <v>-1.0083</v>
      </c>
      <c r="J1539">
        <v>1105.184</v>
      </c>
      <c r="K1539">
        <v>65261.09</v>
      </c>
      <c r="L1539">
        <v>2986413.4</v>
      </c>
      <c r="M1539">
        <v>320</v>
      </c>
      <c r="N1539">
        <v>-205.64</v>
      </c>
      <c r="O1539" s="7">
        <v>-0.99829999999999997</v>
      </c>
      <c r="P1539" s="7">
        <v>0.55289999999999995</v>
      </c>
      <c r="Q1539" t="s">
        <v>535</v>
      </c>
      <c r="S1539" s="2">
        <f t="shared" ref="S1539:S1602" si="258">DATE(YEAR(C1539),MONTH(C1539),DAY(C1539))</f>
        <v>44539</v>
      </c>
      <c r="T1539" t="s">
        <v>547</v>
      </c>
      <c r="U1539" s="5">
        <v>59.05</v>
      </c>
      <c r="V1539">
        <v>0.1</v>
      </c>
      <c r="W1539">
        <f t="shared" si="254"/>
        <v>12780520.050076745</v>
      </c>
      <c r="X1539">
        <f t="shared" si="255"/>
        <v>31951.300125191865</v>
      </c>
      <c r="Y1539">
        <f t="shared" si="256"/>
        <v>550</v>
      </c>
      <c r="Z1539">
        <f t="shared" si="257"/>
        <v>-32747.825000000001</v>
      </c>
      <c r="AA1539" s="5" t="str">
        <f t="shared" ref="AA1539:AA1602" si="259">IF(S1539&lt;&gt;S1540,W1539+SUMIF($S$2:$S$3590,S1539,$Z$2:$Z$3590),"")</f>
        <v/>
      </c>
      <c r="AB1539" s="24" t="str">
        <f>IFERROR(AA1539/MAX($J$3:AA1539)-1,"")</f>
        <v/>
      </c>
      <c r="AJ1539" s="6"/>
      <c r="AL1539" s="6"/>
      <c r="AN1539" s="7"/>
      <c r="AP1539" s="7"/>
      <c r="AU1539" s="6"/>
      <c r="AV1539" s="7"/>
      <c r="AW1539" s="6"/>
      <c r="AY1539" s="7"/>
      <c r="BA1539" s="7"/>
      <c r="BG1539" s="7"/>
      <c r="BH1539" s="7"/>
    </row>
    <row r="1540" spans="1:60" x14ac:dyDescent="0.45">
      <c r="A1540" t="s">
        <v>642</v>
      </c>
      <c r="B1540" t="s">
        <v>30</v>
      </c>
      <c r="C1540" s="6">
        <v>44539.425000000003</v>
      </c>
      <c r="D1540" s="5">
        <v>41.8</v>
      </c>
      <c r="E1540" s="6">
        <v>44539.638194444444</v>
      </c>
      <c r="F1540">
        <v>0.15</v>
      </c>
      <c r="G1540" s="7">
        <v>-0.99639999999999995</v>
      </c>
      <c r="H1540">
        <v>-65676.66</v>
      </c>
      <c r="I1540" s="7">
        <v>-1.0064</v>
      </c>
      <c r="J1540">
        <v>1561.1469999999999</v>
      </c>
      <c r="K1540">
        <v>65255.93</v>
      </c>
      <c r="L1540">
        <v>2920736.74</v>
      </c>
      <c r="M1540">
        <v>308</v>
      </c>
      <c r="N1540">
        <v>-213.24</v>
      </c>
      <c r="O1540" s="7">
        <v>-0.99760000000000004</v>
      </c>
      <c r="P1540" s="7">
        <v>0.433</v>
      </c>
      <c r="Q1540" t="s">
        <v>535</v>
      </c>
      <c r="S1540" s="2">
        <f t="shared" si="258"/>
        <v>44539</v>
      </c>
      <c r="T1540" t="s">
        <v>642</v>
      </c>
      <c r="U1540" s="5">
        <v>41.8</v>
      </c>
      <c r="V1540">
        <v>0.15</v>
      </c>
      <c r="W1540">
        <f t="shared" si="254"/>
        <v>12780520.050076745</v>
      </c>
      <c r="X1540">
        <f t="shared" si="255"/>
        <v>31951.300125191865</v>
      </c>
      <c r="Y1540">
        <f t="shared" si="256"/>
        <v>775</v>
      </c>
      <c r="Z1540">
        <f t="shared" si="257"/>
        <v>-32603.862499999999</v>
      </c>
      <c r="AA1540" s="5">
        <f t="shared" si="259"/>
        <v>12715168.362576745</v>
      </c>
      <c r="AB1540" s="24">
        <f>IFERROR(AA1540/MAX($J$3:AA1540)-1,"")</f>
        <v>-5.1133824949171069E-3</v>
      </c>
      <c r="AJ1540" s="6"/>
      <c r="AL1540" s="6"/>
      <c r="AN1540" s="7"/>
      <c r="AP1540" s="7"/>
      <c r="AU1540" s="6"/>
      <c r="AV1540" s="7"/>
      <c r="AW1540" s="6"/>
      <c r="AY1540" s="7"/>
      <c r="BA1540" s="7"/>
      <c r="BG1540" s="7"/>
      <c r="BH1540" s="7"/>
    </row>
    <row r="1541" spans="1:60" x14ac:dyDescent="0.45">
      <c r="A1541" t="s">
        <v>547</v>
      </c>
      <c r="B1541" t="s">
        <v>30</v>
      </c>
      <c r="C1541" s="6">
        <v>44543.518750000003</v>
      </c>
      <c r="D1541" s="5">
        <v>113.65</v>
      </c>
      <c r="E1541" s="6">
        <v>44544.385416666664</v>
      </c>
      <c r="F1541">
        <v>218.8</v>
      </c>
      <c r="G1541" s="7">
        <v>0.92520000000000002</v>
      </c>
      <c r="H1541">
        <v>57882.12</v>
      </c>
      <c r="I1541" s="7">
        <v>0.89600000000000002</v>
      </c>
      <c r="J1541">
        <v>568.44420000000002</v>
      </c>
      <c r="K1541">
        <v>64603.69</v>
      </c>
      <c r="L1541">
        <v>2978618.85</v>
      </c>
      <c r="M1541">
        <v>185</v>
      </c>
      <c r="N1541">
        <v>312.88</v>
      </c>
      <c r="O1541" s="7">
        <v>-8.4900000000000003E-2</v>
      </c>
      <c r="P1541" s="7">
        <v>0.92520000000000002</v>
      </c>
      <c r="Q1541" t="s">
        <v>535</v>
      </c>
      <c r="S1541" s="2">
        <f t="shared" si="258"/>
        <v>44543</v>
      </c>
      <c r="T1541" t="s">
        <v>547</v>
      </c>
      <c r="U1541" s="5">
        <v>113.65</v>
      </c>
      <c r="V1541">
        <v>218.8</v>
      </c>
      <c r="W1541">
        <f t="shared" si="254"/>
        <v>12715168.362576745</v>
      </c>
      <c r="X1541">
        <f t="shared" si="255"/>
        <v>31787.920906441865</v>
      </c>
      <c r="Y1541">
        <f t="shared" si="256"/>
        <v>275</v>
      </c>
      <c r="Z1541">
        <f t="shared" si="257"/>
        <v>28002.012500000004</v>
      </c>
      <c r="AA1541" s="5" t="str">
        <f t="shared" si="259"/>
        <v/>
      </c>
      <c r="AB1541" s="24" t="str">
        <f>IFERROR(AA1541/MAX($J$3:AA1541)-1,"")</f>
        <v/>
      </c>
      <c r="AJ1541" s="6"/>
      <c r="AL1541" s="6"/>
      <c r="AN1541" s="7"/>
      <c r="AP1541" s="7"/>
      <c r="AU1541" s="6"/>
      <c r="AV1541" s="7"/>
      <c r="AW1541" s="6"/>
      <c r="AY1541" s="7"/>
      <c r="BA1541" s="7"/>
      <c r="BG1541" s="7"/>
      <c r="BH1541" s="7"/>
    </row>
    <row r="1542" spans="1:60" x14ac:dyDescent="0.45">
      <c r="A1542" t="s">
        <v>547</v>
      </c>
      <c r="B1542" t="s">
        <v>30</v>
      </c>
      <c r="C1542" s="6">
        <v>44543.520833333336</v>
      </c>
      <c r="D1542" s="5">
        <v>116.25</v>
      </c>
      <c r="E1542" s="6">
        <v>44544.385416666664</v>
      </c>
      <c r="F1542">
        <v>218.8</v>
      </c>
      <c r="G1542" s="7">
        <v>0.88219999999999998</v>
      </c>
      <c r="H1542">
        <v>52785.7</v>
      </c>
      <c r="I1542" s="7">
        <v>0.85329999999999995</v>
      </c>
      <c r="J1542">
        <v>532.11659999999995</v>
      </c>
      <c r="K1542">
        <v>61858.559999999998</v>
      </c>
      <c r="L1542">
        <v>2424498</v>
      </c>
      <c r="M1542">
        <v>182</v>
      </c>
      <c r="N1542">
        <v>290.02999999999997</v>
      </c>
      <c r="O1542" s="7">
        <v>-0.10539999999999999</v>
      </c>
      <c r="P1542" s="7">
        <v>0.88219999999999998</v>
      </c>
      <c r="Q1542" t="s">
        <v>535</v>
      </c>
      <c r="S1542" s="2">
        <f t="shared" si="258"/>
        <v>44543</v>
      </c>
      <c r="T1542" t="s">
        <v>547</v>
      </c>
      <c r="U1542" s="5">
        <v>116.25</v>
      </c>
      <c r="V1542">
        <v>218.8</v>
      </c>
      <c r="W1542">
        <f t="shared" ref="W1542:W1605" si="260">IF(S1542&lt;&gt;S1541,AA1541,W1541)</f>
        <v>12715168.362576745</v>
      </c>
      <c r="X1542">
        <f t="shared" si="255"/>
        <v>31787.920906441865</v>
      </c>
      <c r="Y1542">
        <f t="shared" si="256"/>
        <v>275</v>
      </c>
      <c r="Z1542">
        <f t="shared" si="257"/>
        <v>27279.862500000007</v>
      </c>
      <c r="AA1542" s="5" t="str">
        <f t="shared" si="259"/>
        <v/>
      </c>
      <c r="AB1542" s="24" t="str">
        <f>IFERROR(AA1542/MAX($J$3:AA1542)-1,"")</f>
        <v/>
      </c>
      <c r="AJ1542" s="6"/>
      <c r="AL1542" s="6"/>
      <c r="AN1542" s="7"/>
      <c r="AP1542" s="7"/>
      <c r="AU1542" s="6"/>
      <c r="AV1542" s="7"/>
      <c r="AW1542" s="6"/>
      <c r="AY1542" s="7"/>
      <c r="BA1542" s="7"/>
      <c r="BG1542" s="7"/>
      <c r="BH1542" s="7"/>
    </row>
    <row r="1543" spans="1:60" x14ac:dyDescent="0.45">
      <c r="A1543" t="s">
        <v>642</v>
      </c>
      <c r="B1543" t="s">
        <v>30</v>
      </c>
      <c r="C1543" s="6">
        <v>44543.53402777778</v>
      </c>
      <c r="D1543" s="5">
        <v>105.65</v>
      </c>
      <c r="E1543" s="6">
        <v>44544.385416666664</v>
      </c>
      <c r="F1543">
        <v>182.75</v>
      </c>
      <c r="G1543" s="7">
        <v>0.7298</v>
      </c>
      <c r="H1543">
        <v>45404.42</v>
      </c>
      <c r="I1543" s="7">
        <v>0.70250000000000001</v>
      </c>
      <c r="J1543">
        <v>611.78750000000002</v>
      </c>
      <c r="K1543">
        <v>64635.35</v>
      </c>
      <c r="L1543">
        <v>3024023.27</v>
      </c>
      <c r="M1543">
        <v>163</v>
      </c>
      <c r="N1543">
        <v>278.55</v>
      </c>
      <c r="O1543" s="7">
        <v>-0.21149999999999999</v>
      </c>
      <c r="P1543" s="7">
        <v>0.7298</v>
      </c>
      <c r="Q1543" t="s">
        <v>535</v>
      </c>
      <c r="S1543" s="2">
        <f t="shared" si="258"/>
        <v>44543</v>
      </c>
      <c r="T1543" t="s">
        <v>642</v>
      </c>
      <c r="U1543" s="5">
        <v>105.65</v>
      </c>
      <c r="V1543">
        <v>182.75</v>
      </c>
      <c r="W1543">
        <f t="shared" si="260"/>
        <v>12715168.362576745</v>
      </c>
      <c r="X1543">
        <f t="shared" si="255"/>
        <v>31787.920906441865</v>
      </c>
      <c r="Y1543">
        <f t="shared" si="256"/>
        <v>300</v>
      </c>
      <c r="Z1543">
        <f t="shared" si="257"/>
        <v>22264.799999999996</v>
      </c>
      <c r="AA1543" s="5" t="str">
        <f t="shared" si="259"/>
        <v/>
      </c>
      <c r="AB1543" s="24" t="str">
        <f>IFERROR(AA1543/MAX($J$3:AA1543)-1,"")</f>
        <v/>
      </c>
      <c r="AJ1543" s="6"/>
      <c r="AL1543" s="6"/>
      <c r="AN1543" s="7"/>
      <c r="AP1543" s="7"/>
      <c r="AU1543" s="6"/>
      <c r="AV1543" s="7"/>
      <c r="AW1543" s="6"/>
      <c r="AY1543" s="7"/>
      <c r="BA1543" s="7"/>
      <c r="BG1543" s="7"/>
      <c r="BH1543" s="7"/>
    </row>
    <row r="1544" spans="1:60" x14ac:dyDescent="0.45">
      <c r="A1544" t="s">
        <v>642</v>
      </c>
      <c r="B1544" t="s">
        <v>30</v>
      </c>
      <c r="C1544" s="6">
        <v>44543.53402777778</v>
      </c>
      <c r="D1544" s="5">
        <v>105.65</v>
      </c>
      <c r="E1544" s="6">
        <v>44544.385416666664</v>
      </c>
      <c r="F1544">
        <v>182.75</v>
      </c>
      <c r="G1544" s="7">
        <v>0.7298</v>
      </c>
      <c r="H1544">
        <v>43469.73</v>
      </c>
      <c r="I1544" s="7">
        <v>0.70250000000000001</v>
      </c>
      <c r="J1544">
        <v>585.71910000000003</v>
      </c>
      <c r="K1544">
        <v>61881.22</v>
      </c>
      <c r="L1544">
        <v>2467967.73</v>
      </c>
      <c r="M1544">
        <v>163</v>
      </c>
      <c r="N1544">
        <v>266.69</v>
      </c>
      <c r="O1544" s="7">
        <v>-0.21149999999999999</v>
      </c>
      <c r="P1544" s="7">
        <v>0.7298</v>
      </c>
      <c r="Q1544" t="s">
        <v>535</v>
      </c>
      <c r="S1544" s="2">
        <f t="shared" si="258"/>
        <v>44543</v>
      </c>
      <c r="T1544" t="s">
        <v>642</v>
      </c>
      <c r="U1544" s="5">
        <v>105.65</v>
      </c>
      <c r="V1544">
        <v>182.75</v>
      </c>
      <c r="W1544">
        <f t="shared" si="260"/>
        <v>12715168.362576745</v>
      </c>
      <c r="X1544">
        <f t="shared" si="255"/>
        <v>31787.920906441865</v>
      </c>
      <c r="Y1544">
        <f t="shared" si="256"/>
        <v>300</v>
      </c>
      <c r="Z1544">
        <f t="shared" si="257"/>
        <v>22264.799999999996</v>
      </c>
      <c r="AA1544" s="5">
        <f t="shared" si="259"/>
        <v>12814979.837576745</v>
      </c>
      <c r="AB1544" s="24">
        <f>IFERROR(AA1544/MAX($J$3:AA1544)-1,"")</f>
        <v>0</v>
      </c>
      <c r="AJ1544" s="6"/>
      <c r="AL1544" s="6"/>
      <c r="AN1544" s="7"/>
      <c r="AP1544" s="7"/>
      <c r="AU1544" s="6"/>
      <c r="AV1544" s="7"/>
      <c r="AW1544" s="6"/>
      <c r="AY1544" s="7"/>
      <c r="BA1544" s="7"/>
      <c r="BG1544" s="7"/>
      <c r="BH1544" s="7"/>
    </row>
    <row r="1545" spans="1:60" x14ac:dyDescent="0.45">
      <c r="A1545" t="s">
        <v>607</v>
      </c>
      <c r="B1545" t="s">
        <v>30</v>
      </c>
      <c r="C1545" s="6">
        <v>44544.427083333336</v>
      </c>
      <c r="D1545" s="5">
        <v>97.1</v>
      </c>
      <c r="E1545" s="6">
        <v>44545.385416666664</v>
      </c>
      <c r="F1545">
        <v>62.45</v>
      </c>
      <c r="G1545" s="7">
        <v>-0.35680000000000001</v>
      </c>
      <c r="H1545">
        <v>-24308.05</v>
      </c>
      <c r="I1545" s="7">
        <v>-0.37330000000000002</v>
      </c>
      <c r="J1545">
        <v>670.65</v>
      </c>
      <c r="K1545">
        <v>65120.12</v>
      </c>
      <c r="L1545">
        <v>2999715.23</v>
      </c>
      <c r="M1545">
        <v>317</v>
      </c>
      <c r="N1545">
        <v>-76.680000000000007</v>
      </c>
      <c r="O1545" s="7">
        <v>-0.4995</v>
      </c>
      <c r="P1545" s="7">
        <v>0.18329999999999999</v>
      </c>
      <c r="Q1545" t="s">
        <v>535</v>
      </c>
      <c r="S1545" s="2">
        <f t="shared" si="258"/>
        <v>44544</v>
      </c>
      <c r="T1545" t="s">
        <v>607</v>
      </c>
      <c r="U1545" s="5">
        <v>97.1</v>
      </c>
      <c r="V1545">
        <v>62.45</v>
      </c>
      <c r="W1545">
        <f t="shared" si="260"/>
        <v>12814979.837576745</v>
      </c>
      <c r="X1545">
        <f t="shared" si="255"/>
        <v>32037.449593941863</v>
      </c>
      <c r="Y1545">
        <f t="shared" si="256"/>
        <v>325</v>
      </c>
      <c r="Z1545">
        <f t="shared" si="257"/>
        <v>-11779.787499999999</v>
      </c>
      <c r="AA1545" s="5" t="str">
        <f t="shared" si="259"/>
        <v/>
      </c>
      <c r="AB1545" s="24" t="str">
        <f>IFERROR(AA1545/MAX($J$3:AA1545)-1,"")</f>
        <v/>
      </c>
      <c r="AJ1545" s="6"/>
      <c r="AL1545" s="6"/>
      <c r="AN1545" s="7"/>
      <c r="AP1545" s="7"/>
      <c r="AU1545" s="6"/>
      <c r="AV1545" s="7"/>
      <c r="AW1545" s="6"/>
      <c r="AY1545" s="7"/>
      <c r="BA1545" s="7"/>
      <c r="BG1545" s="7"/>
      <c r="BH1545" s="7"/>
    </row>
    <row r="1546" spans="1:60" x14ac:dyDescent="0.45">
      <c r="A1546" t="s">
        <v>553</v>
      </c>
      <c r="B1546" t="s">
        <v>30</v>
      </c>
      <c r="C1546" s="6">
        <v>44544.565972222219</v>
      </c>
      <c r="D1546" s="5">
        <v>116.95</v>
      </c>
      <c r="E1546" s="6">
        <v>44545.385416666664</v>
      </c>
      <c r="F1546">
        <v>84.6</v>
      </c>
      <c r="G1546" s="7">
        <v>-0.27660000000000001</v>
      </c>
      <c r="H1546">
        <v>-18318.419999999998</v>
      </c>
      <c r="I1546" s="7">
        <v>-0.29380000000000001</v>
      </c>
      <c r="J1546">
        <v>533.04690000000005</v>
      </c>
      <c r="K1546">
        <v>62339.839999999997</v>
      </c>
      <c r="L1546">
        <v>2449649.2999999998</v>
      </c>
      <c r="M1546">
        <v>117</v>
      </c>
      <c r="N1546">
        <v>-156.57</v>
      </c>
      <c r="O1546" s="7">
        <v>-0.48699999999999999</v>
      </c>
      <c r="P1546" s="7">
        <v>4.02E-2</v>
      </c>
      <c r="Q1546" t="s">
        <v>535</v>
      </c>
      <c r="S1546" s="2">
        <f t="shared" si="258"/>
        <v>44544</v>
      </c>
      <c r="T1546" t="s">
        <v>553</v>
      </c>
      <c r="U1546" s="5">
        <v>116.95</v>
      </c>
      <c r="V1546">
        <v>84.6</v>
      </c>
      <c r="W1546">
        <f t="shared" si="260"/>
        <v>12814979.837576745</v>
      </c>
      <c r="X1546">
        <f t="shared" si="255"/>
        <v>32037.449593941863</v>
      </c>
      <c r="Y1546">
        <f t="shared" si="256"/>
        <v>275</v>
      </c>
      <c r="Z1546">
        <f t="shared" si="257"/>
        <v>-9450.5125000000025</v>
      </c>
      <c r="AA1546" s="5">
        <f t="shared" si="259"/>
        <v>12793749.537576744</v>
      </c>
      <c r="AB1546" s="24">
        <f>IFERROR(AA1546/MAX($J$3:AA1546)-1,"")</f>
        <v>-1.6566783771089222E-3</v>
      </c>
      <c r="AJ1546" s="6"/>
      <c r="AL1546" s="6"/>
      <c r="AN1546" s="7"/>
      <c r="AP1546" s="7"/>
      <c r="AU1546" s="6"/>
      <c r="AV1546" s="7"/>
      <c r="AW1546" s="6"/>
      <c r="AY1546" s="7"/>
      <c r="BA1546" s="7"/>
      <c r="BG1546" s="7"/>
      <c r="BH1546" s="7"/>
    </row>
    <row r="1547" spans="1:60" x14ac:dyDescent="0.45">
      <c r="A1547" t="s">
        <v>607</v>
      </c>
      <c r="B1547" t="s">
        <v>30</v>
      </c>
      <c r="C1547" s="6">
        <v>44545.417361111111</v>
      </c>
      <c r="D1547" s="5">
        <v>94.25</v>
      </c>
      <c r="E1547" s="6">
        <v>44546.385416666664</v>
      </c>
      <c r="F1547">
        <v>19.05</v>
      </c>
      <c r="G1547" s="7">
        <v>-0.79790000000000005</v>
      </c>
      <c r="H1547">
        <v>-52642.3</v>
      </c>
      <c r="I1547" s="7">
        <v>-0.80989999999999995</v>
      </c>
      <c r="J1547">
        <v>689.64009999999996</v>
      </c>
      <c r="K1547">
        <v>64998.58</v>
      </c>
      <c r="L1547">
        <v>2947072.93</v>
      </c>
      <c r="M1547">
        <v>331</v>
      </c>
      <c r="N1547">
        <v>-159.04</v>
      </c>
      <c r="O1547" s="7">
        <v>-0.79790000000000005</v>
      </c>
      <c r="P1547" s="7">
        <v>0.26950000000000002</v>
      </c>
      <c r="Q1547" t="s">
        <v>535</v>
      </c>
      <c r="S1547" s="2">
        <f t="shared" si="258"/>
        <v>44545</v>
      </c>
      <c r="T1547" t="s">
        <v>607</v>
      </c>
      <c r="U1547" s="5">
        <v>94.25</v>
      </c>
      <c r="V1547">
        <v>19.05</v>
      </c>
      <c r="W1547">
        <f t="shared" si="260"/>
        <v>12793749.537576744</v>
      </c>
      <c r="X1547">
        <f t="shared" si="255"/>
        <v>31984.373843941863</v>
      </c>
      <c r="Y1547">
        <f t="shared" si="256"/>
        <v>350</v>
      </c>
      <c r="Z1547">
        <f t="shared" si="257"/>
        <v>-26716.55</v>
      </c>
      <c r="AA1547" s="5" t="str">
        <f t="shared" si="259"/>
        <v/>
      </c>
      <c r="AB1547" s="24" t="str">
        <f>IFERROR(AA1547/MAX($J$3:AA1547)-1,"")</f>
        <v/>
      </c>
      <c r="AJ1547" s="6"/>
      <c r="AL1547" s="6"/>
      <c r="AN1547" s="7"/>
      <c r="AP1547" s="7"/>
      <c r="AU1547" s="6"/>
      <c r="AV1547" s="7"/>
      <c r="AW1547" s="6"/>
      <c r="AY1547" s="7"/>
      <c r="BA1547" s="7"/>
      <c r="BG1547" s="7"/>
      <c r="BH1547" s="7"/>
    </row>
    <row r="1548" spans="1:60" x14ac:dyDescent="0.45">
      <c r="A1548" t="s">
        <v>647</v>
      </c>
      <c r="B1548" t="s">
        <v>30</v>
      </c>
      <c r="C1548" s="6">
        <v>44545.438194444447</v>
      </c>
      <c r="D1548" s="5">
        <v>78.900000000000006</v>
      </c>
      <c r="E1548" s="6">
        <v>44546.385416666664</v>
      </c>
      <c r="F1548">
        <v>10.6</v>
      </c>
      <c r="G1548" s="7">
        <v>-0.86570000000000003</v>
      </c>
      <c r="H1548">
        <v>-56992.26</v>
      </c>
      <c r="I1548" s="7">
        <v>-0.877</v>
      </c>
      <c r="J1548">
        <v>823.6472</v>
      </c>
      <c r="K1548">
        <v>64985.760000000002</v>
      </c>
      <c r="L1548">
        <v>2890080.67</v>
      </c>
      <c r="M1548">
        <v>301</v>
      </c>
      <c r="N1548">
        <v>-189.34</v>
      </c>
      <c r="O1548" s="7">
        <v>-0.92400000000000004</v>
      </c>
      <c r="P1548" s="7">
        <v>0.16600000000000001</v>
      </c>
      <c r="Q1548" t="s">
        <v>535</v>
      </c>
      <c r="S1548" s="2">
        <f t="shared" si="258"/>
        <v>44545</v>
      </c>
      <c r="T1548" t="s">
        <v>647</v>
      </c>
      <c r="U1548" s="5">
        <v>78.900000000000006</v>
      </c>
      <c r="V1548">
        <v>10.6</v>
      </c>
      <c r="W1548">
        <f t="shared" si="260"/>
        <v>12793749.537576744</v>
      </c>
      <c r="X1548">
        <f t="shared" si="255"/>
        <v>31984.373843941863</v>
      </c>
      <c r="Y1548">
        <f t="shared" si="256"/>
        <v>400</v>
      </c>
      <c r="Z1548">
        <f t="shared" si="257"/>
        <v>-27678.000000000004</v>
      </c>
      <c r="AA1548" s="5" t="str">
        <f t="shared" si="259"/>
        <v/>
      </c>
      <c r="AB1548" s="24" t="str">
        <f>IFERROR(AA1548/MAX($J$3:AA1548)-1,"")</f>
        <v/>
      </c>
      <c r="AJ1548" s="6"/>
      <c r="AL1548" s="6"/>
      <c r="AN1548" s="7"/>
      <c r="AP1548" s="7"/>
      <c r="AU1548" s="6"/>
      <c r="AV1548" s="7"/>
      <c r="AW1548" s="6"/>
      <c r="AY1548" s="7"/>
      <c r="BA1548" s="7"/>
      <c r="BG1548" s="7"/>
      <c r="BH1548" s="7"/>
    </row>
    <row r="1549" spans="1:60" x14ac:dyDescent="0.45">
      <c r="A1549" t="s">
        <v>647</v>
      </c>
      <c r="B1549" t="s">
        <v>30</v>
      </c>
      <c r="C1549" s="6">
        <v>44545.533333333333</v>
      </c>
      <c r="D1549" s="5">
        <v>75.75</v>
      </c>
      <c r="E1549" s="6">
        <v>44546.385416666664</v>
      </c>
      <c r="F1549">
        <v>10.6</v>
      </c>
      <c r="G1549" s="7">
        <v>-0.86009999999999998</v>
      </c>
      <c r="H1549">
        <v>-54247.19</v>
      </c>
      <c r="I1549" s="7">
        <v>-0.87150000000000005</v>
      </c>
      <c r="J1549">
        <v>821.75900000000001</v>
      </c>
      <c r="K1549">
        <v>62248.25</v>
      </c>
      <c r="L1549">
        <v>2395402.11</v>
      </c>
      <c r="M1549">
        <v>164</v>
      </c>
      <c r="N1549">
        <v>-330.78</v>
      </c>
      <c r="O1549" s="7">
        <v>-0.92079999999999995</v>
      </c>
      <c r="P1549" s="7">
        <v>1.12E-2</v>
      </c>
      <c r="Q1549" t="s">
        <v>535</v>
      </c>
      <c r="S1549" s="2">
        <f t="shared" si="258"/>
        <v>44545</v>
      </c>
      <c r="T1549" t="s">
        <v>647</v>
      </c>
      <c r="U1549" s="5">
        <v>75.75</v>
      </c>
      <c r="V1549">
        <v>10.6</v>
      </c>
      <c r="W1549">
        <f t="shared" si="260"/>
        <v>12793749.537576744</v>
      </c>
      <c r="X1549">
        <f t="shared" si="255"/>
        <v>31984.373843941863</v>
      </c>
      <c r="Y1549">
        <f t="shared" si="256"/>
        <v>425</v>
      </c>
      <c r="Z1549">
        <f t="shared" si="257"/>
        <v>-28055.737500000003</v>
      </c>
      <c r="AA1549" s="5">
        <f t="shared" si="259"/>
        <v>12711299.250076745</v>
      </c>
      <c r="AB1549" s="24">
        <f>IFERROR(AA1549/MAX($J$3:AA1549)-1,"")</f>
        <v>-8.0905774971242739E-3</v>
      </c>
      <c r="AJ1549" s="6"/>
      <c r="AL1549" s="6"/>
      <c r="AN1549" s="7"/>
      <c r="AP1549" s="7"/>
      <c r="AU1549" s="6"/>
      <c r="AV1549" s="7"/>
      <c r="AW1549" s="6"/>
      <c r="AY1549" s="7"/>
      <c r="BA1549" s="7"/>
      <c r="BG1549" s="7"/>
      <c r="BH1549" s="7"/>
    </row>
    <row r="1550" spans="1:60" x14ac:dyDescent="0.45">
      <c r="A1550" t="s">
        <v>647</v>
      </c>
      <c r="B1550" t="s">
        <v>30</v>
      </c>
      <c r="C1550" s="6">
        <v>44546.501388888886</v>
      </c>
      <c r="D1550" s="5">
        <v>31.15</v>
      </c>
      <c r="E1550" s="6">
        <v>44546.638194444444</v>
      </c>
      <c r="F1550">
        <v>0.05</v>
      </c>
      <c r="G1550" s="7">
        <v>-0.99839999999999995</v>
      </c>
      <c r="H1550">
        <v>-64992.49</v>
      </c>
      <c r="I1550" s="7">
        <v>-1.0084</v>
      </c>
      <c r="J1550">
        <v>2069.0340000000001</v>
      </c>
      <c r="K1550">
        <v>64450.41</v>
      </c>
      <c r="L1550">
        <v>2825088.17</v>
      </c>
      <c r="M1550">
        <v>198</v>
      </c>
      <c r="N1550">
        <v>-328.24</v>
      </c>
      <c r="O1550" s="7">
        <v>-0.99839999999999995</v>
      </c>
      <c r="P1550" s="7">
        <v>0.27450000000000002</v>
      </c>
      <c r="Q1550" t="s">
        <v>535</v>
      </c>
      <c r="S1550" s="2">
        <f t="shared" si="258"/>
        <v>44546</v>
      </c>
      <c r="T1550" t="s">
        <v>647</v>
      </c>
      <c r="U1550" s="5">
        <v>31.15</v>
      </c>
      <c r="V1550">
        <v>0.05</v>
      </c>
      <c r="W1550">
        <f t="shared" si="260"/>
        <v>12711299.250076745</v>
      </c>
      <c r="X1550">
        <f t="shared" si="255"/>
        <v>31778.248125191862</v>
      </c>
      <c r="Y1550">
        <f t="shared" si="256"/>
        <v>1025</v>
      </c>
      <c r="Z1550">
        <f t="shared" si="257"/>
        <v>-32197.3</v>
      </c>
      <c r="AA1550" s="5">
        <f t="shared" si="259"/>
        <v>12679101.950076744</v>
      </c>
      <c r="AB1550" s="24">
        <f>IFERROR(AA1550/MAX($J$3:AA1550)-1,"")</f>
        <v>-1.0603051212111358E-2</v>
      </c>
      <c r="AJ1550" s="6"/>
      <c r="AL1550" s="6"/>
      <c r="AN1550" s="7"/>
      <c r="AP1550" s="7"/>
      <c r="AU1550" s="6"/>
      <c r="AV1550" s="7"/>
      <c r="AW1550" s="6"/>
      <c r="AY1550" s="7"/>
      <c r="BA1550" s="7"/>
      <c r="BG1550" s="7"/>
      <c r="BH1550" s="7"/>
    </row>
    <row r="1551" spans="1:60" x14ac:dyDescent="0.45">
      <c r="A1551" t="s">
        <v>548</v>
      </c>
      <c r="B1551" t="s">
        <v>30</v>
      </c>
      <c r="C1551" s="6">
        <v>44547.416666666664</v>
      </c>
      <c r="D1551" s="5">
        <v>152.35</v>
      </c>
      <c r="E1551" s="6">
        <v>44550.385416666664</v>
      </c>
      <c r="F1551">
        <v>313</v>
      </c>
      <c r="G1551" s="7">
        <v>1.0545</v>
      </c>
      <c r="H1551">
        <v>65660.28</v>
      </c>
      <c r="I1551" s="7">
        <v>1.0239</v>
      </c>
      <c r="J1551">
        <v>420.90870000000001</v>
      </c>
      <c r="K1551">
        <v>64125.440000000002</v>
      </c>
      <c r="L1551">
        <v>2890748.46</v>
      </c>
      <c r="M1551">
        <v>332</v>
      </c>
      <c r="N1551">
        <v>197.77</v>
      </c>
      <c r="O1551" s="7">
        <v>-0.1431</v>
      </c>
      <c r="P1551" s="7">
        <v>1.0545</v>
      </c>
      <c r="Q1551" t="s">
        <v>535</v>
      </c>
      <c r="S1551" s="2">
        <f t="shared" si="258"/>
        <v>44547</v>
      </c>
      <c r="T1551" t="s">
        <v>548</v>
      </c>
      <c r="U1551" s="5">
        <v>152.35</v>
      </c>
      <c r="V1551">
        <v>313</v>
      </c>
      <c r="W1551">
        <f t="shared" si="260"/>
        <v>12679101.950076744</v>
      </c>
      <c r="X1551">
        <f t="shared" si="255"/>
        <v>31697.754875191862</v>
      </c>
      <c r="Y1551">
        <f t="shared" si="256"/>
        <v>200</v>
      </c>
      <c r="Z1551">
        <f t="shared" si="257"/>
        <v>31199.3</v>
      </c>
      <c r="AA1551" s="5" t="str">
        <f t="shared" si="259"/>
        <v/>
      </c>
      <c r="AB1551" s="24" t="str">
        <f>IFERROR(AA1551/MAX($J$3:AA1551)-1,"")</f>
        <v/>
      </c>
      <c r="AJ1551" s="6"/>
      <c r="AL1551" s="6"/>
      <c r="AN1551" s="7"/>
      <c r="AP1551" s="7"/>
      <c r="AU1551" s="6"/>
      <c r="AV1551" s="7"/>
      <c r="AW1551" s="6"/>
      <c r="AY1551" s="7"/>
      <c r="BA1551" s="7"/>
      <c r="BG1551" s="7"/>
      <c r="BH1551" s="7"/>
    </row>
    <row r="1552" spans="1:60" x14ac:dyDescent="0.45">
      <c r="A1552" t="s">
        <v>549</v>
      </c>
      <c r="B1552" t="s">
        <v>30</v>
      </c>
      <c r="C1552" s="6">
        <v>44547.418749999997</v>
      </c>
      <c r="D1552" s="5">
        <v>142.85</v>
      </c>
      <c r="E1552" s="6">
        <v>44550.385416666664</v>
      </c>
      <c r="F1552">
        <v>273.75</v>
      </c>
      <c r="G1552" s="7">
        <v>0.9163</v>
      </c>
      <c r="H1552">
        <v>56889.89</v>
      </c>
      <c r="I1552" s="7">
        <v>0.88719999999999999</v>
      </c>
      <c r="J1552">
        <v>448.89210000000003</v>
      </c>
      <c r="K1552">
        <v>64124.24</v>
      </c>
      <c r="L1552">
        <v>2947638.35</v>
      </c>
      <c r="M1552">
        <v>329</v>
      </c>
      <c r="N1552">
        <v>172.92</v>
      </c>
      <c r="O1552" s="7">
        <v>-0.23139999999999999</v>
      </c>
      <c r="P1552" s="7">
        <v>0.9163</v>
      </c>
      <c r="Q1552" t="s">
        <v>535</v>
      </c>
      <c r="S1552" s="2">
        <f t="shared" si="258"/>
        <v>44547</v>
      </c>
      <c r="T1552" t="s">
        <v>549</v>
      </c>
      <c r="U1552" s="5">
        <v>142.85</v>
      </c>
      <c r="V1552">
        <v>273.75</v>
      </c>
      <c r="W1552">
        <f t="shared" si="260"/>
        <v>12679101.950076744</v>
      </c>
      <c r="X1552">
        <f t="shared" si="255"/>
        <v>31697.754875191862</v>
      </c>
      <c r="Y1552">
        <f t="shared" si="256"/>
        <v>225</v>
      </c>
      <c r="Z1552">
        <f t="shared" si="257"/>
        <v>28515.149999999994</v>
      </c>
      <c r="AA1552" s="5" t="str">
        <f t="shared" si="259"/>
        <v/>
      </c>
      <c r="AB1552" s="24" t="str">
        <f>IFERROR(AA1552/MAX($J$3:AA1552)-1,"")</f>
        <v/>
      </c>
      <c r="AJ1552" s="6"/>
      <c r="AL1552" s="6"/>
      <c r="AN1552" s="7"/>
      <c r="AP1552" s="7"/>
      <c r="AU1552" s="6"/>
      <c r="AV1552" s="7"/>
      <c r="AW1552" s="6"/>
      <c r="AY1552" s="7"/>
      <c r="BA1552" s="7"/>
      <c r="BG1552" s="7"/>
      <c r="BH1552" s="7"/>
    </row>
    <row r="1553" spans="1:60" x14ac:dyDescent="0.45">
      <c r="A1553" t="s">
        <v>549</v>
      </c>
      <c r="B1553" t="s">
        <v>30</v>
      </c>
      <c r="C1553" s="6">
        <v>44547.520833333336</v>
      </c>
      <c r="D1553" s="5">
        <v>155.1</v>
      </c>
      <c r="E1553" s="6">
        <v>44550.385416666664</v>
      </c>
      <c r="F1553">
        <v>273.75</v>
      </c>
      <c r="G1553" s="7">
        <v>0.76500000000000001</v>
      </c>
      <c r="H1553">
        <v>45698.15</v>
      </c>
      <c r="I1553" s="7">
        <v>0.73729999999999996</v>
      </c>
      <c r="J1553">
        <v>399.59390000000002</v>
      </c>
      <c r="K1553">
        <v>61977.01</v>
      </c>
      <c r="L1553">
        <v>2441100.27</v>
      </c>
      <c r="M1553">
        <v>182</v>
      </c>
      <c r="N1553">
        <v>251.09</v>
      </c>
      <c r="O1553" s="7">
        <v>-0.29210000000000003</v>
      </c>
      <c r="P1553" s="7">
        <v>0.76500000000000001</v>
      </c>
      <c r="Q1553" t="s">
        <v>535</v>
      </c>
      <c r="S1553" s="2">
        <f t="shared" si="258"/>
        <v>44547</v>
      </c>
      <c r="T1553" t="s">
        <v>549</v>
      </c>
      <c r="U1553" s="5">
        <v>155.1</v>
      </c>
      <c r="V1553">
        <v>273.75</v>
      </c>
      <c r="W1553">
        <f t="shared" si="260"/>
        <v>12679101.950076744</v>
      </c>
      <c r="X1553">
        <f t="shared" si="255"/>
        <v>31697.754875191862</v>
      </c>
      <c r="Y1553">
        <f t="shared" si="256"/>
        <v>200</v>
      </c>
      <c r="Z1553">
        <f t="shared" si="257"/>
        <v>22872.300000000003</v>
      </c>
      <c r="AA1553" s="5" t="str">
        <f t="shared" si="259"/>
        <v/>
      </c>
      <c r="AB1553" s="24" t="str">
        <f>IFERROR(AA1553/MAX($J$3:AA1553)-1,"")</f>
        <v/>
      </c>
      <c r="AJ1553" s="6"/>
      <c r="AL1553" s="6"/>
      <c r="AN1553" s="7"/>
      <c r="AP1553" s="7"/>
      <c r="AU1553" s="6"/>
      <c r="AV1553" s="7"/>
      <c r="AW1553" s="6"/>
      <c r="AY1553" s="7"/>
      <c r="BA1553" s="7"/>
      <c r="BG1553" s="7"/>
      <c r="BH1553" s="7"/>
    </row>
    <row r="1554" spans="1:60" x14ac:dyDescent="0.45">
      <c r="A1554" t="s">
        <v>556</v>
      </c>
      <c r="B1554" t="s">
        <v>30</v>
      </c>
      <c r="C1554" s="6">
        <v>44547.522222222222</v>
      </c>
      <c r="D1554" s="5">
        <v>135.4</v>
      </c>
      <c r="E1554" s="6">
        <v>44550.385416666664</v>
      </c>
      <c r="F1554">
        <v>239.6</v>
      </c>
      <c r="G1554" s="7">
        <v>0.76959999999999995</v>
      </c>
      <c r="H1554">
        <v>45973.7</v>
      </c>
      <c r="I1554" s="7">
        <v>0.7419</v>
      </c>
      <c r="J1554">
        <v>457.67750000000001</v>
      </c>
      <c r="K1554">
        <v>61969.52</v>
      </c>
      <c r="L1554">
        <v>2487073.9700000002</v>
      </c>
      <c r="M1554">
        <v>180</v>
      </c>
      <c r="N1554">
        <v>255.41</v>
      </c>
      <c r="O1554" s="7">
        <v>-0.32390000000000002</v>
      </c>
      <c r="P1554" s="7">
        <v>0.76959999999999995</v>
      </c>
      <c r="Q1554" t="s">
        <v>535</v>
      </c>
      <c r="S1554" s="2">
        <f t="shared" si="258"/>
        <v>44547</v>
      </c>
      <c r="T1554" t="s">
        <v>556</v>
      </c>
      <c r="U1554" s="5">
        <v>135.4</v>
      </c>
      <c r="V1554">
        <v>239.6</v>
      </c>
      <c r="W1554">
        <f t="shared" si="260"/>
        <v>12679101.950076744</v>
      </c>
      <c r="X1554">
        <f t="shared" si="255"/>
        <v>31697.754875191862</v>
      </c>
      <c r="Y1554">
        <f t="shared" si="256"/>
        <v>225</v>
      </c>
      <c r="Z1554">
        <f t="shared" si="257"/>
        <v>22601.249999999993</v>
      </c>
      <c r="AA1554" s="5">
        <f t="shared" si="259"/>
        <v>12784289.950076744</v>
      </c>
      <c r="AB1554" s="24">
        <f>IFERROR(AA1554/MAX($J$3:AA1554)-1,"")</f>
        <v>-2.3948447745513191E-3</v>
      </c>
      <c r="AJ1554" s="6"/>
      <c r="AL1554" s="6"/>
      <c r="AN1554" s="7"/>
      <c r="AP1554" s="7"/>
      <c r="AU1554" s="6"/>
      <c r="AV1554" s="7"/>
      <c r="AW1554" s="6"/>
      <c r="AY1554" s="7"/>
      <c r="BA1554" s="7"/>
      <c r="BG1554" s="7"/>
      <c r="BH1554" s="7"/>
    </row>
    <row r="1555" spans="1:60" x14ac:dyDescent="0.45">
      <c r="A1555" t="s">
        <v>652</v>
      </c>
      <c r="B1555" t="s">
        <v>30</v>
      </c>
      <c r="C1555" s="6">
        <v>44550.416666666664</v>
      </c>
      <c r="D1555" s="5">
        <v>129.05000000000001</v>
      </c>
      <c r="E1555" s="6">
        <v>44551.385416666664</v>
      </c>
      <c r="F1555">
        <v>90.65</v>
      </c>
      <c r="G1555" s="7">
        <v>-0.29759999999999998</v>
      </c>
      <c r="H1555">
        <v>-20365.57</v>
      </c>
      <c r="I1555" s="7">
        <v>-0.31459999999999999</v>
      </c>
      <c r="J1555">
        <v>501.65199999999999</v>
      </c>
      <c r="K1555">
        <v>64738.19</v>
      </c>
      <c r="L1555">
        <v>2927272.78</v>
      </c>
      <c r="M1555">
        <v>332</v>
      </c>
      <c r="N1555">
        <v>-61.34</v>
      </c>
      <c r="O1555" s="7">
        <v>-0.29759999999999998</v>
      </c>
      <c r="P1555" s="7">
        <v>1.2797000000000001</v>
      </c>
      <c r="Q1555" t="s">
        <v>535</v>
      </c>
      <c r="S1555" s="2">
        <f t="shared" si="258"/>
        <v>44550</v>
      </c>
      <c r="T1555" t="s">
        <v>652</v>
      </c>
      <c r="U1555" s="5">
        <v>129.05000000000001</v>
      </c>
      <c r="V1555">
        <v>90.65</v>
      </c>
      <c r="W1555">
        <f t="shared" si="260"/>
        <v>12784289.950076744</v>
      </c>
      <c r="X1555">
        <f t="shared" si="255"/>
        <v>31960.72487519186</v>
      </c>
      <c r="Y1555">
        <f t="shared" si="256"/>
        <v>250</v>
      </c>
      <c r="Z1555">
        <f t="shared" si="257"/>
        <v>-10149.250000000002</v>
      </c>
      <c r="AA1555" s="5" t="str">
        <f t="shared" si="259"/>
        <v/>
      </c>
      <c r="AB1555" s="24" t="str">
        <f>IFERROR(AA1555/MAX($J$3:AA1555)-1,"")</f>
        <v/>
      </c>
      <c r="AJ1555" s="6"/>
      <c r="AL1555" s="6"/>
      <c r="AN1555" s="7"/>
      <c r="AP1555" s="7"/>
      <c r="AU1555" s="6"/>
      <c r="AV1555" s="7"/>
      <c r="AW1555" s="6"/>
      <c r="AY1555" s="7"/>
      <c r="BA1555" s="7"/>
      <c r="BG1555" s="7"/>
      <c r="BH1555" s="7"/>
    </row>
    <row r="1556" spans="1:60" x14ac:dyDescent="0.45">
      <c r="A1556" t="s">
        <v>582</v>
      </c>
      <c r="B1556" t="s">
        <v>30</v>
      </c>
      <c r="C1556" s="6">
        <v>44550.424305555556</v>
      </c>
      <c r="D1556" s="5">
        <v>123.75</v>
      </c>
      <c r="E1556" s="6">
        <v>44551.385416666664</v>
      </c>
      <c r="F1556">
        <v>74.05</v>
      </c>
      <c r="G1556" s="7">
        <v>-0.40160000000000001</v>
      </c>
      <c r="H1556">
        <v>-27046.38</v>
      </c>
      <c r="I1556" s="7">
        <v>-0.41760000000000003</v>
      </c>
      <c r="J1556">
        <v>523.36350000000004</v>
      </c>
      <c r="K1556">
        <v>64766.23</v>
      </c>
      <c r="L1556">
        <v>2900226.4</v>
      </c>
      <c r="M1556">
        <v>321</v>
      </c>
      <c r="N1556">
        <v>-84.26</v>
      </c>
      <c r="O1556" s="7">
        <v>-0.40160000000000001</v>
      </c>
      <c r="P1556" s="7">
        <v>1.1067</v>
      </c>
      <c r="Q1556" t="s">
        <v>535</v>
      </c>
      <c r="S1556" s="2">
        <f t="shared" si="258"/>
        <v>44550</v>
      </c>
      <c r="T1556" t="s">
        <v>582</v>
      </c>
      <c r="U1556" s="5">
        <v>123.75</v>
      </c>
      <c r="V1556">
        <v>74.05</v>
      </c>
      <c r="W1556">
        <f t="shared" si="260"/>
        <v>12784289.950076744</v>
      </c>
      <c r="X1556">
        <f t="shared" si="255"/>
        <v>31960.72487519186</v>
      </c>
      <c r="Y1556">
        <f t="shared" si="256"/>
        <v>250</v>
      </c>
      <c r="Z1556">
        <f t="shared" si="257"/>
        <v>-12919.5</v>
      </c>
      <c r="AA1556" s="5" t="str">
        <f t="shared" si="259"/>
        <v/>
      </c>
      <c r="AB1556" s="24" t="str">
        <f>IFERROR(AA1556/MAX($J$3:AA1556)-1,"")</f>
        <v/>
      </c>
      <c r="AJ1556" s="6"/>
      <c r="AL1556" s="6"/>
      <c r="AN1556" s="7"/>
      <c r="AP1556" s="7"/>
      <c r="AU1556" s="6"/>
      <c r="AV1556" s="7"/>
      <c r="AW1556" s="6"/>
      <c r="AY1556" s="7"/>
      <c r="BA1556" s="7"/>
      <c r="BG1556" s="7"/>
      <c r="BH1556" s="7"/>
    </row>
    <row r="1557" spans="1:60" x14ac:dyDescent="0.45">
      <c r="A1557" t="s">
        <v>605</v>
      </c>
      <c r="B1557" t="s">
        <v>30</v>
      </c>
      <c r="C1557" s="6">
        <v>44550.520833333336</v>
      </c>
      <c r="D1557" s="5">
        <v>134.6</v>
      </c>
      <c r="E1557" s="6">
        <v>44551.385416666664</v>
      </c>
      <c r="F1557">
        <v>50.9</v>
      </c>
      <c r="G1557" s="7">
        <v>-0.62180000000000002</v>
      </c>
      <c r="H1557">
        <v>-39685.42</v>
      </c>
      <c r="I1557" s="7">
        <v>-0.63560000000000005</v>
      </c>
      <c r="J1557">
        <v>463.85860000000002</v>
      </c>
      <c r="K1557">
        <v>62435.37</v>
      </c>
      <c r="L1557">
        <v>2447388.5499999998</v>
      </c>
      <c r="M1557">
        <v>182</v>
      </c>
      <c r="N1557">
        <v>-218.05</v>
      </c>
      <c r="O1557" s="7">
        <v>-0.62180000000000002</v>
      </c>
      <c r="P1557" s="7">
        <v>0.50039999999999996</v>
      </c>
      <c r="Q1557" t="s">
        <v>535</v>
      </c>
      <c r="S1557" s="2">
        <f t="shared" si="258"/>
        <v>44550</v>
      </c>
      <c r="T1557" t="s">
        <v>605</v>
      </c>
      <c r="U1557" s="5">
        <v>134.6</v>
      </c>
      <c r="V1557">
        <v>50.9</v>
      </c>
      <c r="W1557">
        <f t="shared" si="260"/>
        <v>12784289.950076744</v>
      </c>
      <c r="X1557">
        <f t="shared" si="255"/>
        <v>31960.72487519186</v>
      </c>
      <c r="Y1557">
        <f t="shared" si="256"/>
        <v>225</v>
      </c>
      <c r="Z1557">
        <f t="shared" si="257"/>
        <v>-19249.875</v>
      </c>
      <c r="AA1557" s="5" t="str">
        <f t="shared" si="259"/>
        <v/>
      </c>
      <c r="AB1557" s="24" t="str">
        <f>IFERROR(AA1557/MAX($J$3:AA1557)-1,"")</f>
        <v/>
      </c>
      <c r="AJ1557" s="6"/>
      <c r="AL1557" s="6"/>
      <c r="AN1557" s="7"/>
      <c r="AP1557" s="7"/>
      <c r="AU1557" s="6"/>
      <c r="AV1557" s="7"/>
      <c r="AW1557" s="6"/>
      <c r="AY1557" s="7"/>
      <c r="BA1557" s="7"/>
      <c r="BG1557" s="7"/>
      <c r="BH1557" s="7"/>
    </row>
    <row r="1558" spans="1:60" x14ac:dyDescent="0.45">
      <c r="A1558" t="s">
        <v>580</v>
      </c>
      <c r="B1558" t="s">
        <v>30</v>
      </c>
      <c r="C1558" s="6">
        <v>44550.525694444441</v>
      </c>
      <c r="D1558" s="5">
        <v>135.85</v>
      </c>
      <c r="E1558" s="6">
        <v>44551.385416666664</v>
      </c>
      <c r="F1558">
        <v>43.1</v>
      </c>
      <c r="G1558" s="7">
        <v>-0.68269999999999997</v>
      </c>
      <c r="H1558">
        <v>-43485.14</v>
      </c>
      <c r="I1558" s="7">
        <v>-0.69589999999999996</v>
      </c>
      <c r="J1558">
        <v>459.96789999999999</v>
      </c>
      <c r="K1558">
        <v>62486.64</v>
      </c>
      <c r="L1558">
        <v>2403903.41</v>
      </c>
      <c r="M1558">
        <v>175</v>
      </c>
      <c r="N1558">
        <v>-248.49</v>
      </c>
      <c r="O1558" s="7">
        <v>-0.82330000000000003</v>
      </c>
      <c r="P1558" s="7">
        <v>0.30399999999999999</v>
      </c>
      <c r="Q1558" t="s">
        <v>535</v>
      </c>
      <c r="S1558" s="2">
        <f t="shared" si="258"/>
        <v>44550</v>
      </c>
      <c r="T1558" t="s">
        <v>580</v>
      </c>
      <c r="U1558" s="5">
        <v>135.85</v>
      </c>
      <c r="V1558">
        <v>43.1</v>
      </c>
      <c r="W1558">
        <f t="shared" si="260"/>
        <v>12784289.950076744</v>
      </c>
      <c r="X1558">
        <f t="shared" si="255"/>
        <v>31960.72487519186</v>
      </c>
      <c r="Y1558">
        <f t="shared" si="256"/>
        <v>225</v>
      </c>
      <c r="Z1558">
        <f t="shared" si="257"/>
        <v>-21271.387499999993</v>
      </c>
      <c r="AA1558" s="5">
        <f t="shared" si="259"/>
        <v>12720699.937576745</v>
      </c>
      <c r="AB1558" s="24">
        <f>IFERROR(AA1558/MAX($J$3:AA1558)-1,"")</f>
        <v>-7.3570072832692679E-3</v>
      </c>
      <c r="AJ1558" s="6"/>
      <c r="AL1558" s="6"/>
      <c r="AN1558" s="7"/>
      <c r="AP1558" s="7"/>
      <c r="AU1558" s="6"/>
      <c r="AV1558" s="7"/>
      <c r="AW1558" s="6"/>
      <c r="AY1558" s="7"/>
      <c r="BA1558" s="7"/>
      <c r="BG1558" s="7"/>
      <c r="BH1558" s="7"/>
    </row>
    <row r="1559" spans="1:60" x14ac:dyDescent="0.45">
      <c r="A1559" t="s">
        <v>646</v>
      </c>
      <c r="B1559" t="s">
        <v>30</v>
      </c>
      <c r="C1559" s="6">
        <v>44551.416666666664</v>
      </c>
      <c r="D1559" s="5">
        <v>128.9</v>
      </c>
      <c r="E1559" s="6">
        <v>44552.385416666664</v>
      </c>
      <c r="F1559">
        <v>141.80000000000001</v>
      </c>
      <c r="G1559" s="7">
        <v>0.10009999999999999</v>
      </c>
      <c r="H1559">
        <v>5100.54</v>
      </c>
      <c r="I1559" s="7">
        <v>7.9100000000000004E-2</v>
      </c>
      <c r="J1559">
        <v>500.39670000000001</v>
      </c>
      <c r="K1559">
        <v>64501.13</v>
      </c>
      <c r="L1559">
        <v>2905326.94</v>
      </c>
      <c r="M1559">
        <v>332</v>
      </c>
      <c r="N1559">
        <v>15.36</v>
      </c>
      <c r="O1559" s="7">
        <v>-0.54110000000000003</v>
      </c>
      <c r="P1559" s="7">
        <v>0.50309999999999999</v>
      </c>
      <c r="Q1559" t="s">
        <v>535</v>
      </c>
      <c r="S1559" s="2">
        <f t="shared" si="258"/>
        <v>44551</v>
      </c>
      <c r="T1559" t="s">
        <v>646</v>
      </c>
      <c r="U1559" s="5">
        <v>128.9</v>
      </c>
      <c r="V1559">
        <v>141.80000000000001</v>
      </c>
      <c r="W1559">
        <f t="shared" si="260"/>
        <v>12720699.937576745</v>
      </c>
      <c r="X1559">
        <f t="shared" si="255"/>
        <v>31801.749843941863</v>
      </c>
      <c r="Y1559">
        <f t="shared" si="256"/>
        <v>250</v>
      </c>
      <c r="Z1559">
        <f t="shared" si="257"/>
        <v>2548.2500000000032</v>
      </c>
      <c r="AA1559" s="5" t="str">
        <f t="shared" si="259"/>
        <v/>
      </c>
      <c r="AB1559" s="24" t="str">
        <f>IFERROR(AA1559/MAX($J$3:AA1559)-1,"")</f>
        <v/>
      </c>
      <c r="AJ1559" s="6"/>
      <c r="AL1559" s="6"/>
      <c r="AN1559" s="7"/>
      <c r="AP1559" s="7"/>
      <c r="AU1559" s="6"/>
      <c r="AV1559" s="7"/>
      <c r="AW1559" s="6"/>
      <c r="AY1559" s="7"/>
      <c r="BA1559" s="7"/>
      <c r="BG1559" s="7"/>
      <c r="BH1559" s="7"/>
    </row>
    <row r="1560" spans="1:60" x14ac:dyDescent="0.45">
      <c r="A1560" t="s">
        <v>606</v>
      </c>
      <c r="B1560" t="s">
        <v>30</v>
      </c>
      <c r="C1560" s="6">
        <v>44551.419444444444</v>
      </c>
      <c r="D1560" s="5">
        <v>107.8</v>
      </c>
      <c r="E1560" s="6">
        <v>44552.385416666664</v>
      </c>
      <c r="F1560">
        <v>110.7</v>
      </c>
      <c r="G1560" s="7">
        <v>2.69E-2</v>
      </c>
      <c r="H1560">
        <v>427.78</v>
      </c>
      <c r="I1560" s="7">
        <v>6.6E-3</v>
      </c>
      <c r="J1560">
        <v>598.29010000000005</v>
      </c>
      <c r="K1560">
        <v>64495.68</v>
      </c>
      <c r="L1560">
        <v>2905754.72</v>
      </c>
      <c r="M1560">
        <v>328</v>
      </c>
      <c r="N1560">
        <v>1.3</v>
      </c>
      <c r="O1560" s="7">
        <v>-0.59740000000000004</v>
      </c>
      <c r="P1560" s="7">
        <v>0.47499999999999998</v>
      </c>
      <c r="Q1560" t="s">
        <v>535</v>
      </c>
      <c r="S1560" s="2">
        <f t="shared" si="258"/>
        <v>44551</v>
      </c>
      <c r="T1560" t="s">
        <v>606</v>
      </c>
      <c r="U1560" s="5">
        <v>107.8</v>
      </c>
      <c r="V1560">
        <v>110.7</v>
      </c>
      <c r="W1560">
        <f t="shared" si="260"/>
        <v>12720699.937576745</v>
      </c>
      <c r="X1560">
        <f t="shared" si="255"/>
        <v>31801.749843941863</v>
      </c>
      <c r="Y1560">
        <f t="shared" si="256"/>
        <v>300</v>
      </c>
      <c r="Z1560">
        <f t="shared" si="257"/>
        <v>214.50000000000102</v>
      </c>
      <c r="AA1560" s="5" t="str">
        <f t="shared" si="259"/>
        <v/>
      </c>
      <c r="AB1560" s="24" t="str">
        <f>IFERROR(AA1560/MAX($J$3:AA1560)-1,"")</f>
        <v/>
      </c>
      <c r="AJ1560" s="6"/>
      <c r="AL1560" s="6"/>
      <c r="AN1560" s="7"/>
      <c r="AP1560" s="7"/>
      <c r="AU1560" s="6"/>
      <c r="AV1560" s="7"/>
      <c r="AW1560" s="6"/>
      <c r="AY1560" s="7"/>
      <c r="BA1560" s="7"/>
      <c r="BG1560" s="7"/>
      <c r="BH1560" s="7"/>
    </row>
    <row r="1561" spans="1:60" x14ac:dyDescent="0.45">
      <c r="A1561" t="s">
        <v>560</v>
      </c>
      <c r="B1561" t="s">
        <v>30</v>
      </c>
      <c r="C1561" s="6">
        <v>44551.520833333336</v>
      </c>
      <c r="D1561" s="5">
        <v>109.1</v>
      </c>
      <c r="E1561" s="6">
        <v>44552.385416666664</v>
      </c>
      <c r="F1561">
        <v>86.2</v>
      </c>
      <c r="G1561" s="7">
        <v>-0.2099</v>
      </c>
      <c r="H1561">
        <v>-14128.06</v>
      </c>
      <c r="I1561" s="7">
        <v>-0.2278</v>
      </c>
      <c r="J1561">
        <v>568.46489999999994</v>
      </c>
      <c r="K1561">
        <v>62019.519999999997</v>
      </c>
      <c r="L1561">
        <v>2389775.35</v>
      </c>
      <c r="M1561">
        <v>182</v>
      </c>
      <c r="N1561">
        <v>-77.63</v>
      </c>
      <c r="O1561" s="7">
        <v>-0.71489999999999998</v>
      </c>
      <c r="P1561" s="7">
        <v>0.1457</v>
      </c>
      <c r="Q1561" t="s">
        <v>535</v>
      </c>
      <c r="S1561" s="2">
        <f t="shared" si="258"/>
        <v>44551</v>
      </c>
      <c r="T1561" t="s">
        <v>560</v>
      </c>
      <c r="U1561" s="5">
        <v>109.1</v>
      </c>
      <c r="V1561">
        <v>86.2</v>
      </c>
      <c r="W1561">
        <f t="shared" si="260"/>
        <v>12720699.937576745</v>
      </c>
      <c r="X1561">
        <f t="shared" si="255"/>
        <v>31801.749843941863</v>
      </c>
      <c r="Y1561">
        <f t="shared" si="256"/>
        <v>300</v>
      </c>
      <c r="Z1561">
        <f t="shared" si="257"/>
        <v>-7455.8999999999942</v>
      </c>
      <c r="AA1561" s="5" t="str">
        <f t="shared" si="259"/>
        <v/>
      </c>
      <c r="AB1561" s="24" t="str">
        <f>IFERROR(AA1561/MAX($J$3:AA1561)-1,"")</f>
        <v/>
      </c>
      <c r="AJ1561" s="6"/>
      <c r="AL1561" s="6"/>
      <c r="AN1561" s="7"/>
      <c r="AP1561" s="7"/>
      <c r="AU1561" s="6"/>
      <c r="AV1561" s="7"/>
      <c r="AW1561" s="6"/>
      <c r="AY1561" s="7"/>
      <c r="BA1561" s="7"/>
      <c r="BG1561" s="7"/>
      <c r="BH1561" s="7"/>
    </row>
    <row r="1562" spans="1:60" x14ac:dyDescent="0.45">
      <c r="A1562" t="s">
        <v>561</v>
      </c>
      <c r="B1562" t="s">
        <v>30</v>
      </c>
      <c r="C1562" s="6">
        <v>44551.525694444441</v>
      </c>
      <c r="D1562" s="5">
        <v>90.8</v>
      </c>
      <c r="E1562" s="6">
        <v>44552.385416666664</v>
      </c>
      <c r="F1562">
        <v>63.2</v>
      </c>
      <c r="G1562" s="7">
        <v>-0.30399999999999999</v>
      </c>
      <c r="H1562">
        <v>-19908.18</v>
      </c>
      <c r="I1562" s="7">
        <v>-0.32090000000000002</v>
      </c>
      <c r="J1562">
        <v>683.19069999999999</v>
      </c>
      <c r="K1562">
        <v>62033.71</v>
      </c>
      <c r="L1562">
        <v>2369867.1800000002</v>
      </c>
      <c r="M1562">
        <v>175</v>
      </c>
      <c r="N1562">
        <v>-113.76</v>
      </c>
      <c r="O1562" s="7">
        <v>-0.75390000000000001</v>
      </c>
      <c r="P1562" s="7">
        <v>6.3899999999999998E-2</v>
      </c>
      <c r="Q1562" t="s">
        <v>535</v>
      </c>
      <c r="S1562" s="2">
        <f t="shared" si="258"/>
        <v>44551</v>
      </c>
      <c r="T1562" t="s">
        <v>561</v>
      </c>
      <c r="U1562" s="5">
        <v>90.8</v>
      </c>
      <c r="V1562">
        <v>63.2</v>
      </c>
      <c r="W1562">
        <f t="shared" si="260"/>
        <v>12720699.937576745</v>
      </c>
      <c r="X1562">
        <f t="shared" si="255"/>
        <v>31801.749843941863</v>
      </c>
      <c r="Y1562">
        <f t="shared" si="256"/>
        <v>350</v>
      </c>
      <c r="Z1562">
        <f t="shared" si="257"/>
        <v>-10198.999999999998</v>
      </c>
      <c r="AA1562" s="5">
        <f t="shared" si="259"/>
        <v>12705807.787576744</v>
      </c>
      <c r="AB1562" s="24">
        <f>IFERROR(AA1562/MAX($J$3:AA1562)-1,"")</f>
        <v>-8.5190965092181159E-3</v>
      </c>
      <c r="AJ1562" s="6"/>
      <c r="AL1562" s="6"/>
      <c r="AN1562" s="7"/>
      <c r="AP1562" s="7"/>
      <c r="AU1562" s="6"/>
      <c r="AV1562" s="7"/>
      <c r="AW1562" s="6"/>
      <c r="AY1562" s="7"/>
      <c r="BA1562" s="7"/>
      <c r="BG1562" s="7"/>
      <c r="BH1562" s="7"/>
    </row>
    <row r="1563" spans="1:60" x14ac:dyDescent="0.45">
      <c r="A1563" t="s">
        <v>551</v>
      </c>
      <c r="B1563" t="s">
        <v>30</v>
      </c>
      <c r="C1563" s="6">
        <v>44553.417361111111</v>
      </c>
      <c r="D1563" s="5">
        <v>36.75</v>
      </c>
      <c r="E1563" s="6">
        <v>44553.638194444444</v>
      </c>
      <c r="F1563">
        <v>0.15</v>
      </c>
      <c r="G1563" s="7">
        <v>-0.99590000000000001</v>
      </c>
      <c r="H1563">
        <v>-64913.31</v>
      </c>
      <c r="I1563" s="7">
        <v>-1.006</v>
      </c>
      <c r="J1563">
        <v>1755.885</v>
      </c>
      <c r="K1563">
        <v>64528.77</v>
      </c>
      <c r="L1563">
        <v>2840841.41</v>
      </c>
      <c r="M1563">
        <v>319</v>
      </c>
      <c r="N1563">
        <v>-203.49</v>
      </c>
      <c r="O1563" s="7">
        <v>-0.99729999999999996</v>
      </c>
      <c r="P1563" s="7">
        <v>0.11559999999999999</v>
      </c>
      <c r="Q1563" t="s">
        <v>535</v>
      </c>
      <c r="S1563" s="2">
        <f t="shared" si="258"/>
        <v>44553</v>
      </c>
      <c r="T1563" t="s">
        <v>551</v>
      </c>
      <c r="U1563" s="5">
        <v>36.75</v>
      </c>
      <c r="V1563">
        <v>0.15</v>
      </c>
      <c r="W1563">
        <f t="shared" si="260"/>
        <v>12705807.787576744</v>
      </c>
      <c r="X1563">
        <f t="shared" si="255"/>
        <v>31764.51946894186</v>
      </c>
      <c r="Y1563">
        <f t="shared" si="256"/>
        <v>875</v>
      </c>
      <c r="Z1563">
        <f t="shared" si="257"/>
        <v>-32347.875</v>
      </c>
      <c r="AA1563" s="5" t="str">
        <f t="shared" si="259"/>
        <v/>
      </c>
      <c r="AB1563" s="24" t="str">
        <f>IFERROR(AA1563/MAX($J$3:AA1563)-1,"")</f>
        <v/>
      </c>
      <c r="AJ1563" s="6"/>
      <c r="AL1563" s="6"/>
      <c r="AN1563" s="7"/>
      <c r="AP1563" s="7"/>
      <c r="AU1563" s="6"/>
      <c r="AV1563" s="7"/>
      <c r="AW1563" s="6"/>
      <c r="AY1563" s="7"/>
      <c r="BA1563" s="7"/>
      <c r="BG1563" s="7"/>
      <c r="BH1563" s="7"/>
    </row>
    <row r="1564" spans="1:60" x14ac:dyDescent="0.45">
      <c r="A1564" t="s">
        <v>559</v>
      </c>
      <c r="B1564" t="s">
        <v>30</v>
      </c>
      <c r="C1564" s="6">
        <v>44553.42291666667</v>
      </c>
      <c r="D1564" s="5">
        <v>58.45</v>
      </c>
      <c r="E1564" s="6">
        <v>44553.638194444444</v>
      </c>
      <c r="F1564">
        <v>24.15</v>
      </c>
      <c r="G1564" s="7">
        <v>-0.58679999999999999</v>
      </c>
      <c r="H1564">
        <v>-38737.08</v>
      </c>
      <c r="I1564" s="7">
        <v>-0.60099999999999998</v>
      </c>
      <c r="J1564">
        <v>1102.8040000000001</v>
      </c>
      <c r="K1564">
        <v>64458.87</v>
      </c>
      <c r="L1564">
        <v>2802104.33</v>
      </c>
      <c r="M1564">
        <v>311</v>
      </c>
      <c r="N1564">
        <v>-124.56</v>
      </c>
      <c r="O1564" s="7">
        <v>-0.74760000000000004</v>
      </c>
      <c r="P1564" s="7">
        <v>0.45</v>
      </c>
      <c r="Q1564" t="s">
        <v>535</v>
      </c>
      <c r="S1564" s="2">
        <f t="shared" si="258"/>
        <v>44553</v>
      </c>
      <c r="T1564" t="s">
        <v>559</v>
      </c>
      <c r="U1564" s="5">
        <v>58.45</v>
      </c>
      <c r="V1564">
        <v>24.15</v>
      </c>
      <c r="W1564">
        <f t="shared" si="260"/>
        <v>12705807.787576744</v>
      </c>
      <c r="X1564">
        <f t="shared" si="255"/>
        <v>31764.51946894186</v>
      </c>
      <c r="Y1564">
        <f t="shared" si="256"/>
        <v>550</v>
      </c>
      <c r="Z1564">
        <f t="shared" si="257"/>
        <v>-19319.300000000003</v>
      </c>
      <c r="AA1564" s="5">
        <f t="shared" si="259"/>
        <v>12654140.612576744</v>
      </c>
      <c r="AB1564" s="24">
        <f>IFERROR(AA1564/MAX($J$3:AA1564)-1,"")</f>
        <v>-1.255087616512518E-2</v>
      </c>
      <c r="AJ1564" s="6"/>
      <c r="AL1564" s="6"/>
      <c r="AN1564" s="7"/>
      <c r="AP1564" s="7"/>
      <c r="AU1564" s="6"/>
      <c r="AV1564" s="7"/>
      <c r="AW1564" s="6"/>
      <c r="AY1564" s="7"/>
      <c r="BA1564" s="7"/>
      <c r="BG1564" s="7"/>
      <c r="BH1564" s="7"/>
    </row>
    <row r="1565" spans="1:60" x14ac:dyDescent="0.45">
      <c r="A1565" t="s">
        <v>554</v>
      </c>
      <c r="B1565" t="s">
        <v>30</v>
      </c>
      <c r="C1565" s="6">
        <v>44554.418055555558</v>
      </c>
      <c r="D1565" s="5">
        <v>127.9</v>
      </c>
      <c r="E1565" s="6">
        <v>44557.385416666664</v>
      </c>
      <c r="F1565">
        <v>164.5</v>
      </c>
      <c r="G1565" s="7">
        <v>0.28620000000000001</v>
      </c>
      <c r="H1565">
        <v>16853.93</v>
      </c>
      <c r="I1565" s="7">
        <v>0.26329999999999998</v>
      </c>
      <c r="J1565">
        <v>500.47320000000002</v>
      </c>
      <c r="K1565">
        <v>64010.52</v>
      </c>
      <c r="L1565">
        <v>2818958.26</v>
      </c>
      <c r="M1565">
        <v>330</v>
      </c>
      <c r="N1565">
        <v>51.07</v>
      </c>
      <c r="O1565" s="7">
        <v>-0.3765</v>
      </c>
      <c r="P1565" s="7">
        <v>0.28620000000000001</v>
      </c>
      <c r="Q1565" t="s">
        <v>535</v>
      </c>
      <c r="S1565" s="2">
        <f t="shared" si="258"/>
        <v>44554</v>
      </c>
      <c r="T1565" t="s">
        <v>554</v>
      </c>
      <c r="U1565" s="5">
        <v>127.9</v>
      </c>
      <c r="V1565">
        <v>164.5</v>
      </c>
      <c r="W1565">
        <f t="shared" si="260"/>
        <v>12654140.612576744</v>
      </c>
      <c r="X1565">
        <f t="shared" si="255"/>
        <v>31635.351531441858</v>
      </c>
      <c r="Y1565">
        <f t="shared" si="256"/>
        <v>250</v>
      </c>
      <c r="Z1565">
        <f t="shared" si="257"/>
        <v>8418.9999999999964</v>
      </c>
      <c r="AA1565" s="5" t="str">
        <f t="shared" si="259"/>
        <v/>
      </c>
      <c r="AB1565" s="24" t="str">
        <f>IFERROR(AA1565/MAX($J$3:AA1565)-1,"")</f>
        <v/>
      </c>
      <c r="AJ1565" s="6"/>
      <c r="AL1565" s="6"/>
      <c r="AN1565" s="7"/>
      <c r="AP1565" s="7"/>
      <c r="AU1565" s="6"/>
      <c r="AV1565" s="7"/>
      <c r="AW1565" s="6"/>
      <c r="AY1565" s="7"/>
      <c r="BA1565" s="7"/>
      <c r="BG1565" s="7"/>
      <c r="BH1565" s="7"/>
    </row>
    <row r="1566" spans="1:60" x14ac:dyDescent="0.45">
      <c r="A1566" t="s">
        <v>555</v>
      </c>
      <c r="B1566" t="s">
        <v>30</v>
      </c>
      <c r="C1566" s="6">
        <v>44554.440972222219</v>
      </c>
      <c r="D1566" s="5">
        <v>125.7</v>
      </c>
      <c r="E1566" s="6">
        <v>44557.385416666664</v>
      </c>
      <c r="F1566">
        <v>142.25</v>
      </c>
      <c r="G1566" s="7">
        <v>0.13170000000000001</v>
      </c>
      <c r="H1566">
        <v>7066.42</v>
      </c>
      <c r="I1566" s="7">
        <v>0.1103</v>
      </c>
      <c r="J1566">
        <v>509.45650000000001</v>
      </c>
      <c r="K1566">
        <v>64038.68</v>
      </c>
      <c r="L1566">
        <v>2826024.68</v>
      </c>
      <c r="M1566">
        <v>297</v>
      </c>
      <c r="N1566">
        <v>23.79</v>
      </c>
      <c r="O1566" s="7">
        <v>-0.47489999999999999</v>
      </c>
      <c r="P1566" s="7">
        <v>0.13170000000000001</v>
      </c>
      <c r="Q1566" t="s">
        <v>535</v>
      </c>
      <c r="S1566" s="2">
        <f t="shared" si="258"/>
        <v>44554</v>
      </c>
      <c r="T1566" t="s">
        <v>555</v>
      </c>
      <c r="U1566" s="5">
        <v>125.7</v>
      </c>
      <c r="V1566">
        <v>142.25</v>
      </c>
      <c r="W1566">
        <f t="shared" si="260"/>
        <v>12654140.612576744</v>
      </c>
      <c r="X1566">
        <f t="shared" si="255"/>
        <v>31635.351531441858</v>
      </c>
      <c r="Y1566">
        <f t="shared" si="256"/>
        <v>250</v>
      </c>
      <c r="Z1566">
        <f t="shared" si="257"/>
        <v>3467.6249999999945</v>
      </c>
      <c r="AA1566" s="5" t="str">
        <f t="shared" si="259"/>
        <v/>
      </c>
      <c r="AB1566" s="24" t="str">
        <f>IFERROR(AA1566/MAX($J$3:AA1566)-1,"")</f>
        <v/>
      </c>
      <c r="AJ1566" s="6"/>
      <c r="AL1566" s="6"/>
      <c r="AN1566" s="7"/>
      <c r="AP1566" s="7"/>
      <c r="AU1566" s="6"/>
      <c r="AV1566" s="7"/>
      <c r="AW1566" s="6"/>
      <c r="AY1566" s="7"/>
      <c r="BA1566" s="7"/>
      <c r="BG1566" s="7"/>
      <c r="BH1566" s="7"/>
    </row>
    <row r="1567" spans="1:60" x14ac:dyDescent="0.45">
      <c r="A1567" t="s">
        <v>554</v>
      </c>
      <c r="B1567" t="s">
        <v>30</v>
      </c>
      <c r="C1567" s="6">
        <v>44554.522222222222</v>
      </c>
      <c r="D1567" s="5">
        <v>128.80000000000001</v>
      </c>
      <c r="E1567" s="6">
        <v>44557.385416666664</v>
      </c>
      <c r="F1567">
        <v>164.5</v>
      </c>
      <c r="G1567" s="7">
        <v>0.2772</v>
      </c>
      <c r="H1567">
        <v>15734.6</v>
      </c>
      <c r="I1567" s="7">
        <v>0.25440000000000002</v>
      </c>
      <c r="J1567">
        <v>480.19670000000002</v>
      </c>
      <c r="K1567">
        <v>61849.34</v>
      </c>
      <c r="L1567">
        <v>2385601.7799999998</v>
      </c>
      <c r="M1567">
        <v>180</v>
      </c>
      <c r="N1567">
        <v>87.41</v>
      </c>
      <c r="O1567" s="7">
        <v>-0.38080000000000003</v>
      </c>
      <c r="P1567" s="7">
        <v>0.2772</v>
      </c>
      <c r="Q1567" t="s">
        <v>535</v>
      </c>
      <c r="S1567" s="2">
        <f t="shared" si="258"/>
        <v>44554</v>
      </c>
      <c r="T1567" t="s">
        <v>554</v>
      </c>
      <c r="U1567" s="5">
        <v>128.80000000000001</v>
      </c>
      <c r="V1567">
        <v>164.5</v>
      </c>
      <c r="W1567">
        <f t="shared" si="260"/>
        <v>12654140.612576744</v>
      </c>
      <c r="X1567">
        <f t="shared" si="255"/>
        <v>31635.351531441858</v>
      </c>
      <c r="Y1567">
        <f t="shared" si="256"/>
        <v>250</v>
      </c>
      <c r="Z1567">
        <f t="shared" si="257"/>
        <v>8191.7499999999918</v>
      </c>
      <c r="AA1567" s="5">
        <f t="shared" si="259"/>
        <v>12674218.987576744</v>
      </c>
      <c r="AB1567" s="24">
        <f>IFERROR(AA1567/MAX($J$3:AA1567)-1,"")</f>
        <v>-1.098408673162754E-2</v>
      </c>
      <c r="AJ1567" s="6"/>
      <c r="AL1567" s="6"/>
      <c r="AN1567" s="7"/>
      <c r="AP1567" s="7"/>
      <c r="AU1567" s="6"/>
      <c r="AV1567" s="7"/>
      <c r="AW1567" s="6"/>
      <c r="AY1567" s="7"/>
      <c r="BA1567" s="7"/>
      <c r="BG1567" s="7"/>
      <c r="BH1567" s="7"/>
    </row>
    <row r="1568" spans="1:60" x14ac:dyDescent="0.45">
      <c r="A1568" t="s">
        <v>559</v>
      </c>
      <c r="B1568" t="s">
        <v>30</v>
      </c>
      <c r="C1568" s="6">
        <v>44557.520833333336</v>
      </c>
      <c r="D1568" s="5">
        <v>119.2</v>
      </c>
      <c r="E1568" s="6">
        <v>44558.385416666664</v>
      </c>
      <c r="F1568">
        <v>187.45</v>
      </c>
      <c r="G1568" s="7">
        <v>0.5726</v>
      </c>
      <c r="H1568">
        <v>33864.800000000003</v>
      </c>
      <c r="I1568" s="7">
        <v>0.54679999999999995</v>
      </c>
      <c r="J1568">
        <v>519.53030000000001</v>
      </c>
      <c r="K1568">
        <v>61928.01</v>
      </c>
      <c r="L1568">
        <v>2419466.58</v>
      </c>
      <c r="M1568">
        <v>182</v>
      </c>
      <c r="N1568">
        <v>186.07</v>
      </c>
      <c r="O1568" s="7">
        <v>-9.2299999999999993E-2</v>
      </c>
      <c r="P1568" s="7">
        <v>0.60229999999999995</v>
      </c>
      <c r="Q1568" t="s">
        <v>535</v>
      </c>
      <c r="S1568" s="2">
        <f t="shared" si="258"/>
        <v>44557</v>
      </c>
      <c r="T1568" t="s">
        <v>559</v>
      </c>
      <c r="U1568" s="5">
        <v>119.2</v>
      </c>
      <c r="V1568">
        <v>187.45</v>
      </c>
      <c r="W1568">
        <f t="shared" si="260"/>
        <v>12674218.987576744</v>
      </c>
      <c r="X1568">
        <f t="shared" si="255"/>
        <v>31685.547468941859</v>
      </c>
      <c r="Y1568">
        <f t="shared" si="256"/>
        <v>275</v>
      </c>
      <c r="Z1568">
        <f t="shared" si="257"/>
        <v>17925.462499999991</v>
      </c>
      <c r="AA1568" s="5" t="str">
        <f t="shared" si="259"/>
        <v/>
      </c>
      <c r="AB1568" s="24" t="str">
        <f>IFERROR(AA1568/MAX($J$3:AA1568)-1,"")</f>
        <v/>
      </c>
      <c r="AJ1568" s="6"/>
      <c r="AL1568" s="6"/>
      <c r="AN1568" s="7"/>
      <c r="AP1568" s="7"/>
      <c r="AU1568" s="6"/>
      <c r="AV1568" s="7"/>
      <c r="AW1568" s="6"/>
      <c r="AY1568" s="7"/>
      <c r="BA1568" s="7"/>
      <c r="BG1568" s="7"/>
      <c r="BH1568" s="7"/>
    </row>
    <row r="1569" spans="1:60" x14ac:dyDescent="0.45">
      <c r="A1569" t="s">
        <v>551</v>
      </c>
      <c r="B1569" t="s">
        <v>30</v>
      </c>
      <c r="C1569" s="6">
        <v>44557.564583333333</v>
      </c>
      <c r="D1569" s="5">
        <v>109.8</v>
      </c>
      <c r="E1569" s="6">
        <v>44558.385416666664</v>
      </c>
      <c r="F1569">
        <v>152.5</v>
      </c>
      <c r="G1569" s="7">
        <v>0.38890000000000002</v>
      </c>
      <c r="H1569">
        <v>23407.49</v>
      </c>
      <c r="I1569" s="7">
        <v>0.36499999999999999</v>
      </c>
      <c r="J1569">
        <v>584.06299999999999</v>
      </c>
      <c r="K1569">
        <v>64130.13</v>
      </c>
      <c r="L1569">
        <v>2849432.17</v>
      </c>
      <c r="M1569">
        <v>119</v>
      </c>
      <c r="N1569">
        <v>196.7</v>
      </c>
      <c r="O1569" s="7">
        <v>-0.1348</v>
      </c>
      <c r="P1569" s="7">
        <v>0.59379999999999999</v>
      </c>
      <c r="Q1569" t="s">
        <v>535</v>
      </c>
      <c r="S1569" s="2">
        <f t="shared" si="258"/>
        <v>44557</v>
      </c>
      <c r="T1569" t="s">
        <v>551</v>
      </c>
      <c r="U1569" s="5">
        <v>109.8</v>
      </c>
      <c r="V1569">
        <v>152.5</v>
      </c>
      <c r="W1569">
        <f t="shared" si="260"/>
        <v>12674218.987576744</v>
      </c>
      <c r="X1569">
        <f t="shared" si="255"/>
        <v>31685.547468941859</v>
      </c>
      <c r="Y1569">
        <f t="shared" si="256"/>
        <v>300</v>
      </c>
      <c r="Z1569">
        <f t="shared" si="257"/>
        <v>12023.099999999999</v>
      </c>
      <c r="AA1569" s="5" t="str">
        <f t="shared" si="259"/>
        <v/>
      </c>
      <c r="AB1569" s="24" t="str">
        <f>IFERROR(AA1569/MAX($J$3:AA1569)-1,"")</f>
        <v/>
      </c>
      <c r="AJ1569" s="6"/>
      <c r="AL1569" s="6"/>
      <c r="AN1569" s="7"/>
      <c r="AP1569" s="7"/>
      <c r="AU1569" s="6"/>
      <c r="AV1569" s="7"/>
      <c r="AW1569" s="6"/>
      <c r="AY1569" s="7"/>
      <c r="BA1569" s="7"/>
      <c r="BG1569" s="7"/>
      <c r="BH1569" s="7"/>
    </row>
    <row r="1570" spans="1:60" x14ac:dyDescent="0.45">
      <c r="A1570" t="s">
        <v>551</v>
      </c>
      <c r="B1570" t="s">
        <v>30</v>
      </c>
      <c r="C1570" s="6">
        <v>44557.564583333333</v>
      </c>
      <c r="D1570" s="5">
        <v>109.8</v>
      </c>
      <c r="E1570" s="6">
        <v>44558.385416666664</v>
      </c>
      <c r="F1570">
        <v>152.5</v>
      </c>
      <c r="G1570" s="7">
        <v>0.38890000000000002</v>
      </c>
      <c r="H1570">
        <v>22606.58</v>
      </c>
      <c r="I1570" s="7">
        <v>0.36499999999999999</v>
      </c>
      <c r="J1570">
        <v>564.07860000000005</v>
      </c>
      <c r="K1570">
        <v>61935.83</v>
      </c>
      <c r="L1570">
        <v>2442073.16</v>
      </c>
      <c r="M1570">
        <v>119</v>
      </c>
      <c r="N1570">
        <v>189.97</v>
      </c>
      <c r="O1570" s="7">
        <v>-0.1348</v>
      </c>
      <c r="P1570" s="7">
        <v>0.59379999999999999</v>
      </c>
      <c r="Q1570" t="s">
        <v>535</v>
      </c>
      <c r="S1570" s="2">
        <f t="shared" si="258"/>
        <v>44557</v>
      </c>
      <c r="T1570" t="s">
        <v>551</v>
      </c>
      <c r="U1570" s="5">
        <v>109.8</v>
      </c>
      <c r="V1570">
        <v>152.5</v>
      </c>
      <c r="W1570">
        <f t="shared" si="260"/>
        <v>12674218.987576744</v>
      </c>
      <c r="X1570">
        <f t="shared" si="255"/>
        <v>31685.547468941859</v>
      </c>
      <c r="Y1570">
        <f t="shared" si="256"/>
        <v>300</v>
      </c>
      <c r="Z1570">
        <f t="shared" si="257"/>
        <v>12023.099999999999</v>
      </c>
      <c r="AA1570" s="5">
        <f t="shared" si="259"/>
        <v>12716190.650076743</v>
      </c>
      <c r="AB1570" s="24">
        <f>IFERROR(AA1570/MAX($J$3:AA1570)-1,"")</f>
        <v>-7.7088835684568924E-3</v>
      </c>
      <c r="AJ1570" s="6"/>
      <c r="AL1570" s="6"/>
      <c r="AN1570" s="7"/>
      <c r="AP1570" s="7"/>
      <c r="AU1570" s="6"/>
      <c r="AV1570" s="7"/>
      <c r="AW1570" s="6"/>
      <c r="AY1570" s="7"/>
      <c r="BA1570" s="7"/>
      <c r="BG1570" s="7"/>
      <c r="BH1570" s="7"/>
    </row>
    <row r="1571" spans="1:60" x14ac:dyDescent="0.45">
      <c r="A1571" t="s">
        <v>557</v>
      </c>
      <c r="B1571" t="s">
        <v>30</v>
      </c>
      <c r="C1571" s="6">
        <v>44560.419444444444</v>
      </c>
      <c r="D1571" s="5">
        <v>28</v>
      </c>
      <c r="E1571" s="6">
        <v>44560.638194444444</v>
      </c>
      <c r="F1571">
        <v>0.1</v>
      </c>
      <c r="G1571" s="7">
        <v>-0.99639999999999995</v>
      </c>
      <c r="H1571">
        <v>-64662.47</v>
      </c>
      <c r="I1571" s="7">
        <v>-1.0065</v>
      </c>
      <c r="J1571">
        <v>2294.5419999999999</v>
      </c>
      <c r="K1571">
        <v>64247.16</v>
      </c>
      <c r="L1571">
        <v>2784769.7</v>
      </c>
      <c r="M1571">
        <v>316</v>
      </c>
      <c r="N1571">
        <v>-204.63</v>
      </c>
      <c r="O1571" s="7">
        <v>-0.99639999999999995</v>
      </c>
      <c r="P1571" s="7">
        <v>0.42859999999999998</v>
      </c>
      <c r="Q1571" t="s">
        <v>535</v>
      </c>
      <c r="S1571" s="2">
        <f t="shared" si="258"/>
        <v>44560</v>
      </c>
      <c r="T1571" t="s">
        <v>557</v>
      </c>
      <c r="U1571" s="5">
        <v>28</v>
      </c>
      <c r="V1571">
        <v>0.1</v>
      </c>
      <c r="W1571">
        <f t="shared" si="260"/>
        <v>12716190.650076743</v>
      </c>
      <c r="X1571">
        <f t="shared" si="255"/>
        <v>31790.476625191859</v>
      </c>
      <c r="Y1571">
        <f t="shared" si="256"/>
        <v>1125</v>
      </c>
      <c r="Z1571">
        <f t="shared" si="257"/>
        <v>-31703.625</v>
      </c>
      <c r="AA1571" s="5">
        <f t="shared" si="259"/>
        <v>12684487.025076743</v>
      </c>
      <c r="AB1571" s="24">
        <f>IFERROR(AA1571/MAX($J$3:AA1571)-1,"")</f>
        <v>-1.0182834007851027E-2</v>
      </c>
      <c r="AJ1571" s="6"/>
      <c r="AL1571" s="6"/>
      <c r="AN1571" s="7"/>
      <c r="AP1571" s="7"/>
      <c r="AU1571" s="6"/>
      <c r="AV1571" s="7"/>
      <c r="AW1571" s="6"/>
      <c r="AY1571" s="7"/>
      <c r="BA1571" s="7"/>
      <c r="BG1571" s="7"/>
      <c r="BH1571" s="7"/>
    </row>
    <row r="1572" spans="1:60" x14ac:dyDescent="0.45">
      <c r="A1572" t="s">
        <v>656</v>
      </c>
      <c r="B1572" t="s">
        <v>30</v>
      </c>
      <c r="C1572" s="6">
        <v>44561.529861111114</v>
      </c>
      <c r="D1572" s="5">
        <v>107</v>
      </c>
      <c r="E1572" s="6">
        <v>44564.385416666664</v>
      </c>
      <c r="F1572">
        <v>125.75</v>
      </c>
      <c r="G1572" s="7">
        <v>0.17519999999999999</v>
      </c>
      <c r="H1572">
        <v>9811.1200000000008</v>
      </c>
      <c r="I1572" s="7">
        <v>0.1535</v>
      </c>
      <c r="J1572">
        <v>597.41909999999996</v>
      </c>
      <c r="K1572">
        <v>63923.85</v>
      </c>
      <c r="L1572">
        <v>2794580.82</v>
      </c>
      <c r="M1572">
        <v>169</v>
      </c>
      <c r="N1572">
        <v>58.05</v>
      </c>
      <c r="O1572" s="7">
        <v>-0.1009</v>
      </c>
      <c r="P1572" s="7">
        <v>0.17519999999999999</v>
      </c>
      <c r="Q1572" t="s">
        <v>535</v>
      </c>
      <c r="S1572" s="2">
        <f t="shared" si="258"/>
        <v>44561</v>
      </c>
      <c r="T1572" t="s">
        <v>656</v>
      </c>
      <c r="U1572" s="5">
        <v>107</v>
      </c>
      <c r="V1572">
        <v>125.75</v>
      </c>
      <c r="W1572">
        <f t="shared" si="260"/>
        <v>12684487.025076743</v>
      </c>
      <c r="X1572">
        <f t="shared" si="255"/>
        <v>31711.217562691858</v>
      </c>
      <c r="Y1572">
        <f t="shared" si="256"/>
        <v>300</v>
      </c>
      <c r="Z1572">
        <f t="shared" si="257"/>
        <v>4926.7499999999955</v>
      </c>
      <c r="AA1572" s="5" t="str">
        <f t="shared" si="259"/>
        <v/>
      </c>
      <c r="AB1572" s="24" t="str">
        <f>IFERROR(AA1572/MAX($J$3:AA1572)-1,"")</f>
        <v/>
      </c>
      <c r="AJ1572" s="6"/>
      <c r="AL1572" s="6"/>
      <c r="AN1572" s="7"/>
      <c r="AP1572" s="7"/>
      <c r="AU1572" s="6"/>
      <c r="AV1572" s="7"/>
      <c r="AW1572" s="6"/>
      <c r="AY1572" s="7"/>
      <c r="BA1572" s="7"/>
      <c r="BG1572" s="7"/>
      <c r="BH1572" s="7"/>
    </row>
    <row r="1573" spans="1:60" x14ac:dyDescent="0.45">
      <c r="A1573" t="s">
        <v>656</v>
      </c>
      <c r="B1573" t="s">
        <v>30</v>
      </c>
      <c r="C1573" s="6">
        <v>44561.532638888886</v>
      </c>
      <c r="D1573" s="5">
        <v>113.95</v>
      </c>
      <c r="E1573" s="6">
        <v>44564.385416666664</v>
      </c>
      <c r="F1573">
        <v>125.75</v>
      </c>
      <c r="G1573" s="7">
        <v>0.1036</v>
      </c>
      <c r="H1573">
        <v>5133.5200000000004</v>
      </c>
      <c r="I1573" s="7">
        <v>8.2500000000000004E-2</v>
      </c>
      <c r="J1573">
        <v>545.94439999999997</v>
      </c>
      <c r="K1573">
        <v>62210.36</v>
      </c>
      <c r="L1573">
        <v>2447206.6800000002</v>
      </c>
      <c r="M1573">
        <v>165</v>
      </c>
      <c r="N1573">
        <v>31.11</v>
      </c>
      <c r="O1573" s="7">
        <v>-0.15579999999999999</v>
      </c>
      <c r="P1573" s="7">
        <v>0.1036</v>
      </c>
      <c r="Q1573" t="s">
        <v>535</v>
      </c>
      <c r="S1573" s="2">
        <f t="shared" si="258"/>
        <v>44561</v>
      </c>
      <c r="T1573" t="s">
        <v>656</v>
      </c>
      <c r="U1573" s="5">
        <v>113.95</v>
      </c>
      <c r="V1573">
        <v>125.75</v>
      </c>
      <c r="W1573">
        <f t="shared" si="260"/>
        <v>12684487.025076743</v>
      </c>
      <c r="X1573">
        <f t="shared" si="255"/>
        <v>31711.217562691858</v>
      </c>
      <c r="Y1573">
        <f t="shared" si="256"/>
        <v>275</v>
      </c>
      <c r="Z1573">
        <f t="shared" si="257"/>
        <v>2585.8249999999975</v>
      </c>
      <c r="AA1573" s="5">
        <f t="shared" si="259"/>
        <v>12691999.600076742</v>
      </c>
      <c r="AB1573" s="24">
        <f>IFERROR(AA1573/MAX($J$3:AA1573)-1,"")</f>
        <v>-9.5966001553426938E-3</v>
      </c>
      <c r="AJ1573" s="6"/>
      <c r="AL1573" s="6"/>
      <c r="AN1573" s="7"/>
      <c r="AP1573" s="7"/>
      <c r="AU1573" s="6"/>
      <c r="AV1573" s="7"/>
      <c r="AW1573" s="6"/>
      <c r="AY1573" s="7"/>
      <c r="BA1573" s="7"/>
      <c r="BG1573" s="7"/>
      <c r="BH1573" s="7"/>
    </row>
    <row r="1574" spans="1:60" x14ac:dyDescent="0.45">
      <c r="A1574" t="s">
        <v>610</v>
      </c>
      <c r="B1574" t="s">
        <v>30</v>
      </c>
      <c r="C1574" s="6">
        <v>44564.416666666664</v>
      </c>
      <c r="D1574" s="5">
        <v>92.6</v>
      </c>
      <c r="E1574" s="6">
        <v>44565.385416666664</v>
      </c>
      <c r="F1574">
        <v>215</v>
      </c>
      <c r="G1574" s="7">
        <v>1.3218000000000001</v>
      </c>
      <c r="H1574">
        <v>82435.240000000005</v>
      </c>
      <c r="I1574" s="7">
        <v>1.2886</v>
      </c>
      <c r="J1574">
        <v>690.85209999999995</v>
      </c>
      <c r="K1574">
        <v>63972.91</v>
      </c>
      <c r="L1574">
        <v>2877016.05</v>
      </c>
      <c r="M1574">
        <v>332</v>
      </c>
      <c r="N1574">
        <v>248.3</v>
      </c>
      <c r="O1574" s="7">
        <v>-2.75E-2</v>
      </c>
      <c r="P1574" s="7">
        <v>1.3218000000000001</v>
      </c>
      <c r="Q1574" t="s">
        <v>535</v>
      </c>
      <c r="S1574" s="2">
        <f t="shared" si="258"/>
        <v>44564</v>
      </c>
      <c r="T1574" t="s">
        <v>610</v>
      </c>
      <c r="U1574" s="5">
        <v>92.6</v>
      </c>
      <c r="V1574">
        <v>215</v>
      </c>
      <c r="W1574">
        <f t="shared" si="260"/>
        <v>12691999.600076742</v>
      </c>
      <c r="X1574">
        <f t="shared" si="255"/>
        <v>31729.999000191856</v>
      </c>
      <c r="Y1574">
        <f t="shared" si="256"/>
        <v>350</v>
      </c>
      <c r="Z1574">
        <f t="shared" si="257"/>
        <v>41763.4</v>
      </c>
      <c r="AA1574" s="5" t="str">
        <f t="shared" si="259"/>
        <v/>
      </c>
      <c r="AB1574" s="24" t="str">
        <f>IFERROR(AA1574/MAX($J$3:AA1574)-1,"")</f>
        <v/>
      </c>
      <c r="AJ1574" s="6"/>
      <c r="AL1574" s="6"/>
      <c r="AN1574" s="7"/>
      <c r="AP1574" s="7"/>
      <c r="AU1574" s="6"/>
      <c r="AV1574" s="7"/>
      <c r="AW1574" s="6"/>
      <c r="AY1574" s="7"/>
      <c r="BA1574" s="7"/>
      <c r="BG1574" s="7"/>
      <c r="BH1574" s="7"/>
    </row>
    <row r="1575" spans="1:60" x14ac:dyDescent="0.45">
      <c r="A1575" t="s">
        <v>611</v>
      </c>
      <c r="B1575" t="s">
        <v>30</v>
      </c>
      <c r="C1575" s="6">
        <v>44564.467361111114</v>
      </c>
      <c r="D1575" s="5">
        <v>82.9</v>
      </c>
      <c r="E1575" s="6">
        <v>44565.385416666664</v>
      </c>
      <c r="F1575">
        <v>177.35</v>
      </c>
      <c r="G1575" s="7">
        <v>1.1393</v>
      </c>
      <c r="H1575">
        <v>70929.600000000006</v>
      </c>
      <c r="I1575" s="7">
        <v>1.1079000000000001</v>
      </c>
      <c r="J1575">
        <v>772.25400000000002</v>
      </c>
      <c r="K1575">
        <v>64019.86</v>
      </c>
      <c r="L1575">
        <v>2947945.65</v>
      </c>
      <c r="M1575">
        <v>259</v>
      </c>
      <c r="N1575">
        <v>273.86</v>
      </c>
      <c r="O1575" s="7">
        <v>-3.5000000000000003E-2</v>
      </c>
      <c r="P1575" s="7">
        <v>1.1393</v>
      </c>
      <c r="Q1575" t="s">
        <v>535</v>
      </c>
      <c r="S1575" s="2">
        <f t="shared" si="258"/>
        <v>44564</v>
      </c>
      <c r="T1575" t="s">
        <v>611</v>
      </c>
      <c r="U1575" s="5">
        <v>82.9</v>
      </c>
      <c r="V1575">
        <v>177.35</v>
      </c>
      <c r="W1575">
        <f t="shared" si="260"/>
        <v>12691999.600076742</v>
      </c>
      <c r="X1575">
        <f t="shared" si="255"/>
        <v>31729.999000191856</v>
      </c>
      <c r="Y1575">
        <f t="shared" si="256"/>
        <v>375</v>
      </c>
      <c r="Z1575">
        <f t="shared" si="257"/>
        <v>34442.812499999985</v>
      </c>
      <c r="AA1575" s="5" t="str">
        <f t="shared" si="259"/>
        <v/>
      </c>
      <c r="AB1575" s="24" t="str">
        <f>IFERROR(AA1575/MAX($J$3:AA1575)-1,"")</f>
        <v/>
      </c>
      <c r="AJ1575" s="6"/>
      <c r="AL1575" s="6"/>
      <c r="AN1575" s="7"/>
      <c r="AP1575" s="7"/>
      <c r="AU1575" s="6"/>
      <c r="AV1575" s="7"/>
      <c r="AW1575" s="6"/>
      <c r="AY1575" s="7"/>
      <c r="BA1575" s="7"/>
      <c r="BG1575" s="7"/>
      <c r="BH1575" s="7"/>
    </row>
    <row r="1576" spans="1:60" x14ac:dyDescent="0.45">
      <c r="A1576" t="s">
        <v>611</v>
      </c>
      <c r="B1576" t="s">
        <v>30</v>
      </c>
      <c r="C1576" s="6">
        <v>44564.520833333336</v>
      </c>
      <c r="D1576" s="5">
        <v>93.7</v>
      </c>
      <c r="E1576" s="6">
        <v>44565.385416666664</v>
      </c>
      <c r="F1576">
        <v>177.35</v>
      </c>
      <c r="G1576" s="7">
        <v>0.89270000000000005</v>
      </c>
      <c r="H1576">
        <v>53760.44</v>
      </c>
      <c r="I1576" s="7">
        <v>0.86380000000000001</v>
      </c>
      <c r="J1576">
        <v>664.20529999999997</v>
      </c>
      <c r="K1576">
        <v>62236.03</v>
      </c>
      <c r="L1576">
        <v>2500967.12</v>
      </c>
      <c r="M1576">
        <v>182</v>
      </c>
      <c r="N1576">
        <v>295.39</v>
      </c>
      <c r="O1576" s="7">
        <v>-2.6700000000000002E-2</v>
      </c>
      <c r="P1576" s="7">
        <v>0.89270000000000005</v>
      </c>
      <c r="Q1576" t="s">
        <v>535</v>
      </c>
      <c r="S1576" s="2">
        <f t="shared" si="258"/>
        <v>44564</v>
      </c>
      <c r="T1576" t="s">
        <v>611</v>
      </c>
      <c r="U1576" s="5">
        <v>93.7</v>
      </c>
      <c r="V1576">
        <v>177.35</v>
      </c>
      <c r="W1576">
        <f t="shared" si="260"/>
        <v>12691999.600076742</v>
      </c>
      <c r="X1576">
        <f t="shared" si="255"/>
        <v>31729.999000191856</v>
      </c>
      <c r="Y1576">
        <f t="shared" si="256"/>
        <v>350</v>
      </c>
      <c r="Z1576">
        <f t="shared" si="257"/>
        <v>28328.824999999993</v>
      </c>
      <c r="AA1576" s="5" t="str">
        <f t="shared" si="259"/>
        <v/>
      </c>
      <c r="AB1576" s="24" t="str">
        <f>IFERROR(AA1576/MAX($J$3:AA1576)-1,"")</f>
        <v/>
      </c>
      <c r="AJ1576" s="6"/>
      <c r="AL1576" s="6"/>
      <c r="AN1576" s="7"/>
      <c r="AP1576" s="7"/>
      <c r="AU1576" s="6"/>
      <c r="AV1576" s="7"/>
      <c r="AW1576" s="6"/>
      <c r="AY1576" s="7"/>
      <c r="BA1576" s="7"/>
      <c r="BG1576" s="7"/>
      <c r="BH1576" s="7"/>
    </row>
    <row r="1577" spans="1:60" x14ac:dyDescent="0.45">
      <c r="A1577" t="s">
        <v>617</v>
      </c>
      <c r="B1577" t="s">
        <v>30</v>
      </c>
      <c r="C1577" s="6">
        <v>44564.529166666667</v>
      </c>
      <c r="D1577" s="5">
        <v>95</v>
      </c>
      <c r="E1577" s="6">
        <v>44565.385416666664</v>
      </c>
      <c r="F1577">
        <v>144.65</v>
      </c>
      <c r="G1577" s="7">
        <v>0.52259999999999995</v>
      </c>
      <c r="H1577">
        <v>30989.09</v>
      </c>
      <c r="I1577" s="7">
        <v>0.49740000000000001</v>
      </c>
      <c r="J1577">
        <v>655.80510000000004</v>
      </c>
      <c r="K1577">
        <v>62301.48</v>
      </c>
      <c r="L1577">
        <v>2531956.2000000002</v>
      </c>
      <c r="M1577">
        <v>170</v>
      </c>
      <c r="N1577">
        <v>182.29</v>
      </c>
      <c r="O1577" s="7">
        <v>-0.14050000000000001</v>
      </c>
      <c r="P1577" s="7">
        <v>0.52259999999999995</v>
      </c>
      <c r="Q1577" t="s">
        <v>535</v>
      </c>
      <c r="S1577" s="2">
        <f t="shared" si="258"/>
        <v>44564</v>
      </c>
      <c r="T1577" t="s">
        <v>617</v>
      </c>
      <c r="U1577" s="5">
        <v>95</v>
      </c>
      <c r="V1577">
        <v>144.65</v>
      </c>
      <c r="W1577">
        <f t="shared" si="260"/>
        <v>12691999.600076742</v>
      </c>
      <c r="X1577">
        <f t="shared" si="255"/>
        <v>31729.999000191856</v>
      </c>
      <c r="Y1577">
        <f t="shared" si="256"/>
        <v>325</v>
      </c>
      <c r="Z1577">
        <f t="shared" si="257"/>
        <v>15357.387499999997</v>
      </c>
      <c r="AA1577" s="5">
        <f t="shared" si="259"/>
        <v>12811892.025076743</v>
      </c>
      <c r="AB1577" s="24">
        <f>IFERROR(AA1577/MAX($J$3:AA1577)-1,"")</f>
        <v>-2.4095336388652022E-4</v>
      </c>
      <c r="AJ1577" s="6"/>
      <c r="AL1577" s="6"/>
      <c r="AN1577" s="7"/>
      <c r="AP1577" s="7"/>
      <c r="AU1577" s="6"/>
      <c r="AV1577" s="7"/>
      <c r="AW1577" s="6"/>
      <c r="AY1577" s="7"/>
      <c r="BA1577" s="7"/>
      <c r="BG1577" s="7"/>
      <c r="BH1577" s="7"/>
    </row>
    <row r="1578" spans="1:60" x14ac:dyDescent="0.45">
      <c r="A1578" t="s">
        <v>672</v>
      </c>
      <c r="B1578" t="s">
        <v>30</v>
      </c>
      <c r="C1578" s="6">
        <v>44565.61041666667</v>
      </c>
      <c r="D1578" s="5">
        <v>88.05</v>
      </c>
      <c r="E1578" s="6">
        <v>44566.385416666664</v>
      </c>
      <c r="F1578">
        <v>94.2</v>
      </c>
      <c r="G1578" s="7">
        <v>6.9800000000000001E-2</v>
      </c>
      <c r="H1578">
        <v>3181.84</v>
      </c>
      <c r="I1578" s="7">
        <v>4.9099999999999998E-2</v>
      </c>
      <c r="J1578">
        <v>735.26089999999999</v>
      </c>
      <c r="K1578">
        <v>64739.73</v>
      </c>
      <c r="L1578">
        <v>2951127.49</v>
      </c>
      <c r="M1578">
        <v>53</v>
      </c>
      <c r="N1578">
        <v>60.03</v>
      </c>
      <c r="O1578" s="7">
        <v>-7.2099999999999997E-2</v>
      </c>
      <c r="P1578" s="7">
        <v>0.45369999999999999</v>
      </c>
      <c r="Q1578" t="s">
        <v>535</v>
      </c>
      <c r="S1578" s="2">
        <f t="shared" si="258"/>
        <v>44565</v>
      </c>
      <c r="T1578" t="s">
        <v>672</v>
      </c>
      <c r="U1578" s="5">
        <v>88.05</v>
      </c>
      <c r="V1578">
        <v>94.2</v>
      </c>
      <c r="W1578">
        <f t="shared" si="260"/>
        <v>12811892.025076743</v>
      </c>
      <c r="X1578">
        <f t="shared" si="255"/>
        <v>32029.730062691859</v>
      </c>
      <c r="Y1578">
        <f t="shared" si="256"/>
        <v>375</v>
      </c>
      <c r="Z1578">
        <f t="shared" si="257"/>
        <v>1622.8125000000002</v>
      </c>
      <c r="AA1578" s="5" t="str">
        <f t="shared" si="259"/>
        <v/>
      </c>
      <c r="AB1578" s="24" t="str">
        <f>IFERROR(AA1578/MAX($J$3:AA1578)-1,"")</f>
        <v/>
      </c>
      <c r="AJ1578" s="6"/>
      <c r="AL1578" s="6"/>
      <c r="AN1578" s="7"/>
      <c r="AP1578" s="7"/>
      <c r="AU1578" s="6"/>
      <c r="AV1578" s="7"/>
      <c r="AW1578" s="6"/>
      <c r="AY1578" s="7"/>
      <c r="BA1578" s="7"/>
      <c r="BG1578" s="7"/>
      <c r="BH1578" s="7"/>
    </row>
    <row r="1579" spans="1:60" x14ac:dyDescent="0.45">
      <c r="A1579" t="s">
        <v>542</v>
      </c>
      <c r="B1579" t="s">
        <v>30</v>
      </c>
      <c r="C1579" s="6">
        <v>44565.628472222219</v>
      </c>
      <c r="D1579" s="5">
        <v>70</v>
      </c>
      <c r="E1579" s="6">
        <v>44566.385416666664</v>
      </c>
      <c r="F1579">
        <v>65.349999999999994</v>
      </c>
      <c r="G1579" s="7">
        <v>-6.6400000000000001E-2</v>
      </c>
      <c r="H1579">
        <v>-5554.31</v>
      </c>
      <c r="I1579" s="7">
        <v>-8.5800000000000001E-2</v>
      </c>
      <c r="J1579">
        <v>925.17930000000001</v>
      </c>
      <c r="K1579">
        <v>64762.55</v>
      </c>
      <c r="L1579">
        <v>2945573.18</v>
      </c>
      <c r="M1579">
        <v>27</v>
      </c>
      <c r="N1579">
        <v>-205.72</v>
      </c>
      <c r="O1579" s="7">
        <v>-6.6400000000000001E-2</v>
      </c>
      <c r="P1579" s="7">
        <v>0.35499999999999998</v>
      </c>
      <c r="Q1579" t="s">
        <v>535</v>
      </c>
      <c r="S1579" s="2">
        <f t="shared" si="258"/>
        <v>44565</v>
      </c>
      <c r="T1579" t="s">
        <v>542</v>
      </c>
      <c r="U1579" s="5">
        <v>70</v>
      </c>
      <c r="V1579">
        <v>65.349999999999994</v>
      </c>
      <c r="W1579">
        <f t="shared" si="260"/>
        <v>12811892.025076743</v>
      </c>
      <c r="X1579">
        <f t="shared" si="255"/>
        <v>32029.730062691859</v>
      </c>
      <c r="Y1579">
        <f t="shared" si="256"/>
        <v>450</v>
      </c>
      <c r="Z1579">
        <f t="shared" si="257"/>
        <v>-2701.5750000000012</v>
      </c>
      <c r="AA1579" s="5" t="str">
        <f t="shared" si="259"/>
        <v/>
      </c>
      <c r="AB1579" s="24" t="str">
        <f>IFERROR(AA1579/MAX($J$3:AA1579)-1,"")</f>
        <v/>
      </c>
      <c r="AJ1579" s="6"/>
      <c r="AL1579" s="6"/>
      <c r="AN1579" s="7"/>
      <c r="AP1579" s="7"/>
      <c r="AU1579" s="6"/>
      <c r="AV1579" s="7"/>
      <c r="AW1579" s="6"/>
      <c r="AY1579" s="7"/>
      <c r="BA1579" s="7"/>
      <c r="BG1579" s="7"/>
      <c r="BH1579" s="7"/>
    </row>
    <row r="1580" spans="1:60" x14ac:dyDescent="0.45">
      <c r="A1580" t="s">
        <v>542</v>
      </c>
      <c r="B1580" t="s">
        <v>30</v>
      </c>
      <c r="C1580" s="6">
        <v>44565.636111111111</v>
      </c>
      <c r="D1580" s="5">
        <v>76.599999999999994</v>
      </c>
      <c r="E1580" s="6">
        <v>44566.385416666664</v>
      </c>
      <c r="F1580">
        <v>65.349999999999994</v>
      </c>
      <c r="G1580" s="7">
        <v>-0.1469</v>
      </c>
      <c r="H1580">
        <v>-10363.81</v>
      </c>
      <c r="I1580" s="7">
        <v>-0.16539999999999999</v>
      </c>
      <c r="J1580">
        <v>818.01279999999997</v>
      </c>
      <c r="K1580">
        <v>62659.78</v>
      </c>
      <c r="L1580">
        <v>2521592.39</v>
      </c>
      <c r="M1580">
        <v>16</v>
      </c>
      <c r="N1580">
        <v>-647.74</v>
      </c>
      <c r="O1580" s="7">
        <v>-0.1469</v>
      </c>
      <c r="P1580" s="7">
        <v>0.23830000000000001</v>
      </c>
      <c r="Q1580" t="s">
        <v>535</v>
      </c>
      <c r="S1580" s="2">
        <f t="shared" si="258"/>
        <v>44565</v>
      </c>
      <c r="T1580" t="s">
        <v>542</v>
      </c>
      <c r="U1580" s="5">
        <v>76.599999999999994</v>
      </c>
      <c r="V1580">
        <v>65.349999999999994</v>
      </c>
      <c r="W1580">
        <f t="shared" si="260"/>
        <v>12811892.025076743</v>
      </c>
      <c r="X1580">
        <f t="shared" si="255"/>
        <v>32029.730062691859</v>
      </c>
      <c r="Y1580">
        <f t="shared" si="256"/>
        <v>425</v>
      </c>
      <c r="Z1580">
        <f t="shared" si="257"/>
        <v>-5384.5374999999995</v>
      </c>
      <c r="AA1580" s="5">
        <f t="shared" si="259"/>
        <v>12805428.725076742</v>
      </c>
      <c r="AB1580" s="24">
        <f>IFERROR(AA1580/MAX($J$3:AA1580)-1,"")</f>
        <v>-7.4530842974851463E-4</v>
      </c>
      <c r="AJ1580" s="6"/>
      <c r="AL1580" s="6"/>
      <c r="AN1580" s="7"/>
      <c r="AP1580" s="7"/>
      <c r="AU1580" s="6"/>
      <c r="AV1580" s="7"/>
      <c r="AW1580" s="6"/>
      <c r="AY1580" s="7"/>
      <c r="BA1580" s="7"/>
      <c r="BG1580" s="7"/>
      <c r="BH1580" s="7"/>
    </row>
    <row r="1581" spans="1:60" x14ac:dyDescent="0.45">
      <c r="A1581" t="s">
        <v>613</v>
      </c>
      <c r="B1581" t="s">
        <v>30</v>
      </c>
      <c r="C1581" s="6">
        <v>44566.513888888891</v>
      </c>
      <c r="D1581" s="5">
        <v>47.1</v>
      </c>
      <c r="E1581" s="6">
        <v>44567.385416666664</v>
      </c>
      <c r="F1581">
        <v>11.35</v>
      </c>
      <c r="G1581" s="7">
        <v>-0.75900000000000001</v>
      </c>
      <c r="H1581">
        <v>-49933.22</v>
      </c>
      <c r="I1581" s="7">
        <v>-0.77139999999999997</v>
      </c>
      <c r="J1581">
        <v>1374.2650000000001</v>
      </c>
      <c r="K1581">
        <v>64727.87</v>
      </c>
      <c r="L1581">
        <v>2895639.95</v>
      </c>
      <c r="M1581">
        <v>192</v>
      </c>
      <c r="N1581">
        <v>-260.07</v>
      </c>
      <c r="O1581" s="7">
        <v>-0.75900000000000001</v>
      </c>
      <c r="P1581" s="7">
        <v>0.77070000000000005</v>
      </c>
      <c r="Q1581" t="s">
        <v>535</v>
      </c>
      <c r="S1581" s="2">
        <f t="shared" si="258"/>
        <v>44566</v>
      </c>
      <c r="T1581" t="s">
        <v>613</v>
      </c>
      <c r="U1581" s="5">
        <v>47.1</v>
      </c>
      <c r="V1581">
        <v>11.35</v>
      </c>
      <c r="W1581">
        <f t="shared" si="260"/>
        <v>12805428.725076742</v>
      </c>
      <c r="X1581">
        <f t="shared" si="255"/>
        <v>32013.571812691858</v>
      </c>
      <c r="Y1581">
        <f t="shared" si="256"/>
        <v>675</v>
      </c>
      <c r="Z1581">
        <f t="shared" si="257"/>
        <v>-24525.787500000002</v>
      </c>
      <c r="AA1581" s="5" t="str">
        <f t="shared" si="259"/>
        <v/>
      </c>
      <c r="AB1581" s="24" t="str">
        <f>IFERROR(AA1581/MAX($J$3:AA1581)-1,"")</f>
        <v/>
      </c>
      <c r="AJ1581" s="6"/>
      <c r="AL1581" s="6"/>
      <c r="AN1581" s="7"/>
      <c r="AP1581" s="7"/>
      <c r="AU1581" s="6"/>
      <c r="AV1581" s="7"/>
      <c r="AW1581" s="6"/>
      <c r="AY1581" s="7"/>
      <c r="BA1581" s="7"/>
      <c r="BG1581" s="7"/>
      <c r="BH1581" s="7"/>
    </row>
    <row r="1582" spans="1:60" x14ac:dyDescent="0.45">
      <c r="A1582" t="s">
        <v>543</v>
      </c>
      <c r="B1582" t="s">
        <v>30</v>
      </c>
      <c r="C1582" s="6">
        <v>44566.520833333336</v>
      </c>
      <c r="D1582" s="5">
        <v>72.400000000000006</v>
      </c>
      <c r="E1582" s="6">
        <v>44567.385416666664</v>
      </c>
      <c r="F1582">
        <v>27</v>
      </c>
      <c r="G1582" s="7">
        <v>-0.62709999999999999</v>
      </c>
      <c r="H1582">
        <v>-40119.25</v>
      </c>
      <c r="I1582" s="7">
        <v>-0.64080000000000004</v>
      </c>
      <c r="J1582">
        <v>864.7509</v>
      </c>
      <c r="K1582">
        <v>62607.96</v>
      </c>
      <c r="L1582">
        <v>2481473.14</v>
      </c>
      <c r="M1582">
        <v>182</v>
      </c>
      <c r="N1582">
        <v>-220.44</v>
      </c>
      <c r="O1582" s="7">
        <v>-0.62709999999999999</v>
      </c>
      <c r="P1582" s="7">
        <v>0.65329999999999999</v>
      </c>
      <c r="Q1582" t="s">
        <v>535</v>
      </c>
      <c r="S1582" s="2">
        <f t="shared" si="258"/>
        <v>44566</v>
      </c>
      <c r="T1582" t="s">
        <v>543</v>
      </c>
      <c r="U1582" s="5">
        <v>72.400000000000006</v>
      </c>
      <c r="V1582">
        <v>27</v>
      </c>
      <c r="W1582">
        <f t="shared" si="260"/>
        <v>12805428.725076742</v>
      </c>
      <c r="X1582">
        <f t="shared" si="255"/>
        <v>32013.571812691858</v>
      </c>
      <c r="Y1582">
        <f t="shared" si="256"/>
        <v>450</v>
      </c>
      <c r="Z1582">
        <f t="shared" si="257"/>
        <v>-20877.300000000003</v>
      </c>
      <c r="AA1582" s="5" t="str">
        <f t="shared" si="259"/>
        <v/>
      </c>
      <c r="AB1582" s="24" t="str">
        <f>IFERROR(AA1582/MAX($J$3:AA1582)-1,"")</f>
        <v/>
      </c>
      <c r="AJ1582" s="6"/>
      <c r="AL1582" s="6"/>
      <c r="AN1582" s="7"/>
      <c r="AP1582" s="7"/>
      <c r="AU1582" s="6"/>
      <c r="AV1582" s="7"/>
      <c r="AW1582" s="6"/>
      <c r="AY1582" s="7"/>
      <c r="BA1582" s="7"/>
      <c r="BG1582" s="7"/>
      <c r="BH1582" s="7"/>
    </row>
    <row r="1583" spans="1:60" x14ac:dyDescent="0.45">
      <c r="A1583" t="s">
        <v>613</v>
      </c>
      <c r="B1583" t="s">
        <v>30</v>
      </c>
      <c r="C1583" s="6">
        <v>44566.521527777775</v>
      </c>
      <c r="D1583" s="5">
        <v>48.65</v>
      </c>
      <c r="E1583" s="6">
        <v>44567.385416666664</v>
      </c>
      <c r="F1583">
        <v>11.35</v>
      </c>
      <c r="G1583" s="7">
        <v>-0.76670000000000005</v>
      </c>
      <c r="H1583">
        <v>-48768.85</v>
      </c>
      <c r="I1583" s="7">
        <v>-0.77900000000000003</v>
      </c>
      <c r="J1583">
        <v>1286.777</v>
      </c>
      <c r="K1583">
        <v>62601.7</v>
      </c>
      <c r="L1583">
        <v>2432704.29</v>
      </c>
      <c r="M1583">
        <v>181</v>
      </c>
      <c r="N1583">
        <v>-269.44</v>
      </c>
      <c r="O1583" s="7">
        <v>-0.76670000000000005</v>
      </c>
      <c r="P1583" s="7">
        <v>0.71430000000000005</v>
      </c>
      <c r="Q1583" t="s">
        <v>535</v>
      </c>
      <c r="S1583" s="2">
        <f t="shared" si="258"/>
        <v>44566</v>
      </c>
      <c r="T1583" t="s">
        <v>613</v>
      </c>
      <c r="U1583" s="5">
        <v>48.65</v>
      </c>
      <c r="V1583">
        <v>11.35</v>
      </c>
      <c r="W1583">
        <f t="shared" si="260"/>
        <v>12805428.725076742</v>
      </c>
      <c r="X1583">
        <f t="shared" si="255"/>
        <v>32013.571812691858</v>
      </c>
      <c r="Y1583">
        <f t="shared" si="256"/>
        <v>650</v>
      </c>
      <c r="Z1583">
        <f t="shared" si="257"/>
        <v>-24635</v>
      </c>
      <c r="AA1583" s="5" t="str">
        <f t="shared" si="259"/>
        <v/>
      </c>
      <c r="AB1583" s="24" t="str">
        <f>IFERROR(AA1583/MAX($J$3:AA1583)-1,"")</f>
        <v/>
      </c>
      <c r="AJ1583" s="6"/>
      <c r="AL1583" s="6"/>
      <c r="AN1583" s="7"/>
      <c r="AP1583" s="7"/>
      <c r="AU1583" s="6"/>
      <c r="AV1583" s="7"/>
      <c r="AW1583" s="6"/>
      <c r="AY1583" s="7"/>
      <c r="BA1583" s="7"/>
      <c r="BG1583" s="7"/>
      <c r="BH1583" s="7"/>
    </row>
    <row r="1584" spans="1:60" x14ac:dyDescent="0.45">
      <c r="A1584" t="s">
        <v>614</v>
      </c>
      <c r="B1584" t="s">
        <v>30</v>
      </c>
      <c r="C1584" s="6">
        <v>44566.563888888886</v>
      </c>
      <c r="D1584" s="5">
        <v>51.6</v>
      </c>
      <c r="E1584" s="6">
        <v>44567.385416666664</v>
      </c>
      <c r="F1584">
        <v>4.0999999999999996</v>
      </c>
      <c r="G1584" s="7">
        <v>-0.92049999999999998</v>
      </c>
      <c r="H1584">
        <v>-60456.1</v>
      </c>
      <c r="I1584" s="7">
        <v>-0.93130000000000002</v>
      </c>
      <c r="J1584">
        <v>1258.008</v>
      </c>
      <c r="K1584">
        <v>64913.23</v>
      </c>
      <c r="L1584">
        <v>2835183.85</v>
      </c>
      <c r="M1584">
        <v>120</v>
      </c>
      <c r="N1584">
        <v>-503.8</v>
      </c>
      <c r="O1584" s="7">
        <v>-0.92049999999999998</v>
      </c>
      <c r="P1584" s="7">
        <v>6.0999999999999999E-2</v>
      </c>
      <c r="Q1584" t="s">
        <v>535</v>
      </c>
      <c r="S1584" s="2">
        <f t="shared" si="258"/>
        <v>44566</v>
      </c>
      <c r="T1584" t="s">
        <v>614</v>
      </c>
      <c r="U1584" s="5">
        <v>51.6</v>
      </c>
      <c r="V1584">
        <v>4.0999999999999996</v>
      </c>
      <c r="W1584">
        <f t="shared" si="260"/>
        <v>12805428.725076742</v>
      </c>
      <c r="X1584">
        <f t="shared" si="255"/>
        <v>32013.571812691858</v>
      </c>
      <c r="Y1584">
        <f t="shared" si="256"/>
        <v>625</v>
      </c>
      <c r="Z1584">
        <f t="shared" si="257"/>
        <v>-30035.625</v>
      </c>
      <c r="AA1584" s="5">
        <f t="shared" si="259"/>
        <v>12705355.012576742</v>
      </c>
      <c r="AB1584" s="24">
        <f>IFERROR(AA1584/MAX($J$3:AA1584)-1,"")</f>
        <v>-8.5544282074135891E-3</v>
      </c>
      <c r="AJ1584" s="6"/>
      <c r="AL1584" s="6"/>
      <c r="AN1584" s="7"/>
      <c r="AP1584" s="7"/>
      <c r="AU1584" s="6"/>
      <c r="AV1584" s="7"/>
      <c r="AW1584" s="6"/>
      <c r="AY1584" s="7"/>
      <c r="BA1584" s="7"/>
      <c r="BG1584" s="7"/>
      <c r="BH1584" s="7"/>
    </row>
    <row r="1585" spans="1:60" x14ac:dyDescent="0.45">
      <c r="A1585" t="s">
        <v>544</v>
      </c>
      <c r="B1585" t="s">
        <v>30</v>
      </c>
      <c r="C1585" s="6">
        <v>44567.416666666664</v>
      </c>
      <c r="D1585" s="5">
        <v>35.35</v>
      </c>
      <c r="E1585" s="6">
        <v>44567.638194444444</v>
      </c>
      <c r="F1585">
        <v>0.1</v>
      </c>
      <c r="G1585" s="7">
        <v>-0.99719999999999998</v>
      </c>
      <c r="H1585">
        <v>-64637.95</v>
      </c>
      <c r="I1585" s="7">
        <v>-1.0072000000000001</v>
      </c>
      <c r="J1585">
        <v>1815.443</v>
      </c>
      <c r="K1585">
        <v>64175.92</v>
      </c>
      <c r="L1585">
        <v>2770545.9</v>
      </c>
      <c r="M1585">
        <v>320</v>
      </c>
      <c r="N1585">
        <v>-201.99</v>
      </c>
      <c r="O1585" s="7">
        <v>-0.99719999999999998</v>
      </c>
      <c r="P1585" s="7">
        <v>0.83309999999999995</v>
      </c>
      <c r="Q1585" t="s">
        <v>535</v>
      </c>
      <c r="S1585" s="2">
        <f t="shared" si="258"/>
        <v>44567</v>
      </c>
      <c r="T1585" t="s">
        <v>544</v>
      </c>
      <c r="U1585" s="5">
        <v>35.35</v>
      </c>
      <c r="V1585">
        <v>0.1</v>
      </c>
      <c r="W1585">
        <f t="shared" si="260"/>
        <v>12705355.012576742</v>
      </c>
      <c r="X1585">
        <f t="shared" si="255"/>
        <v>31763.387531441855</v>
      </c>
      <c r="Y1585">
        <f t="shared" si="256"/>
        <v>900</v>
      </c>
      <c r="Z1585">
        <f t="shared" si="257"/>
        <v>-32044.050000000003</v>
      </c>
      <c r="AA1585" s="5" t="str">
        <f t="shared" si="259"/>
        <v/>
      </c>
      <c r="AB1585" s="24" t="str">
        <f>IFERROR(AA1585/MAX($J$3:AA1585)-1,"")</f>
        <v/>
      </c>
      <c r="AJ1585" s="6"/>
      <c r="AL1585" s="6"/>
      <c r="AN1585" s="7"/>
      <c r="AP1585" s="7"/>
      <c r="AU1585" s="6"/>
      <c r="AV1585" s="7"/>
      <c r="AW1585" s="6"/>
      <c r="AY1585" s="7"/>
      <c r="BA1585" s="7"/>
      <c r="BG1585" s="7"/>
      <c r="BH1585" s="7"/>
    </row>
    <row r="1586" spans="1:60" x14ac:dyDescent="0.45">
      <c r="A1586" t="s">
        <v>639</v>
      </c>
      <c r="B1586" t="s">
        <v>30</v>
      </c>
      <c r="C1586" s="6">
        <v>44567.417361111111</v>
      </c>
      <c r="D1586" s="5">
        <v>57.4</v>
      </c>
      <c r="E1586" s="6">
        <v>44567.638194444444</v>
      </c>
      <c r="F1586">
        <v>4.45</v>
      </c>
      <c r="G1586" s="7">
        <v>-0.92249999999999999</v>
      </c>
      <c r="H1586">
        <v>-59886.13</v>
      </c>
      <c r="I1586" s="7">
        <v>-0.93320000000000003</v>
      </c>
      <c r="J1586">
        <v>1117.9359999999999</v>
      </c>
      <c r="K1586">
        <v>64169.5</v>
      </c>
      <c r="L1586">
        <v>2710659.76</v>
      </c>
      <c r="M1586">
        <v>319</v>
      </c>
      <c r="N1586">
        <v>-187.73</v>
      </c>
      <c r="O1586" s="7">
        <v>-0.9617</v>
      </c>
      <c r="P1586" s="7">
        <v>0.78220000000000001</v>
      </c>
      <c r="Q1586" t="s">
        <v>535</v>
      </c>
      <c r="S1586" s="2">
        <f t="shared" si="258"/>
        <v>44567</v>
      </c>
      <c r="T1586" t="s">
        <v>639</v>
      </c>
      <c r="U1586" s="5">
        <v>57.4</v>
      </c>
      <c r="V1586">
        <v>4.45</v>
      </c>
      <c r="W1586">
        <f t="shared" si="260"/>
        <v>12705355.012576742</v>
      </c>
      <c r="X1586">
        <f t="shared" si="255"/>
        <v>31763.387531441855</v>
      </c>
      <c r="Y1586">
        <f t="shared" si="256"/>
        <v>550</v>
      </c>
      <c r="Z1586">
        <f t="shared" si="257"/>
        <v>-29462.674999999999</v>
      </c>
      <c r="AA1586" s="5">
        <f t="shared" si="259"/>
        <v>12643848.287576742</v>
      </c>
      <c r="AB1586" s="24">
        <f>IFERROR(AA1586/MAX($J$3:AA1586)-1,"")</f>
        <v>-1.3354024131836839E-2</v>
      </c>
      <c r="AJ1586" s="6"/>
      <c r="AL1586" s="6"/>
      <c r="AN1586" s="7"/>
      <c r="AP1586" s="7"/>
      <c r="AU1586" s="6"/>
      <c r="AV1586" s="7"/>
      <c r="AW1586" s="6"/>
      <c r="AY1586" s="7"/>
      <c r="BA1586" s="7"/>
      <c r="BG1586" s="7"/>
      <c r="BH1586" s="7"/>
    </row>
    <row r="1587" spans="1:60" x14ac:dyDescent="0.45">
      <c r="A1587" t="s">
        <v>614</v>
      </c>
      <c r="B1587" t="s">
        <v>30</v>
      </c>
      <c r="C1587" s="6">
        <v>44571.416666666664</v>
      </c>
      <c r="D1587" s="5">
        <v>126.9</v>
      </c>
      <c r="E1587" s="6">
        <v>44572.385416666664</v>
      </c>
      <c r="F1587">
        <v>163.4</v>
      </c>
      <c r="G1587" s="7">
        <v>0.28760000000000002</v>
      </c>
      <c r="H1587">
        <v>16825.849999999999</v>
      </c>
      <c r="I1587" s="7">
        <v>0.26479999999999998</v>
      </c>
      <c r="J1587">
        <v>500.81400000000002</v>
      </c>
      <c r="K1587">
        <v>63553.3</v>
      </c>
      <c r="L1587">
        <v>2727485.61</v>
      </c>
      <c r="M1587">
        <v>332</v>
      </c>
      <c r="N1587">
        <v>50.68</v>
      </c>
      <c r="O1587" s="7">
        <v>-0.24390000000000001</v>
      </c>
      <c r="P1587" s="7">
        <v>0.41839999999999999</v>
      </c>
      <c r="Q1587" t="s">
        <v>535</v>
      </c>
      <c r="S1587" s="2">
        <f t="shared" si="258"/>
        <v>44571</v>
      </c>
      <c r="T1587" t="s">
        <v>614</v>
      </c>
      <c r="U1587" s="5">
        <v>126.9</v>
      </c>
      <c r="V1587">
        <v>163.4</v>
      </c>
      <c r="W1587">
        <f t="shared" si="260"/>
        <v>12643848.287576742</v>
      </c>
      <c r="X1587">
        <f t="shared" si="255"/>
        <v>31609.620718941856</v>
      </c>
      <c r="Y1587">
        <f t="shared" si="256"/>
        <v>250</v>
      </c>
      <c r="Z1587">
        <f t="shared" si="257"/>
        <v>8399.2499999999945</v>
      </c>
      <c r="AA1587" s="5" t="str">
        <f t="shared" si="259"/>
        <v/>
      </c>
      <c r="AB1587" s="24" t="str">
        <f>IFERROR(AA1587/MAX($J$3:AA1587)-1,"")</f>
        <v/>
      </c>
      <c r="AJ1587" s="6"/>
      <c r="AL1587" s="6"/>
      <c r="AN1587" s="7"/>
      <c r="AP1587" s="7"/>
      <c r="AU1587" s="6"/>
      <c r="AV1587" s="7"/>
      <c r="AW1587" s="6"/>
      <c r="AY1587" s="7"/>
      <c r="BA1587" s="7"/>
      <c r="BG1587" s="7"/>
      <c r="BH1587" s="7"/>
    </row>
    <row r="1588" spans="1:60" x14ac:dyDescent="0.45">
      <c r="A1588" t="s">
        <v>538</v>
      </c>
      <c r="B1588" t="s">
        <v>30</v>
      </c>
      <c r="C1588" s="6">
        <v>44571.618750000001</v>
      </c>
      <c r="D1588" s="5">
        <v>112.15</v>
      </c>
      <c r="E1588" s="6">
        <v>44572.385416666664</v>
      </c>
      <c r="F1588">
        <v>131.15</v>
      </c>
      <c r="G1588" s="7">
        <v>0.1694</v>
      </c>
      <c r="H1588">
        <v>9391.61</v>
      </c>
      <c r="I1588" s="7">
        <v>0.1477</v>
      </c>
      <c r="J1588">
        <v>566.88649999999996</v>
      </c>
      <c r="K1588">
        <v>63576.32</v>
      </c>
      <c r="L1588">
        <v>2736877.22</v>
      </c>
      <c r="M1588">
        <v>41</v>
      </c>
      <c r="N1588">
        <v>229.06</v>
      </c>
      <c r="O1588" s="7">
        <v>-6.6400000000000001E-2</v>
      </c>
      <c r="P1588" s="7">
        <v>0.1694</v>
      </c>
      <c r="Q1588" t="s">
        <v>535</v>
      </c>
      <c r="S1588" s="2">
        <f t="shared" si="258"/>
        <v>44571</v>
      </c>
      <c r="T1588" t="s">
        <v>538</v>
      </c>
      <c r="U1588" s="5">
        <v>112.15</v>
      </c>
      <c r="V1588">
        <v>131.15</v>
      </c>
      <c r="W1588">
        <f t="shared" si="260"/>
        <v>12643848.287576742</v>
      </c>
      <c r="X1588">
        <f t="shared" si="255"/>
        <v>31609.620718941856</v>
      </c>
      <c r="Y1588">
        <f t="shared" si="256"/>
        <v>275</v>
      </c>
      <c r="Z1588">
        <f t="shared" si="257"/>
        <v>4555.925000000002</v>
      </c>
      <c r="AA1588" s="5">
        <f t="shared" si="259"/>
        <v>12656803.462576743</v>
      </c>
      <c r="AB1588" s="24">
        <f>IFERROR(AA1588/MAX($J$3:AA1588)-1,"")</f>
        <v>-1.2343084187786957E-2</v>
      </c>
      <c r="AJ1588" s="6"/>
      <c r="AL1588" s="6"/>
      <c r="AN1588" s="7"/>
      <c r="AP1588" s="7"/>
      <c r="AU1588" s="6"/>
      <c r="AV1588" s="7"/>
      <c r="AW1588" s="6"/>
      <c r="AY1588" s="7"/>
      <c r="BA1588" s="7"/>
      <c r="BG1588" s="7"/>
      <c r="BH1588" s="7"/>
    </row>
    <row r="1589" spans="1:60" x14ac:dyDescent="0.45">
      <c r="A1589" t="s">
        <v>911</v>
      </c>
      <c r="B1589" t="s">
        <v>30</v>
      </c>
      <c r="C1589" s="6">
        <v>44573.484027777777</v>
      </c>
      <c r="D1589" s="5">
        <v>70.099999999999994</v>
      </c>
      <c r="E1589" s="6">
        <v>44574.385416666664</v>
      </c>
      <c r="F1589">
        <v>56.9</v>
      </c>
      <c r="G1589" s="7">
        <v>-0.1883</v>
      </c>
      <c r="H1589">
        <v>-13145.69</v>
      </c>
      <c r="I1589" s="7">
        <v>-0.2064</v>
      </c>
      <c r="J1589">
        <v>908.47910000000002</v>
      </c>
      <c r="K1589">
        <v>63684.39</v>
      </c>
      <c r="L1589">
        <v>2723731.53</v>
      </c>
      <c r="M1589">
        <v>235</v>
      </c>
      <c r="N1589">
        <v>-55.94</v>
      </c>
      <c r="O1589" s="7">
        <v>-0.31030000000000002</v>
      </c>
      <c r="P1589" s="7">
        <v>0.1113</v>
      </c>
      <c r="Q1589" t="s">
        <v>535</v>
      </c>
      <c r="S1589" s="2">
        <f t="shared" si="258"/>
        <v>44573</v>
      </c>
      <c r="T1589" t="s">
        <v>911</v>
      </c>
      <c r="U1589" s="5">
        <v>70.099999999999994</v>
      </c>
      <c r="V1589">
        <v>56.9</v>
      </c>
      <c r="W1589">
        <f t="shared" si="260"/>
        <v>12656803.462576743</v>
      </c>
      <c r="X1589">
        <f t="shared" si="255"/>
        <v>31642.00865644186</v>
      </c>
      <c r="Y1589">
        <f t="shared" si="256"/>
        <v>450</v>
      </c>
      <c r="Z1589">
        <f t="shared" si="257"/>
        <v>-6511.5000000000027</v>
      </c>
      <c r="AA1589" s="5">
        <f t="shared" si="259"/>
        <v>12650291.962576743</v>
      </c>
      <c r="AB1589" s="24">
        <f>IFERROR(AA1589/MAX($J$3:AA1589)-1,"")</f>
        <v>-1.2851200476890035E-2</v>
      </c>
      <c r="AJ1589" s="6"/>
      <c r="AL1589" s="6"/>
      <c r="AN1589" s="7"/>
      <c r="AP1589" s="7"/>
      <c r="AU1589" s="6"/>
      <c r="AV1589" s="7"/>
      <c r="AW1589" s="6"/>
      <c r="AY1589" s="7"/>
      <c r="BA1589" s="7"/>
      <c r="BG1589" s="7"/>
      <c r="BH1589" s="7"/>
    </row>
    <row r="1590" spans="1:60" x14ac:dyDescent="0.45">
      <c r="A1590" t="s">
        <v>624</v>
      </c>
      <c r="B1590" t="s">
        <v>30</v>
      </c>
      <c r="C1590" s="6">
        <v>44574.418749999997</v>
      </c>
      <c r="D1590" s="5">
        <v>28.4</v>
      </c>
      <c r="E1590" s="6">
        <v>44574.638194444444</v>
      </c>
      <c r="F1590">
        <v>0.1</v>
      </c>
      <c r="G1590" s="7">
        <v>-0.99650000000000005</v>
      </c>
      <c r="H1590">
        <v>-64033.07</v>
      </c>
      <c r="I1590" s="7">
        <v>-1.0065</v>
      </c>
      <c r="J1590">
        <v>2240.0940000000001</v>
      </c>
      <c r="K1590">
        <v>63618.66</v>
      </c>
      <c r="L1590">
        <v>2659698.46</v>
      </c>
      <c r="M1590">
        <v>317</v>
      </c>
      <c r="N1590">
        <v>-202</v>
      </c>
      <c r="O1590" s="7">
        <v>-0.99650000000000005</v>
      </c>
      <c r="P1590" s="7">
        <v>1.0035000000000001</v>
      </c>
      <c r="Q1590" t="s">
        <v>535</v>
      </c>
      <c r="S1590" s="2">
        <f t="shared" si="258"/>
        <v>44574</v>
      </c>
      <c r="T1590" t="s">
        <v>624</v>
      </c>
      <c r="U1590" s="5">
        <v>28.4</v>
      </c>
      <c r="V1590">
        <v>0.1</v>
      </c>
      <c r="W1590">
        <f t="shared" si="260"/>
        <v>12650291.962576743</v>
      </c>
      <c r="X1590">
        <f t="shared" si="255"/>
        <v>31625.729906441858</v>
      </c>
      <c r="Y1590">
        <f t="shared" si="256"/>
        <v>1125</v>
      </c>
      <c r="Z1590">
        <f t="shared" si="257"/>
        <v>-32158.124999999996</v>
      </c>
      <c r="AA1590" s="5">
        <f t="shared" si="259"/>
        <v>12618133.837576743</v>
      </c>
      <c r="AB1590" s="24">
        <f>IFERROR(AA1590/MAX($J$3:AA1590)-1,"")</f>
        <v>-1.5360617222572537E-2</v>
      </c>
      <c r="AJ1590" s="6"/>
      <c r="AL1590" s="6"/>
      <c r="AN1590" s="7"/>
      <c r="AP1590" s="7"/>
      <c r="AU1590" s="6"/>
      <c r="AV1590" s="7"/>
      <c r="AW1590" s="6"/>
      <c r="AY1590" s="7"/>
      <c r="BA1590" s="7"/>
      <c r="BG1590" s="7"/>
      <c r="BH1590" s="7"/>
    </row>
    <row r="1591" spans="1:60" x14ac:dyDescent="0.45">
      <c r="A1591" t="s">
        <v>630</v>
      </c>
      <c r="B1591" t="s">
        <v>30</v>
      </c>
      <c r="C1591" s="6">
        <v>44575.625</v>
      </c>
      <c r="D1591" s="5">
        <v>148.4</v>
      </c>
      <c r="E1591" s="6">
        <v>44578.385416666664</v>
      </c>
      <c r="F1591">
        <v>133.35</v>
      </c>
      <c r="G1591" s="7">
        <v>-0.1014</v>
      </c>
      <c r="H1591">
        <v>-7484.55</v>
      </c>
      <c r="I1591" s="7">
        <v>-0.12039999999999999</v>
      </c>
      <c r="J1591">
        <v>418.89170000000001</v>
      </c>
      <c r="K1591">
        <v>62163.519999999997</v>
      </c>
      <c r="L1591">
        <v>2425219.75</v>
      </c>
      <c r="M1591">
        <v>32</v>
      </c>
      <c r="N1591">
        <v>-233.89</v>
      </c>
      <c r="O1591" s="7">
        <v>-0.16439999999999999</v>
      </c>
      <c r="P1591" s="7">
        <v>5.2600000000000001E-2</v>
      </c>
      <c r="Q1591" t="s">
        <v>535</v>
      </c>
      <c r="S1591" s="2">
        <f t="shared" si="258"/>
        <v>44575</v>
      </c>
      <c r="T1591" t="s">
        <v>630</v>
      </c>
      <c r="U1591" s="5">
        <v>148.4</v>
      </c>
      <c r="V1591">
        <v>133.35</v>
      </c>
      <c r="W1591">
        <f t="shared" si="260"/>
        <v>12618133.837576743</v>
      </c>
      <c r="X1591">
        <f t="shared" si="255"/>
        <v>31545.334593941858</v>
      </c>
      <c r="Y1591">
        <f t="shared" si="256"/>
        <v>225</v>
      </c>
      <c r="Z1591">
        <f t="shared" si="257"/>
        <v>-4020.1875000000077</v>
      </c>
      <c r="AA1591" s="5" t="str">
        <f t="shared" si="259"/>
        <v/>
      </c>
      <c r="AB1591" s="24" t="str">
        <f>IFERROR(AA1591/MAX($J$3:AA1591)-1,"")</f>
        <v/>
      </c>
      <c r="AJ1591" s="6"/>
      <c r="AL1591" s="6"/>
      <c r="AN1591" s="7"/>
      <c r="AP1591" s="7"/>
      <c r="AU1591" s="6"/>
      <c r="AV1591" s="7"/>
      <c r="AW1591" s="6"/>
      <c r="AY1591" s="7"/>
      <c r="BA1591" s="7"/>
      <c r="BG1591" s="7"/>
      <c r="BH1591" s="7"/>
    </row>
    <row r="1592" spans="1:60" x14ac:dyDescent="0.45">
      <c r="A1592" t="s">
        <v>626</v>
      </c>
      <c r="B1592" t="s">
        <v>30</v>
      </c>
      <c r="C1592" s="6">
        <v>44575.625694444447</v>
      </c>
      <c r="D1592" s="5">
        <v>122.65</v>
      </c>
      <c r="E1592" s="6">
        <v>44578.385416666664</v>
      </c>
      <c r="F1592">
        <v>106.65</v>
      </c>
      <c r="G1592" s="7">
        <v>-0.1305</v>
      </c>
      <c r="H1592">
        <v>-9270.64</v>
      </c>
      <c r="I1592" s="7">
        <v>-0.14910000000000001</v>
      </c>
      <c r="J1592">
        <v>506.786</v>
      </c>
      <c r="K1592">
        <v>62157.3</v>
      </c>
      <c r="L1592">
        <v>2415949.11</v>
      </c>
      <c r="M1592">
        <v>31</v>
      </c>
      <c r="N1592">
        <v>-299.05</v>
      </c>
      <c r="O1592" s="7">
        <v>-0.1928</v>
      </c>
      <c r="P1592" s="7">
        <v>4.36E-2</v>
      </c>
      <c r="Q1592" t="s">
        <v>535</v>
      </c>
      <c r="S1592" s="2">
        <f t="shared" si="258"/>
        <v>44575</v>
      </c>
      <c r="T1592" t="s">
        <v>626</v>
      </c>
      <c r="U1592" s="5">
        <v>122.65</v>
      </c>
      <c r="V1592">
        <v>106.65</v>
      </c>
      <c r="W1592">
        <f t="shared" si="260"/>
        <v>12618133.837576743</v>
      </c>
      <c r="X1592">
        <f t="shared" si="255"/>
        <v>31545.334593941858</v>
      </c>
      <c r="Y1592">
        <f t="shared" si="256"/>
        <v>250</v>
      </c>
      <c r="Z1592">
        <f t="shared" si="257"/>
        <v>-4573.2500000000018</v>
      </c>
      <c r="AA1592" s="5">
        <f t="shared" si="259"/>
        <v>12609540.400076743</v>
      </c>
      <c r="AB1592" s="24">
        <f>IFERROR(AA1592/MAX($J$3:AA1592)-1,"")</f>
        <v>-1.6031194750506073E-2</v>
      </c>
      <c r="AJ1592" s="6"/>
      <c r="AL1592" s="6"/>
      <c r="AN1592" s="7"/>
      <c r="AP1592" s="7"/>
      <c r="AU1592" s="6"/>
      <c r="AV1592" s="7"/>
      <c r="AW1592" s="6"/>
      <c r="AY1592" s="7"/>
      <c r="BA1592" s="7"/>
      <c r="BG1592" s="7"/>
      <c r="BH1592" s="7"/>
    </row>
    <row r="1593" spans="1:60" x14ac:dyDescent="0.45">
      <c r="A1593" t="s">
        <v>624</v>
      </c>
      <c r="B1593" t="s">
        <v>30</v>
      </c>
      <c r="C1593" s="6">
        <v>44579.416666666664</v>
      </c>
      <c r="D1593" s="5">
        <v>85.6</v>
      </c>
      <c r="E1593" s="6">
        <v>44580.385416666664</v>
      </c>
      <c r="F1593">
        <v>183.1</v>
      </c>
      <c r="G1593" s="7">
        <v>1.139</v>
      </c>
      <c r="H1593">
        <v>70111.22</v>
      </c>
      <c r="I1593" s="7">
        <v>1.1075999999999999</v>
      </c>
      <c r="J1593">
        <v>739.46839999999997</v>
      </c>
      <c r="K1593">
        <v>63298.49</v>
      </c>
      <c r="L1593">
        <v>2729809.67</v>
      </c>
      <c r="M1593">
        <v>332</v>
      </c>
      <c r="N1593">
        <v>211.18</v>
      </c>
      <c r="O1593" s="7">
        <v>-0.50929999999999997</v>
      </c>
      <c r="P1593" s="7">
        <v>1.139</v>
      </c>
      <c r="Q1593" t="s">
        <v>535</v>
      </c>
      <c r="S1593" s="2">
        <f t="shared" si="258"/>
        <v>44579</v>
      </c>
      <c r="T1593" t="s">
        <v>624</v>
      </c>
      <c r="U1593" s="5">
        <v>85.6</v>
      </c>
      <c r="V1593">
        <v>183.1</v>
      </c>
      <c r="W1593">
        <f t="shared" si="260"/>
        <v>12609540.400076743</v>
      </c>
      <c r="X1593">
        <f t="shared" si="255"/>
        <v>31523.851000191858</v>
      </c>
      <c r="Y1593">
        <f t="shared" si="256"/>
        <v>375</v>
      </c>
      <c r="Z1593">
        <f t="shared" si="257"/>
        <v>35554.875000000007</v>
      </c>
      <c r="AA1593" s="5" t="str">
        <f t="shared" si="259"/>
        <v/>
      </c>
      <c r="AB1593" s="24" t="str">
        <f>IFERROR(AA1593/MAX($J$3:AA1593)-1,"")</f>
        <v/>
      </c>
      <c r="AJ1593" s="6"/>
      <c r="AL1593" s="6"/>
      <c r="AN1593" s="7"/>
      <c r="AP1593" s="7"/>
      <c r="AU1593" s="6"/>
      <c r="AV1593" s="7"/>
      <c r="AW1593" s="6"/>
      <c r="AY1593" s="7"/>
      <c r="BA1593" s="7"/>
      <c r="BG1593" s="7"/>
      <c r="BH1593" s="7"/>
    </row>
    <row r="1594" spans="1:60" x14ac:dyDescent="0.45">
      <c r="A1594" t="s">
        <v>629</v>
      </c>
      <c r="B1594" t="s">
        <v>30</v>
      </c>
      <c r="C1594" s="6">
        <v>44579.417361111111</v>
      </c>
      <c r="D1594" s="5">
        <v>99.4</v>
      </c>
      <c r="E1594" s="6">
        <v>44580.385416666664</v>
      </c>
      <c r="F1594">
        <v>223.05</v>
      </c>
      <c r="G1594" s="7">
        <v>1.244</v>
      </c>
      <c r="H1594">
        <v>76679.98</v>
      </c>
      <c r="I1594" s="7">
        <v>1.2115</v>
      </c>
      <c r="J1594">
        <v>636.74210000000005</v>
      </c>
      <c r="K1594">
        <v>63292.160000000003</v>
      </c>
      <c r="L1594">
        <v>2806489.65</v>
      </c>
      <c r="M1594">
        <v>331</v>
      </c>
      <c r="N1594">
        <v>231.66</v>
      </c>
      <c r="O1594" s="7">
        <v>-0.41949999999999998</v>
      </c>
      <c r="P1594" s="7">
        <v>1.244</v>
      </c>
      <c r="Q1594" t="s">
        <v>535</v>
      </c>
      <c r="S1594" s="2">
        <f t="shared" si="258"/>
        <v>44579</v>
      </c>
      <c r="T1594" t="s">
        <v>629</v>
      </c>
      <c r="U1594" s="5">
        <v>99.4</v>
      </c>
      <c r="V1594">
        <v>223.05</v>
      </c>
      <c r="W1594">
        <f t="shared" si="260"/>
        <v>12609540.400076743</v>
      </c>
      <c r="X1594">
        <f t="shared" si="255"/>
        <v>31523.851000191858</v>
      </c>
      <c r="Y1594">
        <f t="shared" si="256"/>
        <v>325</v>
      </c>
      <c r="Z1594">
        <f t="shared" si="257"/>
        <v>39138.287499999999</v>
      </c>
      <c r="AA1594" s="5" t="str">
        <f t="shared" si="259"/>
        <v/>
      </c>
      <c r="AB1594" s="24" t="str">
        <f>IFERROR(AA1594/MAX($J$3:AA1594)-1,"")</f>
        <v/>
      </c>
      <c r="AJ1594" s="6"/>
      <c r="AL1594" s="6"/>
      <c r="AN1594" s="7"/>
      <c r="AP1594" s="7"/>
      <c r="AU1594" s="6"/>
      <c r="AV1594" s="7"/>
      <c r="AW1594" s="6"/>
      <c r="AY1594" s="7"/>
      <c r="BA1594" s="7"/>
      <c r="BG1594" s="7"/>
      <c r="BH1594" s="7"/>
    </row>
    <row r="1595" spans="1:60" x14ac:dyDescent="0.45">
      <c r="A1595" t="s">
        <v>629</v>
      </c>
      <c r="B1595" t="s">
        <v>30</v>
      </c>
      <c r="C1595" s="6">
        <v>44579.527083333334</v>
      </c>
      <c r="D1595" s="5">
        <v>86.4</v>
      </c>
      <c r="E1595" s="6">
        <v>44580.385416666664</v>
      </c>
      <c r="F1595">
        <v>223.05</v>
      </c>
      <c r="G1595" s="7">
        <v>1.5815999999999999</v>
      </c>
      <c r="H1595">
        <v>95961.71</v>
      </c>
      <c r="I1595" s="7">
        <v>1.5458000000000001</v>
      </c>
      <c r="J1595">
        <v>718.51559999999995</v>
      </c>
      <c r="K1595">
        <v>62079.75</v>
      </c>
      <c r="L1595">
        <v>2511910.81</v>
      </c>
      <c r="M1595">
        <v>173</v>
      </c>
      <c r="N1595">
        <v>554.69000000000005</v>
      </c>
      <c r="O1595" s="7">
        <v>-0.3322</v>
      </c>
      <c r="P1595" s="7">
        <v>1.5815999999999999</v>
      </c>
      <c r="Q1595" t="s">
        <v>535</v>
      </c>
      <c r="S1595" s="2">
        <f t="shared" si="258"/>
        <v>44579</v>
      </c>
      <c r="T1595" t="s">
        <v>629</v>
      </c>
      <c r="U1595" s="5">
        <v>86.4</v>
      </c>
      <c r="V1595">
        <v>223.05</v>
      </c>
      <c r="W1595">
        <f t="shared" si="260"/>
        <v>12609540.400076743</v>
      </c>
      <c r="X1595">
        <f t="shared" si="255"/>
        <v>31523.851000191858</v>
      </c>
      <c r="Y1595">
        <f t="shared" si="256"/>
        <v>375</v>
      </c>
      <c r="Z1595">
        <f t="shared" si="257"/>
        <v>50083.3125</v>
      </c>
      <c r="AA1595" s="5" t="str">
        <f t="shared" si="259"/>
        <v/>
      </c>
      <c r="AB1595" s="24" t="str">
        <f>IFERROR(AA1595/MAX($J$3:AA1595)-1,"")</f>
        <v/>
      </c>
      <c r="AJ1595" s="6"/>
      <c r="AL1595" s="6"/>
      <c r="AN1595" s="7"/>
      <c r="AP1595" s="7"/>
      <c r="AU1595" s="6"/>
      <c r="AV1595" s="7"/>
      <c r="AW1595" s="6"/>
      <c r="AY1595" s="7"/>
      <c r="BA1595" s="7"/>
      <c r="BG1595" s="7"/>
      <c r="BH1595" s="7"/>
    </row>
    <row r="1596" spans="1:60" x14ac:dyDescent="0.45">
      <c r="A1596" t="s">
        <v>624</v>
      </c>
      <c r="B1596" t="s">
        <v>30</v>
      </c>
      <c r="C1596" s="6">
        <v>44579.60833333333</v>
      </c>
      <c r="D1596" s="5">
        <v>75.25</v>
      </c>
      <c r="E1596" s="6">
        <v>44580.385416666664</v>
      </c>
      <c r="F1596">
        <v>183.1</v>
      </c>
      <c r="G1596" s="7">
        <v>1.4332</v>
      </c>
      <c r="H1596">
        <v>86870.14</v>
      </c>
      <c r="I1596" s="7">
        <v>1.3989</v>
      </c>
      <c r="J1596">
        <v>825.24019999999996</v>
      </c>
      <c r="K1596">
        <v>62099.32</v>
      </c>
      <c r="L1596">
        <v>2598780.96</v>
      </c>
      <c r="M1596">
        <v>56</v>
      </c>
      <c r="N1596">
        <v>1551.25</v>
      </c>
      <c r="O1596" s="7">
        <v>-7.8399999999999997E-2</v>
      </c>
      <c r="P1596" s="7">
        <v>1.4332</v>
      </c>
      <c r="Q1596" t="s">
        <v>535</v>
      </c>
      <c r="S1596" s="2">
        <f t="shared" si="258"/>
        <v>44579</v>
      </c>
      <c r="T1596" t="s">
        <v>624</v>
      </c>
      <c r="U1596" s="5">
        <v>75.25</v>
      </c>
      <c r="V1596">
        <v>183.1</v>
      </c>
      <c r="W1596">
        <f t="shared" si="260"/>
        <v>12609540.400076743</v>
      </c>
      <c r="X1596">
        <f t="shared" si="255"/>
        <v>31523.851000191858</v>
      </c>
      <c r="Y1596">
        <f t="shared" si="256"/>
        <v>425</v>
      </c>
      <c r="Z1596">
        <f t="shared" si="257"/>
        <v>44738.262500000004</v>
      </c>
      <c r="AA1596" s="5">
        <f t="shared" si="259"/>
        <v>12779055.137576744</v>
      </c>
      <c r="AB1596" s="24">
        <f>IFERROR(AA1596/MAX($J$3:AA1596)-1,"")</f>
        <v>-2.8033364433911467E-3</v>
      </c>
      <c r="AJ1596" s="6"/>
      <c r="AL1596" s="6"/>
      <c r="AN1596" s="7"/>
      <c r="AP1596" s="7"/>
      <c r="AU1596" s="6"/>
      <c r="AV1596" s="7"/>
      <c r="AW1596" s="6"/>
      <c r="AY1596" s="7"/>
      <c r="BA1596" s="7"/>
      <c r="BG1596" s="7"/>
      <c r="BH1596" s="7"/>
    </row>
    <row r="1597" spans="1:60" x14ac:dyDescent="0.45">
      <c r="A1597" t="s">
        <v>539</v>
      </c>
      <c r="B1597" t="s">
        <v>30</v>
      </c>
      <c r="C1597" s="6">
        <v>44580.45416666667</v>
      </c>
      <c r="D1597" s="5">
        <v>77.7</v>
      </c>
      <c r="E1597" s="6">
        <v>44581.385416666664</v>
      </c>
      <c r="F1597">
        <v>102.6</v>
      </c>
      <c r="G1597" s="7">
        <v>0.32050000000000001</v>
      </c>
      <c r="H1597">
        <v>19034.2</v>
      </c>
      <c r="I1597" s="7">
        <v>0.29730000000000001</v>
      </c>
      <c r="J1597">
        <v>824.09839999999997</v>
      </c>
      <c r="K1597">
        <v>64032.45</v>
      </c>
      <c r="L1597">
        <v>2825523.86</v>
      </c>
      <c r="M1597">
        <v>278</v>
      </c>
      <c r="N1597">
        <v>68.47</v>
      </c>
      <c r="O1597" s="7">
        <v>-0.1062</v>
      </c>
      <c r="P1597" s="7">
        <v>0.81469999999999998</v>
      </c>
      <c r="Q1597" t="s">
        <v>535</v>
      </c>
      <c r="S1597" s="2">
        <f t="shared" si="258"/>
        <v>44580</v>
      </c>
      <c r="T1597" t="s">
        <v>539</v>
      </c>
      <c r="U1597" s="5">
        <v>77.7</v>
      </c>
      <c r="V1597">
        <v>102.6</v>
      </c>
      <c r="W1597">
        <f t="shared" si="260"/>
        <v>12779055.137576744</v>
      </c>
      <c r="X1597">
        <f t="shared" si="255"/>
        <v>31947.637843941862</v>
      </c>
      <c r="Y1597">
        <f t="shared" si="256"/>
        <v>400</v>
      </c>
      <c r="Z1597">
        <f t="shared" si="257"/>
        <v>9238.7999999999975</v>
      </c>
      <c r="AA1597" s="5" t="str">
        <f t="shared" si="259"/>
        <v/>
      </c>
      <c r="AB1597" s="24" t="str">
        <f>IFERROR(AA1597/MAX($J$3:AA1597)-1,"")</f>
        <v/>
      </c>
      <c r="AJ1597" s="6"/>
      <c r="AL1597" s="6"/>
      <c r="AN1597" s="7"/>
      <c r="AP1597" s="7"/>
      <c r="AU1597" s="6"/>
      <c r="AV1597" s="7"/>
      <c r="AW1597" s="6"/>
      <c r="AY1597" s="7"/>
      <c r="BA1597" s="7"/>
      <c r="BG1597" s="7"/>
      <c r="BH1597" s="7"/>
    </row>
    <row r="1598" spans="1:60" x14ac:dyDescent="0.45">
      <c r="A1598" t="s">
        <v>540</v>
      </c>
      <c r="B1598" t="s">
        <v>30</v>
      </c>
      <c r="C1598" s="6">
        <v>44580.459722222222</v>
      </c>
      <c r="D1598" s="5">
        <v>63</v>
      </c>
      <c r="E1598" s="6">
        <v>44581.385416666664</v>
      </c>
      <c r="F1598">
        <v>68</v>
      </c>
      <c r="G1598" s="7">
        <v>7.9399999999999998E-2</v>
      </c>
      <c r="H1598">
        <v>3751.9</v>
      </c>
      <c r="I1598" s="7">
        <v>5.8599999999999999E-2</v>
      </c>
      <c r="J1598">
        <v>1016.775</v>
      </c>
      <c r="K1598">
        <v>64056.84</v>
      </c>
      <c r="L1598">
        <v>2829275.76</v>
      </c>
      <c r="M1598">
        <v>270</v>
      </c>
      <c r="N1598">
        <v>13.9</v>
      </c>
      <c r="O1598" s="7">
        <v>-0.23169999999999999</v>
      </c>
      <c r="P1598" s="7">
        <v>0.68489999999999995</v>
      </c>
      <c r="Q1598" t="s">
        <v>535</v>
      </c>
      <c r="S1598" s="2">
        <f t="shared" si="258"/>
        <v>44580</v>
      </c>
      <c r="T1598" t="s">
        <v>540</v>
      </c>
      <c r="U1598" s="5">
        <v>63</v>
      </c>
      <c r="V1598">
        <v>68</v>
      </c>
      <c r="W1598">
        <f t="shared" si="260"/>
        <v>12779055.137576744</v>
      </c>
      <c r="X1598">
        <f t="shared" si="255"/>
        <v>31947.637843941862</v>
      </c>
      <c r="Y1598">
        <f t="shared" si="256"/>
        <v>500</v>
      </c>
      <c r="Z1598">
        <f t="shared" si="257"/>
        <v>1844.9999999999952</v>
      </c>
      <c r="AA1598" s="5" t="str">
        <f t="shared" si="259"/>
        <v/>
      </c>
      <c r="AB1598" s="24" t="str">
        <f>IFERROR(AA1598/MAX($J$3:AA1598)-1,"")</f>
        <v/>
      </c>
      <c r="AJ1598" s="6"/>
      <c r="AL1598" s="6"/>
      <c r="AN1598" s="7"/>
      <c r="AP1598" s="7"/>
      <c r="AU1598" s="6"/>
      <c r="AV1598" s="7"/>
      <c r="AW1598" s="6"/>
      <c r="AY1598" s="7"/>
      <c r="BA1598" s="7"/>
      <c r="BG1598" s="7"/>
      <c r="BH1598" s="7"/>
    </row>
    <row r="1599" spans="1:60" x14ac:dyDescent="0.45">
      <c r="A1599" t="s">
        <v>540</v>
      </c>
      <c r="B1599" t="s">
        <v>30</v>
      </c>
      <c r="C1599" s="6">
        <v>44580.521527777775</v>
      </c>
      <c r="D1599" s="5">
        <v>76.849999999999994</v>
      </c>
      <c r="E1599" s="6">
        <v>44581.385416666664</v>
      </c>
      <c r="F1599">
        <v>68</v>
      </c>
      <c r="G1599" s="7">
        <v>-0.1152</v>
      </c>
      <c r="H1599">
        <v>-8441.67</v>
      </c>
      <c r="I1599" s="7">
        <v>-0.13400000000000001</v>
      </c>
      <c r="J1599">
        <v>819.69949999999994</v>
      </c>
      <c r="K1599">
        <v>62993.9</v>
      </c>
      <c r="L1599">
        <v>2590339.2799999998</v>
      </c>
      <c r="M1599">
        <v>181</v>
      </c>
      <c r="N1599">
        <v>-46.64</v>
      </c>
      <c r="O1599" s="7">
        <v>-0.3669</v>
      </c>
      <c r="P1599" s="7">
        <v>0.38129999999999997</v>
      </c>
      <c r="Q1599" t="s">
        <v>535</v>
      </c>
      <c r="S1599" s="2">
        <f t="shared" si="258"/>
        <v>44580</v>
      </c>
      <c r="T1599" t="s">
        <v>540</v>
      </c>
      <c r="U1599" s="5">
        <v>76.849999999999994</v>
      </c>
      <c r="V1599">
        <v>68</v>
      </c>
      <c r="W1599">
        <f t="shared" si="260"/>
        <v>12779055.137576744</v>
      </c>
      <c r="X1599">
        <f t="shared" si="255"/>
        <v>31947.637843941862</v>
      </c>
      <c r="Y1599">
        <f t="shared" si="256"/>
        <v>425</v>
      </c>
      <c r="Z1599">
        <f t="shared" si="257"/>
        <v>-4376.862500000002</v>
      </c>
      <c r="AA1599" s="5" t="str">
        <f t="shared" si="259"/>
        <v/>
      </c>
      <c r="AB1599" s="24" t="str">
        <f>IFERROR(AA1599/MAX($J$3:AA1599)-1,"")</f>
        <v/>
      </c>
      <c r="AJ1599" s="6"/>
      <c r="AL1599" s="6"/>
      <c r="AN1599" s="7"/>
      <c r="AP1599" s="7"/>
      <c r="AU1599" s="6"/>
      <c r="AV1599" s="7"/>
      <c r="AW1599" s="6"/>
      <c r="AY1599" s="7"/>
      <c r="BA1599" s="7"/>
      <c r="BG1599" s="7"/>
      <c r="BH1599" s="7"/>
    </row>
    <row r="1600" spans="1:60" x14ac:dyDescent="0.45">
      <c r="A1600" t="s">
        <v>616</v>
      </c>
      <c r="B1600" t="s">
        <v>30</v>
      </c>
      <c r="C1600" s="6">
        <v>44580.524305555555</v>
      </c>
      <c r="D1600" s="5">
        <v>57</v>
      </c>
      <c r="E1600" s="6">
        <v>44581.385416666664</v>
      </c>
      <c r="F1600">
        <v>42.55</v>
      </c>
      <c r="G1600" s="7">
        <v>-0.2535</v>
      </c>
      <c r="H1600">
        <v>-17067.27</v>
      </c>
      <c r="I1600" s="7">
        <v>-0.27100000000000002</v>
      </c>
      <c r="J1600">
        <v>1104.999</v>
      </c>
      <c r="K1600">
        <v>62984.959999999999</v>
      </c>
      <c r="L1600">
        <v>2573272.02</v>
      </c>
      <c r="M1600">
        <v>177</v>
      </c>
      <c r="N1600">
        <v>-96.43</v>
      </c>
      <c r="O1600" s="7">
        <v>-0.46050000000000002</v>
      </c>
      <c r="P1600" s="7">
        <v>0.35959999999999998</v>
      </c>
      <c r="Q1600" t="s">
        <v>535</v>
      </c>
      <c r="S1600" s="2">
        <f t="shared" si="258"/>
        <v>44580</v>
      </c>
      <c r="T1600" t="s">
        <v>616</v>
      </c>
      <c r="U1600" s="5">
        <v>57</v>
      </c>
      <c r="V1600">
        <v>42.55</v>
      </c>
      <c r="W1600">
        <f t="shared" si="260"/>
        <v>12779055.137576744</v>
      </c>
      <c r="X1600">
        <f t="shared" si="255"/>
        <v>31947.637843941862</v>
      </c>
      <c r="Y1600">
        <f t="shared" si="256"/>
        <v>550</v>
      </c>
      <c r="Z1600">
        <f t="shared" si="257"/>
        <v>-8495.0250000000015</v>
      </c>
      <c r="AA1600" s="5">
        <f t="shared" si="259"/>
        <v>12777267.050076744</v>
      </c>
      <c r="AB1600" s="24">
        <f>IFERROR(AA1600/MAX($J$3:AA1600)-1,"")</f>
        <v>-2.942867486175671E-3</v>
      </c>
      <c r="AJ1600" s="6"/>
      <c r="AL1600" s="6"/>
      <c r="AN1600" s="7"/>
      <c r="AP1600" s="7"/>
      <c r="AU1600" s="6"/>
      <c r="AV1600" s="7"/>
      <c r="AW1600" s="6"/>
      <c r="AY1600" s="7"/>
      <c r="BA1600" s="7"/>
      <c r="BG1600" s="7"/>
      <c r="BH1600" s="7"/>
    </row>
    <row r="1601" spans="1:60" x14ac:dyDescent="0.45">
      <c r="A1601" t="s">
        <v>615</v>
      </c>
      <c r="B1601" t="s">
        <v>30</v>
      </c>
      <c r="C1601" s="6">
        <v>44581.44027777778</v>
      </c>
      <c r="D1601" s="5">
        <v>42.55</v>
      </c>
      <c r="E1601" s="6">
        <v>44581.638194444444</v>
      </c>
      <c r="F1601">
        <v>93.95</v>
      </c>
      <c r="G1601" s="7">
        <v>1.208</v>
      </c>
      <c r="H1601">
        <v>75430.41</v>
      </c>
      <c r="I1601" s="7">
        <v>1.1758999999999999</v>
      </c>
      <c r="J1601">
        <v>1507.5530000000001</v>
      </c>
      <c r="K1601">
        <v>64146.38</v>
      </c>
      <c r="L1601">
        <v>2904706.17</v>
      </c>
      <c r="M1601">
        <v>286</v>
      </c>
      <c r="N1601">
        <v>263.74</v>
      </c>
      <c r="O1601" s="7">
        <v>-0.20680000000000001</v>
      </c>
      <c r="P1601" s="7">
        <v>3.4182999999999999</v>
      </c>
      <c r="Q1601" t="s">
        <v>535</v>
      </c>
      <c r="S1601" s="2">
        <f t="shared" si="258"/>
        <v>44581</v>
      </c>
      <c r="T1601" t="s">
        <v>615</v>
      </c>
      <c r="U1601" s="5">
        <v>42.55</v>
      </c>
      <c r="V1601">
        <v>93.95</v>
      </c>
      <c r="W1601">
        <f t="shared" si="260"/>
        <v>12777267.050076744</v>
      </c>
      <c r="X1601">
        <f t="shared" si="255"/>
        <v>31943.167625191858</v>
      </c>
      <c r="Y1601">
        <f t="shared" si="256"/>
        <v>750</v>
      </c>
      <c r="Z1601">
        <f t="shared" si="257"/>
        <v>37526.250000000007</v>
      </c>
      <c r="AA1601" s="5" t="str">
        <f t="shared" si="259"/>
        <v/>
      </c>
      <c r="AB1601" s="24" t="str">
        <f>IFERROR(AA1601/MAX($J$3:AA1601)-1,"")</f>
        <v/>
      </c>
      <c r="AJ1601" s="6"/>
      <c r="AL1601" s="6"/>
      <c r="AN1601" s="7"/>
      <c r="AP1601" s="7"/>
      <c r="AU1601" s="6"/>
      <c r="AV1601" s="7"/>
      <c r="AW1601" s="6"/>
      <c r="AY1601" s="7"/>
      <c r="BA1601" s="7"/>
      <c r="BG1601" s="7"/>
      <c r="BH1601" s="7"/>
    </row>
    <row r="1602" spans="1:60" x14ac:dyDescent="0.45">
      <c r="A1602" t="s">
        <v>541</v>
      </c>
      <c r="B1602" t="s">
        <v>30</v>
      </c>
      <c r="C1602" s="6">
        <v>44581.447222222225</v>
      </c>
      <c r="D1602" s="5">
        <v>22.75</v>
      </c>
      <c r="E1602" s="6">
        <v>44581.638194444444</v>
      </c>
      <c r="F1602">
        <v>43.95</v>
      </c>
      <c r="G1602" s="7">
        <v>0.93189999999999995</v>
      </c>
      <c r="H1602">
        <v>57892.52</v>
      </c>
      <c r="I1602" s="7">
        <v>0.90249999999999997</v>
      </c>
      <c r="J1602">
        <v>2819.4870000000001</v>
      </c>
      <c r="K1602">
        <v>64143.32</v>
      </c>
      <c r="L1602">
        <v>2962598.69</v>
      </c>
      <c r="M1602">
        <v>276</v>
      </c>
      <c r="N1602">
        <v>209.76</v>
      </c>
      <c r="O1602" s="7">
        <v>-0.42199999999999999</v>
      </c>
      <c r="P1602" s="7">
        <v>5.0659000000000001</v>
      </c>
      <c r="Q1602" t="s">
        <v>535</v>
      </c>
      <c r="S1602" s="2">
        <f t="shared" si="258"/>
        <v>44581</v>
      </c>
      <c r="T1602" t="s">
        <v>541</v>
      </c>
      <c r="U1602" s="5">
        <v>22.75</v>
      </c>
      <c r="V1602">
        <v>43.95</v>
      </c>
      <c r="W1602">
        <f t="shared" si="260"/>
        <v>12777267.050076744</v>
      </c>
      <c r="X1602">
        <f t="shared" ref="X1602:X1665" si="261">W1602*0.25%</f>
        <v>31943.167625191858</v>
      </c>
      <c r="Y1602">
        <f t="shared" ref="Y1602:Y1665" si="262">MROUND(X1602/U1602,25)</f>
        <v>1400</v>
      </c>
      <c r="Z1602">
        <f t="shared" ref="Z1602:Z1665" si="263">Y1602*((V1602*0.99)-(U1602*1.01))</f>
        <v>28746.2</v>
      </c>
      <c r="AA1602" s="5" t="str">
        <f t="shared" si="259"/>
        <v/>
      </c>
      <c r="AB1602" s="24" t="str">
        <f>IFERROR(AA1602/MAX($J$3:AA1602)-1,"")</f>
        <v/>
      </c>
      <c r="AJ1602" s="6"/>
      <c r="AL1602" s="6"/>
      <c r="AN1602" s="7"/>
      <c r="AP1602" s="7"/>
      <c r="AU1602" s="6"/>
      <c r="AV1602" s="7"/>
      <c r="AW1602" s="6"/>
      <c r="AY1602" s="7"/>
      <c r="BA1602" s="7"/>
      <c r="BG1602" s="7"/>
      <c r="BH1602" s="7"/>
    </row>
    <row r="1603" spans="1:60" x14ac:dyDescent="0.45">
      <c r="A1603" t="s">
        <v>991</v>
      </c>
      <c r="B1603" t="s">
        <v>30</v>
      </c>
      <c r="C1603" s="6">
        <v>44581.548611111109</v>
      </c>
      <c r="D1603" s="5">
        <v>146.35</v>
      </c>
      <c r="E1603" s="6">
        <v>44582.385416666664</v>
      </c>
      <c r="F1603">
        <v>295</v>
      </c>
      <c r="G1603" s="7">
        <v>1.0157</v>
      </c>
      <c r="H1603">
        <v>61958.48</v>
      </c>
      <c r="I1603" s="7">
        <v>0.98560000000000003</v>
      </c>
      <c r="J1603">
        <v>429.56169999999997</v>
      </c>
      <c r="K1603">
        <v>62866.36</v>
      </c>
      <c r="L1603">
        <v>2635230.4900000002</v>
      </c>
      <c r="M1603">
        <v>142</v>
      </c>
      <c r="N1603">
        <v>436.33</v>
      </c>
      <c r="O1603" s="7">
        <v>-9.1200000000000003E-2</v>
      </c>
      <c r="P1603" s="7">
        <v>1.0157</v>
      </c>
      <c r="Q1603" t="s">
        <v>535</v>
      </c>
      <c r="S1603" s="2">
        <f t="shared" ref="S1603:S1666" si="264">DATE(YEAR(C1603),MONTH(C1603),DAY(C1603))</f>
        <v>44581</v>
      </c>
      <c r="T1603" t="s">
        <v>991</v>
      </c>
      <c r="U1603" s="5">
        <v>146.35</v>
      </c>
      <c r="V1603">
        <v>295</v>
      </c>
      <c r="W1603">
        <f t="shared" si="260"/>
        <v>12777267.050076744</v>
      </c>
      <c r="X1603">
        <f t="shared" si="261"/>
        <v>31943.167625191858</v>
      </c>
      <c r="Y1603">
        <f t="shared" si="262"/>
        <v>225</v>
      </c>
      <c r="Z1603">
        <f t="shared" si="263"/>
        <v>32453.212500000001</v>
      </c>
      <c r="AA1603" s="5" t="str">
        <f t="shared" ref="AA1603:AA1666" si="265">IF(S1603&lt;&gt;S1604,W1603+SUMIF($S$2:$S$3590,S1603,$Z$2:$Z$3590),"")</f>
        <v/>
      </c>
      <c r="AB1603" s="24" t="str">
        <f>IFERROR(AA1603/MAX($J$3:AA1603)-1,"")</f>
        <v/>
      </c>
      <c r="AJ1603" s="6"/>
      <c r="AL1603" s="6"/>
      <c r="AN1603" s="7"/>
      <c r="AP1603" s="7"/>
      <c r="AU1603" s="6"/>
      <c r="AV1603" s="7"/>
      <c r="AW1603" s="6"/>
      <c r="AY1603" s="7"/>
      <c r="BA1603" s="7"/>
      <c r="BG1603" s="7"/>
      <c r="BH1603" s="7"/>
    </row>
    <row r="1604" spans="1:60" x14ac:dyDescent="0.45">
      <c r="A1604" t="s">
        <v>993</v>
      </c>
      <c r="B1604" t="s">
        <v>30</v>
      </c>
      <c r="C1604" s="6">
        <v>44581.552083333336</v>
      </c>
      <c r="D1604" s="5">
        <v>121.45</v>
      </c>
      <c r="E1604" s="6">
        <v>44582.385416666664</v>
      </c>
      <c r="F1604">
        <v>265.10000000000002</v>
      </c>
      <c r="G1604" s="7">
        <v>1.1828000000000001</v>
      </c>
      <c r="H1604">
        <v>72349.649999999994</v>
      </c>
      <c r="I1604" s="7">
        <v>1.151</v>
      </c>
      <c r="J1604">
        <v>517.57989999999995</v>
      </c>
      <c r="K1604">
        <v>62860.08</v>
      </c>
      <c r="L1604">
        <v>2707580.14</v>
      </c>
      <c r="M1604">
        <v>137</v>
      </c>
      <c r="N1604">
        <v>528.1</v>
      </c>
      <c r="O1604" s="7">
        <v>-7.1199999999999999E-2</v>
      </c>
      <c r="P1604" s="7">
        <v>1.1828000000000001</v>
      </c>
      <c r="Q1604" t="s">
        <v>535</v>
      </c>
      <c r="S1604" s="2">
        <f t="shared" si="264"/>
        <v>44581</v>
      </c>
      <c r="T1604" t="s">
        <v>993</v>
      </c>
      <c r="U1604" s="5">
        <v>121.45</v>
      </c>
      <c r="V1604">
        <v>265.10000000000002</v>
      </c>
      <c r="W1604">
        <f t="shared" si="260"/>
        <v>12777267.050076744</v>
      </c>
      <c r="X1604">
        <f t="shared" si="261"/>
        <v>31943.167625191858</v>
      </c>
      <c r="Y1604">
        <f t="shared" si="262"/>
        <v>275</v>
      </c>
      <c r="Z1604">
        <f t="shared" si="263"/>
        <v>38440.737500000003</v>
      </c>
      <c r="AA1604" s="5">
        <f t="shared" si="265"/>
        <v>12914433.450076744</v>
      </c>
      <c r="AB1604" s="24">
        <f>IFERROR(AA1604/MAX($J$3:AA1604)-1,"")</f>
        <v>0</v>
      </c>
      <c r="AJ1604" s="6"/>
      <c r="AL1604" s="6"/>
      <c r="AN1604" s="7"/>
      <c r="AP1604" s="7"/>
      <c r="AU1604" s="6"/>
      <c r="AV1604" s="7"/>
      <c r="AW1604" s="6"/>
      <c r="AY1604" s="7"/>
      <c r="BA1604" s="7"/>
      <c r="BG1604" s="7"/>
      <c r="BH1604" s="7"/>
    </row>
    <row r="1605" spans="1:60" x14ac:dyDescent="0.45">
      <c r="A1605" t="s">
        <v>612</v>
      </c>
      <c r="B1605" t="s">
        <v>30</v>
      </c>
      <c r="C1605" s="6">
        <v>44582.416666666664</v>
      </c>
      <c r="D1605" s="5">
        <v>146</v>
      </c>
      <c r="E1605" s="6">
        <v>44585.385416666664</v>
      </c>
      <c r="F1605">
        <v>198.3</v>
      </c>
      <c r="G1605" s="7">
        <v>0.35820000000000002</v>
      </c>
      <c r="H1605">
        <v>21688.83</v>
      </c>
      <c r="I1605" s="7">
        <v>0.33460000000000001</v>
      </c>
      <c r="J1605">
        <v>443.9246</v>
      </c>
      <c r="K1605">
        <v>64813</v>
      </c>
      <c r="L1605">
        <v>2984287.51</v>
      </c>
      <c r="M1605">
        <v>332</v>
      </c>
      <c r="N1605">
        <v>65.33</v>
      </c>
      <c r="O1605" s="7">
        <v>-0.1812</v>
      </c>
      <c r="P1605" s="7">
        <v>0.65</v>
      </c>
      <c r="Q1605" t="s">
        <v>535</v>
      </c>
      <c r="S1605" s="2">
        <f t="shared" si="264"/>
        <v>44582</v>
      </c>
      <c r="T1605" t="s">
        <v>612</v>
      </c>
      <c r="U1605" s="5">
        <v>146</v>
      </c>
      <c r="V1605">
        <v>198.3</v>
      </c>
      <c r="W1605">
        <f t="shared" si="260"/>
        <v>12914433.450076744</v>
      </c>
      <c r="X1605">
        <f t="shared" si="261"/>
        <v>32286.083625191859</v>
      </c>
      <c r="Y1605">
        <f t="shared" si="262"/>
        <v>225</v>
      </c>
      <c r="Z1605">
        <f t="shared" si="263"/>
        <v>10992.825000000001</v>
      </c>
      <c r="AA1605" s="5" t="str">
        <f t="shared" si="265"/>
        <v/>
      </c>
      <c r="AB1605" s="24" t="str">
        <f>IFERROR(AA1605/MAX($J$3:AA1605)-1,"")</f>
        <v/>
      </c>
      <c r="AJ1605" s="6"/>
      <c r="AL1605" s="6"/>
      <c r="AN1605" s="7"/>
      <c r="AP1605" s="7"/>
      <c r="AU1605" s="6"/>
      <c r="AV1605" s="7"/>
      <c r="AW1605" s="6"/>
      <c r="AY1605" s="7"/>
      <c r="BA1605" s="7"/>
      <c r="BG1605" s="7"/>
      <c r="BH1605" s="7"/>
    </row>
    <row r="1606" spans="1:60" x14ac:dyDescent="0.45">
      <c r="A1606" t="s">
        <v>618</v>
      </c>
      <c r="B1606" t="s">
        <v>30</v>
      </c>
      <c r="C1606" s="6">
        <v>44582.443749999999</v>
      </c>
      <c r="D1606" s="5">
        <v>166.5</v>
      </c>
      <c r="E1606" s="6">
        <v>44585.385416666664</v>
      </c>
      <c r="F1606">
        <v>168.4</v>
      </c>
      <c r="G1606" s="7">
        <v>1.14E-2</v>
      </c>
      <c r="H1606">
        <v>-564.76</v>
      </c>
      <c r="I1606" s="7">
        <v>-8.6999999999999994E-3</v>
      </c>
      <c r="J1606">
        <v>389.76080000000002</v>
      </c>
      <c r="K1606">
        <v>64895.18</v>
      </c>
      <c r="L1606">
        <v>2983722.75</v>
      </c>
      <c r="M1606">
        <v>293</v>
      </c>
      <c r="N1606">
        <v>-1.93</v>
      </c>
      <c r="O1606" s="7">
        <v>-0.3856</v>
      </c>
      <c r="P1606" s="7">
        <v>0.27089999999999997</v>
      </c>
      <c r="Q1606" t="s">
        <v>535</v>
      </c>
      <c r="S1606" s="2">
        <f t="shared" si="264"/>
        <v>44582</v>
      </c>
      <c r="T1606" t="s">
        <v>618</v>
      </c>
      <c r="U1606" s="5">
        <v>166.5</v>
      </c>
      <c r="V1606">
        <v>168.4</v>
      </c>
      <c r="W1606">
        <f t="shared" ref="W1606:W1669" si="266">IF(S1606&lt;&gt;S1605,AA1605,W1605)</f>
        <v>12914433.450076744</v>
      </c>
      <c r="X1606">
        <f t="shared" si="261"/>
        <v>32286.083625191859</v>
      </c>
      <c r="Y1606">
        <f t="shared" si="262"/>
        <v>200</v>
      </c>
      <c r="Z1606">
        <f t="shared" si="263"/>
        <v>-289.79999999999677</v>
      </c>
      <c r="AA1606" s="5">
        <f t="shared" si="265"/>
        <v>12925136.475076744</v>
      </c>
      <c r="AB1606" s="24">
        <f>IFERROR(AA1606/MAX($J$3:AA1606)-1,"")</f>
        <v>0</v>
      </c>
      <c r="AJ1606" s="6"/>
      <c r="AL1606" s="6"/>
      <c r="AN1606" s="7"/>
      <c r="AP1606" s="7"/>
      <c r="AU1606" s="6"/>
      <c r="AV1606" s="7"/>
      <c r="AW1606" s="6"/>
      <c r="AY1606" s="7"/>
      <c r="BA1606" s="7"/>
      <c r="BG1606" s="7"/>
      <c r="BH1606" s="7"/>
    </row>
    <row r="1607" spans="1:60" x14ac:dyDescent="0.45">
      <c r="A1607" t="s">
        <v>547</v>
      </c>
      <c r="B1607" t="s">
        <v>30</v>
      </c>
      <c r="C1607" s="6">
        <v>44585.416666666664</v>
      </c>
      <c r="D1607" s="5">
        <v>140.35</v>
      </c>
      <c r="E1607" s="6">
        <v>44586.385416666664</v>
      </c>
      <c r="F1607">
        <v>536.35</v>
      </c>
      <c r="G1607" s="7">
        <v>2.8214999999999999</v>
      </c>
      <c r="H1607">
        <v>180038.95</v>
      </c>
      <c r="I1607" s="7">
        <v>2.7732999999999999</v>
      </c>
      <c r="J1607">
        <v>462.548</v>
      </c>
      <c r="K1607">
        <v>64918.61</v>
      </c>
      <c r="L1607">
        <v>3163761.7</v>
      </c>
      <c r="M1607">
        <v>332</v>
      </c>
      <c r="N1607">
        <v>542.29</v>
      </c>
      <c r="O1607" s="7">
        <v>-9.8299999999999998E-2</v>
      </c>
      <c r="P1607" s="7">
        <v>2.8214999999999999</v>
      </c>
      <c r="Q1607" t="s">
        <v>535</v>
      </c>
      <c r="S1607" s="2">
        <f t="shared" si="264"/>
        <v>44585</v>
      </c>
      <c r="T1607" t="s">
        <v>547</v>
      </c>
      <c r="U1607" s="5">
        <v>140.35</v>
      </c>
      <c r="V1607">
        <v>536.35</v>
      </c>
      <c r="W1607">
        <f t="shared" si="266"/>
        <v>12925136.475076744</v>
      </c>
      <c r="X1607">
        <f t="shared" si="261"/>
        <v>32312.841187691862</v>
      </c>
      <c r="Y1607">
        <f t="shared" si="262"/>
        <v>225</v>
      </c>
      <c r="Z1607">
        <f t="shared" si="263"/>
        <v>87577.424999999988</v>
      </c>
      <c r="AA1607" s="5" t="str">
        <f t="shared" si="265"/>
        <v/>
      </c>
      <c r="AB1607" s="24" t="str">
        <f>IFERROR(AA1607/MAX($J$3:AA1607)-1,"")</f>
        <v/>
      </c>
      <c r="AJ1607" s="6"/>
      <c r="AL1607" s="6"/>
      <c r="AN1607" s="7"/>
      <c r="AP1607" s="7"/>
      <c r="AU1607" s="6"/>
      <c r="AV1607" s="7"/>
      <c r="AW1607" s="6"/>
      <c r="AY1607" s="7"/>
      <c r="BA1607" s="7"/>
      <c r="BG1607" s="7"/>
      <c r="BH1607" s="7"/>
    </row>
    <row r="1608" spans="1:60" x14ac:dyDescent="0.45">
      <c r="A1608" t="s">
        <v>642</v>
      </c>
      <c r="B1608" t="s">
        <v>30</v>
      </c>
      <c r="C1608" s="6">
        <v>44585.427083333336</v>
      </c>
      <c r="D1608" s="5">
        <v>125</v>
      </c>
      <c r="E1608" s="6">
        <v>44586.385416666664</v>
      </c>
      <c r="F1608">
        <v>490.45</v>
      </c>
      <c r="G1608" s="7">
        <v>2.9236</v>
      </c>
      <c r="H1608">
        <v>186592.92</v>
      </c>
      <c r="I1608" s="7">
        <v>2.8744000000000001</v>
      </c>
      <c r="J1608">
        <v>519.33000000000004</v>
      </c>
      <c r="K1608">
        <v>64916.25</v>
      </c>
      <c r="L1608">
        <v>3350354.61</v>
      </c>
      <c r="M1608">
        <v>317</v>
      </c>
      <c r="N1608">
        <v>588.62</v>
      </c>
      <c r="O1608" s="7">
        <v>-7.6799999999999993E-2</v>
      </c>
      <c r="P1608" s="7">
        <v>2.9236</v>
      </c>
      <c r="Q1608" t="s">
        <v>535</v>
      </c>
      <c r="S1608" s="2">
        <f t="shared" si="264"/>
        <v>44585</v>
      </c>
      <c r="T1608" t="s">
        <v>642</v>
      </c>
      <c r="U1608" s="5">
        <v>125</v>
      </c>
      <c r="V1608">
        <v>490.45</v>
      </c>
      <c r="W1608">
        <f t="shared" si="266"/>
        <v>12925136.475076744</v>
      </c>
      <c r="X1608">
        <f t="shared" si="261"/>
        <v>32312.841187691862</v>
      </c>
      <c r="Y1608">
        <f t="shared" si="262"/>
        <v>250</v>
      </c>
      <c r="Z1608">
        <f t="shared" si="263"/>
        <v>89823.875</v>
      </c>
      <c r="AA1608" s="5" t="str">
        <f t="shared" si="265"/>
        <v/>
      </c>
      <c r="AB1608" s="24" t="str">
        <f>IFERROR(AA1608/MAX($J$3:AA1608)-1,"")</f>
        <v/>
      </c>
      <c r="AJ1608" s="6"/>
      <c r="AL1608" s="6"/>
      <c r="AN1608" s="7"/>
      <c r="AP1608" s="7"/>
      <c r="AU1608" s="6"/>
      <c r="AV1608" s="7"/>
      <c r="AW1608" s="6"/>
      <c r="AY1608" s="7"/>
      <c r="BA1608" s="7"/>
      <c r="BG1608" s="7"/>
      <c r="BH1608" s="7"/>
    </row>
    <row r="1609" spans="1:60" x14ac:dyDescent="0.45">
      <c r="A1609" t="s">
        <v>607</v>
      </c>
      <c r="B1609" t="s">
        <v>30</v>
      </c>
      <c r="C1609" s="6">
        <v>44585.520833333336</v>
      </c>
      <c r="D1609" s="5">
        <v>160.75</v>
      </c>
      <c r="E1609" s="6">
        <v>44586.385416666664</v>
      </c>
      <c r="F1609">
        <v>364</v>
      </c>
      <c r="G1609" s="7">
        <v>1.2644</v>
      </c>
      <c r="H1609">
        <v>78262.289999999994</v>
      </c>
      <c r="I1609" s="7">
        <v>1.2317</v>
      </c>
      <c r="J1609">
        <v>395.25909999999999</v>
      </c>
      <c r="K1609">
        <v>63537.9</v>
      </c>
      <c r="L1609">
        <v>2785842.43</v>
      </c>
      <c r="M1609">
        <v>182</v>
      </c>
      <c r="N1609">
        <v>430.01</v>
      </c>
      <c r="O1609" s="7">
        <v>-0.125</v>
      </c>
      <c r="P1609" s="7">
        <v>1.2644</v>
      </c>
      <c r="Q1609" t="s">
        <v>535</v>
      </c>
      <c r="S1609" s="2">
        <f t="shared" si="264"/>
        <v>44585</v>
      </c>
      <c r="T1609" t="s">
        <v>607</v>
      </c>
      <c r="U1609" s="5">
        <v>160.75</v>
      </c>
      <c r="V1609">
        <v>364</v>
      </c>
      <c r="W1609">
        <f t="shared" si="266"/>
        <v>12925136.475076744</v>
      </c>
      <c r="X1609">
        <f t="shared" si="261"/>
        <v>32312.841187691862</v>
      </c>
      <c r="Y1609">
        <f t="shared" si="262"/>
        <v>200</v>
      </c>
      <c r="Z1609">
        <f t="shared" si="263"/>
        <v>39600.500000000007</v>
      </c>
      <c r="AA1609" s="5" t="str">
        <f t="shared" si="265"/>
        <v/>
      </c>
      <c r="AB1609" s="24" t="str">
        <f>IFERROR(AA1609/MAX($J$3:AA1609)-1,"")</f>
        <v/>
      </c>
      <c r="AJ1609" s="6"/>
      <c r="AL1609" s="6"/>
      <c r="AN1609" s="7"/>
      <c r="AP1609" s="7"/>
      <c r="AU1609" s="6"/>
      <c r="AV1609" s="7"/>
      <c r="AW1609" s="6"/>
      <c r="AY1609" s="7"/>
      <c r="BA1609" s="7"/>
      <c r="BG1609" s="7"/>
      <c r="BH1609" s="7"/>
    </row>
    <row r="1610" spans="1:60" x14ac:dyDescent="0.45">
      <c r="A1610" t="s">
        <v>647</v>
      </c>
      <c r="B1610" t="s">
        <v>30</v>
      </c>
      <c r="C1610" s="6">
        <v>44585.530555555553</v>
      </c>
      <c r="D1610" s="5">
        <v>155.05000000000001</v>
      </c>
      <c r="E1610" s="6">
        <v>44586.385416666664</v>
      </c>
      <c r="F1610">
        <v>327.5</v>
      </c>
      <c r="G1610" s="7">
        <v>1.1122000000000001</v>
      </c>
      <c r="H1610">
        <v>68717.460000000006</v>
      </c>
      <c r="I1610" s="7">
        <v>1.0810999999999999</v>
      </c>
      <c r="J1610">
        <v>409.94880000000001</v>
      </c>
      <c r="K1610">
        <v>63562.559999999998</v>
      </c>
      <c r="L1610">
        <v>2854559.88</v>
      </c>
      <c r="M1610">
        <v>168</v>
      </c>
      <c r="N1610">
        <v>409.03</v>
      </c>
      <c r="O1610" s="7">
        <v>-0.2225</v>
      </c>
      <c r="P1610" s="7">
        <v>1.1122000000000001</v>
      </c>
      <c r="Q1610" t="s">
        <v>535</v>
      </c>
      <c r="S1610" s="2">
        <f t="shared" si="264"/>
        <v>44585</v>
      </c>
      <c r="T1610" t="s">
        <v>647</v>
      </c>
      <c r="U1610" s="5">
        <v>155.05000000000001</v>
      </c>
      <c r="V1610">
        <v>327.5</v>
      </c>
      <c r="W1610">
        <f t="shared" si="266"/>
        <v>12925136.475076744</v>
      </c>
      <c r="X1610">
        <f t="shared" si="261"/>
        <v>32312.841187691862</v>
      </c>
      <c r="Y1610">
        <f t="shared" si="262"/>
        <v>200</v>
      </c>
      <c r="Z1610">
        <f t="shared" si="263"/>
        <v>33524.9</v>
      </c>
      <c r="AA1610" s="5">
        <f t="shared" si="265"/>
        <v>13175663.175076744</v>
      </c>
      <c r="AB1610" s="24">
        <f>IFERROR(AA1610/MAX($J$3:AA1610)-1,"")</f>
        <v>0</v>
      </c>
      <c r="AJ1610" s="6"/>
      <c r="AL1610" s="6"/>
      <c r="AN1610" s="7"/>
      <c r="AP1610" s="7"/>
      <c r="AU1610" s="6"/>
      <c r="AV1610" s="7"/>
      <c r="AW1610" s="6"/>
      <c r="AY1610" s="7"/>
      <c r="BA1610" s="7"/>
      <c r="BG1610" s="7"/>
      <c r="BH1610" s="7"/>
    </row>
    <row r="1611" spans="1:60" x14ac:dyDescent="0.45">
      <c r="A1611" t="s">
        <v>907</v>
      </c>
      <c r="B1611" t="s">
        <v>30</v>
      </c>
      <c r="C1611" s="6">
        <v>44586.416666666664</v>
      </c>
      <c r="D1611" s="5">
        <v>131.65</v>
      </c>
      <c r="E1611" s="6">
        <v>44588.385416666664</v>
      </c>
      <c r="F1611">
        <v>13.5</v>
      </c>
      <c r="G1611" s="7">
        <v>-0.89749999999999996</v>
      </c>
      <c r="H1611">
        <v>-60642.71</v>
      </c>
      <c r="I1611" s="7">
        <v>-0.90849999999999997</v>
      </c>
      <c r="J1611">
        <v>507.03969999999998</v>
      </c>
      <c r="K1611">
        <v>66751.77</v>
      </c>
      <c r="L1611">
        <v>3289711.9</v>
      </c>
      <c r="M1611">
        <v>332</v>
      </c>
      <c r="N1611">
        <v>-182.66</v>
      </c>
      <c r="O1611" s="7">
        <v>-0.89749999999999996</v>
      </c>
      <c r="P1611" s="7">
        <v>0.24879999999999999</v>
      </c>
      <c r="Q1611" t="s">
        <v>535</v>
      </c>
      <c r="S1611" s="2">
        <f t="shared" si="264"/>
        <v>44586</v>
      </c>
      <c r="T1611" t="s">
        <v>907</v>
      </c>
      <c r="U1611" s="5">
        <v>131.65</v>
      </c>
      <c r="V1611">
        <v>13.5</v>
      </c>
      <c r="W1611">
        <f t="shared" si="266"/>
        <v>13175663.175076744</v>
      </c>
      <c r="X1611">
        <f t="shared" si="261"/>
        <v>32939.15793769186</v>
      </c>
      <c r="Y1611">
        <f t="shared" si="262"/>
        <v>250</v>
      </c>
      <c r="Z1611">
        <f t="shared" si="263"/>
        <v>-29900.375</v>
      </c>
      <c r="AA1611" s="5" t="str">
        <f t="shared" si="265"/>
        <v/>
      </c>
      <c r="AB1611" s="24" t="str">
        <f>IFERROR(AA1611/MAX($J$3:AA1611)-1,"")</f>
        <v/>
      </c>
      <c r="AJ1611" s="6"/>
      <c r="AL1611" s="6"/>
      <c r="AN1611" s="7"/>
      <c r="AP1611" s="7"/>
      <c r="AU1611" s="6"/>
      <c r="AV1611" s="7"/>
      <c r="AW1611" s="6"/>
      <c r="AY1611" s="7"/>
      <c r="BA1611" s="7"/>
      <c r="BG1611" s="7"/>
      <c r="BH1611" s="7"/>
    </row>
    <row r="1612" spans="1:60" x14ac:dyDescent="0.45">
      <c r="A1612" t="s">
        <v>551</v>
      </c>
      <c r="B1612" t="s">
        <v>30</v>
      </c>
      <c r="C1612" s="6">
        <v>44586.522222222222</v>
      </c>
      <c r="D1612" s="5">
        <v>137.1</v>
      </c>
      <c r="E1612" s="6">
        <v>44588.385416666664</v>
      </c>
      <c r="F1612">
        <v>42.4</v>
      </c>
      <c r="G1612" s="7">
        <v>-0.69069999999999998</v>
      </c>
      <c r="H1612">
        <v>-45237.08</v>
      </c>
      <c r="I1612" s="7">
        <v>-0.70379999999999998</v>
      </c>
      <c r="J1612">
        <v>468.8023</v>
      </c>
      <c r="K1612">
        <v>64272.800000000003</v>
      </c>
      <c r="L1612">
        <v>2809322.81</v>
      </c>
      <c r="M1612">
        <v>180</v>
      </c>
      <c r="N1612">
        <v>-251.32</v>
      </c>
      <c r="O1612" s="7">
        <v>-0.69069999999999998</v>
      </c>
      <c r="P1612" s="7">
        <v>0.7702</v>
      </c>
      <c r="Q1612" t="s">
        <v>535</v>
      </c>
      <c r="S1612" s="2">
        <f t="shared" si="264"/>
        <v>44586</v>
      </c>
      <c r="T1612" t="s">
        <v>551</v>
      </c>
      <c r="U1612" s="5">
        <v>137.1</v>
      </c>
      <c r="V1612">
        <v>42.4</v>
      </c>
      <c r="W1612">
        <f t="shared" si="266"/>
        <v>13175663.175076744</v>
      </c>
      <c r="X1612">
        <f t="shared" si="261"/>
        <v>32939.15793769186</v>
      </c>
      <c r="Y1612">
        <f t="shared" si="262"/>
        <v>250</v>
      </c>
      <c r="Z1612">
        <f t="shared" si="263"/>
        <v>-24123.75</v>
      </c>
      <c r="AA1612" s="5" t="str">
        <f t="shared" si="265"/>
        <v/>
      </c>
      <c r="AB1612" s="24" t="str">
        <f>IFERROR(AA1612/MAX($J$3:AA1612)-1,"")</f>
        <v/>
      </c>
      <c r="AJ1612" s="6"/>
      <c r="AL1612" s="6"/>
      <c r="AN1612" s="7"/>
      <c r="AP1612" s="7"/>
      <c r="AU1612" s="6"/>
      <c r="AV1612" s="7"/>
      <c r="AW1612" s="6"/>
      <c r="AY1612" s="7"/>
      <c r="BA1612" s="7"/>
      <c r="BG1612" s="7"/>
      <c r="BH1612" s="7"/>
    </row>
    <row r="1613" spans="1:60" x14ac:dyDescent="0.45">
      <c r="A1613" t="s">
        <v>550</v>
      </c>
      <c r="B1613" t="s">
        <v>30</v>
      </c>
      <c r="C1613" s="6">
        <v>44586.551388888889</v>
      </c>
      <c r="D1613" s="5">
        <v>114.1</v>
      </c>
      <c r="E1613" s="6">
        <v>44588.385416666664</v>
      </c>
      <c r="F1613">
        <v>25.65</v>
      </c>
      <c r="G1613" s="7">
        <v>-0.7752</v>
      </c>
      <c r="H1613">
        <v>-50609.91</v>
      </c>
      <c r="I1613" s="7">
        <v>-0.78739999999999999</v>
      </c>
      <c r="J1613">
        <v>563.2867</v>
      </c>
      <c r="K1613">
        <v>64271.02</v>
      </c>
      <c r="L1613">
        <v>2758712.9</v>
      </c>
      <c r="M1613">
        <v>138</v>
      </c>
      <c r="N1613">
        <v>-366.74</v>
      </c>
      <c r="O1613" s="7">
        <v>-0.7752</v>
      </c>
      <c r="P1613" s="7">
        <v>0.76690000000000003</v>
      </c>
      <c r="Q1613" t="s">
        <v>535</v>
      </c>
      <c r="S1613" s="2">
        <f t="shared" si="264"/>
        <v>44586</v>
      </c>
      <c r="T1613" t="s">
        <v>550</v>
      </c>
      <c r="U1613" s="5">
        <v>114.1</v>
      </c>
      <c r="V1613">
        <v>25.65</v>
      </c>
      <c r="W1613">
        <f t="shared" si="266"/>
        <v>13175663.175076744</v>
      </c>
      <c r="X1613">
        <f t="shared" si="261"/>
        <v>32939.15793769186</v>
      </c>
      <c r="Y1613">
        <f t="shared" si="262"/>
        <v>300</v>
      </c>
      <c r="Z1613">
        <f t="shared" si="263"/>
        <v>-26954.25</v>
      </c>
      <c r="AA1613" s="5" t="str">
        <f t="shared" si="265"/>
        <v/>
      </c>
      <c r="AB1613" s="24" t="str">
        <f>IFERROR(AA1613/MAX($J$3:AA1613)-1,"")</f>
        <v/>
      </c>
      <c r="AJ1613" s="6"/>
      <c r="AL1613" s="6"/>
      <c r="AN1613" s="7"/>
      <c r="AP1613" s="7"/>
      <c r="AU1613" s="6"/>
      <c r="AV1613" s="7"/>
      <c r="AW1613" s="6"/>
      <c r="AY1613" s="7"/>
      <c r="BA1613" s="7"/>
      <c r="BG1613" s="7"/>
      <c r="BH1613" s="7"/>
    </row>
    <row r="1614" spans="1:60" x14ac:dyDescent="0.45">
      <c r="A1614" t="s">
        <v>557</v>
      </c>
      <c r="B1614" t="s">
        <v>30</v>
      </c>
      <c r="C1614" s="6">
        <v>44586.609722222223</v>
      </c>
      <c r="D1614" s="5">
        <v>98.55</v>
      </c>
      <c r="E1614" s="6">
        <v>44588.385416666664</v>
      </c>
      <c r="F1614">
        <v>6.75</v>
      </c>
      <c r="G1614" s="7">
        <v>-0.93149999999999999</v>
      </c>
      <c r="H1614">
        <v>-62865.16</v>
      </c>
      <c r="I1614" s="7">
        <v>-0.94220000000000004</v>
      </c>
      <c r="J1614">
        <v>677.03959999999995</v>
      </c>
      <c r="K1614">
        <v>66722.259999999995</v>
      </c>
      <c r="L1614">
        <v>3226846.74</v>
      </c>
      <c r="M1614">
        <v>54</v>
      </c>
      <c r="N1614">
        <v>-1164.17</v>
      </c>
      <c r="O1614" s="7">
        <v>-0.93149999999999999</v>
      </c>
      <c r="P1614" s="7">
        <v>0.34549999999999997</v>
      </c>
      <c r="Q1614" t="s">
        <v>535</v>
      </c>
      <c r="S1614" s="2">
        <f t="shared" si="264"/>
        <v>44586</v>
      </c>
      <c r="T1614" t="s">
        <v>557</v>
      </c>
      <c r="U1614" s="5">
        <v>98.55</v>
      </c>
      <c r="V1614">
        <v>6.75</v>
      </c>
      <c r="W1614">
        <f t="shared" si="266"/>
        <v>13175663.175076744</v>
      </c>
      <c r="X1614">
        <f t="shared" si="261"/>
        <v>32939.15793769186</v>
      </c>
      <c r="Y1614">
        <f t="shared" si="262"/>
        <v>325</v>
      </c>
      <c r="Z1614">
        <f t="shared" si="263"/>
        <v>-30177.224999999999</v>
      </c>
      <c r="AA1614" s="5">
        <f t="shared" si="265"/>
        <v>13064507.575076744</v>
      </c>
      <c r="AB1614" s="24">
        <f>IFERROR(AA1614/MAX($J$3:AA1614)-1,"")</f>
        <v>-8.4364330298198897E-3</v>
      </c>
      <c r="AJ1614" s="6"/>
      <c r="AL1614" s="6"/>
      <c r="AN1614" s="7"/>
      <c r="AP1614" s="7"/>
      <c r="AU1614" s="6"/>
      <c r="AV1614" s="7"/>
      <c r="AW1614" s="6"/>
      <c r="AY1614" s="7"/>
      <c r="BA1614" s="7"/>
      <c r="BG1614" s="7"/>
      <c r="BH1614" s="7"/>
    </row>
    <row r="1615" spans="1:60" x14ac:dyDescent="0.45">
      <c r="A1615" t="s">
        <v>608</v>
      </c>
      <c r="B1615" t="s">
        <v>30</v>
      </c>
      <c r="C1615" s="6">
        <v>44593.551388888889</v>
      </c>
      <c r="D1615" s="5">
        <v>187.05</v>
      </c>
      <c r="E1615" s="6">
        <v>44594.385416666664</v>
      </c>
      <c r="F1615">
        <v>7.65</v>
      </c>
      <c r="G1615" s="7">
        <v>-0.95909999999999995</v>
      </c>
      <c r="H1615">
        <v>-64117.85</v>
      </c>
      <c r="I1615" s="7">
        <v>-0.96950000000000003</v>
      </c>
      <c r="J1615">
        <v>353.56450000000001</v>
      </c>
      <c r="K1615">
        <v>66134.23</v>
      </c>
      <c r="L1615">
        <v>3162728.89</v>
      </c>
      <c r="M1615">
        <v>138</v>
      </c>
      <c r="N1615">
        <v>-464.62</v>
      </c>
      <c r="O1615" s="7">
        <v>-0.95909999999999995</v>
      </c>
      <c r="P1615" s="7">
        <v>0.10929999999999999</v>
      </c>
      <c r="Q1615" t="s">
        <v>535</v>
      </c>
      <c r="S1615" s="2">
        <f t="shared" si="264"/>
        <v>44593</v>
      </c>
      <c r="T1615" t="s">
        <v>608</v>
      </c>
      <c r="U1615" s="5">
        <v>187.05</v>
      </c>
      <c r="V1615">
        <v>7.65</v>
      </c>
      <c r="W1615">
        <f t="shared" si="266"/>
        <v>13064507.575076744</v>
      </c>
      <c r="X1615">
        <f t="shared" si="261"/>
        <v>32661.268937691861</v>
      </c>
      <c r="Y1615">
        <f t="shared" si="262"/>
        <v>175</v>
      </c>
      <c r="Z1615">
        <f t="shared" si="263"/>
        <v>-31735.725000000002</v>
      </c>
      <c r="AA1615" s="5">
        <f t="shared" si="265"/>
        <v>13032771.850076744</v>
      </c>
      <c r="AB1615" s="24">
        <f>IFERROR(AA1615/MAX($J$3:AA1615)-1,"")</f>
        <v>-1.0845095468916877E-2</v>
      </c>
      <c r="AJ1615" s="6"/>
      <c r="AL1615" s="6"/>
      <c r="AN1615" s="7"/>
      <c r="AP1615" s="7"/>
      <c r="AU1615" s="6"/>
      <c r="AV1615" s="7"/>
      <c r="AW1615" s="6"/>
      <c r="AY1615" s="7"/>
      <c r="BA1615" s="7"/>
      <c r="BG1615" s="7"/>
      <c r="BH1615" s="7"/>
    </row>
    <row r="1616" spans="1:60" x14ac:dyDescent="0.45">
      <c r="A1616" t="s">
        <v>639</v>
      </c>
      <c r="B1616" t="s">
        <v>30</v>
      </c>
      <c r="C1616" s="6">
        <v>44595.417361111111</v>
      </c>
      <c r="D1616" s="5">
        <v>56.3</v>
      </c>
      <c r="E1616" s="6">
        <v>44595.638194444444</v>
      </c>
      <c r="F1616">
        <v>182.65</v>
      </c>
      <c r="G1616" s="7">
        <v>2.2442000000000002</v>
      </c>
      <c r="H1616">
        <v>144907.51</v>
      </c>
      <c r="I1616" s="7">
        <v>2.2018</v>
      </c>
      <c r="J1616">
        <v>1168.981</v>
      </c>
      <c r="K1616">
        <v>65813.649999999994</v>
      </c>
      <c r="L1616">
        <v>3307636.4</v>
      </c>
      <c r="M1616">
        <v>319</v>
      </c>
      <c r="N1616">
        <v>454.26</v>
      </c>
      <c r="O1616" s="7">
        <v>-9.7999999999999997E-3</v>
      </c>
      <c r="P1616" s="7">
        <v>2.2442000000000002</v>
      </c>
      <c r="Q1616" t="s">
        <v>535</v>
      </c>
      <c r="S1616" s="2">
        <f t="shared" si="264"/>
        <v>44595</v>
      </c>
      <c r="T1616" t="s">
        <v>639</v>
      </c>
      <c r="U1616" s="5">
        <v>56.3</v>
      </c>
      <c r="V1616">
        <v>182.65</v>
      </c>
      <c r="W1616">
        <f t="shared" si="266"/>
        <v>13032771.850076744</v>
      </c>
      <c r="X1616">
        <f t="shared" si="261"/>
        <v>32581.92962519186</v>
      </c>
      <c r="Y1616">
        <f t="shared" si="262"/>
        <v>575</v>
      </c>
      <c r="Z1616">
        <f t="shared" si="263"/>
        <v>71277.287499999991</v>
      </c>
      <c r="AA1616" s="5" t="str">
        <f t="shared" si="265"/>
        <v/>
      </c>
      <c r="AB1616" s="24" t="str">
        <f>IFERROR(AA1616/MAX($J$3:AA1616)-1,"")</f>
        <v/>
      </c>
      <c r="AJ1616" s="6"/>
      <c r="AL1616" s="6"/>
      <c r="AN1616" s="7"/>
      <c r="AP1616" s="7"/>
      <c r="AU1616" s="6"/>
      <c r="AV1616" s="7"/>
      <c r="AW1616" s="6"/>
      <c r="AY1616" s="7"/>
      <c r="BA1616" s="7"/>
      <c r="BG1616" s="7"/>
      <c r="BH1616" s="7"/>
    </row>
    <row r="1617" spans="1:60" x14ac:dyDescent="0.45">
      <c r="A1617" t="s">
        <v>544</v>
      </c>
      <c r="B1617" t="s">
        <v>30</v>
      </c>
      <c r="C1617" s="6">
        <v>44595.423611111109</v>
      </c>
      <c r="D1617" s="5">
        <v>44.2</v>
      </c>
      <c r="E1617" s="6">
        <v>44595.638194444444</v>
      </c>
      <c r="F1617">
        <v>131.94999999999999</v>
      </c>
      <c r="G1617" s="7">
        <v>1.9853000000000001</v>
      </c>
      <c r="H1617">
        <v>128193.75</v>
      </c>
      <c r="I1617" s="7">
        <v>1.9454</v>
      </c>
      <c r="J1617">
        <v>1490.8240000000001</v>
      </c>
      <c r="K1617">
        <v>65894.44</v>
      </c>
      <c r="L1617">
        <v>3435830.15</v>
      </c>
      <c r="M1617">
        <v>310</v>
      </c>
      <c r="N1617">
        <v>413.53</v>
      </c>
      <c r="O1617" s="7">
        <v>-0.28389999999999999</v>
      </c>
      <c r="P1617" s="7">
        <v>1.9853000000000001</v>
      </c>
      <c r="Q1617" t="s">
        <v>535</v>
      </c>
      <c r="S1617" s="2">
        <f t="shared" si="264"/>
        <v>44595</v>
      </c>
      <c r="T1617" t="s">
        <v>544</v>
      </c>
      <c r="U1617" s="5">
        <v>44.2</v>
      </c>
      <c r="V1617">
        <v>131.94999999999999</v>
      </c>
      <c r="W1617">
        <f t="shared" si="266"/>
        <v>13032771.850076744</v>
      </c>
      <c r="X1617">
        <f t="shared" si="261"/>
        <v>32581.92962519186</v>
      </c>
      <c r="Y1617">
        <f t="shared" si="262"/>
        <v>725</v>
      </c>
      <c r="Z1617">
        <f t="shared" si="263"/>
        <v>62341.662499999991</v>
      </c>
      <c r="AA1617" s="5" t="str">
        <f t="shared" si="265"/>
        <v/>
      </c>
      <c r="AB1617" s="24" t="str">
        <f>IFERROR(AA1617/MAX($J$3:AA1617)-1,"")</f>
        <v/>
      </c>
      <c r="AJ1617" s="6"/>
      <c r="AL1617" s="6"/>
      <c r="AN1617" s="7"/>
      <c r="AP1617" s="7"/>
      <c r="AU1617" s="6"/>
      <c r="AV1617" s="7"/>
      <c r="AW1617" s="6"/>
      <c r="AY1617" s="7"/>
      <c r="BA1617" s="7"/>
      <c r="BG1617" s="7"/>
      <c r="BH1617" s="7"/>
    </row>
    <row r="1618" spans="1:60" x14ac:dyDescent="0.45">
      <c r="A1618" t="s">
        <v>640</v>
      </c>
      <c r="B1618" t="s">
        <v>30</v>
      </c>
      <c r="C1618" s="6">
        <v>44595.569444444445</v>
      </c>
      <c r="D1618" s="5">
        <v>168.4</v>
      </c>
      <c r="E1618" s="6">
        <v>44596.385416666664</v>
      </c>
      <c r="F1618">
        <v>220.3</v>
      </c>
      <c r="G1618" s="7">
        <v>0.30819999999999997</v>
      </c>
      <c r="H1618">
        <v>18188.36</v>
      </c>
      <c r="I1618" s="7">
        <v>0.28510000000000002</v>
      </c>
      <c r="J1618">
        <v>378.82170000000002</v>
      </c>
      <c r="K1618">
        <v>63793.56</v>
      </c>
      <c r="L1618">
        <v>2776901.26</v>
      </c>
      <c r="M1618">
        <v>112</v>
      </c>
      <c r="N1618">
        <v>162.4</v>
      </c>
      <c r="O1618" s="7">
        <v>-0.1191</v>
      </c>
      <c r="P1618" s="7">
        <v>0.3836</v>
      </c>
      <c r="Q1618" t="s">
        <v>535</v>
      </c>
      <c r="S1618" s="2">
        <f t="shared" si="264"/>
        <v>44595</v>
      </c>
      <c r="T1618" t="s">
        <v>640</v>
      </c>
      <c r="U1618" s="5">
        <v>168.4</v>
      </c>
      <c r="V1618">
        <v>220.3</v>
      </c>
      <c r="W1618">
        <f t="shared" si="266"/>
        <v>13032771.850076744</v>
      </c>
      <c r="X1618">
        <f t="shared" si="261"/>
        <v>32581.92962519186</v>
      </c>
      <c r="Y1618">
        <f t="shared" si="262"/>
        <v>200</v>
      </c>
      <c r="Z1618">
        <f t="shared" si="263"/>
        <v>9602.6</v>
      </c>
      <c r="AA1618" s="5" t="str">
        <f t="shared" si="265"/>
        <v/>
      </c>
      <c r="AB1618" s="24" t="str">
        <f>IFERROR(AA1618/MAX($J$3:AA1618)-1,"")</f>
        <v/>
      </c>
      <c r="AJ1618" s="6"/>
      <c r="AL1618" s="6"/>
      <c r="AN1618" s="7"/>
      <c r="AP1618" s="7"/>
      <c r="AU1618" s="6"/>
      <c r="AV1618" s="7"/>
      <c r="AW1618" s="6"/>
      <c r="AY1618" s="7"/>
      <c r="BA1618" s="7"/>
      <c r="BG1618" s="7"/>
      <c r="BH1618" s="7"/>
    </row>
    <row r="1619" spans="1:60" x14ac:dyDescent="0.45">
      <c r="A1619" t="s">
        <v>1035</v>
      </c>
      <c r="B1619" t="s">
        <v>30</v>
      </c>
      <c r="C1619" s="6">
        <v>44595.59375</v>
      </c>
      <c r="D1619" s="5">
        <v>191.05</v>
      </c>
      <c r="E1619" s="6">
        <v>44596.385416666664</v>
      </c>
      <c r="F1619">
        <v>248</v>
      </c>
      <c r="G1619" s="7">
        <v>0.29809999999999998</v>
      </c>
      <c r="H1619">
        <v>17540.740000000002</v>
      </c>
      <c r="I1619" s="7">
        <v>0.27510000000000001</v>
      </c>
      <c r="J1619">
        <v>333.7312</v>
      </c>
      <c r="K1619">
        <v>63759.34</v>
      </c>
      <c r="L1619">
        <v>2794442.01</v>
      </c>
      <c r="M1619">
        <v>77</v>
      </c>
      <c r="N1619">
        <v>227.8</v>
      </c>
      <c r="O1619" s="7">
        <v>-0.10340000000000001</v>
      </c>
      <c r="P1619" s="7">
        <v>0.36720000000000003</v>
      </c>
      <c r="Q1619" t="s">
        <v>535</v>
      </c>
      <c r="S1619" s="2">
        <f t="shared" si="264"/>
        <v>44595</v>
      </c>
      <c r="T1619" t="s">
        <v>1035</v>
      </c>
      <c r="U1619" s="5">
        <v>191.05</v>
      </c>
      <c r="V1619">
        <v>248</v>
      </c>
      <c r="W1619">
        <f t="shared" si="266"/>
        <v>13032771.850076744</v>
      </c>
      <c r="X1619">
        <f t="shared" si="261"/>
        <v>32581.92962519186</v>
      </c>
      <c r="Y1619">
        <f t="shared" si="262"/>
        <v>175</v>
      </c>
      <c r="Z1619">
        <f t="shared" si="263"/>
        <v>9197.9124999999967</v>
      </c>
      <c r="AA1619" s="5">
        <f t="shared" si="265"/>
        <v>13185191.312576745</v>
      </c>
      <c r="AB1619" s="24">
        <f>IFERROR(AA1619/MAX($J$3:AA1619)-1,"")</f>
        <v>0</v>
      </c>
      <c r="AJ1619" s="6"/>
      <c r="AL1619" s="6"/>
      <c r="AN1619" s="7"/>
      <c r="AP1619" s="7"/>
      <c r="AU1619" s="6"/>
      <c r="AV1619" s="7"/>
      <c r="AW1619" s="6"/>
      <c r="AY1619" s="7"/>
      <c r="BA1619" s="7"/>
      <c r="BG1619" s="7"/>
      <c r="BH1619" s="7"/>
    </row>
    <row r="1620" spans="1:60" x14ac:dyDescent="0.45">
      <c r="A1620" t="s">
        <v>609</v>
      </c>
      <c r="B1620" t="s">
        <v>30</v>
      </c>
      <c r="C1620" s="6">
        <v>44599.458333333336</v>
      </c>
      <c r="D1620" s="5">
        <v>123.05</v>
      </c>
      <c r="E1620" s="6">
        <v>44600.385416666664</v>
      </c>
      <c r="F1620">
        <v>159.4</v>
      </c>
      <c r="G1620" s="7">
        <v>0.2954</v>
      </c>
      <c r="H1620">
        <v>18303.25</v>
      </c>
      <c r="I1620" s="7">
        <v>0.27250000000000002</v>
      </c>
      <c r="J1620">
        <v>545.95000000000005</v>
      </c>
      <c r="K1620">
        <v>67179.149999999994</v>
      </c>
      <c r="L1620">
        <v>3454133.4</v>
      </c>
      <c r="M1620">
        <v>272</v>
      </c>
      <c r="N1620">
        <v>67.290000000000006</v>
      </c>
      <c r="O1620" s="7">
        <v>-4.3900000000000002E-2</v>
      </c>
      <c r="P1620" s="7">
        <v>1.4038999999999999</v>
      </c>
      <c r="Q1620" t="s">
        <v>535</v>
      </c>
      <c r="S1620" s="2">
        <f t="shared" si="264"/>
        <v>44599</v>
      </c>
      <c r="T1620" t="s">
        <v>609</v>
      </c>
      <c r="U1620" s="5">
        <v>123.05</v>
      </c>
      <c r="V1620">
        <v>159.4</v>
      </c>
      <c r="W1620">
        <f t="shared" si="266"/>
        <v>13185191.312576745</v>
      </c>
      <c r="X1620">
        <f t="shared" si="261"/>
        <v>32962.978281441865</v>
      </c>
      <c r="Y1620">
        <f t="shared" si="262"/>
        <v>275</v>
      </c>
      <c r="Z1620">
        <f t="shared" si="263"/>
        <v>9219.5125000000025</v>
      </c>
      <c r="AA1620" s="5" t="str">
        <f t="shared" si="265"/>
        <v/>
      </c>
      <c r="AB1620" s="24" t="str">
        <f>IFERROR(AA1620/MAX($J$3:AA1620)-1,"")</f>
        <v/>
      </c>
      <c r="AJ1620" s="6"/>
      <c r="AL1620" s="6"/>
      <c r="AN1620" s="7"/>
      <c r="AP1620" s="7"/>
      <c r="AU1620" s="6"/>
      <c r="AV1620" s="7"/>
      <c r="AW1620" s="6"/>
      <c r="AY1620" s="7"/>
      <c r="BA1620" s="7"/>
      <c r="BG1620" s="7"/>
      <c r="BH1620" s="7"/>
    </row>
    <row r="1621" spans="1:60" x14ac:dyDescent="0.45">
      <c r="A1621" t="s">
        <v>608</v>
      </c>
      <c r="B1621" t="s">
        <v>30</v>
      </c>
      <c r="C1621" s="6">
        <v>44599.470833333333</v>
      </c>
      <c r="D1621" s="5">
        <v>132.6</v>
      </c>
      <c r="E1621" s="6">
        <v>44600.385416666664</v>
      </c>
      <c r="F1621">
        <v>133.4</v>
      </c>
      <c r="G1621" s="7">
        <v>6.0000000000000001E-3</v>
      </c>
      <c r="H1621">
        <v>-943.17</v>
      </c>
      <c r="I1621" s="7">
        <v>-1.4E-2</v>
      </c>
      <c r="J1621">
        <v>507.08080000000001</v>
      </c>
      <c r="K1621">
        <v>67238.91</v>
      </c>
      <c r="L1621">
        <v>3453190.23</v>
      </c>
      <c r="M1621">
        <v>254</v>
      </c>
      <c r="N1621">
        <v>-3.71</v>
      </c>
      <c r="O1621" s="7">
        <v>-0.12520000000000001</v>
      </c>
      <c r="P1621" s="7">
        <v>0.96909999999999996</v>
      </c>
      <c r="Q1621" t="s">
        <v>535</v>
      </c>
      <c r="S1621" s="2">
        <f t="shared" si="264"/>
        <v>44599</v>
      </c>
      <c r="T1621" t="s">
        <v>608</v>
      </c>
      <c r="U1621" s="5">
        <v>132.6</v>
      </c>
      <c r="V1621">
        <v>133.4</v>
      </c>
      <c r="W1621">
        <f t="shared" si="266"/>
        <v>13185191.312576745</v>
      </c>
      <c r="X1621">
        <f t="shared" si="261"/>
        <v>32962.978281441865</v>
      </c>
      <c r="Y1621">
        <f t="shared" si="262"/>
        <v>250</v>
      </c>
      <c r="Z1621">
        <f t="shared" si="263"/>
        <v>-464.99999999999631</v>
      </c>
      <c r="AA1621" s="5" t="str">
        <f t="shared" si="265"/>
        <v/>
      </c>
      <c r="AB1621" s="24" t="str">
        <f>IFERROR(AA1621/MAX($J$3:AA1621)-1,"")</f>
        <v/>
      </c>
      <c r="AJ1621" s="6"/>
      <c r="AL1621" s="6"/>
      <c r="AN1621" s="7"/>
      <c r="AP1621" s="7"/>
      <c r="AU1621" s="6"/>
      <c r="AV1621" s="7"/>
      <c r="AW1621" s="6"/>
      <c r="AY1621" s="7"/>
      <c r="BA1621" s="7"/>
      <c r="BG1621" s="7"/>
      <c r="BH1621" s="7"/>
    </row>
    <row r="1622" spans="1:60" x14ac:dyDescent="0.45">
      <c r="A1622" t="s">
        <v>608</v>
      </c>
      <c r="B1622" t="s">
        <v>30</v>
      </c>
      <c r="C1622" s="6">
        <v>44599.520833333336</v>
      </c>
      <c r="D1622" s="5">
        <v>128.6</v>
      </c>
      <c r="E1622" s="6">
        <v>44600.385416666664</v>
      </c>
      <c r="F1622">
        <v>133.4</v>
      </c>
      <c r="G1622" s="7">
        <v>3.73E-2</v>
      </c>
      <c r="H1622">
        <v>1084.44</v>
      </c>
      <c r="I1622" s="7">
        <v>1.7000000000000001E-2</v>
      </c>
      <c r="J1622">
        <v>497.4511</v>
      </c>
      <c r="K1622">
        <v>63972.21</v>
      </c>
      <c r="L1622">
        <v>2795526.45</v>
      </c>
      <c r="M1622">
        <v>182</v>
      </c>
      <c r="N1622">
        <v>5.96</v>
      </c>
      <c r="O1622" s="7">
        <v>-9.8000000000000004E-2</v>
      </c>
      <c r="P1622" s="7">
        <v>1.0303</v>
      </c>
      <c r="Q1622" t="s">
        <v>535</v>
      </c>
      <c r="S1622" s="2">
        <f t="shared" si="264"/>
        <v>44599</v>
      </c>
      <c r="T1622" t="s">
        <v>608</v>
      </c>
      <c r="U1622" s="5">
        <v>128.6</v>
      </c>
      <c r="V1622">
        <v>133.4</v>
      </c>
      <c r="W1622">
        <f t="shared" si="266"/>
        <v>13185191.312576745</v>
      </c>
      <c r="X1622">
        <f t="shared" si="261"/>
        <v>32962.978281441865</v>
      </c>
      <c r="Y1622">
        <f t="shared" si="262"/>
        <v>250</v>
      </c>
      <c r="Z1622">
        <f t="shared" si="263"/>
        <v>545.00000000000171</v>
      </c>
      <c r="AA1622" s="5" t="str">
        <f t="shared" si="265"/>
        <v/>
      </c>
      <c r="AB1622" s="24" t="str">
        <f>IFERROR(AA1622/MAX($J$3:AA1622)-1,"")</f>
        <v/>
      </c>
      <c r="AJ1622" s="6"/>
      <c r="AL1622" s="6"/>
      <c r="AN1622" s="7"/>
      <c r="AP1622" s="7"/>
      <c r="AU1622" s="6"/>
      <c r="AV1622" s="7"/>
      <c r="AW1622" s="6"/>
      <c r="AY1622" s="7"/>
      <c r="BA1622" s="7"/>
      <c r="BG1622" s="7"/>
      <c r="BH1622" s="7"/>
    </row>
    <row r="1623" spans="1:60" x14ac:dyDescent="0.45">
      <c r="A1623" t="s">
        <v>609</v>
      </c>
      <c r="B1623" t="s">
        <v>30</v>
      </c>
      <c r="C1623" s="6">
        <v>44599.529861111114</v>
      </c>
      <c r="D1623" s="5">
        <v>142.05000000000001</v>
      </c>
      <c r="E1623" s="6">
        <v>44600.385416666664</v>
      </c>
      <c r="F1623">
        <v>159.4</v>
      </c>
      <c r="G1623" s="7">
        <v>0.1221</v>
      </c>
      <c r="H1623">
        <v>6454.71</v>
      </c>
      <c r="I1623" s="7">
        <v>0.1009</v>
      </c>
      <c r="J1623">
        <v>450.26069999999999</v>
      </c>
      <c r="K1623">
        <v>63959.54</v>
      </c>
      <c r="L1623">
        <v>2801981.16</v>
      </c>
      <c r="M1623">
        <v>169</v>
      </c>
      <c r="N1623">
        <v>38.19</v>
      </c>
      <c r="O1623" s="7">
        <v>-2.53E-2</v>
      </c>
      <c r="P1623" s="7">
        <v>1.0824</v>
      </c>
      <c r="Q1623" t="s">
        <v>535</v>
      </c>
      <c r="S1623" s="2">
        <f t="shared" si="264"/>
        <v>44599</v>
      </c>
      <c r="T1623" t="s">
        <v>609</v>
      </c>
      <c r="U1623" s="5">
        <v>142.05000000000001</v>
      </c>
      <c r="V1623">
        <v>159.4</v>
      </c>
      <c r="W1623">
        <f t="shared" si="266"/>
        <v>13185191.312576745</v>
      </c>
      <c r="X1623">
        <f t="shared" si="261"/>
        <v>32962.978281441865</v>
      </c>
      <c r="Y1623">
        <f t="shared" si="262"/>
        <v>225</v>
      </c>
      <c r="Z1623">
        <f t="shared" si="263"/>
        <v>3225.4874999999993</v>
      </c>
      <c r="AA1623" s="5">
        <f t="shared" si="265"/>
        <v>13197716.312576745</v>
      </c>
      <c r="AB1623" s="24">
        <f>IFERROR(AA1623/MAX($J$3:AA1623)-1,"")</f>
        <v>0</v>
      </c>
      <c r="AJ1623" s="6"/>
      <c r="AL1623" s="6"/>
      <c r="AN1623" s="7"/>
      <c r="AP1623" s="7"/>
      <c r="AU1623" s="6"/>
      <c r="AV1623" s="7"/>
      <c r="AW1623" s="6"/>
      <c r="AY1623" s="7"/>
      <c r="BA1623" s="7"/>
      <c r="BG1623" s="7"/>
      <c r="BH1623" s="7"/>
    </row>
    <row r="1624" spans="1:60" x14ac:dyDescent="0.45">
      <c r="A1624" t="s">
        <v>548</v>
      </c>
      <c r="B1624" t="s">
        <v>30</v>
      </c>
      <c r="C1624" s="6">
        <v>44600.440972222219</v>
      </c>
      <c r="D1624" s="5">
        <v>122.25</v>
      </c>
      <c r="E1624" s="6">
        <v>44601.385416666664</v>
      </c>
      <c r="F1624">
        <v>15.25</v>
      </c>
      <c r="G1624" s="7">
        <v>-0.87529999999999997</v>
      </c>
      <c r="H1624">
        <v>-59631.47</v>
      </c>
      <c r="I1624" s="7">
        <v>-0.88649999999999995</v>
      </c>
      <c r="J1624">
        <v>550.23270000000002</v>
      </c>
      <c r="K1624">
        <v>67265.95</v>
      </c>
      <c r="L1624">
        <v>3393558.75</v>
      </c>
      <c r="M1624">
        <v>297</v>
      </c>
      <c r="N1624">
        <v>-200.78</v>
      </c>
      <c r="O1624" s="7">
        <v>-0.87529999999999997</v>
      </c>
      <c r="P1624" s="7">
        <v>0.2389</v>
      </c>
      <c r="Q1624" t="s">
        <v>535</v>
      </c>
      <c r="S1624" s="2">
        <f t="shared" si="264"/>
        <v>44600</v>
      </c>
      <c r="T1624" t="s">
        <v>548</v>
      </c>
      <c r="U1624" s="5">
        <v>122.25</v>
      </c>
      <c r="V1624">
        <v>15.25</v>
      </c>
      <c r="W1624">
        <f t="shared" si="266"/>
        <v>13197716.312576745</v>
      </c>
      <c r="X1624">
        <f t="shared" si="261"/>
        <v>32994.290781441865</v>
      </c>
      <c r="Y1624">
        <f t="shared" si="262"/>
        <v>275</v>
      </c>
      <c r="Z1624">
        <f t="shared" si="263"/>
        <v>-29803.125</v>
      </c>
      <c r="AA1624" s="5" t="str">
        <f t="shared" si="265"/>
        <v/>
      </c>
      <c r="AB1624" s="24" t="str">
        <f>IFERROR(AA1624/MAX($J$3:AA1624)-1,"")</f>
        <v/>
      </c>
      <c r="AJ1624" s="6"/>
      <c r="AL1624" s="6"/>
      <c r="AN1624" s="7"/>
      <c r="AP1624" s="7"/>
      <c r="AU1624" s="6"/>
      <c r="AV1624" s="7"/>
      <c r="AW1624" s="6"/>
      <c r="AY1624" s="7"/>
      <c r="BA1624" s="7"/>
      <c r="BG1624" s="7"/>
      <c r="BH1624" s="7"/>
    </row>
    <row r="1625" spans="1:60" x14ac:dyDescent="0.45">
      <c r="A1625" t="s">
        <v>549</v>
      </c>
      <c r="B1625" t="s">
        <v>30</v>
      </c>
      <c r="C1625" s="6">
        <v>44600.45416666667</v>
      </c>
      <c r="D1625" s="5">
        <v>116.35</v>
      </c>
      <c r="E1625" s="6">
        <v>44601.385416666664</v>
      </c>
      <c r="F1625">
        <v>11.85</v>
      </c>
      <c r="G1625" s="7">
        <v>-0.8982</v>
      </c>
      <c r="H1625">
        <v>-61168.31</v>
      </c>
      <c r="I1625" s="7">
        <v>-0.90920000000000001</v>
      </c>
      <c r="J1625">
        <v>578.24879999999996</v>
      </c>
      <c r="K1625">
        <v>67279.240000000005</v>
      </c>
      <c r="L1625">
        <v>3332390.44</v>
      </c>
      <c r="M1625">
        <v>278</v>
      </c>
      <c r="N1625">
        <v>-220.03</v>
      </c>
      <c r="O1625" s="7">
        <v>-0.8982</v>
      </c>
      <c r="P1625" s="7">
        <v>8.5900000000000004E-2</v>
      </c>
      <c r="Q1625" t="s">
        <v>535</v>
      </c>
      <c r="S1625" s="2">
        <f t="shared" si="264"/>
        <v>44600</v>
      </c>
      <c r="T1625" t="s">
        <v>549</v>
      </c>
      <c r="U1625" s="5">
        <v>116.35</v>
      </c>
      <c r="V1625">
        <v>11.85</v>
      </c>
      <c r="W1625">
        <f t="shared" si="266"/>
        <v>13197716.312576745</v>
      </c>
      <c r="X1625">
        <f t="shared" si="261"/>
        <v>32994.290781441865</v>
      </c>
      <c r="Y1625">
        <f t="shared" si="262"/>
        <v>275</v>
      </c>
      <c r="Z1625">
        <f t="shared" si="263"/>
        <v>-29090.05</v>
      </c>
      <c r="AA1625" s="5" t="str">
        <f t="shared" si="265"/>
        <v/>
      </c>
      <c r="AB1625" s="24" t="str">
        <f>IFERROR(AA1625/MAX($J$3:AA1625)-1,"")</f>
        <v/>
      </c>
      <c r="AJ1625" s="6"/>
      <c r="AL1625" s="6"/>
      <c r="AN1625" s="7"/>
      <c r="AP1625" s="7"/>
      <c r="AU1625" s="6"/>
      <c r="AV1625" s="7"/>
      <c r="AW1625" s="6"/>
      <c r="AY1625" s="7"/>
      <c r="BA1625" s="7"/>
      <c r="BG1625" s="7"/>
      <c r="BH1625" s="7"/>
    </row>
    <row r="1626" spans="1:60" x14ac:dyDescent="0.45">
      <c r="A1626" t="s">
        <v>558</v>
      </c>
      <c r="B1626" t="s">
        <v>30</v>
      </c>
      <c r="C1626" s="6">
        <v>44600.546527777777</v>
      </c>
      <c r="D1626" s="5">
        <v>110</v>
      </c>
      <c r="E1626" s="6">
        <v>44601.385416666664</v>
      </c>
      <c r="F1626">
        <v>20.8</v>
      </c>
      <c r="G1626" s="7">
        <v>-0.81089999999999995</v>
      </c>
      <c r="H1626">
        <v>-52667.35</v>
      </c>
      <c r="I1626" s="7">
        <v>-0.82279999999999998</v>
      </c>
      <c r="J1626">
        <v>581.90830000000005</v>
      </c>
      <c r="K1626">
        <v>64009.91</v>
      </c>
      <c r="L1626">
        <v>2749313.81</v>
      </c>
      <c r="M1626">
        <v>145</v>
      </c>
      <c r="N1626">
        <v>-363.22</v>
      </c>
      <c r="O1626" s="7">
        <v>-0.81089999999999995</v>
      </c>
      <c r="P1626" s="7">
        <v>0.1673</v>
      </c>
      <c r="Q1626" t="s">
        <v>535</v>
      </c>
      <c r="S1626" s="2">
        <f t="shared" si="264"/>
        <v>44600</v>
      </c>
      <c r="T1626" t="s">
        <v>558</v>
      </c>
      <c r="U1626" s="5">
        <v>110</v>
      </c>
      <c r="V1626">
        <v>20.8</v>
      </c>
      <c r="W1626">
        <f t="shared" si="266"/>
        <v>13197716.312576745</v>
      </c>
      <c r="X1626">
        <f t="shared" si="261"/>
        <v>32994.290781441865</v>
      </c>
      <c r="Y1626">
        <f t="shared" si="262"/>
        <v>300</v>
      </c>
      <c r="Z1626">
        <f t="shared" si="263"/>
        <v>-27152.399999999998</v>
      </c>
      <c r="AA1626" s="5">
        <f t="shared" si="265"/>
        <v>13111670.737576745</v>
      </c>
      <c r="AB1626" s="24">
        <f>IFERROR(AA1626/MAX($J$3:AA1626)-1,"")</f>
        <v>-6.5197321235039851E-3</v>
      </c>
      <c r="AJ1626" s="6"/>
      <c r="AL1626" s="6"/>
      <c r="AN1626" s="7"/>
      <c r="AP1626" s="7"/>
      <c r="AU1626" s="6"/>
      <c r="AV1626" s="7"/>
      <c r="AW1626" s="6"/>
      <c r="AY1626" s="7"/>
      <c r="BA1626" s="7"/>
      <c r="BG1626" s="7"/>
      <c r="BH1626" s="7"/>
    </row>
    <row r="1627" spans="1:60" x14ac:dyDescent="0.45">
      <c r="A1627" t="s">
        <v>656</v>
      </c>
      <c r="B1627" t="s">
        <v>30</v>
      </c>
      <c r="C1627" s="6">
        <v>44601.416666666664</v>
      </c>
      <c r="D1627" s="5">
        <v>86.8</v>
      </c>
      <c r="E1627" s="6">
        <v>44602.385416666664</v>
      </c>
      <c r="F1627">
        <v>131</v>
      </c>
      <c r="G1627" s="7">
        <v>0.50919999999999999</v>
      </c>
      <c r="H1627">
        <v>32272.68</v>
      </c>
      <c r="I1627" s="7">
        <v>0.48409999999999997</v>
      </c>
      <c r="J1627">
        <v>767.99480000000005</v>
      </c>
      <c r="K1627">
        <v>66661.95</v>
      </c>
      <c r="L1627">
        <v>3364663.12</v>
      </c>
      <c r="M1627">
        <v>332</v>
      </c>
      <c r="N1627">
        <v>97.21</v>
      </c>
      <c r="O1627" s="7">
        <v>-0.33929999999999999</v>
      </c>
      <c r="P1627" s="7">
        <v>0.54379999999999995</v>
      </c>
      <c r="Q1627" t="s">
        <v>535</v>
      </c>
      <c r="S1627" s="2">
        <f t="shared" si="264"/>
        <v>44601</v>
      </c>
      <c r="T1627" t="s">
        <v>656</v>
      </c>
      <c r="U1627" s="5">
        <v>86.8</v>
      </c>
      <c r="V1627">
        <v>131</v>
      </c>
      <c r="W1627">
        <f t="shared" si="266"/>
        <v>13111670.737576745</v>
      </c>
      <c r="X1627">
        <f t="shared" si="261"/>
        <v>32779.176843941867</v>
      </c>
      <c r="Y1627">
        <f t="shared" si="262"/>
        <v>375</v>
      </c>
      <c r="Z1627">
        <f t="shared" si="263"/>
        <v>15758.250000000002</v>
      </c>
      <c r="AA1627" s="5" t="str">
        <f t="shared" si="265"/>
        <v/>
      </c>
      <c r="AB1627" s="24" t="str">
        <f>IFERROR(AA1627/MAX($J$3:AA1627)-1,"")</f>
        <v/>
      </c>
      <c r="AJ1627" s="6"/>
      <c r="AL1627" s="6"/>
      <c r="AN1627" s="7"/>
      <c r="AP1627" s="7"/>
      <c r="AU1627" s="6"/>
      <c r="AV1627" s="7"/>
      <c r="AW1627" s="6"/>
      <c r="AY1627" s="7"/>
      <c r="BA1627" s="7"/>
      <c r="BG1627" s="7"/>
      <c r="BH1627" s="7"/>
    </row>
    <row r="1628" spans="1:60" x14ac:dyDescent="0.45">
      <c r="A1628" t="s">
        <v>657</v>
      </c>
      <c r="B1628" t="s">
        <v>30</v>
      </c>
      <c r="C1628" s="6">
        <v>44601.42291666667</v>
      </c>
      <c r="D1628" s="5">
        <v>64.099999999999994</v>
      </c>
      <c r="E1628" s="6">
        <v>44602.385416666664</v>
      </c>
      <c r="F1628">
        <v>92.6</v>
      </c>
      <c r="G1628" s="7">
        <v>0.4446</v>
      </c>
      <c r="H1628">
        <v>28009.22</v>
      </c>
      <c r="I1628" s="7">
        <v>0.42020000000000002</v>
      </c>
      <c r="J1628">
        <v>1039.9590000000001</v>
      </c>
      <c r="K1628">
        <v>66661.37</v>
      </c>
      <c r="L1628">
        <v>3392672.34</v>
      </c>
      <c r="M1628">
        <v>323</v>
      </c>
      <c r="N1628">
        <v>86.72</v>
      </c>
      <c r="O1628" s="7">
        <v>-0.4002</v>
      </c>
      <c r="P1628" s="7">
        <v>0.94540000000000002</v>
      </c>
      <c r="Q1628" t="s">
        <v>535</v>
      </c>
      <c r="S1628" s="2">
        <f t="shared" si="264"/>
        <v>44601</v>
      </c>
      <c r="T1628" t="s">
        <v>657</v>
      </c>
      <c r="U1628" s="5">
        <v>64.099999999999994</v>
      </c>
      <c r="V1628">
        <v>92.6</v>
      </c>
      <c r="W1628">
        <f t="shared" si="266"/>
        <v>13111670.737576745</v>
      </c>
      <c r="X1628">
        <f t="shared" si="261"/>
        <v>32779.176843941867</v>
      </c>
      <c r="Y1628">
        <f t="shared" si="262"/>
        <v>500</v>
      </c>
      <c r="Z1628">
        <f t="shared" si="263"/>
        <v>13466.499999999996</v>
      </c>
      <c r="AA1628" s="5" t="str">
        <f t="shared" si="265"/>
        <v/>
      </c>
      <c r="AB1628" s="24" t="str">
        <f>IFERROR(AA1628/MAX($J$3:AA1628)-1,"")</f>
        <v/>
      </c>
      <c r="AJ1628" s="6"/>
      <c r="AL1628" s="6"/>
      <c r="AN1628" s="7"/>
      <c r="AP1628" s="7"/>
      <c r="AU1628" s="6"/>
      <c r="AV1628" s="7"/>
      <c r="AW1628" s="6"/>
      <c r="AY1628" s="7"/>
      <c r="BA1628" s="7"/>
      <c r="BG1628" s="7"/>
      <c r="BH1628" s="7"/>
    </row>
    <row r="1629" spans="1:60" x14ac:dyDescent="0.45">
      <c r="A1629" t="s">
        <v>657</v>
      </c>
      <c r="B1629" t="s">
        <v>30</v>
      </c>
      <c r="C1629" s="6">
        <v>44601.586805555555</v>
      </c>
      <c r="D1629" s="5">
        <v>62.15</v>
      </c>
      <c r="E1629" s="6">
        <v>44602.385416666664</v>
      </c>
      <c r="F1629">
        <v>92.6</v>
      </c>
      <c r="G1629" s="7">
        <v>0.4899</v>
      </c>
      <c r="H1629">
        <v>29644.98</v>
      </c>
      <c r="I1629" s="7">
        <v>0.46500000000000002</v>
      </c>
      <c r="J1629">
        <v>1025.6890000000001</v>
      </c>
      <c r="K1629">
        <v>63746.57</v>
      </c>
      <c r="L1629">
        <v>2778958.79</v>
      </c>
      <c r="M1629">
        <v>87</v>
      </c>
      <c r="N1629">
        <v>340.75</v>
      </c>
      <c r="O1629" s="7">
        <v>-0.1842</v>
      </c>
      <c r="P1629" s="7">
        <v>1.0064</v>
      </c>
      <c r="Q1629" t="s">
        <v>535</v>
      </c>
      <c r="S1629" s="2">
        <f t="shared" si="264"/>
        <v>44601</v>
      </c>
      <c r="T1629" t="s">
        <v>657</v>
      </c>
      <c r="U1629" s="5">
        <v>62.15</v>
      </c>
      <c r="V1629">
        <v>92.6</v>
      </c>
      <c r="W1629">
        <f t="shared" si="266"/>
        <v>13111670.737576745</v>
      </c>
      <c r="X1629">
        <f t="shared" si="261"/>
        <v>32779.176843941867</v>
      </c>
      <c r="Y1629">
        <f t="shared" si="262"/>
        <v>525</v>
      </c>
      <c r="Z1629">
        <f t="shared" si="263"/>
        <v>15173.812499999998</v>
      </c>
      <c r="AA1629" s="5">
        <f t="shared" si="265"/>
        <v>13156069.300076745</v>
      </c>
      <c r="AB1629" s="24">
        <f>IFERROR(AA1629/MAX($J$3:AA1629)-1,"")</f>
        <v>-3.1556226481631588E-3</v>
      </c>
      <c r="AJ1629" s="6"/>
      <c r="AL1629" s="6"/>
      <c r="AN1629" s="7"/>
      <c r="AP1629" s="7"/>
      <c r="AU1629" s="6"/>
      <c r="AV1629" s="7"/>
      <c r="AW1629" s="6"/>
      <c r="AY1629" s="7"/>
      <c r="BA1629" s="7"/>
      <c r="BG1629" s="7"/>
      <c r="BH1629" s="7"/>
    </row>
    <row r="1630" spans="1:60" x14ac:dyDescent="0.45">
      <c r="A1630" t="s">
        <v>547</v>
      </c>
      <c r="B1630" t="s">
        <v>30</v>
      </c>
      <c r="C1630" s="6">
        <v>44602.416666666664</v>
      </c>
      <c r="D1630" s="5">
        <v>54.7</v>
      </c>
      <c r="E1630" s="6">
        <v>44602.638194444444</v>
      </c>
      <c r="F1630">
        <v>0.05</v>
      </c>
      <c r="G1630" s="7">
        <v>-0.99909999999999999</v>
      </c>
      <c r="H1630">
        <v>-67572.399999999994</v>
      </c>
      <c r="I1630" s="7">
        <v>-1.0091000000000001</v>
      </c>
      <c r="J1630">
        <v>1224.193</v>
      </c>
      <c r="K1630">
        <v>66963.37</v>
      </c>
      <c r="L1630">
        <v>3325099.94</v>
      </c>
      <c r="M1630">
        <v>320</v>
      </c>
      <c r="N1630">
        <v>-211.16</v>
      </c>
      <c r="O1630" s="7">
        <v>-0.99909999999999999</v>
      </c>
      <c r="P1630" s="7">
        <v>0.14899999999999999</v>
      </c>
      <c r="Q1630" t="s">
        <v>535</v>
      </c>
      <c r="S1630" s="2">
        <f t="shared" si="264"/>
        <v>44602</v>
      </c>
      <c r="T1630" t="s">
        <v>547</v>
      </c>
      <c r="U1630" s="5">
        <v>54.7</v>
      </c>
      <c r="V1630">
        <v>0.05</v>
      </c>
      <c r="W1630">
        <f t="shared" si="266"/>
        <v>13156069.300076745</v>
      </c>
      <c r="X1630">
        <f t="shared" si="261"/>
        <v>32890.173250191867</v>
      </c>
      <c r="Y1630">
        <f t="shared" si="262"/>
        <v>600</v>
      </c>
      <c r="Z1630">
        <f t="shared" si="263"/>
        <v>-33118.5</v>
      </c>
      <c r="AA1630" s="5" t="str">
        <f t="shared" si="265"/>
        <v/>
      </c>
      <c r="AB1630" s="24" t="str">
        <f>IFERROR(AA1630/MAX($J$3:AA1630)-1,"")</f>
        <v/>
      </c>
      <c r="AJ1630" s="6"/>
      <c r="AL1630" s="6"/>
      <c r="AN1630" s="7"/>
      <c r="AP1630" s="7"/>
      <c r="AU1630" s="6"/>
      <c r="AV1630" s="7"/>
      <c r="AW1630" s="6"/>
      <c r="AY1630" s="7"/>
      <c r="BA1630" s="7"/>
      <c r="BG1630" s="7"/>
      <c r="BH1630" s="7"/>
    </row>
    <row r="1631" spans="1:60" x14ac:dyDescent="0.45">
      <c r="A1631" t="s">
        <v>617</v>
      </c>
      <c r="B1631" t="s">
        <v>30</v>
      </c>
      <c r="C1631" s="6">
        <v>44602.48541666667</v>
      </c>
      <c r="D1631" s="5">
        <v>35.4</v>
      </c>
      <c r="E1631" s="6">
        <v>44602.638194444444</v>
      </c>
      <c r="F1631">
        <v>9.4</v>
      </c>
      <c r="G1631" s="7">
        <v>-0.73450000000000004</v>
      </c>
      <c r="H1631">
        <v>-49802.73</v>
      </c>
      <c r="I1631" s="7">
        <v>-0.74709999999999999</v>
      </c>
      <c r="J1631">
        <v>1883.0429999999999</v>
      </c>
      <c r="K1631">
        <v>66659.73</v>
      </c>
      <c r="L1631">
        <v>3275297.21</v>
      </c>
      <c r="M1631">
        <v>221</v>
      </c>
      <c r="N1631">
        <v>-225.35</v>
      </c>
      <c r="O1631" s="7">
        <v>-0.84460000000000002</v>
      </c>
      <c r="P1631" s="7">
        <v>0.23730000000000001</v>
      </c>
      <c r="Q1631" t="s">
        <v>535</v>
      </c>
      <c r="S1631" s="2">
        <f t="shared" si="264"/>
        <v>44602</v>
      </c>
      <c r="T1631" t="s">
        <v>617</v>
      </c>
      <c r="U1631" s="5">
        <v>35.4</v>
      </c>
      <c r="V1631">
        <v>9.4</v>
      </c>
      <c r="W1631">
        <f t="shared" si="266"/>
        <v>13156069.300076745</v>
      </c>
      <c r="X1631">
        <f t="shared" si="261"/>
        <v>32890.173250191867</v>
      </c>
      <c r="Y1631">
        <f t="shared" si="262"/>
        <v>925</v>
      </c>
      <c r="Z1631">
        <f t="shared" si="263"/>
        <v>-24464.399999999998</v>
      </c>
      <c r="AA1631" s="5" t="str">
        <f t="shared" si="265"/>
        <v/>
      </c>
      <c r="AB1631" s="24" t="str">
        <f>IFERROR(AA1631/MAX($J$3:AA1631)-1,"")</f>
        <v/>
      </c>
      <c r="AJ1631" s="6"/>
      <c r="AL1631" s="6"/>
      <c r="AN1631" s="7"/>
      <c r="AP1631" s="7"/>
      <c r="AU1631" s="6"/>
      <c r="AV1631" s="7"/>
      <c r="AW1631" s="6"/>
      <c r="AY1631" s="7"/>
      <c r="BA1631" s="7"/>
      <c r="BG1631" s="7"/>
      <c r="BH1631" s="7"/>
    </row>
    <row r="1632" spans="1:60" x14ac:dyDescent="0.45">
      <c r="A1632" t="s">
        <v>994</v>
      </c>
      <c r="B1632" t="s">
        <v>30</v>
      </c>
      <c r="C1632" s="6">
        <v>44602.572916666664</v>
      </c>
      <c r="D1632" s="5">
        <v>165.5</v>
      </c>
      <c r="E1632" s="6">
        <v>44603.385416666664</v>
      </c>
      <c r="F1632">
        <v>75.55</v>
      </c>
      <c r="G1632" s="7">
        <v>-0.54349999999999998</v>
      </c>
      <c r="H1632">
        <v>-35657.730000000003</v>
      </c>
      <c r="I1632" s="7">
        <v>-0.55810000000000004</v>
      </c>
      <c r="J1632">
        <v>386.07130000000001</v>
      </c>
      <c r="K1632">
        <v>63894.79</v>
      </c>
      <c r="L1632">
        <v>2743301.05</v>
      </c>
      <c r="M1632">
        <v>107</v>
      </c>
      <c r="N1632">
        <v>-333.25</v>
      </c>
      <c r="O1632" s="7">
        <v>-0.57699999999999996</v>
      </c>
      <c r="P1632" s="7">
        <v>2.6599999999999999E-2</v>
      </c>
      <c r="Q1632" t="s">
        <v>535</v>
      </c>
      <c r="S1632" s="2">
        <f t="shared" si="264"/>
        <v>44602</v>
      </c>
      <c r="T1632" t="s">
        <v>994</v>
      </c>
      <c r="U1632" s="5">
        <v>165.5</v>
      </c>
      <c r="V1632">
        <v>75.55</v>
      </c>
      <c r="W1632">
        <f t="shared" si="266"/>
        <v>13156069.300076745</v>
      </c>
      <c r="X1632">
        <f t="shared" si="261"/>
        <v>32890.173250191867</v>
      </c>
      <c r="Y1632">
        <f t="shared" si="262"/>
        <v>200</v>
      </c>
      <c r="Z1632">
        <f t="shared" si="263"/>
        <v>-18472.099999999999</v>
      </c>
      <c r="AA1632" s="5" t="str">
        <f t="shared" si="265"/>
        <v/>
      </c>
      <c r="AB1632" s="24" t="str">
        <f>IFERROR(AA1632/MAX($J$3:AA1632)-1,"")</f>
        <v/>
      </c>
      <c r="AJ1632" s="6"/>
      <c r="AL1632" s="6"/>
      <c r="AN1632" s="7"/>
      <c r="AP1632" s="7"/>
      <c r="AU1632" s="6"/>
      <c r="AV1632" s="7"/>
      <c r="AW1632" s="6"/>
      <c r="AY1632" s="7"/>
      <c r="BA1632" s="7"/>
      <c r="BG1632" s="7"/>
      <c r="BH1632" s="7"/>
    </row>
    <row r="1633" spans="1:60" x14ac:dyDescent="0.45">
      <c r="A1633" t="s">
        <v>983</v>
      </c>
      <c r="B1633" t="s">
        <v>30</v>
      </c>
      <c r="C1633" s="6">
        <v>44602.576388888891</v>
      </c>
      <c r="D1633" s="5">
        <v>142.25</v>
      </c>
      <c r="E1633" s="6">
        <v>44603.385416666664</v>
      </c>
      <c r="F1633">
        <v>59.75</v>
      </c>
      <c r="G1633" s="7">
        <v>-0.57999999999999996</v>
      </c>
      <c r="H1633">
        <v>-37960.269999999997</v>
      </c>
      <c r="I1633" s="7">
        <v>-0.59419999999999995</v>
      </c>
      <c r="J1633">
        <v>449.12759999999997</v>
      </c>
      <c r="K1633">
        <v>63888.41</v>
      </c>
      <c r="L1633">
        <v>2705340.78</v>
      </c>
      <c r="M1633">
        <v>102</v>
      </c>
      <c r="N1633">
        <v>-372.16</v>
      </c>
      <c r="O1633" s="7">
        <v>-0.57999999999999996</v>
      </c>
      <c r="P1633" s="7">
        <v>5.3E-3</v>
      </c>
      <c r="Q1633" t="s">
        <v>535</v>
      </c>
      <c r="S1633" s="2">
        <f t="shared" si="264"/>
        <v>44602</v>
      </c>
      <c r="T1633" t="s">
        <v>983</v>
      </c>
      <c r="U1633" s="5">
        <v>142.25</v>
      </c>
      <c r="V1633">
        <v>59.75</v>
      </c>
      <c r="W1633">
        <f t="shared" si="266"/>
        <v>13156069.300076745</v>
      </c>
      <c r="X1633">
        <f t="shared" si="261"/>
        <v>32890.173250191867</v>
      </c>
      <c r="Y1633">
        <f t="shared" si="262"/>
        <v>225</v>
      </c>
      <c r="Z1633">
        <f t="shared" si="263"/>
        <v>-19017.000000000004</v>
      </c>
      <c r="AA1633" s="5">
        <f t="shared" si="265"/>
        <v>13060997.300076745</v>
      </c>
      <c r="AB1633" s="24">
        <f>IFERROR(AA1633/MAX($J$3:AA1633)-1,"")</f>
        <v>-1.0359293173297979E-2</v>
      </c>
      <c r="AJ1633" s="6"/>
      <c r="AL1633" s="6"/>
      <c r="AN1633" s="7"/>
      <c r="AP1633" s="7"/>
      <c r="AU1633" s="6"/>
      <c r="AV1633" s="7"/>
      <c r="AW1633" s="6"/>
      <c r="AY1633" s="7"/>
      <c r="BA1633" s="7"/>
      <c r="BG1633" s="7"/>
      <c r="BH1633" s="7"/>
    </row>
    <row r="1634" spans="1:60" x14ac:dyDescent="0.45">
      <c r="A1634" t="s">
        <v>609</v>
      </c>
      <c r="B1634" t="s">
        <v>30</v>
      </c>
      <c r="C1634" s="6">
        <v>44603.416666666664</v>
      </c>
      <c r="D1634" s="5">
        <v>163.30000000000001</v>
      </c>
      <c r="E1634" s="6">
        <v>44606.385416666664</v>
      </c>
      <c r="F1634">
        <v>355.7</v>
      </c>
      <c r="G1634" s="7">
        <v>1.1781999999999999</v>
      </c>
      <c r="H1634">
        <v>76095.17</v>
      </c>
      <c r="I1634" s="7">
        <v>1.1464000000000001</v>
      </c>
      <c r="J1634">
        <v>406.46960000000001</v>
      </c>
      <c r="K1634">
        <v>66376.479999999996</v>
      </c>
      <c r="L1634">
        <v>3351392.38</v>
      </c>
      <c r="M1634">
        <v>332</v>
      </c>
      <c r="N1634">
        <v>229.2</v>
      </c>
      <c r="O1634" s="7">
        <v>-0.34939999999999999</v>
      </c>
      <c r="P1634" s="7">
        <v>1.1781999999999999</v>
      </c>
      <c r="Q1634" t="s">
        <v>535</v>
      </c>
      <c r="S1634" s="2">
        <f t="shared" si="264"/>
        <v>44603</v>
      </c>
      <c r="T1634" t="s">
        <v>609</v>
      </c>
      <c r="U1634" s="5">
        <v>163.30000000000001</v>
      </c>
      <c r="V1634">
        <v>355.7</v>
      </c>
      <c r="W1634">
        <f t="shared" si="266"/>
        <v>13060997.300076745</v>
      </c>
      <c r="X1634">
        <f t="shared" si="261"/>
        <v>32652.493250191863</v>
      </c>
      <c r="Y1634">
        <f t="shared" si="262"/>
        <v>200</v>
      </c>
      <c r="Z1634">
        <f t="shared" si="263"/>
        <v>37441.999999999993</v>
      </c>
      <c r="AA1634" s="5" t="str">
        <f t="shared" si="265"/>
        <v/>
      </c>
      <c r="AB1634" s="24" t="str">
        <f>IFERROR(AA1634/MAX($J$3:AA1634)-1,"")</f>
        <v/>
      </c>
      <c r="AJ1634" s="6"/>
      <c r="AL1634" s="6"/>
      <c r="AN1634" s="7"/>
      <c r="AP1634" s="7"/>
      <c r="AU1634" s="6"/>
      <c r="AV1634" s="7"/>
      <c r="AW1634" s="6"/>
      <c r="AY1634" s="7"/>
      <c r="BA1634" s="7"/>
      <c r="BG1634" s="7"/>
      <c r="BH1634" s="7"/>
    </row>
    <row r="1635" spans="1:60" x14ac:dyDescent="0.45">
      <c r="A1635" t="s">
        <v>608</v>
      </c>
      <c r="B1635" t="s">
        <v>30</v>
      </c>
      <c r="C1635" s="6">
        <v>44603.423611111109</v>
      </c>
      <c r="D1635" s="5">
        <v>151.6</v>
      </c>
      <c r="E1635" s="6">
        <v>44606.385416666664</v>
      </c>
      <c r="F1635">
        <v>319.8</v>
      </c>
      <c r="G1635" s="7">
        <v>1.1094999999999999</v>
      </c>
      <c r="H1635">
        <v>71584.66</v>
      </c>
      <c r="I1635" s="7">
        <v>1.0784</v>
      </c>
      <c r="J1635">
        <v>437.86419999999998</v>
      </c>
      <c r="K1635">
        <v>66380.210000000006</v>
      </c>
      <c r="L1635">
        <v>3422977.04</v>
      </c>
      <c r="M1635">
        <v>322</v>
      </c>
      <c r="N1635">
        <v>222.31</v>
      </c>
      <c r="O1635" s="7">
        <v>-0.40239999999999998</v>
      </c>
      <c r="P1635" s="7">
        <v>1.1094999999999999</v>
      </c>
      <c r="Q1635" t="s">
        <v>535</v>
      </c>
      <c r="S1635" s="2">
        <f t="shared" si="264"/>
        <v>44603</v>
      </c>
      <c r="T1635" t="s">
        <v>608</v>
      </c>
      <c r="U1635" s="5">
        <v>151.6</v>
      </c>
      <c r="V1635">
        <v>319.8</v>
      </c>
      <c r="W1635">
        <f t="shared" si="266"/>
        <v>13060997.300076745</v>
      </c>
      <c r="X1635">
        <f t="shared" si="261"/>
        <v>32652.493250191863</v>
      </c>
      <c r="Y1635">
        <f t="shared" si="262"/>
        <v>225</v>
      </c>
      <c r="Z1635">
        <f t="shared" si="263"/>
        <v>36784.350000000013</v>
      </c>
      <c r="AA1635" s="5">
        <f t="shared" si="265"/>
        <v>13135223.650076745</v>
      </c>
      <c r="AB1635" s="24">
        <f>IFERROR(AA1635/MAX($J$3:AA1635)-1,"")</f>
        <v>-4.7351118193416086E-3</v>
      </c>
      <c r="AJ1635" s="6"/>
      <c r="AL1635" s="6"/>
      <c r="AN1635" s="7"/>
      <c r="AP1635" s="7"/>
      <c r="AU1635" s="6"/>
      <c r="AV1635" s="7"/>
      <c r="AW1635" s="6"/>
      <c r="AY1635" s="7"/>
      <c r="BA1635" s="7"/>
      <c r="BG1635" s="7"/>
      <c r="BH1635" s="7"/>
    </row>
    <row r="1636" spans="1:60" x14ac:dyDescent="0.45">
      <c r="A1636" t="s">
        <v>549</v>
      </c>
      <c r="B1636" t="s">
        <v>30</v>
      </c>
      <c r="C1636" s="6">
        <v>44606.416666666664</v>
      </c>
      <c r="D1636" s="5">
        <v>185.55</v>
      </c>
      <c r="E1636" s="6">
        <v>44607.385416666664</v>
      </c>
      <c r="F1636">
        <v>224.35</v>
      </c>
      <c r="G1636" s="7">
        <v>0.20910000000000001</v>
      </c>
      <c r="H1636">
        <v>12551.62</v>
      </c>
      <c r="I1636" s="7">
        <v>0.187</v>
      </c>
      <c r="J1636">
        <v>361.70780000000002</v>
      </c>
      <c r="K1636">
        <v>67114.89</v>
      </c>
      <c r="L1636">
        <v>3435528.66</v>
      </c>
      <c r="M1636">
        <v>332</v>
      </c>
      <c r="N1636">
        <v>37.81</v>
      </c>
      <c r="O1636" s="7">
        <v>-0.17</v>
      </c>
      <c r="P1636" s="7">
        <v>0.6915</v>
      </c>
      <c r="Q1636" t="s">
        <v>535</v>
      </c>
      <c r="S1636" s="2">
        <f t="shared" si="264"/>
        <v>44606</v>
      </c>
      <c r="T1636" t="s">
        <v>549</v>
      </c>
      <c r="U1636" s="5">
        <v>185.55</v>
      </c>
      <c r="V1636">
        <v>224.35</v>
      </c>
      <c r="W1636">
        <f t="shared" si="266"/>
        <v>13135223.650076745</v>
      </c>
      <c r="X1636">
        <f t="shared" si="261"/>
        <v>32838.059125191867</v>
      </c>
      <c r="Y1636">
        <f t="shared" si="262"/>
        <v>175</v>
      </c>
      <c r="Z1636">
        <f t="shared" si="263"/>
        <v>6072.6749999999938</v>
      </c>
      <c r="AA1636" s="5" t="str">
        <f t="shared" si="265"/>
        <v/>
      </c>
      <c r="AB1636" s="24" t="str">
        <f>IFERROR(AA1636/MAX($J$3:AA1636)-1,"")</f>
        <v/>
      </c>
      <c r="AJ1636" s="6"/>
      <c r="AL1636" s="6"/>
      <c r="AN1636" s="7"/>
      <c r="AP1636" s="7"/>
      <c r="AU1636" s="6"/>
      <c r="AV1636" s="7"/>
      <c r="AW1636" s="6"/>
      <c r="AY1636" s="7"/>
      <c r="BA1636" s="7"/>
      <c r="BG1636" s="7"/>
      <c r="BH1636" s="7"/>
    </row>
    <row r="1637" spans="1:60" x14ac:dyDescent="0.45">
      <c r="A1637" t="s">
        <v>548</v>
      </c>
      <c r="B1637" t="s">
        <v>30</v>
      </c>
      <c r="C1637" s="6">
        <v>44606.45208333333</v>
      </c>
      <c r="D1637" s="5">
        <v>180.85</v>
      </c>
      <c r="E1637" s="6">
        <v>44607.385416666664</v>
      </c>
      <c r="F1637">
        <v>255</v>
      </c>
      <c r="G1637" s="7">
        <v>0.41</v>
      </c>
      <c r="H1637">
        <v>25880.39</v>
      </c>
      <c r="I1637" s="7">
        <v>0.38590000000000002</v>
      </c>
      <c r="J1637">
        <v>370.82440000000003</v>
      </c>
      <c r="K1637">
        <v>67063.59</v>
      </c>
      <c r="L1637">
        <v>3461409.05</v>
      </c>
      <c r="M1637">
        <v>281</v>
      </c>
      <c r="N1637">
        <v>92.1</v>
      </c>
      <c r="O1637" s="7">
        <v>-2.5999999999999999E-2</v>
      </c>
      <c r="P1637" s="7">
        <v>0.92420000000000002</v>
      </c>
      <c r="Q1637" t="s">
        <v>535</v>
      </c>
      <c r="S1637" s="2">
        <f t="shared" si="264"/>
        <v>44606</v>
      </c>
      <c r="T1637" t="s">
        <v>548</v>
      </c>
      <c r="U1637" s="5">
        <v>180.85</v>
      </c>
      <c r="V1637">
        <v>255</v>
      </c>
      <c r="W1637">
        <f t="shared" si="266"/>
        <v>13135223.650076745</v>
      </c>
      <c r="X1637">
        <f t="shared" si="261"/>
        <v>32838.059125191867</v>
      </c>
      <c r="Y1637">
        <f t="shared" si="262"/>
        <v>175</v>
      </c>
      <c r="Z1637">
        <f t="shared" si="263"/>
        <v>12213.512499999997</v>
      </c>
      <c r="AA1637" s="5" t="str">
        <f t="shared" si="265"/>
        <v/>
      </c>
      <c r="AB1637" s="24" t="str">
        <f>IFERROR(AA1637/MAX($J$3:AA1637)-1,"")</f>
        <v/>
      </c>
      <c r="AJ1637" s="6"/>
      <c r="AL1637" s="6"/>
      <c r="AN1637" s="7"/>
      <c r="AP1637" s="7"/>
      <c r="AU1637" s="6"/>
      <c r="AV1637" s="7"/>
      <c r="AW1637" s="6"/>
      <c r="AY1637" s="7"/>
      <c r="BA1637" s="7"/>
      <c r="BG1637" s="7"/>
      <c r="BH1637" s="7"/>
    </row>
    <row r="1638" spans="1:60" x14ac:dyDescent="0.45">
      <c r="A1638" t="s">
        <v>662</v>
      </c>
      <c r="B1638" t="s">
        <v>30</v>
      </c>
      <c r="C1638" s="6">
        <v>44606.629861111112</v>
      </c>
      <c r="D1638" s="5">
        <v>179</v>
      </c>
      <c r="E1638" s="6">
        <v>44607.385416666664</v>
      </c>
      <c r="F1638">
        <v>128.30000000000001</v>
      </c>
      <c r="G1638" s="7">
        <v>-0.28320000000000001</v>
      </c>
      <c r="H1638">
        <v>-19083.919999999998</v>
      </c>
      <c r="I1638" s="7">
        <v>-0.3004</v>
      </c>
      <c r="J1638">
        <v>354.89780000000002</v>
      </c>
      <c r="K1638">
        <v>63526.71</v>
      </c>
      <c r="L1638">
        <v>2686256.87</v>
      </c>
      <c r="M1638">
        <v>25</v>
      </c>
      <c r="N1638">
        <v>-763.36</v>
      </c>
      <c r="O1638" s="7">
        <v>-0.28320000000000001</v>
      </c>
      <c r="P1638" s="7">
        <v>0.1145</v>
      </c>
      <c r="Q1638" t="s">
        <v>535</v>
      </c>
      <c r="S1638" s="2">
        <f t="shared" si="264"/>
        <v>44606</v>
      </c>
      <c r="T1638" t="s">
        <v>662</v>
      </c>
      <c r="U1638" s="5">
        <v>179</v>
      </c>
      <c r="V1638">
        <v>128.30000000000001</v>
      </c>
      <c r="W1638">
        <f t="shared" si="266"/>
        <v>13135223.650076745</v>
      </c>
      <c r="X1638">
        <f t="shared" si="261"/>
        <v>32838.059125191867</v>
      </c>
      <c r="Y1638">
        <f t="shared" si="262"/>
        <v>175</v>
      </c>
      <c r="Z1638">
        <f t="shared" si="263"/>
        <v>-9410.274999999996</v>
      </c>
      <c r="AA1638" s="5">
        <f t="shared" si="265"/>
        <v>13144099.562576745</v>
      </c>
      <c r="AB1638" s="24">
        <f>IFERROR(AA1638/MAX($J$3:AA1638)-1,"")</f>
        <v>-4.0625778528748935E-3</v>
      </c>
      <c r="AJ1638" s="6"/>
      <c r="AL1638" s="6"/>
      <c r="AN1638" s="7"/>
      <c r="AP1638" s="7"/>
      <c r="AU1638" s="6"/>
      <c r="AV1638" s="7"/>
      <c r="AW1638" s="6"/>
      <c r="AY1638" s="7"/>
      <c r="BA1638" s="7"/>
      <c r="BG1638" s="7"/>
      <c r="BH1638" s="7"/>
    </row>
    <row r="1639" spans="1:60" x14ac:dyDescent="0.45">
      <c r="A1639" t="s">
        <v>551</v>
      </c>
      <c r="B1639" t="s">
        <v>30</v>
      </c>
      <c r="C1639" s="6">
        <v>44607.506249999999</v>
      </c>
      <c r="D1639" s="5">
        <v>130.69999999999999</v>
      </c>
      <c r="E1639" s="6">
        <v>44608.385416666664</v>
      </c>
      <c r="F1639">
        <v>348</v>
      </c>
      <c r="G1639" s="7">
        <v>1.6626000000000001</v>
      </c>
      <c r="H1639">
        <v>109438.58</v>
      </c>
      <c r="I1639" s="7">
        <v>1.6259999999999999</v>
      </c>
      <c r="J1639">
        <v>514.97360000000003</v>
      </c>
      <c r="K1639">
        <v>67307.05</v>
      </c>
      <c r="L1639">
        <v>3570847.63</v>
      </c>
      <c r="M1639">
        <v>203</v>
      </c>
      <c r="N1639">
        <v>539.11</v>
      </c>
      <c r="O1639" s="7">
        <v>-0.19589999999999999</v>
      </c>
      <c r="P1639" s="7">
        <v>1.6626000000000001</v>
      </c>
      <c r="Q1639" t="s">
        <v>535</v>
      </c>
      <c r="S1639" s="2">
        <f t="shared" si="264"/>
        <v>44607</v>
      </c>
      <c r="T1639" t="s">
        <v>551</v>
      </c>
      <c r="U1639" s="5">
        <v>130.69999999999999</v>
      </c>
      <c r="V1639">
        <v>348</v>
      </c>
      <c r="W1639">
        <f t="shared" si="266"/>
        <v>13144099.562576745</v>
      </c>
      <c r="X1639">
        <f t="shared" si="261"/>
        <v>32860.248906441862</v>
      </c>
      <c r="Y1639">
        <f t="shared" si="262"/>
        <v>250</v>
      </c>
      <c r="Z1639">
        <f t="shared" si="263"/>
        <v>53128.25</v>
      </c>
      <c r="AA1639" s="5" t="str">
        <f t="shared" si="265"/>
        <v/>
      </c>
      <c r="AB1639" s="24" t="str">
        <f>IFERROR(AA1639/MAX($J$3:AA1639)-1,"")</f>
        <v/>
      </c>
      <c r="AJ1639" s="6"/>
      <c r="AL1639" s="6"/>
      <c r="AN1639" s="7"/>
      <c r="AP1639" s="7"/>
      <c r="AU1639" s="6"/>
      <c r="AV1639" s="7"/>
      <c r="AW1639" s="6"/>
      <c r="AY1639" s="7"/>
      <c r="BA1639" s="7"/>
      <c r="BG1639" s="7"/>
      <c r="BH1639" s="7"/>
    </row>
    <row r="1640" spans="1:60" x14ac:dyDescent="0.45">
      <c r="A1640" t="s">
        <v>559</v>
      </c>
      <c r="B1640" t="s">
        <v>30</v>
      </c>
      <c r="C1640" s="6">
        <v>44607.523611111108</v>
      </c>
      <c r="D1640" s="5">
        <v>144.6</v>
      </c>
      <c r="E1640" s="6">
        <v>44608.385416666664</v>
      </c>
      <c r="F1640">
        <v>392.9</v>
      </c>
      <c r="G1640" s="7">
        <v>1.7172000000000001</v>
      </c>
      <c r="H1640">
        <v>106563.24</v>
      </c>
      <c r="I1640" s="7">
        <v>1.68</v>
      </c>
      <c r="J1640">
        <v>438.66719999999998</v>
      </c>
      <c r="K1640">
        <v>63431.29</v>
      </c>
      <c r="L1640">
        <v>2792820.1</v>
      </c>
      <c r="M1640">
        <v>178</v>
      </c>
      <c r="N1640">
        <v>598.66999999999996</v>
      </c>
      <c r="O1640" s="7">
        <v>-2.2100000000000002E-2</v>
      </c>
      <c r="P1640" s="7">
        <v>1.7172000000000001</v>
      </c>
      <c r="Q1640" t="s">
        <v>535</v>
      </c>
      <c r="S1640" s="2">
        <f t="shared" si="264"/>
        <v>44607</v>
      </c>
      <c r="T1640" t="s">
        <v>559</v>
      </c>
      <c r="U1640" s="5">
        <v>144.6</v>
      </c>
      <c r="V1640">
        <v>392.9</v>
      </c>
      <c r="W1640">
        <f t="shared" si="266"/>
        <v>13144099.562576745</v>
      </c>
      <c r="X1640">
        <f t="shared" si="261"/>
        <v>32860.248906441862</v>
      </c>
      <c r="Y1640">
        <f t="shared" si="262"/>
        <v>225</v>
      </c>
      <c r="Z1640">
        <f t="shared" si="263"/>
        <v>54658.124999999993</v>
      </c>
      <c r="AA1640" s="5" t="str">
        <f t="shared" si="265"/>
        <v/>
      </c>
      <c r="AB1640" s="24" t="str">
        <f>IFERROR(AA1640/MAX($J$3:AA1640)-1,"")</f>
        <v/>
      </c>
      <c r="AJ1640" s="6"/>
      <c r="AL1640" s="6"/>
      <c r="AN1640" s="7"/>
      <c r="AP1640" s="7"/>
      <c r="AU1640" s="6"/>
      <c r="AV1640" s="7"/>
      <c r="AW1640" s="6"/>
      <c r="AY1640" s="7"/>
      <c r="BA1640" s="7"/>
      <c r="BG1640" s="7"/>
      <c r="BH1640" s="7"/>
    </row>
    <row r="1641" spans="1:60" x14ac:dyDescent="0.45">
      <c r="A1641" t="s">
        <v>551</v>
      </c>
      <c r="B1641" t="s">
        <v>30</v>
      </c>
      <c r="C1641" s="6">
        <v>44607.525694444441</v>
      </c>
      <c r="D1641" s="5">
        <v>132.1</v>
      </c>
      <c r="E1641" s="6">
        <v>44608.385416666664</v>
      </c>
      <c r="F1641">
        <v>348</v>
      </c>
      <c r="G1641" s="7">
        <v>1.6344000000000001</v>
      </c>
      <c r="H1641">
        <v>101389.29</v>
      </c>
      <c r="I1641" s="7">
        <v>1.5980000000000001</v>
      </c>
      <c r="J1641">
        <v>480.29259999999999</v>
      </c>
      <c r="K1641">
        <v>63446.66</v>
      </c>
      <c r="L1641">
        <v>2894209.39</v>
      </c>
      <c r="M1641">
        <v>175</v>
      </c>
      <c r="N1641">
        <v>579.37</v>
      </c>
      <c r="O1641" s="7">
        <v>-0.1245</v>
      </c>
      <c r="P1641" s="7">
        <v>1.6344000000000001</v>
      </c>
      <c r="Q1641" t="s">
        <v>535</v>
      </c>
      <c r="S1641" s="2">
        <f t="shared" si="264"/>
        <v>44607</v>
      </c>
      <c r="T1641" t="s">
        <v>551</v>
      </c>
      <c r="U1641" s="5">
        <v>132.1</v>
      </c>
      <c r="V1641">
        <v>348</v>
      </c>
      <c r="W1641">
        <f t="shared" si="266"/>
        <v>13144099.562576745</v>
      </c>
      <c r="X1641">
        <f t="shared" si="261"/>
        <v>32860.248906441862</v>
      </c>
      <c r="Y1641">
        <f t="shared" si="262"/>
        <v>250</v>
      </c>
      <c r="Z1641">
        <f t="shared" si="263"/>
        <v>52774.75</v>
      </c>
      <c r="AA1641" s="5" t="str">
        <f t="shared" si="265"/>
        <v/>
      </c>
      <c r="AB1641" s="24" t="str">
        <f>IFERROR(AA1641/MAX($J$3:AA1641)-1,"")</f>
        <v/>
      </c>
      <c r="AJ1641" s="6"/>
      <c r="AL1641" s="6"/>
      <c r="AN1641" s="7"/>
      <c r="AP1641" s="7"/>
      <c r="AU1641" s="6"/>
      <c r="AV1641" s="7"/>
      <c r="AW1641" s="6"/>
      <c r="AY1641" s="7"/>
      <c r="BA1641" s="7"/>
      <c r="BG1641" s="7"/>
      <c r="BH1641" s="7"/>
    </row>
    <row r="1642" spans="1:60" x14ac:dyDescent="0.45">
      <c r="A1642" t="s">
        <v>550</v>
      </c>
      <c r="B1642" t="s">
        <v>30</v>
      </c>
      <c r="C1642" s="6">
        <v>44607.567361111112</v>
      </c>
      <c r="D1642" s="5">
        <v>123.2</v>
      </c>
      <c r="E1642" s="6">
        <v>44608.385416666664</v>
      </c>
      <c r="F1642">
        <v>303.05</v>
      </c>
      <c r="G1642" s="7">
        <v>1.4598</v>
      </c>
      <c r="H1642">
        <v>95981.56</v>
      </c>
      <c r="I1642" s="7">
        <v>1.4252</v>
      </c>
      <c r="J1642">
        <v>546.6309</v>
      </c>
      <c r="K1642">
        <v>67344.929999999993</v>
      </c>
      <c r="L1642">
        <v>3666829.19</v>
      </c>
      <c r="M1642">
        <v>115</v>
      </c>
      <c r="N1642">
        <v>834.62</v>
      </c>
      <c r="O1642" s="7">
        <v>-2.35E-2</v>
      </c>
      <c r="P1642" s="7">
        <v>1.4598</v>
      </c>
      <c r="Q1642" t="s">
        <v>535</v>
      </c>
      <c r="S1642" s="2">
        <f t="shared" si="264"/>
        <v>44607</v>
      </c>
      <c r="T1642" t="s">
        <v>550</v>
      </c>
      <c r="U1642" s="5">
        <v>123.2</v>
      </c>
      <c r="V1642">
        <v>303.05</v>
      </c>
      <c r="W1642">
        <f t="shared" si="266"/>
        <v>13144099.562576745</v>
      </c>
      <c r="X1642">
        <f t="shared" si="261"/>
        <v>32860.248906441862</v>
      </c>
      <c r="Y1642">
        <f t="shared" si="262"/>
        <v>275</v>
      </c>
      <c r="Z1642">
        <f t="shared" si="263"/>
        <v>48286.562499999993</v>
      </c>
      <c r="AA1642" s="5">
        <f t="shared" si="265"/>
        <v>13352947.250076745</v>
      </c>
      <c r="AB1642" s="24">
        <f>IFERROR(AA1642/MAX($J$3:AA1642)-1,"")</f>
        <v>0</v>
      </c>
      <c r="AJ1642" s="6"/>
      <c r="AL1642" s="6"/>
      <c r="AN1642" s="7"/>
      <c r="AP1642" s="7"/>
      <c r="AU1642" s="6"/>
      <c r="AV1642" s="7"/>
      <c r="AW1642" s="6"/>
      <c r="AY1642" s="7"/>
      <c r="BA1642" s="7"/>
      <c r="BG1642" s="7"/>
      <c r="BH1642" s="7"/>
    </row>
    <row r="1643" spans="1:60" x14ac:dyDescent="0.45">
      <c r="A1643" t="s">
        <v>608</v>
      </c>
      <c r="B1643" t="s">
        <v>30</v>
      </c>
      <c r="C1643" s="6">
        <v>44608.456250000003</v>
      </c>
      <c r="D1643" s="5">
        <v>104</v>
      </c>
      <c r="E1643" s="6">
        <v>44609.385416666664</v>
      </c>
      <c r="F1643">
        <v>19.3</v>
      </c>
      <c r="G1643" s="7">
        <v>-0.81440000000000001</v>
      </c>
      <c r="H1643">
        <v>-56463.06</v>
      </c>
      <c r="I1643" s="7">
        <v>-0.82630000000000003</v>
      </c>
      <c r="J1643">
        <v>657.05909999999994</v>
      </c>
      <c r="K1643">
        <v>68334.14</v>
      </c>
      <c r="L1643">
        <v>3610366.13</v>
      </c>
      <c r="M1643">
        <v>275</v>
      </c>
      <c r="N1643">
        <v>-205.32</v>
      </c>
      <c r="O1643" s="7">
        <v>-0.81440000000000001</v>
      </c>
      <c r="P1643" s="7">
        <v>0.23319999999999999</v>
      </c>
      <c r="Q1643" t="s">
        <v>535</v>
      </c>
      <c r="S1643" s="2">
        <f t="shared" si="264"/>
        <v>44608</v>
      </c>
      <c r="T1643" t="s">
        <v>608</v>
      </c>
      <c r="U1643" s="5">
        <v>104</v>
      </c>
      <c r="V1643">
        <v>19.3</v>
      </c>
      <c r="W1643">
        <f t="shared" si="266"/>
        <v>13352947.250076745</v>
      </c>
      <c r="X1643">
        <f t="shared" si="261"/>
        <v>33382.368125191861</v>
      </c>
      <c r="Y1643">
        <f t="shared" si="262"/>
        <v>325</v>
      </c>
      <c r="Z1643">
        <f t="shared" si="263"/>
        <v>-27928.225000000002</v>
      </c>
      <c r="AA1643" s="5" t="str">
        <f t="shared" si="265"/>
        <v/>
      </c>
      <c r="AB1643" s="24" t="str">
        <f>IFERROR(AA1643/MAX($J$3:AA1643)-1,"")</f>
        <v/>
      </c>
      <c r="AJ1643" s="6"/>
      <c r="AL1643" s="6"/>
      <c r="AN1643" s="7"/>
      <c r="AP1643" s="7"/>
      <c r="AU1643" s="6"/>
      <c r="AV1643" s="7"/>
      <c r="AW1643" s="6"/>
      <c r="AY1643" s="7"/>
      <c r="BA1643" s="7"/>
      <c r="BG1643" s="7"/>
      <c r="BH1643" s="7"/>
    </row>
    <row r="1644" spans="1:60" x14ac:dyDescent="0.45">
      <c r="A1644" t="s">
        <v>607</v>
      </c>
      <c r="B1644" t="s">
        <v>30</v>
      </c>
      <c r="C1644" s="6">
        <v>44608.459722222222</v>
      </c>
      <c r="D1644" s="5">
        <v>95.35</v>
      </c>
      <c r="E1644" s="6">
        <v>44609.385416666664</v>
      </c>
      <c r="F1644">
        <v>12.3</v>
      </c>
      <c r="G1644" s="7">
        <v>-0.871</v>
      </c>
      <c r="H1644">
        <v>-60301.83</v>
      </c>
      <c r="I1644" s="7">
        <v>-0.88229999999999997</v>
      </c>
      <c r="J1644">
        <v>716.79939999999999</v>
      </c>
      <c r="K1644">
        <v>68346.83</v>
      </c>
      <c r="L1644">
        <v>3550064.3</v>
      </c>
      <c r="M1644">
        <v>270</v>
      </c>
      <c r="N1644">
        <v>-223.34</v>
      </c>
      <c r="O1644" s="7">
        <v>-0.871</v>
      </c>
      <c r="P1644" s="7">
        <v>8.4400000000000003E-2</v>
      </c>
      <c r="Q1644" t="s">
        <v>535</v>
      </c>
      <c r="S1644" s="2">
        <f t="shared" si="264"/>
        <v>44608</v>
      </c>
      <c r="T1644" t="s">
        <v>607</v>
      </c>
      <c r="U1644" s="5">
        <v>95.35</v>
      </c>
      <c r="V1644">
        <v>12.3</v>
      </c>
      <c r="W1644">
        <f t="shared" si="266"/>
        <v>13352947.250076745</v>
      </c>
      <c r="X1644">
        <f t="shared" si="261"/>
        <v>33382.368125191861</v>
      </c>
      <c r="Y1644">
        <f t="shared" si="262"/>
        <v>350</v>
      </c>
      <c r="Z1644">
        <f t="shared" si="263"/>
        <v>-29444.274999999998</v>
      </c>
      <c r="AA1644" s="5" t="str">
        <f t="shared" si="265"/>
        <v/>
      </c>
      <c r="AB1644" s="24" t="str">
        <f>IFERROR(AA1644/MAX($J$3:AA1644)-1,"")</f>
        <v/>
      </c>
      <c r="AJ1644" s="6"/>
      <c r="AL1644" s="6"/>
      <c r="AN1644" s="7"/>
      <c r="AP1644" s="7"/>
      <c r="AU1644" s="6"/>
      <c r="AV1644" s="7"/>
      <c r="AW1644" s="6"/>
      <c r="AY1644" s="7"/>
      <c r="BA1644" s="7"/>
      <c r="BG1644" s="7"/>
      <c r="BH1644" s="7"/>
    </row>
    <row r="1645" spans="1:60" x14ac:dyDescent="0.45">
      <c r="A1645" t="s">
        <v>608</v>
      </c>
      <c r="B1645" t="s">
        <v>30</v>
      </c>
      <c r="C1645" s="6">
        <v>44608.619444444441</v>
      </c>
      <c r="D1645" s="5">
        <v>84.85</v>
      </c>
      <c r="E1645" s="6">
        <v>44609.385416666664</v>
      </c>
      <c r="F1645">
        <v>19.3</v>
      </c>
      <c r="G1645" s="7">
        <v>-0.77249999999999996</v>
      </c>
      <c r="H1645">
        <v>-50597.81</v>
      </c>
      <c r="I1645" s="7">
        <v>-0.78480000000000005</v>
      </c>
      <c r="J1645">
        <v>759.82380000000001</v>
      </c>
      <c r="K1645">
        <v>64471.05</v>
      </c>
      <c r="L1645">
        <v>2843611.59</v>
      </c>
      <c r="M1645">
        <v>40</v>
      </c>
      <c r="N1645">
        <v>-1264.95</v>
      </c>
      <c r="O1645" s="7">
        <v>-0.77249999999999996</v>
      </c>
      <c r="P1645" s="7">
        <v>0.17860000000000001</v>
      </c>
      <c r="Q1645" t="s">
        <v>535</v>
      </c>
      <c r="S1645" s="2">
        <f t="shared" si="264"/>
        <v>44608</v>
      </c>
      <c r="T1645" t="s">
        <v>608</v>
      </c>
      <c r="U1645" s="5">
        <v>84.85</v>
      </c>
      <c r="V1645">
        <v>19.3</v>
      </c>
      <c r="W1645">
        <f t="shared" si="266"/>
        <v>13352947.250076745</v>
      </c>
      <c r="X1645">
        <f t="shared" si="261"/>
        <v>33382.368125191861</v>
      </c>
      <c r="Y1645">
        <f t="shared" si="262"/>
        <v>400</v>
      </c>
      <c r="Z1645">
        <f t="shared" si="263"/>
        <v>-26636.6</v>
      </c>
      <c r="AA1645" s="5">
        <f t="shared" si="265"/>
        <v>13268938.150076745</v>
      </c>
      <c r="AB1645" s="24">
        <f>IFERROR(AA1645/MAX($J$3:AA1645)-1,"")</f>
        <v>-6.2914275348100457E-3</v>
      </c>
      <c r="AJ1645" s="6"/>
      <c r="AL1645" s="6"/>
      <c r="AN1645" s="7"/>
      <c r="AP1645" s="7"/>
      <c r="AU1645" s="6"/>
      <c r="AV1645" s="7"/>
      <c r="AW1645" s="6"/>
      <c r="AY1645" s="7"/>
      <c r="BA1645" s="7"/>
      <c r="BG1645" s="7"/>
      <c r="BH1645" s="7"/>
    </row>
    <row r="1646" spans="1:60" x14ac:dyDescent="0.45">
      <c r="A1646" t="s">
        <v>609</v>
      </c>
      <c r="B1646" t="s">
        <v>30</v>
      </c>
      <c r="C1646" s="6">
        <v>44609.420138888891</v>
      </c>
      <c r="D1646" s="5">
        <v>80.900000000000006</v>
      </c>
      <c r="E1646" s="6">
        <v>44609.638194444444</v>
      </c>
      <c r="F1646">
        <v>46.4</v>
      </c>
      <c r="G1646" s="7">
        <v>-0.42649999999999999</v>
      </c>
      <c r="H1646">
        <v>-29958.37</v>
      </c>
      <c r="I1646" s="7">
        <v>-0.44219999999999998</v>
      </c>
      <c r="J1646">
        <v>837.45759999999996</v>
      </c>
      <c r="K1646">
        <v>67750.320000000007</v>
      </c>
      <c r="L1646">
        <v>3520105.93</v>
      </c>
      <c r="M1646">
        <v>315</v>
      </c>
      <c r="N1646">
        <v>-95.11</v>
      </c>
      <c r="O1646" s="7">
        <v>-0.86529999999999996</v>
      </c>
      <c r="P1646" s="7">
        <v>0.80159999999999998</v>
      </c>
      <c r="Q1646" t="s">
        <v>535</v>
      </c>
      <c r="S1646" s="2">
        <f t="shared" si="264"/>
        <v>44609</v>
      </c>
      <c r="T1646" t="s">
        <v>609</v>
      </c>
      <c r="U1646" s="5">
        <v>80.900000000000006</v>
      </c>
      <c r="V1646">
        <v>46.4</v>
      </c>
      <c r="W1646">
        <f t="shared" si="266"/>
        <v>13268938.150076745</v>
      </c>
      <c r="X1646">
        <f t="shared" si="261"/>
        <v>33172.345375191864</v>
      </c>
      <c r="Y1646">
        <f t="shared" si="262"/>
        <v>400</v>
      </c>
      <c r="Z1646">
        <f t="shared" si="263"/>
        <v>-14309.2</v>
      </c>
      <c r="AA1646" s="5" t="str">
        <f t="shared" si="265"/>
        <v/>
      </c>
      <c r="AB1646" s="24" t="str">
        <f>IFERROR(AA1646/MAX($J$3:AA1646)-1,"")</f>
        <v/>
      </c>
      <c r="AJ1646" s="6"/>
      <c r="AL1646" s="6"/>
      <c r="AN1646" s="7"/>
      <c r="AP1646" s="7"/>
      <c r="AU1646" s="6"/>
      <c r="AV1646" s="7"/>
      <c r="AW1646" s="6"/>
      <c r="AY1646" s="7"/>
      <c r="BA1646" s="7"/>
      <c r="BG1646" s="7"/>
      <c r="BH1646" s="7"/>
    </row>
    <row r="1647" spans="1:60" x14ac:dyDescent="0.45">
      <c r="A1647" t="s">
        <v>607</v>
      </c>
      <c r="B1647" t="s">
        <v>30</v>
      </c>
      <c r="C1647" s="6">
        <v>44609.436805555553</v>
      </c>
      <c r="D1647" s="5">
        <v>71.3</v>
      </c>
      <c r="E1647" s="6">
        <v>44609.638194444444</v>
      </c>
      <c r="F1647">
        <v>0.3</v>
      </c>
      <c r="G1647" s="7">
        <v>-0.99580000000000002</v>
      </c>
      <c r="H1647">
        <v>-68273.679999999993</v>
      </c>
      <c r="I1647" s="7">
        <v>-1.0058</v>
      </c>
      <c r="J1647">
        <v>952.00070000000005</v>
      </c>
      <c r="K1647">
        <v>67877.649999999994</v>
      </c>
      <c r="L1647">
        <v>3451832.25</v>
      </c>
      <c r="M1647">
        <v>291</v>
      </c>
      <c r="N1647">
        <v>-234.62</v>
      </c>
      <c r="O1647" s="7">
        <v>-0.99650000000000005</v>
      </c>
      <c r="P1647" s="7">
        <v>0.1318</v>
      </c>
      <c r="Q1647" t="s">
        <v>535</v>
      </c>
      <c r="S1647" s="2">
        <f t="shared" si="264"/>
        <v>44609</v>
      </c>
      <c r="T1647" t="s">
        <v>607</v>
      </c>
      <c r="U1647" s="5">
        <v>71.3</v>
      </c>
      <c r="V1647">
        <v>0.3</v>
      </c>
      <c r="W1647">
        <f t="shared" si="266"/>
        <v>13268938.150076745</v>
      </c>
      <c r="X1647">
        <f t="shared" si="261"/>
        <v>33172.345375191864</v>
      </c>
      <c r="Y1647">
        <f t="shared" si="262"/>
        <v>475</v>
      </c>
      <c r="Z1647">
        <f t="shared" si="263"/>
        <v>-34065.1</v>
      </c>
      <c r="AA1647" s="5">
        <f t="shared" si="265"/>
        <v>13220563.850076744</v>
      </c>
      <c r="AB1647" s="24">
        <f>IFERROR(AA1647/MAX($J$3:AA1647)-1,"")</f>
        <v>-9.9141708209203872E-3</v>
      </c>
      <c r="AJ1647" s="6"/>
      <c r="AL1647" s="6"/>
      <c r="AN1647" s="7"/>
      <c r="AP1647" s="7"/>
      <c r="AU1647" s="6"/>
      <c r="AV1647" s="7"/>
      <c r="AW1647" s="6"/>
      <c r="AY1647" s="7"/>
      <c r="BA1647" s="7"/>
      <c r="BG1647" s="7"/>
      <c r="BH1647" s="7"/>
    </row>
    <row r="1648" spans="1:60" x14ac:dyDescent="0.45">
      <c r="A1648" t="s">
        <v>554</v>
      </c>
      <c r="B1648" t="s">
        <v>30</v>
      </c>
      <c r="C1648" s="6">
        <v>44614.416666666664</v>
      </c>
      <c r="D1648" s="5">
        <v>171.9</v>
      </c>
      <c r="E1648" s="6">
        <v>44615.385416666664</v>
      </c>
      <c r="F1648">
        <v>38.65</v>
      </c>
      <c r="G1648" s="7">
        <v>-0.7752</v>
      </c>
      <c r="H1648">
        <v>-52960.43</v>
      </c>
      <c r="I1648" s="7">
        <v>-0.78739999999999999</v>
      </c>
      <c r="J1648">
        <v>391.26909999999998</v>
      </c>
      <c r="K1648">
        <v>67259.16</v>
      </c>
      <c r="L1648">
        <v>3398871.82</v>
      </c>
      <c r="M1648">
        <v>332</v>
      </c>
      <c r="N1648">
        <v>-159.52000000000001</v>
      </c>
      <c r="O1648" s="7">
        <v>-0.7752</v>
      </c>
      <c r="P1648" s="7">
        <v>9.0999999999999998E-2</v>
      </c>
      <c r="Q1648" t="s">
        <v>535</v>
      </c>
      <c r="S1648" s="2">
        <f t="shared" si="264"/>
        <v>44614</v>
      </c>
      <c r="T1648" t="s">
        <v>554</v>
      </c>
      <c r="U1648" s="5">
        <v>171.9</v>
      </c>
      <c r="V1648">
        <v>38.65</v>
      </c>
      <c r="W1648">
        <f t="shared" si="266"/>
        <v>13220563.850076744</v>
      </c>
      <c r="X1648">
        <f t="shared" si="261"/>
        <v>33051.40962519186</v>
      </c>
      <c r="Y1648">
        <f t="shared" si="262"/>
        <v>200</v>
      </c>
      <c r="Z1648">
        <f t="shared" si="263"/>
        <v>-27071.100000000002</v>
      </c>
      <c r="AA1648" s="5" t="str">
        <f t="shared" si="265"/>
        <v/>
      </c>
      <c r="AB1648" s="24" t="str">
        <f>IFERROR(AA1648/MAX($J$3:AA1648)-1,"")</f>
        <v/>
      </c>
      <c r="AJ1648" s="6"/>
      <c r="AL1648" s="6"/>
      <c r="AN1648" s="7"/>
      <c r="AP1648" s="7"/>
      <c r="AU1648" s="6"/>
      <c r="AV1648" s="7"/>
      <c r="AW1648" s="6"/>
      <c r="AY1648" s="7"/>
      <c r="BA1648" s="7"/>
      <c r="BG1648" s="7"/>
      <c r="BH1648" s="7"/>
    </row>
    <row r="1649" spans="1:60" x14ac:dyDescent="0.45">
      <c r="A1649" t="s">
        <v>559</v>
      </c>
      <c r="B1649" t="s">
        <v>30</v>
      </c>
      <c r="C1649" s="6">
        <v>44614.583333333336</v>
      </c>
      <c r="D1649" s="5">
        <v>123.15</v>
      </c>
      <c r="E1649" s="6">
        <v>44615.385416666664</v>
      </c>
      <c r="F1649">
        <v>191.1</v>
      </c>
      <c r="G1649" s="7">
        <v>0.55179999999999996</v>
      </c>
      <c r="H1649">
        <v>35349.19</v>
      </c>
      <c r="I1649" s="7">
        <v>0.5262</v>
      </c>
      <c r="J1649">
        <v>545.44910000000004</v>
      </c>
      <c r="K1649">
        <v>67172.05</v>
      </c>
      <c r="L1649">
        <v>3434221.02</v>
      </c>
      <c r="M1649">
        <v>92</v>
      </c>
      <c r="N1649">
        <v>384.23</v>
      </c>
      <c r="O1649" s="7">
        <v>-0.15670000000000001</v>
      </c>
      <c r="P1649" s="7">
        <v>0.6159</v>
      </c>
      <c r="Q1649" t="s">
        <v>535</v>
      </c>
      <c r="S1649" s="2">
        <f t="shared" si="264"/>
        <v>44614</v>
      </c>
      <c r="T1649" t="s">
        <v>559</v>
      </c>
      <c r="U1649" s="5">
        <v>123.15</v>
      </c>
      <c r="V1649">
        <v>191.1</v>
      </c>
      <c r="W1649">
        <f t="shared" si="266"/>
        <v>13220563.850076744</v>
      </c>
      <c r="X1649">
        <f t="shared" si="261"/>
        <v>33051.40962519186</v>
      </c>
      <c r="Y1649">
        <f t="shared" si="262"/>
        <v>275</v>
      </c>
      <c r="Z1649">
        <f t="shared" si="263"/>
        <v>17822.062499999996</v>
      </c>
      <c r="AA1649" s="5" t="str">
        <f t="shared" si="265"/>
        <v/>
      </c>
      <c r="AB1649" s="24" t="str">
        <f>IFERROR(AA1649/MAX($J$3:AA1649)-1,"")</f>
        <v/>
      </c>
      <c r="AJ1649" s="6"/>
      <c r="AL1649" s="6"/>
      <c r="AN1649" s="7"/>
      <c r="AP1649" s="7"/>
      <c r="AU1649" s="6"/>
      <c r="AV1649" s="7"/>
      <c r="AW1649" s="6"/>
      <c r="AY1649" s="7"/>
      <c r="BA1649" s="7"/>
      <c r="BG1649" s="7"/>
      <c r="BH1649" s="7"/>
    </row>
    <row r="1650" spans="1:60" x14ac:dyDescent="0.45">
      <c r="A1650" t="s">
        <v>551</v>
      </c>
      <c r="B1650" t="s">
        <v>30</v>
      </c>
      <c r="C1650" s="6">
        <v>44614.59375</v>
      </c>
      <c r="D1650" s="5">
        <v>130.75</v>
      </c>
      <c r="E1650" s="6">
        <v>44615.385416666664</v>
      </c>
      <c r="F1650">
        <v>157.65</v>
      </c>
      <c r="G1650" s="7">
        <v>0.20569999999999999</v>
      </c>
      <c r="H1650">
        <v>11795.49</v>
      </c>
      <c r="I1650" s="7">
        <v>0.1837</v>
      </c>
      <c r="J1650">
        <v>491.1515</v>
      </c>
      <c r="K1650">
        <v>64218.06</v>
      </c>
      <c r="L1650">
        <v>2855407.08</v>
      </c>
      <c r="M1650">
        <v>77</v>
      </c>
      <c r="N1650">
        <v>153.19</v>
      </c>
      <c r="O1650" s="7">
        <v>-0.2069</v>
      </c>
      <c r="P1650" s="7">
        <v>0.27460000000000001</v>
      </c>
      <c r="Q1650" t="s">
        <v>535</v>
      </c>
      <c r="S1650" s="2">
        <f t="shared" si="264"/>
        <v>44614</v>
      </c>
      <c r="T1650" t="s">
        <v>551</v>
      </c>
      <c r="U1650" s="5">
        <v>130.75</v>
      </c>
      <c r="V1650">
        <v>157.65</v>
      </c>
      <c r="W1650">
        <f t="shared" si="266"/>
        <v>13220563.850076744</v>
      </c>
      <c r="X1650">
        <f t="shared" si="261"/>
        <v>33051.40962519186</v>
      </c>
      <c r="Y1650">
        <f t="shared" si="262"/>
        <v>250</v>
      </c>
      <c r="Z1650">
        <f t="shared" si="263"/>
        <v>6003.9999999999982</v>
      </c>
      <c r="AA1650" s="5" t="str">
        <f t="shared" si="265"/>
        <v/>
      </c>
      <c r="AB1650" s="24" t="str">
        <f>IFERROR(AA1650/MAX($J$3:AA1650)-1,"")</f>
        <v/>
      </c>
      <c r="AJ1650" s="6"/>
      <c r="AL1650" s="6"/>
      <c r="AN1650" s="7"/>
      <c r="AP1650" s="7"/>
      <c r="AU1650" s="6"/>
      <c r="AV1650" s="7"/>
      <c r="AW1650" s="6"/>
      <c r="AY1650" s="7"/>
      <c r="BA1650" s="7"/>
      <c r="BG1650" s="7"/>
      <c r="BH1650" s="7"/>
    </row>
    <row r="1651" spans="1:60" x14ac:dyDescent="0.45">
      <c r="A1651" t="s">
        <v>550</v>
      </c>
      <c r="B1651" t="s">
        <v>30</v>
      </c>
      <c r="C1651" s="6">
        <v>44614.602777777778</v>
      </c>
      <c r="D1651" s="5">
        <v>125.2</v>
      </c>
      <c r="E1651" s="6">
        <v>44615.385416666664</v>
      </c>
      <c r="F1651">
        <v>127.35</v>
      </c>
      <c r="G1651" s="7">
        <v>1.72E-2</v>
      </c>
      <c r="H1651">
        <v>-192.67</v>
      </c>
      <c r="I1651" s="7">
        <v>-3.0000000000000001E-3</v>
      </c>
      <c r="J1651">
        <v>513.10260000000005</v>
      </c>
      <c r="K1651">
        <v>64240.45</v>
      </c>
      <c r="L1651">
        <v>2855214.41</v>
      </c>
      <c r="M1651">
        <v>64</v>
      </c>
      <c r="N1651">
        <v>-3.01</v>
      </c>
      <c r="O1651" s="7">
        <v>-0.31590000000000001</v>
      </c>
      <c r="P1651" s="7">
        <v>0.19769999999999999</v>
      </c>
      <c r="Q1651" t="s">
        <v>535</v>
      </c>
      <c r="S1651" s="2">
        <f t="shared" si="264"/>
        <v>44614</v>
      </c>
      <c r="T1651" t="s">
        <v>550</v>
      </c>
      <c r="U1651" s="5">
        <v>125.2</v>
      </c>
      <c r="V1651">
        <v>127.35</v>
      </c>
      <c r="W1651">
        <f t="shared" si="266"/>
        <v>13220563.850076744</v>
      </c>
      <c r="X1651">
        <f t="shared" si="261"/>
        <v>33051.40962519186</v>
      </c>
      <c r="Y1651">
        <f t="shared" si="262"/>
        <v>275</v>
      </c>
      <c r="Z1651">
        <f t="shared" si="263"/>
        <v>-103.26250000000066</v>
      </c>
      <c r="AA1651" s="5">
        <f t="shared" si="265"/>
        <v>13217215.550076744</v>
      </c>
      <c r="AB1651" s="24">
        <f>IFERROR(AA1651/MAX($J$3:AA1651)-1,"")</f>
        <v>-1.0164924451358193E-2</v>
      </c>
      <c r="AJ1651" s="6"/>
      <c r="AL1651" s="6"/>
      <c r="AN1651" s="7"/>
      <c r="AP1651" s="7"/>
      <c r="AU1651" s="6"/>
      <c r="AV1651" s="7"/>
      <c r="AW1651" s="6"/>
      <c r="AY1651" s="7"/>
      <c r="BA1651" s="7"/>
      <c r="BG1651" s="7"/>
      <c r="BH1651" s="7"/>
    </row>
    <row r="1652" spans="1:60" x14ac:dyDescent="0.45">
      <c r="A1652" t="s">
        <v>605</v>
      </c>
      <c r="B1652" t="s">
        <v>30</v>
      </c>
      <c r="C1652" s="6">
        <v>44616.416666666664</v>
      </c>
      <c r="D1652" s="5">
        <v>90.55</v>
      </c>
      <c r="E1652" s="6">
        <v>44616.638194444444</v>
      </c>
      <c r="F1652">
        <v>259.75</v>
      </c>
      <c r="G1652" s="7">
        <v>1.8686</v>
      </c>
      <c r="H1652">
        <v>122916.08</v>
      </c>
      <c r="I1652" s="7">
        <v>1.8299000000000001</v>
      </c>
      <c r="J1652">
        <v>741.81230000000005</v>
      </c>
      <c r="K1652">
        <v>67171.11</v>
      </c>
      <c r="L1652">
        <v>3557137.09</v>
      </c>
      <c r="M1652">
        <v>320</v>
      </c>
      <c r="N1652">
        <v>384.11</v>
      </c>
      <c r="O1652" s="7">
        <v>-0.7107</v>
      </c>
      <c r="P1652" s="7">
        <v>1.9818</v>
      </c>
      <c r="Q1652" t="s">
        <v>535</v>
      </c>
      <c r="S1652" s="2">
        <f t="shared" si="264"/>
        <v>44616</v>
      </c>
      <c r="T1652" t="s">
        <v>605</v>
      </c>
      <c r="U1652" s="5">
        <v>90.55</v>
      </c>
      <c r="V1652">
        <v>259.75</v>
      </c>
      <c r="W1652">
        <f t="shared" si="266"/>
        <v>13217215.550076744</v>
      </c>
      <c r="X1652">
        <f t="shared" si="261"/>
        <v>33043.038875191858</v>
      </c>
      <c r="Y1652">
        <f t="shared" si="262"/>
        <v>375</v>
      </c>
      <c r="Z1652">
        <f t="shared" si="263"/>
        <v>62136.374999999993</v>
      </c>
      <c r="AA1652" s="5" t="str">
        <f t="shared" si="265"/>
        <v/>
      </c>
      <c r="AB1652" s="24" t="str">
        <f>IFERROR(AA1652/MAX($J$3:AA1652)-1,"")</f>
        <v/>
      </c>
      <c r="AJ1652" s="6"/>
      <c r="AL1652" s="6"/>
      <c r="AN1652" s="7"/>
      <c r="AP1652" s="7"/>
      <c r="AU1652" s="6"/>
      <c r="AV1652" s="7"/>
      <c r="AW1652" s="6"/>
      <c r="AY1652" s="7"/>
      <c r="BA1652" s="7"/>
      <c r="BG1652" s="7"/>
      <c r="BH1652" s="7"/>
    </row>
    <row r="1653" spans="1:60" x14ac:dyDescent="0.45">
      <c r="A1653" t="s">
        <v>1036</v>
      </c>
      <c r="B1653" t="s">
        <v>30</v>
      </c>
      <c r="C1653" s="6">
        <v>44616.527777777781</v>
      </c>
      <c r="D1653" s="5">
        <v>340</v>
      </c>
      <c r="E1653" s="6">
        <v>44617.385416666664</v>
      </c>
      <c r="F1653">
        <v>252.4</v>
      </c>
      <c r="G1653" s="7">
        <v>-0.2576</v>
      </c>
      <c r="H1653">
        <v>-17680.46</v>
      </c>
      <c r="I1653" s="7">
        <v>-0.27510000000000001</v>
      </c>
      <c r="J1653">
        <v>189.04730000000001</v>
      </c>
      <c r="K1653">
        <v>64276.07</v>
      </c>
      <c r="L1653">
        <v>2837533.95</v>
      </c>
      <c r="M1653">
        <v>172</v>
      </c>
      <c r="N1653">
        <v>-102.79</v>
      </c>
      <c r="O1653" s="7">
        <v>-0.2576</v>
      </c>
      <c r="P1653" s="7">
        <v>0.54310000000000003</v>
      </c>
      <c r="Q1653" t="s">
        <v>535</v>
      </c>
      <c r="S1653" s="2">
        <f t="shared" si="264"/>
        <v>44616</v>
      </c>
      <c r="T1653" t="s">
        <v>1036</v>
      </c>
      <c r="U1653" s="5">
        <v>340</v>
      </c>
      <c r="V1653">
        <v>252.4</v>
      </c>
      <c r="W1653">
        <f t="shared" si="266"/>
        <v>13217215.550076744</v>
      </c>
      <c r="X1653">
        <f t="shared" si="261"/>
        <v>33043.038875191858</v>
      </c>
      <c r="Y1653">
        <f t="shared" si="262"/>
        <v>100</v>
      </c>
      <c r="Z1653">
        <f t="shared" si="263"/>
        <v>-9352.3999999999978</v>
      </c>
      <c r="AA1653" s="5" t="str">
        <f t="shared" si="265"/>
        <v/>
      </c>
      <c r="AB1653" s="24" t="str">
        <f>IFERROR(AA1653/MAX($J$3:AA1653)-1,"")</f>
        <v/>
      </c>
      <c r="AJ1653" s="6"/>
      <c r="AL1653" s="6"/>
      <c r="AN1653" s="7"/>
      <c r="AP1653" s="7"/>
      <c r="AU1653" s="6"/>
      <c r="AV1653" s="7"/>
      <c r="AW1653" s="6"/>
      <c r="AY1653" s="7"/>
      <c r="BA1653" s="7"/>
      <c r="BG1653" s="7"/>
      <c r="BH1653" s="7"/>
    </row>
    <row r="1654" spans="1:60" x14ac:dyDescent="0.45">
      <c r="A1654" t="s">
        <v>995</v>
      </c>
      <c r="B1654" t="s">
        <v>30</v>
      </c>
      <c r="C1654" s="6">
        <v>44616.53125</v>
      </c>
      <c r="D1654" s="5">
        <v>325.5</v>
      </c>
      <c r="E1654" s="6">
        <v>44617.385416666664</v>
      </c>
      <c r="F1654">
        <v>231.85</v>
      </c>
      <c r="G1654" s="7">
        <v>-0.28770000000000001</v>
      </c>
      <c r="H1654">
        <v>-19591.580000000002</v>
      </c>
      <c r="I1654" s="7">
        <v>-0.30480000000000002</v>
      </c>
      <c r="J1654">
        <v>197.44900000000001</v>
      </c>
      <c r="K1654">
        <v>64269.64</v>
      </c>
      <c r="L1654">
        <v>2817942.37</v>
      </c>
      <c r="M1654">
        <v>167</v>
      </c>
      <c r="N1654">
        <v>-117.31</v>
      </c>
      <c r="O1654" s="7">
        <v>-0.38340000000000002</v>
      </c>
      <c r="P1654" s="7">
        <v>0.52890000000000004</v>
      </c>
      <c r="Q1654" t="s">
        <v>535</v>
      </c>
      <c r="S1654" s="2">
        <f t="shared" si="264"/>
        <v>44616</v>
      </c>
      <c r="T1654" t="s">
        <v>995</v>
      </c>
      <c r="U1654" s="5">
        <v>325.5</v>
      </c>
      <c r="V1654">
        <v>231.85</v>
      </c>
      <c r="W1654">
        <f t="shared" si="266"/>
        <v>13217215.550076744</v>
      </c>
      <c r="X1654">
        <f t="shared" si="261"/>
        <v>33043.038875191858</v>
      </c>
      <c r="Y1654">
        <f t="shared" si="262"/>
        <v>100</v>
      </c>
      <c r="Z1654">
        <f t="shared" si="263"/>
        <v>-9922.35</v>
      </c>
      <c r="AA1654" s="5" t="str">
        <f t="shared" si="265"/>
        <v/>
      </c>
      <c r="AB1654" s="24" t="str">
        <f>IFERROR(AA1654/MAX($J$3:AA1654)-1,"")</f>
        <v/>
      </c>
      <c r="AJ1654" s="6"/>
      <c r="AL1654" s="6"/>
      <c r="AN1654" s="7"/>
      <c r="AP1654" s="7"/>
      <c r="AU1654" s="6"/>
      <c r="AV1654" s="7"/>
      <c r="AW1654" s="6"/>
      <c r="AY1654" s="7"/>
      <c r="BA1654" s="7"/>
      <c r="BG1654" s="7"/>
      <c r="BH1654" s="7"/>
    </row>
    <row r="1655" spans="1:60" x14ac:dyDescent="0.45">
      <c r="A1655" t="s">
        <v>583</v>
      </c>
      <c r="B1655" t="s">
        <v>30</v>
      </c>
      <c r="C1655" s="6">
        <v>44616.60833333333</v>
      </c>
      <c r="D1655" s="5">
        <v>22.2</v>
      </c>
      <c r="E1655" s="6">
        <v>44616.638194444444</v>
      </c>
      <c r="F1655">
        <v>110.4</v>
      </c>
      <c r="G1655" s="7">
        <v>3.9729999999999999</v>
      </c>
      <c r="H1655">
        <v>263153.15999999997</v>
      </c>
      <c r="I1655" s="7">
        <v>3.9131999999999998</v>
      </c>
      <c r="J1655">
        <v>3029.136</v>
      </c>
      <c r="K1655">
        <v>67246.820000000007</v>
      </c>
      <c r="L1655">
        <v>3820290.25</v>
      </c>
      <c r="M1655">
        <v>44</v>
      </c>
      <c r="N1655">
        <v>5980.75</v>
      </c>
      <c r="O1655" s="7">
        <v>-0.73199999999999998</v>
      </c>
      <c r="P1655" s="7">
        <v>4.4054000000000002</v>
      </c>
      <c r="Q1655" t="s">
        <v>535</v>
      </c>
      <c r="S1655" s="2">
        <f t="shared" si="264"/>
        <v>44616</v>
      </c>
      <c r="T1655" t="s">
        <v>583</v>
      </c>
      <c r="U1655" s="5">
        <v>22.2</v>
      </c>
      <c r="V1655">
        <v>110.4</v>
      </c>
      <c r="W1655">
        <f t="shared" si="266"/>
        <v>13217215.550076744</v>
      </c>
      <c r="X1655">
        <f t="shared" si="261"/>
        <v>33043.038875191858</v>
      </c>
      <c r="Y1655">
        <f t="shared" si="262"/>
        <v>1500</v>
      </c>
      <c r="Z1655">
        <f t="shared" si="263"/>
        <v>130311.00000000001</v>
      </c>
      <c r="AA1655" s="5">
        <f t="shared" si="265"/>
        <v>13390388.175076744</v>
      </c>
      <c r="AB1655" s="24">
        <f>IFERROR(AA1655/MAX($J$3:AA1655)-1,"")</f>
        <v>0</v>
      </c>
      <c r="AJ1655" s="6"/>
      <c r="AL1655" s="6"/>
      <c r="AN1655" s="7"/>
      <c r="AP1655" s="7"/>
      <c r="AU1655" s="6"/>
      <c r="AV1655" s="7"/>
      <c r="AW1655" s="6"/>
      <c r="AY1655" s="7"/>
      <c r="BA1655" s="7"/>
      <c r="BG1655" s="7"/>
      <c r="BH1655" s="7"/>
    </row>
    <row r="1656" spans="1:60" x14ac:dyDescent="0.45">
      <c r="A1656" t="s">
        <v>579</v>
      </c>
      <c r="B1656" t="s">
        <v>30</v>
      </c>
      <c r="C1656" s="6">
        <v>44617.418055555558</v>
      </c>
      <c r="D1656" s="5">
        <v>249.2</v>
      </c>
      <c r="E1656" s="6">
        <v>44620.385416666664</v>
      </c>
      <c r="F1656">
        <v>152.80000000000001</v>
      </c>
      <c r="G1656" s="7">
        <v>-0.38679999999999998</v>
      </c>
      <c r="H1656">
        <v>-27845.78</v>
      </c>
      <c r="I1656" s="7">
        <v>-0.40300000000000002</v>
      </c>
      <c r="J1656">
        <v>277.29320000000001</v>
      </c>
      <c r="K1656">
        <v>69101.45</v>
      </c>
      <c r="L1656">
        <v>3792444.47</v>
      </c>
      <c r="M1656">
        <v>330</v>
      </c>
      <c r="N1656">
        <v>-84.38</v>
      </c>
      <c r="O1656" s="7">
        <v>-0.38679999999999998</v>
      </c>
      <c r="P1656" s="7">
        <v>0.3397</v>
      </c>
      <c r="Q1656" t="s">
        <v>535</v>
      </c>
      <c r="S1656" s="2">
        <f t="shared" si="264"/>
        <v>44617</v>
      </c>
      <c r="T1656" t="s">
        <v>579</v>
      </c>
      <c r="U1656" s="5">
        <v>249.2</v>
      </c>
      <c r="V1656">
        <v>152.80000000000001</v>
      </c>
      <c r="W1656">
        <f t="shared" si="266"/>
        <v>13390388.175076744</v>
      </c>
      <c r="X1656">
        <f t="shared" si="261"/>
        <v>33475.97043769186</v>
      </c>
      <c r="Y1656">
        <f t="shared" si="262"/>
        <v>125</v>
      </c>
      <c r="Z1656">
        <f t="shared" si="263"/>
        <v>-12552.499999999995</v>
      </c>
      <c r="AA1656" s="5" t="str">
        <f t="shared" si="265"/>
        <v/>
      </c>
      <c r="AB1656" s="24" t="str">
        <f>IFERROR(AA1656/MAX($J$3:AA1656)-1,"")</f>
        <v/>
      </c>
      <c r="AJ1656" s="6"/>
      <c r="AL1656" s="6"/>
      <c r="AN1656" s="7"/>
      <c r="AP1656" s="7"/>
      <c r="AU1656" s="6"/>
      <c r="AV1656" s="7"/>
      <c r="AW1656" s="6"/>
      <c r="AY1656" s="7"/>
      <c r="BA1656" s="7"/>
      <c r="BG1656" s="7"/>
      <c r="BH1656" s="7"/>
    </row>
    <row r="1657" spans="1:60" x14ac:dyDescent="0.45">
      <c r="A1657" t="s">
        <v>634</v>
      </c>
      <c r="B1657" t="s">
        <v>30</v>
      </c>
      <c r="C1657" s="6">
        <v>44617.447222222225</v>
      </c>
      <c r="D1657" s="5">
        <v>226.55</v>
      </c>
      <c r="E1657" s="6">
        <v>44620.385416666664</v>
      </c>
      <c r="F1657">
        <v>90.8</v>
      </c>
      <c r="G1657" s="7">
        <v>-0.59919999999999995</v>
      </c>
      <c r="H1657">
        <v>-42422.35</v>
      </c>
      <c r="I1657" s="7">
        <v>-0.61319999999999997</v>
      </c>
      <c r="J1657">
        <v>305.3648</v>
      </c>
      <c r="K1657">
        <v>69180.399999999994</v>
      </c>
      <c r="L1657">
        <v>3750022.13</v>
      </c>
      <c r="M1657">
        <v>288</v>
      </c>
      <c r="N1657">
        <v>-147.30000000000001</v>
      </c>
      <c r="O1657" s="7">
        <v>-0.59919999999999995</v>
      </c>
      <c r="P1657" s="7">
        <v>2.3E-2</v>
      </c>
      <c r="Q1657" t="s">
        <v>535</v>
      </c>
      <c r="S1657" s="2">
        <f t="shared" si="264"/>
        <v>44617</v>
      </c>
      <c r="T1657" t="s">
        <v>634</v>
      </c>
      <c r="U1657" s="5">
        <v>226.55</v>
      </c>
      <c r="V1657">
        <v>90.8</v>
      </c>
      <c r="W1657">
        <f t="shared" si="266"/>
        <v>13390388.175076744</v>
      </c>
      <c r="X1657">
        <f t="shared" si="261"/>
        <v>33475.97043769186</v>
      </c>
      <c r="Y1657">
        <f t="shared" si="262"/>
        <v>150</v>
      </c>
      <c r="Z1657">
        <f t="shared" si="263"/>
        <v>-20838.525000000001</v>
      </c>
      <c r="AA1657" s="5">
        <f t="shared" si="265"/>
        <v>13356997.150076743</v>
      </c>
      <c r="AB1657" s="24">
        <f>IFERROR(AA1657/MAX($J$3:AA1657)-1,"")</f>
        <v>-2.493656237849029E-3</v>
      </c>
      <c r="AJ1657" s="6"/>
      <c r="AL1657" s="6"/>
      <c r="AN1657" s="7"/>
      <c r="AP1657" s="7"/>
      <c r="AU1657" s="6"/>
      <c r="AV1657" s="7"/>
      <c r="AW1657" s="6"/>
      <c r="AY1657" s="7"/>
      <c r="BA1657" s="7"/>
      <c r="BG1657" s="7"/>
      <c r="BH1657" s="7"/>
    </row>
    <row r="1658" spans="1:60" x14ac:dyDescent="0.45">
      <c r="A1658" t="s">
        <v>578</v>
      </c>
      <c r="B1658" t="s">
        <v>30</v>
      </c>
      <c r="C1658" s="6">
        <v>44620.475694444445</v>
      </c>
      <c r="D1658" s="5">
        <v>222</v>
      </c>
      <c r="E1658" s="6">
        <v>44622.385416666664</v>
      </c>
      <c r="F1658">
        <v>168.9</v>
      </c>
      <c r="G1658" s="7">
        <v>-0.2392</v>
      </c>
      <c r="H1658">
        <v>-17654.84</v>
      </c>
      <c r="I1658" s="7">
        <v>-0.25679999999999997</v>
      </c>
      <c r="J1658">
        <v>309.68520000000001</v>
      </c>
      <c r="K1658">
        <v>68750.11</v>
      </c>
      <c r="L1658">
        <v>3732367.28</v>
      </c>
      <c r="M1658">
        <v>247</v>
      </c>
      <c r="N1658">
        <v>-71.48</v>
      </c>
      <c r="O1658" s="7">
        <v>-0.67569999999999997</v>
      </c>
      <c r="P1658" s="7">
        <v>0.45810000000000001</v>
      </c>
      <c r="Q1658" t="s">
        <v>535</v>
      </c>
      <c r="S1658" s="2">
        <f t="shared" si="264"/>
        <v>44620</v>
      </c>
      <c r="T1658" t="s">
        <v>578</v>
      </c>
      <c r="U1658" s="5">
        <v>222</v>
      </c>
      <c r="V1658">
        <v>168.9</v>
      </c>
      <c r="W1658">
        <f t="shared" si="266"/>
        <v>13356997.150076743</v>
      </c>
      <c r="X1658">
        <f t="shared" si="261"/>
        <v>33392.492875191856</v>
      </c>
      <c r="Y1658">
        <f t="shared" si="262"/>
        <v>150</v>
      </c>
      <c r="Z1658">
        <f t="shared" si="263"/>
        <v>-8551.3499999999985</v>
      </c>
      <c r="AA1658" s="5" t="str">
        <f t="shared" si="265"/>
        <v/>
      </c>
      <c r="AB1658" s="24" t="str">
        <f>IFERROR(AA1658/MAX($J$3:AA1658)-1,"")</f>
        <v/>
      </c>
      <c r="AJ1658" s="6"/>
      <c r="AL1658" s="6"/>
      <c r="AN1658" s="7"/>
      <c r="AP1658" s="7"/>
      <c r="AU1658" s="6"/>
      <c r="AV1658" s="7"/>
      <c r="AW1658" s="6"/>
      <c r="AY1658" s="7"/>
      <c r="BA1658" s="7"/>
      <c r="BG1658" s="7"/>
      <c r="BH1658" s="7"/>
    </row>
    <row r="1659" spans="1:60" x14ac:dyDescent="0.45">
      <c r="A1659" t="s">
        <v>603</v>
      </c>
      <c r="B1659" t="s">
        <v>30</v>
      </c>
      <c r="C1659" s="6">
        <v>44620.520833333336</v>
      </c>
      <c r="D1659" s="5">
        <v>233.4</v>
      </c>
      <c r="E1659" s="6">
        <v>44622.385416666664</v>
      </c>
      <c r="F1659">
        <v>143.25</v>
      </c>
      <c r="G1659" s="7">
        <v>-0.38619999999999999</v>
      </c>
      <c r="H1659">
        <v>-25788.69</v>
      </c>
      <c r="I1659" s="7">
        <v>-0.40239999999999998</v>
      </c>
      <c r="J1659">
        <v>274.5917</v>
      </c>
      <c r="K1659">
        <v>64089.71</v>
      </c>
      <c r="L1659">
        <v>2792153.68</v>
      </c>
      <c r="M1659">
        <v>182</v>
      </c>
      <c r="N1659">
        <v>-141.69999999999999</v>
      </c>
      <c r="O1659" s="7">
        <v>-0.38619999999999999</v>
      </c>
      <c r="P1659" s="7">
        <v>0.2339</v>
      </c>
      <c r="Q1659" t="s">
        <v>535</v>
      </c>
      <c r="S1659" s="2">
        <f t="shared" si="264"/>
        <v>44620</v>
      </c>
      <c r="T1659" t="s">
        <v>603</v>
      </c>
      <c r="U1659" s="5">
        <v>233.4</v>
      </c>
      <c r="V1659">
        <v>143.25</v>
      </c>
      <c r="W1659">
        <f t="shared" si="266"/>
        <v>13356997.150076743</v>
      </c>
      <c r="X1659">
        <f t="shared" si="261"/>
        <v>33392.492875191856</v>
      </c>
      <c r="Y1659">
        <f t="shared" si="262"/>
        <v>150</v>
      </c>
      <c r="Z1659">
        <f t="shared" si="263"/>
        <v>-14087.475000000002</v>
      </c>
      <c r="AA1659" s="5" t="str">
        <f t="shared" si="265"/>
        <v/>
      </c>
      <c r="AB1659" s="24" t="str">
        <f>IFERROR(AA1659/MAX($J$3:AA1659)-1,"")</f>
        <v/>
      </c>
      <c r="AJ1659" s="6"/>
      <c r="AL1659" s="6"/>
      <c r="AN1659" s="7"/>
      <c r="AP1659" s="7"/>
      <c r="AU1659" s="6"/>
      <c r="AV1659" s="7"/>
      <c r="AW1659" s="6"/>
      <c r="AY1659" s="7"/>
      <c r="BA1659" s="7"/>
      <c r="BG1659" s="7"/>
      <c r="BH1659" s="7"/>
    </row>
    <row r="1660" spans="1:60" x14ac:dyDescent="0.45">
      <c r="A1660" t="s">
        <v>634</v>
      </c>
      <c r="B1660" t="s">
        <v>30</v>
      </c>
      <c r="C1660" s="6">
        <v>44620.523611111108</v>
      </c>
      <c r="D1660" s="5">
        <v>222.5</v>
      </c>
      <c r="E1660" s="6">
        <v>44622.385416666664</v>
      </c>
      <c r="F1660">
        <v>119.05</v>
      </c>
      <c r="G1660" s="7">
        <v>-0.46489999999999998</v>
      </c>
      <c r="H1660">
        <v>-33059.69</v>
      </c>
      <c r="I1660" s="7">
        <v>-0.4803</v>
      </c>
      <c r="J1660">
        <v>309.358</v>
      </c>
      <c r="K1660">
        <v>68832.149999999994</v>
      </c>
      <c r="L1660">
        <v>3699307.59</v>
      </c>
      <c r="M1660">
        <v>178</v>
      </c>
      <c r="N1660">
        <v>-185.73</v>
      </c>
      <c r="O1660" s="7">
        <v>-0.46489999999999998</v>
      </c>
      <c r="P1660" s="7">
        <v>0.14829999999999999</v>
      </c>
      <c r="Q1660" t="s">
        <v>535</v>
      </c>
      <c r="S1660" s="2">
        <f t="shared" si="264"/>
        <v>44620</v>
      </c>
      <c r="T1660" t="s">
        <v>634</v>
      </c>
      <c r="U1660" s="5">
        <v>222.5</v>
      </c>
      <c r="V1660">
        <v>119.05</v>
      </c>
      <c r="W1660">
        <f t="shared" si="266"/>
        <v>13356997.150076743</v>
      </c>
      <c r="X1660">
        <f t="shared" si="261"/>
        <v>33392.492875191856</v>
      </c>
      <c r="Y1660">
        <f t="shared" si="262"/>
        <v>150</v>
      </c>
      <c r="Z1660">
        <f t="shared" si="263"/>
        <v>-16029.824999999999</v>
      </c>
      <c r="AA1660" s="5" t="str">
        <f t="shared" si="265"/>
        <v/>
      </c>
      <c r="AB1660" s="24" t="str">
        <f>IFERROR(AA1660/MAX($J$3:AA1660)-1,"")</f>
        <v/>
      </c>
      <c r="AJ1660" s="6"/>
      <c r="AL1660" s="6"/>
      <c r="AN1660" s="7"/>
      <c r="AP1660" s="7"/>
      <c r="AU1660" s="6"/>
      <c r="AV1660" s="7"/>
      <c r="AW1660" s="6"/>
      <c r="AY1660" s="7"/>
      <c r="BA1660" s="7"/>
      <c r="BG1660" s="7"/>
      <c r="BH1660" s="7"/>
    </row>
    <row r="1661" spans="1:60" x14ac:dyDescent="0.45">
      <c r="A1661" t="s">
        <v>634</v>
      </c>
      <c r="B1661" t="s">
        <v>30</v>
      </c>
      <c r="C1661" s="6">
        <v>44620.523611111108</v>
      </c>
      <c r="D1661" s="5">
        <v>222.5</v>
      </c>
      <c r="E1661" s="6">
        <v>44622.385416666664</v>
      </c>
      <c r="F1661">
        <v>119.05</v>
      </c>
      <c r="G1661" s="7">
        <v>-0.46489999999999998</v>
      </c>
      <c r="H1661">
        <v>-30789.13</v>
      </c>
      <c r="I1661" s="7">
        <v>-0.4803</v>
      </c>
      <c r="J1661">
        <v>288.11110000000002</v>
      </c>
      <c r="K1661">
        <v>64104.71</v>
      </c>
      <c r="L1661">
        <v>2761364.55</v>
      </c>
      <c r="M1661">
        <v>178</v>
      </c>
      <c r="N1661">
        <v>-172.97</v>
      </c>
      <c r="O1661" s="7">
        <v>-0.46489999999999998</v>
      </c>
      <c r="P1661" s="7">
        <v>0.14829999999999999</v>
      </c>
      <c r="Q1661" t="s">
        <v>535</v>
      </c>
      <c r="S1661" s="2">
        <f t="shared" si="264"/>
        <v>44620</v>
      </c>
      <c r="T1661" t="s">
        <v>634</v>
      </c>
      <c r="U1661" s="5">
        <v>222.5</v>
      </c>
      <c r="V1661">
        <v>119.05</v>
      </c>
      <c r="W1661">
        <f t="shared" si="266"/>
        <v>13356997.150076743</v>
      </c>
      <c r="X1661">
        <f t="shared" si="261"/>
        <v>33392.492875191856</v>
      </c>
      <c r="Y1661">
        <f t="shared" si="262"/>
        <v>150</v>
      </c>
      <c r="Z1661">
        <f t="shared" si="263"/>
        <v>-16029.824999999999</v>
      </c>
      <c r="AA1661" s="5">
        <f t="shared" si="265"/>
        <v>13302298.675076744</v>
      </c>
      <c r="AB1661" s="24">
        <f>IFERROR(AA1661/MAX($J$3:AA1661)-1,"")</f>
        <v>-6.5785620885852047E-3</v>
      </c>
      <c r="AJ1661" s="6"/>
      <c r="AL1661" s="6"/>
      <c r="AN1661" s="7"/>
      <c r="AP1661" s="7"/>
      <c r="AU1661" s="6"/>
      <c r="AV1661" s="7"/>
      <c r="AW1661" s="6"/>
      <c r="AY1661" s="7"/>
      <c r="BA1661" s="7"/>
      <c r="BG1661" s="7"/>
      <c r="BH1661" s="7"/>
    </row>
    <row r="1662" spans="1:60" x14ac:dyDescent="0.45">
      <c r="A1662" t="s">
        <v>604</v>
      </c>
      <c r="B1662" t="s">
        <v>30</v>
      </c>
      <c r="C1662" s="6">
        <v>44623.520833333336</v>
      </c>
      <c r="D1662" s="5">
        <v>57.2</v>
      </c>
      <c r="E1662" s="6">
        <v>44623.638194444444</v>
      </c>
      <c r="F1662">
        <v>41.8</v>
      </c>
      <c r="G1662" s="7">
        <v>-0.26919999999999999</v>
      </c>
      <c r="H1662">
        <v>-19626.89</v>
      </c>
      <c r="I1662" s="7">
        <v>-0.28649999999999998</v>
      </c>
      <c r="J1662">
        <v>1197.492</v>
      </c>
      <c r="K1662">
        <v>68496.539999999994</v>
      </c>
      <c r="L1662">
        <v>3679680.7</v>
      </c>
      <c r="M1662">
        <v>170</v>
      </c>
      <c r="N1662">
        <v>-115.45</v>
      </c>
      <c r="O1662" s="7">
        <v>-0.6381</v>
      </c>
      <c r="P1662" s="7">
        <v>0.68879999999999997</v>
      </c>
      <c r="Q1662" t="s">
        <v>535</v>
      </c>
      <c r="S1662" s="2">
        <f t="shared" si="264"/>
        <v>44623</v>
      </c>
      <c r="T1662" t="s">
        <v>604</v>
      </c>
      <c r="U1662" s="5">
        <v>57.2</v>
      </c>
      <c r="V1662">
        <v>41.8</v>
      </c>
      <c r="W1662">
        <f t="shared" si="266"/>
        <v>13302298.675076744</v>
      </c>
      <c r="X1662">
        <f t="shared" si="261"/>
        <v>33255.746687691862</v>
      </c>
      <c r="Y1662">
        <f t="shared" si="262"/>
        <v>575</v>
      </c>
      <c r="Z1662">
        <f t="shared" si="263"/>
        <v>-9424.2500000000036</v>
      </c>
      <c r="AA1662" s="5">
        <f t="shared" si="265"/>
        <v>13292874.425076744</v>
      </c>
      <c r="AB1662" s="24">
        <f>IFERROR(AA1662/MAX($J$3:AA1662)-1,"")</f>
        <v>-7.2823691684682501E-3</v>
      </c>
      <c r="AJ1662" s="6"/>
      <c r="AL1662" s="6"/>
      <c r="AN1662" s="7"/>
      <c r="AP1662" s="7"/>
      <c r="AU1662" s="6"/>
      <c r="AV1662" s="7"/>
      <c r="AW1662" s="6"/>
      <c r="AY1662" s="7"/>
      <c r="BA1662" s="7"/>
      <c r="BG1662" s="7"/>
      <c r="BH1662" s="7"/>
    </row>
    <row r="1663" spans="1:60" x14ac:dyDescent="0.45">
      <c r="A1663" t="s">
        <v>585</v>
      </c>
      <c r="B1663" t="s">
        <v>30</v>
      </c>
      <c r="C1663" s="6">
        <v>44624.561805555553</v>
      </c>
      <c r="D1663" s="5">
        <v>244.4</v>
      </c>
      <c r="E1663" s="6">
        <v>44627.385416666664</v>
      </c>
      <c r="F1663">
        <v>38.1</v>
      </c>
      <c r="G1663" s="7">
        <v>-0.84409999999999996</v>
      </c>
      <c r="H1663">
        <v>-58526.26</v>
      </c>
      <c r="I1663" s="7">
        <v>-0.85570000000000002</v>
      </c>
      <c r="J1663">
        <v>279.86250000000001</v>
      </c>
      <c r="K1663">
        <v>68398.41</v>
      </c>
      <c r="L1663">
        <v>3621154.44</v>
      </c>
      <c r="M1663">
        <v>123</v>
      </c>
      <c r="N1663">
        <v>-475.82</v>
      </c>
      <c r="O1663" s="7">
        <v>-0.84409999999999996</v>
      </c>
      <c r="P1663" s="7">
        <v>3.9699999999999999E-2</v>
      </c>
      <c r="Q1663" t="s">
        <v>535</v>
      </c>
      <c r="S1663" s="2">
        <f t="shared" si="264"/>
        <v>44624</v>
      </c>
      <c r="T1663" t="s">
        <v>585</v>
      </c>
      <c r="U1663" s="5">
        <v>244.4</v>
      </c>
      <c r="V1663">
        <v>38.1</v>
      </c>
      <c r="W1663">
        <f t="shared" si="266"/>
        <v>13292874.425076744</v>
      </c>
      <c r="X1663">
        <f t="shared" si="261"/>
        <v>33232.186062691857</v>
      </c>
      <c r="Y1663">
        <f t="shared" si="262"/>
        <v>125</v>
      </c>
      <c r="Z1663">
        <f t="shared" si="263"/>
        <v>-26140.625</v>
      </c>
      <c r="AA1663" s="5">
        <f t="shared" si="265"/>
        <v>13266733.800076744</v>
      </c>
      <c r="AB1663" s="24">
        <f>IFERROR(AA1663/MAX($J$3:AA1663)-1,"")</f>
        <v>-9.2345623878294925E-3</v>
      </c>
      <c r="AJ1663" s="6"/>
      <c r="AL1663" s="6"/>
      <c r="AN1663" s="7"/>
      <c r="AP1663" s="7"/>
      <c r="AU1663" s="6"/>
      <c r="AV1663" s="7"/>
      <c r="AW1663" s="6"/>
      <c r="AY1663" s="7"/>
      <c r="BA1663" s="7"/>
      <c r="BG1663" s="7"/>
      <c r="BH1663" s="7"/>
    </row>
    <row r="1664" spans="1:60" x14ac:dyDescent="0.45">
      <c r="A1664" t="s">
        <v>587</v>
      </c>
      <c r="B1664" t="s">
        <v>30</v>
      </c>
      <c r="C1664" s="6">
        <v>44627.434027777781</v>
      </c>
      <c r="D1664" s="5">
        <v>205.3</v>
      </c>
      <c r="E1664" s="6">
        <v>44628.385416666664</v>
      </c>
      <c r="F1664">
        <v>173.8</v>
      </c>
      <c r="G1664" s="7">
        <v>-0.15340000000000001</v>
      </c>
      <c r="H1664">
        <v>-11707.36</v>
      </c>
      <c r="I1664" s="7">
        <v>-0.1719</v>
      </c>
      <c r="J1664">
        <v>331.73779999999999</v>
      </c>
      <c r="K1664">
        <v>68105.77</v>
      </c>
      <c r="L1664">
        <v>3609447.08</v>
      </c>
      <c r="M1664">
        <v>307</v>
      </c>
      <c r="N1664">
        <v>-38.130000000000003</v>
      </c>
      <c r="O1664" s="7">
        <v>-0.2394</v>
      </c>
      <c r="P1664" s="7">
        <v>0.34389999999999998</v>
      </c>
      <c r="Q1664" t="s">
        <v>535</v>
      </c>
      <c r="S1664" s="2">
        <f t="shared" si="264"/>
        <v>44627</v>
      </c>
      <c r="T1664" t="s">
        <v>587</v>
      </c>
      <c r="U1664" s="5">
        <v>205.3</v>
      </c>
      <c r="V1664">
        <v>173.8</v>
      </c>
      <c r="W1664">
        <f t="shared" si="266"/>
        <v>13266733.800076744</v>
      </c>
      <c r="X1664">
        <f t="shared" si="261"/>
        <v>33166.834500191857</v>
      </c>
      <c r="Y1664">
        <f t="shared" si="262"/>
        <v>150</v>
      </c>
      <c r="Z1664">
        <f t="shared" si="263"/>
        <v>-5293.65</v>
      </c>
      <c r="AA1664" s="5" t="str">
        <f t="shared" si="265"/>
        <v/>
      </c>
      <c r="AB1664" s="24" t="str">
        <f>IFERROR(AA1664/MAX($J$3:AA1664)-1,"")</f>
        <v/>
      </c>
      <c r="AJ1664" s="6"/>
      <c r="AL1664" s="6"/>
      <c r="AN1664" s="7"/>
      <c r="AP1664" s="7"/>
      <c r="AU1664" s="6"/>
      <c r="AV1664" s="7"/>
      <c r="AW1664" s="6"/>
      <c r="AY1664" s="7"/>
      <c r="BA1664" s="7"/>
      <c r="BG1664" s="7"/>
      <c r="BH1664" s="7"/>
    </row>
    <row r="1665" spans="1:60" x14ac:dyDescent="0.45">
      <c r="A1665" t="s">
        <v>566</v>
      </c>
      <c r="B1665" t="s">
        <v>30</v>
      </c>
      <c r="C1665" s="6">
        <v>44627.470833333333</v>
      </c>
      <c r="D1665" s="5">
        <v>244.8</v>
      </c>
      <c r="E1665" s="6">
        <v>44628.385416666664</v>
      </c>
      <c r="F1665">
        <v>242.2</v>
      </c>
      <c r="G1665" s="7">
        <v>-1.06E-2</v>
      </c>
      <c r="H1665">
        <v>-2076.91</v>
      </c>
      <c r="I1665" s="7">
        <v>-3.0499999999999999E-2</v>
      </c>
      <c r="J1665">
        <v>278.03309999999999</v>
      </c>
      <c r="K1665">
        <v>68062.509999999995</v>
      </c>
      <c r="L1665">
        <v>3607370.17</v>
      </c>
      <c r="M1665">
        <v>254</v>
      </c>
      <c r="N1665">
        <v>-8.18</v>
      </c>
      <c r="O1665" s="7">
        <v>-0.13789999999999999</v>
      </c>
      <c r="P1665" s="7">
        <v>0.47239999999999999</v>
      </c>
      <c r="Q1665" t="s">
        <v>535</v>
      </c>
      <c r="S1665" s="2">
        <f t="shared" si="264"/>
        <v>44627</v>
      </c>
      <c r="T1665" t="s">
        <v>566</v>
      </c>
      <c r="U1665" s="5">
        <v>244.8</v>
      </c>
      <c r="V1665">
        <v>242.2</v>
      </c>
      <c r="W1665">
        <f t="shared" si="266"/>
        <v>13266733.800076744</v>
      </c>
      <c r="X1665">
        <f t="shared" si="261"/>
        <v>33166.834500191857</v>
      </c>
      <c r="Y1665">
        <f t="shared" si="262"/>
        <v>125</v>
      </c>
      <c r="Z1665">
        <f t="shared" si="263"/>
        <v>-933.75000000000341</v>
      </c>
      <c r="AA1665" s="5" t="str">
        <f t="shared" si="265"/>
        <v/>
      </c>
      <c r="AB1665" s="24" t="str">
        <f>IFERROR(AA1665/MAX($J$3:AA1665)-1,"")</f>
        <v/>
      </c>
      <c r="AJ1665" s="6"/>
      <c r="AL1665" s="6"/>
      <c r="AN1665" s="7"/>
      <c r="AP1665" s="7"/>
      <c r="AU1665" s="6"/>
      <c r="AV1665" s="7"/>
      <c r="AW1665" s="6"/>
      <c r="AY1665" s="7"/>
      <c r="BA1665" s="7"/>
      <c r="BG1665" s="7"/>
      <c r="BH1665" s="7"/>
    </row>
    <row r="1666" spans="1:60" x14ac:dyDescent="0.45">
      <c r="A1666" t="s">
        <v>598</v>
      </c>
      <c r="B1666" t="s">
        <v>30</v>
      </c>
      <c r="C1666" s="6">
        <v>44627.594444444447</v>
      </c>
      <c r="D1666" s="5">
        <v>240.5</v>
      </c>
      <c r="E1666" s="6">
        <v>44628.385416666664</v>
      </c>
      <c r="F1666">
        <v>154.75</v>
      </c>
      <c r="G1666" s="7">
        <v>-0.35649999999999998</v>
      </c>
      <c r="H1666">
        <v>-23798.880000000001</v>
      </c>
      <c r="I1666" s="7">
        <v>-0.373</v>
      </c>
      <c r="J1666">
        <v>265.30900000000003</v>
      </c>
      <c r="K1666">
        <v>63806.82</v>
      </c>
      <c r="L1666">
        <v>2737565.66</v>
      </c>
      <c r="M1666">
        <v>76</v>
      </c>
      <c r="N1666">
        <v>-313.14</v>
      </c>
      <c r="O1666" s="7">
        <v>-0.39710000000000001</v>
      </c>
      <c r="P1666" s="7">
        <v>4.3200000000000002E-2</v>
      </c>
      <c r="Q1666" t="s">
        <v>535</v>
      </c>
      <c r="S1666" s="2">
        <f t="shared" si="264"/>
        <v>44627</v>
      </c>
      <c r="T1666" t="s">
        <v>598</v>
      </c>
      <c r="U1666" s="5">
        <v>240.5</v>
      </c>
      <c r="V1666">
        <v>154.75</v>
      </c>
      <c r="W1666">
        <f t="shared" si="266"/>
        <v>13266733.800076744</v>
      </c>
      <c r="X1666">
        <f t="shared" ref="X1666:X1729" si="267">W1666*0.25%</f>
        <v>33166.834500191857</v>
      </c>
      <c r="Y1666">
        <f t="shared" ref="Y1666:Y1729" si="268">MROUND(X1666/U1666,25)</f>
        <v>150</v>
      </c>
      <c r="Z1666">
        <f t="shared" ref="Z1666:Z1729" si="269">Y1666*((V1666*0.99)-(U1666*1.01))</f>
        <v>-13455.375000000002</v>
      </c>
      <c r="AA1666" s="5" t="str">
        <f t="shared" si="265"/>
        <v/>
      </c>
      <c r="AB1666" s="24" t="str">
        <f>IFERROR(AA1666/MAX($J$3:AA1666)-1,"")</f>
        <v/>
      </c>
      <c r="AJ1666" s="6"/>
      <c r="AL1666" s="6"/>
      <c r="AN1666" s="7"/>
      <c r="AP1666" s="7"/>
      <c r="AU1666" s="6"/>
      <c r="AV1666" s="7"/>
      <c r="AW1666" s="6"/>
      <c r="AY1666" s="7"/>
      <c r="BA1666" s="7"/>
      <c r="BG1666" s="7"/>
      <c r="BH1666" s="7"/>
    </row>
    <row r="1667" spans="1:60" x14ac:dyDescent="0.45">
      <c r="A1667" t="s">
        <v>587</v>
      </c>
      <c r="B1667" t="s">
        <v>30</v>
      </c>
      <c r="C1667" s="6">
        <v>44627.59652777778</v>
      </c>
      <c r="D1667" s="5">
        <v>259.2</v>
      </c>
      <c r="E1667" s="6">
        <v>44628.385416666664</v>
      </c>
      <c r="F1667">
        <v>173.8</v>
      </c>
      <c r="G1667" s="7">
        <v>-0.32950000000000002</v>
      </c>
      <c r="H1667">
        <v>-22090.13</v>
      </c>
      <c r="I1667" s="7">
        <v>-0.34620000000000001</v>
      </c>
      <c r="J1667">
        <v>246.18440000000001</v>
      </c>
      <c r="K1667">
        <v>63811.01</v>
      </c>
      <c r="L1667">
        <v>2715475.53</v>
      </c>
      <c r="M1667">
        <v>73</v>
      </c>
      <c r="N1667">
        <v>-302.60000000000002</v>
      </c>
      <c r="O1667" s="7">
        <v>-0.376</v>
      </c>
      <c r="P1667" s="7">
        <v>5.5899999999999998E-2</v>
      </c>
      <c r="Q1667" t="s">
        <v>535</v>
      </c>
      <c r="S1667" s="2">
        <f t="shared" ref="S1667:S1730" si="270">DATE(YEAR(C1667),MONTH(C1667),DAY(C1667))</f>
        <v>44627</v>
      </c>
      <c r="T1667" t="s">
        <v>587</v>
      </c>
      <c r="U1667" s="5">
        <v>259.2</v>
      </c>
      <c r="V1667">
        <v>173.8</v>
      </c>
      <c r="W1667">
        <f t="shared" si="266"/>
        <v>13266733.800076744</v>
      </c>
      <c r="X1667">
        <f t="shared" si="267"/>
        <v>33166.834500191857</v>
      </c>
      <c r="Y1667">
        <f t="shared" si="268"/>
        <v>125</v>
      </c>
      <c r="Z1667">
        <f t="shared" si="269"/>
        <v>-11216.249999999995</v>
      </c>
      <c r="AA1667" s="5">
        <f t="shared" ref="AA1667:AA1730" si="271">IF(S1667&lt;&gt;S1668,W1667+SUMIF($S$2:$S$3590,S1667,$Z$2:$Z$3590),"")</f>
        <v>13235834.775076743</v>
      </c>
      <c r="AB1667" s="24">
        <f>IFERROR(AA1667/MAX($J$3:AA1667)-1,"")</f>
        <v>-1.1542114984214424E-2</v>
      </c>
      <c r="AJ1667" s="6"/>
      <c r="AL1667" s="6"/>
      <c r="AN1667" s="7"/>
      <c r="AP1667" s="7"/>
      <c r="AU1667" s="6"/>
      <c r="AV1667" s="7"/>
      <c r="AW1667" s="6"/>
      <c r="AY1667" s="7"/>
      <c r="BA1667" s="7"/>
      <c r="BG1667" s="7"/>
      <c r="BH1667" s="7"/>
    </row>
    <row r="1668" spans="1:60" x14ac:dyDescent="0.45">
      <c r="A1668" t="s">
        <v>597</v>
      </c>
      <c r="B1668" t="s">
        <v>30</v>
      </c>
      <c r="C1668" s="6">
        <v>44628.458333333336</v>
      </c>
      <c r="D1668" s="5">
        <v>218.55</v>
      </c>
      <c r="E1668" s="6">
        <v>44629.385416666664</v>
      </c>
      <c r="F1668">
        <v>335.3</v>
      </c>
      <c r="G1668" s="7">
        <v>0.53420000000000001</v>
      </c>
      <c r="H1668">
        <v>34621.279999999999</v>
      </c>
      <c r="I1668" s="7">
        <v>0.50890000000000002</v>
      </c>
      <c r="J1668">
        <v>311.31020000000001</v>
      </c>
      <c r="K1668">
        <v>68036.84</v>
      </c>
      <c r="L1668">
        <v>3641991.45</v>
      </c>
      <c r="M1668">
        <v>272</v>
      </c>
      <c r="N1668">
        <v>127.28</v>
      </c>
      <c r="O1668" s="7">
        <v>-0.26679999999999998</v>
      </c>
      <c r="P1668" s="7">
        <v>0.66</v>
      </c>
      <c r="Q1668" t="s">
        <v>535</v>
      </c>
      <c r="S1668" s="2">
        <f t="shared" si="270"/>
        <v>44628</v>
      </c>
      <c r="T1668" t="s">
        <v>597</v>
      </c>
      <c r="U1668" s="5">
        <v>218.55</v>
      </c>
      <c r="V1668">
        <v>335.3</v>
      </c>
      <c r="W1668">
        <f t="shared" si="266"/>
        <v>13235834.775076743</v>
      </c>
      <c r="X1668">
        <f t="shared" si="267"/>
        <v>33089.586937691856</v>
      </c>
      <c r="Y1668">
        <f t="shared" si="268"/>
        <v>150</v>
      </c>
      <c r="Z1668">
        <f t="shared" si="269"/>
        <v>16681.724999999999</v>
      </c>
      <c r="AA1668" s="5" t="str">
        <f t="shared" si="271"/>
        <v/>
      </c>
      <c r="AB1668" s="24" t="str">
        <f>IFERROR(AA1668/MAX($J$3:AA1668)-1,"")</f>
        <v/>
      </c>
      <c r="AJ1668" s="6"/>
      <c r="AL1668" s="6"/>
      <c r="AN1668" s="7"/>
      <c r="AP1668" s="7"/>
      <c r="AU1668" s="6"/>
      <c r="AV1668" s="7"/>
      <c r="AW1668" s="6"/>
      <c r="AY1668" s="7"/>
      <c r="BA1668" s="7"/>
      <c r="BG1668" s="7"/>
      <c r="BH1668" s="7"/>
    </row>
    <row r="1669" spans="1:60" x14ac:dyDescent="0.45">
      <c r="A1669" t="s">
        <v>599</v>
      </c>
      <c r="B1669" t="s">
        <v>30</v>
      </c>
      <c r="C1669" s="6">
        <v>44628.615277777775</v>
      </c>
      <c r="D1669" s="5">
        <v>182.35</v>
      </c>
      <c r="E1669" s="6">
        <v>44629.385416666664</v>
      </c>
      <c r="F1669">
        <v>167.6</v>
      </c>
      <c r="G1669" s="7">
        <v>-8.09E-2</v>
      </c>
      <c r="H1669">
        <v>-6825.59</v>
      </c>
      <c r="I1669" s="7">
        <v>-0.10009999999999999</v>
      </c>
      <c r="J1669">
        <v>374.0154</v>
      </c>
      <c r="K1669">
        <v>68201.710000000006</v>
      </c>
      <c r="L1669">
        <v>3635165.86</v>
      </c>
      <c r="M1669">
        <v>46</v>
      </c>
      <c r="N1669">
        <v>-148.38</v>
      </c>
      <c r="O1669" s="7">
        <v>-0.1119</v>
      </c>
      <c r="P1669" s="7">
        <v>9.1300000000000006E-2</v>
      </c>
      <c r="Q1669" t="s">
        <v>535</v>
      </c>
      <c r="S1669" s="2">
        <f t="shared" si="270"/>
        <v>44628</v>
      </c>
      <c r="T1669" t="s">
        <v>599</v>
      </c>
      <c r="U1669" s="5">
        <v>182.35</v>
      </c>
      <c r="V1669">
        <v>167.6</v>
      </c>
      <c r="W1669">
        <f t="shared" si="266"/>
        <v>13235834.775076743</v>
      </c>
      <c r="X1669">
        <f t="shared" si="267"/>
        <v>33089.586937691856</v>
      </c>
      <c r="Y1669">
        <f t="shared" si="268"/>
        <v>175</v>
      </c>
      <c r="Z1669">
        <f t="shared" si="269"/>
        <v>-3193.6624999999972</v>
      </c>
      <c r="AA1669" s="5">
        <f t="shared" si="271"/>
        <v>13249322.837576743</v>
      </c>
      <c r="AB1669" s="24">
        <f>IFERROR(AA1669/MAX($J$3:AA1669)-1,"")</f>
        <v>-1.0534820623240959E-2</v>
      </c>
      <c r="AJ1669" s="6"/>
      <c r="AL1669" s="6"/>
      <c r="AN1669" s="7"/>
      <c r="AP1669" s="7"/>
      <c r="AU1669" s="6"/>
      <c r="AV1669" s="7"/>
      <c r="AW1669" s="6"/>
      <c r="AY1669" s="7"/>
      <c r="BA1669" s="7"/>
      <c r="BG1669" s="7"/>
      <c r="BH1669" s="7"/>
    </row>
    <row r="1670" spans="1:60" x14ac:dyDescent="0.45">
      <c r="A1670" t="s">
        <v>574</v>
      </c>
      <c r="B1670" t="s">
        <v>30</v>
      </c>
      <c r="C1670" s="6">
        <v>44629.515972222223</v>
      </c>
      <c r="D1670" s="5">
        <v>131.75</v>
      </c>
      <c r="E1670" s="6">
        <v>44630.385416666664</v>
      </c>
      <c r="F1670">
        <v>441.95</v>
      </c>
      <c r="G1670" s="7">
        <v>2.3544999999999998</v>
      </c>
      <c r="H1670">
        <v>157548.53</v>
      </c>
      <c r="I1670" s="7">
        <v>2.3109000000000002</v>
      </c>
      <c r="J1670">
        <v>517.46360000000004</v>
      </c>
      <c r="K1670">
        <v>68175.839999999997</v>
      </c>
      <c r="L1670">
        <v>3792714.38</v>
      </c>
      <c r="M1670">
        <v>189</v>
      </c>
      <c r="N1670">
        <v>833.59</v>
      </c>
      <c r="O1670" s="7">
        <v>-1.4E-2</v>
      </c>
      <c r="P1670" s="7">
        <v>2.3544999999999998</v>
      </c>
      <c r="Q1670" t="s">
        <v>535</v>
      </c>
      <c r="S1670" s="2">
        <f t="shared" si="270"/>
        <v>44629</v>
      </c>
      <c r="T1670" t="s">
        <v>574</v>
      </c>
      <c r="U1670" s="5">
        <v>131.75</v>
      </c>
      <c r="V1670">
        <v>441.95</v>
      </c>
      <c r="W1670">
        <f t="shared" ref="W1670:W1733" si="272">IF(S1670&lt;&gt;S1669,AA1669,W1669)</f>
        <v>13249322.837576743</v>
      </c>
      <c r="X1670">
        <f t="shared" si="267"/>
        <v>33123.307093941861</v>
      </c>
      <c r="Y1670">
        <f t="shared" si="268"/>
        <v>250</v>
      </c>
      <c r="Z1670">
        <f t="shared" si="269"/>
        <v>76115.749999999985</v>
      </c>
      <c r="AA1670" s="5" t="str">
        <f t="shared" si="271"/>
        <v/>
      </c>
      <c r="AB1670" s="24" t="str">
        <f>IFERROR(AA1670/MAX($J$3:AA1670)-1,"")</f>
        <v/>
      </c>
      <c r="AJ1670" s="6"/>
      <c r="AL1670" s="6"/>
      <c r="AN1670" s="7"/>
      <c r="AP1670" s="7"/>
      <c r="AU1670" s="6"/>
      <c r="AV1670" s="7"/>
      <c r="AW1670" s="6"/>
      <c r="AY1670" s="7"/>
      <c r="BA1670" s="7"/>
      <c r="BG1670" s="7"/>
      <c r="BH1670" s="7"/>
    </row>
    <row r="1671" spans="1:60" x14ac:dyDescent="0.45">
      <c r="A1671" t="s">
        <v>600</v>
      </c>
      <c r="B1671" t="s">
        <v>30</v>
      </c>
      <c r="C1671" s="6">
        <v>44629.518750000003</v>
      </c>
      <c r="D1671" s="5">
        <v>110.85</v>
      </c>
      <c r="E1671" s="6">
        <v>44630.385416666664</v>
      </c>
      <c r="F1671">
        <v>390.7</v>
      </c>
      <c r="G1671" s="7">
        <v>2.5246</v>
      </c>
      <c r="H1671">
        <v>169022.21</v>
      </c>
      <c r="I1671" s="7">
        <v>2.4792999999999998</v>
      </c>
      <c r="J1671">
        <v>614.99630000000002</v>
      </c>
      <c r="K1671">
        <v>68172.34</v>
      </c>
      <c r="L1671">
        <v>3961736.59</v>
      </c>
      <c r="M1671">
        <v>185</v>
      </c>
      <c r="N1671">
        <v>913.63</v>
      </c>
      <c r="O1671" s="7">
        <v>-5.7299999999999997E-2</v>
      </c>
      <c r="P1671" s="7">
        <v>2.5246</v>
      </c>
      <c r="Q1671" t="s">
        <v>535</v>
      </c>
      <c r="S1671" s="2">
        <f t="shared" si="270"/>
        <v>44629</v>
      </c>
      <c r="T1671" t="s">
        <v>600</v>
      </c>
      <c r="U1671" s="5">
        <v>110.85</v>
      </c>
      <c r="V1671">
        <v>390.7</v>
      </c>
      <c r="W1671">
        <f t="shared" si="272"/>
        <v>13249322.837576743</v>
      </c>
      <c r="X1671">
        <f t="shared" si="267"/>
        <v>33123.307093941861</v>
      </c>
      <c r="Y1671">
        <f t="shared" si="268"/>
        <v>300</v>
      </c>
      <c r="Z1671">
        <f t="shared" si="269"/>
        <v>82450.349999999991</v>
      </c>
      <c r="AA1671" s="5" t="str">
        <f t="shared" si="271"/>
        <v/>
      </c>
      <c r="AB1671" s="24" t="str">
        <f>IFERROR(AA1671/MAX($J$3:AA1671)-1,"")</f>
        <v/>
      </c>
      <c r="AJ1671" s="6"/>
      <c r="AL1671" s="6"/>
      <c r="AN1671" s="7"/>
      <c r="AP1671" s="7"/>
      <c r="AU1671" s="6"/>
      <c r="AV1671" s="7"/>
      <c r="AW1671" s="6"/>
      <c r="AY1671" s="7"/>
      <c r="BA1671" s="7"/>
      <c r="BG1671" s="7"/>
      <c r="BH1671" s="7"/>
    </row>
    <row r="1672" spans="1:60" x14ac:dyDescent="0.45">
      <c r="A1672" t="s">
        <v>600</v>
      </c>
      <c r="B1672" t="s">
        <v>30</v>
      </c>
      <c r="C1672" s="6">
        <v>44629.520833333336</v>
      </c>
      <c r="D1672" s="5">
        <v>108</v>
      </c>
      <c r="E1672" s="6">
        <v>44630.385416666664</v>
      </c>
      <c r="F1672">
        <v>390.7</v>
      </c>
      <c r="G1672" s="7">
        <v>2.6175999999999999</v>
      </c>
      <c r="H1672">
        <v>163483.93</v>
      </c>
      <c r="I1672" s="7">
        <v>2.5714000000000001</v>
      </c>
      <c r="J1672">
        <v>588.67939999999999</v>
      </c>
      <c r="K1672">
        <v>63577.38</v>
      </c>
      <c r="L1672">
        <v>2878959.47</v>
      </c>
      <c r="M1672">
        <v>182</v>
      </c>
      <c r="N1672">
        <v>898.26</v>
      </c>
      <c r="O1672" s="7">
        <v>-3.2399999999999998E-2</v>
      </c>
      <c r="P1672" s="7">
        <v>2.6175999999999999</v>
      </c>
      <c r="Q1672" t="s">
        <v>535</v>
      </c>
      <c r="S1672" s="2">
        <f t="shared" si="270"/>
        <v>44629</v>
      </c>
      <c r="T1672" t="s">
        <v>600</v>
      </c>
      <c r="U1672" s="5">
        <v>108</v>
      </c>
      <c r="V1672">
        <v>390.7</v>
      </c>
      <c r="W1672">
        <f t="shared" si="272"/>
        <v>13249322.837576743</v>
      </c>
      <c r="X1672">
        <f t="shared" si="267"/>
        <v>33123.307093941861</v>
      </c>
      <c r="Y1672">
        <f t="shared" si="268"/>
        <v>300</v>
      </c>
      <c r="Z1672">
        <f t="shared" si="269"/>
        <v>83313.900000000009</v>
      </c>
      <c r="AA1672" s="5" t="str">
        <f t="shared" si="271"/>
        <v/>
      </c>
      <c r="AB1672" s="24" t="str">
        <f>IFERROR(AA1672/MAX($J$3:AA1672)-1,"")</f>
        <v/>
      </c>
      <c r="AJ1672" s="6"/>
      <c r="AL1672" s="6"/>
      <c r="AN1672" s="7"/>
      <c r="AP1672" s="7"/>
      <c r="AU1672" s="6"/>
      <c r="AV1672" s="7"/>
      <c r="AW1672" s="6"/>
      <c r="AY1672" s="7"/>
      <c r="BA1672" s="7"/>
      <c r="BG1672" s="7"/>
      <c r="BH1672" s="7"/>
    </row>
    <row r="1673" spans="1:60" x14ac:dyDescent="0.45">
      <c r="A1673" t="s">
        <v>601</v>
      </c>
      <c r="B1673" t="s">
        <v>30</v>
      </c>
      <c r="C1673" s="6">
        <v>44629.534722222219</v>
      </c>
      <c r="D1673" s="5">
        <v>119.4</v>
      </c>
      <c r="E1673" s="6">
        <v>44630.385416666664</v>
      </c>
      <c r="F1673">
        <v>343.6</v>
      </c>
      <c r="G1673" s="7">
        <v>1.8776999999999999</v>
      </c>
      <c r="H1673">
        <v>117073.99</v>
      </c>
      <c r="I1673" s="7">
        <v>1.8389</v>
      </c>
      <c r="J1673">
        <v>533.19669999999996</v>
      </c>
      <c r="K1673">
        <v>63663.68</v>
      </c>
      <c r="L1673">
        <v>2996033.46</v>
      </c>
      <c r="M1673">
        <v>162</v>
      </c>
      <c r="N1673">
        <v>722.68</v>
      </c>
      <c r="O1673" s="7">
        <v>-0.188</v>
      </c>
      <c r="P1673" s="7">
        <v>1.8776999999999999</v>
      </c>
      <c r="Q1673" t="s">
        <v>535</v>
      </c>
      <c r="S1673" s="2">
        <f t="shared" si="270"/>
        <v>44629</v>
      </c>
      <c r="T1673" t="s">
        <v>601</v>
      </c>
      <c r="U1673" s="5">
        <v>119.4</v>
      </c>
      <c r="V1673">
        <v>343.6</v>
      </c>
      <c r="W1673">
        <f t="shared" si="272"/>
        <v>13249322.837576743</v>
      </c>
      <c r="X1673">
        <f t="shared" si="267"/>
        <v>33123.307093941861</v>
      </c>
      <c r="Y1673">
        <f t="shared" si="268"/>
        <v>275</v>
      </c>
      <c r="Z1673">
        <f t="shared" si="269"/>
        <v>60381.750000000015</v>
      </c>
      <c r="AA1673" s="5">
        <f t="shared" si="271"/>
        <v>13551584.587576743</v>
      </c>
      <c r="AB1673" s="24">
        <f>IFERROR(AA1673/MAX($J$3:AA1673)-1,"")</f>
        <v>0</v>
      </c>
      <c r="AJ1673" s="6"/>
      <c r="AL1673" s="6"/>
      <c r="AN1673" s="7"/>
      <c r="AP1673" s="7"/>
      <c r="AU1673" s="6"/>
      <c r="AV1673" s="7"/>
      <c r="AW1673" s="6"/>
      <c r="AY1673" s="7"/>
      <c r="BA1673" s="7"/>
      <c r="BG1673" s="7"/>
      <c r="BH1673" s="7"/>
    </row>
    <row r="1674" spans="1:60" x14ac:dyDescent="0.45">
      <c r="A1674" t="s">
        <v>582</v>
      </c>
      <c r="B1674" t="s">
        <v>30</v>
      </c>
      <c r="C1674" s="6">
        <v>44630.572916666664</v>
      </c>
      <c r="D1674" s="5">
        <v>60.35</v>
      </c>
      <c r="E1674" s="6">
        <v>44630.638194444444</v>
      </c>
      <c r="F1674">
        <v>4.7</v>
      </c>
      <c r="G1674" s="7">
        <v>-0.92210000000000003</v>
      </c>
      <c r="H1674">
        <v>-65124.5</v>
      </c>
      <c r="I1674" s="7">
        <v>-0.93289999999999995</v>
      </c>
      <c r="J1674">
        <v>1156.73</v>
      </c>
      <c r="K1674">
        <v>69808.679999999993</v>
      </c>
      <c r="L1674">
        <v>3896612.09</v>
      </c>
      <c r="M1674">
        <v>95</v>
      </c>
      <c r="N1674">
        <v>-685.52</v>
      </c>
      <c r="O1674" s="7">
        <v>-0.96689999999999998</v>
      </c>
      <c r="P1674" s="7">
        <v>1.6181000000000001</v>
      </c>
      <c r="Q1674" t="s">
        <v>535</v>
      </c>
      <c r="S1674" s="2">
        <f t="shared" si="270"/>
        <v>44630</v>
      </c>
      <c r="T1674" t="s">
        <v>582</v>
      </c>
      <c r="U1674" s="5">
        <v>60.35</v>
      </c>
      <c r="V1674">
        <v>4.7</v>
      </c>
      <c r="W1674">
        <f t="shared" si="272"/>
        <v>13551584.587576743</v>
      </c>
      <c r="X1674">
        <f t="shared" si="267"/>
        <v>33878.961468941859</v>
      </c>
      <c r="Y1674">
        <f t="shared" si="268"/>
        <v>550</v>
      </c>
      <c r="Z1674">
        <f t="shared" si="269"/>
        <v>-30965.275000000005</v>
      </c>
      <c r="AA1674" s="5" t="str">
        <f t="shared" si="271"/>
        <v/>
      </c>
      <c r="AB1674" s="24" t="str">
        <f>IFERROR(AA1674/MAX($J$3:AA1674)-1,"")</f>
        <v/>
      </c>
      <c r="AJ1674" s="6"/>
      <c r="AL1674" s="6"/>
      <c r="AN1674" s="7"/>
      <c r="AP1674" s="7"/>
      <c r="AU1674" s="6"/>
      <c r="AV1674" s="7"/>
      <c r="AW1674" s="6"/>
      <c r="AY1674" s="7"/>
      <c r="BA1674" s="7"/>
      <c r="BG1674" s="7"/>
      <c r="BH1674" s="7"/>
    </row>
    <row r="1675" spans="1:60" x14ac:dyDescent="0.45">
      <c r="A1675" t="s">
        <v>995</v>
      </c>
      <c r="B1675" t="s">
        <v>30</v>
      </c>
      <c r="C1675" s="6">
        <v>44630.583333333336</v>
      </c>
      <c r="D1675" s="5">
        <v>296.55</v>
      </c>
      <c r="E1675" s="6">
        <v>44631.385416666664</v>
      </c>
      <c r="F1675">
        <v>220.35</v>
      </c>
      <c r="G1675" s="7">
        <v>-0.25700000000000001</v>
      </c>
      <c r="H1675">
        <v>-17829.61</v>
      </c>
      <c r="I1675" s="7">
        <v>-0.27439999999999998</v>
      </c>
      <c r="J1675">
        <v>219.12049999999999</v>
      </c>
      <c r="K1675">
        <v>64980.17</v>
      </c>
      <c r="L1675">
        <v>2978203.84</v>
      </c>
      <c r="M1675">
        <v>92</v>
      </c>
      <c r="N1675">
        <v>-193.8</v>
      </c>
      <c r="O1675" s="7">
        <v>-0.3775</v>
      </c>
      <c r="P1675" s="7">
        <v>3.8399999999999997E-2</v>
      </c>
      <c r="Q1675" t="s">
        <v>535</v>
      </c>
      <c r="S1675" s="2">
        <f t="shared" si="270"/>
        <v>44630</v>
      </c>
      <c r="T1675" t="s">
        <v>995</v>
      </c>
      <c r="U1675" s="5">
        <v>296.55</v>
      </c>
      <c r="V1675">
        <v>220.35</v>
      </c>
      <c r="W1675">
        <f t="shared" si="272"/>
        <v>13551584.587576743</v>
      </c>
      <c r="X1675">
        <f t="shared" si="267"/>
        <v>33878.961468941859</v>
      </c>
      <c r="Y1675">
        <f t="shared" si="268"/>
        <v>125</v>
      </c>
      <c r="Z1675">
        <f t="shared" si="269"/>
        <v>-10171.125000000004</v>
      </c>
      <c r="AA1675" s="5" t="str">
        <f t="shared" si="271"/>
        <v/>
      </c>
      <c r="AB1675" s="24" t="str">
        <f>IFERROR(AA1675/MAX($J$3:AA1675)-1,"")</f>
        <v/>
      </c>
      <c r="AJ1675" s="6"/>
      <c r="AL1675" s="6"/>
      <c r="AN1675" s="7"/>
      <c r="AP1675" s="7"/>
      <c r="AU1675" s="6"/>
      <c r="AV1675" s="7"/>
      <c r="AW1675" s="6"/>
      <c r="AY1675" s="7"/>
      <c r="BA1675" s="7"/>
      <c r="BG1675" s="7"/>
      <c r="BH1675" s="7"/>
    </row>
    <row r="1676" spans="1:60" x14ac:dyDescent="0.45">
      <c r="A1676" t="s">
        <v>580</v>
      </c>
      <c r="B1676" t="s">
        <v>30</v>
      </c>
      <c r="C1676" s="6">
        <v>44630.585416666669</v>
      </c>
      <c r="D1676" s="5">
        <v>40.35</v>
      </c>
      <c r="E1676" s="6">
        <v>44630.638194444444</v>
      </c>
      <c r="F1676">
        <v>0.15</v>
      </c>
      <c r="G1676" s="7">
        <v>-0.99629999999999996</v>
      </c>
      <c r="H1676">
        <v>-70585.100000000006</v>
      </c>
      <c r="I1676" s="7">
        <v>-1.0063</v>
      </c>
      <c r="J1676">
        <v>1738.335</v>
      </c>
      <c r="K1676">
        <v>70141.820000000007</v>
      </c>
      <c r="L1676">
        <v>3826026.99</v>
      </c>
      <c r="M1676">
        <v>77</v>
      </c>
      <c r="N1676">
        <v>-916.69</v>
      </c>
      <c r="O1676" s="7">
        <v>-0.99750000000000005</v>
      </c>
      <c r="P1676" s="7">
        <v>0.38540000000000002</v>
      </c>
      <c r="Q1676" t="s">
        <v>535</v>
      </c>
      <c r="S1676" s="2">
        <f t="shared" si="270"/>
        <v>44630</v>
      </c>
      <c r="T1676" t="s">
        <v>580</v>
      </c>
      <c r="U1676" s="5">
        <v>40.35</v>
      </c>
      <c r="V1676">
        <v>0.15</v>
      </c>
      <c r="W1676">
        <f t="shared" si="272"/>
        <v>13551584.587576743</v>
      </c>
      <c r="X1676">
        <f t="shared" si="267"/>
        <v>33878.961468941859</v>
      </c>
      <c r="Y1676">
        <f t="shared" si="268"/>
        <v>850</v>
      </c>
      <c r="Z1676">
        <f t="shared" si="269"/>
        <v>-34514.25</v>
      </c>
      <c r="AA1676" s="5">
        <f t="shared" si="271"/>
        <v>13475933.937576743</v>
      </c>
      <c r="AB1676" s="24">
        <f>IFERROR(AA1676/MAX($J$3:AA1676)-1,"")</f>
        <v>-5.582420971592672E-3</v>
      </c>
      <c r="AJ1676" s="6"/>
      <c r="AL1676" s="6"/>
      <c r="AN1676" s="7"/>
      <c r="AP1676" s="7"/>
      <c r="AU1676" s="6"/>
      <c r="AV1676" s="7"/>
      <c r="AW1676" s="6"/>
      <c r="AY1676" s="7"/>
      <c r="BA1676" s="7"/>
      <c r="BG1676" s="7"/>
      <c r="BH1676" s="7"/>
    </row>
    <row r="1677" spans="1:60" x14ac:dyDescent="0.45">
      <c r="A1677" t="s">
        <v>578</v>
      </c>
      <c r="B1677" t="s">
        <v>30</v>
      </c>
      <c r="C1677" s="6">
        <v>44631.524305555555</v>
      </c>
      <c r="D1677" s="5">
        <v>238.8</v>
      </c>
      <c r="E1677" s="6">
        <v>44634.385416666664</v>
      </c>
      <c r="F1677">
        <v>230</v>
      </c>
      <c r="G1677" s="7">
        <v>-3.6900000000000002E-2</v>
      </c>
      <c r="H1677">
        <v>-3665.2</v>
      </c>
      <c r="I1677" s="7">
        <v>-5.6500000000000002E-2</v>
      </c>
      <c r="J1677">
        <v>271.73790000000002</v>
      </c>
      <c r="K1677">
        <v>64891.02</v>
      </c>
      <c r="L1677">
        <v>2974538.64</v>
      </c>
      <c r="M1677">
        <v>177</v>
      </c>
      <c r="N1677">
        <v>-20.71</v>
      </c>
      <c r="O1677" s="7">
        <v>-0.2021</v>
      </c>
      <c r="P1677" s="7">
        <v>1.9900000000000001E-2</v>
      </c>
      <c r="Q1677" t="s">
        <v>535</v>
      </c>
      <c r="S1677" s="2">
        <f t="shared" si="270"/>
        <v>44631</v>
      </c>
      <c r="T1677" t="s">
        <v>578</v>
      </c>
      <c r="U1677" s="5">
        <v>238.8</v>
      </c>
      <c r="V1677">
        <v>230</v>
      </c>
      <c r="W1677">
        <f t="shared" si="272"/>
        <v>13475933.937576743</v>
      </c>
      <c r="X1677">
        <f t="shared" si="267"/>
        <v>33689.834843941855</v>
      </c>
      <c r="Y1677">
        <f t="shared" si="268"/>
        <v>150</v>
      </c>
      <c r="Z1677">
        <f t="shared" si="269"/>
        <v>-2023.2000000000041</v>
      </c>
      <c r="AA1677" s="5">
        <f t="shared" si="271"/>
        <v>13473910.737576744</v>
      </c>
      <c r="AB1677" s="24">
        <f>IFERROR(AA1677/MAX($J$3:AA1677)-1,"")</f>
        <v>-5.7317171654749366E-3</v>
      </c>
      <c r="AJ1677" s="6"/>
      <c r="AL1677" s="6"/>
      <c r="AN1677" s="7"/>
      <c r="AP1677" s="7"/>
      <c r="AU1677" s="6"/>
      <c r="AV1677" s="7"/>
      <c r="AW1677" s="6"/>
      <c r="AY1677" s="7"/>
      <c r="BA1677" s="7"/>
      <c r="BG1677" s="7"/>
      <c r="BH1677" s="7"/>
    </row>
    <row r="1678" spans="1:60" x14ac:dyDescent="0.45">
      <c r="A1678" t="s">
        <v>646</v>
      </c>
      <c r="B1678" t="s">
        <v>30</v>
      </c>
      <c r="C1678" s="6">
        <v>44634.537499999999</v>
      </c>
      <c r="D1678" s="5">
        <v>196.5</v>
      </c>
      <c r="E1678" s="6">
        <v>44635.385416666664</v>
      </c>
      <c r="F1678">
        <v>255.1</v>
      </c>
      <c r="G1678" s="7">
        <v>0.29820000000000002</v>
      </c>
      <c r="H1678">
        <v>19027.150000000001</v>
      </c>
      <c r="I1678" s="7">
        <v>0.2752</v>
      </c>
      <c r="J1678">
        <v>351.8073</v>
      </c>
      <c r="K1678">
        <v>69130.14</v>
      </c>
      <c r="L1678">
        <v>3845054.14</v>
      </c>
      <c r="M1678">
        <v>158</v>
      </c>
      <c r="N1678">
        <v>120.42</v>
      </c>
      <c r="O1678" s="7">
        <v>-7.6300000000000007E-2</v>
      </c>
      <c r="P1678" s="7">
        <v>0.32319999999999999</v>
      </c>
      <c r="Q1678" t="s">
        <v>535</v>
      </c>
      <c r="S1678" s="2">
        <f t="shared" si="270"/>
        <v>44634</v>
      </c>
      <c r="T1678" t="s">
        <v>646</v>
      </c>
      <c r="U1678" s="5">
        <v>196.5</v>
      </c>
      <c r="V1678">
        <v>255.1</v>
      </c>
      <c r="W1678">
        <f t="shared" si="272"/>
        <v>13473910.737576744</v>
      </c>
      <c r="X1678">
        <f t="shared" si="267"/>
        <v>33684.776843941858</v>
      </c>
      <c r="Y1678">
        <f t="shared" si="268"/>
        <v>175</v>
      </c>
      <c r="Z1678">
        <f t="shared" si="269"/>
        <v>9464.6999999999953</v>
      </c>
      <c r="AA1678" s="5" t="str">
        <f t="shared" si="271"/>
        <v/>
      </c>
      <c r="AB1678" s="24" t="str">
        <f>IFERROR(AA1678/MAX($J$3:AA1678)-1,"")</f>
        <v/>
      </c>
      <c r="AJ1678" s="6"/>
      <c r="AL1678" s="6"/>
      <c r="AN1678" s="7"/>
      <c r="AP1678" s="7"/>
      <c r="AU1678" s="6"/>
      <c r="AV1678" s="7"/>
      <c r="AW1678" s="6"/>
      <c r="AY1678" s="7"/>
      <c r="BA1678" s="7"/>
      <c r="BG1678" s="7"/>
      <c r="BH1678" s="7"/>
    </row>
    <row r="1679" spans="1:60" x14ac:dyDescent="0.45">
      <c r="A1679" t="s">
        <v>606</v>
      </c>
      <c r="B1679" t="s">
        <v>30</v>
      </c>
      <c r="C1679" s="6">
        <v>44634.59652777778</v>
      </c>
      <c r="D1679" s="5">
        <v>192.4</v>
      </c>
      <c r="E1679" s="6">
        <v>44635.385416666664</v>
      </c>
      <c r="F1679">
        <v>223.65</v>
      </c>
      <c r="G1679" s="7">
        <v>0.16239999999999999</v>
      </c>
      <c r="H1679">
        <v>9736.73</v>
      </c>
      <c r="I1679" s="7">
        <v>0.14080000000000001</v>
      </c>
      <c r="J1679">
        <v>359.42809999999997</v>
      </c>
      <c r="K1679">
        <v>69153.960000000006</v>
      </c>
      <c r="L1679">
        <v>3854790.87</v>
      </c>
      <c r="M1679">
        <v>73</v>
      </c>
      <c r="N1679">
        <v>133.38</v>
      </c>
      <c r="O1679" s="7">
        <v>-3.5900000000000001E-2</v>
      </c>
      <c r="P1679" s="7">
        <v>0.19020000000000001</v>
      </c>
      <c r="Q1679" t="s">
        <v>535</v>
      </c>
      <c r="S1679" s="2">
        <f t="shared" si="270"/>
        <v>44634</v>
      </c>
      <c r="T1679" t="s">
        <v>606</v>
      </c>
      <c r="U1679" s="5">
        <v>192.4</v>
      </c>
      <c r="V1679">
        <v>223.65</v>
      </c>
      <c r="W1679">
        <f t="shared" si="272"/>
        <v>13473910.737576744</v>
      </c>
      <c r="X1679">
        <f t="shared" si="267"/>
        <v>33684.776843941858</v>
      </c>
      <c r="Y1679">
        <f t="shared" si="268"/>
        <v>175</v>
      </c>
      <c r="Z1679">
        <f t="shared" si="269"/>
        <v>4740.6624999999976</v>
      </c>
      <c r="AA1679" s="5" t="str">
        <f t="shared" si="271"/>
        <v/>
      </c>
      <c r="AB1679" s="24" t="str">
        <f>IFERROR(AA1679/MAX($J$3:AA1679)-1,"")</f>
        <v/>
      </c>
      <c r="AJ1679" s="6"/>
      <c r="AL1679" s="6"/>
      <c r="AN1679" s="7"/>
      <c r="AP1679" s="7"/>
      <c r="AU1679" s="6"/>
      <c r="AV1679" s="7"/>
      <c r="AW1679" s="6"/>
      <c r="AY1679" s="7"/>
      <c r="BA1679" s="7"/>
      <c r="BG1679" s="7"/>
      <c r="BH1679" s="7"/>
    </row>
    <row r="1680" spans="1:60" x14ac:dyDescent="0.45">
      <c r="A1680" t="s">
        <v>606</v>
      </c>
      <c r="B1680" t="s">
        <v>30</v>
      </c>
      <c r="C1680" s="6">
        <v>44634.597222222219</v>
      </c>
      <c r="D1680" s="5">
        <v>201.85</v>
      </c>
      <c r="E1680" s="6">
        <v>44635.385416666664</v>
      </c>
      <c r="F1680">
        <v>223.65</v>
      </c>
      <c r="G1680" s="7">
        <v>0.108</v>
      </c>
      <c r="H1680">
        <v>5638.8</v>
      </c>
      <c r="I1680" s="7">
        <v>8.6900000000000005E-2</v>
      </c>
      <c r="J1680">
        <v>321.39060000000001</v>
      </c>
      <c r="K1680">
        <v>64872.7</v>
      </c>
      <c r="L1680">
        <v>2980177.44</v>
      </c>
      <c r="M1680">
        <v>72</v>
      </c>
      <c r="N1680">
        <v>78.319999999999993</v>
      </c>
      <c r="O1680" s="7">
        <v>-4.7300000000000002E-2</v>
      </c>
      <c r="P1680" s="7">
        <v>0.13450000000000001</v>
      </c>
      <c r="Q1680" t="s">
        <v>535</v>
      </c>
      <c r="S1680" s="2">
        <f t="shared" si="270"/>
        <v>44634</v>
      </c>
      <c r="T1680" t="s">
        <v>606</v>
      </c>
      <c r="U1680" s="5">
        <v>201.85</v>
      </c>
      <c r="V1680">
        <v>223.65</v>
      </c>
      <c r="W1680">
        <f t="shared" si="272"/>
        <v>13473910.737576744</v>
      </c>
      <c r="X1680">
        <f t="shared" si="267"/>
        <v>33684.776843941858</v>
      </c>
      <c r="Y1680">
        <f t="shared" si="268"/>
        <v>175</v>
      </c>
      <c r="Z1680">
        <f t="shared" si="269"/>
        <v>3070.3750000000027</v>
      </c>
      <c r="AA1680" s="5" t="str">
        <f t="shared" si="271"/>
        <v/>
      </c>
      <c r="AB1680" s="24" t="str">
        <f>IFERROR(AA1680/MAX($J$3:AA1680)-1,"")</f>
        <v/>
      </c>
      <c r="AJ1680" s="6"/>
      <c r="AL1680" s="6"/>
      <c r="AN1680" s="7"/>
      <c r="AP1680" s="7"/>
      <c r="AU1680" s="6"/>
      <c r="AV1680" s="7"/>
      <c r="AW1680" s="6"/>
      <c r="AY1680" s="7"/>
      <c r="BA1680" s="7"/>
      <c r="BG1680" s="7"/>
      <c r="BH1680" s="7"/>
    </row>
    <row r="1681" spans="1:60" x14ac:dyDescent="0.45">
      <c r="A1681" t="s">
        <v>560</v>
      </c>
      <c r="B1681" t="s">
        <v>30</v>
      </c>
      <c r="C1681" s="6">
        <v>44634.618055555555</v>
      </c>
      <c r="D1681" s="5">
        <v>192.4</v>
      </c>
      <c r="E1681" s="6">
        <v>44635.385416666664</v>
      </c>
      <c r="F1681">
        <v>194.2</v>
      </c>
      <c r="G1681" s="7">
        <v>9.4000000000000004E-3</v>
      </c>
      <c r="H1681">
        <v>-696.8</v>
      </c>
      <c r="I1681" s="7">
        <v>-1.0699999999999999E-2</v>
      </c>
      <c r="J1681">
        <v>337.2681</v>
      </c>
      <c r="K1681">
        <v>64890.39</v>
      </c>
      <c r="L1681">
        <v>2979480.65</v>
      </c>
      <c r="M1681">
        <v>42</v>
      </c>
      <c r="N1681">
        <v>-16.59</v>
      </c>
      <c r="O1681" s="7">
        <v>-7.22E-2</v>
      </c>
      <c r="P1681" s="7">
        <v>6.5500000000000003E-2</v>
      </c>
      <c r="Q1681" t="s">
        <v>535</v>
      </c>
      <c r="S1681" s="2">
        <f t="shared" si="270"/>
        <v>44634</v>
      </c>
      <c r="T1681" t="s">
        <v>560</v>
      </c>
      <c r="U1681" s="5">
        <v>192.4</v>
      </c>
      <c r="V1681">
        <v>194.2</v>
      </c>
      <c r="W1681">
        <f t="shared" si="272"/>
        <v>13473910.737576744</v>
      </c>
      <c r="X1681">
        <f t="shared" si="267"/>
        <v>33684.776843941858</v>
      </c>
      <c r="Y1681">
        <f t="shared" si="268"/>
        <v>175</v>
      </c>
      <c r="Z1681">
        <f t="shared" si="269"/>
        <v>-361.55000000000541</v>
      </c>
      <c r="AA1681" s="5">
        <f t="shared" si="271"/>
        <v>13490824.925076744</v>
      </c>
      <c r="AB1681" s="24">
        <f>IFERROR(AA1681/MAX($J$3:AA1681)-1,"")</f>
        <v>-4.4835836065769685E-3</v>
      </c>
      <c r="AJ1681" s="6"/>
      <c r="AL1681" s="6"/>
      <c r="AN1681" s="7"/>
      <c r="AP1681" s="7"/>
      <c r="AU1681" s="6"/>
      <c r="AV1681" s="7"/>
      <c r="AW1681" s="6"/>
      <c r="AY1681" s="7"/>
      <c r="BA1681" s="7"/>
      <c r="BG1681" s="7"/>
      <c r="BH1681" s="7"/>
    </row>
    <row r="1682" spans="1:60" x14ac:dyDescent="0.45">
      <c r="A1682" t="s">
        <v>912</v>
      </c>
      <c r="B1682" t="s">
        <v>30</v>
      </c>
      <c r="C1682" s="6">
        <v>44635.53125</v>
      </c>
      <c r="D1682" s="5">
        <v>194.35</v>
      </c>
      <c r="E1682" s="6">
        <v>44636.385416666664</v>
      </c>
      <c r="F1682">
        <v>74.349999999999994</v>
      </c>
      <c r="G1682" s="7">
        <v>-0.61739999999999995</v>
      </c>
      <c r="H1682">
        <v>-43730.45</v>
      </c>
      <c r="I1682" s="7">
        <v>-0.63129999999999997</v>
      </c>
      <c r="J1682">
        <v>356.43920000000003</v>
      </c>
      <c r="K1682">
        <v>69273.95</v>
      </c>
      <c r="L1682">
        <v>3811060.41</v>
      </c>
      <c r="M1682">
        <v>167</v>
      </c>
      <c r="N1682">
        <v>-261.86</v>
      </c>
      <c r="O1682" s="7">
        <v>-0.61739999999999995</v>
      </c>
      <c r="P1682" s="7">
        <v>0.57320000000000004</v>
      </c>
      <c r="Q1682" t="s">
        <v>535</v>
      </c>
      <c r="S1682" s="2">
        <f t="shared" si="270"/>
        <v>44635</v>
      </c>
      <c r="T1682" t="s">
        <v>912</v>
      </c>
      <c r="U1682" s="5">
        <v>194.35</v>
      </c>
      <c r="V1682">
        <v>74.349999999999994</v>
      </c>
      <c r="W1682">
        <f t="shared" si="272"/>
        <v>13490824.925076744</v>
      </c>
      <c r="X1682">
        <f t="shared" si="267"/>
        <v>33727.062312691858</v>
      </c>
      <c r="Y1682">
        <f t="shared" si="268"/>
        <v>175</v>
      </c>
      <c r="Z1682">
        <f t="shared" si="269"/>
        <v>-21470.224999999999</v>
      </c>
      <c r="AA1682" s="5" t="str">
        <f t="shared" si="271"/>
        <v/>
      </c>
      <c r="AB1682" s="24" t="str">
        <f>IFERROR(AA1682/MAX($J$3:AA1682)-1,"")</f>
        <v/>
      </c>
      <c r="AJ1682" s="6"/>
      <c r="AL1682" s="6"/>
      <c r="AN1682" s="7"/>
      <c r="AP1682" s="7"/>
      <c r="AU1682" s="6"/>
      <c r="AV1682" s="7"/>
      <c r="AW1682" s="6"/>
      <c r="AY1682" s="7"/>
      <c r="BA1682" s="7"/>
      <c r="BG1682" s="7"/>
      <c r="BH1682" s="7"/>
    </row>
    <row r="1683" spans="1:60" x14ac:dyDescent="0.45">
      <c r="A1683" t="s">
        <v>912</v>
      </c>
      <c r="B1683" t="s">
        <v>30</v>
      </c>
      <c r="C1683" s="6">
        <v>44635.531944444447</v>
      </c>
      <c r="D1683" s="5">
        <v>195.7</v>
      </c>
      <c r="E1683" s="6">
        <v>44636.385416666664</v>
      </c>
      <c r="F1683">
        <v>74.349999999999994</v>
      </c>
      <c r="G1683" s="7">
        <v>-0.62009999999999998</v>
      </c>
      <c r="H1683">
        <v>-41137.230000000003</v>
      </c>
      <c r="I1683" s="7">
        <v>-0.63390000000000002</v>
      </c>
      <c r="J1683">
        <v>331.61680000000001</v>
      </c>
      <c r="K1683">
        <v>64897.41</v>
      </c>
      <c r="L1683">
        <v>2938343.42</v>
      </c>
      <c r="M1683">
        <v>166</v>
      </c>
      <c r="N1683">
        <v>-247.81</v>
      </c>
      <c r="O1683" s="7">
        <v>-0.62009999999999998</v>
      </c>
      <c r="P1683" s="7">
        <v>0.56230000000000002</v>
      </c>
      <c r="Q1683" t="s">
        <v>535</v>
      </c>
      <c r="S1683" s="2">
        <f t="shared" si="270"/>
        <v>44635</v>
      </c>
      <c r="T1683" t="s">
        <v>912</v>
      </c>
      <c r="U1683" s="5">
        <v>195.7</v>
      </c>
      <c r="V1683">
        <v>74.349999999999994</v>
      </c>
      <c r="W1683">
        <f t="shared" si="272"/>
        <v>13490824.925076744</v>
      </c>
      <c r="X1683">
        <f t="shared" si="267"/>
        <v>33727.062312691858</v>
      </c>
      <c r="Y1683">
        <f t="shared" si="268"/>
        <v>175</v>
      </c>
      <c r="Z1683">
        <f t="shared" si="269"/>
        <v>-21708.837499999998</v>
      </c>
      <c r="AA1683" s="5" t="str">
        <f t="shared" si="271"/>
        <v/>
      </c>
      <c r="AB1683" s="24" t="str">
        <f>IFERROR(AA1683/MAX($J$3:AA1683)-1,"")</f>
        <v/>
      </c>
      <c r="AJ1683" s="6"/>
      <c r="AL1683" s="6"/>
      <c r="AN1683" s="7"/>
      <c r="AP1683" s="7"/>
      <c r="AU1683" s="6"/>
      <c r="AV1683" s="7"/>
      <c r="AW1683" s="6"/>
      <c r="AY1683" s="7"/>
      <c r="BA1683" s="7"/>
      <c r="BG1683" s="7"/>
      <c r="BH1683" s="7"/>
    </row>
    <row r="1684" spans="1:60" x14ac:dyDescent="0.45">
      <c r="A1684" t="s">
        <v>913</v>
      </c>
      <c r="B1684" t="s">
        <v>30</v>
      </c>
      <c r="C1684" s="6">
        <v>44635.552083333336</v>
      </c>
      <c r="D1684" s="5">
        <v>193</v>
      </c>
      <c r="E1684" s="6">
        <v>44636.385416666664</v>
      </c>
      <c r="F1684">
        <v>60</v>
      </c>
      <c r="G1684" s="7">
        <v>-0.68910000000000005</v>
      </c>
      <c r="H1684">
        <v>-48654.13</v>
      </c>
      <c r="I1684" s="7">
        <v>-0.70220000000000005</v>
      </c>
      <c r="J1684">
        <v>358.99160000000001</v>
      </c>
      <c r="K1684">
        <v>69285.38</v>
      </c>
      <c r="L1684">
        <v>3762406.28</v>
      </c>
      <c r="M1684">
        <v>137</v>
      </c>
      <c r="N1684">
        <v>-355.14</v>
      </c>
      <c r="O1684" s="7">
        <v>-0.68910000000000005</v>
      </c>
      <c r="P1684" s="7">
        <v>0.42149999999999999</v>
      </c>
      <c r="Q1684" t="s">
        <v>535</v>
      </c>
      <c r="S1684" s="2">
        <f t="shared" si="270"/>
        <v>44635</v>
      </c>
      <c r="T1684" t="s">
        <v>913</v>
      </c>
      <c r="U1684" s="5">
        <v>193</v>
      </c>
      <c r="V1684">
        <v>60</v>
      </c>
      <c r="W1684">
        <f t="shared" si="272"/>
        <v>13490824.925076744</v>
      </c>
      <c r="X1684">
        <f t="shared" si="267"/>
        <v>33727.062312691858</v>
      </c>
      <c r="Y1684">
        <f t="shared" si="268"/>
        <v>175</v>
      </c>
      <c r="Z1684">
        <f t="shared" si="269"/>
        <v>-23717.75</v>
      </c>
      <c r="AA1684" s="5" t="str">
        <f t="shared" si="271"/>
        <v/>
      </c>
      <c r="AB1684" s="24" t="str">
        <f>IFERROR(AA1684/MAX($J$3:AA1684)-1,"")</f>
        <v/>
      </c>
      <c r="AJ1684" s="6"/>
      <c r="AL1684" s="6"/>
      <c r="AN1684" s="7"/>
      <c r="AP1684" s="7"/>
      <c r="AU1684" s="6"/>
      <c r="AV1684" s="7"/>
      <c r="AW1684" s="6"/>
      <c r="AY1684" s="7"/>
      <c r="BA1684" s="7"/>
      <c r="BG1684" s="7"/>
      <c r="BH1684" s="7"/>
    </row>
    <row r="1685" spans="1:60" x14ac:dyDescent="0.45">
      <c r="A1685" t="s">
        <v>913</v>
      </c>
      <c r="B1685" t="s">
        <v>30</v>
      </c>
      <c r="C1685" s="6">
        <v>44635.552083333336</v>
      </c>
      <c r="D1685" s="5">
        <v>193</v>
      </c>
      <c r="E1685" s="6">
        <v>44636.385416666664</v>
      </c>
      <c r="F1685">
        <v>60</v>
      </c>
      <c r="G1685" s="7">
        <v>-0.68910000000000005</v>
      </c>
      <c r="H1685">
        <v>-45578.65</v>
      </c>
      <c r="I1685" s="7">
        <v>-0.70220000000000005</v>
      </c>
      <c r="J1685">
        <v>336.29930000000002</v>
      </c>
      <c r="K1685">
        <v>64905.77</v>
      </c>
      <c r="L1685">
        <v>2892764.77</v>
      </c>
      <c r="M1685">
        <v>137</v>
      </c>
      <c r="N1685">
        <v>-332.69</v>
      </c>
      <c r="O1685" s="7">
        <v>-0.68910000000000005</v>
      </c>
      <c r="P1685" s="7">
        <v>0.42149999999999999</v>
      </c>
      <c r="Q1685" t="s">
        <v>535</v>
      </c>
      <c r="S1685" s="2">
        <f t="shared" si="270"/>
        <v>44635</v>
      </c>
      <c r="T1685" t="s">
        <v>913</v>
      </c>
      <c r="U1685" s="5">
        <v>193</v>
      </c>
      <c r="V1685">
        <v>60</v>
      </c>
      <c r="W1685">
        <f t="shared" si="272"/>
        <v>13490824.925076744</v>
      </c>
      <c r="X1685">
        <f t="shared" si="267"/>
        <v>33727.062312691858</v>
      </c>
      <c r="Y1685">
        <f t="shared" si="268"/>
        <v>175</v>
      </c>
      <c r="Z1685">
        <f t="shared" si="269"/>
        <v>-23717.75</v>
      </c>
      <c r="AA1685" s="5">
        <f t="shared" si="271"/>
        <v>13400210.362576744</v>
      </c>
      <c r="AB1685" s="24">
        <f>IFERROR(AA1685/MAX($J$3:AA1685)-1,"")</f>
        <v>-1.1170223232696341E-2</v>
      </c>
      <c r="AJ1685" s="6"/>
      <c r="AL1685" s="6"/>
      <c r="AN1685" s="7"/>
      <c r="AP1685" s="7"/>
      <c r="AU1685" s="6"/>
      <c r="AV1685" s="7"/>
      <c r="AW1685" s="6"/>
      <c r="AY1685" s="7"/>
      <c r="BA1685" s="7"/>
      <c r="BG1685" s="7"/>
      <c r="BH1685" s="7"/>
    </row>
    <row r="1686" spans="1:60" x14ac:dyDescent="0.45">
      <c r="A1686" t="s">
        <v>561</v>
      </c>
      <c r="B1686" t="s">
        <v>30</v>
      </c>
      <c r="C1686" s="6">
        <v>44636.626388888886</v>
      </c>
      <c r="D1686" s="5">
        <v>150.69999999999999</v>
      </c>
      <c r="E1686" s="6">
        <v>44637.385416666664</v>
      </c>
      <c r="F1686">
        <v>262.25</v>
      </c>
      <c r="G1686" s="7">
        <v>0.74019999999999997</v>
      </c>
      <c r="H1686">
        <v>45950.47</v>
      </c>
      <c r="I1686" s="7">
        <v>0.71279999999999999</v>
      </c>
      <c r="J1686">
        <v>427.76260000000002</v>
      </c>
      <c r="K1686">
        <v>64463.82</v>
      </c>
      <c r="L1686">
        <v>2938715.24</v>
      </c>
      <c r="M1686">
        <v>30</v>
      </c>
      <c r="N1686">
        <v>1531.68</v>
      </c>
      <c r="O1686" s="7">
        <v>-0.1038</v>
      </c>
      <c r="P1686" s="7">
        <v>0.74019999999999997</v>
      </c>
      <c r="Q1686" t="s">
        <v>535</v>
      </c>
      <c r="S1686" s="2">
        <f t="shared" si="270"/>
        <v>44636</v>
      </c>
      <c r="T1686" t="s">
        <v>561</v>
      </c>
      <c r="U1686" s="5">
        <v>150.69999999999999</v>
      </c>
      <c r="V1686">
        <v>262.25</v>
      </c>
      <c r="W1686">
        <f t="shared" si="272"/>
        <v>13400210.362576744</v>
      </c>
      <c r="X1686">
        <f t="shared" si="267"/>
        <v>33500.525906441857</v>
      </c>
      <c r="Y1686">
        <f t="shared" si="268"/>
        <v>225</v>
      </c>
      <c r="Z1686">
        <f t="shared" si="269"/>
        <v>24169.612499999999</v>
      </c>
      <c r="AA1686" s="5" t="str">
        <f t="shared" si="271"/>
        <v/>
      </c>
      <c r="AB1686" s="24" t="str">
        <f>IFERROR(AA1686/MAX($J$3:AA1686)-1,"")</f>
        <v/>
      </c>
      <c r="AJ1686" s="6"/>
      <c r="AL1686" s="6"/>
      <c r="AN1686" s="7"/>
      <c r="AP1686" s="7"/>
      <c r="AU1686" s="6"/>
      <c r="AV1686" s="7"/>
      <c r="AW1686" s="6"/>
      <c r="AY1686" s="7"/>
      <c r="BA1686" s="7"/>
      <c r="BG1686" s="7"/>
      <c r="BH1686" s="7"/>
    </row>
    <row r="1687" spans="1:60" x14ac:dyDescent="0.45">
      <c r="A1687" t="s">
        <v>619</v>
      </c>
      <c r="B1687" t="s">
        <v>30</v>
      </c>
      <c r="C1687" s="6">
        <v>44636.62777777778</v>
      </c>
      <c r="D1687" s="5">
        <v>126.5</v>
      </c>
      <c r="E1687" s="6">
        <v>44637.385416666664</v>
      </c>
      <c r="F1687">
        <v>217.05</v>
      </c>
      <c r="G1687" s="7">
        <v>0.71579999999999999</v>
      </c>
      <c r="H1687">
        <v>47387.56</v>
      </c>
      <c r="I1687" s="7">
        <v>0.68869999999999998</v>
      </c>
      <c r="J1687">
        <v>543.96860000000004</v>
      </c>
      <c r="K1687">
        <v>68812.03</v>
      </c>
      <c r="L1687">
        <v>3809793.84</v>
      </c>
      <c r="M1687">
        <v>28</v>
      </c>
      <c r="N1687">
        <v>1692.41</v>
      </c>
      <c r="O1687" s="7">
        <v>-0.1411</v>
      </c>
      <c r="P1687" s="7">
        <v>0.71579999999999999</v>
      </c>
      <c r="Q1687" t="s">
        <v>535</v>
      </c>
      <c r="S1687" s="2">
        <f t="shared" si="270"/>
        <v>44636</v>
      </c>
      <c r="T1687" t="s">
        <v>619</v>
      </c>
      <c r="U1687" s="5">
        <v>126.5</v>
      </c>
      <c r="V1687">
        <v>217.05</v>
      </c>
      <c r="W1687">
        <f t="shared" si="272"/>
        <v>13400210.362576744</v>
      </c>
      <c r="X1687">
        <f t="shared" si="267"/>
        <v>33500.525906441857</v>
      </c>
      <c r="Y1687">
        <f t="shared" si="268"/>
        <v>275</v>
      </c>
      <c r="Z1687">
        <f t="shared" si="269"/>
        <v>23956.487500000003</v>
      </c>
      <c r="AA1687" s="5" t="str">
        <f t="shared" si="271"/>
        <v/>
      </c>
      <c r="AB1687" s="24" t="str">
        <f>IFERROR(AA1687/MAX($J$3:AA1687)-1,"")</f>
        <v/>
      </c>
      <c r="AJ1687" s="6"/>
      <c r="AL1687" s="6"/>
      <c r="AN1687" s="7"/>
      <c r="AP1687" s="7"/>
      <c r="AU1687" s="6"/>
      <c r="AV1687" s="7"/>
      <c r="AW1687" s="6"/>
      <c r="AY1687" s="7"/>
      <c r="BA1687" s="7"/>
      <c r="BG1687" s="7"/>
      <c r="BH1687" s="7"/>
    </row>
    <row r="1688" spans="1:60" x14ac:dyDescent="0.45">
      <c r="A1688" t="s">
        <v>619</v>
      </c>
      <c r="B1688" t="s">
        <v>30</v>
      </c>
      <c r="C1688" s="6">
        <v>44636.62777777778</v>
      </c>
      <c r="D1688" s="5">
        <v>126.5</v>
      </c>
      <c r="E1688" s="6">
        <v>44637.385416666664</v>
      </c>
      <c r="F1688">
        <v>217.05</v>
      </c>
      <c r="G1688" s="7">
        <v>0.71579999999999999</v>
      </c>
      <c r="H1688">
        <v>44394.91</v>
      </c>
      <c r="I1688" s="7">
        <v>0.68869999999999998</v>
      </c>
      <c r="J1688">
        <v>509.61559999999997</v>
      </c>
      <c r="K1688">
        <v>64466.38</v>
      </c>
      <c r="L1688">
        <v>2983110.15</v>
      </c>
      <c r="M1688">
        <v>28</v>
      </c>
      <c r="N1688">
        <v>1585.53</v>
      </c>
      <c r="O1688" s="7">
        <v>-0.1411</v>
      </c>
      <c r="P1688" s="7">
        <v>0.71579999999999999</v>
      </c>
      <c r="Q1688" t="s">
        <v>535</v>
      </c>
      <c r="S1688" s="2">
        <f t="shared" si="270"/>
        <v>44636</v>
      </c>
      <c r="T1688" t="s">
        <v>619</v>
      </c>
      <c r="U1688" s="5">
        <v>126.5</v>
      </c>
      <c r="V1688">
        <v>217.05</v>
      </c>
      <c r="W1688">
        <f t="shared" si="272"/>
        <v>13400210.362576744</v>
      </c>
      <c r="X1688">
        <f t="shared" si="267"/>
        <v>33500.525906441857</v>
      </c>
      <c r="Y1688">
        <f t="shared" si="268"/>
        <v>275</v>
      </c>
      <c r="Z1688">
        <f t="shared" si="269"/>
        <v>23956.487500000003</v>
      </c>
      <c r="AA1688" s="5">
        <f t="shared" si="271"/>
        <v>13472292.950076744</v>
      </c>
      <c r="AB1688" s="24">
        <f>IFERROR(AA1688/MAX($J$3:AA1688)-1,"")</f>
        <v>-5.8510971161770398E-3</v>
      </c>
      <c r="AJ1688" s="6"/>
      <c r="AL1688" s="6"/>
      <c r="AN1688" s="7"/>
      <c r="AP1688" s="7"/>
      <c r="AU1688" s="6"/>
      <c r="AV1688" s="7"/>
      <c r="AW1688" s="6"/>
      <c r="AY1688" s="7"/>
      <c r="BA1688" s="7"/>
      <c r="BG1688" s="7"/>
      <c r="BH1688" s="7"/>
    </row>
    <row r="1689" spans="1:60" x14ac:dyDescent="0.45">
      <c r="A1689" t="s">
        <v>552</v>
      </c>
      <c r="B1689" t="s">
        <v>30</v>
      </c>
      <c r="C1689" s="6">
        <v>44637.486111111109</v>
      </c>
      <c r="D1689" s="5">
        <v>45.6</v>
      </c>
      <c r="E1689" s="6">
        <v>44637.638194444444</v>
      </c>
      <c r="F1689">
        <v>1.25</v>
      </c>
      <c r="G1689" s="7">
        <v>-0.97260000000000002</v>
      </c>
      <c r="H1689">
        <v>-67865.600000000006</v>
      </c>
      <c r="I1689" s="7">
        <v>-0.9829</v>
      </c>
      <c r="J1689">
        <v>1514.232</v>
      </c>
      <c r="K1689">
        <v>69048.97</v>
      </c>
      <c r="L1689">
        <v>3741928.24</v>
      </c>
      <c r="M1689">
        <v>220</v>
      </c>
      <c r="N1689">
        <v>-308.48</v>
      </c>
      <c r="O1689" s="7">
        <v>-0.97809999999999997</v>
      </c>
      <c r="P1689" s="7">
        <v>0.375</v>
      </c>
      <c r="Q1689" t="s">
        <v>535</v>
      </c>
      <c r="S1689" s="2">
        <f t="shared" si="270"/>
        <v>44637</v>
      </c>
      <c r="T1689" t="s">
        <v>552</v>
      </c>
      <c r="U1689" s="5">
        <v>45.6</v>
      </c>
      <c r="V1689">
        <v>1.25</v>
      </c>
      <c r="W1689">
        <f t="shared" si="272"/>
        <v>13472292.950076744</v>
      </c>
      <c r="X1689">
        <f t="shared" si="267"/>
        <v>33680.732375191859</v>
      </c>
      <c r="Y1689">
        <f t="shared" si="268"/>
        <v>750</v>
      </c>
      <c r="Z1689">
        <f t="shared" si="269"/>
        <v>-33613.875000000007</v>
      </c>
      <c r="AA1689" s="5" t="str">
        <f t="shared" si="271"/>
        <v/>
      </c>
      <c r="AB1689" s="24" t="str">
        <f>IFERROR(AA1689/MAX($J$3:AA1689)-1,"")</f>
        <v/>
      </c>
      <c r="AJ1689" s="6"/>
      <c r="AL1689" s="6"/>
      <c r="AN1689" s="7"/>
      <c r="AP1689" s="7"/>
      <c r="AU1689" s="6"/>
      <c r="AV1689" s="7"/>
      <c r="AW1689" s="6"/>
      <c r="AY1689" s="7"/>
      <c r="BA1689" s="7"/>
      <c r="BG1689" s="7"/>
      <c r="BH1689" s="7"/>
    </row>
    <row r="1690" spans="1:60" x14ac:dyDescent="0.45">
      <c r="A1690" t="s">
        <v>553</v>
      </c>
      <c r="B1690" t="s">
        <v>30</v>
      </c>
      <c r="C1690" s="6">
        <v>44637.526388888888</v>
      </c>
      <c r="D1690" s="5">
        <v>32.299999999999997</v>
      </c>
      <c r="E1690" s="6">
        <v>44637.638194444444</v>
      </c>
      <c r="F1690">
        <v>0.2</v>
      </c>
      <c r="G1690" s="7">
        <v>-0.99380000000000002</v>
      </c>
      <c r="H1690">
        <v>-69384.88</v>
      </c>
      <c r="I1690" s="7">
        <v>-1.0039</v>
      </c>
      <c r="J1690">
        <v>2139.857</v>
      </c>
      <c r="K1690">
        <v>69117.39</v>
      </c>
      <c r="L1690">
        <v>3672543.36</v>
      </c>
      <c r="M1690">
        <v>162</v>
      </c>
      <c r="N1690">
        <v>-428.3</v>
      </c>
      <c r="O1690" s="7">
        <v>-0.99380000000000002</v>
      </c>
      <c r="P1690" s="7">
        <v>6.5000000000000002E-2</v>
      </c>
      <c r="Q1690" t="s">
        <v>535</v>
      </c>
      <c r="S1690" s="2">
        <f t="shared" si="270"/>
        <v>44637</v>
      </c>
      <c r="T1690" t="s">
        <v>553</v>
      </c>
      <c r="U1690" s="5">
        <v>32.299999999999997</v>
      </c>
      <c r="V1690">
        <v>0.2</v>
      </c>
      <c r="W1690">
        <f t="shared" si="272"/>
        <v>13472292.950076744</v>
      </c>
      <c r="X1690">
        <f t="shared" si="267"/>
        <v>33680.732375191859</v>
      </c>
      <c r="Y1690">
        <f t="shared" si="268"/>
        <v>1050</v>
      </c>
      <c r="Z1690">
        <f t="shared" si="269"/>
        <v>-34046.25</v>
      </c>
      <c r="AA1690" s="5">
        <f t="shared" si="271"/>
        <v>13404632.825076744</v>
      </c>
      <c r="AB1690" s="24">
        <f>IFERROR(AA1690/MAX($J$3:AA1690)-1,"")</f>
        <v>-1.0843880400135286E-2</v>
      </c>
      <c r="AJ1690" s="6"/>
      <c r="AL1690" s="6"/>
      <c r="AN1690" s="7"/>
      <c r="AP1690" s="7"/>
      <c r="AU1690" s="6"/>
      <c r="AV1690" s="7"/>
      <c r="AW1690" s="6"/>
      <c r="AY1690" s="7"/>
      <c r="BA1690" s="7"/>
      <c r="BG1690" s="7"/>
      <c r="BH1690" s="7"/>
    </row>
    <row r="1691" spans="1:60" x14ac:dyDescent="0.45">
      <c r="A1691" t="s">
        <v>647</v>
      </c>
      <c r="B1691" t="s">
        <v>30</v>
      </c>
      <c r="C1691" s="6">
        <v>44641.431250000001</v>
      </c>
      <c r="D1691" s="5">
        <v>170.45</v>
      </c>
      <c r="E1691" s="6">
        <v>44642.385416666664</v>
      </c>
      <c r="F1691">
        <v>222.1</v>
      </c>
      <c r="G1691" s="7">
        <v>0.30299999999999999</v>
      </c>
      <c r="H1691">
        <v>19140.96</v>
      </c>
      <c r="I1691" s="7">
        <v>0.28000000000000003</v>
      </c>
      <c r="J1691">
        <v>401.072</v>
      </c>
      <c r="K1691">
        <v>68362.710000000006</v>
      </c>
      <c r="L1691">
        <v>3691684.32</v>
      </c>
      <c r="M1691">
        <v>311</v>
      </c>
      <c r="N1691">
        <v>61.55</v>
      </c>
      <c r="O1691" s="7">
        <v>-0.17100000000000001</v>
      </c>
      <c r="P1691" s="7">
        <v>0.39340000000000003</v>
      </c>
      <c r="Q1691" t="s">
        <v>535</v>
      </c>
      <c r="S1691" s="2">
        <f t="shared" si="270"/>
        <v>44641</v>
      </c>
      <c r="T1691" t="s">
        <v>647</v>
      </c>
      <c r="U1691" s="5">
        <v>170.45</v>
      </c>
      <c r="V1691">
        <v>222.1</v>
      </c>
      <c r="W1691">
        <f t="shared" si="272"/>
        <v>13404632.825076744</v>
      </c>
      <c r="X1691">
        <f t="shared" si="267"/>
        <v>33511.582062691858</v>
      </c>
      <c r="Y1691">
        <f t="shared" si="268"/>
        <v>200</v>
      </c>
      <c r="Z1691">
        <f t="shared" si="269"/>
        <v>9544.9000000000015</v>
      </c>
      <c r="AA1691" s="5" t="str">
        <f t="shared" si="271"/>
        <v/>
      </c>
      <c r="AB1691" s="24" t="str">
        <f>IFERROR(AA1691/MAX($J$3:AA1691)-1,"")</f>
        <v/>
      </c>
      <c r="AJ1691" s="6"/>
      <c r="AL1691" s="6"/>
      <c r="AN1691" s="7"/>
      <c r="AP1691" s="7"/>
      <c r="AU1691" s="6"/>
      <c r="AV1691" s="7"/>
      <c r="AW1691" s="6"/>
      <c r="AY1691" s="7"/>
      <c r="BA1691" s="7"/>
      <c r="BG1691" s="7"/>
      <c r="BH1691" s="7"/>
    </row>
    <row r="1692" spans="1:60" x14ac:dyDescent="0.45">
      <c r="A1692" t="s">
        <v>647</v>
      </c>
      <c r="B1692" t="s">
        <v>30</v>
      </c>
      <c r="C1692" s="6">
        <v>44641.524305555555</v>
      </c>
      <c r="D1692" s="5">
        <v>191.95</v>
      </c>
      <c r="E1692" s="6">
        <v>44642.385416666664</v>
      </c>
      <c r="F1692">
        <v>222.1</v>
      </c>
      <c r="G1692" s="7">
        <v>0.15709999999999999</v>
      </c>
      <c r="H1692">
        <v>8796.15</v>
      </c>
      <c r="I1692" s="7">
        <v>0.13550000000000001</v>
      </c>
      <c r="J1692">
        <v>338.18990000000002</v>
      </c>
      <c r="K1692">
        <v>64915.55</v>
      </c>
      <c r="L1692">
        <v>2991906.3</v>
      </c>
      <c r="M1692">
        <v>177</v>
      </c>
      <c r="N1692">
        <v>49.7</v>
      </c>
      <c r="O1692" s="7">
        <v>-8.2299999999999998E-2</v>
      </c>
      <c r="P1692" s="7">
        <v>0.23730000000000001</v>
      </c>
      <c r="Q1692" t="s">
        <v>535</v>
      </c>
      <c r="S1692" s="2">
        <f t="shared" si="270"/>
        <v>44641</v>
      </c>
      <c r="T1692" t="s">
        <v>647</v>
      </c>
      <c r="U1692" s="5">
        <v>191.95</v>
      </c>
      <c r="V1692">
        <v>222.1</v>
      </c>
      <c r="W1692">
        <f t="shared" si="272"/>
        <v>13404632.825076744</v>
      </c>
      <c r="X1692">
        <f t="shared" si="267"/>
        <v>33511.582062691858</v>
      </c>
      <c r="Y1692">
        <f t="shared" si="268"/>
        <v>175</v>
      </c>
      <c r="Z1692">
        <f t="shared" si="269"/>
        <v>4551.6625000000004</v>
      </c>
      <c r="AA1692" s="5" t="str">
        <f t="shared" si="271"/>
        <v/>
      </c>
      <c r="AB1692" s="24" t="str">
        <f>IFERROR(AA1692/MAX($J$3:AA1692)-1,"")</f>
        <v/>
      </c>
      <c r="AJ1692" s="6"/>
      <c r="AL1692" s="6"/>
      <c r="AN1692" s="7"/>
      <c r="AP1692" s="7"/>
      <c r="AU1692" s="6"/>
      <c r="AV1692" s="7"/>
      <c r="AW1692" s="6"/>
      <c r="AY1692" s="7"/>
      <c r="BA1692" s="7"/>
      <c r="BG1692" s="7"/>
      <c r="BH1692" s="7"/>
    </row>
    <row r="1693" spans="1:60" x14ac:dyDescent="0.45">
      <c r="A1693" t="s">
        <v>558</v>
      </c>
      <c r="B1693" t="s">
        <v>30</v>
      </c>
      <c r="C1693" s="6">
        <v>44641.52847222222</v>
      </c>
      <c r="D1693" s="5">
        <v>176.95</v>
      </c>
      <c r="E1693" s="6">
        <v>44642.385416666664</v>
      </c>
      <c r="F1693">
        <v>195.3</v>
      </c>
      <c r="G1693" s="7">
        <v>0.1037</v>
      </c>
      <c r="H1693">
        <v>5653.99</v>
      </c>
      <c r="I1693" s="7">
        <v>8.2699999999999996E-2</v>
      </c>
      <c r="J1693">
        <v>386.5317</v>
      </c>
      <c r="K1693">
        <v>68396.78</v>
      </c>
      <c r="L1693">
        <v>3697338.32</v>
      </c>
      <c r="M1693">
        <v>171</v>
      </c>
      <c r="N1693">
        <v>33.06</v>
      </c>
      <c r="O1693" s="7">
        <v>-0.124</v>
      </c>
      <c r="P1693" s="7">
        <v>0.2051</v>
      </c>
      <c r="Q1693" t="s">
        <v>535</v>
      </c>
      <c r="S1693" s="2">
        <f t="shared" si="270"/>
        <v>44641</v>
      </c>
      <c r="T1693" t="s">
        <v>558</v>
      </c>
      <c r="U1693" s="5">
        <v>176.95</v>
      </c>
      <c r="V1693">
        <v>195.3</v>
      </c>
      <c r="W1693">
        <f t="shared" si="272"/>
        <v>13404632.825076744</v>
      </c>
      <c r="X1693">
        <f t="shared" si="267"/>
        <v>33511.582062691858</v>
      </c>
      <c r="Y1693">
        <f t="shared" si="268"/>
        <v>200</v>
      </c>
      <c r="Z1693">
        <f t="shared" si="269"/>
        <v>2925.5000000000055</v>
      </c>
      <c r="AA1693" s="5" t="str">
        <f t="shared" si="271"/>
        <v/>
      </c>
      <c r="AB1693" s="24" t="str">
        <f>IFERROR(AA1693/MAX($J$3:AA1693)-1,"")</f>
        <v/>
      </c>
      <c r="AJ1693" s="6"/>
      <c r="AL1693" s="6"/>
      <c r="AN1693" s="7"/>
      <c r="AP1693" s="7"/>
      <c r="AU1693" s="6"/>
      <c r="AV1693" s="7"/>
      <c r="AW1693" s="6"/>
      <c r="AY1693" s="7"/>
      <c r="BA1693" s="7"/>
      <c r="BG1693" s="7"/>
      <c r="BH1693" s="7"/>
    </row>
    <row r="1694" spans="1:60" x14ac:dyDescent="0.45">
      <c r="A1694" t="s">
        <v>558</v>
      </c>
      <c r="B1694" t="s">
        <v>30</v>
      </c>
      <c r="C1694" s="6">
        <v>44641.52847222222</v>
      </c>
      <c r="D1694" s="5">
        <v>176.95</v>
      </c>
      <c r="E1694" s="6">
        <v>44642.385416666664</v>
      </c>
      <c r="F1694">
        <v>195.3</v>
      </c>
      <c r="G1694" s="7">
        <v>0.1037</v>
      </c>
      <c r="H1694">
        <v>5365.56</v>
      </c>
      <c r="I1694" s="7">
        <v>8.2699999999999996E-2</v>
      </c>
      <c r="J1694">
        <v>366.81299999999999</v>
      </c>
      <c r="K1694">
        <v>64907.55</v>
      </c>
      <c r="L1694">
        <v>2997271.86</v>
      </c>
      <c r="M1694">
        <v>171</v>
      </c>
      <c r="N1694">
        <v>31.38</v>
      </c>
      <c r="O1694" s="7">
        <v>-0.124</v>
      </c>
      <c r="P1694" s="7">
        <v>0.2051</v>
      </c>
      <c r="Q1694" t="s">
        <v>535</v>
      </c>
      <c r="S1694" s="2">
        <f t="shared" si="270"/>
        <v>44641</v>
      </c>
      <c r="T1694" t="s">
        <v>558</v>
      </c>
      <c r="U1694" s="5">
        <v>176.95</v>
      </c>
      <c r="V1694">
        <v>195.3</v>
      </c>
      <c r="W1694">
        <f t="shared" si="272"/>
        <v>13404632.825076744</v>
      </c>
      <c r="X1694">
        <f t="shared" si="267"/>
        <v>33511.582062691858</v>
      </c>
      <c r="Y1694">
        <f t="shared" si="268"/>
        <v>200</v>
      </c>
      <c r="Z1694">
        <f t="shared" si="269"/>
        <v>2925.5000000000055</v>
      </c>
      <c r="AA1694" s="5">
        <f t="shared" si="271"/>
        <v>13424580.387576744</v>
      </c>
      <c r="AB1694" s="24">
        <f>IFERROR(AA1694/MAX($J$3:AA1694)-1,"")</f>
        <v>-9.3719077041682919E-3</v>
      </c>
      <c r="AJ1694" s="6"/>
      <c r="AL1694" s="6"/>
      <c r="AN1694" s="7"/>
      <c r="AP1694" s="7"/>
      <c r="AU1694" s="6"/>
      <c r="AV1694" s="7"/>
      <c r="AW1694" s="6"/>
      <c r="AY1694" s="7"/>
      <c r="BA1694" s="7"/>
      <c r="BG1694" s="7"/>
      <c r="BH1694" s="7"/>
    </row>
    <row r="1695" spans="1:60" x14ac:dyDescent="0.45">
      <c r="A1695" t="s">
        <v>557</v>
      </c>
      <c r="B1695" t="s">
        <v>30</v>
      </c>
      <c r="C1695" s="6">
        <v>44642.55</v>
      </c>
      <c r="D1695" s="5">
        <v>164.2</v>
      </c>
      <c r="E1695" s="6">
        <v>44643.385416666664</v>
      </c>
      <c r="F1695">
        <v>227.95</v>
      </c>
      <c r="G1695" s="7">
        <v>0.38819999999999999</v>
      </c>
      <c r="H1695">
        <v>23678.66</v>
      </c>
      <c r="I1695" s="7">
        <v>0.3644</v>
      </c>
      <c r="J1695">
        <v>395.7756</v>
      </c>
      <c r="K1695">
        <v>64986.36</v>
      </c>
      <c r="L1695">
        <v>3020950.52</v>
      </c>
      <c r="M1695">
        <v>140</v>
      </c>
      <c r="N1695">
        <v>169.13</v>
      </c>
      <c r="O1695" s="7">
        <v>-7.7299999999999994E-2</v>
      </c>
      <c r="P1695" s="7">
        <v>0.38819999999999999</v>
      </c>
      <c r="Q1695" t="s">
        <v>535</v>
      </c>
      <c r="S1695" s="2">
        <f t="shared" si="270"/>
        <v>44642</v>
      </c>
      <c r="T1695" t="s">
        <v>557</v>
      </c>
      <c r="U1695" s="5">
        <v>164.2</v>
      </c>
      <c r="V1695">
        <v>227.95</v>
      </c>
      <c r="W1695">
        <f t="shared" si="272"/>
        <v>13424580.387576744</v>
      </c>
      <c r="X1695">
        <f t="shared" si="267"/>
        <v>33561.450968941863</v>
      </c>
      <c r="Y1695">
        <f t="shared" si="268"/>
        <v>200</v>
      </c>
      <c r="Z1695">
        <f t="shared" si="269"/>
        <v>11965.699999999999</v>
      </c>
      <c r="AA1695" s="5" t="str">
        <f t="shared" si="271"/>
        <v/>
      </c>
      <c r="AB1695" s="24" t="str">
        <f>IFERROR(AA1695/MAX($J$3:AA1695)-1,"")</f>
        <v/>
      </c>
      <c r="AJ1695" s="6"/>
      <c r="AL1695" s="6"/>
      <c r="AN1695" s="7"/>
      <c r="AP1695" s="7"/>
      <c r="AU1695" s="6"/>
      <c r="AV1695" s="7"/>
      <c r="AW1695" s="6"/>
      <c r="AY1695" s="7"/>
      <c r="BA1695" s="7"/>
      <c r="BG1695" s="7"/>
      <c r="BH1695" s="7"/>
    </row>
    <row r="1696" spans="1:60" x14ac:dyDescent="0.45">
      <c r="A1696" t="s">
        <v>557</v>
      </c>
      <c r="B1696" t="s">
        <v>30</v>
      </c>
      <c r="C1696" s="6">
        <v>44642.564583333333</v>
      </c>
      <c r="D1696" s="5">
        <v>175.85</v>
      </c>
      <c r="E1696" s="6">
        <v>44643.385416666664</v>
      </c>
      <c r="F1696">
        <v>227.95</v>
      </c>
      <c r="G1696" s="7">
        <v>0.29630000000000001</v>
      </c>
      <c r="H1696">
        <v>18718.27</v>
      </c>
      <c r="I1696" s="7">
        <v>0.27329999999999999</v>
      </c>
      <c r="J1696">
        <v>389.46080000000001</v>
      </c>
      <c r="K1696">
        <v>68486.7</v>
      </c>
      <c r="L1696">
        <v>3716056.58</v>
      </c>
      <c r="M1696">
        <v>119</v>
      </c>
      <c r="N1696">
        <v>157.30000000000001</v>
      </c>
      <c r="O1696" s="7">
        <v>-0.12280000000000001</v>
      </c>
      <c r="P1696" s="7">
        <v>0.29630000000000001</v>
      </c>
      <c r="Q1696" t="s">
        <v>535</v>
      </c>
      <c r="S1696" s="2">
        <f t="shared" si="270"/>
        <v>44642</v>
      </c>
      <c r="T1696" t="s">
        <v>557</v>
      </c>
      <c r="U1696" s="5">
        <v>175.85</v>
      </c>
      <c r="V1696">
        <v>227.95</v>
      </c>
      <c r="W1696">
        <f t="shared" si="272"/>
        <v>13424580.387576744</v>
      </c>
      <c r="X1696">
        <f t="shared" si="267"/>
        <v>33561.450968941863</v>
      </c>
      <c r="Y1696">
        <f t="shared" si="268"/>
        <v>200</v>
      </c>
      <c r="Z1696">
        <f t="shared" si="269"/>
        <v>9612.399999999996</v>
      </c>
      <c r="AA1696" s="5" t="str">
        <f t="shared" si="271"/>
        <v/>
      </c>
      <c r="AB1696" s="24" t="str">
        <f>IFERROR(AA1696/MAX($J$3:AA1696)-1,"")</f>
        <v/>
      </c>
      <c r="AJ1696" s="6"/>
      <c r="AL1696" s="6"/>
      <c r="AN1696" s="7"/>
      <c r="AP1696" s="7"/>
      <c r="AU1696" s="6"/>
      <c r="AV1696" s="7"/>
      <c r="AW1696" s="6"/>
      <c r="AY1696" s="7"/>
      <c r="BA1696" s="7"/>
      <c r="BG1696" s="7"/>
      <c r="BH1696" s="7"/>
    </row>
    <row r="1697" spans="1:60" x14ac:dyDescent="0.45">
      <c r="A1697" t="s">
        <v>552</v>
      </c>
      <c r="B1697" t="s">
        <v>30</v>
      </c>
      <c r="C1697" s="6">
        <v>44642.576388888891</v>
      </c>
      <c r="D1697" s="5">
        <v>152.65</v>
      </c>
      <c r="E1697" s="6">
        <v>44643.385416666664</v>
      </c>
      <c r="F1697">
        <v>190.9</v>
      </c>
      <c r="G1697" s="7">
        <v>0.25059999999999999</v>
      </c>
      <c r="H1697">
        <v>14825.33</v>
      </c>
      <c r="I1697" s="7">
        <v>0.2281</v>
      </c>
      <c r="J1697">
        <v>425.83789999999999</v>
      </c>
      <c r="K1697">
        <v>65004.15</v>
      </c>
      <c r="L1697">
        <v>3035775.86</v>
      </c>
      <c r="M1697">
        <v>102</v>
      </c>
      <c r="N1697">
        <v>145.35</v>
      </c>
      <c r="O1697" s="7">
        <v>-0.15359999999999999</v>
      </c>
      <c r="P1697" s="7">
        <v>0.25779999999999997</v>
      </c>
      <c r="Q1697" t="s">
        <v>535</v>
      </c>
      <c r="S1697" s="2">
        <f t="shared" si="270"/>
        <v>44642</v>
      </c>
      <c r="T1697" t="s">
        <v>552</v>
      </c>
      <c r="U1697" s="5">
        <v>152.65</v>
      </c>
      <c r="V1697">
        <v>190.9</v>
      </c>
      <c r="W1697">
        <f t="shared" si="272"/>
        <v>13424580.387576744</v>
      </c>
      <c r="X1697">
        <f t="shared" si="267"/>
        <v>33561.450968941863</v>
      </c>
      <c r="Y1697">
        <f t="shared" si="268"/>
        <v>225</v>
      </c>
      <c r="Z1697">
        <f t="shared" si="269"/>
        <v>7833.2625000000025</v>
      </c>
      <c r="AA1697" s="5" t="str">
        <f t="shared" si="271"/>
        <v/>
      </c>
      <c r="AB1697" s="24" t="str">
        <f>IFERROR(AA1697/MAX($J$3:AA1697)-1,"")</f>
        <v/>
      </c>
      <c r="AJ1697" s="6"/>
      <c r="AL1697" s="6"/>
      <c r="AN1697" s="7"/>
      <c r="AP1697" s="7"/>
      <c r="AU1697" s="6"/>
      <c r="AV1697" s="7"/>
      <c r="AW1697" s="6"/>
      <c r="AY1697" s="7"/>
      <c r="BA1697" s="7"/>
      <c r="BG1697" s="7"/>
      <c r="BH1697" s="7"/>
    </row>
    <row r="1698" spans="1:60" x14ac:dyDescent="0.45">
      <c r="A1698" t="s">
        <v>552</v>
      </c>
      <c r="B1698" t="s">
        <v>30</v>
      </c>
      <c r="C1698" s="6">
        <v>44642.57916666667</v>
      </c>
      <c r="D1698" s="5">
        <v>164.8</v>
      </c>
      <c r="E1698" s="6">
        <v>44643.385416666664</v>
      </c>
      <c r="F1698">
        <v>190.9</v>
      </c>
      <c r="G1698" s="7">
        <v>0.15840000000000001</v>
      </c>
      <c r="H1698">
        <v>9371.2099999999991</v>
      </c>
      <c r="I1698" s="7">
        <v>0.1368</v>
      </c>
      <c r="J1698">
        <v>415.7038</v>
      </c>
      <c r="K1698">
        <v>68507.98</v>
      </c>
      <c r="L1698">
        <v>3725427.79</v>
      </c>
      <c r="M1698">
        <v>98</v>
      </c>
      <c r="N1698">
        <v>95.62</v>
      </c>
      <c r="O1698" s="7">
        <v>-0.216</v>
      </c>
      <c r="P1698" s="7">
        <v>0.16500000000000001</v>
      </c>
      <c r="Q1698" t="s">
        <v>535</v>
      </c>
      <c r="S1698" s="2">
        <f t="shared" si="270"/>
        <v>44642</v>
      </c>
      <c r="T1698" t="s">
        <v>552</v>
      </c>
      <c r="U1698" s="5">
        <v>164.8</v>
      </c>
      <c r="V1698">
        <v>190.9</v>
      </c>
      <c r="W1698">
        <f t="shared" si="272"/>
        <v>13424580.387576744</v>
      </c>
      <c r="X1698">
        <f t="shared" si="267"/>
        <v>33561.450968941863</v>
      </c>
      <c r="Y1698">
        <f t="shared" si="268"/>
        <v>200</v>
      </c>
      <c r="Z1698">
        <f t="shared" si="269"/>
        <v>4508.6000000000013</v>
      </c>
      <c r="AA1698" s="5">
        <f t="shared" si="271"/>
        <v>13458500.350076744</v>
      </c>
      <c r="AB1698" s="24">
        <f>IFERROR(AA1698/MAX($J$3:AA1698)-1,"")</f>
        <v>-6.8688821516365017E-3</v>
      </c>
      <c r="AJ1698" s="6"/>
      <c r="AL1698" s="6"/>
      <c r="AN1698" s="7"/>
      <c r="AP1698" s="7"/>
      <c r="AU1698" s="6"/>
      <c r="AV1698" s="7"/>
      <c r="AW1698" s="6"/>
      <c r="AY1698" s="7"/>
      <c r="BA1698" s="7"/>
      <c r="BG1698" s="7"/>
      <c r="BH1698" s="7"/>
    </row>
    <row r="1699" spans="1:60" x14ac:dyDescent="0.45">
      <c r="A1699" t="s">
        <v>609</v>
      </c>
      <c r="B1699" t="s">
        <v>30</v>
      </c>
      <c r="C1699" s="6">
        <v>44643.416666666664</v>
      </c>
      <c r="D1699" s="5">
        <v>98.9</v>
      </c>
      <c r="E1699" s="6">
        <v>44644.385416666664</v>
      </c>
      <c r="F1699">
        <v>210</v>
      </c>
      <c r="G1699" s="7">
        <v>1.1234</v>
      </c>
      <c r="H1699">
        <v>74949.3</v>
      </c>
      <c r="I1699" s="7">
        <v>1.0921000000000001</v>
      </c>
      <c r="J1699">
        <v>693.90430000000003</v>
      </c>
      <c r="K1699">
        <v>68627.13</v>
      </c>
      <c r="L1699">
        <v>3800377.09</v>
      </c>
      <c r="M1699">
        <v>332</v>
      </c>
      <c r="N1699">
        <v>225.75</v>
      </c>
      <c r="O1699" s="7">
        <v>-0.1759</v>
      </c>
      <c r="P1699" s="7">
        <v>1.4766999999999999</v>
      </c>
      <c r="Q1699" t="s">
        <v>535</v>
      </c>
      <c r="S1699" s="2">
        <f t="shared" si="270"/>
        <v>44643</v>
      </c>
      <c r="T1699" t="s">
        <v>609</v>
      </c>
      <c r="U1699" s="5">
        <v>98.9</v>
      </c>
      <c r="V1699">
        <v>210</v>
      </c>
      <c r="W1699">
        <f t="shared" si="272"/>
        <v>13458500.350076744</v>
      </c>
      <c r="X1699">
        <f t="shared" si="267"/>
        <v>33646.250875191865</v>
      </c>
      <c r="Y1699">
        <f t="shared" si="268"/>
        <v>350</v>
      </c>
      <c r="Z1699">
        <f t="shared" si="269"/>
        <v>37803.85</v>
      </c>
      <c r="AA1699" s="5" t="str">
        <f t="shared" si="271"/>
        <v/>
      </c>
      <c r="AB1699" s="24" t="str">
        <f>IFERROR(AA1699/MAX($J$3:AA1699)-1,"")</f>
        <v/>
      </c>
      <c r="AJ1699" s="6"/>
      <c r="AL1699" s="6"/>
      <c r="AN1699" s="7"/>
      <c r="AP1699" s="7"/>
      <c r="AU1699" s="6"/>
      <c r="AV1699" s="7"/>
      <c r="AW1699" s="6"/>
      <c r="AY1699" s="7"/>
      <c r="BA1699" s="7"/>
      <c r="BG1699" s="7"/>
      <c r="BH1699" s="7"/>
    </row>
    <row r="1700" spans="1:60" x14ac:dyDescent="0.45">
      <c r="A1700" t="s">
        <v>608</v>
      </c>
      <c r="B1700" t="s">
        <v>30</v>
      </c>
      <c r="C1700" s="6">
        <v>44643.43472222222</v>
      </c>
      <c r="D1700" s="5">
        <v>106.65</v>
      </c>
      <c r="E1700" s="6">
        <v>44644.385416666664</v>
      </c>
      <c r="F1700">
        <v>165.55</v>
      </c>
      <c r="G1700" s="7">
        <v>0.55230000000000001</v>
      </c>
      <c r="H1700">
        <v>36183.35</v>
      </c>
      <c r="I1700" s="7">
        <v>0.52680000000000005</v>
      </c>
      <c r="J1700">
        <v>644.08389999999997</v>
      </c>
      <c r="K1700">
        <v>68691.55</v>
      </c>
      <c r="L1700">
        <v>3836560.44</v>
      </c>
      <c r="M1700">
        <v>306</v>
      </c>
      <c r="N1700">
        <v>118.25</v>
      </c>
      <c r="O1700" s="7">
        <v>-0.40510000000000002</v>
      </c>
      <c r="P1700" s="7">
        <v>0.69199999999999995</v>
      </c>
      <c r="Q1700" t="s">
        <v>535</v>
      </c>
      <c r="S1700" s="2">
        <f t="shared" si="270"/>
        <v>44643</v>
      </c>
      <c r="T1700" t="s">
        <v>608</v>
      </c>
      <c r="U1700" s="5">
        <v>106.65</v>
      </c>
      <c r="V1700">
        <v>165.55</v>
      </c>
      <c r="W1700">
        <f t="shared" si="272"/>
        <v>13458500.350076744</v>
      </c>
      <c r="X1700">
        <f t="shared" si="267"/>
        <v>33646.250875191865</v>
      </c>
      <c r="Y1700">
        <f t="shared" si="268"/>
        <v>325</v>
      </c>
      <c r="Z1700">
        <f t="shared" si="269"/>
        <v>18257.850000000002</v>
      </c>
      <c r="AA1700" s="5" t="str">
        <f t="shared" si="271"/>
        <v/>
      </c>
      <c r="AB1700" s="24" t="str">
        <f>IFERROR(AA1700/MAX($J$3:AA1700)-1,"")</f>
        <v/>
      </c>
      <c r="AJ1700" s="6"/>
      <c r="AL1700" s="6"/>
      <c r="AN1700" s="7"/>
      <c r="AP1700" s="7"/>
      <c r="AU1700" s="6"/>
      <c r="AV1700" s="7"/>
      <c r="AW1700" s="6"/>
      <c r="AY1700" s="7"/>
      <c r="BA1700" s="7"/>
      <c r="BG1700" s="7"/>
      <c r="BH1700" s="7"/>
    </row>
    <row r="1701" spans="1:60" x14ac:dyDescent="0.45">
      <c r="A1701" t="s">
        <v>607</v>
      </c>
      <c r="B1701" t="s">
        <v>30</v>
      </c>
      <c r="C1701" s="6">
        <v>44643.520833333336</v>
      </c>
      <c r="D1701" s="5">
        <v>102.4</v>
      </c>
      <c r="E1701" s="6">
        <v>44644.385416666664</v>
      </c>
      <c r="F1701">
        <v>126.25</v>
      </c>
      <c r="G1701" s="7">
        <v>0.2329</v>
      </c>
      <c r="H1701">
        <v>13725.44</v>
      </c>
      <c r="I1701" s="7">
        <v>0.21060000000000001</v>
      </c>
      <c r="J1701">
        <v>636.51250000000005</v>
      </c>
      <c r="K1701">
        <v>65178.879999999997</v>
      </c>
      <c r="L1701">
        <v>3049501.29</v>
      </c>
      <c r="M1701">
        <v>182</v>
      </c>
      <c r="N1701">
        <v>75.41</v>
      </c>
      <c r="O1701" s="7">
        <v>-0.32029999999999997</v>
      </c>
      <c r="P1701" s="7">
        <v>0.38769999999999999</v>
      </c>
      <c r="Q1701" t="s">
        <v>535</v>
      </c>
      <c r="S1701" s="2">
        <f t="shared" si="270"/>
        <v>44643</v>
      </c>
      <c r="T1701" t="s">
        <v>607</v>
      </c>
      <c r="U1701" s="5">
        <v>102.4</v>
      </c>
      <c r="V1701">
        <v>126.25</v>
      </c>
      <c r="W1701">
        <f t="shared" si="272"/>
        <v>13458500.350076744</v>
      </c>
      <c r="X1701">
        <f t="shared" si="267"/>
        <v>33646.250875191865</v>
      </c>
      <c r="Y1701">
        <f t="shared" si="268"/>
        <v>325</v>
      </c>
      <c r="Z1701">
        <f t="shared" si="269"/>
        <v>7008.1374999999971</v>
      </c>
      <c r="AA1701" s="5" t="str">
        <f t="shared" si="271"/>
        <v/>
      </c>
      <c r="AB1701" s="24" t="str">
        <f>IFERROR(AA1701/MAX($J$3:AA1701)-1,"")</f>
        <v/>
      </c>
      <c r="AJ1701" s="6"/>
      <c r="AL1701" s="6"/>
      <c r="AN1701" s="7"/>
      <c r="AP1701" s="7"/>
      <c r="AU1701" s="6"/>
      <c r="AV1701" s="7"/>
      <c r="AW1701" s="6"/>
      <c r="AY1701" s="7"/>
      <c r="BA1701" s="7"/>
      <c r="BG1701" s="7"/>
      <c r="BH1701" s="7"/>
    </row>
    <row r="1702" spans="1:60" x14ac:dyDescent="0.45">
      <c r="A1702" t="s">
        <v>647</v>
      </c>
      <c r="B1702" t="s">
        <v>30</v>
      </c>
      <c r="C1702" s="6">
        <v>44643.529166666667</v>
      </c>
      <c r="D1702" s="5">
        <v>105.4</v>
      </c>
      <c r="E1702" s="6">
        <v>44644.385416666664</v>
      </c>
      <c r="F1702">
        <v>92.65</v>
      </c>
      <c r="G1702" s="7">
        <v>-0.121</v>
      </c>
      <c r="H1702">
        <v>-9114.9</v>
      </c>
      <c r="I1702" s="7">
        <v>-0.13980000000000001</v>
      </c>
      <c r="J1702">
        <v>618.77750000000003</v>
      </c>
      <c r="K1702">
        <v>65219.15</v>
      </c>
      <c r="L1702">
        <v>3040386.39</v>
      </c>
      <c r="M1702">
        <v>170</v>
      </c>
      <c r="N1702">
        <v>-53.62</v>
      </c>
      <c r="O1702" s="7">
        <v>-0.48859999999999998</v>
      </c>
      <c r="P1702" s="7">
        <v>4.36E-2</v>
      </c>
      <c r="Q1702" t="s">
        <v>535</v>
      </c>
      <c r="S1702" s="2">
        <f t="shared" si="270"/>
        <v>44643</v>
      </c>
      <c r="T1702" t="s">
        <v>647</v>
      </c>
      <c r="U1702" s="5">
        <v>105.4</v>
      </c>
      <c r="V1702">
        <v>92.65</v>
      </c>
      <c r="W1702">
        <f t="shared" si="272"/>
        <v>13458500.350076744</v>
      </c>
      <c r="X1702">
        <f t="shared" si="267"/>
        <v>33646.250875191865</v>
      </c>
      <c r="Y1702">
        <f t="shared" si="268"/>
        <v>325</v>
      </c>
      <c r="Z1702">
        <f t="shared" si="269"/>
        <v>-4787.4125000000022</v>
      </c>
      <c r="AA1702" s="5">
        <f t="shared" si="271"/>
        <v>13516782.775076745</v>
      </c>
      <c r="AB1702" s="24">
        <f>IFERROR(AA1702/MAX($J$3:AA1702)-1,"")</f>
        <v>-2.5680991233971717E-3</v>
      </c>
      <c r="AJ1702" s="6"/>
      <c r="AL1702" s="6"/>
      <c r="AN1702" s="7"/>
      <c r="AP1702" s="7"/>
      <c r="AU1702" s="6"/>
      <c r="AV1702" s="7"/>
      <c r="AW1702" s="6"/>
      <c r="AY1702" s="7"/>
      <c r="BA1702" s="7"/>
      <c r="BG1702" s="7"/>
      <c r="BH1702" s="7"/>
    </row>
    <row r="1703" spans="1:60" x14ac:dyDescent="0.45">
      <c r="A1703" t="s">
        <v>552</v>
      </c>
      <c r="B1703" t="s">
        <v>30</v>
      </c>
      <c r="C1703" s="6">
        <v>44644.479166666664</v>
      </c>
      <c r="D1703" s="5">
        <v>48.7</v>
      </c>
      <c r="E1703" s="6">
        <v>44644.638194444444</v>
      </c>
      <c r="F1703">
        <v>0.05</v>
      </c>
      <c r="G1703" s="7">
        <v>-0.999</v>
      </c>
      <c r="H1703">
        <v>-69804.31</v>
      </c>
      <c r="I1703" s="7">
        <v>-1.0089999999999999</v>
      </c>
      <c r="J1703">
        <v>1420.5909999999999</v>
      </c>
      <c r="K1703">
        <v>69182.8</v>
      </c>
      <c r="L1703">
        <v>3766756.13</v>
      </c>
      <c r="M1703">
        <v>230</v>
      </c>
      <c r="N1703">
        <v>-303.5</v>
      </c>
      <c r="O1703" s="7">
        <v>-0.999</v>
      </c>
      <c r="P1703" s="7">
        <v>2.46E-2</v>
      </c>
      <c r="Q1703" t="s">
        <v>535</v>
      </c>
      <c r="S1703" s="2">
        <f t="shared" si="270"/>
        <v>44644</v>
      </c>
      <c r="T1703" t="s">
        <v>552</v>
      </c>
      <c r="U1703" s="5">
        <v>48.7</v>
      </c>
      <c r="V1703">
        <v>0.05</v>
      </c>
      <c r="W1703">
        <f t="shared" si="272"/>
        <v>13516782.775076745</v>
      </c>
      <c r="X1703">
        <f t="shared" si="267"/>
        <v>33791.956937691866</v>
      </c>
      <c r="Y1703">
        <f t="shared" si="268"/>
        <v>700</v>
      </c>
      <c r="Z1703">
        <f t="shared" si="269"/>
        <v>-34396.25</v>
      </c>
      <c r="AA1703" s="5">
        <f t="shared" si="271"/>
        <v>13482386.525076745</v>
      </c>
      <c r="AB1703" s="24">
        <f>IFERROR(AA1703/MAX($J$3:AA1703)-1,"")</f>
        <v>-5.1062709347978741E-3</v>
      </c>
      <c r="AJ1703" s="6"/>
      <c r="AL1703" s="6"/>
      <c r="AN1703" s="7"/>
      <c r="AP1703" s="7"/>
      <c r="AU1703" s="6"/>
      <c r="AV1703" s="7"/>
      <c r="AW1703" s="6"/>
      <c r="AY1703" s="7"/>
      <c r="BA1703" s="7"/>
      <c r="BG1703" s="7"/>
      <c r="BH1703" s="7"/>
    </row>
    <row r="1704" spans="1:60" x14ac:dyDescent="0.45">
      <c r="A1704" t="s">
        <v>558</v>
      </c>
      <c r="B1704" t="s">
        <v>30</v>
      </c>
      <c r="C1704" s="6">
        <v>44645.509722222225</v>
      </c>
      <c r="D1704" s="5">
        <v>198.45</v>
      </c>
      <c r="E1704" s="6">
        <v>44648.385416666664</v>
      </c>
      <c r="F1704">
        <v>143.80000000000001</v>
      </c>
      <c r="G1704" s="7">
        <v>-0.27539999999999998</v>
      </c>
      <c r="H1704">
        <v>-20142.86</v>
      </c>
      <c r="I1704" s="7">
        <v>-0.29260000000000003</v>
      </c>
      <c r="J1704">
        <v>346.8571</v>
      </c>
      <c r="K1704">
        <v>68833.78</v>
      </c>
      <c r="L1704">
        <v>3746613.27</v>
      </c>
      <c r="M1704">
        <v>198</v>
      </c>
      <c r="N1704">
        <v>-101.73</v>
      </c>
      <c r="O1704" s="7">
        <v>-0.31900000000000001</v>
      </c>
      <c r="P1704" s="7">
        <v>8.8400000000000006E-2</v>
      </c>
      <c r="Q1704" t="s">
        <v>535</v>
      </c>
      <c r="S1704" s="2">
        <f t="shared" si="270"/>
        <v>44645</v>
      </c>
      <c r="T1704" t="s">
        <v>558</v>
      </c>
      <c r="U1704" s="5">
        <v>198.45</v>
      </c>
      <c r="V1704">
        <v>143.80000000000001</v>
      </c>
      <c r="W1704">
        <f t="shared" si="272"/>
        <v>13482386.525076745</v>
      </c>
      <c r="X1704">
        <f t="shared" si="267"/>
        <v>33705.96631269186</v>
      </c>
      <c r="Y1704">
        <f t="shared" si="268"/>
        <v>175</v>
      </c>
      <c r="Z1704">
        <f t="shared" si="269"/>
        <v>-10162.687499999993</v>
      </c>
      <c r="AA1704" s="5" t="str">
        <f t="shared" si="271"/>
        <v/>
      </c>
      <c r="AB1704" s="24" t="str">
        <f>IFERROR(AA1704/MAX($J$3:AA1704)-1,"")</f>
        <v/>
      </c>
      <c r="AJ1704" s="6"/>
      <c r="AL1704" s="6"/>
      <c r="AN1704" s="7"/>
      <c r="AP1704" s="7"/>
      <c r="AU1704" s="6"/>
      <c r="AV1704" s="7"/>
      <c r="AW1704" s="6"/>
      <c r="AY1704" s="7"/>
      <c r="BA1704" s="7"/>
      <c r="BG1704" s="7"/>
      <c r="BH1704" s="7"/>
    </row>
    <row r="1705" spans="1:60" x14ac:dyDescent="0.45">
      <c r="A1705" t="s">
        <v>548</v>
      </c>
      <c r="B1705" t="s">
        <v>30</v>
      </c>
      <c r="C1705" s="6">
        <v>44645.572222222225</v>
      </c>
      <c r="D1705" s="5">
        <v>179</v>
      </c>
      <c r="E1705" s="6">
        <v>44648.385416666664</v>
      </c>
      <c r="F1705">
        <v>121.2</v>
      </c>
      <c r="G1705" s="7">
        <v>-0.32290000000000002</v>
      </c>
      <c r="H1705">
        <v>-23377.27</v>
      </c>
      <c r="I1705" s="7">
        <v>-0.3397</v>
      </c>
      <c r="J1705">
        <v>384.4819</v>
      </c>
      <c r="K1705">
        <v>68822.259999999995</v>
      </c>
      <c r="L1705">
        <v>3723236</v>
      </c>
      <c r="M1705">
        <v>108</v>
      </c>
      <c r="N1705">
        <v>-216.46</v>
      </c>
      <c r="O1705" s="7">
        <v>-0.34079999999999999</v>
      </c>
      <c r="P1705" s="7">
        <v>6.9800000000000001E-2</v>
      </c>
      <c r="Q1705" t="s">
        <v>535</v>
      </c>
      <c r="S1705" s="2">
        <f t="shared" si="270"/>
        <v>44645</v>
      </c>
      <c r="T1705" t="s">
        <v>548</v>
      </c>
      <c r="U1705" s="5">
        <v>179</v>
      </c>
      <c r="V1705">
        <v>121.2</v>
      </c>
      <c r="W1705">
        <f t="shared" si="272"/>
        <v>13482386.525076745</v>
      </c>
      <c r="X1705">
        <f t="shared" si="267"/>
        <v>33705.96631269186</v>
      </c>
      <c r="Y1705">
        <f t="shared" si="268"/>
        <v>200</v>
      </c>
      <c r="Z1705">
        <f t="shared" si="269"/>
        <v>-12160.399999999998</v>
      </c>
      <c r="AA1705" s="5" t="str">
        <f t="shared" si="271"/>
        <v/>
      </c>
      <c r="AB1705" s="24" t="str">
        <f>IFERROR(AA1705/MAX($J$3:AA1705)-1,"")</f>
        <v/>
      </c>
      <c r="AJ1705" s="6"/>
      <c r="AL1705" s="6"/>
      <c r="AN1705" s="7"/>
      <c r="AP1705" s="7"/>
      <c r="AU1705" s="6"/>
      <c r="AV1705" s="7"/>
      <c r="AW1705" s="6"/>
      <c r="AY1705" s="7"/>
      <c r="BA1705" s="7"/>
      <c r="BG1705" s="7"/>
      <c r="BH1705" s="7"/>
    </row>
    <row r="1706" spans="1:60" x14ac:dyDescent="0.45">
      <c r="A1706" t="s">
        <v>548</v>
      </c>
      <c r="B1706" t="s">
        <v>30</v>
      </c>
      <c r="C1706" s="6">
        <v>44645.574999999997</v>
      </c>
      <c r="D1706" s="5">
        <v>185.95</v>
      </c>
      <c r="E1706" s="6">
        <v>44648.385416666664</v>
      </c>
      <c r="F1706">
        <v>121.2</v>
      </c>
      <c r="G1706" s="7">
        <v>-0.34820000000000001</v>
      </c>
      <c r="H1706">
        <v>-23781.08</v>
      </c>
      <c r="I1706" s="7">
        <v>-0.36470000000000002</v>
      </c>
      <c r="J1706">
        <v>350.64229999999998</v>
      </c>
      <c r="K1706">
        <v>65201.93</v>
      </c>
      <c r="L1706">
        <v>3016605.31</v>
      </c>
      <c r="M1706">
        <v>104</v>
      </c>
      <c r="N1706">
        <v>-228.66</v>
      </c>
      <c r="O1706" s="7">
        <v>-0.3654</v>
      </c>
      <c r="P1706" s="7">
        <v>2.98E-2</v>
      </c>
      <c r="Q1706" t="s">
        <v>535</v>
      </c>
      <c r="S1706" s="2">
        <f t="shared" si="270"/>
        <v>44645</v>
      </c>
      <c r="T1706" t="s">
        <v>548</v>
      </c>
      <c r="U1706" s="5">
        <v>185.95</v>
      </c>
      <c r="V1706">
        <v>121.2</v>
      </c>
      <c r="W1706">
        <f t="shared" si="272"/>
        <v>13482386.525076745</v>
      </c>
      <c r="X1706">
        <f t="shared" si="267"/>
        <v>33705.96631269186</v>
      </c>
      <c r="Y1706">
        <f t="shared" si="268"/>
        <v>175</v>
      </c>
      <c r="Z1706">
        <f t="shared" si="269"/>
        <v>-11868.762499999997</v>
      </c>
      <c r="AA1706" s="5">
        <f t="shared" si="271"/>
        <v>13448194.675076745</v>
      </c>
      <c r="AB1706" s="24">
        <f>IFERROR(AA1706/MAX($J$3:AA1706)-1,"")</f>
        <v>-7.6293596392247309E-3</v>
      </c>
      <c r="AJ1706" s="6"/>
      <c r="AL1706" s="6"/>
      <c r="AN1706" s="7"/>
      <c r="AP1706" s="7"/>
      <c r="AU1706" s="6"/>
      <c r="AW1706" s="6"/>
      <c r="AY1706" s="7"/>
      <c r="BA1706" s="7"/>
      <c r="BG1706" s="7"/>
      <c r="BH1706" s="7"/>
    </row>
    <row r="1707" spans="1:60" x14ac:dyDescent="0.45">
      <c r="A1707" t="s">
        <v>549</v>
      </c>
      <c r="B1707" t="s">
        <v>30</v>
      </c>
      <c r="C1707" s="6">
        <v>44648.416666666664</v>
      </c>
      <c r="D1707" s="5">
        <v>142</v>
      </c>
      <c r="E1707" s="6">
        <v>44649.385416666664</v>
      </c>
      <c r="F1707">
        <v>33.35</v>
      </c>
      <c r="G1707" s="7">
        <v>-0.7651</v>
      </c>
      <c r="H1707">
        <v>-53348.35</v>
      </c>
      <c r="I1707" s="7">
        <v>-0.77749999999999997</v>
      </c>
      <c r="J1707">
        <v>483.21249999999998</v>
      </c>
      <c r="K1707">
        <v>68616.179999999993</v>
      </c>
      <c r="L1707">
        <v>3669887.65</v>
      </c>
      <c r="M1707">
        <v>332</v>
      </c>
      <c r="N1707">
        <v>-160.69</v>
      </c>
      <c r="O1707" s="7">
        <v>-0.7651</v>
      </c>
      <c r="P1707" s="7">
        <v>0.22750000000000001</v>
      </c>
      <c r="Q1707" t="s">
        <v>535</v>
      </c>
      <c r="S1707" s="2">
        <f t="shared" si="270"/>
        <v>44648</v>
      </c>
      <c r="T1707" t="s">
        <v>549</v>
      </c>
      <c r="U1707" s="5">
        <v>142</v>
      </c>
      <c r="V1707">
        <v>33.35</v>
      </c>
      <c r="W1707">
        <f t="shared" si="272"/>
        <v>13448194.675076745</v>
      </c>
      <c r="X1707">
        <f t="shared" si="267"/>
        <v>33620.486687691868</v>
      </c>
      <c r="Y1707">
        <f t="shared" si="268"/>
        <v>225</v>
      </c>
      <c r="Z1707">
        <f t="shared" si="269"/>
        <v>-24840.787499999995</v>
      </c>
      <c r="AA1707" s="5" t="str">
        <f t="shared" si="271"/>
        <v/>
      </c>
      <c r="AB1707" s="24" t="str">
        <f>IFERROR(AA1707/MAX($J$3:AA1707)-1,"")</f>
        <v/>
      </c>
      <c r="AJ1707" s="6"/>
      <c r="AL1707" s="6"/>
      <c r="AN1707" s="7"/>
      <c r="AP1707" s="7"/>
      <c r="AU1707" s="6"/>
      <c r="AV1707" s="7"/>
      <c r="AW1707" s="6"/>
      <c r="AY1707" s="7"/>
      <c r="BA1707" s="7"/>
      <c r="BG1707" s="7"/>
      <c r="BH1707" s="7"/>
    </row>
    <row r="1708" spans="1:60" x14ac:dyDescent="0.45">
      <c r="A1708" t="s">
        <v>556</v>
      </c>
      <c r="B1708" t="s">
        <v>30</v>
      </c>
      <c r="C1708" s="6">
        <v>44648.430555555555</v>
      </c>
      <c r="D1708" s="5">
        <v>140.5</v>
      </c>
      <c r="E1708" s="6">
        <v>44649.385416666664</v>
      </c>
      <c r="F1708">
        <v>26.35</v>
      </c>
      <c r="G1708" s="7">
        <v>-0.8125</v>
      </c>
      <c r="H1708">
        <v>-56594.05</v>
      </c>
      <c r="I1708" s="7">
        <v>-0.82430000000000003</v>
      </c>
      <c r="J1708">
        <v>488.64429999999999</v>
      </c>
      <c r="K1708">
        <v>68654.52</v>
      </c>
      <c r="L1708">
        <v>3613293.59</v>
      </c>
      <c r="M1708">
        <v>312</v>
      </c>
      <c r="N1708">
        <v>-181.39</v>
      </c>
      <c r="O1708" s="7">
        <v>-0.8125</v>
      </c>
      <c r="P1708" s="7">
        <v>7.3300000000000004E-2</v>
      </c>
      <c r="Q1708" t="s">
        <v>535</v>
      </c>
      <c r="S1708" s="2">
        <f t="shared" si="270"/>
        <v>44648</v>
      </c>
      <c r="T1708" t="s">
        <v>556</v>
      </c>
      <c r="U1708" s="5">
        <v>140.5</v>
      </c>
      <c r="V1708">
        <v>26.35</v>
      </c>
      <c r="W1708">
        <f t="shared" si="272"/>
        <v>13448194.675076745</v>
      </c>
      <c r="X1708">
        <f t="shared" si="267"/>
        <v>33620.486687691868</v>
      </c>
      <c r="Y1708">
        <f t="shared" si="268"/>
        <v>250</v>
      </c>
      <c r="Z1708">
        <f t="shared" si="269"/>
        <v>-28954.625</v>
      </c>
      <c r="AA1708" s="5">
        <f t="shared" si="271"/>
        <v>13394399.262576746</v>
      </c>
      <c r="AB1708" s="24">
        <f>IFERROR(AA1708/MAX($J$3:AA1708)-1,"")</f>
        <v>-1.1599036554300501E-2</v>
      </c>
      <c r="AJ1708" s="6"/>
      <c r="AL1708" s="6"/>
      <c r="AN1708" s="7"/>
      <c r="AP1708" s="7"/>
      <c r="AU1708" s="6"/>
      <c r="AV1708" s="7"/>
      <c r="AW1708" s="6"/>
      <c r="AY1708" s="7"/>
      <c r="BA1708" s="7"/>
      <c r="BG1708" s="7"/>
      <c r="BH1708" s="7"/>
    </row>
    <row r="1709" spans="1:60" x14ac:dyDescent="0.45">
      <c r="A1709" t="s">
        <v>610</v>
      </c>
      <c r="B1709" t="s">
        <v>30</v>
      </c>
      <c r="C1709" s="6">
        <v>44650.442361111112</v>
      </c>
      <c r="D1709" s="5">
        <v>84.6</v>
      </c>
      <c r="E1709" s="6">
        <v>44651.385416666664</v>
      </c>
      <c r="F1709">
        <v>70.7</v>
      </c>
      <c r="G1709" s="7">
        <v>-0.1643</v>
      </c>
      <c r="H1709">
        <v>-12432.99</v>
      </c>
      <c r="I1709" s="7">
        <v>-0.1827</v>
      </c>
      <c r="J1709">
        <v>804.56820000000005</v>
      </c>
      <c r="K1709">
        <v>68066.47</v>
      </c>
      <c r="L1709">
        <v>3600860.6</v>
      </c>
      <c r="M1709">
        <v>295</v>
      </c>
      <c r="N1709">
        <v>-42.15</v>
      </c>
      <c r="O1709" s="7">
        <v>-0.48759999999999998</v>
      </c>
      <c r="P1709" s="7">
        <v>0.1229</v>
      </c>
      <c r="Q1709" t="s">
        <v>535</v>
      </c>
      <c r="S1709" s="2">
        <f t="shared" si="270"/>
        <v>44650</v>
      </c>
      <c r="T1709" t="s">
        <v>610</v>
      </c>
      <c r="U1709" s="5">
        <v>84.6</v>
      </c>
      <c r="V1709">
        <v>70.7</v>
      </c>
      <c r="W1709">
        <f t="shared" si="272"/>
        <v>13394399.262576746</v>
      </c>
      <c r="X1709">
        <f t="shared" si="267"/>
        <v>33485.998156441863</v>
      </c>
      <c r="Y1709">
        <f t="shared" si="268"/>
        <v>400</v>
      </c>
      <c r="Z1709">
        <f t="shared" si="269"/>
        <v>-6181.1999999999953</v>
      </c>
      <c r="AA1709" s="5" t="str">
        <f t="shared" si="271"/>
        <v/>
      </c>
      <c r="AB1709" s="24" t="str">
        <f>IFERROR(AA1709/MAX($J$3:AA1709)-1,"")</f>
        <v/>
      </c>
      <c r="AJ1709" s="6"/>
      <c r="AL1709" s="6"/>
      <c r="AN1709" s="7"/>
      <c r="AP1709" s="7"/>
      <c r="AU1709" s="6"/>
      <c r="AV1709" s="7"/>
      <c r="AW1709" s="6"/>
      <c r="AY1709" s="7"/>
      <c r="BA1709" s="7"/>
      <c r="BG1709" s="7"/>
      <c r="BH1709" s="7"/>
    </row>
    <row r="1710" spans="1:60" x14ac:dyDescent="0.45">
      <c r="A1710" t="s">
        <v>610</v>
      </c>
      <c r="B1710" t="s">
        <v>30</v>
      </c>
      <c r="C1710" s="6">
        <v>44650.520833333336</v>
      </c>
      <c r="D1710" s="5">
        <v>79.599999999999994</v>
      </c>
      <c r="E1710" s="6">
        <v>44651.385416666664</v>
      </c>
      <c r="F1710">
        <v>70.7</v>
      </c>
      <c r="G1710" s="7">
        <v>-0.1118</v>
      </c>
      <c r="H1710">
        <v>-8505.76</v>
      </c>
      <c r="I1710" s="7">
        <v>-0.13070000000000001</v>
      </c>
      <c r="J1710">
        <v>817.62599999999998</v>
      </c>
      <c r="K1710">
        <v>65083.03</v>
      </c>
      <c r="L1710">
        <v>3008099.54</v>
      </c>
      <c r="M1710">
        <v>182</v>
      </c>
      <c r="N1710">
        <v>-46.73</v>
      </c>
      <c r="O1710" s="7">
        <v>-0.45540000000000003</v>
      </c>
      <c r="P1710" s="7">
        <v>0.13070000000000001</v>
      </c>
      <c r="Q1710" t="s">
        <v>535</v>
      </c>
      <c r="S1710" s="2">
        <f t="shared" si="270"/>
        <v>44650</v>
      </c>
      <c r="T1710" t="s">
        <v>610</v>
      </c>
      <c r="U1710" s="5">
        <v>79.599999999999994</v>
      </c>
      <c r="V1710">
        <v>70.7</v>
      </c>
      <c r="W1710">
        <f t="shared" si="272"/>
        <v>13394399.262576746</v>
      </c>
      <c r="X1710">
        <f t="shared" si="267"/>
        <v>33485.998156441863</v>
      </c>
      <c r="Y1710">
        <f t="shared" si="268"/>
        <v>425</v>
      </c>
      <c r="Z1710">
        <f t="shared" si="269"/>
        <v>-4421.274999999996</v>
      </c>
      <c r="AA1710" s="5">
        <f t="shared" si="271"/>
        <v>13383796.787576746</v>
      </c>
      <c r="AB1710" s="24">
        <f>IFERROR(AA1710/MAX($J$3:AA1710)-1,"")</f>
        <v>-1.2381415539686413E-2</v>
      </c>
      <c r="AJ1710" s="6"/>
      <c r="AL1710" s="6"/>
      <c r="AN1710" s="7"/>
      <c r="AP1710" s="7"/>
      <c r="AU1710" s="6"/>
      <c r="AW1710" s="6"/>
      <c r="AY1710" s="7"/>
      <c r="BA1710" s="7"/>
      <c r="BG1710" s="7"/>
      <c r="BH1710" s="7"/>
    </row>
    <row r="1711" spans="1:60" x14ac:dyDescent="0.45">
      <c r="A1711" t="s">
        <v>534</v>
      </c>
      <c r="B1711" t="s">
        <v>30</v>
      </c>
      <c r="C1711" s="6">
        <v>44652.626388888886</v>
      </c>
      <c r="D1711" s="5">
        <v>132.30000000000001</v>
      </c>
      <c r="E1711" s="6">
        <v>44655.385416666664</v>
      </c>
      <c r="F1711">
        <v>207.2</v>
      </c>
      <c r="G1711" s="7">
        <v>0.56610000000000005</v>
      </c>
      <c r="H1711">
        <v>35152.839999999997</v>
      </c>
      <c r="I1711" s="7">
        <v>0.54049999999999998</v>
      </c>
      <c r="J1711">
        <v>491.61369999999999</v>
      </c>
      <c r="K1711">
        <v>65040.5</v>
      </c>
      <c r="L1711">
        <v>3043252.38</v>
      </c>
      <c r="M1711">
        <v>30</v>
      </c>
      <c r="N1711">
        <v>1171.76</v>
      </c>
      <c r="O1711" s="7">
        <v>-3.2500000000000001E-2</v>
      </c>
      <c r="P1711" s="7">
        <v>0.56610000000000005</v>
      </c>
      <c r="Q1711" t="s">
        <v>535</v>
      </c>
      <c r="S1711" s="2">
        <f t="shared" si="270"/>
        <v>44652</v>
      </c>
      <c r="T1711" t="s">
        <v>534</v>
      </c>
      <c r="U1711" s="5">
        <v>132.30000000000001</v>
      </c>
      <c r="V1711">
        <v>207.2</v>
      </c>
      <c r="W1711">
        <f t="shared" si="272"/>
        <v>13383796.787576746</v>
      </c>
      <c r="X1711">
        <f t="shared" si="267"/>
        <v>33459.491968941868</v>
      </c>
      <c r="Y1711">
        <f t="shared" si="268"/>
        <v>250</v>
      </c>
      <c r="Z1711">
        <f t="shared" si="269"/>
        <v>17876.249999999993</v>
      </c>
      <c r="AA1711" s="5" t="str">
        <f t="shared" si="271"/>
        <v/>
      </c>
      <c r="AB1711" s="24" t="str">
        <f>IFERROR(AA1711/MAX($J$3:AA1711)-1,"")</f>
        <v/>
      </c>
      <c r="AJ1711" s="6"/>
      <c r="AL1711" s="6"/>
      <c r="AN1711" s="7"/>
      <c r="AP1711" s="7"/>
      <c r="AU1711" s="6"/>
      <c r="AW1711" s="6"/>
      <c r="AY1711" s="7"/>
      <c r="BA1711" s="7"/>
      <c r="BG1711" s="7"/>
      <c r="BH1711" s="7"/>
    </row>
    <row r="1712" spans="1:60" x14ac:dyDescent="0.45">
      <c r="A1712" t="s">
        <v>534</v>
      </c>
      <c r="B1712" t="s">
        <v>30</v>
      </c>
      <c r="C1712" s="6">
        <v>44652.628472222219</v>
      </c>
      <c r="D1712" s="5">
        <v>144.80000000000001</v>
      </c>
      <c r="E1712" s="6">
        <v>44655.385416666664</v>
      </c>
      <c r="F1712">
        <v>207.2</v>
      </c>
      <c r="G1712" s="7">
        <v>0.43090000000000001</v>
      </c>
      <c r="H1712">
        <v>27652.58</v>
      </c>
      <c r="I1712" s="7">
        <v>0.40660000000000002</v>
      </c>
      <c r="J1712">
        <v>469.64299999999997</v>
      </c>
      <c r="K1712">
        <v>68004.3</v>
      </c>
      <c r="L1712">
        <v>3628513.18</v>
      </c>
      <c r="M1712">
        <v>27</v>
      </c>
      <c r="N1712">
        <v>1024.17</v>
      </c>
      <c r="O1712" s="7">
        <v>-3.5900000000000001E-2</v>
      </c>
      <c r="P1712" s="7">
        <v>0.43090000000000001</v>
      </c>
      <c r="Q1712" t="s">
        <v>535</v>
      </c>
      <c r="S1712" s="2">
        <f t="shared" si="270"/>
        <v>44652</v>
      </c>
      <c r="T1712" t="s">
        <v>534</v>
      </c>
      <c r="U1712" s="5">
        <v>144.80000000000001</v>
      </c>
      <c r="V1712">
        <v>207.2</v>
      </c>
      <c r="W1712">
        <f t="shared" si="272"/>
        <v>13383796.787576746</v>
      </c>
      <c r="X1712">
        <f t="shared" si="267"/>
        <v>33459.491968941868</v>
      </c>
      <c r="Y1712">
        <f t="shared" si="268"/>
        <v>225</v>
      </c>
      <c r="Z1712">
        <f t="shared" si="269"/>
        <v>13247.999999999993</v>
      </c>
      <c r="AA1712" s="5" t="str">
        <f t="shared" si="271"/>
        <v/>
      </c>
      <c r="AB1712" s="24" t="str">
        <f>IFERROR(AA1712/MAX($J$3:AA1712)-1,"")</f>
        <v/>
      </c>
      <c r="AJ1712" s="6"/>
      <c r="AL1712" s="6"/>
      <c r="AN1712" s="7"/>
      <c r="AP1712" s="7"/>
      <c r="AU1712" s="6"/>
      <c r="AV1712" s="7"/>
      <c r="AW1712" s="6"/>
      <c r="AY1712" s="7"/>
      <c r="BA1712" s="7"/>
      <c r="BG1712" s="7"/>
      <c r="BH1712" s="7"/>
    </row>
    <row r="1713" spans="1:60" x14ac:dyDescent="0.45">
      <c r="A1713" t="s">
        <v>536</v>
      </c>
      <c r="B1713" t="s">
        <v>30</v>
      </c>
      <c r="C1713" s="6">
        <v>44652.636111111111</v>
      </c>
      <c r="D1713" s="5">
        <v>128.65</v>
      </c>
      <c r="E1713" s="6">
        <v>44655.385416666664</v>
      </c>
      <c r="F1713">
        <v>172.7</v>
      </c>
      <c r="G1713" s="7">
        <v>0.34239999999999998</v>
      </c>
      <c r="H1713">
        <v>21694.52</v>
      </c>
      <c r="I1713" s="7">
        <v>0.31900000000000001</v>
      </c>
      <c r="J1713">
        <v>528.66390000000001</v>
      </c>
      <c r="K1713">
        <v>68012.61</v>
      </c>
      <c r="L1713">
        <v>3650207.7</v>
      </c>
      <c r="M1713">
        <v>16</v>
      </c>
      <c r="N1713">
        <v>1355.91</v>
      </c>
      <c r="O1713" s="7">
        <v>-4.1599999999999998E-2</v>
      </c>
      <c r="P1713" s="7">
        <v>0.34239999999999998</v>
      </c>
      <c r="Q1713" t="s">
        <v>535</v>
      </c>
      <c r="S1713" s="2">
        <f t="shared" si="270"/>
        <v>44652</v>
      </c>
      <c r="T1713" t="s">
        <v>536</v>
      </c>
      <c r="U1713" s="5">
        <v>128.65</v>
      </c>
      <c r="V1713">
        <v>172.7</v>
      </c>
      <c r="W1713">
        <f t="shared" si="272"/>
        <v>13383796.787576746</v>
      </c>
      <c r="X1713">
        <f t="shared" si="267"/>
        <v>33459.491968941868</v>
      </c>
      <c r="Y1713">
        <f t="shared" si="268"/>
        <v>250</v>
      </c>
      <c r="Z1713">
        <f t="shared" si="269"/>
        <v>10259.124999999998</v>
      </c>
      <c r="AA1713" s="5" t="str">
        <f t="shared" si="271"/>
        <v/>
      </c>
      <c r="AB1713" s="24" t="str">
        <f>IFERROR(AA1713/MAX($J$3:AA1713)-1,"")</f>
        <v/>
      </c>
      <c r="AJ1713" s="6"/>
      <c r="AL1713" s="6"/>
      <c r="AN1713" s="7"/>
      <c r="AP1713" s="7"/>
      <c r="AU1713" s="6"/>
      <c r="AV1713" s="7"/>
      <c r="AW1713" s="6"/>
      <c r="AY1713" s="7"/>
      <c r="BA1713" s="7"/>
      <c r="BG1713" s="7"/>
      <c r="BH1713" s="7"/>
    </row>
    <row r="1714" spans="1:60" x14ac:dyDescent="0.45">
      <c r="A1714" t="s">
        <v>536</v>
      </c>
      <c r="B1714" t="s">
        <v>30</v>
      </c>
      <c r="C1714" s="6">
        <v>44652.636111111111</v>
      </c>
      <c r="D1714" s="5">
        <v>128.65</v>
      </c>
      <c r="E1714" s="6">
        <v>44655.385416666664</v>
      </c>
      <c r="F1714">
        <v>172.7</v>
      </c>
      <c r="G1714" s="7">
        <v>0.34239999999999998</v>
      </c>
      <c r="H1714">
        <v>20759.150000000001</v>
      </c>
      <c r="I1714" s="7">
        <v>0.31900000000000001</v>
      </c>
      <c r="J1714">
        <v>505.87049999999999</v>
      </c>
      <c r="K1714">
        <v>65080.23</v>
      </c>
      <c r="L1714">
        <v>3064011.54</v>
      </c>
      <c r="M1714">
        <v>16</v>
      </c>
      <c r="N1714">
        <v>1297.45</v>
      </c>
      <c r="O1714" s="7">
        <v>-4.1599999999999998E-2</v>
      </c>
      <c r="P1714" s="7">
        <v>0.34239999999999998</v>
      </c>
      <c r="Q1714" t="s">
        <v>535</v>
      </c>
      <c r="S1714" s="2">
        <f t="shared" si="270"/>
        <v>44652</v>
      </c>
      <c r="T1714" t="s">
        <v>536</v>
      </c>
      <c r="U1714" s="5">
        <v>128.65</v>
      </c>
      <c r="V1714">
        <v>172.7</v>
      </c>
      <c r="W1714">
        <f t="shared" si="272"/>
        <v>13383796.787576746</v>
      </c>
      <c r="X1714">
        <f t="shared" si="267"/>
        <v>33459.491968941868</v>
      </c>
      <c r="Y1714">
        <f t="shared" si="268"/>
        <v>250</v>
      </c>
      <c r="Z1714">
        <f t="shared" si="269"/>
        <v>10259.124999999998</v>
      </c>
      <c r="AA1714" s="5">
        <f t="shared" si="271"/>
        <v>13435439.287576746</v>
      </c>
      <c r="AB1714" s="24">
        <f>IFERROR(AA1714/MAX($J$3:AA1714)-1,"")</f>
        <v>-8.5706065773645257E-3</v>
      </c>
      <c r="AJ1714" s="6"/>
      <c r="AL1714" s="6"/>
      <c r="AN1714" s="7"/>
      <c r="AP1714" s="7"/>
      <c r="AU1714" s="6"/>
      <c r="AW1714" s="6"/>
      <c r="AY1714" s="7"/>
      <c r="BA1714" s="7"/>
      <c r="BG1714" s="7"/>
      <c r="BH1714" s="7"/>
    </row>
    <row r="1715" spans="1:60" x14ac:dyDescent="0.45">
      <c r="A1715" t="s">
        <v>538</v>
      </c>
      <c r="B1715" t="s">
        <v>30</v>
      </c>
      <c r="C1715" s="6">
        <v>44655.416666666664</v>
      </c>
      <c r="D1715" s="5">
        <v>108.75</v>
      </c>
      <c r="E1715" s="6">
        <v>44656.385416666664</v>
      </c>
      <c r="F1715">
        <v>145.75</v>
      </c>
      <c r="G1715" s="7">
        <v>0.3402</v>
      </c>
      <c r="H1715">
        <v>21623.81</v>
      </c>
      <c r="I1715" s="7">
        <v>0.31680000000000003</v>
      </c>
      <c r="J1715">
        <v>627.59580000000005</v>
      </c>
      <c r="K1715">
        <v>68251.039999999994</v>
      </c>
      <c r="L1715">
        <v>3671831.51</v>
      </c>
      <c r="M1715">
        <v>332</v>
      </c>
      <c r="N1715">
        <v>65.13</v>
      </c>
      <c r="O1715" s="7">
        <v>-0.38250000000000001</v>
      </c>
      <c r="P1715" s="7">
        <v>0.68869999999999998</v>
      </c>
      <c r="Q1715" t="s">
        <v>535</v>
      </c>
      <c r="S1715" s="2">
        <f t="shared" si="270"/>
        <v>44655</v>
      </c>
      <c r="T1715" t="s">
        <v>538</v>
      </c>
      <c r="U1715" s="5">
        <v>108.75</v>
      </c>
      <c r="V1715">
        <v>145.75</v>
      </c>
      <c r="W1715">
        <f t="shared" si="272"/>
        <v>13435439.287576746</v>
      </c>
      <c r="X1715">
        <f t="shared" si="267"/>
        <v>33588.598218941865</v>
      </c>
      <c r="Y1715">
        <f t="shared" si="268"/>
        <v>300</v>
      </c>
      <c r="Z1715">
        <f t="shared" si="269"/>
        <v>10336.499999999995</v>
      </c>
      <c r="AA1715" s="5" t="str">
        <f t="shared" si="271"/>
        <v/>
      </c>
      <c r="AB1715" s="24" t="str">
        <f>IFERROR(AA1715/MAX($J$3:AA1715)-1,"")</f>
        <v/>
      </c>
      <c r="AJ1715" s="6"/>
      <c r="AL1715" s="6"/>
      <c r="AN1715" s="7"/>
      <c r="AP1715" s="7"/>
      <c r="AU1715" s="6"/>
      <c r="AV1715" s="7"/>
      <c r="AW1715" s="6"/>
      <c r="AY1715" s="7"/>
      <c r="BA1715" s="7"/>
      <c r="BG1715" s="7"/>
      <c r="BH1715" s="7"/>
    </row>
    <row r="1716" spans="1:60" x14ac:dyDescent="0.45">
      <c r="A1716" t="s">
        <v>537</v>
      </c>
      <c r="B1716" t="s">
        <v>30</v>
      </c>
      <c r="C1716" s="6">
        <v>44655.419444444444</v>
      </c>
      <c r="D1716" s="5">
        <v>113.6</v>
      </c>
      <c r="E1716" s="6">
        <v>44656.385416666664</v>
      </c>
      <c r="F1716">
        <v>115.25</v>
      </c>
      <c r="G1716" s="7">
        <v>1.4500000000000001E-2</v>
      </c>
      <c r="H1716">
        <v>-383.83</v>
      </c>
      <c r="I1716" s="7">
        <v>-5.5999999999999999E-3</v>
      </c>
      <c r="J1716">
        <v>601.14880000000005</v>
      </c>
      <c r="K1716">
        <v>68290.5</v>
      </c>
      <c r="L1716">
        <v>3671447.68</v>
      </c>
      <c r="M1716">
        <v>328</v>
      </c>
      <c r="N1716">
        <v>-1.17</v>
      </c>
      <c r="O1716" s="7">
        <v>-0.54890000000000005</v>
      </c>
      <c r="P1716" s="7">
        <v>0.34989999999999999</v>
      </c>
      <c r="Q1716" t="s">
        <v>535</v>
      </c>
      <c r="S1716" s="2">
        <f t="shared" si="270"/>
        <v>44655</v>
      </c>
      <c r="T1716" t="s">
        <v>537</v>
      </c>
      <c r="U1716" s="5">
        <v>113.6</v>
      </c>
      <c r="V1716">
        <v>115.25</v>
      </c>
      <c r="W1716">
        <f t="shared" si="272"/>
        <v>13435439.287576746</v>
      </c>
      <c r="X1716">
        <f t="shared" si="267"/>
        <v>33588.598218941865</v>
      </c>
      <c r="Y1716">
        <f t="shared" si="268"/>
        <v>300</v>
      </c>
      <c r="Z1716">
        <f t="shared" si="269"/>
        <v>-191.54999999999802</v>
      </c>
      <c r="AA1716" s="5" t="str">
        <f t="shared" si="271"/>
        <v/>
      </c>
      <c r="AB1716" s="24" t="str">
        <f>IFERROR(AA1716/MAX($J$3:AA1716)-1,"")</f>
        <v/>
      </c>
      <c r="AJ1716" s="6"/>
      <c r="AL1716" s="6"/>
      <c r="AN1716" s="7"/>
      <c r="AP1716" s="7"/>
      <c r="AU1716" s="6"/>
      <c r="AV1716" s="7"/>
      <c r="AW1716" s="6"/>
      <c r="AY1716" s="7"/>
      <c r="BA1716" s="7"/>
      <c r="BG1716" s="7"/>
      <c r="BH1716" s="7"/>
    </row>
    <row r="1717" spans="1:60" x14ac:dyDescent="0.45">
      <c r="A1717" t="s">
        <v>614</v>
      </c>
      <c r="B1717" t="s">
        <v>30</v>
      </c>
      <c r="C1717" s="6">
        <v>44655.520833333336</v>
      </c>
      <c r="D1717" s="5">
        <v>111.45</v>
      </c>
      <c r="E1717" s="6">
        <v>44656.385416666664</v>
      </c>
      <c r="F1717">
        <v>177.05</v>
      </c>
      <c r="G1717" s="7">
        <v>0.58860000000000001</v>
      </c>
      <c r="H1717">
        <v>36756.82</v>
      </c>
      <c r="I1717" s="7">
        <v>0.56269999999999998</v>
      </c>
      <c r="J1717">
        <v>586.09299999999996</v>
      </c>
      <c r="K1717">
        <v>65320.06</v>
      </c>
      <c r="L1717">
        <v>3100768.36</v>
      </c>
      <c r="M1717">
        <v>182</v>
      </c>
      <c r="N1717">
        <v>201.96</v>
      </c>
      <c r="O1717" s="7">
        <v>-0.22120000000000001</v>
      </c>
      <c r="P1717" s="7">
        <v>0.70479999999999998</v>
      </c>
      <c r="Q1717" t="s">
        <v>535</v>
      </c>
      <c r="S1717" s="2">
        <f t="shared" si="270"/>
        <v>44655</v>
      </c>
      <c r="T1717" t="s">
        <v>614</v>
      </c>
      <c r="U1717" s="5">
        <v>111.45</v>
      </c>
      <c r="V1717">
        <v>177.05</v>
      </c>
      <c r="W1717">
        <f t="shared" si="272"/>
        <v>13435439.287576746</v>
      </c>
      <c r="X1717">
        <f t="shared" si="267"/>
        <v>33588.598218941865</v>
      </c>
      <c r="Y1717">
        <f t="shared" si="268"/>
        <v>300</v>
      </c>
      <c r="Z1717">
        <f t="shared" si="269"/>
        <v>18814.5</v>
      </c>
      <c r="AA1717" s="5" t="str">
        <f t="shared" si="271"/>
        <v/>
      </c>
      <c r="AB1717" s="24" t="str">
        <f>IFERROR(AA1717/MAX($J$3:AA1717)-1,"")</f>
        <v/>
      </c>
      <c r="AJ1717" s="6"/>
      <c r="AL1717" s="6"/>
      <c r="AN1717" s="7"/>
      <c r="AP1717" s="7"/>
      <c r="AU1717" s="6"/>
      <c r="AW1717" s="6"/>
      <c r="AY1717" s="7"/>
      <c r="BA1717" s="7"/>
      <c r="BG1717" s="7"/>
      <c r="BH1717" s="7"/>
    </row>
    <row r="1718" spans="1:60" x14ac:dyDescent="0.45">
      <c r="A1718" t="s">
        <v>613</v>
      </c>
      <c r="B1718" t="s">
        <v>30</v>
      </c>
      <c r="C1718" s="6">
        <v>44655.525694444441</v>
      </c>
      <c r="D1718" s="5">
        <v>131.4</v>
      </c>
      <c r="E1718" s="6">
        <v>44656.385416666664</v>
      </c>
      <c r="F1718">
        <v>214.95</v>
      </c>
      <c r="G1718" s="7">
        <v>0.63580000000000003</v>
      </c>
      <c r="H1718">
        <v>39799.300000000003</v>
      </c>
      <c r="I1718" s="7">
        <v>0.60950000000000004</v>
      </c>
      <c r="J1718">
        <v>496.95389999999998</v>
      </c>
      <c r="K1718">
        <v>65299.75</v>
      </c>
      <c r="L1718">
        <v>3140567.66</v>
      </c>
      <c r="M1718">
        <v>175</v>
      </c>
      <c r="N1718">
        <v>227.42</v>
      </c>
      <c r="O1718" s="7">
        <v>-0.16059999999999999</v>
      </c>
      <c r="P1718" s="7">
        <v>0.75039999999999996</v>
      </c>
      <c r="Q1718" t="s">
        <v>535</v>
      </c>
      <c r="S1718" s="2">
        <f t="shared" si="270"/>
        <v>44655</v>
      </c>
      <c r="T1718" t="s">
        <v>613</v>
      </c>
      <c r="U1718" s="5">
        <v>131.4</v>
      </c>
      <c r="V1718">
        <v>214.95</v>
      </c>
      <c r="W1718">
        <f t="shared" si="272"/>
        <v>13435439.287576746</v>
      </c>
      <c r="X1718">
        <f t="shared" si="267"/>
        <v>33588.598218941865</v>
      </c>
      <c r="Y1718">
        <f t="shared" si="268"/>
        <v>250</v>
      </c>
      <c r="Z1718">
        <f t="shared" si="269"/>
        <v>20021.625</v>
      </c>
      <c r="AA1718" s="5">
        <f t="shared" si="271"/>
        <v>13484420.362576745</v>
      </c>
      <c r="AB1718" s="24">
        <f>IFERROR(AA1718/MAX($J$3:AA1718)-1,"")</f>
        <v>-4.9561897773615637E-3</v>
      </c>
      <c r="AJ1718" s="6"/>
      <c r="AL1718" s="6"/>
      <c r="AN1718" s="7"/>
      <c r="AP1718" s="7"/>
      <c r="AU1718" s="6"/>
      <c r="AW1718" s="6"/>
      <c r="AY1718" s="7"/>
      <c r="BA1718" s="7"/>
      <c r="BG1718" s="7"/>
      <c r="BH1718" s="7"/>
    </row>
    <row r="1719" spans="1:60" x14ac:dyDescent="0.45">
      <c r="A1719" t="s">
        <v>539</v>
      </c>
      <c r="B1719" t="s">
        <v>30</v>
      </c>
      <c r="C1719" s="6">
        <v>44656.416666666664</v>
      </c>
      <c r="D1719" s="5">
        <v>108</v>
      </c>
      <c r="E1719" s="6">
        <v>44657.385416666664</v>
      </c>
      <c r="F1719">
        <v>156.94999999999999</v>
      </c>
      <c r="G1719" s="7">
        <v>0.45319999999999999</v>
      </c>
      <c r="H1719">
        <v>29305.32</v>
      </c>
      <c r="I1719" s="7">
        <v>0.42870000000000003</v>
      </c>
      <c r="J1719">
        <v>632.93740000000003</v>
      </c>
      <c r="K1719">
        <v>68357.23</v>
      </c>
      <c r="L1719">
        <v>3700752.99</v>
      </c>
      <c r="M1719">
        <v>332</v>
      </c>
      <c r="N1719">
        <v>88.27</v>
      </c>
      <c r="O1719" s="7">
        <v>-0.56059999999999999</v>
      </c>
      <c r="P1719" s="7">
        <v>0.45319999999999999</v>
      </c>
      <c r="Q1719" t="s">
        <v>535</v>
      </c>
      <c r="S1719" s="2">
        <f t="shared" si="270"/>
        <v>44656</v>
      </c>
      <c r="T1719" t="s">
        <v>539</v>
      </c>
      <c r="U1719" s="5">
        <v>108</v>
      </c>
      <c r="V1719">
        <v>156.94999999999999</v>
      </c>
      <c r="W1719">
        <f t="shared" si="272"/>
        <v>13484420.362576745</v>
      </c>
      <c r="X1719">
        <f t="shared" si="267"/>
        <v>33711.050906441866</v>
      </c>
      <c r="Y1719">
        <f t="shared" si="268"/>
        <v>300</v>
      </c>
      <c r="Z1719">
        <f t="shared" si="269"/>
        <v>13890.149999999996</v>
      </c>
      <c r="AA1719" s="5" t="str">
        <f t="shared" si="271"/>
        <v/>
      </c>
      <c r="AB1719" s="24" t="str">
        <f>IFERROR(AA1719/MAX($J$3:AA1719)-1,"")</f>
        <v/>
      </c>
      <c r="AJ1719" s="6"/>
      <c r="AL1719" s="6"/>
      <c r="AN1719" s="7"/>
      <c r="AP1719" s="7"/>
      <c r="AU1719" s="6"/>
      <c r="AV1719" s="7"/>
      <c r="AW1719" s="6"/>
      <c r="AY1719" s="7"/>
      <c r="BA1719" s="7"/>
      <c r="BG1719" s="7"/>
      <c r="BH1719" s="7"/>
    </row>
    <row r="1720" spans="1:60" x14ac:dyDescent="0.45">
      <c r="A1720" t="s">
        <v>540</v>
      </c>
      <c r="B1720" t="s">
        <v>30</v>
      </c>
      <c r="C1720" s="6">
        <v>44656.443055555559</v>
      </c>
      <c r="D1720" s="5">
        <v>88.55</v>
      </c>
      <c r="E1720" s="6">
        <v>44657.385416666664</v>
      </c>
      <c r="F1720">
        <v>121.2</v>
      </c>
      <c r="G1720" s="7">
        <v>0.36870000000000003</v>
      </c>
      <c r="H1720">
        <v>23581.06</v>
      </c>
      <c r="I1720" s="7">
        <v>0.34499999999999997</v>
      </c>
      <c r="J1720">
        <v>771.8211</v>
      </c>
      <c r="K1720">
        <v>68344.759999999995</v>
      </c>
      <c r="L1720">
        <v>3724334.06</v>
      </c>
      <c r="M1720">
        <v>294</v>
      </c>
      <c r="N1720">
        <v>80.209999999999994</v>
      </c>
      <c r="O1720" s="7">
        <v>-0.60299999999999998</v>
      </c>
      <c r="P1720" s="7">
        <v>0.36870000000000003</v>
      </c>
      <c r="Q1720" t="s">
        <v>535</v>
      </c>
      <c r="S1720" s="2">
        <f t="shared" si="270"/>
        <v>44656</v>
      </c>
      <c r="T1720" t="s">
        <v>540</v>
      </c>
      <c r="U1720" s="5">
        <v>88.55</v>
      </c>
      <c r="V1720">
        <v>121.2</v>
      </c>
      <c r="W1720">
        <f t="shared" si="272"/>
        <v>13484420.362576745</v>
      </c>
      <c r="X1720">
        <f t="shared" si="267"/>
        <v>33711.050906441866</v>
      </c>
      <c r="Y1720">
        <f t="shared" si="268"/>
        <v>375</v>
      </c>
      <c r="Z1720">
        <f t="shared" si="269"/>
        <v>11457.187499999998</v>
      </c>
      <c r="AA1720" s="5">
        <f t="shared" si="271"/>
        <v>13509767.700076746</v>
      </c>
      <c r="AB1720" s="24">
        <f>IFERROR(AA1720/MAX($J$3:AA1720)-1,"")</f>
        <v>-3.0857562988119147E-3</v>
      </c>
      <c r="AJ1720" s="6"/>
      <c r="AL1720" s="6"/>
      <c r="AN1720" s="7"/>
      <c r="AP1720" s="7"/>
      <c r="AU1720" s="6"/>
      <c r="AV1720" s="7"/>
      <c r="AW1720" s="6"/>
      <c r="AY1720" s="7"/>
      <c r="BA1720" s="7"/>
      <c r="BG1720" s="7"/>
      <c r="BH1720" s="7"/>
    </row>
    <row r="1721" spans="1:60" x14ac:dyDescent="0.45">
      <c r="A1721" t="s">
        <v>541</v>
      </c>
      <c r="B1721" t="s">
        <v>30</v>
      </c>
      <c r="C1721" s="6">
        <v>44657.443749999999</v>
      </c>
      <c r="D1721" s="5">
        <v>77</v>
      </c>
      <c r="E1721" s="6">
        <v>44658.385416666664</v>
      </c>
      <c r="F1721">
        <v>76.55</v>
      </c>
      <c r="G1721" s="7">
        <v>-5.7999999999999996E-3</v>
      </c>
      <c r="H1721">
        <v>-1769.46</v>
      </c>
      <c r="I1721" s="7">
        <v>-2.58E-2</v>
      </c>
      <c r="J1721">
        <v>891.19060000000002</v>
      </c>
      <c r="K1721">
        <v>68621.67</v>
      </c>
      <c r="L1721">
        <v>3722564.6</v>
      </c>
      <c r="M1721">
        <v>293</v>
      </c>
      <c r="N1721">
        <v>-6.04</v>
      </c>
      <c r="O1721" s="7">
        <v>-0.626</v>
      </c>
      <c r="P1721" s="7">
        <v>9.35E-2</v>
      </c>
      <c r="Q1721" t="s">
        <v>535</v>
      </c>
      <c r="S1721" s="2">
        <f t="shared" si="270"/>
        <v>44657</v>
      </c>
      <c r="T1721" t="s">
        <v>541</v>
      </c>
      <c r="U1721" s="5">
        <v>77</v>
      </c>
      <c r="V1721">
        <v>76.55</v>
      </c>
      <c r="W1721">
        <f t="shared" si="272"/>
        <v>13509767.700076746</v>
      </c>
      <c r="X1721">
        <f t="shared" si="267"/>
        <v>33774.419250191866</v>
      </c>
      <c r="Y1721">
        <f t="shared" si="268"/>
        <v>450</v>
      </c>
      <c r="Z1721">
        <f t="shared" si="269"/>
        <v>-893.47500000000082</v>
      </c>
      <c r="AA1721" s="5">
        <f t="shared" si="271"/>
        <v>13508874.225076746</v>
      </c>
      <c r="AB1721" s="24">
        <f>IFERROR(AA1721/MAX($J$3:AA1721)-1,"")</f>
        <v>-3.1516877029384993E-3</v>
      </c>
      <c r="AJ1721" s="6"/>
      <c r="AL1721" s="6"/>
      <c r="AN1721" s="7"/>
      <c r="AP1721" s="7"/>
      <c r="AU1721" s="6"/>
      <c r="AV1721" s="7"/>
      <c r="AW1721" s="6"/>
      <c r="AY1721" s="7"/>
      <c r="BA1721" s="7"/>
      <c r="BG1721" s="7"/>
      <c r="BH1721" s="7"/>
    </row>
    <row r="1722" spans="1:60" x14ac:dyDescent="0.45">
      <c r="A1722" t="s">
        <v>542</v>
      </c>
      <c r="B1722" t="s">
        <v>30</v>
      </c>
      <c r="C1722" s="6">
        <v>44659.578472222223</v>
      </c>
      <c r="D1722" s="5">
        <v>148</v>
      </c>
      <c r="E1722" s="6">
        <v>44662.385416666664</v>
      </c>
      <c r="F1722">
        <v>84.85</v>
      </c>
      <c r="G1722" s="7">
        <v>-0.42670000000000002</v>
      </c>
      <c r="H1722">
        <v>-30355.84</v>
      </c>
      <c r="I1722" s="7">
        <v>-0.44240000000000002</v>
      </c>
      <c r="J1722">
        <v>463.60019999999997</v>
      </c>
      <c r="K1722">
        <v>68612.820000000007</v>
      </c>
      <c r="L1722">
        <v>3692208.76</v>
      </c>
      <c r="M1722">
        <v>99</v>
      </c>
      <c r="N1722">
        <v>-306.62</v>
      </c>
      <c r="O1722" s="7">
        <v>-0.42670000000000002</v>
      </c>
      <c r="P1722" s="7">
        <v>0.27360000000000001</v>
      </c>
      <c r="Q1722" t="s">
        <v>535</v>
      </c>
      <c r="S1722" s="2">
        <f t="shared" si="270"/>
        <v>44659</v>
      </c>
      <c r="T1722" t="s">
        <v>542</v>
      </c>
      <c r="U1722" s="5">
        <v>148</v>
      </c>
      <c r="V1722">
        <v>84.85</v>
      </c>
      <c r="W1722">
        <f t="shared" si="272"/>
        <v>13508874.225076746</v>
      </c>
      <c r="X1722">
        <f t="shared" si="267"/>
        <v>33772.18556269187</v>
      </c>
      <c r="Y1722">
        <f t="shared" si="268"/>
        <v>225</v>
      </c>
      <c r="Z1722">
        <f t="shared" si="269"/>
        <v>-14732.662499999999</v>
      </c>
      <c r="AA1722" s="5" t="str">
        <f t="shared" si="271"/>
        <v/>
      </c>
      <c r="AB1722" s="24" t="str">
        <f>IFERROR(AA1722/MAX($J$3:AA1722)-1,"")</f>
        <v/>
      </c>
      <c r="AJ1722" s="6"/>
      <c r="AL1722" s="6"/>
      <c r="AN1722" s="7"/>
      <c r="AP1722" s="7"/>
      <c r="AU1722" s="6"/>
      <c r="AV1722" s="7"/>
      <c r="AW1722" s="6"/>
      <c r="AY1722" s="7"/>
      <c r="BA1722" s="7"/>
      <c r="BG1722" s="7"/>
      <c r="BH1722" s="7"/>
    </row>
    <row r="1723" spans="1:60" x14ac:dyDescent="0.45">
      <c r="A1723" t="s">
        <v>542</v>
      </c>
      <c r="B1723" t="s">
        <v>30</v>
      </c>
      <c r="C1723" s="6">
        <v>44659.586111111108</v>
      </c>
      <c r="D1723" s="5">
        <v>173.35</v>
      </c>
      <c r="E1723" s="6">
        <v>44662.385416666664</v>
      </c>
      <c r="F1723">
        <v>84.85</v>
      </c>
      <c r="G1723" s="7">
        <v>-0.51049999999999995</v>
      </c>
      <c r="H1723">
        <v>-34521.75</v>
      </c>
      <c r="I1723" s="7">
        <v>-0.52539999999999998</v>
      </c>
      <c r="J1723">
        <v>379.01839999999999</v>
      </c>
      <c r="K1723">
        <v>65702.84</v>
      </c>
      <c r="L1723">
        <v>3106045.91</v>
      </c>
      <c r="M1723">
        <v>88</v>
      </c>
      <c r="N1723">
        <v>-392.29</v>
      </c>
      <c r="O1723" s="7">
        <v>-0.51049999999999995</v>
      </c>
      <c r="P1723" s="7">
        <v>8.7400000000000005E-2</v>
      </c>
      <c r="Q1723" t="s">
        <v>535</v>
      </c>
      <c r="S1723" s="2">
        <f t="shared" si="270"/>
        <v>44659</v>
      </c>
      <c r="T1723" t="s">
        <v>542</v>
      </c>
      <c r="U1723" s="5">
        <v>173.35</v>
      </c>
      <c r="V1723">
        <v>84.85</v>
      </c>
      <c r="W1723">
        <f t="shared" si="272"/>
        <v>13508874.225076746</v>
      </c>
      <c r="X1723">
        <f t="shared" si="267"/>
        <v>33772.18556269187</v>
      </c>
      <c r="Y1723">
        <f t="shared" si="268"/>
        <v>200</v>
      </c>
      <c r="Z1723">
        <f t="shared" si="269"/>
        <v>-18216.399999999998</v>
      </c>
      <c r="AA1723" s="5" t="str">
        <f t="shared" si="271"/>
        <v/>
      </c>
      <c r="AB1723" s="24" t="str">
        <f>IFERROR(AA1723/MAX($J$3:AA1723)-1,"")</f>
        <v/>
      </c>
      <c r="AJ1723" s="6"/>
      <c r="AL1723" s="6"/>
      <c r="AN1723" s="7"/>
      <c r="AP1723" s="7"/>
      <c r="AU1723" s="6"/>
      <c r="AW1723" s="6"/>
      <c r="AY1723" s="7"/>
      <c r="BA1723" s="7"/>
      <c r="BG1723" s="7"/>
      <c r="BH1723" s="7"/>
    </row>
    <row r="1724" spans="1:60" x14ac:dyDescent="0.45">
      <c r="A1724" t="s">
        <v>543</v>
      </c>
      <c r="B1724" t="s">
        <v>30</v>
      </c>
      <c r="C1724" s="6">
        <v>44659.588888888888</v>
      </c>
      <c r="D1724" s="5">
        <v>153.1</v>
      </c>
      <c r="E1724" s="6">
        <v>44662.385416666664</v>
      </c>
      <c r="F1724">
        <v>65.099999999999994</v>
      </c>
      <c r="G1724" s="7">
        <v>-0.57479999999999998</v>
      </c>
      <c r="H1724">
        <v>-40451.660000000003</v>
      </c>
      <c r="I1724" s="7">
        <v>-0.58899999999999997</v>
      </c>
      <c r="J1724">
        <v>448.55579999999998</v>
      </c>
      <c r="K1724">
        <v>68673.89</v>
      </c>
      <c r="L1724">
        <v>3651757.1</v>
      </c>
      <c r="M1724">
        <v>84</v>
      </c>
      <c r="N1724">
        <v>-481.57</v>
      </c>
      <c r="O1724" s="7">
        <v>-0.57479999999999998</v>
      </c>
      <c r="P1724" s="7">
        <v>3.4299999999999997E-2</v>
      </c>
      <c r="Q1724" t="s">
        <v>535</v>
      </c>
      <c r="S1724" s="2">
        <f t="shared" si="270"/>
        <v>44659</v>
      </c>
      <c r="T1724" t="s">
        <v>543</v>
      </c>
      <c r="U1724" s="5">
        <v>153.1</v>
      </c>
      <c r="V1724">
        <v>65.099999999999994</v>
      </c>
      <c r="W1724">
        <f t="shared" si="272"/>
        <v>13508874.225076746</v>
      </c>
      <c r="X1724">
        <f t="shared" si="267"/>
        <v>33772.18556269187</v>
      </c>
      <c r="Y1724">
        <f t="shared" si="268"/>
        <v>225</v>
      </c>
      <c r="Z1724">
        <f t="shared" si="269"/>
        <v>-20290.95</v>
      </c>
      <c r="AA1724" s="5" t="str">
        <f t="shared" si="271"/>
        <v/>
      </c>
      <c r="AB1724" s="24" t="str">
        <f>IFERROR(AA1724/MAX($J$3:AA1724)-1,"")</f>
        <v/>
      </c>
      <c r="AJ1724" s="6"/>
      <c r="AL1724" s="6"/>
      <c r="AN1724" s="7"/>
      <c r="AP1724" s="7"/>
      <c r="AU1724" s="6"/>
      <c r="AV1724" s="7"/>
      <c r="AW1724" s="6"/>
      <c r="AY1724" s="7"/>
      <c r="BA1724" s="7"/>
      <c r="BG1724" s="7"/>
      <c r="BH1724" s="7"/>
    </row>
    <row r="1725" spans="1:60" x14ac:dyDescent="0.45">
      <c r="A1725" t="s">
        <v>543</v>
      </c>
      <c r="B1725" t="s">
        <v>30</v>
      </c>
      <c r="C1725" s="6">
        <v>44659.588888888888</v>
      </c>
      <c r="D1725" s="5">
        <v>153.1</v>
      </c>
      <c r="E1725" s="6">
        <v>44662.385416666664</v>
      </c>
      <c r="F1725">
        <v>65.099999999999994</v>
      </c>
      <c r="G1725" s="7">
        <v>-0.57479999999999998</v>
      </c>
      <c r="H1725">
        <v>-38702.410000000003</v>
      </c>
      <c r="I1725" s="7">
        <v>-0.58899999999999997</v>
      </c>
      <c r="J1725">
        <v>429.15899999999999</v>
      </c>
      <c r="K1725">
        <v>65704.240000000005</v>
      </c>
      <c r="L1725">
        <v>3067343.49</v>
      </c>
      <c r="M1725">
        <v>84</v>
      </c>
      <c r="N1725">
        <v>-460.74</v>
      </c>
      <c r="O1725" s="7">
        <v>-0.57479999999999998</v>
      </c>
      <c r="P1725" s="7">
        <v>3.4299999999999997E-2</v>
      </c>
      <c r="Q1725" t="s">
        <v>535</v>
      </c>
      <c r="S1725" s="2">
        <f t="shared" si="270"/>
        <v>44659</v>
      </c>
      <c r="T1725" t="s">
        <v>543</v>
      </c>
      <c r="U1725" s="5">
        <v>153.1</v>
      </c>
      <c r="V1725">
        <v>65.099999999999994</v>
      </c>
      <c r="W1725">
        <f t="shared" si="272"/>
        <v>13508874.225076746</v>
      </c>
      <c r="X1725">
        <f t="shared" si="267"/>
        <v>33772.18556269187</v>
      </c>
      <c r="Y1725">
        <f t="shared" si="268"/>
        <v>225</v>
      </c>
      <c r="Z1725">
        <f t="shared" si="269"/>
        <v>-20290.95</v>
      </c>
      <c r="AA1725" s="5">
        <f t="shared" si="271"/>
        <v>13435343.262576746</v>
      </c>
      <c r="AB1725" s="24">
        <f>IFERROR(AA1725/MAX($J$3:AA1725)-1,"")</f>
        <v>-8.577692464581621E-3</v>
      </c>
      <c r="AJ1725" s="6"/>
      <c r="AL1725" s="6"/>
      <c r="AN1725" s="7"/>
      <c r="AP1725" s="7"/>
      <c r="AU1725" s="6"/>
      <c r="AW1725" s="6"/>
      <c r="AY1725" s="7"/>
      <c r="BA1725" s="7"/>
      <c r="BG1725" s="7"/>
      <c r="BH1725" s="7"/>
    </row>
    <row r="1726" spans="1:60" x14ac:dyDescent="0.45">
      <c r="A1726" t="s">
        <v>544</v>
      </c>
      <c r="B1726" t="s">
        <v>30</v>
      </c>
      <c r="C1726" s="6">
        <v>44662.416666666664</v>
      </c>
      <c r="D1726" s="5">
        <v>112.6</v>
      </c>
      <c r="E1726" s="6">
        <v>44663.385416666664</v>
      </c>
      <c r="F1726">
        <v>163</v>
      </c>
      <c r="G1726" s="7">
        <v>0.4476</v>
      </c>
      <c r="H1726">
        <v>28882.080000000002</v>
      </c>
      <c r="I1726" s="7">
        <v>0.42309999999999998</v>
      </c>
      <c r="J1726">
        <v>606.20590000000004</v>
      </c>
      <c r="K1726">
        <v>68258.789999999994</v>
      </c>
      <c r="L1726">
        <v>3680639.18</v>
      </c>
      <c r="M1726">
        <v>332</v>
      </c>
      <c r="N1726">
        <v>86.99</v>
      </c>
      <c r="O1726" s="7">
        <v>-0.4556</v>
      </c>
      <c r="P1726" s="7">
        <v>0.4476</v>
      </c>
      <c r="Q1726" t="s">
        <v>535</v>
      </c>
      <c r="S1726" s="2">
        <f t="shared" si="270"/>
        <v>44662</v>
      </c>
      <c r="T1726" t="s">
        <v>544</v>
      </c>
      <c r="U1726" s="5">
        <v>112.6</v>
      </c>
      <c r="V1726">
        <v>163</v>
      </c>
      <c r="W1726">
        <f t="shared" si="272"/>
        <v>13435343.262576746</v>
      </c>
      <c r="X1726">
        <f t="shared" si="267"/>
        <v>33588.358156441864</v>
      </c>
      <c r="Y1726">
        <f t="shared" si="268"/>
        <v>300</v>
      </c>
      <c r="Z1726">
        <f t="shared" si="269"/>
        <v>14293.2</v>
      </c>
      <c r="AA1726" s="5">
        <f t="shared" si="271"/>
        <v>13449636.462576745</v>
      </c>
      <c r="AB1726" s="24">
        <f>IFERROR(AA1726/MAX($J$3:AA1726)-1,"")</f>
        <v>-7.5229670996156406E-3</v>
      </c>
      <c r="AJ1726" s="6"/>
      <c r="AL1726" s="6"/>
      <c r="AN1726" s="7"/>
      <c r="AP1726" s="7"/>
      <c r="AU1726" s="6"/>
      <c r="AV1726" s="7"/>
      <c r="AW1726" s="6"/>
      <c r="AY1726" s="7"/>
      <c r="BA1726" s="7"/>
      <c r="BG1726" s="7"/>
      <c r="BH1726" s="7"/>
    </row>
    <row r="1727" spans="1:60" x14ac:dyDescent="0.45">
      <c r="A1727" t="s">
        <v>545</v>
      </c>
      <c r="B1727" t="s">
        <v>30</v>
      </c>
      <c r="C1727" s="6">
        <v>44663.416666666664</v>
      </c>
      <c r="D1727" s="5">
        <v>65.349999999999994</v>
      </c>
      <c r="E1727" s="6">
        <v>44664.385416666664</v>
      </c>
      <c r="F1727">
        <v>8.6</v>
      </c>
      <c r="G1727" s="7">
        <v>-0.86839999999999995</v>
      </c>
      <c r="H1727">
        <v>-60175.45</v>
      </c>
      <c r="I1727" s="7">
        <v>-0.87970000000000004</v>
      </c>
      <c r="J1727">
        <v>1046.721</v>
      </c>
      <c r="K1727">
        <v>68403.199999999997</v>
      </c>
      <c r="L1727">
        <v>3620463.73</v>
      </c>
      <c r="M1727">
        <v>332</v>
      </c>
      <c r="N1727">
        <v>-181.25</v>
      </c>
      <c r="O1727" s="7">
        <v>-0.86839999999999995</v>
      </c>
      <c r="P1727" s="7">
        <v>0.52949999999999997</v>
      </c>
      <c r="Q1727" t="s">
        <v>535</v>
      </c>
      <c r="S1727" s="2">
        <f t="shared" si="270"/>
        <v>44663</v>
      </c>
      <c r="T1727" t="s">
        <v>545</v>
      </c>
      <c r="U1727" s="5">
        <v>65.349999999999994</v>
      </c>
      <c r="V1727">
        <v>8.6</v>
      </c>
      <c r="W1727">
        <f t="shared" si="272"/>
        <v>13449636.462576745</v>
      </c>
      <c r="X1727">
        <f t="shared" si="267"/>
        <v>33624.091156441864</v>
      </c>
      <c r="Y1727">
        <f t="shared" si="268"/>
        <v>525</v>
      </c>
      <c r="Z1727">
        <f t="shared" si="269"/>
        <v>-30181.987499999996</v>
      </c>
      <c r="AA1727" s="5" t="str">
        <f t="shared" si="271"/>
        <v/>
      </c>
      <c r="AB1727" s="24" t="str">
        <f>IFERROR(AA1727/MAX($J$3:AA1727)-1,"")</f>
        <v/>
      </c>
      <c r="AJ1727" s="6"/>
      <c r="AL1727" s="6"/>
      <c r="AN1727" s="7"/>
      <c r="AP1727" s="7"/>
      <c r="AU1727" s="6"/>
      <c r="AV1727" s="7"/>
      <c r="AW1727" s="6"/>
      <c r="AY1727" s="7"/>
      <c r="BA1727" s="7"/>
      <c r="BG1727" s="7"/>
      <c r="BH1727" s="7"/>
    </row>
    <row r="1728" spans="1:60" x14ac:dyDescent="0.45">
      <c r="A1728" t="s">
        <v>547</v>
      </c>
      <c r="B1728" t="s">
        <v>30</v>
      </c>
      <c r="C1728" s="6">
        <v>44663.428472222222</v>
      </c>
      <c r="D1728" s="5">
        <v>63.6</v>
      </c>
      <c r="E1728" s="6">
        <v>44664.385416666664</v>
      </c>
      <c r="F1728">
        <v>4.6500000000000004</v>
      </c>
      <c r="G1728" s="7">
        <v>-0.92689999999999995</v>
      </c>
      <c r="H1728">
        <v>-64215.88</v>
      </c>
      <c r="I1728" s="7">
        <v>-0.93759999999999999</v>
      </c>
      <c r="J1728">
        <v>1076.8599999999999</v>
      </c>
      <c r="K1728">
        <v>68488.33</v>
      </c>
      <c r="L1728">
        <v>3556247.85</v>
      </c>
      <c r="M1728">
        <v>315</v>
      </c>
      <c r="N1728">
        <v>-203.86</v>
      </c>
      <c r="O1728" s="7">
        <v>-0.92689999999999995</v>
      </c>
      <c r="P1728" s="7">
        <v>0.14779999999999999</v>
      </c>
      <c r="Q1728" t="s">
        <v>535</v>
      </c>
      <c r="S1728" s="2">
        <f t="shared" si="270"/>
        <v>44663</v>
      </c>
      <c r="T1728" t="s">
        <v>547</v>
      </c>
      <c r="U1728" s="5">
        <v>63.6</v>
      </c>
      <c r="V1728">
        <v>4.6500000000000004</v>
      </c>
      <c r="W1728">
        <f t="shared" si="272"/>
        <v>13449636.462576745</v>
      </c>
      <c r="X1728">
        <f t="shared" si="267"/>
        <v>33624.091156441864</v>
      </c>
      <c r="Y1728">
        <f t="shared" si="268"/>
        <v>525</v>
      </c>
      <c r="Z1728">
        <f t="shared" si="269"/>
        <v>-31307.062500000004</v>
      </c>
      <c r="AA1728" s="5" t="str">
        <f t="shared" si="271"/>
        <v/>
      </c>
      <c r="AB1728" s="24" t="str">
        <f>IFERROR(AA1728/MAX($J$3:AA1728)-1,"")</f>
        <v/>
      </c>
      <c r="AJ1728" s="6"/>
      <c r="AL1728" s="6"/>
      <c r="AN1728" s="7"/>
      <c r="AP1728" s="7"/>
      <c r="AU1728" s="6"/>
      <c r="AV1728" s="7"/>
      <c r="AW1728" s="6"/>
      <c r="AY1728" s="7"/>
      <c r="BA1728" s="7"/>
      <c r="BG1728" s="7"/>
      <c r="BH1728" s="7"/>
    </row>
    <row r="1729" spans="1:60" x14ac:dyDescent="0.45">
      <c r="A1729" t="s">
        <v>545</v>
      </c>
      <c r="B1729" t="s">
        <v>30</v>
      </c>
      <c r="C1729" s="6">
        <v>44663.547222222223</v>
      </c>
      <c r="D1729" s="5">
        <v>80</v>
      </c>
      <c r="E1729" s="6">
        <v>44664.385416666664</v>
      </c>
      <c r="F1729">
        <v>8.6</v>
      </c>
      <c r="G1729" s="7">
        <v>-0.89249999999999996</v>
      </c>
      <c r="H1729">
        <v>-59036.63</v>
      </c>
      <c r="I1729" s="7">
        <v>-0.90359999999999996</v>
      </c>
      <c r="J1729">
        <v>816.70899999999995</v>
      </c>
      <c r="K1729">
        <v>65336.72</v>
      </c>
      <c r="L1729">
        <v>3008306.87</v>
      </c>
      <c r="M1729">
        <v>144</v>
      </c>
      <c r="N1729">
        <v>-409.98</v>
      </c>
      <c r="O1729" s="7">
        <v>-0.89249999999999996</v>
      </c>
      <c r="P1729" s="7">
        <v>0.24940000000000001</v>
      </c>
      <c r="Q1729" t="s">
        <v>535</v>
      </c>
      <c r="S1729" s="2">
        <f t="shared" si="270"/>
        <v>44663</v>
      </c>
      <c r="T1729" t="s">
        <v>545</v>
      </c>
      <c r="U1729" s="5">
        <v>80</v>
      </c>
      <c r="V1729">
        <v>8.6</v>
      </c>
      <c r="W1729">
        <f t="shared" si="272"/>
        <v>13449636.462576745</v>
      </c>
      <c r="X1729">
        <f t="shared" si="267"/>
        <v>33624.091156441864</v>
      </c>
      <c r="Y1729">
        <f t="shared" si="268"/>
        <v>425</v>
      </c>
      <c r="Z1729">
        <f t="shared" si="269"/>
        <v>-30721.55</v>
      </c>
      <c r="AA1729" s="5" t="str">
        <f t="shared" si="271"/>
        <v/>
      </c>
      <c r="AB1729" s="24" t="str">
        <f>IFERROR(AA1729/MAX($J$3:AA1729)-1,"")</f>
        <v/>
      </c>
      <c r="AJ1729" s="6"/>
      <c r="AL1729" s="6"/>
      <c r="AN1729" s="7"/>
      <c r="AP1729" s="7"/>
      <c r="AU1729" s="6"/>
      <c r="AW1729" s="6"/>
      <c r="AY1729" s="7"/>
      <c r="BA1729" s="7"/>
      <c r="BG1729" s="7"/>
      <c r="BH1729" s="7"/>
    </row>
    <row r="1730" spans="1:60" x14ac:dyDescent="0.45">
      <c r="A1730" t="s">
        <v>547</v>
      </c>
      <c r="B1730" t="s">
        <v>30</v>
      </c>
      <c r="C1730" s="6">
        <v>44663.55</v>
      </c>
      <c r="D1730" s="5">
        <v>59.4</v>
      </c>
      <c r="E1730" s="6">
        <v>44664.385416666664</v>
      </c>
      <c r="F1730">
        <v>4.6500000000000004</v>
      </c>
      <c r="G1730" s="7">
        <v>-0.92169999999999996</v>
      </c>
      <c r="H1730">
        <v>-60912.86</v>
      </c>
      <c r="I1730" s="7">
        <v>-0.9325</v>
      </c>
      <c r="J1730">
        <v>1099.6990000000001</v>
      </c>
      <c r="K1730">
        <v>65322.1</v>
      </c>
      <c r="L1730">
        <v>2947394.01</v>
      </c>
      <c r="M1730">
        <v>140</v>
      </c>
      <c r="N1730">
        <v>-435.09</v>
      </c>
      <c r="O1730" s="7">
        <v>-0.92169999999999996</v>
      </c>
      <c r="P1730" s="7">
        <v>0.22900000000000001</v>
      </c>
      <c r="Q1730" t="s">
        <v>535</v>
      </c>
      <c r="S1730" s="2">
        <f t="shared" si="270"/>
        <v>44663</v>
      </c>
      <c r="T1730" t="s">
        <v>547</v>
      </c>
      <c r="U1730" s="5">
        <v>59.4</v>
      </c>
      <c r="V1730">
        <v>4.6500000000000004</v>
      </c>
      <c r="W1730">
        <f t="shared" si="272"/>
        <v>13449636.462576745</v>
      </c>
      <c r="X1730">
        <f t="shared" ref="X1730:X1793" si="273">W1730*0.25%</f>
        <v>33624.091156441864</v>
      </c>
      <c r="Y1730">
        <f t="shared" ref="Y1730:Y1793" si="274">MROUND(X1730/U1730,25)</f>
        <v>575</v>
      </c>
      <c r="Z1730">
        <f t="shared" ref="Z1730:Z1793" si="275">Y1730*((V1730*0.99)-(U1730*1.01))</f>
        <v>-31849.537500000002</v>
      </c>
      <c r="AA1730" s="5">
        <f t="shared" si="271"/>
        <v>13325576.325076746</v>
      </c>
      <c r="AB1730" s="24">
        <f>IFERROR(AA1730/MAX($J$3:AA1730)-1,"")</f>
        <v>-1.667762622440383E-2</v>
      </c>
      <c r="AJ1730" s="6"/>
      <c r="AL1730" s="6"/>
      <c r="AN1730" s="7"/>
      <c r="AP1730" s="7"/>
      <c r="AU1730" s="6"/>
      <c r="AW1730" s="6"/>
      <c r="AY1730" s="7"/>
      <c r="BA1730" s="7"/>
      <c r="BG1730" s="7"/>
      <c r="BH1730" s="7"/>
    </row>
    <row r="1731" spans="1:60" x14ac:dyDescent="0.45">
      <c r="A1731" t="s">
        <v>545</v>
      </c>
      <c r="B1731" t="s">
        <v>30</v>
      </c>
      <c r="C1731" s="6">
        <v>44664.503472222219</v>
      </c>
      <c r="D1731" s="5">
        <v>38.049999999999997</v>
      </c>
      <c r="E1731" s="6">
        <v>44664.638194444444</v>
      </c>
      <c r="F1731">
        <v>23.15</v>
      </c>
      <c r="G1731" s="7">
        <v>-0.3916</v>
      </c>
      <c r="H1731">
        <v>-27632.66</v>
      </c>
      <c r="I1731" s="7">
        <v>-0.40770000000000001</v>
      </c>
      <c r="J1731">
        <v>1781.373</v>
      </c>
      <c r="K1731">
        <v>67781.240000000005</v>
      </c>
      <c r="L1731">
        <v>3528615.19</v>
      </c>
      <c r="M1731">
        <v>195</v>
      </c>
      <c r="N1731">
        <v>-141.71</v>
      </c>
      <c r="O1731" s="7">
        <v>-0.80810000000000004</v>
      </c>
      <c r="P1731" s="7">
        <v>0.62680000000000002</v>
      </c>
      <c r="Q1731" t="s">
        <v>535</v>
      </c>
      <c r="S1731" s="2">
        <f t="shared" ref="S1731:S1794" si="276">DATE(YEAR(C1731),MONTH(C1731),DAY(C1731))</f>
        <v>44664</v>
      </c>
      <c r="T1731" t="s">
        <v>545</v>
      </c>
      <c r="U1731" s="5">
        <v>38.049999999999997</v>
      </c>
      <c r="V1731">
        <v>23.15</v>
      </c>
      <c r="W1731">
        <f t="shared" si="272"/>
        <v>13325576.325076746</v>
      </c>
      <c r="X1731">
        <f t="shared" si="273"/>
        <v>33313.940812691864</v>
      </c>
      <c r="Y1731">
        <f t="shared" si="274"/>
        <v>875</v>
      </c>
      <c r="Z1731">
        <f t="shared" si="275"/>
        <v>-13572.999999999998</v>
      </c>
      <c r="AA1731" s="5" t="str">
        <f t="shared" ref="AA1731:AA1794" si="277">IF(S1731&lt;&gt;S1732,W1731+SUMIF($S$2:$S$3590,S1731,$Z$2:$Z$3590),"")</f>
        <v/>
      </c>
      <c r="AB1731" s="24" t="str">
        <f>IFERROR(AA1731/MAX($J$3:AA1731)-1,"")</f>
        <v/>
      </c>
      <c r="AJ1731" s="6"/>
      <c r="AL1731" s="6"/>
      <c r="AN1731" s="7"/>
      <c r="AP1731" s="7"/>
      <c r="AU1731" s="6"/>
      <c r="AV1731" s="7"/>
      <c r="AW1731" s="6"/>
      <c r="AY1731" s="7"/>
      <c r="BA1731" s="7"/>
      <c r="BG1731" s="7"/>
      <c r="BH1731" s="7"/>
    </row>
    <row r="1732" spans="1:60" x14ac:dyDescent="0.45">
      <c r="A1732" t="s">
        <v>547</v>
      </c>
      <c r="B1732" t="s">
        <v>30</v>
      </c>
      <c r="C1732" s="6">
        <v>44664.512499999997</v>
      </c>
      <c r="D1732" s="5">
        <v>28.85</v>
      </c>
      <c r="E1732" s="6">
        <v>44664.638194444444</v>
      </c>
      <c r="F1732">
        <v>0.1</v>
      </c>
      <c r="G1732" s="7">
        <v>-0.99650000000000005</v>
      </c>
      <c r="H1732">
        <v>-68319.929999999993</v>
      </c>
      <c r="I1732" s="7">
        <v>-1.0065999999999999</v>
      </c>
      <c r="J1732">
        <v>2352.6550000000002</v>
      </c>
      <c r="K1732">
        <v>67874.11</v>
      </c>
      <c r="L1732">
        <v>3460295.26</v>
      </c>
      <c r="M1732">
        <v>182</v>
      </c>
      <c r="N1732">
        <v>-375.38</v>
      </c>
      <c r="O1732" s="7">
        <v>-0.99650000000000005</v>
      </c>
      <c r="P1732" s="7">
        <v>0.19239999999999999</v>
      </c>
      <c r="Q1732" t="s">
        <v>535</v>
      </c>
      <c r="S1732" s="2">
        <f t="shared" si="276"/>
        <v>44664</v>
      </c>
      <c r="T1732" t="s">
        <v>547</v>
      </c>
      <c r="U1732" s="5">
        <v>28.85</v>
      </c>
      <c r="V1732">
        <v>0.1</v>
      </c>
      <c r="W1732">
        <f t="shared" si="272"/>
        <v>13325576.325076746</v>
      </c>
      <c r="X1732">
        <f t="shared" si="273"/>
        <v>33313.940812691864</v>
      </c>
      <c r="Y1732">
        <f t="shared" si="274"/>
        <v>1150</v>
      </c>
      <c r="Z1732">
        <f t="shared" si="275"/>
        <v>-33395.425000000003</v>
      </c>
      <c r="AA1732" s="5" t="str">
        <f t="shared" si="277"/>
        <v/>
      </c>
      <c r="AB1732" s="24" t="str">
        <f>IFERROR(AA1732/MAX($J$3:AA1732)-1,"")</f>
        <v/>
      </c>
      <c r="AJ1732" s="6"/>
      <c r="AL1732" s="6"/>
      <c r="AN1732" s="7"/>
      <c r="AP1732" s="7"/>
      <c r="AU1732" s="6"/>
      <c r="AV1732" s="7"/>
      <c r="AW1732" s="6"/>
      <c r="AY1732" s="7"/>
      <c r="BA1732" s="7"/>
      <c r="BG1732" s="7"/>
      <c r="BH1732" s="7"/>
    </row>
    <row r="1733" spans="1:60" x14ac:dyDescent="0.45">
      <c r="A1733" t="s">
        <v>997</v>
      </c>
      <c r="B1733" t="s">
        <v>30</v>
      </c>
      <c r="C1733" s="6">
        <v>44664.520833333336</v>
      </c>
      <c r="D1733" s="5">
        <v>128.4</v>
      </c>
      <c r="E1733" s="6">
        <v>44664.638888888891</v>
      </c>
      <c r="F1733">
        <v>115</v>
      </c>
      <c r="G1733" s="7">
        <v>-0.10440000000000001</v>
      </c>
      <c r="H1733">
        <v>-7983.22</v>
      </c>
      <c r="I1733" s="7">
        <v>-0.12330000000000001</v>
      </c>
      <c r="J1733">
        <v>504.18200000000002</v>
      </c>
      <c r="K1733">
        <v>64736.97</v>
      </c>
      <c r="L1733">
        <v>2939410.79</v>
      </c>
      <c r="M1733">
        <v>171</v>
      </c>
      <c r="N1733">
        <v>-46.69</v>
      </c>
      <c r="O1733" s="7">
        <v>-0.26319999999999999</v>
      </c>
      <c r="P1733" s="7">
        <v>0.15459999999999999</v>
      </c>
      <c r="Q1733" t="s">
        <v>535</v>
      </c>
      <c r="S1733" s="2">
        <f t="shared" si="276"/>
        <v>44664</v>
      </c>
      <c r="T1733" t="s">
        <v>997</v>
      </c>
      <c r="U1733" s="5">
        <v>128.4</v>
      </c>
      <c r="V1733">
        <v>115</v>
      </c>
      <c r="W1733">
        <f t="shared" si="272"/>
        <v>13325576.325076746</v>
      </c>
      <c r="X1733">
        <f t="shared" si="273"/>
        <v>33313.940812691864</v>
      </c>
      <c r="Y1733">
        <f t="shared" si="274"/>
        <v>250</v>
      </c>
      <c r="Z1733">
        <f t="shared" si="275"/>
        <v>-3958.5000000000009</v>
      </c>
      <c r="AA1733" s="5" t="str">
        <f t="shared" si="277"/>
        <v/>
      </c>
      <c r="AB1733" s="24" t="str">
        <f>IFERROR(AA1733/MAX($J$3:AA1733)-1,"")</f>
        <v/>
      </c>
      <c r="AJ1733" s="6"/>
      <c r="AL1733" s="6"/>
      <c r="AN1733" s="7"/>
      <c r="AP1733" s="7"/>
      <c r="AU1733" s="6"/>
      <c r="AW1733" s="6"/>
      <c r="AY1733" s="7"/>
      <c r="BA1733" s="7"/>
      <c r="BG1733" s="7"/>
      <c r="BH1733" s="7"/>
    </row>
    <row r="1734" spans="1:60" x14ac:dyDescent="0.45">
      <c r="A1734" t="s">
        <v>641</v>
      </c>
      <c r="B1734" t="s">
        <v>30</v>
      </c>
      <c r="C1734" s="6">
        <v>44664.524305555555</v>
      </c>
      <c r="D1734" s="5">
        <v>152.75</v>
      </c>
      <c r="E1734" s="6">
        <v>44664.638888888891</v>
      </c>
      <c r="F1734">
        <v>137.05000000000001</v>
      </c>
      <c r="G1734" s="7">
        <v>-0.1028</v>
      </c>
      <c r="H1734">
        <v>-7881.23</v>
      </c>
      <c r="I1734" s="7">
        <v>-0.12180000000000001</v>
      </c>
      <c r="J1734">
        <v>423.76760000000002</v>
      </c>
      <c r="K1734">
        <v>64730.5</v>
      </c>
      <c r="L1734">
        <v>2931529.57</v>
      </c>
      <c r="M1734">
        <v>166</v>
      </c>
      <c r="N1734">
        <v>-47.48</v>
      </c>
      <c r="O1734" s="7">
        <v>-0.25430000000000003</v>
      </c>
      <c r="P1734" s="7">
        <v>6.2799999999999995E-2</v>
      </c>
      <c r="Q1734" t="s">
        <v>535</v>
      </c>
      <c r="S1734" s="2">
        <f t="shared" si="276"/>
        <v>44664</v>
      </c>
      <c r="T1734" t="s">
        <v>641</v>
      </c>
      <c r="U1734" s="5">
        <v>152.75</v>
      </c>
      <c r="V1734">
        <v>137.05000000000001</v>
      </c>
      <c r="W1734">
        <f t="shared" ref="W1734:W1797" si="278">IF(S1734&lt;&gt;S1733,AA1733,W1733)</f>
        <v>13325576.325076746</v>
      </c>
      <c r="X1734">
        <f t="shared" si="273"/>
        <v>33313.940812691864</v>
      </c>
      <c r="Y1734">
        <f t="shared" si="274"/>
        <v>225</v>
      </c>
      <c r="Z1734">
        <f t="shared" si="275"/>
        <v>-4184.5499999999965</v>
      </c>
      <c r="AA1734" s="5">
        <f t="shared" si="277"/>
        <v>13270464.850076746</v>
      </c>
      <c r="AB1734" s="24">
        <f>IFERROR(AA1734/MAX($J$3:AA1734)-1,"")</f>
        <v>-2.0744418166249723E-2</v>
      </c>
      <c r="AJ1734" s="6"/>
      <c r="AL1734" s="6"/>
      <c r="AN1734" s="7"/>
      <c r="AP1734" s="7"/>
      <c r="AU1734" s="6"/>
      <c r="AW1734" s="6"/>
      <c r="AY1734" s="7"/>
      <c r="BA1734" s="7"/>
      <c r="BG1734" s="7"/>
      <c r="BH1734" s="7"/>
    </row>
    <row r="1735" spans="1:60" x14ac:dyDescent="0.45">
      <c r="A1735" t="s">
        <v>548</v>
      </c>
      <c r="B1735" t="s">
        <v>30</v>
      </c>
      <c r="C1735" s="6">
        <v>44669.517361111109</v>
      </c>
      <c r="D1735" s="5">
        <v>114.7</v>
      </c>
      <c r="E1735" s="6">
        <v>44670.385416666664</v>
      </c>
      <c r="F1735">
        <v>43.7</v>
      </c>
      <c r="G1735" s="7">
        <v>-0.61899999999999999</v>
      </c>
      <c r="H1735">
        <v>-42589.45</v>
      </c>
      <c r="I1735" s="7">
        <v>-0.63280000000000003</v>
      </c>
      <c r="J1735">
        <v>586.76089999999999</v>
      </c>
      <c r="K1735">
        <v>67301.48</v>
      </c>
      <c r="L1735">
        <v>3417705.8</v>
      </c>
      <c r="M1735">
        <v>187</v>
      </c>
      <c r="N1735">
        <v>-227.75</v>
      </c>
      <c r="O1735" s="7">
        <v>-0.61899999999999999</v>
      </c>
      <c r="P1735" s="7">
        <v>0.2772</v>
      </c>
      <c r="Q1735" t="s">
        <v>535</v>
      </c>
      <c r="S1735" s="2">
        <f t="shared" si="276"/>
        <v>44669</v>
      </c>
      <c r="T1735" t="s">
        <v>548</v>
      </c>
      <c r="U1735" s="5">
        <v>114.7</v>
      </c>
      <c r="V1735">
        <v>43.7</v>
      </c>
      <c r="W1735">
        <f t="shared" si="278"/>
        <v>13270464.850076746</v>
      </c>
      <c r="X1735">
        <f t="shared" si="273"/>
        <v>33176.16212519187</v>
      </c>
      <c r="Y1735">
        <f t="shared" si="274"/>
        <v>300</v>
      </c>
      <c r="Z1735">
        <f t="shared" si="275"/>
        <v>-21775.200000000001</v>
      </c>
      <c r="AA1735" s="5" t="str">
        <f t="shared" si="277"/>
        <v/>
      </c>
      <c r="AB1735" s="24" t="str">
        <f>IFERROR(AA1735/MAX($J$3:AA1735)-1,"")</f>
        <v/>
      </c>
      <c r="AJ1735" s="6"/>
      <c r="AL1735" s="6"/>
      <c r="AN1735" s="7"/>
      <c r="AP1735" s="7"/>
      <c r="AU1735" s="6"/>
      <c r="AV1735" s="7"/>
      <c r="AW1735" s="6"/>
      <c r="AY1735" s="7"/>
      <c r="BA1735" s="7"/>
      <c r="BG1735" s="7"/>
      <c r="BH1735" s="7"/>
    </row>
    <row r="1736" spans="1:60" x14ac:dyDescent="0.45">
      <c r="A1736" t="s">
        <v>549</v>
      </c>
      <c r="B1736" t="s">
        <v>30</v>
      </c>
      <c r="C1736" s="6">
        <v>44669.544444444444</v>
      </c>
      <c r="D1736" s="5">
        <v>117.85</v>
      </c>
      <c r="E1736" s="6">
        <v>44670.385416666664</v>
      </c>
      <c r="F1736">
        <v>32.700000000000003</v>
      </c>
      <c r="G1736" s="7">
        <v>-0.72250000000000003</v>
      </c>
      <c r="H1736">
        <v>-49532.56</v>
      </c>
      <c r="I1736" s="7">
        <v>-0.73529999999999995</v>
      </c>
      <c r="J1736">
        <v>571.60320000000002</v>
      </c>
      <c r="K1736">
        <v>67363.44</v>
      </c>
      <c r="L1736">
        <v>3368173.24</v>
      </c>
      <c r="M1736">
        <v>148</v>
      </c>
      <c r="N1736">
        <v>-334.68</v>
      </c>
      <c r="O1736" s="7">
        <v>-0.72250000000000003</v>
      </c>
      <c r="P1736" s="7">
        <v>3.6499999999999998E-2</v>
      </c>
      <c r="Q1736" t="s">
        <v>535</v>
      </c>
      <c r="S1736" s="2">
        <f t="shared" si="276"/>
        <v>44669</v>
      </c>
      <c r="T1736" t="s">
        <v>549</v>
      </c>
      <c r="U1736" s="5">
        <v>117.85</v>
      </c>
      <c r="V1736">
        <v>32.700000000000003</v>
      </c>
      <c r="W1736">
        <f t="shared" si="278"/>
        <v>13270464.850076746</v>
      </c>
      <c r="X1736">
        <f t="shared" si="273"/>
        <v>33176.16212519187</v>
      </c>
      <c r="Y1736">
        <f t="shared" si="274"/>
        <v>275</v>
      </c>
      <c r="Z1736">
        <f t="shared" si="275"/>
        <v>-23830.262499999997</v>
      </c>
      <c r="AA1736" s="5" t="str">
        <f t="shared" si="277"/>
        <v/>
      </c>
      <c r="AB1736" s="24" t="str">
        <f>IFERROR(AA1736/MAX($J$3:AA1736)-1,"")</f>
        <v/>
      </c>
      <c r="AJ1736" s="6"/>
      <c r="AL1736" s="6"/>
      <c r="AN1736" s="7"/>
      <c r="AP1736" s="7"/>
      <c r="AU1736" s="6"/>
      <c r="AV1736" s="7"/>
      <c r="AW1736" s="6"/>
      <c r="AY1736" s="7"/>
      <c r="BA1736" s="7"/>
      <c r="BG1736" s="7"/>
      <c r="BH1736" s="7"/>
    </row>
    <row r="1737" spans="1:60" x14ac:dyDescent="0.45">
      <c r="A1737" t="s">
        <v>549</v>
      </c>
      <c r="B1737" t="s">
        <v>30</v>
      </c>
      <c r="C1737" s="6">
        <v>44669.544444444444</v>
      </c>
      <c r="D1737" s="5">
        <v>117.85</v>
      </c>
      <c r="E1737" s="6">
        <v>44670.385416666664</v>
      </c>
      <c r="F1737">
        <v>32.700000000000003</v>
      </c>
      <c r="G1737" s="7">
        <v>-0.72250000000000003</v>
      </c>
      <c r="H1737">
        <v>-47542.99</v>
      </c>
      <c r="I1737" s="7">
        <v>-0.73529999999999995</v>
      </c>
      <c r="J1737">
        <v>548.64359999999999</v>
      </c>
      <c r="K1737">
        <v>64657.65</v>
      </c>
      <c r="L1737">
        <v>2883986.58</v>
      </c>
      <c r="M1737">
        <v>148</v>
      </c>
      <c r="N1737">
        <v>-321.24</v>
      </c>
      <c r="O1737" s="7">
        <v>-0.72250000000000003</v>
      </c>
      <c r="P1737" s="7">
        <v>3.6499999999999998E-2</v>
      </c>
      <c r="Q1737" t="s">
        <v>535</v>
      </c>
      <c r="S1737" s="2">
        <f t="shared" si="276"/>
        <v>44669</v>
      </c>
      <c r="T1737" t="s">
        <v>549</v>
      </c>
      <c r="U1737" s="5">
        <v>117.85</v>
      </c>
      <c r="V1737">
        <v>32.700000000000003</v>
      </c>
      <c r="W1737">
        <f t="shared" si="278"/>
        <v>13270464.850076746</v>
      </c>
      <c r="X1737">
        <f t="shared" si="273"/>
        <v>33176.16212519187</v>
      </c>
      <c r="Y1737">
        <f t="shared" si="274"/>
        <v>275</v>
      </c>
      <c r="Z1737">
        <f t="shared" si="275"/>
        <v>-23830.262499999997</v>
      </c>
      <c r="AA1737" s="5">
        <f t="shared" si="277"/>
        <v>13201029.125076747</v>
      </c>
      <c r="AB1737" s="24">
        <f>IFERROR(AA1737/MAX($J$3:AA1737)-1,"")</f>
        <v>-2.5868226718030018E-2</v>
      </c>
      <c r="AJ1737" s="6"/>
      <c r="AL1737" s="6"/>
      <c r="AN1737" s="7"/>
      <c r="AP1737" s="7"/>
      <c r="AU1737" s="6"/>
      <c r="AW1737" s="6"/>
      <c r="AY1737" s="7"/>
      <c r="BA1737" s="7"/>
      <c r="BG1737" s="7"/>
      <c r="BH1737" s="7"/>
    </row>
    <row r="1738" spans="1:60" x14ac:dyDescent="0.45">
      <c r="A1738" t="s">
        <v>558</v>
      </c>
      <c r="B1738" t="s">
        <v>30</v>
      </c>
      <c r="C1738" s="6">
        <v>44670.62222222222</v>
      </c>
      <c r="D1738" s="5">
        <v>91.55</v>
      </c>
      <c r="E1738" s="6">
        <v>44671.385416666664</v>
      </c>
      <c r="F1738">
        <v>174.1</v>
      </c>
      <c r="G1738" s="7">
        <v>0.90169999999999995</v>
      </c>
      <c r="H1738">
        <v>56217.74</v>
      </c>
      <c r="I1738" s="7">
        <v>0.87270000000000003</v>
      </c>
      <c r="J1738">
        <v>703.65840000000003</v>
      </c>
      <c r="K1738">
        <v>64419.93</v>
      </c>
      <c r="L1738">
        <v>2940204.31</v>
      </c>
      <c r="M1738">
        <v>36</v>
      </c>
      <c r="N1738">
        <v>1561.6</v>
      </c>
      <c r="O1738" s="7">
        <v>-8.1900000000000001E-2</v>
      </c>
      <c r="P1738" s="7">
        <v>2.7439</v>
      </c>
      <c r="Q1738" t="s">
        <v>535</v>
      </c>
      <c r="S1738" s="2">
        <f t="shared" si="276"/>
        <v>44670</v>
      </c>
      <c r="T1738" t="s">
        <v>558</v>
      </c>
      <c r="U1738" s="5">
        <v>91.55</v>
      </c>
      <c r="V1738">
        <v>174.1</v>
      </c>
      <c r="W1738">
        <f t="shared" si="278"/>
        <v>13201029.125076747</v>
      </c>
      <c r="X1738">
        <f t="shared" si="273"/>
        <v>33002.572812691869</v>
      </c>
      <c r="Y1738">
        <f t="shared" si="274"/>
        <v>350</v>
      </c>
      <c r="Z1738">
        <f t="shared" si="275"/>
        <v>27962.724999999995</v>
      </c>
      <c r="AA1738" s="5" t="str">
        <f t="shared" si="277"/>
        <v/>
      </c>
      <c r="AB1738" s="24" t="str">
        <f>IFERROR(AA1738/MAX($J$3:AA1738)-1,"")</f>
        <v/>
      </c>
      <c r="AJ1738" s="6"/>
      <c r="AL1738" s="6"/>
      <c r="AN1738" s="7"/>
      <c r="AP1738" s="7"/>
      <c r="AU1738" s="6"/>
      <c r="AW1738" s="6"/>
      <c r="AY1738" s="7"/>
      <c r="BA1738" s="7"/>
      <c r="BG1738" s="7"/>
      <c r="BH1738" s="7"/>
    </row>
    <row r="1739" spans="1:60" x14ac:dyDescent="0.45">
      <c r="A1739" t="s">
        <v>548</v>
      </c>
      <c r="B1739" t="s">
        <v>30</v>
      </c>
      <c r="C1739" s="6">
        <v>44670.625</v>
      </c>
      <c r="D1739" s="5">
        <v>94.1</v>
      </c>
      <c r="E1739" s="6">
        <v>44671.385416666664</v>
      </c>
      <c r="F1739">
        <v>138.5</v>
      </c>
      <c r="G1739" s="7">
        <v>0.4718</v>
      </c>
      <c r="H1739">
        <v>28807.42</v>
      </c>
      <c r="I1739" s="7">
        <v>0.4471</v>
      </c>
      <c r="J1739">
        <v>684.68460000000005</v>
      </c>
      <c r="K1739">
        <v>64428.82</v>
      </c>
      <c r="L1739">
        <v>2969011.73</v>
      </c>
      <c r="M1739">
        <v>32</v>
      </c>
      <c r="N1739">
        <v>900.23</v>
      </c>
      <c r="O1739" s="7">
        <v>-0.22370000000000001</v>
      </c>
      <c r="P1739" s="7">
        <v>2.1758999999999999</v>
      </c>
      <c r="Q1739" t="s">
        <v>535</v>
      </c>
      <c r="S1739" s="2">
        <f t="shared" si="276"/>
        <v>44670</v>
      </c>
      <c r="T1739" t="s">
        <v>548</v>
      </c>
      <c r="U1739" s="5">
        <v>94.1</v>
      </c>
      <c r="V1739">
        <v>138.5</v>
      </c>
      <c r="W1739">
        <f t="shared" si="278"/>
        <v>13201029.125076747</v>
      </c>
      <c r="X1739">
        <f t="shared" si="273"/>
        <v>33002.572812691869</v>
      </c>
      <c r="Y1739">
        <f t="shared" si="274"/>
        <v>350</v>
      </c>
      <c r="Z1739">
        <f t="shared" si="275"/>
        <v>14725.900000000005</v>
      </c>
      <c r="AA1739" s="5" t="str">
        <f t="shared" si="277"/>
        <v/>
      </c>
      <c r="AB1739" s="24" t="str">
        <f>IFERROR(AA1739/MAX($J$3:AA1739)-1,"")</f>
        <v/>
      </c>
      <c r="AJ1739" s="6"/>
      <c r="AL1739" s="6"/>
      <c r="AN1739" s="7"/>
      <c r="AP1739" s="7"/>
      <c r="AU1739" s="6"/>
      <c r="AW1739" s="6"/>
      <c r="AY1739" s="7"/>
      <c r="BA1739" s="7"/>
      <c r="BG1739" s="7"/>
      <c r="BH1739" s="7"/>
    </row>
    <row r="1740" spans="1:60" x14ac:dyDescent="0.45">
      <c r="A1740" t="s">
        <v>548</v>
      </c>
      <c r="B1740" t="s">
        <v>30</v>
      </c>
      <c r="C1740" s="6">
        <v>44670.625694444447</v>
      </c>
      <c r="D1740" s="5">
        <v>98.65</v>
      </c>
      <c r="E1740" s="6">
        <v>44671.385416666664</v>
      </c>
      <c r="F1740">
        <v>138.5</v>
      </c>
      <c r="G1740" s="7">
        <v>0.40400000000000003</v>
      </c>
      <c r="H1740">
        <v>25393.77</v>
      </c>
      <c r="I1740" s="7">
        <v>0.37990000000000002</v>
      </c>
      <c r="J1740">
        <v>677.5557</v>
      </c>
      <c r="K1740">
        <v>66840.87</v>
      </c>
      <c r="L1740">
        <v>3393567.01</v>
      </c>
      <c r="M1740">
        <v>31</v>
      </c>
      <c r="N1740">
        <v>819.15</v>
      </c>
      <c r="O1740" s="7">
        <v>-9.7799999999999998E-2</v>
      </c>
      <c r="P1740" s="7">
        <v>2.0293999999999999</v>
      </c>
      <c r="Q1740" t="s">
        <v>535</v>
      </c>
      <c r="S1740" s="2">
        <f t="shared" si="276"/>
        <v>44670</v>
      </c>
      <c r="T1740" t="s">
        <v>548</v>
      </c>
      <c r="U1740" s="5">
        <v>98.65</v>
      </c>
      <c r="V1740">
        <v>138.5</v>
      </c>
      <c r="W1740">
        <f t="shared" si="278"/>
        <v>13201029.125076747</v>
      </c>
      <c r="X1740">
        <f t="shared" si="273"/>
        <v>33002.572812691869</v>
      </c>
      <c r="Y1740">
        <f t="shared" si="274"/>
        <v>325</v>
      </c>
      <c r="Z1740">
        <f t="shared" si="275"/>
        <v>12180.512499999999</v>
      </c>
      <c r="AA1740" s="5" t="str">
        <f t="shared" si="277"/>
        <v/>
      </c>
      <c r="AB1740" s="24" t="str">
        <f>IFERROR(AA1740/MAX($J$3:AA1740)-1,"")</f>
        <v/>
      </c>
      <c r="AJ1740" s="6"/>
      <c r="AL1740" s="6"/>
      <c r="AN1740" s="7"/>
      <c r="AP1740" s="7"/>
      <c r="AU1740" s="6"/>
      <c r="AV1740" s="7"/>
      <c r="AW1740" s="6"/>
      <c r="AY1740" s="7"/>
      <c r="BA1740" s="7"/>
      <c r="BG1740" s="7"/>
      <c r="BH1740" s="7"/>
    </row>
    <row r="1741" spans="1:60" x14ac:dyDescent="0.45">
      <c r="A1741" t="s">
        <v>549</v>
      </c>
      <c r="B1741" t="s">
        <v>30</v>
      </c>
      <c r="C1741" s="6">
        <v>44670.627083333333</v>
      </c>
      <c r="D1741" s="5">
        <v>87.25</v>
      </c>
      <c r="E1741" s="6">
        <v>44671.385416666664</v>
      </c>
      <c r="F1741">
        <v>106.95</v>
      </c>
      <c r="G1741" s="7">
        <v>0.2258</v>
      </c>
      <c r="H1741">
        <v>13607.07</v>
      </c>
      <c r="I1741" s="7">
        <v>0.20349999999999999</v>
      </c>
      <c r="J1741">
        <v>766.25</v>
      </c>
      <c r="K1741">
        <v>66855.31</v>
      </c>
      <c r="L1741">
        <v>3407174.08</v>
      </c>
      <c r="M1741">
        <v>29</v>
      </c>
      <c r="N1741">
        <v>469.21</v>
      </c>
      <c r="O1741" s="7">
        <v>-9.0499999999999997E-2</v>
      </c>
      <c r="P1741" s="7">
        <v>1.9450000000000001</v>
      </c>
      <c r="Q1741" t="s">
        <v>535</v>
      </c>
      <c r="S1741" s="2">
        <f t="shared" si="276"/>
        <v>44670</v>
      </c>
      <c r="T1741" t="s">
        <v>549</v>
      </c>
      <c r="U1741" s="5">
        <v>87.25</v>
      </c>
      <c r="V1741">
        <v>106.95</v>
      </c>
      <c r="W1741">
        <f t="shared" si="278"/>
        <v>13201029.125076747</v>
      </c>
      <c r="X1741">
        <f t="shared" si="273"/>
        <v>33002.572812691869</v>
      </c>
      <c r="Y1741">
        <f t="shared" si="274"/>
        <v>375</v>
      </c>
      <c r="Z1741">
        <f t="shared" si="275"/>
        <v>6659.2499999999982</v>
      </c>
      <c r="AA1741" s="5">
        <f t="shared" si="277"/>
        <v>13262557.512576746</v>
      </c>
      <c r="AB1741" s="24">
        <f>IFERROR(AA1741/MAX($J$3:AA1741)-1,"")</f>
        <v>-2.1327917272859653E-2</v>
      </c>
      <c r="AJ1741" s="6"/>
      <c r="AL1741" s="6"/>
      <c r="AN1741" s="7"/>
      <c r="AP1741" s="7"/>
      <c r="AU1741" s="6"/>
      <c r="AV1741" s="7"/>
      <c r="AW1741" s="6"/>
      <c r="AY1741" s="7"/>
      <c r="BA1741" s="7"/>
      <c r="BG1741" s="7"/>
      <c r="BH1741" s="7"/>
    </row>
    <row r="1742" spans="1:60" x14ac:dyDescent="0.45">
      <c r="A1742" t="s">
        <v>551</v>
      </c>
      <c r="B1742" t="s">
        <v>30</v>
      </c>
      <c r="C1742" s="6">
        <v>44671.416666666664</v>
      </c>
      <c r="D1742" s="5">
        <v>82.7</v>
      </c>
      <c r="E1742" s="6">
        <v>44672.385416666664</v>
      </c>
      <c r="F1742">
        <v>139.80000000000001</v>
      </c>
      <c r="G1742" s="7">
        <v>0.69040000000000001</v>
      </c>
      <c r="H1742">
        <v>44481.18</v>
      </c>
      <c r="I1742" s="7">
        <v>0.66349999999999998</v>
      </c>
      <c r="J1742">
        <v>810.59090000000003</v>
      </c>
      <c r="K1742">
        <v>67035.87</v>
      </c>
      <c r="L1742">
        <v>3451655.25</v>
      </c>
      <c r="M1742">
        <v>332</v>
      </c>
      <c r="N1742">
        <v>133.97999999999999</v>
      </c>
      <c r="O1742" s="7">
        <v>-0.29559999999999997</v>
      </c>
      <c r="P1742" s="7">
        <v>0.69040000000000001</v>
      </c>
      <c r="Q1742" t="s">
        <v>535</v>
      </c>
      <c r="S1742" s="2">
        <f t="shared" si="276"/>
        <v>44671</v>
      </c>
      <c r="T1742" t="s">
        <v>551</v>
      </c>
      <c r="U1742" s="5">
        <v>82.7</v>
      </c>
      <c r="V1742">
        <v>139.80000000000001</v>
      </c>
      <c r="W1742">
        <f t="shared" si="278"/>
        <v>13262557.512576746</v>
      </c>
      <c r="X1742">
        <f t="shared" si="273"/>
        <v>33156.393781441868</v>
      </c>
      <c r="Y1742">
        <f t="shared" si="274"/>
        <v>400</v>
      </c>
      <c r="Z1742">
        <f t="shared" si="275"/>
        <v>21950.000000000007</v>
      </c>
      <c r="AA1742" s="5" t="str">
        <f t="shared" si="277"/>
        <v/>
      </c>
      <c r="AB1742" s="24" t="str">
        <f>IFERROR(AA1742/MAX($J$3:AA1742)-1,"")</f>
        <v/>
      </c>
      <c r="AJ1742" s="6"/>
      <c r="AL1742" s="6"/>
      <c r="AN1742" s="7"/>
      <c r="AP1742" s="7"/>
      <c r="AU1742" s="6"/>
      <c r="AV1742" s="7"/>
      <c r="AW1742" s="6"/>
      <c r="AY1742" s="7"/>
      <c r="BA1742" s="7"/>
      <c r="BG1742" s="7"/>
      <c r="BH1742" s="7"/>
    </row>
    <row r="1743" spans="1:60" x14ac:dyDescent="0.45">
      <c r="A1743" t="s">
        <v>550</v>
      </c>
      <c r="B1743" t="s">
        <v>30</v>
      </c>
      <c r="C1743" s="6">
        <v>44671.427777777775</v>
      </c>
      <c r="D1743" s="5">
        <v>66.099999999999994</v>
      </c>
      <c r="E1743" s="6">
        <v>44672.385416666664</v>
      </c>
      <c r="F1743">
        <v>95.9</v>
      </c>
      <c r="G1743" s="7">
        <v>0.45079999999999998</v>
      </c>
      <c r="H1743">
        <v>28591.69</v>
      </c>
      <c r="I1743" s="7">
        <v>0.42630000000000001</v>
      </c>
      <c r="J1743">
        <v>1014.609</v>
      </c>
      <c r="K1743">
        <v>67065.679999999993</v>
      </c>
      <c r="L1743">
        <v>3480246.95</v>
      </c>
      <c r="M1743">
        <v>316</v>
      </c>
      <c r="N1743">
        <v>90.48</v>
      </c>
      <c r="O1743" s="7">
        <v>-0.40920000000000001</v>
      </c>
      <c r="P1743" s="7">
        <v>0.51290000000000002</v>
      </c>
      <c r="Q1743" t="s">
        <v>535</v>
      </c>
      <c r="S1743" s="2">
        <f t="shared" si="276"/>
        <v>44671</v>
      </c>
      <c r="T1743" t="s">
        <v>550</v>
      </c>
      <c r="U1743" s="5">
        <v>66.099999999999994</v>
      </c>
      <c r="V1743">
        <v>95.9</v>
      </c>
      <c r="W1743">
        <f t="shared" si="278"/>
        <v>13262557.512576746</v>
      </c>
      <c r="X1743">
        <f t="shared" si="273"/>
        <v>33156.393781441868</v>
      </c>
      <c r="Y1743">
        <f t="shared" si="274"/>
        <v>500</v>
      </c>
      <c r="Z1743">
        <f t="shared" si="275"/>
        <v>14090.000000000004</v>
      </c>
      <c r="AA1743" s="5" t="str">
        <f t="shared" si="277"/>
        <v/>
      </c>
      <c r="AB1743" s="24" t="str">
        <f>IFERROR(AA1743/MAX($J$3:AA1743)-1,"")</f>
        <v/>
      </c>
      <c r="AJ1743" s="6"/>
      <c r="AL1743" s="6"/>
      <c r="AN1743" s="7"/>
      <c r="AP1743" s="7"/>
      <c r="AU1743" s="6"/>
      <c r="AV1743" s="7"/>
      <c r="AW1743" s="6"/>
      <c r="AY1743" s="7"/>
      <c r="BA1743" s="7"/>
      <c r="BG1743" s="7"/>
      <c r="BH1743" s="7"/>
    </row>
    <row r="1744" spans="1:60" x14ac:dyDescent="0.45">
      <c r="A1744" t="s">
        <v>551</v>
      </c>
      <c r="B1744" t="s">
        <v>30</v>
      </c>
      <c r="C1744" s="6">
        <v>44671.520833333336</v>
      </c>
      <c r="D1744" s="5">
        <v>86.65</v>
      </c>
      <c r="E1744" s="6">
        <v>44672.385416666664</v>
      </c>
      <c r="F1744">
        <v>139.80000000000001</v>
      </c>
      <c r="G1744" s="7">
        <v>0.61339999999999995</v>
      </c>
      <c r="H1744">
        <v>38080.480000000003</v>
      </c>
      <c r="I1744" s="7">
        <v>0.58730000000000004</v>
      </c>
      <c r="J1744">
        <v>748.35609999999997</v>
      </c>
      <c r="K1744">
        <v>64845.06</v>
      </c>
      <c r="L1744">
        <v>3007092.21</v>
      </c>
      <c r="M1744">
        <v>182</v>
      </c>
      <c r="N1744">
        <v>209.23</v>
      </c>
      <c r="O1744" s="7">
        <v>-0.32779999999999998</v>
      </c>
      <c r="P1744" s="7">
        <v>0.61339999999999995</v>
      </c>
      <c r="Q1744" t="s">
        <v>535</v>
      </c>
      <c r="S1744" s="2">
        <f t="shared" si="276"/>
        <v>44671</v>
      </c>
      <c r="T1744" t="s">
        <v>551</v>
      </c>
      <c r="U1744" s="5">
        <v>86.65</v>
      </c>
      <c r="V1744">
        <v>139.80000000000001</v>
      </c>
      <c r="W1744">
        <f t="shared" si="278"/>
        <v>13262557.512576746</v>
      </c>
      <c r="X1744">
        <f t="shared" si="273"/>
        <v>33156.393781441868</v>
      </c>
      <c r="Y1744">
        <f t="shared" si="274"/>
        <v>375</v>
      </c>
      <c r="Z1744">
        <f t="shared" si="275"/>
        <v>19082.062500000004</v>
      </c>
      <c r="AA1744" s="5" t="str">
        <f t="shared" si="277"/>
        <v/>
      </c>
      <c r="AB1744" s="24" t="str">
        <f>IFERROR(AA1744/MAX($J$3:AA1744)-1,"")</f>
        <v/>
      </c>
      <c r="AJ1744" s="6"/>
      <c r="AL1744" s="6"/>
      <c r="AN1744" s="7"/>
      <c r="AP1744" s="7"/>
      <c r="AU1744" s="6"/>
      <c r="AW1744" s="6"/>
      <c r="AY1744" s="7"/>
      <c r="BA1744" s="7"/>
      <c r="BG1744" s="7"/>
      <c r="BH1744" s="7"/>
    </row>
    <row r="1745" spans="1:60" x14ac:dyDescent="0.45">
      <c r="A1745" t="s">
        <v>550</v>
      </c>
      <c r="B1745" t="s">
        <v>30</v>
      </c>
      <c r="C1745" s="6">
        <v>44671.525000000001</v>
      </c>
      <c r="D1745" s="5">
        <v>67</v>
      </c>
      <c r="E1745" s="6">
        <v>44672.385416666664</v>
      </c>
      <c r="F1745">
        <v>95.9</v>
      </c>
      <c r="G1745" s="7">
        <v>0.43130000000000002</v>
      </c>
      <c r="H1745">
        <v>26391.16</v>
      </c>
      <c r="I1745" s="7">
        <v>0.40699999999999997</v>
      </c>
      <c r="J1745">
        <v>967.73710000000005</v>
      </c>
      <c r="K1745">
        <v>64838.39</v>
      </c>
      <c r="L1745">
        <v>3033483.37</v>
      </c>
      <c r="M1745">
        <v>176</v>
      </c>
      <c r="N1745">
        <v>149.94999999999999</v>
      </c>
      <c r="O1745" s="7">
        <v>-0.41720000000000002</v>
      </c>
      <c r="P1745" s="7">
        <v>0.49249999999999999</v>
      </c>
      <c r="Q1745" t="s">
        <v>535</v>
      </c>
      <c r="S1745" s="2">
        <f t="shared" si="276"/>
        <v>44671</v>
      </c>
      <c r="T1745" t="s">
        <v>550</v>
      </c>
      <c r="U1745" s="5">
        <v>67</v>
      </c>
      <c r="V1745">
        <v>95.9</v>
      </c>
      <c r="W1745">
        <f t="shared" si="278"/>
        <v>13262557.512576746</v>
      </c>
      <c r="X1745">
        <f t="shared" si="273"/>
        <v>33156.393781441868</v>
      </c>
      <c r="Y1745">
        <f t="shared" si="274"/>
        <v>500</v>
      </c>
      <c r="Z1745">
        <f t="shared" si="275"/>
        <v>13635.5</v>
      </c>
      <c r="AA1745" s="5">
        <f t="shared" si="277"/>
        <v>13331315.075076746</v>
      </c>
      <c r="AB1745" s="24">
        <f>IFERROR(AA1745/MAX($J$3:AA1745)-1,"")</f>
        <v>-1.6254151761848301E-2</v>
      </c>
      <c r="AJ1745" s="6"/>
      <c r="AL1745" s="6"/>
      <c r="AN1745" s="7"/>
      <c r="AP1745" s="7"/>
      <c r="AU1745" s="6"/>
      <c r="AW1745" s="6"/>
      <c r="AY1745" s="7"/>
      <c r="BA1745" s="7"/>
      <c r="BG1745" s="7"/>
      <c r="BH1745" s="7"/>
    </row>
    <row r="1746" spans="1:60" x14ac:dyDescent="0.45">
      <c r="A1746" t="s">
        <v>552</v>
      </c>
      <c r="B1746" t="s">
        <v>30</v>
      </c>
      <c r="C1746" s="6">
        <v>44672.45416666667</v>
      </c>
      <c r="D1746" s="5">
        <v>26.75</v>
      </c>
      <c r="E1746" s="6">
        <v>44672.638194444444</v>
      </c>
      <c r="F1746">
        <v>90</v>
      </c>
      <c r="G1746" s="7">
        <v>2.3645</v>
      </c>
      <c r="H1746">
        <v>156427.56</v>
      </c>
      <c r="I1746" s="7">
        <v>2.3208000000000002</v>
      </c>
      <c r="J1746">
        <v>2519.672</v>
      </c>
      <c r="K1746">
        <v>67401.23</v>
      </c>
      <c r="L1746">
        <v>3636674.51</v>
      </c>
      <c r="M1746">
        <v>266</v>
      </c>
      <c r="N1746">
        <v>588.07000000000005</v>
      </c>
      <c r="O1746" s="7">
        <v>-0.1963</v>
      </c>
      <c r="P1746" s="7">
        <v>3.1457999999999999</v>
      </c>
      <c r="Q1746" t="s">
        <v>535</v>
      </c>
      <c r="S1746" s="2">
        <f t="shared" si="276"/>
        <v>44672</v>
      </c>
      <c r="T1746" t="s">
        <v>552</v>
      </c>
      <c r="U1746" s="5">
        <v>26.75</v>
      </c>
      <c r="V1746">
        <v>90</v>
      </c>
      <c r="W1746">
        <f t="shared" si="278"/>
        <v>13331315.075076746</v>
      </c>
      <c r="X1746">
        <f t="shared" si="273"/>
        <v>33328.287687691867</v>
      </c>
      <c r="Y1746">
        <f t="shared" si="274"/>
        <v>1250</v>
      </c>
      <c r="Z1746">
        <f t="shared" si="275"/>
        <v>77603.125</v>
      </c>
      <c r="AA1746" s="5" t="str">
        <f t="shared" si="277"/>
        <v/>
      </c>
      <c r="AB1746" s="24" t="str">
        <f>IFERROR(AA1746/MAX($J$3:AA1746)-1,"")</f>
        <v/>
      </c>
      <c r="AJ1746" s="6"/>
      <c r="AL1746" s="6"/>
      <c r="AN1746" s="7"/>
      <c r="AP1746" s="7"/>
      <c r="AU1746" s="6"/>
      <c r="AV1746" s="7"/>
      <c r="AW1746" s="6"/>
      <c r="AY1746" s="7"/>
      <c r="BA1746" s="7"/>
      <c r="BG1746" s="7"/>
      <c r="BH1746" s="7"/>
    </row>
    <row r="1747" spans="1:60" x14ac:dyDescent="0.45">
      <c r="A1747" t="s">
        <v>553</v>
      </c>
      <c r="B1747" t="s">
        <v>30</v>
      </c>
      <c r="C1747" s="6">
        <v>44672.464583333334</v>
      </c>
      <c r="D1747" s="5">
        <v>23.1</v>
      </c>
      <c r="E1747" s="6">
        <v>44672.638194444444</v>
      </c>
      <c r="F1747">
        <v>40.1</v>
      </c>
      <c r="G1747" s="7">
        <v>0.7359</v>
      </c>
      <c r="H1747">
        <v>47906.26</v>
      </c>
      <c r="I1747" s="7">
        <v>0.70860000000000001</v>
      </c>
      <c r="J1747">
        <v>2926.8240000000001</v>
      </c>
      <c r="K1747">
        <v>67609.64</v>
      </c>
      <c r="L1747">
        <v>3684580.76</v>
      </c>
      <c r="M1747">
        <v>251</v>
      </c>
      <c r="N1747">
        <v>190.86</v>
      </c>
      <c r="O1747" s="7">
        <v>-0.19259999999999999</v>
      </c>
      <c r="P1747" s="7">
        <v>1.7273000000000001</v>
      </c>
      <c r="Q1747" t="s">
        <v>535</v>
      </c>
      <c r="S1747" s="2">
        <f t="shared" si="276"/>
        <v>44672</v>
      </c>
      <c r="T1747" t="s">
        <v>553</v>
      </c>
      <c r="U1747" s="5">
        <v>23.1</v>
      </c>
      <c r="V1747">
        <v>40.1</v>
      </c>
      <c r="W1747">
        <f t="shared" si="278"/>
        <v>13331315.075076746</v>
      </c>
      <c r="X1747">
        <f t="shared" si="273"/>
        <v>33328.287687691867</v>
      </c>
      <c r="Y1747">
        <f t="shared" si="274"/>
        <v>1450</v>
      </c>
      <c r="Z1747">
        <f t="shared" si="275"/>
        <v>23733.599999999991</v>
      </c>
      <c r="AA1747" s="5" t="str">
        <f t="shared" si="277"/>
        <v/>
      </c>
      <c r="AB1747" s="24" t="str">
        <f>IFERROR(AA1747/MAX($J$3:AA1747)-1,"")</f>
        <v/>
      </c>
      <c r="AJ1747" s="6"/>
      <c r="AL1747" s="6"/>
      <c r="AN1747" s="7"/>
      <c r="AP1747" s="7"/>
      <c r="AU1747" s="6"/>
      <c r="AV1747" s="7"/>
      <c r="AW1747" s="6"/>
      <c r="AY1747" s="7"/>
      <c r="BA1747" s="7"/>
      <c r="BG1747" s="7"/>
      <c r="BH1747" s="7"/>
    </row>
    <row r="1748" spans="1:60" x14ac:dyDescent="0.45">
      <c r="A1748" t="s">
        <v>998</v>
      </c>
      <c r="B1748" t="s">
        <v>30</v>
      </c>
      <c r="C1748" s="6">
        <v>44672.520833333336</v>
      </c>
      <c r="D1748" s="5">
        <v>167.6</v>
      </c>
      <c r="E1748" s="6">
        <v>44673.385416666664</v>
      </c>
      <c r="F1748">
        <v>90.7</v>
      </c>
      <c r="G1748" s="7">
        <v>-0.45879999999999999</v>
      </c>
      <c r="H1748">
        <v>-30905.14</v>
      </c>
      <c r="I1748" s="7">
        <v>-0.47420000000000001</v>
      </c>
      <c r="J1748">
        <v>388.82709999999997</v>
      </c>
      <c r="K1748">
        <v>65167.42</v>
      </c>
      <c r="L1748">
        <v>3002578.23</v>
      </c>
      <c r="M1748">
        <v>182</v>
      </c>
      <c r="N1748">
        <v>-169.81</v>
      </c>
      <c r="O1748" s="7">
        <v>-0.45879999999999999</v>
      </c>
      <c r="P1748" s="7">
        <v>0.2205</v>
      </c>
      <c r="Q1748" t="s">
        <v>535</v>
      </c>
      <c r="S1748" s="2">
        <f t="shared" si="276"/>
        <v>44672</v>
      </c>
      <c r="T1748" t="s">
        <v>998</v>
      </c>
      <c r="U1748" s="5">
        <v>167.6</v>
      </c>
      <c r="V1748">
        <v>90.7</v>
      </c>
      <c r="W1748">
        <f t="shared" si="278"/>
        <v>13331315.075076746</v>
      </c>
      <c r="X1748">
        <f t="shared" si="273"/>
        <v>33328.287687691867</v>
      </c>
      <c r="Y1748">
        <f t="shared" si="274"/>
        <v>200</v>
      </c>
      <c r="Z1748">
        <f t="shared" si="275"/>
        <v>-15896.599999999995</v>
      </c>
      <c r="AA1748" s="5" t="str">
        <f t="shared" si="277"/>
        <v/>
      </c>
      <c r="AB1748" s="24" t="str">
        <f>IFERROR(AA1748/MAX($J$3:AA1748)-1,"")</f>
        <v/>
      </c>
      <c r="AJ1748" s="6"/>
      <c r="AL1748" s="6"/>
      <c r="AN1748" s="7"/>
      <c r="AP1748" s="7"/>
      <c r="AU1748" s="6"/>
      <c r="AW1748" s="6"/>
      <c r="AY1748" s="7"/>
      <c r="BA1748" s="7"/>
      <c r="BG1748" s="7"/>
      <c r="BH1748" s="7"/>
    </row>
    <row r="1749" spans="1:60" x14ac:dyDescent="0.45">
      <c r="A1749" t="s">
        <v>999</v>
      </c>
      <c r="B1749" t="s">
        <v>30</v>
      </c>
      <c r="C1749" s="6">
        <v>44672.572916666664</v>
      </c>
      <c r="D1749" s="5">
        <v>155</v>
      </c>
      <c r="E1749" s="6">
        <v>44673.385416666664</v>
      </c>
      <c r="F1749">
        <v>72.650000000000006</v>
      </c>
      <c r="G1749" s="7">
        <v>-0.53129999999999999</v>
      </c>
      <c r="H1749">
        <v>-35603.07</v>
      </c>
      <c r="I1749" s="7">
        <v>-0.54600000000000004</v>
      </c>
      <c r="J1749">
        <v>420.70830000000001</v>
      </c>
      <c r="K1749">
        <v>65209.79</v>
      </c>
      <c r="L1749">
        <v>2966975.16</v>
      </c>
      <c r="M1749">
        <v>107</v>
      </c>
      <c r="N1749">
        <v>-332.74</v>
      </c>
      <c r="O1749" s="7">
        <v>-0.53129999999999999</v>
      </c>
      <c r="P1749" s="7">
        <v>0.12230000000000001</v>
      </c>
      <c r="Q1749" t="s">
        <v>535</v>
      </c>
      <c r="S1749" s="2">
        <f t="shared" si="276"/>
        <v>44672</v>
      </c>
      <c r="T1749" t="s">
        <v>999</v>
      </c>
      <c r="U1749" s="5">
        <v>155</v>
      </c>
      <c r="V1749">
        <v>72.650000000000006</v>
      </c>
      <c r="W1749">
        <f t="shared" si="278"/>
        <v>13331315.075076746</v>
      </c>
      <c r="X1749">
        <f t="shared" si="273"/>
        <v>33328.287687691867</v>
      </c>
      <c r="Y1749">
        <f t="shared" si="274"/>
        <v>225</v>
      </c>
      <c r="Z1749">
        <f t="shared" si="275"/>
        <v>-19040.962500000001</v>
      </c>
      <c r="AA1749" s="5">
        <f t="shared" si="277"/>
        <v>13397714.237576745</v>
      </c>
      <c r="AB1749" s="24">
        <f>IFERROR(AA1749/MAX($J$3:AA1749)-1,"")</f>
        <v>-1.1354417559482743E-2</v>
      </c>
      <c r="AJ1749" s="6"/>
      <c r="AL1749" s="6"/>
      <c r="AN1749" s="7"/>
      <c r="AP1749" s="7"/>
      <c r="AU1749" s="6"/>
      <c r="AW1749" s="6"/>
      <c r="AY1749" s="7"/>
      <c r="BA1749" s="7"/>
      <c r="BG1749" s="7"/>
      <c r="BH1749" s="7"/>
    </row>
    <row r="1750" spans="1:60" x14ac:dyDescent="0.45">
      <c r="A1750" t="s">
        <v>554</v>
      </c>
      <c r="B1750" t="s">
        <v>30</v>
      </c>
      <c r="C1750" s="6">
        <v>44676.417361111111</v>
      </c>
      <c r="D1750" s="5">
        <v>140.15</v>
      </c>
      <c r="E1750" s="6">
        <v>44677.385416666664</v>
      </c>
      <c r="F1750">
        <v>50.55</v>
      </c>
      <c r="G1750" s="7">
        <v>-0.63929999999999998</v>
      </c>
      <c r="H1750">
        <v>-44674.81</v>
      </c>
      <c r="I1750" s="7">
        <v>-0.65290000000000004</v>
      </c>
      <c r="J1750">
        <v>488.21199999999999</v>
      </c>
      <c r="K1750">
        <v>68422.91</v>
      </c>
      <c r="L1750">
        <v>3639905.95</v>
      </c>
      <c r="M1750">
        <v>331</v>
      </c>
      <c r="N1750">
        <v>-134.97</v>
      </c>
      <c r="O1750" s="7">
        <v>-0.63929999999999998</v>
      </c>
      <c r="P1750" s="7">
        <v>0.32</v>
      </c>
      <c r="Q1750" t="s">
        <v>535</v>
      </c>
      <c r="S1750" s="2">
        <f t="shared" si="276"/>
        <v>44676</v>
      </c>
      <c r="T1750" t="s">
        <v>554</v>
      </c>
      <c r="U1750" s="5">
        <v>140.15</v>
      </c>
      <c r="V1750">
        <v>50.55</v>
      </c>
      <c r="W1750">
        <f t="shared" si="278"/>
        <v>13397714.237576745</v>
      </c>
      <c r="X1750">
        <f t="shared" si="273"/>
        <v>33494.285593941866</v>
      </c>
      <c r="Y1750">
        <f t="shared" si="274"/>
        <v>250</v>
      </c>
      <c r="Z1750">
        <f t="shared" si="275"/>
        <v>-22876.75</v>
      </c>
      <c r="AA1750" s="5" t="str">
        <f t="shared" si="277"/>
        <v/>
      </c>
      <c r="AB1750" s="24" t="str">
        <f>IFERROR(AA1750/MAX($J$3:AA1750)-1,"")</f>
        <v/>
      </c>
      <c r="AJ1750" s="6"/>
      <c r="AL1750" s="6"/>
      <c r="AN1750" s="7"/>
      <c r="AP1750" s="7"/>
      <c r="AU1750" s="6"/>
      <c r="AV1750" s="7"/>
      <c r="AW1750" s="6"/>
      <c r="AY1750" s="7"/>
      <c r="BA1750" s="7"/>
      <c r="BG1750" s="7"/>
      <c r="BH1750" s="7"/>
    </row>
    <row r="1751" spans="1:60" x14ac:dyDescent="0.45">
      <c r="A1751" t="s">
        <v>555</v>
      </c>
      <c r="B1751" t="s">
        <v>30</v>
      </c>
      <c r="C1751" s="6">
        <v>44676.517361111109</v>
      </c>
      <c r="D1751" s="5">
        <v>145.05000000000001</v>
      </c>
      <c r="E1751" s="6">
        <v>44677.385416666664</v>
      </c>
      <c r="F1751">
        <v>39.85</v>
      </c>
      <c r="G1751" s="7">
        <v>-0.72529999999999994</v>
      </c>
      <c r="H1751">
        <v>-50542.25</v>
      </c>
      <c r="I1751" s="7">
        <v>-0.73799999999999999</v>
      </c>
      <c r="J1751">
        <v>472.1413</v>
      </c>
      <c r="K1751">
        <v>68484.09</v>
      </c>
      <c r="L1751">
        <v>3589363.7</v>
      </c>
      <c r="M1751">
        <v>187</v>
      </c>
      <c r="N1751">
        <v>-270.27999999999997</v>
      </c>
      <c r="O1751" s="7">
        <v>-0.72529999999999994</v>
      </c>
      <c r="P1751" s="7">
        <v>9.4799999999999995E-2</v>
      </c>
      <c r="Q1751" t="s">
        <v>535</v>
      </c>
      <c r="S1751" s="2">
        <f t="shared" si="276"/>
        <v>44676</v>
      </c>
      <c r="T1751" t="s">
        <v>555</v>
      </c>
      <c r="U1751" s="5">
        <v>145.05000000000001</v>
      </c>
      <c r="V1751">
        <v>39.85</v>
      </c>
      <c r="W1751">
        <f t="shared" si="278"/>
        <v>13397714.237576745</v>
      </c>
      <c r="X1751">
        <f t="shared" si="273"/>
        <v>33494.285593941866</v>
      </c>
      <c r="Y1751">
        <f t="shared" si="274"/>
        <v>225</v>
      </c>
      <c r="Z1751">
        <f t="shared" si="275"/>
        <v>-24086.025000000001</v>
      </c>
      <c r="AA1751" s="5">
        <f t="shared" si="277"/>
        <v>13350751.462576745</v>
      </c>
      <c r="AB1751" s="24">
        <f>IFERROR(AA1751/MAX($J$3:AA1751)-1,"")</f>
        <v>-1.4819899746935095E-2</v>
      </c>
      <c r="AJ1751" s="6"/>
      <c r="AL1751" s="6"/>
      <c r="AN1751" s="7"/>
      <c r="AP1751" s="7"/>
      <c r="AU1751" s="6"/>
      <c r="AV1751" s="7"/>
      <c r="AW1751" s="6"/>
      <c r="AY1751" s="7"/>
      <c r="BA1751" s="7"/>
      <c r="BG1751" s="7"/>
      <c r="BH1751" s="7"/>
    </row>
    <row r="1752" spans="1:60" x14ac:dyDescent="0.45">
      <c r="A1752" t="s">
        <v>556</v>
      </c>
      <c r="B1752" t="s">
        <v>30</v>
      </c>
      <c r="C1752" s="6">
        <v>44678.532638888886</v>
      </c>
      <c r="D1752" s="5">
        <v>92.8</v>
      </c>
      <c r="E1752" s="6">
        <v>44679.385416666664</v>
      </c>
      <c r="F1752">
        <v>12.85</v>
      </c>
      <c r="G1752" s="7">
        <v>-0.86150000000000004</v>
      </c>
      <c r="H1752">
        <v>-56595.33</v>
      </c>
      <c r="I1752" s="7">
        <v>-0.87290000000000001</v>
      </c>
      <c r="J1752">
        <v>698.65170000000001</v>
      </c>
      <c r="K1752">
        <v>64834.879999999997</v>
      </c>
      <c r="L1752">
        <v>2910379.83</v>
      </c>
      <c r="M1752">
        <v>165</v>
      </c>
      <c r="N1752">
        <v>-343</v>
      </c>
      <c r="O1752" s="7">
        <v>-0.86150000000000004</v>
      </c>
      <c r="P1752" s="7">
        <v>0.25750000000000001</v>
      </c>
      <c r="Q1752" t="s">
        <v>535</v>
      </c>
      <c r="S1752" s="2">
        <f t="shared" si="276"/>
        <v>44678</v>
      </c>
      <c r="T1752" t="s">
        <v>556</v>
      </c>
      <c r="U1752" s="5">
        <v>92.8</v>
      </c>
      <c r="V1752">
        <v>12.85</v>
      </c>
      <c r="W1752">
        <f t="shared" si="278"/>
        <v>13350751.462576745</v>
      </c>
      <c r="X1752">
        <f t="shared" si="273"/>
        <v>33376.878656441862</v>
      </c>
      <c r="Y1752">
        <f t="shared" si="274"/>
        <v>350</v>
      </c>
      <c r="Z1752">
        <f t="shared" si="275"/>
        <v>-28352.274999999994</v>
      </c>
      <c r="AA1752" s="5" t="str">
        <f t="shared" si="277"/>
        <v/>
      </c>
      <c r="AB1752" s="24" t="str">
        <f>IFERROR(AA1752/MAX($J$3:AA1752)-1,"")</f>
        <v/>
      </c>
      <c r="AJ1752" s="6"/>
      <c r="AL1752" s="6"/>
      <c r="AN1752" s="7"/>
      <c r="AP1752" s="7"/>
      <c r="AU1752" s="6"/>
      <c r="AW1752" s="6"/>
      <c r="AY1752" s="7"/>
      <c r="BA1752" s="7"/>
      <c r="BG1752" s="7"/>
      <c r="BH1752" s="7"/>
    </row>
    <row r="1753" spans="1:60" x14ac:dyDescent="0.45">
      <c r="A1753" t="s">
        <v>556</v>
      </c>
      <c r="B1753" t="s">
        <v>30</v>
      </c>
      <c r="C1753" s="6">
        <v>44678.537499999999</v>
      </c>
      <c r="D1753" s="5">
        <v>98.4</v>
      </c>
      <c r="E1753" s="6">
        <v>44679.385416666664</v>
      </c>
      <c r="F1753">
        <v>12.85</v>
      </c>
      <c r="G1753" s="7">
        <v>-0.86939999999999995</v>
      </c>
      <c r="H1753">
        <v>-59841.88</v>
      </c>
      <c r="I1753" s="7">
        <v>-0.88070000000000004</v>
      </c>
      <c r="J1753">
        <v>690.51639999999998</v>
      </c>
      <c r="K1753">
        <v>67946.820000000007</v>
      </c>
      <c r="L1753">
        <v>3529521.82</v>
      </c>
      <c r="M1753">
        <v>158</v>
      </c>
      <c r="N1753">
        <v>-378.75</v>
      </c>
      <c r="O1753" s="7">
        <v>-0.86939999999999995</v>
      </c>
      <c r="P1753" s="7">
        <v>0.186</v>
      </c>
      <c r="Q1753" t="s">
        <v>535</v>
      </c>
      <c r="S1753" s="2">
        <f t="shared" si="276"/>
        <v>44678</v>
      </c>
      <c r="T1753" t="s">
        <v>556</v>
      </c>
      <c r="U1753" s="5">
        <v>98.4</v>
      </c>
      <c r="V1753">
        <v>12.85</v>
      </c>
      <c r="W1753">
        <f t="shared" si="278"/>
        <v>13350751.462576745</v>
      </c>
      <c r="X1753">
        <f t="shared" si="273"/>
        <v>33376.878656441862</v>
      </c>
      <c r="Y1753">
        <f t="shared" si="274"/>
        <v>350</v>
      </c>
      <c r="Z1753">
        <f t="shared" si="275"/>
        <v>-30331.874999999996</v>
      </c>
      <c r="AA1753" s="5" t="str">
        <f t="shared" si="277"/>
        <v/>
      </c>
      <c r="AB1753" s="24" t="str">
        <f>IFERROR(AA1753/MAX($J$3:AA1753)-1,"")</f>
        <v/>
      </c>
      <c r="AJ1753" s="6"/>
      <c r="AL1753" s="6"/>
      <c r="AN1753" s="7"/>
      <c r="AP1753" s="7"/>
      <c r="AU1753" s="6"/>
      <c r="AV1753" s="7"/>
      <c r="AW1753" s="6"/>
      <c r="AY1753" s="7"/>
      <c r="BA1753" s="7"/>
      <c r="BG1753" s="7"/>
      <c r="BH1753" s="7"/>
    </row>
    <row r="1754" spans="1:60" x14ac:dyDescent="0.45">
      <c r="A1754" t="s">
        <v>554</v>
      </c>
      <c r="B1754" t="s">
        <v>30</v>
      </c>
      <c r="C1754" s="6">
        <v>44678.540972222225</v>
      </c>
      <c r="D1754" s="5">
        <v>86.15</v>
      </c>
      <c r="E1754" s="6">
        <v>44679.385416666664</v>
      </c>
      <c r="F1754">
        <v>7</v>
      </c>
      <c r="G1754" s="7">
        <v>-0.91869999999999996</v>
      </c>
      <c r="H1754">
        <v>-63161.09</v>
      </c>
      <c r="I1754" s="7">
        <v>-0.92959999999999998</v>
      </c>
      <c r="J1754">
        <v>788.71010000000001</v>
      </c>
      <c r="K1754">
        <v>67947.38</v>
      </c>
      <c r="L1754">
        <v>3466360.74</v>
      </c>
      <c r="M1754">
        <v>153</v>
      </c>
      <c r="N1754">
        <v>-412.82</v>
      </c>
      <c r="O1754" s="7">
        <v>-0.91869999999999996</v>
      </c>
      <c r="P1754" s="7">
        <v>6.7900000000000002E-2</v>
      </c>
      <c r="Q1754" t="s">
        <v>535</v>
      </c>
      <c r="S1754" s="2">
        <f t="shared" si="276"/>
        <v>44678</v>
      </c>
      <c r="T1754" t="s">
        <v>554</v>
      </c>
      <c r="U1754" s="5">
        <v>86.15</v>
      </c>
      <c r="V1754">
        <v>7</v>
      </c>
      <c r="W1754">
        <f t="shared" si="278"/>
        <v>13350751.462576745</v>
      </c>
      <c r="X1754">
        <f t="shared" si="273"/>
        <v>33376.878656441862</v>
      </c>
      <c r="Y1754">
        <f t="shared" si="274"/>
        <v>375</v>
      </c>
      <c r="Z1754">
        <f t="shared" si="275"/>
        <v>-30030.562500000004</v>
      </c>
      <c r="AA1754" s="5" t="str">
        <f t="shared" si="277"/>
        <v/>
      </c>
      <c r="AB1754" s="24" t="str">
        <f>IFERROR(AA1754/MAX($J$3:AA1754)-1,"")</f>
        <v/>
      </c>
      <c r="AJ1754" s="6"/>
      <c r="AL1754" s="6"/>
      <c r="AN1754" s="7"/>
      <c r="AP1754" s="7"/>
      <c r="AU1754" s="6"/>
      <c r="AV1754" s="7"/>
      <c r="AW1754" s="6"/>
      <c r="AY1754" s="7"/>
      <c r="BA1754" s="7"/>
      <c r="BG1754" s="7"/>
      <c r="BH1754" s="7"/>
    </row>
    <row r="1755" spans="1:60" x14ac:dyDescent="0.45">
      <c r="A1755" t="s">
        <v>554</v>
      </c>
      <c r="B1755" t="s">
        <v>30</v>
      </c>
      <c r="C1755" s="6">
        <v>44678.540972222225</v>
      </c>
      <c r="D1755" s="5">
        <v>86.15</v>
      </c>
      <c r="E1755" s="6">
        <v>44679.385416666664</v>
      </c>
      <c r="F1755">
        <v>7</v>
      </c>
      <c r="G1755" s="7">
        <v>-0.91869999999999996</v>
      </c>
      <c r="H1755">
        <v>-60286.720000000001</v>
      </c>
      <c r="I1755" s="7">
        <v>-0.92959999999999998</v>
      </c>
      <c r="J1755">
        <v>752.81709999999998</v>
      </c>
      <c r="K1755">
        <v>64855.19</v>
      </c>
      <c r="L1755">
        <v>2850093.11</v>
      </c>
      <c r="M1755">
        <v>153</v>
      </c>
      <c r="N1755">
        <v>-394.03</v>
      </c>
      <c r="O1755" s="7">
        <v>-0.91869999999999996</v>
      </c>
      <c r="P1755" s="7">
        <v>6.7900000000000002E-2</v>
      </c>
      <c r="Q1755" t="s">
        <v>535</v>
      </c>
      <c r="S1755" s="2">
        <f t="shared" si="276"/>
        <v>44678</v>
      </c>
      <c r="T1755" t="s">
        <v>554</v>
      </c>
      <c r="U1755" s="5">
        <v>86.15</v>
      </c>
      <c r="V1755">
        <v>7</v>
      </c>
      <c r="W1755">
        <f t="shared" si="278"/>
        <v>13350751.462576745</v>
      </c>
      <c r="X1755">
        <f t="shared" si="273"/>
        <v>33376.878656441862</v>
      </c>
      <c r="Y1755">
        <f t="shared" si="274"/>
        <v>375</v>
      </c>
      <c r="Z1755">
        <f t="shared" si="275"/>
        <v>-30030.562500000004</v>
      </c>
      <c r="AA1755" s="5">
        <f t="shared" si="277"/>
        <v>13232006.187576745</v>
      </c>
      <c r="AB1755" s="24">
        <f>IFERROR(AA1755/MAX($J$3:AA1755)-1,"")</f>
        <v>-2.3582363961552333E-2</v>
      </c>
      <c r="AJ1755" s="6"/>
      <c r="AL1755" s="6"/>
      <c r="AN1755" s="7"/>
      <c r="AP1755" s="7"/>
      <c r="AU1755" s="6"/>
      <c r="AW1755" s="6"/>
      <c r="AY1755" s="7"/>
      <c r="BA1755" s="7"/>
      <c r="BG1755" s="7"/>
      <c r="BH1755" s="7"/>
    </row>
    <row r="1756" spans="1:60" x14ac:dyDescent="0.45">
      <c r="A1756" t="s">
        <v>549</v>
      </c>
      <c r="B1756" t="s">
        <v>30</v>
      </c>
      <c r="C1756" s="6">
        <v>44679.447916666664</v>
      </c>
      <c r="D1756" s="5">
        <v>36.25</v>
      </c>
      <c r="E1756" s="6">
        <v>44679.638194444444</v>
      </c>
      <c r="F1756">
        <v>0.1</v>
      </c>
      <c r="G1756" s="7">
        <v>-0.99719999999999998</v>
      </c>
      <c r="H1756">
        <v>-67821.240000000005</v>
      </c>
      <c r="I1756" s="7">
        <v>-1.0073000000000001</v>
      </c>
      <c r="J1756">
        <v>1857.4290000000001</v>
      </c>
      <c r="K1756">
        <v>67331.8</v>
      </c>
      <c r="L1756">
        <v>3398539.5</v>
      </c>
      <c r="M1756">
        <v>275</v>
      </c>
      <c r="N1756">
        <v>-246.62</v>
      </c>
      <c r="O1756" s="7">
        <v>-0.99719999999999998</v>
      </c>
      <c r="P1756" s="7">
        <v>2.07E-2</v>
      </c>
      <c r="Q1756" t="s">
        <v>535</v>
      </c>
      <c r="S1756" s="2">
        <f t="shared" si="276"/>
        <v>44679</v>
      </c>
      <c r="T1756" t="s">
        <v>549</v>
      </c>
      <c r="U1756" s="5">
        <v>36.25</v>
      </c>
      <c r="V1756">
        <v>0.1</v>
      </c>
      <c r="W1756">
        <f t="shared" si="278"/>
        <v>13232006.187576745</v>
      </c>
      <c r="X1756">
        <f t="shared" si="273"/>
        <v>33080.015468941863</v>
      </c>
      <c r="Y1756">
        <f t="shared" si="274"/>
        <v>925</v>
      </c>
      <c r="Z1756">
        <f t="shared" si="275"/>
        <v>-33774.987500000003</v>
      </c>
      <c r="AA1756" s="5" t="str">
        <f t="shared" si="277"/>
        <v/>
      </c>
      <c r="AB1756" s="24" t="str">
        <f>IFERROR(AA1756/MAX($J$3:AA1756)-1,"")</f>
        <v/>
      </c>
      <c r="AJ1756" s="6"/>
      <c r="AL1756" s="6"/>
      <c r="AN1756" s="7"/>
      <c r="AP1756" s="7"/>
      <c r="AU1756" s="6"/>
      <c r="AV1756" s="7"/>
      <c r="AW1756" s="6"/>
      <c r="AY1756" s="7"/>
      <c r="BA1756" s="7"/>
      <c r="BG1756" s="7"/>
      <c r="BH1756" s="7"/>
    </row>
    <row r="1757" spans="1:60" x14ac:dyDescent="0.45">
      <c r="A1757" t="s">
        <v>557</v>
      </c>
      <c r="B1757" t="s">
        <v>30</v>
      </c>
      <c r="C1757" s="6">
        <v>44679.542361111111</v>
      </c>
      <c r="D1757" s="5">
        <v>20.100000000000001</v>
      </c>
      <c r="E1757" s="6">
        <v>44679.638194444444</v>
      </c>
      <c r="F1757">
        <v>1.85</v>
      </c>
      <c r="G1757" s="7">
        <v>-0.90800000000000003</v>
      </c>
      <c r="H1757">
        <v>-61580.68</v>
      </c>
      <c r="I1757" s="7">
        <v>-0.91890000000000005</v>
      </c>
      <c r="J1757">
        <v>3334.1819999999998</v>
      </c>
      <c r="K1757">
        <v>67017.06</v>
      </c>
      <c r="L1757">
        <v>3336958.82</v>
      </c>
      <c r="M1757">
        <v>139</v>
      </c>
      <c r="N1757">
        <v>-443.03</v>
      </c>
      <c r="O1757" s="7">
        <v>-0.97509999999999997</v>
      </c>
      <c r="P1757" s="7">
        <v>2.5571999999999999</v>
      </c>
      <c r="Q1757" t="s">
        <v>535</v>
      </c>
      <c r="S1757" s="2">
        <f t="shared" si="276"/>
        <v>44679</v>
      </c>
      <c r="T1757" t="s">
        <v>557</v>
      </c>
      <c r="U1757" s="5">
        <v>20.100000000000001</v>
      </c>
      <c r="V1757">
        <v>1.85</v>
      </c>
      <c r="W1757">
        <f t="shared" si="278"/>
        <v>13232006.187576745</v>
      </c>
      <c r="X1757">
        <f t="shared" si="273"/>
        <v>33080.015468941863</v>
      </c>
      <c r="Y1757">
        <f t="shared" si="274"/>
        <v>1650</v>
      </c>
      <c r="Z1757">
        <f t="shared" si="275"/>
        <v>-30474.675000000007</v>
      </c>
      <c r="AA1757" s="5" t="str">
        <f t="shared" si="277"/>
        <v/>
      </c>
      <c r="AB1757" s="24" t="str">
        <f>IFERROR(AA1757/MAX($J$3:AA1757)-1,"")</f>
        <v/>
      </c>
      <c r="AJ1757" s="6"/>
      <c r="AL1757" s="6"/>
      <c r="AN1757" s="7"/>
      <c r="AP1757" s="7"/>
      <c r="AU1757" s="6"/>
      <c r="AV1757" s="7"/>
      <c r="AW1757" s="6"/>
      <c r="AY1757" s="7"/>
      <c r="BA1757" s="7"/>
      <c r="BG1757" s="7"/>
      <c r="BH1757" s="7"/>
    </row>
    <row r="1758" spans="1:60" x14ac:dyDescent="0.45">
      <c r="A1758" t="s">
        <v>982</v>
      </c>
      <c r="B1758" t="s">
        <v>30</v>
      </c>
      <c r="C1758" s="6">
        <v>44679.569444444445</v>
      </c>
      <c r="D1758" s="5">
        <v>174.6</v>
      </c>
      <c r="E1758" s="6">
        <v>44680.385416666664</v>
      </c>
      <c r="F1758">
        <v>187.1</v>
      </c>
      <c r="G1758" s="7">
        <v>7.1599999999999997E-2</v>
      </c>
      <c r="H1758">
        <v>3268.82</v>
      </c>
      <c r="I1758" s="7">
        <v>5.0900000000000001E-2</v>
      </c>
      <c r="J1758">
        <v>367.98660000000001</v>
      </c>
      <c r="K1758">
        <v>64250.46</v>
      </c>
      <c r="L1758">
        <v>2853361.93</v>
      </c>
      <c r="M1758">
        <v>112</v>
      </c>
      <c r="N1758">
        <v>29.19</v>
      </c>
      <c r="O1758" s="7">
        <v>-0.19670000000000001</v>
      </c>
      <c r="P1758" s="7">
        <v>0.3402</v>
      </c>
      <c r="Q1758" t="s">
        <v>535</v>
      </c>
      <c r="S1758" s="2">
        <f t="shared" si="276"/>
        <v>44679</v>
      </c>
      <c r="T1758" t="s">
        <v>982</v>
      </c>
      <c r="U1758" s="5">
        <v>174.6</v>
      </c>
      <c r="V1758">
        <v>187.1</v>
      </c>
      <c r="W1758">
        <f t="shared" si="278"/>
        <v>13232006.187576745</v>
      </c>
      <c r="X1758">
        <f t="shared" si="273"/>
        <v>33080.015468941863</v>
      </c>
      <c r="Y1758">
        <f t="shared" si="274"/>
        <v>200</v>
      </c>
      <c r="Z1758">
        <f t="shared" si="275"/>
        <v>1776.5999999999963</v>
      </c>
      <c r="AA1758" s="5" t="str">
        <f t="shared" si="277"/>
        <v/>
      </c>
      <c r="AB1758" s="24" t="str">
        <f>IFERROR(AA1758/MAX($J$3:AA1758)-1,"")</f>
        <v/>
      </c>
      <c r="AJ1758" s="6"/>
      <c r="AL1758" s="6"/>
      <c r="AN1758" s="7"/>
      <c r="AP1758" s="7"/>
      <c r="AU1758" s="6"/>
      <c r="AW1758" s="6"/>
      <c r="AY1758" s="7"/>
      <c r="BA1758" s="7"/>
      <c r="BG1758" s="7"/>
      <c r="BH1758" s="7"/>
    </row>
    <row r="1759" spans="1:60" x14ac:dyDescent="0.45">
      <c r="A1759" t="s">
        <v>1000</v>
      </c>
      <c r="B1759" t="s">
        <v>30</v>
      </c>
      <c r="C1759" s="6">
        <v>44679.583333333336</v>
      </c>
      <c r="D1759" s="5">
        <v>149.44999999999999</v>
      </c>
      <c r="E1759" s="6">
        <v>44680.385416666664</v>
      </c>
      <c r="F1759">
        <v>158.15</v>
      </c>
      <c r="G1759" s="7">
        <v>5.8200000000000002E-2</v>
      </c>
      <c r="H1759">
        <v>2417.91</v>
      </c>
      <c r="I1759" s="7">
        <v>3.7600000000000001E-2</v>
      </c>
      <c r="J1759">
        <v>429.92770000000002</v>
      </c>
      <c r="K1759">
        <v>64252.7</v>
      </c>
      <c r="L1759">
        <v>2855779.85</v>
      </c>
      <c r="M1759">
        <v>92</v>
      </c>
      <c r="N1759">
        <v>26.28</v>
      </c>
      <c r="O1759" s="7">
        <v>-0.2208</v>
      </c>
      <c r="P1759" s="7">
        <v>0.2024</v>
      </c>
      <c r="Q1759" t="s">
        <v>535</v>
      </c>
      <c r="S1759" s="2">
        <f t="shared" si="276"/>
        <v>44679</v>
      </c>
      <c r="T1759" t="s">
        <v>1000</v>
      </c>
      <c r="U1759" s="5">
        <v>149.44999999999999</v>
      </c>
      <c r="V1759">
        <v>158.15</v>
      </c>
      <c r="W1759">
        <f t="shared" si="278"/>
        <v>13232006.187576745</v>
      </c>
      <c r="X1759">
        <f t="shared" si="273"/>
        <v>33080.015468941863</v>
      </c>
      <c r="Y1759">
        <f t="shared" si="274"/>
        <v>225</v>
      </c>
      <c r="Z1759">
        <f t="shared" si="275"/>
        <v>1265.4000000000053</v>
      </c>
      <c r="AA1759" s="5">
        <f t="shared" si="277"/>
        <v>13170798.525076745</v>
      </c>
      <c r="AB1759" s="24">
        <f>IFERROR(AA1759/MAX($J$3:AA1759)-1,"")</f>
        <v>-2.8099006432729556E-2</v>
      </c>
      <c r="AJ1759" s="6"/>
      <c r="AL1759" s="6"/>
      <c r="AN1759" s="7"/>
      <c r="AP1759" s="7"/>
      <c r="AU1759" s="6"/>
      <c r="AW1759" s="6"/>
      <c r="AY1759" s="7"/>
      <c r="BA1759" s="7"/>
      <c r="BG1759" s="7"/>
      <c r="BH1759" s="7"/>
    </row>
    <row r="1760" spans="1:60" x14ac:dyDescent="0.45">
      <c r="A1760" t="s">
        <v>647</v>
      </c>
      <c r="B1760" t="s">
        <v>30</v>
      </c>
      <c r="C1760" s="6">
        <v>44680.601388888892</v>
      </c>
      <c r="D1760" s="5">
        <v>149.25</v>
      </c>
      <c r="E1760" s="6">
        <v>44683.385416666664</v>
      </c>
      <c r="F1760">
        <v>288.60000000000002</v>
      </c>
      <c r="G1760" s="7">
        <v>0.93369999999999997</v>
      </c>
      <c r="H1760">
        <v>58129.440000000002</v>
      </c>
      <c r="I1760" s="7">
        <v>0.90429999999999999</v>
      </c>
      <c r="J1760">
        <v>430.67939999999999</v>
      </c>
      <c r="K1760">
        <v>64278.9</v>
      </c>
      <c r="L1760">
        <v>2913909.29</v>
      </c>
      <c r="M1760">
        <v>66</v>
      </c>
      <c r="N1760">
        <v>880.75</v>
      </c>
      <c r="O1760" s="7">
        <v>-0.30590000000000001</v>
      </c>
      <c r="P1760" s="7">
        <v>0.93369999999999997</v>
      </c>
      <c r="Q1760" t="s">
        <v>535</v>
      </c>
      <c r="S1760" s="2">
        <f t="shared" si="276"/>
        <v>44680</v>
      </c>
      <c r="T1760" t="s">
        <v>647</v>
      </c>
      <c r="U1760" s="5">
        <v>149.25</v>
      </c>
      <c r="V1760">
        <v>288.60000000000002</v>
      </c>
      <c r="W1760">
        <f t="shared" si="278"/>
        <v>13170798.525076745</v>
      </c>
      <c r="X1760">
        <f t="shared" si="273"/>
        <v>32926.996312691866</v>
      </c>
      <c r="Y1760">
        <f t="shared" si="274"/>
        <v>225</v>
      </c>
      <c r="Z1760">
        <f t="shared" si="275"/>
        <v>30368.587499999998</v>
      </c>
      <c r="AA1760" s="5" t="str">
        <f t="shared" si="277"/>
        <v/>
      </c>
      <c r="AB1760" s="24" t="str">
        <f>IFERROR(AA1760/MAX($J$3:AA1760)-1,"")</f>
        <v/>
      </c>
      <c r="AJ1760" s="6"/>
      <c r="AL1760" s="6"/>
      <c r="AN1760" s="7"/>
      <c r="AP1760" s="7"/>
      <c r="AU1760" s="6"/>
      <c r="AW1760" s="6"/>
      <c r="AY1760" s="7"/>
      <c r="BA1760" s="7"/>
      <c r="BG1760" s="7"/>
      <c r="BH1760" s="7"/>
    </row>
    <row r="1761" spans="1:60" x14ac:dyDescent="0.45">
      <c r="A1761" t="s">
        <v>558</v>
      </c>
      <c r="B1761" t="s">
        <v>30</v>
      </c>
      <c r="C1761" s="6">
        <v>44680.625694444447</v>
      </c>
      <c r="D1761" s="5">
        <v>131.5</v>
      </c>
      <c r="E1761" s="6">
        <v>44683.385416666664</v>
      </c>
      <c r="F1761">
        <v>252.7</v>
      </c>
      <c r="G1761" s="7">
        <v>0.92169999999999996</v>
      </c>
      <c r="H1761">
        <v>59513.26</v>
      </c>
      <c r="I1761" s="7">
        <v>0.89249999999999996</v>
      </c>
      <c r="J1761">
        <v>507.1087</v>
      </c>
      <c r="K1761">
        <v>66684.800000000003</v>
      </c>
      <c r="L1761">
        <v>3396472.09</v>
      </c>
      <c r="M1761">
        <v>31</v>
      </c>
      <c r="N1761">
        <v>1919.78</v>
      </c>
      <c r="O1761" s="7">
        <v>-0.1163</v>
      </c>
      <c r="P1761" s="7">
        <v>0.92169999999999996</v>
      </c>
      <c r="Q1761" t="s">
        <v>535</v>
      </c>
      <c r="S1761" s="2">
        <f t="shared" si="276"/>
        <v>44680</v>
      </c>
      <c r="T1761" t="s">
        <v>558</v>
      </c>
      <c r="U1761" s="5">
        <v>131.5</v>
      </c>
      <c r="V1761">
        <v>252.7</v>
      </c>
      <c r="W1761">
        <f t="shared" si="278"/>
        <v>13170798.525076745</v>
      </c>
      <c r="X1761">
        <f t="shared" si="273"/>
        <v>32926.996312691866</v>
      </c>
      <c r="Y1761">
        <f t="shared" si="274"/>
        <v>250</v>
      </c>
      <c r="Z1761">
        <f t="shared" si="275"/>
        <v>29339.499999999993</v>
      </c>
      <c r="AA1761" s="5" t="str">
        <f t="shared" si="277"/>
        <v/>
      </c>
      <c r="AB1761" s="24" t="str">
        <f>IFERROR(AA1761/MAX($J$3:AA1761)-1,"")</f>
        <v/>
      </c>
      <c r="AJ1761" s="6"/>
      <c r="AL1761" s="6"/>
      <c r="AN1761" s="7"/>
      <c r="AP1761" s="7"/>
      <c r="AU1761" s="6"/>
      <c r="AV1761" s="7"/>
      <c r="AW1761" s="6"/>
      <c r="AY1761" s="7"/>
      <c r="BA1761" s="7"/>
      <c r="BG1761" s="7"/>
      <c r="BH1761" s="7"/>
    </row>
    <row r="1762" spans="1:60" x14ac:dyDescent="0.45">
      <c r="A1762" t="s">
        <v>558</v>
      </c>
      <c r="B1762" t="s">
        <v>30</v>
      </c>
      <c r="C1762" s="6">
        <v>44680.625694444447</v>
      </c>
      <c r="D1762" s="5">
        <v>131.5</v>
      </c>
      <c r="E1762" s="6">
        <v>44683.385416666664</v>
      </c>
      <c r="F1762">
        <v>252.7</v>
      </c>
      <c r="G1762" s="7">
        <v>0.92169999999999996</v>
      </c>
      <c r="H1762">
        <v>57335.45</v>
      </c>
      <c r="I1762" s="7">
        <v>0.89249999999999996</v>
      </c>
      <c r="J1762">
        <v>488.55169999999998</v>
      </c>
      <c r="K1762">
        <v>64244.54</v>
      </c>
      <c r="L1762">
        <v>2971244.74</v>
      </c>
      <c r="M1762">
        <v>31</v>
      </c>
      <c r="N1762">
        <v>1849.53</v>
      </c>
      <c r="O1762" s="7">
        <v>-0.1163</v>
      </c>
      <c r="P1762" s="7">
        <v>0.92169999999999996</v>
      </c>
      <c r="Q1762" t="s">
        <v>535</v>
      </c>
      <c r="S1762" s="2">
        <f t="shared" si="276"/>
        <v>44680</v>
      </c>
      <c r="T1762" t="s">
        <v>558</v>
      </c>
      <c r="U1762" s="5">
        <v>131.5</v>
      </c>
      <c r="V1762">
        <v>252.7</v>
      </c>
      <c r="W1762">
        <f t="shared" si="278"/>
        <v>13170798.525076745</v>
      </c>
      <c r="X1762">
        <f t="shared" si="273"/>
        <v>32926.996312691866</v>
      </c>
      <c r="Y1762">
        <f t="shared" si="274"/>
        <v>250</v>
      </c>
      <c r="Z1762">
        <f t="shared" si="275"/>
        <v>29339.499999999993</v>
      </c>
      <c r="AA1762" s="5" t="str">
        <f t="shared" si="277"/>
        <v/>
      </c>
      <c r="AB1762" s="24" t="str">
        <f>IFERROR(AA1762/MAX($J$3:AA1762)-1,"")</f>
        <v/>
      </c>
      <c r="AJ1762" s="6"/>
      <c r="AL1762" s="6"/>
      <c r="AN1762" s="7"/>
      <c r="AP1762" s="7"/>
      <c r="AU1762" s="6"/>
      <c r="AW1762" s="6"/>
      <c r="AY1762" s="7"/>
      <c r="BA1762" s="7"/>
      <c r="BG1762" s="7"/>
      <c r="BH1762" s="7"/>
    </row>
    <row r="1763" spans="1:60" x14ac:dyDescent="0.45">
      <c r="A1763" t="s">
        <v>548</v>
      </c>
      <c r="B1763" t="s">
        <v>30</v>
      </c>
      <c r="C1763" s="6">
        <v>44680.629861111112</v>
      </c>
      <c r="D1763" s="5">
        <v>135.55000000000001</v>
      </c>
      <c r="E1763" s="6">
        <v>44683.385416666664</v>
      </c>
      <c r="F1763">
        <v>218.9</v>
      </c>
      <c r="G1763" s="7">
        <v>0.6149</v>
      </c>
      <c r="H1763">
        <v>39289.919999999998</v>
      </c>
      <c r="I1763" s="7">
        <v>0.58879999999999999</v>
      </c>
      <c r="J1763">
        <v>492.32089999999999</v>
      </c>
      <c r="K1763">
        <v>66734.100000000006</v>
      </c>
      <c r="L1763">
        <v>3435762</v>
      </c>
      <c r="M1763">
        <v>25</v>
      </c>
      <c r="N1763">
        <v>1571.6</v>
      </c>
      <c r="O1763" s="7">
        <v>-8.3000000000000004E-2</v>
      </c>
      <c r="P1763" s="7">
        <v>0.77349999999999997</v>
      </c>
      <c r="Q1763" t="s">
        <v>535</v>
      </c>
      <c r="S1763" s="2">
        <f t="shared" si="276"/>
        <v>44680</v>
      </c>
      <c r="T1763" t="s">
        <v>548</v>
      </c>
      <c r="U1763" s="5">
        <v>135.55000000000001</v>
      </c>
      <c r="V1763">
        <v>218.9</v>
      </c>
      <c r="W1763">
        <f t="shared" si="278"/>
        <v>13170798.525076745</v>
      </c>
      <c r="X1763">
        <f t="shared" si="273"/>
        <v>32926.996312691866</v>
      </c>
      <c r="Y1763">
        <f t="shared" si="274"/>
        <v>250</v>
      </c>
      <c r="Z1763">
        <f t="shared" si="275"/>
        <v>19951.375</v>
      </c>
      <c r="AA1763" s="5">
        <f t="shared" si="277"/>
        <v>13279797.487576745</v>
      </c>
      <c r="AB1763" s="24">
        <f>IFERROR(AA1763/MAX($J$3:AA1763)-1,"")</f>
        <v>-2.0055743167419315E-2</v>
      </c>
      <c r="AJ1763" s="6"/>
      <c r="AL1763" s="6"/>
      <c r="AN1763" s="7"/>
      <c r="AP1763" s="7"/>
      <c r="AU1763" s="6"/>
      <c r="AV1763" s="7"/>
      <c r="AW1763" s="6"/>
      <c r="AY1763" s="7"/>
      <c r="BA1763" s="7"/>
      <c r="BG1763" s="7"/>
      <c r="BH1763" s="7"/>
    </row>
    <row r="1764" spans="1:60" x14ac:dyDescent="0.45">
      <c r="A1764" t="s">
        <v>559</v>
      </c>
      <c r="B1764" t="s">
        <v>30</v>
      </c>
      <c r="C1764" s="6">
        <v>44683.615277777775</v>
      </c>
      <c r="D1764" s="5">
        <v>135.30000000000001</v>
      </c>
      <c r="E1764" s="6">
        <v>44685.385416666664</v>
      </c>
      <c r="F1764">
        <v>134.5</v>
      </c>
      <c r="G1764" s="7">
        <v>-5.8999999999999999E-3</v>
      </c>
      <c r="H1764">
        <v>-1736.82</v>
      </c>
      <c r="I1764" s="7">
        <v>-2.5899999999999999E-2</v>
      </c>
      <c r="J1764">
        <v>496.51740000000001</v>
      </c>
      <c r="K1764">
        <v>67178.81</v>
      </c>
      <c r="L1764">
        <v>3434025.18</v>
      </c>
      <c r="M1764">
        <v>46</v>
      </c>
      <c r="N1764">
        <v>-37.76</v>
      </c>
      <c r="O1764" s="7">
        <v>-0.15260000000000001</v>
      </c>
      <c r="P1764" s="7">
        <v>0.17330000000000001</v>
      </c>
      <c r="Q1764" t="s">
        <v>535</v>
      </c>
      <c r="S1764" s="2">
        <f t="shared" si="276"/>
        <v>44683</v>
      </c>
      <c r="T1764" t="s">
        <v>559</v>
      </c>
      <c r="U1764" s="5">
        <v>135.30000000000001</v>
      </c>
      <c r="V1764">
        <v>134.5</v>
      </c>
      <c r="W1764">
        <f t="shared" si="278"/>
        <v>13279797.487576745</v>
      </c>
      <c r="X1764">
        <f t="shared" si="273"/>
        <v>33199.493718941863</v>
      </c>
      <c r="Y1764">
        <f t="shared" si="274"/>
        <v>250</v>
      </c>
      <c r="Z1764">
        <f t="shared" si="275"/>
        <v>-874.50000000000477</v>
      </c>
      <c r="AA1764" s="5" t="str">
        <f t="shared" si="277"/>
        <v/>
      </c>
      <c r="AB1764" s="24" t="str">
        <f>IFERROR(AA1764/MAX($J$3:AA1764)-1,"")</f>
        <v/>
      </c>
      <c r="AJ1764" s="6"/>
      <c r="AL1764" s="6"/>
      <c r="AN1764" s="7"/>
      <c r="AP1764" s="7"/>
      <c r="AU1764" s="6"/>
      <c r="AV1764" s="7"/>
      <c r="AW1764" s="6"/>
      <c r="AY1764" s="7"/>
      <c r="BA1764" s="7"/>
      <c r="BG1764" s="7"/>
      <c r="BH1764" s="7"/>
    </row>
    <row r="1765" spans="1:60" x14ac:dyDescent="0.45">
      <c r="A1765" t="s">
        <v>559</v>
      </c>
      <c r="B1765" t="s">
        <v>30</v>
      </c>
      <c r="C1765" s="6">
        <v>44683.620833333334</v>
      </c>
      <c r="D1765" s="5">
        <v>145.44999999999999</v>
      </c>
      <c r="E1765" s="6">
        <v>44685.385416666664</v>
      </c>
      <c r="F1765">
        <v>134.5</v>
      </c>
      <c r="G1765" s="7">
        <v>-7.5300000000000006E-2</v>
      </c>
      <c r="H1765">
        <v>-6130.91</v>
      </c>
      <c r="I1765" s="7">
        <v>-9.4500000000000001E-2</v>
      </c>
      <c r="J1765">
        <v>445.90050000000002</v>
      </c>
      <c r="K1765">
        <v>64856.22</v>
      </c>
      <c r="L1765">
        <v>2965113.83</v>
      </c>
      <c r="M1765">
        <v>38</v>
      </c>
      <c r="N1765">
        <v>-161.34</v>
      </c>
      <c r="O1765" s="7">
        <v>-0.13059999999999999</v>
      </c>
      <c r="P1765" s="7">
        <v>9.1399999999999995E-2</v>
      </c>
      <c r="Q1765" t="s">
        <v>535</v>
      </c>
      <c r="S1765" s="2">
        <f t="shared" si="276"/>
        <v>44683</v>
      </c>
      <c r="T1765" t="s">
        <v>559</v>
      </c>
      <c r="U1765" s="5">
        <v>145.44999999999999</v>
      </c>
      <c r="V1765">
        <v>134.5</v>
      </c>
      <c r="W1765">
        <f t="shared" si="278"/>
        <v>13279797.487576745</v>
      </c>
      <c r="X1765">
        <f t="shared" si="273"/>
        <v>33199.493718941863</v>
      </c>
      <c r="Y1765">
        <f t="shared" si="274"/>
        <v>225</v>
      </c>
      <c r="Z1765">
        <f t="shared" si="275"/>
        <v>-3093.6374999999962</v>
      </c>
      <c r="AA1765" s="5" t="str">
        <f t="shared" si="277"/>
        <v/>
      </c>
      <c r="AB1765" s="24" t="str">
        <f>IFERROR(AA1765/MAX($J$3:AA1765)-1,"")</f>
        <v/>
      </c>
      <c r="AJ1765" s="6"/>
      <c r="AL1765" s="6"/>
      <c r="AN1765" s="7"/>
      <c r="AP1765" s="7"/>
      <c r="AU1765" s="6"/>
      <c r="AW1765" s="6"/>
      <c r="AY1765" s="7"/>
      <c r="BA1765" s="7"/>
      <c r="BG1765" s="7"/>
      <c r="BH1765" s="7"/>
    </row>
    <row r="1766" spans="1:60" x14ac:dyDescent="0.45">
      <c r="A1766" t="s">
        <v>551</v>
      </c>
      <c r="B1766" t="s">
        <v>30</v>
      </c>
      <c r="C1766" s="6">
        <v>44683.625</v>
      </c>
      <c r="D1766" s="5">
        <v>125.2</v>
      </c>
      <c r="E1766" s="6">
        <v>44685.385416666664</v>
      </c>
      <c r="F1766">
        <v>107</v>
      </c>
      <c r="G1766" s="7">
        <v>-0.1454</v>
      </c>
      <c r="H1766">
        <v>-11012.87</v>
      </c>
      <c r="I1766" s="7">
        <v>-0.16389999999999999</v>
      </c>
      <c r="J1766">
        <v>536.63710000000003</v>
      </c>
      <c r="K1766">
        <v>67186.960000000006</v>
      </c>
      <c r="L1766">
        <v>3423012.32</v>
      </c>
      <c r="M1766">
        <v>32</v>
      </c>
      <c r="N1766">
        <v>-344.15</v>
      </c>
      <c r="O1766" s="7">
        <v>-0.18770000000000001</v>
      </c>
      <c r="P1766" s="7">
        <v>3.8300000000000001E-2</v>
      </c>
      <c r="Q1766" t="s">
        <v>535</v>
      </c>
      <c r="S1766" s="2">
        <f t="shared" si="276"/>
        <v>44683</v>
      </c>
      <c r="T1766" t="s">
        <v>551</v>
      </c>
      <c r="U1766" s="5">
        <v>125.2</v>
      </c>
      <c r="V1766">
        <v>107</v>
      </c>
      <c r="W1766">
        <f t="shared" si="278"/>
        <v>13279797.487576745</v>
      </c>
      <c r="X1766">
        <f t="shared" si="273"/>
        <v>33199.493718941863</v>
      </c>
      <c r="Y1766">
        <f t="shared" si="274"/>
        <v>275</v>
      </c>
      <c r="Z1766">
        <f t="shared" si="275"/>
        <v>-5643.5500000000011</v>
      </c>
      <c r="AA1766" s="5" t="str">
        <f t="shared" si="277"/>
        <v/>
      </c>
      <c r="AB1766" s="24" t="str">
        <f>IFERROR(AA1766/MAX($J$3:AA1766)-1,"")</f>
        <v/>
      </c>
      <c r="AJ1766" s="6"/>
      <c r="AL1766" s="6"/>
      <c r="AN1766" s="7"/>
      <c r="AP1766" s="7"/>
      <c r="AU1766" s="6"/>
      <c r="AV1766" s="7"/>
      <c r="AW1766" s="6"/>
      <c r="AY1766" s="7"/>
      <c r="BA1766" s="7"/>
      <c r="BG1766" s="7"/>
      <c r="BH1766" s="7"/>
    </row>
    <row r="1767" spans="1:60" x14ac:dyDescent="0.45">
      <c r="A1767" t="s">
        <v>551</v>
      </c>
      <c r="B1767" t="s">
        <v>30</v>
      </c>
      <c r="C1767" s="6">
        <v>44683.625</v>
      </c>
      <c r="D1767" s="5">
        <v>125.2</v>
      </c>
      <c r="E1767" s="6">
        <v>44685.385416666664</v>
      </c>
      <c r="F1767">
        <v>107</v>
      </c>
      <c r="G1767" s="7">
        <v>-0.1454</v>
      </c>
      <c r="H1767">
        <v>-10628.28</v>
      </c>
      <c r="I1767" s="7">
        <v>-0.16389999999999999</v>
      </c>
      <c r="J1767">
        <v>517.89689999999996</v>
      </c>
      <c r="K1767">
        <v>64840.69</v>
      </c>
      <c r="L1767">
        <v>2954485.55</v>
      </c>
      <c r="M1767">
        <v>32</v>
      </c>
      <c r="N1767">
        <v>-332.13</v>
      </c>
      <c r="O1767" s="7">
        <v>-0.18770000000000001</v>
      </c>
      <c r="P1767" s="7">
        <v>3.8300000000000001E-2</v>
      </c>
      <c r="Q1767" t="s">
        <v>535</v>
      </c>
      <c r="S1767" s="2">
        <f t="shared" si="276"/>
        <v>44683</v>
      </c>
      <c r="T1767" t="s">
        <v>551</v>
      </c>
      <c r="U1767" s="5">
        <v>125.2</v>
      </c>
      <c r="V1767">
        <v>107</v>
      </c>
      <c r="W1767">
        <f t="shared" si="278"/>
        <v>13279797.487576745</v>
      </c>
      <c r="X1767">
        <f t="shared" si="273"/>
        <v>33199.493718941863</v>
      </c>
      <c r="Y1767">
        <f t="shared" si="274"/>
        <v>275</v>
      </c>
      <c r="Z1767">
        <f t="shared" si="275"/>
        <v>-5643.5500000000011</v>
      </c>
      <c r="AA1767" s="5">
        <f t="shared" si="277"/>
        <v>13264542.250076745</v>
      </c>
      <c r="AB1767" s="24">
        <f>IFERROR(AA1767/MAX($J$3:AA1767)-1,"")</f>
        <v>-2.1181459307949901E-2</v>
      </c>
      <c r="AJ1767" s="6"/>
      <c r="AL1767" s="6"/>
      <c r="AN1767" s="7"/>
      <c r="AP1767" s="7"/>
      <c r="AU1767" s="6"/>
      <c r="AW1767" s="6"/>
      <c r="AY1767" s="7"/>
      <c r="BA1767" s="7"/>
      <c r="BG1767" s="7"/>
      <c r="BH1767" s="7"/>
    </row>
    <row r="1768" spans="1:60" x14ac:dyDescent="0.45">
      <c r="A1768" t="s">
        <v>556</v>
      </c>
      <c r="B1768" t="s">
        <v>30</v>
      </c>
      <c r="C1768" s="6">
        <v>44685.427083333336</v>
      </c>
      <c r="D1768" s="5">
        <v>92.4</v>
      </c>
      <c r="E1768" s="6">
        <v>44686.385416666664</v>
      </c>
      <c r="F1768">
        <v>191.45</v>
      </c>
      <c r="G1768" s="7">
        <v>1.0720000000000001</v>
      </c>
      <c r="H1768">
        <v>69883.56</v>
      </c>
      <c r="I1768" s="7">
        <v>1.0411999999999999</v>
      </c>
      <c r="J1768">
        <v>726.35350000000005</v>
      </c>
      <c r="K1768">
        <v>67115.06</v>
      </c>
      <c r="L1768">
        <v>3492895.87</v>
      </c>
      <c r="M1768">
        <v>317</v>
      </c>
      <c r="N1768">
        <v>220.45</v>
      </c>
      <c r="O1768" s="7">
        <v>-4.3799999999999999E-2</v>
      </c>
      <c r="P1768" s="7">
        <v>3.0556999999999999</v>
      </c>
      <c r="Q1768" t="s">
        <v>535</v>
      </c>
      <c r="S1768" s="2">
        <f t="shared" si="276"/>
        <v>44685</v>
      </c>
      <c r="T1768" t="s">
        <v>556</v>
      </c>
      <c r="U1768" s="5">
        <v>92.4</v>
      </c>
      <c r="V1768">
        <v>191.45</v>
      </c>
      <c r="W1768">
        <f t="shared" si="278"/>
        <v>13264542.250076745</v>
      </c>
      <c r="X1768">
        <f t="shared" si="273"/>
        <v>33161.355625191864</v>
      </c>
      <c r="Y1768">
        <f t="shared" si="274"/>
        <v>350</v>
      </c>
      <c r="Z1768">
        <f t="shared" si="275"/>
        <v>33674.024999999987</v>
      </c>
      <c r="AA1768" s="5" t="str">
        <f t="shared" si="277"/>
        <v/>
      </c>
      <c r="AB1768" s="24" t="str">
        <f>IFERROR(AA1768/MAX($J$3:AA1768)-1,"")</f>
        <v/>
      </c>
      <c r="AJ1768" s="6"/>
      <c r="AL1768" s="6"/>
      <c r="AN1768" s="7"/>
      <c r="AP1768" s="7"/>
      <c r="AU1768" s="6"/>
      <c r="AV1768" s="7"/>
      <c r="AW1768" s="6"/>
      <c r="AY1768" s="7"/>
      <c r="BA1768" s="7"/>
      <c r="BG1768" s="7"/>
      <c r="BH1768" s="7"/>
    </row>
    <row r="1769" spans="1:60" x14ac:dyDescent="0.45">
      <c r="A1769" t="s">
        <v>554</v>
      </c>
      <c r="B1769" t="s">
        <v>30</v>
      </c>
      <c r="C1769" s="6">
        <v>44685.4375</v>
      </c>
      <c r="D1769" s="5">
        <v>101.1</v>
      </c>
      <c r="E1769" s="6">
        <v>44686.385416666664</v>
      </c>
      <c r="F1769">
        <v>146.6</v>
      </c>
      <c r="G1769" s="7">
        <v>0.45</v>
      </c>
      <c r="H1769">
        <v>28593.62</v>
      </c>
      <c r="I1769" s="7">
        <v>0.42549999999999999</v>
      </c>
      <c r="J1769">
        <v>664.6123</v>
      </c>
      <c r="K1769">
        <v>67192.3</v>
      </c>
      <c r="L1769">
        <v>3521489.49</v>
      </c>
      <c r="M1769">
        <v>302</v>
      </c>
      <c r="N1769">
        <v>94.68</v>
      </c>
      <c r="O1769" s="7">
        <v>-0.25419999999999998</v>
      </c>
      <c r="P1769" s="7">
        <v>2.2404000000000002</v>
      </c>
      <c r="Q1769" t="s">
        <v>535</v>
      </c>
      <c r="S1769" s="2">
        <f t="shared" si="276"/>
        <v>44685</v>
      </c>
      <c r="T1769" t="s">
        <v>554</v>
      </c>
      <c r="U1769" s="5">
        <v>101.1</v>
      </c>
      <c r="V1769">
        <v>146.6</v>
      </c>
      <c r="W1769">
        <f t="shared" si="278"/>
        <v>13264542.250076745</v>
      </c>
      <c r="X1769">
        <f t="shared" si="273"/>
        <v>33161.355625191864</v>
      </c>
      <c r="Y1769">
        <f t="shared" si="274"/>
        <v>325</v>
      </c>
      <c r="Z1769">
        <f t="shared" si="275"/>
        <v>13982.474999999999</v>
      </c>
      <c r="AA1769" s="5" t="str">
        <f t="shared" si="277"/>
        <v/>
      </c>
      <c r="AB1769" s="24" t="str">
        <f>IFERROR(AA1769/MAX($J$3:AA1769)-1,"")</f>
        <v/>
      </c>
      <c r="AJ1769" s="6"/>
      <c r="AL1769" s="6"/>
      <c r="AN1769" s="7"/>
      <c r="AP1769" s="7"/>
      <c r="AU1769" s="6"/>
      <c r="AV1769" s="7"/>
      <c r="AW1769" s="6"/>
      <c r="AY1769" s="7"/>
      <c r="BA1769" s="7"/>
      <c r="BG1769" s="7"/>
      <c r="BH1769" s="7"/>
    </row>
    <row r="1770" spans="1:60" x14ac:dyDescent="0.45">
      <c r="A1770" t="s">
        <v>555</v>
      </c>
      <c r="B1770" t="s">
        <v>30</v>
      </c>
      <c r="C1770" s="6">
        <v>44685.520833333336</v>
      </c>
      <c r="D1770" s="5">
        <v>119.3</v>
      </c>
      <c r="E1770" s="6">
        <v>44686.385416666664</v>
      </c>
      <c r="F1770">
        <v>108.2</v>
      </c>
      <c r="G1770" s="7">
        <v>-9.2999999999999999E-2</v>
      </c>
      <c r="H1770">
        <v>-7261.79</v>
      </c>
      <c r="I1770" s="7">
        <v>-0.11210000000000001</v>
      </c>
      <c r="J1770">
        <v>542.93740000000003</v>
      </c>
      <c r="K1770">
        <v>64772.43</v>
      </c>
      <c r="L1770">
        <v>2947223.76</v>
      </c>
      <c r="M1770">
        <v>182</v>
      </c>
      <c r="N1770">
        <v>-39.9</v>
      </c>
      <c r="O1770" s="7">
        <v>-0.5302</v>
      </c>
      <c r="P1770" s="7">
        <v>1.3625</v>
      </c>
      <c r="Q1770" t="s">
        <v>535</v>
      </c>
      <c r="S1770" s="2">
        <f t="shared" si="276"/>
        <v>44685</v>
      </c>
      <c r="T1770" t="s">
        <v>555</v>
      </c>
      <c r="U1770" s="5">
        <v>119.3</v>
      </c>
      <c r="V1770">
        <v>108.2</v>
      </c>
      <c r="W1770">
        <f t="shared" si="278"/>
        <v>13264542.250076745</v>
      </c>
      <c r="X1770">
        <f t="shared" si="273"/>
        <v>33161.355625191864</v>
      </c>
      <c r="Y1770">
        <f t="shared" si="274"/>
        <v>275</v>
      </c>
      <c r="Z1770">
        <f t="shared" si="275"/>
        <v>-3678.125</v>
      </c>
      <c r="AA1770" s="5" t="str">
        <f t="shared" si="277"/>
        <v/>
      </c>
      <c r="AB1770" s="24" t="str">
        <f>IFERROR(AA1770/MAX($J$3:AA1770)-1,"")</f>
        <v/>
      </c>
      <c r="AJ1770" s="6"/>
      <c r="AL1770" s="6"/>
      <c r="AN1770" s="7"/>
      <c r="AP1770" s="7"/>
      <c r="AU1770" s="6"/>
      <c r="AW1770" s="6"/>
      <c r="AY1770" s="7"/>
      <c r="BA1770" s="7"/>
      <c r="BG1770" s="7"/>
      <c r="BH1770" s="7"/>
    </row>
    <row r="1771" spans="1:60" x14ac:dyDescent="0.45">
      <c r="A1771" t="s">
        <v>662</v>
      </c>
      <c r="B1771" t="s">
        <v>30</v>
      </c>
      <c r="C1771" s="6">
        <v>44685.522222222222</v>
      </c>
      <c r="D1771" s="5">
        <v>102.6</v>
      </c>
      <c r="E1771" s="6">
        <v>44686.385416666664</v>
      </c>
      <c r="F1771">
        <v>75</v>
      </c>
      <c r="G1771" s="7">
        <v>-0.26900000000000002</v>
      </c>
      <c r="H1771">
        <v>-18550.75</v>
      </c>
      <c r="I1771" s="7">
        <v>-0.2863</v>
      </c>
      <c r="J1771">
        <v>631.49329999999998</v>
      </c>
      <c r="K1771">
        <v>64791.21</v>
      </c>
      <c r="L1771">
        <v>2928673.01</v>
      </c>
      <c r="M1771">
        <v>180</v>
      </c>
      <c r="N1771">
        <v>-103.06</v>
      </c>
      <c r="O1771" s="7">
        <v>-0.59599999999999997</v>
      </c>
      <c r="P1771" s="7">
        <v>1.3197000000000001</v>
      </c>
      <c r="Q1771" t="s">
        <v>535</v>
      </c>
      <c r="S1771" s="2">
        <f t="shared" si="276"/>
        <v>44685</v>
      </c>
      <c r="T1771" t="s">
        <v>662</v>
      </c>
      <c r="U1771" s="5">
        <v>102.6</v>
      </c>
      <c r="V1771">
        <v>75</v>
      </c>
      <c r="W1771">
        <f t="shared" si="278"/>
        <v>13264542.250076745</v>
      </c>
      <c r="X1771">
        <f t="shared" si="273"/>
        <v>33161.355625191864</v>
      </c>
      <c r="Y1771">
        <f t="shared" si="274"/>
        <v>325</v>
      </c>
      <c r="Z1771">
        <f t="shared" si="275"/>
        <v>-9547.1999999999971</v>
      </c>
      <c r="AA1771" s="5">
        <f t="shared" si="277"/>
        <v>13298973.425076745</v>
      </c>
      <c r="AB1771" s="24">
        <f>IFERROR(AA1771/MAX($J$3:AA1771)-1,"")</f>
        <v>-1.8640710307160413E-2</v>
      </c>
      <c r="AJ1771" s="6"/>
      <c r="AL1771" s="6"/>
      <c r="AN1771" s="7"/>
      <c r="AP1771" s="7"/>
      <c r="AU1771" s="6"/>
      <c r="AW1771" s="6"/>
      <c r="AY1771" s="7"/>
      <c r="BA1771" s="7"/>
      <c r="BG1771" s="7"/>
      <c r="BH1771" s="7"/>
    </row>
    <row r="1772" spans="1:60" x14ac:dyDescent="0.45">
      <c r="A1772" t="s">
        <v>560</v>
      </c>
      <c r="B1772" t="s">
        <v>30</v>
      </c>
      <c r="C1772" s="6">
        <v>44686.420138888891</v>
      </c>
      <c r="D1772" s="5">
        <v>45.65</v>
      </c>
      <c r="E1772" s="6">
        <v>44686.638194444444</v>
      </c>
      <c r="F1772">
        <v>0.15</v>
      </c>
      <c r="G1772" s="7">
        <v>-0.99670000000000003</v>
      </c>
      <c r="H1772">
        <v>-68063.59</v>
      </c>
      <c r="I1772" s="7">
        <v>-1.0066999999999999</v>
      </c>
      <c r="J1772">
        <v>1480.9949999999999</v>
      </c>
      <c r="K1772">
        <v>67607.45</v>
      </c>
      <c r="L1772">
        <v>3453425.9</v>
      </c>
      <c r="M1772">
        <v>315</v>
      </c>
      <c r="N1772">
        <v>-216.07</v>
      </c>
      <c r="O1772" s="7">
        <v>-0.99780000000000002</v>
      </c>
      <c r="P1772" s="7">
        <v>0.74150000000000005</v>
      </c>
      <c r="Q1772" t="s">
        <v>535</v>
      </c>
      <c r="S1772" s="2">
        <f t="shared" si="276"/>
        <v>44686</v>
      </c>
      <c r="T1772" t="s">
        <v>560</v>
      </c>
      <c r="U1772" s="5">
        <v>45.65</v>
      </c>
      <c r="V1772">
        <v>0.15</v>
      </c>
      <c r="W1772">
        <f t="shared" si="278"/>
        <v>13298973.425076745</v>
      </c>
      <c r="X1772">
        <f t="shared" si="273"/>
        <v>33247.433562691862</v>
      </c>
      <c r="Y1772">
        <f t="shared" si="274"/>
        <v>725</v>
      </c>
      <c r="Z1772">
        <f t="shared" si="275"/>
        <v>-33319.549999999996</v>
      </c>
      <c r="AA1772" s="5" t="str">
        <f t="shared" si="277"/>
        <v/>
      </c>
      <c r="AB1772" s="24" t="str">
        <f>IFERROR(AA1772/MAX($J$3:AA1772)-1,"")</f>
        <v/>
      </c>
      <c r="AJ1772" s="6"/>
      <c r="AL1772" s="6"/>
      <c r="AN1772" s="7"/>
      <c r="AP1772" s="7"/>
      <c r="AU1772" s="6"/>
      <c r="AV1772" s="7"/>
      <c r="AW1772" s="6"/>
      <c r="AY1772" s="7"/>
      <c r="BA1772" s="7"/>
      <c r="BG1772" s="7"/>
      <c r="BH1772" s="7"/>
    </row>
    <row r="1773" spans="1:60" x14ac:dyDescent="0.45">
      <c r="A1773" t="s">
        <v>561</v>
      </c>
      <c r="B1773" t="s">
        <v>30</v>
      </c>
      <c r="C1773" s="6">
        <v>44686.427083333336</v>
      </c>
      <c r="D1773" s="5">
        <v>45.85</v>
      </c>
      <c r="E1773" s="6">
        <v>44686.638194444444</v>
      </c>
      <c r="F1773">
        <v>0.1</v>
      </c>
      <c r="G1773" s="7">
        <v>-0.99780000000000002</v>
      </c>
      <c r="H1773">
        <v>-68297.34</v>
      </c>
      <c r="I1773" s="7">
        <v>-1.0078</v>
      </c>
      <c r="J1773">
        <v>1477.9939999999999</v>
      </c>
      <c r="K1773">
        <v>67766</v>
      </c>
      <c r="L1773">
        <v>3385128.56</v>
      </c>
      <c r="M1773">
        <v>305</v>
      </c>
      <c r="N1773">
        <v>-223.93</v>
      </c>
      <c r="O1773" s="7">
        <v>-0.99780000000000002</v>
      </c>
      <c r="P1773" s="7">
        <v>9.0499999999999997E-2</v>
      </c>
      <c r="Q1773" t="s">
        <v>535</v>
      </c>
      <c r="S1773" s="2">
        <f t="shared" si="276"/>
        <v>44686</v>
      </c>
      <c r="T1773" t="s">
        <v>561</v>
      </c>
      <c r="U1773" s="5">
        <v>45.85</v>
      </c>
      <c r="V1773">
        <v>0.1</v>
      </c>
      <c r="W1773">
        <f t="shared" si="278"/>
        <v>13298973.425076745</v>
      </c>
      <c r="X1773">
        <f t="shared" si="273"/>
        <v>33247.433562691862</v>
      </c>
      <c r="Y1773">
        <f t="shared" si="274"/>
        <v>725</v>
      </c>
      <c r="Z1773">
        <f t="shared" si="275"/>
        <v>-33501.887500000004</v>
      </c>
      <c r="AA1773" s="5">
        <f t="shared" si="277"/>
        <v>13232151.987576745</v>
      </c>
      <c r="AB1773" s="24">
        <f>IFERROR(AA1773/MAX($J$3:AA1773)-1,"")</f>
        <v>-2.3571605072135515E-2</v>
      </c>
      <c r="AJ1773" s="6"/>
      <c r="AL1773" s="6"/>
      <c r="AN1773" s="7"/>
      <c r="AP1773" s="7"/>
      <c r="AU1773" s="6"/>
      <c r="AV1773" s="7"/>
      <c r="AW1773" s="6"/>
      <c r="AY1773" s="7"/>
      <c r="BA1773" s="7"/>
      <c r="BG1773" s="7"/>
      <c r="BH1773" s="7"/>
    </row>
    <row r="1774" spans="1:60" x14ac:dyDescent="0.45">
      <c r="A1774" t="s">
        <v>562</v>
      </c>
      <c r="B1774" t="s">
        <v>30</v>
      </c>
      <c r="C1774" s="6">
        <v>44687.428472222222</v>
      </c>
      <c r="D1774" s="5">
        <v>200.85</v>
      </c>
      <c r="E1774" s="6">
        <v>44690.385416666664</v>
      </c>
      <c r="F1774">
        <v>243.65</v>
      </c>
      <c r="G1774" s="7">
        <v>0.21310000000000001</v>
      </c>
      <c r="H1774">
        <v>12780.35</v>
      </c>
      <c r="I1774" s="7">
        <v>0.191</v>
      </c>
      <c r="J1774">
        <v>333.21210000000002</v>
      </c>
      <c r="K1774">
        <v>66925.649999999994</v>
      </c>
      <c r="L1774">
        <v>3397908.91</v>
      </c>
      <c r="M1774">
        <v>315</v>
      </c>
      <c r="N1774">
        <v>40.57</v>
      </c>
      <c r="O1774" s="7">
        <v>-0.2928</v>
      </c>
      <c r="P1774" s="7">
        <v>0.21310000000000001</v>
      </c>
      <c r="Q1774" t="s">
        <v>535</v>
      </c>
      <c r="S1774" s="2">
        <f t="shared" si="276"/>
        <v>44687</v>
      </c>
      <c r="T1774" t="s">
        <v>562</v>
      </c>
      <c r="U1774" s="5">
        <v>200.85</v>
      </c>
      <c r="V1774">
        <v>243.65</v>
      </c>
      <c r="W1774">
        <f t="shared" si="278"/>
        <v>13232151.987576745</v>
      </c>
      <c r="X1774">
        <f t="shared" si="273"/>
        <v>33080.379968941867</v>
      </c>
      <c r="Y1774">
        <f t="shared" si="274"/>
        <v>175</v>
      </c>
      <c r="Z1774">
        <f t="shared" si="275"/>
        <v>6712.1250000000036</v>
      </c>
      <c r="AA1774" s="5">
        <f t="shared" si="277"/>
        <v>13238864.112576745</v>
      </c>
      <c r="AB1774" s="24">
        <f>IFERROR(AA1774/MAX($J$3:AA1774)-1,"")</f>
        <v>-2.3076303215985527E-2</v>
      </c>
      <c r="AJ1774" s="6"/>
      <c r="AL1774" s="6"/>
      <c r="AN1774" s="7"/>
      <c r="AP1774" s="7"/>
      <c r="AU1774" s="6"/>
      <c r="AV1774" s="7"/>
      <c r="AW1774" s="6"/>
      <c r="AY1774" s="7"/>
      <c r="BA1774" s="7"/>
      <c r="BG1774" s="7"/>
      <c r="BH1774" s="7"/>
    </row>
    <row r="1775" spans="1:60" x14ac:dyDescent="0.45">
      <c r="A1775" t="s">
        <v>602</v>
      </c>
      <c r="B1775" t="s">
        <v>30</v>
      </c>
      <c r="C1775" s="6">
        <v>44690.52847222222</v>
      </c>
      <c r="D1775" s="5">
        <v>173.65</v>
      </c>
      <c r="E1775" s="6">
        <v>44691.385416666664</v>
      </c>
      <c r="F1775">
        <v>125.35</v>
      </c>
      <c r="G1775" s="7">
        <v>-0.27810000000000001</v>
      </c>
      <c r="H1775">
        <v>-19093.34</v>
      </c>
      <c r="I1775" s="7">
        <v>-0.2954</v>
      </c>
      <c r="J1775">
        <v>372.26240000000001</v>
      </c>
      <c r="K1775">
        <v>64643.37</v>
      </c>
      <c r="L1775">
        <v>2909579.67</v>
      </c>
      <c r="M1775">
        <v>171</v>
      </c>
      <c r="N1775">
        <v>-111.66</v>
      </c>
      <c r="O1775" s="7">
        <v>-0.4451</v>
      </c>
      <c r="P1775" s="7">
        <v>0.1229</v>
      </c>
      <c r="Q1775" t="s">
        <v>535</v>
      </c>
      <c r="S1775" s="2">
        <f t="shared" si="276"/>
        <v>44690</v>
      </c>
      <c r="T1775" t="s">
        <v>602</v>
      </c>
      <c r="U1775" s="5">
        <v>173.65</v>
      </c>
      <c r="V1775">
        <v>125.35</v>
      </c>
      <c r="W1775">
        <f t="shared" si="278"/>
        <v>13238864.112576745</v>
      </c>
      <c r="X1775">
        <f t="shared" si="273"/>
        <v>33097.160281441866</v>
      </c>
      <c r="Y1775">
        <f t="shared" si="274"/>
        <v>200</v>
      </c>
      <c r="Z1775">
        <f t="shared" si="275"/>
        <v>-10258.000000000004</v>
      </c>
      <c r="AA1775" s="5" t="str">
        <f t="shared" si="277"/>
        <v/>
      </c>
      <c r="AB1775" s="24" t="str">
        <f>IFERROR(AA1775/MAX($J$3:AA1775)-1,"")</f>
        <v/>
      </c>
      <c r="AJ1775" s="6"/>
      <c r="AL1775" s="6"/>
      <c r="AN1775" s="7"/>
      <c r="AP1775" s="7"/>
      <c r="AU1775" s="6"/>
      <c r="AW1775" s="6"/>
      <c r="AY1775" s="7"/>
      <c r="BA1775" s="7"/>
      <c r="BG1775" s="7"/>
      <c r="BH1775" s="7"/>
    </row>
    <row r="1776" spans="1:60" x14ac:dyDescent="0.45">
      <c r="A1776" t="s">
        <v>563</v>
      </c>
      <c r="B1776" t="s">
        <v>30</v>
      </c>
      <c r="C1776" s="6">
        <v>44690.529166666667</v>
      </c>
      <c r="D1776" s="5">
        <v>152.9</v>
      </c>
      <c r="E1776" s="6">
        <v>44691.385416666664</v>
      </c>
      <c r="F1776">
        <v>101.75</v>
      </c>
      <c r="G1776" s="7">
        <v>-0.33450000000000002</v>
      </c>
      <c r="H1776">
        <v>-23525.86</v>
      </c>
      <c r="I1776" s="7">
        <v>-0.35120000000000001</v>
      </c>
      <c r="J1776">
        <v>438.12650000000002</v>
      </c>
      <c r="K1776">
        <v>66989.55</v>
      </c>
      <c r="L1776">
        <v>3374383.04</v>
      </c>
      <c r="M1776">
        <v>170</v>
      </c>
      <c r="N1776">
        <v>-138.38999999999999</v>
      </c>
      <c r="O1776" s="7">
        <v>-0.52259999999999995</v>
      </c>
      <c r="P1776" s="7">
        <v>9.0899999999999995E-2</v>
      </c>
      <c r="Q1776" t="s">
        <v>535</v>
      </c>
      <c r="S1776" s="2">
        <f t="shared" si="276"/>
        <v>44690</v>
      </c>
      <c r="T1776" t="s">
        <v>563</v>
      </c>
      <c r="U1776" s="5">
        <v>152.9</v>
      </c>
      <c r="V1776">
        <v>101.75</v>
      </c>
      <c r="W1776">
        <f t="shared" si="278"/>
        <v>13238864.112576745</v>
      </c>
      <c r="X1776">
        <f t="shared" si="273"/>
        <v>33097.160281441866</v>
      </c>
      <c r="Y1776">
        <f t="shared" si="274"/>
        <v>225</v>
      </c>
      <c r="Z1776">
        <f t="shared" si="275"/>
        <v>-12081.7125</v>
      </c>
      <c r="AA1776" s="5" t="str">
        <f t="shared" si="277"/>
        <v/>
      </c>
      <c r="AB1776" s="24" t="str">
        <f>IFERROR(AA1776/MAX($J$3:AA1776)-1,"")</f>
        <v/>
      </c>
      <c r="AJ1776" s="6"/>
      <c r="AL1776" s="6"/>
      <c r="AN1776" s="7"/>
      <c r="AP1776" s="7"/>
      <c r="AU1776" s="6"/>
      <c r="AV1776" s="7"/>
      <c r="AW1776" s="6"/>
      <c r="AY1776" s="7"/>
      <c r="BA1776" s="7"/>
      <c r="BG1776" s="7"/>
      <c r="BH1776" s="7"/>
    </row>
    <row r="1777" spans="1:60" x14ac:dyDescent="0.45">
      <c r="A1777" t="s">
        <v>563</v>
      </c>
      <c r="B1777" t="s">
        <v>30</v>
      </c>
      <c r="C1777" s="6">
        <v>44690.529166666667</v>
      </c>
      <c r="D1777" s="5">
        <v>152.9</v>
      </c>
      <c r="E1777" s="6">
        <v>44691.385416666664</v>
      </c>
      <c r="F1777">
        <v>101.75</v>
      </c>
      <c r="G1777" s="7">
        <v>-0.33450000000000002</v>
      </c>
      <c r="H1777">
        <v>-22699.64</v>
      </c>
      <c r="I1777" s="7">
        <v>-0.35120000000000001</v>
      </c>
      <c r="J1777">
        <v>422.73970000000003</v>
      </c>
      <c r="K1777">
        <v>64636.9</v>
      </c>
      <c r="L1777">
        <v>2886880.03</v>
      </c>
      <c r="M1777">
        <v>170</v>
      </c>
      <c r="N1777">
        <v>-133.53</v>
      </c>
      <c r="O1777" s="7">
        <v>-0.52259999999999995</v>
      </c>
      <c r="P1777" s="7">
        <v>9.0899999999999995E-2</v>
      </c>
      <c r="Q1777" t="s">
        <v>535</v>
      </c>
      <c r="S1777" s="2">
        <f t="shared" si="276"/>
        <v>44690</v>
      </c>
      <c r="T1777" t="s">
        <v>563</v>
      </c>
      <c r="U1777" s="5">
        <v>152.9</v>
      </c>
      <c r="V1777">
        <v>101.75</v>
      </c>
      <c r="W1777">
        <f t="shared" si="278"/>
        <v>13238864.112576745</v>
      </c>
      <c r="X1777">
        <f t="shared" si="273"/>
        <v>33097.160281441866</v>
      </c>
      <c r="Y1777">
        <f t="shared" si="274"/>
        <v>225</v>
      </c>
      <c r="Z1777">
        <f t="shared" si="275"/>
        <v>-12081.7125</v>
      </c>
      <c r="AA1777" s="5">
        <f t="shared" si="277"/>
        <v>13204442.687576745</v>
      </c>
      <c r="AB1777" s="24">
        <f>IFERROR(AA1777/MAX($J$3:AA1777)-1,"")</f>
        <v>-2.561633274371744E-2</v>
      </c>
      <c r="AJ1777" s="6"/>
      <c r="AL1777" s="6"/>
      <c r="AN1777" s="7"/>
      <c r="AP1777" s="7"/>
      <c r="AU1777" s="6"/>
      <c r="AW1777" s="6"/>
      <c r="AY1777" s="7"/>
      <c r="BA1777" s="7"/>
      <c r="BG1777" s="7"/>
      <c r="BH1777" s="7"/>
    </row>
    <row r="1778" spans="1:60" x14ac:dyDescent="0.45">
      <c r="A1778" t="s">
        <v>563</v>
      </c>
      <c r="B1778" t="s">
        <v>30</v>
      </c>
      <c r="C1778" s="6">
        <v>44691.505555555559</v>
      </c>
      <c r="D1778" s="5">
        <v>122.75</v>
      </c>
      <c r="E1778" s="6">
        <v>44692.385416666664</v>
      </c>
      <c r="F1778">
        <v>57.6</v>
      </c>
      <c r="G1778" s="7">
        <v>-0.53080000000000005</v>
      </c>
      <c r="H1778">
        <v>-36475.019999999997</v>
      </c>
      <c r="I1778" s="7">
        <v>-0.5454</v>
      </c>
      <c r="J1778">
        <v>544.78139999999996</v>
      </c>
      <c r="K1778">
        <v>66871.91</v>
      </c>
      <c r="L1778">
        <v>3337908.02</v>
      </c>
      <c r="M1778">
        <v>204</v>
      </c>
      <c r="N1778">
        <v>-178.8</v>
      </c>
      <c r="O1778" s="7">
        <v>-0.61629999999999996</v>
      </c>
      <c r="P1778" s="7">
        <v>9.3700000000000006E-2</v>
      </c>
      <c r="Q1778" t="s">
        <v>535</v>
      </c>
      <c r="S1778" s="2">
        <f t="shared" si="276"/>
        <v>44691</v>
      </c>
      <c r="T1778" t="s">
        <v>563</v>
      </c>
      <c r="U1778" s="5">
        <v>122.75</v>
      </c>
      <c r="V1778">
        <v>57.6</v>
      </c>
      <c r="W1778">
        <f t="shared" si="278"/>
        <v>13204442.687576745</v>
      </c>
      <c r="X1778">
        <f t="shared" si="273"/>
        <v>33011.106718941861</v>
      </c>
      <c r="Y1778">
        <f t="shared" si="274"/>
        <v>275</v>
      </c>
      <c r="Z1778">
        <f t="shared" si="275"/>
        <v>-18412.212500000001</v>
      </c>
      <c r="AA1778" s="5">
        <f t="shared" si="277"/>
        <v>13186030.475076744</v>
      </c>
      <c r="AB1778" s="24">
        <f>IFERROR(AA1778/MAX($J$3:AA1778)-1,"")</f>
        <v>-2.6975008725925398E-2</v>
      </c>
      <c r="AJ1778" s="6"/>
      <c r="AL1778" s="6"/>
      <c r="AN1778" s="7"/>
      <c r="AP1778" s="7"/>
      <c r="AU1778" s="6"/>
      <c r="AV1778" s="7"/>
      <c r="AW1778" s="6"/>
      <c r="AY1778" s="7"/>
      <c r="BA1778" s="7"/>
      <c r="BG1778" s="7"/>
      <c r="BH1778" s="7"/>
    </row>
    <row r="1779" spans="1:60" x14ac:dyDescent="0.45">
      <c r="A1779" t="s">
        <v>586</v>
      </c>
      <c r="B1779" t="s">
        <v>30</v>
      </c>
      <c r="C1779" s="6">
        <v>44692.416666666664</v>
      </c>
      <c r="D1779" s="5">
        <v>118.6</v>
      </c>
      <c r="E1779" s="6">
        <v>44693.385416666664</v>
      </c>
      <c r="F1779">
        <v>211.45</v>
      </c>
      <c r="G1779" s="7">
        <v>0.78290000000000004</v>
      </c>
      <c r="H1779">
        <v>50354.26</v>
      </c>
      <c r="I1779" s="7">
        <v>0.75509999999999999</v>
      </c>
      <c r="J1779">
        <v>562.30640000000005</v>
      </c>
      <c r="K1779">
        <v>66689.539999999994</v>
      </c>
      <c r="L1779">
        <v>3388262.28</v>
      </c>
      <c r="M1779">
        <v>332</v>
      </c>
      <c r="N1779">
        <v>151.66999999999999</v>
      </c>
      <c r="O1779" s="7">
        <v>-0.36259999999999998</v>
      </c>
      <c r="P1779" s="7">
        <v>1.0034000000000001</v>
      </c>
      <c r="Q1779" t="s">
        <v>535</v>
      </c>
      <c r="S1779" s="2">
        <f t="shared" si="276"/>
        <v>44692</v>
      </c>
      <c r="T1779" t="s">
        <v>586</v>
      </c>
      <c r="U1779" s="5">
        <v>118.6</v>
      </c>
      <c r="V1779">
        <v>211.45</v>
      </c>
      <c r="W1779">
        <f t="shared" si="278"/>
        <v>13186030.475076744</v>
      </c>
      <c r="X1779">
        <f t="shared" si="273"/>
        <v>32965.076187691862</v>
      </c>
      <c r="Y1779">
        <f t="shared" si="274"/>
        <v>275</v>
      </c>
      <c r="Z1779">
        <f t="shared" si="275"/>
        <v>24626.112499999999</v>
      </c>
      <c r="AA1779" s="5" t="str">
        <f t="shared" si="277"/>
        <v/>
      </c>
      <c r="AB1779" s="24" t="str">
        <f>IFERROR(AA1779/MAX($J$3:AA1779)-1,"")</f>
        <v/>
      </c>
      <c r="AJ1779" s="6"/>
      <c r="AL1779" s="6"/>
      <c r="AN1779" s="7"/>
      <c r="AP1779" s="7"/>
      <c r="AU1779" s="6"/>
      <c r="AV1779" s="7"/>
      <c r="AW1779" s="6"/>
      <c r="AY1779" s="7"/>
      <c r="BA1779" s="7"/>
      <c r="BG1779" s="7"/>
      <c r="BH1779" s="7"/>
    </row>
    <row r="1780" spans="1:60" x14ac:dyDescent="0.45">
      <c r="A1780" t="s">
        <v>565</v>
      </c>
      <c r="B1780" t="s">
        <v>30</v>
      </c>
      <c r="C1780" s="6">
        <v>44692.422222222223</v>
      </c>
      <c r="D1780" s="5">
        <v>105.5</v>
      </c>
      <c r="E1780" s="6">
        <v>44693.385416666664</v>
      </c>
      <c r="F1780">
        <v>166.7</v>
      </c>
      <c r="G1780" s="7">
        <v>0.58009999999999995</v>
      </c>
      <c r="H1780">
        <v>36973.94</v>
      </c>
      <c r="I1780" s="7">
        <v>0.55430000000000001</v>
      </c>
      <c r="J1780">
        <v>632.27089999999998</v>
      </c>
      <c r="K1780">
        <v>66704.59</v>
      </c>
      <c r="L1780">
        <v>3425236.22</v>
      </c>
      <c r="M1780">
        <v>324</v>
      </c>
      <c r="N1780">
        <v>114.12</v>
      </c>
      <c r="O1780" s="7">
        <v>-0.46260000000000001</v>
      </c>
      <c r="P1780" s="7">
        <v>0.88770000000000004</v>
      </c>
      <c r="Q1780" t="s">
        <v>535</v>
      </c>
      <c r="S1780" s="2">
        <f t="shared" si="276"/>
        <v>44692</v>
      </c>
      <c r="T1780" t="s">
        <v>565</v>
      </c>
      <c r="U1780" s="5">
        <v>105.5</v>
      </c>
      <c r="V1780">
        <v>166.7</v>
      </c>
      <c r="W1780">
        <f t="shared" si="278"/>
        <v>13186030.475076744</v>
      </c>
      <c r="X1780">
        <f t="shared" si="273"/>
        <v>32965.076187691862</v>
      </c>
      <c r="Y1780">
        <f t="shared" si="274"/>
        <v>300</v>
      </c>
      <c r="Z1780">
        <f t="shared" si="275"/>
        <v>17543.399999999994</v>
      </c>
      <c r="AA1780" s="5" t="str">
        <f t="shared" si="277"/>
        <v/>
      </c>
      <c r="AB1780" s="24" t="str">
        <f>IFERROR(AA1780/MAX($J$3:AA1780)-1,"")</f>
        <v/>
      </c>
      <c r="AJ1780" s="6"/>
      <c r="AL1780" s="6"/>
      <c r="AN1780" s="7"/>
      <c r="AP1780" s="7"/>
      <c r="AU1780" s="6"/>
      <c r="AV1780" s="7"/>
      <c r="AW1780" s="6"/>
      <c r="AY1780" s="7"/>
      <c r="BA1780" s="7"/>
      <c r="BG1780" s="7"/>
      <c r="BH1780" s="7"/>
    </row>
    <row r="1781" spans="1:60" x14ac:dyDescent="0.45">
      <c r="A1781" t="s">
        <v>565</v>
      </c>
      <c r="B1781" t="s">
        <v>30</v>
      </c>
      <c r="C1781" s="6">
        <v>44692.520833333336</v>
      </c>
      <c r="D1781" s="5">
        <v>117.75</v>
      </c>
      <c r="E1781" s="6">
        <v>44693.385416666664</v>
      </c>
      <c r="F1781">
        <v>166.7</v>
      </c>
      <c r="G1781" s="7">
        <v>0.41570000000000001</v>
      </c>
      <c r="H1781">
        <v>25229.55</v>
      </c>
      <c r="I1781" s="7">
        <v>0.3916</v>
      </c>
      <c r="J1781">
        <v>547.21360000000004</v>
      </c>
      <c r="K1781">
        <v>64434.400000000001</v>
      </c>
      <c r="L1781">
        <v>2912109.58</v>
      </c>
      <c r="M1781">
        <v>182</v>
      </c>
      <c r="N1781">
        <v>138.62</v>
      </c>
      <c r="O1781" s="7">
        <v>-0.51849999999999996</v>
      </c>
      <c r="P1781" s="7">
        <v>0.69130000000000003</v>
      </c>
      <c r="Q1781" t="s">
        <v>535</v>
      </c>
      <c r="S1781" s="2">
        <f t="shared" si="276"/>
        <v>44692</v>
      </c>
      <c r="T1781" t="s">
        <v>565</v>
      </c>
      <c r="U1781" s="5">
        <v>117.75</v>
      </c>
      <c r="V1781">
        <v>166.7</v>
      </c>
      <c r="W1781">
        <f t="shared" si="278"/>
        <v>13186030.475076744</v>
      </c>
      <c r="X1781">
        <f t="shared" si="273"/>
        <v>32965.076187691862</v>
      </c>
      <c r="Y1781">
        <f t="shared" si="274"/>
        <v>275</v>
      </c>
      <c r="Z1781">
        <f t="shared" si="275"/>
        <v>12679.012499999997</v>
      </c>
      <c r="AA1781" s="5" t="str">
        <f t="shared" si="277"/>
        <v/>
      </c>
      <c r="AB1781" s="24" t="str">
        <f>IFERROR(AA1781/MAX($J$3:AA1781)-1,"")</f>
        <v/>
      </c>
      <c r="AJ1781" s="6"/>
      <c r="AL1781" s="6"/>
      <c r="AN1781" s="7"/>
      <c r="AP1781" s="7"/>
      <c r="AU1781" s="6"/>
      <c r="AW1781" s="6"/>
      <c r="AY1781" s="7"/>
      <c r="BA1781" s="7"/>
      <c r="BG1781" s="7"/>
      <c r="BH1781" s="7"/>
    </row>
    <row r="1782" spans="1:60" x14ac:dyDescent="0.45">
      <c r="A1782" t="s">
        <v>564</v>
      </c>
      <c r="B1782" t="s">
        <v>30</v>
      </c>
      <c r="C1782" s="6">
        <v>44692.521527777775</v>
      </c>
      <c r="D1782" s="5">
        <v>106.05</v>
      </c>
      <c r="E1782" s="6">
        <v>44693.385416666664</v>
      </c>
      <c r="F1782">
        <v>126.95</v>
      </c>
      <c r="G1782" s="7">
        <v>0.1971</v>
      </c>
      <c r="H1782">
        <v>11281.73</v>
      </c>
      <c r="I1782" s="7">
        <v>0.17510000000000001</v>
      </c>
      <c r="J1782">
        <v>607.52440000000001</v>
      </c>
      <c r="K1782">
        <v>64427.96</v>
      </c>
      <c r="L1782">
        <v>2923391.31</v>
      </c>
      <c r="M1782">
        <v>181</v>
      </c>
      <c r="N1782">
        <v>62.33</v>
      </c>
      <c r="O1782" s="7">
        <v>-0.60680000000000001</v>
      </c>
      <c r="P1782" s="7">
        <v>0.55400000000000005</v>
      </c>
      <c r="Q1782" t="s">
        <v>535</v>
      </c>
      <c r="S1782" s="2">
        <f t="shared" si="276"/>
        <v>44692</v>
      </c>
      <c r="T1782" t="s">
        <v>564</v>
      </c>
      <c r="U1782" s="5">
        <v>106.05</v>
      </c>
      <c r="V1782">
        <v>126.95</v>
      </c>
      <c r="W1782">
        <f t="shared" si="278"/>
        <v>13186030.475076744</v>
      </c>
      <c r="X1782">
        <f t="shared" si="273"/>
        <v>32965.076187691862</v>
      </c>
      <c r="Y1782">
        <f t="shared" si="274"/>
        <v>300</v>
      </c>
      <c r="Z1782">
        <f t="shared" si="275"/>
        <v>5570.9999999999982</v>
      </c>
      <c r="AA1782" s="5">
        <f t="shared" si="277"/>
        <v>13246450.000076745</v>
      </c>
      <c r="AB1782" s="24">
        <f>IFERROR(AA1782/MAX($J$3:AA1782)-1,"")</f>
        <v>-2.2516524582647524E-2</v>
      </c>
      <c r="AJ1782" s="6"/>
      <c r="AL1782" s="6"/>
      <c r="AN1782" s="7"/>
      <c r="AP1782" s="7"/>
      <c r="AU1782" s="6"/>
      <c r="AW1782" s="6"/>
      <c r="AY1782" s="7"/>
      <c r="BA1782" s="7"/>
      <c r="BG1782" s="7"/>
      <c r="BH1782" s="7"/>
    </row>
    <row r="1783" spans="1:60" x14ac:dyDescent="0.45">
      <c r="A1783" t="s">
        <v>566</v>
      </c>
      <c r="B1783" t="s">
        <v>30</v>
      </c>
      <c r="C1783" s="6">
        <v>44693.416666666664</v>
      </c>
      <c r="D1783" s="5">
        <v>76.2</v>
      </c>
      <c r="E1783" s="6">
        <v>44693.638194444444</v>
      </c>
      <c r="F1783">
        <v>92.2</v>
      </c>
      <c r="G1783" s="7">
        <v>0.21</v>
      </c>
      <c r="H1783">
        <v>12611.27</v>
      </c>
      <c r="I1783" s="7">
        <v>0.18790000000000001</v>
      </c>
      <c r="J1783">
        <v>880.92100000000005</v>
      </c>
      <c r="K1783">
        <v>67126.179999999993</v>
      </c>
      <c r="L1783">
        <v>3437847.49</v>
      </c>
      <c r="M1783">
        <v>320</v>
      </c>
      <c r="N1783">
        <v>39.409999999999997</v>
      </c>
      <c r="O1783" s="7">
        <v>-0.4022</v>
      </c>
      <c r="P1783" s="7">
        <v>1.1220000000000001</v>
      </c>
      <c r="Q1783" t="s">
        <v>535</v>
      </c>
      <c r="S1783" s="2">
        <f t="shared" si="276"/>
        <v>44693</v>
      </c>
      <c r="T1783" t="s">
        <v>566</v>
      </c>
      <c r="U1783" s="5">
        <v>76.2</v>
      </c>
      <c r="V1783">
        <v>92.2</v>
      </c>
      <c r="W1783">
        <f t="shared" si="278"/>
        <v>13246450.000076745</v>
      </c>
      <c r="X1783">
        <f t="shared" si="273"/>
        <v>33116.12500019186</v>
      </c>
      <c r="Y1783">
        <f t="shared" si="274"/>
        <v>425</v>
      </c>
      <c r="Z1783">
        <f t="shared" si="275"/>
        <v>6084.3000000000011</v>
      </c>
      <c r="AA1783" s="5" t="str">
        <f t="shared" si="277"/>
        <v/>
      </c>
      <c r="AB1783" s="24" t="str">
        <f>IFERROR(AA1783/MAX($J$3:AA1783)-1,"")</f>
        <v/>
      </c>
      <c r="AJ1783" s="6"/>
      <c r="AL1783" s="6"/>
      <c r="AN1783" s="7"/>
      <c r="AP1783" s="7"/>
      <c r="AU1783" s="6"/>
      <c r="AV1783" s="7"/>
      <c r="AW1783" s="6"/>
      <c r="AY1783" s="7"/>
      <c r="BA1783" s="7"/>
      <c r="BG1783" s="7"/>
      <c r="BH1783" s="7"/>
    </row>
    <row r="1784" spans="1:60" x14ac:dyDescent="0.45">
      <c r="A1784" t="s">
        <v>567</v>
      </c>
      <c r="B1784" t="s">
        <v>30</v>
      </c>
      <c r="C1784" s="6">
        <v>44693.425000000003</v>
      </c>
      <c r="D1784" s="5">
        <v>55.8</v>
      </c>
      <c r="E1784" s="6">
        <v>44693.638194444444</v>
      </c>
      <c r="F1784">
        <v>42.45</v>
      </c>
      <c r="G1784" s="7">
        <v>-0.2392</v>
      </c>
      <c r="H1784">
        <v>-17243.04</v>
      </c>
      <c r="I1784" s="7">
        <v>-0.25690000000000002</v>
      </c>
      <c r="J1784">
        <v>1203.0730000000001</v>
      </c>
      <c r="K1784">
        <v>67131.460000000006</v>
      </c>
      <c r="L1784">
        <v>3420604.45</v>
      </c>
      <c r="M1784">
        <v>308</v>
      </c>
      <c r="N1784">
        <v>-55.98</v>
      </c>
      <c r="O1784" s="7">
        <v>-0.57350000000000001</v>
      </c>
      <c r="P1784" s="7">
        <v>1.0125</v>
      </c>
      <c r="Q1784" t="s">
        <v>535</v>
      </c>
      <c r="S1784" s="2">
        <f t="shared" si="276"/>
        <v>44693</v>
      </c>
      <c r="T1784" t="s">
        <v>567</v>
      </c>
      <c r="U1784" s="5">
        <v>55.8</v>
      </c>
      <c r="V1784">
        <v>42.45</v>
      </c>
      <c r="W1784">
        <f t="shared" si="278"/>
        <v>13246450.000076745</v>
      </c>
      <c r="X1784">
        <f t="shared" si="273"/>
        <v>33116.12500019186</v>
      </c>
      <c r="Y1784">
        <f t="shared" si="274"/>
        <v>600</v>
      </c>
      <c r="Z1784">
        <f t="shared" si="275"/>
        <v>-8599.4999999999982</v>
      </c>
      <c r="AA1784" s="5" t="str">
        <f t="shared" si="277"/>
        <v/>
      </c>
      <c r="AB1784" s="24" t="str">
        <f>IFERROR(AA1784/MAX($J$3:AA1784)-1,"")</f>
        <v/>
      </c>
      <c r="AJ1784" s="6"/>
      <c r="AL1784" s="6"/>
      <c r="AN1784" s="7"/>
      <c r="AP1784" s="7"/>
      <c r="AU1784" s="6"/>
      <c r="AV1784" s="7"/>
      <c r="AW1784" s="6"/>
      <c r="AY1784" s="7"/>
      <c r="BA1784" s="7"/>
      <c r="BG1784" s="7"/>
      <c r="BH1784" s="7"/>
    </row>
    <row r="1785" spans="1:60" x14ac:dyDescent="0.45">
      <c r="A1785" t="s">
        <v>631</v>
      </c>
      <c r="B1785" t="s">
        <v>30</v>
      </c>
      <c r="C1785" s="6">
        <v>44693.520833333336</v>
      </c>
      <c r="D1785" s="5">
        <v>234.55</v>
      </c>
      <c r="E1785" s="6">
        <v>44694.385416666664</v>
      </c>
      <c r="F1785">
        <v>152.75</v>
      </c>
      <c r="G1785" s="7">
        <v>-0.3488</v>
      </c>
      <c r="H1785">
        <v>-23602.34</v>
      </c>
      <c r="I1785" s="7">
        <v>-0.36530000000000001</v>
      </c>
      <c r="J1785">
        <v>275.49329999999998</v>
      </c>
      <c r="K1785">
        <v>64616.959999999999</v>
      </c>
      <c r="L1785">
        <v>2899788.97</v>
      </c>
      <c r="M1785">
        <v>182</v>
      </c>
      <c r="N1785">
        <v>-129.68</v>
      </c>
      <c r="O1785" s="7">
        <v>-0.43469999999999998</v>
      </c>
      <c r="P1785" s="7">
        <v>0.16070000000000001</v>
      </c>
      <c r="Q1785" t="s">
        <v>535</v>
      </c>
      <c r="S1785" s="2">
        <f t="shared" si="276"/>
        <v>44693</v>
      </c>
      <c r="T1785" t="s">
        <v>631</v>
      </c>
      <c r="U1785" s="5">
        <v>234.55</v>
      </c>
      <c r="V1785">
        <v>152.75</v>
      </c>
      <c r="W1785">
        <f t="shared" si="278"/>
        <v>13246450.000076745</v>
      </c>
      <c r="X1785">
        <f t="shared" si="273"/>
        <v>33116.12500019186</v>
      </c>
      <c r="Y1785">
        <f t="shared" si="274"/>
        <v>150</v>
      </c>
      <c r="Z1785">
        <f t="shared" si="275"/>
        <v>-12850.950000000004</v>
      </c>
      <c r="AA1785" s="5" t="str">
        <f t="shared" si="277"/>
        <v/>
      </c>
      <c r="AB1785" s="24" t="str">
        <f>IFERROR(AA1785/MAX($J$3:AA1785)-1,"")</f>
        <v/>
      </c>
      <c r="AJ1785" s="6"/>
      <c r="AL1785" s="6"/>
      <c r="AN1785" s="7"/>
      <c r="AP1785" s="7"/>
      <c r="AU1785" s="6"/>
      <c r="AW1785" s="6"/>
      <c r="AY1785" s="7"/>
      <c r="BA1785" s="7"/>
      <c r="BG1785" s="7"/>
      <c r="BH1785" s="7"/>
    </row>
    <row r="1786" spans="1:60" x14ac:dyDescent="0.45">
      <c r="A1786" t="s">
        <v>632</v>
      </c>
      <c r="B1786" t="s">
        <v>30</v>
      </c>
      <c r="C1786" s="6">
        <v>44693.534722222219</v>
      </c>
      <c r="D1786" s="5">
        <v>207.9</v>
      </c>
      <c r="E1786" s="6">
        <v>44694.385416666664</v>
      </c>
      <c r="F1786">
        <v>136.35</v>
      </c>
      <c r="G1786" s="7">
        <v>-0.34420000000000001</v>
      </c>
      <c r="H1786">
        <v>-23302.07</v>
      </c>
      <c r="I1786" s="7">
        <v>-0.36070000000000002</v>
      </c>
      <c r="J1786">
        <v>310.7253</v>
      </c>
      <c r="K1786">
        <v>64599.79</v>
      </c>
      <c r="L1786">
        <v>2876486.9</v>
      </c>
      <c r="M1786">
        <v>162</v>
      </c>
      <c r="N1786">
        <v>-143.84</v>
      </c>
      <c r="O1786" s="7">
        <v>-0.34420000000000001</v>
      </c>
      <c r="P1786" s="7">
        <v>0.18709999999999999</v>
      </c>
      <c r="Q1786" t="s">
        <v>535</v>
      </c>
      <c r="S1786" s="2">
        <f t="shared" si="276"/>
        <v>44693</v>
      </c>
      <c r="T1786" t="s">
        <v>632</v>
      </c>
      <c r="U1786" s="5">
        <v>207.9</v>
      </c>
      <c r="V1786">
        <v>136.35</v>
      </c>
      <c r="W1786">
        <f t="shared" si="278"/>
        <v>13246450.000076745</v>
      </c>
      <c r="X1786">
        <f t="shared" si="273"/>
        <v>33116.12500019186</v>
      </c>
      <c r="Y1786">
        <f t="shared" si="274"/>
        <v>150</v>
      </c>
      <c r="Z1786">
        <f t="shared" si="275"/>
        <v>-11248.875000000002</v>
      </c>
      <c r="AA1786" s="5">
        <f t="shared" si="277"/>
        <v>13219834.975076744</v>
      </c>
      <c r="AB1786" s="24">
        <f>IFERROR(AA1786/MAX($J$3:AA1786)-1,"")</f>
        <v>-2.44805033947193E-2</v>
      </c>
      <c r="AJ1786" s="6"/>
      <c r="AL1786" s="6"/>
      <c r="AN1786" s="7"/>
      <c r="AP1786" s="7"/>
      <c r="AU1786" s="6"/>
      <c r="AW1786" s="6"/>
      <c r="AY1786" s="7"/>
      <c r="BA1786" s="7"/>
      <c r="BG1786" s="7"/>
      <c r="BH1786" s="7"/>
    </row>
    <row r="1787" spans="1:60" x14ac:dyDescent="0.45">
      <c r="A1787" t="s">
        <v>568</v>
      </c>
      <c r="B1787" t="s">
        <v>30</v>
      </c>
      <c r="C1787" s="6">
        <v>44694.493055555555</v>
      </c>
      <c r="D1787" s="5">
        <v>178</v>
      </c>
      <c r="E1787" s="6">
        <v>44697.385416666664</v>
      </c>
      <c r="F1787">
        <v>73.650000000000006</v>
      </c>
      <c r="G1787" s="7">
        <v>-0.58620000000000005</v>
      </c>
      <c r="H1787">
        <v>-40286.879999999997</v>
      </c>
      <c r="I1787" s="7">
        <v>-0.60040000000000004</v>
      </c>
      <c r="J1787">
        <v>376.98329999999999</v>
      </c>
      <c r="K1787">
        <v>67103.02</v>
      </c>
      <c r="L1787">
        <v>3380317.56</v>
      </c>
      <c r="M1787">
        <v>222</v>
      </c>
      <c r="N1787">
        <v>-181.47</v>
      </c>
      <c r="O1787" s="7">
        <v>-0.66149999999999998</v>
      </c>
      <c r="P1787" s="7">
        <v>0.14380000000000001</v>
      </c>
      <c r="Q1787" t="s">
        <v>535</v>
      </c>
      <c r="S1787" s="2">
        <f t="shared" si="276"/>
        <v>44694</v>
      </c>
      <c r="T1787" t="s">
        <v>568</v>
      </c>
      <c r="U1787" s="5">
        <v>178</v>
      </c>
      <c r="V1787">
        <v>73.650000000000006</v>
      </c>
      <c r="W1787">
        <f t="shared" si="278"/>
        <v>13219834.975076744</v>
      </c>
      <c r="X1787">
        <f t="shared" si="273"/>
        <v>33049.587437691858</v>
      </c>
      <c r="Y1787">
        <f t="shared" si="274"/>
        <v>175</v>
      </c>
      <c r="Z1787">
        <f t="shared" si="275"/>
        <v>-18701.637500000001</v>
      </c>
      <c r="AA1787" s="5" t="str">
        <f t="shared" si="277"/>
        <v/>
      </c>
      <c r="AB1787" s="24" t="str">
        <f>IFERROR(AA1787/MAX($J$3:AA1787)-1,"")</f>
        <v/>
      </c>
      <c r="AJ1787" s="6"/>
      <c r="AL1787" s="6"/>
      <c r="AN1787" s="7"/>
      <c r="AP1787" s="7"/>
      <c r="AU1787" s="6"/>
      <c r="AV1787" s="7"/>
      <c r="AW1787" s="6"/>
      <c r="AY1787" s="7"/>
      <c r="BA1787" s="7"/>
      <c r="BG1787" s="7"/>
      <c r="BH1787" s="7"/>
    </row>
    <row r="1788" spans="1:60" x14ac:dyDescent="0.45">
      <c r="A1788" t="s">
        <v>569</v>
      </c>
      <c r="B1788" t="s">
        <v>30</v>
      </c>
      <c r="C1788" s="6">
        <v>44694.551388888889</v>
      </c>
      <c r="D1788" s="5">
        <v>174.2</v>
      </c>
      <c r="E1788" s="6">
        <v>44697.385416666664</v>
      </c>
      <c r="F1788">
        <v>58.7</v>
      </c>
      <c r="G1788" s="7">
        <v>-0.66300000000000003</v>
      </c>
      <c r="H1788">
        <v>-45406.21</v>
      </c>
      <c r="I1788" s="7">
        <v>-0.6764</v>
      </c>
      <c r="J1788">
        <v>385.35680000000002</v>
      </c>
      <c r="K1788">
        <v>67129.16</v>
      </c>
      <c r="L1788">
        <v>3334911.36</v>
      </c>
      <c r="M1788">
        <v>138</v>
      </c>
      <c r="N1788">
        <v>-329.03</v>
      </c>
      <c r="O1788" s="7">
        <v>-0.72499999999999998</v>
      </c>
      <c r="P1788" s="7">
        <v>1.03E-2</v>
      </c>
      <c r="Q1788" t="s">
        <v>535</v>
      </c>
      <c r="S1788" s="2">
        <f t="shared" si="276"/>
        <v>44694</v>
      </c>
      <c r="T1788" t="s">
        <v>569</v>
      </c>
      <c r="U1788" s="5">
        <v>174.2</v>
      </c>
      <c r="V1788">
        <v>58.7</v>
      </c>
      <c r="W1788">
        <f t="shared" si="278"/>
        <v>13219834.975076744</v>
      </c>
      <c r="X1788">
        <f t="shared" si="273"/>
        <v>33049.587437691858</v>
      </c>
      <c r="Y1788">
        <f t="shared" si="274"/>
        <v>200</v>
      </c>
      <c r="Z1788">
        <f t="shared" si="275"/>
        <v>-23565.799999999996</v>
      </c>
      <c r="AA1788" s="5" t="str">
        <f t="shared" si="277"/>
        <v/>
      </c>
      <c r="AB1788" s="24" t="str">
        <f>IFERROR(AA1788/MAX($J$3:AA1788)-1,"")</f>
        <v/>
      </c>
      <c r="AJ1788" s="6"/>
      <c r="AL1788" s="6"/>
      <c r="AN1788" s="7"/>
      <c r="AP1788" s="7"/>
      <c r="AU1788" s="6"/>
      <c r="AV1788" s="7"/>
      <c r="AW1788" s="6"/>
      <c r="AY1788" s="7"/>
      <c r="BA1788" s="7"/>
      <c r="BG1788" s="7"/>
      <c r="BH1788" s="7"/>
    </row>
    <row r="1789" spans="1:60" x14ac:dyDescent="0.45">
      <c r="A1789" t="s">
        <v>567</v>
      </c>
      <c r="B1789" t="s">
        <v>30</v>
      </c>
      <c r="C1789" s="6">
        <v>44694.609027777777</v>
      </c>
      <c r="D1789" s="5">
        <v>189.95</v>
      </c>
      <c r="E1789" s="6">
        <v>44697.385416666664</v>
      </c>
      <c r="F1789">
        <v>182.75</v>
      </c>
      <c r="G1789" s="7">
        <v>-3.7900000000000003E-2</v>
      </c>
      <c r="H1789">
        <v>-3703.64</v>
      </c>
      <c r="I1789" s="7">
        <v>-5.7500000000000002E-2</v>
      </c>
      <c r="J1789">
        <v>338.94409999999999</v>
      </c>
      <c r="K1789">
        <v>64382.43</v>
      </c>
      <c r="L1789">
        <v>2872783.26</v>
      </c>
      <c r="M1789">
        <v>55</v>
      </c>
      <c r="N1789">
        <v>-67.34</v>
      </c>
      <c r="O1789" s="7">
        <v>-0.15529999999999999</v>
      </c>
      <c r="P1789" s="7">
        <v>0.2293</v>
      </c>
      <c r="Q1789" t="s">
        <v>535</v>
      </c>
      <c r="S1789" s="2">
        <f t="shared" si="276"/>
        <v>44694</v>
      </c>
      <c r="T1789" t="s">
        <v>567</v>
      </c>
      <c r="U1789" s="5">
        <v>189.95</v>
      </c>
      <c r="V1789">
        <v>182.75</v>
      </c>
      <c r="W1789">
        <f t="shared" si="278"/>
        <v>13219834.975076744</v>
      </c>
      <c r="X1789">
        <f t="shared" si="273"/>
        <v>33049.587437691858</v>
      </c>
      <c r="Y1789">
        <f t="shared" si="274"/>
        <v>175</v>
      </c>
      <c r="Z1789">
        <f t="shared" si="275"/>
        <v>-1912.2249999999988</v>
      </c>
      <c r="AA1789" s="5" t="str">
        <f t="shared" si="277"/>
        <v/>
      </c>
      <c r="AB1789" s="24" t="str">
        <f>IFERROR(AA1789/MAX($J$3:AA1789)-1,"")</f>
        <v/>
      </c>
      <c r="AJ1789" s="6"/>
      <c r="AL1789" s="6"/>
      <c r="AN1789" s="7"/>
      <c r="AP1789" s="7"/>
      <c r="AU1789" s="6"/>
      <c r="AW1789" s="6"/>
      <c r="AY1789" s="7"/>
      <c r="BA1789" s="7"/>
      <c r="BG1789" s="7"/>
      <c r="BH1789" s="7"/>
    </row>
    <row r="1790" spans="1:60" x14ac:dyDescent="0.45">
      <c r="A1790" t="s">
        <v>588</v>
      </c>
      <c r="B1790" t="s">
        <v>30</v>
      </c>
      <c r="C1790" s="6">
        <v>44694.626388888886</v>
      </c>
      <c r="D1790" s="5">
        <v>173.45</v>
      </c>
      <c r="E1790" s="6">
        <v>44697.385416666664</v>
      </c>
      <c r="F1790">
        <v>163.4</v>
      </c>
      <c r="G1790" s="7">
        <v>-5.79E-2</v>
      </c>
      <c r="H1790">
        <v>-4979.82</v>
      </c>
      <c r="I1790" s="7">
        <v>-7.7399999999999997E-2</v>
      </c>
      <c r="J1790">
        <v>371.11630000000002</v>
      </c>
      <c r="K1790">
        <v>64370.12</v>
      </c>
      <c r="L1790">
        <v>2867803.44</v>
      </c>
      <c r="M1790">
        <v>30</v>
      </c>
      <c r="N1790">
        <v>-165.99</v>
      </c>
      <c r="O1790" s="7">
        <v>-0.1323</v>
      </c>
      <c r="P1790" s="7">
        <v>0.1885</v>
      </c>
      <c r="Q1790" t="s">
        <v>535</v>
      </c>
      <c r="S1790" s="2">
        <f t="shared" si="276"/>
        <v>44694</v>
      </c>
      <c r="T1790" t="s">
        <v>588</v>
      </c>
      <c r="U1790" s="5">
        <v>173.45</v>
      </c>
      <c r="V1790">
        <v>163.4</v>
      </c>
      <c r="W1790">
        <f t="shared" si="278"/>
        <v>13219834.975076744</v>
      </c>
      <c r="X1790">
        <f t="shared" si="273"/>
        <v>33049.587437691858</v>
      </c>
      <c r="Y1790">
        <f t="shared" si="274"/>
        <v>200</v>
      </c>
      <c r="Z1790">
        <f t="shared" si="275"/>
        <v>-2683.6999999999989</v>
      </c>
      <c r="AA1790" s="5">
        <f t="shared" si="277"/>
        <v>13172971.612576744</v>
      </c>
      <c r="AB1790" s="24">
        <f>IFERROR(AA1790/MAX($J$3:AA1790)-1,"")</f>
        <v>-2.7938649724187137E-2</v>
      </c>
      <c r="AJ1790" s="6"/>
      <c r="AL1790" s="6"/>
      <c r="AN1790" s="7"/>
      <c r="AP1790" s="7"/>
      <c r="AU1790" s="6"/>
      <c r="AW1790" s="6"/>
      <c r="AY1790" s="7"/>
      <c r="BA1790" s="7"/>
      <c r="BG1790" s="7"/>
      <c r="BH1790" s="7"/>
    </row>
    <row r="1791" spans="1:60" x14ac:dyDescent="0.45">
      <c r="A1791" t="s">
        <v>571</v>
      </c>
      <c r="B1791" t="s">
        <v>30</v>
      </c>
      <c r="C1791" s="6">
        <v>44697.423611111109</v>
      </c>
      <c r="D1791" s="5">
        <v>161.69999999999999</v>
      </c>
      <c r="E1791" s="6">
        <v>44698.385416666664</v>
      </c>
      <c r="F1791">
        <v>125.8</v>
      </c>
      <c r="G1791" s="7">
        <v>-0.222</v>
      </c>
      <c r="H1791">
        <v>-15988.29</v>
      </c>
      <c r="I1791" s="7">
        <v>-0.23980000000000001</v>
      </c>
      <c r="J1791">
        <v>412.3349</v>
      </c>
      <c r="K1791">
        <v>66674.55</v>
      </c>
      <c r="L1791">
        <v>3318923.07</v>
      </c>
      <c r="M1791">
        <v>322</v>
      </c>
      <c r="N1791">
        <v>-49.65</v>
      </c>
      <c r="O1791" s="7">
        <v>-0.51580000000000004</v>
      </c>
      <c r="P1791" s="7">
        <v>2.0400000000000001E-2</v>
      </c>
      <c r="Q1791" t="s">
        <v>535</v>
      </c>
      <c r="S1791" s="2">
        <f t="shared" si="276"/>
        <v>44697</v>
      </c>
      <c r="T1791" t="s">
        <v>571</v>
      </c>
      <c r="U1791" s="5">
        <v>161.69999999999999</v>
      </c>
      <c r="V1791">
        <v>125.8</v>
      </c>
      <c r="W1791">
        <f t="shared" si="278"/>
        <v>13172971.612576744</v>
      </c>
      <c r="X1791">
        <f t="shared" si="273"/>
        <v>32932.429031441861</v>
      </c>
      <c r="Y1791">
        <f t="shared" si="274"/>
        <v>200</v>
      </c>
      <c r="Z1791">
        <f t="shared" si="275"/>
        <v>-7754.9999999999955</v>
      </c>
      <c r="AA1791" s="5" t="str">
        <f t="shared" si="277"/>
        <v/>
      </c>
      <c r="AB1791" s="24" t="str">
        <f>IFERROR(AA1791/MAX($J$3:AA1791)-1,"")</f>
        <v/>
      </c>
      <c r="AJ1791" s="6"/>
      <c r="AL1791" s="6"/>
      <c r="AN1791" s="7"/>
      <c r="AP1791" s="7"/>
      <c r="AU1791" s="6"/>
      <c r="AV1791" s="7"/>
      <c r="AW1791" s="6"/>
      <c r="AY1791" s="7"/>
      <c r="BA1791" s="7"/>
      <c r="BG1791" s="7"/>
      <c r="BH1791" s="7"/>
    </row>
    <row r="1792" spans="1:60" x14ac:dyDescent="0.45">
      <c r="A1792" t="s">
        <v>570</v>
      </c>
      <c r="B1792" t="s">
        <v>30</v>
      </c>
      <c r="C1792" s="6">
        <v>44697.428472222222</v>
      </c>
      <c r="D1792" s="5">
        <v>174.4</v>
      </c>
      <c r="E1792" s="6">
        <v>44698.385416666664</v>
      </c>
      <c r="F1792">
        <v>152.35</v>
      </c>
      <c r="G1792" s="7">
        <v>-0.12640000000000001</v>
      </c>
      <c r="H1792">
        <v>-9674.77</v>
      </c>
      <c r="I1792" s="7">
        <v>-0.1452</v>
      </c>
      <c r="J1792">
        <v>382.13780000000003</v>
      </c>
      <c r="K1792">
        <v>66644.83</v>
      </c>
      <c r="L1792">
        <v>3309248.29</v>
      </c>
      <c r="M1792">
        <v>315</v>
      </c>
      <c r="N1792">
        <v>-30.71</v>
      </c>
      <c r="O1792" s="7">
        <v>-0.4461</v>
      </c>
      <c r="P1792" s="7">
        <v>9.98E-2</v>
      </c>
      <c r="Q1792" t="s">
        <v>535</v>
      </c>
      <c r="S1792" s="2">
        <f t="shared" si="276"/>
        <v>44697</v>
      </c>
      <c r="T1792" t="s">
        <v>570</v>
      </c>
      <c r="U1792" s="5">
        <v>174.4</v>
      </c>
      <c r="V1792">
        <v>152.35</v>
      </c>
      <c r="W1792">
        <f t="shared" si="278"/>
        <v>13172971.612576744</v>
      </c>
      <c r="X1792">
        <f t="shared" si="273"/>
        <v>32932.429031441861</v>
      </c>
      <c r="Y1792">
        <f t="shared" si="274"/>
        <v>200</v>
      </c>
      <c r="Z1792">
        <f t="shared" si="275"/>
        <v>-5063.5000000000045</v>
      </c>
      <c r="AA1792" s="5">
        <f t="shared" si="277"/>
        <v>13160153.112576744</v>
      </c>
      <c r="AB1792" s="24">
        <f>IFERROR(AA1792/MAX($J$3:AA1792)-1,"")</f>
        <v>-2.8884553866773577E-2</v>
      </c>
      <c r="AJ1792" s="6"/>
      <c r="AL1792" s="6"/>
      <c r="AN1792" s="7"/>
      <c r="AP1792" s="7"/>
      <c r="AU1792" s="6"/>
      <c r="AV1792" s="7"/>
      <c r="AW1792" s="6"/>
      <c r="AY1792" s="7"/>
      <c r="BA1792" s="7"/>
      <c r="BG1792" s="7"/>
      <c r="BH1792" s="7"/>
    </row>
    <row r="1793" spans="1:60" x14ac:dyDescent="0.45">
      <c r="A1793" t="s">
        <v>599</v>
      </c>
      <c r="B1793" t="s">
        <v>30</v>
      </c>
      <c r="C1793" s="6">
        <v>44698.426388888889</v>
      </c>
      <c r="D1793" s="5">
        <v>122.7</v>
      </c>
      <c r="E1793" s="6">
        <v>44699.385416666664</v>
      </c>
      <c r="F1793">
        <v>329.8</v>
      </c>
      <c r="G1793" s="7">
        <v>1.6879</v>
      </c>
      <c r="H1793">
        <v>109866.39</v>
      </c>
      <c r="I1793" s="7">
        <v>1.651</v>
      </c>
      <c r="J1793">
        <v>542.3492</v>
      </c>
      <c r="K1793">
        <v>66546.240000000005</v>
      </c>
      <c r="L1793">
        <v>3419114.68</v>
      </c>
      <c r="M1793">
        <v>318</v>
      </c>
      <c r="N1793">
        <v>345.49</v>
      </c>
      <c r="O1793" s="7">
        <v>-8.0299999999999996E-2</v>
      </c>
      <c r="P1793" s="7">
        <v>1.6879</v>
      </c>
      <c r="Q1793" t="s">
        <v>535</v>
      </c>
      <c r="S1793" s="2">
        <f t="shared" si="276"/>
        <v>44698</v>
      </c>
      <c r="T1793" t="s">
        <v>599</v>
      </c>
      <c r="U1793" s="5">
        <v>122.7</v>
      </c>
      <c r="V1793">
        <v>329.8</v>
      </c>
      <c r="W1793">
        <f t="shared" si="278"/>
        <v>13160153.112576744</v>
      </c>
      <c r="X1793">
        <f t="shared" si="273"/>
        <v>32900.382781441862</v>
      </c>
      <c r="Y1793">
        <f t="shared" si="274"/>
        <v>275</v>
      </c>
      <c r="Z1793">
        <f t="shared" si="275"/>
        <v>55708.125</v>
      </c>
      <c r="AA1793" s="5" t="str">
        <f t="shared" si="277"/>
        <v/>
      </c>
      <c r="AB1793" s="24" t="str">
        <f>IFERROR(AA1793/MAX($J$3:AA1793)-1,"")</f>
        <v/>
      </c>
      <c r="AJ1793" s="6"/>
      <c r="AL1793" s="6"/>
      <c r="AN1793" s="7"/>
      <c r="AP1793" s="7"/>
      <c r="AU1793" s="6"/>
      <c r="AV1793" s="7"/>
      <c r="AW1793" s="6"/>
      <c r="AY1793" s="7"/>
      <c r="BA1793" s="7"/>
      <c r="BG1793" s="7"/>
      <c r="BH1793" s="7"/>
    </row>
    <row r="1794" spans="1:60" x14ac:dyDescent="0.45">
      <c r="A1794" t="s">
        <v>568</v>
      </c>
      <c r="B1794" t="s">
        <v>30</v>
      </c>
      <c r="C1794" s="6">
        <v>44698.439583333333</v>
      </c>
      <c r="D1794" s="5">
        <v>121.1</v>
      </c>
      <c r="E1794" s="6">
        <v>44699.385416666664</v>
      </c>
      <c r="F1794">
        <v>285.45</v>
      </c>
      <c r="G1794" s="7">
        <v>1.3571</v>
      </c>
      <c r="H1794">
        <v>88148.25</v>
      </c>
      <c r="I1794" s="7">
        <v>1.3236000000000001</v>
      </c>
      <c r="J1794">
        <v>549.94870000000003</v>
      </c>
      <c r="K1794">
        <v>66598.78</v>
      </c>
      <c r="L1794">
        <v>3507262.93</v>
      </c>
      <c r="M1794">
        <v>299</v>
      </c>
      <c r="N1794">
        <v>294.81</v>
      </c>
      <c r="O1794" s="7">
        <v>-4.0899999999999999E-2</v>
      </c>
      <c r="P1794" s="7">
        <v>1.3571</v>
      </c>
      <c r="Q1794" t="s">
        <v>535</v>
      </c>
      <c r="S1794" s="2">
        <f t="shared" si="276"/>
        <v>44698</v>
      </c>
      <c r="T1794" t="s">
        <v>568</v>
      </c>
      <c r="U1794" s="5">
        <v>121.1</v>
      </c>
      <c r="V1794">
        <v>285.45</v>
      </c>
      <c r="W1794">
        <f t="shared" si="278"/>
        <v>13160153.112576744</v>
      </c>
      <c r="X1794">
        <f t="shared" ref="X1794:X1857" si="279">W1794*0.25%</f>
        <v>32900.382781441862</v>
      </c>
      <c r="Y1794">
        <f t="shared" ref="Y1794:Y1857" si="280">MROUND(X1794/U1794,25)</f>
        <v>275</v>
      </c>
      <c r="Z1794">
        <f t="shared" ref="Z1794:Z1857" si="281">Y1794*((V1794*0.99)-(U1794*1.01))</f>
        <v>44078.237499999996</v>
      </c>
      <c r="AA1794" s="5" t="str">
        <f t="shared" si="277"/>
        <v/>
      </c>
      <c r="AB1794" s="24" t="str">
        <f>IFERROR(AA1794/MAX($J$3:AA1794)-1,"")</f>
        <v/>
      </c>
      <c r="AJ1794" s="6"/>
      <c r="AL1794" s="6"/>
      <c r="AN1794" s="7"/>
      <c r="AP1794" s="7"/>
      <c r="AU1794" s="6"/>
      <c r="AV1794" s="7"/>
      <c r="AW1794" s="6"/>
      <c r="AY1794" s="7"/>
      <c r="BA1794" s="7"/>
      <c r="BG1794" s="7"/>
      <c r="BH1794" s="7"/>
    </row>
    <row r="1795" spans="1:60" x14ac:dyDescent="0.45">
      <c r="A1795" t="s">
        <v>573</v>
      </c>
      <c r="B1795" t="s">
        <v>30</v>
      </c>
      <c r="C1795" s="6">
        <v>44698.520833333336</v>
      </c>
      <c r="D1795" s="5">
        <v>115.75</v>
      </c>
      <c r="E1795" s="6">
        <v>44699.385416666664</v>
      </c>
      <c r="F1795">
        <v>204.2</v>
      </c>
      <c r="G1795" s="7">
        <v>0.7641</v>
      </c>
      <c r="H1795">
        <v>47386.04</v>
      </c>
      <c r="I1795" s="7">
        <v>0.73650000000000004</v>
      </c>
      <c r="J1795">
        <v>555.84469999999999</v>
      </c>
      <c r="K1795">
        <v>64339.02</v>
      </c>
      <c r="L1795">
        <v>2915189.47</v>
      </c>
      <c r="M1795">
        <v>182</v>
      </c>
      <c r="N1795">
        <v>260.36</v>
      </c>
      <c r="O1795" s="7">
        <v>-3.2399999999999998E-2</v>
      </c>
      <c r="P1795" s="7">
        <v>0.7641</v>
      </c>
      <c r="Q1795" t="s">
        <v>535</v>
      </c>
      <c r="S1795" s="2">
        <f t="shared" ref="S1795:S1858" si="282">DATE(YEAR(C1795),MONTH(C1795),DAY(C1795))</f>
        <v>44698</v>
      </c>
      <c r="T1795" t="s">
        <v>573</v>
      </c>
      <c r="U1795" s="5">
        <v>115.75</v>
      </c>
      <c r="V1795">
        <v>204.2</v>
      </c>
      <c r="W1795">
        <f t="shared" si="278"/>
        <v>13160153.112576744</v>
      </c>
      <c r="X1795">
        <f t="shared" si="279"/>
        <v>32900.382781441862</v>
      </c>
      <c r="Y1795">
        <f t="shared" si="280"/>
        <v>275</v>
      </c>
      <c r="Z1795">
        <f t="shared" si="281"/>
        <v>23443.887499999997</v>
      </c>
      <c r="AA1795" s="5" t="str">
        <f t="shared" ref="AA1795:AA1858" si="283">IF(S1795&lt;&gt;S1796,W1795+SUMIF($S$2:$S$3590,S1795,$Z$2:$Z$3590),"")</f>
        <v/>
      </c>
      <c r="AB1795" s="24" t="str">
        <f>IFERROR(AA1795/MAX($J$3:AA1795)-1,"")</f>
        <v/>
      </c>
      <c r="AJ1795" s="6"/>
      <c r="AL1795" s="6"/>
      <c r="AN1795" s="7"/>
      <c r="AP1795" s="7"/>
      <c r="AU1795" s="6"/>
      <c r="AW1795" s="6"/>
      <c r="AY1795" s="7"/>
      <c r="BA1795" s="7"/>
      <c r="BG1795" s="7"/>
      <c r="BH1795" s="7"/>
    </row>
    <row r="1796" spans="1:60" x14ac:dyDescent="0.45">
      <c r="A1796" t="s">
        <v>574</v>
      </c>
      <c r="B1796" t="s">
        <v>30</v>
      </c>
      <c r="C1796" s="6">
        <v>44698.552083333336</v>
      </c>
      <c r="D1796" s="5">
        <v>119.4</v>
      </c>
      <c r="E1796" s="6">
        <v>44699.385416666664</v>
      </c>
      <c r="F1796">
        <v>168</v>
      </c>
      <c r="G1796" s="7">
        <v>0.40699999999999997</v>
      </c>
      <c r="H1796">
        <v>24669.89</v>
      </c>
      <c r="I1796" s="7">
        <v>0.38300000000000001</v>
      </c>
      <c r="J1796">
        <v>539.51549999999997</v>
      </c>
      <c r="K1796">
        <v>64418.15</v>
      </c>
      <c r="L1796">
        <v>2939859.36</v>
      </c>
      <c r="M1796">
        <v>137</v>
      </c>
      <c r="N1796">
        <v>180.07</v>
      </c>
      <c r="O1796" s="7">
        <v>-0.22070000000000001</v>
      </c>
      <c r="P1796" s="7">
        <v>0.40699999999999997</v>
      </c>
      <c r="Q1796" t="s">
        <v>535</v>
      </c>
      <c r="S1796" s="2">
        <f t="shared" si="282"/>
        <v>44698</v>
      </c>
      <c r="T1796" t="s">
        <v>574</v>
      </c>
      <c r="U1796" s="5">
        <v>119.4</v>
      </c>
      <c r="V1796">
        <v>168</v>
      </c>
      <c r="W1796">
        <f t="shared" si="278"/>
        <v>13160153.112576744</v>
      </c>
      <c r="X1796">
        <f t="shared" si="279"/>
        <v>32900.382781441862</v>
      </c>
      <c r="Y1796">
        <f t="shared" si="280"/>
        <v>275</v>
      </c>
      <c r="Z1796">
        <f t="shared" si="281"/>
        <v>12574.649999999996</v>
      </c>
      <c r="AA1796" s="5">
        <f t="shared" si="283"/>
        <v>13295958.012576744</v>
      </c>
      <c r="AB1796" s="24">
        <f>IFERROR(AA1796/MAX($J$3:AA1796)-1,"")</f>
        <v>-1.8863223953480834E-2</v>
      </c>
      <c r="AJ1796" s="6"/>
      <c r="AL1796" s="6"/>
      <c r="AN1796" s="7"/>
      <c r="AP1796" s="7"/>
      <c r="AU1796" s="6"/>
      <c r="AW1796" s="6"/>
      <c r="AY1796" s="7"/>
      <c r="BA1796" s="7"/>
      <c r="BG1796" s="7"/>
      <c r="BH1796" s="7"/>
    </row>
    <row r="1797" spans="1:60" x14ac:dyDescent="0.45">
      <c r="A1797" t="s">
        <v>563</v>
      </c>
      <c r="B1797" t="s">
        <v>30</v>
      </c>
      <c r="C1797" s="6">
        <v>44699.416666666664</v>
      </c>
      <c r="D1797" s="5">
        <v>76.45</v>
      </c>
      <c r="E1797" s="6">
        <v>44700.385416666664</v>
      </c>
      <c r="F1797">
        <v>1.6</v>
      </c>
      <c r="G1797" s="7">
        <v>-0.97909999999999997</v>
      </c>
      <c r="H1797">
        <v>-66812.37</v>
      </c>
      <c r="I1797" s="7">
        <v>-0.98929999999999996</v>
      </c>
      <c r="J1797">
        <v>883.40509999999995</v>
      </c>
      <c r="K1797">
        <v>67536.320000000007</v>
      </c>
      <c r="L1797">
        <v>3440450.56</v>
      </c>
      <c r="M1797">
        <v>332</v>
      </c>
      <c r="N1797">
        <v>-201.24</v>
      </c>
      <c r="O1797" s="7">
        <v>-0.97909999999999997</v>
      </c>
      <c r="P1797" s="7">
        <v>2.9399999999999999E-2</v>
      </c>
      <c r="Q1797" t="s">
        <v>535</v>
      </c>
      <c r="S1797" s="2">
        <f t="shared" si="282"/>
        <v>44699</v>
      </c>
      <c r="T1797" t="s">
        <v>563</v>
      </c>
      <c r="U1797" s="5">
        <v>76.45</v>
      </c>
      <c r="V1797">
        <v>1.6</v>
      </c>
      <c r="W1797">
        <f t="shared" si="278"/>
        <v>13295958.012576744</v>
      </c>
      <c r="X1797">
        <f t="shared" si="279"/>
        <v>33239.895031441862</v>
      </c>
      <c r="Y1797">
        <f t="shared" si="280"/>
        <v>425</v>
      </c>
      <c r="Z1797">
        <f t="shared" si="281"/>
        <v>-32142.962499999998</v>
      </c>
      <c r="AA1797" s="5" t="str">
        <f t="shared" si="283"/>
        <v/>
      </c>
      <c r="AB1797" s="24" t="str">
        <f>IFERROR(AA1797/MAX($J$3:AA1797)-1,"")</f>
        <v/>
      </c>
      <c r="AJ1797" s="6"/>
      <c r="AL1797" s="6"/>
      <c r="AN1797" s="7"/>
      <c r="AP1797" s="7"/>
      <c r="AU1797" s="6"/>
      <c r="AV1797" s="7"/>
      <c r="AW1797" s="6"/>
      <c r="AY1797" s="7"/>
      <c r="BA1797" s="7"/>
      <c r="BG1797" s="7"/>
      <c r="BH1797" s="7"/>
    </row>
    <row r="1798" spans="1:60" x14ac:dyDescent="0.45">
      <c r="A1798" t="s">
        <v>572</v>
      </c>
      <c r="B1798" t="s">
        <v>30</v>
      </c>
      <c r="C1798" s="6">
        <v>44699.524305555555</v>
      </c>
      <c r="D1798" s="5">
        <v>119</v>
      </c>
      <c r="E1798" s="6">
        <v>44700.385416666664</v>
      </c>
      <c r="F1798">
        <v>278.35000000000002</v>
      </c>
      <c r="G1798" s="7">
        <v>1.3391</v>
      </c>
      <c r="H1798">
        <v>87866.29</v>
      </c>
      <c r="I1798" s="7">
        <v>1.3057000000000001</v>
      </c>
      <c r="J1798">
        <v>565.50570000000005</v>
      </c>
      <c r="K1798">
        <v>67295.17</v>
      </c>
      <c r="L1798">
        <v>3528316.85</v>
      </c>
      <c r="M1798">
        <v>177</v>
      </c>
      <c r="N1798">
        <v>496.42</v>
      </c>
      <c r="O1798" s="7">
        <v>-0.61339999999999995</v>
      </c>
      <c r="P1798" s="7">
        <v>1.3391</v>
      </c>
      <c r="Q1798" t="s">
        <v>535</v>
      </c>
      <c r="S1798" s="2">
        <f t="shared" si="282"/>
        <v>44699</v>
      </c>
      <c r="T1798" t="s">
        <v>572</v>
      </c>
      <c r="U1798" s="5">
        <v>119</v>
      </c>
      <c r="V1798">
        <v>278.35000000000002</v>
      </c>
      <c r="W1798">
        <f t="shared" ref="W1798:W1861" si="284">IF(S1798&lt;&gt;S1797,AA1797,W1797)</f>
        <v>13295958.012576744</v>
      </c>
      <c r="X1798">
        <f t="shared" si="279"/>
        <v>33239.895031441862</v>
      </c>
      <c r="Y1798">
        <f t="shared" si="280"/>
        <v>275</v>
      </c>
      <c r="Z1798">
        <f t="shared" si="281"/>
        <v>42728.537500000006</v>
      </c>
      <c r="AA1798" s="5">
        <f t="shared" si="283"/>
        <v>13306543.587576743</v>
      </c>
      <c r="AB1798" s="24">
        <f>IFERROR(AA1798/MAX($J$3:AA1798)-1,"")</f>
        <v>-1.8082092054728327E-2</v>
      </c>
      <c r="AJ1798" s="6"/>
      <c r="AL1798" s="6"/>
      <c r="AN1798" s="7"/>
      <c r="AP1798" s="7"/>
      <c r="AU1798" s="6"/>
      <c r="AV1798" s="7"/>
      <c r="AW1798" s="6"/>
      <c r="AY1798" s="7"/>
      <c r="BA1798" s="7"/>
      <c r="BG1798" s="7"/>
      <c r="BH1798" s="7"/>
    </row>
    <row r="1799" spans="1:60" x14ac:dyDescent="0.45">
      <c r="A1799" t="s">
        <v>566</v>
      </c>
      <c r="B1799" t="s">
        <v>30</v>
      </c>
      <c r="C1799" s="6">
        <v>44700.474999999999</v>
      </c>
      <c r="D1799" s="5">
        <v>71</v>
      </c>
      <c r="E1799" s="6">
        <v>44700.638194444444</v>
      </c>
      <c r="F1799">
        <v>97.5</v>
      </c>
      <c r="G1799" s="7">
        <v>0.37319999999999998</v>
      </c>
      <c r="H1799">
        <v>23641.21</v>
      </c>
      <c r="I1799" s="7">
        <v>0.34949999999999998</v>
      </c>
      <c r="J1799">
        <v>952.69839999999999</v>
      </c>
      <c r="K1799">
        <v>67641.59</v>
      </c>
      <c r="L1799">
        <v>3551958.06</v>
      </c>
      <c r="M1799">
        <v>236</v>
      </c>
      <c r="N1799">
        <v>100.17</v>
      </c>
      <c r="O1799" s="7">
        <v>-0.26619999999999999</v>
      </c>
      <c r="P1799" s="7">
        <v>0.67390000000000005</v>
      </c>
      <c r="Q1799" t="s">
        <v>535</v>
      </c>
      <c r="S1799" s="2">
        <f t="shared" si="282"/>
        <v>44700</v>
      </c>
      <c r="T1799" t="s">
        <v>566</v>
      </c>
      <c r="U1799" s="5">
        <v>71</v>
      </c>
      <c r="V1799">
        <v>97.5</v>
      </c>
      <c r="W1799">
        <f t="shared" si="284"/>
        <v>13306543.587576743</v>
      </c>
      <c r="X1799">
        <f t="shared" si="279"/>
        <v>33266.358968941859</v>
      </c>
      <c r="Y1799">
        <f t="shared" si="280"/>
        <v>475</v>
      </c>
      <c r="Z1799">
        <f t="shared" si="281"/>
        <v>11787.125000000005</v>
      </c>
      <c r="AA1799" s="5" t="str">
        <f t="shared" si="283"/>
        <v/>
      </c>
      <c r="AB1799" s="24" t="str">
        <f>IFERROR(AA1799/MAX($J$3:AA1799)-1,"")</f>
        <v/>
      </c>
      <c r="AJ1799" s="6"/>
      <c r="AL1799" s="6"/>
      <c r="AN1799" s="7"/>
      <c r="AP1799" s="7"/>
      <c r="AU1799" s="6"/>
      <c r="AV1799" s="7"/>
      <c r="AW1799" s="6"/>
      <c r="AY1799" s="7"/>
      <c r="BA1799" s="7"/>
      <c r="BG1799" s="7"/>
      <c r="BH1799" s="7"/>
    </row>
    <row r="1800" spans="1:60" x14ac:dyDescent="0.45">
      <c r="A1800" t="s">
        <v>567</v>
      </c>
      <c r="B1800" t="s">
        <v>30</v>
      </c>
      <c r="C1800" s="6">
        <v>44700.482638888891</v>
      </c>
      <c r="D1800" s="5">
        <v>51.55</v>
      </c>
      <c r="E1800" s="6">
        <v>44700.638194444444</v>
      </c>
      <c r="F1800">
        <v>47.45</v>
      </c>
      <c r="G1800" s="7">
        <v>-7.9500000000000001E-2</v>
      </c>
      <c r="H1800">
        <v>-6680.83</v>
      </c>
      <c r="I1800" s="7">
        <v>-9.8699999999999996E-2</v>
      </c>
      <c r="J1800">
        <v>1312.5409999999999</v>
      </c>
      <c r="K1800">
        <v>67661.460000000006</v>
      </c>
      <c r="L1800">
        <v>3545277.23</v>
      </c>
      <c r="M1800">
        <v>225</v>
      </c>
      <c r="N1800">
        <v>-29.69</v>
      </c>
      <c r="O1800" s="7">
        <v>-0.41610000000000003</v>
      </c>
      <c r="P1800" s="7">
        <v>0.3579</v>
      </c>
      <c r="Q1800" t="s">
        <v>535</v>
      </c>
      <c r="S1800" s="2">
        <f t="shared" si="282"/>
        <v>44700</v>
      </c>
      <c r="T1800" t="s">
        <v>567</v>
      </c>
      <c r="U1800" s="5">
        <v>51.55</v>
      </c>
      <c r="V1800">
        <v>47.45</v>
      </c>
      <c r="W1800">
        <f t="shared" si="284"/>
        <v>13306543.587576743</v>
      </c>
      <c r="X1800">
        <f t="shared" si="279"/>
        <v>33266.358968941859</v>
      </c>
      <c r="Y1800">
        <f t="shared" si="280"/>
        <v>650</v>
      </c>
      <c r="Z1800">
        <f t="shared" si="281"/>
        <v>-3308.4999999999977</v>
      </c>
      <c r="AA1800" s="5">
        <f t="shared" si="283"/>
        <v>13315022.212576743</v>
      </c>
      <c r="AB1800" s="24">
        <f>IFERROR(AA1800/MAX($J$3:AA1800)-1,"")</f>
        <v>-1.7456436438943568E-2</v>
      </c>
      <c r="AJ1800" s="6"/>
      <c r="AL1800" s="6"/>
      <c r="AN1800" s="7"/>
      <c r="AP1800" s="7"/>
      <c r="AU1800" s="6"/>
      <c r="AV1800" s="7"/>
      <c r="AW1800" s="6"/>
      <c r="AY1800" s="7"/>
      <c r="BA1800" s="7"/>
      <c r="BG1800" s="7"/>
      <c r="BH1800" s="7"/>
    </row>
    <row r="1801" spans="1:60" x14ac:dyDescent="0.45">
      <c r="A1801" t="s">
        <v>573</v>
      </c>
      <c r="B1801" t="s">
        <v>30</v>
      </c>
      <c r="C1801" s="6">
        <v>44701.416666666664</v>
      </c>
      <c r="D1801" s="5">
        <v>187.8</v>
      </c>
      <c r="E1801" s="6">
        <v>44704.385416666664</v>
      </c>
      <c r="F1801">
        <v>279.75</v>
      </c>
      <c r="G1801" s="7">
        <v>0.48959999999999998</v>
      </c>
      <c r="H1801">
        <v>31473.84</v>
      </c>
      <c r="I1801" s="7">
        <v>0.4647</v>
      </c>
      <c r="J1801">
        <v>360.63040000000001</v>
      </c>
      <c r="K1801">
        <v>67726.38</v>
      </c>
      <c r="L1801">
        <v>3576751.07</v>
      </c>
      <c r="M1801">
        <v>332</v>
      </c>
      <c r="N1801">
        <v>94.8</v>
      </c>
      <c r="O1801" s="7">
        <v>-0.15679999999999999</v>
      </c>
      <c r="P1801" s="7">
        <v>0.48959999999999998</v>
      </c>
      <c r="Q1801" t="s">
        <v>535</v>
      </c>
      <c r="S1801" s="2">
        <f t="shared" si="282"/>
        <v>44701</v>
      </c>
      <c r="T1801" t="s">
        <v>573</v>
      </c>
      <c r="U1801" s="5">
        <v>187.8</v>
      </c>
      <c r="V1801">
        <v>279.75</v>
      </c>
      <c r="W1801">
        <f t="shared" si="284"/>
        <v>13315022.212576743</v>
      </c>
      <c r="X1801">
        <f t="shared" si="279"/>
        <v>33287.55553144186</v>
      </c>
      <c r="Y1801">
        <f t="shared" si="280"/>
        <v>175</v>
      </c>
      <c r="Z1801">
        <f t="shared" si="281"/>
        <v>15273.037499999993</v>
      </c>
      <c r="AA1801" s="5" t="str">
        <f t="shared" si="283"/>
        <v/>
      </c>
      <c r="AB1801" s="24" t="str">
        <f>IFERROR(AA1801/MAX($J$3:AA1801)-1,"")</f>
        <v/>
      </c>
      <c r="AJ1801" s="6"/>
      <c r="AL1801" s="6"/>
      <c r="AN1801" s="7"/>
      <c r="AP1801" s="7"/>
      <c r="AU1801" s="6"/>
      <c r="AV1801" s="7"/>
      <c r="AW1801" s="6"/>
      <c r="AY1801" s="7"/>
      <c r="BA1801" s="7"/>
      <c r="BG1801" s="7"/>
      <c r="BH1801" s="7"/>
    </row>
    <row r="1802" spans="1:60" x14ac:dyDescent="0.45">
      <c r="A1802" t="s">
        <v>574</v>
      </c>
      <c r="B1802" t="s">
        <v>30</v>
      </c>
      <c r="C1802" s="6">
        <v>44701.458333333336</v>
      </c>
      <c r="D1802" s="5">
        <v>167.25</v>
      </c>
      <c r="E1802" s="6">
        <v>44704.385416666664</v>
      </c>
      <c r="F1802">
        <v>244.8</v>
      </c>
      <c r="G1802" s="7">
        <v>0.4637</v>
      </c>
      <c r="H1802">
        <v>29734.78</v>
      </c>
      <c r="I1802" s="7">
        <v>0.439</v>
      </c>
      <c r="J1802">
        <v>404.94319999999999</v>
      </c>
      <c r="K1802">
        <v>67726.759999999995</v>
      </c>
      <c r="L1802">
        <v>3606485.85</v>
      </c>
      <c r="M1802">
        <v>272</v>
      </c>
      <c r="N1802">
        <v>109.32</v>
      </c>
      <c r="O1802" s="7">
        <v>-0.19339999999999999</v>
      </c>
      <c r="P1802" s="7">
        <v>0.4637</v>
      </c>
      <c r="Q1802" t="s">
        <v>535</v>
      </c>
      <c r="S1802" s="2">
        <f t="shared" si="282"/>
        <v>44701</v>
      </c>
      <c r="T1802" t="s">
        <v>574</v>
      </c>
      <c r="U1802" s="5">
        <v>167.25</v>
      </c>
      <c r="V1802">
        <v>244.8</v>
      </c>
      <c r="W1802">
        <f t="shared" si="284"/>
        <v>13315022.212576743</v>
      </c>
      <c r="X1802">
        <f t="shared" si="279"/>
        <v>33287.55553144186</v>
      </c>
      <c r="Y1802">
        <f t="shared" si="280"/>
        <v>200</v>
      </c>
      <c r="Z1802">
        <f t="shared" si="281"/>
        <v>14685.899999999998</v>
      </c>
      <c r="AA1802" s="5" t="str">
        <f t="shared" si="283"/>
        <v/>
      </c>
      <c r="AB1802" s="24" t="str">
        <f>IFERROR(AA1802/MAX($J$3:AA1802)-1,"")</f>
        <v/>
      </c>
      <c r="AJ1802" s="6"/>
      <c r="AL1802" s="6"/>
      <c r="AN1802" s="7"/>
      <c r="AP1802" s="7"/>
      <c r="AU1802" s="6"/>
      <c r="AV1802" s="7"/>
      <c r="AW1802" s="6"/>
      <c r="AY1802" s="7"/>
      <c r="BA1802" s="7"/>
      <c r="BG1802" s="7"/>
      <c r="BH1802" s="7"/>
    </row>
    <row r="1803" spans="1:60" x14ac:dyDescent="0.45">
      <c r="A1803" t="s">
        <v>573</v>
      </c>
      <c r="B1803" t="s">
        <v>30</v>
      </c>
      <c r="C1803" s="6">
        <v>44701.527777777781</v>
      </c>
      <c r="D1803" s="5">
        <v>181.5</v>
      </c>
      <c r="E1803" s="6">
        <v>44704.385416666664</v>
      </c>
      <c r="F1803">
        <v>279.75</v>
      </c>
      <c r="G1803" s="7">
        <v>0.5413</v>
      </c>
      <c r="H1803">
        <v>33378.949999999997</v>
      </c>
      <c r="I1803" s="7">
        <v>0.51590000000000003</v>
      </c>
      <c r="J1803">
        <v>356.4699</v>
      </c>
      <c r="K1803">
        <v>64699.29</v>
      </c>
      <c r="L1803">
        <v>2973238.31</v>
      </c>
      <c r="M1803">
        <v>172</v>
      </c>
      <c r="N1803">
        <v>194.06</v>
      </c>
      <c r="O1803" s="7">
        <v>-2.8899999999999999E-2</v>
      </c>
      <c r="P1803" s="7">
        <v>0.5413</v>
      </c>
      <c r="Q1803" t="s">
        <v>535</v>
      </c>
      <c r="S1803" s="2">
        <f t="shared" si="282"/>
        <v>44701</v>
      </c>
      <c r="T1803" t="s">
        <v>573</v>
      </c>
      <c r="U1803" s="5">
        <v>181.5</v>
      </c>
      <c r="V1803">
        <v>279.75</v>
      </c>
      <c r="W1803">
        <f t="shared" si="284"/>
        <v>13315022.212576743</v>
      </c>
      <c r="X1803">
        <f t="shared" si="279"/>
        <v>33287.55553144186</v>
      </c>
      <c r="Y1803">
        <f t="shared" si="280"/>
        <v>175</v>
      </c>
      <c r="Z1803">
        <f t="shared" si="281"/>
        <v>16386.562499999996</v>
      </c>
      <c r="AA1803" s="5" t="str">
        <f t="shared" si="283"/>
        <v/>
      </c>
      <c r="AB1803" s="24" t="str">
        <f>IFERROR(AA1803/MAX($J$3:AA1803)-1,"")</f>
        <v/>
      </c>
      <c r="AJ1803" s="6"/>
      <c r="AL1803" s="6"/>
      <c r="AN1803" s="7"/>
      <c r="AP1803" s="7"/>
      <c r="AU1803" s="6"/>
      <c r="AW1803" s="6"/>
      <c r="AY1803" s="7"/>
      <c r="BA1803" s="7"/>
      <c r="BG1803" s="7"/>
      <c r="BH1803" s="7"/>
    </row>
    <row r="1804" spans="1:60" x14ac:dyDescent="0.45">
      <c r="A1804" t="s">
        <v>574</v>
      </c>
      <c r="B1804" t="s">
        <v>30</v>
      </c>
      <c r="C1804" s="6">
        <v>44701.530555555553</v>
      </c>
      <c r="D1804" s="5">
        <v>160.85</v>
      </c>
      <c r="E1804" s="6">
        <v>44704.385416666664</v>
      </c>
      <c r="F1804">
        <v>244.8</v>
      </c>
      <c r="G1804" s="7">
        <v>0.52190000000000003</v>
      </c>
      <c r="H1804">
        <v>32135.45</v>
      </c>
      <c r="I1804" s="7">
        <v>0.49669999999999997</v>
      </c>
      <c r="J1804">
        <v>402.22859999999997</v>
      </c>
      <c r="K1804">
        <v>64698.47</v>
      </c>
      <c r="L1804">
        <v>3005373.76</v>
      </c>
      <c r="M1804">
        <v>168</v>
      </c>
      <c r="N1804">
        <v>191.28</v>
      </c>
      <c r="O1804" s="7">
        <v>-4.5699999999999998E-2</v>
      </c>
      <c r="P1804" s="7">
        <v>0.52190000000000003</v>
      </c>
      <c r="Q1804" t="s">
        <v>535</v>
      </c>
      <c r="S1804" s="2">
        <f t="shared" si="282"/>
        <v>44701</v>
      </c>
      <c r="T1804" t="s">
        <v>574</v>
      </c>
      <c r="U1804" s="5">
        <v>160.85</v>
      </c>
      <c r="V1804">
        <v>244.8</v>
      </c>
      <c r="W1804">
        <f t="shared" si="284"/>
        <v>13315022.212576743</v>
      </c>
      <c r="X1804">
        <f t="shared" si="279"/>
        <v>33287.55553144186</v>
      </c>
      <c r="Y1804">
        <f t="shared" si="280"/>
        <v>200</v>
      </c>
      <c r="Z1804">
        <f t="shared" si="281"/>
        <v>15978.700000000004</v>
      </c>
      <c r="AA1804" s="5">
        <f t="shared" si="283"/>
        <v>13377346.412576742</v>
      </c>
      <c r="AB1804" s="24">
        <f>IFERROR(AA1804/MAX($J$3:AA1804)-1,"")</f>
        <v>-1.2857402311441279E-2</v>
      </c>
      <c r="AJ1804" s="6"/>
      <c r="AL1804" s="6"/>
      <c r="AN1804" s="7"/>
      <c r="AP1804" s="7"/>
      <c r="AU1804" s="6"/>
      <c r="AW1804" s="6"/>
      <c r="AY1804" s="7"/>
      <c r="BA1804" s="7"/>
      <c r="BG1804" s="7"/>
      <c r="BH1804" s="7"/>
    </row>
    <row r="1805" spans="1:60" x14ac:dyDescent="0.45">
      <c r="A1805" t="s">
        <v>572</v>
      </c>
      <c r="B1805" t="s">
        <v>30</v>
      </c>
      <c r="C1805" s="6">
        <v>44704.587500000001</v>
      </c>
      <c r="D1805" s="5">
        <v>163.30000000000001</v>
      </c>
      <c r="E1805" s="6">
        <v>44705.385416666664</v>
      </c>
      <c r="F1805">
        <v>175.45</v>
      </c>
      <c r="G1805" s="7">
        <v>7.4399999999999994E-2</v>
      </c>
      <c r="H1805">
        <v>3650.55</v>
      </c>
      <c r="I1805" s="7">
        <v>5.3699999999999998E-2</v>
      </c>
      <c r="J1805">
        <v>416.61009999999999</v>
      </c>
      <c r="K1805">
        <v>68032.429999999993</v>
      </c>
      <c r="L1805">
        <v>3610136.39</v>
      </c>
      <c r="M1805">
        <v>86</v>
      </c>
      <c r="N1805">
        <v>42.45</v>
      </c>
      <c r="O1805" s="7">
        <v>-0.1167</v>
      </c>
      <c r="P1805" s="7">
        <v>0.2737</v>
      </c>
      <c r="Q1805" t="s">
        <v>535</v>
      </c>
      <c r="S1805" s="2">
        <f t="shared" si="282"/>
        <v>44704</v>
      </c>
      <c r="T1805" t="s">
        <v>572</v>
      </c>
      <c r="U1805" s="5">
        <v>163.30000000000001</v>
      </c>
      <c r="V1805">
        <v>175.45</v>
      </c>
      <c r="W1805">
        <f t="shared" si="284"/>
        <v>13377346.412576742</v>
      </c>
      <c r="X1805">
        <f t="shared" si="279"/>
        <v>33443.366031441859</v>
      </c>
      <c r="Y1805">
        <f t="shared" si="280"/>
        <v>200</v>
      </c>
      <c r="Z1805">
        <f t="shared" si="281"/>
        <v>1752.499999999992</v>
      </c>
      <c r="AA1805" s="5">
        <f t="shared" si="283"/>
        <v>13379098.912576742</v>
      </c>
      <c r="AB1805" s="24">
        <f>IFERROR(AA1805/MAX($J$3:AA1805)-1,"")</f>
        <v>-1.2728081641325217E-2</v>
      </c>
      <c r="AJ1805" s="6"/>
      <c r="AL1805" s="6"/>
      <c r="AN1805" s="7"/>
      <c r="AP1805" s="7"/>
      <c r="AU1805" s="6"/>
      <c r="AV1805" s="7"/>
      <c r="AW1805" s="6"/>
      <c r="AY1805" s="7"/>
      <c r="BA1805" s="7"/>
      <c r="BG1805" s="7"/>
      <c r="BH1805" s="7"/>
    </row>
    <row r="1806" spans="1:60" x14ac:dyDescent="0.45">
      <c r="A1806" t="s">
        <v>575</v>
      </c>
      <c r="B1806" t="s">
        <v>30</v>
      </c>
      <c r="C1806" s="6">
        <v>44706.491666666669</v>
      </c>
      <c r="D1806" s="5">
        <v>98.75</v>
      </c>
      <c r="E1806" s="6">
        <v>44707.385416666664</v>
      </c>
      <c r="F1806">
        <v>40.65</v>
      </c>
      <c r="G1806" s="7">
        <v>-0.58840000000000003</v>
      </c>
      <c r="H1806">
        <v>-40998.559999999998</v>
      </c>
      <c r="I1806" s="7">
        <v>-0.60250000000000004</v>
      </c>
      <c r="J1806">
        <v>689.12080000000003</v>
      </c>
      <c r="K1806">
        <v>68050.69</v>
      </c>
      <c r="L1806">
        <v>3569137.84</v>
      </c>
      <c r="M1806">
        <v>224</v>
      </c>
      <c r="N1806">
        <v>-183.03</v>
      </c>
      <c r="O1806" s="7">
        <v>-0.58840000000000003</v>
      </c>
      <c r="P1806" s="7">
        <v>0.28610000000000002</v>
      </c>
      <c r="Q1806" t="s">
        <v>535</v>
      </c>
      <c r="S1806" s="2">
        <f t="shared" si="282"/>
        <v>44706</v>
      </c>
      <c r="T1806" t="s">
        <v>575</v>
      </c>
      <c r="U1806" s="5">
        <v>98.75</v>
      </c>
      <c r="V1806">
        <v>40.65</v>
      </c>
      <c r="W1806">
        <f t="shared" si="284"/>
        <v>13379098.912576742</v>
      </c>
      <c r="X1806">
        <f t="shared" si="279"/>
        <v>33447.747281441858</v>
      </c>
      <c r="Y1806">
        <f t="shared" si="280"/>
        <v>350</v>
      </c>
      <c r="Z1806">
        <f t="shared" si="281"/>
        <v>-20822.900000000001</v>
      </c>
      <c r="AA1806" s="5" t="str">
        <f t="shared" si="283"/>
        <v/>
      </c>
      <c r="AB1806" s="24" t="str">
        <f>IFERROR(AA1806/MAX($J$3:AA1806)-1,"")</f>
        <v/>
      </c>
      <c r="AJ1806" s="6"/>
      <c r="AL1806" s="6"/>
      <c r="AN1806" s="7"/>
      <c r="AP1806" s="7"/>
      <c r="AU1806" s="6"/>
      <c r="AV1806" s="7"/>
      <c r="AW1806" s="6"/>
      <c r="AY1806" s="7"/>
      <c r="BA1806" s="7"/>
      <c r="BG1806" s="7"/>
      <c r="BH1806" s="7"/>
    </row>
    <row r="1807" spans="1:60" x14ac:dyDescent="0.45">
      <c r="A1807" t="s">
        <v>575</v>
      </c>
      <c r="B1807" t="s">
        <v>30</v>
      </c>
      <c r="C1807" s="6">
        <v>44706.520833333336</v>
      </c>
      <c r="D1807" s="5">
        <v>95.95</v>
      </c>
      <c r="E1807" s="6">
        <v>44707.385416666664</v>
      </c>
      <c r="F1807">
        <v>40.65</v>
      </c>
      <c r="G1807" s="7">
        <v>-0.57630000000000003</v>
      </c>
      <c r="H1807">
        <v>-38403.47</v>
      </c>
      <c r="I1807" s="7">
        <v>-0.59060000000000001</v>
      </c>
      <c r="J1807">
        <v>677.71619999999996</v>
      </c>
      <c r="K1807">
        <v>65026.87</v>
      </c>
      <c r="L1807">
        <v>2966970.3</v>
      </c>
      <c r="M1807">
        <v>182</v>
      </c>
      <c r="N1807">
        <v>-211.01</v>
      </c>
      <c r="O1807" s="7">
        <v>-0.57630000000000003</v>
      </c>
      <c r="P1807" s="7">
        <v>0.3236</v>
      </c>
      <c r="Q1807" t="s">
        <v>535</v>
      </c>
      <c r="S1807" s="2">
        <f t="shared" si="282"/>
        <v>44706</v>
      </c>
      <c r="T1807" t="s">
        <v>575</v>
      </c>
      <c r="U1807" s="5">
        <v>95.95</v>
      </c>
      <c r="V1807">
        <v>40.65</v>
      </c>
      <c r="W1807">
        <f t="shared" si="284"/>
        <v>13379098.912576742</v>
      </c>
      <c r="X1807">
        <f t="shared" si="279"/>
        <v>33447.747281441858</v>
      </c>
      <c r="Y1807">
        <f t="shared" si="280"/>
        <v>350</v>
      </c>
      <c r="Z1807">
        <f t="shared" si="281"/>
        <v>-19833.100000000002</v>
      </c>
      <c r="AA1807" s="5" t="str">
        <f t="shared" si="283"/>
        <v/>
      </c>
      <c r="AB1807" s="24" t="str">
        <f>IFERROR(AA1807/MAX($J$3:AA1807)-1,"")</f>
        <v/>
      </c>
      <c r="AJ1807" s="6"/>
      <c r="AL1807" s="6"/>
      <c r="AN1807" s="7"/>
      <c r="AP1807" s="7"/>
      <c r="AU1807" s="6"/>
      <c r="AW1807" s="6"/>
      <c r="AY1807" s="7"/>
      <c r="BA1807" s="7"/>
      <c r="BG1807" s="7"/>
      <c r="BH1807" s="7"/>
    </row>
    <row r="1808" spans="1:60" x14ac:dyDescent="0.45">
      <c r="A1808" t="s">
        <v>564</v>
      </c>
      <c r="B1808" t="s">
        <v>30</v>
      </c>
      <c r="C1808" s="6">
        <v>44706.525000000001</v>
      </c>
      <c r="D1808" s="5">
        <v>115.7</v>
      </c>
      <c r="E1808" s="6">
        <v>44707.385416666664</v>
      </c>
      <c r="F1808">
        <v>60.55</v>
      </c>
      <c r="G1808" s="7">
        <v>-0.47670000000000001</v>
      </c>
      <c r="H1808">
        <v>-31980.53</v>
      </c>
      <c r="I1808" s="7">
        <v>-0.4919</v>
      </c>
      <c r="J1808">
        <v>561.92449999999997</v>
      </c>
      <c r="K1808">
        <v>65014.66</v>
      </c>
      <c r="L1808">
        <v>2934989.77</v>
      </c>
      <c r="M1808">
        <v>176</v>
      </c>
      <c r="N1808">
        <v>-181.71</v>
      </c>
      <c r="O1808" s="7">
        <v>-0.47670000000000001</v>
      </c>
      <c r="P1808" s="7">
        <v>0.37380000000000002</v>
      </c>
      <c r="Q1808" t="s">
        <v>535</v>
      </c>
      <c r="S1808" s="2">
        <f t="shared" si="282"/>
        <v>44706</v>
      </c>
      <c r="T1808" t="s">
        <v>564</v>
      </c>
      <c r="U1808" s="5">
        <v>115.7</v>
      </c>
      <c r="V1808">
        <v>60.55</v>
      </c>
      <c r="W1808">
        <f t="shared" si="284"/>
        <v>13379098.912576742</v>
      </c>
      <c r="X1808">
        <f t="shared" si="279"/>
        <v>33447.747281441858</v>
      </c>
      <c r="Y1808">
        <f t="shared" si="280"/>
        <v>300</v>
      </c>
      <c r="Z1808">
        <f t="shared" si="281"/>
        <v>-17073.75</v>
      </c>
      <c r="AA1808" s="5" t="str">
        <f t="shared" si="283"/>
        <v/>
      </c>
      <c r="AB1808" s="24" t="str">
        <f>IFERROR(AA1808/MAX($J$3:AA1808)-1,"")</f>
        <v/>
      </c>
      <c r="AJ1808" s="6"/>
      <c r="AL1808" s="6"/>
      <c r="AN1808" s="7"/>
      <c r="AP1808" s="7"/>
      <c r="AU1808" s="6"/>
      <c r="AW1808" s="6"/>
      <c r="AY1808" s="7"/>
      <c r="BA1808" s="7"/>
      <c r="BG1808" s="7"/>
      <c r="BH1808" s="7"/>
    </row>
    <row r="1809" spans="1:60" x14ac:dyDescent="0.45">
      <c r="A1809" t="s">
        <v>576</v>
      </c>
      <c r="B1809" t="s">
        <v>30</v>
      </c>
      <c r="C1809" s="6">
        <v>44706.569444444445</v>
      </c>
      <c r="D1809" s="5">
        <v>93.45</v>
      </c>
      <c r="E1809" s="6">
        <v>44707.385416666664</v>
      </c>
      <c r="F1809">
        <v>26.85</v>
      </c>
      <c r="G1809" s="7">
        <v>-0.7127</v>
      </c>
      <c r="H1809">
        <v>-49406.25</v>
      </c>
      <c r="I1809" s="7">
        <v>-0.72560000000000002</v>
      </c>
      <c r="J1809">
        <v>728.67349999999999</v>
      </c>
      <c r="K1809">
        <v>68094.53</v>
      </c>
      <c r="L1809">
        <v>3519731.59</v>
      </c>
      <c r="M1809">
        <v>112</v>
      </c>
      <c r="N1809">
        <v>-441.13</v>
      </c>
      <c r="O1809" s="7">
        <v>-0.7127</v>
      </c>
      <c r="P1809" s="7">
        <v>7.0099999999999996E-2</v>
      </c>
      <c r="Q1809" t="s">
        <v>535</v>
      </c>
      <c r="S1809" s="2">
        <f t="shared" si="282"/>
        <v>44706</v>
      </c>
      <c r="T1809" t="s">
        <v>576</v>
      </c>
      <c r="U1809" s="5">
        <v>93.45</v>
      </c>
      <c r="V1809">
        <v>26.85</v>
      </c>
      <c r="W1809">
        <f t="shared" si="284"/>
        <v>13379098.912576742</v>
      </c>
      <c r="X1809">
        <f t="shared" si="279"/>
        <v>33447.747281441858</v>
      </c>
      <c r="Y1809">
        <f t="shared" si="280"/>
        <v>350</v>
      </c>
      <c r="Z1809">
        <f t="shared" si="281"/>
        <v>-23731.05</v>
      </c>
      <c r="AA1809" s="5">
        <f t="shared" si="283"/>
        <v>13297638.112576742</v>
      </c>
      <c r="AB1809" s="24">
        <f>IFERROR(AA1809/MAX($J$3:AA1809)-1,"")</f>
        <v>-1.8739245832019025E-2</v>
      </c>
      <c r="AJ1809" s="6"/>
      <c r="AL1809" s="6"/>
      <c r="AN1809" s="7"/>
      <c r="AP1809" s="7"/>
      <c r="AU1809" s="6"/>
      <c r="AV1809" s="7"/>
      <c r="AW1809" s="6"/>
      <c r="AY1809" s="7"/>
      <c r="BA1809" s="7"/>
      <c r="BG1809" s="7"/>
      <c r="BH1809" s="7"/>
    </row>
    <row r="1810" spans="1:60" x14ac:dyDescent="0.45">
      <c r="A1810" t="s">
        <v>576</v>
      </c>
      <c r="B1810" t="s">
        <v>30</v>
      </c>
      <c r="C1810" s="6">
        <v>44707.435416666667</v>
      </c>
      <c r="D1810" s="5">
        <v>65.25</v>
      </c>
      <c r="E1810" s="6">
        <v>44707.638194444444</v>
      </c>
      <c r="F1810">
        <v>0.05</v>
      </c>
      <c r="G1810" s="7">
        <v>-0.99919999999999998</v>
      </c>
      <c r="H1810">
        <v>-68223.360000000001</v>
      </c>
      <c r="I1810" s="7">
        <v>-1.0092000000000001</v>
      </c>
      <c r="J1810">
        <v>1035.9949999999999</v>
      </c>
      <c r="K1810">
        <v>67598.66</v>
      </c>
      <c r="L1810">
        <v>3451508.23</v>
      </c>
      <c r="M1810">
        <v>293</v>
      </c>
      <c r="N1810">
        <v>-232.84</v>
      </c>
      <c r="O1810" s="7">
        <v>-0.99919999999999998</v>
      </c>
      <c r="P1810" s="7">
        <v>0.93789999999999996</v>
      </c>
      <c r="Q1810" t="s">
        <v>535</v>
      </c>
      <c r="S1810" s="2">
        <f t="shared" si="282"/>
        <v>44707</v>
      </c>
      <c r="T1810" t="s">
        <v>576</v>
      </c>
      <c r="U1810" s="5">
        <v>65.25</v>
      </c>
      <c r="V1810">
        <v>0.05</v>
      </c>
      <c r="W1810">
        <f t="shared" si="284"/>
        <v>13297638.112576742</v>
      </c>
      <c r="X1810">
        <f t="shared" si="279"/>
        <v>33244.095281441856</v>
      </c>
      <c r="Y1810">
        <f t="shared" si="280"/>
        <v>500</v>
      </c>
      <c r="Z1810">
        <f t="shared" si="281"/>
        <v>-32926.500000000007</v>
      </c>
      <c r="AA1810" s="5" t="str">
        <f t="shared" si="283"/>
        <v/>
      </c>
      <c r="AB1810" s="24" t="str">
        <f>IFERROR(AA1810/MAX($J$3:AA1810)-1,"")</f>
        <v/>
      </c>
      <c r="AJ1810" s="6"/>
      <c r="AL1810" s="6"/>
      <c r="AN1810" s="7"/>
      <c r="AP1810" s="7"/>
      <c r="AU1810" s="6"/>
      <c r="AV1810" s="7"/>
      <c r="AW1810" s="6"/>
      <c r="AY1810" s="7"/>
      <c r="BA1810" s="7"/>
      <c r="BG1810" s="7"/>
      <c r="BH1810" s="7"/>
    </row>
    <row r="1811" spans="1:60" x14ac:dyDescent="0.45">
      <c r="A1811" t="s">
        <v>577</v>
      </c>
      <c r="B1811" t="s">
        <v>30</v>
      </c>
      <c r="C1811" s="6">
        <v>44707.436111111114</v>
      </c>
      <c r="D1811" s="5">
        <v>55.6</v>
      </c>
      <c r="E1811" s="6">
        <v>44707.638194444444</v>
      </c>
      <c r="F1811">
        <v>0.1</v>
      </c>
      <c r="G1811" s="7">
        <v>-0.99819999999999998</v>
      </c>
      <c r="H1811">
        <v>-68147.47</v>
      </c>
      <c r="I1811" s="7">
        <v>-1.0082</v>
      </c>
      <c r="J1811">
        <v>1215.682</v>
      </c>
      <c r="K1811">
        <v>67591.899999999994</v>
      </c>
      <c r="L1811">
        <v>3383360.76</v>
      </c>
      <c r="M1811">
        <v>292</v>
      </c>
      <c r="N1811">
        <v>-233.38</v>
      </c>
      <c r="O1811" s="7">
        <v>-0.99909999999999999</v>
      </c>
      <c r="P1811" s="7">
        <v>0.56469999999999998</v>
      </c>
      <c r="Q1811" t="s">
        <v>535</v>
      </c>
      <c r="S1811" s="2">
        <f t="shared" si="282"/>
        <v>44707</v>
      </c>
      <c r="T1811" t="s">
        <v>577</v>
      </c>
      <c r="U1811" s="5">
        <v>55.6</v>
      </c>
      <c r="V1811">
        <v>0.1</v>
      </c>
      <c r="W1811">
        <f t="shared" si="284"/>
        <v>13297638.112576742</v>
      </c>
      <c r="X1811">
        <f t="shared" si="279"/>
        <v>33244.095281441856</v>
      </c>
      <c r="Y1811">
        <f t="shared" si="280"/>
        <v>600</v>
      </c>
      <c r="Z1811">
        <f t="shared" si="281"/>
        <v>-33634.200000000004</v>
      </c>
      <c r="AA1811" s="5">
        <f t="shared" si="283"/>
        <v>13231077.412576742</v>
      </c>
      <c r="AB1811" s="24">
        <f>IFERROR(AA1811/MAX($J$3:AA1811)-1,"")</f>
        <v>-2.3650900227108695E-2</v>
      </c>
      <c r="AJ1811" s="6"/>
      <c r="AL1811" s="6"/>
      <c r="AN1811" s="7"/>
      <c r="AP1811" s="7"/>
      <c r="AU1811" s="6"/>
      <c r="AV1811" s="7"/>
      <c r="AW1811" s="6"/>
      <c r="AY1811" s="7"/>
      <c r="BA1811" s="7"/>
      <c r="BG1811" s="7"/>
      <c r="BH1811" s="7"/>
    </row>
    <row r="1812" spans="1:60" x14ac:dyDescent="0.45">
      <c r="A1812" t="s">
        <v>579</v>
      </c>
      <c r="B1812" t="s">
        <v>30</v>
      </c>
      <c r="C1812" s="6">
        <v>44711.416666666664</v>
      </c>
      <c r="D1812" s="5">
        <v>131</v>
      </c>
      <c r="E1812" s="6">
        <v>44712.385416666664</v>
      </c>
      <c r="F1812">
        <v>113.1</v>
      </c>
      <c r="G1812" s="7">
        <v>-0.1366</v>
      </c>
      <c r="H1812">
        <v>-10390.49</v>
      </c>
      <c r="I1812" s="7">
        <v>-0.15529999999999999</v>
      </c>
      <c r="J1812">
        <v>510.81529999999998</v>
      </c>
      <c r="K1812">
        <v>66916.800000000003</v>
      </c>
      <c r="L1812">
        <v>3372970.27</v>
      </c>
      <c r="M1812">
        <v>332</v>
      </c>
      <c r="N1812">
        <v>-31.3</v>
      </c>
      <c r="O1812" s="7">
        <v>-0.14349999999999999</v>
      </c>
      <c r="P1812" s="7">
        <v>0.41149999999999998</v>
      </c>
      <c r="Q1812" t="s">
        <v>535</v>
      </c>
      <c r="S1812" s="2">
        <f t="shared" si="282"/>
        <v>44711</v>
      </c>
      <c r="T1812" t="s">
        <v>579</v>
      </c>
      <c r="U1812" s="5">
        <v>131</v>
      </c>
      <c r="V1812">
        <v>113.1</v>
      </c>
      <c r="W1812">
        <f t="shared" si="284"/>
        <v>13231077.412576742</v>
      </c>
      <c r="X1812">
        <f t="shared" si="279"/>
        <v>33077.693531441859</v>
      </c>
      <c r="Y1812">
        <f t="shared" si="280"/>
        <v>250</v>
      </c>
      <c r="Z1812">
        <f t="shared" si="281"/>
        <v>-5085.2500000000018</v>
      </c>
      <c r="AA1812" s="5" t="str">
        <f t="shared" si="283"/>
        <v/>
      </c>
      <c r="AB1812" s="24" t="str">
        <f>IFERROR(AA1812/MAX($J$3:AA1812)-1,"")</f>
        <v/>
      </c>
      <c r="AJ1812" s="6"/>
      <c r="AL1812" s="6"/>
      <c r="AN1812" s="7"/>
      <c r="AP1812" s="7"/>
      <c r="AU1812" s="6"/>
      <c r="AV1812" s="7"/>
      <c r="AW1812" s="6"/>
      <c r="AY1812" s="7"/>
      <c r="BA1812" s="7"/>
      <c r="BG1812" s="7"/>
      <c r="BH1812" s="7"/>
    </row>
    <row r="1813" spans="1:60" x14ac:dyDescent="0.45">
      <c r="A1813" t="s">
        <v>578</v>
      </c>
      <c r="B1813" t="s">
        <v>30</v>
      </c>
      <c r="C1813" s="6">
        <v>44711.419444444444</v>
      </c>
      <c r="D1813" s="5">
        <v>114.6</v>
      </c>
      <c r="E1813" s="6">
        <v>44712.385416666664</v>
      </c>
      <c r="F1813">
        <v>89.25</v>
      </c>
      <c r="G1813" s="7">
        <v>-0.22120000000000001</v>
      </c>
      <c r="H1813">
        <v>-15996.97</v>
      </c>
      <c r="I1813" s="7">
        <v>-0.23899999999999999</v>
      </c>
      <c r="J1813">
        <v>584.07629999999995</v>
      </c>
      <c r="K1813">
        <v>66935.14</v>
      </c>
      <c r="L1813">
        <v>3356973.29</v>
      </c>
      <c r="M1813">
        <v>328</v>
      </c>
      <c r="N1813">
        <v>-48.77</v>
      </c>
      <c r="O1813" s="7">
        <v>-0.31940000000000002</v>
      </c>
      <c r="P1813" s="7">
        <v>0.35820000000000002</v>
      </c>
      <c r="Q1813" t="s">
        <v>535</v>
      </c>
      <c r="S1813" s="2">
        <f t="shared" si="282"/>
        <v>44711</v>
      </c>
      <c r="T1813" t="s">
        <v>578</v>
      </c>
      <c r="U1813" s="5">
        <v>114.6</v>
      </c>
      <c r="V1813">
        <v>89.25</v>
      </c>
      <c r="W1813">
        <f t="shared" si="284"/>
        <v>13231077.412576742</v>
      </c>
      <c r="X1813">
        <f t="shared" si="279"/>
        <v>33077.693531441859</v>
      </c>
      <c r="Y1813">
        <f t="shared" si="280"/>
        <v>300</v>
      </c>
      <c r="Z1813">
        <f t="shared" si="281"/>
        <v>-8216.5499999999975</v>
      </c>
      <c r="AA1813" s="5" t="str">
        <f t="shared" si="283"/>
        <v/>
      </c>
      <c r="AB1813" s="24" t="str">
        <f>IFERROR(AA1813/MAX($J$3:AA1813)-1,"")</f>
        <v/>
      </c>
      <c r="AJ1813" s="6"/>
      <c r="AL1813" s="6"/>
      <c r="AN1813" s="7"/>
      <c r="AP1813" s="7"/>
      <c r="AU1813" s="6"/>
      <c r="AV1813" s="7"/>
      <c r="AW1813" s="6"/>
      <c r="AY1813" s="7"/>
      <c r="BA1813" s="7"/>
      <c r="BG1813" s="7"/>
      <c r="BH1813" s="7"/>
    </row>
    <row r="1814" spans="1:60" x14ac:dyDescent="0.45">
      <c r="A1814" t="s">
        <v>578</v>
      </c>
      <c r="B1814" t="s">
        <v>30</v>
      </c>
      <c r="C1814" s="6">
        <v>44711.520833333336</v>
      </c>
      <c r="D1814" s="5">
        <v>134.25</v>
      </c>
      <c r="E1814" s="6">
        <v>44712.385416666664</v>
      </c>
      <c r="F1814">
        <v>89.25</v>
      </c>
      <c r="G1814" s="7">
        <v>-0.3352</v>
      </c>
      <c r="H1814">
        <v>-22755.47</v>
      </c>
      <c r="I1814" s="7">
        <v>-0.3518</v>
      </c>
      <c r="J1814">
        <v>481.75009999999997</v>
      </c>
      <c r="K1814">
        <v>64674.95</v>
      </c>
      <c r="L1814">
        <v>2912234.3</v>
      </c>
      <c r="M1814">
        <v>182</v>
      </c>
      <c r="N1814">
        <v>-125.03</v>
      </c>
      <c r="O1814" s="7">
        <v>-0.41899999999999998</v>
      </c>
      <c r="P1814" s="7">
        <v>0.06</v>
      </c>
      <c r="Q1814" t="s">
        <v>535</v>
      </c>
      <c r="S1814" s="2">
        <f t="shared" si="282"/>
        <v>44711</v>
      </c>
      <c r="T1814" t="s">
        <v>578</v>
      </c>
      <c r="U1814" s="5">
        <v>134.25</v>
      </c>
      <c r="V1814">
        <v>89.25</v>
      </c>
      <c r="W1814">
        <f t="shared" si="284"/>
        <v>13231077.412576742</v>
      </c>
      <c r="X1814">
        <f t="shared" si="279"/>
        <v>33077.693531441859</v>
      </c>
      <c r="Y1814">
        <f t="shared" si="280"/>
        <v>250</v>
      </c>
      <c r="Z1814">
        <f t="shared" si="281"/>
        <v>-11808.75</v>
      </c>
      <c r="AA1814" s="5">
        <f t="shared" si="283"/>
        <v>13205966.862576742</v>
      </c>
      <c r="AB1814" s="24">
        <f>IFERROR(AA1814/MAX($J$3:AA1814)-1,"")</f>
        <v>-2.5503860656770905E-2</v>
      </c>
      <c r="AJ1814" s="6"/>
      <c r="AL1814" s="6"/>
      <c r="AN1814" s="7"/>
      <c r="AP1814" s="7"/>
      <c r="AU1814" s="6"/>
      <c r="AW1814" s="6"/>
      <c r="AY1814" s="7"/>
      <c r="BA1814" s="7"/>
      <c r="BG1814" s="7"/>
      <c r="BH1814" s="7"/>
    </row>
    <row r="1815" spans="1:60" x14ac:dyDescent="0.45">
      <c r="A1815" t="s">
        <v>578</v>
      </c>
      <c r="B1815" t="s">
        <v>30</v>
      </c>
      <c r="C1815" s="6">
        <v>44712.443055555559</v>
      </c>
      <c r="D1815" s="5">
        <v>111.4</v>
      </c>
      <c r="E1815" s="6">
        <v>44713.385416666664</v>
      </c>
      <c r="F1815">
        <v>77.2</v>
      </c>
      <c r="G1815" s="7">
        <v>-0.307</v>
      </c>
      <c r="H1815">
        <v>-21633.74</v>
      </c>
      <c r="I1815" s="7">
        <v>-0.32390000000000002</v>
      </c>
      <c r="J1815">
        <v>599.50509999999997</v>
      </c>
      <c r="K1815">
        <v>66784.87</v>
      </c>
      <c r="L1815">
        <v>3335339.55</v>
      </c>
      <c r="M1815">
        <v>294</v>
      </c>
      <c r="N1815">
        <v>-73.58</v>
      </c>
      <c r="O1815" s="7">
        <v>-0.439</v>
      </c>
      <c r="P1815" s="7">
        <v>0.22850000000000001</v>
      </c>
      <c r="Q1815" t="s">
        <v>535</v>
      </c>
      <c r="S1815" s="2">
        <f t="shared" si="282"/>
        <v>44712</v>
      </c>
      <c r="T1815" t="s">
        <v>578</v>
      </c>
      <c r="U1815" s="5">
        <v>111.4</v>
      </c>
      <c r="V1815">
        <v>77.2</v>
      </c>
      <c r="W1815">
        <f t="shared" si="284"/>
        <v>13205966.862576742</v>
      </c>
      <c r="X1815">
        <f t="shared" si="279"/>
        <v>33014.917156441858</v>
      </c>
      <c r="Y1815">
        <f t="shared" si="280"/>
        <v>300</v>
      </c>
      <c r="Z1815">
        <f t="shared" si="281"/>
        <v>-10825.800000000003</v>
      </c>
      <c r="AA1815" s="5" t="str">
        <f t="shared" si="283"/>
        <v/>
      </c>
      <c r="AB1815" s="24" t="str">
        <f>IFERROR(AA1815/MAX($J$3:AA1815)-1,"")</f>
        <v/>
      </c>
      <c r="AJ1815" s="6"/>
      <c r="AL1815" s="6"/>
      <c r="AN1815" s="7"/>
      <c r="AP1815" s="7"/>
      <c r="AU1815" s="6"/>
      <c r="AV1815" s="7"/>
      <c r="AW1815" s="6"/>
      <c r="AY1815" s="7"/>
      <c r="BA1815" s="7"/>
      <c r="BG1815" s="7"/>
      <c r="BH1815" s="7"/>
    </row>
    <row r="1816" spans="1:60" x14ac:dyDescent="0.45">
      <c r="A1816" t="s">
        <v>603</v>
      </c>
      <c r="B1816" t="s">
        <v>30</v>
      </c>
      <c r="C1816" s="6">
        <v>44712.581250000003</v>
      </c>
      <c r="D1816" s="5">
        <v>103.85</v>
      </c>
      <c r="E1816" s="6">
        <v>44713.385416666664</v>
      </c>
      <c r="F1816">
        <v>55.75</v>
      </c>
      <c r="G1816" s="7">
        <v>-0.4632</v>
      </c>
      <c r="H1816">
        <v>-30894.87</v>
      </c>
      <c r="I1816" s="7">
        <v>-0.47849999999999998</v>
      </c>
      <c r="J1816">
        <v>621.6771</v>
      </c>
      <c r="K1816">
        <v>64561.17</v>
      </c>
      <c r="L1816">
        <v>2881339.44</v>
      </c>
      <c r="M1816">
        <v>95</v>
      </c>
      <c r="N1816">
        <v>-325.20999999999998</v>
      </c>
      <c r="O1816" s="7">
        <v>-0.56479999999999997</v>
      </c>
      <c r="P1816" s="7">
        <v>4.9599999999999998E-2</v>
      </c>
      <c r="Q1816" t="s">
        <v>535</v>
      </c>
      <c r="S1816" s="2">
        <f t="shared" si="282"/>
        <v>44712</v>
      </c>
      <c r="T1816" t="s">
        <v>603</v>
      </c>
      <c r="U1816" s="5">
        <v>103.85</v>
      </c>
      <c r="V1816">
        <v>55.75</v>
      </c>
      <c r="W1816">
        <f t="shared" si="284"/>
        <v>13205966.862576742</v>
      </c>
      <c r="X1816">
        <f t="shared" si="279"/>
        <v>33014.917156441858</v>
      </c>
      <c r="Y1816">
        <f t="shared" si="280"/>
        <v>325</v>
      </c>
      <c r="Z1816">
        <f t="shared" si="281"/>
        <v>-16151.199999999997</v>
      </c>
      <c r="AA1816" s="5">
        <f t="shared" si="283"/>
        <v>13178989.862576742</v>
      </c>
      <c r="AB1816" s="24">
        <f>IFERROR(AA1816/MAX($J$3:AA1816)-1,"")</f>
        <v>-2.7494550367310744E-2</v>
      </c>
      <c r="AJ1816" s="6"/>
      <c r="AL1816" s="6"/>
      <c r="AN1816" s="7"/>
      <c r="AP1816" s="7"/>
      <c r="AU1816" s="6"/>
      <c r="AW1816" s="6"/>
      <c r="AY1816" s="7"/>
      <c r="BA1816" s="7"/>
      <c r="BG1816" s="7"/>
      <c r="BH1816" s="7"/>
    </row>
    <row r="1817" spans="1:60" x14ac:dyDescent="0.45">
      <c r="A1817" t="s">
        <v>605</v>
      </c>
      <c r="B1817" t="s">
        <v>30</v>
      </c>
      <c r="C1817" s="6">
        <v>44713.568749999999</v>
      </c>
      <c r="D1817" s="5">
        <v>96.9</v>
      </c>
      <c r="E1817" s="6">
        <v>44714.385416666664</v>
      </c>
      <c r="F1817">
        <v>92.25</v>
      </c>
      <c r="G1817" s="7">
        <v>-4.8000000000000001E-2</v>
      </c>
      <c r="H1817">
        <v>-4347.95</v>
      </c>
      <c r="I1817" s="7">
        <v>-6.7500000000000004E-2</v>
      </c>
      <c r="J1817">
        <v>664.67179999999996</v>
      </c>
      <c r="K1817">
        <v>64406.7</v>
      </c>
      <c r="L1817">
        <v>2876991.49</v>
      </c>
      <c r="M1817">
        <v>113</v>
      </c>
      <c r="N1817">
        <v>-38.479999999999997</v>
      </c>
      <c r="O1817" s="7">
        <v>-0.39679999999999999</v>
      </c>
      <c r="P1817" s="7">
        <v>0.25900000000000001</v>
      </c>
      <c r="Q1817" t="s">
        <v>535</v>
      </c>
      <c r="S1817" s="2">
        <f t="shared" si="282"/>
        <v>44713</v>
      </c>
      <c r="T1817" t="s">
        <v>605</v>
      </c>
      <c r="U1817" s="5">
        <v>96.9</v>
      </c>
      <c r="V1817">
        <v>92.25</v>
      </c>
      <c r="W1817">
        <f t="shared" si="284"/>
        <v>13178989.862576742</v>
      </c>
      <c r="X1817">
        <f t="shared" si="279"/>
        <v>32947.474656441853</v>
      </c>
      <c r="Y1817">
        <f t="shared" si="280"/>
        <v>350</v>
      </c>
      <c r="Z1817">
        <f t="shared" si="281"/>
        <v>-2289.5249999999996</v>
      </c>
      <c r="AA1817" s="5" t="str">
        <f t="shared" si="283"/>
        <v/>
      </c>
      <c r="AB1817" s="24" t="str">
        <f>IFERROR(AA1817/MAX($J$3:AA1817)-1,"")</f>
        <v/>
      </c>
      <c r="AJ1817" s="6"/>
      <c r="AL1817" s="6"/>
      <c r="AN1817" s="7"/>
      <c r="AP1817" s="7"/>
      <c r="AU1817" s="6"/>
      <c r="AW1817" s="6"/>
      <c r="AY1817" s="7"/>
      <c r="BA1817" s="7"/>
      <c r="BG1817" s="7"/>
      <c r="BH1817" s="7"/>
    </row>
    <row r="1818" spans="1:60" x14ac:dyDescent="0.45">
      <c r="A1818" t="s">
        <v>580</v>
      </c>
      <c r="B1818" t="s">
        <v>30</v>
      </c>
      <c r="C1818" s="6">
        <v>44713.592361111114</v>
      </c>
      <c r="D1818" s="5">
        <v>88</v>
      </c>
      <c r="E1818" s="6">
        <v>44714.385416666664</v>
      </c>
      <c r="F1818">
        <v>63.55</v>
      </c>
      <c r="G1818" s="7">
        <v>-0.27779999999999999</v>
      </c>
      <c r="H1818">
        <v>-19673.79</v>
      </c>
      <c r="I1818" s="7">
        <v>-0.29509999999999997</v>
      </c>
      <c r="J1818">
        <v>757.68979999999999</v>
      </c>
      <c r="K1818">
        <v>66676.7</v>
      </c>
      <c r="L1818">
        <v>3315665.76</v>
      </c>
      <c r="M1818">
        <v>79</v>
      </c>
      <c r="N1818">
        <v>-249.04</v>
      </c>
      <c r="O1818" s="7">
        <v>-0.53239999999999998</v>
      </c>
      <c r="P1818" s="7">
        <v>6.3600000000000004E-2</v>
      </c>
      <c r="Q1818" t="s">
        <v>535</v>
      </c>
      <c r="S1818" s="2">
        <f t="shared" si="282"/>
        <v>44713</v>
      </c>
      <c r="T1818" t="s">
        <v>580</v>
      </c>
      <c r="U1818" s="5">
        <v>88</v>
      </c>
      <c r="V1818">
        <v>63.55</v>
      </c>
      <c r="W1818">
        <f t="shared" si="284"/>
        <v>13178989.862576742</v>
      </c>
      <c r="X1818">
        <f t="shared" si="279"/>
        <v>32947.474656441853</v>
      </c>
      <c r="Y1818">
        <f t="shared" si="280"/>
        <v>375</v>
      </c>
      <c r="Z1818">
        <f t="shared" si="281"/>
        <v>-9737.0625</v>
      </c>
      <c r="AA1818" s="5" t="str">
        <f t="shared" si="283"/>
        <v/>
      </c>
      <c r="AB1818" s="24" t="str">
        <f>IFERROR(AA1818/MAX($J$3:AA1818)-1,"")</f>
        <v/>
      </c>
      <c r="AJ1818" s="6"/>
      <c r="AL1818" s="6"/>
      <c r="AN1818" s="7"/>
      <c r="AP1818" s="7"/>
      <c r="AU1818" s="6"/>
      <c r="AV1818" s="7"/>
      <c r="AW1818" s="6"/>
      <c r="AY1818" s="7"/>
      <c r="BA1818" s="7"/>
      <c r="BG1818" s="7"/>
      <c r="BH1818" s="7"/>
    </row>
    <row r="1819" spans="1:60" x14ac:dyDescent="0.45">
      <c r="A1819" t="s">
        <v>580</v>
      </c>
      <c r="B1819" t="s">
        <v>30</v>
      </c>
      <c r="C1819" s="6">
        <v>44713.592361111114</v>
      </c>
      <c r="D1819" s="5">
        <v>88</v>
      </c>
      <c r="E1819" s="6">
        <v>44714.385416666664</v>
      </c>
      <c r="F1819">
        <v>63.55</v>
      </c>
      <c r="G1819" s="7">
        <v>-0.27779999999999999</v>
      </c>
      <c r="H1819">
        <v>-19010.79</v>
      </c>
      <c r="I1819" s="7">
        <v>-0.29509999999999997</v>
      </c>
      <c r="J1819">
        <v>732.15570000000002</v>
      </c>
      <c r="K1819">
        <v>64429.7</v>
      </c>
      <c r="L1819">
        <v>2857980.7</v>
      </c>
      <c r="M1819">
        <v>79</v>
      </c>
      <c r="N1819">
        <v>-240.64</v>
      </c>
      <c r="O1819" s="7">
        <v>-0.53239999999999998</v>
      </c>
      <c r="P1819" s="7">
        <v>6.3600000000000004E-2</v>
      </c>
      <c r="Q1819" t="s">
        <v>535</v>
      </c>
      <c r="S1819" s="2">
        <f t="shared" si="282"/>
        <v>44713</v>
      </c>
      <c r="T1819" t="s">
        <v>580</v>
      </c>
      <c r="U1819" s="5">
        <v>88</v>
      </c>
      <c r="V1819">
        <v>63.55</v>
      </c>
      <c r="W1819">
        <f t="shared" si="284"/>
        <v>13178989.862576742</v>
      </c>
      <c r="X1819">
        <f t="shared" si="279"/>
        <v>32947.474656441853</v>
      </c>
      <c r="Y1819">
        <f t="shared" si="280"/>
        <v>375</v>
      </c>
      <c r="Z1819">
        <f t="shared" si="281"/>
        <v>-9737.0625</v>
      </c>
      <c r="AA1819" s="5">
        <f t="shared" si="283"/>
        <v>13157226.212576741</v>
      </c>
      <c r="AB1819" s="24">
        <f>IFERROR(AA1819/MAX($J$3:AA1819)-1,"")</f>
        <v>-2.9100535989092013E-2</v>
      </c>
      <c r="AJ1819" s="6"/>
      <c r="AL1819" s="6"/>
      <c r="AN1819" s="7"/>
      <c r="AP1819" s="7"/>
      <c r="AU1819" s="6"/>
      <c r="AW1819" s="6"/>
      <c r="AY1819" s="7"/>
      <c r="BA1819" s="7"/>
      <c r="BG1819" s="7"/>
      <c r="BH1819" s="7"/>
    </row>
    <row r="1820" spans="1:60" x14ac:dyDescent="0.45">
      <c r="A1820" t="s">
        <v>581</v>
      </c>
      <c r="B1820" t="s">
        <v>30</v>
      </c>
      <c r="C1820" s="6">
        <v>44714.428472222222</v>
      </c>
      <c r="D1820" s="5">
        <v>46.65</v>
      </c>
      <c r="E1820" s="6">
        <v>44714.638194444444</v>
      </c>
      <c r="F1820">
        <v>79.75</v>
      </c>
      <c r="G1820" s="7">
        <v>0.70950000000000002</v>
      </c>
      <c r="H1820">
        <v>45435.96</v>
      </c>
      <c r="I1820" s="7">
        <v>0.68240000000000001</v>
      </c>
      <c r="J1820">
        <v>1427.1880000000001</v>
      </c>
      <c r="K1820">
        <v>66578.33</v>
      </c>
      <c r="L1820">
        <v>3361101.72</v>
      </c>
      <c r="M1820">
        <v>303</v>
      </c>
      <c r="N1820">
        <v>149.94999999999999</v>
      </c>
      <c r="O1820" s="7">
        <v>-0.49619999999999997</v>
      </c>
      <c r="P1820" s="7">
        <v>1.1435999999999999</v>
      </c>
      <c r="Q1820" t="s">
        <v>535</v>
      </c>
      <c r="S1820" s="2">
        <f t="shared" si="282"/>
        <v>44714</v>
      </c>
      <c r="T1820" t="s">
        <v>581</v>
      </c>
      <c r="U1820" s="5">
        <v>46.65</v>
      </c>
      <c r="V1820">
        <v>79.75</v>
      </c>
      <c r="W1820">
        <f t="shared" si="284"/>
        <v>13157226.212576741</v>
      </c>
      <c r="X1820">
        <f t="shared" si="279"/>
        <v>32893.065531441855</v>
      </c>
      <c r="Y1820">
        <f t="shared" si="280"/>
        <v>700</v>
      </c>
      <c r="Z1820">
        <f t="shared" si="281"/>
        <v>22285.200000000001</v>
      </c>
      <c r="AA1820" s="5" t="str">
        <f t="shared" si="283"/>
        <v/>
      </c>
      <c r="AB1820" s="24" t="str">
        <f>IFERROR(AA1820/MAX($J$3:AA1820)-1,"")</f>
        <v/>
      </c>
      <c r="AJ1820" s="6"/>
      <c r="AL1820" s="6"/>
      <c r="AN1820" s="7"/>
      <c r="AP1820" s="7"/>
      <c r="AU1820" s="6"/>
      <c r="AV1820" s="7"/>
      <c r="AW1820" s="6"/>
      <c r="AY1820" s="7"/>
      <c r="BA1820" s="7"/>
      <c r="BG1820" s="7"/>
      <c r="BH1820" s="7"/>
    </row>
    <row r="1821" spans="1:60" x14ac:dyDescent="0.45">
      <c r="A1821" t="s">
        <v>579</v>
      </c>
      <c r="B1821" t="s">
        <v>30</v>
      </c>
      <c r="C1821" s="6">
        <v>44714.441666666666</v>
      </c>
      <c r="D1821" s="5">
        <v>44.6</v>
      </c>
      <c r="E1821" s="6">
        <v>44714.638194444444</v>
      </c>
      <c r="F1821">
        <v>29.6</v>
      </c>
      <c r="G1821" s="7">
        <v>-0.33629999999999999</v>
      </c>
      <c r="H1821">
        <v>-23544.49</v>
      </c>
      <c r="I1821" s="7">
        <v>-0.35299999999999998</v>
      </c>
      <c r="J1821">
        <v>1495.6479999999999</v>
      </c>
      <c r="K1821">
        <v>66705.899999999994</v>
      </c>
      <c r="L1821">
        <v>3337557.23</v>
      </c>
      <c r="M1821">
        <v>284</v>
      </c>
      <c r="N1821">
        <v>-82.9</v>
      </c>
      <c r="O1821" s="7">
        <v>-0.83860000000000001</v>
      </c>
      <c r="P1821" s="7">
        <v>0.21079999999999999</v>
      </c>
      <c r="Q1821" t="s">
        <v>535</v>
      </c>
      <c r="S1821" s="2">
        <f t="shared" si="282"/>
        <v>44714</v>
      </c>
      <c r="T1821" t="s">
        <v>579</v>
      </c>
      <c r="U1821" s="5">
        <v>44.6</v>
      </c>
      <c r="V1821">
        <v>29.6</v>
      </c>
      <c r="W1821">
        <f t="shared" si="284"/>
        <v>13157226.212576741</v>
      </c>
      <c r="X1821">
        <f t="shared" si="279"/>
        <v>32893.065531441855</v>
      </c>
      <c r="Y1821">
        <f t="shared" si="280"/>
        <v>750</v>
      </c>
      <c r="Z1821">
        <f t="shared" si="281"/>
        <v>-11806.499999999998</v>
      </c>
      <c r="AA1821" s="5" t="str">
        <f t="shared" si="283"/>
        <v/>
      </c>
      <c r="AB1821" s="24" t="str">
        <f>IFERROR(AA1821/MAX($J$3:AA1821)-1,"")</f>
        <v/>
      </c>
      <c r="AJ1821" s="6"/>
      <c r="AL1821" s="6"/>
      <c r="AN1821" s="7"/>
      <c r="AP1821" s="7"/>
      <c r="AU1821" s="6"/>
      <c r="AV1821" s="7"/>
      <c r="AW1821" s="6"/>
      <c r="AY1821" s="7"/>
      <c r="BA1821" s="7"/>
      <c r="BG1821" s="7"/>
      <c r="BH1821" s="7"/>
    </row>
    <row r="1822" spans="1:60" x14ac:dyDescent="0.45">
      <c r="A1822" t="s">
        <v>650</v>
      </c>
      <c r="B1822" t="s">
        <v>30</v>
      </c>
      <c r="C1822" s="6">
        <v>44714.569444444445</v>
      </c>
      <c r="D1822" s="5">
        <v>174.6</v>
      </c>
      <c r="E1822" s="6">
        <v>44715.385416666664</v>
      </c>
      <c r="F1822">
        <v>269.5</v>
      </c>
      <c r="G1822" s="7">
        <v>0.54349999999999998</v>
      </c>
      <c r="H1822">
        <v>33308.129999999997</v>
      </c>
      <c r="I1822" s="7">
        <v>0.5181</v>
      </c>
      <c r="J1822">
        <v>368.21249999999998</v>
      </c>
      <c r="K1822">
        <v>64289.9</v>
      </c>
      <c r="L1822">
        <v>2891288.83</v>
      </c>
      <c r="M1822">
        <v>112</v>
      </c>
      <c r="N1822">
        <v>297.39</v>
      </c>
      <c r="O1822" s="7">
        <v>-8.5900000000000004E-2</v>
      </c>
      <c r="P1822" s="7">
        <v>0.54349999999999998</v>
      </c>
      <c r="Q1822" t="s">
        <v>535</v>
      </c>
      <c r="S1822" s="2">
        <f t="shared" si="282"/>
        <v>44714</v>
      </c>
      <c r="T1822" t="s">
        <v>650</v>
      </c>
      <c r="U1822" s="5">
        <v>174.6</v>
      </c>
      <c r="V1822">
        <v>269.5</v>
      </c>
      <c r="W1822">
        <f t="shared" si="284"/>
        <v>13157226.212576741</v>
      </c>
      <c r="X1822">
        <f t="shared" si="279"/>
        <v>32893.065531441855</v>
      </c>
      <c r="Y1822">
        <f t="shared" si="280"/>
        <v>200</v>
      </c>
      <c r="Z1822">
        <f t="shared" si="281"/>
        <v>18091.8</v>
      </c>
      <c r="AA1822" s="5" t="str">
        <f t="shared" si="283"/>
        <v/>
      </c>
      <c r="AB1822" s="24" t="str">
        <f>IFERROR(AA1822/MAX($J$3:AA1822)-1,"")</f>
        <v/>
      </c>
      <c r="AJ1822" s="6"/>
      <c r="AL1822" s="6"/>
      <c r="AN1822" s="7"/>
      <c r="AP1822" s="7"/>
      <c r="AU1822" s="6"/>
      <c r="AW1822" s="6"/>
      <c r="AY1822" s="7"/>
      <c r="BA1822" s="7"/>
      <c r="BG1822" s="7"/>
      <c r="BH1822" s="7"/>
    </row>
    <row r="1823" spans="1:60" x14ac:dyDescent="0.45">
      <c r="A1823" t="s">
        <v>651</v>
      </c>
      <c r="B1823" t="s">
        <v>30</v>
      </c>
      <c r="C1823" s="6">
        <v>44714.59375</v>
      </c>
      <c r="D1823" s="5">
        <v>161.55000000000001</v>
      </c>
      <c r="E1823" s="6">
        <v>44715.385416666664</v>
      </c>
      <c r="F1823">
        <v>235.4</v>
      </c>
      <c r="G1823" s="7">
        <v>0.45710000000000001</v>
      </c>
      <c r="H1823">
        <v>27816.29</v>
      </c>
      <c r="I1823" s="7">
        <v>0.43259999999999998</v>
      </c>
      <c r="J1823">
        <v>398.05509999999998</v>
      </c>
      <c r="K1823">
        <v>64305.8</v>
      </c>
      <c r="L1823">
        <v>2919105.12</v>
      </c>
      <c r="M1823">
        <v>77</v>
      </c>
      <c r="N1823">
        <v>361.25</v>
      </c>
      <c r="O1823" s="7">
        <v>-0.1241</v>
      </c>
      <c r="P1823" s="7">
        <v>0.45710000000000001</v>
      </c>
      <c r="Q1823" t="s">
        <v>535</v>
      </c>
      <c r="S1823" s="2">
        <f t="shared" si="282"/>
        <v>44714</v>
      </c>
      <c r="T1823" t="s">
        <v>651</v>
      </c>
      <c r="U1823" s="5">
        <v>161.55000000000001</v>
      </c>
      <c r="V1823">
        <v>235.4</v>
      </c>
      <c r="W1823">
        <f t="shared" si="284"/>
        <v>13157226.212576741</v>
      </c>
      <c r="X1823">
        <f t="shared" si="279"/>
        <v>32893.065531441855</v>
      </c>
      <c r="Y1823">
        <f t="shared" si="280"/>
        <v>200</v>
      </c>
      <c r="Z1823">
        <f t="shared" si="281"/>
        <v>13976.099999999997</v>
      </c>
      <c r="AA1823" s="5">
        <f t="shared" si="283"/>
        <v>13199772.812576741</v>
      </c>
      <c r="AB1823" s="24">
        <f>IFERROR(AA1823/MAX($J$3:AA1823)-1,"")</f>
        <v>-2.5960932666318715E-2</v>
      </c>
      <c r="AJ1823" s="6"/>
      <c r="AL1823" s="6"/>
      <c r="AN1823" s="7"/>
      <c r="AP1823" s="7"/>
      <c r="AU1823" s="6"/>
      <c r="AW1823" s="6"/>
      <c r="AY1823" s="7"/>
      <c r="BA1823" s="7"/>
      <c r="BG1823" s="7"/>
      <c r="BH1823" s="7"/>
    </row>
    <row r="1824" spans="1:60" x14ac:dyDescent="0.45">
      <c r="A1824" t="s">
        <v>582</v>
      </c>
      <c r="B1824" t="s">
        <v>30</v>
      </c>
      <c r="C1824" s="6">
        <v>44715.615277777775</v>
      </c>
      <c r="D1824" s="5">
        <v>142.94999999999999</v>
      </c>
      <c r="E1824" s="6">
        <v>44718.385416666664</v>
      </c>
      <c r="F1824">
        <v>156.9</v>
      </c>
      <c r="G1824" s="7">
        <v>9.7600000000000006E-2</v>
      </c>
      <c r="H1824">
        <v>5109</v>
      </c>
      <c r="I1824" s="7">
        <v>7.6600000000000001E-2</v>
      </c>
      <c r="J1824">
        <v>466.51130000000001</v>
      </c>
      <c r="K1824">
        <v>66687.789999999994</v>
      </c>
      <c r="L1824">
        <v>3342666.23</v>
      </c>
      <c r="M1824">
        <v>46</v>
      </c>
      <c r="N1824">
        <v>111.07</v>
      </c>
      <c r="O1824" s="7">
        <v>-4.9000000000000002E-2</v>
      </c>
      <c r="P1824" s="7">
        <v>0.18890000000000001</v>
      </c>
      <c r="Q1824" t="s">
        <v>535</v>
      </c>
      <c r="S1824" s="2">
        <f t="shared" si="282"/>
        <v>44715</v>
      </c>
      <c r="T1824" t="s">
        <v>582</v>
      </c>
      <c r="U1824" s="5">
        <v>142.94999999999999</v>
      </c>
      <c r="V1824">
        <v>156.9</v>
      </c>
      <c r="W1824">
        <f t="shared" si="284"/>
        <v>13199772.812576741</v>
      </c>
      <c r="X1824">
        <f t="shared" si="279"/>
        <v>32999.432031441851</v>
      </c>
      <c r="Y1824">
        <f t="shared" si="280"/>
        <v>225</v>
      </c>
      <c r="Z1824">
        <f t="shared" si="281"/>
        <v>2464.0875000000087</v>
      </c>
      <c r="AA1824" s="5" t="str">
        <f t="shared" si="283"/>
        <v/>
      </c>
      <c r="AB1824" s="24" t="str">
        <f>IFERROR(AA1824/MAX($J$3:AA1824)-1,"")</f>
        <v/>
      </c>
      <c r="AJ1824" s="6"/>
      <c r="AL1824" s="6"/>
      <c r="AN1824" s="7"/>
      <c r="AP1824" s="7"/>
      <c r="AU1824" s="6"/>
      <c r="AV1824" s="7"/>
      <c r="AW1824" s="6"/>
      <c r="AY1824" s="7"/>
      <c r="BA1824" s="7"/>
      <c r="BG1824" s="7"/>
      <c r="BH1824" s="7"/>
    </row>
    <row r="1825" spans="1:60" x14ac:dyDescent="0.45">
      <c r="A1825" t="s">
        <v>582</v>
      </c>
      <c r="B1825" t="s">
        <v>30</v>
      </c>
      <c r="C1825" s="6">
        <v>44715.615277777775</v>
      </c>
      <c r="D1825" s="5">
        <v>142.94999999999999</v>
      </c>
      <c r="E1825" s="6">
        <v>44718.385416666664</v>
      </c>
      <c r="F1825">
        <v>156.9</v>
      </c>
      <c r="G1825" s="7">
        <v>9.7600000000000006E-2</v>
      </c>
      <c r="H1825">
        <v>4948.71</v>
      </c>
      <c r="I1825" s="7">
        <v>7.6600000000000001E-2</v>
      </c>
      <c r="J1825">
        <v>451.875</v>
      </c>
      <c r="K1825">
        <v>64595.53</v>
      </c>
      <c r="L1825">
        <v>2924053.83</v>
      </c>
      <c r="M1825">
        <v>46</v>
      </c>
      <c r="N1825">
        <v>107.58</v>
      </c>
      <c r="O1825" s="7">
        <v>-4.9000000000000002E-2</v>
      </c>
      <c r="P1825" s="7">
        <v>0.18890000000000001</v>
      </c>
      <c r="Q1825" t="s">
        <v>535</v>
      </c>
      <c r="S1825" s="2">
        <f t="shared" si="282"/>
        <v>44715</v>
      </c>
      <c r="T1825" t="s">
        <v>582</v>
      </c>
      <c r="U1825" s="5">
        <v>142.94999999999999</v>
      </c>
      <c r="V1825">
        <v>156.9</v>
      </c>
      <c r="W1825">
        <f t="shared" si="284"/>
        <v>13199772.812576741</v>
      </c>
      <c r="X1825">
        <f t="shared" si="279"/>
        <v>32999.432031441851</v>
      </c>
      <c r="Y1825">
        <f t="shared" si="280"/>
        <v>225</v>
      </c>
      <c r="Z1825">
        <f t="shared" si="281"/>
        <v>2464.0875000000087</v>
      </c>
      <c r="AA1825" s="5" t="str">
        <f t="shared" si="283"/>
        <v/>
      </c>
      <c r="AB1825" s="24" t="str">
        <f>IFERROR(AA1825/MAX($J$3:AA1825)-1,"")</f>
        <v/>
      </c>
      <c r="AJ1825" s="6"/>
      <c r="AL1825" s="6"/>
      <c r="AN1825" s="7"/>
      <c r="AP1825" s="7"/>
      <c r="AU1825" s="6"/>
      <c r="AW1825" s="6"/>
      <c r="AY1825" s="7"/>
      <c r="BA1825" s="7"/>
      <c r="BG1825" s="7"/>
      <c r="BH1825" s="7"/>
    </row>
    <row r="1826" spans="1:60" x14ac:dyDescent="0.45">
      <c r="A1826" t="s">
        <v>652</v>
      </c>
      <c r="B1826" t="s">
        <v>30</v>
      </c>
      <c r="C1826" s="6">
        <v>44715.620138888888</v>
      </c>
      <c r="D1826" s="5">
        <v>166.25</v>
      </c>
      <c r="E1826" s="6">
        <v>44718.385416666664</v>
      </c>
      <c r="F1826">
        <v>185.8</v>
      </c>
      <c r="G1826" s="7">
        <v>0.1176</v>
      </c>
      <c r="H1826">
        <v>6227.84</v>
      </c>
      <c r="I1826" s="7">
        <v>9.64E-2</v>
      </c>
      <c r="J1826">
        <v>388.52379999999999</v>
      </c>
      <c r="K1826">
        <v>64592.09</v>
      </c>
      <c r="L1826">
        <v>2930281.67</v>
      </c>
      <c r="M1826">
        <v>39</v>
      </c>
      <c r="N1826">
        <v>159.69</v>
      </c>
      <c r="O1826" s="7">
        <v>-4.24E-2</v>
      </c>
      <c r="P1826" s="7">
        <v>0.16930000000000001</v>
      </c>
      <c r="Q1826" t="s">
        <v>535</v>
      </c>
      <c r="S1826" s="2">
        <f t="shared" si="282"/>
        <v>44715</v>
      </c>
      <c r="T1826" t="s">
        <v>652</v>
      </c>
      <c r="U1826" s="5">
        <v>166.25</v>
      </c>
      <c r="V1826">
        <v>185.8</v>
      </c>
      <c r="W1826">
        <f t="shared" si="284"/>
        <v>13199772.812576741</v>
      </c>
      <c r="X1826">
        <f t="shared" si="279"/>
        <v>32999.432031441851</v>
      </c>
      <c r="Y1826">
        <f t="shared" si="280"/>
        <v>200</v>
      </c>
      <c r="Z1826">
        <f t="shared" si="281"/>
        <v>3205.9000000000024</v>
      </c>
      <c r="AA1826" s="5">
        <f t="shared" si="283"/>
        <v>13207906.88757674</v>
      </c>
      <c r="AB1826" s="24">
        <f>IFERROR(AA1826/MAX($J$3:AA1826)-1,"")</f>
        <v>-2.5360702121511758E-2</v>
      </c>
      <c r="AJ1826" s="6"/>
      <c r="AL1826" s="6"/>
      <c r="AN1826" s="7"/>
      <c r="AP1826" s="7"/>
      <c r="AU1826" s="6"/>
      <c r="AW1826" s="6"/>
      <c r="AY1826" s="7"/>
      <c r="BA1826" s="7"/>
      <c r="BG1826" s="7"/>
      <c r="BH1826" s="7"/>
    </row>
    <row r="1827" spans="1:60" x14ac:dyDescent="0.45">
      <c r="A1827" t="s">
        <v>562</v>
      </c>
      <c r="B1827" t="s">
        <v>30</v>
      </c>
      <c r="C1827" s="6">
        <v>44719.416666666664</v>
      </c>
      <c r="D1827" s="5">
        <v>124.1</v>
      </c>
      <c r="E1827" s="6">
        <v>44720.385416666664</v>
      </c>
      <c r="F1827">
        <v>81.55</v>
      </c>
      <c r="G1827" s="7">
        <v>-0.34289999999999998</v>
      </c>
      <c r="H1827">
        <v>-23979.439999999999</v>
      </c>
      <c r="I1827" s="7">
        <v>-0.3594</v>
      </c>
      <c r="J1827">
        <v>537.57719999999995</v>
      </c>
      <c r="K1827">
        <v>66713.33</v>
      </c>
      <c r="L1827">
        <v>3318686.79</v>
      </c>
      <c r="M1827">
        <v>332</v>
      </c>
      <c r="N1827">
        <v>-72.23</v>
      </c>
      <c r="O1827" s="7">
        <v>-0.43590000000000001</v>
      </c>
      <c r="P1827" s="7">
        <v>0.17649999999999999</v>
      </c>
      <c r="Q1827" t="s">
        <v>535</v>
      </c>
      <c r="S1827" s="2">
        <f t="shared" si="282"/>
        <v>44719</v>
      </c>
      <c r="T1827" t="s">
        <v>562</v>
      </c>
      <c r="U1827" s="5">
        <v>124.1</v>
      </c>
      <c r="V1827">
        <v>81.55</v>
      </c>
      <c r="W1827">
        <f t="shared" si="284"/>
        <v>13207906.88757674</v>
      </c>
      <c r="X1827">
        <f t="shared" si="279"/>
        <v>33019.767218941852</v>
      </c>
      <c r="Y1827">
        <f t="shared" si="280"/>
        <v>275</v>
      </c>
      <c r="Z1827">
        <f t="shared" si="281"/>
        <v>-12266.787499999999</v>
      </c>
      <c r="AA1827" s="5" t="str">
        <f t="shared" si="283"/>
        <v/>
      </c>
      <c r="AB1827" s="24" t="str">
        <f>IFERROR(AA1827/MAX($J$3:AA1827)-1,"")</f>
        <v/>
      </c>
      <c r="AJ1827" s="6"/>
      <c r="AL1827" s="6"/>
      <c r="AN1827" s="7"/>
      <c r="AP1827" s="7"/>
      <c r="AU1827" s="6"/>
      <c r="AV1827" s="7"/>
      <c r="AW1827" s="6"/>
      <c r="AY1827" s="7"/>
      <c r="BA1827" s="7"/>
      <c r="BG1827" s="7"/>
      <c r="BH1827" s="7"/>
    </row>
    <row r="1828" spans="1:60" x14ac:dyDescent="0.45">
      <c r="A1828" t="s">
        <v>583</v>
      </c>
      <c r="B1828" t="s">
        <v>30</v>
      </c>
      <c r="C1828" s="6">
        <v>44719.468055555553</v>
      </c>
      <c r="D1828" s="5">
        <v>105</v>
      </c>
      <c r="E1828" s="6">
        <v>44720.385416666664</v>
      </c>
      <c r="F1828">
        <v>63.05</v>
      </c>
      <c r="G1828" s="7">
        <v>-0.39950000000000002</v>
      </c>
      <c r="H1828">
        <v>-27722.560000000001</v>
      </c>
      <c r="I1828" s="7">
        <v>-0.41549999999999998</v>
      </c>
      <c r="J1828">
        <v>635.39400000000001</v>
      </c>
      <c r="K1828">
        <v>66716.38</v>
      </c>
      <c r="L1828">
        <v>3290964.23</v>
      </c>
      <c r="M1828">
        <v>258</v>
      </c>
      <c r="N1828">
        <v>-107.45</v>
      </c>
      <c r="O1828" s="7">
        <v>-0.39950000000000002</v>
      </c>
      <c r="P1828" s="7">
        <v>0.1414</v>
      </c>
      <c r="Q1828" t="s">
        <v>535</v>
      </c>
      <c r="S1828" s="2">
        <f t="shared" si="282"/>
        <v>44719</v>
      </c>
      <c r="T1828" t="s">
        <v>583</v>
      </c>
      <c r="U1828" s="5">
        <v>105</v>
      </c>
      <c r="V1828">
        <v>63.05</v>
      </c>
      <c r="W1828">
        <f t="shared" si="284"/>
        <v>13207906.88757674</v>
      </c>
      <c r="X1828">
        <f t="shared" si="279"/>
        <v>33019.767218941852</v>
      </c>
      <c r="Y1828">
        <f t="shared" si="280"/>
        <v>325</v>
      </c>
      <c r="Z1828">
        <f t="shared" si="281"/>
        <v>-14179.912499999999</v>
      </c>
      <c r="AA1828" s="5">
        <f t="shared" si="283"/>
        <v>13181460.187576741</v>
      </c>
      <c r="AB1828" s="24">
        <f>IFERROR(AA1828/MAX($J$3:AA1828)-1,"")</f>
        <v>-2.7312259876923095E-2</v>
      </c>
      <c r="AJ1828" s="6"/>
      <c r="AL1828" s="6"/>
      <c r="AN1828" s="7"/>
      <c r="AP1828" s="7"/>
      <c r="AU1828" s="6"/>
      <c r="AV1828" s="7"/>
      <c r="AW1828" s="6"/>
      <c r="AY1828" s="7"/>
      <c r="BA1828" s="7"/>
      <c r="BG1828" s="7"/>
      <c r="BH1828" s="7"/>
    </row>
    <row r="1829" spans="1:60" x14ac:dyDescent="0.45">
      <c r="A1829" t="s">
        <v>583</v>
      </c>
      <c r="B1829" t="s">
        <v>30</v>
      </c>
      <c r="C1829" s="6">
        <v>44720.416666666664</v>
      </c>
      <c r="D1829" s="5">
        <v>109.65</v>
      </c>
      <c r="E1829" s="6">
        <v>44721.385416666664</v>
      </c>
      <c r="F1829">
        <v>102.2</v>
      </c>
      <c r="G1829" s="7">
        <v>-6.7900000000000002E-2</v>
      </c>
      <c r="H1829">
        <v>-5799.11</v>
      </c>
      <c r="I1829" s="7">
        <v>-8.7300000000000003E-2</v>
      </c>
      <c r="J1829">
        <v>606.06309999999996</v>
      </c>
      <c r="K1829">
        <v>66454.820000000007</v>
      </c>
      <c r="L1829">
        <v>3285165.12</v>
      </c>
      <c r="M1829">
        <v>332</v>
      </c>
      <c r="N1829">
        <v>-17.47</v>
      </c>
      <c r="O1829" s="7">
        <v>-0.74329999999999996</v>
      </c>
      <c r="P1829" s="7">
        <v>0.18559999999999999</v>
      </c>
      <c r="Q1829" t="s">
        <v>535</v>
      </c>
      <c r="S1829" s="2">
        <f t="shared" si="282"/>
        <v>44720</v>
      </c>
      <c r="T1829" t="s">
        <v>583</v>
      </c>
      <c r="U1829" s="5">
        <v>109.65</v>
      </c>
      <c r="V1829">
        <v>102.2</v>
      </c>
      <c r="W1829">
        <f t="shared" si="284"/>
        <v>13181460.187576741</v>
      </c>
      <c r="X1829">
        <f t="shared" si="279"/>
        <v>32953.650468941851</v>
      </c>
      <c r="Y1829">
        <f t="shared" si="280"/>
        <v>300</v>
      </c>
      <c r="Z1829">
        <f t="shared" si="281"/>
        <v>-2870.5500000000043</v>
      </c>
      <c r="AA1829" s="5" t="str">
        <f t="shared" si="283"/>
        <v/>
      </c>
      <c r="AB1829" s="24" t="str">
        <f>IFERROR(AA1829/MAX($J$3:AA1829)-1,"")</f>
        <v/>
      </c>
      <c r="AJ1829" s="6"/>
      <c r="AL1829" s="6"/>
      <c r="AN1829" s="7"/>
      <c r="AP1829" s="7"/>
      <c r="AU1829" s="6"/>
      <c r="AV1829" s="7"/>
      <c r="AW1829" s="6"/>
      <c r="AY1829" s="7"/>
      <c r="BA1829" s="7"/>
      <c r="BG1829" s="7"/>
      <c r="BH1829" s="7"/>
    </row>
    <row r="1830" spans="1:60" x14ac:dyDescent="0.45">
      <c r="A1830" t="s">
        <v>584</v>
      </c>
      <c r="B1830" t="s">
        <v>30</v>
      </c>
      <c r="C1830" s="6">
        <v>44720.420138888891</v>
      </c>
      <c r="D1830" s="5">
        <v>96.65</v>
      </c>
      <c r="E1830" s="6">
        <v>44721.385416666664</v>
      </c>
      <c r="F1830">
        <v>70.2</v>
      </c>
      <c r="G1830" s="7">
        <v>-0.2737</v>
      </c>
      <c r="H1830">
        <v>-19332.240000000002</v>
      </c>
      <c r="I1830" s="7">
        <v>-0.29089999999999999</v>
      </c>
      <c r="J1830">
        <v>687.52739999999994</v>
      </c>
      <c r="K1830">
        <v>66449.52</v>
      </c>
      <c r="L1830">
        <v>3265832.88</v>
      </c>
      <c r="M1830">
        <v>327</v>
      </c>
      <c r="N1830">
        <v>-59.12</v>
      </c>
      <c r="O1830" s="7">
        <v>-0.79310000000000003</v>
      </c>
      <c r="P1830" s="7">
        <v>7.1400000000000005E-2</v>
      </c>
      <c r="Q1830" t="s">
        <v>535</v>
      </c>
      <c r="S1830" s="2">
        <f t="shared" si="282"/>
        <v>44720</v>
      </c>
      <c r="T1830" t="s">
        <v>584</v>
      </c>
      <c r="U1830" s="5">
        <v>96.65</v>
      </c>
      <c r="V1830">
        <v>70.2</v>
      </c>
      <c r="W1830">
        <f t="shared" si="284"/>
        <v>13181460.187576741</v>
      </c>
      <c r="X1830">
        <f t="shared" si="279"/>
        <v>32953.650468941851</v>
      </c>
      <c r="Y1830">
        <f t="shared" si="280"/>
        <v>350</v>
      </c>
      <c r="Z1830">
        <f t="shared" si="281"/>
        <v>-9841.4749999999985</v>
      </c>
      <c r="AA1830" s="5">
        <f t="shared" si="283"/>
        <v>13168748.162576741</v>
      </c>
      <c r="AB1830" s="24">
        <f>IFERROR(AA1830/MAX($J$3:AA1830)-1,"")</f>
        <v>-2.8250307004758946E-2</v>
      </c>
      <c r="AJ1830" s="6"/>
      <c r="AL1830" s="6"/>
      <c r="AN1830" s="7"/>
      <c r="AP1830" s="7"/>
      <c r="AU1830" s="6"/>
      <c r="AV1830" s="7"/>
      <c r="AW1830" s="6"/>
      <c r="AY1830" s="7"/>
      <c r="BA1830" s="7"/>
      <c r="BG1830" s="7"/>
      <c r="BH1830" s="7"/>
    </row>
    <row r="1831" spans="1:60" x14ac:dyDescent="0.45">
      <c r="A1831" t="s">
        <v>563</v>
      </c>
      <c r="B1831" t="s">
        <v>30</v>
      </c>
      <c r="C1831" s="6">
        <v>44721.443749999999</v>
      </c>
      <c r="D1831" s="5">
        <v>25.4</v>
      </c>
      <c r="E1831" s="6">
        <v>44721.638194444444</v>
      </c>
      <c r="F1831">
        <v>74</v>
      </c>
      <c r="G1831" s="7">
        <v>1.9134</v>
      </c>
      <c r="H1831">
        <v>124317.57</v>
      </c>
      <c r="I1831" s="7">
        <v>1.8743000000000001</v>
      </c>
      <c r="J1831">
        <v>2611.3850000000002</v>
      </c>
      <c r="K1831">
        <v>66329.16</v>
      </c>
      <c r="L1831">
        <v>3390150.45</v>
      </c>
      <c r="M1831">
        <v>281</v>
      </c>
      <c r="N1831">
        <v>442.41</v>
      </c>
      <c r="O1831" s="7">
        <v>-0.75590000000000002</v>
      </c>
      <c r="P1831" s="7">
        <v>2.0255999999999998</v>
      </c>
      <c r="Q1831" t="s">
        <v>535</v>
      </c>
      <c r="S1831" s="2">
        <f t="shared" si="282"/>
        <v>44721</v>
      </c>
      <c r="T1831" t="s">
        <v>563</v>
      </c>
      <c r="U1831" s="5">
        <v>25.4</v>
      </c>
      <c r="V1831">
        <v>74</v>
      </c>
      <c r="W1831">
        <f t="shared" si="284"/>
        <v>13168748.162576741</v>
      </c>
      <c r="X1831">
        <f t="shared" si="279"/>
        <v>32921.870406441849</v>
      </c>
      <c r="Y1831">
        <f t="shared" si="280"/>
        <v>1300</v>
      </c>
      <c r="Z1831">
        <f t="shared" si="281"/>
        <v>61887.80000000001</v>
      </c>
      <c r="AA1831" s="5" t="str">
        <f t="shared" si="283"/>
        <v/>
      </c>
      <c r="AB1831" s="24" t="str">
        <f>IFERROR(AA1831/MAX($J$3:AA1831)-1,"")</f>
        <v/>
      </c>
      <c r="AJ1831" s="6"/>
      <c r="AL1831" s="6"/>
      <c r="AN1831" s="7"/>
      <c r="AP1831" s="7"/>
      <c r="AU1831" s="6"/>
      <c r="AV1831" s="7"/>
      <c r="AW1831" s="6"/>
      <c r="AY1831" s="7"/>
      <c r="BA1831" s="7"/>
      <c r="BG1831" s="7"/>
      <c r="BH1831" s="7"/>
    </row>
    <row r="1832" spans="1:60" x14ac:dyDescent="0.45">
      <c r="A1832" t="s">
        <v>585</v>
      </c>
      <c r="B1832" t="s">
        <v>30</v>
      </c>
      <c r="C1832" s="6">
        <v>44721.61041666667</v>
      </c>
      <c r="D1832" s="5">
        <v>7.6</v>
      </c>
      <c r="E1832" s="6">
        <v>44721.638194444444</v>
      </c>
      <c r="F1832">
        <v>23.95</v>
      </c>
      <c r="G1832" s="7">
        <v>2.1513</v>
      </c>
      <c r="H1832">
        <v>140073.35</v>
      </c>
      <c r="I1832" s="7">
        <v>2.1097999999999999</v>
      </c>
      <c r="J1832">
        <v>8735.7479999999996</v>
      </c>
      <c r="K1832">
        <v>66391.69</v>
      </c>
      <c r="L1832">
        <v>3530223.8</v>
      </c>
      <c r="M1832">
        <v>41</v>
      </c>
      <c r="N1832">
        <v>3416.42</v>
      </c>
      <c r="O1832" s="7">
        <v>-0.19739999999999999</v>
      </c>
      <c r="P1832" s="7">
        <v>2.5526</v>
      </c>
      <c r="Q1832" t="s">
        <v>535</v>
      </c>
      <c r="S1832" s="2">
        <f t="shared" si="282"/>
        <v>44721</v>
      </c>
      <c r="T1832" t="s">
        <v>585</v>
      </c>
      <c r="U1832" s="5">
        <v>7.6</v>
      </c>
      <c r="V1832">
        <v>23.95</v>
      </c>
      <c r="W1832">
        <f t="shared" si="284"/>
        <v>13168748.162576741</v>
      </c>
      <c r="X1832">
        <f t="shared" si="279"/>
        <v>32921.870406441849</v>
      </c>
      <c r="Y1832">
        <f t="shared" si="280"/>
        <v>4325</v>
      </c>
      <c r="Z1832">
        <f t="shared" si="281"/>
        <v>69349.212500000009</v>
      </c>
      <c r="AA1832" s="5" t="str">
        <f t="shared" si="283"/>
        <v/>
      </c>
      <c r="AB1832" s="24" t="str">
        <f>IFERROR(AA1832/MAX($J$3:AA1832)-1,"")</f>
        <v/>
      </c>
      <c r="AJ1832" s="6"/>
      <c r="AL1832" s="6"/>
      <c r="AN1832" s="7"/>
      <c r="AP1832" s="7"/>
      <c r="AU1832" s="6"/>
      <c r="AV1832" s="7"/>
      <c r="AW1832" s="6"/>
      <c r="AY1832" s="7"/>
      <c r="BA1832" s="7"/>
      <c r="BG1832" s="7"/>
      <c r="BH1832" s="7"/>
    </row>
    <row r="1833" spans="1:60" x14ac:dyDescent="0.45">
      <c r="A1833" t="s">
        <v>653</v>
      </c>
      <c r="B1833" t="s">
        <v>30</v>
      </c>
      <c r="C1833" s="6">
        <v>44721.611111111109</v>
      </c>
      <c r="D1833" s="5">
        <v>159</v>
      </c>
      <c r="E1833" s="6">
        <v>44722.385416666664</v>
      </c>
      <c r="F1833">
        <v>89.100009999999997</v>
      </c>
      <c r="G1833" s="7">
        <v>-0.43959999999999999</v>
      </c>
      <c r="H1833">
        <v>-29431.03</v>
      </c>
      <c r="I1833" s="7">
        <v>-0.45519999999999999</v>
      </c>
      <c r="J1833">
        <v>406.61259999999999</v>
      </c>
      <c r="K1833">
        <v>64651.41</v>
      </c>
      <c r="L1833">
        <v>2900850.64</v>
      </c>
      <c r="M1833">
        <v>52</v>
      </c>
      <c r="N1833">
        <v>-565.98</v>
      </c>
      <c r="O1833" s="7">
        <v>-0.43959999999999999</v>
      </c>
      <c r="P1833" s="7">
        <v>8.7099999999999997E-2</v>
      </c>
      <c r="Q1833" t="s">
        <v>535</v>
      </c>
      <c r="S1833" s="2">
        <f t="shared" si="282"/>
        <v>44721</v>
      </c>
      <c r="T1833" t="s">
        <v>653</v>
      </c>
      <c r="U1833" s="5">
        <v>159</v>
      </c>
      <c r="V1833">
        <v>89.100009999999997</v>
      </c>
      <c r="W1833">
        <f t="shared" si="284"/>
        <v>13168748.162576741</v>
      </c>
      <c r="X1833">
        <f t="shared" si="279"/>
        <v>32921.870406441849</v>
      </c>
      <c r="Y1833">
        <f t="shared" si="280"/>
        <v>200</v>
      </c>
      <c r="Z1833">
        <f t="shared" si="281"/>
        <v>-14476.198020000002</v>
      </c>
      <c r="AA1833" s="5">
        <f t="shared" si="283"/>
        <v>13285508.97705674</v>
      </c>
      <c r="AB1833" s="24">
        <f>IFERROR(AA1833/MAX($J$3:AA1833)-1,"")</f>
        <v>-1.9634280316113362E-2</v>
      </c>
      <c r="AJ1833" s="6"/>
      <c r="AL1833" s="6"/>
      <c r="AN1833" s="7"/>
      <c r="AP1833" s="7"/>
      <c r="AU1833" s="6"/>
      <c r="AW1833" s="6"/>
      <c r="AY1833" s="7"/>
      <c r="BA1833" s="7"/>
      <c r="BG1833" s="7"/>
      <c r="BH1833" s="7"/>
    </row>
    <row r="1834" spans="1:60" x14ac:dyDescent="0.45">
      <c r="A1834" t="s">
        <v>586</v>
      </c>
      <c r="B1834" t="s">
        <v>30</v>
      </c>
      <c r="C1834" s="6">
        <v>44722.52847222222</v>
      </c>
      <c r="D1834" s="5">
        <v>143.5</v>
      </c>
      <c r="E1834" s="6">
        <v>44725.385416666664</v>
      </c>
      <c r="F1834">
        <v>387.6</v>
      </c>
      <c r="G1834" s="7">
        <v>1.7010000000000001</v>
      </c>
      <c r="H1834">
        <v>112573.82</v>
      </c>
      <c r="I1834" s="7">
        <v>1.6639999999999999</v>
      </c>
      <c r="J1834">
        <v>471.43639999999999</v>
      </c>
      <c r="K1834">
        <v>67651.12</v>
      </c>
      <c r="L1834">
        <v>3642797.62</v>
      </c>
      <c r="M1834">
        <v>171</v>
      </c>
      <c r="N1834">
        <v>658.33</v>
      </c>
      <c r="O1834" s="7">
        <v>-9.5100000000000004E-2</v>
      </c>
      <c r="P1834" s="7">
        <v>1.7010000000000001</v>
      </c>
      <c r="Q1834" t="s">
        <v>535</v>
      </c>
      <c r="S1834" s="2">
        <f t="shared" si="282"/>
        <v>44722</v>
      </c>
      <c r="T1834" t="s">
        <v>586</v>
      </c>
      <c r="U1834" s="5">
        <v>143.5</v>
      </c>
      <c r="V1834">
        <v>387.6</v>
      </c>
      <c r="W1834">
        <f t="shared" si="284"/>
        <v>13285508.97705674</v>
      </c>
      <c r="X1834">
        <f t="shared" si="279"/>
        <v>33213.77244264185</v>
      </c>
      <c r="Y1834">
        <f t="shared" si="280"/>
        <v>225</v>
      </c>
      <c r="Z1834">
        <f t="shared" si="281"/>
        <v>53727.525000000009</v>
      </c>
      <c r="AA1834" s="5" t="str">
        <f t="shared" si="283"/>
        <v/>
      </c>
      <c r="AB1834" s="24" t="str">
        <f>IFERROR(AA1834/MAX($J$3:AA1834)-1,"")</f>
        <v/>
      </c>
      <c r="AJ1834" s="6"/>
      <c r="AL1834" s="6"/>
      <c r="AN1834" s="7"/>
      <c r="AP1834" s="7"/>
      <c r="AU1834" s="6"/>
      <c r="AV1834" s="7"/>
      <c r="AW1834" s="6"/>
      <c r="AY1834" s="7"/>
      <c r="BA1834" s="7"/>
      <c r="BG1834" s="7"/>
      <c r="BH1834" s="7"/>
    </row>
    <row r="1835" spans="1:60" x14ac:dyDescent="0.45">
      <c r="A1835" t="s">
        <v>586</v>
      </c>
      <c r="B1835" t="s">
        <v>30</v>
      </c>
      <c r="C1835" s="6">
        <v>44722.587500000001</v>
      </c>
      <c r="D1835" s="5">
        <v>163.25</v>
      </c>
      <c r="E1835" s="6">
        <v>44725.385416666664</v>
      </c>
      <c r="F1835">
        <v>387.6</v>
      </c>
      <c r="G1835" s="7">
        <v>1.3743000000000001</v>
      </c>
      <c r="H1835">
        <v>86469.87</v>
      </c>
      <c r="I1835" s="7">
        <v>1.3405</v>
      </c>
      <c r="J1835">
        <v>395.12560000000002</v>
      </c>
      <c r="K1835">
        <v>64504.25</v>
      </c>
      <c r="L1835">
        <v>2987320.52</v>
      </c>
      <c r="M1835">
        <v>86</v>
      </c>
      <c r="N1835">
        <v>1005.46</v>
      </c>
      <c r="O1835" s="7">
        <v>-0.2046</v>
      </c>
      <c r="P1835" s="7">
        <v>1.3743000000000001</v>
      </c>
      <c r="Q1835" t="s">
        <v>535</v>
      </c>
      <c r="S1835" s="2">
        <f t="shared" si="282"/>
        <v>44722</v>
      </c>
      <c r="T1835" t="s">
        <v>586</v>
      </c>
      <c r="U1835" s="5">
        <v>163.25</v>
      </c>
      <c r="V1835">
        <v>387.6</v>
      </c>
      <c r="W1835">
        <f t="shared" si="284"/>
        <v>13285508.97705674</v>
      </c>
      <c r="X1835">
        <f t="shared" si="279"/>
        <v>33213.77244264185</v>
      </c>
      <c r="Y1835">
        <f t="shared" si="280"/>
        <v>200</v>
      </c>
      <c r="Z1835">
        <f t="shared" si="281"/>
        <v>43768.30000000001</v>
      </c>
      <c r="AA1835" s="5" t="str">
        <f t="shared" si="283"/>
        <v/>
      </c>
      <c r="AB1835" s="24" t="str">
        <f>IFERROR(AA1835/MAX($J$3:AA1835)-1,"")</f>
        <v/>
      </c>
      <c r="AJ1835" s="6"/>
      <c r="AL1835" s="6"/>
      <c r="AN1835" s="7"/>
      <c r="AP1835" s="7"/>
      <c r="AU1835" s="6"/>
      <c r="AW1835" s="6"/>
      <c r="AY1835" s="7"/>
      <c r="BA1835" s="7"/>
      <c r="BG1835" s="7"/>
      <c r="BH1835" s="7"/>
    </row>
    <row r="1836" spans="1:60" x14ac:dyDescent="0.45">
      <c r="A1836" t="s">
        <v>565</v>
      </c>
      <c r="B1836" t="s">
        <v>30</v>
      </c>
      <c r="C1836" s="6">
        <v>44722.6</v>
      </c>
      <c r="D1836" s="5">
        <v>143.19999999999999</v>
      </c>
      <c r="E1836" s="6">
        <v>44725.385416666664</v>
      </c>
      <c r="F1836">
        <v>345.55</v>
      </c>
      <c r="G1836" s="7">
        <v>1.4131</v>
      </c>
      <c r="H1836">
        <v>93341.06</v>
      </c>
      <c r="I1836" s="7">
        <v>1.3789</v>
      </c>
      <c r="J1836">
        <v>472.70269999999999</v>
      </c>
      <c r="K1836">
        <v>67691.02</v>
      </c>
      <c r="L1836">
        <v>3736138.68</v>
      </c>
      <c r="M1836">
        <v>68</v>
      </c>
      <c r="N1836">
        <v>1372.66</v>
      </c>
      <c r="O1836" s="7">
        <v>-0.23430000000000001</v>
      </c>
      <c r="P1836" s="7">
        <v>1.4131</v>
      </c>
      <c r="Q1836" t="s">
        <v>535</v>
      </c>
      <c r="S1836" s="2">
        <f t="shared" si="282"/>
        <v>44722</v>
      </c>
      <c r="T1836" t="s">
        <v>565</v>
      </c>
      <c r="U1836" s="5">
        <v>143.19999999999999</v>
      </c>
      <c r="V1836">
        <v>345.55</v>
      </c>
      <c r="W1836">
        <f t="shared" si="284"/>
        <v>13285508.97705674</v>
      </c>
      <c r="X1836">
        <f t="shared" si="279"/>
        <v>33213.77244264185</v>
      </c>
      <c r="Y1836">
        <f t="shared" si="280"/>
        <v>225</v>
      </c>
      <c r="Z1836">
        <f t="shared" si="281"/>
        <v>44429.0625</v>
      </c>
      <c r="AA1836" s="5" t="str">
        <f t="shared" si="283"/>
        <v/>
      </c>
      <c r="AB1836" s="24" t="str">
        <f>IFERROR(AA1836/MAX($J$3:AA1836)-1,"")</f>
        <v/>
      </c>
      <c r="AJ1836" s="6"/>
      <c r="AL1836" s="6"/>
      <c r="AN1836" s="7"/>
      <c r="AP1836" s="7"/>
      <c r="AU1836" s="6"/>
      <c r="AV1836" s="7"/>
      <c r="AW1836" s="6"/>
      <c r="AY1836" s="7"/>
      <c r="BA1836" s="7"/>
      <c r="BG1836" s="7"/>
      <c r="BH1836" s="7"/>
    </row>
    <row r="1837" spans="1:60" x14ac:dyDescent="0.45">
      <c r="A1837" t="s">
        <v>565</v>
      </c>
      <c r="B1837" t="s">
        <v>30</v>
      </c>
      <c r="C1837" s="6">
        <v>44722.6</v>
      </c>
      <c r="D1837" s="5">
        <v>143.19999999999999</v>
      </c>
      <c r="E1837" s="6">
        <v>44725.385416666664</v>
      </c>
      <c r="F1837">
        <v>345.55</v>
      </c>
      <c r="G1837" s="7">
        <v>1.4131</v>
      </c>
      <c r="H1837">
        <v>88938.51</v>
      </c>
      <c r="I1837" s="7">
        <v>1.3789</v>
      </c>
      <c r="J1837">
        <v>450.40710000000001</v>
      </c>
      <c r="K1837">
        <v>64498.29</v>
      </c>
      <c r="L1837">
        <v>3076259.02</v>
      </c>
      <c r="M1837">
        <v>68</v>
      </c>
      <c r="N1837">
        <v>1307.92</v>
      </c>
      <c r="O1837" s="7">
        <v>-0.23430000000000001</v>
      </c>
      <c r="P1837" s="7">
        <v>1.4131</v>
      </c>
      <c r="Q1837" t="s">
        <v>535</v>
      </c>
      <c r="S1837" s="2">
        <f t="shared" si="282"/>
        <v>44722</v>
      </c>
      <c r="T1837" t="s">
        <v>565</v>
      </c>
      <c r="U1837" s="5">
        <v>143.19999999999999</v>
      </c>
      <c r="V1837">
        <v>345.55</v>
      </c>
      <c r="W1837">
        <f t="shared" si="284"/>
        <v>13285508.97705674</v>
      </c>
      <c r="X1837">
        <f t="shared" si="279"/>
        <v>33213.77244264185</v>
      </c>
      <c r="Y1837">
        <f t="shared" si="280"/>
        <v>225</v>
      </c>
      <c r="Z1837">
        <f t="shared" si="281"/>
        <v>44429.0625</v>
      </c>
      <c r="AA1837" s="5">
        <f t="shared" si="283"/>
        <v>13471862.927056739</v>
      </c>
      <c r="AB1837" s="24">
        <f>IFERROR(AA1837/MAX($J$3:AA1837)-1,"")</f>
        <v>-5.8828294215192978E-3</v>
      </c>
      <c r="AJ1837" s="6"/>
      <c r="AL1837" s="6"/>
      <c r="AN1837" s="7"/>
      <c r="AP1837" s="7"/>
      <c r="AU1837" s="6"/>
      <c r="AW1837" s="6"/>
      <c r="AY1837" s="7"/>
      <c r="BA1837" s="7"/>
      <c r="BG1837" s="7"/>
      <c r="BH1837" s="7"/>
    </row>
    <row r="1838" spans="1:60" x14ac:dyDescent="0.45">
      <c r="A1838" t="s">
        <v>588</v>
      </c>
      <c r="B1838" t="s">
        <v>30</v>
      </c>
      <c r="C1838" s="6">
        <v>44725.416666666664</v>
      </c>
      <c r="D1838" s="5">
        <v>155.30000000000001</v>
      </c>
      <c r="E1838" s="6">
        <v>44726.385416666664</v>
      </c>
      <c r="F1838">
        <v>165.7</v>
      </c>
      <c r="G1838" s="7">
        <v>6.7000000000000004E-2</v>
      </c>
      <c r="H1838">
        <v>3179.74</v>
      </c>
      <c r="I1838" s="7">
        <v>4.6300000000000001E-2</v>
      </c>
      <c r="J1838">
        <v>442.24529999999999</v>
      </c>
      <c r="K1838">
        <v>68680.7</v>
      </c>
      <c r="L1838">
        <v>3739318.42</v>
      </c>
      <c r="M1838">
        <v>332</v>
      </c>
      <c r="N1838">
        <v>9.58</v>
      </c>
      <c r="O1838" s="7">
        <v>-0.10879999999999999</v>
      </c>
      <c r="P1838" s="7">
        <v>0.42559999999999998</v>
      </c>
      <c r="Q1838" t="s">
        <v>535</v>
      </c>
      <c r="S1838" s="2">
        <f t="shared" si="282"/>
        <v>44725</v>
      </c>
      <c r="T1838" t="s">
        <v>588</v>
      </c>
      <c r="U1838" s="5">
        <v>155.30000000000001</v>
      </c>
      <c r="V1838">
        <v>165.7</v>
      </c>
      <c r="W1838">
        <f t="shared" si="284"/>
        <v>13471862.927056739</v>
      </c>
      <c r="X1838">
        <f t="shared" si="279"/>
        <v>33679.657317641846</v>
      </c>
      <c r="Y1838">
        <f t="shared" si="280"/>
        <v>225</v>
      </c>
      <c r="Z1838">
        <f t="shared" si="281"/>
        <v>1617.7499999999932</v>
      </c>
      <c r="AA1838" s="5" t="str">
        <f t="shared" si="283"/>
        <v/>
      </c>
      <c r="AB1838" s="24" t="str">
        <f>IFERROR(AA1838/MAX($J$3:AA1838)-1,"")</f>
        <v/>
      </c>
      <c r="AJ1838" s="6"/>
      <c r="AL1838" s="6"/>
      <c r="AN1838" s="7"/>
      <c r="AP1838" s="7"/>
      <c r="AU1838" s="6"/>
      <c r="AV1838" s="7"/>
      <c r="AW1838" s="6"/>
      <c r="AY1838" s="7"/>
      <c r="BA1838" s="7"/>
      <c r="BG1838" s="7"/>
      <c r="BH1838" s="7"/>
    </row>
    <row r="1839" spans="1:60" x14ac:dyDescent="0.45">
      <c r="A1839" t="s">
        <v>587</v>
      </c>
      <c r="B1839" t="s">
        <v>30</v>
      </c>
      <c r="C1839" s="6">
        <v>44725.42083333333</v>
      </c>
      <c r="D1839" s="5">
        <v>138.75</v>
      </c>
      <c r="E1839" s="6">
        <v>44726.385416666664</v>
      </c>
      <c r="F1839">
        <v>139.80000000000001</v>
      </c>
      <c r="G1839" s="7">
        <v>7.6E-3</v>
      </c>
      <c r="H1839">
        <v>-859.14</v>
      </c>
      <c r="I1839" s="7">
        <v>-1.2500000000000001E-2</v>
      </c>
      <c r="J1839">
        <v>495.03640000000001</v>
      </c>
      <c r="K1839">
        <v>68686.3</v>
      </c>
      <c r="L1839">
        <v>3738459.28</v>
      </c>
      <c r="M1839">
        <v>326</v>
      </c>
      <c r="N1839">
        <v>-2.64</v>
      </c>
      <c r="O1839" s="7">
        <v>-0.1593</v>
      </c>
      <c r="P1839" s="7">
        <v>0.38669999999999999</v>
      </c>
      <c r="Q1839" t="s">
        <v>535</v>
      </c>
      <c r="S1839" s="2">
        <f t="shared" si="282"/>
        <v>44725</v>
      </c>
      <c r="T1839" t="s">
        <v>587</v>
      </c>
      <c r="U1839" s="5">
        <v>138.75</v>
      </c>
      <c r="V1839">
        <v>139.80000000000001</v>
      </c>
      <c r="W1839">
        <f t="shared" si="284"/>
        <v>13471862.927056739</v>
      </c>
      <c r="X1839">
        <f t="shared" si="279"/>
        <v>33679.657317641846</v>
      </c>
      <c r="Y1839">
        <f t="shared" si="280"/>
        <v>250</v>
      </c>
      <c r="Z1839">
        <f t="shared" si="281"/>
        <v>-433.87499999999335</v>
      </c>
      <c r="AA1839" s="5" t="str">
        <f t="shared" si="283"/>
        <v/>
      </c>
      <c r="AB1839" s="24" t="str">
        <f>IFERROR(AA1839/MAX($J$3:AA1839)-1,"")</f>
        <v/>
      </c>
      <c r="AJ1839" s="6"/>
      <c r="AL1839" s="6"/>
      <c r="AN1839" s="7"/>
      <c r="AP1839" s="7"/>
      <c r="AU1839" s="6"/>
      <c r="AV1839" s="7"/>
      <c r="AW1839" s="6"/>
      <c r="AY1839" s="7"/>
      <c r="BA1839" s="7"/>
      <c r="BG1839" s="7"/>
      <c r="BH1839" s="7"/>
    </row>
    <row r="1840" spans="1:60" x14ac:dyDescent="0.45">
      <c r="A1840" t="s">
        <v>598</v>
      </c>
      <c r="B1840" t="s">
        <v>30</v>
      </c>
      <c r="C1840" s="6">
        <v>44725.580555555556</v>
      </c>
      <c r="D1840" s="5">
        <v>160.94999999999999</v>
      </c>
      <c r="E1840" s="6">
        <v>44726.385416666664</v>
      </c>
      <c r="F1840">
        <v>119.3</v>
      </c>
      <c r="G1840" s="7">
        <v>-0.25879999999999997</v>
      </c>
      <c r="H1840">
        <v>-18057.55</v>
      </c>
      <c r="I1840" s="7">
        <v>-0.2762</v>
      </c>
      <c r="J1840">
        <v>406.22120000000001</v>
      </c>
      <c r="K1840">
        <v>65381.29</v>
      </c>
      <c r="L1840">
        <v>3058201.48</v>
      </c>
      <c r="M1840">
        <v>96</v>
      </c>
      <c r="N1840">
        <v>-188.1</v>
      </c>
      <c r="O1840" s="7">
        <v>-0.3271</v>
      </c>
      <c r="P1840" s="7">
        <v>3.1399999999999997E-2</v>
      </c>
      <c r="Q1840" t="s">
        <v>535</v>
      </c>
      <c r="S1840" s="2">
        <f t="shared" si="282"/>
        <v>44725</v>
      </c>
      <c r="T1840" t="s">
        <v>598</v>
      </c>
      <c r="U1840" s="5">
        <v>160.94999999999999</v>
      </c>
      <c r="V1840">
        <v>119.3</v>
      </c>
      <c r="W1840">
        <f t="shared" si="284"/>
        <v>13471862.927056739</v>
      </c>
      <c r="X1840">
        <f t="shared" si="279"/>
        <v>33679.657317641846</v>
      </c>
      <c r="Y1840">
        <f t="shared" si="280"/>
        <v>200</v>
      </c>
      <c r="Z1840">
        <f t="shared" si="281"/>
        <v>-8890.4999999999964</v>
      </c>
      <c r="AA1840" s="5">
        <f t="shared" si="283"/>
        <v>13464156.302056739</v>
      </c>
      <c r="AB1840" s="24">
        <f>IFERROR(AA1840/MAX($J$3:AA1840)-1,"")</f>
        <v>-6.4515175295554172E-3</v>
      </c>
      <c r="AJ1840" s="6"/>
      <c r="AL1840" s="6"/>
      <c r="AN1840" s="7"/>
      <c r="AP1840" s="7"/>
      <c r="AU1840" s="6"/>
      <c r="AW1840" s="6"/>
      <c r="AY1840" s="7"/>
      <c r="BA1840" s="7"/>
      <c r="BG1840" s="7"/>
      <c r="BH1840" s="7"/>
    </row>
    <row r="1841" spans="1:60" x14ac:dyDescent="0.45">
      <c r="A1841" t="s">
        <v>589</v>
      </c>
      <c r="B1841" t="s">
        <v>30</v>
      </c>
      <c r="C1841" s="6">
        <v>44726.467361111114</v>
      </c>
      <c r="D1841" s="5">
        <v>139.15</v>
      </c>
      <c r="E1841" s="6">
        <v>44727.385416666664</v>
      </c>
      <c r="F1841">
        <v>80.25</v>
      </c>
      <c r="G1841" s="7">
        <v>-0.42330000000000001</v>
      </c>
      <c r="H1841">
        <v>-30159.45</v>
      </c>
      <c r="I1841" s="7">
        <v>-0.43909999999999999</v>
      </c>
      <c r="J1841">
        <v>493.65649999999999</v>
      </c>
      <c r="K1841">
        <v>68692.3</v>
      </c>
      <c r="L1841">
        <v>3708299.83</v>
      </c>
      <c r="M1841">
        <v>259</v>
      </c>
      <c r="N1841">
        <v>-116.45</v>
      </c>
      <c r="O1841" s="7">
        <v>-0.59860000000000002</v>
      </c>
      <c r="P1841" s="7">
        <v>5.3499999999999999E-2</v>
      </c>
      <c r="Q1841" t="s">
        <v>535</v>
      </c>
      <c r="S1841" s="2">
        <f t="shared" si="282"/>
        <v>44726</v>
      </c>
      <c r="T1841" t="s">
        <v>589</v>
      </c>
      <c r="U1841" s="5">
        <v>139.15</v>
      </c>
      <c r="V1841">
        <v>80.25</v>
      </c>
      <c r="W1841">
        <f t="shared" si="284"/>
        <v>13464156.302056739</v>
      </c>
      <c r="X1841">
        <f t="shared" si="279"/>
        <v>33660.390755141845</v>
      </c>
      <c r="Y1841">
        <f t="shared" si="280"/>
        <v>250</v>
      </c>
      <c r="Z1841">
        <f t="shared" si="281"/>
        <v>-15273.500000000002</v>
      </c>
      <c r="AA1841" s="5">
        <f t="shared" si="283"/>
        <v>13448882.802056739</v>
      </c>
      <c r="AB1841" s="24">
        <f>IFERROR(AA1841/MAX($J$3:AA1841)-1,"")</f>
        <v>-7.578581298467113E-3</v>
      </c>
      <c r="AJ1841" s="6"/>
      <c r="AL1841" s="6"/>
      <c r="AN1841" s="7"/>
      <c r="AP1841" s="7"/>
      <c r="AU1841" s="6"/>
      <c r="AV1841" s="7"/>
      <c r="AW1841" s="6"/>
      <c r="AY1841" s="7"/>
      <c r="BA1841" s="7"/>
      <c r="BG1841" s="7"/>
      <c r="BH1841" s="7"/>
    </row>
    <row r="1842" spans="1:60" x14ac:dyDescent="0.45">
      <c r="A1842" t="s">
        <v>590</v>
      </c>
      <c r="B1842" t="s">
        <v>30</v>
      </c>
      <c r="C1842" s="6">
        <v>44728.470138888886</v>
      </c>
      <c r="D1842" s="5">
        <v>45.05</v>
      </c>
      <c r="E1842" s="6">
        <v>44728.638194444444</v>
      </c>
      <c r="F1842">
        <v>288.45</v>
      </c>
      <c r="G1842" s="7">
        <v>5.4028999999999998</v>
      </c>
      <c r="H1842">
        <v>365247.85</v>
      </c>
      <c r="I1842" s="7">
        <v>5.3289</v>
      </c>
      <c r="J1842">
        <v>1521.454</v>
      </c>
      <c r="K1842">
        <v>68541.5</v>
      </c>
      <c r="L1842">
        <v>4073547.68</v>
      </c>
      <c r="M1842">
        <v>243</v>
      </c>
      <c r="N1842">
        <v>1503.08</v>
      </c>
      <c r="O1842" s="7">
        <v>-0.1532</v>
      </c>
      <c r="P1842" s="7">
        <v>5.8291000000000004</v>
      </c>
      <c r="Q1842" t="s">
        <v>535</v>
      </c>
      <c r="S1842" s="2">
        <f t="shared" si="282"/>
        <v>44728</v>
      </c>
      <c r="T1842" t="s">
        <v>590</v>
      </c>
      <c r="U1842" s="5">
        <v>45.05</v>
      </c>
      <c r="V1842">
        <v>288.45</v>
      </c>
      <c r="W1842">
        <f t="shared" si="284"/>
        <v>13448882.802056739</v>
      </c>
      <c r="X1842">
        <f t="shared" si="279"/>
        <v>33622.207005141849</v>
      </c>
      <c r="Y1842">
        <f t="shared" si="280"/>
        <v>750</v>
      </c>
      <c r="Z1842">
        <f t="shared" si="281"/>
        <v>180048.75</v>
      </c>
      <c r="AA1842" s="5" t="str">
        <f t="shared" si="283"/>
        <v/>
      </c>
      <c r="AB1842" s="24" t="str">
        <f>IFERROR(AA1842/MAX($J$3:AA1842)-1,"")</f>
        <v/>
      </c>
      <c r="AJ1842" s="6"/>
      <c r="AL1842" s="6"/>
      <c r="AN1842" s="7"/>
      <c r="AP1842" s="7"/>
      <c r="AU1842" s="6"/>
      <c r="AV1842" s="7"/>
      <c r="AW1842" s="6"/>
      <c r="AY1842" s="7"/>
      <c r="BA1842" s="7"/>
      <c r="BG1842" s="7"/>
      <c r="BH1842" s="7"/>
    </row>
    <row r="1843" spans="1:60" x14ac:dyDescent="0.45">
      <c r="A1843" t="s">
        <v>591</v>
      </c>
      <c r="B1843" t="s">
        <v>30</v>
      </c>
      <c r="C1843" s="6">
        <v>44728.473611111112</v>
      </c>
      <c r="D1843" s="5">
        <v>47.25</v>
      </c>
      <c r="E1843" s="6">
        <v>44728.638194444444</v>
      </c>
      <c r="F1843">
        <v>238.55</v>
      </c>
      <c r="G1843" s="7">
        <v>4.0487000000000002</v>
      </c>
      <c r="H1843">
        <v>274083.12</v>
      </c>
      <c r="I1843" s="7">
        <v>3.9882</v>
      </c>
      <c r="J1843">
        <v>1454.4690000000001</v>
      </c>
      <c r="K1843">
        <v>68723.679999999993</v>
      </c>
      <c r="L1843">
        <v>4347630.8</v>
      </c>
      <c r="M1843">
        <v>238</v>
      </c>
      <c r="N1843">
        <v>1151.6099999999999</v>
      </c>
      <c r="O1843" s="7">
        <v>-0.4042</v>
      </c>
      <c r="P1843" s="7">
        <v>4.4603000000000002</v>
      </c>
      <c r="Q1843" t="s">
        <v>535</v>
      </c>
      <c r="S1843" s="2">
        <f t="shared" si="282"/>
        <v>44728</v>
      </c>
      <c r="T1843" t="s">
        <v>591</v>
      </c>
      <c r="U1843" s="5">
        <v>47.25</v>
      </c>
      <c r="V1843">
        <v>238.55</v>
      </c>
      <c r="W1843">
        <f t="shared" si="284"/>
        <v>13448882.802056739</v>
      </c>
      <c r="X1843">
        <f t="shared" si="279"/>
        <v>33622.207005141849</v>
      </c>
      <c r="Y1843">
        <f t="shared" si="280"/>
        <v>700</v>
      </c>
      <c r="Z1843">
        <f t="shared" si="281"/>
        <v>131909.4</v>
      </c>
      <c r="AA1843" s="5" t="str">
        <f t="shared" si="283"/>
        <v/>
      </c>
      <c r="AB1843" s="24" t="str">
        <f>IFERROR(AA1843/MAX($J$3:AA1843)-1,"")</f>
        <v/>
      </c>
      <c r="AJ1843" s="6"/>
      <c r="AL1843" s="6"/>
      <c r="AN1843" s="7"/>
      <c r="AP1843" s="7"/>
      <c r="AU1843" s="6"/>
      <c r="AV1843" s="7"/>
      <c r="AW1843" s="6"/>
      <c r="AY1843" s="7"/>
      <c r="BA1843" s="7"/>
      <c r="BG1843" s="7"/>
      <c r="BH1843" s="7"/>
    </row>
    <row r="1844" spans="1:60" x14ac:dyDescent="0.45">
      <c r="A1844" t="s">
        <v>633</v>
      </c>
      <c r="B1844" t="s">
        <v>30</v>
      </c>
      <c r="C1844" s="6">
        <v>44728.520833333336</v>
      </c>
      <c r="D1844" s="5">
        <v>187.25</v>
      </c>
      <c r="E1844" s="6">
        <v>44729.385416666664</v>
      </c>
      <c r="F1844">
        <v>346.95</v>
      </c>
      <c r="G1844" s="7">
        <v>0.85289999999999999</v>
      </c>
      <c r="H1844">
        <v>53822.11</v>
      </c>
      <c r="I1844" s="7">
        <v>0.82430000000000003</v>
      </c>
      <c r="J1844">
        <v>348.68360000000001</v>
      </c>
      <c r="K1844">
        <v>65291.01</v>
      </c>
      <c r="L1844">
        <v>3112023.58</v>
      </c>
      <c r="M1844">
        <v>182</v>
      </c>
      <c r="N1844">
        <v>295.73</v>
      </c>
      <c r="O1844" s="7">
        <v>-3.1E-2</v>
      </c>
      <c r="P1844" s="7">
        <v>0.85289999999999999</v>
      </c>
      <c r="Q1844" t="s">
        <v>535</v>
      </c>
      <c r="S1844" s="2">
        <f t="shared" si="282"/>
        <v>44728</v>
      </c>
      <c r="T1844" t="s">
        <v>633</v>
      </c>
      <c r="U1844" s="5">
        <v>187.25</v>
      </c>
      <c r="V1844">
        <v>346.95</v>
      </c>
      <c r="W1844">
        <f t="shared" si="284"/>
        <v>13448882.802056739</v>
      </c>
      <c r="X1844">
        <f t="shared" si="279"/>
        <v>33622.207005141849</v>
      </c>
      <c r="Y1844">
        <f t="shared" si="280"/>
        <v>175</v>
      </c>
      <c r="Z1844">
        <f t="shared" si="281"/>
        <v>27012.65</v>
      </c>
      <c r="AA1844" s="5" t="str">
        <f t="shared" si="283"/>
        <v/>
      </c>
      <c r="AB1844" s="24" t="str">
        <f>IFERROR(AA1844/MAX($J$3:AA1844)-1,"")</f>
        <v/>
      </c>
      <c r="AJ1844" s="6"/>
      <c r="AL1844" s="6"/>
      <c r="AN1844" s="7"/>
      <c r="AP1844" s="7"/>
      <c r="AU1844" s="6"/>
      <c r="AW1844" s="6"/>
      <c r="AY1844" s="7"/>
      <c r="BA1844" s="7"/>
      <c r="BG1844" s="7"/>
      <c r="BH1844" s="7"/>
    </row>
    <row r="1845" spans="1:60" x14ac:dyDescent="0.45">
      <c r="A1845" t="s">
        <v>654</v>
      </c>
      <c r="B1845" t="s">
        <v>30</v>
      </c>
      <c r="C1845" s="6">
        <v>44728.524305555555</v>
      </c>
      <c r="D1845" s="5">
        <v>213.7</v>
      </c>
      <c r="E1845" s="6">
        <v>44729.385416666664</v>
      </c>
      <c r="F1845">
        <v>378.25</v>
      </c>
      <c r="G1845" s="7">
        <v>0.77</v>
      </c>
      <c r="H1845">
        <v>48460.97</v>
      </c>
      <c r="I1845" s="7">
        <v>0.74229999999999996</v>
      </c>
      <c r="J1845">
        <v>305.49590000000001</v>
      </c>
      <c r="K1845">
        <v>65284.480000000003</v>
      </c>
      <c r="L1845">
        <v>3160484.55</v>
      </c>
      <c r="M1845">
        <v>177</v>
      </c>
      <c r="N1845">
        <v>273.79000000000002</v>
      </c>
      <c r="O1845" s="7">
        <v>-3.7400000000000003E-2</v>
      </c>
      <c r="P1845" s="7">
        <v>0.77</v>
      </c>
      <c r="Q1845" t="s">
        <v>535</v>
      </c>
      <c r="S1845" s="2">
        <f t="shared" si="282"/>
        <v>44728</v>
      </c>
      <c r="T1845" t="s">
        <v>654</v>
      </c>
      <c r="U1845" s="5">
        <v>213.7</v>
      </c>
      <c r="V1845">
        <v>378.25</v>
      </c>
      <c r="W1845">
        <f t="shared" si="284"/>
        <v>13448882.802056739</v>
      </c>
      <c r="X1845">
        <f t="shared" si="279"/>
        <v>33622.207005141849</v>
      </c>
      <c r="Y1845">
        <f t="shared" si="280"/>
        <v>150</v>
      </c>
      <c r="Z1845">
        <f t="shared" si="281"/>
        <v>23794.574999999997</v>
      </c>
      <c r="AA1845" s="5">
        <f t="shared" si="283"/>
        <v>13811648.177056739</v>
      </c>
      <c r="AB1845" s="24">
        <f>IFERROR(AA1845/MAX($J$3:AA1845)-1,"")</f>
        <v>0</v>
      </c>
      <c r="AJ1845" s="6"/>
      <c r="AL1845" s="6"/>
      <c r="AN1845" s="7"/>
      <c r="AP1845" s="7"/>
      <c r="AU1845" s="6"/>
      <c r="AW1845" s="6"/>
      <c r="AY1845" s="7"/>
      <c r="BA1845" s="7"/>
      <c r="BG1845" s="7"/>
      <c r="BH1845" s="7"/>
    </row>
    <row r="1846" spans="1:60" x14ac:dyDescent="0.45">
      <c r="A1846" t="s">
        <v>593</v>
      </c>
      <c r="B1846" t="s">
        <v>30</v>
      </c>
      <c r="C1846" s="6">
        <v>44733.416666666664</v>
      </c>
      <c r="D1846" s="5">
        <v>120.1</v>
      </c>
      <c r="E1846" s="6">
        <v>44734.385416666664</v>
      </c>
      <c r="F1846">
        <v>79.150000000000006</v>
      </c>
      <c r="G1846" s="7">
        <v>-0.34100000000000003</v>
      </c>
      <c r="H1846">
        <v>-25650.42</v>
      </c>
      <c r="I1846" s="7">
        <v>-0.35759999999999997</v>
      </c>
      <c r="J1846">
        <v>597.3202</v>
      </c>
      <c r="K1846">
        <v>71738.16</v>
      </c>
      <c r="L1846">
        <v>4321980.38</v>
      </c>
      <c r="M1846">
        <v>332</v>
      </c>
      <c r="N1846">
        <v>-77.260000000000005</v>
      </c>
      <c r="O1846" s="7">
        <v>-0.34100000000000003</v>
      </c>
      <c r="P1846" s="7">
        <v>0.80020000000000002</v>
      </c>
      <c r="Q1846" t="s">
        <v>535</v>
      </c>
      <c r="S1846" s="2">
        <f t="shared" si="282"/>
        <v>44733</v>
      </c>
      <c r="T1846" t="s">
        <v>593</v>
      </c>
      <c r="U1846" s="5">
        <v>120.1</v>
      </c>
      <c r="V1846">
        <v>79.150000000000006</v>
      </c>
      <c r="W1846">
        <f t="shared" si="284"/>
        <v>13811648.177056739</v>
      </c>
      <c r="X1846">
        <f t="shared" si="279"/>
        <v>34529.120442641848</v>
      </c>
      <c r="Y1846">
        <f t="shared" si="280"/>
        <v>300</v>
      </c>
      <c r="Z1846">
        <f t="shared" si="281"/>
        <v>-12882.749999999998</v>
      </c>
      <c r="AA1846" s="5" t="str">
        <f t="shared" si="283"/>
        <v/>
      </c>
      <c r="AB1846" s="24" t="str">
        <f>IFERROR(AA1846/MAX($J$3:AA1846)-1,"")</f>
        <v/>
      </c>
      <c r="AJ1846" s="6"/>
      <c r="AL1846" s="6"/>
      <c r="AN1846" s="7"/>
      <c r="AP1846" s="7"/>
      <c r="AU1846" s="6"/>
      <c r="AV1846" s="7"/>
      <c r="AW1846" s="6"/>
      <c r="AY1846" s="7"/>
      <c r="BA1846" s="7"/>
      <c r="BG1846" s="7"/>
      <c r="BH1846" s="7"/>
    </row>
    <row r="1847" spans="1:60" x14ac:dyDescent="0.45">
      <c r="A1847" t="s">
        <v>592</v>
      </c>
      <c r="B1847" t="s">
        <v>30</v>
      </c>
      <c r="C1847" s="6">
        <v>44733.431944444441</v>
      </c>
      <c r="D1847" s="5">
        <v>106</v>
      </c>
      <c r="E1847" s="6">
        <v>44734.385416666664</v>
      </c>
      <c r="F1847">
        <v>56.65</v>
      </c>
      <c r="G1847" s="7">
        <v>-0.46560000000000001</v>
      </c>
      <c r="H1847">
        <v>-34502.93</v>
      </c>
      <c r="I1847" s="7">
        <v>-0.48089999999999999</v>
      </c>
      <c r="J1847">
        <v>676.83979999999997</v>
      </c>
      <c r="K1847">
        <v>71745.02</v>
      </c>
      <c r="L1847">
        <v>4287477.45</v>
      </c>
      <c r="M1847">
        <v>310</v>
      </c>
      <c r="N1847">
        <v>-111.3</v>
      </c>
      <c r="O1847" s="7">
        <v>-0.46560000000000001</v>
      </c>
      <c r="P1847" s="7">
        <v>0.69389999999999996</v>
      </c>
      <c r="Q1847" t="s">
        <v>535</v>
      </c>
      <c r="S1847" s="2">
        <f t="shared" si="282"/>
        <v>44733</v>
      </c>
      <c r="T1847" t="s">
        <v>592</v>
      </c>
      <c r="U1847" s="5">
        <v>106</v>
      </c>
      <c r="V1847">
        <v>56.65</v>
      </c>
      <c r="W1847">
        <f t="shared" si="284"/>
        <v>13811648.177056739</v>
      </c>
      <c r="X1847">
        <f t="shared" si="279"/>
        <v>34529.120442641848</v>
      </c>
      <c r="Y1847">
        <f t="shared" si="280"/>
        <v>325</v>
      </c>
      <c r="Z1847">
        <f t="shared" si="281"/>
        <v>-16567.362499999999</v>
      </c>
      <c r="AA1847" s="5" t="str">
        <f t="shared" si="283"/>
        <v/>
      </c>
      <c r="AB1847" s="24" t="str">
        <f>IFERROR(AA1847/MAX($J$3:AA1847)-1,"")</f>
        <v/>
      </c>
      <c r="AJ1847" s="6"/>
      <c r="AL1847" s="6"/>
      <c r="AN1847" s="7"/>
      <c r="AP1847" s="7"/>
      <c r="AU1847" s="6"/>
      <c r="AV1847" s="7"/>
      <c r="AW1847" s="6"/>
      <c r="AY1847" s="7"/>
      <c r="BA1847" s="7"/>
      <c r="BG1847" s="7"/>
      <c r="BH1847" s="7"/>
    </row>
    <row r="1848" spans="1:60" x14ac:dyDescent="0.45">
      <c r="A1848" t="s">
        <v>592</v>
      </c>
      <c r="B1848" t="s">
        <v>30</v>
      </c>
      <c r="C1848" s="6">
        <v>44733.520833333336</v>
      </c>
      <c r="D1848" s="5">
        <v>119.8</v>
      </c>
      <c r="E1848" s="6">
        <v>44734.385416666664</v>
      </c>
      <c r="F1848">
        <v>56.65</v>
      </c>
      <c r="G1848" s="7">
        <v>-0.52710000000000001</v>
      </c>
      <c r="H1848">
        <v>-35655.519999999997</v>
      </c>
      <c r="I1848" s="7">
        <v>-0.54190000000000005</v>
      </c>
      <c r="J1848">
        <v>549.26900000000001</v>
      </c>
      <c r="K1848">
        <v>65802.42</v>
      </c>
      <c r="L1848">
        <v>3124829.03</v>
      </c>
      <c r="M1848">
        <v>182</v>
      </c>
      <c r="N1848">
        <v>-195.91</v>
      </c>
      <c r="O1848" s="7">
        <v>-0.52710000000000001</v>
      </c>
      <c r="P1848" s="7">
        <v>0.49869999999999998</v>
      </c>
      <c r="Q1848" t="s">
        <v>535</v>
      </c>
      <c r="S1848" s="2">
        <f t="shared" si="282"/>
        <v>44733</v>
      </c>
      <c r="T1848" t="s">
        <v>592</v>
      </c>
      <c r="U1848" s="5">
        <v>119.8</v>
      </c>
      <c r="V1848">
        <v>56.65</v>
      </c>
      <c r="W1848">
        <f t="shared" si="284"/>
        <v>13811648.177056739</v>
      </c>
      <c r="X1848">
        <f t="shared" si="279"/>
        <v>34529.120442641848</v>
      </c>
      <c r="Y1848">
        <f t="shared" si="280"/>
        <v>300</v>
      </c>
      <c r="Z1848">
        <f t="shared" si="281"/>
        <v>-19474.350000000002</v>
      </c>
      <c r="AA1848" s="5" t="str">
        <f t="shared" si="283"/>
        <v/>
      </c>
      <c r="AB1848" s="24" t="str">
        <f>IFERROR(AA1848/MAX($J$3:AA1848)-1,"")</f>
        <v/>
      </c>
      <c r="AJ1848" s="6"/>
      <c r="AL1848" s="6"/>
      <c r="AN1848" s="7"/>
      <c r="AP1848" s="7"/>
      <c r="AU1848" s="6"/>
      <c r="AW1848" s="6"/>
      <c r="AY1848" s="7"/>
      <c r="BA1848" s="7"/>
      <c r="BG1848" s="7"/>
      <c r="BH1848" s="7"/>
    </row>
    <row r="1849" spans="1:60" x14ac:dyDescent="0.45">
      <c r="A1849" t="s">
        <v>596</v>
      </c>
      <c r="B1849" t="s">
        <v>30</v>
      </c>
      <c r="C1849" s="6">
        <v>44733.53125</v>
      </c>
      <c r="D1849" s="5">
        <v>103.75</v>
      </c>
      <c r="E1849" s="6">
        <v>44734.385416666664</v>
      </c>
      <c r="F1849">
        <v>38.4</v>
      </c>
      <c r="G1849" s="7">
        <v>-0.62990000000000002</v>
      </c>
      <c r="H1849">
        <v>-42353.51</v>
      </c>
      <c r="I1849" s="7">
        <v>-0.64359999999999995</v>
      </c>
      <c r="J1849">
        <v>634.30520000000001</v>
      </c>
      <c r="K1849">
        <v>65809.16</v>
      </c>
      <c r="L1849">
        <v>3082475.52</v>
      </c>
      <c r="M1849">
        <v>167</v>
      </c>
      <c r="N1849">
        <v>-253.61</v>
      </c>
      <c r="O1849" s="7">
        <v>-0.62990000000000002</v>
      </c>
      <c r="P1849" s="7">
        <v>0.40389999999999998</v>
      </c>
      <c r="Q1849" t="s">
        <v>535</v>
      </c>
      <c r="S1849" s="2">
        <f t="shared" si="282"/>
        <v>44733</v>
      </c>
      <c r="T1849" t="s">
        <v>596</v>
      </c>
      <c r="U1849" s="5">
        <v>103.75</v>
      </c>
      <c r="V1849">
        <v>38.4</v>
      </c>
      <c r="W1849">
        <f t="shared" si="284"/>
        <v>13811648.177056739</v>
      </c>
      <c r="X1849">
        <f t="shared" si="279"/>
        <v>34529.120442641848</v>
      </c>
      <c r="Y1849">
        <f t="shared" si="280"/>
        <v>325</v>
      </c>
      <c r="Z1849">
        <f t="shared" si="281"/>
        <v>-21700.737499999999</v>
      </c>
      <c r="AA1849" s="5">
        <f t="shared" si="283"/>
        <v>13741022.97705674</v>
      </c>
      <c r="AB1849" s="24">
        <f>IFERROR(AA1849/MAX($J$3:AA1849)-1,"")</f>
        <v>-5.1134520004150197E-3</v>
      </c>
      <c r="AJ1849" s="6"/>
      <c r="AL1849" s="6"/>
      <c r="AN1849" s="7"/>
      <c r="AP1849" s="7"/>
      <c r="AU1849" s="6"/>
      <c r="AW1849" s="6"/>
      <c r="AY1849" s="7"/>
      <c r="BA1849" s="7"/>
      <c r="BG1849" s="7"/>
      <c r="BH1849" s="7"/>
    </row>
    <row r="1850" spans="1:60" x14ac:dyDescent="0.45">
      <c r="A1850" t="s">
        <v>594</v>
      </c>
      <c r="B1850" t="s">
        <v>30</v>
      </c>
      <c r="C1850" s="6">
        <v>44734.418749999997</v>
      </c>
      <c r="D1850" s="5">
        <v>91</v>
      </c>
      <c r="E1850" s="6">
        <v>44735.385416666664</v>
      </c>
      <c r="F1850">
        <v>72.95</v>
      </c>
      <c r="G1850" s="7">
        <v>-0.19839999999999999</v>
      </c>
      <c r="H1850">
        <v>-15456.77</v>
      </c>
      <c r="I1850" s="7">
        <v>-0.21640000000000001</v>
      </c>
      <c r="J1850">
        <v>785.02620000000002</v>
      </c>
      <c r="K1850">
        <v>71437.39</v>
      </c>
      <c r="L1850">
        <v>4272020.68</v>
      </c>
      <c r="M1850">
        <v>329</v>
      </c>
      <c r="N1850">
        <v>-46.98</v>
      </c>
      <c r="O1850" s="7">
        <v>-0.4269</v>
      </c>
      <c r="P1850" s="7">
        <v>0.46429999999999999</v>
      </c>
      <c r="Q1850" t="s">
        <v>535</v>
      </c>
      <c r="S1850" s="2">
        <f t="shared" si="282"/>
        <v>44734</v>
      </c>
      <c r="T1850" t="s">
        <v>594</v>
      </c>
      <c r="U1850" s="5">
        <v>91</v>
      </c>
      <c r="V1850">
        <v>72.95</v>
      </c>
      <c r="W1850">
        <f t="shared" si="284"/>
        <v>13741022.97705674</v>
      </c>
      <c r="X1850">
        <f t="shared" si="279"/>
        <v>34352.557442641853</v>
      </c>
      <c r="Y1850">
        <f t="shared" si="280"/>
        <v>375</v>
      </c>
      <c r="Z1850">
        <f t="shared" si="281"/>
        <v>-7383.5624999999982</v>
      </c>
      <c r="AA1850" s="5" t="str">
        <f t="shared" si="283"/>
        <v/>
      </c>
      <c r="AB1850" s="24" t="str">
        <f>IFERROR(AA1850/MAX($J$3:AA1850)-1,"")</f>
        <v/>
      </c>
      <c r="AJ1850" s="6"/>
      <c r="AL1850" s="6"/>
      <c r="AN1850" s="7"/>
      <c r="AP1850" s="7"/>
      <c r="AU1850" s="6"/>
      <c r="AV1850" s="7"/>
      <c r="AW1850" s="6"/>
      <c r="AY1850" s="7"/>
      <c r="BA1850" s="7"/>
      <c r="BG1850" s="7"/>
      <c r="BH1850" s="7"/>
    </row>
    <row r="1851" spans="1:60" x14ac:dyDescent="0.45">
      <c r="A1851" t="s">
        <v>595</v>
      </c>
      <c r="B1851" t="s">
        <v>30</v>
      </c>
      <c r="C1851" s="6">
        <v>44734.525000000001</v>
      </c>
      <c r="D1851" s="5">
        <v>83.5</v>
      </c>
      <c r="E1851" s="6">
        <v>44735.385416666664</v>
      </c>
      <c r="F1851">
        <v>50.9</v>
      </c>
      <c r="G1851" s="7">
        <v>-0.39040000000000002</v>
      </c>
      <c r="H1851">
        <v>-29049.63</v>
      </c>
      <c r="I1851" s="7">
        <v>-0.40649999999999997</v>
      </c>
      <c r="J1851">
        <v>855.81039999999996</v>
      </c>
      <c r="K1851">
        <v>71460.160000000003</v>
      </c>
      <c r="L1851">
        <v>4242971.05</v>
      </c>
      <c r="M1851">
        <v>176</v>
      </c>
      <c r="N1851">
        <v>-165.05</v>
      </c>
      <c r="O1851" s="7">
        <v>-0.52100000000000002</v>
      </c>
      <c r="P1851" s="7">
        <v>0.2455</v>
      </c>
      <c r="Q1851" t="s">
        <v>535</v>
      </c>
      <c r="S1851" s="2">
        <f t="shared" si="282"/>
        <v>44734</v>
      </c>
      <c r="T1851" t="s">
        <v>595</v>
      </c>
      <c r="U1851" s="5">
        <v>83.5</v>
      </c>
      <c r="V1851">
        <v>50.9</v>
      </c>
      <c r="W1851">
        <f t="shared" si="284"/>
        <v>13741022.97705674</v>
      </c>
      <c r="X1851">
        <f t="shared" si="279"/>
        <v>34352.557442641853</v>
      </c>
      <c r="Y1851">
        <f t="shared" si="280"/>
        <v>400</v>
      </c>
      <c r="Z1851">
        <f t="shared" si="281"/>
        <v>-13577.599999999999</v>
      </c>
      <c r="AA1851" s="5" t="str">
        <f t="shared" si="283"/>
        <v/>
      </c>
      <c r="AB1851" s="24" t="str">
        <f>IFERROR(AA1851/MAX($J$3:AA1851)-1,"")</f>
        <v/>
      </c>
      <c r="AJ1851" s="6"/>
      <c r="AL1851" s="6"/>
      <c r="AN1851" s="7"/>
      <c r="AP1851" s="7"/>
      <c r="AU1851" s="6"/>
      <c r="AV1851" s="7"/>
      <c r="AW1851" s="6"/>
      <c r="AY1851" s="7"/>
      <c r="BA1851" s="7"/>
      <c r="BG1851" s="7"/>
      <c r="BH1851" s="7"/>
    </row>
    <row r="1852" spans="1:60" x14ac:dyDescent="0.45">
      <c r="A1852" t="s">
        <v>595</v>
      </c>
      <c r="B1852" t="s">
        <v>30</v>
      </c>
      <c r="C1852" s="6">
        <v>44734.525000000001</v>
      </c>
      <c r="D1852" s="5">
        <v>83.5</v>
      </c>
      <c r="E1852" s="6">
        <v>44735.385416666664</v>
      </c>
      <c r="F1852">
        <v>50.9</v>
      </c>
      <c r="G1852" s="7">
        <v>-0.39040000000000002</v>
      </c>
      <c r="H1852">
        <v>-26591.11</v>
      </c>
      <c r="I1852" s="7">
        <v>-0.40649999999999997</v>
      </c>
      <c r="J1852">
        <v>783.3818</v>
      </c>
      <c r="K1852">
        <v>65412.38</v>
      </c>
      <c r="L1852">
        <v>3055884.41</v>
      </c>
      <c r="M1852">
        <v>176</v>
      </c>
      <c r="N1852">
        <v>-151.09</v>
      </c>
      <c r="O1852" s="7">
        <v>-0.52100000000000002</v>
      </c>
      <c r="P1852" s="7">
        <v>0.2455</v>
      </c>
      <c r="Q1852" t="s">
        <v>535</v>
      </c>
      <c r="S1852" s="2">
        <f t="shared" si="282"/>
        <v>44734</v>
      </c>
      <c r="T1852" t="s">
        <v>595</v>
      </c>
      <c r="U1852" s="5">
        <v>83.5</v>
      </c>
      <c r="V1852">
        <v>50.9</v>
      </c>
      <c r="W1852">
        <f t="shared" si="284"/>
        <v>13741022.97705674</v>
      </c>
      <c r="X1852">
        <f t="shared" si="279"/>
        <v>34352.557442641853</v>
      </c>
      <c r="Y1852">
        <f t="shared" si="280"/>
        <v>400</v>
      </c>
      <c r="Z1852">
        <f t="shared" si="281"/>
        <v>-13577.599999999999</v>
      </c>
      <c r="AA1852" s="5" t="str">
        <f t="shared" si="283"/>
        <v/>
      </c>
      <c r="AB1852" s="24" t="str">
        <f>IFERROR(AA1852/MAX($J$3:AA1852)-1,"")</f>
        <v/>
      </c>
      <c r="AJ1852" s="6"/>
      <c r="AL1852" s="6"/>
      <c r="AN1852" s="7"/>
      <c r="AP1852" s="7"/>
      <c r="AU1852" s="6"/>
      <c r="AW1852" s="6"/>
      <c r="AY1852" s="7"/>
      <c r="BA1852" s="7"/>
      <c r="BG1852" s="7"/>
      <c r="BH1852" s="7"/>
    </row>
    <row r="1853" spans="1:60" x14ac:dyDescent="0.45">
      <c r="A1853" t="s">
        <v>594</v>
      </c>
      <c r="B1853" t="s">
        <v>30</v>
      </c>
      <c r="C1853" s="6">
        <v>44734.525694444441</v>
      </c>
      <c r="D1853" s="5">
        <v>101.75</v>
      </c>
      <c r="E1853" s="6">
        <v>44735.385416666664</v>
      </c>
      <c r="F1853">
        <v>72.95</v>
      </c>
      <c r="G1853" s="7">
        <v>-0.28299999999999997</v>
      </c>
      <c r="H1853">
        <v>-19635.89</v>
      </c>
      <c r="I1853" s="7">
        <v>-0.30020000000000002</v>
      </c>
      <c r="J1853">
        <v>642.80920000000003</v>
      </c>
      <c r="K1853">
        <v>65405.84</v>
      </c>
      <c r="L1853">
        <v>3036248.52</v>
      </c>
      <c r="M1853">
        <v>175</v>
      </c>
      <c r="N1853">
        <v>-112.21</v>
      </c>
      <c r="O1853" s="7">
        <v>-0.37490000000000001</v>
      </c>
      <c r="P1853" s="7">
        <v>0.30959999999999999</v>
      </c>
      <c r="Q1853" t="s">
        <v>535</v>
      </c>
      <c r="S1853" s="2">
        <f t="shared" si="282"/>
        <v>44734</v>
      </c>
      <c r="T1853" t="s">
        <v>594</v>
      </c>
      <c r="U1853" s="5">
        <v>101.75</v>
      </c>
      <c r="V1853">
        <v>72.95</v>
      </c>
      <c r="W1853">
        <f t="shared" si="284"/>
        <v>13741022.97705674</v>
      </c>
      <c r="X1853">
        <f t="shared" si="279"/>
        <v>34352.557442641853</v>
      </c>
      <c r="Y1853">
        <f t="shared" si="280"/>
        <v>350</v>
      </c>
      <c r="Z1853">
        <f t="shared" si="281"/>
        <v>-10691.449999999999</v>
      </c>
      <c r="AA1853" s="5">
        <f t="shared" si="283"/>
        <v>13695792.764556739</v>
      </c>
      <c r="AB1853" s="24">
        <f>IFERROR(AA1853/MAX($J$3:AA1853)-1,"")</f>
        <v>-8.3882394783595382E-3</v>
      </c>
      <c r="AJ1853" s="6"/>
      <c r="AL1853" s="6"/>
      <c r="AN1853" s="7"/>
      <c r="AP1853" s="7"/>
      <c r="AU1853" s="6"/>
      <c r="AW1853" s="6"/>
      <c r="AY1853" s="7"/>
      <c r="BA1853" s="7"/>
      <c r="BG1853" s="7"/>
      <c r="BH1853" s="7"/>
    </row>
    <row r="1854" spans="1:60" x14ac:dyDescent="0.45">
      <c r="A1854" t="s">
        <v>593</v>
      </c>
      <c r="B1854" t="s">
        <v>30</v>
      </c>
      <c r="C1854" s="6">
        <v>44735.416666666664</v>
      </c>
      <c r="D1854" s="5">
        <v>61.8</v>
      </c>
      <c r="E1854" s="6">
        <v>44735.638194444444</v>
      </c>
      <c r="F1854">
        <v>6.9</v>
      </c>
      <c r="G1854" s="7">
        <v>-0.88829999999999998</v>
      </c>
      <c r="H1854">
        <v>-64055.35</v>
      </c>
      <c r="I1854" s="7">
        <v>-0.89949999999999997</v>
      </c>
      <c r="J1854">
        <v>1152.3440000000001</v>
      </c>
      <c r="K1854">
        <v>71214.86</v>
      </c>
      <c r="L1854">
        <v>4178915.7</v>
      </c>
      <c r="M1854">
        <v>320</v>
      </c>
      <c r="N1854">
        <v>-200.17</v>
      </c>
      <c r="O1854" s="7">
        <v>-0.96279999999999999</v>
      </c>
      <c r="P1854" s="7">
        <v>0.63270000000000004</v>
      </c>
      <c r="Q1854" t="s">
        <v>535</v>
      </c>
      <c r="S1854" s="2">
        <f t="shared" si="282"/>
        <v>44735</v>
      </c>
      <c r="T1854" t="s">
        <v>593</v>
      </c>
      <c r="U1854" s="5">
        <v>61.8</v>
      </c>
      <c r="V1854">
        <v>6.9</v>
      </c>
      <c r="W1854">
        <f t="shared" si="284"/>
        <v>13695792.764556739</v>
      </c>
      <c r="X1854">
        <f t="shared" si="279"/>
        <v>34239.481911391849</v>
      </c>
      <c r="Y1854">
        <f t="shared" si="280"/>
        <v>550</v>
      </c>
      <c r="Z1854">
        <f t="shared" si="281"/>
        <v>-30572.85</v>
      </c>
      <c r="AA1854" s="5" t="str">
        <f t="shared" si="283"/>
        <v/>
      </c>
      <c r="AB1854" s="24" t="str">
        <f>IFERROR(AA1854/MAX($J$3:AA1854)-1,"")</f>
        <v/>
      </c>
      <c r="AJ1854" s="6"/>
      <c r="AL1854" s="6"/>
      <c r="AN1854" s="7"/>
      <c r="AP1854" s="7"/>
      <c r="AU1854" s="6"/>
      <c r="AV1854" s="7"/>
      <c r="AW1854" s="6"/>
      <c r="AY1854" s="7"/>
      <c r="BA1854" s="7"/>
      <c r="BG1854" s="7"/>
      <c r="BH1854" s="7"/>
    </row>
    <row r="1855" spans="1:60" x14ac:dyDescent="0.45">
      <c r="A1855" t="s">
        <v>592</v>
      </c>
      <c r="B1855" t="s">
        <v>30</v>
      </c>
      <c r="C1855" s="6">
        <v>44735.42083333333</v>
      </c>
      <c r="D1855" s="5">
        <v>44</v>
      </c>
      <c r="E1855" s="6">
        <v>44735.638194444444</v>
      </c>
      <c r="F1855">
        <v>0.1</v>
      </c>
      <c r="G1855" s="7">
        <v>-0.99770000000000003</v>
      </c>
      <c r="H1855">
        <v>-71807.3</v>
      </c>
      <c r="I1855" s="7">
        <v>-1.0078</v>
      </c>
      <c r="J1855">
        <v>1619.434</v>
      </c>
      <c r="K1855">
        <v>71255.08</v>
      </c>
      <c r="L1855">
        <v>4107108.4</v>
      </c>
      <c r="M1855">
        <v>314</v>
      </c>
      <c r="N1855">
        <v>-228.69</v>
      </c>
      <c r="O1855" s="7">
        <v>-0.99890000000000001</v>
      </c>
      <c r="P1855" s="7">
        <v>0.46360000000000001</v>
      </c>
      <c r="Q1855" t="s">
        <v>535</v>
      </c>
      <c r="S1855" s="2">
        <f t="shared" si="282"/>
        <v>44735</v>
      </c>
      <c r="T1855" t="s">
        <v>592</v>
      </c>
      <c r="U1855" s="5">
        <v>44</v>
      </c>
      <c r="V1855">
        <v>0.1</v>
      </c>
      <c r="W1855">
        <f t="shared" si="284"/>
        <v>13695792.764556739</v>
      </c>
      <c r="X1855">
        <f t="shared" si="279"/>
        <v>34239.481911391849</v>
      </c>
      <c r="Y1855">
        <f t="shared" si="280"/>
        <v>775</v>
      </c>
      <c r="Z1855">
        <f t="shared" si="281"/>
        <v>-34364.275000000001</v>
      </c>
      <c r="AA1855" s="5">
        <f t="shared" si="283"/>
        <v>13630855.639556739</v>
      </c>
      <c r="AB1855" s="24">
        <f>IFERROR(AA1855/MAX($J$3:AA1855)-1,"")</f>
        <v>-1.3089859746089116E-2</v>
      </c>
      <c r="AJ1855" s="6"/>
      <c r="AL1855" s="6"/>
      <c r="AN1855" s="7"/>
      <c r="AP1855" s="7"/>
      <c r="AU1855" s="6"/>
      <c r="AV1855" s="7"/>
      <c r="AW1855" s="6"/>
      <c r="AY1855" s="7"/>
      <c r="BA1855" s="7"/>
      <c r="BG1855" s="7"/>
      <c r="BH1855" s="7"/>
    </row>
    <row r="1856" spans="1:60" x14ac:dyDescent="0.45">
      <c r="A1856" t="s">
        <v>643</v>
      </c>
      <c r="B1856" t="s">
        <v>30</v>
      </c>
      <c r="C1856" s="6">
        <v>44736.416666666664</v>
      </c>
      <c r="D1856" s="5">
        <v>178.5</v>
      </c>
      <c r="E1856" s="6">
        <v>44739.385416666664</v>
      </c>
      <c r="F1856">
        <v>251.1</v>
      </c>
      <c r="G1856" s="7">
        <v>0.40670000000000001</v>
      </c>
      <c r="H1856">
        <v>26990.81</v>
      </c>
      <c r="I1856" s="7">
        <v>0.38269999999999998</v>
      </c>
      <c r="J1856">
        <v>395.15710000000001</v>
      </c>
      <c r="K1856">
        <v>70535.55</v>
      </c>
      <c r="L1856">
        <v>4134099.21</v>
      </c>
      <c r="M1856">
        <v>332</v>
      </c>
      <c r="N1856">
        <v>81.3</v>
      </c>
      <c r="O1856" s="7">
        <v>-0.30280000000000001</v>
      </c>
      <c r="P1856" s="7">
        <v>0.46889999999999998</v>
      </c>
      <c r="Q1856" t="s">
        <v>535</v>
      </c>
      <c r="S1856" s="2">
        <f t="shared" si="282"/>
        <v>44736</v>
      </c>
      <c r="T1856" t="s">
        <v>643</v>
      </c>
      <c r="U1856" s="5">
        <v>178.5</v>
      </c>
      <c r="V1856">
        <v>251.1</v>
      </c>
      <c r="W1856">
        <f t="shared" si="284"/>
        <v>13630855.639556739</v>
      </c>
      <c r="X1856">
        <f t="shared" si="279"/>
        <v>34077.13909889185</v>
      </c>
      <c r="Y1856">
        <f t="shared" si="280"/>
        <v>200</v>
      </c>
      <c r="Z1856">
        <f t="shared" si="281"/>
        <v>13660.800000000001</v>
      </c>
      <c r="AA1856" s="5">
        <f t="shared" si="283"/>
        <v>13644516.43955674</v>
      </c>
      <c r="AB1856" s="24">
        <f>IFERROR(AA1856/MAX($J$3:AA1856)-1,"")</f>
        <v>-1.2100781554632345E-2</v>
      </c>
      <c r="AJ1856" s="6"/>
      <c r="AL1856" s="6"/>
      <c r="AN1856" s="7"/>
      <c r="AP1856" s="7"/>
      <c r="AU1856" s="6"/>
      <c r="AV1856" s="7"/>
      <c r="AW1856" s="6"/>
      <c r="AY1856" s="7"/>
      <c r="BA1856" s="7"/>
      <c r="BG1856" s="7"/>
      <c r="BH1856" s="7"/>
    </row>
    <row r="1857" spans="1:60" x14ac:dyDescent="0.45">
      <c r="A1857" t="s">
        <v>597</v>
      </c>
      <c r="B1857" t="s">
        <v>30</v>
      </c>
      <c r="C1857" s="6">
        <v>44741.4375</v>
      </c>
      <c r="D1857" s="5">
        <v>98.2</v>
      </c>
      <c r="E1857" s="6">
        <v>44742.385416666664</v>
      </c>
      <c r="F1857">
        <v>118.2</v>
      </c>
      <c r="G1857" s="7">
        <v>0.20369999999999999</v>
      </c>
      <c r="H1857">
        <v>12835.83</v>
      </c>
      <c r="I1857" s="7">
        <v>0.18160000000000001</v>
      </c>
      <c r="J1857">
        <v>719.65880000000004</v>
      </c>
      <c r="K1857">
        <v>70670.490000000005</v>
      </c>
      <c r="L1857">
        <v>4146935.04</v>
      </c>
      <c r="M1857">
        <v>302</v>
      </c>
      <c r="N1857">
        <v>42.5</v>
      </c>
      <c r="O1857" s="7">
        <v>-0.23119999999999999</v>
      </c>
      <c r="P1857" s="7">
        <v>0.51880000000000004</v>
      </c>
      <c r="Q1857" t="s">
        <v>535</v>
      </c>
      <c r="S1857" s="2">
        <f t="shared" si="282"/>
        <v>44741</v>
      </c>
      <c r="T1857" t="s">
        <v>597</v>
      </c>
      <c r="U1857" s="5">
        <v>98.2</v>
      </c>
      <c r="V1857">
        <v>118.2</v>
      </c>
      <c r="W1857">
        <f t="shared" si="284"/>
        <v>13644516.43955674</v>
      </c>
      <c r="X1857">
        <f t="shared" si="279"/>
        <v>34111.291098891852</v>
      </c>
      <c r="Y1857">
        <f t="shared" si="280"/>
        <v>350</v>
      </c>
      <c r="Z1857">
        <f t="shared" si="281"/>
        <v>6242.5999999999995</v>
      </c>
      <c r="AA1857" s="5" t="str">
        <f t="shared" si="283"/>
        <v/>
      </c>
      <c r="AB1857" s="24" t="str">
        <f>IFERROR(AA1857/MAX($J$3:AA1857)-1,"")</f>
        <v/>
      </c>
      <c r="AJ1857" s="6"/>
      <c r="AL1857" s="6"/>
      <c r="AN1857" s="7"/>
      <c r="AP1857" s="7"/>
      <c r="AU1857" s="6"/>
      <c r="AV1857" s="7"/>
      <c r="AW1857" s="6"/>
      <c r="AY1857" s="7"/>
      <c r="BA1857" s="7"/>
      <c r="BG1857" s="7"/>
      <c r="BH1857" s="7"/>
    </row>
    <row r="1858" spans="1:60" x14ac:dyDescent="0.45">
      <c r="A1858" t="s">
        <v>655</v>
      </c>
      <c r="B1858" t="s">
        <v>30</v>
      </c>
      <c r="C1858" s="6">
        <v>44741.522916666669</v>
      </c>
      <c r="D1858" s="5">
        <v>77</v>
      </c>
      <c r="E1858" s="6">
        <v>44742.385416666664</v>
      </c>
      <c r="F1858">
        <v>86.55</v>
      </c>
      <c r="G1858" s="7">
        <v>0.124</v>
      </c>
      <c r="H1858">
        <v>6699.7</v>
      </c>
      <c r="I1858" s="7">
        <v>0.1028</v>
      </c>
      <c r="J1858">
        <v>846.50959999999998</v>
      </c>
      <c r="K1858">
        <v>65181.24</v>
      </c>
      <c r="L1858">
        <v>3042948.22</v>
      </c>
      <c r="M1858">
        <v>179</v>
      </c>
      <c r="N1858">
        <v>37.43</v>
      </c>
      <c r="O1858" s="7">
        <v>-0.19350000000000001</v>
      </c>
      <c r="P1858" s="7">
        <v>0.4909</v>
      </c>
      <c r="Q1858" t="s">
        <v>535</v>
      </c>
      <c r="S1858" s="2">
        <f t="shared" si="282"/>
        <v>44741</v>
      </c>
      <c r="T1858" t="s">
        <v>655</v>
      </c>
      <c r="U1858" s="5">
        <v>77</v>
      </c>
      <c r="V1858">
        <v>86.55</v>
      </c>
      <c r="W1858">
        <f t="shared" si="284"/>
        <v>13644516.43955674</v>
      </c>
      <c r="X1858">
        <f t="shared" ref="X1858:X1921" si="285">W1858*0.25%</f>
        <v>34111.291098891852</v>
      </c>
      <c r="Y1858">
        <f t="shared" ref="Y1858:Y1921" si="286">MROUND(X1858/U1858,25)</f>
        <v>450</v>
      </c>
      <c r="Z1858">
        <f t="shared" ref="Z1858:Z1921" si="287">Y1858*((V1858*0.99)-(U1858*1.01))</f>
        <v>3561.5250000000019</v>
      </c>
      <c r="AA1858" s="5" t="str">
        <f t="shared" si="283"/>
        <v/>
      </c>
      <c r="AB1858" s="24" t="str">
        <f>IFERROR(AA1858/MAX($J$3:AA1858)-1,"")</f>
        <v/>
      </c>
      <c r="AJ1858" s="6"/>
      <c r="AL1858" s="6"/>
      <c r="AN1858" s="7"/>
      <c r="AP1858" s="7"/>
      <c r="AU1858" s="6"/>
      <c r="AW1858" s="6"/>
      <c r="AY1858" s="7"/>
      <c r="BA1858" s="7"/>
      <c r="BG1858" s="7"/>
      <c r="BH1858" s="7"/>
    </row>
    <row r="1859" spans="1:60" x14ac:dyDescent="0.45">
      <c r="A1859" t="s">
        <v>589</v>
      </c>
      <c r="B1859" t="s">
        <v>30</v>
      </c>
      <c r="C1859" s="6">
        <v>44741.540277777778</v>
      </c>
      <c r="D1859" s="5">
        <v>71.599999999999994</v>
      </c>
      <c r="E1859" s="6">
        <v>44742.385416666664</v>
      </c>
      <c r="F1859">
        <v>58.55</v>
      </c>
      <c r="G1859" s="7">
        <v>-0.18229999999999999</v>
      </c>
      <c r="H1859">
        <v>-13073.32</v>
      </c>
      <c r="I1859" s="7">
        <v>-0.20039999999999999</v>
      </c>
      <c r="J1859">
        <v>910.9375</v>
      </c>
      <c r="K1859">
        <v>65223.13</v>
      </c>
      <c r="L1859">
        <v>3029874.9</v>
      </c>
      <c r="M1859">
        <v>154</v>
      </c>
      <c r="N1859">
        <v>-84.89</v>
      </c>
      <c r="O1859" s="7">
        <v>-0.65500000000000003</v>
      </c>
      <c r="P1859" s="7">
        <v>0.2011</v>
      </c>
      <c r="Q1859" t="s">
        <v>535</v>
      </c>
      <c r="S1859" s="2">
        <f t="shared" ref="S1859:S1922" si="288">DATE(YEAR(C1859),MONTH(C1859),DAY(C1859))</f>
        <v>44741</v>
      </c>
      <c r="T1859" t="s">
        <v>589</v>
      </c>
      <c r="U1859" s="5">
        <v>71.599999999999994</v>
      </c>
      <c r="V1859">
        <v>58.55</v>
      </c>
      <c r="W1859">
        <f t="shared" si="284"/>
        <v>13644516.43955674</v>
      </c>
      <c r="X1859">
        <f t="shared" si="285"/>
        <v>34111.291098891852</v>
      </c>
      <c r="Y1859">
        <f t="shared" si="286"/>
        <v>475</v>
      </c>
      <c r="Z1859">
        <f t="shared" si="287"/>
        <v>-6816.9624999999969</v>
      </c>
      <c r="AA1859" s="5">
        <f t="shared" ref="AA1859:AA1922" si="289">IF(S1859&lt;&gt;S1860,W1859+SUMIF($S$2:$S$3590,S1859,$Z$2:$Z$3590),"")</f>
        <v>13647503.60205674</v>
      </c>
      <c r="AB1859" s="24">
        <f>IFERROR(AA1859/MAX($J$3:AA1859)-1,"")</f>
        <v>-1.1884503058271378E-2</v>
      </c>
      <c r="AJ1859" s="6"/>
      <c r="AL1859" s="6"/>
      <c r="AN1859" s="7"/>
      <c r="AP1859" s="7"/>
      <c r="AU1859" s="6"/>
      <c r="AW1859" s="6"/>
      <c r="AY1859" s="7"/>
      <c r="BA1859" s="7"/>
      <c r="BG1859" s="7"/>
      <c r="BH1859" s="7"/>
    </row>
    <row r="1860" spans="1:60" x14ac:dyDescent="0.45">
      <c r="A1860" t="s">
        <v>589</v>
      </c>
      <c r="B1860" t="s">
        <v>30</v>
      </c>
      <c r="C1860" s="6">
        <v>44742.416666666664</v>
      </c>
      <c r="D1860" s="5">
        <v>69.95</v>
      </c>
      <c r="E1860" s="6">
        <v>44742.638194444444</v>
      </c>
      <c r="F1860">
        <v>0.1</v>
      </c>
      <c r="G1860" s="7">
        <v>-0.99860000000000004</v>
      </c>
      <c r="H1860">
        <v>-71341.919999999998</v>
      </c>
      <c r="I1860" s="7">
        <v>-1.0085999999999999</v>
      </c>
      <c r="J1860">
        <v>1011.218</v>
      </c>
      <c r="K1860">
        <v>70734.679999999993</v>
      </c>
      <c r="L1860">
        <v>4075593.13</v>
      </c>
      <c r="M1860">
        <v>320</v>
      </c>
      <c r="N1860">
        <v>-222.94</v>
      </c>
      <c r="O1860" s="7">
        <v>-0.99929999999999997</v>
      </c>
      <c r="P1860" s="7">
        <v>3.15E-2</v>
      </c>
      <c r="Q1860" t="s">
        <v>535</v>
      </c>
      <c r="S1860" s="2">
        <f t="shared" si="288"/>
        <v>44742</v>
      </c>
      <c r="T1860" t="s">
        <v>589</v>
      </c>
      <c r="U1860" s="5">
        <v>69.95</v>
      </c>
      <c r="V1860">
        <v>0.1</v>
      </c>
      <c r="W1860">
        <f t="shared" si="284"/>
        <v>13647503.60205674</v>
      </c>
      <c r="X1860">
        <f t="shared" si="285"/>
        <v>34118.759005141852</v>
      </c>
      <c r="Y1860">
        <f t="shared" si="286"/>
        <v>500</v>
      </c>
      <c r="Z1860">
        <f t="shared" si="287"/>
        <v>-35275.25</v>
      </c>
      <c r="AA1860" s="5">
        <f t="shared" si="289"/>
        <v>13612228.35205674</v>
      </c>
      <c r="AB1860" s="24">
        <f>IFERROR(AA1860/MAX($J$3:AA1860)-1,"")</f>
        <v>-1.4438524819309073E-2</v>
      </c>
      <c r="AJ1860" s="6"/>
      <c r="AL1860" s="6"/>
      <c r="AN1860" s="7"/>
      <c r="AP1860" s="7"/>
      <c r="AU1860" s="6"/>
      <c r="AV1860" s="7"/>
      <c r="AW1860" s="6"/>
      <c r="AY1860" s="7"/>
      <c r="BA1860" s="7"/>
      <c r="BG1860" s="7"/>
      <c r="BH1860" s="7"/>
    </row>
    <row r="1861" spans="1:60" x14ac:dyDescent="0.45">
      <c r="A1861" t="s">
        <v>644</v>
      </c>
      <c r="B1861" t="s">
        <v>30</v>
      </c>
      <c r="C1861" s="6">
        <v>44743.422222222223</v>
      </c>
      <c r="D1861" s="5">
        <v>183.1</v>
      </c>
      <c r="E1861" s="6">
        <v>44746.385416666664</v>
      </c>
      <c r="F1861">
        <v>64</v>
      </c>
      <c r="G1861" s="7">
        <v>-0.65049999999999997</v>
      </c>
      <c r="H1861">
        <v>-46728.12</v>
      </c>
      <c r="I1861" s="7">
        <v>-0.66400000000000003</v>
      </c>
      <c r="J1861">
        <v>384.36900000000003</v>
      </c>
      <c r="K1861">
        <v>70377.960000000006</v>
      </c>
      <c r="L1861">
        <v>4028865.01</v>
      </c>
      <c r="M1861">
        <v>324</v>
      </c>
      <c r="N1861">
        <v>-144.22</v>
      </c>
      <c r="O1861" s="7">
        <v>-0.7127</v>
      </c>
      <c r="P1861" s="7">
        <v>9.1200000000000003E-2</v>
      </c>
      <c r="Q1861" t="s">
        <v>535</v>
      </c>
      <c r="S1861" s="2">
        <f t="shared" si="288"/>
        <v>44743</v>
      </c>
      <c r="T1861" t="s">
        <v>644</v>
      </c>
      <c r="U1861" s="5">
        <v>183.1</v>
      </c>
      <c r="V1861">
        <v>64</v>
      </c>
      <c r="W1861">
        <f t="shared" si="284"/>
        <v>13612228.35205674</v>
      </c>
      <c r="X1861">
        <f t="shared" si="285"/>
        <v>34030.570880141851</v>
      </c>
      <c r="Y1861">
        <f t="shared" si="286"/>
        <v>175</v>
      </c>
      <c r="Z1861">
        <f t="shared" si="287"/>
        <v>-21274.924999999996</v>
      </c>
      <c r="AA1861" s="5" t="str">
        <f t="shared" si="289"/>
        <v/>
      </c>
      <c r="AB1861" s="24" t="str">
        <f>IFERROR(AA1861/MAX($J$3:AA1861)-1,"")</f>
        <v/>
      </c>
      <c r="AJ1861" s="6"/>
      <c r="AL1861" s="6"/>
      <c r="AN1861" s="7"/>
      <c r="AP1861" s="7"/>
      <c r="AU1861" s="6"/>
      <c r="AV1861" s="7"/>
      <c r="AW1861" s="6"/>
      <c r="AY1861" s="7"/>
      <c r="BA1861" s="7"/>
      <c r="BG1861" s="7"/>
      <c r="BH1861" s="7"/>
    </row>
    <row r="1862" spans="1:60" x14ac:dyDescent="0.45">
      <c r="A1862" t="s">
        <v>645</v>
      </c>
      <c r="B1862" t="s">
        <v>30</v>
      </c>
      <c r="C1862" s="6">
        <v>44743.427777777775</v>
      </c>
      <c r="D1862" s="5">
        <v>169.4</v>
      </c>
      <c r="E1862" s="6">
        <v>44746.385416666664</v>
      </c>
      <c r="F1862">
        <v>52.9</v>
      </c>
      <c r="G1862" s="7">
        <v>-0.68769999999999998</v>
      </c>
      <c r="H1862">
        <v>-49321.45</v>
      </c>
      <c r="I1862" s="7">
        <v>-0.70079999999999998</v>
      </c>
      <c r="J1862">
        <v>415.43299999999999</v>
      </c>
      <c r="K1862">
        <v>70374.350000000006</v>
      </c>
      <c r="L1862">
        <v>3979543.55</v>
      </c>
      <c r="M1862">
        <v>316</v>
      </c>
      <c r="N1862">
        <v>-156.08000000000001</v>
      </c>
      <c r="O1862" s="7">
        <v>-0.68769999999999998</v>
      </c>
      <c r="P1862" s="7">
        <v>2.63E-2</v>
      </c>
      <c r="Q1862" t="s">
        <v>535</v>
      </c>
      <c r="S1862" s="2">
        <f t="shared" si="288"/>
        <v>44743</v>
      </c>
      <c r="T1862" t="s">
        <v>645</v>
      </c>
      <c r="U1862" s="5">
        <v>169.4</v>
      </c>
      <c r="V1862">
        <v>52.9</v>
      </c>
      <c r="W1862">
        <f t="shared" ref="W1862:W1925" si="290">IF(S1862&lt;&gt;S1861,AA1861,W1861)</f>
        <v>13612228.35205674</v>
      </c>
      <c r="X1862">
        <f t="shared" si="285"/>
        <v>34030.570880141851</v>
      </c>
      <c r="Y1862">
        <f t="shared" si="286"/>
        <v>200</v>
      </c>
      <c r="Z1862">
        <f t="shared" si="287"/>
        <v>-23744.6</v>
      </c>
      <c r="AA1862" s="5">
        <f t="shared" si="289"/>
        <v>13567208.827056739</v>
      </c>
      <c r="AB1862" s="24">
        <f>IFERROR(AA1862/MAX($J$3:AA1862)-1,"")</f>
        <v>-1.7698057962846958E-2</v>
      </c>
      <c r="AJ1862" s="6"/>
      <c r="AL1862" s="6"/>
      <c r="AN1862" s="7"/>
      <c r="AP1862" s="7"/>
      <c r="AU1862" s="6"/>
      <c r="AV1862" s="7"/>
      <c r="AW1862" s="6"/>
      <c r="AY1862" s="7"/>
      <c r="BA1862" s="7"/>
      <c r="BG1862" s="7"/>
      <c r="BH1862" s="7"/>
    </row>
    <row r="1863" spans="1:60" x14ac:dyDescent="0.45">
      <c r="A1863" t="s">
        <v>598</v>
      </c>
      <c r="B1863" t="s">
        <v>30</v>
      </c>
      <c r="C1863" s="6">
        <v>44746.416666666664</v>
      </c>
      <c r="D1863" s="5">
        <v>151.4</v>
      </c>
      <c r="E1863" s="6">
        <v>44747.385416666664</v>
      </c>
      <c r="F1863">
        <v>43.35</v>
      </c>
      <c r="G1863" s="7">
        <v>-0.7137</v>
      </c>
      <c r="H1863">
        <v>-50783.19</v>
      </c>
      <c r="I1863" s="7">
        <v>-0.72650000000000003</v>
      </c>
      <c r="J1863">
        <v>461.67579999999998</v>
      </c>
      <c r="K1863">
        <v>69897.72</v>
      </c>
      <c r="L1863">
        <v>3928760.36</v>
      </c>
      <c r="M1863">
        <v>332</v>
      </c>
      <c r="N1863">
        <v>-152.96</v>
      </c>
      <c r="O1863" s="7">
        <v>-0.7137</v>
      </c>
      <c r="P1863" s="7">
        <v>0.10299999999999999</v>
      </c>
      <c r="Q1863" t="s">
        <v>535</v>
      </c>
      <c r="S1863" s="2">
        <f t="shared" si="288"/>
        <v>44746</v>
      </c>
      <c r="T1863" t="s">
        <v>598</v>
      </c>
      <c r="U1863" s="5">
        <v>151.4</v>
      </c>
      <c r="V1863">
        <v>43.35</v>
      </c>
      <c r="W1863">
        <f t="shared" si="290"/>
        <v>13567208.827056739</v>
      </c>
      <c r="X1863">
        <f t="shared" si="285"/>
        <v>33918.022067641847</v>
      </c>
      <c r="Y1863">
        <f t="shared" si="286"/>
        <v>225</v>
      </c>
      <c r="Z1863">
        <f t="shared" si="287"/>
        <v>-24749.437500000004</v>
      </c>
      <c r="AA1863" s="5" t="str">
        <f t="shared" si="289"/>
        <v/>
      </c>
      <c r="AB1863" s="24" t="str">
        <f>IFERROR(AA1863/MAX($J$3:AA1863)-1,"")</f>
        <v/>
      </c>
      <c r="AJ1863" s="6"/>
      <c r="AL1863" s="6"/>
      <c r="AN1863" s="7"/>
      <c r="AP1863" s="7"/>
      <c r="AU1863" s="6"/>
      <c r="AV1863" s="7"/>
      <c r="AW1863" s="6"/>
      <c r="AY1863" s="7"/>
      <c r="BA1863" s="7"/>
      <c r="BG1863" s="7"/>
      <c r="BH1863" s="7"/>
    </row>
    <row r="1864" spans="1:60" x14ac:dyDescent="0.45">
      <c r="A1864" t="s">
        <v>590</v>
      </c>
      <c r="B1864" t="s">
        <v>30</v>
      </c>
      <c r="C1864" s="6">
        <v>44746.419444444444</v>
      </c>
      <c r="D1864" s="5">
        <v>138.25</v>
      </c>
      <c r="E1864" s="6">
        <v>44747.385416666664</v>
      </c>
      <c r="F1864">
        <v>33.85</v>
      </c>
      <c r="G1864" s="7">
        <v>-0.75519999999999998</v>
      </c>
      <c r="H1864">
        <v>-53657.39</v>
      </c>
      <c r="I1864" s="7">
        <v>-0.76759999999999995</v>
      </c>
      <c r="J1864">
        <v>505.62470000000002</v>
      </c>
      <c r="K1864">
        <v>69902.61</v>
      </c>
      <c r="L1864">
        <v>3875102.97</v>
      </c>
      <c r="M1864">
        <v>328</v>
      </c>
      <c r="N1864">
        <v>-163.59</v>
      </c>
      <c r="O1864" s="7">
        <v>-0.75519999999999998</v>
      </c>
      <c r="P1864" s="7">
        <v>3.0700000000000002E-2</v>
      </c>
      <c r="Q1864" t="s">
        <v>535</v>
      </c>
      <c r="S1864" s="2">
        <f t="shared" si="288"/>
        <v>44746</v>
      </c>
      <c r="T1864" t="s">
        <v>590</v>
      </c>
      <c r="U1864" s="5">
        <v>138.25</v>
      </c>
      <c r="V1864">
        <v>33.85</v>
      </c>
      <c r="W1864">
        <f t="shared" si="290"/>
        <v>13567208.827056739</v>
      </c>
      <c r="X1864">
        <f t="shared" si="285"/>
        <v>33918.022067641847</v>
      </c>
      <c r="Y1864">
        <f t="shared" si="286"/>
        <v>250</v>
      </c>
      <c r="Z1864">
        <f t="shared" si="287"/>
        <v>-26530.25</v>
      </c>
      <c r="AA1864" s="5">
        <f t="shared" si="289"/>
        <v>13515929.139556739</v>
      </c>
      <c r="AB1864" s="24">
        <f>IFERROR(AA1864/MAX($J$3:AA1864)-1,"")</f>
        <v>-2.1410843493047671E-2</v>
      </c>
      <c r="AJ1864" s="6"/>
      <c r="AL1864" s="6"/>
      <c r="AN1864" s="7"/>
      <c r="AP1864" s="7"/>
      <c r="AU1864" s="6"/>
      <c r="AV1864" s="7"/>
      <c r="AW1864" s="6"/>
      <c r="AY1864" s="7"/>
      <c r="BA1864" s="7"/>
      <c r="BG1864" s="7"/>
      <c r="BH1864" s="7"/>
    </row>
    <row r="1865" spans="1:60" x14ac:dyDescent="0.45">
      <c r="A1865" t="s">
        <v>599</v>
      </c>
      <c r="B1865" t="s">
        <v>30</v>
      </c>
      <c r="C1865" s="6">
        <v>44747.446527777778</v>
      </c>
      <c r="D1865" s="5">
        <v>102.8</v>
      </c>
      <c r="E1865" s="6">
        <v>44748.385416666664</v>
      </c>
      <c r="F1865">
        <v>29.3</v>
      </c>
      <c r="G1865" s="7">
        <v>-0.71499999999999997</v>
      </c>
      <c r="H1865">
        <v>-50493.63</v>
      </c>
      <c r="I1865" s="7">
        <v>-0.7278</v>
      </c>
      <c r="J1865">
        <v>674.85910000000001</v>
      </c>
      <c r="K1865">
        <v>69375.520000000004</v>
      </c>
      <c r="L1865">
        <v>3824609.34</v>
      </c>
      <c r="M1865">
        <v>289</v>
      </c>
      <c r="N1865">
        <v>-174.72</v>
      </c>
      <c r="O1865" s="7">
        <v>-0.82489999999999997</v>
      </c>
      <c r="P1865" s="7">
        <v>8.8499999999999995E-2</v>
      </c>
      <c r="Q1865" t="s">
        <v>535</v>
      </c>
      <c r="S1865" s="2">
        <f t="shared" si="288"/>
        <v>44747</v>
      </c>
      <c r="T1865" t="s">
        <v>599</v>
      </c>
      <c r="U1865" s="5">
        <v>102.8</v>
      </c>
      <c r="V1865">
        <v>29.3</v>
      </c>
      <c r="W1865">
        <f t="shared" si="290"/>
        <v>13515929.139556739</v>
      </c>
      <c r="X1865">
        <f t="shared" si="285"/>
        <v>33789.822848891847</v>
      </c>
      <c r="Y1865">
        <f t="shared" si="286"/>
        <v>325</v>
      </c>
      <c r="Z1865">
        <f t="shared" si="287"/>
        <v>-24316.825000000001</v>
      </c>
      <c r="AA1865" s="5" t="str">
        <f t="shared" si="289"/>
        <v/>
      </c>
      <c r="AB1865" s="24" t="str">
        <f>IFERROR(AA1865/MAX($J$3:AA1865)-1,"")</f>
        <v/>
      </c>
      <c r="AJ1865" s="6"/>
      <c r="AL1865" s="6"/>
      <c r="AN1865" s="7"/>
      <c r="AP1865" s="7"/>
      <c r="AU1865" s="6"/>
      <c r="AV1865" s="7"/>
      <c r="AW1865" s="6"/>
      <c r="AY1865" s="7"/>
      <c r="BA1865" s="7"/>
      <c r="BG1865" s="7"/>
      <c r="BH1865" s="7"/>
    </row>
    <row r="1866" spans="1:60" x14ac:dyDescent="0.45">
      <c r="A1866" t="s">
        <v>568</v>
      </c>
      <c r="B1866" t="s">
        <v>30</v>
      </c>
      <c r="C1866" s="6">
        <v>44747.513194444444</v>
      </c>
      <c r="D1866" s="5">
        <v>83.7</v>
      </c>
      <c r="E1866" s="6">
        <v>44748.385416666664</v>
      </c>
      <c r="F1866">
        <v>18.7</v>
      </c>
      <c r="G1866" s="7">
        <v>-0.77659999999999996</v>
      </c>
      <c r="H1866">
        <v>-54737.97</v>
      </c>
      <c r="I1866" s="7">
        <v>-0.78879999999999995</v>
      </c>
      <c r="J1866">
        <v>829.06169999999997</v>
      </c>
      <c r="K1866">
        <v>69392.460000000006</v>
      </c>
      <c r="L1866">
        <v>3769871.37</v>
      </c>
      <c r="M1866">
        <v>193</v>
      </c>
      <c r="N1866">
        <v>-283.62</v>
      </c>
      <c r="O1866" s="7">
        <v>-0.9032</v>
      </c>
      <c r="P1866" s="7">
        <v>7.1999999999999998E-3</v>
      </c>
      <c r="Q1866" t="s">
        <v>535</v>
      </c>
      <c r="S1866" s="2">
        <f t="shared" si="288"/>
        <v>44747</v>
      </c>
      <c r="T1866" t="s">
        <v>568</v>
      </c>
      <c r="U1866" s="5">
        <v>83.7</v>
      </c>
      <c r="V1866">
        <v>18.7</v>
      </c>
      <c r="W1866">
        <f t="shared" si="290"/>
        <v>13515929.139556739</v>
      </c>
      <c r="X1866">
        <f t="shared" si="285"/>
        <v>33789.822848891847</v>
      </c>
      <c r="Y1866">
        <f t="shared" si="286"/>
        <v>400</v>
      </c>
      <c r="Z1866">
        <f t="shared" si="287"/>
        <v>-26409.599999999999</v>
      </c>
      <c r="AA1866" s="5" t="str">
        <f t="shared" si="289"/>
        <v/>
      </c>
      <c r="AB1866" s="24" t="str">
        <f>IFERROR(AA1866/MAX($J$3:AA1866)-1,"")</f>
        <v/>
      </c>
      <c r="AJ1866" s="6"/>
      <c r="AL1866" s="6"/>
      <c r="AN1866" s="7"/>
      <c r="AP1866" s="7"/>
      <c r="AU1866" s="6"/>
      <c r="AV1866" s="7"/>
      <c r="AW1866" s="6"/>
      <c r="AY1866" s="7"/>
      <c r="BA1866" s="7"/>
      <c r="BG1866" s="7"/>
      <c r="BH1866" s="7"/>
    </row>
    <row r="1867" spans="1:60" x14ac:dyDescent="0.45">
      <c r="A1867" t="s">
        <v>599</v>
      </c>
      <c r="B1867" t="s">
        <v>30</v>
      </c>
      <c r="C1867" s="6">
        <v>44747.520833333336</v>
      </c>
      <c r="D1867" s="5">
        <v>104.5</v>
      </c>
      <c r="E1867" s="6">
        <v>44748.385416666664</v>
      </c>
      <c r="F1867">
        <v>29.3</v>
      </c>
      <c r="G1867" s="7">
        <v>-0.71960000000000002</v>
      </c>
      <c r="H1867">
        <v>-47716.77</v>
      </c>
      <c r="I1867" s="7">
        <v>-0.73240000000000005</v>
      </c>
      <c r="J1867">
        <v>623.43899999999996</v>
      </c>
      <c r="K1867">
        <v>65149.37</v>
      </c>
      <c r="L1867">
        <v>2982158.13</v>
      </c>
      <c r="M1867">
        <v>182</v>
      </c>
      <c r="N1867">
        <v>-262.18</v>
      </c>
      <c r="O1867" s="7">
        <v>-0.82779999999999998</v>
      </c>
      <c r="P1867" s="7">
        <v>2.01E-2</v>
      </c>
      <c r="Q1867" t="s">
        <v>535</v>
      </c>
      <c r="S1867" s="2">
        <f t="shared" si="288"/>
        <v>44747</v>
      </c>
      <c r="T1867" t="s">
        <v>599</v>
      </c>
      <c r="U1867" s="5">
        <v>104.5</v>
      </c>
      <c r="V1867">
        <v>29.3</v>
      </c>
      <c r="W1867">
        <f t="shared" si="290"/>
        <v>13515929.139556739</v>
      </c>
      <c r="X1867">
        <f t="shared" si="285"/>
        <v>33789.822848891847</v>
      </c>
      <c r="Y1867">
        <f t="shared" si="286"/>
        <v>325</v>
      </c>
      <c r="Z1867">
        <f t="shared" si="287"/>
        <v>-24874.85</v>
      </c>
      <c r="AA1867" s="5" t="str">
        <f t="shared" si="289"/>
        <v/>
      </c>
      <c r="AB1867" s="24" t="str">
        <f>IFERROR(AA1867/MAX($J$3:AA1867)-1,"")</f>
        <v/>
      </c>
      <c r="AJ1867" s="6"/>
      <c r="AL1867" s="6"/>
      <c r="AN1867" s="7"/>
      <c r="AP1867" s="7"/>
      <c r="AU1867" s="6"/>
      <c r="AW1867" s="6"/>
      <c r="AY1867" s="7"/>
      <c r="BA1867" s="7"/>
      <c r="BG1867" s="7"/>
      <c r="BH1867" s="7"/>
    </row>
    <row r="1868" spans="1:60" x14ac:dyDescent="0.45">
      <c r="A1868" t="s">
        <v>588</v>
      </c>
      <c r="B1868" t="s">
        <v>30</v>
      </c>
      <c r="C1868" s="6">
        <v>44747.625</v>
      </c>
      <c r="D1868" s="5">
        <v>109.85</v>
      </c>
      <c r="E1868" s="6">
        <v>44748.385416666664</v>
      </c>
      <c r="F1868">
        <v>70.400000000000006</v>
      </c>
      <c r="G1868" s="7">
        <v>-0.35909999999999997</v>
      </c>
      <c r="H1868">
        <v>-24371.34</v>
      </c>
      <c r="I1868" s="7">
        <v>-0.3755</v>
      </c>
      <c r="J1868">
        <v>590.78449999999998</v>
      </c>
      <c r="K1868">
        <v>64897.68</v>
      </c>
      <c r="L1868">
        <v>2957786.79</v>
      </c>
      <c r="M1868">
        <v>32</v>
      </c>
      <c r="N1868">
        <v>-761.6</v>
      </c>
      <c r="O1868" s="7">
        <v>-0.35909999999999997</v>
      </c>
      <c r="P1868" s="7">
        <v>0.1051</v>
      </c>
      <c r="Q1868" t="s">
        <v>535</v>
      </c>
      <c r="S1868" s="2">
        <f t="shared" si="288"/>
        <v>44747</v>
      </c>
      <c r="T1868" t="s">
        <v>588</v>
      </c>
      <c r="U1868" s="5">
        <v>109.85</v>
      </c>
      <c r="V1868">
        <v>70.400000000000006</v>
      </c>
      <c r="W1868">
        <f t="shared" si="290"/>
        <v>13515929.139556739</v>
      </c>
      <c r="X1868">
        <f t="shared" si="285"/>
        <v>33789.822848891847</v>
      </c>
      <c r="Y1868">
        <f t="shared" si="286"/>
        <v>300</v>
      </c>
      <c r="Z1868">
        <f t="shared" si="287"/>
        <v>-12375.75</v>
      </c>
      <c r="AA1868" s="5">
        <f t="shared" si="289"/>
        <v>13427952.114556739</v>
      </c>
      <c r="AB1868" s="24">
        <f>IFERROR(AA1868/MAX($J$3:AA1868)-1,"")</f>
        <v>-2.7780613695140177E-2</v>
      </c>
      <c r="AJ1868" s="6"/>
      <c r="AL1868" s="6"/>
      <c r="AN1868" s="7"/>
      <c r="AP1868" s="7"/>
      <c r="AU1868" s="6"/>
      <c r="AW1868" s="6"/>
      <c r="AY1868" s="7"/>
      <c r="BA1868" s="7"/>
      <c r="BG1868" s="7"/>
      <c r="BH1868" s="7"/>
    </row>
    <row r="1869" spans="1:60" x14ac:dyDescent="0.45">
      <c r="A1869" t="s">
        <v>570</v>
      </c>
      <c r="B1869" t="s">
        <v>30</v>
      </c>
      <c r="C1869" s="6">
        <v>44748.421527777777</v>
      </c>
      <c r="D1869" s="5">
        <v>68.650000000000006</v>
      </c>
      <c r="E1869" s="6">
        <v>44749.385416666664</v>
      </c>
      <c r="F1869">
        <v>231.4</v>
      </c>
      <c r="G1869" s="7">
        <v>2.3706999999999998</v>
      </c>
      <c r="H1869">
        <v>160213.4</v>
      </c>
      <c r="I1869" s="7">
        <v>2.327</v>
      </c>
      <c r="J1869">
        <v>1002.904</v>
      </c>
      <c r="K1869">
        <v>68849.36</v>
      </c>
      <c r="L1869">
        <v>3930084.77</v>
      </c>
      <c r="M1869">
        <v>325</v>
      </c>
      <c r="N1869">
        <v>492.96</v>
      </c>
      <c r="O1869" s="7">
        <v>-0.3256</v>
      </c>
      <c r="P1869" s="7">
        <v>2.3706999999999998</v>
      </c>
      <c r="Q1869" t="s">
        <v>535</v>
      </c>
      <c r="S1869" s="2">
        <f t="shared" si="288"/>
        <v>44748</v>
      </c>
      <c r="T1869" t="s">
        <v>570</v>
      </c>
      <c r="U1869" s="5">
        <v>68.650000000000006</v>
      </c>
      <c r="V1869">
        <v>231.4</v>
      </c>
      <c r="W1869">
        <f t="shared" si="290"/>
        <v>13427952.114556739</v>
      </c>
      <c r="X1869">
        <f t="shared" si="285"/>
        <v>33569.880286391846</v>
      </c>
      <c r="Y1869">
        <f t="shared" si="286"/>
        <v>500</v>
      </c>
      <c r="Z1869">
        <f t="shared" si="287"/>
        <v>79874.75</v>
      </c>
      <c r="AA1869" s="5" t="str">
        <f t="shared" si="289"/>
        <v/>
      </c>
      <c r="AB1869" s="24" t="str">
        <f>IFERROR(AA1869/MAX($J$3:AA1869)-1,"")</f>
        <v/>
      </c>
      <c r="AJ1869" s="6"/>
      <c r="AL1869" s="6"/>
      <c r="AN1869" s="7"/>
      <c r="AP1869" s="7"/>
      <c r="AU1869" s="6"/>
      <c r="AV1869" s="7"/>
      <c r="AW1869" s="6"/>
      <c r="AY1869" s="7"/>
      <c r="BA1869" s="7"/>
      <c r="BG1869" s="7"/>
      <c r="BH1869" s="7"/>
    </row>
    <row r="1870" spans="1:60" x14ac:dyDescent="0.45">
      <c r="A1870" t="s">
        <v>571</v>
      </c>
      <c r="B1870" t="s">
        <v>30</v>
      </c>
      <c r="C1870" s="6">
        <v>44748.452777777777</v>
      </c>
      <c r="D1870" s="5">
        <v>62.2</v>
      </c>
      <c r="E1870" s="6">
        <v>44749.385416666664</v>
      </c>
      <c r="F1870">
        <v>184.75</v>
      </c>
      <c r="G1870" s="7">
        <v>1.9702999999999999</v>
      </c>
      <c r="H1870">
        <v>133070.43</v>
      </c>
      <c r="I1870" s="7">
        <v>1.9306000000000001</v>
      </c>
      <c r="J1870">
        <v>1108.1769999999999</v>
      </c>
      <c r="K1870">
        <v>68928.600000000006</v>
      </c>
      <c r="L1870">
        <v>4063155.2</v>
      </c>
      <c r="M1870">
        <v>280</v>
      </c>
      <c r="N1870">
        <v>475.25</v>
      </c>
      <c r="O1870" s="7">
        <v>-0.49919999999999998</v>
      </c>
      <c r="P1870" s="7">
        <v>1.9702999999999999</v>
      </c>
      <c r="Q1870" t="s">
        <v>535</v>
      </c>
      <c r="S1870" s="2">
        <f t="shared" si="288"/>
        <v>44748</v>
      </c>
      <c r="T1870" t="s">
        <v>571</v>
      </c>
      <c r="U1870" s="5">
        <v>62.2</v>
      </c>
      <c r="V1870">
        <v>184.75</v>
      </c>
      <c r="W1870">
        <f t="shared" si="290"/>
        <v>13427952.114556739</v>
      </c>
      <c r="X1870">
        <f t="shared" si="285"/>
        <v>33569.880286391846</v>
      </c>
      <c r="Y1870">
        <f t="shared" si="286"/>
        <v>550</v>
      </c>
      <c r="Z1870">
        <f t="shared" si="287"/>
        <v>66044.274999999994</v>
      </c>
      <c r="AA1870" s="5" t="str">
        <f t="shared" si="289"/>
        <v/>
      </c>
      <c r="AB1870" s="24" t="str">
        <f>IFERROR(AA1870/MAX($J$3:AA1870)-1,"")</f>
        <v/>
      </c>
      <c r="AJ1870" s="6"/>
      <c r="AL1870" s="6"/>
      <c r="AN1870" s="7"/>
      <c r="AP1870" s="7"/>
      <c r="AU1870" s="6"/>
      <c r="AV1870" s="7"/>
      <c r="AW1870" s="6"/>
      <c r="AY1870" s="7"/>
      <c r="BA1870" s="7"/>
      <c r="BG1870" s="7"/>
      <c r="BH1870" s="7"/>
    </row>
    <row r="1871" spans="1:60" x14ac:dyDescent="0.45">
      <c r="A1871" t="s">
        <v>571</v>
      </c>
      <c r="B1871" t="s">
        <v>30</v>
      </c>
      <c r="C1871" s="6">
        <v>44748.524305555555</v>
      </c>
      <c r="D1871" s="5">
        <v>68.05</v>
      </c>
      <c r="E1871" s="6">
        <v>44749.385416666664</v>
      </c>
      <c r="F1871">
        <v>184.75</v>
      </c>
      <c r="G1871" s="7">
        <v>1.7149000000000001</v>
      </c>
      <c r="H1871">
        <v>108700.69</v>
      </c>
      <c r="I1871" s="7">
        <v>1.6778</v>
      </c>
      <c r="J1871">
        <v>952.07839999999999</v>
      </c>
      <c r="K1871">
        <v>64788.94</v>
      </c>
      <c r="L1871">
        <v>3066487.48</v>
      </c>
      <c r="M1871">
        <v>177</v>
      </c>
      <c r="N1871">
        <v>614.13</v>
      </c>
      <c r="O1871" s="7">
        <v>-0.36880000000000002</v>
      </c>
      <c r="P1871" s="7">
        <v>1.7149000000000001</v>
      </c>
      <c r="Q1871" t="s">
        <v>535</v>
      </c>
      <c r="S1871" s="2">
        <f t="shared" si="288"/>
        <v>44748</v>
      </c>
      <c r="T1871" t="s">
        <v>571</v>
      </c>
      <c r="U1871" s="5">
        <v>68.05</v>
      </c>
      <c r="V1871">
        <v>184.75</v>
      </c>
      <c r="W1871">
        <f t="shared" si="290"/>
        <v>13427952.114556739</v>
      </c>
      <c r="X1871">
        <f t="shared" si="285"/>
        <v>33569.880286391846</v>
      </c>
      <c r="Y1871">
        <f t="shared" si="286"/>
        <v>500</v>
      </c>
      <c r="Z1871">
        <f t="shared" si="287"/>
        <v>57086.000000000007</v>
      </c>
      <c r="AA1871" s="5" t="str">
        <f t="shared" si="289"/>
        <v/>
      </c>
      <c r="AB1871" s="24" t="str">
        <f>IFERROR(AA1871/MAX($J$3:AA1871)-1,"")</f>
        <v/>
      </c>
      <c r="AJ1871" s="6"/>
      <c r="AL1871" s="6"/>
      <c r="AN1871" s="7"/>
      <c r="AP1871" s="7"/>
      <c r="AU1871" s="6"/>
      <c r="AW1871" s="6"/>
      <c r="AY1871" s="7"/>
      <c r="BA1871" s="7"/>
      <c r="BG1871" s="7"/>
      <c r="BH1871" s="7"/>
    </row>
    <row r="1872" spans="1:60" x14ac:dyDescent="0.45">
      <c r="A1872" t="s">
        <v>599</v>
      </c>
      <c r="B1872" t="s">
        <v>30</v>
      </c>
      <c r="C1872" s="6">
        <v>44748.546527777777</v>
      </c>
      <c r="D1872" s="5">
        <v>77.45</v>
      </c>
      <c r="E1872" s="6">
        <v>44749.385416666664</v>
      </c>
      <c r="F1872">
        <v>141.80000000000001</v>
      </c>
      <c r="G1872" s="7">
        <v>0.83089999999999997</v>
      </c>
      <c r="H1872">
        <v>52098.96</v>
      </c>
      <c r="I1872" s="7">
        <v>0.80259999999999998</v>
      </c>
      <c r="J1872">
        <v>838.17650000000003</v>
      </c>
      <c r="K1872">
        <v>64916.77</v>
      </c>
      <c r="L1872">
        <v>3118586.44</v>
      </c>
      <c r="M1872">
        <v>145</v>
      </c>
      <c r="N1872">
        <v>359.3</v>
      </c>
      <c r="O1872" s="7">
        <v>-0.65400000000000003</v>
      </c>
      <c r="P1872" s="7">
        <v>0.83089999999999997</v>
      </c>
      <c r="Q1872" t="s">
        <v>535</v>
      </c>
      <c r="S1872" s="2">
        <f t="shared" si="288"/>
        <v>44748</v>
      </c>
      <c r="T1872" t="s">
        <v>599</v>
      </c>
      <c r="U1872" s="5">
        <v>77.45</v>
      </c>
      <c r="V1872">
        <v>141.80000000000001</v>
      </c>
      <c r="W1872">
        <f t="shared" si="290"/>
        <v>13427952.114556739</v>
      </c>
      <c r="X1872">
        <f t="shared" si="285"/>
        <v>33569.880286391846</v>
      </c>
      <c r="Y1872">
        <f t="shared" si="286"/>
        <v>425</v>
      </c>
      <c r="Z1872">
        <f t="shared" si="287"/>
        <v>26416.9375</v>
      </c>
      <c r="AA1872" s="5">
        <f t="shared" si="289"/>
        <v>13657374.077056739</v>
      </c>
      <c r="AB1872" s="24">
        <f>IFERROR(AA1872/MAX($J$3:AA1872)-1,"")</f>
        <v>-1.116985446069152E-2</v>
      </c>
      <c r="AJ1872" s="6"/>
      <c r="AL1872" s="6"/>
      <c r="AN1872" s="7"/>
      <c r="AP1872" s="7"/>
      <c r="AU1872" s="6"/>
      <c r="AW1872" s="6"/>
      <c r="AY1872" s="7"/>
      <c r="BA1872" s="7"/>
      <c r="BG1872" s="7"/>
      <c r="BH1872" s="7"/>
    </row>
    <row r="1873" spans="1:60" x14ac:dyDescent="0.45">
      <c r="A1873" t="s">
        <v>600</v>
      </c>
      <c r="B1873" t="s">
        <v>30</v>
      </c>
      <c r="C1873" s="6">
        <v>44753.599305555559</v>
      </c>
      <c r="D1873" s="5">
        <v>102.35</v>
      </c>
      <c r="E1873" s="6">
        <v>44754.385416666664</v>
      </c>
      <c r="F1873">
        <v>46.15</v>
      </c>
      <c r="G1873" s="7">
        <v>-0.54910000000000003</v>
      </c>
      <c r="H1873">
        <v>-36968.519999999997</v>
      </c>
      <c r="I1873" s="7">
        <v>-0.56359999999999999</v>
      </c>
      <c r="J1873">
        <v>640.86890000000005</v>
      </c>
      <c r="K1873">
        <v>65592.929999999993</v>
      </c>
      <c r="L1873">
        <v>3081617.92</v>
      </c>
      <c r="M1873">
        <v>69</v>
      </c>
      <c r="N1873">
        <v>-535.78</v>
      </c>
      <c r="O1873" s="7">
        <v>-0.54910000000000003</v>
      </c>
      <c r="P1873" s="7">
        <v>7.3300000000000004E-2</v>
      </c>
      <c r="Q1873" t="s">
        <v>535</v>
      </c>
      <c r="S1873" s="2">
        <f t="shared" si="288"/>
        <v>44753</v>
      </c>
      <c r="T1873" t="s">
        <v>600</v>
      </c>
      <c r="U1873" s="5">
        <v>102.35</v>
      </c>
      <c r="V1873">
        <v>46.15</v>
      </c>
      <c r="W1873">
        <f t="shared" si="290"/>
        <v>13657374.077056739</v>
      </c>
      <c r="X1873">
        <f t="shared" si="285"/>
        <v>34143.435192641846</v>
      </c>
      <c r="Y1873">
        <f t="shared" si="286"/>
        <v>325</v>
      </c>
      <c r="Z1873">
        <f t="shared" si="287"/>
        <v>-18747.625</v>
      </c>
      <c r="AA1873" s="5">
        <f t="shared" si="289"/>
        <v>13638626.452056739</v>
      </c>
      <c r="AB1873" s="24">
        <f>IFERROR(AA1873/MAX($J$3:AA1873)-1,"")</f>
        <v>-1.252723228842556E-2</v>
      </c>
      <c r="AJ1873" s="6"/>
      <c r="AL1873" s="6"/>
      <c r="AN1873" s="7"/>
      <c r="AP1873" s="7"/>
      <c r="AU1873" s="6"/>
      <c r="AW1873" s="6"/>
      <c r="AY1873" s="7"/>
      <c r="BA1873" s="7"/>
      <c r="BG1873" s="7"/>
      <c r="BH1873" s="7"/>
    </row>
    <row r="1874" spans="1:60" x14ac:dyDescent="0.45">
      <c r="A1874" t="s">
        <v>575</v>
      </c>
      <c r="B1874" t="s">
        <v>30</v>
      </c>
      <c r="C1874" s="6">
        <v>44755.533333333333</v>
      </c>
      <c r="D1874" s="5">
        <v>84.4</v>
      </c>
      <c r="E1874" s="6">
        <v>44756.385416666664</v>
      </c>
      <c r="F1874">
        <v>82.35</v>
      </c>
      <c r="G1874" s="7">
        <v>-2.4299999999999999E-2</v>
      </c>
      <c r="H1874">
        <v>-2880.98</v>
      </c>
      <c r="I1874" s="7">
        <v>-4.3999999999999997E-2</v>
      </c>
      <c r="J1874">
        <v>774.97739999999999</v>
      </c>
      <c r="K1874">
        <v>65408.09</v>
      </c>
      <c r="L1874">
        <v>3078736.94</v>
      </c>
      <c r="M1874">
        <v>164</v>
      </c>
      <c r="N1874">
        <v>-17.57</v>
      </c>
      <c r="O1874" s="7">
        <v>-6.9900000000000004E-2</v>
      </c>
      <c r="P1874" s="7">
        <v>0.62029999999999996</v>
      </c>
      <c r="Q1874" t="s">
        <v>535</v>
      </c>
      <c r="S1874" s="2">
        <f t="shared" si="288"/>
        <v>44755</v>
      </c>
      <c r="T1874" t="s">
        <v>575</v>
      </c>
      <c r="U1874" s="5">
        <v>84.4</v>
      </c>
      <c r="V1874">
        <v>82.35</v>
      </c>
      <c r="W1874">
        <f t="shared" si="290"/>
        <v>13638626.452056739</v>
      </c>
      <c r="X1874">
        <f t="shared" si="285"/>
        <v>34096.566130141851</v>
      </c>
      <c r="Y1874">
        <f t="shared" si="286"/>
        <v>400</v>
      </c>
      <c r="Z1874">
        <f t="shared" si="287"/>
        <v>-1487.0000000000005</v>
      </c>
      <c r="AA1874" s="5" t="str">
        <f t="shared" si="289"/>
        <v/>
      </c>
      <c r="AB1874" s="24" t="str">
        <f>IFERROR(AA1874/MAX($J$3:AA1874)-1,"")</f>
        <v/>
      </c>
      <c r="AJ1874" s="6"/>
      <c r="AL1874" s="6"/>
      <c r="AN1874" s="7"/>
      <c r="AP1874" s="7"/>
      <c r="AU1874" s="6"/>
      <c r="AW1874" s="6"/>
      <c r="AY1874" s="7"/>
      <c r="BA1874" s="7"/>
      <c r="BG1874" s="7"/>
      <c r="BH1874" s="7"/>
    </row>
    <row r="1875" spans="1:60" x14ac:dyDescent="0.45">
      <c r="A1875" t="s">
        <v>575</v>
      </c>
      <c r="B1875" t="s">
        <v>30</v>
      </c>
      <c r="C1875" s="6">
        <v>44755.538194444445</v>
      </c>
      <c r="D1875" s="5">
        <v>89.2</v>
      </c>
      <c r="E1875" s="6">
        <v>44756.385416666664</v>
      </c>
      <c r="F1875">
        <v>82.35</v>
      </c>
      <c r="G1875" s="7">
        <v>-7.6799999999999993E-2</v>
      </c>
      <c r="H1875">
        <v>-6752.13</v>
      </c>
      <c r="I1875" s="7">
        <v>-9.6000000000000002E-2</v>
      </c>
      <c r="J1875">
        <v>788.29349999999999</v>
      </c>
      <c r="K1875">
        <v>70315.77</v>
      </c>
      <c r="L1875">
        <v>4056403.08</v>
      </c>
      <c r="M1875">
        <v>157</v>
      </c>
      <c r="N1875">
        <v>-43.01</v>
      </c>
      <c r="O1875" s="7">
        <v>-9.0200000000000002E-2</v>
      </c>
      <c r="P1875" s="7">
        <v>0.53310000000000002</v>
      </c>
      <c r="Q1875" t="s">
        <v>535</v>
      </c>
      <c r="S1875" s="2">
        <f t="shared" si="288"/>
        <v>44755</v>
      </c>
      <c r="T1875" t="s">
        <v>575</v>
      </c>
      <c r="U1875" s="5">
        <v>89.2</v>
      </c>
      <c r="V1875">
        <v>82.35</v>
      </c>
      <c r="W1875">
        <f t="shared" si="290"/>
        <v>13638626.452056739</v>
      </c>
      <c r="X1875">
        <f t="shared" si="285"/>
        <v>34096.566130141851</v>
      </c>
      <c r="Y1875">
        <f t="shared" si="286"/>
        <v>375</v>
      </c>
      <c r="Z1875">
        <f t="shared" si="287"/>
        <v>-3212.0625</v>
      </c>
      <c r="AA1875" s="5" t="str">
        <f t="shared" si="289"/>
        <v/>
      </c>
      <c r="AB1875" s="24" t="str">
        <f>IFERROR(AA1875/MAX($J$3:AA1875)-1,"")</f>
        <v/>
      </c>
      <c r="AJ1875" s="6"/>
      <c r="AL1875" s="6"/>
      <c r="AN1875" s="7"/>
      <c r="AP1875" s="7"/>
      <c r="AU1875" s="6"/>
      <c r="AV1875" s="7"/>
      <c r="AW1875" s="6"/>
      <c r="AY1875" s="7"/>
      <c r="BA1875" s="7"/>
      <c r="BG1875" s="7"/>
      <c r="BH1875" s="7"/>
    </row>
    <row r="1876" spans="1:60" x14ac:dyDescent="0.45">
      <c r="A1876" t="s">
        <v>576</v>
      </c>
      <c r="B1876" t="s">
        <v>30</v>
      </c>
      <c r="C1876" s="6">
        <v>44755.538888888892</v>
      </c>
      <c r="D1876" s="5">
        <v>74.2</v>
      </c>
      <c r="E1876" s="6">
        <v>44756.385416666664</v>
      </c>
      <c r="F1876">
        <v>55.45</v>
      </c>
      <c r="G1876" s="7">
        <v>-0.25269999999999998</v>
      </c>
      <c r="H1876">
        <v>-18995.21</v>
      </c>
      <c r="I1876" s="7">
        <v>-0.2702</v>
      </c>
      <c r="J1876">
        <v>947.55730000000005</v>
      </c>
      <c r="K1876">
        <v>70308.740000000005</v>
      </c>
      <c r="L1876">
        <v>4037407.87</v>
      </c>
      <c r="M1876">
        <v>156</v>
      </c>
      <c r="N1876">
        <v>-121.76</v>
      </c>
      <c r="O1876" s="7">
        <v>-0.25269999999999998</v>
      </c>
      <c r="P1876" s="7">
        <v>0.40629999999999999</v>
      </c>
      <c r="Q1876" t="s">
        <v>535</v>
      </c>
      <c r="S1876" s="2">
        <f t="shared" si="288"/>
        <v>44755</v>
      </c>
      <c r="T1876" t="s">
        <v>576</v>
      </c>
      <c r="U1876" s="5">
        <v>74.2</v>
      </c>
      <c r="V1876">
        <v>55.45</v>
      </c>
      <c r="W1876">
        <f t="shared" si="290"/>
        <v>13638626.452056739</v>
      </c>
      <c r="X1876">
        <f t="shared" si="285"/>
        <v>34096.566130141851</v>
      </c>
      <c r="Y1876">
        <f t="shared" si="286"/>
        <v>450</v>
      </c>
      <c r="Z1876">
        <f t="shared" si="287"/>
        <v>-9020.9250000000011</v>
      </c>
      <c r="AA1876" s="5" t="str">
        <f t="shared" si="289"/>
        <v/>
      </c>
      <c r="AB1876" s="24" t="str">
        <f>IFERROR(AA1876/MAX($J$3:AA1876)-1,"")</f>
        <v/>
      </c>
      <c r="AJ1876" s="6"/>
      <c r="AL1876" s="6"/>
      <c r="AN1876" s="7"/>
      <c r="AP1876" s="7"/>
      <c r="AU1876" s="6"/>
      <c r="AV1876" s="7"/>
      <c r="AW1876" s="6"/>
      <c r="AY1876" s="7"/>
      <c r="BA1876" s="7"/>
      <c r="BG1876" s="7"/>
      <c r="BH1876" s="7"/>
    </row>
    <row r="1877" spans="1:60" x14ac:dyDescent="0.45">
      <c r="A1877" t="s">
        <v>576</v>
      </c>
      <c r="B1877" t="s">
        <v>30</v>
      </c>
      <c r="C1877" s="6">
        <v>44755.538888888892</v>
      </c>
      <c r="D1877" s="5">
        <v>74.2</v>
      </c>
      <c r="E1877" s="6">
        <v>44756.385416666664</v>
      </c>
      <c r="F1877">
        <v>55.45</v>
      </c>
      <c r="G1877" s="7">
        <v>-0.25269999999999998</v>
      </c>
      <c r="H1877">
        <v>-17674.41</v>
      </c>
      <c r="I1877" s="7">
        <v>-0.2702</v>
      </c>
      <c r="J1877">
        <v>881.67070000000001</v>
      </c>
      <c r="K1877">
        <v>65419.96</v>
      </c>
      <c r="L1877">
        <v>3061062.53</v>
      </c>
      <c r="M1877">
        <v>156</v>
      </c>
      <c r="N1877">
        <v>-113.3</v>
      </c>
      <c r="O1877" s="7">
        <v>-0.25269999999999998</v>
      </c>
      <c r="P1877" s="7">
        <v>0.40629999999999999</v>
      </c>
      <c r="Q1877" t="s">
        <v>535</v>
      </c>
      <c r="S1877" s="2">
        <f t="shared" si="288"/>
        <v>44755</v>
      </c>
      <c r="T1877" t="s">
        <v>576</v>
      </c>
      <c r="U1877" s="5">
        <v>74.2</v>
      </c>
      <c r="V1877">
        <v>55.45</v>
      </c>
      <c r="W1877">
        <f t="shared" si="290"/>
        <v>13638626.452056739</v>
      </c>
      <c r="X1877">
        <f t="shared" si="285"/>
        <v>34096.566130141851</v>
      </c>
      <c r="Y1877">
        <f t="shared" si="286"/>
        <v>450</v>
      </c>
      <c r="Z1877">
        <f t="shared" si="287"/>
        <v>-9020.9250000000011</v>
      </c>
      <c r="AA1877" s="5">
        <f t="shared" si="289"/>
        <v>13615885.53955674</v>
      </c>
      <c r="AB1877" s="24">
        <f>IFERROR(AA1877/MAX($J$3:AA1877)-1,"")</f>
        <v>-1.4173734733932131E-2</v>
      </c>
      <c r="AJ1877" s="6"/>
      <c r="AL1877" s="6"/>
      <c r="AN1877" s="7"/>
      <c r="AP1877" s="7"/>
      <c r="AU1877" s="6"/>
      <c r="AW1877" s="6"/>
      <c r="AY1877" s="7"/>
      <c r="BA1877" s="7"/>
      <c r="BG1877" s="7"/>
      <c r="BH1877" s="7"/>
    </row>
    <row r="1878" spans="1:60" x14ac:dyDescent="0.45">
      <c r="A1878" t="s">
        <v>567</v>
      </c>
      <c r="B1878" t="s">
        <v>30</v>
      </c>
      <c r="C1878" s="6">
        <v>44756.600694444445</v>
      </c>
      <c r="D1878" s="5">
        <v>17.7</v>
      </c>
      <c r="E1878" s="6">
        <v>44756.638194444444</v>
      </c>
      <c r="F1878">
        <v>0.05</v>
      </c>
      <c r="G1878" s="7">
        <v>-0.99719999999999998</v>
      </c>
      <c r="H1878">
        <v>-70692.62</v>
      </c>
      <c r="I1878" s="7">
        <v>-1.0072000000000001</v>
      </c>
      <c r="J1878">
        <v>3965.3690000000001</v>
      </c>
      <c r="K1878">
        <v>70187.039999999994</v>
      </c>
      <c r="L1878">
        <v>3966715.25</v>
      </c>
      <c r="M1878">
        <v>55</v>
      </c>
      <c r="N1878">
        <v>-1285.32</v>
      </c>
      <c r="O1878" s="7">
        <v>-0.99719999999999998</v>
      </c>
      <c r="P1878" s="7">
        <v>8.5000000000000006E-3</v>
      </c>
      <c r="Q1878" t="s">
        <v>535</v>
      </c>
      <c r="S1878" s="2">
        <f t="shared" si="288"/>
        <v>44756</v>
      </c>
      <c r="T1878" t="s">
        <v>567</v>
      </c>
      <c r="U1878" s="5">
        <v>17.7</v>
      </c>
      <c r="V1878">
        <v>0.05</v>
      </c>
      <c r="W1878">
        <f t="shared" si="290"/>
        <v>13615885.53955674</v>
      </c>
      <c r="X1878">
        <f t="shared" si="285"/>
        <v>34039.71384889185</v>
      </c>
      <c r="Y1878">
        <f t="shared" si="286"/>
        <v>1925</v>
      </c>
      <c r="Z1878">
        <f t="shared" si="287"/>
        <v>-34317.9375</v>
      </c>
      <c r="AA1878" s="5">
        <f t="shared" si="289"/>
        <v>13581567.60205674</v>
      </c>
      <c r="AB1878" s="24">
        <f>IFERROR(AA1878/MAX($J$3:AA1878)-1,"")</f>
        <v>-1.6658444528162675E-2</v>
      </c>
      <c r="AJ1878" s="6"/>
      <c r="AL1878" s="6"/>
      <c r="AN1878" s="7"/>
      <c r="AP1878" s="7"/>
      <c r="AU1878" s="6"/>
      <c r="AV1878" s="7"/>
      <c r="AW1878" s="6"/>
      <c r="AY1878" s="7"/>
      <c r="BA1878" s="7"/>
      <c r="BG1878" s="7"/>
      <c r="BH1878" s="7"/>
    </row>
    <row r="1879" spans="1:60" x14ac:dyDescent="0.45">
      <c r="A1879" t="s">
        <v>568</v>
      </c>
      <c r="B1879" t="s">
        <v>30</v>
      </c>
      <c r="C1879" s="6">
        <v>44757.636111111111</v>
      </c>
      <c r="D1879" s="5">
        <v>137.4</v>
      </c>
      <c r="E1879" s="6">
        <v>44760.385416666664</v>
      </c>
      <c r="F1879">
        <v>193.9</v>
      </c>
      <c r="G1879" s="7">
        <v>0.41120000000000001</v>
      </c>
      <c r="H1879">
        <v>27032.3</v>
      </c>
      <c r="I1879" s="7">
        <v>0.3871</v>
      </c>
      <c r="J1879">
        <v>508.25020000000001</v>
      </c>
      <c r="K1879">
        <v>69833.58</v>
      </c>
      <c r="L1879">
        <v>3993747.55</v>
      </c>
      <c r="M1879">
        <v>16</v>
      </c>
      <c r="N1879">
        <v>1689.52</v>
      </c>
      <c r="O1879" s="7">
        <v>-0.10150000000000001</v>
      </c>
      <c r="P1879" s="7">
        <v>0.41120000000000001</v>
      </c>
      <c r="Q1879" t="s">
        <v>535</v>
      </c>
      <c r="S1879" s="2">
        <f t="shared" si="288"/>
        <v>44757</v>
      </c>
      <c r="T1879" t="s">
        <v>568</v>
      </c>
      <c r="U1879" s="5">
        <v>137.4</v>
      </c>
      <c r="V1879">
        <v>193.9</v>
      </c>
      <c r="W1879">
        <f t="shared" si="290"/>
        <v>13581567.60205674</v>
      </c>
      <c r="X1879">
        <f t="shared" si="285"/>
        <v>33953.919005141848</v>
      </c>
      <c r="Y1879">
        <f t="shared" si="286"/>
        <v>250</v>
      </c>
      <c r="Z1879">
        <f t="shared" si="287"/>
        <v>13296.750000000004</v>
      </c>
      <c r="AA1879" s="5">
        <f t="shared" si="289"/>
        <v>13594864.35205674</v>
      </c>
      <c r="AB1879" s="24">
        <f>IFERROR(AA1879/MAX($J$3:AA1879)-1,"")</f>
        <v>-1.5695724523312915E-2</v>
      </c>
      <c r="AJ1879" s="6"/>
      <c r="AL1879" s="6"/>
      <c r="AN1879" s="7"/>
      <c r="AP1879" s="7"/>
      <c r="AU1879" s="6"/>
      <c r="AV1879" s="7"/>
      <c r="AW1879" s="6"/>
      <c r="AY1879" s="7"/>
      <c r="BA1879" s="7"/>
      <c r="BG1879" s="7"/>
      <c r="BH1879" s="7"/>
    </row>
    <row r="1880" spans="1:60" x14ac:dyDescent="0.45">
      <c r="A1880" t="s">
        <v>600</v>
      </c>
      <c r="B1880" t="s">
        <v>30</v>
      </c>
      <c r="C1880" s="6">
        <v>44760.513194444444</v>
      </c>
      <c r="D1880" s="5">
        <v>95.1</v>
      </c>
      <c r="E1880" s="6">
        <v>44761.385416666664</v>
      </c>
      <c r="F1880">
        <v>76.7</v>
      </c>
      <c r="G1880" s="7">
        <v>-0.19350000000000001</v>
      </c>
      <c r="H1880">
        <v>-14801.59</v>
      </c>
      <c r="I1880" s="7">
        <v>-0.21149999999999999</v>
      </c>
      <c r="J1880">
        <v>735.73860000000002</v>
      </c>
      <c r="K1880">
        <v>69968.740000000005</v>
      </c>
      <c r="L1880">
        <v>3978945.96</v>
      </c>
      <c r="M1880">
        <v>193</v>
      </c>
      <c r="N1880">
        <v>-76.69</v>
      </c>
      <c r="O1880" s="7">
        <v>-0.19350000000000001</v>
      </c>
      <c r="P1880" s="7">
        <v>0.29339999999999999</v>
      </c>
      <c r="Q1880" t="s">
        <v>535</v>
      </c>
      <c r="S1880" s="2">
        <f t="shared" si="288"/>
        <v>44760</v>
      </c>
      <c r="T1880" t="s">
        <v>600</v>
      </c>
      <c r="U1880" s="5">
        <v>95.1</v>
      </c>
      <c r="V1880">
        <v>76.7</v>
      </c>
      <c r="W1880">
        <f t="shared" si="290"/>
        <v>13594864.35205674</v>
      </c>
      <c r="X1880">
        <f t="shared" si="285"/>
        <v>33987.160880141848</v>
      </c>
      <c r="Y1880">
        <f t="shared" si="286"/>
        <v>350</v>
      </c>
      <c r="Z1880">
        <f t="shared" si="287"/>
        <v>-7041.2999999999984</v>
      </c>
      <c r="AA1880" s="5" t="str">
        <f t="shared" si="289"/>
        <v/>
      </c>
      <c r="AB1880" s="24" t="str">
        <f>IFERROR(AA1880/MAX($J$3:AA1880)-1,"")</f>
        <v/>
      </c>
      <c r="AJ1880" s="6"/>
      <c r="AL1880" s="6"/>
      <c r="AN1880" s="7"/>
      <c r="AP1880" s="7"/>
      <c r="AU1880" s="6"/>
      <c r="AV1880" s="7"/>
      <c r="AW1880" s="6"/>
      <c r="AY1880" s="7"/>
      <c r="BA1880" s="7"/>
      <c r="BG1880" s="7"/>
      <c r="BH1880" s="7"/>
    </row>
    <row r="1881" spans="1:60" x14ac:dyDescent="0.45">
      <c r="A1881" t="s">
        <v>601</v>
      </c>
      <c r="B1881" t="s">
        <v>30</v>
      </c>
      <c r="C1881" s="6">
        <v>44760.626388888886</v>
      </c>
      <c r="D1881" s="5">
        <v>87</v>
      </c>
      <c r="E1881" s="6">
        <v>44761.385416666664</v>
      </c>
      <c r="F1881">
        <v>55.2</v>
      </c>
      <c r="G1881" s="7">
        <v>-0.36549999999999999</v>
      </c>
      <c r="H1881">
        <v>-26737.85</v>
      </c>
      <c r="I1881" s="7">
        <v>-0.38190000000000002</v>
      </c>
      <c r="J1881">
        <v>804.82349999999997</v>
      </c>
      <c r="K1881">
        <v>70019.649999999994</v>
      </c>
      <c r="L1881">
        <v>3952208.12</v>
      </c>
      <c r="M1881">
        <v>30</v>
      </c>
      <c r="N1881">
        <v>-891.26</v>
      </c>
      <c r="O1881" s="7">
        <v>-0.48330000000000001</v>
      </c>
      <c r="P1881" s="7">
        <v>8.0500000000000002E-2</v>
      </c>
      <c r="Q1881" t="s">
        <v>535</v>
      </c>
      <c r="S1881" s="2">
        <f t="shared" si="288"/>
        <v>44760</v>
      </c>
      <c r="T1881" t="s">
        <v>601</v>
      </c>
      <c r="U1881" s="5">
        <v>87</v>
      </c>
      <c r="V1881">
        <v>55.2</v>
      </c>
      <c r="W1881">
        <f t="shared" si="290"/>
        <v>13594864.35205674</v>
      </c>
      <c r="X1881">
        <f t="shared" si="285"/>
        <v>33987.160880141848</v>
      </c>
      <c r="Y1881">
        <f t="shared" si="286"/>
        <v>400</v>
      </c>
      <c r="Z1881">
        <f t="shared" si="287"/>
        <v>-13288.800000000001</v>
      </c>
      <c r="AA1881" s="5" t="str">
        <f t="shared" si="289"/>
        <v/>
      </c>
      <c r="AB1881" s="24" t="str">
        <f>IFERROR(AA1881/MAX($J$3:AA1881)-1,"")</f>
        <v/>
      </c>
      <c r="AJ1881" s="6"/>
      <c r="AL1881" s="6"/>
      <c r="AN1881" s="7"/>
      <c r="AP1881" s="7"/>
      <c r="AU1881" s="6"/>
      <c r="AV1881" s="7"/>
      <c r="AW1881" s="6"/>
      <c r="AY1881" s="7"/>
      <c r="BA1881" s="7"/>
      <c r="BG1881" s="7"/>
      <c r="BH1881" s="7"/>
    </row>
    <row r="1882" spans="1:60" x14ac:dyDescent="0.45">
      <c r="A1882" t="s">
        <v>601</v>
      </c>
      <c r="B1882" t="s">
        <v>30</v>
      </c>
      <c r="C1882" s="6">
        <v>44760.631249999999</v>
      </c>
      <c r="D1882" s="5">
        <v>89.35</v>
      </c>
      <c r="E1882" s="6">
        <v>44761.385416666664</v>
      </c>
      <c r="F1882">
        <v>55.2</v>
      </c>
      <c r="G1882" s="7">
        <v>-0.38219999999999998</v>
      </c>
      <c r="H1882">
        <v>-26016.51</v>
      </c>
      <c r="I1882" s="7">
        <v>-0.39839999999999998</v>
      </c>
      <c r="J1882">
        <v>730.89319999999998</v>
      </c>
      <c r="K1882">
        <v>65305.31</v>
      </c>
      <c r="L1882">
        <v>3035046.02</v>
      </c>
      <c r="M1882">
        <v>23</v>
      </c>
      <c r="N1882">
        <v>-1131.1500000000001</v>
      </c>
      <c r="O1882" s="7">
        <v>-0.49690000000000001</v>
      </c>
      <c r="P1882" s="7">
        <v>5.1999999999999998E-2</v>
      </c>
      <c r="Q1882" t="s">
        <v>535</v>
      </c>
      <c r="S1882" s="2">
        <f t="shared" si="288"/>
        <v>44760</v>
      </c>
      <c r="T1882" t="s">
        <v>601</v>
      </c>
      <c r="U1882" s="5">
        <v>89.35</v>
      </c>
      <c r="V1882">
        <v>55.2</v>
      </c>
      <c r="W1882">
        <f t="shared" si="290"/>
        <v>13594864.35205674</v>
      </c>
      <c r="X1882">
        <f t="shared" si="285"/>
        <v>33987.160880141848</v>
      </c>
      <c r="Y1882">
        <f t="shared" si="286"/>
        <v>375</v>
      </c>
      <c r="Z1882">
        <f t="shared" si="287"/>
        <v>-13348.312499999998</v>
      </c>
      <c r="AA1882" s="5">
        <f t="shared" si="289"/>
        <v>13561185.93955674</v>
      </c>
      <c r="AB1882" s="24">
        <f>IFERROR(AA1882/MAX($J$3:AA1882)-1,"")</f>
        <v>-1.8134131009509447E-2</v>
      </c>
      <c r="AJ1882" s="6"/>
      <c r="AL1882" s="6"/>
      <c r="AN1882" s="7"/>
      <c r="AP1882" s="7"/>
      <c r="AU1882" s="6"/>
      <c r="AW1882" s="6"/>
      <c r="AY1882" s="7"/>
      <c r="BA1882" s="7"/>
      <c r="BG1882" s="7"/>
      <c r="BH1882" s="7"/>
    </row>
    <row r="1883" spans="1:60" x14ac:dyDescent="0.45">
      <c r="A1883" t="s">
        <v>601</v>
      </c>
      <c r="B1883" t="s">
        <v>30</v>
      </c>
      <c r="C1883" s="6">
        <v>44761.418749999997</v>
      </c>
      <c r="D1883" s="5">
        <v>77.5</v>
      </c>
      <c r="E1883" s="6">
        <v>44762.385416666664</v>
      </c>
      <c r="F1883">
        <v>209</v>
      </c>
      <c r="G1883" s="7">
        <v>1.6968000000000001</v>
      </c>
      <c r="H1883">
        <v>115789.82</v>
      </c>
      <c r="I1883" s="7">
        <v>1.6597999999999999</v>
      </c>
      <c r="J1883">
        <v>900.14250000000004</v>
      </c>
      <c r="K1883">
        <v>69761.039999999994</v>
      </c>
      <c r="L1883">
        <v>4067997.94</v>
      </c>
      <c r="M1883">
        <v>329</v>
      </c>
      <c r="N1883">
        <v>351.94</v>
      </c>
      <c r="O1883" s="7">
        <v>-0.18190000000000001</v>
      </c>
      <c r="P1883" s="7">
        <v>1.6968000000000001</v>
      </c>
      <c r="Q1883" t="s">
        <v>535</v>
      </c>
      <c r="S1883" s="2">
        <f t="shared" si="288"/>
        <v>44761</v>
      </c>
      <c r="T1883" t="s">
        <v>601</v>
      </c>
      <c r="U1883" s="5">
        <v>77.5</v>
      </c>
      <c r="V1883">
        <v>209</v>
      </c>
      <c r="W1883">
        <f t="shared" si="290"/>
        <v>13561185.93955674</v>
      </c>
      <c r="X1883">
        <f t="shared" si="285"/>
        <v>33902.964848891854</v>
      </c>
      <c r="Y1883">
        <f t="shared" si="286"/>
        <v>425</v>
      </c>
      <c r="Z1883">
        <f t="shared" si="287"/>
        <v>54669.874999999993</v>
      </c>
      <c r="AA1883" s="5" t="str">
        <f t="shared" si="289"/>
        <v/>
      </c>
      <c r="AB1883" s="24" t="str">
        <f>IFERROR(AA1883/MAX($J$3:AA1883)-1,"")</f>
        <v/>
      </c>
      <c r="AJ1883" s="6"/>
      <c r="AL1883" s="6"/>
      <c r="AN1883" s="7"/>
      <c r="AP1883" s="7"/>
      <c r="AU1883" s="6"/>
      <c r="AV1883" s="7"/>
      <c r="AW1883" s="6"/>
      <c r="AY1883" s="7"/>
      <c r="BA1883" s="7"/>
      <c r="BG1883" s="7"/>
      <c r="BH1883" s="7"/>
    </row>
    <row r="1884" spans="1:60" x14ac:dyDescent="0.45">
      <c r="A1884" t="s">
        <v>602</v>
      </c>
      <c r="B1884" t="s">
        <v>30</v>
      </c>
      <c r="C1884" s="6">
        <v>44761.466666666667</v>
      </c>
      <c r="D1884" s="5">
        <v>73.2</v>
      </c>
      <c r="E1884" s="6">
        <v>44762.385416666664</v>
      </c>
      <c r="F1884">
        <v>167.05</v>
      </c>
      <c r="G1884" s="7">
        <v>1.2821</v>
      </c>
      <c r="H1884">
        <v>87258.33</v>
      </c>
      <c r="I1884" s="7">
        <v>1.2493000000000001</v>
      </c>
      <c r="J1884">
        <v>954.19050000000004</v>
      </c>
      <c r="K1884">
        <v>69846.740000000005</v>
      </c>
      <c r="L1884">
        <v>4155256.27</v>
      </c>
      <c r="M1884">
        <v>260</v>
      </c>
      <c r="N1884">
        <v>335.61</v>
      </c>
      <c r="O1884" s="7">
        <v>-0.40100000000000002</v>
      </c>
      <c r="P1884" s="7">
        <v>1.7322</v>
      </c>
      <c r="Q1884" t="s">
        <v>535</v>
      </c>
      <c r="S1884" s="2">
        <f t="shared" si="288"/>
        <v>44761</v>
      </c>
      <c r="T1884" t="s">
        <v>602</v>
      </c>
      <c r="U1884" s="5">
        <v>73.2</v>
      </c>
      <c r="V1884">
        <v>167.05</v>
      </c>
      <c r="W1884">
        <f t="shared" si="290"/>
        <v>13561185.93955674</v>
      </c>
      <c r="X1884">
        <f t="shared" si="285"/>
        <v>33902.964848891854</v>
      </c>
      <c r="Y1884">
        <f t="shared" si="286"/>
        <v>475</v>
      </c>
      <c r="Z1884">
        <f t="shared" si="287"/>
        <v>43437.5625</v>
      </c>
      <c r="AA1884" s="5" t="str">
        <f t="shared" si="289"/>
        <v/>
      </c>
      <c r="AB1884" s="24" t="str">
        <f>IFERROR(AA1884/MAX($J$3:AA1884)-1,"")</f>
        <v/>
      </c>
      <c r="AJ1884" s="6"/>
      <c r="AL1884" s="6"/>
      <c r="AN1884" s="7"/>
      <c r="AP1884" s="7"/>
      <c r="AU1884" s="6"/>
      <c r="AV1884" s="7"/>
      <c r="AW1884" s="6"/>
      <c r="AY1884" s="7"/>
      <c r="BA1884" s="7"/>
      <c r="BG1884" s="7"/>
      <c r="BH1884" s="7"/>
    </row>
    <row r="1885" spans="1:60" x14ac:dyDescent="0.45">
      <c r="A1885" t="s">
        <v>601</v>
      </c>
      <c r="B1885" t="s">
        <v>30</v>
      </c>
      <c r="C1885" s="6">
        <v>44761.520833333336</v>
      </c>
      <c r="D1885" s="5">
        <v>87.6</v>
      </c>
      <c r="E1885" s="6">
        <v>44762.385416666664</v>
      </c>
      <c r="F1885">
        <v>209</v>
      </c>
      <c r="G1885" s="7">
        <v>1.3857999999999999</v>
      </c>
      <c r="H1885">
        <v>88116.02</v>
      </c>
      <c r="I1885" s="7">
        <v>1.3520000000000001</v>
      </c>
      <c r="J1885">
        <v>744.0095</v>
      </c>
      <c r="K1885">
        <v>65175.23</v>
      </c>
      <c r="L1885">
        <v>3123162.03</v>
      </c>
      <c r="M1885">
        <v>182</v>
      </c>
      <c r="N1885">
        <v>484.15</v>
      </c>
      <c r="O1885" s="7">
        <v>-0.24709999999999999</v>
      </c>
      <c r="P1885" s="7">
        <v>1.3857999999999999</v>
      </c>
      <c r="Q1885" t="s">
        <v>535</v>
      </c>
      <c r="S1885" s="2">
        <f t="shared" si="288"/>
        <v>44761</v>
      </c>
      <c r="T1885" t="s">
        <v>601</v>
      </c>
      <c r="U1885" s="5">
        <v>87.6</v>
      </c>
      <c r="V1885">
        <v>209</v>
      </c>
      <c r="W1885">
        <f t="shared" si="290"/>
        <v>13561185.93955674</v>
      </c>
      <c r="X1885">
        <f t="shared" si="285"/>
        <v>33902.964848891854</v>
      </c>
      <c r="Y1885">
        <f t="shared" si="286"/>
        <v>375</v>
      </c>
      <c r="Z1885">
        <f t="shared" si="287"/>
        <v>44412.75</v>
      </c>
      <c r="AA1885" s="5" t="str">
        <f t="shared" si="289"/>
        <v/>
      </c>
      <c r="AB1885" s="24" t="str">
        <f>IFERROR(AA1885/MAX($J$3:AA1885)-1,"")</f>
        <v/>
      </c>
      <c r="AJ1885" s="6"/>
      <c r="AL1885" s="6"/>
      <c r="AN1885" s="7"/>
      <c r="AP1885" s="7"/>
      <c r="AU1885" s="6"/>
      <c r="AW1885" s="6"/>
      <c r="AY1885" s="7"/>
      <c r="BA1885" s="7"/>
      <c r="BG1885" s="7"/>
      <c r="BH1885" s="7"/>
    </row>
    <row r="1886" spans="1:60" x14ac:dyDescent="0.45">
      <c r="A1886" t="s">
        <v>602</v>
      </c>
      <c r="B1886" t="s">
        <v>30</v>
      </c>
      <c r="C1886" s="6">
        <v>44761.604861111111</v>
      </c>
      <c r="D1886" s="5">
        <v>72.849999999999994</v>
      </c>
      <c r="E1886" s="6">
        <v>44762.385416666664</v>
      </c>
      <c r="F1886">
        <v>167.05</v>
      </c>
      <c r="G1886" s="7">
        <v>1.2930999999999999</v>
      </c>
      <c r="H1886">
        <v>82152.850000000006</v>
      </c>
      <c r="I1886" s="7">
        <v>1.2601</v>
      </c>
      <c r="J1886">
        <v>894.90150000000006</v>
      </c>
      <c r="K1886">
        <v>65193.57</v>
      </c>
      <c r="L1886">
        <v>3205314.89</v>
      </c>
      <c r="M1886">
        <v>61</v>
      </c>
      <c r="N1886">
        <v>1346.77</v>
      </c>
      <c r="O1886" s="7">
        <v>-0.1132</v>
      </c>
      <c r="P1886" s="7">
        <v>1.7454000000000001</v>
      </c>
      <c r="Q1886" t="s">
        <v>535</v>
      </c>
      <c r="S1886" s="2">
        <f t="shared" si="288"/>
        <v>44761</v>
      </c>
      <c r="T1886" t="s">
        <v>602</v>
      </c>
      <c r="U1886" s="5">
        <v>72.849999999999994</v>
      </c>
      <c r="V1886">
        <v>167.05</v>
      </c>
      <c r="W1886">
        <f t="shared" si="290"/>
        <v>13561185.93955674</v>
      </c>
      <c r="X1886">
        <f t="shared" si="285"/>
        <v>33902.964848891854</v>
      </c>
      <c r="Y1886">
        <f t="shared" si="286"/>
        <v>475</v>
      </c>
      <c r="Z1886">
        <f t="shared" si="287"/>
        <v>43605.475000000006</v>
      </c>
      <c r="AA1886" s="5">
        <f t="shared" si="289"/>
        <v>13747311.60205674</v>
      </c>
      <c r="AB1886" s="24">
        <f>IFERROR(AA1886/MAX($J$3:AA1886)-1,"")</f>
        <v>-4.658138853179894E-3</v>
      </c>
      <c r="AJ1886" s="6"/>
      <c r="AL1886" s="6"/>
      <c r="AN1886" s="7"/>
      <c r="AP1886" s="7"/>
      <c r="AU1886" s="6"/>
      <c r="AW1886" s="6"/>
      <c r="AY1886" s="7"/>
      <c r="BA1886" s="7"/>
      <c r="BG1886" s="7"/>
      <c r="BH1886" s="7"/>
    </row>
    <row r="1887" spans="1:60" x14ac:dyDescent="0.45">
      <c r="A1887" t="s">
        <v>581</v>
      </c>
      <c r="B1887" t="s">
        <v>30</v>
      </c>
      <c r="C1887" s="6">
        <v>44762.416666666664</v>
      </c>
      <c r="D1887" s="5">
        <v>54.05</v>
      </c>
      <c r="E1887" s="6">
        <v>44763.385416666664</v>
      </c>
      <c r="F1887">
        <v>23</v>
      </c>
      <c r="G1887" s="7">
        <v>-0.57450000000000001</v>
      </c>
      <c r="H1887">
        <v>-41667.660000000003</v>
      </c>
      <c r="I1887" s="7">
        <v>-0.5887</v>
      </c>
      <c r="J1887">
        <v>1309.4590000000001</v>
      </c>
      <c r="K1887">
        <v>70776.28</v>
      </c>
      <c r="L1887">
        <v>4113588.62</v>
      </c>
      <c r="M1887">
        <v>332</v>
      </c>
      <c r="N1887">
        <v>-125.5</v>
      </c>
      <c r="O1887" s="7">
        <v>-0.57450000000000001</v>
      </c>
      <c r="P1887" s="7">
        <v>0.31359999999999999</v>
      </c>
      <c r="Q1887" t="s">
        <v>535</v>
      </c>
      <c r="S1887" s="2">
        <f t="shared" si="288"/>
        <v>44762</v>
      </c>
      <c r="T1887" t="s">
        <v>581</v>
      </c>
      <c r="U1887" s="5">
        <v>54.05</v>
      </c>
      <c r="V1887">
        <v>23</v>
      </c>
      <c r="W1887">
        <f t="shared" si="290"/>
        <v>13747311.60205674</v>
      </c>
      <c r="X1887">
        <f t="shared" si="285"/>
        <v>34368.279005141849</v>
      </c>
      <c r="Y1887">
        <f t="shared" si="286"/>
        <v>625</v>
      </c>
      <c r="Z1887">
        <f t="shared" si="287"/>
        <v>-19887.8125</v>
      </c>
      <c r="AA1887" s="5" t="str">
        <f t="shared" si="289"/>
        <v/>
      </c>
      <c r="AB1887" s="24" t="str">
        <f>IFERROR(AA1887/MAX($J$3:AA1887)-1,"")</f>
        <v/>
      </c>
      <c r="AJ1887" s="6"/>
      <c r="AL1887" s="6"/>
      <c r="AN1887" s="7"/>
      <c r="AP1887" s="7"/>
      <c r="AU1887" s="6"/>
      <c r="AV1887" s="7"/>
      <c r="AW1887" s="6"/>
      <c r="AY1887" s="7"/>
      <c r="BA1887" s="7"/>
      <c r="BG1887" s="7"/>
      <c r="BH1887" s="7"/>
    </row>
    <row r="1888" spans="1:60" x14ac:dyDescent="0.45">
      <c r="A1888" t="s">
        <v>579</v>
      </c>
      <c r="B1888" t="s">
        <v>30</v>
      </c>
      <c r="C1888" s="6">
        <v>44762.523611111108</v>
      </c>
      <c r="D1888" s="5">
        <v>44.15</v>
      </c>
      <c r="E1888" s="6">
        <v>44763.385416666664</v>
      </c>
      <c r="F1888">
        <v>11.5</v>
      </c>
      <c r="G1888" s="7">
        <v>-0.73950000000000005</v>
      </c>
      <c r="H1888">
        <v>-53283.88</v>
      </c>
      <c r="I1888" s="7">
        <v>-0.75209999999999999</v>
      </c>
      <c r="J1888">
        <v>1604.6220000000001</v>
      </c>
      <c r="K1888">
        <v>70844.070000000007</v>
      </c>
      <c r="L1888">
        <v>4060304.74</v>
      </c>
      <c r="M1888">
        <v>178</v>
      </c>
      <c r="N1888">
        <v>-299.35000000000002</v>
      </c>
      <c r="O1888" s="7">
        <v>-0.73950000000000005</v>
      </c>
      <c r="P1888" s="7">
        <v>3.85E-2</v>
      </c>
      <c r="Q1888" t="s">
        <v>535</v>
      </c>
      <c r="S1888" s="2">
        <f t="shared" si="288"/>
        <v>44762</v>
      </c>
      <c r="T1888" t="s">
        <v>579</v>
      </c>
      <c r="U1888" s="5">
        <v>44.15</v>
      </c>
      <c r="V1888">
        <v>11.5</v>
      </c>
      <c r="W1888">
        <f t="shared" si="290"/>
        <v>13747311.60205674</v>
      </c>
      <c r="X1888">
        <f t="shared" si="285"/>
        <v>34368.279005141849</v>
      </c>
      <c r="Y1888">
        <f t="shared" si="286"/>
        <v>775</v>
      </c>
      <c r="Z1888">
        <f t="shared" si="287"/>
        <v>-25735.037499999999</v>
      </c>
      <c r="AA1888" s="5" t="str">
        <f t="shared" si="289"/>
        <v/>
      </c>
      <c r="AB1888" s="24" t="str">
        <f>IFERROR(AA1888/MAX($J$3:AA1888)-1,"")</f>
        <v/>
      </c>
      <c r="AJ1888" s="6"/>
      <c r="AL1888" s="6"/>
      <c r="AN1888" s="7"/>
      <c r="AP1888" s="7"/>
      <c r="AU1888" s="6"/>
      <c r="AV1888" s="7"/>
      <c r="AW1888" s="6"/>
      <c r="AY1888" s="7"/>
      <c r="BA1888" s="7"/>
      <c r="BG1888" s="7"/>
      <c r="BH1888" s="7"/>
    </row>
    <row r="1889" spans="1:60" x14ac:dyDescent="0.45">
      <c r="A1889" t="s">
        <v>579</v>
      </c>
      <c r="B1889" t="s">
        <v>30</v>
      </c>
      <c r="C1889" s="6">
        <v>44762.523611111108</v>
      </c>
      <c r="D1889" s="5">
        <v>44.15</v>
      </c>
      <c r="E1889" s="6">
        <v>44763.385416666664</v>
      </c>
      <c r="F1889">
        <v>11.5</v>
      </c>
      <c r="G1889" s="7">
        <v>-0.73950000000000005</v>
      </c>
      <c r="H1889">
        <v>-49660.51</v>
      </c>
      <c r="I1889" s="7">
        <v>-0.75209999999999999</v>
      </c>
      <c r="J1889">
        <v>1495.5060000000001</v>
      </c>
      <c r="K1889">
        <v>66026.58</v>
      </c>
      <c r="L1889">
        <v>3155654.38</v>
      </c>
      <c r="M1889">
        <v>178</v>
      </c>
      <c r="N1889">
        <v>-278.99</v>
      </c>
      <c r="O1889" s="7">
        <v>-0.73950000000000005</v>
      </c>
      <c r="P1889" s="7">
        <v>3.85E-2</v>
      </c>
      <c r="Q1889" t="s">
        <v>535</v>
      </c>
      <c r="S1889" s="2">
        <f t="shared" si="288"/>
        <v>44762</v>
      </c>
      <c r="T1889" t="s">
        <v>579</v>
      </c>
      <c r="U1889" s="5">
        <v>44.15</v>
      </c>
      <c r="V1889">
        <v>11.5</v>
      </c>
      <c r="W1889">
        <f t="shared" si="290"/>
        <v>13747311.60205674</v>
      </c>
      <c r="X1889">
        <f t="shared" si="285"/>
        <v>34368.279005141849</v>
      </c>
      <c r="Y1889">
        <f t="shared" si="286"/>
        <v>775</v>
      </c>
      <c r="Z1889">
        <f t="shared" si="287"/>
        <v>-25735.037499999999</v>
      </c>
      <c r="AA1889" s="5">
        <f t="shared" si="289"/>
        <v>13675953.714556741</v>
      </c>
      <c r="AB1889" s="24">
        <f>IFERROR(AA1889/MAX($J$3:AA1889)-1,"")</f>
        <v>-9.8246393739892524E-3</v>
      </c>
      <c r="AJ1889" s="6"/>
      <c r="AL1889" s="6"/>
      <c r="AN1889" s="7"/>
      <c r="AP1889" s="7"/>
      <c r="AU1889" s="6"/>
      <c r="AW1889" s="6"/>
      <c r="AY1889" s="7"/>
      <c r="BA1889" s="7"/>
      <c r="BG1889" s="7"/>
      <c r="BH1889" s="7"/>
    </row>
    <row r="1890" spans="1:60" x14ac:dyDescent="0.45">
      <c r="A1890" t="s">
        <v>582</v>
      </c>
      <c r="B1890" t="s">
        <v>30</v>
      </c>
      <c r="C1890" s="6">
        <v>44764.443749999999</v>
      </c>
      <c r="D1890" s="5">
        <v>119.5</v>
      </c>
      <c r="E1890" s="6">
        <v>44767.385416666664</v>
      </c>
      <c r="F1890">
        <v>81.849999999999994</v>
      </c>
      <c r="G1890" s="7">
        <v>-0.31509999999999999</v>
      </c>
      <c r="H1890">
        <v>-23333.93</v>
      </c>
      <c r="I1890" s="7">
        <v>-0.33189999999999997</v>
      </c>
      <c r="J1890">
        <v>588.29719999999998</v>
      </c>
      <c r="K1890">
        <v>70301.52</v>
      </c>
      <c r="L1890">
        <v>4036970.81</v>
      </c>
      <c r="M1890">
        <v>293</v>
      </c>
      <c r="N1890">
        <v>-79.64</v>
      </c>
      <c r="O1890" s="7">
        <v>-0.41170000000000001</v>
      </c>
      <c r="P1890" s="7">
        <v>4.1799999999999997E-2</v>
      </c>
      <c r="Q1890" t="s">
        <v>535</v>
      </c>
      <c r="S1890" s="2">
        <f t="shared" si="288"/>
        <v>44764</v>
      </c>
      <c r="T1890" t="s">
        <v>582</v>
      </c>
      <c r="U1890" s="5">
        <v>119.5</v>
      </c>
      <c r="V1890">
        <v>81.849999999999994</v>
      </c>
      <c r="W1890">
        <f t="shared" si="290"/>
        <v>13675953.714556741</v>
      </c>
      <c r="X1890">
        <f t="shared" si="285"/>
        <v>34189.884286391854</v>
      </c>
      <c r="Y1890">
        <f t="shared" si="286"/>
        <v>275</v>
      </c>
      <c r="Z1890">
        <f t="shared" si="287"/>
        <v>-10907.462500000003</v>
      </c>
      <c r="AA1890" s="5" t="str">
        <f t="shared" si="289"/>
        <v/>
      </c>
      <c r="AB1890" s="24" t="str">
        <f>IFERROR(AA1890/MAX($J$3:AA1890)-1,"")</f>
        <v/>
      </c>
      <c r="AJ1890" s="6"/>
      <c r="AL1890" s="6"/>
      <c r="AN1890" s="7"/>
      <c r="AP1890" s="7"/>
      <c r="AU1890" s="6"/>
      <c r="AV1890" s="7"/>
      <c r="AW1890" s="6"/>
      <c r="AY1890" s="7"/>
      <c r="BA1890" s="7"/>
      <c r="BG1890" s="7"/>
      <c r="BH1890" s="7"/>
    </row>
    <row r="1891" spans="1:60" x14ac:dyDescent="0.45">
      <c r="A1891" t="s">
        <v>603</v>
      </c>
      <c r="B1891" t="s">
        <v>30</v>
      </c>
      <c r="C1891" s="6">
        <v>44764.586805555555</v>
      </c>
      <c r="D1891" s="5">
        <v>141.9</v>
      </c>
      <c r="E1891" s="6">
        <v>44767.385416666664</v>
      </c>
      <c r="F1891">
        <v>114.2</v>
      </c>
      <c r="G1891" s="7">
        <v>-0.19520000000000001</v>
      </c>
      <c r="H1891">
        <v>-14966.21</v>
      </c>
      <c r="I1891" s="7">
        <v>-0.21329999999999999</v>
      </c>
      <c r="J1891">
        <v>494.57089999999999</v>
      </c>
      <c r="K1891">
        <v>70179.61</v>
      </c>
      <c r="L1891">
        <v>4022004.6</v>
      </c>
      <c r="M1891">
        <v>87</v>
      </c>
      <c r="N1891">
        <v>-172.03</v>
      </c>
      <c r="O1891" s="7">
        <v>-0.19520000000000001</v>
      </c>
      <c r="P1891" s="7">
        <v>0.1135</v>
      </c>
      <c r="Q1891" t="s">
        <v>535</v>
      </c>
      <c r="S1891" s="2">
        <f t="shared" si="288"/>
        <v>44764</v>
      </c>
      <c r="T1891" t="s">
        <v>603</v>
      </c>
      <c r="U1891" s="5">
        <v>141.9</v>
      </c>
      <c r="V1891">
        <v>114.2</v>
      </c>
      <c r="W1891">
        <f t="shared" si="290"/>
        <v>13675953.714556741</v>
      </c>
      <c r="X1891">
        <f t="shared" si="285"/>
        <v>34189.884286391854</v>
      </c>
      <c r="Y1891">
        <f t="shared" si="286"/>
        <v>250</v>
      </c>
      <c r="Z1891">
        <f t="shared" si="287"/>
        <v>-7565.2500000000027</v>
      </c>
      <c r="AA1891" s="5">
        <f t="shared" si="289"/>
        <v>13657481.00205674</v>
      </c>
      <c r="AB1891" s="24">
        <f>IFERROR(AA1891/MAX($J$3:AA1891)-1,"")</f>
        <v>-1.1162112806789692E-2</v>
      </c>
      <c r="AJ1891" s="6"/>
      <c r="AL1891" s="6"/>
      <c r="AN1891" s="7"/>
      <c r="AP1891" s="7"/>
      <c r="AU1891" s="6"/>
      <c r="AV1891" s="7"/>
      <c r="AW1891" s="6"/>
      <c r="AY1891" s="7"/>
      <c r="BA1891" s="7"/>
      <c r="BG1891" s="7"/>
      <c r="BH1891" s="7"/>
    </row>
    <row r="1892" spans="1:60" x14ac:dyDescent="0.45">
      <c r="A1892" t="s">
        <v>582</v>
      </c>
      <c r="B1892" t="s">
        <v>30</v>
      </c>
      <c r="C1892" s="6">
        <v>44767.418749999997</v>
      </c>
      <c r="D1892" s="5">
        <v>117.3</v>
      </c>
      <c r="E1892" s="6">
        <v>44768.385416666664</v>
      </c>
      <c r="F1892">
        <v>100.65</v>
      </c>
      <c r="G1892" s="7">
        <v>-0.1419</v>
      </c>
      <c r="H1892">
        <v>-11254.36</v>
      </c>
      <c r="I1892" s="7">
        <v>-0.1605</v>
      </c>
      <c r="J1892">
        <v>597.69839999999999</v>
      </c>
      <c r="K1892">
        <v>70110.02</v>
      </c>
      <c r="L1892">
        <v>4010750.24</v>
      </c>
      <c r="M1892">
        <v>329</v>
      </c>
      <c r="N1892">
        <v>-34.21</v>
      </c>
      <c r="O1892" s="7">
        <v>-0.41899999999999998</v>
      </c>
      <c r="P1892" s="7">
        <v>0.1338</v>
      </c>
      <c r="Q1892" t="s">
        <v>535</v>
      </c>
      <c r="S1892" s="2">
        <f t="shared" si="288"/>
        <v>44767</v>
      </c>
      <c r="T1892" t="s">
        <v>582</v>
      </c>
      <c r="U1892" s="5">
        <v>117.3</v>
      </c>
      <c r="V1892">
        <v>100.65</v>
      </c>
      <c r="W1892">
        <f t="shared" si="290"/>
        <v>13657481.00205674</v>
      </c>
      <c r="X1892">
        <f t="shared" si="285"/>
        <v>34143.702505141853</v>
      </c>
      <c r="Y1892">
        <f t="shared" si="286"/>
        <v>300</v>
      </c>
      <c r="Z1892">
        <f t="shared" si="287"/>
        <v>-5648.8499999999985</v>
      </c>
      <c r="AA1892" s="5" t="str">
        <f t="shared" si="289"/>
        <v/>
      </c>
      <c r="AB1892" s="24" t="str">
        <f>IFERROR(AA1892/MAX($J$3:AA1892)-1,"")</f>
        <v/>
      </c>
      <c r="AJ1892" s="6"/>
      <c r="AL1892" s="6"/>
      <c r="AN1892" s="7"/>
      <c r="AP1892" s="7"/>
      <c r="AU1892" s="6"/>
      <c r="AV1892" s="7"/>
      <c r="AW1892" s="6"/>
      <c r="AY1892" s="7"/>
      <c r="BA1892" s="7"/>
      <c r="BG1892" s="7"/>
      <c r="BH1892" s="7"/>
    </row>
    <row r="1893" spans="1:60" x14ac:dyDescent="0.45">
      <c r="A1893" t="s">
        <v>604</v>
      </c>
      <c r="B1893" t="s">
        <v>30</v>
      </c>
      <c r="C1893" s="6">
        <v>44767.466666666667</v>
      </c>
      <c r="D1893" s="5">
        <v>104.45</v>
      </c>
      <c r="E1893" s="6">
        <v>44768.385416666664</v>
      </c>
      <c r="F1893">
        <v>78.7</v>
      </c>
      <c r="G1893" s="7">
        <v>-0.2465</v>
      </c>
      <c r="H1893">
        <v>-18519.07</v>
      </c>
      <c r="I1893" s="7">
        <v>-0.2641</v>
      </c>
      <c r="J1893">
        <v>671.43100000000004</v>
      </c>
      <c r="K1893">
        <v>70130.97</v>
      </c>
      <c r="L1893">
        <v>3992231.16</v>
      </c>
      <c r="M1893">
        <v>260</v>
      </c>
      <c r="N1893">
        <v>-71.23</v>
      </c>
      <c r="O1893" s="7">
        <v>-0.50219999999999998</v>
      </c>
      <c r="P1893" s="7">
        <v>3.0599999999999999E-2</v>
      </c>
      <c r="Q1893" t="s">
        <v>535</v>
      </c>
      <c r="S1893" s="2">
        <f t="shared" si="288"/>
        <v>44767</v>
      </c>
      <c r="T1893" t="s">
        <v>604</v>
      </c>
      <c r="U1893" s="5">
        <v>104.45</v>
      </c>
      <c r="V1893">
        <v>78.7</v>
      </c>
      <c r="W1893">
        <f t="shared" si="290"/>
        <v>13657481.00205674</v>
      </c>
      <c r="X1893">
        <f t="shared" si="285"/>
        <v>34143.702505141853</v>
      </c>
      <c r="Y1893">
        <f t="shared" si="286"/>
        <v>325</v>
      </c>
      <c r="Z1893">
        <f t="shared" si="287"/>
        <v>-8963.9875000000011</v>
      </c>
      <c r="AA1893" s="5" t="str">
        <f t="shared" si="289"/>
        <v/>
      </c>
      <c r="AB1893" s="24" t="str">
        <f>IFERROR(AA1893/MAX($J$3:AA1893)-1,"")</f>
        <v/>
      </c>
      <c r="AJ1893" s="6"/>
      <c r="AL1893" s="6"/>
      <c r="AN1893" s="7"/>
      <c r="AP1893" s="7"/>
      <c r="AU1893" s="6"/>
      <c r="AV1893" s="7"/>
      <c r="AW1893" s="6"/>
      <c r="AY1893" s="7"/>
      <c r="BA1893" s="7"/>
      <c r="BG1893" s="7"/>
      <c r="BH1893" s="7"/>
    </row>
    <row r="1894" spans="1:60" x14ac:dyDescent="0.45">
      <c r="A1894" t="s">
        <v>582</v>
      </c>
      <c r="B1894" t="s">
        <v>30</v>
      </c>
      <c r="C1894" s="6">
        <v>44767.536111111112</v>
      </c>
      <c r="D1894" s="5">
        <v>123.2</v>
      </c>
      <c r="E1894" s="6">
        <v>44768.385416666664</v>
      </c>
      <c r="F1894">
        <v>100.65</v>
      </c>
      <c r="G1894" s="7">
        <v>-0.183</v>
      </c>
      <c r="H1894">
        <v>-13234.94</v>
      </c>
      <c r="I1894" s="7">
        <v>-0.20119999999999999</v>
      </c>
      <c r="J1894">
        <v>533.91459999999995</v>
      </c>
      <c r="K1894">
        <v>65778.27</v>
      </c>
      <c r="L1894">
        <v>3142419.44</v>
      </c>
      <c r="M1894">
        <v>160</v>
      </c>
      <c r="N1894">
        <v>-82.72</v>
      </c>
      <c r="O1894" s="7">
        <v>-0.44679999999999997</v>
      </c>
      <c r="P1894" s="7">
        <v>9.2999999999999992E-3</v>
      </c>
      <c r="Q1894" t="s">
        <v>535</v>
      </c>
      <c r="S1894" s="2">
        <f t="shared" si="288"/>
        <v>44767</v>
      </c>
      <c r="T1894" t="s">
        <v>582</v>
      </c>
      <c r="U1894" s="5">
        <v>123.2</v>
      </c>
      <c r="V1894">
        <v>100.65</v>
      </c>
      <c r="W1894">
        <f t="shared" si="290"/>
        <v>13657481.00205674</v>
      </c>
      <c r="X1894">
        <f t="shared" si="285"/>
        <v>34143.702505141853</v>
      </c>
      <c r="Y1894">
        <f t="shared" si="286"/>
        <v>275</v>
      </c>
      <c r="Z1894">
        <f t="shared" si="287"/>
        <v>-6816.8374999999996</v>
      </c>
      <c r="AA1894" s="5">
        <f t="shared" si="289"/>
        <v>13636051.327056739</v>
      </c>
      <c r="AB1894" s="24">
        <f>IFERROR(AA1894/MAX($J$3:AA1894)-1,"")</f>
        <v>-1.271367817576563E-2</v>
      </c>
      <c r="AJ1894" s="6"/>
      <c r="AL1894" s="6"/>
      <c r="AN1894" s="7"/>
      <c r="AP1894" s="7"/>
      <c r="AU1894" s="6"/>
      <c r="AW1894" s="6"/>
      <c r="AY1894" s="7"/>
      <c r="BA1894" s="7"/>
      <c r="BG1894" s="7"/>
      <c r="BH1894" s="7"/>
    </row>
    <row r="1895" spans="1:60" x14ac:dyDescent="0.45">
      <c r="A1895" t="s">
        <v>605</v>
      </c>
      <c r="B1895" t="s">
        <v>30</v>
      </c>
      <c r="C1895" s="6">
        <v>44768.416666666664</v>
      </c>
      <c r="D1895" s="5">
        <v>79.349999999999994</v>
      </c>
      <c r="E1895" s="6">
        <v>44769.385416666664</v>
      </c>
      <c r="F1895">
        <v>94.9</v>
      </c>
      <c r="G1895" s="7">
        <v>0.19600000000000001</v>
      </c>
      <c r="H1895">
        <v>12173.77</v>
      </c>
      <c r="I1895" s="7">
        <v>0.17399999999999999</v>
      </c>
      <c r="J1895">
        <v>881.67809999999997</v>
      </c>
      <c r="K1895">
        <v>69961.16</v>
      </c>
      <c r="L1895">
        <v>4004404.93</v>
      </c>
      <c r="M1895">
        <v>332</v>
      </c>
      <c r="N1895">
        <v>36.67</v>
      </c>
      <c r="O1895" s="7">
        <v>-0.27029999999999998</v>
      </c>
      <c r="P1895" s="7">
        <v>0.2369</v>
      </c>
      <c r="Q1895" t="s">
        <v>535</v>
      </c>
      <c r="S1895" s="2">
        <f t="shared" si="288"/>
        <v>44768</v>
      </c>
      <c r="T1895" t="s">
        <v>605</v>
      </c>
      <c r="U1895" s="5">
        <v>79.349999999999994</v>
      </c>
      <c r="V1895">
        <v>94.9</v>
      </c>
      <c r="W1895">
        <f t="shared" si="290"/>
        <v>13636051.327056739</v>
      </c>
      <c r="X1895">
        <f t="shared" si="285"/>
        <v>34090.128317641851</v>
      </c>
      <c r="Y1895">
        <f t="shared" si="286"/>
        <v>425</v>
      </c>
      <c r="Z1895">
        <f t="shared" si="287"/>
        <v>5868.1875000000082</v>
      </c>
      <c r="AA1895" s="5" t="str">
        <f t="shared" si="289"/>
        <v/>
      </c>
      <c r="AB1895" s="24" t="str">
        <f>IFERROR(AA1895/MAX($J$3:AA1895)-1,"")</f>
        <v/>
      </c>
      <c r="AJ1895" s="6"/>
      <c r="AL1895" s="6"/>
      <c r="AN1895" s="7"/>
      <c r="AP1895" s="7"/>
      <c r="AU1895" s="6"/>
      <c r="AV1895" s="7"/>
      <c r="AW1895" s="6"/>
      <c r="AY1895" s="7"/>
      <c r="BA1895" s="7"/>
      <c r="BG1895" s="7"/>
      <c r="BH1895" s="7"/>
    </row>
    <row r="1896" spans="1:60" x14ac:dyDescent="0.45">
      <c r="A1896" t="s">
        <v>605</v>
      </c>
      <c r="B1896" t="s">
        <v>30</v>
      </c>
      <c r="C1896" s="6">
        <v>44768.613888888889</v>
      </c>
      <c r="D1896" s="5">
        <v>92.9</v>
      </c>
      <c r="E1896" s="6">
        <v>44769.385416666664</v>
      </c>
      <c r="F1896">
        <v>94.9</v>
      </c>
      <c r="G1896" s="7">
        <v>2.1499999999999998E-2</v>
      </c>
      <c r="H1896">
        <v>86.3</v>
      </c>
      <c r="I1896" s="7">
        <v>1.2999999999999999E-3</v>
      </c>
      <c r="J1896">
        <v>707.34230000000002</v>
      </c>
      <c r="K1896">
        <v>65712.100000000006</v>
      </c>
      <c r="L1896">
        <v>3142505.73</v>
      </c>
      <c r="M1896">
        <v>48</v>
      </c>
      <c r="N1896">
        <v>1.8</v>
      </c>
      <c r="O1896" s="7">
        <v>-0.17119999999999999</v>
      </c>
      <c r="P1896" s="7">
        <v>5.6500000000000002E-2</v>
      </c>
      <c r="Q1896" t="s">
        <v>535</v>
      </c>
      <c r="S1896" s="2">
        <f t="shared" si="288"/>
        <v>44768</v>
      </c>
      <c r="T1896" t="s">
        <v>605</v>
      </c>
      <c r="U1896" s="5">
        <v>92.9</v>
      </c>
      <c r="V1896">
        <v>94.9</v>
      </c>
      <c r="W1896">
        <f t="shared" si="290"/>
        <v>13636051.327056739</v>
      </c>
      <c r="X1896">
        <f t="shared" si="285"/>
        <v>34090.128317641851</v>
      </c>
      <c r="Y1896">
        <f t="shared" si="286"/>
        <v>375</v>
      </c>
      <c r="Z1896">
        <f t="shared" si="287"/>
        <v>45.749999999999957</v>
      </c>
      <c r="AA1896" s="5">
        <f t="shared" si="289"/>
        <v>13641965.264556739</v>
      </c>
      <c r="AB1896" s="24">
        <f>IFERROR(AA1896/MAX($J$3:AA1896)-1,"")</f>
        <v>-1.2285493398381586E-2</v>
      </c>
      <c r="AJ1896" s="6"/>
      <c r="AL1896" s="6"/>
      <c r="AN1896" s="7"/>
      <c r="AP1896" s="7"/>
      <c r="AU1896" s="6"/>
      <c r="AW1896" s="6"/>
      <c r="AY1896" s="7"/>
      <c r="BA1896" s="7"/>
      <c r="BG1896" s="7"/>
      <c r="BH1896" s="7"/>
    </row>
    <row r="1897" spans="1:60" x14ac:dyDescent="0.45">
      <c r="A1897" t="s">
        <v>581</v>
      </c>
      <c r="B1897" t="s">
        <v>30</v>
      </c>
      <c r="C1897" s="6">
        <v>44769.427777777775</v>
      </c>
      <c r="D1897" s="5">
        <v>75.55</v>
      </c>
      <c r="E1897" s="6">
        <v>44770.385416666664</v>
      </c>
      <c r="F1897">
        <v>230.2</v>
      </c>
      <c r="G1897" s="7">
        <v>2.0470000000000002</v>
      </c>
      <c r="H1897">
        <v>140500.51</v>
      </c>
      <c r="I1897" s="7">
        <v>2.0065</v>
      </c>
      <c r="J1897">
        <v>926.83019999999999</v>
      </c>
      <c r="K1897">
        <v>70022.02</v>
      </c>
      <c r="L1897">
        <v>4144905.44</v>
      </c>
      <c r="M1897">
        <v>316</v>
      </c>
      <c r="N1897">
        <v>444.62</v>
      </c>
      <c r="O1897" s="7">
        <v>-6.8199999999999997E-2</v>
      </c>
      <c r="P1897" s="7">
        <v>2.0470000000000002</v>
      </c>
      <c r="Q1897" t="s">
        <v>535</v>
      </c>
      <c r="S1897" s="2">
        <f t="shared" si="288"/>
        <v>44769</v>
      </c>
      <c r="T1897" t="s">
        <v>581</v>
      </c>
      <c r="U1897" s="5">
        <v>75.55</v>
      </c>
      <c r="V1897">
        <v>230.2</v>
      </c>
      <c r="W1897">
        <f t="shared" si="290"/>
        <v>13641965.264556739</v>
      </c>
      <c r="X1897">
        <f t="shared" si="285"/>
        <v>34104.913161391851</v>
      </c>
      <c r="Y1897">
        <f t="shared" si="286"/>
        <v>450</v>
      </c>
      <c r="Z1897">
        <f t="shared" si="287"/>
        <v>68216.625</v>
      </c>
      <c r="AA1897" s="5" t="str">
        <f t="shared" si="289"/>
        <v/>
      </c>
      <c r="AB1897" s="24" t="str">
        <f>IFERROR(AA1897/MAX($J$3:AA1897)-1,"")</f>
        <v/>
      </c>
      <c r="AJ1897" s="6"/>
      <c r="AL1897" s="6"/>
      <c r="AN1897" s="7"/>
      <c r="AP1897" s="7"/>
      <c r="AU1897" s="6"/>
      <c r="AV1897" s="7"/>
      <c r="AW1897" s="6"/>
      <c r="AY1897" s="7"/>
      <c r="BA1897" s="7"/>
      <c r="BG1897" s="7"/>
      <c r="BH1897" s="7"/>
    </row>
    <row r="1898" spans="1:60" x14ac:dyDescent="0.45">
      <c r="A1898" t="s">
        <v>581</v>
      </c>
      <c r="B1898" t="s">
        <v>30</v>
      </c>
      <c r="C1898" s="6">
        <v>44769.520833333336</v>
      </c>
      <c r="D1898" s="5">
        <v>79.95</v>
      </c>
      <c r="E1898" s="6">
        <v>44770.385416666664</v>
      </c>
      <c r="F1898">
        <v>230.2</v>
      </c>
      <c r="G1898" s="7">
        <v>1.8793</v>
      </c>
      <c r="H1898">
        <v>120944.35</v>
      </c>
      <c r="I1898" s="7">
        <v>1.8405</v>
      </c>
      <c r="J1898">
        <v>821.9203</v>
      </c>
      <c r="K1898">
        <v>65712.53</v>
      </c>
      <c r="L1898">
        <v>3263450.08</v>
      </c>
      <c r="M1898">
        <v>182</v>
      </c>
      <c r="N1898">
        <v>664.53</v>
      </c>
      <c r="O1898" s="7">
        <v>-4.9399999999999999E-2</v>
      </c>
      <c r="P1898" s="7">
        <v>1.8793</v>
      </c>
      <c r="Q1898" t="s">
        <v>535</v>
      </c>
      <c r="S1898" s="2">
        <f t="shared" si="288"/>
        <v>44769</v>
      </c>
      <c r="T1898" t="s">
        <v>581</v>
      </c>
      <c r="U1898" s="5">
        <v>79.95</v>
      </c>
      <c r="V1898">
        <v>230.2</v>
      </c>
      <c r="W1898">
        <f t="shared" si="290"/>
        <v>13641965.264556739</v>
      </c>
      <c r="X1898">
        <f t="shared" si="285"/>
        <v>34104.913161391851</v>
      </c>
      <c r="Y1898">
        <f t="shared" si="286"/>
        <v>425</v>
      </c>
      <c r="Z1898">
        <f t="shared" si="287"/>
        <v>62538.112500000003</v>
      </c>
      <c r="AA1898" s="5" t="str">
        <f t="shared" si="289"/>
        <v/>
      </c>
      <c r="AB1898" s="24" t="str">
        <f>IFERROR(AA1898/MAX($J$3:AA1898)-1,"")</f>
        <v/>
      </c>
      <c r="AJ1898" s="6"/>
      <c r="AL1898" s="6"/>
      <c r="AN1898" s="7"/>
      <c r="AP1898" s="7"/>
      <c r="AU1898" s="6"/>
      <c r="AW1898" s="6"/>
      <c r="AY1898" s="7"/>
      <c r="BA1898" s="7"/>
      <c r="BG1898" s="7"/>
      <c r="BH1898" s="7"/>
    </row>
    <row r="1899" spans="1:60" x14ac:dyDescent="0.45">
      <c r="A1899" t="s">
        <v>579</v>
      </c>
      <c r="B1899" t="s">
        <v>30</v>
      </c>
      <c r="C1899" s="6">
        <v>44769.536805555559</v>
      </c>
      <c r="D1899" s="5">
        <v>70.55</v>
      </c>
      <c r="E1899" s="6">
        <v>44770.385416666664</v>
      </c>
      <c r="F1899">
        <v>183</v>
      </c>
      <c r="G1899" s="7">
        <v>1.5939000000000001</v>
      </c>
      <c r="H1899">
        <v>109170.01</v>
      </c>
      <c r="I1899" s="7">
        <v>1.5580000000000001</v>
      </c>
      <c r="J1899">
        <v>993.22659999999996</v>
      </c>
      <c r="K1899">
        <v>70072.14</v>
      </c>
      <c r="L1899">
        <v>4254075.45</v>
      </c>
      <c r="M1899">
        <v>159</v>
      </c>
      <c r="N1899">
        <v>686.6</v>
      </c>
      <c r="O1899" s="7">
        <v>-0.1113</v>
      </c>
      <c r="P1899" s="7">
        <v>1.5939000000000001</v>
      </c>
      <c r="Q1899" t="s">
        <v>535</v>
      </c>
      <c r="S1899" s="2">
        <f t="shared" si="288"/>
        <v>44769</v>
      </c>
      <c r="T1899" t="s">
        <v>579</v>
      </c>
      <c r="U1899" s="5">
        <v>70.55</v>
      </c>
      <c r="V1899">
        <v>183</v>
      </c>
      <c r="W1899">
        <f t="shared" si="290"/>
        <v>13641965.264556739</v>
      </c>
      <c r="X1899">
        <f t="shared" si="285"/>
        <v>34104.913161391851</v>
      </c>
      <c r="Y1899">
        <f t="shared" si="286"/>
        <v>475</v>
      </c>
      <c r="Z1899">
        <f t="shared" si="287"/>
        <v>52209.387499999997</v>
      </c>
      <c r="AA1899" s="5" t="str">
        <f t="shared" si="289"/>
        <v/>
      </c>
      <c r="AB1899" s="24" t="str">
        <f>IFERROR(AA1899/MAX($J$3:AA1899)-1,"")</f>
        <v/>
      </c>
      <c r="AJ1899" s="6"/>
      <c r="AL1899" s="6"/>
      <c r="AN1899" s="7"/>
      <c r="AP1899" s="7"/>
      <c r="AU1899" s="6"/>
      <c r="AV1899" s="7"/>
      <c r="AW1899" s="6"/>
      <c r="AY1899" s="7"/>
      <c r="BA1899" s="7"/>
      <c r="BG1899" s="7"/>
      <c r="BH1899" s="7"/>
    </row>
    <row r="1900" spans="1:60" x14ac:dyDescent="0.45">
      <c r="A1900" t="s">
        <v>579</v>
      </c>
      <c r="B1900" t="s">
        <v>30</v>
      </c>
      <c r="C1900" s="6">
        <v>44769.536805555559</v>
      </c>
      <c r="D1900" s="5">
        <v>70.55</v>
      </c>
      <c r="E1900" s="6">
        <v>44770.385416666664</v>
      </c>
      <c r="F1900">
        <v>183</v>
      </c>
      <c r="G1900" s="7">
        <v>1.5939000000000001</v>
      </c>
      <c r="H1900">
        <v>102418.67</v>
      </c>
      <c r="I1900" s="7">
        <v>1.5580000000000001</v>
      </c>
      <c r="J1900">
        <v>931.803</v>
      </c>
      <c r="K1900">
        <v>65738.710000000006</v>
      </c>
      <c r="L1900">
        <v>3365868.75</v>
      </c>
      <c r="M1900">
        <v>159</v>
      </c>
      <c r="N1900">
        <v>644.14</v>
      </c>
      <c r="O1900" s="7">
        <v>-0.1113</v>
      </c>
      <c r="P1900" s="7">
        <v>1.5939000000000001</v>
      </c>
      <c r="Q1900" t="s">
        <v>535</v>
      </c>
      <c r="S1900" s="2">
        <f t="shared" si="288"/>
        <v>44769</v>
      </c>
      <c r="T1900" t="s">
        <v>579</v>
      </c>
      <c r="U1900" s="5">
        <v>70.55</v>
      </c>
      <c r="V1900">
        <v>183</v>
      </c>
      <c r="W1900">
        <f t="shared" si="290"/>
        <v>13641965.264556739</v>
      </c>
      <c r="X1900">
        <f t="shared" si="285"/>
        <v>34104.913161391851</v>
      </c>
      <c r="Y1900">
        <f t="shared" si="286"/>
        <v>475</v>
      </c>
      <c r="Z1900">
        <f t="shared" si="287"/>
        <v>52209.387499999997</v>
      </c>
      <c r="AA1900" s="5">
        <f t="shared" si="289"/>
        <v>13877138.777056739</v>
      </c>
      <c r="AB1900" s="24">
        <f>IFERROR(AA1900/MAX($J$3:AA1900)-1,"")</f>
        <v>0</v>
      </c>
      <c r="AJ1900" s="6"/>
      <c r="AL1900" s="6"/>
      <c r="AN1900" s="7"/>
      <c r="AP1900" s="7"/>
      <c r="AU1900" s="6"/>
      <c r="AW1900" s="6"/>
      <c r="AY1900" s="7"/>
      <c r="BA1900" s="7"/>
      <c r="BG1900" s="7"/>
      <c r="BH1900" s="7"/>
    </row>
    <row r="1901" spans="1:60" x14ac:dyDescent="0.45">
      <c r="A1901" t="s">
        <v>646</v>
      </c>
      <c r="B1901" t="s">
        <v>30</v>
      </c>
      <c r="C1901" s="6">
        <v>44770.421527777777</v>
      </c>
      <c r="D1901" s="5">
        <v>52.75</v>
      </c>
      <c r="E1901" s="6">
        <v>44770.638194444444</v>
      </c>
      <c r="F1901">
        <v>131</v>
      </c>
      <c r="G1901" s="7">
        <v>1.4834000000000001</v>
      </c>
      <c r="H1901">
        <v>103240.71</v>
      </c>
      <c r="I1901" s="7">
        <v>1.4486000000000001</v>
      </c>
      <c r="J1901">
        <v>1351.097</v>
      </c>
      <c r="K1901">
        <v>71270.38</v>
      </c>
      <c r="L1901">
        <v>4357316.16</v>
      </c>
      <c r="M1901">
        <v>313</v>
      </c>
      <c r="N1901">
        <v>329.84</v>
      </c>
      <c r="O1901" s="7">
        <v>-7.8700000000000006E-2</v>
      </c>
      <c r="P1901" s="7">
        <v>1.5629999999999999</v>
      </c>
      <c r="Q1901" t="s">
        <v>535</v>
      </c>
      <c r="S1901" s="2">
        <f t="shared" si="288"/>
        <v>44770</v>
      </c>
      <c r="T1901" t="s">
        <v>646</v>
      </c>
      <c r="U1901" s="5">
        <v>52.75</v>
      </c>
      <c r="V1901">
        <v>131</v>
      </c>
      <c r="W1901">
        <f t="shared" si="290"/>
        <v>13877138.777056739</v>
      </c>
      <c r="X1901">
        <f t="shared" si="285"/>
        <v>34692.846942641845</v>
      </c>
      <c r="Y1901">
        <f t="shared" si="286"/>
        <v>650</v>
      </c>
      <c r="Z1901">
        <f t="shared" si="287"/>
        <v>49668.124999999993</v>
      </c>
      <c r="AA1901" s="5" t="str">
        <f t="shared" si="289"/>
        <v/>
      </c>
      <c r="AB1901" s="24" t="str">
        <f>IFERROR(AA1901/MAX($J$3:AA1901)-1,"")</f>
        <v/>
      </c>
      <c r="AJ1901" s="6"/>
      <c r="AL1901" s="6"/>
      <c r="AN1901" s="7"/>
      <c r="AP1901" s="7"/>
      <c r="AU1901" s="6"/>
      <c r="AV1901" s="7"/>
      <c r="AW1901" s="6"/>
      <c r="AY1901" s="7"/>
      <c r="BA1901" s="7"/>
      <c r="BG1901" s="7"/>
      <c r="BH1901" s="7"/>
    </row>
    <row r="1902" spans="1:60" x14ac:dyDescent="0.45">
      <c r="A1902" t="s">
        <v>606</v>
      </c>
      <c r="B1902" t="s">
        <v>30</v>
      </c>
      <c r="C1902" s="6">
        <v>44770.428472222222</v>
      </c>
      <c r="D1902" s="5">
        <v>30.95</v>
      </c>
      <c r="E1902" s="6">
        <v>44770.638194444444</v>
      </c>
      <c r="F1902">
        <v>80.650000000000006</v>
      </c>
      <c r="G1902" s="7">
        <v>1.6057999999999999</v>
      </c>
      <c r="H1902">
        <v>111882.3</v>
      </c>
      <c r="I1902" s="7">
        <v>1.5698000000000001</v>
      </c>
      <c r="J1902">
        <v>2302.8629999999998</v>
      </c>
      <c r="K1902">
        <v>71273.61</v>
      </c>
      <c r="L1902">
        <v>4469198.46</v>
      </c>
      <c r="M1902">
        <v>303</v>
      </c>
      <c r="N1902">
        <v>369.25</v>
      </c>
      <c r="O1902" s="7">
        <v>-0.1971</v>
      </c>
      <c r="P1902" s="7">
        <v>1.748</v>
      </c>
      <c r="Q1902" t="s">
        <v>535</v>
      </c>
      <c r="S1902" s="2">
        <f t="shared" si="288"/>
        <v>44770</v>
      </c>
      <c r="T1902" t="s">
        <v>606</v>
      </c>
      <c r="U1902" s="5">
        <v>30.95</v>
      </c>
      <c r="V1902">
        <v>80.650000000000006</v>
      </c>
      <c r="W1902">
        <f t="shared" si="290"/>
        <v>13877138.777056739</v>
      </c>
      <c r="X1902">
        <f t="shared" si="285"/>
        <v>34692.846942641845</v>
      </c>
      <c r="Y1902">
        <f t="shared" si="286"/>
        <v>1125</v>
      </c>
      <c r="Z1902">
        <f t="shared" si="287"/>
        <v>54657</v>
      </c>
      <c r="AA1902" s="5" t="str">
        <f t="shared" si="289"/>
        <v/>
      </c>
      <c r="AB1902" s="24" t="str">
        <f>IFERROR(AA1902/MAX($J$3:AA1902)-1,"")</f>
        <v/>
      </c>
      <c r="AJ1902" s="6"/>
      <c r="AL1902" s="6"/>
      <c r="AN1902" s="7"/>
      <c r="AP1902" s="7"/>
      <c r="AU1902" s="6"/>
      <c r="AV1902" s="7"/>
      <c r="AW1902" s="6"/>
      <c r="AY1902" s="7"/>
      <c r="BA1902" s="7"/>
      <c r="BG1902" s="7"/>
      <c r="BH1902" s="7"/>
    </row>
    <row r="1903" spans="1:60" x14ac:dyDescent="0.45">
      <c r="A1903" t="s">
        <v>635</v>
      </c>
      <c r="B1903" t="s">
        <v>30</v>
      </c>
      <c r="C1903" s="6">
        <v>44770.524305555555</v>
      </c>
      <c r="D1903" s="5">
        <v>150.94999999999999</v>
      </c>
      <c r="E1903" s="6">
        <v>44771.385416666664</v>
      </c>
      <c r="F1903">
        <v>263.7</v>
      </c>
      <c r="G1903" s="7">
        <v>0.74690000000000001</v>
      </c>
      <c r="H1903">
        <v>48081.49</v>
      </c>
      <c r="I1903" s="7">
        <v>0.71950000000000003</v>
      </c>
      <c r="J1903">
        <v>442.72500000000002</v>
      </c>
      <c r="K1903">
        <v>66829.34</v>
      </c>
      <c r="L1903">
        <v>3413950.23</v>
      </c>
      <c r="M1903">
        <v>177</v>
      </c>
      <c r="N1903">
        <v>271.64999999999998</v>
      </c>
      <c r="O1903" s="7">
        <v>-0.1454</v>
      </c>
      <c r="P1903" s="7">
        <v>0.74690000000000001</v>
      </c>
      <c r="Q1903" t="s">
        <v>535</v>
      </c>
      <c r="S1903" s="2">
        <f t="shared" si="288"/>
        <v>44770</v>
      </c>
      <c r="T1903" t="s">
        <v>635</v>
      </c>
      <c r="U1903" s="5">
        <v>150.94999999999999</v>
      </c>
      <c r="V1903">
        <v>263.7</v>
      </c>
      <c r="W1903">
        <f t="shared" si="290"/>
        <v>13877138.777056739</v>
      </c>
      <c r="X1903">
        <f t="shared" si="285"/>
        <v>34692.846942641845</v>
      </c>
      <c r="Y1903">
        <f t="shared" si="286"/>
        <v>225</v>
      </c>
      <c r="Z1903">
        <f t="shared" si="287"/>
        <v>24435.787499999999</v>
      </c>
      <c r="AA1903" s="5" t="str">
        <f t="shared" si="289"/>
        <v/>
      </c>
      <c r="AB1903" s="24" t="str">
        <f>IFERROR(AA1903/MAX($J$3:AA1903)-1,"")</f>
        <v/>
      </c>
      <c r="AJ1903" s="6"/>
      <c r="AL1903" s="6"/>
      <c r="AN1903" s="7"/>
      <c r="AP1903" s="7"/>
      <c r="AU1903" s="6"/>
      <c r="AW1903" s="6"/>
      <c r="AY1903" s="7"/>
      <c r="BA1903" s="7"/>
      <c r="BG1903" s="7"/>
      <c r="BH1903" s="7"/>
    </row>
    <row r="1904" spans="1:60" x14ac:dyDescent="0.45">
      <c r="A1904" t="s">
        <v>636</v>
      </c>
      <c r="B1904" t="s">
        <v>30</v>
      </c>
      <c r="C1904" s="6">
        <v>44770.576388888891</v>
      </c>
      <c r="D1904" s="5">
        <v>136.4</v>
      </c>
      <c r="E1904" s="6">
        <v>44771.385416666664</v>
      </c>
      <c r="F1904">
        <v>227.75</v>
      </c>
      <c r="G1904" s="7">
        <v>0.66969999999999996</v>
      </c>
      <c r="H1904">
        <v>42985.57</v>
      </c>
      <c r="I1904" s="7">
        <v>0.64300000000000002</v>
      </c>
      <c r="J1904">
        <v>490.0958</v>
      </c>
      <c r="K1904">
        <v>66849.070000000007</v>
      </c>
      <c r="L1904">
        <v>3456935.8</v>
      </c>
      <c r="M1904">
        <v>102</v>
      </c>
      <c r="N1904">
        <v>421.43</v>
      </c>
      <c r="O1904" s="7">
        <v>-0.2243</v>
      </c>
      <c r="P1904" s="7">
        <v>0.66969999999999996</v>
      </c>
      <c r="Q1904" t="s">
        <v>535</v>
      </c>
      <c r="S1904" s="2">
        <f t="shared" si="288"/>
        <v>44770</v>
      </c>
      <c r="T1904" t="s">
        <v>636</v>
      </c>
      <c r="U1904" s="5">
        <v>136.4</v>
      </c>
      <c r="V1904">
        <v>227.75</v>
      </c>
      <c r="W1904">
        <f t="shared" si="290"/>
        <v>13877138.777056739</v>
      </c>
      <c r="X1904">
        <f t="shared" si="285"/>
        <v>34692.846942641845</v>
      </c>
      <c r="Y1904">
        <f t="shared" si="286"/>
        <v>250</v>
      </c>
      <c r="Z1904">
        <f t="shared" si="287"/>
        <v>21927.124999999996</v>
      </c>
      <c r="AA1904" s="5">
        <f t="shared" si="289"/>
        <v>14027826.814556738</v>
      </c>
      <c r="AB1904" s="24">
        <f>IFERROR(AA1904/MAX($J$3:AA1904)-1,"")</f>
        <v>0</v>
      </c>
      <c r="AJ1904" s="6"/>
      <c r="AL1904" s="6"/>
      <c r="AN1904" s="7"/>
      <c r="AP1904" s="7"/>
      <c r="AU1904" s="6"/>
      <c r="AW1904" s="6"/>
      <c r="AY1904" s="7"/>
      <c r="BA1904" s="7"/>
      <c r="BG1904" s="7"/>
      <c r="BH1904" s="7"/>
    </row>
    <row r="1905" spans="1:60" x14ac:dyDescent="0.45">
      <c r="A1905" t="s">
        <v>550</v>
      </c>
      <c r="B1905" t="s">
        <v>30</v>
      </c>
      <c r="C1905" s="6">
        <v>44771.416666666664</v>
      </c>
      <c r="D1905" s="5">
        <v>126.75</v>
      </c>
      <c r="E1905" s="6">
        <v>44774.385416666664</v>
      </c>
      <c r="F1905">
        <v>157.19999999999999</v>
      </c>
      <c r="G1905" s="7">
        <v>0.2402</v>
      </c>
      <c r="H1905">
        <v>15759.44</v>
      </c>
      <c r="I1905" s="7">
        <v>0.21779999999999999</v>
      </c>
      <c r="J1905">
        <v>570.77700000000004</v>
      </c>
      <c r="K1905">
        <v>72345.990000000005</v>
      </c>
      <c r="L1905">
        <v>4484957.9000000004</v>
      </c>
      <c r="M1905">
        <v>332</v>
      </c>
      <c r="N1905">
        <v>47.47</v>
      </c>
      <c r="O1905" s="7">
        <v>-0.34910000000000002</v>
      </c>
      <c r="P1905" s="7">
        <v>0.2402</v>
      </c>
      <c r="Q1905" t="s">
        <v>535</v>
      </c>
      <c r="S1905" s="2">
        <f t="shared" si="288"/>
        <v>44771</v>
      </c>
      <c r="T1905" t="s">
        <v>550</v>
      </c>
      <c r="U1905" s="5">
        <v>126.75</v>
      </c>
      <c r="V1905">
        <v>157.19999999999999</v>
      </c>
      <c r="W1905">
        <f t="shared" si="290"/>
        <v>14027826.814556738</v>
      </c>
      <c r="X1905">
        <f t="shared" si="285"/>
        <v>35069.567036391847</v>
      </c>
      <c r="Y1905">
        <f t="shared" si="286"/>
        <v>275</v>
      </c>
      <c r="Z1905">
        <f t="shared" si="287"/>
        <v>7592.8874999999925</v>
      </c>
      <c r="AA1905" s="5">
        <f t="shared" si="289"/>
        <v>14035419.702056738</v>
      </c>
      <c r="AB1905" s="24">
        <f>IFERROR(AA1905/MAX($J$3:AA1905)-1,"")</f>
        <v>0</v>
      </c>
      <c r="AJ1905" s="6"/>
      <c r="AL1905" s="6"/>
      <c r="AN1905" s="7"/>
      <c r="AP1905" s="7"/>
      <c r="AU1905" s="6"/>
      <c r="AV1905" s="7"/>
      <c r="AW1905" s="6"/>
      <c r="AY1905" s="7"/>
      <c r="BA1905" s="7"/>
      <c r="BG1905" s="7"/>
      <c r="BH1905" s="7"/>
    </row>
    <row r="1906" spans="1:60" x14ac:dyDescent="0.45">
      <c r="A1906" t="s">
        <v>552</v>
      </c>
      <c r="B1906" t="s">
        <v>30</v>
      </c>
      <c r="C1906" s="6">
        <v>44774.584027777775</v>
      </c>
      <c r="D1906" s="5">
        <v>119.4</v>
      </c>
      <c r="E1906" s="6">
        <v>44775.385416666664</v>
      </c>
      <c r="F1906">
        <v>92.8</v>
      </c>
      <c r="G1906" s="7">
        <v>-0.2228</v>
      </c>
      <c r="H1906">
        <v>-16185.51</v>
      </c>
      <c r="I1906" s="7">
        <v>-0.24060000000000001</v>
      </c>
      <c r="J1906">
        <v>563.52329999999995</v>
      </c>
      <c r="K1906">
        <v>67284.679999999993</v>
      </c>
      <c r="L1906">
        <v>3440750.29</v>
      </c>
      <c r="M1906">
        <v>91</v>
      </c>
      <c r="N1906">
        <v>-177.86</v>
      </c>
      <c r="O1906" s="7">
        <v>-0.2228</v>
      </c>
      <c r="P1906" s="7">
        <v>0.18429999999999999</v>
      </c>
      <c r="Q1906" t="s">
        <v>535</v>
      </c>
      <c r="S1906" s="2">
        <f t="shared" si="288"/>
        <v>44774</v>
      </c>
      <c r="T1906" t="s">
        <v>552</v>
      </c>
      <c r="U1906" s="5">
        <v>119.4</v>
      </c>
      <c r="V1906">
        <v>92.8</v>
      </c>
      <c r="W1906">
        <f t="shared" si="290"/>
        <v>14035419.702056738</v>
      </c>
      <c r="X1906">
        <f t="shared" si="285"/>
        <v>35088.549255141843</v>
      </c>
      <c r="Y1906">
        <f t="shared" si="286"/>
        <v>300</v>
      </c>
      <c r="Z1906">
        <f t="shared" si="287"/>
        <v>-8616.6000000000022</v>
      </c>
      <c r="AA1906" s="5" t="str">
        <f t="shared" si="289"/>
        <v/>
      </c>
      <c r="AB1906" s="24" t="str">
        <f>IFERROR(AA1906/MAX($J$3:AA1906)-1,"")</f>
        <v/>
      </c>
      <c r="AJ1906" s="6"/>
      <c r="AL1906" s="6"/>
      <c r="AN1906" s="7"/>
      <c r="AP1906" s="7"/>
      <c r="AU1906" s="6"/>
      <c r="AW1906" s="6"/>
      <c r="AY1906" s="7"/>
      <c r="BA1906" s="7"/>
      <c r="BG1906" s="7"/>
      <c r="BH1906" s="7"/>
    </row>
    <row r="1907" spans="1:60" x14ac:dyDescent="0.45">
      <c r="A1907" t="s">
        <v>553</v>
      </c>
      <c r="B1907" t="s">
        <v>30</v>
      </c>
      <c r="C1907" s="6">
        <v>44774.618750000001</v>
      </c>
      <c r="D1907" s="5">
        <v>96.15</v>
      </c>
      <c r="E1907" s="6">
        <v>44775.385416666664</v>
      </c>
      <c r="F1907">
        <v>69.7</v>
      </c>
      <c r="G1907" s="7">
        <v>-0.27510000000000001</v>
      </c>
      <c r="H1907">
        <v>-21172.67</v>
      </c>
      <c r="I1907" s="7">
        <v>-0.2923</v>
      </c>
      <c r="J1907">
        <v>753.24789999999996</v>
      </c>
      <c r="K1907">
        <v>72424.789999999994</v>
      </c>
      <c r="L1907">
        <v>4463785.2300000004</v>
      </c>
      <c r="M1907">
        <v>41</v>
      </c>
      <c r="N1907">
        <v>-516.41</v>
      </c>
      <c r="O1907" s="7">
        <v>-0.27510000000000001</v>
      </c>
      <c r="P1907" s="7">
        <v>0.1648</v>
      </c>
      <c r="Q1907" t="s">
        <v>535</v>
      </c>
      <c r="S1907" s="2">
        <f t="shared" si="288"/>
        <v>44774</v>
      </c>
      <c r="T1907" t="s">
        <v>553</v>
      </c>
      <c r="U1907" s="5">
        <v>96.15</v>
      </c>
      <c r="V1907">
        <v>69.7</v>
      </c>
      <c r="W1907">
        <f t="shared" si="290"/>
        <v>14035419.702056738</v>
      </c>
      <c r="X1907">
        <f t="shared" si="285"/>
        <v>35088.549255141843</v>
      </c>
      <c r="Y1907">
        <f t="shared" si="286"/>
        <v>375</v>
      </c>
      <c r="Z1907">
        <f t="shared" si="287"/>
        <v>-10540.687500000002</v>
      </c>
      <c r="AA1907" s="5" t="str">
        <f t="shared" si="289"/>
        <v/>
      </c>
      <c r="AB1907" s="24" t="str">
        <f>IFERROR(AA1907/MAX($J$3:AA1907)-1,"")</f>
        <v/>
      </c>
      <c r="AJ1907" s="6"/>
      <c r="AL1907" s="6"/>
      <c r="AN1907" s="7"/>
      <c r="AP1907" s="7"/>
      <c r="AU1907" s="6"/>
      <c r="AV1907" s="7"/>
      <c r="AW1907" s="6"/>
      <c r="AY1907" s="7"/>
      <c r="BA1907" s="7"/>
      <c r="BG1907" s="7"/>
      <c r="BH1907" s="7"/>
    </row>
    <row r="1908" spans="1:60" x14ac:dyDescent="0.45">
      <c r="A1908" t="s">
        <v>553</v>
      </c>
      <c r="B1908" t="s">
        <v>30</v>
      </c>
      <c r="C1908" s="6">
        <v>44774.618750000001</v>
      </c>
      <c r="D1908" s="5">
        <v>96.15</v>
      </c>
      <c r="E1908" s="6">
        <v>44775.385416666664</v>
      </c>
      <c r="F1908">
        <v>69.7</v>
      </c>
      <c r="G1908" s="7">
        <v>-0.27510000000000001</v>
      </c>
      <c r="H1908">
        <v>-19669.669999999998</v>
      </c>
      <c r="I1908" s="7">
        <v>-0.2923</v>
      </c>
      <c r="J1908">
        <v>699.77670000000001</v>
      </c>
      <c r="K1908">
        <v>67283.53</v>
      </c>
      <c r="L1908">
        <v>3421080.62</v>
      </c>
      <c r="M1908">
        <v>41</v>
      </c>
      <c r="N1908">
        <v>-479.75</v>
      </c>
      <c r="O1908" s="7">
        <v>-0.27510000000000001</v>
      </c>
      <c r="P1908" s="7">
        <v>0.1648</v>
      </c>
      <c r="Q1908" t="s">
        <v>535</v>
      </c>
      <c r="S1908" s="2">
        <f t="shared" si="288"/>
        <v>44774</v>
      </c>
      <c r="T1908" t="s">
        <v>553</v>
      </c>
      <c r="U1908" s="5">
        <v>96.15</v>
      </c>
      <c r="V1908">
        <v>69.7</v>
      </c>
      <c r="W1908">
        <f t="shared" si="290"/>
        <v>14035419.702056738</v>
      </c>
      <c r="X1908">
        <f t="shared" si="285"/>
        <v>35088.549255141843</v>
      </c>
      <c r="Y1908">
        <f t="shared" si="286"/>
        <v>375</v>
      </c>
      <c r="Z1908">
        <f t="shared" si="287"/>
        <v>-10540.687500000002</v>
      </c>
      <c r="AA1908" s="5">
        <f t="shared" si="289"/>
        <v>14005721.727056738</v>
      </c>
      <c r="AB1908" s="24">
        <f>IFERROR(AA1908/MAX($J$3:AA1908)-1,"")</f>
        <v>-2.1159306690092805E-3</v>
      </c>
      <c r="AJ1908" s="6"/>
      <c r="AL1908" s="6"/>
      <c r="AN1908" s="7"/>
      <c r="AP1908" s="7"/>
      <c r="AU1908" s="6"/>
      <c r="AW1908" s="6"/>
      <c r="AY1908" s="7"/>
      <c r="BA1908" s="7"/>
      <c r="BG1908" s="7"/>
      <c r="BH1908" s="7"/>
    </row>
    <row r="1909" spans="1:60" x14ac:dyDescent="0.45">
      <c r="A1909" t="s">
        <v>607</v>
      </c>
      <c r="B1909" t="s">
        <v>30</v>
      </c>
      <c r="C1909" s="6">
        <v>44775.416666666664</v>
      </c>
      <c r="D1909" s="5">
        <v>112.25</v>
      </c>
      <c r="E1909" s="6">
        <v>44776.385416666664</v>
      </c>
      <c r="F1909">
        <v>55.5</v>
      </c>
      <c r="G1909" s="7">
        <v>-0.50560000000000005</v>
      </c>
      <c r="H1909">
        <v>-37642.89</v>
      </c>
      <c r="I1909" s="7">
        <v>-0.52049999999999996</v>
      </c>
      <c r="J1909">
        <v>644.26660000000004</v>
      </c>
      <c r="K1909">
        <v>72318.929999999993</v>
      </c>
      <c r="L1909">
        <v>4426142.34</v>
      </c>
      <c r="M1909">
        <v>332</v>
      </c>
      <c r="N1909">
        <v>-113.38</v>
      </c>
      <c r="O1909" s="7">
        <v>-0.60580000000000001</v>
      </c>
      <c r="P1909" s="7">
        <v>7.4399999999999994E-2</v>
      </c>
      <c r="Q1909" t="s">
        <v>535</v>
      </c>
      <c r="S1909" s="2">
        <f t="shared" si="288"/>
        <v>44775</v>
      </c>
      <c r="T1909" t="s">
        <v>607</v>
      </c>
      <c r="U1909" s="5">
        <v>112.25</v>
      </c>
      <c r="V1909">
        <v>55.5</v>
      </c>
      <c r="W1909">
        <f t="shared" si="290"/>
        <v>14005721.727056738</v>
      </c>
      <c r="X1909">
        <f t="shared" si="285"/>
        <v>35014.304317641843</v>
      </c>
      <c r="Y1909">
        <f t="shared" si="286"/>
        <v>300</v>
      </c>
      <c r="Z1909">
        <f t="shared" si="287"/>
        <v>-17528.25</v>
      </c>
      <c r="AA1909" s="5" t="str">
        <f t="shared" si="289"/>
        <v/>
      </c>
      <c r="AB1909" s="24" t="str">
        <f>IFERROR(AA1909/MAX($J$3:AA1909)-1,"")</f>
        <v/>
      </c>
      <c r="AJ1909" s="6"/>
      <c r="AL1909" s="6"/>
      <c r="AN1909" s="7"/>
      <c r="AP1909" s="7"/>
      <c r="AU1909" s="6"/>
      <c r="AV1909" s="7"/>
      <c r="AW1909" s="6"/>
      <c r="AY1909" s="7"/>
      <c r="BA1909" s="7"/>
      <c r="BG1909" s="7"/>
      <c r="BH1909" s="7"/>
    </row>
    <row r="1910" spans="1:60" x14ac:dyDescent="0.45">
      <c r="A1910" t="s">
        <v>647</v>
      </c>
      <c r="B1910" t="s">
        <v>30</v>
      </c>
      <c r="C1910" s="6">
        <v>44775.423611111109</v>
      </c>
      <c r="D1910" s="5">
        <v>93.5</v>
      </c>
      <c r="E1910" s="6">
        <v>44776.385416666664</v>
      </c>
      <c r="F1910">
        <v>41.55</v>
      </c>
      <c r="G1910" s="7">
        <v>-0.55559999999999998</v>
      </c>
      <c r="H1910">
        <v>-41234.28</v>
      </c>
      <c r="I1910" s="7">
        <v>-0.57010000000000005</v>
      </c>
      <c r="J1910">
        <v>773.61900000000003</v>
      </c>
      <c r="K1910">
        <v>72333.38</v>
      </c>
      <c r="L1910">
        <v>4384908.0599999996</v>
      </c>
      <c r="M1910">
        <v>322</v>
      </c>
      <c r="N1910">
        <v>-128.06</v>
      </c>
      <c r="O1910" s="7">
        <v>-0.63690000000000002</v>
      </c>
      <c r="P1910" s="7">
        <v>2.2499999999999999E-2</v>
      </c>
      <c r="Q1910" t="s">
        <v>535</v>
      </c>
      <c r="S1910" s="2">
        <f t="shared" si="288"/>
        <v>44775</v>
      </c>
      <c r="T1910" t="s">
        <v>647</v>
      </c>
      <c r="U1910" s="5">
        <v>93.5</v>
      </c>
      <c r="V1910">
        <v>41.55</v>
      </c>
      <c r="W1910">
        <f t="shared" si="290"/>
        <v>14005721.727056738</v>
      </c>
      <c r="X1910">
        <f t="shared" si="285"/>
        <v>35014.304317641843</v>
      </c>
      <c r="Y1910">
        <f t="shared" si="286"/>
        <v>375</v>
      </c>
      <c r="Z1910">
        <f t="shared" si="287"/>
        <v>-19987.687500000004</v>
      </c>
      <c r="AA1910" s="5" t="str">
        <f t="shared" si="289"/>
        <v/>
      </c>
      <c r="AB1910" s="24" t="str">
        <f>IFERROR(AA1910/MAX($J$3:AA1910)-1,"")</f>
        <v/>
      </c>
      <c r="AJ1910" s="6"/>
      <c r="AL1910" s="6"/>
      <c r="AN1910" s="7"/>
      <c r="AP1910" s="7"/>
      <c r="AU1910" s="6"/>
      <c r="AV1910" s="7"/>
      <c r="AW1910" s="6"/>
      <c r="AY1910" s="7"/>
      <c r="BA1910" s="7"/>
      <c r="BG1910" s="7"/>
      <c r="BH1910" s="7"/>
    </row>
    <row r="1911" spans="1:60" x14ac:dyDescent="0.45">
      <c r="A1911" t="s">
        <v>656</v>
      </c>
      <c r="B1911" t="s">
        <v>30</v>
      </c>
      <c r="C1911" s="6">
        <v>44775.611111111109</v>
      </c>
      <c r="D1911" s="5">
        <v>80.599999999999994</v>
      </c>
      <c r="E1911" s="6">
        <v>44776.385416666664</v>
      </c>
      <c r="F1911">
        <v>59.65</v>
      </c>
      <c r="G1911" s="7">
        <v>-0.25990000000000002</v>
      </c>
      <c r="H1911">
        <v>-18610.09</v>
      </c>
      <c r="I1911" s="7">
        <v>-0.27729999999999999</v>
      </c>
      <c r="J1911">
        <v>832.57320000000004</v>
      </c>
      <c r="K1911">
        <v>67105.399999999994</v>
      </c>
      <c r="L1911">
        <v>3402470.52</v>
      </c>
      <c r="M1911">
        <v>52</v>
      </c>
      <c r="N1911">
        <v>-357.89</v>
      </c>
      <c r="O1911" s="7">
        <v>-0.50870000000000004</v>
      </c>
      <c r="P1911" s="7">
        <v>9.1800000000000007E-2</v>
      </c>
      <c r="Q1911" t="s">
        <v>535</v>
      </c>
      <c r="S1911" s="2">
        <f t="shared" si="288"/>
        <v>44775</v>
      </c>
      <c r="T1911" t="s">
        <v>656</v>
      </c>
      <c r="U1911" s="5">
        <v>80.599999999999994</v>
      </c>
      <c r="V1911">
        <v>59.65</v>
      </c>
      <c r="W1911">
        <f t="shared" si="290"/>
        <v>14005721.727056738</v>
      </c>
      <c r="X1911">
        <f t="shared" si="285"/>
        <v>35014.304317641843</v>
      </c>
      <c r="Y1911">
        <f t="shared" si="286"/>
        <v>425</v>
      </c>
      <c r="Z1911">
        <f t="shared" si="287"/>
        <v>-9499.8124999999964</v>
      </c>
      <c r="AA1911" s="5" t="str">
        <f t="shared" si="289"/>
        <v/>
      </c>
      <c r="AB1911" s="24" t="str">
        <f>IFERROR(AA1911/MAX($J$3:AA1911)-1,"")</f>
        <v/>
      </c>
      <c r="AJ1911" s="6"/>
      <c r="AL1911" s="6"/>
      <c r="AN1911" s="7"/>
      <c r="AP1911" s="7"/>
      <c r="AU1911" s="6"/>
      <c r="AW1911" s="6"/>
      <c r="AY1911" s="7"/>
      <c r="BA1911" s="7"/>
      <c r="BG1911" s="7"/>
      <c r="BH1911" s="7"/>
    </row>
    <row r="1912" spans="1:60" x14ac:dyDescent="0.45">
      <c r="A1912" t="s">
        <v>553</v>
      </c>
      <c r="B1912" t="s">
        <v>30</v>
      </c>
      <c r="C1912" s="6">
        <v>44775.618750000001</v>
      </c>
      <c r="D1912" s="5">
        <v>108.35</v>
      </c>
      <c r="E1912" s="6">
        <v>44776.385416666664</v>
      </c>
      <c r="F1912">
        <v>83.15</v>
      </c>
      <c r="G1912" s="7">
        <v>-0.2326</v>
      </c>
      <c r="H1912">
        <v>-16793.61</v>
      </c>
      <c r="I1912" s="7">
        <v>-0.25030000000000002</v>
      </c>
      <c r="J1912">
        <v>619.34770000000003</v>
      </c>
      <c r="K1912">
        <v>67106.320000000007</v>
      </c>
      <c r="L1912">
        <v>3385676.91</v>
      </c>
      <c r="M1912">
        <v>41</v>
      </c>
      <c r="N1912">
        <v>-409.6</v>
      </c>
      <c r="O1912" s="7">
        <v>-0.46839999999999998</v>
      </c>
      <c r="P1912" s="7">
        <v>4.4299999999999999E-2</v>
      </c>
      <c r="Q1912" t="s">
        <v>535</v>
      </c>
      <c r="S1912" s="2">
        <f t="shared" si="288"/>
        <v>44775</v>
      </c>
      <c r="T1912" t="s">
        <v>553</v>
      </c>
      <c r="U1912" s="5">
        <v>108.35</v>
      </c>
      <c r="V1912">
        <v>83.15</v>
      </c>
      <c r="W1912">
        <f t="shared" si="290"/>
        <v>14005721.727056738</v>
      </c>
      <c r="X1912">
        <f t="shared" si="285"/>
        <v>35014.304317641843</v>
      </c>
      <c r="Y1912">
        <f t="shared" si="286"/>
        <v>325</v>
      </c>
      <c r="Z1912">
        <f t="shared" si="287"/>
        <v>-8812.3749999999982</v>
      </c>
      <c r="AA1912" s="5">
        <f t="shared" si="289"/>
        <v>13949893.602056738</v>
      </c>
      <c r="AB1912" s="24">
        <f>IFERROR(AA1912/MAX($J$3:AA1912)-1,"")</f>
        <v>-6.0935904886026959E-3</v>
      </c>
      <c r="AJ1912" s="6"/>
      <c r="AL1912" s="6"/>
      <c r="AN1912" s="7"/>
      <c r="AP1912" s="7"/>
      <c r="AU1912" s="6"/>
      <c r="AW1912" s="6"/>
      <c r="AY1912" s="7"/>
      <c r="BA1912" s="7"/>
      <c r="BG1912" s="7"/>
      <c r="BH1912" s="7"/>
    </row>
    <row r="1913" spans="1:60" x14ac:dyDescent="0.45">
      <c r="A1913" t="s">
        <v>608</v>
      </c>
      <c r="B1913" t="s">
        <v>30</v>
      </c>
      <c r="C1913" s="6">
        <v>44776.43472222222</v>
      </c>
      <c r="D1913" s="5">
        <v>104.95</v>
      </c>
      <c r="E1913" s="6">
        <v>44777.385416666664</v>
      </c>
      <c r="F1913">
        <v>8.35</v>
      </c>
      <c r="G1913" s="7">
        <v>-0.9204</v>
      </c>
      <c r="H1913">
        <v>-66978.570000000007</v>
      </c>
      <c r="I1913" s="7">
        <v>-0.93120000000000003</v>
      </c>
      <c r="J1913">
        <v>685.322</v>
      </c>
      <c r="K1913">
        <v>71924.539999999994</v>
      </c>
      <c r="L1913">
        <v>4317929.49</v>
      </c>
      <c r="M1913">
        <v>306</v>
      </c>
      <c r="N1913">
        <v>-218.88</v>
      </c>
      <c r="O1913" s="7">
        <v>-0.9204</v>
      </c>
      <c r="P1913" s="7">
        <v>0.22919999999999999</v>
      </c>
      <c r="Q1913" t="s">
        <v>535</v>
      </c>
      <c r="S1913" s="2">
        <f t="shared" si="288"/>
        <v>44776</v>
      </c>
      <c r="T1913" t="s">
        <v>608</v>
      </c>
      <c r="U1913" s="5">
        <v>104.95</v>
      </c>
      <c r="V1913">
        <v>8.35</v>
      </c>
      <c r="W1913">
        <f t="shared" si="290"/>
        <v>13949893.602056738</v>
      </c>
      <c r="X1913">
        <f t="shared" si="285"/>
        <v>34874.734005141843</v>
      </c>
      <c r="Y1913">
        <f t="shared" si="286"/>
        <v>325</v>
      </c>
      <c r="Z1913">
        <f t="shared" si="287"/>
        <v>-31763.225000000002</v>
      </c>
      <c r="AA1913" s="5" t="str">
        <f t="shared" si="289"/>
        <v/>
      </c>
      <c r="AB1913" s="24" t="str">
        <f>IFERROR(AA1913/MAX($J$3:AA1913)-1,"")</f>
        <v/>
      </c>
      <c r="AJ1913" s="6"/>
      <c r="AL1913" s="6"/>
      <c r="AN1913" s="7"/>
      <c r="AP1913" s="7"/>
      <c r="AU1913" s="6"/>
      <c r="AV1913" s="7"/>
      <c r="AW1913" s="6"/>
      <c r="AY1913" s="7"/>
      <c r="BA1913" s="7"/>
      <c r="BG1913" s="7"/>
      <c r="BH1913" s="7"/>
    </row>
    <row r="1914" spans="1:60" x14ac:dyDescent="0.45">
      <c r="A1914" t="s">
        <v>607</v>
      </c>
      <c r="B1914" t="s">
        <v>30</v>
      </c>
      <c r="C1914" s="6">
        <v>44776.436111111114</v>
      </c>
      <c r="D1914" s="5">
        <v>85.2</v>
      </c>
      <c r="E1914" s="6">
        <v>44777.385416666664</v>
      </c>
      <c r="F1914">
        <v>5.15</v>
      </c>
      <c r="G1914" s="7">
        <v>-0.93959999999999999</v>
      </c>
      <c r="H1914">
        <v>-68330.62</v>
      </c>
      <c r="I1914" s="7">
        <v>-0.95020000000000004</v>
      </c>
      <c r="J1914">
        <v>844.07249999999999</v>
      </c>
      <c r="K1914">
        <v>71914.98</v>
      </c>
      <c r="L1914">
        <v>4249598.87</v>
      </c>
      <c r="M1914">
        <v>304</v>
      </c>
      <c r="N1914">
        <v>-224.77</v>
      </c>
      <c r="O1914" s="7">
        <v>-0.93959999999999999</v>
      </c>
      <c r="P1914" s="7">
        <v>0.17249999999999999</v>
      </c>
      <c r="Q1914" t="s">
        <v>535</v>
      </c>
      <c r="S1914" s="2">
        <f t="shared" si="288"/>
        <v>44776</v>
      </c>
      <c r="T1914" t="s">
        <v>607</v>
      </c>
      <c r="U1914" s="5">
        <v>85.2</v>
      </c>
      <c r="V1914">
        <v>5.15</v>
      </c>
      <c r="W1914">
        <f t="shared" si="290"/>
        <v>13949893.602056738</v>
      </c>
      <c r="X1914">
        <f t="shared" si="285"/>
        <v>34874.734005141843</v>
      </c>
      <c r="Y1914">
        <f t="shared" si="286"/>
        <v>400</v>
      </c>
      <c r="Z1914">
        <f t="shared" si="287"/>
        <v>-32381.4</v>
      </c>
      <c r="AA1914" s="5" t="str">
        <f t="shared" si="289"/>
        <v/>
      </c>
      <c r="AB1914" s="24" t="str">
        <f>IFERROR(AA1914/MAX($J$3:AA1914)-1,"")</f>
        <v/>
      </c>
      <c r="AJ1914" s="6"/>
      <c r="AL1914" s="6"/>
      <c r="AN1914" s="7"/>
      <c r="AP1914" s="7"/>
      <c r="AU1914" s="6"/>
      <c r="AV1914" s="7"/>
      <c r="AW1914" s="6"/>
      <c r="AY1914" s="7"/>
      <c r="BA1914" s="7"/>
      <c r="BG1914" s="7"/>
      <c r="BH1914" s="7"/>
    </row>
    <row r="1915" spans="1:60" x14ac:dyDescent="0.45">
      <c r="A1915" t="s">
        <v>607</v>
      </c>
      <c r="B1915" t="s">
        <v>30</v>
      </c>
      <c r="C1915" s="6">
        <v>44776.522916666669</v>
      </c>
      <c r="D1915" s="5">
        <v>83.35</v>
      </c>
      <c r="E1915" s="6">
        <v>44777.385416666664</v>
      </c>
      <c r="F1915">
        <v>5.15</v>
      </c>
      <c r="G1915" s="7">
        <v>-0.93820000000000003</v>
      </c>
      <c r="H1915">
        <v>-63503.68</v>
      </c>
      <c r="I1915" s="7">
        <v>-0.94879999999999998</v>
      </c>
      <c r="J1915">
        <v>802.98</v>
      </c>
      <c r="K1915">
        <v>66928.38</v>
      </c>
      <c r="L1915">
        <v>3322173.23</v>
      </c>
      <c r="M1915">
        <v>179</v>
      </c>
      <c r="N1915">
        <v>-354.77</v>
      </c>
      <c r="O1915" s="7">
        <v>-0.93820000000000003</v>
      </c>
      <c r="P1915" s="7">
        <v>1.8E-3</v>
      </c>
      <c r="Q1915" t="s">
        <v>535</v>
      </c>
      <c r="S1915" s="2">
        <f t="shared" si="288"/>
        <v>44776</v>
      </c>
      <c r="T1915" t="s">
        <v>607</v>
      </c>
      <c r="U1915" s="5">
        <v>83.35</v>
      </c>
      <c r="V1915">
        <v>5.15</v>
      </c>
      <c r="W1915">
        <f t="shared" si="290"/>
        <v>13949893.602056738</v>
      </c>
      <c r="X1915">
        <f t="shared" si="285"/>
        <v>34874.734005141843</v>
      </c>
      <c r="Y1915">
        <f t="shared" si="286"/>
        <v>425</v>
      </c>
      <c r="Z1915">
        <f t="shared" si="287"/>
        <v>-33611.125</v>
      </c>
      <c r="AA1915" s="5">
        <f t="shared" si="289"/>
        <v>13852137.852056738</v>
      </c>
      <c r="AB1915" s="24">
        <f>IFERROR(AA1915/MAX($J$3:AA1915)-1,"")</f>
        <v>-1.305852292918197E-2</v>
      </c>
      <c r="AJ1915" s="6"/>
      <c r="AL1915" s="6"/>
      <c r="AN1915" s="7"/>
      <c r="AP1915" s="7"/>
      <c r="AU1915" s="6"/>
      <c r="AW1915" s="6"/>
      <c r="AY1915" s="7"/>
      <c r="BA1915" s="7"/>
      <c r="BG1915" s="7"/>
      <c r="BH1915" s="7"/>
    </row>
    <row r="1916" spans="1:60" x14ac:dyDescent="0.45">
      <c r="A1916" t="s">
        <v>609</v>
      </c>
      <c r="B1916" t="s">
        <v>30</v>
      </c>
      <c r="C1916" s="6">
        <v>44777.469444444447</v>
      </c>
      <c r="D1916" s="5">
        <v>34.049999999999997</v>
      </c>
      <c r="E1916" s="6">
        <v>44777.638194444444</v>
      </c>
      <c r="F1916">
        <v>0.75</v>
      </c>
      <c r="G1916" s="7">
        <v>-0.97799999999999998</v>
      </c>
      <c r="H1916">
        <v>-70406.83</v>
      </c>
      <c r="I1916" s="7">
        <v>-0.98819999999999997</v>
      </c>
      <c r="J1916">
        <v>2092.4520000000002</v>
      </c>
      <c r="K1916">
        <v>71247.990000000005</v>
      </c>
      <c r="L1916">
        <v>4179192.04</v>
      </c>
      <c r="M1916">
        <v>244</v>
      </c>
      <c r="N1916">
        <v>-288.55</v>
      </c>
      <c r="O1916" s="7">
        <v>-0.99560000000000004</v>
      </c>
      <c r="P1916" s="7">
        <v>4.8811</v>
      </c>
      <c r="Q1916" t="s">
        <v>535</v>
      </c>
      <c r="S1916" s="2">
        <f t="shared" si="288"/>
        <v>44777</v>
      </c>
      <c r="T1916" t="s">
        <v>609</v>
      </c>
      <c r="U1916" s="5">
        <v>34.049999999999997</v>
      </c>
      <c r="V1916">
        <v>0.75</v>
      </c>
      <c r="W1916">
        <f t="shared" si="290"/>
        <v>13852137.852056738</v>
      </c>
      <c r="X1916">
        <f t="shared" si="285"/>
        <v>34630.344630141844</v>
      </c>
      <c r="Y1916">
        <f t="shared" si="286"/>
        <v>1025</v>
      </c>
      <c r="Z1916">
        <f t="shared" si="287"/>
        <v>-34489.199999999997</v>
      </c>
      <c r="AA1916" s="5" t="str">
        <f t="shared" si="289"/>
        <v/>
      </c>
      <c r="AB1916" s="24" t="str">
        <f>IFERROR(AA1916/MAX($J$3:AA1916)-1,"")</f>
        <v/>
      </c>
      <c r="AJ1916" s="6"/>
      <c r="AL1916" s="6"/>
      <c r="AN1916" s="7"/>
      <c r="AP1916" s="7"/>
      <c r="AU1916" s="6"/>
      <c r="AV1916" s="7"/>
      <c r="AW1916" s="6"/>
      <c r="AY1916" s="7"/>
      <c r="BA1916" s="7"/>
      <c r="BG1916" s="7"/>
      <c r="BH1916" s="7"/>
    </row>
    <row r="1917" spans="1:60" x14ac:dyDescent="0.45">
      <c r="A1917" t="s">
        <v>608</v>
      </c>
      <c r="B1917" t="s">
        <v>30</v>
      </c>
      <c r="C1917" s="6">
        <v>44777.477777777778</v>
      </c>
      <c r="D1917" s="5">
        <v>47.95</v>
      </c>
      <c r="E1917" s="6">
        <v>44777.638194444444</v>
      </c>
      <c r="F1917">
        <v>0.2</v>
      </c>
      <c r="G1917" s="7">
        <v>-0.99580000000000002</v>
      </c>
      <c r="H1917">
        <v>-71963.839999999997</v>
      </c>
      <c r="I1917" s="7">
        <v>-1.0059</v>
      </c>
      <c r="J1917">
        <v>1492.0509999999999</v>
      </c>
      <c r="K1917">
        <v>71543.83</v>
      </c>
      <c r="L1917">
        <v>4107228.19</v>
      </c>
      <c r="M1917">
        <v>232</v>
      </c>
      <c r="N1917">
        <v>-310.19</v>
      </c>
      <c r="O1917" s="7">
        <v>-0.99790000000000001</v>
      </c>
      <c r="P1917" s="7">
        <v>2.3325999999999998</v>
      </c>
      <c r="Q1917" t="s">
        <v>535</v>
      </c>
      <c r="S1917" s="2">
        <f t="shared" si="288"/>
        <v>44777</v>
      </c>
      <c r="T1917" t="s">
        <v>608</v>
      </c>
      <c r="U1917" s="5">
        <v>47.95</v>
      </c>
      <c r="V1917">
        <v>0.2</v>
      </c>
      <c r="W1917">
        <f t="shared" si="290"/>
        <v>13852137.852056738</v>
      </c>
      <c r="X1917">
        <f t="shared" si="285"/>
        <v>34630.344630141844</v>
      </c>
      <c r="Y1917">
        <f t="shared" si="286"/>
        <v>725</v>
      </c>
      <c r="Z1917">
        <f t="shared" si="287"/>
        <v>-34967.837500000001</v>
      </c>
      <c r="AA1917" s="5" t="str">
        <f t="shared" si="289"/>
        <v/>
      </c>
      <c r="AB1917" s="24" t="str">
        <f>IFERROR(AA1917/MAX($J$3:AA1917)-1,"")</f>
        <v/>
      </c>
      <c r="AJ1917" s="6"/>
      <c r="AL1917" s="6"/>
      <c r="AN1917" s="7"/>
      <c r="AP1917" s="7"/>
      <c r="AU1917" s="6"/>
      <c r="AV1917" s="7"/>
      <c r="AW1917" s="6"/>
      <c r="AY1917" s="7"/>
      <c r="BA1917" s="7"/>
      <c r="BG1917" s="7"/>
      <c r="BH1917" s="7"/>
    </row>
    <row r="1918" spans="1:60" x14ac:dyDescent="0.45">
      <c r="A1918" t="s">
        <v>637</v>
      </c>
      <c r="B1918" t="s">
        <v>30</v>
      </c>
      <c r="C1918" s="6">
        <v>44777.520833333336</v>
      </c>
      <c r="D1918" s="5">
        <v>208.05</v>
      </c>
      <c r="E1918" s="6">
        <v>44778.385416666664</v>
      </c>
      <c r="F1918">
        <v>124.7</v>
      </c>
      <c r="G1918" s="7">
        <v>-0.40060000000000001</v>
      </c>
      <c r="H1918">
        <v>-27751.32</v>
      </c>
      <c r="I1918" s="7">
        <v>-0.41660000000000003</v>
      </c>
      <c r="J1918">
        <v>320.16759999999999</v>
      </c>
      <c r="K1918">
        <v>66610.87</v>
      </c>
      <c r="L1918">
        <v>3294421.91</v>
      </c>
      <c r="M1918">
        <v>182</v>
      </c>
      <c r="N1918">
        <v>-152.47999999999999</v>
      </c>
      <c r="O1918" s="7">
        <v>-0.40060000000000001</v>
      </c>
      <c r="P1918" s="7">
        <v>4.6899999999999997E-2</v>
      </c>
      <c r="Q1918" t="s">
        <v>535</v>
      </c>
      <c r="S1918" s="2">
        <f t="shared" si="288"/>
        <v>44777</v>
      </c>
      <c r="T1918" t="s">
        <v>637</v>
      </c>
      <c r="U1918" s="5">
        <v>208.05</v>
      </c>
      <c r="V1918">
        <v>124.7</v>
      </c>
      <c r="W1918">
        <f t="shared" si="290"/>
        <v>13852137.852056738</v>
      </c>
      <c r="X1918">
        <f t="shared" si="285"/>
        <v>34630.344630141844</v>
      </c>
      <c r="Y1918">
        <f t="shared" si="286"/>
        <v>175</v>
      </c>
      <c r="Z1918">
        <f t="shared" si="287"/>
        <v>-15168.562500000002</v>
      </c>
      <c r="AA1918" s="5" t="str">
        <f t="shared" si="289"/>
        <v/>
      </c>
      <c r="AB1918" s="24" t="str">
        <f>IFERROR(AA1918/MAX($J$3:AA1918)-1,"")</f>
        <v/>
      </c>
      <c r="AJ1918" s="6"/>
      <c r="AL1918" s="6"/>
      <c r="AN1918" s="7"/>
      <c r="AP1918" s="7"/>
      <c r="AU1918" s="6"/>
      <c r="AW1918" s="6"/>
      <c r="AY1918" s="7"/>
      <c r="BA1918" s="7"/>
      <c r="BG1918" s="7"/>
      <c r="BH1918" s="7"/>
    </row>
    <row r="1919" spans="1:60" x14ac:dyDescent="0.45">
      <c r="A1919" t="s">
        <v>638</v>
      </c>
      <c r="B1919" t="s">
        <v>30</v>
      </c>
      <c r="C1919" s="6">
        <v>44777.545138888891</v>
      </c>
      <c r="D1919" s="5">
        <v>216.65</v>
      </c>
      <c r="E1919" s="6">
        <v>44778.385416666664</v>
      </c>
      <c r="F1919">
        <v>145.05000000000001</v>
      </c>
      <c r="G1919" s="7">
        <v>-0.33050000000000002</v>
      </c>
      <c r="H1919">
        <v>-23103.919999999998</v>
      </c>
      <c r="I1919" s="7">
        <v>-0.34720000000000001</v>
      </c>
      <c r="J1919">
        <v>307.16359999999997</v>
      </c>
      <c r="K1919">
        <v>66546.990000000005</v>
      </c>
      <c r="L1919">
        <v>3271317.98</v>
      </c>
      <c r="M1919">
        <v>147</v>
      </c>
      <c r="N1919">
        <v>-157.16999999999999</v>
      </c>
      <c r="O1919" s="7">
        <v>-0.33050000000000002</v>
      </c>
      <c r="P1919" s="7">
        <v>0.1011</v>
      </c>
      <c r="Q1919" t="s">
        <v>535</v>
      </c>
      <c r="S1919" s="2">
        <f t="shared" si="288"/>
        <v>44777</v>
      </c>
      <c r="T1919" t="s">
        <v>638</v>
      </c>
      <c r="U1919" s="5">
        <v>216.65</v>
      </c>
      <c r="V1919">
        <v>145.05000000000001</v>
      </c>
      <c r="W1919">
        <f t="shared" si="290"/>
        <v>13852137.852056738</v>
      </c>
      <c r="X1919">
        <f t="shared" si="285"/>
        <v>34630.344630141844</v>
      </c>
      <c r="Y1919">
        <f t="shared" si="286"/>
        <v>150</v>
      </c>
      <c r="Z1919">
        <f t="shared" si="287"/>
        <v>-11282.550000000001</v>
      </c>
      <c r="AA1919" s="5">
        <f t="shared" si="289"/>
        <v>13756229.702056738</v>
      </c>
      <c r="AB1919" s="24">
        <f>IFERROR(AA1919/MAX($J$3:AA1919)-1,"")</f>
        <v>-1.9891816983505506E-2</v>
      </c>
      <c r="AJ1919" s="6"/>
      <c r="AL1919" s="6"/>
      <c r="AN1919" s="7"/>
      <c r="AP1919" s="7"/>
      <c r="AU1919" s="6"/>
      <c r="AW1919" s="6"/>
      <c r="AY1919" s="7"/>
      <c r="BA1919" s="7"/>
      <c r="BG1919" s="7"/>
      <c r="BH1919" s="7"/>
    </row>
    <row r="1920" spans="1:60" x14ac:dyDescent="0.45">
      <c r="A1920" t="s">
        <v>610</v>
      </c>
      <c r="B1920" t="s">
        <v>30</v>
      </c>
      <c r="C1920" s="6">
        <v>44781.509722222225</v>
      </c>
      <c r="D1920" s="5">
        <v>122.6</v>
      </c>
      <c r="E1920" s="6">
        <v>44783.385416666664</v>
      </c>
      <c r="F1920">
        <v>119.9</v>
      </c>
      <c r="G1920" s="7">
        <v>-2.1999999999999999E-2</v>
      </c>
      <c r="H1920">
        <v>-2948.59</v>
      </c>
      <c r="I1920" s="7">
        <v>-4.1799999999999997E-2</v>
      </c>
      <c r="J1920">
        <v>575.3356</v>
      </c>
      <c r="K1920">
        <v>70536.14</v>
      </c>
      <c r="L1920">
        <v>4104279.6</v>
      </c>
      <c r="M1920">
        <v>198</v>
      </c>
      <c r="N1920">
        <v>-14.89</v>
      </c>
      <c r="O1920" s="7">
        <v>-0.124</v>
      </c>
      <c r="P1920" s="7">
        <v>0.19900000000000001</v>
      </c>
      <c r="Q1920" t="s">
        <v>535</v>
      </c>
      <c r="S1920" s="2">
        <f t="shared" si="288"/>
        <v>44781</v>
      </c>
      <c r="T1920" t="s">
        <v>610</v>
      </c>
      <c r="U1920" s="5">
        <v>122.6</v>
      </c>
      <c r="V1920">
        <v>119.9</v>
      </c>
      <c r="W1920">
        <f t="shared" si="290"/>
        <v>13756229.702056738</v>
      </c>
      <c r="X1920">
        <f t="shared" si="285"/>
        <v>34390.574255141844</v>
      </c>
      <c r="Y1920">
        <f t="shared" si="286"/>
        <v>275</v>
      </c>
      <c r="Z1920">
        <f t="shared" si="287"/>
        <v>-1409.3749999999961</v>
      </c>
      <c r="AA1920" s="5" t="str">
        <f t="shared" si="289"/>
        <v/>
      </c>
      <c r="AB1920" s="24" t="str">
        <f>IFERROR(AA1920/MAX($J$3:AA1920)-1,"")</f>
        <v/>
      </c>
      <c r="AJ1920" s="6"/>
      <c r="AL1920" s="6"/>
      <c r="AN1920" s="7"/>
      <c r="AP1920" s="7"/>
      <c r="AU1920" s="6"/>
      <c r="AV1920" s="7"/>
      <c r="AW1920" s="6"/>
      <c r="AY1920" s="7"/>
      <c r="BA1920" s="7"/>
      <c r="BG1920" s="7"/>
      <c r="BH1920" s="7"/>
    </row>
    <row r="1921" spans="1:60" x14ac:dyDescent="0.45">
      <c r="A1921" t="s">
        <v>610</v>
      </c>
      <c r="B1921" t="s">
        <v>30</v>
      </c>
      <c r="C1921" s="6">
        <v>44781.520833333336</v>
      </c>
      <c r="D1921" s="5">
        <v>134.44999999999999</v>
      </c>
      <c r="E1921" s="6">
        <v>44783.385416666664</v>
      </c>
      <c r="F1921">
        <v>119.9</v>
      </c>
      <c r="G1921" s="7">
        <v>-0.1082</v>
      </c>
      <c r="H1921">
        <v>-8436.34</v>
      </c>
      <c r="I1921" s="7">
        <v>-0.12709999999999999</v>
      </c>
      <c r="J1921">
        <v>493.541</v>
      </c>
      <c r="K1921">
        <v>66356.59</v>
      </c>
      <c r="L1921">
        <v>3262881.64</v>
      </c>
      <c r="M1921">
        <v>182</v>
      </c>
      <c r="N1921">
        <v>-46.35</v>
      </c>
      <c r="O1921" s="7">
        <v>-0.20119999999999999</v>
      </c>
      <c r="P1921" s="7">
        <v>9.3299999999999994E-2</v>
      </c>
      <c r="Q1921" t="s">
        <v>535</v>
      </c>
      <c r="S1921" s="2">
        <f t="shared" si="288"/>
        <v>44781</v>
      </c>
      <c r="T1921" t="s">
        <v>610</v>
      </c>
      <c r="U1921" s="5">
        <v>134.44999999999999</v>
      </c>
      <c r="V1921">
        <v>119.9</v>
      </c>
      <c r="W1921">
        <f t="shared" si="290"/>
        <v>13756229.702056738</v>
      </c>
      <c r="X1921">
        <f t="shared" si="285"/>
        <v>34390.574255141844</v>
      </c>
      <c r="Y1921">
        <f t="shared" si="286"/>
        <v>250</v>
      </c>
      <c r="Z1921">
        <f t="shared" si="287"/>
        <v>-4273.3749999999982</v>
      </c>
      <c r="AA1921" s="5" t="str">
        <f t="shared" si="289"/>
        <v/>
      </c>
      <c r="AB1921" s="24" t="str">
        <f>IFERROR(AA1921/MAX($J$3:AA1921)-1,"")</f>
        <v/>
      </c>
      <c r="AJ1921" s="6"/>
      <c r="AL1921" s="6"/>
      <c r="AN1921" s="7"/>
      <c r="AP1921" s="7"/>
      <c r="AU1921" s="6"/>
      <c r="AW1921" s="6"/>
      <c r="AY1921" s="7"/>
      <c r="BA1921" s="7"/>
      <c r="BG1921" s="7"/>
      <c r="BH1921" s="7"/>
    </row>
    <row r="1922" spans="1:60" x14ac:dyDescent="0.45">
      <c r="A1922" t="s">
        <v>611</v>
      </c>
      <c r="B1922" t="s">
        <v>30</v>
      </c>
      <c r="C1922" s="6">
        <v>44781.526388888888</v>
      </c>
      <c r="D1922" s="5">
        <v>112.35</v>
      </c>
      <c r="E1922" s="6">
        <v>44783.385416666664</v>
      </c>
      <c r="F1922">
        <v>90.5</v>
      </c>
      <c r="G1922" s="7">
        <v>-0.19450000000000001</v>
      </c>
      <c r="H1922">
        <v>-14998.13</v>
      </c>
      <c r="I1922" s="7">
        <v>-0.21249999999999999</v>
      </c>
      <c r="J1922">
        <v>628.1019</v>
      </c>
      <c r="K1922">
        <v>70567.25</v>
      </c>
      <c r="L1922">
        <v>4089281.47</v>
      </c>
      <c r="M1922">
        <v>174</v>
      </c>
      <c r="N1922">
        <v>-86.2</v>
      </c>
      <c r="O1922" s="7">
        <v>-0.26079999999999998</v>
      </c>
      <c r="P1922" s="7">
        <v>4.8500000000000001E-2</v>
      </c>
      <c r="Q1922" t="s">
        <v>535</v>
      </c>
      <c r="S1922" s="2">
        <f t="shared" si="288"/>
        <v>44781</v>
      </c>
      <c r="T1922" t="s">
        <v>611</v>
      </c>
      <c r="U1922" s="5">
        <v>112.35</v>
      </c>
      <c r="V1922">
        <v>90.5</v>
      </c>
      <c r="W1922">
        <f t="shared" si="290"/>
        <v>13756229.702056738</v>
      </c>
      <c r="X1922">
        <f t="shared" ref="X1922:X1985" si="291">W1922*0.25%</f>
        <v>34390.574255141844</v>
      </c>
      <c r="Y1922">
        <f t="shared" ref="Y1922:Y1985" si="292">MROUND(X1922/U1922,25)</f>
        <v>300</v>
      </c>
      <c r="Z1922">
        <f t="shared" ref="Z1922:Z1985" si="293">Y1922*((V1922*0.99)-(U1922*1.01))</f>
        <v>-7163.5500000000011</v>
      </c>
      <c r="AA1922" s="5" t="str">
        <f t="shared" si="289"/>
        <v/>
      </c>
      <c r="AB1922" s="24" t="str">
        <f>IFERROR(AA1922/MAX($J$3:AA1922)-1,"")</f>
        <v/>
      </c>
      <c r="AU1922" s="6"/>
      <c r="AV1922" s="7"/>
      <c r="AW1922" s="6"/>
      <c r="AY1922" s="7"/>
      <c r="BA1922" s="7"/>
      <c r="BG1922" s="7"/>
      <c r="BH1922" s="7"/>
    </row>
    <row r="1923" spans="1:60" x14ac:dyDescent="0.45">
      <c r="A1923" t="s">
        <v>611</v>
      </c>
      <c r="B1923" t="s">
        <v>30</v>
      </c>
      <c r="C1923" s="6">
        <v>44781.526388888888</v>
      </c>
      <c r="D1923" s="5">
        <v>112.35</v>
      </c>
      <c r="E1923" s="6">
        <v>44783.385416666664</v>
      </c>
      <c r="F1923">
        <v>90.5</v>
      </c>
      <c r="G1923" s="7">
        <v>-0.19450000000000001</v>
      </c>
      <c r="H1923">
        <v>-14102.61</v>
      </c>
      <c r="I1923" s="7">
        <v>-0.21249999999999999</v>
      </c>
      <c r="J1923">
        <v>590.59849999999994</v>
      </c>
      <c r="K1923">
        <v>66353.740000000005</v>
      </c>
      <c r="L1923">
        <v>3248779.03</v>
      </c>
      <c r="M1923">
        <v>174</v>
      </c>
      <c r="N1923">
        <v>-81.05</v>
      </c>
      <c r="O1923" s="7">
        <v>-0.26079999999999998</v>
      </c>
      <c r="P1923" s="7">
        <v>4.8500000000000001E-2</v>
      </c>
      <c r="Q1923" t="s">
        <v>535</v>
      </c>
      <c r="S1923" s="2">
        <f t="shared" ref="S1923:S1986" si="294">DATE(YEAR(C1923),MONTH(C1923),DAY(C1923))</f>
        <v>44781</v>
      </c>
      <c r="T1923" t="s">
        <v>611</v>
      </c>
      <c r="U1923" s="5">
        <v>112.35</v>
      </c>
      <c r="V1923">
        <v>90.5</v>
      </c>
      <c r="W1923">
        <f t="shared" si="290"/>
        <v>13756229.702056738</v>
      </c>
      <c r="X1923">
        <f t="shared" si="291"/>
        <v>34390.574255141844</v>
      </c>
      <c r="Y1923">
        <f t="shared" si="292"/>
        <v>300</v>
      </c>
      <c r="Z1923">
        <f t="shared" si="293"/>
        <v>-7163.5500000000011</v>
      </c>
      <c r="AA1923" s="5">
        <f t="shared" ref="AA1923:AA1986" si="295">IF(S1923&lt;&gt;S1924,W1923+SUMIF($S$2:$S$3590,S1923,$Z$2:$Z$3590),"")</f>
        <v>13736219.852056738</v>
      </c>
      <c r="AB1923" s="24">
        <f>IFERROR(AA1923/MAX($J$3:AA1923)-1,"")</f>
        <v>-2.1317485073578224E-2</v>
      </c>
      <c r="AU1923" s="6"/>
      <c r="AW1923" s="6"/>
      <c r="AY1923" s="7"/>
      <c r="BA1923" s="7"/>
      <c r="BG1923" s="7"/>
      <c r="BH1923" s="7"/>
    </row>
    <row r="1924" spans="1:60" x14ac:dyDescent="0.45">
      <c r="A1924" t="s">
        <v>547</v>
      </c>
      <c r="B1924" t="s">
        <v>30</v>
      </c>
      <c r="C1924" s="6">
        <v>44783.416666666664</v>
      </c>
      <c r="D1924" s="5">
        <v>93.55</v>
      </c>
      <c r="E1924" s="6">
        <v>44784.385416666664</v>
      </c>
      <c r="F1924">
        <v>5.4</v>
      </c>
      <c r="G1924" s="7">
        <v>-0.94230000000000003</v>
      </c>
      <c r="H1924">
        <v>-67125.14</v>
      </c>
      <c r="I1924" s="7">
        <v>-0.95289999999999997</v>
      </c>
      <c r="J1924">
        <v>753.03480000000002</v>
      </c>
      <c r="K1924">
        <v>70446.41</v>
      </c>
      <c r="L1924">
        <v>4022156.32</v>
      </c>
      <c r="M1924">
        <v>332</v>
      </c>
      <c r="N1924">
        <v>-202.18</v>
      </c>
      <c r="O1924" s="7">
        <v>-0.9466</v>
      </c>
      <c r="P1924" s="7">
        <v>9.0300000000000005E-2</v>
      </c>
      <c r="Q1924" t="s">
        <v>535</v>
      </c>
      <c r="S1924" s="2">
        <f t="shared" si="294"/>
        <v>44783</v>
      </c>
      <c r="T1924" t="s">
        <v>547</v>
      </c>
      <c r="U1924" s="5">
        <v>93.55</v>
      </c>
      <c r="V1924">
        <v>5.4</v>
      </c>
      <c r="W1924">
        <f t="shared" si="290"/>
        <v>13736219.852056738</v>
      </c>
      <c r="X1924">
        <f t="shared" si="291"/>
        <v>34340.549630141846</v>
      </c>
      <c r="Y1924">
        <f t="shared" si="292"/>
        <v>375</v>
      </c>
      <c r="Z1924">
        <f t="shared" si="293"/>
        <v>-33427.3125</v>
      </c>
      <c r="AA1924" s="5" t="str">
        <f t="shared" si="295"/>
        <v/>
      </c>
      <c r="AB1924" s="24" t="str">
        <f>IFERROR(AA1924/MAX($J$3:AA1924)-1,"")</f>
        <v/>
      </c>
      <c r="AU1924" s="6"/>
      <c r="AV1924" s="7"/>
      <c r="AW1924" s="6"/>
      <c r="AY1924" s="7"/>
      <c r="BA1924" s="7"/>
      <c r="BG1924" s="7"/>
      <c r="BH1924" s="7"/>
    </row>
    <row r="1925" spans="1:60" x14ac:dyDescent="0.45">
      <c r="A1925" t="s">
        <v>545</v>
      </c>
      <c r="B1925" t="s">
        <v>30</v>
      </c>
      <c r="C1925" s="6">
        <v>44783.42291666667</v>
      </c>
      <c r="D1925" s="5">
        <v>107.15</v>
      </c>
      <c r="E1925" s="6">
        <v>44784.385416666664</v>
      </c>
      <c r="F1925">
        <v>7.6</v>
      </c>
      <c r="G1925" s="7">
        <v>-0.92910000000000004</v>
      </c>
      <c r="H1925">
        <v>-66182.84</v>
      </c>
      <c r="I1925" s="7">
        <v>-0.93979999999999997</v>
      </c>
      <c r="J1925">
        <v>657.2441</v>
      </c>
      <c r="K1925">
        <v>70423.7</v>
      </c>
      <c r="L1925">
        <v>3955973.49</v>
      </c>
      <c r="M1925">
        <v>323</v>
      </c>
      <c r="N1925">
        <v>-204.9</v>
      </c>
      <c r="O1925" s="7">
        <v>-0.93469999999999998</v>
      </c>
      <c r="P1925" s="7">
        <v>6.3500000000000001E-2</v>
      </c>
      <c r="Q1925" t="s">
        <v>535</v>
      </c>
      <c r="S1925" s="2">
        <f t="shared" si="294"/>
        <v>44783</v>
      </c>
      <c r="T1925" t="s">
        <v>545</v>
      </c>
      <c r="U1925" s="5">
        <v>107.15</v>
      </c>
      <c r="V1925">
        <v>7.6</v>
      </c>
      <c r="W1925">
        <f t="shared" si="290"/>
        <v>13736219.852056738</v>
      </c>
      <c r="X1925">
        <f t="shared" si="291"/>
        <v>34340.549630141846</v>
      </c>
      <c r="Y1925">
        <f t="shared" si="292"/>
        <v>325</v>
      </c>
      <c r="Z1925">
        <f t="shared" si="293"/>
        <v>-32726.6875</v>
      </c>
      <c r="AA1925" s="5">
        <f t="shared" si="295"/>
        <v>13670065.852056738</v>
      </c>
      <c r="AB1925" s="24">
        <f>IFERROR(AA1925/MAX($J$3:AA1925)-1,"")</f>
        <v>-2.6030846084813652E-2</v>
      </c>
      <c r="AU1925" s="6"/>
      <c r="AV1925" s="7"/>
      <c r="AW1925" s="6"/>
      <c r="AY1925" s="7"/>
      <c r="BA1925" s="7"/>
      <c r="BG1925" s="7"/>
      <c r="BH1925" s="7"/>
    </row>
    <row r="1926" spans="1:60" x14ac:dyDescent="0.45">
      <c r="A1926" t="s">
        <v>612</v>
      </c>
      <c r="B1926" t="s">
        <v>30</v>
      </c>
      <c r="C1926" s="6">
        <v>44784.426388888889</v>
      </c>
      <c r="D1926" s="5">
        <v>33.9</v>
      </c>
      <c r="E1926" s="6">
        <v>44784.638194444444</v>
      </c>
      <c r="F1926">
        <v>0.35</v>
      </c>
      <c r="G1926" s="7">
        <v>-0.98970000000000002</v>
      </c>
      <c r="H1926">
        <v>-69764.429999999993</v>
      </c>
      <c r="I1926" s="7">
        <v>-0.99980000000000002</v>
      </c>
      <c r="J1926">
        <v>2058.4029999999998</v>
      </c>
      <c r="K1926">
        <v>69779.87</v>
      </c>
      <c r="L1926">
        <v>3886209.06</v>
      </c>
      <c r="M1926">
        <v>306</v>
      </c>
      <c r="N1926">
        <v>-227.99</v>
      </c>
      <c r="O1926" s="7">
        <v>-0.98970000000000002</v>
      </c>
      <c r="P1926" s="7">
        <v>0.98529999999999995</v>
      </c>
      <c r="Q1926" t="s">
        <v>535</v>
      </c>
      <c r="S1926" s="2">
        <f t="shared" si="294"/>
        <v>44784</v>
      </c>
      <c r="T1926" t="s">
        <v>612</v>
      </c>
      <c r="U1926" s="5">
        <v>33.9</v>
      </c>
      <c r="V1926">
        <v>0.35</v>
      </c>
      <c r="W1926">
        <f t="shared" ref="W1926:W1989" si="296">IF(S1926&lt;&gt;S1925,AA1925,W1925)</f>
        <v>13670065.852056738</v>
      </c>
      <c r="X1926">
        <f t="shared" si="291"/>
        <v>34175.164630141844</v>
      </c>
      <c r="Y1926">
        <f t="shared" si="292"/>
        <v>1000</v>
      </c>
      <c r="Z1926">
        <f t="shared" si="293"/>
        <v>-33892.5</v>
      </c>
      <c r="AA1926" s="5">
        <f t="shared" si="295"/>
        <v>13636173.352056738</v>
      </c>
      <c r="AB1926" s="24">
        <f>IFERROR(AA1926/MAX($J$3:AA1926)-1,"")</f>
        <v>-2.8445629591076216E-2</v>
      </c>
      <c r="AU1926" s="6"/>
      <c r="AV1926" s="7"/>
      <c r="AW1926" s="6"/>
      <c r="AY1926" s="7"/>
      <c r="BA1926" s="7"/>
      <c r="BG1926" s="7"/>
      <c r="BH1926" s="7"/>
    </row>
    <row r="1927" spans="1:60" x14ac:dyDescent="0.45">
      <c r="A1927" t="s">
        <v>613</v>
      </c>
      <c r="B1927" t="s">
        <v>30</v>
      </c>
      <c r="C1927" s="6">
        <v>44790.424305555556</v>
      </c>
      <c r="D1927" s="5">
        <v>67.75</v>
      </c>
      <c r="E1927" s="6">
        <v>44791.385416666664</v>
      </c>
      <c r="F1927">
        <v>47.1</v>
      </c>
      <c r="G1927" s="7">
        <v>-0.30480000000000002</v>
      </c>
      <c r="H1927">
        <v>-22339.38</v>
      </c>
      <c r="I1927" s="7">
        <v>-0.32169999999999999</v>
      </c>
      <c r="J1927">
        <v>1024.8130000000001</v>
      </c>
      <c r="K1927">
        <v>69431.05</v>
      </c>
      <c r="L1927">
        <v>3863869.69</v>
      </c>
      <c r="M1927">
        <v>321</v>
      </c>
      <c r="N1927">
        <v>-69.59</v>
      </c>
      <c r="O1927" s="7">
        <v>-0.30480000000000002</v>
      </c>
      <c r="P1927" s="7">
        <v>0.55279999999999996</v>
      </c>
      <c r="Q1927" t="s">
        <v>535</v>
      </c>
      <c r="S1927" s="2">
        <f t="shared" si="294"/>
        <v>44790</v>
      </c>
      <c r="T1927" t="s">
        <v>613</v>
      </c>
      <c r="U1927" s="5">
        <v>67.75</v>
      </c>
      <c r="V1927">
        <v>47.1</v>
      </c>
      <c r="W1927">
        <f t="shared" si="296"/>
        <v>13636173.352056738</v>
      </c>
      <c r="X1927">
        <f t="shared" si="291"/>
        <v>34090.433380141847</v>
      </c>
      <c r="Y1927">
        <f t="shared" si="292"/>
        <v>500</v>
      </c>
      <c r="Z1927">
        <f t="shared" si="293"/>
        <v>-10899.249999999998</v>
      </c>
      <c r="AA1927" s="5" t="str">
        <f t="shared" si="295"/>
        <v/>
      </c>
      <c r="AB1927" s="24" t="str">
        <f>IFERROR(AA1927/MAX($J$3:AA1927)-1,"")</f>
        <v/>
      </c>
      <c r="AU1927" s="6"/>
      <c r="AV1927" s="7"/>
      <c r="AW1927" s="6"/>
      <c r="AY1927" s="7"/>
      <c r="BA1927" s="7"/>
      <c r="BG1927" s="7"/>
      <c r="BH1927" s="7"/>
    </row>
    <row r="1928" spans="1:60" x14ac:dyDescent="0.45">
      <c r="A1928" t="s">
        <v>614</v>
      </c>
      <c r="B1928" t="s">
        <v>30</v>
      </c>
      <c r="C1928" s="6">
        <v>44790.462500000001</v>
      </c>
      <c r="D1928" s="5">
        <v>52.4</v>
      </c>
      <c r="E1928" s="6">
        <v>44791.385416666664</v>
      </c>
      <c r="F1928">
        <v>24.95</v>
      </c>
      <c r="G1928" s="7">
        <v>-0.52390000000000003</v>
      </c>
      <c r="H1928">
        <v>-37419.599999999999</v>
      </c>
      <c r="I1928" s="7">
        <v>-0.53859999999999997</v>
      </c>
      <c r="J1928">
        <v>1325.8309999999999</v>
      </c>
      <c r="K1928">
        <v>69473.56</v>
      </c>
      <c r="L1928">
        <v>3826450.09</v>
      </c>
      <c r="M1928">
        <v>266</v>
      </c>
      <c r="N1928">
        <v>-140.68</v>
      </c>
      <c r="O1928" s="7">
        <v>-0.52390000000000003</v>
      </c>
      <c r="P1928" s="7">
        <v>0.39689999999999998</v>
      </c>
      <c r="Q1928" t="s">
        <v>535</v>
      </c>
      <c r="S1928" s="2">
        <f t="shared" si="294"/>
        <v>44790</v>
      </c>
      <c r="T1928" t="s">
        <v>614</v>
      </c>
      <c r="U1928" s="5">
        <v>52.4</v>
      </c>
      <c r="V1928">
        <v>24.95</v>
      </c>
      <c r="W1928">
        <f t="shared" si="296"/>
        <v>13636173.352056738</v>
      </c>
      <c r="X1928">
        <f t="shared" si="291"/>
        <v>34090.433380141847</v>
      </c>
      <c r="Y1928">
        <f t="shared" si="292"/>
        <v>650</v>
      </c>
      <c r="Z1928">
        <f t="shared" si="293"/>
        <v>-18345.275000000001</v>
      </c>
      <c r="AA1928" s="5" t="str">
        <f t="shared" si="295"/>
        <v/>
      </c>
      <c r="AB1928" s="24" t="str">
        <f>IFERROR(AA1928/MAX($J$3:AA1928)-1,"")</f>
        <v/>
      </c>
      <c r="AU1928" s="6"/>
      <c r="AV1928" s="7"/>
      <c r="AW1928" s="6"/>
      <c r="AY1928" s="7"/>
      <c r="BA1928" s="7"/>
      <c r="BG1928" s="7"/>
      <c r="BH1928" s="7"/>
    </row>
    <row r="1929" spans="1:60" x14ac:dyDescent="0.45">
      <c r="A1929" t="s">
        <v>614</v>
      </c>
      <c r="B1929" t="s">
        <v>30</v>
      </c>
      <c r="C1929" s="6">
        <v>44790.520833333336</v>
      </c>
      <c r="D1929" s="5">
        <v>54.55</v>
      </c>
      <c r="E1929" s="6">
        <v>44791.385416666664</v>
      </c>
      <c r="F1929">
        <v>24.95</v>
      </c>
      <c r="G1929" s="7">
        <v>-0.54259999999999997</v>
      </c>
      <c r="H1929">
        <v>-36910.78</v>
      </c>
      <c r="I1929" s="7">
        <v>-0.55720000000000003</v>
      </c>
      <c r="J1929">
        <v>1214.3699999999999</v>
      </c>
      <c r="K1929">
        <v>66243.899999999994</v>
      </c>
      <c r="L1929">
        <v>3211868.25</v>
      </c>
      <c r="M1929">
        <v>182</v>
      </c>
      <c r="N1929">
        <v>-202.81</v>
      </c>
      <c r="O1929" s="7">
        <v>-0.54259999999999997</v>
      </c>
      <c r="P1929" s="7">
        <v>0.34189999999999998</v>
      </c>
      <c r="Q1929" t="s">
        <v>535</v>
      </c>
      <c r="S1929" s="2">
        <f t="shared" si="294"/>
        <v>44790</v>
      </c>
      <c r="T1929" t="s">
        <v>614</v>
      </c>
      <c r="U1929" s="5">
        <v>54.55</v>
      </c>
      <c r="V1929">
        <v>24.95</v>
      </c>
      <c r="W1929">
        <f t="shared" si="296"/>
        <v>13636173.352056738</v>
      </c>
      <c r="X1929">
        <f t="shared" si="291"/>
        <v>34090.433380141847</v>
      </c>
      <c r="Y1929">
        <f t="shared" si="292"/>
        <v>625</v>
      </c>
      <c r="Z1929">
        <f t="shared" si="293"/>
        <v>-18996.874999999996</v>
      </c>
      <c r="AA1929" s="5" t="str">
        <f t="shared" si="295"/>
        <v/>
      </c>
      <c r="AB1929" s="24" t="str">
        <f>IFERROR(AA1929/MAX($J$3:AA1929)-1,"")</f>
        <v/>
      </c>
      <c r="AU1929" s="6"/>
      <c r="AW1929" s="6"/>
      <c r="AY1929" s="7"/>
      <c r="BA1929" s="7"/>
      <c r="BG1929" s="7"/>
      <c r="BH1929" s="7"/>
    </row>
    <row r="1930" spans="1:60" x14ac:dyDescent="0.45">
      <c r="A1930" t="s">
        <v>613</v>
      </c>
      <c r="B1930" t="s">
        <v>30</v>
      </c>
      <c r="C1930" s="6">
        <v>44790.575694444444</v>
      </c>
      <c r="D1930" s="5">
        <v>78.95</v>
      </c>
      <c r="E1930" s="6">
        <v>44791.385416666664</v>
      </c>
      <c r="F1930">
        <v>47.099989999999998</v>
      </c>
      <c r="G1930" s="7">
        <v>-0.40339999999999998</v>
      </c>
      <c r="H1930">
        <v>-27773.29</v>
      </c>
      <c r="I1930" s="7">
        <v>-0.4194</v>
      </c>
      <c r="J1930">
        <v>838.80619999999999</v>
      </c>
      <c r="K1930">
        <v>66223.75</v>
      </c>
      <c r="L1930">
        <v>3184094.96</v>
      </c>
      <c r="M1930">
        <v>103</v>
      </c>
      <c r="N1930">
        <v>-269.64</v>
      </c>
      <c r="O1930" s="7">
        <v>-0.40339999999999998</v>
      </c>
      <c r="P1930" s="7">
        <v>0.33250000000000002</v>
      </c>
      <c r="Q1930" t="s">
        <v>535</v>
      </c>
      <c r="S1930" s="2">
        <f t="shared" si="294"/>
        <v>44790</v>
      </c>
      <c r="T1930" t="s">
        <v>613</v>
      </c>
      <c r="U1930" s="5">
        <v>78.95</v>
      </c>
      <c r="V1930">
        <v>47.099989999999998</v>
      </c>
      <c r="W1930">
        <f t="shared" si="296"/>
        <v>13636173.352056738</v>
      </c>
      <c r="X1930">
        <f t="shared" si="291"/>
        <v>34090.433380141847</v>
      </c>
      <c r="Y1930">
        <f t="shared" si="292"/>
        <v>425</v>
      </c>
      <c r="Z1930">
        <f t="shared" si="293"/>
        <v>-14071.966707500005</v>
      </c>
      <c r="AA1930" s="5">
        <f t="shared" si="295"/>
        <v>13573859.985349238</v>
      </c>
      <c r="AB1930" s="24">
        <f>IFERROR(AA1930/MAX($J$3:AA1930)-1,"")</f>
        <v>-3.2885351952807174E-2</v>
      </c>
      <c r="AU1930" s="6"/>
      <c r="AW1930" s="6"/>
      <c r="AY1930" s="7"/>
      <c r="BA1930" s="7"/>
      <c r="BG1930" s="7"/>
      <c r="BH1930" s="7"/>
    </row>
    <row r="1931" spans="1:60" x14ac:dyDescent="0.45">
      <c r="A1931" t="s">
        <v>615</v>
      </c>
      <c r="B1931" t="s">
        <v>30</v>
      </c>
      <c r="C1931" s="6">
        <v>44792.464583333334</v>
      </c>
      <c r="D1931" s="5">
        <v>123.05</v>
      </c>
      <c r="E1931" s="6">
        <v>44795.385416666664</v>
      </c>
      <c r="F1931">
        <v>229.5</v>
      </c>
      <c r="G1931" s="7">
        <v>0.86509999999999998</v>
      </c>
      <c r="H1931">
        <v>57825.29</v>
      </c>
      <c r="I1931" s="7">
        <v>0.83640000000000003</v>
      </c>
      <c r="J1931">
        <v>561.82240000000002</v>
      </c>
      <c r="K1931">
        <v>69132.259999999995</v>
      </c>
      <c r="L1931">
        <v>3884275.38</v>
      </c>
      <c r="M1931">
        <v>263</v>
      </c>
      <c r="N1931">
        <v>219.87</v>
      </c>
      <c r="O1931" s="7">
        <v>-0.16009999999999999</v>
      </c>
      <c r="P1931" s="7">
        <v>0.86509999999999998</v>
      </c>
      <c r="Q1931" t="s">
        <v>535</v>
      </c>
      <c r="S1931" s="2">
        <f t="shared" si="294"/>
        <v>44792</v>
      </c>
      <c r="T1931" t="s">
        <v>615</v>
      </c>
      <c r="U1931" s="5">
        <v>123.05</v>
      </c>
      <c r="V1931">
        <v>229.5</v>
      </c>
      <c r="W1931">
        <f t="shared" si="296"/>
        <v>13573859.985349238</v>
      </c>
      <c r="X1931">
        <f t="shared" si="291"/>
        <v>33934.649963373093</v>
      </c>
      <c r="Y1931">
        <f t="shared" si="292"/>
        <v>275</v>
      </c>
      <c r="Z1931">
        <f t="shared" si="293"/>
        <v>28304.237499999996</v>
      </c>
      <c r="AA1931" s="5" t="str">
        <f t="shared" si="295"/>
        <v/>
      </c>
      <c r="AB1931" s="24" t="str">
        <f>IFERROR(AA1931/MAX($J$3:AA1931)-1,"")</f>
        <v/>
      </c>
      <c r="AU1931" s="6"/>
      <c r="AV1931" s="7"/>
      <c r="AW1931" s="6"/>
      <c r="AY1931" s="7"/>
      <c r="BA1931" s="7"/>
      <c r="BG1931" s="7"/>
      <c r="BH1931" s="7"/>
    </row>
    <row r="1932" spans="1:60" x14ac:dyDescent="0.45">
      <c r="A1932" t="s">
        <v>616</v>
      </c>
      <c r="B1932" t="s">
        <v>30</v>
      </c>
      <c r="C1932" s="6">
        <v>44792.465277777781</v>
      </c>
      <c r="D1932" s="5">
        <v>137.69999999999999</v>
      </c>
      <c r="E1932" s="6">
        <v>44795.385416666664</v>
      </c>
      <c r="F1932">
        <v>267</v>
      </c>
      <c r="G1932" s="7">
        <v>0.93899999999999995</v>
      </c>
      <c r="H1932">
        <v>62876.95</v>
      </c>
      <c r="I1932" s="7">
        <v>0.90959999999999996</v>
      </c>
      <c r="J1932">
        <v>501.99950000000001</v>
      </c>
      <c r="K1932">
        <v>69125.34</v>
      </c>
      <c r="L1932">
        <v>3947152.33</v>
      </c>
      <c r="M1932">
        <v>262</v>
      </c>
      <c r="N1932">
        <v>239.99</v>
      </c>
      <c r="O1932" s="7">
        <v>-9.0800000000000006E-2</v>
      </c>
      <c r="P1932" s="7">
        <v>0.93899999999999995</v>
      </c>
      <c r="Q1932" t="s">
        <v>535</v>
      </c>
      <c r="S1932" s="2">
        <f t="shared" si="294"/>
        <v>44792</v>
      </c>
      <c r="T1932" t="s">
        <v>616</v>
      </c>
      <c r="U1932" s="5">
        <v>137.69999999999999</v>
      </c>
      <c r="V1932">
        <v>267</v>
      </c>
      <c r="W1932">
        <f t="shared" si="296"/>
        <v>13573859.985349238</v>
      </c>
      <c r="X1932">
        <f t="shared" si="291"/>
        <v>33934.649963373093</v>
      </c>
      <c r="Y1932">
        <f t="shared" si="292"/>
        <v>250</v>
      </c>
      <c r="Z1932">
        <f t="shared" si="293"/>
        <v>31313.249999999996</v>
      </c>
      <c r="AA1932" s="5" t="str">
        <f t="shared" si="295"/>
        <v/>
      </c>
      <c r="AB1932" s="24" t="str">
        <f>IFERROR(AA1932/MAX($J$3:AA1932)-1,"")</f>
        <v/>
      </c>
      <c r="AU1932" s="6"/>
      <c r="AV1932" s="7"/>
      <c r="AW1932" s="6"/>
      <c r="AY1932" s="7"/>
      <c r="BA1932" s="7"/>
      <c r="BG1932" s="7"/>
      <c r="BH1932" s="7"/>
    </row>
    <row r="1933" spans="1:60" x14ac:dyDescent="0.45">
      <c r="A1933" t="s">
        <v>639</v>
      </c>
      <c r="B1933" t="s">
        <v>30</v>
      </c>
      <c r="C1933" s="6">
        <v>44792.520833333336</v>
      </c>
      <c r="D1933" s="5">
        <v>142</v>
      </c>
      <c r="E1933" s="6">
        <v>44795.385416666664</v>
      </c>
      <c r="F1933">
        <v>162.94999999999999</v>
      </c>
      <c r="G1933" s="7">
        <v>0.14749999999999999</v>
      </c>
      <c r="H1933">
        <v>8309.93</v>
      </c>
      <c r="I1933" s="7">
        <v>0.12609999999999999</v>
      </c>
      <c r="J1933">
        <v>464.2287</v>
      </c>
      <c r="K1933">
        <v>65920.479999999996</v>
      </c>
      <c r="L1933">
        <v>3192404.88</v>
      </c>
      <c r="M1933">
        <v>182</v>
      </c>
      <c r="N1933">
        <v>45.66</v>
      </c>
      <c r="O1933" s="7">
        <v>-0.33979999999999999</v>
      </c>
      <c r="P1933" s="7">
        <v>0.14749999999999999</v>
      </c>
      <c r="Q1933" t="s">
        <v>535</v>
      </c>
      <c r="S1933" s="2">
        <f t="shared" si="294"/>
        <v>44792</v>
      </c>
      <c r="T1933" t="s">
        <v>639</v>
      </c>
      <c r="U1933" s="5">
        <v>142</v>
      </c>
      <c r="V1933">
        <v>162.94999999999999</v>
      </c>
      <c r="W1933">
        <f t="shared" si="296"/>
        <v>13573859.985349238</v>
      </c>
      <c r="X1933">
        <f t="shared" si="291"/>
        <v>33934.649963373093</v>
      </c>
      <c r="Y1933">
        <f t="shared" si="292"/>
        <v>250</v>
      </c>
      <c r="Z1933">
        <f t="shared" si="293"/>
        <v>4475.1249999999982</v>
      </c>
      <c r="AA1933" s="5" t="str">
        <f t="shared" si="295"/>
        <v/>
      </c>
      <c r="AB1933" s="24" t="str">
        <f>IFERROR(AA1933/MAX($J$3:AA1933)-1,"")</f>
        <v/>
      </c>
      <c r="AU1933" s="6"/>
      <c r="AW1933" s="6"/>
      <c r="AY1933" s="7"/>
      <c r="BA1933" s="7"/>
      <c r="BG1933" s="7"/>
      <c r="BH1933" s="7"/>
    </row>
    <row r="1934" spans="1:60" x14ac:dyDescent="0.45">
      <c r="A1934" t="s">
        <v>541</v>
      </c>
      <c r="B1934" t="s">
        <v>30</v>
      </c>
      <c r="C1934" s="6">
        <v>44792.526388888888</v>
      </c>
      <c r="D1934" s="5">
        <v>140.44999999999999</v>
      </c>
      <c r="E1934" s="6">
        <v>44795.385416666664</v>
      </c>
      <c r="F1934">
        <v>194.8</v>
      </c>
      <c r="G1934" s="7">
        <v>0.38700000000000001</v>
      </c>
      <c r="H1934">
        <v>23915.279999999999</v>
      </c>
      <c r="I1934" s="7">
        <v>0.36309999999999998</v>
      </c>
      <c r="J1934">
        <v>468.95</v>
      </c>
      <c r="K1934">
        <v>65864.02</v>
      </c>
      <c r="L1934">
        <v>3216320.16</v>
      </c>
      <c r="M1934">
        <v>174</v>
      </c>
      <c r="N1934">
        <v>137.44</v>
      </c>
      <c r="O1934" s="7">
        <v>-0.18479999999999999</v>
      </c>
      <c r="P1934" s="7">
        <v>0.40160000000000001</v>
      </c>
      <c r="Q1934" t="s">
        <v>535</v>
      </c>
      <c r="S1934" s="2">
        <f t="shared" si="294"/>
        <v>44792</v>
      </c>
      <c r="T1934" t="s">
        <v>541</v>
      </c>
      <c r="U1934" s="5">
        <v>140.44999999999999</v>
      </c>
      <c r="V1934">
        <v>194.8</v>
      </c>
      <c r="W1934">
        <f t="shared" si="296"/>
        <v>13573859.985349238</v>
      </c>
      <c r="X1934">
        <f t="shared" si="291"/>
        <v>33934.649963373093</v>
      </c>
      <c r="Y1934">
        <f t="shared" si="292"/>
        <v>250</v>
      </c>
      <c r="Z1934">
        <f t="shared" si="293"/>
        <v>12749.375</v>
      </c>
      <c r="AA1934" s="5">
        <f t="shared" si="295"/>
        <v>13650701.972849239</v>
      </c>
      <c r="AB1934" s="24">
        <f>IFERROR(AA1934/MAX($J$3:AA1934)-1,"")</f>
        <v>-2.7410489844569619E-2</v>
      </c>
      <c r="AU1934" s="6"/>
      <c r="AW1934" s="6"/>
      <c r="AY1934" s="7"/>
      <c r="BA1934" s="7"/>
      <c r="BG1934" s="7"/>
      <c r="BH1934" s="7"/>
    </row>
    <row r="1935" spans="1:60" x14ac:dyDescent="0.45">
      <c r="A1935" t="s">
        <v>546</v>
      </c>
      <c r="B1935" t="s">
        <v>30</v>
      </c>
      <c r="C1935" s="6">
        <v>44795.445833333331</v>
      </c>
      <c r="D1935" s="5">
        <v>98.6</v>
      </c>
      <c r="E1935" s="6">
        <v>44796.385416666664</v>
      </c>
      <c r="F1935">
        <v>188</v>
      </c>
      <c r="G1935" s="7">
        <v>0.90669999999999995</v>
      </c>
      <c r="H1935">
        <v>61201.97</v>
      </c>
      <c r="I1935" s="7">
        <v>0.87760000000000005</v>
      </c>
      <c r="J1935">
        <v>707.25930000000005</v>
      </c>
      <c r="K1935">
        <v>69735.77</v>
      </c>
      <c r="L1935">
        <v>4008354.3</v>
      </c>
      <c r="M1935">
        <v>290</v>
      </c>
      <c r="N1935">
        <v>211.04</v>
      </c>
      <c r="O1935" s="7">
        <v>-0.18509999999999999</v>
      </c>
      <c r="P1935" s="7">
        <v>0.90669999999999995</v>
      </c>
      <c r="Q1935" t="s">
        <v>535</v>
      </c>
      <c r="S1935" s="2">
        <f t="shared" si="294"/>
        <v>44795</v>
      </c>
      <c r="T1935" t="s">
        <v>546</v>
      </c>
      <c r="U1935" s="5">
        <v>98.6</v>
      </c>
      <c r="V1935">
        <v>188</v>
      </c>
      <c r="W1935">
        <f t="shared" si="296"/>
        <v>13650701.972849239</v>
      </c>
      <c r="X1935">
        <f t="shared" si="291"/>
        <v>34126.754932123098</v>
      </c>
      <c r="Y1935">
        <f t="shared" si="292"/>
        <v>350</v>
      </c>
      <c r="Z1935">
        <f t="shared" si="293"/>
        <v>30286.9</v>
      </c>
      <c r="AA1935" s="5" t="str">
        <f t="shared" si="295"/>
        <v/>
      </c>
      <c r="AB1935" s="24" t="str">
        <f>IFERROR(AA1935/MAX($J$3:AA1935)-1,"")</f>
        <v/>
      </c>
      <c r="AU1935" s="6"/>
      <c r="AV1935" s="7"/>
      <c r="AW1935" s="6"/>
      <c r="AY1935" s="7"/>
      <c r="BA1935" s="7"/>
      <c r="BG1935" s="7"/>
      <c r="BH1935" s="7"/>
    </row>
    <row r="1936" spans="1:60" x14ac:dyDescent="0.45">
      <c r="A1936" t="s">
        <v>546</v>
      </c>
      <c r="B1936" t="s">
        <v>30</v>
      </c>
      <c r="C1936" s="6">
        <v>44795.540972222225</v>
      </c>
      <c r="D1936" s="5">
        <v>108.85</v>
      </c>
      <c r="E1936" s="6">
        <v>44796.385416666664</v>
      </c>
      <c r="F1936">
        <v>188</v>
      </c>
      <c r="G1936" s="7">
        <v>0.72709999999999997</v>
      </c>
      <c r="H1936">
        <v>46248.93</v>
      </c>
      <c r="I1936" s="7">
        <v>0.69989999999999997</v>
      </c>
      <c r="J1936">
        <v>607.08870000000002</v>
      </c>
      <c r="K1936">
        <v>66081.600000000006</v>
      </c>
      <c r="L1936">
        <v>3262569.09</v>
      </c>
      <c r="M1936">
        <v>153</v>
      </c>
      <c r="N1936">
        <v>302.27999999999997</v>
      </c>
      <c r="O1936" s="7">
        <v>-9.3700000000000006E-2</v>
      </c>
      <c r="P1936" s="7">
        <v>0.72709999999999997</v>
      </c>
      <c r="Q1936" t="s">
        <v>535</v>
      </c>
      <c r="S1936" s="2">
        <f t="shared" si="294"/>
        <v>44795</v>
      </c>
      <c r="T1936" t="s">
        <v>546</v>
      </c>
      <c r="U1936" s="5">
        <v>108.85</v>
      </c>
      <c r="V1936">
        <v>188</v>
      </c>
      <c r="W1936">
        <f t="shared" si="296"/>
        <v>13650701.972849239</v>
      </c>
      <c r="X1936">
        <f t="shared" si="291"/>
        <v>34126.754932123098</v>
      </c>
      <c r="Y1936">
        <f t="shared" si="292"/>
        <v>325</v>
      </c>
      <c r="Z1936">
        <f t="shared" si="293"/>
        <v>24758.987500000003</v>
      </c>
      <c r="AA1936" s="5" t="str">
        <f t="shared" si="295"/>
        <v/>
      </c>
      <c r="AB1936" s="24" t="str">
        <f>IFERROR(AA1936/MAX($J$3:AA1936)-1,"")</f>
        <v/>
      </c>
      <c r="AU1936" s="6"/>
      <c r="AW1936" s="6"/>
      <c r="AY1936" s="7"/>
      <c r="BA1936" s="7"/>
      <c r="BG1936" s="7"/>
      <c r="BH1936" s="7"/>
    </row>
    <row r="1937" spans="1:60" x14ac:dyDescent="0.45">
      <c r="A1937" t="s">
        <v>545</v>
      </c>
      <c r="B1937" t="s">
        <v>30</v>
      </c>
      <c r="C1937" s="6">
        <v>44795.580555555556</v>
      </c>
      <c r="D1937" s="5">
        <v>93.9</v>
      </c>
      <c r="E1937" s="6">
        <v>44796.385416666664</v>
      </c>
      <c r="F1937">
        <v>152.9</v>
      </c>
      <c r="G1937" s="7">
        <v>0.62829999999999997</v>
      </c>
      <c r="H1937">
        <v>42015.57</v>
      </c>
      <c r="I1937" s="7">
        <v>0.60199999999999998</v>
      </c>
      <c r="J1937">
        <v>743.21749999999997</v>
      </c>
      <c r="K1937">
        <v>69788.13</v>
      </c>
      <c r="L1937">
        <v>4050369.88</v>
      </c>
      <c r="M1937">
        <v>96</v>
      </c>
      <c r="N1937">
        <v>437.66</v>
      </c>
      <c r="O1937" s="7">
        <v>-0.16350000000000001</v>
      </c>
      <c r="P1937" s="7">
        <v>0.67569999999999997</v>
      </c>
      <c r="Q1937" t="s">
        <v>535</v>
      </c>
      <c r="S1937" s="2">
        <f t="shared" si="294"/>
        <v>44795</v>
      </c>
      <c r="T1937" t="s">
        <v>545</v>
      </c>
      <c r="U1937" s="5">
        <v>93.9</v>
      </c>
      <c r="V1937">
        <v>152.9</v>
      </c>
      <c r="W1937">
        <f t="shared" si="296"/>
        <v>13650701.972849239</v>
      </c>
      <c r="X1937">
        <f t="shared" si="291"/>
        <v>34126.754932123098</v>
      </c>
      <c r="Y1937">
        <f t="shared" si="292"/>
        <v>375</v>
      </c>
      <c r="Z1937">
        <f t="shared" si="293"/>
        <v>21199.5</v>
      </c>
      <c r="AA1937" s="5" t="str">
        <f t="shared" si="295"/>
        <v/>
      </c>
      <c r="AB1937" s="24" t="str">
        <f>IFERROR(AA1937/MAX($J$3:AA1937)-1,"")</f>
        <v/>
      </c>
      <c r="AU1937" s="6"/>
      <c r="AV1937" s="7"/>
      <c r="AW1937" s="6"/>
      <c r="AY1937" s="7"/>
      <c r="BA1937" s="7"/>
      <c r="BG1937" s="7"/>
      <c r="BH1937" s="7"/>
    </row>
    <row r="1938" spans="1:60" x14ac:dyDescent="0.45">
      <c r="A1938" t="s">
        <v>545</v>
      </c>
      <c r="B1938" t="s">
        <v>30</v>
      </c>
      <c r="C1938" s="6">
        <v>44795.580555555556</v>
      </c>
      <c r="D1938" s="5">
        <v>93.9</v>
      </c>
      <c r="E1938" s="6">
        <v>44796.385416666664</v>
      </c>
      <c r="F1938">
        <v>152.9</v>
      </c>
      <c r="G1938" s="7">
        <v>0.62829999999999997</v>
      </c>
      <c r="H1938">
        <v>39792.22</v>
      </c>
      <c r="I1938" s="7">
        <v>0.60199999999999998</v>
      </c>
      <c r="J1938">
        <v>703.88840000000005</v>
      </c>
      <c r="K1938">
        <v>66095.13</v>
      </c>
      <c r="L1938">
        <v>3302361.31</v>
      </c>
      <c r="M1938">
        <v>96</v>
      </c>
      <c r="N1938">
        <v>414.5</v>
      </c>
      <c r="O1938" s="7">
        <v>-0.16350000000000001</v>
      </c>
      <c r="P1938" s="7">
        <v>0.67569999999999997</v>
      </c>
      <c r="Q1938" t="s">
        <v>535</v>
      </c>
      <c r="S1938" s="2">
        <f t="shared" si="294"/>
        <v>44795</v>
      </c>
      <c r="T1938" t="s">
        <v>545</v>
      </c>
      <c r="U1938" s="5">
        <v>93.9</v>
      </c>
      <c r="V1938">
        <v>152.9</v>
      </c>
      <c r="W1938">
        <f t="shared" si="296"/>
        <v>13650701.972849239</v>
      </c>
      <c r="X1938">
        <f t="shared" si="291"/>
        <v>34126.754932123098</v>
      </c>
      <c r="Y1938">
        <f t="shared" si="292"/>
        <v>375</v>
      </c>
      <c r="Z1938">
        <f t="shared" si="293"/>
        <v>21199.5</v>
      </c>
      <c r="AA1938" s="5">
        <f t="shared" si="295"/>
        <v>13748146.860349238</v>
      </c>
      <c r="AB1938" s="24">
        <f>IFERROR(AA1938/MAX($J$3:AA1938)-1,"")</f>
        <v>-2.046770583322155E-2</v>
      </c>
      <c r="AU1938" s="6"/>
      <c r="AW1938" s="6"/>
      <c r="AY1938" s="7"/>
      <c r="BA1938" s="7"/>
      <c r="BG1938" s="7"/>
      <c r="BH1938" s="7"/>
    </row>
    <row r="1939" spans="1:60" x14ac:dyDescent="0.45">
      <c r="A1939" t="s">
        <v>617</v>
      </c>
      <c r="B1939" t="s">
        <v>30</v>
      </c>
      <c r="C1939" s="6">
        <v>44796.416666666664</v>
      </c>
      <c r="D1939" s="5">
        <v>85.95</v>
      </c>
      <c r="E1939" s="6">
        <v>44797.385416666664</v>
      </c>
      <c r="F1939">
        <v>70.599999999999994</v>
      </c>
      <c r="G1939" s="7">
        <v>-0.17860000000000001</v>
      </c>
      <c r="H1939">
        <v>-13826.01</v>
      </c>
      <c r="I1939" s="7">
        <v>-0.1968</v>
      </c>
      <c r="J1939">
        <v>817.35720000000003</v>
      </c>
      <c r="K1939">
        <v>70251.839999999997</v>
      </c>
      <c r="L1939">
        <v>4036543.87</v>
      </c>
      <c r="M1939">
        <v>332</v>
      </c>
      <c r="N1939">
        <v>-41.64</v>
      </c>
      <c r="O1939" s="7">
        <v>-0.64459999999999995</v>
      </c>
      <c r="P1939" s="7">
        <v>0.18090000000000001</v>
      </c>
      <c r="Q1939" t="s">
        <v>535</v>
      </c>
      <c r="S1939" s="2">
        <f t="shared" si="294"/>
        <v>44796</v>
      </c>
      <c r="T1939" t="s">
        <v>617</v>
      </c>
      <c r="U1939" s="5">
        <v>85.95</v>
      </c>
      <c r="V1939">
        <v>70.599999999999994</v>
      </c>
      <c r="W1939">
        <f t="shared" si="296"/>
        <v>13748146.860349238</v>
      </c>
      <c r="X1939">
        <f t="shared" si="291"/>
        <v>34370.367150873099</v>
      </c>
      <c r="Y1939">
        <f t="shared" si="292"/>
        <v>400</v>
      </c>
      <c r="Z1939">
        <f t="shared" si="293"/>
        <v>-6766.2000000000035</v>
      </c>
      <c r="AA1939" s="5" t="str">
        <f t="shared" si="295"/>
        <v/>
      </c>
      <c r="AB1939" s="24" t="str">
        <f>IFERROR(AA1939/MAX($J$3:AA1939)-1,"")</f>
        <v/>
      </c>
      <c r="AU1939" s="6"/>
      <c r="AV1939" s="7"/>
      <c r="AW1939" s="6"/>
      <c r="AY1939" s="7"/>
      <c r="BA1939" s="7"/>
      <c r="BG1939" s="7"/>
      <c r="BH1939" s="7"/>
    </row>
    <row r="1940" spans="1:60" x14ac:dyDescent="0.45">
      <c r="A1940" t="s">
        <v>611</v>
      </c>
      <c r="B1940" t="s">
        <v>30</v>
      </c>
      <c r="C1940" s="6">
        <v>44796.417361111111</v>
      </c>
      <c r="D1940" s="5">
        <v>113.75</v>
      </c>
      <c r="E1940" s="6">
        <v>44797.385416666664</v>
      </c>
      <c r="F1940">
        <v>96</v>
      </c>
      <c r="G1940" s="7">
        <v>-0.156</v>
      </c>
      <c r="H1940">
        <v>-12256.56</v>
      </c>
      <c r="I1940" s="7">
        <v>-0.17449999999999999</v>
      </c>
      <c r="J1940">
        <v>617.53689999999995</v>
      </c>
      <c r="K1940">
        <v>70244.83</v>
      </c>
      <c r="L1940">
        <v>4024287.31</v>
      </c>
      <c r="M1940">
        <v>331</v>
      </c>
      <c r="N1940">
        <v>-37.03</v>
      </c>
      <c r="O1940" s="7">
        <v>-0.62860000000000005</v>
      </c>
      <c r="P1940" s="7">
        <v>0.18679999999999999</v>
      </c>
      <c r="Q1940" t="s">
        <v>535</v>
      </c>
      <c r="S1940" s="2">
        <f t="shared" si="294"/>
        <v>44796</v>
      </c>
      <c r="T1940" t="s">
        <v>611</v>
      </c>
      <c r="U1940" s="5">
        <v>113.75</v>
      </c>
      <c r="V1940">
        <v>96</v>
      </c>
      <c r="W1940">
        <f t="shared" si="296"/>
        <v>13748146.860349238</v>
      </c>
      <c r="X1940">
        <f t="shared" si="291"/>
        <v>34370.367150873099</v>
      </c>
      <c r="Y1940">
        <f t="shared" si="292"/>
        <v>300</v>
      </c>
      <c r="Z1940">
        <f t="shared" si="293"/>
        <v>-5954.2500000000036</v>
      </c>
      <c r="AA1940" s="5" t="str">
        <f t="shared" si="295"/>
        <v/>
      </c>
      <c r="AB1940" s="24" t="str">
        <f>IFERROR(AA1940/MAX($J$3:AA1940)-1,"")</f>
        <v/>
      </c>
      <c r="AU1940" s="6"/>
      <c r="AV1940" s="7"/>
      <c r="AW1940" s="6"/>
      <c r="AY1940" s="7"/>
      <c r="BA1940" s="7"/>
      <c r="BG1940" s="7"/>
      <c r="BH1940" s="7"/>
    </row>
    <row r="1941" spans="1:60" x14ac:dyDescent="0.45">
      <c r="A1941" t="s">
        <v>657</v>
      </c>
      <c r="B1941" t="s">
        <v>30</v>
      </c>
      <c r="C1941" s="6">
        <v>44796.521527777775</v>
      </c>
      <c r="D1941" s="5">
        <v>111.15</v>
      </c>
      <c r="E1941" s="6">
        <v>44797.385416666664</v>
      </c>
      <c r="F1941">
        <v>163.75</v>
      </c>
      <c r="G1941" s="7">
        <v>0.47320000000000001</v>
      </c>
      <c r="H1941">
        <v>29830.68</v>
      </c>
      <c r="I1941" s="7">
        <v>0.44850000000000001</v>
      </c>
      <c r="J1941">
        <v>598.39679999999998</v>
      </c>
      <c r="K1941">
        <v>66511.8</v>
      </c>
      <c r="L1941">
        <v>3332191.98</v>
      </c>
      <c r="M1941">
        <v>181</v>
      </c>
      <c r="N1941">
        <v>164.81</v>
      </c>
      <c r="O1941" s="7">
        <v>-0.1017</v>
      </c>
      <c r="P1941" s="7">
        <v>0.91720000000000002</v>
      </c>
      <c r="Q1941" t="s">
        <v>535</v>
      </c>
      <c r="S1941" s="2">
        <f t="shared" si="294"/>
        <v>44796</v>
      </c>
      <c r="T1941" t="s">
        <v>657</v>
      </c>
      <c r="U1941" s="5">
        <v>111.15</v>
      </c>
      <c r="V1941">
        <v>163.75</v>
      </c>
      <c r="W1941">
        <f t="shared" si="296"/>
        <v>13748146.860349238</v>
      </c>
      <c r="X1941">
        <f t="shared" si="291"/>
        <v>34370.367150873099</v>
      </c>
      <c r="Y1941">
        <f t="shared" si="292"/>
        <v>300</v>
      </c>
      <c r="Z1941">
        <f t="shared" si="293"/>
        <v>14955.3</v>
      </c>
      <c r="AA1941" s="5" t="str">
        <f t="shared" si="295"/>
        <v/>
      </c>
      <c r="AB1941" s="24" t="str">
        <f>IFERROR(AA1941/MAX($J$3:AA1941)-1,"")</f>
        <v/>
      </c>
      <c r="AU1941" s="6"/>
      <c r="AW1941" s="6"/>
      <c r="AY1941" s="7"/>
      <c r="BA1941" s="7"/>
      <c r="BG1941" s="7"/>
      <c r="BH1941" s="7"/>
    </row>
    <row r="1942" spans="1:60" x14ac:dyDescent="0.45">
      <c r="A1942" t="s">
        <v>610</v>
      </c>
      <c r="B1942" t="s">
        <v>30</v>
      </c>
      <c r="C1942" s="6">
        <v>44796.523611111108</v>
      </c>
      <c r="D1942" s="5">
        <v>88.2</v>
      </c>
      <c r="E1942" s="6">
        <v>44797.385416666664</v>
      </c>
      <c r="F1942">
        <v>128.15</v>
      </c>
      <c r="G1942" s="7">
        <v>0.45290000000000002</v>
      </c>
      <c r="H1942">
        <v>28488.03</v>
      </c>
      <c r="I1942" s="7">
        <v>0.4284</v>
      </c>
      <c r="J1942">
        <v>753.92100000000005</v>
      </c>
      <c r="K1942">
        <v>66495.83</v>
      </c>
      <c r="L1942">
        <v>3360680.02</v>
      </c>
      <c r="M1942">
        <v>178</v>
      </c>
      <c r="N1942">
        <v>160.05000000000001</v>
      </c>
      <c r="O1942" s="7">
        <v>-6.5199999999999994E-2</v>
      </c>
      <c r="P1942" s="7">
        <v>0.93879999999999997</v>
      </c>
      <c r="Q1942" t="s">
        <v>535</v>
      </c>
      <c r="S1942" s="2">
        <f t="shared" si="294"/>
        <v>44796</v>
      </c>
      <c r="T1942" t="s">
        <v>610</v>
      </c>
      <c r="U1942" s="5">
        <v>88.2</v>
      </c>
      <c r="V1942">
        <v>128.15</v>
      </c>
      <c r="W1942">
        <f t="shared" si="296"/>
        <v>13748146.860349238</v>
      </c>
      <c r="X1942">
        <f t="shared" si="291"/>
        <v>34370.367150873099</v>
      </c>
      <c r="Y1942">
        <f t="shared" si="292"/>
        <v>400</v>
      </c>
      <c r="Z1942">
        <f t="shared" si="293"/>
        <v>15114.600000000002</v>
      </c>
      <c r="AA1942" s="5">
        <f t="shared" si="295"/>
        <v>13765496.310349237</v>
      </c>
      <c r="AB1942" s="24">
        <f>IFERROR(AA1942/MAX($J$3:AA1942)-1,"")</f>
        <v>-1.9231586759599795E-2</v>
      </c>
      <c r="AU1942" s="6"/>
      <c r="AW1942" s="6"/>
      <c r="AY1942" s="7"/>
      <c r="BA1942" s="7"/>
      <c r="BG1942" s="7"/>
      <c r="BH1942" s="7"/>
    </row>
    <row r="1943" spans="1:60" x14ac:dyDescent="0.45">
      <c r="A1943" t="s">
        <v>617</v>
      </c>
      <c r="B1943" t="s">
        <v>30</v>
      </c>
      <c r="C1943" s="6">
        <v>44797.470138888886</v>
      </c>
      <c r="D1943" s="5">
        <v>85.05</v>
      </c>
      <c r="E1943" s="6">
        <v>44798.385416666664</v>
      </c>
      <c r="F1943">
        <v>93.15</v>
      </c>
      <c r="G1943" s="7">
        <v>9.5200000000000007E-2</v>
      </c>
      <c r="H1943">
        <v>5209.0200000000004</v>
      </c>
      <c r="I1943" s="7">
        <v>7.4300000000000005E-2</v>
      </c>
      <c r="J1943">
        <v>824.47310000000004</v>
      </c>
      <c r="K1943">
        <v>70121.440000000002</v>
      </c>
      <c r="L1943">
        <v>4029496.33</v>
      </c>
      <c r="M1943">
        <v>255</v>
      </c>
      <c r="N1943">
        <v>20.43</v>
      </c>
      <c r="O1943" s="7">
        <v>-0.55669999999999997</v>
      </c>
      <c r="P1943" s="7">
        <v>9.5200000000000007E-2</v>
      </c>
      <c r="Q1943" t="s">
        <v>535</v>
      </c>
      <c r="S1943" s="2">
        <f t="shared" si="294"/>
        <v>44797</v>
      </c>
      <c r="T1943" t="s">
        <v>617</v>
      </c>
      <c r="U1943" s="5">
        <v>85.05</v>
      </c>
      <c r="V1943">
        <v>93.15</v>
      </c>
      <c r="W1943">
        <f t="shared" si="296"/>
        <v>13765496.310349237</v>
      </c>
      <c r="X1943">
        <f t="shared" si="291"/>
        <v>34413.740775873091</v>
      </c>
      <c r="Y1943">
        <f t="shared" si="292"/>
        <v>400</v>
      </c>
      <c r="Z1943">
        <f t="shared" si="293"/>
        <v>2527.2000000000048</v>
      </c>
      <c r="AA1943" s="5">
        <f t="shared" si="295"/>
        <v>13768023.510349236</v>
      </c>
      <c r="AB1943" s="24">
        <f>IFERROR(AA1943/MAX($J$3:AA1943)-1,"")</f>
        <v>-1.9051528018668162E-2</v>
      </c>
      <c r="AU1943" s="6"/>
      <c r="AV1943" s="7"/>
      <c r="AW1943" s="6"/>
      <c r="AY1943" s="7"/>
      <c r="BA1943" s="7"/>
      <c r="BG1943" s="7"/>
      <c r="BH1943" s="7"/>
    </row>
    <row r="1944" spans="1:60" x14ac:dyDescent="0.45">
      <c r="A1944" t="s">
        <v>536</v>
      </c>
      <c r="B1944" t="s">
        <v>30</v>
      </c>
      <c r="C1944" s="6">
        <v>44798.416666666664</v>
      </c>
      <c r="D1944" s="5">
        <v>52.05</v>
      </c>
      <c r="E1944" s="6">
        <v>44798.638194444444</v>
      </c>
      <c r="F1944">
        <v>0.1</v>
      </c>
      <c r="G1944" s="7">
        <v>-0.99809999999999999</v>
      </c>
      <c r="H1944">
        <v>-70715.539999999994</v>
      </c>
      <c r="I1944" s="7">
        <v>-1.0081</v>
      </c>
      <c r="J1944">
        <v>1347.694</v>
      </c>
      <c r="K1944">
        <v>70147.48</v>
      </c>
      <c r="L1944">
        <v>3958780.79</v>
      </c>
      <c r="M1944">
        <v>320</v>
      </c>
      <c r="N1944">
        <v>-220.99</v>
      </c>
      <c r="O1944" s="7">
        <v>-0.99809999999999999</v>
      </c>
      <c r="P1944" s="7">
        <v>4.4200000000000003E-2</v>
      </c>
      <c r="Q1944" t="s">
        <v>535</v>
      </c>
      <c r="S1944" s="2">
        <f t="shared" si="294"/>
        <v>44798</v>
      </c>
      <c r="T1944" t="s">
        <v>536</v>
      </c>
      <c r="U1944" s="5">
        <v>52.05</v>
      </c>
      <c r="V1944">
        <v>0.1</v>
      </c>
      <c r="W1944">
        <f t="shared" si="296"/>
        <v>13768023.510349236</v>
      </c>
      <c r="X1944">
        <f t="shared" si="291"/>
        <v>34420.058775873091</v>
      </c>
      <c r="Y1944">
        <f t="shared" si="292"/>
        <v>650</v>
      </c>
      <c r="Z1944">
        <f t="shared" si="293"/>
        <v>-34106.474999999999</v>
      </c>
      <c r="AA1944" s="5" t="str">
        <f t="shared" si="295"/>
        <v/>
      </c>
      <c r="AB1944" s="24" t="str">
        <f>IFERROR(AA1944/MAX($J$3:AA1944)-1,"")</f>
        <v/>
      </c>
      <c r="AU1944" s="6"/>
      <c r="AV1944" s="7"/>
      <c r="AW1944" s="6"/>
      <c r="AY1944" s="7"/>
      <c r="BA1944" s="7"/>
      <c r="BG1944" s="7"/>
      <c r="BH1944" s="7"/>
    </row>
    <row r="1945" spans="1:60" x14ac:dyDescent="0.45">
      <c r="A1945" t="s">
        <v>640</v>
      </c>
      <c r="B1945" t="s">
        <v>30</v>
      </c>
      <c r="C1945" s="6">
        <v>44798.621527777781</v>
      </c>
      <c r="D1945" s="5">
        <v>184.15</v>
      </c>
      <c r="E1945" s="6">
        <v>44799.385416666664</v>
      </c>
      <c r="F1945">
        <v>111.75</v>
      </c>
      <c r="G1945" s="7">
        <v>-0.39319999999999999</v>
      </c>
      <c r="H1945">
        <v>-27337.7</v>
      </c>
      <c r="I1945" s="7">
        <v>-0.40920000000000001</v>
      </c>
      <c r="J1945">
        <v>362.76620000000003</v>
      </c>
      <c r="K1945">
        <v>66803.399999999994</v>
      </c>
      <c r="L1945">
        <v>3333342.32</v>
      </c>
      <c r="M1945">
        <v>37</v>
      </c>
      <c r="N1945">
        <v>-738.86</v>
      </c>
      <c r="O1945" s="7">
        <v>-0.39319999999999999</v>
      </c>
      <c r="P1945" s="7">
        <v>0.27179999999999999</v>
      </c>
      <c r="Q1945" t="s">
        <v>535</v>
      </c>
      <c r="S1945" s="2">
        <f t="shared" si="294"/>
        <v>44798</v>
      </c>
      <c r="T1945" t="s">
        <v>640</v>
      </c>
      <c r="U1945" s="5">
        <v>184.15</v>
      </c>
      <c r="V1945">
        <v>111.75</v>
      </c>
      <c r="W1945">
        <f t="shared" si="296"/>
        <v>13768023.510349236</v>
      </c>
      <c r="X1945">
        <f t="shared" si="291"/>
        <v>34420.058775873091</v>
      </c>
      <c r="Y1945">
        <f t="shared" si="292"/>
        <v>175</v>
      </c>
      <c r="Z1945">
        <f t="shared" si="293"/>
        <v>-13187.825000000001</v>
      </c>
      <c r="AA1945" s="5">
        <f t="shared" si="295"/>
        <v>13720729.210349236</v>
      </c>
      <c r="AB1945" s="24">
        <f>IFERROR(AA1945/MAX($J$3:AA1945)-1,"")</f>
        <v>-2.2421167188993119E-2</v>
      </c>
      <c r="AU1945" s="6"/>
      <c r="AW1945" s="6"/>
      <c r="AY1945" s="7"/>
      <c r="BA1945" s="7"/>
      <c r="BG1945" s="7"/>
      <c r="BH1945" s="7"/>
    </row>
    <row r="1946" spans="1:60" x14ac:dyDescent="0.45">
      <c r="A1946" t="s">
        <v>545</v>
      </c>
      <c r="B1946" t="s">
        <v>30</v>
      </c>
      <c r="C1946" s="6">
        <v>44799.625694444447</v>
      </c>
      <c r="D1946" s="5">
        <v>121.15</v>
      </c>
      <c r="E1946" s="6">
        <v>44802.385416666664</v>
      </c>
      <c r="F1946">
        <v>291.14999999999998</v>
      </c>
      <c r="G1946" s="7">
        <v>1.4032</v>
      </c>
      <c r="H1946">
        <v>91279.2</v>
      </c>
      <c r="I1946" s="7">
        <v>1.3692</v>
      </c>
      <c r="J1946">
        <v>550.28240000000005</v>
      </c>
      <c r="K1946">
        <v>66666.710000000006</v>
      </c>
      <c r="L1946">
        <v>3424621.51</v>
      </c>
      <c r="M1946">
        <v>31</v>
      </c>
      <c r="N1946">
        <v>2944.49</v>
      </c>
      <c r="O1946" s="7">
        <v>-0.33019999999999999</v>
      </c>
      <c r="P1946" s="7">
        <v>1.4032</v>
      </c>
      <c r="Q1946" t="s">
        <v>535</v>
      </c>
      <c r="S1946" s="2">
        <f t="shared" si="294"/>
        <v>44799</v>
      </c>
      <c r="T1946" t="s">
        <v>545</v>
      </c>
      <c r="U1946" s="5">
        <v>121.15</v>
      </c>
      <c r="V1946">
        <v>291.14999999999998</v>
      </c>
      <c r="W1946">
        <f t="shared" si="296"/>
        <v>13720729.210349236</v>
      </c>
      <c r="X1946">
        <f t="shared" si="291"/>
        <v>34301.823025873091</v>
      </c>
      <c r="Y1946">
        <f t="shared" si="292"/>
        <v>275</v>
      </c>
      <c r="Z1946">
        <f t="shared" si="293"/>
        <v>45616.174999999996</v>
      </c>
      <c r="AA1946" s="5">
        <f t="shared" si="295"/>
        <v>13766345.385349236</v>
      </c>
      <c r="AB1946" s="24">
        <f>IFERROR(AA1946/MAX($J$3:AA1946)-1,"")</f>
        <v>-1.9171091596788647E-2</v>
      </c>
      <c r="AU1946" s="6"/>
      <c r="AW1946" s="6"/>
      <c r="AY1946" s="7"/>
      <c r="BA1946" s="7"/>
      <c r="BG1946" s="7"/>
      <c r="BH1946" s="7"/>
    </row>
    <row r="1947" spans="1:60" x14ac:dyDescent="0.45">
      <c r="A1947" t="s">
        <v>553</v>
      </c>
      <c r="B1947" t="s">
        <v>30</v>
      </c>
      <c r="C1947" s="6">
        <v>44802.522222222222</v>
      </c>
      <c r="D1947" s="5">
        <v>125.6</v>
      </c>
      <c r="E1947" s="6">
        <v>44803.385416666664</v>
      </c>
      <c r="F1947">
        <v>141.94999999999999</v>
      </c>
      <c r="G1947" s="7">
        <v>0.13020000000000001</v>
      </c>
      <c r="H1947">
        <v>7598.7</v>
      </c>
      <c r="I1947" s="7">
        <v>0.1089</v>
      </c>
      <c r="J1947">
        <v>555.68399999999997</v>
      </c>
      <c r="K1947">
        <v>69793.91</v>
      </c>
      <c r="L1947">
        <v>3966379.49</v>
      </c>
      <c r="M1947">
        <v>180</v>
      </c>
      <c r="N1947">
        <v>42.22</v>
      </c>
      <c r="O1947" s="7">
        <v>-0.2838</v>
      </c>
      <c r="P1947" s="7">
        <v>0.13020000000000001</v>
      </c>
      <c r="Q1947" t="s">
        <v>535</v>
      </c>
      <c r="S1947" s="2">
        <f t="shared" si="294"/>
        <v>44802</v>
      </c>
      <c r="T1947" t="s">
        <v>553</v>
      </c>
      <c r="U1947" s="5">
        <v>125.6</v>
      </c>
      <c r="V1947">
        <v>141.94999999999999</v>
      </c>
      <c r="W1947">
        <f t="shared" si="296"/>
        <v>13766345.385349236</v>
      </c>
      <c r="X1947">
        <f t="shared" si="291"/>
        <v>34415.863463373091</v>
      </c>
      <c r="Y1947">
        <f t="shared" si="292"/>
        <v>275</v>
      </c>
      <c r="Z1947">
        <f t="shared" si="293"/>
        <v>3760.4874999999984</v>
      </c>
      <c r="AA1947" s="5" t="str">
        <f t="shared" si="295"/>
        <v/>
      </c>
      <c r="AB1947" s="24" t="str">
        <f>IFERROR(AA1947/MAX($J$3:AA1947)-1,"")</f>
        <v/>
      </c>
      <c r="AU1947" s="6"/>
      <c r="AV1947" s="7"/>
      <c r="AW1947" s="6"/>
      <c r="AY1947" s="7"/>
      <c r="BA1947" s="7"/>
      <c r="BG1947" s="7"/>
      <c r="BH1947" s="7"/>
    </row>
    <row r="1948" spans="1:60" x14ac:dyDescent="0.45">
      <c r="A1948" t="s">
        <v>553</v>
      </c>
      <c r="B1948" t="s">
        <v>30</v>
      </c>
      <c r="C1948" s="6">
        <v>44802.522222222222</v>
      </c>
      <c r="D1948" s="5">
        <v>125.6</v>
      </c>
      <c r="E1948" s="6">
        <v>44803.385416666664</v>
      </c>
      <c r="F1948">
        <v>141.94999999999999</v>
      </c>
      <c r="G1948" s="7">
        <v>0.13020000000000001</v>
      </c>
      <c r="H1948">
        <v>7307.92</v>
      </c>
      <c r="I1948" s="7">
        <v>0.1089</v>
      </c>
      <c r="J1948">
        <v>534.41970000000003</v>
      </c>
      <c r="K1948">
        <v>67123.11</v>
      </c>
      <c r="L1948">
        <v>3431929.44</v>
      </c>
      <c r="M1948">
        <v>180</v>
      </c>
      <c r="N1948">
        <v>40.6</v>
      </c>
      <c r="O1948" s="7">
        <v>-0.2838</v>
      </c>
      <c r="P1948" s="7">
        <v>0.13020000000000001</v>
      </c>
      <c r="Q1948" t="s">
        <v>535</v>
      </c>
      <c r="S1948" s="2">
        <f t="shared" si="294"/>
        <v>44802</v>
      </c>
      <c r="T1948" t="s">
        <v>553</v>
      </c>
      <c r="U1948" s="5">
        <v>125.6</v>
      </c>
      <c r="V1948">
        <v>141.94999999999999</v>
      </c>
      <c r="W1948">
        <f t="shared" si="296"/>
        <v>13766345.385349236</v>
      </c>
      <c r="X1948">
        <f t="shared" si="291"/>
        <v>34415.863463373091</v>
      </c>
      <c r="Y1948">
        <f t="shared" si="292"/>
        <v>275</v>
      </c>
      <c r="Z1948">
        <f t="shared" si="293"/>
        <v>3760.4874999999984</v>
      </c>
      <c r="AA1948" s="5" t="str">
        <f t="shared" si="295"/>
        <v/>
      </c>
      <c r="AB1948" s="24" t="str">
        <f>IFERROR(AA1948/MAX($J$3:AA1948)-1,"")</f>
        <v/>
      </c>
      <c r="AU1948" s="6"/>
      <c r="AW1948" s="6"/>
      <c r="AY1948" s="7"/>
      <c r="BA1948" s="7"/>
      <c r="BG1948" s="7"/>
      <c r="BH1948" s="7"/>
    </row>
    <row r="1949" spans="1:60" x14ac:dyDescent="0.45">
      <c r="A1949" t="s">
        <v>656</v>
      </c>
      <c r="B1949" t="s">
        <v>30</v>
      </c>
      <c r="C1949" s="6">
        <v>44802.57708333333</v>
      </c>
      <c r="D1949" s="5">
        <v>105.85</v>
      </c>
      <c r="E1949" s="6">
        <v>44803.385416666664</v>
      </c>
      <c r="F1949">
        <v>110.05</v>
      </c>
      <c r="G1949" s="7">
        <v>3.9699999999999999E-2</v>
      </c>
      <c r="H1949">
        <v>1294.22</v>
      </c>
      <c r="I1949" s="7">
        <v>1.9300000000000001E-2</v>
      </c>
      <c r="J1949">
        <v>634.1096</v>
      </c>
      <c r="K1949">
        <v>67120.490000000005</v>
      </c>
      <c r="L1949">
        <v>3433223.65</v>
      </c>
      <c r="M1949">
        <v>101</v>
      </c>
      <c r="N1949">
        <v>12.81</v>
      </c>
      <c r="O1949" s="7">
        <v>-0.3543</v>
      </c>
      <c r="P1949" s="7">
        <v>3.9699999999999999E-2</v>
      </c>
      <c r="Q1949" t="s">
        <v>535</v>
      </c>
      <c r="S1949" s="2">
        <f t="shared" si="294"/>
        <v>44802</v>
      </c>
      <c r="T1949" t="s">
        <v>656</v>
      </c>
      <c r="U1949" s="5">
        <v>105.85</v>
      </c>
      <c r="V1949">
        <v>110.05</v>
      </c>
      <c r="W1949">
        <f t="shared" si="296"/>
        <v>13766345.385349236</v>
      </c>
      <c r="X1949">
        <f t="shared" si="291"/>
        <v>34415.863463373091</v>
      </c>
      <c r="Y1949">
        <f t="shared" si="292"/>
        <v>325</v>
      </c>
      <c r="Z1949">
        <f t="shared" si="293"/>
        <v>663.32500000000357</v>
      </c>
      <c r="AA1949" s="5">
        <f t="shared" si="295"/>
        <v>13774529.685349237</v>
      </c>
      <c r="AB1949" s="24">
        <f>IFERROR(AA1949/MAX($J$3:AA1949)-1,"")</f>
        <v>-1.8587974014718678E-2</v>
      </c>
      <c r="AU1949" s="6"/>
      <c r="AW1949" s="6"/>
      <c r="AY1949" s="7"/>
      <c r="BA1949" s="7"/>
      <c r="BG1949" s="7"/>
      <c r="BH1949" s="7"/>
    </row>
    <row r="1950" spans="1:60" x14ac:dyDescent="0.45">
      <c r="A1950" t="s">
        <v>610</v>
      </c>
      <c r="B1950" t="s">
        <v>30</v>
      </c>
      <c r="C1950" s="6">
        <v>44803.443749999999</v>
      </c>
      <c r="D1950" s="5">
        <v>77.650000000000006</v>
      </c>
      <c r="E1950" s="6">
        <v>44805.385416666664</v>
      </c>
      <c r="F1950">
        <v>115.5</v>
      </c>
      <c r="G1950" s="7">
        <v>0.4874</v>
      </c>
      <c r="H1950">
        <v>32302.09</v>
      </c>
      <c r="I1950" s="7">
        <v>0.46260000000000001</v>
      </c>
      <c r="J1950">
        <v>899.31610000000001</v>
      </c>
      <c r="K1950">
        <v>69831.899999999994</v>
      </c>
      <c r="L1950">
        <v>3998681.58</v>
      </c>
      <c r="M1950">
        <v>293</v>
      </c>
      <c r="N1950">
        <v>110.25</v>
      </c>
      <c r="O1950" s="7">
        <v>-4.3799999999999999E-2</v>
      </c>
      <c r="P1950" s="7">
        <v>2.9664999999999999</v>
      </c>
      <c r="Q1950" t="s">
        <v>535</v>
      </c>
      <c r="S1950" s="2">
        <f t="shared" si="294"/>
        <v>44803</v>
      </c>
      <c r="T1950" t="s">
        <v>610</v>
      </c>
      <c r="U1950" s="5">
        <v>77.650000000000006</v>
      </c>
      <c r="V1950">
        <v>115.5</v>
      </c>
      <c r="W1950">
        <f t="shared" si="296"/>
        <v>13774529.685349237</v>
      </c>
      <c r="X1950">
        <f t="shared" si="291"/>
        <v>34436.324213373096</v>
      </c>
      <c r="Y1950">
        <f t="shared" si="292"/>
        <v>450</v>
      </c>
      <c r="Z1950">
        <f t="shared" si="293"/>
        <v>16163.324999999997</v>
      </c>
      <c r="AA1950" s="5" t="str">
        <f t="shared" si="295"/>
        <v/>
      </c>
      <c r="AB1950" s="24" t="str">
        <f>IFERROR(AA1950/MAX($J$3:AA1950)-1,"")</f>
        <v/>
      </c>
      <c r="AU1950" s="6"/>
      <c r="AV1950" s="7"/>
      <c r="AW1950" s="6"/>
      <c r="AY1950" s="7"/>
      <c r="BA1950" s="7"/>
      <c r="BG1950" s="7"/>
      <c r="BH1950" s="7"/>
    </row>
    <row r="1951" spans="1:60" x14ac:dyDescent="0.45">
      <c r="A1951" t="s">
        <v>611</v>
      </c>
      <c r="B1951" t="s">
        <v>30</v>
      </c>
      <c r="C1951" s="6">
        <v>44803.45</v>
      </c>
      <c r="D1951" s="5">
        <v>76.5</v>
      </c>
      <c r="E1951" s="6">
        <v>44805.385416666664</v>
      </c>
      <c r="F1951">
        <v>83.6</v>
      </c>
      <c r="G1951" s="7">
        <v>9.2799999999999994E-2</v>
      </c>
      <c r="H1951">
        <v>5026.12</v>
      </c>
      <c r="I1951" s="7">
        <v>7.1900000000000006E-2</v>
      </c>
      <c r="J1951">
        <v>914.00670000000002</v>
      </c>
      <c r="K1951">
        <v>69921.52</v>
      </c>
      <c r="L1951">
        <v>4003707.7</v>
      </c>
      <c r="M1951">
        <v>284</v>
      </c>
      <c r="N1951">
        <v>17.7</v>
      </c>
      <c r="O1951" s="7">
        <v>-0.60460000000000003</v>
      </c>
      <c r="P1951" s="7">
        <v>2.4306999999999999</v>
      </c>
      <c r="Q1951" t="s">
        <v>535</v>
      </c>
      <c r="S1951" s="2">
        <f t="shared" si="294"/>
        <v>44803</v>
      </c>
      <c r="T1951" t="s">
        <v>611</v>
      </c>
      <c r="U1951" s="5">
        <v>76.5</v>
      </c>
      <c r="V1951">
        <v>83.6</v>
      </c>
      <c r="W1951">
        <f t="shared" si="296"/>
        <v>13774529.685349237</v>
      </c>
      <c r="X1951">
        <f t="shared" si="291"/>
        <v>34436.324213373096</v>
      </c>
      <c r="Y1951">
        <f t="shared" si="292"/>
        <v>450</v>
      </c>
      <c r="Z1951">
        <f t="shared" si="293"/>
        <v>2474.5499999999979</v>
      </c>
      <c r="AA1951" s="5" t="str">
        <f t="shared" si="295"/>
        <v/>
      </c>
      <c r="AB1951" s="24" t="str">
        <f>IFERROR(AA1951/MAX($J$3:AA1951)-1,"")</f>
        <v/>
      </c>
      <c r="AU1951" s="6"/>
      <c r="AV1951" s="7"/>
      <c r="AW1951" s="6"/>
      <c r="AY1951" s="7"/>
      <c r="BA1951" s="7"/>
      <c r="BG1951" s="7"/>
      <c r="BH1951" s="7"/>
    </row>
    <row r="1952" spans="1:60" x14ac:dyDescent="0.45">
      <c r="A1952" t="s">
        <v>617</v>
      </c>
      <c r="B1952" t="s">
        <v>30</v>
      </c>
      <c r="C1952" s="6">
        <v>44803.520833333336</v>
      </c>
      <c r="D1952" s="5">
        <v>89.8</v>
      </c>
      <c r="E1952" s="6">
        <v>44805.385416666664</v>
      </c>
      <c r="F1952">
        <v>58.55</v>
      </c>
      <c r="G1952" s="7">
        <v>-0.34799999999999998</v>
      </c>
      <c r="H1952">
        <v>-24483.1</v>
      </c>
      <c r="I1952" s="7">
        <v>-0.36449999999999999</v>
      </c>
      <c r="J1952">
        <v>747.95230000000004</v>
      </c>
      <c r="K1952">
        <v>67166.12</v>
      </c>
      <c r="L1952">
        <v>3408740.56</v>
      </c>
      <c r="M1952">
        <v>182</v>
      </c>
      <c r="N1952">
        <v>-134.52000000000001</v>
      </c>
      <c r="O1952" s="7">
        <v>-0.70709999999999995</v>
      </c>
      <c r="P1952" s="7">
        <v>1.4276</v>
      </c>
      <c r="Q1952" t="s">
        <v>535</v>
      </c>
      <c r="S1952" s="2">
        <f t="shared" si="294"/>
        <v>44803</v>
      </c>
      <c r="T1952" t="s">
        <v>617</v>
      </c>
      <c r="U1952" s="5">
        <v>89.8</v>
      </c>
      <c r="V1952">
        <v>58.55</v>
      </c>
      <c r="W1952">
        <f t="shared" si="296"/>
        <v>13774529.685349237</v>
      </c>
      <c r="X1952">
        <f t="shared" si="291"/>
        <v>34436.324213373096</v>
      </c>
      <c r="Y1952">
        <f t="shared" si="292"/>
        <v>375</v>
      </c>
      <c r="Z1952">
        <f t="shared" si="293"/>
        <v>-12275.0625</v>
      </c>
      <c r="AA1952" s="5" t="str">
        <f t="shared" si="295"/>
        <v/>
      </c>
      <c r="AB1952" s="24" t="str">
        <f>IFERROR(AA1952/MAX($J$3:AA1952)-1,"")</f>
        <v/>
      </c>
      <c r="AU1952" s="6"/>
      <c r="AW1952" s="6"/>
      <c r="AY1952" s="7"/>
      <c r="BA1952" s="7"/>
      <c r="BG1952" s="7"/>
      <c r="BH1952" s="7"/>
    </row>
    <row r="1953" spans="1:60" x14ac:dyDescent="0.45">
      <c r="A1953" t="s">
        <v>534</v>
      </c>
      <c r="B1953" t="s">
        <v>30</v>
      </c>
      <c r="C1953" s="6">
        <v>44803.536111111112</v>
      </c>
      <c r="D1953" s="5">
        <v>89.8</v>
      </c>
      <c r="E1953" s="6">
        <v>44805.385416666664</v>
      </c>
      <c r="F1953">
        <v>38.85</v>
      </c>
      <c r="G1953" s="7">
        <v>-0.56740000000000002</v>
      </c>
      <c r="H1953">
        <v>-39120.769999999997</v>
      </c>
      <c r="I1953" s="7">
        <v>-0.58169999999999999</v>
      </c>
      <c r="J1953">
        <v>748.91639999999995</v>
      </c>
      <c r="K1953">
        <v>67252.7</v>
      </c>
      <c r="L1953">
        <v>3369619.78</v>
      </c>
      <c r="M1953">
        <v>160</v>
      </c>
      <c r="N1953">
        <v>-244.5</v>
      </c>
      <c r="O1953" s="7">
        <v>-0.56740000000000002</v>
      </c>
      <c r="P1953" s="7">
        <v>0.96550000000000002</v>
      </c>
      <c r="Q1953" t="s">
        <v>535</v>
      </c>
      <c r="S1953" s="2">
        <f t="shared" si="294"/>
        <v>44803</v>
      </c>
      <c r="T1953" t="s">
        <v>534</v>
      </c>
      <c r="U1953" s="5">
        <v>89.8</v>
      </c>
      <c r="V1953">
        <v>38.85</v>
      </c>
      <c r="W1953">
        <f t="shared" si="296"/>
        <v>13774529.685349237</v>
      </c>
      <c r="X1953">
        <f t="shared" si="291"/>
        <v>34436.324213373096</v>
      </c>
      <c r="Y1953">
        <f t="shared" si="292"/>
        <v>375</v>
      </c>
      <c r="Z1953">
        <f t="shared" si="293"/>
        <v>-19588.687499999996</v>
      </c>
      <c r="AA1953" s="5">
        <f t="shared" si="295"/>
        <v>13761303.810349237</v>
      </c>
      <c r="AB1953" s="24">
        <f>IFERROR(AA1953/MAX($J$3:AA1953)-1,"")</f>
        <v>-1.9530295319015734E-2</v>
      </c>
      <c r="AU1953" s="6"/>
      <c r="AW1953" s="6"/>
      <c r="AY1953" s="7"/>
      <c r="BA1953" s="7"/>
      <c r="BG1953" s="7"/>
      <c r="BH1953" s="7"/>
    </row>
    <row r="1954" spans="1:60" x14ac:dyDescent="0.45">
      <c r="A1954" t="s">
        <v>617</v>
      </c>
      <c r="B1954" t="s">
        <v>30</v>
      </c>
      <c r="C1954" s="6">
        <v>44805.416666666664</v>
      </c>
      <c r="D1954" s="5">
        <v>67.95</v>
      </c>
      <c r="E1954" s="6">
        <v>44805.638194444444</v>
      </c>
      <c r="F1954">
        <v>0.2</v>
      </c>
      <c r="G1954" s="7">
        <v>-0.99709999999999999</v>
      </c>
      <c r="H1954">
        <v>-70514.7</v>
      </c>
      <c r="I1954" s="7">
        <v>-1.0071000000000001</v>
      </c>
      <c r="J1954">
        <v>1030.442</v>
      </c>
      <c r="K1954">
        <v>70018.539999999994</v>
      </c>
      <c r="L1954">
        <v>3933193</v>
      </c>
      <c r="M1954">
        <v>320</v>
      </c>
      <c r="N1954">
        <v>-220.36</v>
      </c>
      <c r="O1954" s="7">
        <v>-0.99709999999999999</v>
      </c>
      <c r="P1954" s="7">
        <v>0.79469999999999996</v>
      </c>
      <c r="Q1954" t="s">
        <v>535</v>
      </c>
      <c r="S1954" s="2">
        <f t="shared" si="294"/>
        <v>44805</v>
      </c>
      <c r="T1954" t="s">
        <v>617</v>
      </c>
      <c r="U1954" s="5">
        <v>67.95</v>
      </c>
      <c r="V1954">
        <v>0.2</v>
      </c>
      <c r="W1954">
        <f t="shared" si="296"/>
        <v>13761303.810349237</v>
      </c>
      <c r="X1954">
        <f t="shared" si="291"/>
        <v>34403.259525873094</v>
      </c>
      <c r="Y1954">
        <f t="shared" si="292"/>
        <v>500</v>
      </c>
      <c r="Z1954">
        <f t="shared" si="293"/>
        <v>-34215.750000000007</v>
      </c>
      <c r="AA1954" s="5" t="str">
        <f t="shared" si="295"/>
        <v/>
      </c>
      <c r="AB1954" s="24" t="str">
        <f>IFERROR(AA1954/MAX($J$3:AA1954)-1,"")</f>
        <v/>
      </c>
      <c r="AU1954" s="6"/>
      <c r="AV1954" s="7"/>
      <c r="AW1954" s="6"/>
      <c r="AY1954" s="7"/>
      <c r="BA1954" s="7"/>
      <c r="BG1954" s="7"/>
      <c r="BH1954" s="7"/>
    </row>
    <row r="1955" spans="1:60" x14ac:dyDescent="0.45">
      <c r="A1955" t="s">
        <v>534</v>
      </c>
      <c r="B1955" t="s">
        <v>30</v>
      </c>
      <c r="C1955" s="6">
        <v>44805.425000000003</v>
      </c>
      <c r="D1955" s="5">
        <v>64.3</v>
      </c>
      <c r="E1955" s="6">
        <v>44805.638194444444</v>
      </c>
      <c r="F1955">
        <v>0.1</v>
      </c>
      <c r="G1955" s="7">
        <v>-0.99839999999999995</v>
      </c>
      <c r="H1955">
        <v>-70734.25</v>
      </c>
      <c r="I1955" s="7">
        <v>-1.0085</v>
      </c>
      <c r="J1955">
        <v>1090.837</v>
      </c>
      <c r="K1955">
        <v>70140.84</v>
      </c>
      <c r="L1955">
        <v>3862458.75</v>
      </c>
      <c r="M1955">
        <v>308</v>
      </c>
      <c r="N1955">
        <v>-229.66</v>
      </c>
      <c r="O1955" s="7">
        <v>-0.99839999999999995</v>
      </c>
      <c r="P1955" s="7">
        <v>0.33750000000000002</v>
      </c>
      <c r="Q1955" t="s">
        <v>535</v>
      </c>
      <c r="S1955" s="2">
        <f t="shared" si="294"/>
        <v>44805</v>
      </c>
      <c r="T1955" t="s">
        <v>534</v>
      </c>
      <c r="U1955" s="5">
        <v>64.3</v>
      </c>
      <c r="V1955">
        <v>0.1</v>
      </c>
      <c r="W1955">
        <f t="shared" si="296"/>
        <v>13761303.810349237</v>
      </c>
      <c r="X1955">
        <f t="shared" si="291"/>
        <v>34403.259525873094</v>
      </c>
      <c r="Y1955">
        <f t="shared" si="292"/>
        <v>525</v>
      </c>
      <c r="Z1955">
        <f t="shared" si="293"/>
        <v>-34043.1</v>
      </c>
      <c r="AA1955" s="5" t="str">
        <f t="shared" si="295"/>
        <v/>
      </c>
      <c r="AB1955" s="24" t="str">
        <f>IFERROR(AA1955/MAX($J$3:AA1955)-1,"")</f>
        <v/>
      </c>
      <c r="AU1955" s="6"/>
      <c r="AV1955" s="7"/>
      <c r="AW1955" s="6"/>
      <c r="AY1955" s="7"/>
      <c r="BA1955" s="7"/>
      <c r="BG1955" s="7"/>
      <c r="BH1955" s="7"/>
    </row>
    <row r="1956" spans="1:60" x14ac:dyDescent="0.45">
      <c r="A1956" t="s">
        <v>641</v>
      </c>
      <c r="B1956" t="s">
        <v>30</v>
      </c>
      <c r="C1956" s="6">
        <v>44805.579861111109</v>
      </c>
      <c r="D1956" s="5">
        <v>220.95</v>
      </c>
      <c r="E1956" s="6">
        <v>44806.385416666664</v>
      </c>
      <c r="F1956">
        <v>129.9</v>
      </c>
      <c r="G1956" s="7">
        <v>-0.41210000000000002</v>
      </c>
      <c r="H1956">
        <v>-28608.54</v>
      </c>
      <c r="I1956" s="7">
        <v>-0.42799999999999999</v>
      </c>
      <c r="J1956">
        <v>302.54860000000002</v>
      </c>
      <c r="K1956">
        <v>66848.100000000006</v>
      </c>
      <c r="L1956">
        <v>3341011.25</v>
      </c>
      <c r="M1956">
        <v>97</v>
      </c>
      <c r="N1956">
        <v>-294.93</v>
      </c>
      <c r="O1956" s="7">
        <v>-0.41210000000000002</v>
      </c>
      <c r="P1956" s="7">
        <v>3.8699999999999998E-2</v>
      </c>
      <c r="Q1956" t="s">
        <v>535</v>
      </c>
      <c r="S1956" s="2">
        <f t="shared" si="294"/>
        <v>44805</v>
      </c>
      <c r="T1956" t="s">
        <v>641</v>
      </c>
      <c r="U1956" s="5">
        <v>220.95</v>
      </c>
      <c r="V1956">
        <v>129.9</v>
      </c>
      <c r="W1956">
        <f t="shared" si="296"/>
        <v>13761303.810349237</v>
      </c>
      <c r="X1956">
        <f t="shared" si="291"/>
        <v>34403.259525873094</v>
      </c>
      <c r="Y1956">
        <f t="shared" si="292"/>
        <v>150</v>
      </c>
      <c r="Z1956">
        <f t="shared" si="293"/>
        <v>-14183.774999999998</v>
      </c>
      <c r="AA1956" s="5">
        <f t="shared" si="295"/>
        <v>13678861.185349237</v>
      </c>
      <c r="AB1956" s="24">
        <f>IFERROR(AA1956/MAX($J$3:AA1956)-1,"")</f>
        <v>-2.5404193410422216E-2</v>
      </c>
      <c r="AU1956" s="6"/>
      <c r="AW1956" s="6"/>
      <c r="AY1956" s="7"/>
      <c r="BA1956" s="7"/>
      <c r="BG1956" s="7"/>
      <c r="BH1956" s="7"/>
    </row>
    <row r="1957" spans="1:60" x14ac:dyDescent="0.45">
      <c r="A1957" t="s">
        <v>534</v>
      </c>
      <c r="B1957" t="s">
        <v>30</v>
      </c>
      <c r="C1957" s="6">
        <v>44809.416666666664</v>
      </c>
      <c r="D1957" s="5">
        <v>133.30000000000001</v>
      </c>
      <c r="E1957" s="6">
        <v>44810.385416666664</v>
      </c>
      <c r="F1957">
        <v>167.55</v>
      </c>
      <c r="G1957" s="7">
        <v>0.25690000000000002</v>
      </c>
      <c r="H1957">
        <v>16244.71</v>
      </c>
      <c r="I1957" s="7">
        <v>0.2344</v>
      </c>
      <c r="J1957">
        <v>519.97220000000004</v>
      </c>
      <c r="K1957">
        <v>69312.289999999994</v>
      </c>
      <c r="L1957">
        <v>3878703.46</v>
      </c>
      <c r="M1957">
        <v>332</v>
      </c>
      <c r="N1957">
        <v>48.93</v>
      </c>
      <c r="O1957" s="7">
        <v>-0.1234</v>
      </c>
      <c r="P1957" s="7">
        <v>0.25690000000000002</v>
      </c>
      <c r="Q1957" t="s">
        <v>535</v>
      </c>
      <c r="S1957" s="2">
        <f t="shared" si="294"/>
        <v>44809</v>
      </c>
      <c r="T1957" t="s">
        <v>534</v>
      </c>
      <c r="U1957" s="5">
        <v>133.30000000000001</v>
      </c>
      <c r="V1957">
        <v>167.55</v>
      </c>
      <c r="W1957">
        <f t="shared" si="296"/>
        <v>13678861.185349237</v>
      </c>
      <c r="X1957">
        <f t="shared" si="291"/>
        <v>34197.152963373097</v>
      </c>
      <c r="Y1957">
        <f t="shared" si="292"/>
        <v>250</v>
      </c>
      <c r="Z1957">
        <f t="shared" si="293"/>
        <v>7810.3750000000009</v>
      </c>
      <c r="AA1957" s="5" t="str">
        <f t="shared" si="295"/>
        <v/>
      </c>
      <c r="AB1957" s="24" t="str">
        <f>IFERROR(AA1957/MAX($J$3:AA1957)-1,"")</f>
        <v/>
      </c>
      <c r="AU1957" s="6"/>
      <c r="AV1957" s="7"/>
      <c r="AW1957" s="6"/>
      <c r="AY1957" s="7"/>
      <c r="BA1957" s="7"/>
      <c r="BG1957" s="7"/>
      <c r="BH1957" s="7"/>
    </row>
    <row r="1958" spans="1:60" x14ac:dyDescent="0.45">
      <c r="A1958" t="s">
        <v>536</v>
      </c>
      <c r="B1958" t="s">
        <v>30</v>
      </c>
      <c r="C1958" s="6">
        <v>44809.515972222223</v>
      </c>
      <c r="D1958" s="5">
        <v>123</v>
      </c>
      <c r="E1958" s="6">
        <v>44810.385416666664</v>
      </c>
      <c r="F1958">
        <v>136.4</v>
      </c>
      <c r="G1958" s="7">
        <v>0.1089</v>
      </c>
      <c r="H1958">
        <v>6092.74</v>
      </c>
      <c r="I1958" s="7">
        <v>8.7900000000000006E-2</v>
      </c>
      <c r="J1958">
        <v>563.8297</v>
      </c>
      <c r="K1958">
        <v>69351.05</v>
      </c>
      <c r="L1958">
        <v>3884796.2</v>
      </c>
      <c r="M1958">
        <v>189</v>
      </c>
      <c r="N1958">
        <v>32.24</v>
      </c>
      <c r="O1958" s="7">
        <v>-0.2276</v>
      </c>
      <c r="P1958" s="7">
        <v>0.1089</v>
      </c>
      <c r="Q1958" t="s">
        <v>535</v>
      </c>
      <c r="S1958" s="2">
        <f t="shared" si="294"/>
        <v>44809</v>
      </c>
      <c r="T1958" t="s">
        <v>536</v>
      </c>
      <c r="U1958" s="5">
        <v>123</v>
      </c>
      <c r="V1958">
        <v>136.4</v>
      </c>
      <c r="W1958">
        <f t="shared" si="296"/>
        <v>13678861.185349237</v>
      </c>
      <c r="X1958">
        <f t="shared" si="291"/>
        <v>34197.152963373097</v>
      </c>
      <c r="Y1958">
        <f t="shared" si="292"/>
        <v>275</v>
      </c>
      <c r="Z1958">
        <f t="shared" si="293"/>
        <v>2971.6499999999992</v>
      </c>
      <c r="AA1958" s="5">
        <f t="shared" si="295"/>
        <v>13689643.210349238</v>
      </c>
      <c r="AB1958" s="24">
        <f>IFERROR(AA1958/MAX($J$3:AA1958)-1,"")</f>
        <v>-2.4635992300025777E-2</v>
      </c>
      <c r="AU1958" s="6"/>
      <c r="AV1958" s="7"/>
      <c r="AW1958" s="6"/>
      <c r="AY1958" s="7"/>
      <c r="BA1958" s="7"/>
      <c r="BG1958" s="7"/>
      <c r="BH1958" s="7"/>
    </row>
    <row r="1959" spans="1:60" x14ac:dyDescent="0.45">
      <c r="A1959" t="s">
        <v>618</v>
      </c>
      <c r="B1959" t="s">
        <v>30</v>
      </c>
      <c r="C1959" s="6">
        <v>44810.431944444441</v>
      </c>
      <c r="D1959" s="5">
        <v>113.75</v>
      </c>
      <c r="E1959" s="6">
        <v>44811.385416666664</v>
      </c>
      <c r="F1959">
        <v>133</v>
      </c>
      <c r="G1959" s="7">
        <v>0.16919999999999999</v>
      </c>
      <c r="H1959">
        <v>10242.709999999999</v>
      </c>
      <c r="I1959" s="7">
        <v>0.14749999999999999</v>
      </c>
      <c r="J1959">
        <v>610.32069999999999</v>
      </c>
      <c r="K1959">
        <v>69423.98</v>
      </c>
      <c r="L1959">
        <v>3895038.91</v>
      </c>
      <c r="M1959">
        <v>310</v>
      </c>
      <c r="N1959">
        <v>33.04</v>
      </c>
      <c r="O1959" s="7">
        <v>-0.4844</v>
      </c>
      <c r="P1959" s="7">
        <v>0.17799999999999999</v>
      </c>
      <c r="Q1959" t="s">
        <v>535</v>
      </c>
      <c r="S1959" s="2">
        <f t="shared" si="294"/>
        <v>44810</v>
      </c>
      <c r="T1959" t="s">
        <v>618</v>
      </c>
      <c r="U1959" s="5">
        <v>113.75</v>
      </c>
      <c r="V1959">
        <v>133</v>
      </c>
      <c r="W1959">
        <f t="shared" si="296"/>
        <v>13689643.210349238</v>
      </c>
      <c r="X1959">
        <f t="shared" si="291"/>
        <v>34224.108025873094</v>
      </c>
      <c r="Y1959">
        <f t="shared" si="292"/>
        <v>300</v>
      </c>
      <c r="Z1959">
        <f t="shared" si="293"/>
        <v>5034.7499999999955</v>
      </c>
      <c r="AA1959" s="5">
        <f t="shared" si="295"/>
        <v>13694677.960349238</v>
      </c>
      <c r="AB1959" s="24">
        <f>IFERROR(AA1959/MAX($J$3:AA1959)-1,"")</f>
        <v>-2.4277274847546493E-2</v>
      </c>
      <c r="AU1959" s="6"/>
      <c r="AV1959" s="7"/>
      <c r="AW1959" s="6"/>
      <c r="AY1959" s="7"/>
      <c r="BA1959" s="7"/>
      <c r="BG1959" s="7"/>
      <c r="BH1959" s="7"/>
    </row>
    <row r="1960" spans="1:60" x14ac:dyDescent="0.45">
      <c r="A1960" t="s">
        <v>534</v>
      </c>
      <c r="B1960" t="s">
        <v>30</v>
      </c>
      <c r="C1960" s="6">
        <v>44811.561805555553</v>
      </c>
      <c r="D1960" s="5">
        <v>85.75</v>
      </c>
      <c r="E1960" s="6">
        <v>44812.385416666664</v>
      </c>
      <c r="F1960">
        <v>113.2</v>
      </c>
      <c r="G1960" s="7">
        <v>0.3201</v>
      </c>
      <c r="H1960">
        <v>20628.259999999998</v>
      </c>
      <c r="I1960" s="7">
        <v>0.2969</v>
      </c>
      <c r="J1960">
        <v>810.20640000000003</v>
      </c>
      <c r="K1960">
        <v>69475.199999999997</v>
      </c>
      <c r="L1960">
        <v>3915667.17</v>
      </c>
      <c r="M1960">
        <v>123</v>
      </c>
      <c r="N1960">
        <v>167.71</v>
      </c>
      <c r="O1960" s="7">
        <v>-0.3831</v>
      </c>
      <c r="P1960" s="7">
        <v>0.3201</v>
      </c>
      <c r="Q1960" t="s">
        <v>535</v>
      </c>
      <c r="S1960" s="2">
        <f t="shared" si="294"/>
        <v>44811</v>
      </c>
      <c r="T1960" t="s">
        <v>534</v>
      </c>
      <c r="U1960" s="5">
        <v>85.75</v>
      </c>
      <c r="V1960">
        <v>113.2</v>
      </c>
      <c r="W1960">
        <f t="shared" si="296"/>
        <v>13694677.960349238</v>
      </c>
      <c r="X1960">
        <f t="shared" si="291"/>
        <v>34236.694900873095</v>
      </c>
      <c r="Y1960">
        <f t="shared" si="292"/>
        <v>400</v>
      </c>
      <c r="Z1960">
        <f t="shared" si="293"/>
        <v>10184.199999999999</v>
      </c>
      <c r="AA1960" s="5" t="str">
        <f t="shared" si="295"/>
        <v/>
      </c>
      <c r="AB1960" s="24" t="str">
        <f>IFERROR(AA1960/MAX($J$3:AA1960)-1,"")</f>
        <v/>
      </c>
      <c r="AU1960" s="6"/>
      <c r="AV1960" s="7"/>
      <c r="AW1960" s="6"/>
      <c r="AY1960" s="7"/>
      <c r="BA1960" s="7"/>
      <c r="BG1960" s="7"/>
      <c r="BH1960" s="7"/>
    </row>
    <row r="1961" spans="1:60" x14ac:dyDescent="0.45">
      <c r="A1961" t="s">
        <v>534</v>
      </c>
      <c r="B1961" t="s">
        <v>30</v>
      </c>
      <c r="C1961" s="6">
        <v>44811.561805555553</v>
      </c>
      <c r="D1961" s="5">
        <v>85.75</v>
      </c>
      <c r="E1961" s="6">
        <v>44812.385416666664</v>
      </c>
      <c r="F1961">
        <v>113.2</v>
      </c>
      <c r="G1961" s="7">
        <v>0.3201</v>
      </c>
      <c r="H1961">
        <v>19805.759999999998</v>
      </c>
      <c r="I1961" s="7">
        <v>0.2969</v>
      </c>
      <c r="J1961">
        <v>777.90160000000003</v>
      </c>
      <c r="K1961">
        <v>66705.05</v>
      </c>
      <c r="L1961">
        <v>3360817.01</v>
      </c>
      <c r="M1961">
        <v>123</v>
      </c>
      <c r="N1961">
        <v>161.02000000000001</v>
      </c>
      <c r="O1961" s="7">
        <v>-0.3831</v>
      </c>
      <c r="P1961" s="7">
        <v>0.3201</v>
      </c>
      <c r="Q1961" t="s">
        <v>535</v>
      </c>
      <c r="S1961" s="2">
        <f t="shared" si="294"/>
        <v>44811</v>
      </c>
      <c r="T1961" t="s">
        <v>534</v>
      </c>
      <c r="U1961" s="5">
        <v>85.75</v>
      </c>
      <c r="V1961">
        <v>113.2</v>
      </c>
      <c r="W1961">
        <f t="shared" si="296"/>
        <v>13694677.960349238</v>
      </c>
      <c r="X1961">
        <f t="shared" si="291"/>
        <v>34236.694900873095</v>
      </c>
      <c r="Y1961">
        <f t="shared" si="292"/>
        <v>400</v>
      </c>
      <c r="Z1961">
        <f t="shared" si="293"/>
        <v>10184.199999999999</v>
      </c>
      <c r="AA1961" s="5">
        <f t="shared" si="295"/>
        <v>13715046.360349238</v>
      </c>
      <c r="AB1961" s="24">
        <f>IFERROR(AA1961/MAX($J$3:AA1961)-1,"")</f>
        <v>-2.2826060674234983E-2</v>
      </c>
      <c r="AU1961" s="6"/>
      <c r="AW1961" s="6"/>
      <c r="AY1961" s="7"/>
      <c r="BA1961" s="7"/>
      <c r="BG1961" s="7"/>
      <c r="BH1961" s="7"/>
    </row>
    <row r="1962" spans="1:60" x14ac:dyDescent="0.45">
      <c r="A1962" t="s">
        <v>541</v>
      </c>
      <c r="B1962" t="s">
        <v>30</v>
      </c>
      <c r="C1962" s="6">
        <v>44813.556944444441</v>
      </c>
      <c r="D1962" s="5">
        <v>132.55000000000001</v>
      </c>
      <c r="E1962" s="6">
        <v>44816.385416666664</v>
      </c>
      <c r="F1962">
        <v>73.75</v>
      </c>
      <c r="G1962" s="7">
        <v>-0.44359999999999999</v>
      </c>
      <c r="H1962">
        <v>-30674.44</v>
      </c>
      <c r="I1962" s="7">
        <v>-0.4592</v>
      </c>
      <c r="J1962">
        <v>503.99160000000001</v>
      </c>
      <c r="K1962">
        <v>66804.09</v>
      </c>
      <c r="L1962">
        <v>3330142.57</v>
      </c>
      <c r="M1962">
        <v>130</v>
      </c>
      <c r="N1962">
        <v>-235.96</v>
      </c>
      <c r="O1962" s="7">
        <v>-0.44359999999999999</v>
      </c>
      <c r="P1962" s="7">
        <v>0.13539999999999999</v>
      </c>
      <c r="Q1962" t="s">
        <v>535</v>
      </c>
      <c r="S1962" s="2">
        <f t="shared" si="294"/>
        <v>44813</v>
      </c>
      <c r="T1962" t="s">
        <v>541</v>
      </c>
      <c r="U1962" s="5">
        <v>132.55000000000001</v>
      </c>
      <c r="V1962">
        <v>73.75</v>
      </c>
      <c r="W1962">
        <f t="shared" si="296"/>
        <v>13715046.360349238</v>
      </c>
      <c r="X1962">
        <f t="shared" si="291"/>
        <v>34287.615900873097</v>
      </c>
      <c r="Y1962">
        <f t="shared" si="292"/>
        <v>250</v>
      </c>
      <c r="Z1962">
        <f t="shared" si="293"/>
        <v>-15215.750000000004</v>
      </c>
      <c r="AA1962" s="5" t="str">
        <f t="shared" si="295"/>
        <v/>
      </c>
      <c r="AB1962" s="24" t="str">
        <f>IFERROR(AA1962/MAX($J$3:AA1962)-1,"")</f>
        <v/>
      </c>
      <c r="AU1962" s="6"/>
      <c r="AW1962" s="6"/>
      <c r="AY1962" s="7"/>
      <c r="BA1962" s="7"/>
      <c r="BG1962" s="7"/>
      <c r="BH1962" s="7"/>
    </row>
    <row r="1963" spans="1:60" x14ac:dyDescent="0.45">
      <c r="A1963" t="s">
        <v>541</v>
      </c>
      <c r="B1963" t="s">
        <v>30</v>
      </c>
      <c r="C1963" s="6">
        <v>44813.557638888888</v>
      </c>
      <c r="D1963" s="5">
        <v>133.15</v>
      </c>
      <c r="E1963" s="6">
        <v>44816.385416666664</v>
      </c>
      <c r="F1963">
        <v>73.75</v>
      </c>
      <c r="G1963" s="7">
        <v>-0.4461</v>
      </c>
      <c r="H1963">
        <v>-32121</v>
      </c>
      <c r="I1963" s="7">
        <v>-0.4617</v>
      </c>
      <c r="J1963">
        <v>522.55600000000004</v>
      </c>
      <c r="K1963">
        <v>69578.34</v>
      </c>
      <c r="L1963">
        <v>3883546.17</v>
      </c>
      <c r="M1963">
        <v>129</v>
      </c>
      <c r="N1963">
        <v>-249</v>
      </c>
      <c r="O1963" s="7">
        <v>-0.4461</v>
      </c>
      <c r="P1963" s="7">
        <v>0.1303</v>
      </c>
      <c r="Q1963" t="s">
        <v>535</v>
      </c>
      <c r="S1963" s="2">
        <f t="shared" si="294"/>
        <v>44813</v>
      </c>
      <c r="T1963" t="s">
        <v>541</v>
      </c>
      <c r="U1963" s="5">
        <v>133.15</v>
      </c>
      <c r="V1963">
        <v>73.75</v>
      </c>
      <c r="W1963">
        <f t="shared" si="296"/>
        <v>13715046.360349238</v>
      </c>
      <c r="X1963">
        <f t="shared" si="291"/>
        <v>34287.615900873097</v>
      </c>
      <c r="Y1963">
        <f t="shared" si="292"/>
        <v>250</v>
      </c>
      <c r="Z1963">
        <f t="shared" si="293"/>
        <v>-15367.250000000002</v>
      </c>
      <c r="AA1963" s="5">
        <f t="shared" si="295"/>
        <v>13684463.360349238</v>
      </c>
      <c r="AB1963" s="24">
        <f>IFERROR(AA1963/MAX($J$3:AA1963)-1,"")</f>
        <v>-2.5005047882969311E-2</v>
      </c>
      <c r="AU1963" s="6"/>
      <c r="AV1963" s="7"/>
      <c r="AW1963" s="6"/>
      <c r="AY1963" s="7"/>
      <c r="BA1963" s="7"/>
      <c r="BG1963" s="7"/>
      <c r="BH1963" s="7"/>
    </row>
    <row r="1964" spans="1:60" x14ac:dyDescent="0.45">
      <c r="A1964" t="s">
        <v>614</v>
      </c>
      <c r="B1964" t="s">
        <v>30</v>
      </c>
      <c r="C1964" s="6">
        <v>44816.426388888889</v>
      </c>
      <c r="D1964" s="5">
        <v>130.80000000000001</v>
      </c>
      <c r="E1964" s="6">
        <v>44817.385416666664</v>
      </c>
      <c r="F1964">
        <v>140.5</v>
      </c>
      <c r="G1964" s="7">
        <v>7.4200000000000002E-2</v>
      </c>
      <c r="H1964">
        <v>3708.12</v>
      </c>
      <c r="I1964" s="7">
        <v>5.3400000000000003E-2</v>
      </c>
      <c r="J1964">
        <v>530.71659999999997</v>
      </c>
      <c r="K1964">
        <v>69417.73</v>
      </c>
      <c r="L1964">
        <v>3887254.29</v>
      </c>
      <c r="M1964">
        <v>318</v>
      </c>
      <c r="N1964">
        <v>11.66</v>
      </c>
      <c r="O1964" s="7">
        <v>-0.18540000000000001</v>
      </c>
      <c r="P1964" s="7">
        <v>0.14680000000000001</v>
      </c>
      <c r="Q1964" t="s">
        <v>535</v>
      </c>
      <c r="S1964" s="2">
        <f t="shared" si="294"/>
        <v>44816</v>
      </c>
      <c r="T1964" t="s">
        <v>614</v>
      </c>
      <c r="U1964" s="5">
        <v>130.80000000000001</v>
      </c>
      <c r="V1964">
        <v>140.5</v>
      </c>
      <c r="W1964">
        <f t="shared" si="296"/>
        <v>13684463.360349238</v>
      </c>
      <c r="X1964">
        <f t="shared" si="291"/>
        <v>34211.158400873093</v>
      </c>
      <c r="Y1964">
        <f t="shared" si="292"/>
        <v>250</v>
      </c>
      <c r="Z1964">
        <f t="shared" si="293"/>
        <v>1746.7499999999986</v>
      </c>
      <c r="AA1964" s="5">
        <f t="shared" si="295"/>
        <v>13686210.110349238</v>
      </c>
      <c r="AB1964" s="24">
        <f>IFERROR(AA1964/MAX($J$3:AA1964)-1,"")</f>
        <v>-2.4880594889251983E-2</v>
      </c>
      <c r="AU1964" s="6"/>
      <c r="AV1964" s="7"/>
      <c r="AW1964" s="6"/>
      <c r="AY1964" s="7"/>
      <c r="BA1964" s="7"/>
      <c r="BG1964" s="7"/>
      <c r="BH1964" s="7"/>
    </row>
    <row r="1965" spans="1:60" x14ac:dyDescent="0.45">
      <c r="A1965" t="s">
        <v>538</v>
      </c>
      <c r="B1965" t="s">
        <v>30</v>
      </c>
      <c r="C1965" s="6">
        <v>44818.491666666669</v>
      </c>
      <c r="D1965" s="5">
        <v>70.75</v>
      </c>
      <c r="E1965" s="6">
        <v>44819.385416666664</v>
      </c>
      <c r="F1965">
        <v>107.8</v>
      </c>
      <c r="G1965" s="7">
        <v>0.52370000000000005</v>
      </c>
      <c r="H1965">
        <v>34609.69</v>
      </c>
      <c r="I1965" s="7">
        <v>0.49840000000000001</v>
      </c>
      <c r="J1965">
        <v>981.43140000000005</v>
      </c>
      <c r="K1965">
        <v>69436.27</v>
      </c>
      <c r="L1965">
        <v>3921863.97</v>
      </c>
      <c r="M1965">
        <v>224</v>
      </c>
      <c r="N1965">
        <v>154.51</v>
      </c>
      <c r="O1965" s="7">
        <v>-5.2999999999999999E-2</v>
      </c>
      <c r="P1965" s="7">
        <v>0.90669999999999995</v>
      </c>
      <c r="Q1965" t="s">
        <v>535</v>
      </c>
      <c r="S1965" s="2">
        <f t="shared" si="294"/>
        <v>44818</v>
      </c>
      <c r="T1965" t="s">
        <v>538</v>
      </c>
      <c r="U1965" s="5">
        <v>70.75</v>
      </c>
      <c r="V1965">
        <v>107.8</v>
      </c>
      <c r="W1965">
        <f t="shared" si="296"/>
        <v>13686210.110349238</v>
      </c>
      <c r="X1965">
        <f t="shared" si="291"/>
        <v>34215.525275873093</v>
      </c>
      <c r="Y1965">
        <f t="shared" si="292"/>
        <v>475</v>
      </c>
      <c r="Z1965">
        <f t="shared" si="293"/>
        <v>16750.637500000001</v>
      </c>
      <c r="AA1965" s="5" t="str">
        <f t="shared" si="295"/>
        <v/>
      </c>
      <c r="AB1965" s="24" t="str">
        <f>IFERROR(AA1965/MAX($J$3:AA1965)-1,"")</f>
        <v/>
      </c>
      <c r="AU1965" s="6"/>
      <c r="AV1965" s="7"/>
      <c r="AW1965" s="6"/>
      <c r="AY1965" s="7"/>
      <c r="BA1965" s="7"/>
      <c r="BG1965" s="7"/>
      <c r="BH1965" s="7"/>
    </row>
    <row r="1966" spans="1:60" x14ac:dyDescent="0.45">
      <c r="A1966" t="s">
        <v>538</v>
      </c>
      <c r="B1966" t="s">
        <v>30</v>
      </c>
      <c r="C1966" s="6">
        <v>44818.520833333336</v>
      </c>
      <c r="D1966" s="5">
        <v>104.25</v>
      </c>
      <c r="E1966" s="6">
        <v>44819.385416666664</v>
      </c>
      <c r="F1966">
        <v>107.8</v>
      </c>
      <c r="G1966" s="7">
        <v>3.4099999999999998E-2</v>
      </c>
      <c r="H1966">
        <v>913.93</v>
      </c>
      <c r="I1966" s="7">
        <v>1.37E-2</v>
      </c>
      <c r="J1966">
        <v>639.33540000000005</v>
      </c>
      <c r="K1966">
        <v>66650.710000000006</v>
      </c>
      <c r="L1966">
        <v>3331056.5</v>
      </c>
      <c r="M1966">
        <v>182</v>
      </c>
      <c r="N1966">
        <v>5.0199999999999996</v>
      </c>
      <c r="O1966" s="7">
        <v>-0.31219999999999998</v>
      </c>
      <c r="P1966" s="7">
        <v>0.29399999999999998</v>
      </c>
      <c r="Q1966" t="s">
        <v>535</v>
      </c>
      <c r="S1966" s="2">
        <f t="shared" si="294"/>
        <v>44818</v>
      </c>
      <c r="T1966" t="s">
        <v>538</v>
      </c>
      <c r="U1966" s="5">
        <v>104.25</v>
      </c>
      <c r="V1966">
        <v>107.8</v>
      </c>
      <c r="W1966">
        <f t="shared" si="296"/>
        <v>13686210.110349238</v>
      </c>
      <c r="X1966">
        <f t="shared" si="291"/>
        <v>34215.525275873093</v>
      </c>
      <c r="Y1966">
        <f t="shared" si="292"/>
        <v>325</v>
      </c>
      <c r="Z1966">
        <f t="shared" si="293"/>
        <v>464.58749999999679</v>
      </c>
      <c r="AA1966" s="5" t="str">
        <f t="shared" si="295"/>
        <v/>
      </c>
      <c r="AB1966" s="24" t="str">
        <f>IFERROR(AA1966/MAX($J$3:AA1966)-1,"")</f>
        <v/>
      </c>
      <c r="AU1966" s="6"/>
      <c r="AW1966" s="6"/>
      <c r="AY1966" s="7"/>
      <c r="BA1966" s="7"/>
      <c r="BG1966" s="7"/>
      <c r="BH1966" s="7"/>
    </row>
    <row r="1967" spans="1:60" x14ac:dyDescent="0.45">
      <c r="A1967" t="s">
        <v>537</v>
      </c>
      <c r="B1967" t="s">
        <v>30</v>
      </c>
      <c r="C1967" s="6">
        <v>44818.522222222222</v>
      </c>
      <c r="D1967" s="5">
        <v>82.75</v>
      </c>
      <c r="E1967" s="6">
        <v>44819.385416666664</v>
      </c>
      <c r="F1967">
        <v>73.400000000000006</v>
      </c>
      <c r="G1967" s="7">
        <v>-0.113</v>
      </c>
      <c r="H1967">
        <v>-9175.5499999999993</v>
      </c>
      <c r="I1967" s="7">
        <v>-0.13189999999999999</v>
      </c>
      <c r="J1967">
        <v>840.9067</v>
      </c>
      <c r="K1967">
        <v>69585.03</v>
      </c>
      <c r="L1967">
        <v>3912688.42</v>
      </c>
      <c r="M1967">
        <v>180</v>
      </c>
      <c r="N1967">
        <v>-50.98</v>
      </c>
      <c r="O1967" s="7">
        <v>-0.4042</v>
      </c>
      <c r="P1967" s="7">
        <v>0.2205</v>
      </c>
      <c r="Q1967" t="s">
        <v>535</v>
      </c>
      <c r="S1967" s="2">
        <f t="shared" si="294"/>
        <v>44818</v>
      </c>
      <c r="T1967" t="s">
        <v>537</v>
      </c>
      <c r="U1967" s="5">
        <v>82.75</v>
      </c>
      <c r="V1967">
        <v>73.400000000000006</v>
      </c>
      <c r="W1967">
        <f t="shared" si="296"/>
        <v>13686210.110349238</v>
      </c>
      <c r="X1967">
        <f t="shared" si="291"/>
        <v>34215.525275873093</v>
      </c>
      <c r="Y1967">
        <f t="shared" si="292"/>
        <v>425</v>
      </c>
      <c r="Z1967">
        <f t="shared" si="293"/>
        <v>-4637.3874999999953</v>
      </c>
      <c r="AA1967" s="5" t="str">
        <f t="shared" si="295"/>
        <v/>
      </c>
      <c r="AB1967" s="24" t="str">
        <f>IFERROR(AA1967/MAX($J$3:AA1967)-1,"")</f>
        <v/>
      </c>
      <c r="AU1967" s="6"/>
      <c r="AV1967" s="7"/>
      <c r="AW1967" s="6"/>
      <c r="AY1967" s="7"/>
      <c r="BA1967" s="7"/>
      <c r="BG1967" s="7"/>
      <c r="BH1967" s="7"/>
    </row>
    <row r="1968" spans="1:60" x14ac:dyDescent="0.45">
      <c r="A1968" t="s">
        <v>537</v>
      </c>
      <c r="B1968" t="s">
        <v>30</v>
      </c>
      <c r="C1968" s="6">
        <v>44818.522222222222</v>
      </c>
      <c r="D1968" s="5">
        <v>82.75</v>
      </c>
      <c r="E1968" s="6">
        <v>44819.385416666664</v>
      </c>
      <c r="F1968">
        <v>73.400000000000006</v>
      </c>
      <c r="G1968" s="7">
        <v>-0.113</v>
      </c>
      <c r="H1968">
        <v>-8787.15</v>
      </c>
      <c r="I1968" s="7">
        <v>-0.13189999999999999</v>
      </c>
      <c r="J1968">
        <v>805.3107</v>
      </c>
      <c r="K1968">
        <v>66639.460000000006</v>
      </c>
      <c r="L1968">
        <v>3322269.35</v>
      </c>
      <c r="M1968">
        <v>180</v>
      </c>
      <c r="N1968">
        <v>-48.82</v>
      </c>
      <c r="O1968" s="7">
        <v>-0.4042</v>
      </c>
      <c r="P1968" s="7">
        <v>0.2205</v>
      </c>
      <c r="Q1968" t="s">
        <v>535</v>
      </c>
      <c r="S1968" s="2">
        <f t="shared" si="294"/>
        <v>44818</v>
      </c>
      <c r="T1968" t="s">
        <v>537</v>
      </c>
      <c r="U1968" s="5">
        <v>82.75</v>
      </c>
      <c r="V1968">
        <v>73.400000000000006</v>
      </c>
      <c r="W1968">
        <f t="shared" si="296"/>
        <v>13686210.110349238</v>
      </c>
      <c r="X1968">
        <f t="shared" si="291"/>
        <v>34215.525275873093</v>
      </c>
      <c r="Y1968">
        <f t="shared" si="292"/>
        <v>425</v>
      </c>
      <c r="Z1968">
        <f t="shared" si="293"/>
        <v>-4637.3874999999953</v>
      </c>
      <c r="AA1968" s="5">
        <f t="shared" si="295"/>
        <v>13694150.560349237</v>
      </c>
      <c r="AB1968" s="24">
        <f>IFERROR(AA1968/MAX($J$3:AA1968)-1,"")</f>
        <v>-2.4314851208723787E-2</v>
      </c>
      <c r="AU1968" s="6"/>
      <c r="AW1968" s="6"/>
      <c r="AY1968" s="7"/>
      <c r="BA1968" s="7"/>
      <c r="BG1968" s="7"/>
      <c r="BH1968" s="7"/>
    </row>
    <row r="1969" spans="1:60" x14ac:dyDescent="0.45">
      <c r="A1969" t="s">
        <v>539</v>
      </c>
      <c r="B1969" t="s">
        <v>30</v>
      </c>
      <c r="C1969" s="6">
        <v>44819.417361111111</v>
      </c>
      <c r="D1969" s="5">
        <v>70.400000000000006</v>
      </c>
      <c r="E1969" s="6">
        <v>44819.638194444444</v>
      </c>
      <c r="F1969">
        <v>123.65</v>
      </c>
      <c r="G1969" s="7">
        <v>0.75639999999999996</v>
      </c>
      <c r="H1969">
        <v>50699.79</v>
      </c>
      <c r="I1969" s="7">
        <v>0.7288</v>
      </c>
      <c r="J1969">
        <v>988.11710000000005</v>
      </c>
      <c r="K1969">
        <v>69563.45</v>
      </c>
      <c r="L1969">
        <v>3963388.21</v>
      </c>
      <c r="M1969">
        <v>319</v>
      </c>
      <c r="N1969">
        <v>158.93</v>
      </c>
      <c r="O1969" s="7">
        <v>-0.42609999999999998</v>
      </c>
      <c r="P1969" s="7">
        <v>1.1307</v>
      </c>
      <c r="Q1969" t="s">
        <v>535</v>
      </c>
      <c r="S1969" s="2">
        <f t="shared" si="294"/>
        <v>44819</v>
      </c>
      <c r="T1969" t="s">
        <v>539</v>
      </c>
      <c r="U1969" s="5">
        <v>70.400000000000006</v>
      </c>
      <c r="V1969">
        <v>123.65</v>
      </c>
      <c r="W1969">
        <f t="shared" si="296"/>
        <v>13694150.560349237</v>
      </c>
      <c r="X1969">
        <f t="shared" si="291"/>
        <v>34235.376400873094</v>
      </c>
      <c r="Y1969">
        <f t="shared" si="292"/>
        <v>475</v>
      </c>
      <c r="Z1969">
        <f t="shared" si="293"/>
        <v>24372.012499999993</v>
      </c>
      <c r="AA1969" s="5" t="str">
        <f t="shared" si="295"/>
        <v/>
      </c>
      <c r="AB1969" s="24" t="str">
        <f>IFERROR(AA1969/MAX($J$3:AA1969)-1,"")</f>
        <v/>
      </c>
      <c r="AU1969" s="6"/>
      <c r="AV1969" s="7"/>
      <c r="AW1969" s="6"/>
      <c r="AY1969" s="7"/>
      <c r="BA1969" s="7"/>
      <c r="BG1969" s="7"/>
      <c r="BH1969" s="7"/>
    </row>
    <row r="1970" spans="1:60" x14ac:dyDescent="0.45">
      <c r="A1970" t="s">
        <v>540</v>
      </c>
      <c r="B1970" t="s">
        <v>30</v>
      </c>
      <c r="C1970" s="6">
        <v>44819.418749999997</v>
      </c>
      <c r="D1970" s="5">
        <v>60.9</v>
      </c>
      <c r="E1970" s="6">
        <v>44819.638194444444</v>
      </c>
      <c r="F1970">
        <v>73.599999999999994</v>
      </c>
      <c r="G1970" s="7">
        <v>0.20849999999999999</v>
      </c>
      <c r="H1970">
        <v>12977.74</v>
      </c>
      <c r="I1970" s="7">
        <v>0.1865</v>
      </c>
      <c r="J1970">
        <v>1142.9100000000001</v>
      </c>
      <c r="K1970">
        <v>69603.199999999997</v>
      </c>
      <c r="L1970">
        <v>3976365.95</v>
      </c>
      <c r="M1970">
        <v>317</v>
      </c>
      <c r="N1970">
        <v>40.94</v>
      </c>
      <c r="O1970" s="7">
        <v>-0.82269999999999999</v>
      </c>
      <c r="P1970" s="7">
        <v>0.80049999999999999</v>
      </c>
      <c r="Q1970" t="s">
        <v>535</v>
      </c>
      <c r="S1970" s="2">
        <f t="shared" si="294"/>
        <v>44819</v>
      </c>
      <c r="T1970" t="s">
        <v>540</v>
      </c>
      <c r="U1970" s="5">
        <v>60.9</v>
      </c>
      <c r="V1970">
        <v>73.599999999999994</v>
      </c>
      <c r="W1970">
        <f t="shared" si="296"/>
        <v>13694150.560349237</v>
      </c>
      <c r="X1970">
        <f t="shared" si="291"/>
        <v>34235.376400873094</v>
      </c>
      <c r="Y1970">
        <f t="shared" si="292"/>
        <v>550</v>
      </c>
      <c r="Z1970">
        <f t="shared" si="293"/>
        <v>6245.2499999999945</v>
      </c>
      <c r="AA1970" s="5" t="str">
        <f t="shared" si="295"/>
        <v/>
      </c>
      <c r="AB1970" s="24" t="str">
        <f>IFERROR(AA1970/MAX($J$3:AA1970)-1,"")</f>
        <v/>
      </c>
      <c r="AU1970" s="6"/>
      <c r="AV1970" s="7"/>
      <c r="AW1970" s="6"/>
      <c r="AY1970" s="7"/>
      <c r="BA1970" s="7"/>
      <c r="BG1970" s="7"/>
      <c r="BH1970" s="7"/>
    </row>
    <row r="1971" spans="1:60" x14ac:dyDescent="0.45">
      <c r="A1971" t="s">
        <v>658</v>
      </c>
      <c r="B1971" t="s">
        <v>30</v>
      </c>
      <c r="C1971" s="6">
        <v>44819.520833333336</v>
      </c>
      <c r="D1971" s="5">
        <v>181.9</v>
      </c>
      <c r="E1971" s="6">
        <v>44820.385416666664</v>
      </c>
      <c r="F1971">
        <v>216.25</v>
      </c>
      <c r="G1971" s="7">
        <v>0.1888</v>
      </c>
      <c r="H1971">
        <v>11120.87</v>
      </c>
      <c r="I1971" s="7">
        <v>0.16700000000000001</v>
      </c>
      <c r="J1971">
        <v>366.19760000000002</v>
      </c>
      <c r="K1971">
        <v>66611.34</v>
      </c>
      <c r="L1971">
        <v>3333390.23</v>
      </c>
      <c r="M1971">
        <v>182</v>
      </c>
      <c r="N1971">
        <v>61.1</v>
      </c>
      <c r="O1971" s="7">
        <v>-0.24160000000000001</v>
      </c>
      <c r="P1971" s="7">
        <v>0.1888</v>
      </c>
      <c r="Q1971" t="s">
        <v>535</v>
      </c>
      <c r="S1971" s="2">
        <f t="shared" si="294"/>
        <v>44819</v>
      </c>
      <c r="T1971" t="s">
        <v>658</v>
      </c>
      <c r="U1971" s="5">
        <v>181.9</v>
      </c>
      <c r="V1971">
        <v>216.25</v>
      </c>
      <c r="W1971">
        <f t="shared" si="296"/>
        <v>13694150.560349237</v>
      </c>
      <c r="X1971">
        <f t="shared" si="291"/>
        <v>34235.376400873094</v>
      </c>
      <c r="Y1971">
        <f t="shared" si="292"/>
        <v>200</v>
      </c>
      <c r="Z1971">
        <f t="shared" si="293"/>
        <v>6073.7000000000025</v>
      </c>
      <c r="AA1971" s="5" t="str">
        <f t="shared" si="295"/>
        <v/>
      </c>
      <c r="AB1971" s="24" t="str">
        <f>IFERROR(AA1971/MAX($J$3:AA1971)-1,"")</f>
        <v/>
      </c>
      <c r="AU1971" s="6"/>
      <c r="AW1971" s="6"/>
      <c r="AY1971" s="7"/>
      <c r="BA1971" s="7"/>
      <c r="BG1971" s="7"/>
      <c r="BH1971" s="7"/>
    </row>
    <row r="1972" spans="1:60" x14ac:dyDescent="0.45">
      <c r="A1972" t="s">
        <v>659</v>
      </c>
      <c r="B1972" t="s">
        <v>30</v>
      </c>
      <c r="C1972" s="6">
        <v>44819.548611111109</v>
      </c>
      <c r="D1972" s="5">
        <v>195.75</v>
      </c>
      <c r="E1972" s="6">
        <v>44820.385416666664</v>
      </c>
      <c r="F1972">
        <v>246.15</v>
      </c>
      <c r="G1972" s="7">
        <v>0.25750000000000001</v>
      </c>
      <c r="H1972">
        <v>15637.12</v>
      </c>
      <c r="I1972" s="7">
        <v>0.2349</v>
      </c>
      <c r="J1972">
        <v>340.0779</v>
      </c>
      <c r="K1972">
        <v>66570.240000000005</v>
      </c>
      <c r="L1972">
        <v>3349027.35</v>
      </c>
      <c r="M1972">
        <v>142</v>
      </c>
      <c r="N1972">
        <v>110.12</v>
      </c>
      <c r="O1972" s="7">
        <v>-0.1852</v>
      </c>
      <c r="P1972" s="7">
        <v>0.25750000000000001</v>
      </c>
      <c r="Q1972" t="s">
        <v>535</v>
      </c>
      <c r="S1972" s="2">
        <f t="shared" si="294"/>
        <v>44819</v>
      </c>
      <c r="T1972" t="s">
        <v>659</v>
      </c>
      <c r="U1972" s="5">
        <v>195.75</v>
      </c>
      <c r="V1972">
        <v>246.15</v>
      </c>
      <c r="W1972">
        <f t="shared" si="296"/>
        <v>13694150.560349237</v>
      </c>
      <c r="X1972">
        <f t="shared" si="291"/>
        <v>34235.376400873094</v>
      </c>
      <c r="Y1972">
        <f t="shared" si="292"/>
        <v>175</v>
      </c>
      <c r="Z1972">
        <f t="shared" si="293"/>
        <v>8046.6749999999993</v>
      </c>
      <c r="AA1972" s="5">
        <f t="shared" si="295"/>
        <v>13738888.197849236</v>
      </c>
      <c r="AB1972" s="24">
        <f>IFERROR(AA1972/MAX($J$3:AA1972)-1,"")</f>
        <v>-2.1127369932802731E-2</v>
      </c>
      <c r="AU1972" s="6"/>
      <c r="AW1972" s="6"/>
      <c r="AY1972" s="7"/>
      <c r="BA1972" s="7"/>
      <c r="BG1972" s="7"/>
      <c r="BH1972" s="7"/>
    </row>
    <row r="1973" spans="1:60" x14ac:dyDescent="0.45">
      <c r="A1973" t="s">
        <v>612</v>
      </c>
      <c r="B1973" t="s">
        <v>30</v>
      </c>
      <c r="C1973" s="6">
        <v>44820.416666666664</v>
      </c>
      <c r="D1973" s="5">
        <v>163.15</v>
      </c>
      <c r="E1973" s="6">
        <v>44823.385416666664</v>
      </c>
      <c r="F1973">
        <v>231.65</v>
      </c>
      <c r="G1973" s="7">
        <v>0.4199</v>
      </c>
      <c r="H1973">
        <v>27649.48</v>
      </c>
      <c r="I1973" s="7">
        <v>0.3957</v>
      </c>
      <c r="J1973">
        <v>428.32870000000003</v>
      </c>
      <c r="K1973">
        <v>69881.83</v>
      </c>
      <c r="L1973">
        <v>4004015.43</v>
      </c>
      <c r="M1973">
        <v>332</v>
      </c>
      <c r="N1973">
        <v>83.28</v>
      </c>
      <c r="O1973" s="7">
        <v>-0.23230000000000001</v>
      </c>
      <c r="P1973" s="7">
        <v>0.52649999999999997</v>
      </c>
      <c r="Q1973" t="s">
        <v>535</v>
      </c>
      <c r="S1973" s="2">
        <f t="shared" si="294"/>
        <v>44820</v>
      </c>
      <c r="T1973" t="s">
        <v>612</v>
      </c>
      <c r="U1973" s="5">
        <v>163.15</v>
      </c>
      <c r="V1973">
        <v>231.65</v>
      </c>
      <c r="W1973">
        <f t="shared" si="296"/>
        <v>13738888.197849236</v>
      </c>
      <c r="X1973">
        <f t="shared" si="291"/>
        <v>34347.220494623092</v>
      </c>
      <c r="Y1973">
        <f t="shared" si="292"/>
        <v>200</v>
      </c>
      <c r="Z1973">
        <f t="shared" si="293"/>
        <v>12910.400000000005</v>
      </c>
      <c r="AA1973" s="5" t="str">
        <f t="shared" si="295"/>
        <v/>
      </c>
      <c r="AB1973" s="24" t="str">
        <f>IFERROR(AA1973/MAX($J$3:AA1973)-1,"")</f>
        <v/>
      </c>
      <c r="AU1973" s="6"/>
      <c r="AV1973" s="7"/>
      <c r="AW1973" s="6"/>
      <c r="AY1973" s="7"/>
      <c r="BA1973" s="7"/>
      <c r="BG1973" s="7"/>
      <c r="BH1973" s="7"/>
    </row>
    <row r="1974" spans="1:60" x14ac:dyDescent="0.45">
      <c r="A1974" t="s">
        <v>544</v>
      </c>
      <c r="B1974" t="s">
        <v>30</v>
      </c>
      <c r="C1974" s="6">
        <v>44820.420138888891</v>
      </c>
      <c r="D1974" s="5">
        <v>172.85</v>
      </c>
      <c r="E1974" s="6">
        <v>44823.385416666664</v>
      </c>
      <c r="F1974">
        <v>263.89999999999998</v>
      </c>
      <c r="G1974" s="7">
        <v>0.52680000000000005</v>
      </c>
      <c r="H1974">
        <v>35029.18</v>
      </c>
      <c r="I1974" s="7">
        <v>0.50149999999999995</v>
      </c>
      <c r="J1974">
        <v>404.10899999999998</v>
      </c>
      <c r="K1974">
        <v>69850.240000000005</v>
      </c>
      <c r="L1974">
        <v>4039044.61</v>
      </c>
      <c r="M1974">
        <v>327</v>
      </c>
      <c r="N1974">
        <v>107.12</v>
      </c>
      <c r="O1974" s="7">
        <v>-0.155</v>
      </c>
      <c r="P1974" s="7">
        <v>0.63090000000000002</v>
      </c>
      <c r="Q1974" t="s">
        <v>535</v>
      </c>
      <c r="S1974" s="2">
        <f t="shared" si="294"/>
        <v>44820</v>
      </c>
      <c r="T1974" t="s">
        <v>544</v>
      </c>
      <c r="U1974" s="5">
        <v>172.85</v>
      </c>
      <c r="V1974">
        <v>263.89999999999998</v>
      </c>
      <c r="W1974">
        <f t="shared" si="296"/>
        <v>13738888.197849236</v>
      </c>
      <c r="X1974">
        <f t="shared" si="291"/>
        <v>34347.220494623092</v>
      </c>
      <c r="Y1974">
        <f t="shared" si="292"/>
        <v>200</v>
      </c>
      <c r="Z1974">
        <f t="shared" si="293"/>
        <v>17336.499999999996</v>
      </c>
      <c r="AA1974" s="5" t="str">
        <f t="shared" si="295"/>
        <v/>
      </c>
      <c r="AB1974" s="24" t="str">
        <f>IFERROR(AA1974/MAX($J$3:AA1974)-1,"")</f>
        <v/>
      </c>
      <c r="AU1974" s="6"/>
      <c r="AV1974" s="7"/>
      <c r="AW1974" s="6"/>
      <c r="AY1974" s="7"/>
      <c r="BA1974" s="7"/>
      <c r="BG1974" s="7"/>
      <c r="BH1974" s="7"/>
    </row>
    <row r="1975" spans="1:60" x14ac:dyDescent="0.45">
      <c r="A1975" t="s">
        <v>612</v>
      </c>
      <c r="B1975" t="s">
        <v>30</v>
      </c>
      <c r="C1975" s="6">
        <v>44820.546527777777</v>
      </c>
      <c r="D1975" s="5">
        <v>163.80000000000001</v>
      </c>
      <c r="E1975" s="6">
        <v>44823.385416666664</v>
      </c>
      <c r="F1975">
        <v>231.65</v>
      </c>
      <c r="G1975" s="7">
        <v>0.41420000000000001</v>
      </c>
      <c r="H1975">
        <v>26036.1</v>
      </c>
      <c r="I1975" s="7">
        <v>0.3901</v>
      </c>
      <c r="J1975">
        <v>407.47949999999997</v>
      </c>
      <c r="K1975">
        <v>66745.14</v>
      </c>
      <c r="L1975">
        <v>3375063.45</v>
      </c>
      <c r="M1975">
        <v>145</v>
      </c>
      <c r="N1975">
        <v>179.56</v>
      </c>
      <c r="O1975" s="7">
        <v>-4.0899999999999999E-2</v>
      </c>
      <c r="P1975" s="7">
        <v>0.52049999999999996</v>
      </c>
      <c r="Q1975" t="s">
        <v>535</v>
      </c>
      <c r="S1975" s="2">
        <f t="shared" si="294"/>
        <v>44820</v>
      </c>
      <c r="T1975" t="s">
        <v>612</v>
      </c>
      <c r="U1975" s="5">
        <v>163.80000000000001</v>
      </c>
      <c r="V1975">
        <v>231.65</v>
      </c>
      <c r="W1975">
        <f t="shared" si="296"/>
        <v>13738888.197849236</v>
      </c>
      <c r="X1975">
        <f t="shared" si="291"/>
        <v>34347.220494623092</v>
      </c>
      <c r="Y1975">
        <f t="shared" si="292"/>
        <v>200</v>
      </c>
      <c r="Z1975">
        <f t="shared" si="293"/>
        <v>12779.1</v>
      </c>
      <c r="AA1975" s="5" t="str">
        <f t="shared" si="295"/>
        <v/>
      </c>
      <c r="AB1975" s="24" t="str">
        <f>IFERROR(AA1975/MAX($J$3:AA1975)-1,"")</f>
        <v/>
      </c>
      <c r="AU1975" s="6"/>
      <c r="AW1975" s="6"/>
      <c r="AY1975" s="7"/>
      <c r="BA1975" s="7"/>
      <c r="BG1975" s="7"/>
      <c r="BH1975" s="7"/>
    </row>
    <row r="1976" spans="1:60" x14ac:dyDescent="0.45">
      <c r="A1976" t="s">
        <v>618</v>
      </c>
      <c r="B1976" t="s">
        <v>30</v>
      </c>
      <c r="C1976" s="6">
        <v>44820.54791666667</v>
      </c>
      <c r="D1976" s="5">
        <v>148.44999999999999</v>
      </c>
      <c r="E1976" s="6">
        <v>44823.385416666664</v>
      </c>
      <c r="F1976">
        <v>199.8</v>
      </c>
      <c r="G1976" s="7">
        <v>0.34589999999999999</v>
      </c>
      <c r="H1976">
        <v>21521.35</v>
      </c>
      <c r="I1976" s="7">
        <v>0.32240000000000002</v>
      </c>
      <c r="J1976">
        <v>449.6026</v>
      </c>
      <c r="K1976">
        <v>66743.509999999995</v>
      </c>
      <c r="L1976">
        <v>3396584.8</v>
      </c>
      <c r="M1976">
        <v>143</v>
      </c>
      <c r="N1976">
        <v>150.5</v>
      </c>
      <c r="O1976" s="7">
        <v>-3.6700000000000003E-2</v>
      </c>
      <c r="P1976" s="7">
        <v>0.47860000000000003</v>
      </c>
      <c r="Q1976" t="s">
        <v>535</v>
      </c>
      <c r="S1976" s="2">
        <f t="shared" si="294"/>
        <v>44820</v>
      </c>
      <c r="T1976" t="s">
        <v>618</v>
      </c>
      <c r="U1976" s="5">
        <v>148.44999999999999</v>
      </c>
      <c r="V1976">
        <v>199.8</v>
      </c>
      <c r="W1976">
        <f t="shared" si="296"/>
        <v>13738888.197849236</v>
      </c>
      <c r="X1976">
        <f t="shared" si="291"/>
        <v>34347.220494623092</v>
      </c>
      <c r="Y1976">
        <f t="shared" si="292"/>
        <v>225</v>
      </c>
      <c r="Z1976">
        <f t="shared" si="293"/>
        <v>10770.187500000007</v>
      </c>
      <c r="AA1976" s="5">
        <f t="shared" si="295"/>
        <v>13792684.385349236</v>
      </c>
      <c r="AB1976" s="24">
        <f>IFERROR(AA1976/MAX($J$3:AA1976)-1,"")</f>
        <v>-1.7294482235677755E-2</v>
      </c>
      <c r="AU1976" s="6"/>
      <c r="AW1976" s="6"/>
      <c r="AY1976" s="7"/>
      <c r="BA1976" s="7"/>
      <c r="BG1976" s="7"/>
      <c r="BH1976" s="7"/>
    </row>
    <row r="1977" spans="1:60" x14ac:dyDescent="0.45">
      <c r="A1977" t="s">
        <v>534</v>
      </c>
      <c r="B1977" t="s">
        <v>30</v>
      </c>
      <c r="C1977" s="6">
        <v>44823.583333333336</v>
      </c>
      <c r="D1977" s="5">
        <v>149.9</v>
      </c>
      <c r="E1977" s="6">
        <v>44824.385416666664</v>
      </c>
      <c r="F1977">
        <v>188.4</v>
      </c>
      <c r="G1977" s="7">
        <v>0.25679999999999997</v>
      </c>
      <c r="H1977">
        <v>15692.06</v>
      </c>
      <c r="I1977" s="7">
        <v>0.23430000000000001</v>
      </c>
      <c r="J1977">
        <v>446.85070000000002</v>
      </c>
      <c r="K1977">
        <v>66982.92</v>
      </c>
      <c r="L1977">
        <v>3412276.86</v>
      </c>
      <c r="M1977">
        <v>92</v>
      </c>
      <c r="N1977">
        <v>170.57</v>
      </c>
      <c r="O1977" s="7">
        <v>-0.25919999999999999</v>
      </c>
      <c r="P1977" s="7">
        <v>0.25679999999999997</v>
      </c>
      <c r="Q1977" t="s">
        <v>535</v>
      </c>
      <c r="S1977" s="2">
        <f t="shared" si="294"/>
        <v>44823</v>
      </c>
      <c r="T1977" t="s">
        <v>534</v>
      </c>
      <c r="U1977" s="5">
        <v>149.9</v>
      </c>
      <c r="V1977">
        <v>188.4</v>
      </c>
      <c r="W1977">
        <f t="shared" si="296"/>
        <v>13792684.385349236</v>
      </c>
      <c r="X1977">
        <f t="shared" si="291"/>
        <v>34481.710963373094</v>
      </c>
      <c r="Y1977">
        <f t="shared" si="292"/>
        <v>225</v>
      </c>
      <c r="Z1977">
        <f t="shared" si="293"/>
        <v>7901.324999999998</v>
      </c>
      <c r="AA1977" s="5">
        <f t="shared" si="295"/>
        <v>13800585.710349236</v>
      </c>
      <c r="AB1977" s="24">
        <f>IFERROR(AA1977/MAX($J$3:AA1977)-1,"")</f>
        <v>-1.6731526145462472E-2</v>
      </c>
      <c r="AU1977" s="6"/>
      <c r="AW1977" s="6"/>
      <c r="AY1977" s="7"/>
      <c r="BA1977" s="7"/>
      <c r="BG1977" s="7"/>
      <c r="BH1977" s="7"/>
    </row>
    <row r="1978" spans="1:60" x14ac:dyDescent="0.45">
      <c r="A1978" t="s">
        <v>543</v>
      </c>
      <c r="B1978" t="s">
        <v>30</v>
      </c>
      <c r="C1978" s="6">
        <v>44824.416666666664</v>
      </c>
      <c r="D1978" s="5">
        <v>112.85</v>
      </c>
      <c r="E1978" s="6">
        <v>44825.385416666664</v>
      </c>
      <c r="F1978">
        <v>99.7</v>
      </c>
      <c r="G1978" s="7">
        <v>-0.11650000000000001</v>
      </c>
      <c r="H1978">
        <v>-9501.7000000000007</v>
      </c>
      <c r="I1978" s="7">
        <v>-0.13539999999999999</v>
      </c>
      <c r="J1978">
        <v>622.02229999999997</v>
      </c>
      <c r="K1978">
        <v>70195.22</v>
      </c>
      <c r="L1978">
        <v>4029542.9</v>
      </c>
      <c r="M1978">
        <v>332</v>
      </c>
      <c r="N1978">
        <v>-28.62</v>
      </c>
      <c r="O1978" s="7">
        <v>-0.33579999999999999</v>
      </c>
      <c r="P1978" s="7">
        <v>0.41339999999999999</v>
      </c>
      <c r="Q1978" t="s">
        <v>535</v>
      </c>
      <c r="S1978" s="2">
        <f t="shared" si="294"/>
        <v>44824</v>
      </c>
      <c r="T1978" t="s">
        <v>543</v>
      </c>
      <c r="U1978" s="5">
        <v>112.85</v>
      </c>
      <c r="V1978">
        <v>99.7</v>
      </c>
      <c r="W1978">
        <f t="shared" si="296"/>
        <v>13800585.710349236</v>
      </c>
      <c r="X1978">
        <f t="shared" si="291"/>
        <v>34501.464275873092</v>
      </c>
      <c r="Y1978">
        <f t="shared" si="292"/>
        <v>300</v>
      </c>
      <c r="Z1978">
        <f t="shared" si="293"/>
        <v>-4582.6499999999978</v>
      </c>
      <c r="AA1978" s="5" t="str">
        <f t="shared" si="295"/>
        <v/>
      </c>
      <c r="AB1978" s="24" t="str">
        <f>IFERROR(AA1978/MAX($J$3:AA1978)-1,"")</f>
        <v/>
      </c>
      <c r="AU1978" s="6"/>
      <c r="AV1978" s="7"/>
      <c r="AW1978" s="6"/>
      <c r="AY1978" s="7"/>
      <c r="BA1978" s="7"/>
      <c r="BG1978" s="7"/>
      <c r="BH1978" s="7"/>
    </row>
    <row r="1979" spans="1:60" x14ac:dyDescent="0.45">
      <c r="A1979" t="s">
        <v>613</v>
      </c>
      <c r="B1979" t="s">
        <v>30</v>
      </c>
      <c r="C1979" s="6">
        <v>44824.465277777781</v>
      </c>
      <c r="D1979" s="5">
        <v>99.75</v>
      </c>
      <c r="E1979" s="6">
        <v>44825.385416666664</v>
      </c>
      <c r="F1979">
        <v>76.400000000000006</v>
      </c>
      <c r="G1979" s="7">
        <v>-0.2341</v>
      </c>
      <c r="H1979">
        <v>-17679.599999999999</v>
      </c>
      <c r="I1979" s="7">
        <v>-0.25169999999999998</v>
      </c>
      <c r="J1979">
        <v>704.04390000000001</v>
      </c>
      <c r="K1979">
        <v>70228.38</v>
      </c>
      <c r="L1979">
        <v>4011863.31</v>
      </c>
      <c r="M1979">
        <v>262</v>
      </c>
      <c r="N1979">
        <v>-67.48</v>
      </c>
      <c r="O1979" s="7">
        <v>-0.49869999999999998</v>
      </c>
      <c r="P1979" s="7">
        <v>0.28820000000000001</v>
      </c>
      <c r="Q1979" t="s">
        <v>535</v>
      </c>
      <c r="S1979" s="2">
        <f t="shared" si="294"/>
        <v>44824</v>
      </c>
      <c r="T1979" t="s">
        <v>613</v>
      </c>
      <c r="U1979" s="5">
        <v>99.75</v>
      </c>
      <c r="V1979">
        <v>76.400000000000006</v>
      </c>
      <c r="W1979">
        <f t="shared" si="296"/>
        <v>13800585.710349236</v>
      </c>
      <c r="X1979">
        <f t="shared" si="291"/>
        <v>34501.464275873092</v>
      </c>
      <c r="Y1979">
        <f t="shared" si="292"/>
        <v>350</v>
      </c>
      <c r="Z1979">
        <f t="shared" si="293"/>
        <v>-8789.0249999999978</v>
      </c>
      <c r="AA1979" s="5" t="str">
        <f t="shared" si="295"/>
        <v/>
      </c>
      <c r="AB1979" s="24" t="str">
        <f>IFERROR(AA1979/MAX($J$3:AA1979)-1,"")</f>
        <v/>
      </c>
      <c r="AU1979" s="6"/>
      <c r="AV1979" s="7"/>
      <c r="AW1979" s="6"/>
      <c r="AY1979" s="7"/>
      <c r="BA1979" s="7"/>
      <c r="BG1979" s="7"/>
      <c r="BH1979" s="7"/>
    </row>
    <row r="1980" spans="1:60" x14ac:dyDescent="0.45">
      <c r="A1980" t="s">
        <v>613</v>
      </c>
      <c r="B1980" t="s">
        <v>30</v>
      </c>
      <c r="C1980" s="6">
        <v>44824.520833333336</v>
      </c>
      <c r="D1980" s="5">
        <v>107.65</v>
      </c>
      <c r="E1980" s="6">
        <v>44825.385416666664</v>
      </c>
      <c r="F1980">
        <v>76.400000000000006</v>
      </c>
      <c r="G1980" s="7">
        <v>-0.2903</v>
      </c>
      <c r="H1980">
        <v>-20613.98</v>
      </c>
      <c r="I1980" s="7">
        <v>-0.30740000000000001</v>
      </c>
      <c r="J1980">
        <v>622.95759999999996</v>
      </c>
      <c r="K1980">
        <v>67061.38</v>
      </c>
      <c r="L1980">
        <v>3391662.88</v>
      </c>
      <c r="M1980">
        <v>182</v>
      </c>
      <c r="N1980">
        <v>-113.26</v>
      </c>
      <c r="O1980" s="7">
        <v>-0.53549999999999998</v>
      </c>
      <c r="P1980" s="7">
        <v>0.19370000000000001</v>
      </c>
      <c r="Q1980" t="s">
        <v>535</v>
      </c>
      <c r="S1980" s="2">
        <f t="shared" si="294"/>
        <v>44824</v>
      </c>
      <c r="T1980" t="s">
        <v>613</v>
      </c>
      <c r="U1980" s="5">
        <v>107.65</v>
      </c>
      <c r="V1980">
        <v>76.400000000000006</v>
      </c>
      <c r="W1980">
        <f t="shared" si="296"/>
        <v>13800585.710349236</v>
      </c>
      <c r="X1980">
        <f t="shared" si="291"/>
        <v>34501.464275873092</v>
      </c>
      <c r="Y1980">
        <f t="shared" si="292"/>
        <v>325</v>
      </c>
      <c r="Z1980">
        <f t="shared" si="293"/>
        <v>-10754.412499999997</v>
      </c>
      <c r="AA1980" s="5" t="str">
        <f t="shared" si="295"/>
        <v/>
      </c>
      <c r="AB1980" s="24" t="str">
        <f>IFERROR(AA1980/MAX($J$3:AA1980)-1,"")</f>
        <v/>
      </c>
      <c r="AU1980" s="6"/>
      <c r="AW1980" s="6"/>
      <c r="AY1980" s="7"/>
      <c r="BA1980" s="7"/>
      <c r="BG1980" s="7"/>
      <c r="BH1980" s="7"/>
    </row>
    <row r="1981" spans="1:60" x14ac:dyDescent="0.45">
      <c r="A1981" t="s">
        <v>543</v>
      </c>
      <c r="B1981" t="s">
        <v>30</v>
      </c>
      <c r="C1981" s="6">
        <v>44824.568055555559</v>
      </c>
      <c r="D1981" s="5">
        <v>124.75</v>
      </c>
      <c r="E1981" s="6">
        <v>44825.385416666664</v>
      </c>
      <c r="F1981">
        <v>99.7</v>
      </c>
      <c r="G1981" s="7">
        <v>-0.20080000000000001</v>
      </c>
      <c r="H1981">
        <v>-14666.04</v>
      </c>
      <c r="I1981" s="7">
        <v>-0.21879999999999999</v>
      </c>
      <c r="J1981">
        <v>537.32579999999996</v>
      </c>
      <c r="K1981">
        <v>67031.39</v>
      </c>
      <c r="L1981">
        <v>3376996.84</v>
      </c>
      <c r="M1981">
        <v>114</v>
      </c>
      <c r="N1981">
        <v>-128.65</v>
      </c>
      <c r="O1981" s="7">
        <v>-0.3992</v>
      </c>
      <c r="P1981" s="7">
        <v>0.12509999999999999</v>
      </c>
      <c r="Q1981" t="s">
        <v>535</v>
      </c>
      <c r="S1981" s="2">
        <f t="shared" si="294"/>
        <v>44824</v>
      </c>
      <c r="T1981" t="s">
        <v>543</v>
      </c>
      <c r="U1981" s="5">
        <v>124.75</v>
      </c>
      <c r="V1981">
        <v>99.7</v>
      </c>
      <c r="W1981">
        <f t="shared" si="296"/>
        <v>13800585.710349236</v>
      </c>
      <c r="X1981">
        <f t="shared" si="291"/>
        <v>34501.464275873092</v>
      </c>
      <c r="Y1981">
        <f t="shared" si="292"/>
        <v>275</v>
      </c>
      <c r="Z1981">
        <f t="shared" si="293"/>
        <v>-7505.9875000000002</v>
      </c>
      <c r="AA1981" s="5">
        <f t="shared" si="295"/>
        <v>13768953.635349236</v>
      </c>
      <c r="AB1981" s="24">
        <f>IFERROR(AA1981/MAX($J$3:AA1981)-1,"")</f>
        <v>-1.8985258179949782E-2</v>
      </c>
      <c r="AU1981" s="6"/>
      <c r="AW1981" s="6"/>
      <c r="AY1981" s="7"/>
      <c r="BA1981" s="7"/>
      <c r="BG1981" s="7"/>
      <c r="BH1981" s="7"/>
    </row>
    <row r="1982" spans="1:60" x14ac:dyDescent="0.45">
      <c r="A1982" t="s">
        <v>542</v>
      </c>
      <c r="B1982" t="s">
        <v>30</v>
      </c>
      <c r="C1982" s="6">
        <v>44825.433333333334</v>
      </c>
      <c r="D1982" s="5">
        <v>111.2</v>
      </c>
      <c r="E1982" s="6">
        <v>44826.385416666664</v>
      </c>
      <c r="F1982">
        <v>23.95</v>
      </c>
      <c r="G1982" s="7">
        <v>-0.78459999999999996</v>
      </c>
      <c r="H1982">
        <v>-55821.59</v>
      </c>
      <c r="I1982" s="7">
        <v>-0.79679999999999995</v>
      </c>
      <c r="J1982">
        <v>630.02980000000002</v>
      </c>
      <c r="K1982">
        <v>70059.320000000007</v>
      </c>
      <c r="L1982">
        <v>3956041.72</v>
      </c>
      <c r="M1982">
        <v>308</v>
      </c>
      <c r="N1982">
        <v>-181.24</v>
      </c>
      <c r="O1982" s="7">
        <v>-0.78459999999999996</v>
      </c>
      <c r="P1982" s="7">
        <v>9.0800000000000006E-2</v>
      </c>
      <c r="Q1982" t="s">
        <v>535</v>
      </c>
      <c r="S1982" s="2">
        <f t="shared" si="294"/>
        <v>44825</v>
      </c>
      <c r="T1982" t="s">
        <v>542</v>
      </c>
      <c r="U1982" s="5">
        <v>111.2</v>
      </c>
      <c r="V1982">
        <v>23.95</v>
      </c>
      <c r="W1982">
        <f t="shared" si="296"/>
        <v>13768953.635349236</v>
      </c>
      <c r="X1982">
        <f t="shared" si="291"/>
        <v>34422.384088373088</v>
      </c>
      <c r="Y1982">
        <f t="shared" si="292"/>
        <v>300</v>
      </c>
      <c r="Z1982">
        <f t="shared" si="293"/>
        <v>-26580.45</v>
      </c>
      <c r="AA1982" s="5" t="str">
        <f t="shared" si="295"/>
        <v/>
      </c>
      <c r="AB1982" s="24" t="str">
        <f>IFERROR(AA1982/MAX($J$3:AA1982)-1,"")</f>
        <v/>
      </c>
      <c r="AU1982" s="6"/>
      <c r="AV1982" s="7"/>
      <c r="AW1982" s="6"/>
      <c r="AY1982" s="7"/>
      <c r="BA1982" s="7"/>
      <c r="BG1982" s="7"/>
      <c r="BH1982" s="7"/>
    </row>
    <row r="1983" spans="1:60" x14ac:dyDescent="0.45">
      <c r="A1983" t="s">
        <v>544</v>
      </c>
      <c r="B1983" t="s">
        <v>30</v>
      </c>
      <c r="C1983" s="6">
        <v>44825.495833333334</v>
      </c>
      <c r="D1983" s="5">
        <v>108.35</v>
      </c>
      <c r="E1983" s="6">
        <v>44826.385416666664</v>
      </c>
      <c r="F1983">
        <v>121.65</v>
      </c>
      <c r="G1983" s="7">
        <v>0.12280000000000001</v>
      </c>
      <c r="H1983">
        <v>7101.75</v>
      </c>
      <c r="I1983" s="7">
        <v>0.10150000000000001</v>
      </c>
      <c r="J1983">
        <v>645.61329999999998</v>
      </c>
      <c r="K1983">
        <v>69952.2</v>
      </c>
      <c r="L1983">
        <v>3963143.46</v>
      </c>
      <c r="M1983">
        <v>218</v>
      </c>
      <c r="N1983">
        <v>32.58</v>
      </c>
      <c r="O1983" s="7">
        <v>-0.30919999999999997</v>
      </c>
      <c r="P1983" s="7">
        <v>0.40239999999999998</v>
      </c>
      <c r="Q1983" t="s">
        <v>535</v>
      </c>
      <c r="S1983" s="2">
        <f t="shared" si="294"/>
        <v>44825</v>
      </c>
      <c r="T1983" t="s">
        <v>544</v>
      </c>
      <c r="U1983" s="5">
        <v>108.35</v>
      </c>
      <c r="V1983">
        <v>121.65</v>
      </c>
      <c r="W1983">
        <f t="shared" si="296"/>
        <v>13768953.635349236</v>
      </c>
      <c r="X1983">
        <f t="shared" si="291"/>
        <v>34422.384088373088</v>
      </c>
      <c r="Y1983">
        <f t="shared" si="292"/>
        <v>325</v>
      </c>
      <c r="Z1983">
        <f t="shared" si="293"/>
        <v>3575.0000000000045</v>
      </c>
      <c r="AA1983" s="5" t="str">
        <f t="shared" si="295"/>
        <v/>
      </c>
      <c r="AB1983" s="24" t="str">
        <f>IFERROR(AA1983/MAX($J$3:AA1983)-1,"")</f>
        <v/>
      </c>
      <c r="AU1983" s="6"/>
      <c r="AV1983" s="7"/>
      <c r="AW1983" s="6"/>
      <c r="AY1983" s="7"/>
      <c r="BA1983" s="7"/>
      <c r="BG1983" s="7"/>
      <c r="BH1983" s="7"/>
    </row>
    <row r="1984" spans="1:60" x14ac:dyDescent="0.45">
      <c r="A1984" t="s">
        <v>612</v>
      </c>
      <c r="B1984" t="s">
        <v>30</v>
      </c>
      <c r="C1984" s="6">
        <v>44825.520833333336</v>
      </c>
      <c r="D1984" s="5">
        <v>121.1</v>
      </c>
      <c r="E1984" s="6">
        <v>44826.385416666664</v>
      </c>
      <c r="F1984">
        <v>92.7</v>
      </c>
      <c r="G1984" s="7">
        <v>-0.23449999999999999</v>
      </c>
      <c r="H1984">
        <v>-16866.5</v>
      </c>
      <c r="I1984" s="7">
        <v>-0.25219999999999998</v>
      </c>
      <c r="J1984">
        <v>552.31200000000001</v>
      </c>
      <c r="K1984">
        <v>66884.98</v>
      </c>
      <c r="L1984">
        <v>3360130.34</v>
      </c>
      <c r="M1984">
        <v>182</v>
      </c>
      <c r="N1984">
        <v>-92.67</v>
      </c>
      <c r="O1984" s="7">
        <v>-0.50829999999999997</v>
      </c>
      <c r="P1984" s="7">
        <v>3.9199999999999999E-2</v>
      </c>
      <c r="Q1984" t="s">
        <v>535</v>
      </c>
      <c r="S1984" s="2">
        <f t="shared" si="294"/>
        <v>44825</v>
      </c>
      <c r="T1984" t="s">
        <v>612</v>
      </c>
      <c r="U1984" s="5">
        <v>121.1</v>
      </c>
      <c r="V1984">
        <v>92.7</v>
      </c>
      <c r="W1984">
        <f t="shared" si="296"/>
        <v>13768953.635349236</v>
      </c>
      <c r="X1984">
        <f t="shared" si="291"/>
        <v>34422.384088373088</v>
      </c>
      <c r="Y1984">
        <f t="shared" si="292"/>
        <v>275</v>
      </c>
      <c r="Z1984">
        <f t="shared" si="293"/>
        <v>-8397.9499999999989</v>
      </c>
      <c r="AA1984" s="5" t="str">
        <f t="shared" si="295"/>
        <v/>
      </c>
      <c r="AB1984" s="24" t="str">
        <f>IFERROR(AA1984/MAX($J$3:AA1984)-1,"")</f>
        <v/>
      </c>
      <c r="AU1984" s="6"/>
      <c r="AW1984" s="6"/>
      <c r="AY1984" s="7"/>
      <c r="BA1984" s="7"/>
      <c r="BG1984" s="7"/>
      <c r="BH1984" s="7"/>
    </row>
    <row r="1985" spans="1:60" x14ac:dyDescent="0.45">
      <c r="A1985" t="s">
        <v>544</v>
      </c>
      <c r="B1985" t="s">
        <v>30</v>
      </c>
      <c r="C1985" s="6">
        <v>44825.521527777775</v>
      </c>
      <c r="D1985" s="5">
        <v>139.15</v>
      </c>
      <c r="E1985" s="6">
        <v>44826.385416666664</v>
      </c>
      <c r="F1985">
        <v>121.65</v>
      </c>
      <c r="G1985" s="7">
        <v>-0.1258</v>
      </c>
      <c r="H1985">
        <v>-9664.31</v>
      </c>
      <c r="I1985" s="7">
        <v>-0.14449999999999999</v>
      </c>
      <c r="J1985">
        <v>480.62020000000001</v>
      </c>
      <c r="K1985">
        <v>66878.3</v>
      </c>
      <c r="L1985">
        <v>3350466.03</v>
      </c>
      <c r="M1985">
        <v>181</v>
      </c>
      <c r="N1985">
        <v>-53.39</v>
      </c>
      <c r="O1985" s="7">
        <v>-0.46210000000000001</v>
      </c>
      <c r="P1985" s="7">
        <v>7.7299999999999994E-2</v>
      </c>
      <c r="Q1985" t="s">
        <v>535</v>
      </c>
      <c r="S1985" s="2">
        <f t="shared" si="294"/>
        <v>44825</v>
      </c>
      <c r="T1985" t="s">
        <v>544</v>
      </c>
      <c r="U1985" s="5">
        <v>139.15</v>
      </c>
      <c r="V1985">
        <v>121.65</v>
      </c>
      <c r="W1985">
        <f t="shared" si="296"/>
        <v>13768953.635349236</v>
      </c>
      <c r="X1985">
        <f t="shared" si="291"/>
        <v>34422.384088373088</v>
      </c>
      <c r="Y1985">
        <f t="shared" si="292"/>
        <v>250</v>
      </c>
      <c r="Z1985">
        <f t="shared" si="293"/>
        <v>-5027.0000000000009</v>
      </c>
      <c r="AA1985" s="5">
        <f t="shared" si="295"/>
        <v>13732523.235349236</v>
      </c>
      <c r="AB1985" s="24">
        <f>IFERROR(AA1985/MAX($J$3:AA1985)-1,"")</f>
        <v>-2.1580862784111532E-2</v>
      </c>
      <c r="AU1985" s="6"/>
      <c r="AW1985" s="6"/>
      <c r="AY1985" s="7"/>
      <c r="BA1985" s="7"/>
      <c r="BG1985" s="7"/>
      <c r="BH1985" s="7"/>
    </row>
    <row r="1986" spans="1:60" x14ac:dyDescent="0.45">
      <c r="A1986" t="s">
        <v>534</v>
      </c>
      <c r="B1986" t="s">
        <v>30</v>
      </c>
      <c r="C1986" s="6">
        <v>44826.421527777777</v>
      </c>
      <c r="D1986" s="5">
        <v>74.3</v>
      </c>
      <c r="E1986" s="6">
        <v>44826.638194444444</v>
      </c>
      <c r="F1986">
        <v>0.1</v>
      </c>
      <c r="G1986" s="7">
        <v>-0.99870000000000003</v>
      </c>
      <c r="H1986">
        <v>-70420.850000000006</v>
      </c>
      <c r="I1986" s="7">
        <v>-1.0086999999999999</v>
      </c>
      <c r="J1986">
        <v>939.64620000000002</v>
      </c>
      <c r="K1986">
        <v>69815.72</v>
      </c>
      <c r="L1986">
        <v>3892722.61</v>
      </c>
      <c r="M1986">
        <v>313</v>
      </c>
      <c r="N1986">
        <v>-224.99</v>
      </c>
      <c r="O1986" s="7">
        <v>-0.99870000000000003</v>
      </c>
      <c r="P1986" s="7">
        <v>0.14269999999999999</v>
      </c>
      <c r="Q1986" t="s">
        <v>535</v>
      </c>
      <c r="S1986" s="2">
        <f t="shared" si="294"/>
        <v>44826</v>
      </c>
      <c r="T1986" t="s">
        <v>534</v>
      </c>
      <c r="U1986" s="5">
        <v>74.3</v>
      </c>
      <c r="V1986">
        <v>0.1</v>
      </c>
      <c r="W1986">
        <f t="shared" si="296"/>
        <v>13732523.235349236</v>
      </c>
      <c r="X1986">
        <f t="shared" ref="X1986:X2049" si="297">W1986*0.25%</f>
        <v>34331.308088373087</v>
      </c>
      <c r="Y1986">
        <f t="shared" ref="Y1986:Y2049" si="298">MROUND(X1986/U1986,25)</f>
        <v>450</v>
      </c>
      <c r="Z1986">
        <f t="shared" ref="Z1986:Z2049" si="299">Y1986*((V1986*0.99)-(U1986*1.01))</f>
        <v>-33724.799999999996</v>
      </c>
      <c r="AA1986" s="5">
        <f t="shared" si="295"/>
        <v>13698798.435349235</v>
      </c>
      <c r="AB1986" s="24">
        <f>IFERROR(AA1986/MAX($J$3:AA1986)-1,"")</f>
        <v>-2.3983697947997484E-2</v>
      </c>
      <c r="AU1986" s="6"/>
      <c r="AV1986" s="7"/>
      <c r="AW1986" s="6"/>
      <c r="AY1986" s="7"/>
      <c r="BA1986" s="7"/>
      <c r="BG1986" s="7"/>
      <c r="BH1986" s="7"/>
    </row>
    <row r="1987" spans="1:60" x14ac:dyDescent="0.45">
      <c r="A1987" t="s">
        <v>547</v>
      </c>
      <c r="B1987" t="s">
        <v>30</v>
      </c>
      <c r="C1987" s="6">
        <v>44827.416666666664</v>
      </c>
      <c r="D1987" s="5">
        <v>173.05</v>
      </c>
      <c r="E1987" s="6">
        <v>44830.385416666664</v>
      </c>
      <c r="F1987">
        <v>332.05</v>
      </c>
      <c r="G1987" s="7">
        <v>0.91879999999999995</v>
      </c>
      <c r="H1987">
        <v>61796.32</v>
      </c>
      <c r="I1987" s="7">
        <v>0.88959999999999995</v>
      </c>
      <c r="J1987">
        <v>401.40769999999998</v>
      </c>
      <c r="K1987">
        <v>69463.61</v>
      </c>
      <c r="L1987">
        <v>3954518.94</v>
      </c>
      <c r="M1987">
        <v>332</v>
      </c>
      <c r="N1987">
        <v>186.13</v>
      </c>
      <c r="O1987" s="7">
        <v>-0.13289999999999999</v>
      </c>
      <c r="P1987" s="7">
        <v>0.93589999999999995</v>
      </c>
      <c r="Q1987" t="s">
        <v>535</v>
      </c>
      <c r="S1987" s="2">
        <f t="shared" ref="S1987:S2050" si="300">DATE(YEAR(C1987),MONTH(C1987),DAY(C1987))</f>
        <v>44827</v>
      </c>
      <c r="T1987" t="s">
        <v>547</v>
      </c>
      <c r="U1987" s="5">
        <v>173.05</v>
      </c>
      <c r="V1987">
        <v>332.05</v>
      </c>
      <c r="W1987">
        <f t="shared" si="296"/>
        <v>13698798.435349235</v>
      </c>
      <c r="X1987">
        <f t="shared" si="297"/>
        <v>34246.996088373089</v>
      </c>
      <c r="Y1987">
        <f t="shared" si="298"/>
        <v>200</v>
      </c>
      <c r="Z1987">
        <f t="shared" si="299"/>
        <v>30789.800000000003</v>
      </c>
      <c r="AA1987" s="5" t="str">
        <f t="shared" ref="AA1987:AA2050" si="301">IF(S1987&lt;&gt;S1988,W1987+SUMIF($S$2:$S$3590,S1987,$Z$2:$Z$3590),"")</f>
        <v/>
      </c>
      <c r="AB1987" s="24" t="str">
        <f>IFERROR(AA1987/MAX($J$3:AA1987)-1,"")</f>
        <v/>
      </c>
      <c r="AU1987" s="6"/>
      <c r="AV1987" s="7"/>
      <c r="AW1987" s="6"/>
      <c r="AY1987" s="7"/>
      <c r="BA1987" s="7"/>
      <c r="BG1987" s="7"/>
      <c r="BH1987" s="7"/>
    </row>
    <row r="1988" spans="1:60" x14ac:dyDescent="0.45">
      <c r="A1988" t="s">
        <v>545</v>
      </c>
      <c r="B1988" t="s">
        <v>30</v>
      </c>
      <c r="C1988" s="6">
        <v>44827.417361111111</v>
      </c>
      <c r="D1988" s="5">
        <v>185.55</v>
      </c>
      <c r="E1988" s="6">
        <v>44830.385416666664</v>
      </c>
      <c r="F1988">
        <v>370.7</v>
      </c>
      <c r="G1988" s="7">
        <v>0.99780000000000002</v>
      </c>
      <c r="H1988">
        <v>67224.73</v>
      </c>
      <c r="I1988" s="7">
        <v>0.96789999999999998</v>
      </c>
      <c r="J1988">
        <v>374.32859999999999</v>
      </c>
      <c r="K1988">
        <v>69456.66</v>
      </c>
      <c r="L1988">
        <v>4021743.66</v>
      </c>
      <c r="M1988">
        <v>331</v>
      </c>
      <c r="N1988">
        <v>203.1</v>
      </c>
      <c r="O1988" s="7">
        <v>-7.1400000000000005E-2</v>
      </c>
      <c r="P1988" s="7">
        <v>1.19</v>
      </c>
      <c r="Q1988" t="s">
        <v>535</v>
      </c>
      <c r="S1988" s="2">
        <f t="shared" si="300"/>
        <v>44827</v>
      </c>
      <c r="T1988" t="s">
        <v>545</v>
      </c>
      <c r="U1988" s="5">
        <v>185.55</v>
      </c>
      <c r="V1988">
        <v>370.7</v>
      </c>
      <c r="W1988">
        <f t="shared" si="296"/>
        <v>13698798.435349235</v>
      </c>
      <c r="X1988">
        <f t="shared" si="297"/>
        <v>34246.996088373089</v>
      </c>
      <c r="Y1988">
        <f t="shared" si="298"/>
        <v>175</v>
      </c>
      <c r="Z1988">
        <f t="shared" si="299"/>
        <v>31427.812499999996</v>
      </c>
      <c r="AA1988" s="5" t="str">
        <f t="shared" si="301"/>
        <v/>
      </c>
      <c r="AB1988" s="24" t="str">
        <f>IFERROR(AA1988/MAX($J$3:AA1988)-1,"")</f>
        <v/>
      </c>
      <c r="AU1988" s="6"/>
      <c r="AV1988" s="7"/>
      <c r="AW1988" s="6"/>
      <c r="AY1988" s="7"/>
      <c r="BA1988" s="7"/>
      <c r="BG1988" s="7"/>
      <c r="BH1988" s="7"/>
    </row>
    <row r="1989" spans="1:60" x14ac:dyDescent="0.45">
      <c r="A1989" t="s">
        <v>642</v>
      </c>
      <c r="B1989" t="s">
        <v>30</v>
      </c>
      <c r="C1989" s="6">
        <v>44827.520833333336</v>
      </c>
      <c r="D1989" s="5">
        <v>167.65</v>
      </c>
      <c r="E1989" s="6">
        <v>44830.385416666664</v>
      </c>
      <c r="F1989">
        <v>295.14999999999998</v>
      </c>
      <c r="G1989" s="7">
        <v>0.76049999999999995</v>
      </c>
      <c r="H1989">
        <v>48923.31</v>
      </c>
      <c r="I1989" s="7">
        <v>0.7329</v>
      </c>
      <c r="J1989">
        <v>398.16480000000001</v>
      </c>
      <c r="K1989">
        <v>66752.33</v>
      </c>
      <c r="L1989">
        <v>3399389.34</v>
      </c>
      <c r="M1989">
        <v>182</v>
      </c>
      <c r="N1989">
        <v>268.81</v>
      </c>
      <c r="O1989" s="7">
        <v>-8.2000000000000003E-2</v>
      </c>
      <c r="P1989" s="7">
        <v>0.76049999999999995</v>
      </c>
      <c r="Q1989" t="s">
        <v>535</v>
      </c>
      <c r="S1989" s="2">
        <f t="shared" si="300"/>
        <v>44827</v>
      </c>
      <c r="T1989" t="s">
        <v>642</v>
      </c>
      <c r="U1989" s="5">
        <v>167.65</v>
      </c>
      <c r="V1989">
        <v>295.14999999999998</v>
      </c>
      <c r="W1989">
        <f t="shared" si="296"/>
        <v>13698798.435349235</v>
      </c>
      <c r="X1989">
        <f t="shared" si="297"/>
        <v>34246.996088373089</v>
      </c>
      <c r="Y1989">
        <f t="shared" si="298"/>
        <v>200</v>
      </c>
      <c r="Z1989">
        <f t="shared" si="299"/>
        <v>24574.399999999991</v>
      </c>
      <c r="AA1989" s="5" t="str">
        <f t="shared" si="301"/>
        <v/>
      </c>
      <c r="AB1989" s="24" t="str">
        <f>IFERROR(AA1989/MAX($J$3:AA1989)-1,"")</f>
        <v/>
      </c>
      <c r="AU1989" s="6"/>
      <c r="AW1989" s="6"/>
      <c r="AY1989" s="7"/>
      <c r="BA1989" s="7"/>
      <c r="BG1989" s="7"/>
      <c r="BH1989" s="7"/>
    </row>
    <row r="1990" spans="1:60" x14ac:dyDescent="0.45">
      <c r="A1990" t="s">
        <v>609</v>
      </c>
      <c r="B1990" t="s">
        <v>30</v>
      </c>
      <c r="C1990" s="6">
        <v>44827.572222222225</v>
      </c>
      <c r="D1990" s="5">
        <v>169.5</v>
      </c>
      <c r="E1990" s="6">
        <v>44830.385416666664</v>
      </c>
      <c r="F1990">
        <v>261.39999999999998</v>
      </c>
      <c r="G1990" s="7">
        <v>0.54220000000000002</v>
      </c>
      <c r="H1990">
        <v>34511.980000000003</v>
      </c>
      <c r="I1990" s="7">
        <v>0.51680000000000004</v>
      </c>
      <c r="J1990">
        <v>394.01280000000003</v>
      </c>
      <c r="K1990">
        <v>66785.17</v>
      </c>
      <c r="L1990">
        <v>3433901.31</v>
      </c>
      <c r="M1990">
        <v>108</v>
      </c>
      <c r="N1990">
        <v>319.56</v>
      </c>
      <c r="O1990" s="7">
        <v>-7.46E-2</v>
      </c>
      <c r="P1990" s="7">
        <v>0.54220000000000002</v>
      </c>
      <c r="Q1990" t="s">
        <v>535</v>
      </c>
      <c r="S1990" s="2">
        <f t="shared" si="300"/>
        <v>44827</v>
      </c>
      <c r="T1990" t="s">
        <v>609</v>
      </c>
      <c r="U1990" s="5">
        <v>169.5</v>
      </c>
      <c r="V1990">
        <v>261.39999999999998</v>
      </c>
      <c r="W1990">
        <f t="shared" ref="W1990:W2053" si="302">IF(S1990&lt;&gt;S1989,AA1989,W1989)</f>
        <v>13698798.435349235</v>
      </c>
      <c r="X1990">
        <f t="shared" si="297"/>
        <v>34246.996088373089</v>
      </c>
      <c r="Y1990">
        <f t="shared" si="298"/>
        <v>200</v>
      </c>
      <c r="Z1990">
        <f t="shared" si="299"/>
        <v>17518.2</v>
      </c>
      <c r="AA1990" s="5">
        <f t="shared" si="301"/>
        <v>13803108.647849236</v>
      </c>
      <c r="AB1990" s="24">
        <f>IFERROR(AA1990/MAX($J$3:AA1990)-1,"")</f>
        <v>-1.6551771100472235E-2</v>
      </c>
      <c r="AU1990" s="6"/>
      <c r="AW1990" s="6"/>
      <c r="AY1990" s="7"/>
      <c r="BA1990" s="7"/>
      <c r="BG1990" s="7"/>
      <c r="BH1990" s="7"/>
    </row>
    <row r="1991" spans="1:60" x14ac:dyDescent="0.45">
      <c r="A1991" t="s">
        <v>549</v>
      </c>
      <c r="B1991" t="s">
        <v>30</v>
      </c>
      <c r="C1991" s="6">
        <v>44830.416666666664</v>
      </c>
      <c r="D1991" s="5">
        <v>158.15</v>
      </c>
      <c r="E1991" s="6">
        <v>44831.385416666664</v>
      </c>
      <c r="F1991">
        <v>110.2</v>
      </c>
      <c r="G1991" s="7">
        <v>-0.30320000000000003</v>
      </c>
      <c r="H1991">
        <v>-22446.1</v>
      </c>
      <c r="I1991" s="7">
        <v>-0.32019999999999998</v>
      </c>
      <c r="J1991">
        <v>443.30520000000001</v>
      </c>
      <c r="K1991">
        <v>70108.72</v>
      </c>
      <c r="L1991">
        <v>3999297.57</v>
      </c>
      <c r="M1991">
        <v>332</v>
      </c>
      <c r="N1991">
        <v>-67.61</v>
      </c>
      <c r="O1991" s="7">
        <v>-0.40849999999999997</v>
      </c>
      <c r="P1991" s="7">
        <v>0.2792</v>
      </c>
      <c r="Q1991" t="s">
        <v>535</v>
      </c>
      <c r="S1991" s="2">
        <f t="shared" si="300"/>
        <v>44830</v>
      </c>
      <c r="T1991" t="s">
        <v>549</v>
      </c>
      <c r="U1991" s="5">
        <v>158.15</v>
      </c>
      <c r="V1991">
        <v>110.2</v>
      </c>
      <c r="W1991">
        <f t="shared" si="302"/>
        <v>13803108.647849236</v>
      </c>
      <c r="X1991">
        <f t="shared" si="297"/>
        <v>34507.77161962309</v>
      </c>
      <c r="Y1991">
        <f t="shared" si="298"/>
        <v>225</v>
      </c>
      <c r="Z1991">
        <f t="shared" si="299"/>
        <v>-11392.537500000002</v>
      </c>
      <c r="AA1991" s="5" t="str">
        <f t="shared" si="301"/>
        <v/>
      </c>
      <c r="AB1991" s="24" t="str">
        <f>IFERROR(AA1991/MAX($J$3:AA1991)-1,"")</f>
        <v/>
      </c>
      <c r="AU1991" s="6"/>
      <c r="AV1991" s="7"/>
      <c r="AW1991" s="6"/>
      <c r="AY1991" s="7"/>
      <c r="BA1991" s="7"/>
      <c r="BG1991" s="7"/>
      <c r="BH1991" s="7"/>
    </row>
    <row r="1992" spans="1:60" x14ac:dyDescent="0.45">
      <c r="A1992" t="s">
        <v>556</v>
      </c>
      <c r="B1992" t="s">
        <v>30</v>
      </c>
      <c r="C1992" s="6">
        <v>44830.427777777775</v>
      </c>
      <c r="D1992" s="5">
        <v>143.4</v>
      </c>
      <c r="E1992" s="6">
        <v>44831.385416666664</v>
      </c>
      <c r="F1992">
        <v>91.15</v>
      </c>
      <c r="G1992" s="7">
        <v>-0.3644</v>
      </c>
      <c r="H1992">
        <v>-26688.2</v>
      </c>
      <c r="I1992" s="7">
        <v>-0.38069999999999998</v>
      </c>
      <c r="J1992">
        <v>488.83519999999999</v>
      </c>
      <c r="K1992">
        <v>70098.97</v>
      </c>
      <c r="L1992">
        <v>3972609.37</v>
      </c>
      <c r="M1992">
        <v>316</v>
      </c>
      <c r="N1992">
        <v>-84.46</v>
      </c>
      <c r="O1992" s="7">
        <v>-0.46060000000000001</v>
      </c>
      <c r="P1992" s="7">
        <v>0.22450000000000001</v>
      </c>
      <c r="Q1992" t="s">
        <v>535</v>
      </c>
      <c r="S1992" s="2">
        <f t="shared" si="300"/>
        <v>44830</v>
      </c>
      <c r="T1992" t="s">
        <v>556</v>
      </c>
      <c r="U1992" s="5">
        <v>143.4</v>
      </c>
      <c r="V1992">
        <v>91.15</v>
      </c>
      <c r="W1992">
        <f t="shared" si="302"/>
        <v>13803108.647849236</v>
      </c>
      <c r="X1992">
        <f t="shared" si="297"/>
        <v>34507.77161962309</v>
      </c>
      <c r="Y1992">
        <f t="shared" si="298"/>
        <v>250</v>
      </c>
      <c r="Z1992">
        <f t="shared" si="299"/>
        <v>-13648.875</v>
      </c>
      <c r="AA1992" s="5" t="str">
        <f t="shared" si="301"/>
        <v/>
      </c>
      <c r="AB1992" s="24" t="str">
        <f>IFERROR(AA1992/MAX($J$3:AA1992)-1,"")</f>
        <v/>
      </c>
      <c r="AU1992" s="6"/>
      <c r="AV1992" s="7"/>
      <c r="AW1992" s="6"/>
      <c r="AY1992" s="7"/>
      <c r="BA1992" s="7"/>
      <c r="BG1992" s="7"/>
      <c r="BH1992" s="7"/>
    </row>
    <row r="1993" spans="1:60" x14ac:dyDescent="0.45">
      <c r="A1993" t="s">
        <v>556</v>
      </c>
      <c r="B1993" t="s">
        <v>30</v>
      </c>
      <c r="C1993" s="6">
        <v>44830.626388888886</v>
      </c>
      <c r="D1993" s="5">
        <v>143.55000000000001</v>
      </c>
      <c r="E1993" s="6">
        <v>44831.385416666664</v>
      </c>
      <c r="F1993">
        <v>91.15</v>
      </c>
      <c r="G1993" s="7">
        <v>-0.36499999999999999</v>
      </c>
      <c r="H1993">
        <v>-25617.06</v>
      </c>
      <c r="I1993" s="7">
        <v>-0.38140000000000002</v>
      </c>
      <c r="J1993">
        <v>467.9171</v>
      </c>
      <c r="K1993">
        <v>67169.509999999995</v>
      </c>
      <c r="L1993">
        <v>3408284.25</v>
      </c>
      <c r="M1993">
        <v>30</v>
      </c>
      <c r="N1993">
        <v>-853.9</v>
      </c>
      <c r="O1993" s="7">
        <v>-0.36499999999999999</v>
      </c>
      <c r="P1993" s="7">
        <v>3.7600000000000001E-2</v>
      </c>
      <c r="Q1993" t="s">
        <v>535</v>
      </c>
      <c r="S1993" s="2">
        <f t="shared" si="300"/>
        <v>44830</v>
      </c>
      <c r="T1993" t="s">
        <v>556</v>
      </c>
      <c r="U1993" s="5">
        <v>143.55000000000001</v>
      </c>
      <c r="V1993">
        <v>91.15</v>
      </c>
      <c r="W1993">
        <f t="shared" si="302"/>
        <v>13803108.647849236</v>
      </c>
      <c r="X1993">
        <f t="shared" si="297"/>
        <v>34507.77161962309</v>
      </c>
      <c r="Y1993">
        <f t="shared" si="298"/>
        <v>250</v>
      </c>
      <c r="Z1993">
        <f t="shared" si="299"/>
        <v>-13686.75</v>
      </c>
      <c r="AA1993" s="5">
        <f t="shared" si="301"/>
        <v>13764380.485349236</v>
      </c>
      <c r="AB1993" s="24">
        <f>IFERROR(AA1993/MAX($J$3:AA1993)-1,"")</f>
        <v>-1.9311087410359695E-2</v>
      </c>
      <c r="AU1993" s="6"/>
      <c r="AW1993" s="6"/>
      <c r="AY1993" s="7"/>
      <c r="BA1993" s="7"/>
      <c r="BG1993" s="7"/>
      <c r="BH1993" s="7"/>
    </row>
    <row r="1994" spans="1:60" x14ac:dyDescent="0.45">
      <c r="A1994" t="s">
        <v>556</v>
      </c>
      <c r="B1994" t="s">
        <v>30</v>
      </c>
      <c r="C1994" s="6">
        <v>44831.460416666669</v>
      </c>
      <c r="D1994" s="5">
        <v>142.35</v>
      </c>
      <c r="E1994" s="6">
        <v>44832.385416666664</v>
      </c>
      <c r="F1994">
        <v>175.7</v>
      </c>
      <c r="G1994" s="7">
        <v>0.23430000000000001</v>
      </c>
      <c r="H1994">
        <v>14806.7</v>
      </c>
      <c r="I1994" s="7">
        <v>0.21190000000000001</v>
      </c>
      <c r="J1994">
        <v>490.78359999999998</v>
      </c>
      <c r="K1994">
        <v>69863.05</v>
      </c>
      <c r="L1994">
        <v>3987416.06</v>
      </c>
      <c r="M1994">
        <v>269</v>
      </c>
      <c r="N1994">
        <v>55.04</v>
      </c>
      <c r="O1994" s="7">
        <v>-0.51980000000000004</v>
      </c>
      <c r="P1994" s="7">
        <v>0.23430000000000001</v>
      </c>
      <c r="Q1994" t="s">
        <v>535</v>
      </c>
      <c r="S1994" s="2">
        <f t="shared" si="300"/>
        <v>44831</v>
      </c>
      <c r="T1994" t="s">
        <v>556</v>
      </c>
      <c r="U1994" s="5">
        <v>142.35</v>
      </c>
      <c r="V1994">
        <v>175.7</v>
      </c>
      <c r="W1994">
        <f t="shared" si="302"/>
        <v>13764380.485349236</v>
      </c>
      <c r="X1994">
        <f t="shared" si="297"/>
        <v>34410.95121337309</v>
      </c>
      <c r="Y1994">
        <f t="shared" si="298"/>
        <v>250</v>
      </c>
      <c r="Z1994">
        <f t="shared" si="299"/>
        <v>7542.375</v>
      </c>
      <c r="AA1994" s="5">
        <f t="shared" si="301"/>
        <v>13771922.860349236</v>
      </c>
      <c r="AB1994" s="24">
        <f>IFERROR(AA1994/MAX($J$3:AA1994)-1,"")</f>
        <v>-1.8773705902709104E-2</v>
      </c>
      <c r="AU1994" s="6"/>
      <c r="AV1994" s="7"/>
      <c r="AW1994" s="6"/>
      <c r="AY1994" s="7"/>
      <c r="BA1994" s="7"/>
      <c r="BG1994" s="7"/>
      <c r="BH1994" s="7"/>
    </row>
    <row r="1995" spans="1:60" x14ac:dyDescent="0.45">
      <c r="A1995" t="s">
        <v>561</v>
      </c>
      <c r="B1995" t="s">
        <v>30</v>
      </c>
      <c r="C1995" s="6">
        <v>44832.417361111111</v>
      </c>
      <c r="D1995" s="5">
        <v>90</v>
      </c>
      <c r="E1995" s="6">
        <v>44833.385416666664</v>
      </c>
      <c r="F1995">
        <v>84.2</v>
      </c>
      <c r="G1995" s="7">
        <v>-6.4399999999999999E-2</v>
      </c>
      <c r="H1995">
        <v>-5860.73</v>
      </c>
      <c r="I1995" s="7">
        <v>-8.3799999999999999E-2</v>
      </c>
      <c r="J1995">
        <v>777.07870000000003</v>
      </c>
      <c r="K1995">
        <v>69937.08</v>
      </c>
      <c r="L1995">
        <v>3981555.34</v>
      </c>
      <c r="M1995">
        <v>331</v>
      </c>
      <c r="N1995">
        <v>-17.71</v>
      </c>
      <c r="O1995" s="7">
        <v>-0.68059999999999998</v>
      </c>
      <c r="P1995" s="7">
        <v>0.56330000000000002</v>
      </c>
      <c r="Q1995" t="s">
        <v>535</v>
      </c>
      <c r="S1995" s="2">
        <f t="shared" si="300"/>
        <v>44832</v>
      </c>
      <c r="T1995" t="s">
        <v>561</v>
      </c>
      <c r="U1995" s="5">
        <v>90</v>
      </c>
      <c r="V1995">
        <v>84.2</v>
      </c>
      <c r="W1995">
        <f t="shared" si="302"/>
        <v>13771922.860349236</v>
      </c>
      <c r="X1995">
        <f t="shared" si="297"/>
        <v>34429.807150873094</v>
      </c>
      <c r="Y1995">
        <f t="shared" si="298"/>
        <v>375</v>
      </c>
      <c r="Z1995">
        <f t="shared" si="299"/>
        <v>-2828.2500000000005</v>
      </c>
      <c r="AA1995" s="5" t="str">
        <f t="shared" si="301"/>
        <v/>
      </c>
      <c r="AB1995" s="24" t="str">
        <f>IFERROR(AA1995/MAX($J$3:AA1995)-1,"")</f>
        <v/>
      </c>
      <c r="AU1995" s="6"/>
      <c r="AV1995" s="7"/>
      <c r="AW1995" s="6"/>
      <c r="AY1995" s="7"/>
      <c r="BA1995" s="7"/>
      <c r="BG1995" s="7"/>
      <c r="BH1995" s="7"/>
    </row>
    <row r="1996" spans="1:60" x14ac:dyDescent="0.45">
      <c r="A1996" t="s">
        <v>619</v>
      </c>
      <c r="B1996" t="s">
        <v>30</v>
      </c>
      <c r="C1996" s="6">
        <v>44832.480555555558</v>
      </c>
      <c r="D1996" s="5">
        <v>84.65</v>
      </c>
      <c r="E1996" s="6">
        <v>44833.385416666664</v>
      </c>
      <c r="F1996">
        <v>54.65</v>
      </c>
      <c r="G1996" s="7">
        <v>-0.35439999999999999</v>
      </c>
      <c r="H1996">
        <v>-25959.77</v>
      </c>
      <c r="I1996" s="7">
        <v>-0.37090000000000001</v>
      </c>
      <c r="J1996">
        <v>826.92870000000005</v>
      </c>
      <c r="K1996">
        <v>69999.520000000004</v>
      </c>
      <c r="L1996">
        <v>3955595.56</v>
      </c>
      <c r="M1996">
        <v>240</v>
      </c>
      <c r="N1996">
        <v>-108.17</v>
      </c>
      <c r="O1996" s="7">
        <v>-0.78739999999999999</v>
      </c>
      <c r="P1996" s="7">
        <v>0.28060000000000002</v>
      </c>
      <c r="Q1996" t="s">
        <v>535</v>
      </c>
      <c r="S1996" s="2">
        <f t="shared" si="300"/>
        <v>44832</v>
      </c>
      <c r="T1996" t="s">
        <v>619</v>
      </c>
      <c r="U1996" s="5">
        <v>84.65</v>
      </c>
      <c r="V1996">
        <v>54.65</v>
      </c>
      <c r="W1996">
        <f t="shared" si="302"/>
        <v>13771922.860349236</v>
      </c>
      <c r="X1996">
        <f t="shared" si="297"/>
        <v>34429.807150873094</v>
      </c>
      <c r="Y1996">
        <f t="shared" si="298"/>
        <v>400</v>
      </c>
      <c r="Z1996">
        <f t="shared" si="299"/>
        <v>-12557.200000000006</v>
      </c>
      <c r="AA1996" s="5" t="str">
        <f t="shared" si="301"/>
        <v/>
      </c>
      <c r="AB1996" s="24" t="str">
        <f>IFERROR(AA1996/MAX($J$3:AA1996)-1,"")</f>
        <v/>
      </c>
      <c r="AU1996" s="6"/>
      <c r="AV1996" s="7"/>
      <c r="AW1996" s="6"/>
      <c r="AY1996" s="7"/>
      <c r="BA1996" s="7"/>
      <c r="BG1996" s="7"/>
      <c r="BH1996" s="7"/>
    </row>
    <row r="1997" spans="1:60" x14ac:dyDescent="0.45">
      <c r="A1997" t="s">
        <v>619</v>
      </c>
      <c r="B1997" t="s">
        <v>30</v>
      </c>
      <c r="C1997" s="6">
        <v>44832.522916666669</v>
      </c>
      <c r="D1997" s="5">
        <v>87.6</v>
      </c>
      <c r="E1997" s="6">
        <v>44833.385416666664</v>
      </c>
      <c r="F1997">
        <v>54.65</v>
      </c>
      <c r="G1997" s="7">
        <v>-0.37609999999999999</v>
      </c>
      <c r="H1997">
        <v>-26305.72</v>
      </c>
      <c r="I1997" s="7">
        <v>-0.39240000000000003</v>
      </c>
      <c r="J1997">
        <v>765.31299999999999</v>
      </c>
      <c r="K1997">
        <v>67041.42</v>
      </c>
      <c r="L1997">
        <v>3381978.53</v>
      </c>
      <c r="M1997">
        <v>179</v>
      </c>
      <c r="N1997">
        <v>-146.96</v>
      </c>
      <c r="O1997" s="7">
        <v>-0.79449999999999998</v>
      </c>
      <c r="P1997" s="7">
        <v>6.9099999999999995E-2</v>
      </c>
      <c r="Q1997" t="s">
        <v>535</v>
      </c>
      <c r="S1997" s="2">
        <f t="shared" si="300"/>
        <v>44832</v>
      </c>
      <c r="T1997" t="s">
        <v>619</v>
      </c>
      <c r="U1997" s="5">
        <v>87.6</v>
      </c>
      <c r="V1997">
        <v>54.65</v>
      </c>
      <c r="W1997">
        <f t="shared" si="302"/>
        <v>13771922.860349236</v>
      </c>
      <c r="X1997">
        <f t="shared" si="297"/>
        <v>34429.807150873094</v>
      </c>
      <c r="Y1997">
        <f t="shared" si="298"/>
        <v>400</v>
      </c>
      <c r="Z1997">
        <f t="shared" si="299"/>
        <v>-13749</v>
      </c>
      <c r="AA1997" s="5">
        <f t="shared" si="301"/>
        <v>13742788.410349237</v>
      </c>
      <c r="AB1997" s="24">
        <f>IFERROR(AA1997/MAX($J$3:AA1997)-1,"")</f>
        <v>-2.0849486365172143E-2</v>
      </c>
      <c r="AU1997" s="6"/>
      <c r="AW1997" s="6"/>
      <c r="AY1997" s="7"/>
      <c r="BA1997" s="7"/>
      <c r="BG1997" s="7"/>
      <c r="BH1997" s="7"/>
    </row>
    <row r="1998" spans="1:60" x14ac:dyDescent="0.45">
      <c r="A1998" t="s">
        <v>555</v>
      </c>
      <c r="B1998" t="s">
        <v>30</v>
      </c>
      <c r="C1998" s="6">
        <v>44833.490277777775</v>
      </c>
      <c r="D1998" s="5">
        <v>43.25</v>
      </c>
      <c r="E1998" s="6">
        <v>44833.638194444444</v>
      </c>
      <c r="F1998">
        <v>81.95</v>
      </c>
      <c r="G1998" s="7">
        <v>0.89480000000000004</v>
      </c>
      <c r="H1998">
        <v>60417.24</v>
      </c>
      <c r="I1998" s="7">
        <v>0.86580000000000001</v>
      </c>
      <c r="J1998">
        <v>1613.364</v>
      </c>
      <c r="K1998">
        <v>69777.98</v>
      </c>
      <c r="L1998">
        <v>4016012.8</v>
      </c>
      <c r="M1998">
        <v>214</v>
      </c>
      <c r="N1998">
        <v>282.32</v>
      </c>
      <c r="O1998" s="7">
        <v>-0.28549999999999998</v>
      </c>
      <c r="P1998" s="7">
        <v>1.7803</v>
      </c>
      <c r="Q1998" t="s">
        <v>535</v>
      </c>
      <c r="S1998" s="2">
        <f t="shared" si="300"/>
        <v>44833</v>
      </c>
      <c r="T1998" t="s">
        <v>555</v>
      </c>
      <c r="U1998" s="5">
        <v>43.25</v>
      </c>
      <c r="V1998">
        <v>81.95</v>
      </c>
      <c r="W1998">
        <f t="shared" si="302"/>
        <v>13742788.410349237</v>
      </c>
      <c r="X1998">
        <f t="shared" si="297"/>
        <v>34356.971025873092</v>
      </c>
      <c r="Y1998">
        <f t="shared" si="298"/>
        <v>800</v>
      </c>
      <c r="Z1998">
        <f t="shared" si="299"/>
        <v>29958.400000000001</v>
      </c>
      <c r="AA1998" s="5" t="str">
        <f t="shared" si="301"/>
        <v/>
      </c>
      <c r="AB1998" s="24" t="str">
        <f>IFERROR(AA1998/MAX($J$3:AA1998)-1,"")</f>
        <v/>
      </c>
      <c r="AU1998" s="6"/>
      <c r="AV1998" s="7"/>
      <c r="AW1998" s="6"/>
      <c r="AY1998" s="7"/>
      <c r="BA1998" s="7"/>
      <c r="BG1998" s="7"/>
      <c r="BH1998" s="7"/>
    </row>
    <row r="1999" spans="1:60" x14ac:dyDescent="0.45">
      <c r="A1999" t="s">
        <v>660</v>
      </c>
      <c r="B1999" t="s">
        <v>30</v>
      </c>
      <c r="C1999" s="6">
        <v>44833.520833333336</v>
      </c>
      <c r="D1999" s="5">
        <v>220.5</v>
      </c>
      <c r="E1999" s="6">
        <v>44834.385416666664</v>
      </c>
      <c r="F1999">
        <v>257.55</v>
      </c>
      <c r="G1999" s="7">
        <v>0.16800000000000001</v>
      </c>
      <c r="H1999">
        <v>9792.06</v>
      </c>
      <c r="I1999" s="7">
        <v>0.14630000000000001</v>
      </c>
      <c r="J1999">
        <v>303.44619999999998</v>
      </c>
      <c r="K1999">
        <v>66909.89</v>
      </c>
      <c r="L1999">
        <v>3391770.59</v>
      </c>
      <c r="M1999">
        <v>182</v>
      </c>
      <c r="N1999">
        <v>53.8</v>
      </c>
      <c r="O1999" s="7">
        <v>-9.0499999999999997E-2</v>
      </c>
      <c r="P1999" s="7">
        <v>0.22289999999999999</v>
      </c>
      <c r="Q1999" t="s">
        <v>535</v>
      </c>
      <c r="S1999" s="2">
        <f t="shared" si="300"/>
        <v>44833</v>
      </c>
      <c r="T1999" t="s">
        <v>660</v>
      </c>
      <c r="U1999" s="5">
        <v>220.5</v>
      </c>
      <c r="V1999">
        <v>257.55</v>
      </c>
      <c r="W1999">
        <f t="shared" si="302"/>
        <v>13742788.410349237</v>
      </c>
      <c r="X1999">
        <f t="shared" si="297"/>
        <v>34356.971025873092</v>
      </c>
      <c r="Y1999">
        <f t="shared" si="298"/>
        <v>150</v>
      </c>
      <c r="Z1999">
        <f t="shared" si="299"/>
        <v>4840.4249999999993</v>
      </c>
      <c r="AA1999" s="5" t="str">
        <f t="shared" si="301"/>
        <v/>
      </c>
      <c r="AB1999" s="24" t="str">
        <f>IFERROR(AA1999/MAX($J$3:AA1999)-1,"")</f>
        <v/>
      </c>
      <c r="AU1999" s="6"/>
      <c r="AW1999" s="6"/>
      <c r="AY1999" s="7"/>
      <c r="BA1999" s="7"/>
      <c r="BG1999" s="7"/>
      <c r="BH1999" s="7"/>
    </row>
    <row r="2000" spans="1:60" x14ac:dyDescent="0.45">
      <c r="A2000" t="s">
        <v>661</v>
      </c>
      <c r="B2000" t="s">
        <v>30</v>
      </c>
      <c r="C2000" s="6">
        <v>44833.524305555555</v>
      </c>
      <c r="D2000" s="5">
        <v>204</v>
      </c>
      <c r="E2000" s="6">
        <v>44834.385416666664</v>
      </c>
      <c r="F2000">
        <v>228.65</v>
      </c>
      <c r="G2000" s="7">
        <v>0.1208</v>
      </c>
      <c r="H2000">
        <v>6665.23</v>
      </c>
      <c r="I2000" s="7">
        <v>9.9599999999999994E-2</v>
      </c>
      <c r="J2000">
        <v>327.95690000000002</v>
      </c>
      <c r="K2000">
        <v>66903.199999999997</v>
      </c>
      <c r="L2000">
        <v>3398435.82</v>
      </c>
      <c r="M2000">
        <v>177</v>
      </c>
      <c r="N2000">
        <v>37.659999999999997</v>
      </c>
      <c r="O2000" s="7">
        <v>-0.1181</v>
      </c>
      <c r="P2000" s="7">
        <v>0.18310000000000001</v>
      </c>
      <c r="Q2000" t="s">
        <v>535</v>
      </c>
      <c r="S2000" s="2">
        <f t="shared" si="300"/>
        <v>44833</v>
      </c>
      <c r="T2000" t="s">
        <v>661</v>
      </c>
      <c r="U2000" s="5">
        <v>204</v>
      </c>
      <c r="V2000">
        <v>228.65</v>
      </c>
      <c r="W2000">
        <f t="shared" si="302"/>
        <v>13742788.410349237</v>
      </c>
      <c r="X2000">
        <f t="shared" si="297"/>
        <v>34356.971025873092</v>
      </c>
      <c r="Y2000">
        <f t="shared" si="298"/>
        <v>175</v>
      </c>
      <c r="Z2000">
        <f t="shared" si="299"/>
        <v>3556.6125000000043</v>
      </c>
      <c r="AA2000" s="5" t="str">
        <f t="shared" si="301"/>
        <v/>
      </c>
      <c r="AB2000" s="24" t="str">
        <f>IFERROR(AA2000/MAX($J$3:AA2000)-1,"")</f>
        <v/>
      </c>
      <c r="AU2000" s="6"/>
      <c r="AW2000" s="6"/>
      <c r="AY2000" s="7"/>
      <c r="BA2000" s="7"/>
      <c r="BG2000" s="7"/>
      <c r="BH2000" s="7"/>
    </row>
    <row r="2001" spans="1:60" x14ac:dyDescent="0.45">
      <c r="A2001" t="s">
        <v>620</v>
      </c>
      <c r="B2001" t="s">
        <v>30</v>
      </c>
      <c r="C2001" s="6">
        <v>44833.541666666664</v>
      </c>
      <c r="D2001" s="5">
        <v>32.799999999999997</v>
      </c>
      <c r="E2001" s="6">
        <v>44833.638194444444</v>
      </c>
      <c r="F2001">
        <v>0.25</v>
      </c>
      <c r="G2001" s="7">
        <v>-0.99239999999999995</v>
      </c>
      <c r="H2001">
        <v>-70234.850000000006</v>
      </c>
      <c r="I2001" s="7">
        <v>-1.0024999999999999</v>
      </c>
      <c r="J2001">
        <v>2136.0639999999999</v>
      </c>
      <c r="K2001">
        <v>70062.899999999994</v>
      </c>
      <c r="L2001">
        <v>3945777.95</v>
      </c>
      <c r="M2001">
        <v>140</v>
      </c>
      <c r="N2001">
        <v>-501.68</v>
      </c>
      <c r="O2001" s="7">
        <v>-0.99239999999999995</v>
      </c>
      <c r="P2001" s="7">
        <v>0.41310000000000002</v>
      </c>
      <c r="Q2001" t="s">
        <v>535</v>
      </c>
      <c r="S2001" s="2">
        <f t="shared" si="300"/>
        <v>44833</v>
      </c>
      <c r="T2001" t="s">
        <v>620</v>
      </c>
      <c r="U2001" s="5">
        <v>32.799999999999997</v>
      </c>
      <c r="V2001">
        <v>0.25</v>
      </c>
      <c r="W2001">
        <f t="shared" si="302"/>
        <v>13742788.410349237</v>
      </c>
      <c r="X2001">
        <f t="shared" si="297"/>
        <v>34356.971025873092</v>
      </c>
      <c r="Y2001">
        <f t="shared" si="298"/>
        <v>1050</v>
      </c>
      <c r="Z2001">
        <f t="shared" si="299"/>
        <v>-34524.524999999994</v>
      </c>
      <c r="AA2001" s="5">
        <f t="shared" si="301"/>
        <v>13746619.322849236</v>
      </c>
      <c r="AB2001" s="24">
        <f>IFERROR(AA2001/MAX($J$3:AA2001)-1,"")</f>
        <v>-2.0576540305750957E-2</v>
      </c>
      <c r="AU2001" s="6"/>
      <c r="AV2001" s="7"/>
      <c r="AW2001" s="6"/>
      <c r="AY2001" s="7"/>
      <c r="BA2001" s="7"/>
      <c r="BG2001" s="7"/>
      <c r="BH2001" s="7"/>
    </row>
    <row r="2002" spans="1:60" x14ac:dyDescent="0.45">
      <c r="A2002" t="s">
        <v>561</v>
      </c>
      <c r="B2002" t="s">
        <v>30</v>
      </c>
      <c r="C2002" s="6">
        <v>44834.443055555559</v>
      </c>
      <c r="D2002" s="5">
        <v>158.05000000000001</v>
      </c>
      <c r="E2002" s="6">
        <v>44837.385416666664</v>
      </c>
      <c r="F2002">
        <v>220.7</v>
      </c>
      <c r="G2002" s="7">
        <v>0.39639999999999997</v>
      </c>
      <c r="H2002">
        <v>25969.1</v>
      </c>
      <c r="I2002" s="7">
        <v>0.37240000000000001</v>
      </c>
      <c r="J2002">
        <v>441.1825</v>
      </c>
      <c r="K2002">
        <v>69728.89</v>
      </c>
      <c r="L2002">
        <v>3971747.06</v>
      </c>
      <c r="M2002">
        <v>294</v>
      </c>
      <c r="N2002">
        <v>88.33</v>
      </c>
      <c r="O2002" s="7">
        <v>-8.2600000000000007E-2</v>
      </c>
      <c r="P2002" s="7">
        <v>0.97409999999999997</v>
      </c>
      <c r="Q2002" t="s">
        <v>535</v>
      </c>
      <c r="S2002" s="2">
        <f t="shared" si="300"/>
        <v>44834</v>
      </c>
      <c r="T2002" t="s">
        <v>561</v>
      </c>
      <c r="U2002" s="5">
        <v>158.05000000000001</v>
      </c>
      <c r="V2002">
        <v>220.7</v>
      </c>
      <c r="W2002">
        <f t="shared" si="302"/>
        <v>13746619.322849236</v>
      </c>
      <c r="X2002">
        <f t="shared" si="297"/>
        <v>34366.548307123092</v>
      </c>
      <c r="Y2002">
        <f t="shared" si="298"/>
        <v>225</v>
      </c>
      <c r="Z2002">
        <f t="shared" si="299"/>
        <v>13244.062499999996</v>
      </c>
      <c r="AA2002" s="5" t="str">
        <f t="shared" si="301"/>
        <v/>
      </c>
      <c r="AB2002" s="24" t="str">
        <f>IFERROR(AA2002/MAX($J$3:AA2002)-1,"")</f>
        <v/>
      </c>
      <c r="AU2002" s="6"/>
      <c r="AV2002" s="7"/>
      <c r="AW2002" s="6"/>
      <c r="AY2002" s="7"/>
      <c r="BA2002" s="7"/>
      <c r="BG2002" s="7"/>
      <c r="BH2002" s="7"/>
    </row>
    <row r="2003" spans="1:60" x14ac:dyDescent="0.45">
      <c r="A2003" t="s">
        <v>619</v>
      </c>
      <c r="B2003" t="s">
        <v>30</v>
      </c>
      <c r="C2003" s="6">
        <v>44834.499305555553</v>
      </c>
      <c r="D2003" s="5">
        <v>157.6</v>
      </c>
      <c r="E2003" s="6">
        <v>44837.385416666664</v>
      </c>
      <c r="F2003">
        <v>187.95</v>
      </c>
      <c r="G2003" s="7">
        <v>0.19259999999999999</v>
      </c>
      <c r="H2003">
        <v>11905.84</v>
      </c>
      <c r="I2003" s="7">
        <v>0.17069999999999999</v>
      </c>
      <c r="J2003">
        <v>442.68689999999998</v>
      </c>
      <c r="K2003">
        <v>69767.45</v>
      </c>
      <c r="L2003">
        <v>3983652.9</v>
      </c>
      <c r="M2003">
        <v>213</v>
      </c>
      <c r="N2003">
        <v>55.9</v>
      </c>
      <c r="O2003" s="7">
        <v>-3.8699999999999998E-2</v>
      </c>
      <c r="P2003" s="7">
        <v>0.74399999999999999</v>
      </c>
      <c r="Q2003" t="s">
        <v>535</v>
      </c>
      <c r="S2003" s="2">
        <f t="shared" si="300"/>
        <v>44834</v>
      </c>
      <c r="T2003" t="s">
        <v>619</v>
      </c>
      <c r="U2003" s="5">
        <v>157.6</v>
      </c>
      <c r="V2003">
        <v>187.95</v>
      </c>
      <c r="W2003">
        <f t="shared" si="302"/>
        <v>13746619.322849236</v>
      </c>
      <c r="X2003">
        <f t="shared" si="297"/>
        <v>34366.548307123092</v>
      </c>
      <c r="Y2003">
        <f t="shared" si="298"/>
        <v>225</v>
      </c>
      <c r="Z2003">
        <f t="shared" si="299"/>
        <v>6051.2624999999989</v>
      </c>
      <c r="AA2003" s="5" t="str">
        <f t="shared" si="301"/>
        <v/>
      </c>
      <c r="AB2003" s="24" t="str">
        <f>IFERROR(AA2003/MAX($J$3:AA2003)-1,"")</f>
        <v/>
      </c>
      <c r="AU2003" s="6"/>
      <c r="AV2003" s="7"/>
      <c r="AW2003" s="6"/>
      <c r="AY2003" s="7"/>
      <c r="BA2003" s="7"/>
      <c r="BG2003" s="7"/>
      <c r="BH2003" s="7"/>
    </row>
    <row r="2004" spans="1:60" x14ac:dyDescent="0.45">
      <c r="A2004" t="s">
        <v>559</v>
      </c>
      <c r="B2004" t="s">
        <v>30</v>
      </c>
      <c r="C2004" s="6">
        <v>44834.520833333336</v>
      </c>
      <c r="D2004" s="5">
        <v>151.6</v>
      </c>
      <c r="E2004" s="6">
        <v>44837.385416666664</v>
      </c>
      <c r="F2004">
        <v>159.5</v>
      </c>
      <c r="G2004" s="7">
        <v>5.21E-2</v>
      </c>
      <c r="H2004">
        <v>2116.2600000000002</v>
      </c>
      <c r="I2004" s="7">
        <v>3.1600000000000003E-2</v>
      </c>
      <c r="J2004">
        <v>441.90089999999998</v>
      </c>
      <c r="K2004">
        <v>66992.179999999993</v>
      </c>
      <c r="L2004">
        <v>3400552.08</v>
      </c>
      <c r="M2004">
        <v>182</v>
      </c>
      <c r="N2004">
        <v>11.63</v>
      </c>
      <c r="O2004" s="7">
        <v>-0.40600000000000003</v>
      </c>
      <c r="P2004" s="7">
        <v>0.57450000000000001</v>
      </c>
      <c r="Q2004" t="s">
        <v>535</v>
      </c>
      <c r="S2004" s="2">
        <f t="shared" si="300"/>
        <v>44834</v>
      </c>
      <c r="T2004" t="s">
        <v>559</v>
      </c>
      <c r="U2004" s="5">
        <v>151.6</v>
      </c>
      <c r="V2004">
        <v>159.5</v>
      </c>
      <c r="W2004">
        <f t="shared" si="302"/>
        <v>13746619.322849236</v>
      </c>
      <c r="X2004">
        <f t="shared" si="297"/>
        <v>34366.548307123092</v>
      </c>
      <c r="Y2004">
        <f t="shared" si="298"/>
        <v>225</v>
      </c>
      <c r="Z2004">
        <f t="shared" si="299"/>
        <v>1077.5250000000035</v>
      </c>
      <c r="AA2004" s="5" t="str">
        <f t="shared" si="301"/>
        <v/>
      </c>
      <c r="AB2004" s="24" t="str">
        <f>IFERROR(AA2004/MAX($J$3:AA2004)-1,"")</f>
        <v/>
      </c>
      <c r="AU2004" s="6"/>
      <c r="AW2004" s="6"/>
      <c r="AY2004" s="7"/>
      <c r="BA2004" s="7"/>
      <c r="BG2004" s="7"/>
      <c r="BH2004" s="7"/>
    </row>
    <row r="2005" spans="1:60" x14ac:dyDescent="0.45">
      <c r="A2005" t="s">
        <v>551</v>
      </c>
      <c r="B2005" t="s">
        <v>30</v>
      </c>
      <c r="C2005" s="6">
        <v>44834.525694444441</v>
      </c>
      <c r="D2005" s="5">
        <v>155.75</v>
      </c>
      <c r="E2005" s="6">
        <v>44837.385416666664</v>
      </c>
      <c r="F2005">
        <v>131.6</v>
      </c>
      <c r="G2005" s="7">
        <v>-0.15509999999999999</v>
      </c>
      <c r="H2005">
        <v>-11631.28</v>
      </c>
      <c r="I2005" s="7">
        <v>-0.17349999999999999</v>
      </c>
      <c r="J2005">
        <v>430.41340000000002</v>
      </c>
      <c r="K2005">
        <v>67036.88</v>
      </c>
      <c r="L2005">
        <v>3388920.81</v>
      </c>
      <c r="M2005">
        <v>175</v>
      </c>
      <c r="N2005">
        <v>-66.459999999999994</v>
      </c>
      <c r="O2005" s="7">
        <v>-0.2006</v>
      </c>
      <c r="P2005" s="7">
        <v>0.3226</v>
      </c>
      <c r="Q2005" t="s">
        <v>535</v>
      </c>
      <c r="S2005" s="2">
        <f t="shared" si="300"/>
        <v>44834</v>
      </c>
      <c r="T2005" t="s">
        <v>551</v>
      </c>
      <c r="U2005" s="5">
        <v>155.75</v>
      </c>
      <c r="V2005">
        <v>131.6</v>
      </c>
      <c r="W2005">
        <f t="shared" si="302"/>
        <v>13746619.322849236</v>
      </c>
      <c r="X2005">
        <f t="shared" si="297"/>
        <v>34366.548307123092</v>
      </c>
      <c r="Y2005">
        <f t="shared" si="298"/>
        <v>225</v>
      </c>
      <c r="Z2005">
        <f t="shared" si="299"/>
        <v>-6080.2875000000031</v>
      </c>
      <c r="AA2005" s="5">
        <f t="shared" si="301"/>
        <v>13760911.885349236</v>
      </c>
      <c r="AB2005" s="24">
        <f>IFERROR(AA2005/MAX($J$3:AA2005)-1,"")</f>
        <v>-1.9558219314757985E-2</v>
      </c>
      <c r="AU2005" s="6"/>
      <c r="AW2005" s="6"/>
      <c r="AY2005" s="7"/>
      <c r="BA2005" s="7"/>
      <c r="BG2005" s="7"/>
      <c r="BH2005" s="7"/>
    </row>
    <row r="2006" spans="1:60" x14ac:dyDescent="0.45">
      <c r="A2006" t="s">
        <v>559</v>
      </c>
      <c r="B2006" t="s">
        <v>30</v>
      </c>
      <c r="C2006" s="6">
        <v>44837.472916666666</v>
      </c>
      <c r="D2006" s="5">
        <v>126.65</v>
      </c>
      <c r="E2006" s="6">
        <v>44838.385416666664</v>
      </c>
      <c r="F2006">
        <v>141.05000000000001</v>
      </c>
      <c r="G2006" s="7">
        <v>0.1137</v>
      </c>
      <c r="H2006">
        <v>6471.79</v>
      </c>
      <c r="I2006" s="7">
        <v>9.2600000000000002E-2</v>
      </c>
      <c r="J2006">
        <v>552.05899999999997</v>
      </c>
      <c r="K2006">
        <v>69918.27</v>
      </c>
      <c r="L2006">
        <v>3990124.68</v>
      </c>
      <c r="M2006">
        <v>251</v>
      </c>
      <c r="N2006">
        <v>25.78</v>
      </c>
      <c r="O2006" s="7">
        <v>-0.56730000000000003</v>
      </c>
      <c r="P2006" s="7">
        <v>0.1188</v>
      </c>
      <c r="Q2006" t="s">
        <v>535</v>
      </c>
      <c r="S2006" s="2">
        <f t="shared" si="300"/>
        <v>44837</v>
      </c>
      <c r="T2006" t="s">
        <v>559</v>
      </c>
      <c r="U2006" s="5">
        <v>126.65</v>
      </c>
      <c r="V2006">
        <v>141.05000000000001</v>
      </c>
      <c r="W2006">
        <f t="shared" si="302"/>
        <v>13760911.885349236</v>
      </c>
      <c r="X2006">
        <f t="shared" si="297"/>
        <v>34402.279713373093</v>
      </c>
      <c r="Y2006">
        <f t="shared" si="298"/>
        <v>275</v>
      </c>
      <c r="Z2006">
        <f t="shared" si="299"/>
        <v>3223.8249999999957</v>
      </c>
      <c r="AA2006" s="5" t="str">
        <f t="shared" si="301"/>
        <v/>
      </c>
      <c r="AB2006" s="24" t="str">
        <f>IFERROR(AA2006/MAX($J$3:AA2006)-1,"")</f>
        <v/>
      </c>
      <c r="AU2006" s="6"/>
      <c r="AV2006" s="7"/>
      <c r="AW2006" s="6"/>
      <c r="AY2006" s="7"/>
      <c r="BA2006" s="7"/>
      <c r="BG2006" s="7"/>
      <c r="BH2006" s="7"/>
    </row>
    <row r="2007" spans="1:60" x14ac:dyDescent="0.45">
      <c r="A2007" t="s">
        <v>555</v>
      </c>
      <c r="B2007" t="s">
        <v>30</v>
      </c>
      <c r="C2007" s="6">
        <v>44837.600694444445</v>
      </c>
      <c r="D2007" s="5">
        <v>130.65</v>
      </c>
      <c r="E2007" s="6">
        <v>44838.385416666664</v>
      </c>
      <c r="F2007">
        <v>25.1</v>
      </c>
      <c r="G2007" s="7">
        <v>-0.80789999999999995</v>
      </c>
      <c r="H2007">
        <v>-57210.21</v>
      </c>
      <c r="I2007" s="7">
        <v>-0.81979999999999997</v>
      </c>
      <c r="J2007">
        <v>534.13819999999998</v>
      </c>
      <c r="K2007">
        <v>69785.16</v>
      </c>
      <c r="L2007">
        <v>3932914.47</v>
      </c>
      <c r="M2007">
        <v>67</v>
      </c>
      <c r="N2007">
        <v>-853.88</v>
      </c>
      <c r="O2007" s="7">
        <v>-0.80789999999999995</v>
      </c>
      <c r="P2007" s="7">
        <v>0.2354</v>
      </c>
      <c r="Q2007" t="s">
        <v>535</v>
      </c>
      <c r="S2007" s="2">
        <f t="shared" si="300"/>
        <v>44837</v>
      </c>
      <c r="T2007" t="s">
        <v>555</v>
      </c>
      <c r="U2007" s="5">
        <v>130.65</v>
      </c>
      <c r="V2007">
        <v>25.1</v>
      </c>
      <c r="W2007">
        <f t="shared" si="302"/>
        <v>13760911.885349236</v>
      </c>
      <c r="X2007">
        <f t="shared" si="297"/>
        <v>34402.279713373093</v>
      </c>
      <c r="Y2007">
        <f t="shared" si="298"/>
        <v>275</v>
      </c>
      <c r="Z2007">
        <f t="shared" si="299"/>
        <v>-29454.5625</v>
      </c>
      <c r="AA2007" s="5" t="str">
        <f t="shared" si="301"/>
        <v/>
      </c>
      <c r="AB2007" s="24" t="str">
        <f>IFERROR(AA2007/MAX($J$3:AA2007)-1,"")</f>
        <v/>
      </c>
      <c r="AU2007" s="6"/>
      <c r="AV2007" s="7"/>
      <c r="AW2007" s="6"/>
      <c r="AY2007" s="7"/>
      <c r="BA2007" s="7"/>
      <c r="BG2007" s="7"/>
      <c r="BH2007" s="7"/>
    </row>
    <row r="2008" spans="1:60" x14ac:dyDescent="0.45">
      <c r="A2008" t="s">
        <v>555</v>
      </c>
      <c r="B2008" t="s">
        <v>30</v>
      </c>
      <c r="C2008" s="6">
        <v>44837.617361111108</v>
      </c>
      <c r="D2008" s="5">
        <v>144.5</v>
      </c>
      <c r="E2008" s="6">
        <v>44838.385416666664</v>
      </c>
      <c r="F2008">
        <v>25.1</v>
      </c>
      <c r="G2008" s="7">
        <v>-0.82630000000000003</v>
      </c>
      <c r="H2008">
        <v>-56101.89</v>
      </c>
      <c r="I2008" s="7">
        <v>-0.83799999999999997</v>
      </c>
      <c r="J2008">
        <v>463.28449999999998</v>
      </c>
      <c r="K2008">
        <v>66944.600000000006</v>
      </c>
      <c r="L2008">
        <v>3332818.91</v>
      </c>
      <c r="M2008">
        <v>43</v>
      </c>
      <c r="N2008">
        <v>-1304.7</v>
      </c>
      <c r="O2008" s="7">
        <v>-0.82630000000000003</v>
      </c>
      <c r="P2008" s="7">
        <v>0.11700000000000001</v>
      </c>
      <c r="Q2008" t="s">
        <v>535</v>
      </c>
      <c r="S2008" s="2">
        <f t="shared" si="300"/>
        <v>44837</v>
      </c>
      <c r="T2008" t="s">
        <v>555</v>
      </c>
      <c r="U2008" s="5">
        <v>144.5</v>
      </c>
      <c r="V2008">
        <v>25.1</v>
      </c>
      <c r="W2008">
        <f t="shared" si="302"/>
        <v>13760911.885349236</v>
      </c>
      <c r="X2008">
        <f t="shared" si="297"/>
        <v>34402.279713373093</v>
      </c>
      <c r="Y2008">
        <f t="shared" si="298"/>
        <v>250</v>
      </c>
      <c r="Z2008">
        <f t="shared" si="299"/>
        <v>-30273.999999999996</v>
      </c>
      <c r="AA2008" s="5" t="str">
        <f t="shared" si="301"/>
        <v/>
      </c>
      <c r="AB2008" s="24" t="str">
        <f>IFERROR(AA2008/MAX($J$3:AA2008)-1,"")</f>
        <v/>
      </c>
      <c r="AU2008" s="6"/>
      <c r="AW2008" s="6"/>
      <c r="AY2008" s="7"/>
      <c r="BA2008" s="7"/>
      <c r="BG2008" s="7"/>
      <c r="BH2008" s="7"/>
    </row>
    <row r="2009" spans="1:60" x14ac:dyDescent="0.45">
      <c r="A2009" t="s">
        <v>662</v>
      </c>
      <c r="B2009" t="s">
        <v>30</v>
      </c>
      <c r="C2009" s="6">
        <v>44837.618055555555</v>
      </c>
      <c r="D2009" s="5">
        <v>125.65</v>
      </c>
      <c r="E2009" s="6">
        <v>44838.385416666664</v>
      </c>
      <c r="F2009">
        <v>18.649999999999999</v>
      </c>
      <c r="G2009" s="7">
        <v>-0.85160000000000002</v>
      </c>
      <c r="H2009">
        <v>-57771.17</v>
      </c>
      <c r="I2009" s="7">
        <v>-0.86309999999999998</v>
      </c>
      <c r="J2009">
        <v>532.73299999999995</v>
      </c>
      <c r="K2009">
        <v>66937.91</v>
      </c>
      <c r="L2009">
        <v>3275047.75</v>
      </c>
      <c r="M2009">
        <v>42</v>
      </c>
      <c r="N2009">
        <v>-1375.5</v>
      </c>
      <c r="O2009" s="7">
        <v>-0.85160000000000002</v>
      </c>
      <c r="P2009" s="7">
        <v>8.3199999999999996E-2</v>
      </c>
      <c r="Q2009" t="s">
        <v>535</v>
      </c>
      <c r="S2009" s="2">
        <f t="shared" si="300"/>
        <v>44837</v>
      </c>
      <c r="T2009" t="s">
        <v>662</v>
      </c>
      <c r="U2009" s="5">
        <v>125.65</v>
      </c>
      <c r="V2009">
        <v>18.649999999999999</v>
      </c>
      <c r="W2009">
        <f t="shared" si="302"/>
        <v>13760911.885349236</v>
      </c>
      <c r="X2009">
        <f t="shared" si="297"/>
        <v>34402.279713373093</v>
      </c>
      <c r="Y2009">
        <f t="shared" si="298"/>
        <v>275</v>
      </c>
      <c r="Z2009">
        <f t="shared" si="299"/>
        <v>-29821.825000000004</v>
      </c>
      <c r="AA2009" s="5">
        <f t="shared" si="301"/>
        <v>13674585.322849236</v>
      </c>
      <c r="AB2009" s="24">
        <f>IFERROR(AA2009/MAX($J$3:AA2009)-1,"")</f>
        <v>-2.5708841407473204E-2</v>
      </c>
      <c r="AU2009" s="6"/>
      <c r="AW2009" s="6"/>
      <c r="AY2009" s="7"/>
      <c r="BA2009" s="7"/>
      <c r="BG2009" s="7"/>
      <c r="BH2009" s="7"/>
    </row>
    <row r="2010" spans="1:60" x14ac:dyDescent="0.45">
      <c r="A2010" t="s">
        <v>557</v>
      </c>
      <c r="B2010" t="s">
        <v>30</v>
      </c>
      <c r="C2010" s="6">
        <v>44838.416666666664</v>
      </c>
      <c r="D2010" s="5">
        <v>86</v>
      </c>
      <c r="E2010" s="6">
        <v>44840.385416666664</v>
      </c>
      <c r="F2010">
        <v>170.1</v>
      </c>
      <c r="G2010" s="7">
        <v>0.97789999999999999</v>
      </c>
      <c r="H2010">
        <v>66050.92</v>
      </c>
      <c r="I2010" s="7">
        <v>0.94810000000000005</v>
      </c>
      <c r="J2010">
        <v>810.05319999999995</v>
      </c>
      <c r="K2010">
        <v>69664.570000000007</v>
      </c>
      <c r="L2010">
        <v>3998965.4</v>
      </c>
      <c r="M2010">
        <v>332</v>
      </c>
      <c r="N2010">
        <v>198.95</v>
      </c>
      <c r="O2010" s="7">
        <v>-0.20519999999999999</v>
      </c>
      <c r="P2010" s="7">
        <v>0.97789999999999999</v>
      </c>
      <c r="Q2010" t="s">
        <v>535</v>
      </c>
      <c r="S2010" s="2">
        <f t="shared" si="300"/>
        <v>44838</v>
      </c>
      <c r="T2010" t="s">
        <v>557</v>
      </c>
      <c r="U2010" s="5">
        <v>86</v>
      </c>
      <c r="V2010">
        <v>170.1</v>
      </c>
      <c r="W2010">
        <f t="shared" si="302"/>
        <v>13674585.322849236</v>
      </c>
      <c r="X2010">
        <f t="shared" si="297"/>
        <v>34186.463307123093</v>
      </c>
      <c r="Y2010">
        <f t="shared" si="298"/>
        <v>400</v>
      </c>
      <c r="Z2010">
        <f t="shared" si="299"/>
        <v>32615.600000000002</v>
      </c>
      <c r="AA2010" s="5" t="str">
        <f t="shared" si="301"/>
        <v/>
      </c>
      <c r="AB2010" s="24" t="str">
        <f>IFERROR(AA2010/MAX($J$3:AA2010)-1,"")</f>
        <v/>
      </c>
      <c r="AU2010" s="6"/>
      <c r="AV2010" s="7"/>
      <c r="AW2010" s="6"/>
      <c r="AY2010" s="7"/>
      <c r="BA2010" s="7"/>
      <c r="BG2010" s="7"/>
      <c r="BH2010" s="7"/>
    </row>
    <row r="2011" spans="1:60" x14ac:dyDescent="0.45">
      <c r="A2011" t="s">
        <v>557</v>
      </c>
      <c r="B2011" t="s">
        <v>30</v>
      </c>
      <c r="C2011" s="6">
        <v>44838.520833333336</v>
      </c>
      <c r="D2011" s="5">
        <v>88.6</v>
      </c>
      <c r="E2011" s="6">
        <v>44840.385416666664</v>
      </c>
      <c r="F2011">
        <v>170.1</v>
      </c>
      <c r="G2011" s="7">
        <v>0.91990000000000005</v>
      </c>
      <c r="H2011">
        <v>59118.16</v>
      </c>
      <c r="I2011" s="7">
        <v>0.89070000000000005</v>
      </c>
      <c r="J2011">
        <v>749.15620000000001</v>
      </c>
      <c r="K2011">
        <v>66375.23</v>
      </c>
      <c r="L2011">
        <v>3334165.91</v>
      </c>
      <c r="M2011">
        <v>182</v>
      </c>
      <c r="N2011">
        <v>324.83</v>
      </c>
      <c r="O2011" s="7">
        <v>-0.15579999999999999</v>
      </c>
      <c r="P2011" s="7">
        <v>0.91990000000000005</v>
      </c>
      <c r="Q2011" t="s">
        <v>535</v>
      </c>
      <c r="S2011" s="2">
        <f t="shared" si="300"/>
        <v>44838</v>
      </c>
      <c r="T2011" t="s">
        <v>557</v>
      </c>
      <c r="U2011" s="5">
        <v>88.6</v>
      </c>
      <c r="V2011">
        <v>170.1</v>
      </c>
      <c r="W2011">
        <f t="shared" si="302"/>
        <v>13674585.322849236</v>
      </c>
      <c r="X2011">
        <f t="shared" si="297"/>
        <v>34186.463307123093</v>
      </c>
      <c r="Y2011">
        <f t="shared" si="298"/>
        <v>375</v>
      </c>
      <c r="Z2011">
        <f t="shared" si="299"/>
        <v>29592.375000000004</v>
      </c>
      <c r="AA2011" s="5" t="str">
        <f t="shared" si="301"/>
        <v/>
      </c>
      <c r="AB2011" s="24" t="str">
        <f>IFERROR(AA2011/MAX($J$3:AA2011)-1,"")</f>
        <v/>
      </c>
      <c r="AU2011" s="6"/>
      <c r="AW2011" s="6"/>
      <c r="AY2011" s="7"/>
      <c r="BA2011" s="7"/>
      <c r="BG2011" s="7"/>
      <c r="BH2011" s="7"/>
    </row>
    <row r="2012" spans="1:60" x14ac:dyDescent="0.45">
      <c r="A2012" t="s">
        <v>552</v>
      </c>
      <c r="B2012" t="s">
        <v>30</v>
      </c>
      <c r="C2012" s="6">
        <v>44838.629166666666</v>
      </c>
      <c r="D2012" s="5">
        <v>71.45</v>
      </c>
      <c r="E2012" s="6">
        <v>44840.385416666664</v>
      </c>
      <c r="F2012">
        <v>128.5</v>
      </c>
      <c r="G2012" s="7">
        <v>0.79849999999999999</v>
      </c>
      <c r="H2012">
        <v>53693.91</v>
      </c>
      <c r="I2012" s="7">
        <v>0.77049999999999996</v>
      </c>
      <c r="J2012">
        <v>975.35739999999998</v>
      </c>
      <c r="K2012">
        <v>69689.279999999999</v>
      </c>
      <c r="L2012">
        <v>4052659.31</v>
      </c>
      <c r="M2012">
        <v>26</v>
      </c>
      <c r="N2012">
        <v>2065.15</v>
      </c>
      <c r="O2012" s="7">
        <v>-8.4699999999999998E-2</v>
      </c>
      <c r="P2012" s="7">
        <v>0.79849999999999999</v>
      </c>
      <c r="Q2012" t="s">
        <v>535</v>
      </c>
      <c r="S2012" s="2">
        <f t="shared" si="300"/>
        <v>44838</v>
      </c>
      <c r="T2012" t="s">
        <v>552</v>
      </c>
      <c r="U2012" s="5">
        <v>71.45</v>
      </c>
      <c r="V2012">
        <v>128.5</v>
      </c>
      <c r="W2012">
        <f t="shared" si="302"/>
        <v>13674585.322849236</v>
      </c>
      <c r="X2012">
        <f t="shared" si="297"/>
        <v>34186.463307123093</v>
      </c>
      <c r="Y2012">
        <f t="shared" si="298"/>
        <v>475</v>
      </c>
      <c r="Z2012">
        <f t="shared" si="299"/>
        <v>26148.987499999999</v>
      </c>
      <c r="AA2012" s="5" t="str">
        <f t="shared" si="301"/>
        <v/>
      </c>
      <c r="AB2012" s="24" t="str">
        <f>IFERROR(AA2012/MAX($J$3:AA2012)-1,"")</f>
        <v/>
      </c>
      <c r="AU2012" s="6"/>
      <c r="AV2012" s="7"/>
      <c r="AW2012" s="6"/>
      <c r="AY2012" s="7"/>
      <c r="BA2012" s="7"/>
      <c r="BG2012" s="7"/>
      <c r="BH2012" s="7"/>
    </row>
    <row r="2013" spans="1:60" x14ac:dyDescent="0.45">
      <c r="A2013" t="s">
        <v>552</v>
      </c>
      <c r="B2013" t="s">
        <v>30</v>
      </c>
      <c r="C2013" s="6">
        <v>44838.629166666666</v>
      </c>
      <c r="D2013" s="5">
        <v>71.45</v>
      </c>
      <c r="E2013" s="6">
        <v>44840.385416666664</v>
      </c>
      <c r="F2013">
        <v>128.5</v>
      </c>
      <c r="G2013" s="7">
        <v>0.79849999999999999</v>
      </c>
      <c r="H2013">
        <v>51150.55</v>
      </c>
      <c r="I2013" s="7">
        <v>0.77049999999999996</v>
      </c>
      <c r="J2013">
        <v>929.15689999999995</v>
      </c>
      <c r="K2013">
        <v>66388.259999999995</v>
      </c>
      <c r="L2013">
        <v>3385316.46</v>
      </c>
      <c r="M2013">
        <v>26</v>
      </c>
      <c r="N2013">
        <v>1967.33</v>
      </c>
      <c r="O2013" s="7">
        <v>-8.4699999999999998E-2</v>
      </c>
      <c r="P2013" s="7">
        <v>0.79849999999999999</v>
      </c>
      <c r="Q2013" t="s">
        <v>535</v>
      </c>
      <c r="S2013" s="2">
        <f t="shared" si="300"/>
        <v>44838</v>
      </c>
      <c r="T2013" t="s">
        <v>552</v>
      </c>
      <c r="U2013" s="5">
        <v>71.45</v>
      </c>
      <c r="V2013">
        <v>128.5</v>
      </c>
      <c r="W2013">
        <f t="shared" si="302"/>
        <v>13674585.322849236</v>
      </c>
      <c r="X2013">
        <f t="shared" si="297"/>
        <v>34186.463307123093</v>
      </c>
      <c r="Y2013">
        <f t="shared" si="298"/>
        <v>475</v>
      </c>
      <c r="Z2013">
        <f t="shared" si="299"/>
        <v>26148.987499999999</v>
      </c>
      <c r="AA2013" s="5">
        <f t="shared" si="301"/>
        <v>13789091.272849236</v>
      </c>
      <c r="AB2013" s="24">
        <f>IFERROR(AA2013/MAX($J$3:AA2013)-1,"")</f>
        <v>-1.7550485445861352E-2</v>
      </c>
      <c r="AU2013" s="6"/>
      <c r="AW2013" s="6"/>
      <c r="AY2013" s="7"/>
      <c r="BA2013" s="7"/>
      <c r="BG2013" s="7"/>
      <c r="BH2013" s="7"/>
    </row>
    <row r="2014" spans="1:60" x14ac:dyDescent="0.45">
      <c r="A2014" t="s">
        <v>557</v>
      </c>
      <c r="B2014" t="s">
        <v>30</v>
      </c>
      <c r="C2014" s="6">
        <v>44844.511805555558</v>
      </c>
      <c r="D2014" s="5">
        <v>113.85</v>
      </c>
      <c r="E2014" s="6">
        <v>44845.385416666664</v>
      </c>
      <c r="F2014">
        <v>98.3</v>
      </c>
      <c r="G2014" s="7">
        <v>-0.1366</v>
      </c>
      <c r="H2014">
        <v>-10906.09</v>
      </c>
      <c r="I2014" s="7">
        <v>-0.1552</v>
      </c>
      <c r="J2014">
        <v>617.1567</v>
      </c>
      <c r="K2014">
        <v>70263.3</v>
      </c>
      <c r="L2014">
        <v>4041753.23</v>
      </c>
      <c r="M2014">
        <v>195</v>
      </c>
      <c r="N2014">
        <v>-55.93</v>
      </c>
      <c r="O2014" s="7">
        <v>-0.39040000000000002</v>
      </c>
      <c r="P2014" s="7">
        <v>0.2697</v>
      </c>
      <c r="Q2014" t="s">
        <v>535</v>
      </c>
      <c r="S2014" s="2">
        <f t="shared" si="300"/>
        <v>44844</v>
      </c>
      <c r="T2014" t="s">
        <v>557</v>
      </c>
      <c r="U2014" s="5">
        <v>113.85</v>
      </c>
      <c r="V2014">
        <v>98.3</v>
      </c>
      <c r="W2014">
        <f t="shared" si="302"/>
        <v>13789091.272849236</v>
      </c>
      <c r="X2014">
        <f t="shared" si="297"/>
        <v>34472.728182123086</v>
      </c>
      <c r="Y2014">
        <f t="shared" si="298"/>
        <v>300</v>
      </c>
      <c r="Z2014">
        <f t="shared" si="299"/>
        <v>-5301.4500000000025</v>
      </c>
      <c r="AA2014" s="5" t="str">
        <f t="shared" si="301"/>
        <v/>
      </c>
      <c r="AB2014" s="24" t="str">
        <f>IFERROR(AA2014/MAX($J$3:AA2014)-1,"")</f>
        <v/>
      </c>
      <c r="AU2014" s="6"/>
      <c r="AV2014" s="7"/>
      <c r="AW2014" s="6"/>
      <c r="AY2014" s="7"/>
      <c r="BA2014" s="7"/>
      <c r="BG2014" s="7"/>
      <c r="BH2014" s="7"/>
    </row>
    <row r="2015" spans="1:60" x14ac:dyDescent="0.45">
      <c r="A2015" t="s">
        <v>557</v>
      </c>
      <c r="B2015" t="s">
        <v>30</v>
      </c>
      <c r="C2015" s="6">
        <v>44844.521527777775</v>
      </c>
      <c r="D2015" s="5">
        <v>121.8</v>
      </c>
      <c r="E2015" s="6">
        <v>44845.385416666664</v>
      </c>
      <c r="F2015">
        <v>98.3</v>
      </c>
      <c r="G2015" s="7">
        <v>-0.19289999999999999</v>
      </c>
      <c r="H2015">
        <v>-14122.17</v>
      </c>
      <c r="I2015" s="7">
        <v>-0.21099999999999999</v>
      </c>
      <c r="J2015">
        <v>549.47929999999997</v>
      </c>
      <c r="K2015">
        <v>66926.58</v>
      </c>
      <c r="L2015">
        <v>3371194.29</v>
      </c>
      <c r="M2015">
        <v>181</v>
      </c>
      <c r="N2015">
        <v>-78.02</v>
      </c>
      <c r="O2015" s="7">
        <v>-0.43020000000000003</v>
      </c>
      <c r="P2015" s="7">
        <v>0.18679999999999999</v>
      </c>
      <c r="Q2015" t="s">
        <v>535</v>
      </c>
      <c r="S2015" s="2">
        <f t="shared" si="300"/>
        <v>44844</v>
      </c>
      <c r="T2015" t="s">
        <v>557</v>
      </c>
      <c r="U2015" s="5">
        <v>121.8</v>
      </c>
      <c r="V2015">
        <v>98.3</v>
      </c>
      <c r="W2015">
        <f t="shared" si="302"/>
        <v>13789091.272849236</v>
      </c>
      <c r="X2015">
        <f t="shared" si="297"/>
        <v>34472.728182123086</v>
      </c>
      <c r="Y2015">
        <f t="shared" si="298"/>
        <v>275</v>
      </c>
      <c r="Z2015">
        <f t="shared" si="299"/>
        <v>-7067.7750000000024</v>
      </c>
      <c r="AA2015" s="5" t="str">
        <f t="shared" si="301"/>
        <v/>
      </c>
      <c r="AB2015" s="24" t="str">
        <f>IFERROR(AA2015/MAX($J$3:AA2015)-1,"")</f>
        <v/>
      </c>
      <c r="AU2015" s="6"/>
      <c r="AW2015" s="6"/>
      <c r="AY2015" s="7"/>
      <c r="BA2015" s="7"/>
      <c r="BG2015" s="7"/>
      <c r="BH2015" s="7"/>
    </row>
    <row r="2016" spans="1:60" x14ac:dyDescent="0.45">
      <c r="A2016" t="s">
        <v>552</v>
      </c>
      <c r="B2016" t="s">
        <v>30</v>
      </c>
      <c r="C2016" s="6">
        <v>44844.537499999999</v>
      </c>
      <c r="D2016" s="5">
        <v>115.6</v>
      </c>
      <c r="E2016" s="6">
        <v>44845.385416666664</v>
      </c>
      <c r="F2016">
        <v>77.150000000000006</v>
      </c>
      <c r="G2016" s="7">
        <v>-0.33260000000000001</v>
      </c>
      <c r="H2016">
        <v>-24559.46</v>
      </c>
      <c r="I2016" s="7">
        <v>-0.3493</v>
      </c>
      <c r="J2016">
        <v>608.24609999999996</v>
      </c>
      <c r="K2016">
        <v>70313.25</v>
      </c>
      <c r="L2016">
        <v>4017193.77</v>
      </c>
      <c r="M2016">
        <v>158</v>
      </c>
      <c r="N2016">
        <v>-155.44</v>
      </c>
      <c r="O2016" s="7">
        <v>-0.54110000000000003</v>
      </c>
      <c r="P2016" s="7">
        <v>8.2000000000000007E-3</v>
      </c>
      <c r="Q2016" t="s">
        <v>535</v>
      </c>
      <c r="S2016" s="2">
        <f t="shared" si="300"/>
        <v>44844</v>
      </c>
      <c r="T2016" t="s">
        <v>552</v>
      </c>
      <c r="U2016" s="5">
        <v>115.6</v>
      </c>
      <c r="V2016">
        <v>77.150000000000006</v>
      </c>
      <c r="W2016">
        <f t="shared" si="302"/>
        <v>13789091.272849236</v>
      </c>
      <c r="X2016">
        <f t="shared" si="297"/>
        <v>34472.728182123086</v>
      </c>
      <c r="Y2016">
        <f t="shared" si="298"/>
        <v>300</v>
      </c>
      <c r="Z2016">
        <f t="shared" si="299"/>
        <v>-12113.25</v>
      </c>
      <c r="AA2016" s="5" t="str">
        <f t="shared" si="301"/>
        <v/>
      </c>
      <c r="AB2016" s="24" t="str">
        <f>IFERROR(AA2016/MAX($J$3:AA2016)-1,"")</f>
        <v/>
      </c>
      <c r="AU2016" s="6"/>
      <c r="AV2016" s="7"/>
      <c r="AW2016" s="6"/>
      <c r="AY2016" s="7"/>
      <c r="BA2016" s="7"/>
      <c r="BG2016" s="7"/>
      <c r="BH2016" s="7"/>
    </row>
    <row r="2017" spans="1:60" x14ac:dyDescent="0.45">
      <c r="A2017" t="s">
        <v>552</v>
      </c>
      <c r="B2017" t="s">
        <v>30</v>
      </c>
      <c r="C2017" s="6">
        <v>44844.537499999999</v>
      </c>
      <c r="D2017" s="5">
        <v>115.6</v>
      </c>
      <c r="E2017" s="6">
        <v>44845.385416666664</v>
      </c>
      <c r="F2017">
        <v>77.150000000000006</v>
      </c>
      <c r="G2017" s="7">
        <v>-0.33260000000000001</v>
      </c>
      <c r="H2017">
        <v>-23384.37</v>
      </c>
      <c r="I2017" s="7">
        <v>-0.3493</v>
      </c>
      <c r="J2017">
        <v>579.14359999999999</v>
      </c>
      <c r="K2017">
        <v>66948.990000000005</v>
      </c>
      <c r="L2017">
        <v>3347809.92</v>
      </c>
      <c r="M2017">
        <v>158</v>
      </c>
      <c r="N2017">
        <v>-148</v>
      </c>
      <c r="O2017" s="7">
        <v>-0.54110000000000003</v>
      </c>
      <c r="P2017" s="7">
        <v>8.2000000000000007E-3</v>
      </c>
      <c r="Q2017" t="s">
        <v>535</v>
      </c>
      <c r="S2017" s="2">
        <f t="shared" si="300"/>
        <v>44844</v>
      </c>
      <c r="T2017" t="s">
        <v>552</v>
      </c>
      <c r="U2017" s="5">
        <v>115.6</v>
      </c>
      <c r="V2017">
        <v>77.150000000000006</v>
      </c>
      <c r="W2017">
        <f t="shared" si="302"/>
        <v>13789091.272849236</v>
      </c>
      <c r="X2017">
        <f t="shared" si="297"/>
        <v>34472.728182123086</v>
      </c>
      <c r="Y2017">
        <f t="shared" si="298"/>
        <v>300</v>
      </c>
      <c r="Z2017">
        <f t="shared" si="299"/>
        <v>-12113.25</v>
      </c>
      <c r="AA2017" s="5">
        <f t="shared" si="301"/>
        <v>13752495.547849236</v>
      </c>
      <c r="AB2017" s="24">
        <f>IFERROR(AA2017/MAX($J$3:AA2017)-1,"")</f>
        <v>-2.0157869177652166E-2</v>
      </c>
      <c r="AU2017" s="6"/>
      <c r="AW2017" s="6"/>
      <c r="AY2017" s="7"/>
      <c r="BA2017" s="7"/>
      <c r="BG2017" s="7"/>
      <c r="BH2017" s="7"/>
    </row>
    <row r="2018" spans="1:60" x14ac:dyDescent="0.45">
      <c r="A2018" t="s">
        <v>558</v>
      </c>
      <c r="B2018" t="s">
        <v>30</v>
      </c>
      <c r="C2018" s="6">
        <v>44845.416666666664</v>
      </c>
      <c r="D2018" s="5">
        <v>122.75</v>
      </c>
      <c r="E2018" s="6">
        <v>44846.385416666664</v>
      </c>
      <c r="F2018">
        <v>193.4</v>
      </c>
      <c r="G2018" s="7">
        <v>0.5756</v>
      </c>
      <c r="H2018">
        <v>38533.58</v>
      </c>
      <c r="I2018" s="7">
        <v>0.54979999999999996</v>
      </c>
      <c r="J2018">
        <v>570.96510000000001</v>
      </c>
      <c r="K2018">
        <v>70085.97</v>
      </c>
      <c r="L2018">
        <v>4055727.35</v>
      </c>
      <c r="M2018">
        <v>332</v>
      </c>
      <c r="N2018">
        <v>116.07</v>
      </c>
      <c r="O2018" s="7">
        <v>-0.32750000000000001</v>
      </c>
      <c r="P2018" s="7">
        <v>0.95399999999999996</v>
      </c>
      <c r="Q2018" t="s">
        <v>535</v>
      </c>
      <c r="S2018" s="2">
        <f t="shared" si="300"/>
        <v>44845</v>
      </c>
      <c r="T2018" t="s">
        <v>558</v>
      </c>
      <c r="U2018" s="5">
        <v>122.75</v>
      </c>
      <c r="V2018">
        <v>193.4</v>
      </c>
      <c r="W2018">
        <f t="shared" si="302"/>
        <v>13752495.547849236</v>
      </c>
      <c r="X2018">
        <f t="shared" si="297"/>
        <v>34381.238869623092</v>
      </c>
      <c r="Y2018">
        <f t="shared" si="298"/>
        <v>275</v>
      </c>
      <c r="Z2018">
        <f t="shared" si="299"/>
        <v>18559.337500000001</v>
      </c>
      <c r="AA2018" s="5" t="str">
        <f t="shared" si="301"/>
        <v/>
      </c>
      <c r="AB2018" s="24" t="str">
        <f>IFERROR(AA2018/MAX($J$3:AA2018)-1,"")</f>
        <v/>
      </c>
      <c r="AU2018" s="6"/>
      <c r="AV2018" s="7"/>
      <c r="AW2018" s="6"/>
      <c r="AY2018" s="7"/>
      <c r="BA2018" s="7"/>
      <c r="BG2018" s="7"/>
      <c r="BH2018" s="7"/>
    </row>
    <row r="2019" spans="1:60" x14ac:dyDescent="0.45">
      <c r="A2019" t="s">
        <v>548</v>
      </c>
      <c r="B2019" t="s">
        <v>30</v>
      </c>
      <c r="C2019" s="6">
        <v>44845.4375</v>
      </c>
      <c r="D2019" s="5">
        <v>106.5</v>
      </c>
      <c r="E2019" s="6">
        <v>44846.385416666664</v>
      </c>
      <c r="F2019">
        <v>159.6</v>
      </c>
      <c r="G2019" s="7">
        <v>0.49859999999999999</v>
      </c>
      <c r="H2019">
        <v>33195.879999999997</v>
      </c>
      <c r="I2019" s="7">
        <v>0.47360000000000002</v>
      </c>
      <c r="J2019">
        <v>658.13919999999996</v>
      </c>
      <c r="K2019">
        <v>70091.820000000007</v>
      </c>
      <c r="L2019">
        <v>4088923.23</v>
      </c>
      <c r="M2019">
        <v>302</v>
      </c>
      <c r="N2019">
        <v>109.92</v>
      </c>
      <c r="O2019" s="7">
        <v>-0.39479999999999998</v>
      </c>
      <c r="P2019" s="7">
        <v>0.9</v>
      </c>
      <c r="Q2019" t="s">
        <v>535</v>
      </c>
      <c r="S2019" s="2">
        <f t="shared" si="300"/>
        <v>44845</v>
      </c>
      <c r="T2019" t="s">
        <v>548</v>
      </c>
      <c r="U2019" s="5">
        <v>106.5</v>
      </c>
      <c r="V2019">
        <v>159.6</v>
      </c>
      <c r="W2019">
        <f t="shared" si="302"/>
        <v>13752495.547849236</v>
      </c>
      <c r="X2019">
        <f t="shared" si="297"/>
        <v>34381.238869623092</v>
      </c>
      <c r="Y2019">
        <f t="shared" si="298"/>
        <v>325</v>
      </c>
      <c r="Z2019">
        <f t="shared" si="299"/>
        <v>16392.674999999999</v>
      </c>
      <c r="AA2019" s="5" t="str">
        <f t="shared" si="301"/>
        <v/>
      </c>
      <c r="AB2019" s="24" t="str">
        <f>IFERROR(AA2019/MAX($J$3:AA2019)-1,"")</f>
        <v/>
      </c>
      <c r="AU2019" s="6"/>
      <c r="AV2019" s="7"/>
      <c r="AW2019" s="6"/>
      <c r="AY2019" s="7"/>
      <c r="BA2019" s="7"/>
      <c r="BG2019" s="7"/>
      <c r="BH2019" s="7"/>
    </row>
    <row r="2020" spans="1:60" x14ac:dyDescent="0.45">
      <c r="A2020" t="s">
        <v>548</v>
      </c>
      <c r="B2020" t="s">
        <v>30</v>
      </c>
      <c r="C2020" s="6">
        <v>44845.602083333331</v>
      </c>
      <c r="D2020" s="5">
        <v>121.05</v>
      </c>
      <c r="E2020" s="6">
        <v>44846.385416666664</v>
      </c>
      <c r="F2020">
        <v>159.6</v>
      </c>
      <c r="G2020" s="7">
        <v>0.31850000000000001</v>
      </c>
      <c r="H2020">
        <v>19706.63</v>
      </c>
      <c r="I2020" s="7">
        <v>0.29530000000000001</v>
      </c>
      <c r="J2020">
        <v>551.33450000000005</v>
      </c>
      <c r="K2020">
        <v>66739.05</v>
      </c>
      <c r="L2020">
        <v>3367516.55</v>
      </c>
      <c r="M2020">
        <v>65</v>
      </c>
      <c r="N2020">
        <v>303.18</v>
      </c>
      <c r="O2020" s="7">
        <v>-9.7100000000000006E-2</v>
      </c>
      <c r="P2020" s="7">
        <v>0.67159999999999997</v>
      </c>
      <c r="Q2020" t="s">
        <v>535</v>
      </c>
      <c r="S2020" s="2">
        <f t="shared" si="300"/>
        <v>44845</v>
      </c>
      <c r="T2020" t="s">
        <v>548</v>
      </c>
      <c r="U2020" s="5">
        <v>121.05</v>
      </c>
      <c r="V2020">
        <v>159.6</v>
      </c>
      <c r="W2020">
        <f t="shared" si="302"/>
        <v>13752495.547849236</v>
      </c>
      <c r="X2020">
        <f t="shared" si="297"/>
        <v>34381.238869623092</v>
      </c>
      <c r="Y2020">
        <f t="shared" si="298"/>
        <v>275</v>
      </c>
      <c r="Z2020">
        <f t="shared" si="299"/>
        <v>9829.4624999999996</v>
      </c>
      <c r="AA2020" s="5" t="str">
        <f t="shared" si="301"/>
        <v/>
      </c>
      <c r="AB2020" s="24" t="str">
        <f>IFERROR(AA2020/MAX($J$3:AA2020)-1,"")</f>
        <v/>
      </c>
      <c r="AU2020" s="6"/>
      <c r="AW2020" s="6"/>
      <c r="AY2020" s="7"/>
      <c r="BA2020" s="7"/>
      <c r="BG2020" s="7"/>
      <c r="BH2020" s="7"/>
    </row>
    <row r="2021" spans="1:60" x14ac:dyDescent="0.45">
      <c r="A2021" t="s">
        <v>549</v>
      </c>
      <c r="B2021" t="s">
        <v>30</v>
      </c>
      <c r="C2021" s="6">
        <v>44845.609027777777</v>
      </c>
      <c r="D2021" s="5">
        <v>100.45</v>
      </c>
      <c r="E2021" s="6">
        <v>44846.385416666664</v>
      </c>
      <c r="F2021">
        <v>129.05000000000001</v>
      </c>
      <c r="G2021" s="7">
        <v>0.28470000000000001</v>
      </c>
      <c r="H2021">
        <v>17478.490000000002</v>
      </c>
      <c r="I2021" s="7">
        <v>0.26190000000000002</v>
      </c>
      <c r="J2021">
        <v>664.45519999999999</v>
      </c>
      <c r="K2021">
        <v>66744.52</v>
      </c>
      <c r="L2021">
        <v>3384995.04</v>
      </c>
      <c r="M2021">
        <v>55</v>
      </c>
      <c r="N2021">
        <v>317.79000000000002</v>
      </c>
      <c r="O2021" s="7">
        <v>-0.10349999999999999</v>
      </c>
      <c r="P2021" s="7">
        <v>0.67549999999999999</v>
      </c>
      <c r="Q2021" t="s">
        <v>535</v>
      </c>
      <c r="S2021" s="2">
        <f t="shared" si="300"/>
        <v>44845</v>
      </c>
      <c r="T2021" t="s">
        <v>549</v>
      </c>
      <c r="U2021" s="5">
        <v>100.45</v>
      </c>
      <c r="V2021">
        <v>129.05000000000001</v>
      </c>
      <c r="W2021">
        <f t="shared" si="302"/>
        <v>13752495.547849236</v>
      </c>
      <c r="X2021">
        <f t="shared" si="297"/>
        <v>34381.238869623092</v>
      </c>
      <c r="Y2021">
        <f t="shared" si="298"/>
        <v>350</v>
      </c>
      <c r="Z2021">
        <f t="shared" si="299"/>
        <v>9206.7500000000018</v>
      </c>
      <c r="AA2021" s="5">
        <f t="shared" si="301"/>
        <v>13806483.772849236</v>
      </c>
      <c r="AB2021" s="24">
        <f>IFERROR(AA2021/MAX($J$3:AA2021)-1,"")</f>
        <v>-1.6311299132291235E-2</v>
      </c>
      <c r="AU2021" s="6"/>
      <c r="AW2021" s="6"/>
      <c r="AY2021" s="7"/>
      <c r="BA2021" s="7"/>
      <c r="BG2021" s="7"/>
      <c r="BH2021" s="7"/>
    </row>
    <row r="2022" spans="1:60" x14ac:dyDescent="0.45">
      <c r="A2022" t="s">
        <v>551</v>
      </c>
      <c r="B2022" t="s">
        <v>30</v>
      </c>
      <c r="C2022" s="6">
        <v>44846.50277777778</v>
      </c>
      <c r="D2022" s="5">
        <v>90.95</v>
      </c>
      <c r="E2022" s="6">
        <v>44847.385416666664</v>
      </c>
      <c r="F2022">
        <v>52.25</v>
      </c>
      <c r="G2022" s="7">
        <v>-0.42549999999999999</v>
      </c>
      <c r="H2022">
        <v>-31083.93</v>
      </c>
      <c r="I2022" s="7">
        <v>-0.44130000000000003</v>
      </c>
      <c r="J2022">
        <v>774.54219999999998</v>
      </c>
      <c r="K2022">
        <v>70444.62</v>
      </c>
      <c r="L2022">
        <v>4057839.3</v>
      </c>
      <c r="M2022">
        <v>208</v>
      </c>
      <c r="N2022">
        <v>-149.44</v>
      </c>
      <c r="O2022" s="7">
        <v>-0.42549999999999999</v>
      </c>
      <c r="P2022" s="7">
        <v>0.1754</v>
      </c>
      <c r="Q2022" t="s">
        <v>535</v>
      </c>
      <c r="S2022" s="2">
        <f t="shared" si="300"/>
        <v>44846</v>
      </c>
      <c r="T2022" t="s">
        <v>551</v>
      </c>
      <c r="U2022" s="5">
        <v>90.95</v>
      </c>
      <c r="V2022">
        <v>52.25</v>
      </c>
      <c r="W2022">
        <f t="shared" si="302"/>
        <v>13806483.772849236</v>
      </c>
      <c r="X2022">
        <f t="shared" si="297"/>
        <v>34516.209432123091</v>
      </c>
      <c r="Y2022">
        <f t="shared" si="298"/>
        <v>375</v>
      </c>
      <c r="Z2022">
        <f t="shared" si="299"/>
        <v>-15049.5</v>
      </c>
      <c r="AA2022" s="5" t="str">
        <f t="shared" si="301"/>
        <v/>
      </c>
      <c r="AB2022" s="24" t="str">
        <f>IFERROR(AA2022/MAX($J$3:AA2022)-1,"")</f>
        <v/>
      </c>
      <c r="AU2022" s="6"/>
      <c r="AV2022" s="7"/>
      <c r="AW2022" s="6"/>
      <c r="AY2022" s="7"/>
      <c r="BA2022" s="7"/>
      <c r="BG2022" s="7"/>
      <c r="BH2022" s="7"/>
    </row>
    <row r="2023" spans="1:60" x14ac:dyDescent="0.45">
      <c r="A2023" t="s">
        <v>551</v>
      </c>
      <c r="B2023" t="s">
        <v>30</v>
      </c>
      <c r="C2023" s="6">
        <v>44846.606249999997</v>
      </c>
      <c r="D2023" s="5">
        <v>96.75</v>
      </c>
      <c r="E2023" s="6">
        <v>44847.385416666664</v>
      </c>
      <c r="F2023">
        <v>52.25</v>
      </c>
      <c r="G2023" s="7">
        <v>-0.45989999999999998</v>
      </c>
      <c r="H2023">
        <v>-31812.71</v>
      </c>
      <c r="I2023" s="7">
        <v>-0.4753</v>
      </c>
      <c r="J2023">
        <v>691.73099999999999</v>
      </c>
      <c r="K2023">
        <v>66924.98</v>
      </c>
      <c r="L2023">
        <v>3353182.33</v>
      </c>
      <c r="M2023">
        <v>59</v>
      </c>
      <c r="N2023">
        <v>-539.20000000000005</v>
      </c>
      <c r="O2023" s="7">
        <v>-0.45989999999999998</v>
      </c>
      <c r="P2023" s="7">
        <v>0.10489999999999999</v>
      </c>
      <c r="Q2023" t="s">
        <v>535</v>
      </c>
      <c r="S2023" s="2">
        <f t="shared" si="300"/>
        <v>44846</v>
      </c>
      <c r="T2023" t="s">
        <v>551</v>
      </c>
      <c r="U2023" s="5">
        <v>96.75</v>
      </c>
      <c r="V2023">
        <v>52.25</v>
      </c>
      <c r="W2023">
        <f t="shared" si="302"/>
        <v>13806483.772849236</v>
      </c>
      <c r="X2023">
        <f t="shared" si="297"/>
        <v>34516.209432123091</v>
      </c>
      <c r="Y2023">
        <f t="shared" si="298"/>
        <v>350</v>
      </c>
      <c r="Z2023">
        <f t="shared" si="299"/>
        <v>-16096.5</v>
      </c>
      <c r="AA2023" s="5" t="str">
        <f t="shared" si="301"/>
        <v/>
      </c>
      <c r="AB2023" s="24" t="str">
        <f>IFERROR(AA2023/MAX($J$3:AA2023)-1,"")</f>
        <v/>
      </c>
      <c r="AU2023" s="6"/>
      <c r="AW2023" s="6"/>
      <c r="AY2023" s="7"/>
      <c r="BA2023" s="7"/>
      <c r="BG2023" s="7"/>
      <c r="BH2023" s="7"/>
    </row>
    <row r="2024" spans="1:60" x14ac:dyDescent="0.45">
      <c r="A2024" t="s">
        <v>550</v>
      </c>
      <c r="B2024" t="s">
        <v>30</v>
      </c>
      <c r="C2024" s="6">
        <v>44846.628472222219</v>
      </c>
      <c r="D2024" s="5">
        <v>74.599999999999994</v>
      </c>
      <c r="E2024" s="6">
        <v>44847.385416666664</v>
      </c>
      <c r="F2024">
        <v>31.1</v>
      </c>
      <c r="G2024" s="7">
        <v>-0.58309999999999995</v>
      </c>
      <c r="H2024">
        <v>-39971.629999999997</v>
      </c>
      <c r="I2024" s="7">
        <v>-0.59730000000000005</v>
      </c>
      <c r="J2024">
        <v>897.08989999999994</v>
      </c>
      <c r="K2024">
        <v>66922.91</v>
      </c>
      <c r="L2024">
        <v>3313210.7</v>
      </c>
      <c r="M2024">
        <v>27</v>
      </c>
      <c r="N2024">
        <v>-1480.43</v>
      </c>
      <c r="O2024" s="7">
        <v>-0.58309999999999995</v>
      </c>
      <c r="P2024" s="7">
        <v>5.2900000000000003E-2</v>
      </c>
      <c r="Q2024" t="s">
        <v>535</v>
      </c>
      <c r="S2024" s="2">
        <f t="shared" si="300"/>
        <v>44846</v>
      </c>
      <c r="T2024" t="s">
        <v>550</v>
      </c>
      <c r="U2024" s="5">
        <v>74.599999999999994</v>
      </c>
      <c r="V2024">
        <v>31.1</v>
      </c>
      <c r="W2024">
        <f t="shared" si="302"/>
        <v>13806483.772849236</v>
      </c>
      <c r="X2024">
        <f t="shared" si="297"/>
        <v>34516.209432123091</v>
      </c>
      <c r="Y2024">
        <f t="shared" si="298"/>
        <v>475</v>
      </c>
      <c r="Z2024">
        <f t="shared" si="299"/>
        <v>-21164.574999999993</v>
      </c>
      <c r="AA2024" s="5" t="str">
        <f t="shared" si="301"/>
        <v/>
      </c>
      <c r="AB2024" s="24" t="str">
        <f>IFERROR(AA2024/MAX($J$3:AA2024)-1,"")</f>
        <v/>
      </c>
      <c r="AU2024" s="6"/>
      <c r="AW2024" s="6"/>
      <c r="AY2024" s="7"/>
      <c r="BA2024" s="7"/>
      <c r="BG2024" s="7"/>
      <c r="BH2024" s="7"/>
    </row>
    <row r="2025" spans="1:60" x14ac:dyDescent="0.45">
      <c r="A2025" t="s">
        <v>550</v>
      </c>
      <c r="B2025" t="s">
        <v>30</v>
      </c>
      <c r="C2025" s="6">
        <v>44846.629166666666</v>
      </c>
      <c r="D2025" s="5">
        <v>76.650000000000006</v>
      </c>
      <c r="E2025" s="6">
        <v>44847.385416666664</v>
      </c>
      <c r="F2025">
        <v>31.1</v>
      </c>
      <c r="G2025" s="7">
        <v>-0.59430000000000005</v>
      </c>
      <c r="H2025">
        <v>-42873.8</v>
      </c>
      <c r="I2025" s="7">
        <v>-0.60829999999999995</v>
      </c>
      <c r="J2025">
        <v>919.49590000000001</v>
      </c>
      <c r="K2025">
        <v>70479.360000000001</v>
      </c>
      <c r="L2025">
        <v>4014965.51</v>
      </c>
      <c r="M2025">
        <v>26</v>
      </c>
      <c r="N2025">
        <v>-1648.99</v>
      </c>
      <c r="O2025" s="7">
        <v>-0.59430000000000005</v>
      </c>
      <c r="P2025" s="7">
        <v>2.4799999999999999E-2</v>
      </c>
      <c r="Q2025" t="s">
        <v>535</v>
      </c>
      <c r="S2025" s="2">
        <f t="shared" si="300"/>
        <v>44846</v>
      </c>
      <c r="T2025" t="s">
        <v>550</v>
      </c>
      <c r="U2025" s="5">
        <v>76.650000000000006</v>
      </c>
      <c r="V2025">
        <v>31.1</v>
      </c>
      <c r="W2025">
        <f t="shared" si="302"/>
        <v>13806483.772849236</v>
      </c>
      <c r="X2025">
        <f t="shared" si="297"/>
        <v>34516.209432123091</v>
      </c>
      <c r="Y2025">
        <f t="shared" si="298"/>
        <v>450</v>
      </c>
      <c r="Z2025">
        <f t="shared" si="299"/>
        <v>-20982.375000000004</v>
      </c>
      <c r="AA2025" s="5">
        <f t="shared" si="301"/>
        <v>13733190.822849236</v>
      </c>
      <c r="AB2025" s="24">
        <f>IFERROR(AA2025/MAX($J$3:AA2025)-1,"")</f>
        <v>-2.1533298299815873E-2</v>
      </c>
      <c r="AU2025" s="6"/>
      <c r="AV2025" s="7"/>
      <c r="AW2025" s="6"/>
      <c r="AY2025" s="7"/>
      <c r="BA2025" s="7"/>
      <c r="BG2025" s="7"/>
      <c r="BH2025" s="7"/>
    </row>
    <row r="2026" spans="1:60" x14ac:dyDescent="0.45">
      <c r="A2026" t="s">
        <v>549</v>
      </c>
      <c r="B2026" t="s">
        <v>30</v>
      </c>
      <c r="C2026" s="6">
        <v>44847.416666666664</v>
      </c>
      <c r="D2026" s="5">
        <v>57.95</v>
      </c>
      <c r="E2026" s="6">
        <v>44847.638194444444</v>
      </c>
      <c r="F2026">
        <v>34.049999999999997</v>
      </c>
      <c r="G2026" s="7">
        <v>-0.41239999999999999</v>
      </c>
      <c r="H2026">
        <v>-30013.07</v>
      </c>
      <c r="I2026" s="7">
        <v>-0.42830000000000001</v>
      </c>
      <c r="J2026">
        <v>1209.229</v>
      </c>
      <c r="K2026">
        <v>70074.83</v>
      </c>
      <c r="L2026">
        <v>3984952.44</v>
      </c>
      <c r="M2026">
        <v>320</v>
      </c>
      <c r="N2026">
        <v>-93.79</v>
      </c>
      <c r="O2026" s="7">
        <v>-0.91110000000000002</v>
      </c>
      <c r="P2026" s="7">
        <v>0.77739999999999998</v>
      </c>
      <c r="Q2026" t="s">
        <v>535</v>
      </c>
      <c r="S2026" s="2">
        <f t="shared" si="300"/>
        <v>44847</v>
      </c>
      <c r="T2026" t="s">
        <v>549</v>
      </c>
      <c r="U2026" s="5">
        <v>57.95</v>
      </c>
      <c r="V2026">
        <v>34.049999999999997</v>
      </c>
      <c r="W2026">
        <f t="shared" si="302"/>
        <v>13733190.822849236</v>
      </c>
      <c r="X2026">
        <f t="shared" si="297"/>
        <v>34332.977057123091</v>
      </c>
      <c r="Y2026">
        <f t="shared" si="298"/>
        <v>600</v>
      </c>
      <c r="Z2026">
        <f t="shared" si="299"/>
        <v>-14892.000000000004</v>
      </c>
      <c r="AA2026" s="5" t="str">
        <f t="shared" si="301"/>
        <v/>
      </c>
      <c r="AB2026" s="24" t="str">
        <f>IFERROR(AA2026/MAX($J$3:AA2026)-1,"")</f>
        <v/>
      </c>
      <c r="AU2026" s="6"/>
      <c r="AV2026" s="7"/>
      <c r="AW2026" s="6"/>
      <c r="AY2026" s="7"/>
      <c r="BA2026" s="7"/>
      <c r="BG2026" s="7"/>
      <c r="BH2026" s="7"/>
    </row>
    <row r="2027" spans="1:60" x14ac:dyDescent="0.45">
      <c r="A2027" t="s">
        <v>556</v>
      </c>
      <c r="B2027" t="s">
        <v>30</v>
      </c>
      <c r="C2027" s="6">
        <v>44847.434027777781</v>
      </c>
      <c r="D2027" s="5">
        <v>47.45</v>
      </c>
      <c r="E2027" s="6">
        <v>44847.638194444444</v>
      </c>
      <c r="F2027">
        <v>0.4</v>
      </c>
      <c r="G2027" s="7">
        <v>-0.99160000000000004</v>
      </c>
      <c r="H2027">
        <v>-70257.179999999993</v>
      </c>
      <c r="I2027" s="7">
        <v>-1.0017</v>
      </c>
      <c r="J2027">
        <v>1478.212</v>
      </c>
      <c r="K2027">
        <v>70141.149999999994</v>
      </c>
      <c r="L2027">
        <v>3914695.26</v>
      </c>
      <c r="M2027">
        <v>295</v>
      </c>
      <c r="N2027">
        <v>-238.16</v>
      </c>
      <c r="O2027" s="7">
        <v>-0.99680000000000002</v>
      </c>
      <c r="P2027" s="7">
        <v>0.36990000000000001</v>
      </c>
      <c r="Q2027" t="s">
        <v>535</v>
      </c>
      <c r="S2027" s="2">
        <f t="shared" si="300"/>
        <v>44847</v>
      </c>
      <c r="T2027" t="s">
        <v>556</v>
      </c>
      <c r="U2027" s="5">
        <v>47.45</v>
      </c>
      <c r="V2027">
        <v>0.4</v>
      </c>
      <c r="W2027">
        <f t="shared" si="302"/>
        <v>13733190.822849236</v>
      </c>
      <c r="X2027">
        <f t="shared" si="297"/>
        <v>34332.977057123091</v>
      </c>
      <c r="Y2027">
        <f t="shared" si="298"/>
        <v>725</v>
      </c>
      <c r="Z2027">
        <f t="shared" si="299"/>
        <v>-34458.162499999999</v>
      </c>
      <c r="AA2027" s="5">
        <f t="shared" si="301"/>
        <v>13683840.660349237</v>
      </c>
      <c r="AB2027" s="24">
        <f>IFERROR(AA2027/MAX($J$3:AA2027)-1,"")</f>
        <v>-2.5049414208538456E-2</v>
      </c>
      <c r="AU2027" s="6"/>
      <c r="AV2027" s="7"/>
      <c r="AW2027" s="6"/>
      <c r="AY2027" s="7"/>
      <c r="BA2027" s="7"/>
      <c r="BG2027" s="7"/>
      <c r="BH2027" s="7"/>
    </row>
    <row r="2028" spans="1:60" x14ac:dyDescent="0.45">
      <c r="A2028" t="s">
        <v>552</v>
      </c>
      <c r="B2028" t="s">
        <v>30</v>
      </c>
      <c r="C2028" s="6">
        <v>44851.520833333336</v>
      </c>
      <c r="D2028" s="5">
        <v>111.85</v>
      </c>
      <c r="E2028" s="6">
        <v>44852.385416666664</v>
      </c>
      <c r="F2028">
        <v>197.2</v>
      </c>
      <c r="G2028" s="7">
        <v>0.7631</v>
      </c>
      <c r="H2028">
        <v>48955.66</v>
      </c>
      <c r="I2028" s="7">
        <v>0.73540000000000005</v>
      </c>
      <c r="J2028">
        <v>595.13679999999999</v>
      </c>
      <c r="K2028">
        <v>66566.05</v>
      </c>
      <c r="L2028">
        <v>3362166.36</v>
      </c>
      <c r="M2028">
        <v>182</v>
      </c>
      <c r="N2028">
        <v>268.99</v>
      </c>
      <c r="O2028" s="7">
        <v>-0.1381</v>
      </c>
      <c r="P2028" s="7">
        <v>0.7631</v>
      </c>
      <c r="Q2028" t="s">
        <v>535</v>
      </c>
      <c r="S2028" s="2">
        <f t="shared" si="300"/>
        <v>44851</v>
      </c>
      <c r="T2028" t="s">
        <v>552</v>
      </c>
      <c r="U2028" s="5">
        <v>111.85</v>
      </c>
      <c r="V2028">
        <v>197.2</v>
      </c>
      <c r="W2028">
        <f t="shared" si="302"/>
        <v>13683840.660349237</v>
      </c>
      <c r="X2028">
        <f t="shared" si="297"/>
        <v>34209.60165087309</v>
      </c>
      <c r="Y2028">
        <f t="shared" si="298"/>
        <v>300</v>
      </c>
      <c r="Z2028">
        <f t="shared" si="299"/>
        <v>24677.849999999995</v>
      </c>
      <c r="AA2028" s="5" t="str">
        <f t="shared" si="301"/>
        <v/>
      </c>
      <c r="AB2028" s="24" t="str">
        <f>IFERROR(AA2028/MAX($J$3:AA2028)-1,"")</f>
        <v/>
      </c>
      <c r="AU2028" s="6"/>
      <c r="AW2028" s="6"/>
      <c r="AY2028" s="7"/>
      <c r="BA2028" s="7"/>
      <c r="BG2028" s="7"/>
      <c r="BH2028" s="7"/>
    </row>
    <row r="2029" spans="1:60" x14ac:dyDescent="0.45">
      <c r="A2029" t="s">
        <v>552</v>
      </c>
      <c r="B2029" t="s">
        <v>30</v>
      </c>
      <c r="C2029" s="6">
        <v>44851.558333333334</v>
      </c>
      <c r="D2029" s="5">
        <v>132</v>
      </c>
      <c r="E2029" s="6">
        <v>44852.385416666664</v>
      </c>
      <c r="F2029">
        <v>197.2</v>
      </c>
      <c r="G2029" s="7">
        <v>0.49390000000000001</v>
      </c>
      <c r="H2029">
        <v>32629.96</v>
      </c>
      <c r="I2029" s="7">
        <v>0.46899999999999997</v>
      </c>
      <c r="J2029">
        <v>527.07180000000005</v>
      </c>
      <c r="K2029">
        <v>69573.48</v>
      </c>
      <c r="L2029">
        <v>3947325.22</v>
      </c>
      <c r="M2029">
        <v>128</v>
      </c>
      <c r="N2029">
        <v>254.92</v>
      </c>
      <c r="O2029" s="7">
        <v>-0.2424</v>
      </c>
      <c r="P2029" s="7">
        <v>0.49390000000000001</v>
      </c>
      <c r="Q2029" t="s">
        <v>535</v>
      </c>
      <c r="S2029" s="2">
        <f t="shared" si="300"/>
        <v>44851</v>
      </c>
      <c r="T2029" t="s">
        <v>552</v>
      </c>
      <c r="U2029" s="5">
        <v>132</v>
      </c>
      <c r="V2029">
        <v>197.2</v>
      </c>
      <c r="W2029">
        <f t="shared" si="302"/>
        <v>13683840.660349237</v>
      </c>
      <c r="X2029">
        <f t="shared" si="297"/>
        <v>34209.60165087309</v>
      </c>
      <c r="Y2029">
        <f t="shared" si="298"/>
        <v>250</v>
      </c>
      <c r="Z2029">
        <f t="shared" si="299"/>
        <v>15476.999999999996</v>
      </c>
      <c r="AA2029" s="5">
        <f t="shared" si="301"/>
        <v>13723995.510349236</v>
      </c>
      <c r="AB2029" s="24">
        <f>IFERROR(AA2029/MAX($J$3:AA2029)-1,"")</f>
        <v>-2.2188448818660222E-2</v>
      </c>
      <c r="AU2029" s="6"/>
      <c r="AV2029" s="7"/>
      <c r="AW2029" s="6"/>
      <c r="AY2029" s="7"/>
      <c r="BA2029" s="7"/>
      <c r="BG2029" s="7"/>
      <c r="BH2029" s="7"/>
    </row>
    <row r="2030" spans="1:60" x14ac:dyDescent="0.45">
      <c r="A2030" t="s">
        <v>610</v>
      </c>
      <c r="B2030" t="s">
        <v>30</v>
      </c>
      <c r="C2030" s="6">
        <v>44852.416666666664</v>
      </c>
      <c r="D2030" s="5">
        <v>108.25</v>
      </c>
      <c r="E2030" s="6">
        <v>44853.385416666664</v>
      </c>
      <c r="F2030">
        <v>97.4</v>
      </c>
      <c r="G2030" s="7">
        <v>-0.1002</v>
      </c>
      <c r="H2030">
        <v>-8314.6</v>
      </c>
      <c r="I2030" s="7">
        <v>-0.1192</v>
      </c>
      <c r="J2030">
        <v>644.2183</v>
      </c>
      <c r="K2030">
        <v>69736.63</v>
      </c>
      <c r="L2030">
        <v>3939010.61</v>
      </c>
      <c r="M2030">
        <v>332</v>
      </c>
      <c r="N2030">
        <v>-25.04</v>
      </c>
      <c r="O2030" s="7">
        <v>-0.39400000000000002</v>
      </c>
      <c r="P2030" s="7">
        <v>6.2399999999999997E-2</v>
      </c>
      <c r="Q2030" t="s">
        <v>535</v>
      </c>
      <c r="S2030" s="2">
        <f t="shared" si="300"/>
        <v>44852</v>
      </c>
      <c r="T2030" t="s">
        <v>610</v>
      </c>
      <c r="U2030" s="5">
        <v>108.25</v>
      </c>
      <c r="V2030">
        <v>97.4</v>
      </c>
      <c r="W2030">
        <f t="shared" si="302"/>
        <v>13723995.510349236</v>
      </c>
      <c r="X2030">
        <f t="shared" si="297"/>
        <v>34309.988775873091</v>
      </c>
      <c r="Y2030">
        <f t="shared" si="298"/>
        <v>325</v>
      </c>
      <c r="Z2030">
        <f t="shared" si="299"/>
        <v>-4194.6124999999984</v>
      </c>
      <c r="AA2030" s="5">
        <f t="shared" si="301"/>
        <v>13719800.897849236</v>
      </c>
      <c r="AB2030" s="24">
        <f>IFERROR(AA2030/MAX($J$3:AA2030)-1,"")</f>
        <v>-2.2487307890141084E-2</v>
      </c>
      <c r="AU2030" s="6"/>
      <c r="AV2030" s="7"/>
      <c r="AW2030" s="6"/>
      <c r="AY2030" s="7"/>
      <c r="BA2030" s="7"/>
      <c r="BG2030" s="7"/>
      <c r="BH2030" s="7"/>
    </row>
    <row r="2031" spans="1:60" x14ac:dyDescent="0.45">
      <c r="A2031" t="s">
        <v>610</v>
      </c>
      <c r="B2031" t="s">
        <v>30</v>
      </c>
      <c r="C2031" s="6">
        <v>44854.449305555558</v>
      </c>
      <c r="D2031" s="5">
        <v>45.2</v>
      </c>
      <c r="E2031" s="6">
        <v>44854.638194444444</v>
      </c>
      <c r="F2031">
        <v>64.849999999999994</v>
      </c>
      <c r="G2031" s="7">
        <v>0.43469999999999998</v>
      </c>
      <c r="H2031">
        <v>28601.95</v>
      </c>
      <c r="I2031" s="7">
        <v>0.41039999999999999</v>
      </c>
      <c r="J2031">
        <v>1541.9259999999999</v>
      </c>
      <c r="K2031">
        <v>69695.05</v>
      </c>
      <c r="L2031">
        <v>3967612.57</v>
      </c>
      <c r="M2031">
        <v>273</v>
      </c>
      <c r="N2031">
        <v>104.77</v>
      </c>
      <c r="O2031" s="7">
        <v>-0.83079999999999998</v>
      </c>
      <c r="P2031" s="7">
        <v>0.49669999999999997</v>
      </c>
      <c r="Q2031" t="s">
        <v>535</v>
      </c>
      <c r="S2031" s="2">
        <f t="shared" si="300"/>
        <v>44854</v>
      </c>
      <c r="T2031" t="s">
        <v>610</v>
      </c>
      <c r="U2031" s="5">
        <v>45.2</v>
      </c>
      <c r="V2031">
        <v>64.849999999999994</v>
      </c>
      <c r="W2031">
        <f t="shared" si="302"/>
        <v>13719800.897849236</v>
      </c>
      <c r="X2031">
        <f t="shared" si="297"/>
        <v>34299.502244623087</v>
      </c>
      <c r="Y2031">
        <f t="shared" si="298"/>
        <v>750</v>
      </c>
      <c r="Z2031">
        <f t="shared" si="299"/>
        <v>13912.124999999996</v>
      </c>
      <c r="AA2031" s="5">
        <f t="shared" si="301"/>
        <v>13733713.022849236</v>
      </c>
      <c r="AB2031" s="24">
        <f>IFERROR(AA2031/MAX($J$3:AA2031)-1,"")</f>
        <v>-2.1496092429875158E-2</v>
      </c>
      <c r="AU2031" s="6"/>
      <c r="AV2031" s="7"/>
      <c r="AW2031" s="6"/>
      <c r="AY2031" s="7"/>
      <c r="BA2031" s="7"/>
      <c r="BG2031" s="7"/>
      <c r="BH2031" s="7"/>
    </row>
    <row r="2032" spans="1:60" x14ac:dyDescent="0.45">
      <c r="A2032" t="s">
        <v>545</v>
      </c>
      <c r="B2032" t="s">
        <v>30</v>
      </c>
      <c r="C2032" s="6">
        <v>44855.604861111111</v>
      </c>
      <c r="D2032" s="5">
        <v>124.65</v>
      </c>
      <c r="E2032" s="6">
        <v>44859.385416666664</v>
      </c>
      <c r="F2032">
        <v>10.050000000000001</v>
      </c>
      <c r="G2032" s="7">
        <v>-0.9194</v>
      </c>
      <c r="H2032">
        <v>-62146.13</v>
      </c>
      <c r="I2032" s="7">
        <v>-0.93020000000000003</v>
      </c>
      <c r="J2032">
        <v>535.98739999999998</v>
      </c>
      <c r="K2032">
        <v>66810.84</v>
      </c>
      <c r="L2032">
        <v>3300020.22</v>
      </c>
      <c r="M2032">
        <v>122</v>
      </c>
      <c r="N2032">
        <v>-509.39</v>
      </c>
      <c r="O2032" s="7">
        <v>-0.9194</v>
      </c>
      <c r="P2032" s="7">
        <v>1.04E-2</v>
      </c>
      <c r="Q2032" t="s">
        <v>535</v>
      </c>
      <c r="S2032" s="2">
        <f t="shared" si="300"/>
        <v>44855</v>
      </c>
      <c r="T2032" t="s">
        <v>545</v>
      </c>
      <c r="U2032" s="5">
        <v>124.65</v>
      </c>
      <c r="V2032">
        <v>10.050000000000001</v>
      </c>
      <c r="W2032">
        <f t="shared" si="302"/>
        <v>13733713.022849236</v>
      </c>
      <c r="X2032">
        <f t="shared" si="297"/>
        <v>34334.282557123093</v>
      </c>
      <c r="Y2032">
        <f t="shared" si="298"/>
        <v>275</v>
      </c>
      <c r="Z2032">
        <f t="shared" si="299"/>
        <v>-31885.424999999999</v>
      </c>
      <c r="AA2032" s="5">
        <f t="shared" si="301"/>
        <v>13701827.597849235</v>
      </c>
      <c r="AB2032" s="24">
        <f>IFERROR(AA2032/MAX($J$3:AA2032)-1,"")</f>
        <v>-2.3767875224893986E-2</v>
      </c>
      <c r="AU2032" s="6"/>
      <c r="AW2032" s="6"/>
      <c r="AY2032" s="7"/>
      <c r="BA2032" s="7"/>
      <c r="BG2032" s="7"/>
      <c r="BH2032" s="7"/>
    </row>
    <row r="2033" spans="1:60" x14ac:dyDescent="0.45">
      <c r="A2033" t="s">
        <v>639</v>
      </c>
      <c r="B2033" t="s">
        <v>30</v>
      </c>
      <c r="C2033" s="6">
        <v>44859.431944444441</v>
      </c>
      <c r="D2033" s="5">
        <v>83.6</v>
      </c>
      <c r="E2033" s="6">
        <v>44861.385416666664</v>
      </c>
      <c r="F2033">
        <v>40.85</v>
      </c>
      <c r="G2033" s="7">
        <v>-0.51139999999999997</v>
      </c>
      <c r="H2033">
        <v>-36752.28</v>
      </c>
      <c r="I2033" s="7">
        <v>-0.52629999999999999</v>
      </c>
      <c r="J2033">
        <v>835.38350000000003</v>
      </c>
      <c r="K2033">
        <v>69838.06</v>
      </c>
      <c r="L2033">
        <v>3930860.29</v>
      </c>
      <c r="M2033">
        <v>310</v>
      </c>
      <c r="N2033">
        <v>-118.56</v>
      </c>
      <c r="O2033" s="7">
        <v>-0.51139999999999997</v>
      </c>
      <c r="P2033" s="7">
        <v>0.64410000000000001</v>
      </c>
      <c r="Q2033" t="s">
        <v>535</v>
      </c>
      <c r="S2033" s="2">
        <f t="shared" si="300"/>
        <v>44859</v>
      </c>
      <c r="T2033" t="s">
        <v>639</v>
      </c>
      <c r="U2033" s="5">
        <v>83.6</v>
      </c>
      <c r="V2033">
        <v>40.85</v>
      </c>
      <c r="W2033">
        <f t="shared" si="302"/>
        <v>13701827.597849235</v>
      </c>
      <c r="X2033">
        <f t="shared" si="297"/>
        <v>34254.568994623085</v>
      </c>
      <c r="Y2033">
        <f t="shared" si="298"/>
        <v>400</v>
      </c>
      <c r="Z2033">
        <f t="shared" si="299"/>
        <v>-17597.8</v>
      </c>
      <c r="AA2033" s="5" t="str">
        <f t="shared" si="301"/>
        <v/>
      </c>
      <c r="AB2033" s="24" t="str">
        <f>IFERROR(AA2033/MAX($J$3:AA2033)-1,"")</f>
        <v/>
      </c>
      <c r="AU2033" s="6"/>
      <c r="AV2033" s="7"/>
      <c r="AW2033" s="6"/>
      <c r="AY2033" s="7"/>
      <c r="BA2033" s="7"/>
      <c r="BG2033" s="7"/>
      <c r="BH2033" s="7"/>
    </row>
    <row r="2034" spans="1:60" x14ac:dyDescent="0.45">
      <c r="A2034" t="s">
        <v>544</v>
      </c>
      <c r="B2034" t="s">
        <v>30</v>
      </c>
      <c r="C2034" s="6">
        <v>44859.43472222222</v>
      </c>
      <c r="D2034" s="5">
        <v>67.25</v>
      </c>
      <c r="E2034" s="6">
        <v>44861.385416666664</v>
      </c>
      <c r="F2034">
        <v>22.4</v>
      </c>
      <c r="G2034" s="7">
        <v>-0.66690000000000005</v>
      </c>
      <c r="H2034">
        <v>-47513.24</v>
      </c>
      <c r="I2034" s="7">
        <v>-0.68020000000000003</v>
      </c>
      <c r="J2034">
        <v>1038.6199999999999</v>
      </c>
      <c r="K2034">
        <v>69847.199999999997</v>
      </c>
      <c r="L2034">
        <v>3883347.05</v>
      </c>
      <c r="M2034">
        <v>306</v>
      </c>
      <c r="N2034">
        <v>-155.27000000000001</v>
      </c>
      <c r="O2034" s="7">
        <v>-0.66690000000000005</v>
      </c>
      <c r="P2034" s="7">
        <v>0.53680000000000005</v>
      </c>
      <c r="Q2034" t="s">
        <v>535</v>
      </c>
      <c r="S2034" s="2">
        <f t="shared" si="300"/>
        <v>44859</v>
      </c>
      <c r="T2034" t="s">
        <v>544</v>
      </c>
      <c r="U2034" s="5">
        <v>67.25</v>
      </c>
      <c r="V2034">
        <v>22.4</v>
      </c>
      <c r="W2034">
        <f t="shared" si="302"/>
        <v>13701827.597849235</v>
      </c>
      <c r="X2034">
        <f t="shared" si="297"/>
        <v>34254.568994623085</v>
      </c>
      <c r="Y2034">
        <f t="shared" si="298"/>
        <v>500</v>
      </c>
      <c r="Z2034">
        <f t="shared" si="299"/>
        <v>-22873.25</v>
      </c>
      <c r="AA2034" s="5" t="str">
        <f t="shared" si="301"/>
        <v/>
      </c>
      <c r="AB2034" s="24" t="str">
        <f>IFERROR(AA2034/MAX($J$3:AA2034)-1,"")</f>
        <v/>
      </c>
      <c r="AU2034" s="6"/>
      <c r="AV2034" s="7"/>
      <c r="AW2034" s="6"/>
      <c r="AY2034" s="7"/>
      <c r="BA2034" s="7"/>
      <c r="BG2034" s="7"/>
      <c r="BH2034" s="7"/>
    </row>
    <row r="2035" spans="1:60" x14ac:dyDescent="0.45">
      <c r="A2035" t="s">
        <v>544</v>
      </c>
      <c r="B2035" t="s">
        <v>30</v>
      </c>
      <c r="C2035" s="6">
        <v>44859.520833333336</v>
      </c>
      <c r="D2035" s="5">
        <v>77.5</v>
      </c>
      <c r="E2035" s="6">
        <v>44861.385416666664</v>
      </c>
      <c r="F2035">
        <v>22.4</v>
      </c>
      <c r="G2035" s="7">
        <v>-0.71099999999999997</v>
      </c>
      <c r="H2035">
        <v>-48136.63</v>
      </c>
      <c r="I2035" s="7">
        <v>-0.72389999999999999</v>
      </c>
      <c r="J2035">
        <v>858.06579999999997</v>
      </c>
      <c r="K2035">
        <v>66500.100000000006</v>
      </c>
      <c r="L2035">
        <v>3251883.59</v>
      </c>
      <c r="M2035">
        <v>182</v>
      </c>
      <c r="N2035">
        <v>-264.49</v>
      </c>
      <c r="O2035" s="7">
        <v>-0.71099999999999997</v>
      </c>
      <c r="P2035" s="7">
        <v>0.33350000000000002</v>
      </c>
      <c r="Q2035" t="s">
        <v>535</v>
      </c>
      <c r="S2035" s="2">
        <f t="shared" si="300"/>
        <v>44859</v>
      </c>
      <c r="T2035" t="s">
        <v>544</v>
      </c>
      <c r="U2035" s="5">
        <v>77.5</v>
      </c>
      <c r="V2035">
        <v>22.4</v>
      </c>
      <c r="W2035">
        <f t="shared" si="302"/>
        <v>13701827.597849235</v>
      </c>
      <c r="X2035">
        <f t="shared" si="297"/>
        <v>34254.568994623085</v>
      </c>
      <c r="Y2035">
        <f t="shared" si="298"/>
        <v>450</v>
      </c>
      <c r="Z2035">
        <f t="shared" si="299"/>
        <v>-25244.550000000003</v>
      </c>
      <c r="AA2035" s="5" t="str">
        <f t="shared" si="301"/>
        <v/>
      </c>
      <c r="AB2035" s="24" t="str">
        <f>IFERROR(AA2035/MAX($J$3:AA2035)-1,"")</f>
        <v/>
      </c>
      <c r="AU2035" s="6"/>
      <c r="AW2035" s="6"/>
      <c r="AY2035" s="7"/>
      <c r="BA2035" s="7"/>
      <c r="BG2035" s="7"/>
      <c r="BH2035" s="7"/>
    </row>
    <row r="2036" spans="1:60" x14ac:dyDescent="0.45">
      <c r="A2036" t="s">
        <v>612</v>
      </c>
      <c r="B2036" t="s">
        <v>30</v>
      </c>
      <c r="C2036" s="6">
        <v>44859.524305555555</v>
      </c>
      <c r="D2036" s="5">
        <v>57.75</v>
      </c>
      <c r="E2036" s="6">
        <v>44861.385416666664</v>
      </c>
      <c r="F2036">
        <v>11.6</v>
      </c>
      <c r="G2036" s="7">
        <v>-0.79910000000000003</v>
      </c>
      <c r="H2036">
        <v>-53946.2</v>
      </c>
      <c r="I2036" s="7">
        <v>-0.81110000000000004</v>
      </c>
      <c r="J2036">
        <v>1151.626</v>
      </c>
      <c r="K2036">
        <v>66506.41</v>
      </c>
      <c r="L2036">
        <v>3197937.39</v>
      </c>
      <c r="M2036">
        <v>177</v>
      </c>
      <c r="N2036">
        <v>-304.77999999999997</v>
      </c>
      <c r="O2036" s="7">
        <v>-0.83030000000000004</v>
      </c>
      <c r="P2036" s="7">
        <v>0.28660000000000002</v>
      </c>
      <c r="Q2036" t="s">
        <v>535</v>
      </c>
      <c r="S2036" s="2">
        <f t="shared" si="300"/>
        <v>44859</v>
      </c>
      <c r="T2036" t="s">
        <v>612</v>
      </c>
      <c r="U2036" s="5">
        <v>57.75</v>
      </c>
      <c r="V2036">
        <v>11.6</v>
      </c>
      <c r="W2036">
        <f t="shared" si="302"/>
        <v>13701827.597849235</v>
      </c>
      <c r="X2036">
        <f t="shared" si="297"/>
        <v>34254.568994623085</v>
      </c>
      <c r="Y2036">
        <f t="shared" si="298"/>
        <v>600</v>
      </c>
      <c r="Z2036">
        <f t="shared" si="299"/>
        <v>-28106.1</v>
      </c>
      <c r="AA2036" s="5">
        <f t="shared" si="301"/>
        <v>13608005.897849236</v>
      </c>
      <c r="AB2036" s="24">
        <f>IFERROR(AA2036/MAX($J$3:AA2036)-1,"")</f>
        <v>-3.0452513232993583E-2</v>
      </c>
      <c r="AU2036" s="6"/>
      <c r="AW2036" s="6"/>
      <c r="AY2036" s="7"/>
      <c r="BA2036" s="7"/>
      <c r="BG2036" s="7"/>
      <c r="BH2036" s="7"/>
    </row>
    <row r="2037" spans="1:60" x14ac:dyDescent="0.45">
      <c r="A2037" t="s">
        <v>614</v>
      </c>
      <c r="B2037" t="s">
        <v>30</v>
      </c>
      <c r="C2037" s="6">
        <v>44865.427083333336</v>
      </c>
      <c r="D2037" s="5">
        <v>114</v>
      </c>
      <c r="E2037" s="6">
        <v>44866.385416666664</v>
      </c>
      <c r="F2037">
        <v>193.3</v>
      </c>
      <c r="G2037" s="7">
        <v>0.6956</v>
      </c>
      <c r="H2037">
        <v>46416.05</v>
      </c>
      <c r="I2037" s="7">
        <v>0.66869999999999996</v>
      </c>
      <c r="J2037">
        <v>608.91869999999994</v>
      </c>
      <c r="K2037">
        <v>69416.73</v>
      </c>
      <c r="L2037">
        <v>3929763.1</v>
      </c>
      <c r="M2037">
        <v>317</v>
      </c>
      <c r="N2037">
        <v>146.41999999999999</v>
      </c>
      <c r="O2037" s="7">
        <v>-0.1215</v>
      </c>
      <c r="P2037" s="7">
        <v>0.6956</v>
      </c>
      <c r="Q2037" t="s">
        <v>535</v>
      </c>
      <c r="S2037" s="2">
        <f t="shared" si="300"/>
        <v>44865</v>
      </c>
      <c r="T2037" t="s">
        <v>614</v>
      </c>
      <c r="U2037" s="5">
        <v>114</v>
      </c>
      <c r="V2037">
        <v>193.3</v>
      </c>
      <c r="W2037">
        <f t="shared" si="302"/>
        <v>13608005.897849236</v>
      </c>
      <c r="X2037">
        <f t="shared" si="297"/>
        <v>34020.014744623091</v>
      </c>
      <c r="Y2037">
        <f t="shared" si="298"/>
        <v>300</v>
      </c>
      <c r="Z2037">
        <f t="shared" si="299"/>
        <v>22868.100000000006</v>
      </c>
      <c r="AA2037" s="5" t="str">
        <f t="shared" si="301"/>
        <v/>
      </c>
      <c r="AB2037" s="24" t="str">
        <f>IFERROR(AA2037/MAX($J$3:AA2037)-1,"")</f>
        <v/>
      </c>
      <c r="AU2037" s="6"/>
      <c r="AV2037" s="7"/>
      <c r="AW2037" s="6"/>
      <c r="AY2037" s="7"/>
      <c r="BA2037" s="7"/>
      <c r="BG2037" s="7"/>
      <c r="BH2037" s="7"/>
    </row>
    <row r="2038" spans="1:60" x14ac:dyDescent="0.45">
      <c r="A2038" t="s">
        <v>538</v>
      </c>
      <c r="B2038" t="s">
        <v>30</v>
      </c>
      <c r="C2038" s="6">
        <v>44865.626388888886</v>
      </c>
      <c r="D2038" s="5">
        <v>101.3</v>
      </c>
      <c r="E2038" s="6">
        <v>44866.385416666664</v>
      </c>
      <c r="F2038">
        <v>155.55000000000001</v>
      </c>
      <c r="G2038" s="7">
        <v>0.53549999999999998</v>
      </c>
      <c r="H2038">
        <v>35433.97</v>
      </c>
      <c r="I2038" s="7">
        <v>0.51019999999999999</v>
      </c>
      <c r="J2038">
        <v>685.62189999999998</v>
      </c>
      <c r="K2038">
        <v>69453.5</v>
      </c>
      <c r="L2038">
        <v>3965197.06</v>
      </c>
      <c r="M2038">
        <v>30</v>
      </c>
      <c r="N2038">
        <v>1181.1300000000001</v>
      </c>
      <c r="O2038" s="7">
        <v>-2.12E-2</v>
      </c>
      <c r="P2038" s="7">
        <v>0.57950000000000002</v>
      </c>
      <c r="Q2038" t="s">
        <v>535</v>
      </c>
      <c r="S2038" s="2">
        <f t="shared" si="300"/>
        <v>44865</v>
      </c>
      <c r="T2038" t="s">
        <v>538</v>
      </c>
      <c r="U2038" s="5">
        <v>101.3</v>
      </c>
      <c r="V2038">
        <v>155.55000000000001</v>
      </c>
      <c r="W2038">
        <f t="shared" si="302"/>
        <v>13608005.897849236</v>
      </c>
      <c r="X2038">
        <f t="shared" si="297"/>
        <v>34020.014744623091</v>
      </c>
      <c r="Y2038">
        <f t="shared" si="298"/>
        <v>325</v>
      </c>
      <c r="Z2038">
        <f t="shared" si="299"/>
        <v>16796.487500000003</v>
      </c>
      <c r="AA2038" s="5" t="str">
        <f t="shared" si="301"/>
        <v/>
      </c>
      <c r="AB2038" s="24" t="str">
        <f>IFERROR(AA2038/MAX($J$3:AA2038)-1,"")</f>
        <v/>
      </c>
      <c r="AU2038" s="6"/>
      <c r="AV2038" s="7"/>
      <c r="AW2038" s="6"/>
      <c r="AY2038" s="7"/>
      <c r="BA2038" s="7"/>
      <c r="BG2038" s="7"/>
      <c r="BH2038" s="7"/>
    </row>
    <row r="2039" spans="1:60" x14ac:dyDescent="0.45">
      <c r="A2039" t="s">
        <v>538</v>
      </c>
      <c r="B2039" t="s">
        <v>30</v>
      </c>
      <c r="C2039" s="6">
        <v>44865.627083333333</v>
      </c>
      <c r="D2039" s="5">
        <v>106.05</v>
      </c>
      <c r="E2039" s="6">
        <v>44866.385416666664</v>
      </c>
      <c r="F2039">
        <v>155.55000000000001</v>
      </c>
      <c r="G2039" s="7">
        <v>0.46679999999999999</v>
      </c>
      <c r="H2039">
        <v>29173.599999999999</v>
      </c>
      <c r="I2039" s="7">
        <v>0.44209999999999999</v>
      </c>
      <c r="J2039">
        <v>622.25070000000005</v>
      </c>
      <c r="K2039">
        <v>65989.69</v>
      </c>
      <c r="L2039">
        <v>3227110.99</v>
      </c>
      <c r="M2039">
        <v>29</v>
      </c>
      <c r="N2039">
        <v>1005.99</v>
      </c>
      <c r="O2039" s="7">
        <v>-4.5699999999999998E-2</v>
      </c>
      <c r="P2039" s="7">
        <v>0.50870000000000004</v>
      </c>
      <c r="Q2039" t="s">
        <v>535</v>
      </c>
      <c r="S2039" s="2">
        <f t="shared" si="300"/>
        <v>44865</v>
      </c>
      <c r="T2039" t="s">
        <v>538</v>
      </c>
      <c r="U2039" s="5">
        <v>106.05</v>
      </c>
      <c r="V2039">
        <v>155.55000000000001</v>
      </c>
      <c r="W2039">
        <f t="shared" si="302"/>
        <v>13608005.897849236</v>
      </c>
      <c r="X2039">
        <f t="shared" si="297"/>
        <v>34020.014744623091</v>
      </c>
      <c r="Y2039">
        <f t="shared" si="298"/>
        <v>325</v>
      </c>
      <c r="Z2039">
        <f t="shared" si="299"/>
        <v>15237.300000000005</v>
      </c>
      <c r="AA2039" s="5">
        <f t="shared" si="301"/>
        <v>13662907.785349235</v>
      </c>
      <c r="AB2039" s="24">
        <f>IFERROR(AA2039/MAX($J$3:AA2039)-1,"")</f>
        <v>-2.6540846274295204E-2</v>
      </c>
      <c r="AU2039" s="6"/>
      <c r="AW2039" s="6"/>
      <c r="AY2039" s="7"/>
      <c r="BA2039" s="7"/>
      <c r="BG2039" s="7"/>
      <c r="BH2039" s="7"/>
    </row>
    <row r="2040" spans="1:60" x14ac:dyDescent="0.45">
      <c r="A2040" t="s">
        <v>621</v>
      </c>
      <c r="B2040" t="s">
        <v>30</v>
      </c>
      <c r="C2040" s="6">
        <v>44866.416666666664</v>
      </c>
      <c r="D2040" s="5">
        <v>88.6</v>
      </c>
      <c r="E2040" s="6">
        <v>44867.385416666664</v>
      </c>
      <c r="F2040">
        <v>80.3</v>
      </c>
      <c r="G2040" s="7">
        <v>-9.3700000000000006E-2</v>
      </c>
      <c r="H2040">
        <v>-7872.37</v>
      </c>
      <c r="I2040" s="7">
        <v>-0.11269999999999999</v>
      </c>
      <c r="J2040">
        <v>788.1037</v>
      </c>
      <c r="K2040">
        <v>69825.98</v>
      </c>
      <c r="L2040">
        <v>3957324.7</v>
      </c>
      <c r="M2040">
        <v>332</v>
      </c>
      <c r="N2040">
        <v>-23.71</v>
      </c>
      <c r="O2040" s="7">
        <v>-0.36170000000000002</v>
      </c>
      <c r="P2040" s="7">
        <v>0.2641</v>
      </c>
      <c r="Q2040" t="s">
        <v>535</v>
      </c>
      <c r="S2040" s="2">
        <f t="shared" si="300"/>
        <v>44866</v>
      </c>
      <c r="T2040" t="s">
        <v>621</v>
      </c>
      <c r="U2040" s="5">
        <v>88.6</v>
      </c>
      <c r="V2040">
        <v>80.3</v>
      </c>
      <c r="W2040">
        <f t="shared" si="302"/>
        <v>13662907.785349235</v>
      </c>
      <c r="X2040">
        <f t="shared" si="297"/>
        <v>34157.269463373086</v>
      </c>
      <c r="Y2040">
        <f t="shared" si="298"/>
        <v>375</v>
      </c>
      <c r="Z2040">
        <f t="shared" si="299"/>
        <v>-3745.8749999999964</v>
      </c>
      <c r="AA2040" s="5">
        <f t="shared" si="301"/>
        <v>13659161.910349235</v>
      </c>
      <c r="AB2040" s="24">
        <f>IFERROR(AA2040/MAX($J$3:AA2040)-1,"")</f>
        <v>-2.6807733555154534E-2</v>
      </c>
      <c r="AU2040" s="6"/>
      <c r="AV2040" s="7"/>
      <c r="AW2040" s="6"/>
      <c r="AY2040" s="7"/>
      <c r="BA2040" s="7"/>
      <c r="BG2040" s="7"/>
      <c r="BH2040" s="7"/>
    </row>
    <row r="2041" spans="1:60" x14ac:dyDescent="0.45">
      <c r="A2041" t="s">
        <v>622</v>
      </c>
      <c r="B2041" t="s">
        <v>30</v>
      </c>
      <c r="C2041" s="6">
        <v>44867.416666666664</v>
      </c>
      <c r="D2041" s="5">
        <v>74.599999999999994</v>
      </c>
      <c r="E2041" s="6">
        <v>44868.385416666664</v>
      </c>
      <c r="F2041">
        <v>114.65</v>
      </c>
      <c r="G2041" s="7">
        <v>0.53690000000000004</v>
      </c>
      <c r="H2041">
        <v>35695.480000000003</v>
      </c>
      <c r="I2041" s="7">
        <v>0.51149999999999995</v>
      </c>
      <c r="J2041">
        <v>935.47749999999996</v>
      </c>
      <c r="K2041">
        <v>69786.63</v>
      </c>
      <c r="L2041">
        <v>3993020.18</v>
      </c>
      <c r="M2041">
        <v>332</v>
      </c>
      <c r="N2041">
        <v>107.52</v>
      </c>
      <c r="O2041" s="7">
        <v>-9.1200000000000003E-2</v>
      </c>
      <c r="P2041" s="7">
        <v>0.53690000000000004</v>
      </c>
      <c r="Q2041" t="s">
        <v>535</v>
      </c>
      <c r="S2041" s="2">
        <f t="shared" si="300"/>
        <v>44867</v>
      </c>
      <c r="T2041" t="s">
        <v>622</v>
      </c>
      <c r="U2041" s="5">
        <v>74.599999999999994</v>
      </c>
      <c r="V2041">
        <v>114.65</v>
      </c>
      <c r="W2041">
        <f t="shared" si="302"/>
        <v>13659161.910349235</v>
      </c>
      <c r="X2041">
        <f t="shared" si="297"/>
        <v>34147.904775873089</v>
      </c>
      <c r="Y2041">
        <f t="shared" si="298"/>
        <v>450</v>
      </c>
      <c r="Z2041">
        <f t="shared" si="299"/>
        <v>17170.875000000007</v>
      </c>
      <c r="AA2041" s="5" t="str">
        <f t="shared" si="301"/>
        <v/>
      </c>
      <c r="AB2041" s="24" t="str">
        <f>IFERROR(AA2041/MAX($J$3:AA2041)-1,"")</f>
        <v/>
      </c>
      <c r="AU2041" s="6"/>
      <c r="AV2041" s="7"/>
      <c r="AW2041" s="6"/>
      <c r="AY2041" s="7"/>
      <c r="BA2041" s="7"/>
      <c r="BG2041" s="7"/>
      <c r="BH2041" s="7"/>
    </row>
    <row r="2042" spans="1:60" x14ac:dyDescent="0.45">
      <c r="A2042" t="s">
        <v>623</v>
      </c>
      <c r="B2042" t="s">
        <v>30</v>
      </c>
      <c r="C2042" s="6">
        <v>44867.53402777778</v>
      </c>
      <c r="D2042" s="5">
        <v>64.900000000000006</v>
      </c>
      <c r="E2042" s="6">
        <v>44868.385416666664</v>
      </c>
      <c r="F2042">
        <v>78.400000000000006</v>
      </c>
      <c r="G2042" s="7">
        <v>0.20799999999999999</v>
      </c>
      <c r="H2042">
        <v>12983.07</v>
      </c>
      <c r="I2042" s="7">
        <v>0.18590000000000001</v>
      </c>
      <c r="J2042">
        <v>1075.915</v>
      </c>
      <c r="K2042">
        <v>69826.880000000005</v>
      </c>
      <c r="L2042">
        <v>4006003.25</v>
      </c>
      <c r="M2042">
        <v>163</v>
      </c>
      <c r="N2042">
        <v>79.650000000000006</v>
      </c>
      <c r="O2042" s="7">
        <v>-0.14560000000000001</v>
      </c>
      <c r="P2042" s="7">
        <v>0.40060000000000001</v>
      </c>
      <c r="Q2042" t="s">
        <v>535</v>
      </c>
      <c r="S2042" s="2">
        <f t="shared" si="300"/>
        <v>44867</v>
      </c>
      <c r="T2042" t="s">
        <v>623</v>
      </c>
      <c r="U2042" s="5">
        <v>64.900000000000006</v>
      </c>
      <c r="V2042">
        <v>78.400000000000006</v>
      </c>
      <c r="W2042">
        <f t="shared" si="302"/>
        <v>13659161.910349235</v>
      </c>
      <c r="X2042">
        <f t="shared" si="297"/>
        <v>34147.904775873089</v>
      </c>
      <c r="Y2042">
        <f t="shared" si="298"/>
        <v>525</v>
      </c>
      <c r="Z2042">
        <f t="shared" si="299"/>
        <v>6335.1749999999965</v>
      </c>
      <c r="AA2042" s="5" t="str">
        <f t="shared" si="301"/>
        <v/>
      </c>
      <c r="AB2042" s="24" t="str">
        <f>IFERROR(AA2042/MAX($J$3:AA2042)-1,"")</f>
        <v/>
      </c>
      <c r="AU2042" s="6"/>
      <c r="AV2042" s="7"/>
      <c r="AW2042" s="6"/>
      <c r="AY2042" s="7"/>
      <c r="BA2042" s="7"/>
      <c r="BG2042" s="7"/>
      <c r="BH2042" s="7"/>
    </row>
    <row r="2043" spans="1:60" x14ac:dyDescent="0.45">
      <c r="A2043" t="s">
        <v>623</v>
      </c>
      <c r="B2043" t="s">
        <v>30</v>
      </c>
      <c r="C2043" s="6">
        <v>44867.591666666667</v>
      </c>
      <c r="D2043" s="5">
        <v>73</v>
      </c>
      <c r="E2043" s="6">
        <v>44868.385416666664</v>
      </c>
      <c r="F2043">
        <v>78.400000000000006</v>
      </c>
      <c r="G2043" s="7">
        <v>7.3999999999999996E-2</v>
      </c>
      <c r="H2043">
        <v>3520.59</v>
      </c>
      <c r="I2043" s="7">
        <v>5.3199999999999997E-2</v>
      </c>
      <c r="J2043">
        <v>905.9665</v>
      </c>
      <c r="K2043">
        <v>66135.55</v>
      </c>
      <c r="L2043">
        <v>3230631.58</v>
      </c>
      <c r="M2043">
        <v>80</v>
      </c>
      <c r="N2043">
        <v>44.01</v>
      </c>
      <c r="O2043" s="7">
        <v>-0.2329</v>
      </c>
      <c r="P2043" s="7">
        <v>0.2452</v>
      </c>
      <c r="Q2043" t="s">
        <v>535</v>
      </c>
      <c r="S2043" s="2">
        <f t="shared" si="300"/>
        <v>44867</v>
      </c>
      <c r="T2043" t="s">
        <v>623</v>
      </c>
      <c r="U2043" s="5">
        <v>73</v>
      </c>
      <c r="V2043">
        <v>78.400000000000006</v>
      </c>
      <c r="W2043">
        <f t="shared" si="302"/>
        <v>13659161.910349235</v>
      </c>
      <c r="X2043">
        <f t="shared" si="297"/>
        <v>34147.904775873089</v>
      </c>
      <c r="Y2043">
        <f t="shared" si="298"/>
        <v>475</v>
      </c>
      <c r="Z2043">
        <f t="shared" si="299"/>
        <v>1845.8499999999979</v>
      </c>
      <c r="AA2043" s="5">
        <f t="shared" si="301"/>
        <v>13684513.810349235</v>
      </c>
      <c r="AB2043" s="24">
        <f>IFERROR(AA2043/MAX($J$3:AA2043)-1,"")</f>
        <v>-2.5001453405492424E-2</v>
      </c>
      <c r="AU2043" s="6"/>
      <c r="AW2043" s="6"/>
      <c r="AY2043" s="7"/>
      <c r="BA2043" s="7"/>
      <c r="BG2043" s="7"/>
      <c r="BH2043" s="7"/>
    </row>
    <row r="2044" spans="1:60" x14ac:dyDescent="0.45">
      <c r="A2044" t="s">
        <v>625</v>
      </c>
      <c r="B2044" t="s">
        <v>30</v>
      </c>
      <c r="C2044" s="6">
        <v>44872.521527777775</v>
      </c>
      <c r="D2044" s="5">
        <v>86.7</v>
      </c>
      <c r="E2044" s="6">
        <v>44874.385416666664</v>
      </c>
      <c r="F2044">
        <v>29.9</v>
      </c>
      <c r="G2044" s="7">
        <v>-0.65510000000000002</v>
      </c>
      <c r="H2044">
        <v>-44228.77</v>
      </c>
      <c r="I2044" s="7">
        <v>-0.66859999999999997</v>
      </c>
      <c r="J2044">
        <v>763.01220000000001</v>
      </c>
      <c r="K2044">
        <v>66153.16</v>
      </c>
      <c r="L2044">
        <v>3186402.81</v>
      </c>
      <c r="M2044">
        <v>181</v>
      </c>
      <c r="N2044">
        <v>-244.36</v>
      </c>
      <c r="O2044" s="7">
        <v>-0.71160000000000001</v>
      </c>
      <c r="P2044" s="7">
        <v>0.628</v>
      </c>
      <c r="Q2044" t="s">
        <v>535</v>
      </c>
      <c r="S2044" s="2">
        <f t="shared" si="300"/>
        <v>44872</v>
      </c>
      <c r="T2044" t="s">
        <v>625</v>
      </c>
      <c r="U2044" s="5">
        <v>86.7</v>
      </c>
      <c r="V2044">
        <v>29.9</v>
      </c>
      <c r="W2044">
        <f t="shared" si="302"/>
        <v>13684513.810349235</v>
      </c>
      <c r="X2044">
        <f t="shared" si="297"/>
        <v>34211.284525873089</v>
      </c>
      <c r="Y2044">
        <f t="shared" si="298"/>
        <v>400</v>
      </c>
      <c r="Z2044">
        <f t="shared" si="299"/>
        <v>-23186.400000000001</v>
      </c>
      <c r="AA2044" s="5" t="str">
        <f t="shared" si="301"/>
        <v/>
      </c>
      <c r="AB2044" s="24" t="str">
        <f>IFERROR(AA2044/MAX($J$3:AA2044)-1,"")</f>
        <v/>
      </c>
      <c r="AU2044" s="6"/>
      <c r="AW2044" s="6"/>
      <c r="AY2044" s="7"/>
      <c r="BA2044" s="7"/>
      <c r="BG2044" s="7"/>
      <c r="BH2044" s="7"/>
    </row>
    <row r="2045" spans="1:60" x14ac:dyDescent="0.45">
      <c r="A2045" t="s">
        <v>622</v>
      </c>
      <c r="B2045" t="s">
        <v>30</v>
      </c>
      <c r="C2045" s="6">
        <v>44872.523611111108</v>
      </c>
      <c r="D2045" s="5">
        <v>72.25</v>
      </c>
      <c r="E2045" s="6">
        <v>44874.385416666664</v>
      </c>
      <c r="F2045">
        <v>19.95</v>
      </c>
      <c r="G2045" s="7">
        <v>-0.72389999999999999</v>
      </c>
      <c r="H2045">
        <v>-48742.52</v>
      </c>
      <c r="I2045" s="7">
        <v>-0.73660000000000003</v>
      </c>
      <c r="J2045">
        <v>915.83410000000003</v>
      </c>
      <c r="K2045">
        <v>66169.02</v>
      </c>
      <c r="L2045">
        <v>3137660.29</v>
      </c>
      <c r="M2045">
        <v>178</v>
      </c>
      <c r="N2045">
        <v>-273.83</v>
      </c>
      <c r="O2045" s="7">
        <v>-0.72460000000000002</v>
      </c>
      <c r="P2045" s="7">
        <v>0.56059999999999999</v>
      </c>
      <c r="Q2045" t="s">
        <v>535</v>
      </c>
      <c r="S2045" s="2">
        <f t="shared" si="300"/>
        <v>44872</v>
      </c>
      <c r="T2045" t="s">
        <v>622</v>
      </c>
      <c r="U2045" s="5">
        <v>72.25</v>
      </c>
      <c r="V2045">
        <v>19.95</v>
      </c>
      <c r="W2045">
        <f t="shared" si="302"/>
        <v>13684513.810349235</v>
      </c>
      <c r="X2045">
        <f t="shared" si="297"/>
        <v>34211.284525873089</v>
      </c>
      <c r="Y2045">
        <f t="shared" si="298"/>
        <v>475</v>
      </c>
      <c r="Z2045">
        <f t="shared" si="299"/>
        <v>-25280.449999999997</v>
      </c>
      <c r="AA2045" s="5" t="str">
        <f t="shared" si="301"/>
        <v/>
      </c>
      <c r="AB2045" s="24" t="str">
        <f>IFERROR(AA2045/MAX($J$3:AA2045)-1,"")</f>
        <v/>
      </c>
      <c r="AU2045" s="6"/>
      <c r="AW2045" s="6"/>
      <c r="AY2045" s="7"/>
      <c r="BA2045" s="7"/>
      <c r="BG2045" s="7"/>
      <c r="BH2045" s="7"/>
    </row>
    <row r="2046" spans="1:60" x14ac:dyDescent="0.45">
      <c r="A2046" t="s">
        <v>622</v>
      </c>
      <c r="B2046" t="s">
        <v>30</v>
      </c>
      <c r="C2046" s="6">
        <v>44872.558333333334</v>
      </c>
      <c r="D2046" s="5">
        <v>93.95</v>
      </c>
      <c r="E2046" s="6">
        <v>44874.385416666664</v>
      </c>
      <c r="F2046">
        <v>19.95</v>
      </c>
      <c r="G2046" s="7">
        <v>-0.78769999999999996</v>
      </c>
      <c r="H2046">
        <v>-56008.36</v>
      </c>
      <c r="I2046" s="7">
        <v>-0.79979999999999996</v>
      </c>
      <c r="J2046">
        <v>745.39670000000001</v>
      </c>
      <c r="K2046">
        <v>70030.02</v>
      </c>
      <c r="L2046">
        <v>3949994.89</v>
      </c>
      <c r="M2046">
        <v>128</v>
      </c>
      <c r="N2046">
        <v>-437.57</v>
      </c>
      <c r="O2046" s="7">
        <v>-0.78820000000000001</v>
      </c>
      <c r="P2046" s="7">
        <v>0.2001</v>
      </c>
      <c r="Q2046" t="s">
        <v>535</v>
      </c>
      <c r="S2046" s="2">
        <f t="shared" si="300"/>
        <v>44872</v>
      </c>
      <c r="T2046" t="s">
        <v>622</v>
      </c>
      <c r="U2046" s="5">
        <v>93.95</v>
      </c>
      <c r="V2046">
        <v>19.95</v>
      </c>
      <c r="W2046">
        <f t="shared" si="302"/>
        <v>13684513.810349235</v>
      </c>
      <c r="X2046">
        <f t="shared" si="297"/>
        <v>34211.284525873089</v>
      </c>
      <c r="Y2046">
        <f t="shared" si="298"/>
        <v>375</v>
      </c>
      <c r="Z2046">
        <f t="shared" si="299"/>
        <v>-28177.125</v>
      </c>
      <c r="AA2046" s="5" t="str">
        <f t="shared" si="301"/>
        <v/>
      </c>
      <c r="AB2046" s="24" t="str">
        <f>IFERROR(AA2046/MAX($J$3:AA2046)-1,"")</f>
        <v/>
      </c>
      <c r="AU2046" s="6"/>
      <c r="AV2046" s="7"/>
      <c r="AW2046" s="6"/>
      <c r="AY2046" s="7"/>
      <c r="BA2046" s="7"/>
      <c r="BG2046" s="7"/>
      <c r="BH2046" s="7"/>
    </row>
    <row r="2047" spans="1:60" x14ac:dyDescent="0.45">
      <c r="A2047" t="s">
        <v>623</v>
      </c>
      <c r="B2047" t="s">
        <v>30</v>
      </c>
      <c r="C2047" s="6">
        <v>44872.561805555553</v>
      </c>
      <c r="D2047" s="5">
        <v>83.6</v>
      </c>
      <c r="E2047" s="6">
        <v>44874.385416666664</v>
      </c>
      <c r="F2047">
        <v>13.25</v>
      </c>
      <c r="G2047" s="7">
        <v>-0.84150000000000003</v>
      </c>
      <c r="H2047">
        <v>-59749.3</v>
      </c>
      <c r="I2047" s="7">
        <v>-0.85309999999999997</v>
      </c>
      <c r="J2047">
        <v>837.78129999999999</v>
      </c>
      <c r="K2047">
        <v>70038.509999999995</v>
      </c>
      <c r="L2047">
        <v>3890245.58</v>
      </c>
      <c r="M2047">
        <v>123</v>
      </c>
      <c r="N2047">
        <v>-485.77</v>
      </c>
      <c r="O2047" s="7">
        <v>-0.84150000000000003</v>
      </c>
      <c r="P2047" s="7">
        <v>6.0400000000000002E-2</v>
      </c>
      <c r="Q2047" t="s">
        <v>535</v>
      </c>
      <c r="S2047" s="2">
        <f t="shared" si="300"/>
        <v>44872</v>
      </c>
      <c r="T2047" t="s">
        <v>623</v>
      </c>
      <c r="U2047" s="5">
        <v>83.6</v>
      </c>
      <c r="V2047">
        <v>13.25</v>
      </c>
      <c r="W2047">
        <f t="shared" si="302"/>
        <v>13684513.810349235</v>
      </c>
      <c r="X2047">
        <f t="shared" si="297"/>
        <v>34211.284525873089</v>
      </c>
      <c r="Y2047">
        <f t="shared" si="298"/>
        <v>400</v>
      </c>
      <c r="Z2047">
        <f t="shared" si="299"/>
        <v>-28527.4</v>
      </c>
      <c r="AA2047" s="5">
        <f t="shared" si="301"/>
        <v>13579342.435349235</v>
      </c>
      <c r="AB2047" s="24">
        <f>IFERROR(AA2047/MAX($J$3:AA2047)-1,"")</f>
        <v>-3.2494736629832932E-2</v>
      </c>
      <c r="AU2047" s="6"/>
      <c r="AV2047" s="7"/>
      <c r="AW2047" s="6"/>
      <c r="AY2047" s="7"/>
      <c r="BA2047" s="7"/>
      <c r="BG2047" s="7"/>
      <c r="BH2047" s="7"/>
    </row>
    <row r="2048" spans="1:60" x14ac:dyDescent="0.45">
      <c r="A2048" t="s">
        <v>624</v>
      </c>
      <c r="B2048" t="s">
        <v>30</v>
      </c>
      <c r="C2048" s="6">
        <v>44874.456944444442</v>
      </c>
      <c r="D2048" s="5">
        <v>71.599999999999994</v>
      </c>
      <c r="E2048" s="6">
        <v>44875.385416666664</v>
      </c>
      <c r="F2048">
        <v>129.25</v>
      </c>
      <c r="G2048" s="7">
        <v>0.80520000000000003</v>
      </c>
      <c r="H2048">
        <v>53971.66</v>
      </c>
      <c r="I2048" s="7">
        <v>0.77710000000000001</v>
      </c>
      <c r="J2048">
        <v>969.98929999999996</v>
      </c>
      <c r="K2048">
        <v>69451.23</v>
      </c>
      <c r="L2048">
        <v>3944217.24</v>
      </c>
      <c r="M2048">
        <v>274</v>
      </c>
      <c r="N2048">
        <v>196.98</v>
      </c>
      <c r="O2048" s="7">
        <v>-0.39250000000000002</v>
      </c>
      <c r="P2048" s="7">
        <v>0.80520000000000003</v>
      </c>
      <c r="Q2048" t="s">
        <v>535</v>
      </c>
      <c r="S2048" s="2">
        <f t="shared" si="300"/>
        <v>44874</v>
      </c>
      <c r="T2048" t="s">
        <v>624</v>
      </c>
      <c r="U2048" s="5">
        <v>71.599999999999994</v>
      </c>
      <c r="V2048">
        <v>129.25</v>
      </c>
      <c r="W2048">
        <f t="shared" si="302"/>
        <v>13579342.435349235</v>
      </c>
      <c r="X2048">
        <f t="shared" si="297"/>
        <v>33948.35608837309</v>
      </c>
      <c r="Y2048">
        <f t="shared" si="298"/>
        <v>475</v>
      </c>
      <c r="Z2048">
        <f t="shared" si="299"/>
        <v>26429.712500000005</v>
      </c>
      <c r="AA2048" s="5" t="str">
        <f t="shared" si="301"/>
        <v/>
      </c>
      <c r="AB2048" s="24" t="str">
        <f>IFERROR(AA2048/MAX($J$3:AA2048)-1,"")</f>
        <v/>
      </c>
      <c r="AU2048" s="6"/>
      <c r="AV2048" s="7"/>
      <c r="AW2048" s="6"/>
      <c r="AY2048" s="7"/>
      <c r="BA2048" s="7"/>
      <c r="BG2048" s="7"/>
      <c r="BH2048" s="7"/>
    </row>
    <row r="2049" spans="1:60" x14ac:dyDescent="0.45">
      <c r="A2049" t="s">
        <v>625</v>
      </c>
      <c r="B2049" t="s">
        <v>30</v>
      </c>
      <c r="C2049" s="6">
        <v>44874.508333333331</v>
      </c>
      <c r="D2049" s="5">
        <v>50.6</v>
      </c>
      <c r="E2049" s="6">
        <v>44875.385416666664</v>
      </c>
      <c r="F2049">
        <v>87.95</v>
      </c>
      <c r="G2049" s="7">
        <v>0.73809999999999998</v>
      </c>
      <c r="H2049">
        <v>49354.7</v>
      </c>
      <c r="I2049" s="7">
        <v>0.71079999999999999</v>
      </c>
      <c r="J2049">
        <v>1372.317</v>
      </c>
      <c r="K2049">
        <v>69439.240000000005</v>
      </c>
      <c r="L2049">
        <v>3993571.94</v>
      </c>
      <c r="M2049">
        <v>200</v>
      </c>
      <c r="N2049">
        <v>246.77</v>
      </c>
      <c r="O2049" s="7">
        <v>-0.44569999999999999</v>
      </c>
      <c r="P2049" s="7">
        <v>0.73809999999999998</v>
      </c>
      <c r="Q2049" t="s">
        <v>535</v>
      </c>
      <c r="S2049" s="2">
        <f t="shared" si="300"/>
        <v>44874</v>
      </c>
      <c r="T2049" t="s">
        <v>625</v>
      </c>
      <c r="U2049" s="5">
        <v>50.6</v>
      </c>
      <c r="V2049">
        <v>87.95</v>
      </c>
      <c r="W2049">
        <f t="shared" si="302"/>
        <v>13579342.435349235</v>
      </c>
      <c r="X2049">
        <f t="shared" si="297"/>
        <v>33948.35608837309</v>
      </c>
      <c r="Y2049">
        <f t="shared" si="298"/>
        <v>675</v>
      </c>
      <c r="Z2049">
        <f t="shared" si="299"/>
        <v>24276.037499999995</v>
      </c>
      <c r="AA2049" s="5" t="str">
        <f t="shared" si="301"/>
        <v/>
      </c>
      <c r="AB2049" s="24" t="str">
        <f>IFERROR(AA2049/MAX($J$3:AA2049)-1,"")</f>
        <v/>
      </c>
      <c r="AU2049" s="6"/>
      <c r="AV2049" s="7"/>
      <c r="AW2049" s="6"/>
      <c r="AY2049" s="7"/>
      <c r="BA2049" s="7"/>
      <c r="BG2049" s="7"/>
      <c r="BH2049" s="7"/>
    </row>
    <row r="2050" spans="1:60" x14ac:dyDescent="0.45">
      <c r="A2050" t="s">
        <v>624</v>
      </c>
      <c r="B2050" t="s">
        <v>30</v>
      </c>
      <c r="C2050" s="6">
        <v>44874.521527777775</v>
      </c>
      <c r="D2050" s="5">
        <v>70.349999999999994</v>
      </c>
      <c r="E2050" s="6">
        <v>44875.385416666664</v>
      </c>
      <c r="F2050">
        <v>129.25</v>
      </c>
      <c r="G2050" s="7">
        <v>0.83720000000000006</v>
      </c>
      <c r="H2050">
        <v>53133.29</v>
      </c>
      <c r="I2050" s="7">
        <v>0.80889999999999995</v>
      </c>
      <c r="J2050">
        <v>933.73569999999995</v>
      </c>
      <c r="K2050">
        <v>65688.3</v>
      </c>
      <c r="L2050">
        <v>3190793.58</v>
      </c>
      <c r="M2050">
        <v>181</v>
      </c>
      <c r="N2050">
        <v>293.55</v>
      </c>
      <c r="O2050" s="7">
        <v>-0.38169999999999998</v>
      </c>
      <c r="P2050" s="7">
        <v>0.83720000000000006</v>
      </c>
      <c r="Q2050" t="s">
        <v>535</v>
      </c>
      <c r="S2050" s="2">
        <f t="shared" si="300"/>
        <v>44874</v>
      </c>
      <c r="T2050" t="s">
        <v>624</v>
      </c>
      <c r="U2050" s="5">
        <v>70.349999999999994</v>
      </c>
      <c r="V2050">
        <v>129.25</v>
      </c>
      <c r="W2050">
        <f t="shared" si="302"/>
        <v>13579342.435349235</v>
      </c>
      <c r="X2050">
        <f t="shared" ref="X2050:X2113" si="303">W2050*0.25%</f>
        <v>33948.35608837309</v>
      </c>
      <c r="Y2050">
        <f t="shared" ref="Y2050:Y2113" si="304">MROUND(X2050/U2050,25)</f>
        <v>475</v>
      </c>
      <c r="Z2050">
        <f t="shared" ref="Z2050:Z2113" si="305">Y2050*((V2050*0.99)-(U2050*1.01))</f>
        <v>27029.399999999998</v>
      </c>
      <c r="AA2050" s="5" t="str">
        <f t="shared" si="301"/>
        <v/>
      </c>
      <c r="AB2050" s="24" t="str">
        <f>IFERROR(AA2050/MAX($J$3:AA2050)-1,"")</f>
        <v/>
      </c>
      <c r="AU2050" s="6"/>
      <c r="AW2050" s="6"/>
      <c r="AY2050" s="7"/>
      <c r="BA2050" s="7"/>
      <c r="BG2050" s="7"/>
      <c r="BH2050" s="7"/>
    </row>
    <row r="2051" spans="1:60" x14ac:dyDescent="0.45">
      <c r="A2051" t="s">
        <v>625</v>
      </c>
      <c r="B2051" t="s">
        <v>30</v>
      </c>
      <c r="C2051" s="6">
        <v>44874.554166666669</v>
      </c>
      <c r="D2051" s="5">
        <v>45.7</v>
      </c>
      <c r="E2051" s="6">
        <v>44875.385416666664</v>
      </c>
      <c r="F2051">
        <v>87.95</v>
      </c>
      <c r="G2051" s="7">
        <v>0.92449999999999999</v>
      </c>
      <c r="H2051">
        <v>58777.57</v>
      </c>
      <c r="I2051" s="7">
        <v>0.89529999999999998</v>
      </c>
      <c r="J2051">
        <v>1436.63</v>
      </c>
      <c r="K2051">
        <v>65654</v>
      </c>
      <c r="L2051">
        <v>3249571.15</v>
      </c>
      <c r="M2051">
        <v>134</v>
      </c>
      <c r="N2051">
        <v>438.64</v>
      </c>
      <c r="O2051" s="7">
        <v>-0.38619999999999999</v>
      </c>
      <c r="P2051" s="7">
        <v>0.92449999999999999</v>
      </c>
      <c r="Q2051" t="s">
        <v>535</v>
      </c>
      <c r="S2051" s="2">
        <f t="shared" ref="S2051:S2069" si="306">DATE(YEAR(C2051),MONTH(C2051),DAY(C2051))</f>
        <v>44874</v>
      </c>
      <c r="T2051" t="s">
        <v>625</v>
      </c>
      <c r="U2051" s="5">
        <v>45.7</v>
      </c>
      <c r="V2051">
        <v>87.95</v>
      </c>
      <c r="W2051">
        <f t="shared" si="302"/>
        <v>13579342.435349235</v>
      </c>
      <c r="X2051">
        <f t="shared" si="303"/>
        <v>33948.35608837309</v>
      </c>
      <c r="Y2051">
        <f t="shared" si="304"/>
        <v>750</v>
      </c>
      <c r="Z2051">
        <f t="shared" si="305"/>
        <v>30685.124999999993</v>
      </c>
      <c r="AA2051" s="5">
        <f t="shared" ref="AA2051:AA2069" si="307">IF(S2051&lt;&gt;S2052,W2051+SUMIF($S$2:$S$3590,S2051,$Z$2:$Z$3590),"")</f>
        <v>13687762.710349236</v>
      </c>
      <c r="AB2051" s="24">
        <f>IFERROR(AA2051/MAX($J$3:AA2051)-1,"")</f>
        <v>-2.4769974755835533E-2</v>
      </c>
      <c r="AU2051" s="6"/>
      <c r="AW2051" s="6"/>
      <c r="AY2051" s="7"/>
      <c r="BA2051" s="7"/>
      <c r="BG2051" s="7"/>
      <c r="BH2051" s="7"/>
    </row>
    <row r="2052" spans="1:60" x14ac:dyDescent="0.45">
      <c r="A2052" t="s">
        <v>539</v>
      </c>
      <c r="B2052" t="s">
        <v>30</v>
      </c>
      <c r="C2052" s="6">
        <v>44875.534722222219</v>
      </c>
      <c r="D2052" s="5">
        <v>31.5</v>
      </c>
      <c r="E2052" s="6">
        <v>44875.638194444444</v>
      </c>
      <c r="F2052">
        <v>0.05</v>
      </c>
      <c r="G2052" s="7">
        <v>-0.99839999999999995</v>
      </c>
      <c r="H2052">
        <v>-70557.59</v>
      </c>
      <c r="I2052" s="7">
        <v>-1.0084</v>
      </c>
      <c r="J2052">
        <v>2221.2020000000002</v>
      </c>
      <c r="K2052">
        <v>69967.86</v>
      </c>
      <c r="L2052">
        <v>3923014.35</v>
      </c>
      <c r="M2052">
        <v>150</v>
      </c>
      <c r="N2052">
        <v>-470.38</v>
      </c>
      <c r="O2052" s="7">
        <v>-0.99839999999999995</v>
      </c>
      <c r="P2052" s="7">
        <v>0.1905</v>
      </c>
      <c r="Q2052" t="s">
        <v>535</v>
      </c>
      <c r="S2052" s="2">
        <f t="shared" si="306"/>
        <v>44875</v>
      </c>
      <c r="T2052" t="s">
        <v>539</v>
      </c>
      <c r="U2052" s="5">
        <v>31.5</v>
      </c>
      <c r="V2052">
        <v>0.05</v>
      </c>
      <c r="W2052">
        <f t="shared" si="302"/>
        <v>13687762.710349236</v>
      </c>
      <c r="X2052">
        <f t="shared" si="303"/>
        <v>34219.406775873089</v>
      </c>
      <c r="Y2052">
        <f t="shared" si="304"/>
        <v>1075</v>
      </c>
      <c r="Z2052">
        <f t="shared" si="305"/>
        <v>-34147.912500000006</v>
      </c>
      <c r="AA2052" s="5" t="str">
        <f t="shared" si="307"/>
        <v/>
      </c>
      <c r="AB2052" s="24" t="str">
        <f>IFERROR(AA2052/MAX($J$3:AA2052)-1,"")</f>
        <v/>
      </c>
      <c r="AU2052" s="6"/>
      <c r="AV2052" s="7"/>
      <c r="AW2052" s="6"/>
      <c r="AY2052" s="7"/>
      <c r="BA2052" s="7"/>
      <c r="BG2052" s="7"/>
      <c r="BH2052" s="7"/>
    </row>
    <row r="2053" spans="1:60" x14ac:dyDescent="0.45">
      <c r="A2053" t="s">
        <v>540</v>
      </c>
      <c r="B2053" t="s">
        <v>30</v>
      </c>
      <c r="C2053" s="6">
        <v>44875.543055555558</v>
      </c>
      <c r="D2053" s="5">
        <v>11.5</v>
      </c>
      <c r="E2053" s="6">
        <v>44875.638194444444</v>
      </c>
      <c r="F2053">
        <v>0.1</v>
      </c>
      <c r="G2053" s="7">
        <v>-0.99129999999999996</v>
      </c>
      <c r="H2053">
        <v>-70070.86</v>
      </c>
      <c r="I2053" s="7">
        <v>-1.0014000000000001</v>
      </c>
      <c r="J2053">
        <v>6084.6530000000002</v>
      </c>
      <c r="K2053">
        <v>69973.509999999995</v>
      </c>
      <c r="L2053">
        <v>3852943.49</v>
      </c>
      <c r="M2053">
        <v>138</v>
      </c>
      <c r="N2053">
        <v>-507.76</v>
      </c>
      <c r="O2053" s="7">
        <v>-0.99570000000000003</v>
      </c>
      <c r="P2053" s="7">
        <v>0.1043</v>
      </c>
      <c r="Q2053" t="s">
        <v>535</v>
      </c>
      <c r="S2053" s="2">
        <f t="shared" si="306"/>
        <v>44875</v>
      </c>
      <c r="T2053" t="s">
        <v>540</v>
      </c>
      <c r="U2053" s="5">
        <v>11.5</v>
      </c>
      <c r="V2053">
        <v>0.1</v>
      </c>
      <c r="W2053">
        <f t="shared" si="302"/>
        <v>13687762.710349236</v>
      </c>
      <c r="X2053">
        <f t="shared" si="303"/>
        <v>34219.406775873089</v>
      </c>
      <c r="Y2053">
        <f t="shared" si="304"/>
        <v>2975</v>
      </c>
      <c r="Z2053">
        <f t="shared" si="305"/>
        <v>-34260.1</v>
      </c>
      <c r="AA2053" s="5">
        <f t="shared" si="307"/>
        <v>13619354.697849236</v>
      </c>
      <c r="AB2053" s="24">
        <f>IFERROR(AA2053/MAX($J$3:AA2053)-1,"")</f>
        <v>-2.9643930359028126E-2</v>
      </c>
      <c r="AU2053" s="6"/>
      <c r="AV2053" s="7"/>
      <c r="AW2053" s="6"/>
      <c r="AY2053" s="7"/>
      <c r="BA2053" s="7"/>
      <c r="BG2053" s="7"/>
      <c r="BH2053" s="7"/>
    </row>
    <row r="2054" spans="1:60" x14ac:dyDescent="0.45">
      <c r="A2054" t="s">
        <v>626</v>
      </c>
      <c r="B2054" t="s">
        <v>30</v>
      </c>
      <c r="C2054" s="6">
        <v>44876.416666666664</v>
      </c>
      <c r="D2054" s="5">
        <v>128.35</v>
      </c>
      <c r="E2054" s="6">
        <v>44879.385416666664</v>
      </c>
      <c r="F2054">
        <v>142.30000000000001</v>
      </c>
      <c r="G2054" s="7">
        <v>0.1087</v>
      </c>
      <c r="H2054">
        <v>6067.61</v>
      </c>
      <c r="I2054" s="7">
        <v>8.7599999999999997E-2</v>
      </c>
      <c r="J2054">
        <v>539.65499999999997</v>
      </c>
      <c r="K2054">
        <v>69264.72</v>
      </c>
      <c r="L2054">
        <v>3859011.1</v>
      </c>
      <c r="M2054">
        <v>332</v>
      </c>
      <c r="N2054">
        <v>18.28</v>
      </c>
      <c r="O2054" s="7">
        <v>-0.1067</v>
      </c>
      <c r="P2054" s="7">
        <v>0.30109999999999998</v>
      </c>
      <c r="Q2054" t="s">
        <v>535</v>
      </c>
      <c r="S2054" s="2">
        <f t="shared" si="306"/>
        <v>44876</v>
      </c>
      <c r="T2054" t="s">
        <v>626</v>
      </c>
      <c r="U2054" s="5">
        <v>128.35</v>
      </c>
      <c r="V2054">
        <v>142.30000000000001</v>
      </c>
      <c r="W2054">
        <f t="shared" ref="W2054:W2069" si="308">IF(S2054&lt;&gt;S2053,AA2053,W2053)</f>
        <v>13619354.697849236</v>
      </c>
      <c r="X2054">
        <f t="shared" si="303"/>
        <v>34048.386744623094</v>
      </c>
      <c r="Y2054">
        <f t="shared" si="304"/>
        <v>275</v>
      </c>
      <c r="Z2054">
        <f t="shared" si="305"/>
        <v>3091.9625000000033</v>
      </c>
      <c r="AA2054" s="5" t="str">
        <f t="shared" si="307"/>
        <v/>
      </c>
      <c r="AB2054" s="24" t="str">
        <f>IFERROR(AA2054/MAX($J$3:AA2054)-1,"")</f>
        <v/>
      </c>
      <c r="AU2054" s="6"/>
      <c r="AV2054" s="7"/>
      <c r="AW2054" s="6"/>
      <c r="AY2054" s="7"/>
      <c r="BA2054" s="7"/>
      <c r="BG2054" s="7"/>
      <c r="BH2054" s="7"/>
    </row>
    <row r="2055" spans="1:60" x14ac:dyDescent="0.45">
      <c r="A2055" t="s">
        <v>627</v>
      </c>
      <c r="B2055" t="s">
        <v>30</v>
      </c>
      <c r="C2055" s="6">
        <v>44876.499305555553</v>
      </c>
      <c r="D2055" s="5">
        <v>101.4</v>
      </c>
      <c r="E2055" s="6">
        <v>44879.385416666664</v>
      </c>
      <c r="F2055">
        <v>112</v>
      </c>
      <c r="G2055" s="7">
        <v>0.1045</v>
      </c>
      <c r="H2055">
        <v>5782.4</v>
      </c>
      <c r="I2055" s="7">
        <v>8.3500000000000005E-2</v>
      </c>
      <c r="J2055">
        <v>683.01430000000005</v>
      </c>
      <c r="K2055">
        <v>69257.66</v>
      </c>
      <c r="L2055">
        <v>3864793.5</v>
      </c>
      <c r="M2055">
        <v>213</v>
      </c>
      <c r="N2055">
        <v>27.15</v>
      </c>
      <c r="O2055" s="7">
        <v>-7.9899999999999999E-2</v>
      </c>
      <c r="P2055" s="7">
        <v>0.32150000000000001</v>
      </c>
      <c r="Q2055" t="s">
        <v>535</v>
      </c>
      <c r="S2055" s="2">
        <f t="shared" si="306"/>
        <v>44876</v>
      </c>
      <c r="T2055" t="s">
        <v>627</v>
      </c>
      <c r="U2055" s="5">
        <v>101.4</v>
      </c>
      <c r="V2055">
        <v>112</v>
      </c>
      <c r="W2055">
        <f t="shared" si="308"/>
        <v>13619354.697849236</v>
      </c>
      <c r="X2055">
        <f t="shared" si="303"/>
        <v>34048.386744623094</v>
      </c>
      <c r="Y2055">
        <f t="shared" si="304"/>
        <v>325</v>
      </c>
      <c r="Z2055">
        <f t="shared" si="305"/>
        <v>2751.449999999998</v>
      </c>
      <c r="AA2055" s="5">
        <f t="shared" si="307"/>
        <v>13625198.110349236</v>
      </c>
      <c r="AB2055" s="24">
        <f>IFERROR(AA2055/MAX($J$3:AA2055)-1,"")</f>
        <v>-2.9227597066255773E-2</v>
      </c>
      <c r="AU2055" s="6"/>
      <c r="AV2055" s="7"/>
      <c r="AW2055" s="6"/>
      <c r="AY2055" s="7"/>
      <c r="BA2055" s="7"/>
      <c r="BG2055" s="7"/>
      <c r="BH2055" s="7"/>
    </row>
    <row r="2056" spans="1:60" x14ac:dyDescent="0.45">
      <c r="A2056" t="s">
        <v>648</v>
      </c>
      <c r="B2056" t="s">
        <v>30</v>
      </c>
      <c r="C2056" s="6">
        <v>44879.436805555553</v>
      </c>
      <c r="D2056" s="5">
        <v>99.3</v>
      </c>
      <c r="E2056" s="6">
        <v>44880.385416666664</v>
      </c>
      <c r="F2056">
        <v>66.95</v>
      </c>
      <c r="G2056" s="7">
        <v>-0.32579999999999998</v>
      </c>
      <c r="H2056">
        <v>-23745.03</v>
      </c>
      <c r="I2056" s="7">
        <v>-0.34250000000000003</v>
      </c>
      <c r="J2056">
        <v>698.12649999999996</v>
      </c>
      <c r="K2056">
        <v>69323.97</v>
      </c>
      <c r="L2056">
        <v>3841048.47</v>
      </c>
      <c r="M2056">
        <v>303</v>
      </c>
      <c r="N2056">
        <v>-78.37</v>
      </c>
      <c r="O2056" s="7">
        <v>-0.34939999999999999</v>
      </c>
      <c r="P2056" s="7">
        <v>5.5399999999999998E-2</v>
      </c>
      <c r="Q2056" t="s">
        <v>535</v>
      </c>
      <c r="S2056" s="2">
        <f t="shared" si="306"/>
        <v>44879</v>
      </c>
      <c r="T2056" t="s">
        <v>648</v>
      </c>
      <c r="U2056" s="5">
        <v>99.3</v>
      </c>
      <c r="V2056">
        <v>66.95</v>
      </c>
      <c r="W2056">
        <f t="shared" si="308"/>
        <v>13625198.110349236</v>
      </c>
      <c r="X2056">
        <f t="shared" si="303"/>
        <v>34062.995275873094</v>
      </c>
      <c r="Y2056">
        <f t="shared" si="304"/>
        <v>350</v>
      </c>
      <c r="Z2056">
        <f t="shared" si="305"/>
        <v>-11904.374999999996</v>
      </c>
      <c r="AA2056" s="5">
        <f t="shared" si="307"/>
        <v>13613293.735349236</v>
      </c>
      <c r="AB2056" s="24">
        <f>IFERROR(AA2056/MAX($J$3:AA2056)-1,"")</f>
        <v>-3.0075763722665405E-2</v>
      </c>
      <c r="AU2056" s="6"/>
      <c r="AV2056" s="7"/>
      <c r="AW2056" s="6"/>
      <c r="AY2056" s="7"/>
      <c r="BA2056" s="7"/>
      <c r="BG2056" s="7"/>
      <c r="BH2056" s="7"/>
    </row>
    <row r="2057" spans="1:60" x14ac:dyDescent="0.45">
      <c r="A2057" t="s">
        <v>628</v>
      </c>
      <c r="B2057" t="s">
        <v>30</v>
      </c>
      <c r="C2057" s="6">
        <v>44880.633333333331</v>
      </c>
      <c r="D2057" s="5">
        <v>86.8</v>
      </c>
      <c r="E2057" s="6">
        <v>44881.385416666664</v>
      </c>
      <c r="F2057">
        <v>62.65</v>
      </c>
      <c r="G2057" s="7">
        <v>-0.2782</v>
      </c>
      <c r="H2057">
        <v>-20446.240000000002</v>
      </c>
      <c r="I2057" s="7">
        <v>-0.2954</v>
      </c>
      <c r="J2057">
        <v>797.29539999999997</v>
      </c>
      <c r="K2057">
        <v>69205.240000000005</v>
      </c>
      <c r="L2057">
        <v>3820602.23</v>
      </c>
      <c r="M2057">
        <v>20</v>
      </c>
      <c r="N2057">
        <v>-1022.31</v>
      </c>
      <c r="O2057" s="7">
        <v>-0.2782</v>
      </c>
      <c r="P2057" s="7">
        <v>7.1400000000000005E-2</v>
      </c>
      <c r="Q2057" t="s">
        <v>535</v>
      </c>
      <c r="S2057" s="2">
        <f t="shared" si="306"/>
        <v>44880</v>
      </c>
      <c r="T2057" t="s">
        <v>628</v>
      </c>
      <c r="U2057" s="5">
        <v>86.8</v>
      </c>
      <c r="V2057">
        <v>62.65</v>
      </c>
      <c r="W2057">
        <f t="shared" si="308"/>
        <v>13613293.735349236</v>
      </c>
      <c r="X2057">
        <f t="shared" si="303"/>
        <v>34033.234338373091</v>
      </c>
      <c r="Y2057">
        <f t="shared" si="304"/>
        <v>400</v>
      </c>
      <c r="Z2057">
        <f t="shared" si="305"/>
        <v>-10257.799999999997</v>
      </c>
      <c r="AA2057" s="5">
        <f t="shared" si="307"/>
        <v>13603035.935349235</v>
      </c>
      <c r="AB2057" s="24">
        <f>IFERROR(AA2057/MAX($J$3:AA2057)-1,"")</f>
        <v>-3.0806614685283784E-2</v>
      </c>
      <c r="AU2057" s="6"/>
      <c r="AV2057" s="7"/>
      <c r="AW2057" s="6"/>
      <c r="AY2057" s="7"/>
      <c r="BA2057" s="7"/>
      <c r="BG2057" s="7"/>
      <c r="BH2057" s="7"/>
    </row>
    <row r="2058" spans="1:60" x14ac:dyDescent="0.45">
      <c r="A2058" t="s">
        <v>629</v>
      </c>
      <c r="B2058" t="s">
        <v>30</v>
      </c>
      <c r="C2058" s="6">
        <v>44883.461805555555</v>
      </c>
      <c r="D2058" s="5">
        <v>100.6</v>
      </c>
      <c r="E2058" s="6">
        <v>44886.385416666664</v>
      </c>
      <c r="F2058">
        <v>87.3</v>
      </c>
      <c r="G2058" s="7">
        <v>-0.13220000000000001</v>
      </c>
      <c r="H2058">
        <v>-10426.59</v>
      </c>
      <c r="I2058" s="7">
        <v>-0.15090000000000001</v>
      </c>
      <c r="J2058">
        <v>686.90869999999995</v>
      </c>
      <c r="K2058">
        <v>69103.02</v>
      </c>
      <c r="L2058">
        <v>3810175.64</v>
      </c>
      <c r="M2058">
        <v>267</v>
      </c>
      <c r="N2058">
        <v>-39.049999999999997</v>
      </c>
      <c r="O2058" s="7">
        <v>-0.4602</v>
      </c>
      <c r="P2058" s="7">
        <v>8.0500000000000002E-2</v>
      </c>
      <c r="Q2058" t="s">
        <v>535</v>
      </c>
      <c r="S2058" s="2">
        <f t="shared" si="306"/>
        <v>44883</v>
      </c>
      <c r="T2058" t="s">
        <v>629</v>
      </c>
      <c r="U2058" s="5">
        <v>100.6</v>
      </c>
      <c r="V2058">
        <v>87.3</v>
      </c>
      <c r="W2058">
        <f t="shared" si="308"/>
        <v>13603035.935349235</v>
      </c>
      <c r="X2058">
        <f t="shared" si="303"/>
        <v>34007.589838373089</v>
      </c>
      <c r="Y2058">
        <f t="shared" si="304"/>
        <v>350</v>
      </c>
      <c r="Z2058">
        <f t="shared" si="305"/>
        <v>-5312.6500000000005</v>
      </c>
      <c r="AA2058" s="5" t="str">
        <f t="shared" si="307"/>
        <v/>
      </c>
      <c r="AB2058" s="24" t="str">
        <f>IFERROR(AA2058/MAX($J$3:AA2058)-1,"")</f>
        <v/>
      </c>
      <c r="AU2058" s="6"/>
      <c r="AV2058" s="7"/>
      <c r="AW2058" s="6"/>
      <c r="AY2058" s="7"/>
      <c r="BA2058" s="7"/>
      <c r="BG2058" s="7"/>
      <c r="BH2058" s="7"/>
    </row>
    <row r="2059" spans="1:60" x14ac:dyDescent="0.45">
      <c r="A2059" t="s">
        <v>629</v>
      </c>
      <c r="B2059" t="s">
        <v>30</v>
      </c>
      <c r="C2059" s="6">
        <v>44883.520833333336</v>
      </c>
      <c r="D2059" s="5">
        <v>90.75</v>
      </c>
      <c r="E2059" s="6">
        <v>44886.385416666664</v>
      </c>
      <c r="F2059">
        <v>87.3</v>
      </c>
      <c r="G2059" s="7">
        <v>-3.7999999999999999E-2</v>
      </c>
      <c r="H2059">
        <v>-3818.29</v>
      </c>
      <c r="I2059" s="7">
        <v>-5.7599999999999998E-2</v>
      </c>
      <c r="J2059">
        <v>730.00390000000004</v>
      </c>
      <c r="K2059">
        <v>66247.850000000006</v>
      </c>
      <c r="L2059">
        <v>3245752.86</v>
      </c>
      <c r="M2059">
        <v>182</v>
      </c>
      <c r="N2059">
        <v>-20.98</v>
      </c>
      <c r="O2059" s="7">
        <v>-0.4017</v>
      </c>
      <c r="P2059" s="7">
        <v>0.1978</v>
      </c>
      <c r="Q2059" t="s">
        <v>535</v>
      </c>
      <c r="S2059" s="2">
        <f t="shared" si="306"/>
        <v>44883</v>
      </c>
      <c r="T2059" t="s">
        <v>629</v>
      </c>
      <c r="U2059" s="5">
        <v>90.75</v>
      </c>
      <c r="V2059">
        <v>87.3</v>
      </c>
      <c r="W2059">
        <f t="shared" si="308"/>
        <v>13603035.935349235</v>
      </c>
      <c r="X2059">
        <f t="shared" si="303"/>
        <v>34007.589838373089</v>
      </c>
      <c r="Y2059">
        <f t="shared" si="304"/>
        <v>375</v>
      </c>
      <c r="Z2059">
        <f t="shared" si="305"/>
        <v>-1961.4375000000023</v>
      </c>
      <c r="AA2059" s="5" t="str">
        <f t="shared" si="307"/>
        <v/>
      </c>
      <c r="AB2059" s="24" t="str">
        <f>IFERROR(AA2059/MAX($J$3:AA2059)-1,"")</f>
        <v/>
      </c>
      <c r="AU2059" s="6"/>
      <c r="AW2059" s="6"/>
      <c r="AY2059" s="7"/>
      <c r="BA2059" s="7"/>
      <c r="BG2059" s="7"/>
      <c r="BH2059" s="7"/>
    </row>
    <row r="2060" spans="1:60" x14ac:dyDescent="0.45">
      <c r="A2060" t="s">
        <v>624</v>
      </c>
      <c r="B2060" t="s">
        <v>30</v>
      </c>
      <c r="C2060" s="6">
        <v>44883.578472222223</v>
      </c>
      <c r="D2060" s="5">
        <v>86.25</v>
      </c>
      <c r="E2060" s="6">
        <v>44886.385416666664</v>
      </c>
      <c r="F2060">
        <v>65.400000000000006</v>
      </c>
      <c r="G2060" s="7">
        <v>-0.2417</v>
      </c>
      <c r="H2060">
        <v>-17916.09</v>
      </c>
      <c r="I2060" s="7">
        <v>-0.25929999999999997</v>
      </c>
      <c r="J2060">
        <v>801.02359999999999</v>
      </c>
      <c r="K2060">
        <v>69088.28</v>
      </c>
      <c r="L2060">
        <v>3792259.54</v>
      </c>
      <c r="M2060">
        <v>99</v>
      </c>
      <c r="N2060">
        <v>-180.97</v>
      </c>
      <c r="O2060" s="7">
        <v>-0.51770000000000005</v>
      </c>
      <c r="P2060" s="7">
        <v>1.3899999999999999E-2</v>
      </c>
      <c r="Q2060" t="s">
        <v>535</v>
      </c>
      <c r="S2060" s="2">
        <f t="shared" si="306"/>
        <v>44883</v>
      </c>
      <c r="T2060" t="s">
        <v>624</v>
      </c>
      <c r="U2060" s="5">
        <v>86.25</v>
      </c>
      <c r="V2060">
        <v>65.400000000000006</v>
      </c>
      <c r="W2060">
        <f t="shared" si="308"/>
        <v>13603035.935349235</v>
      </c>
      <c r="X2060">
        <f t="shared" si="303"/>
        <v>34007.589838373089</v>
      </c>
      <c r="Y2060">
        <f t="shared" si="304"/>
        <v>400</v>
      </c>
      <c r="Z2060">
        <f t="shared" si="305"/>
        <v>-8946.5999999999949</v>
      </c>
      <c r="AA2060" s="5" t="str">
        <f t="shared" si="307"/>
        <v/>
      </c>
      <c r="AB2060" s="24" t="str">
        <f>IFERROR(AA2060/MAX($J$3:AA2060)-1,"")</f>
        <v/>
      </c>
      <c r="AU2060" s="6"/>
      <c r="AV2060" s="7"/>
      <c r="AW2060" s="6"/>
      <c r="AY2060" s="7"/>
      <c r="BA2060" s="7"/>
      <c r="BG2060" s="7"/>
      <c r="BH2060" s="7"/>
    </row>
    <row r="2061" spans="1:60" x14ac:dyDescent="0.45">
      <c r="A2061" t="s">
        <v>624</v>
      </c>
      <c r="B2061" t="s">
        <v>30</v>
      </c>
      <c r="C2061" s="6">
        <v>44883.578472222223</v>
      </c>
      <c r="D2061" s="5">
        <v>86.25</v>
      </c>
      <c r="E2061" s="6">
        <v>44886.385416666664</v>
      </c>
      <c r="F2061">
        <v>65.400000000000006</v>
      </c>
      <c r="G2061" s="7">
        <v>-0.2417</v>
      </c>
      <c r="H2061">
        <v>-17184.87</v>
      </c>
      <c r="I2061" s="7">
        <v>-0.25929999999999997</v>
      </c>
      <c r="J2061">
        <v>768.3306</v>
      </c>
      <c r="K2061">
        <v>66268.509999999995</v>
      </c>
      <c r="L2061">
        <v>3228568</v>
      </c>
      <c r="M2061">
        <v>99</v>
      </c>
      <c r="N2061">
        <v>-173.58</v>
      </c>
      <c r="O2061" s="7">
        <v>-0.51770000000000005</v>
      </c>
      <c r="P2061" s="7">
        <v>1.3899999999999999E-2</v>
      </c>
      <c r="Q2061" t="s">
        <v>535</v>
      </c>
      <c r="S2061" s="2">
        <f t="shared" si="306"/>
        <v>44883</v>
      </c>
      <c r="T2061" t="s">
        <v>624</v>
      </c>
      <c r="U2061" s="5">
        <v>86.25</v>
      </c>
      <c r="V2061">
        <v>65.400000000000006</v>
      </c>
      <c r="W2061">
        <f t="shared" si="308"/>
        <v>13603035.935349235</v>
      </c>
      <c r="X2061">
        <f t="shared" si="303"/>
        <v>34007.589838373089</v>
      </c>
      <c r="Y2061">
        <f t="shared" si="304"/>
        <v>400</v>
      </c>
      <c r="Z2061">
        <f t="shared" si="305"/>
        <v>-8946.5999999999949</v>
      </c>
      <c r="AA2061" s="5">
        <f t="shared" si="307"/>
        <v>13577868.647849236</v>
      </c>
      <c r="AB2061" s="24">
        <f>IFERROR(AA2061/MAX($J$3:AA2061)-1,"")</f>
        <v>-3.2599741505446644E-2</v>
      </c>
      <c r="AU2061" s="6"/>
      <c r="AW2061" s="6"/>
      <c r="AY2061" s="7"/>
      <c r="BA2061" s="7"/>
      <c r="BG2061" s="7"/>
      <c r="BH2061" s="7"/>
    </row>
    <row r="2062" spans="1:60" x14ac:dyDescent="0.45">
      <c r="A2062" t="s">
        <v>625</v>
      </c>
      <c r="B2062" t="s">
        <v>30</v>
      </c>
      <c r="C2062" s="6">
        <v>44886.416666666664</v>
      </c>
      <c r="D2062" s="5">
        <v>70.75</v>
      </c>
      <c r="E2062" s="6">
        <v>44887.385416666664</v>
      </c>
      <c r="F2062">
        <v>51.8</v>
      </c>
      <c r="G2062" s="7">
        <v>-0.26779999999999998</v>
      </c>
      <c r="H2062">
        <v>-19665.419999999998</v>
      </c>
      <c r="I2062" s="7">
        <v>-0.28520000000000001</v>
      </c>
      <c r="J2062">
        <v>974.71799999999996</v>
      </c>
      <c r="K2062">
        <v>68961.3</v>
      </c>
      <c r="L2062">
        <v>3772594.12</v>
      </c>
      <c r="M2062">
        <v>332</v>
      </c>
      <c r="N2062">
        <v>-59.23</v>
      </c>
      <c r="O2062" s="7">
        <v>-0.26779999999999998</v>
      </c>
      <c r="P2062" s="7">
        <v>0.1767</v>
      </c>
      <c r="Q2062" t="s">
        <v>535</v>
      </c>
      <c r="S2062" s="2">
        <f t="shared" si="306"/>
        <v>44886</v>
      </c>
      <c r="T2062" t="s">
        <v>625</v>
      </c>
      <c r="U2062" s="5">
        <v>70.75</v>
      </c>
      <c r="V2062">
        <v>51.8</v>
      </c>
      <c r="W2062">
        <f t="shared" si="308"/>
        <v>13577868.647849236</v>
      </c>
      <c r="X2062">
        <f t="shared" si="303"/>
        <v>33944.671619623092</v>
      </c>
      <c r="Y2062">
        <f t="shared" si="304"/>
        <v>475</v>
      </c>
      <c r="Z2062">
        <f t="shared" si="305"/>
        <v>-9583.3624999999993</v>
      </c>
      <c r="AA2062" s="5" t="str">
        <f t="shared" si="307"/>
        <v/>
      </c>
      <c r="AB2062" s="24" t="str">
        <f>IFERROR(AA2062/MAX($J$3:AA2062)-1,"")</f>
        <v/>
      </c>
      <c r="AU2062" s="6"/>
      <c r="AV2062" s="7"/>
      <c r="AW2062" s="6"/>
      <c r="AY2062" s="7"/>
      <c r="BA2062" s="7"/>
      <c r="BG2062" s="7"/>
      <c r="BH2062" s="7"/>
    </row>
    <row r="2063" spans="1:60" x14ac:dyDescent="0.45">
      <c r="A2063" t="s">
        <v>624</v>
      </c>
      <c r="B2063" t="s">
        <v>30</v>
      </c>
      <c r="C2063" s="6">
        <v>44886.424305555556</v>
      </c>
      <c r="D2063" s="5">
        <v>90.2</v>
      </c>
      <c r="E2063" s="6">
        <v>44887.385416666664</v>
      </c>
      <c r="F2063">
        <v>72.7</v>
      </c>
      <c r="G2063" s="7">
        <v>-0.19400000000000001</v>
      </c>
      <c r="H2063">
        <v>-14620</v>
      </c>
      <c r="I2063" s="7">
        <v>-0.21210000000000001</v>
      </c>
      <c r="J2063">
        <v>764.28470000000004</v>
      </c>
      <c r="K2063">
        <v>68938.48</v>
      </c>
      <c r="L2063">
        <v>3757974.12</v>
      </c>
      <c r="M2063">
        <v>321</v>
      </c>
      <c r="N2063">
        <v>-45.55</v>
      </c>
      <c r="O2063" s="7">
        <v>-0.20180000000000001</v>
      </c>
      <c r="P2063" s="7">
        <v>0.2084</v>
      </c>
      <c r="Q2063" t="s">
        <v>535</v>
      </c>
      <c r="S2063" s="2">
        <f t="shared" si="306"/>
        <v>44886</v>
      </c>
      <c r="T2063" t="s">
        <v>624</v>
      </c>
      <c r="U2063" s="5">
        <v>90.2</v>
      </c>
      <c r="V2063">
        <v>72.7</v>
      </c>
      <c r="W2063">
        <f t="shared" si="308"/>
        <v>13577868.647849236</v>
      </c>
      <c r="X2063">
        <f t="shared" si="303"/>
        <v>33944.671619623092</v>
      </c>
      <c r="Y2063">
        <f t="shared" si="304"/>
        <v>375</v>
      </c>
      <c r="Z2063">
        <f t="shared" si="305"/>
        <v>-7173.3750000000018</v>
      </c>
      <c r="AA2063" s="5" t="str">
        <f t="shared" si="307"/>
        <v/>
      </c>
      <c r="AB2063" s="24" t="str">
        <f>IFERROR(AA2063/MAX($J$3:AA2063)-1,"")</f>
        <v/>
      </c>
      <c r="AU2063" s="6"/>
      <c r="AV2063" s="7"/>
      <c r="AW2063" s="6"/>
      <c r="AY2063" s="7"/>
      <c r="BA2063" s="7"/>
      <c r="BG2063" s="7"/>
      <c r="BH2063" s="7"/>
    </row>
    <row r="2064" spans="1:60" x14ac:dyDescent="0.45">
      <c r="A2064" t="s">
        <v>625</v>
      </c>
      <c r="B2064" t="s">
        <v>30</v>
      </c>
      <c r="C2064" s="6">
        <v>44886.522916666669</v>
      </c>
      <c r="D2064" s="5">
        <v>76.2</v>
      </c>
      <c r="E2064" s="6">
        <v>44887.385416666664</v>
      </c>
      <c r="F2064">
        <v>51.8</v>
      </c>
      <c r="G2064" s="7">
        <v>-0.32019999999999998</v>
      </c>
      <c r="H2064">
        <v>-22290.66</v>
      </c>
      <c r="I2064" s="7">
        <v>-0.33700000000000002</v>
      </c>
      <c r="J2064">
        <v>868.0163</v>
      </c>
      <c r="K2064">
        <v>66142.84</v>
      </c>
      <c r="L2064">
        <v>3206277.34</v>
      </c>
      <c r="M2064">
        <v>179</v>
      </c>
      <c r="N2064">
        <v>-124.53</v>
      </c>
      <c r="O2064" s="7">
        <v>-0.32019999999999998</v>
      </c>
      <c r="P2064" s="7">
        <v>9.2499999999999999E-2</v>
      </c>
      <c r="Q2064" t="s">
        <v>535</v>
      </c>
      <c r="S2064" s="2">
        <f t="shared" si="306"/>
        <v>44886</v>
      </c>
      <c r="T2064" t="s">
        <v>625</v>
      </c>
      <c r="U2064" s="5">
        <v>76.2</v>
      </c>
      <c r="V2064">
        <v>51.8</v>
      </c>
      <c r="W2064">
        <f t="shared" si="308"/>
        <v>13577868.647849236</v>
      </c>
      <c r="X2064">
        <f t="shared" si="303"/>
        <v>33944.671619623092</v>
      </c>
      <c r="Y2064">
        <f t="shared" si="304"/>
        <v>450</v>
      </c>
      <c r="Z2064">
        <f t="shared" si="305"/>
        <v>-11556.000000000004</v>
      </c>
      <c r="AA2064" s="5">
        <f t="shared" si="307"/>
        <v>13549555.910349235</v>
      </c>
      <c r="AB2064" s="24">
        <f>IFERROR(AA2064/MAX($J$3:AA2064)-1,"")</f>
        <v>-3.4616976337109806E-2</v>
      </c>
      <c r="AU2064" s="6"/>
      <c r="AW2064" s="6"/>
      <c r="AY2064" s="7"/>
      <c r="BA2064" s="7"/>
      <c r="BG2064" s="7"/>
      <c r="BH2064" s="7"/>
    </row>
    <row r="2065" spans="1:60" x14ac:dyDescent="0.45">
      <c r="A2065" t="s">
        <v>630</v>
      </c>
      <c r="B2065" t="s">
        <v>30</v>
      </c>
      <c r="C2065" s="6">
        <v>44887.625</v>
      </c>
      <c r="D2065" s="5">
        <v>71</v>
      </c>
      <c r="E2065" s="6">
        <v>44888.385416666664</v>
      </c>
      <c r="F2065">
        <v>96.55</v>
      </c>
      <c r="G2065" s="7">
        <v>0.3599</v>
      </c>
      <c r="H2065">
        <v>23131.32</v>
      </c>
      <c r="I2065" s="7">
        <v>0.33629999999999999</v>
      </c>
      <c r="J2065">
        <v>968.87139999999999</v>
      </c>
      <c r="K2065">
        <v>68789.87</v>
      </c>
      <c r="L2065">
        <v>3781105.44</v>
      </c>
      <c r="M2065">
        <v>32</v>
      </c>
      <c r="N2065">
        <v>722.85</v>
      </c>
      <c r="O2065" s="7">
        <v>-3.5900000000000001E-2</v>
      </c>
      <c r="P2065" s="7">
        <v>0.39439999999999997</v>
      </c>
      <c r="Q2065" t="s">
        <v>535</v>
      </c>
      <c r="S2065" s="2">
        <f t="shared" si="306"/>
        <v>44887</v>
      </c>
      <c r="T2065" t="s">
        <v>630</v>
      </c>
      <c r="U2065" s="5">
        <v>71</v>
      </c>
      <c r="V2065">
        <v>96.55</v>
      </c>
      <c r="W2065">
        <f t="shared" si="308"/>
        <v>13549555.910349235</v>
      </c>
      <c r="X2065">
        <f t="shared" si="303"/>
        <v>33873.889775873089</v>
      </c>
      <c r="Y2065">
        <f t="shared" si="304"/>
        <v>475</v>
      </c>
      <c r="Z2065">
        <f t="shared" si="305"/>
        <v>11340.387499999999</v>
      </c>
      <c r="AA2065" s="5" t="str">
        <f t="shared" si="307"/>
        <v/>
      </c>
      <c r="AB2065" s="24" t="str">
        <f>IFERROR(AA2065/MAX($J$3:AA2065)-1,"")</f>
        <v/>
      </c>
      <c r="AU2065" s="6"/>
      <c r="AV2065" s="7"/>
      <c r="AW2065" s="6"/>
      <c r="AY2065" s="7"/>
      <c r="BA2065" s="7"/>
      <c r="BG2065" s="7"/>
      <c r="BH2065" s="7"/>
    </row>
    <row r="2066" spans="1:60" x14ac:dyDescent="0.45">
      <c r="A2066" t="s">
        <v>630</v>
      </c>
      <c r="B2066" t="s">
        <v>30</v>
      </c>
      <c r="C2066" s="6">
        <v>44887.636111111111</v>
      </c>
      <c r="D2066" s="5">
        <v>82.5</v>
      </c>
      <c r="E2066" s="6">
        <v>44888.385416666664</v>
      </c>
      <c r="F2066">
        <v>96.55</v>
      </c>
      <c r="G2066" s="7">
        <v>0.17030000000000001</v>
      </c>
      <c r="H2066">
        <v>9812.26</v>
      </c>
      <c r="I2066" s="7">
        <v>0.14860000000000001</v>
      </c>
      <c r="J2066">
        <v>800.38040000000001</v>
      </c>
      <c r="K2066">
        <v>66031.38</v>
      </c>
      <c r="L2066">
        <v>3216089.6</v>
      </c>
      <c r="M2066">
        <v>16</v>
      </c>
      <c r="N2066">
        <v>613.27</v>
      </c>
      <c r="O2066" s="7">
        <v>-5.5199999999999999E-2</v>
      </c>
      <c r="P2066" s="7">
        <v>0.2</v>
      </c>
      <c r="Q2066" t="s">
        <v>535</v>
      </c>
      <c r="S2066" s="2">
        <f t="shared" si="306"/>
        <v>44887</v>
      </c>
      <c r="T2066" t="s">
        <v>630</v>
      </c>
      <c r="U2066" s="5">
        <v>82.5</v>
      </c>
      <c r="V2066">
        <v>96.55</v>
      </c>
      <c r="W2066">
        <f t="shared" si="308"/>
        <v>13549555.910349235</v>
      </c>
      <c r="X2066">
        <f t="shared" si="303"/>
        <v>33873.889775873089</v>
      </c>
      <c r="Y2066">
        <f t="shared" si="304"/>
        <v>400</v>
      </c>
      <c r="Z2066">
        <f t="shared" si="305"/>
        <v>4903.7999999999956</v>
      </c>
      <c r="AA2066" s="5">
        <f t="shared" si="307"/>
        <v>13565800.097849235</v>
      </c>
      <c r="AB2066" s="24">
        <f>IFERROR(AA2066/MAX($J$3:AA2066)-1,"")</f>
        <v>-3.3459605353923672E-2</v>
      </c>
      <c r="AU2066" s="6"/>
      <c r="AW2066" s="6"/>
      <c r="AY2066" s="7"/>
      <c r="BA2066" s="7"/>
      <c r="BG2066" s="7"/>
      <c r="BH2066" s="7"/>
    </row>
    <row r="2067" spans="1:60" x14ac:dyDescent="0.45">
      <c r="A2067" t="s">
        <v>649</v>
      </c>
      <c r="B2067" t="s">
        <v>30</v>
      </c>
      <c r="C2067" s="6">
        <v>44888.418749999997</v>
      </c>
      <c r="D2067" s="5">
        <v>50.45</v>
      </c>
      <c r="E2067" s="6">
        <v>44889.385416666664</v>
      </c>
      <c r="F2067">
        <v>27.4</v>
      </c>
      <c r="G2067" s="7">
        <v>-0.45689999999999997</v>
      </c>
      <c r="H2067">
        <v>-32545.4</v>
      </c>
      <c r="I2067" s="7">
        <v>-0.4723</v>
      </c>
      <c r="J2067">
        <v>1365.818</v>
      </c>
      <c r="K2067">
        <v>68905.52</v>
      </c>
      <c r="L2067">
        <v>3748560.04</v>
      </c>
      <c r="M2067">
        <v>329</v>
      </c>
      <c r="N2067">
        <v>-98.92</v>
      </c>
      <c r="O2067" s="7">
        <v>-0.62339999999999995</v>
      </c>
      <c r="P2067" s="7">
        <v>0.22789999999999999</v>
      </c>
      <c r="Q2067" t="s">
        <v>535</v>
      </c>
      <c r="S2067" s="2">
        <f t="shared" si="306"/>
        <v>44888</v>
      </c>
      <c r="T2067" t="s">
        <v>649</v>
      </c>
      <c r="U2067" s="5">
        <v>50.45</v>
      </c>
      <c r="V2067">
        <v>27.4</v>
      </c>
      <c r="W2067">
        <f t="shared" si="308"/>
        <v>13565800.097849235</v>
      </c>
      <c r="X2067">
        <f t="shared" si="303"/>
        <v>33914.500244623086</v>
      </c>
      <c r="Y2067">
        <f t="shared" si="304"/>
        <v>675</v>
      </c>
      <c r="Z2067">
        <f t="shared" si="305"/>
        <v>-16084.237500000003</v>
      </c>
      <c r="AA2067" s="5">
        <f t="shared" si="307"/>
        <v>13549715.860349234</v>
      </c>
      <c r="AB2067" s="24">
        <f>IFERROR(AA2067/MAX($J$3:AA2067)-1,"")</f>
        <v>-3.4605580169172145E-2</v>
      </c>
      <c r="AU2067" s="6"/>
      <c r="AV2067" s="7"/>
      <c r="AW2067" s="6"/>
      <c r="AY2067" s="7"/>
      <c r="BA2067" s="7"/>
      <c r="BG2067" s="7"/>
      <c r="BH2067" s="7"/>
    </row>
    <row r="2068" spans="1:60" x14ac:dyDescent="0.45">
      <c r="A2068" t="s">
        <v>627</v>
      </c>
      <c r="B2068" t="s">
        <v>30</v>
      </c>
      <c r="C2068" s="6">
        <v>44889.442361111112</v>
      </c>
      <c r="D2068" s="5">
        <v>35.9</v>
      </c>
      <c r="E2068" s="6">
        <v>44889.638194444444</v>
      </c>
      <c r="F2068">
        <v>131</v>
      </c>
      <c r="G2068" s="7">
        <v>2.649</v>
      </c>
      <c r="H2068">
        <v>178905.53</v>
      </c>
      <c r="I2068" s="7">
        <v>2.6025</v>
      </c>
      <c r="J2068">
        <v>1914.8409999999999</v>
      </c>
      <c r="K2068">
        <v>68742.8</v>
      </c>
      <c r="L2068">
        <v>3927465.57</v>
      </c>
      <c r="M2068">
        <v>283</v>
      </c>
      <c r="N2068">
        <v>632.17999999999995</v>
      </c>
      <c r="O2068" s="7">
        <v>-0.30499999999999999</v>
      </c>
      <c r="P2068" s="7">
        <v>2.649</v>
      </c>
      <c r="Q2068" t="s">
        <v>535</v>
      </c>
      <c r="S2068" s="2">
        <f t="shared" si="306"/>
        <v>44889</v>
      </c>
      <c r="T2068" t="s">
        <v>627</v>
      </c>
      <c r="U2068" s="5">
        <v>35.9</v>
      </c>
      <c r="V2068">
        <v>131</v>
      </c>
      <c r="W2068">
        <f t="shared" si="308"/>
        <v>13549715.860349234</v>
      </c>
      <c r="X2068">
        <f t="shared" si="303"/>
        <v>33874.289650873085</v>
      </c>
      <c r="Y2068">
        <f t="shared" si="304"/>
        <v>950</v>
      </c>
      <c r="Z2068">
        <f t="shared" si="305"/>
        <v>88759.45</v>
      </c>
      <c r="AA2068" s="5" t="str">
        <f t="shared" si="307"/>
        <v/>
      </c>
      <c r="AB2068" s="24" t="str">
        <f>IFERROR(AA2068/MAX($J$3:AA2068)-1,"")</f>
        <v/>
      </c>
      <c r="AU2068" s="6"/>
      <c r="AV2068" s="7"/>
      <c r="AW2068" s="6"/>
      <c r="AY2068" s="7"/>
      <c r="BA2068" s="7"/>
      <c r="BG2068" s="7"/>
      <c r="BH2068" s="7"/>
    </row>
    <row r="2069" spans="1:60" x14ac:dyDescent="0.45">
      <c r="A2069" t="s">
        <v>628</v>
      </c>
      <c r="B2069" t="s">
        <v>30</v>
      </c>
      <c r="C2069" s="6">
        <v>44889.50277777778</v>
      </c>
      <c r="D2069" s="5">
        <v>9</v>
      </c>
      <c r="E2069" s="6">
        <v>44889.638194444444</v>
      </c>
      <c r="F2069">
        <v>80.5</v>
      </c>
      <c r="G2069" s="7">
        <v>7.9443999999999999</v>
      </c>
      <c r="H2069">
        <v>538846.67000000004</v>
      </c>
      <c r="I2069" s="7">
        <v>7.8449999999999998</v>
      </c>
      <c r="J2069">
        <v>7631.8490000000002</v>
      </c>
      <c r="K2069">
        <v>68686.64</v>
      </c>
      <c r="L2069">
        <v>4466312.24</v>
      </c>
      <c r="M2069">
        <v>196</v>
      </c>
      <c r="N2069">
        <v>2749.22</v>
      </c>
      <c r="O2069" s="7">
        <v>-0.28889999999999999</v>
      </c>
      <c r="P2069" s="7">
        <v>7.9443999999999999</v>
      </c>
      <c r="Q2069" t="s">
        <v>535</v>
      </c>
      <c r="S2069" s="2">
        <f t="shared" si="306"/>
        <v>44889</v>
      </c>
      <c r="T2069" t="s">
        <v>628</v>
      </c>
      <c r="U2069" s="5">
        <v>9</v>
      </c>
      <c r="V2069">
        <v>80.5</v>
      </c>
      <c r="W2069">
        <f t="shared" si="308"/>
        <v>13549715.860349234</v>
      </c>
      <c r="X2069">
        <f t="shared" si="303"/>
        <v>33874.289650873085</v>
      </c>
      <c r="Y2069">
        <f t="shared" si="304"/>
        <v>3775</v>
      </c>
      <c r="Z2069">
        <f t="shared" si="305"/>
        <v>266533.87499999994</v>
      </c>
      <c r="AA2069" s="5">
        <f t="shared" si="307"/>
        <v>13905009.185349233</v>
      </c>
      <c r="AB2069" s="24">
        <f>IFERROR(AA2069/MAX($J$3:AA2069)-1,"")</f>
        <v>-9.2915295356927885E-3</v>
      </c>
      <c r="AU2069" s="6"/>
      <c r="AV2069" s="7"/>
      <c r="AW2069" s="6"/>
      <c r="AY2069" s="7"/>
      <c r="BA2069" s="7"/>
      <c r="BG2069" s="7"/>
      <c r="BH2069" s="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D2070"/>
  <sheetViews>
    <sheetView workbookViewId="0">
      <selection activeCell="B1" sqref="B1"/>
    </sheetView>
  </sheetViews>
  <sheetFormatPr defaultRowHeight="14.25" x14ac:dyDescent="0.45"/>
  <cols>
    <col min="2" max="2" width="16.265625" bestFit="1" customWidth="1"/>
  </cols>
  <sheetData>
    <row r="2" spans="2:4" x14ac:dyDescent="0.45">
      <c r="B2" t="s">
        <v>667</v>
      </c>
      <c r="C2" t="s">
        <v>681</v>
      </c>
      <c r="D2">
        <v>1</v>
      </c>
    </row>
    <row r="3" spans="2:4" x14ac:dyDescent="0.45">
      <c r="B3" s="3">
        <v>43507</v>
      </c>
      <c r="C3">
        <v>10000000</v>
      </c>
      <c r="D3">
        <f>IF(B3&lt;&gt;B4,1,"")</f>
        <v>1</v>
      </c>
    </row>
    <row r="4" spans="2:4" hidden="1" x14ac:dyDescent="0.45">
      <c r="B4" s="3">
        <v>43508</v>
      </c>
      <c r="C4" t="s">
        <v>1037</v>
      </c>
      <c r="D4" t="str">
        <f t="shared" ref="D4:D67" si="0">IF(B4&lt;&gt;B5,1,"")</f>
        <v/>
      </c>
    </row>
    <row r="5" spans="2:4" hidden="1" x14ac:dyDescent="0.45">
      <c r="B5" s="3">
        <v>43508</v>
      </c>
      <c r="C5" t="s">
        <v>1037</v>
      </c>
      <c r="D5" t="str">
        <f t="shared" si="0"/>
        <v/>
      </c>
    </row>
    <row r="6" spans="2:4" x14ac:dyDescent="0.45">
      <c r="B6" s="3">
        <v>43508</v>
      </c>
      <c r="C6">
        <v>9952336.1500000004</v>
      </c>
      <c r="D6">
        <f t="shared" si="0"/>
        <v>1</v>
      </c>
    </row>
    <row r="7" spans="2:4" hidden="1" x14ac:dyDescent="0.45">
      <c r="B7" s="3">
        <v>43509</v>
      </c>
      <c r="C7" t="s">
        <v>1037</v>
      </c>
      <c r="D7" t="str">
        <f t="shared" si="0"/>
        <v/>
      </c>
    </row>
    <row r="8" spans="2:4" hidden="1" x14ac:dyDescent="0.45">
      <c r="B8" s="3">
        <v>43509</v>
      </c>
      <c r="C8" t="s">
        <v>1037</v>
      </c>
      <c r="D8" t="str">
        <f t="shared" si="0"/>
        <v/>
      </c>
    </row>
    <row r="9" spans="2:4" x14ac:dyDescent="0.45">
      <c r="B9" s="3">
        <v>43509</v>
      </c>
      <c r="C9">
        <v>9979800.9749999996</v>
      </c>
      <c r="D9">
        <f t="shared" si="0"/>
        <v>1</v>
      </c>
    </row>
    <row r="10" spans="2:4" x14ac:dyDescent="0.45">
      <c r="B10" s="3">
        <v>43510</v>
      </c>
      <c r="C10">
        <v>9954717.9874999989</v>
      </c>
      <c r="D10">
        <f t="shared" si="0"/>
        <v>1</v>
      </c>
    </row>
    <row r="11" spans="2:4" hidden="1" x14ac:dyDescent="0.45">
      <c r="B11" s="3">
        <v>43511</v>
      </c>
      <c r="C11" t="s">
        <v>1037</v>
      </c>
      <c r="D11" t="str">
        <f t="shared" si="0"/>
        <v/>
      </c>
    </row>
    <row r="12" spans="2:4" hidden="1" x14ac:dyDescent="0.45">
      <c r="B12" s="3">
        <v>43511</v>
      </c>
      <c r="C12" t="s">
        <v>1037</v>
      </c>
      <c r="D12" t="str">
        <f t="shared" si="0"/>
        <v/>
      </c>
    </row>
    <row r="13" spans="2:4" hidden="1" x14ac:dyDescent="0.45">
      <c r="B13" s="3">
        <v>43511</v>
      </c>
      <c r="C13" t="s">
        <v>1037</v>
      </c>
      <c r="D13" t="str">
        <f t="shared" si="0"/>
        <v/>
      </c>
    </row>
    <row r="14" spans="2:4" x14ac:dyDescent="0.45">
      <c r="B14" s="3">
        <v>43511</v>
      </c>
      <c r="C14">
        <v>9916277.0249999985</v>
      </c>
      <c r="D14">
        <f t="shared" si="0"/>
        <v>1</v>
      </c>
    </row>
    <row r="15" spans="2:4" hidden="1" x14ac:dyDescent="0.45">
      <c r="B15" s="3">
        <v>43514</v>
      </c>
      <c r="C15" t="s">
        <v>1037</v>
      </c>
      <c r="D15" t="str">
        <f t="shared" si="0"/>
        <v/>
      </c>
    </row>
    <row r="16" spans="2:4" x14ac:dyDescent="0.45">
      <c r="B16" s="3">
        <v>43514</v>
      </c>
      <c r="C16">
        <v>9914342.2124999985</v>
      </c>
      <c r="D16">
        <f t="shared" si="0"/>
        <v>1</v>
      </c>
    </row>
    <row r="17" spans="2:4" x14ac:dyDescent="0.45">
      <c r="B17" s="3">
        <v>43515</v>
      </c>
      <c r="C17">
        <v>9897948.7124999985</v>
      </c>
      <c r="D17">
        <f t="shared" si="0"/>
        <v>1</v>
      </c>
    </row>
    <row r="18" spans="2:4" hidden="1" x14ac:dyDescent="0.45">
      <c r="B18" s="3">
        <v>43516</v>
      </c>
      <c r="C18" t="s">
        <v>1037</v>
      </c>
      <c r="D18" t="str">
        <f t="shared" si="0"/>
        <v/>
      </c>
    </row>
    <row r="19" spans="2:4" hidden="1" x14ac:dyDescent="0.45">
      <c r="B19" s="3">
        <v>43516</v>
      </c>
      <c r="C19" t="s">
        <v>1037</v>
      </c>
      <c r="D19" t="str">
        <f t="shared" si="0"/>
        <v/>
      </c>
    </row>
    <row r="20" spans="2:4" x14ac:dyDescent="0.45">
      <c r="B20" s="3">
        <v>43516</v>
      </c>
      <c r="C20">
        <v>9889187.9624999985</v>
      </c>
      <c r="D20">
        <f t="shared" si="0"/>
        <v>1</v>
      </c>
    </row>
    <row r="21" spans="2:4" x14ac:dyDescent="0.45">
      <c r="B21" s="3">
        <v>43517</v>
      </c>
      <c r="C21">
        <v>9864232.9749999978</v>
      </c>
      <c r="D21">
        <f t="shared" si="0"/>
        <v>1</v>
      </c>
    </row>
    <row r="22" spans="2:4" hidden="1" x14ac:dyDescent="0.45">
      <c r="B22" s="3">
        <v>43521</v>
      </c>
      <c r="C22" t="s">
        <v>1037</v>
      </c>
      <c r="D22" t="str">
        <f t="shared" si="0"/>
        <v/>
      </c>
    </row>
    <row r="23" spans="2:4" x14ac:dyDescent="0.45">
      <c r="B23" s="3">
        <v>43521</v>
      </c>
      <c r="C23">
        <v>9837989.8249999974</v>
      </c>
      <c r="D23">
        <f t="shared" si="0"/>
        <v>1</v>
      </c>
    </row>
    <row r="24" spans="2:4" hidden="1" x14ac:dyDescent="0.45">
      <c r="B24" s="3">
        <v>43522</v>
      </c>
      <c r="C24" t="s">
        <v>1037</v>
      </c>
      <c r="D24" t="str">
        <f t="shared" si="0"/>
        <v/>
      </c>
    </row>
    <row r="25" spans="2:4" hidden="1" x14ac:dyDescent="0.45">
      <c r="B25" s="3">
        <v>43522</v>
      </c>
      <c r="C25" t="s">
        <v>1037</v>
      </c>
      <c r="D25" t="str">
        <f t="shared" si="0"/>
        <v/>
      </c>
    </row>
    <row r="26" spans="2:4" hidden="1" x14ac:dyDescent="0.45">
      <c r="B26" s="3">
        <v>43522</v>
      </c>
      <c r="C26" t="s">
        <v>1037</v>
      </c>
      <c r="D26" t="str">
        <f t="shared" si="0"/>
        <v/>
      </c>
    </row>
    <row r="27" spans="2:4" x14ac:dyDescent="0.45">
      <c r="B27" s="3">
        <v>43522</v>
      </c>
      <c r="C27">
        <v>9796312.2499999981</v>
      </c>
      <c r="D27">
        <f t="shared" si="0"/>
        <v>1</v>
      </c>
    </row>
    <row r="28" spans="2:4" hidden="1" x14ac:dyDescent="0.45">
      <c r="B28" s="3">
        <v>43523</v>
      </c>
      <c r="C28" t="s">
        <v>1037</v>
      </c>
      <c r="D28" t="str">
        <f t="shared" si="0"/>
        <v/>
      </c>
    </row>
    <row r="29" spans="2:4" hidden="1" x14ac:dyDescent="0.45">
      <c r="B29" s="3">
        <v>43523</v>
      </c>
      <c r="C29" t="s">
        <v>1037</v>
      </c>
      <c r="D29" t="str">
        <f t="shared" si="0"/>
        <v/>
      </c>
    </row>
    <row r="30" spans="2:4" hidden="1" x14ac:dyDescent="0.45">
      <c r="B30" s="3">
        <v>43523</v>
      </c>
      <c r="C30" t="s">
        <v>1037</v>
      </c>
      <c r="D30" t="str">
        <f t="shared" si="0"/>
        <v/>
      </c>
    </row>
    <row r="31" spans="2:4" x14ac:dyDescent="0.45">
      <c r="B31" s="3">
        <v>43523</v>
      </c>
      <c r="C31">
        <v>9715670.5499999989</v>
      </c>
      <c r="D31">
        <f t="shared" si="0"/>
        <v>1</v>
      </c>
    </row>
    <row r="32" spans="2:4" hidden="1" x14ac:dyDescent="0.45">
      <c r="B32" s="3">
        <v>43529</v>
      </c>
      <c r="C32" t="s">
        <v>1037</v>
      </c>
      <c r="D32" t="str">
        <f t="shared" si="0"/>
        <v/>
      </c>
    </row>
    <row r="33" spans="2:4" hidden="1" x14ac:dyDescent="0.45">
      <c r="B33" s="3">
        <v>43529</v>
      </c>
      <c r="C33" t="s">
        <v>1037</v>
      </c>
      <c r="D33" t="str">
        <f t="shared" si="0"/>
        <v/>
      </c>
    </row>
    <row r="34" spans="2:4" hidden="1" x14ac:dyDescent="0.45">
      <c r="B34" s="3">
        <v>43529</v>
      </c>
      <c r="C34" t="s">
        <v>1037</v>
      </c>
      <c r="D34" t="str">
        <f t="shared" si="0"/>
        <v/>
      </c>
    </row>
    <row r="35" spans="2:4" x14ac:dyDescent="0.45">
      <c r="B35" s="3">
        <v>43529</v>
      </c>
      <c r="C35">
        <v>9807642.6749999989</v>
      </c>
      <c r="D35">
        <f t="shared" si="0"/>
        <v>1</v>
      </c>
    </row>
    <row r="36" spans="2:4" hidden="1" x14ac:dyDescent="0.45">
      <c r="B36" s="3">
        <v>43535</v>
      </c>
      <c r="C36" t="s">
        <v>1037</v>
      </c>
      <c r="D36" t="str">
        <f t="shared" si="0"/>
        <v/>
      </c>
    </row>
    <row r="37" spans="2:4" x14ac:dyDescent="0.45">
      <c r="B37" s="3">
        <v>43535</v>
      </c>
      <c r="C37">
        <v>9873893.9249999989</v>
      </c>
      <c r="D37">
        <f t="shared" si="0"/>
        <v>1</v>
      </c>
    </row>
    <row r="38" spans="2:4" hidden="1" x14ac:dyDescent="0.45">
      <c r="B38" s="3">
        <v>43536</v>
      </c>
      <c r="C38" t="s">
        <v>1037</v>
      </c>
      <c r="D38" t="str">
        <f t="shared" si="0"/>
        <v/>
      </c>
    </row>
    <row r="39" spans="2:4" hidden="1" x14ac:dyDescent="0.45">
      <c r="B39" s="3">
        <v>43536</v>
      </c>
      <c r="C39" t="s">
        <v>1037</v>
      </c>
      <c r="D39" t="str">
        <f t="shared" si="0"/>
        <v/>
      </c>
    </row>
    <row r="40" spans="2:4" x14ac:dyDescent="0.45">
      <c r="B40" s="3">
        <v>43536</v>
      </c>
      <c r="C40">
        <v>9883825.1749999989</v>
      </c>
      <c r="D40">
        <f t="shared" si="0"/>
        <v>1</v>
      </c>
    </row>
    <row r="41" spans="2:4" hidden="1" x14ac:dyDescent="0.45">
      <c r="B41" s="3">
        <v>43537</v>
      </c>
      <c r="C41" t="s">
        <v>1037</v>
      </c>
      <c r="D41" t="str">
        <f t="shared" si="0"/>
        <v/>
      </c>
    </row>
    <row r="42" spans="2:4" x14ac:dyDescent="0.45">
      <c r="B42" s="3">
        <v>43537</v>
      </c>
      <c r="C42">
        <v>9876851.3999999985</v>
      </c>
      <c r="D42">
        <f t="shared" si="0"/>
        <v>1</v>
      </c>
    </row>
    <row r="43" spans="2:4" hidden="1" x14ac:dyDescent="0.45">
      <c r="B43" s="3">
        <v>43539</v>
      </c>
      <c r="C43" t="s">
        <v>1037</v>
      </c>
      <c r="D43" t="str">
        <f t="shared" si="0"/>
        <v/>
      </c>
    </row>
    <row r="44" spans="2:4" hidden="1" x14ac:dyDescent="0.45">
      <c r="B44" s="3">
        <v>43539</v>
      </c>
      <c r="C44" t="s">
        <v>1037</v>
      </c>
      <c r="D44" t="str">
        <f t="shared" si="0"/>
        <v/>
      </c>
    </row>
    <row r="45" spans="2:4" hidden="1" x14ac:dyDescent="0.45">
      <c r="B45" s="3">
        <v>43539</v>
      </c>
      <c r="C45" t="s">
        <v>1037</v>
      </c>
      <c r="D45" t="str">
        <f t="shared" si="0"/>
        <v/>
      </c>
    </row>
    <row r="46" spans="2:4" x14ac:dyDescent="0.45">
      <c r="B46" s="3">
        <v>43539</v>
      </c>
      <c r="C46">
        <v>9913526.1124999989</v>
      </c>
      <c r="D46">
        <f t="shared" si="0"/>
        <v>1</v>
      </c>
    </row>
    <row r="47" spans="2:4" hidden="1" x14ac:dyDescent="0.45">
      <c r="B47" s="3">
        <v>43542</v>
      </c>
      <c r="C47" t="s">
        <v>1037</v>
      </c>
      <c r="D47" t="str">
        <f t="shared" si="0"/>
        <v/>
      </c>
    </row>
    <row r="48" spans="2:4" x14ac:dyDescent="0.45">
      <c r="B48" s="3">
        <v>43542</v>
      </c>
      <c r="C48">
        <v>9889148.8499999996</v>
      </c>
      <c r="D48">
        <f t="shared" si="0"/>
        <v>1</v>
      </c>
    </row>
    <row r="49" spans="2:4" x14ac:dyDescent="0.45">
      <c r="B49" s="3">
        <v>43543</v>
      </c>
      <c r="C49">
        <v>9865504.25</v>
      </c>
      <c r="D49">
        <f t="shared" si="0"/>
        <v>1</v>
      </c>
    </row>
    <row r="50" spans="2:4" hidden="1" x14ac:dyDescent="0.45">
      <c r="B50" s="3">
        <v>43546</v>
      </c>
      <c r="C50" t="s">
        <v>1037</v>
      </c>
      <c r="D50" t="str">
        <f t="shared" si="0"/>
        <v/>
      </c>
    </row>
    <row r="51" spans="2:4" hidden="1" x14ac:dyDescent="0.45">
      <c r="B51" s="3">
        <v>43546</v>
      </c>
      <c r="C51" t="s">
        <v>1037</v>
      </c>
      <c r="D51" t="str">
        <f t="shared" si="0"/>
        <v/>
      </c>
    </row>
    <row r="52" spans="2:4" x14ac:dyDescent="0.45">
      <c r="B52" s="3">
        <v>43546</v>
      </c>
      <c r="C52">
        <v>9916467.0749999993</v>
      </c>
      <c r="D52">
        <f t="shared" si="0"/>
        <v>1</v>
      </c>
    </row>
    <row r="53" spans="2:4" x14ac:dyDescent="0.45">
      <c r="B53" s="3">
        <v>43549</v>
      </c>
      <c r="C53">
        <v>9904797.4499999993</v>
      </c>
      <c r="D53">
        <f t="shared" si="0"/>
        <v>1</v>
      </c>
    </row>
    <row r="54" spans="2:4" hidden="1" x14ac:dyDescent="0.45">
      <c r="B54" s="3">
        <v>43550</v>
      </c>
      <c r="C54" t="s">
        <v>1037</v>
      </c>
      <c r="D54" t="str">
        <f t="shared" si="0"/>
        <v/>
      </c>
    </row>
    <row r="55" spans="2:4" hidden="1" x14ac:dyDescent="0.45">
      <c r="B55" s="3">
        <v>43550</v>
      </c>
      <c r="C55" t="s">
        <v>1037</v>
      </c>
      <c r="D55" t="str">
        <f t="shared" si="0"/>
        <v/>
      </c>
    </row>
    <row r="56" spans="2:4" hidden="1" x14ac:dyDescent="0.45">
      <c r="B56" s="3">
        <v>43550</v>
      </c>
      <c r="C56" t="s">
        <v>1037</v>
      </c>
      <c r="D56" t="str">
        <f t="shared" si="0"/>
        <v/>
      </c>
    </row>
    <row r="57" spans="2:4" x14ac:dyDescent="0.45">
      <c r="B57" s="3">
        <v>43550</v>
      </c>
      <c r="C57">
        <v>9993278.5499999989</v>
      </c>
      <c r="D57">
        <f t="shared" si="0"/>
        <v>1</v>
      </c>
    </row>
    <row r="58" spans="2:4" hidden="1" x14ac:dyDescent="0.45">
      <c r="B58" s="3">
        <v>43551</v>
      </c>
      <c r="C58" t="s">
        <v>1037</v>
      </c>
      <c r="D58" t="str">
        <f t="shared" si="0"/>
        <v/>
      </c>
    </row>
    <row r="59" spans="2:4" hidden="1" x14ac:dyDescent="0.45">
      <c r="B59" s="3">
        <v>43551</v>
      </c>
      <c r="C59" t="s">
        <v>1037</v>
      </c>
      <c r="D59" t="str">
        <f t="shared" si="0"/>
        <v/>
      </c>
    </row>
    <row r="60" spans="2:4" hidden="1" x14ac:dyDescent="0.45">
      <c r="B60" s="3">
        <v>43551</v>
      </c>
      <c r="C60" t="s">
        <v>1037</v>
      </c>
      <c r="D60" t="str">
        <f t="shared" si="0"/>
        <v/>
      </c>
    </row>
    <row r="61" spans="2:4" x14ac:dyDescent="0.45">
      <c r="B61" s="3">
        <v>43551</v>
      </c>
      <c r="C61">
        <v>9984845.0499999989</v>
      </c>
      <c r="D61">
        <f t="shared" si="0"/>
        <v>1</v>
      </c>
    </row>
    <row r="62" spans="2:4" hidden="1" x14ac:dyDescent="0.45">
      <c r="B62" s="3">
        <v>43552</v>
      </c>
      <c r="C62" t="s">
        <v>1037</v>
      </c>
      <c r="D62" t="str">
        <f t="shared" si="0"/>
        <v/>
      </c>
    </row>
    <row r="63" spans="2:4" hidden="1" x14ac:dyDescent="0.45">
      <c r="B63" s="3">
        <v>43552</v>
      </c>
      <c r="C63" t="s">
        <v>1037</v>
      </c>
      <c r="D63" t="str">
        <f t="shared" si="0"/>
        <v/>
      </c>
    </row>
    <row r="64" spans="2:4" x14ac:dyDescent="0.45">
      <c r="B64" s="3">
        <v>43552</v>
      </c>
      <c r="C64">
        <v>10014482.874999998</v>
      </c>
      <c r="D64">
        <f t="shared" si="0"/>
        <v>1</v>
      </c>
    </row>
    <row r="65" spans="2:4" x14ac:dyDescent="0.45">
      <c r="B65" s="3">
        <v>43553</v>
      </c>
      <c r="C65">
        <v>9997210.8124999981</v>
      </c>
      <c r="D65">
        <f t="shared" si="0"/>
        <v>1</v>
      </c>
    </row>
    <row r="66" spans="2:4" hidden="1" x14ac:dyDescent="0.45">
      <c r="B66" s="3">
        <v>43558</v>
      </c>
      <c r="C66" t="s">
        <v>1037</v>
      </c>
      <c r="D66" t="str">
        <f t="shared" si="0"/>
        <v/>
      </c>
    </row>
    <row r="67" spans="2:4" hidden="1" x14ac:dyDescent="0.45">
      <c r="B67" s="3">
        <v>43558</v>
      </c>
      <c r="C67" t="s">
        <v>1037</v>
      </c>
      <c r="D67" t="str">
        <f t="shared" si="0"/>
        <v/>
      </c>
    </row>
    <row r="68" spans="2:4" hidden="1" x14ac:dyDescent="0.45">
      <c r="B68" s="3">
        <v>43558</v>
      </c>
      <c r="C68" t="s">
        <v>1037</v>
      </c>
      <c r="D68" t="str">
        <f t="shared" ref="D68:D131" si="1">IF(B68&lt;&gt;B69,1,"")</f>
        <v/>
      </c>
    </row>
    <row r="69" spans="2:4" x14ac:dyDescent="0.45">
      <c r="B69" s="3">
        <v>43558</v>
      </c>
      <c r="C69">
        <v>9989159.5624999981</v>
      </c>
      <c r="D69">
        <f t="shared" si="1"/>
        <v>1</v>
      </c>
    </row>
    <row r="70" spans="2:4" hidden="1" x14ac:dyDescent="0.45">
      <c r="B70" s="3">
        <v>43559</v>
      </c>
      <c r="C70" t="s">
        <v>1037</v>
      </c>
      <c r="D70" t="str">
        <f t="shared" si="1"/>
        <v/>
      </c>
    </row>
    <row r="71" spans="2:4" x14ac:dyDescent="0.45">
      <c r="B71" s="3">
        <v>43559</v>
      </c>
      <c r="C71">
        <v>9985542.4999999981</v>
      </c>
      <c r="D71">
        <f t="shared" si="1"/>
        <v>1</v>
      </c>
    </row>
    <row r="72" spans="2:4" hidden="1" x14ac:dyDescent="0.45">
      <c r="B72" s="3">
        <v>43563</v>
      </c>
      <c r="C72" t="s">
        <v>1037</v>
      </c>
      <c r="D72" t="str">
        <f t="shared" si="1"/>
        <v/>
      </c>
    </row>
    <row r="73" spans="2:4" hidden="1" x14ac:dyDescent="0.45">
      <c r="B73" s="3">
        <v>43563</v>
      </c>
      <c r="C73" t="s">
        <v>1037</v>
      </c>
      <c r="D73" t="str">
        <f t="shared" si="1"/>
        <v/>
      </c>
    </row>
    <row r="74" spans="2:4" x14ac:dyDescent="0.45">
      <c r="B74" s="3">
        <v>43563</v>
      </c>
      <c r="C74">
        <v>9955666.7624999974</v>
      </c>
      <c r="D74">
        <f t="shared" si="1"/>
        <v>1</v>
      </c>
    </row>
    <row r="75" spans="2:4" hidden="1" x14ac:dyDescent="0.45">
      <c r="B75" s="3">
        <v>43564</v>
      </c>
      <c r="C75" t="s">
        <v>1037</v>
      </c>
      <c r="D75" t="str">
        <f t="shared" si="1"/>
        <v/>
      </c>
    </row>
    <row r="76" spans="2:4" hidden="1" x14ac:dyDescent="0.45">
      <c r="B76" s="3">
        <v>43564</v>
      </c>
      <c r="C76" t="s">
        <v>1037</v>
      </c>
      <c r="D76" t="str">
        <f t="shared" si="1"/>
        <v/>
      </c>
    </row>
    <row r="77" spans="2:4" hidden="1" x14ac:dyDescent="0.45">
      <c r="B77" s="3">
        <v>43564</v>
      </c>
      <c r="C77" t="s">
        <v>1037</v>
      </c>
      <c r="D77" t="str">
        <f t="shared" si="1"/>
        <v/>
      </c>
    </row>
    <row r="78" spans="2:4" x14ac:dyDescent="0.45">
      <c r="B78" s="3">
        <v>43564</v>
      </c>
      <c r="C78">
        <v>9935042.424999997</v>
      </c>
      <c r="D78">
        <f t="shared" si="1"/>
        <v>1</v>
      </c>
    </row>
    <row r="79" spans="2:4" hidden="1" x14ac:dyDescent="0.45">
      <c r="B79" s="3">
        <v>43565</v>
      </c>
      <c r="C79" t="s">
        <v>1037</v>
      </c>
      <c r="D79" t="str">
        <f t="shared" si="1"/>
        <v/>
      </c>
    </row>
    <row r="80" spans="2:4" hidden="1" x14ac:dyDescent="0.45">
      <c r="B80" s="3">
        <v>43565</v>
      </c>
      <c r="C80" t="s">
        <v>1037</v>
      </c>
      <c r="D80" t="str">
        <f t="shared" si="1"/>
        <v/>
      </c>
    </row>
    <row r="81" spans="2:4" hidden="1" x14ac:dyDescent="0.45">
      <c r="B81" s="3">
        <v>43565</v>
      </c>
      <c r="C81" t="s">
        <v>1037</v>
      </c>
      <c r="D81" t="str">
        <f t="shared" si="1"/>
        <v/>
      </c>
    </row>
    <row r="82" spans="2:4" x14ac:dyDescent="0.45">
      <c r="B82" s="3">
        <v>43565</v>
      </c>
      <c r="C82">
        <v>9961460.9749999978</v>
      </c>
      <c r="D82">
        <f t="shared" si="1"/>
        <v>1</v>
      </c>
    </row>
    <row r="83" spans="2:4" hidden="1" x14ac:dyDescent="0.45">
      <c r="B83" s="3">
        <v>43566</v>
      </c>
      <c r="C83" t="s">
        <v>1037</v>
      </c>
      <c r="D83" t="str">
        <f t="shared" si="1"/>
        <v/>
      </c>
    </row>
    <row r="84" spans="2:4" x14ac:dyDescent="0.45">
      <c r="B84" s="3">
        <v>43566</v>
      </c>
      <c r="C84">
        <v>9911715.549999997</v>
      </c>
      <c r="D84">
        <f t="shared" si="1"/>
        <v>1</v>
      </c>
    </row>
    <row r="85" spans="2:4" hidden="1" x14ac:dyDescent="0.45">
      <c r="B85" s="3">
        <v>43567</v>
      </c>
      <c r="C85" t="s">
        <v>1037</v>
      </c>
      <c r="D85" t="str">
        <f t="shared" si="1"/>
        <v/>
      </c>
    </row>
    <row r="86" spans="2:4" x14ac:dyDescent="0.45">
      <c r="B86" s="3">
        <v>43567</v>
      </c>
      <c r="C86">
        <v>9911772.2499999963</v>
      </c>
      <c r="D86">
        <f t="shared" si="1"/>
        <v>1</v>
      </c>
    </row>
    <row r="87" spans="2:4" x14ac:dyDescent="0.45">
      <c r="B87" s="3">
        <v>43571</v>
      </c>
      <c r="C87">
        <v>9888505.9999999963</v>
      </c>
      <c r="D87">
        <f t="shared" si="1"/>
        <v>1</v>
      </c>
    </row>
    <row r="88" spans="2:4" hidden="1" x14ac:dyDescent="0.45">
      <c r="B88" s="3">
        <v>43573</v>
      </c>
      <c r="C88" t="s">
        <v>1037</v>
      </c>
      <c r="D88" t="str">
        <f t="shared" si="1"/>
        <v/>
      </c>
    </row>
    <row r="89" spans="2:4" hidden="1" x14ac:dyDescent="0.45">
      <c r="B89" s="3">
        <v>43573</v>
      </c>
      <c r="C89" t="s">
        <v>1037</v>
      </c>
      <c r="D89" t="str">
        <f t="shared" si="1"/>
        <v/>
      </c>
    </row>
    <row r="90" spans="2:4" x14ac:dyDescent="0.45">
      <c r="B90" s="3">
        <v>43573</v>
      </c>
      <c r="C90">
        <v>9835903.1249999963</v>
      </c>
      <c r="D90">
        <f t="shared" si="1"/>
        <v>1</v>
      </c>
    </row>
    <row r="91" spans="2:4" x14ac:dyDescent="0.45">
      <c r="B91" s="3">
        <v>43577</v>
      </c>
      <c r="C91">
        <v>9825289.3749999963</v>
      </c>
      <c r="D91">
        <f t="shared" si="1"/>
        <v>1</v>
      </c>
    </row>
    <row r="92" spans="2:4" hidden="1" x14ac:dyDescent="0.45">
      <c r="B92" s="3">
        <v>43578</v>
      </c>
      <c r="C92" t="s">
        <v>1037</v>
      </c>
      <c r="D92" t="str">
        <f t="shared" si="1"/>
        <v/>
      </c>
    </row>
    <row r="93" spans="2:4" hidden="1" x14ac:dyDescent="0.45">
      <c r="B93" s="3">
        <v>43578</v>
      </c>
      <c r="C93" t="s">
        <v>1037</v>
      </c>
      <c r="D93" t="str">
        <f t="shared" si="1"/>
        <v/>
      </c>
    </row>
    <row r="94" spans="2:4" hidden="1" x14ac:dyDescent="0.45">
      <c r="B94" s="3">
        <v>43578</v>
      </c>
      <c r="C94" t="s">
        <v>1037</v>
      </c>
      <c r="D94" t="str">
        <f t="shared" si="1"/>
        <v/>
      </c>
    </row>
    <row r="95" spans="2:4" x14ac:dyDescent="0.45">
      <c r="B95" s="3">
        <v>43578</v>
      </c>
      <c r="C95">
        <v>9778225.7874999959</v>
      </c>
      <c r="D95">
        <f t="shared" si="1"/>
        <v>1</v>
      </c>
    </row>
    <row r="96" spans="2:4" hidden="1" x14ac:dyDescent="0.45">
      <c r="B96" s="3">
        <v>43579</v>
      </c>
      <c r="C96" t="s">
        <v>1037</v>
      </c>
      <c r="D96" t="str">
        <f t="shared" si="1"/>
        <v/>
      </c>
    </row>
    <row r="97" spans="2:4" hidden="1" x14ac:dyDescent="0.45">
      <c r="B97" s="3">
        <v>43579</v>
      </c>
      <c r="C97" t="s">
        <v>1037</v>
      </c>
      <c r="D97" t="str">
        <f t="shared" si="1"/>
        <v/>
      </c>
    </row>
    <row r="98" spans="2:4" hidden="1" x14ac:dyDescent="0.45">
      <c r="B98" s="3">
        <v>43579</v>
      </c>
      <c r="C98" t="s">
        <v>1037</v>
      </c>
      <c r="D98" t="str">
        <f t="shared" si="1"/>
        <v/>
      </c>
    </row>
    <row r="99" spans="2:4" x14ac:dyDescent="0.45">
      <c r="B99" s="3">
        <v>43579</v>
      </c>
      <c r="C99">
        <v>9880782.7824249957</v>
      </c>
      <c r="D99">
        <f t="shared" si="1"/>
        <v>1</v>
      </c>
    </row>
    <row r="100" spans="2:4" hidden="1" x14ac:dyDescent="0.45">
      <c r="B100" s="3">
        <v>43580</v>
      </c>
      <c r="C100" t="s">
        <v>1037</v>
      </c>
      <c r="D100" t="str">
        <f t="shared" si="1"/>
        <v/>
      </c>
    </row>
    <row r="101" spans="2:4" x14ac:dyDescent="0.45">
      <c r="B101" s="3">
        <v>43580</v>
      </c>
      <c r="C101">
        <v>9938732.9824249949</v>
      </c>
      <c r="D101">
        <f t="shared" si="1"/>
        <v>1</v>
      </c>
    </row>
    <row r="102" spans="2:4" hidden="1" x14ac:dyDescent="0.45">
      <c r="B102" s="3">
        <v>43581</v>
      </c>
      <c r="C102" t="s">
        <v>1037</v>
      </c>
      <c r="D102" t="str">
        <f t="shared" si="1"/>
        <v/>
      </c>
    </row>
    <row r="103" spans="2:4" hidden="1" x14ac:dyDescent="0.45">
      <c r="B103" s="3">
        <v>43581</v>
      </c>
      <c r="C103" t="s">
        <v>1037</v>
      </c>
      <c r="D103" t="str">
        <f t="shared" si="1"/>
        <v/>
      </c>
    </row>
    <row r="104" spans="2:4" hidden="1" x14ac:dyDescent="0.45">
      <c r="B104" s="3">
        <v>43581</v>
      </c>
      <c r="C104" t="s">
        <v>1037</v>
      </c>
      <c r="D104" t="str">
        <f t="shared" si="1"/>
        <v/>
      </c>
    </row>
    <row r="105" spans="2:4" x14ac:dyDescent="0.45">
      <c r="B105" s="3">
        <v>43581</v>
      </c>
      <c r="C105">
        <v>9897781.9074249957</v>
      </c>
      <c r="D105">
        <f t="shared" si="1"/>
        <v>1</v>
      </c>
    </row>
    <row r="106" spans="2:4" hidden="1" x14ac:dyDescent="0.45">
      <c r="B106" s="3">
        <v>43585</v>
      </c>
      <c r="C106" t="s">
        <v>1037</v>
      </c>
      <c r="D106" t="str">
        <f t="shared" si="1"/>
        <v/>
      </c>
    </row>
    <row r="107" spans="2:4" hidden="1" x14ac:dyDescent="0.45">
      <c r="B107" s="3">
        <v>43585</v>
      </c>
      <c r="C107" t="s">
        <v>1037</v>
      </c>
      <c r="D107" t="str">
        <f t="shared" si="1"/>
        <v/>
      </c>
    </row>
    <row r="108" spans="2:4" x14ac:dyDescent="0.45">
      <c r="B108" s="3">
        <v>43585</v>
      </c>
      <c r="C108">
        <v>9857182.557424996</v>
      </c>
      <c r="D108">
        <f t="shared" si="1"/>
        <v>1</v>
      </c>
    </row>
    <row r="109" spans="2:4" hidden="1" x14ac:dyDescent="0.45">
      <c r="B109" s="3">
        <v>43587</v>
      </c>
      <c r="C109" t="s">
        <v>1037</v>
      </c>
      <c r="D109" t="str">
        <f t="shared" si="1"/>
        <v/>
      </c>
    </row>
    <row r="110" spans="2:4" x14ac:dyDescent="0.45">
      <c r="B110" s="3">
        <v>43587</v>
      </c>
      <c r="C110">
        <v>9807747.432424996</v>
      </c>
      <c r="D110">
        <f t="shared" si="1"/>
        <v>1</v>
      </c>
    </row>
    <row r="111" spans="2:4" hidden="1" x14ac:dyDescent="0.45">
      <c r="B111" s="3">
        <v>43591</v>
      </c>
      <c r="C111" t="s">
        <v>1037</v>
      </c>
      <c r="D111" t="str">
        <f t="shared" si="1"/>
        <v/>
      </c>
    </row>
    <row r="112" spans="2:4" x14ac:dyDescent="0.45">
      <c r="B112" s="3">
        <v>43591</v>
      </c>
      <c r="C112">
        <v>9780968.2324249968</v>
      </c>
      <c r="D112">
        <f t="shared" si="1"/>
        <v>1</v>
      </c>
    </row>
    <row r="113" spans="2:4" hidden="1" x14ac:dyDescent="0.45">
      <c r="B113" s="3">
        <v>43592</v>
      </c>
      <c r="C113" t="s">
        <v>1037</v>
      </c>
      <c r="D113" t="str">
        <f t="shared" si="1"/>
        <v/>
      </c>
    </row>
    <row r="114" spans="2:4" hidden="1" x14ac:dyDescent="0.45">
      <c r="B114" s="3">
        <v>43592</v>
      </c>
      <c r="C114" t="s">
        <v>1037</v>
      </c>
      <c r="D114" t="str">
        <f t="shared" si="1"/>
        <v/>
      </c>
    </row>
    <row r="115" spans="2:4" hidden="1" x14ac:dyDescent="0.45">
      <c r="B115" s="3">
        <v>43592</v>
      </c>
      <c r="C115" t="s">
        <v>1037</v>
      </c>
      <c r="D115" t="str">
        <f t="shared" si="1"/>
        <v/>
      </c>
    </row>
    <row r="116" spans="2:4" x14ac:dyDescent="0.45">
      <c r="B116" s="3">
        <v>43592</v>
      </c>
      <c r="C116">
        <v>9997630.7574249972</v>
      </c>
      <c r="D116">
        <f t="shared" si="1"/>
        <v>1</v>
      </c>
    </row>
    <row r="117" spans="2:4" hidden="1" x14ac:dyDescent="0.45">
      <c r="B117" s="3">
        <v>43593</v>
      </c>
      <c r="C117" t="s">
        <v>1037</v>
      </c>
      <c r="D117" t="str">
        <f t="shared" si="1"/>
        <v/>
      </c>
    </row>
    <row r="118" spans="2:4" hidden="1" x14ac:dyDescent="0.45">
      <c r="B118" s="3">
        <v>43593</v>
      </c>
      <c r="C118" t="s">
        <v>1037</v>
      </c>
      <c r="D118" t="str">
        <f t="shared" si="1"/>
        <v/>
      </c>
    </row>
    <row r="119" spans="2:4" x14ac:dyDescent="0.45">
      <c r="B119" s="3">
        <v>43593</v>
      </c>
      <c r="C119">
        <v>10018287.469924998</v>
      </c>
      <c r="D119">
        <f t="shared" si="1"/>
        <v>1</v>
      </c>
    </row>
    <row r="120" spans="2:4" hidden="1" x14ac:dyDescent="0.45">
      <c r="B120" s="3">
        <v>43594</v>
      </c>
      <c r="C120" t="s">
        <v>1037</v>
      </c>
      <c r="D120" t="str">
        <f t="shared" si="1"/>
        <v/>
      </c>
    </row>
    <row r="121" spans="2:4" x14ac:dyDescent="0.45">
      <c r="B121" s="3">
        <v>43594</v>
      </c>
      <c r="C121">
        <v>9969180.2824249975</v>
      </c>
      <c r="D121">
        <f t="shared" si="1"/>
        <v>1</v>
      </c>
    </row>
    <row r="122" spans="2:4" hidden="1" x14ac:dyDescent="0.45">
      <c r="B122" s="3">
        <v>43598</v>
      </c>
      <c r="C122" t="s">
        <v>1037</v>
      </c>
      <c r="D122" t="str">
        <f t="shared" si="1"/>
        <v/>
      </c>
    </row>
    <row r="123" spans="2:4" hidden="1" x14ac:dyDescent="0.45">
      <c r="B123" s="3">
        <v>43598</v>
      </c>
      <c r="C123" t="s">
        <v>1037</v>
      </c>
      <c r="D123" t="str">
        <f t="shared" si="1"/>
        <v/>
      </c>
    </row>
    <row r="124" spans="2:4" x14ac:dyDescent="0.45">
      <c r="B124" s="3">
        <v>43598</v>
      </c>
      <c r="C124">
        <v>9975748.7324249968</v>
      </c>
      <c r="D124">
        <f t="shared" si="1"/>
        <v>1</v>
      </c>
    </row>
    <row r="125" spans="2:4" hidden="1" x14ac:dyDescent="0.45">
      <c r="B125" s="3">
        <v>43599</v>
      </c>
      <c r="C125" t="s">
        <v>1037</v>
      </c>
      <c r="D125" t="str">
        <f t="shared" si="1"/>
        <v/>
      </c>
    </row>
    <row r="126" spans="2:4" hidden="1" x14ac:dyDescent="0.45">
      <c r="B126" s="3">
        <v>43599</v>
      </c>
      <c r="C126" t="s">
        <v>1037</v>
      </c>
      <c r="D126" t="str">
        <f t="shared" si="1"/>
        <v/>
      </c>
    </row>
    <row r="127" spans="2:4" hidden="1" x14ac:dyDescent="0.45">
      <c r="B127" s="3">
        <v>43599</v>
      </c>
      <c r="C127" t="s">
        <v>1037</v>
      </c>
      <c r="D127" t="str">
        <f t="shared" si="1"/>
        <v/>
      </c>
    </row>
    <row r="128" spans="2:4" x14ac:dyDescent="0.45">
      <c r="B128" s="3">
        <v>43599</v>
      </c>
      <c r="C128">
        <v>9962658.4824249968</v>
      </c>
      <c r="D128">
        <f t="shared" si="1"/>
        <v>1</v>
      </c>
    </row>
    <row r="129" spans="2:4" hidden="1" x14ac:dyDescent="0.45">
      <c r="B129" s="3">
        <v>43600</v>
      </c>
      <c r="C129" t="s">
        <v>1037</v>
      </c>
      <c r="D129" t="str">
        <f t="shared" si="1"/>
        <v/>
      </c>
    </row>
    <row r="130" spans="2:4" hidden="1" x14ac:dyDescent="0.45">
      <c r="B130" s="3">
        <v>43600</v>
      </c>
      <c r="C130" t="s">
        <v>1037</v>
      </c>
      <c r="D130" t="str">
        <f t="shared" si="1"/>
        <v/>
      </c>
    </row>
    <row r="131" spans="2:4" hidden="1" x14ac:dyDescent="0.45">
      <c r="B131" s="3">
        <v>43600</v>
      </c>
      <c r="C131" t="s">
        <v>1037</v>
      </c>
      <c r="D131" t="str">
        <f t="shared" si="1"/>
        <v/>
      </c>
    </row>
    <row r="132" spans="2:4" x14ac:dyDescent="0.45">
      <c r="B132" s="3">
        <v>43600</v>
      </c>
      <c r="C132">
        <v>9929998.182424996</v>
      </c>
      <c r="D132">
        <f t="shared" ref="D132:D195" si="2">IF(B132&lt;&gt;B133,1,"")</f>
        <v>1</v>
      </c>
    </row>
    <row r="133" spans="2:4" hidden="1" x14ac:dyDescent="0.45">
      <c r="B133" s="3">
        <v>43601</v>
      </c>
      <c r="C133" t="s">
        <v>1037</v>
      </c>
      <c r="D133" t="str">
        <f t="shared" si="2"/>
        <v/>
      </c>
    </row>
    <row r="134" spans="2:4" hidden="1" x14ac:dyDescent="0.45">
      <c r="B134" s="3">
        <v>43601</v>
      </c>
      <c r="C134" t="s">
        <v>1037</v>
      </c>
      <c r="D134" t="str">
        <f t="shared" si="2"/>
        <v/>
      </c>
    </row>
    <row r="135" spans="2:4" x14ac:dyDescent="0.45">
      <c r="B135" s="3">
        <v>43601</v>
      </c>
      <c r="C135">
        <v>9950417.494924996</v>
      </c>
      <c r="D135">
        <f t="shared" si="2"/>
        <v>1</v>
      </c>
    </row>
    <row r="136" spans="2:4" x14ac:dyDescent="0.45">
      <c r="B136" s="3">
        <v>43605</v>
      </c>
      <c r="C136">
        <v>9945219.057424996</v>
      </c>
      <c r="D136">
        <f t="shared" si="2"/>
        <v>1</v>
      </c>
    </row>
    <row r="137" spans="2:4" hidden="1" x14ac:dyDescent="0.45">
      <c r="B137" s="3">
        <v>43608</v>
      </c>
      <c r="C137" t="s">
        <v>1037</v>
      </c>
      <c r="D137" t="str">
        <f t="shared" si="2"/>
        <v/>
      </c>
    </row>
    <row r="138" spans="2:4" x14ac:dyDescent="0.45">
      <c r="B138" s="3">
        <v>43608</v>
      </c>
      <c r="C138">
        <v>9895062.244924996</v>
      </c>
      <c r="D138">
        <f t="shared" si="2"/>
        <v>1</v>
      </c>
    </row>
    <row r="139" spans="2:4" hidden="1" x14ac:dyDescent="0.45">
      <c r="B139" s="3">
        <v>43609</v>
      </c>
      <c r="C139" t="s">
        <v>1037</v>
      </c>
      <c r="D139" t="str">
        <f t="shared" si="2"/>
        <v/>
      </c>
    </row>
    <row r="140" spans="2:4" x14ac:dyDescent="0.45">
      <c r="B140" s="3">
        <v>43609</v>
      </c>
      <c r="C140">
        <v>9855285.182424996</v>
      </c>
      <c r="D140">
        <f t="shared" si="2"/>
        <v>1</v>
      </c>
    </row>
    <row r="141" spans="2:4" hidden="1" x14ac:dyDescent="0.45">
      <c r="B141" s="3">
        <v>43619</v>
      </c>
      <c r="C141" t="s">
        <v>1037</v>
      </c>
      <c r="D141" t="str">
        <f t="shared" si="2"/>
        <v/>
      </c>
    </row>
    <row r="142" spans="2:4" hidden="1" x14ac:dyDescent="0.45">
      <c r="B142" s="3">
        <v>43619</v>
      </c>
      <c r="C142" t="s">
        <v>1037</v>
      </c>
      <c r="D142" t="str">
        <f t="shared" si="2"/>
        <v/>
      </c>
    </row>
    <row r="143" spans="2:4" hidden="1" x14ac:dyDescent="0.45">
      <c r="B143" s="3">
        <v>43619</v>
      </c>
      <c r="C143" t="s">
        <v>1037</v>
      </c>
      <c r="D143" t="str">
        <f t="shared" si="2"/>
        <v/>
      </c>
    </row>
    <row r="144" spans="2:4" x14ac:dyDescent="0.45">
      <c r="B144" s="3">
        <v>43619</v>
      </c>
      <c r="C144">
        <v>9806843.682424996</v>
      </c>
      <c r="D144">
        <f t="shared" si="2"/>
        <v>1</v>
      </c>
    </row>
    <row r="145" spans="2:4" hidden="1" x14ac:dyDescent="0.45">
      <c r="B145" s="3">
        <v>43620</v>
      </c>
      <c r="C145" t="s">
        <v>1037</v>
      </c>
      <c r="D145" t="str">
        <f t="shared" si="2"/>
        <v/>
      </c>
    </row>
    <row r="146" spans="2:4" hidden="1" x14ac:dyDescent="0.45">
      <c r="B146" s="3">
        <v>43620</v>
      </c>
      <c r="C146" t="s">
        <v>1037</v>
      </c>
      <c r="D146" t="str">
        <f t="shared" si="2"/>
        <v/>
      </c>
    </row>
    <row r="147" spans="2:4" hidden="1" x14ac:dyDescent="0.45">
      <c r="B147" s="3">
        <v>43620</v>
      </c>
      <c r="C147" t="s">
        <v>1037</v>
      </c>
      <c r="D147" t="str">
        <f t="shared" si="2"/>
        <v/>
      </c>
    </row>
    <row r="148" spans="2:4" x14ac:dyDescent="0.45">
      <c r="B148" s="3">
        <v>43620</v>
      </c>
      <c r="C148">
        <v>9880086.7574249953</v>
      </c>
      <c r="D148">
        <f t="shared" si="2"/>
        <v>1</v>
      </c>
    </row>
    <row r="149" spans="2:4" hidden="1" x14ac:dyDescent="0.45">
      <c r="B149" s="3">
        <v>43622</v>
      </c>
      <c r="C149" t="s">
        <v>1037</v>
      </c>
      <c r="D149" t="str">
        <f t="shared" si="2"/>
        <v/>
      </c>
    </row>
    <row r="150" spans="2:4" hidden="1" x14ac:dyDescent="0.45">
      <c r="B150" s="3">
        <v>43622</v>
      </c>
      <c r="C150" t="s">
        <v>1037</v>
      </c>
      <c r="D150" t="str">
        <f t="shared" si="2"/>
        <v/>
      </c>
    </row>
    <row r="151" spans="2:4" hidden="1" x14ac:dyDescent="0.45">
      <c r="B151" s="3">
        <v>43622</v>
      </c>
      <c r="C151" t="s">
        <v>1037</v>
      </c>
      <c r="D151" t="str">
        <f t="shared" si="2"/>
        <v/>
      </c>
    </row>
    <row r="152" spans="2:4" x14ac:dyDescent="0.45">
      <c r="B152" s="3">
        <v>43622</v>
      </c>
      <c r="C152">
        <v>9847785.6324249953</v>
      </c>
      <c r="D152">
        <f t="shared" si="2"/>
        <v>1</v>
      </c>
    </row>
    <row r="153" spans="2:4" hidden="1" x14ac:dyDescent="0.45">
      <c r="B153" s="3">
        <v>43623</v>
      </c>
      <c r="C153" t="s">
        <v>1037</v>
      </c>
      <c r="D153" t="str">
        <f t="shared" si="2"/>
        <v/>
      </c>
    </row>
    <row r="154" spans="2:4" x14ac:dyDescent="0.45">
      <c r="B154" s="3">
        <v>43623</v>
      </c>
      <c r="C154">
        <v>9837458.7199249957</v>
      </c>
      <c r="D154">
        <f t="shared" si="2"/>
        <v>1</v>
      </c>
    </row>
    <row r="155" spans="2:4" x14ac:dyDescent="0.45">
      <c r="B155" s="3">
        <v>43626</v>
      </c>
      <c r="C155">
        <v>9834805.4074249957</v>
      </c>
      <c r="D155">
        <f t="shared" si="2"/>
        <v>1</v>
      </c>
    </row>
    <row r="156" spans="2:4" x14ac:dyDescent="0.45">
      <c r="B156" s="3">
        <v>43627</v>
      </c>
      <c r="C156">
        <v>9838468.2074249964</v>
      </c>
      <c r="D156">
        <f t="shared" si="2"/>
        <v>1</v>
      </c>
    </row>
    <row r="157" spans="2:4" hidden="1" x14ac:dyDescent="0.45">
      <c r="B157" s="3">
        <v>43628</v>
      </c>
      <c r="C157" t="s">
        <v>1037</v>
      </c>
      <c r="D157" t="str">
        <f t="shared" si="2"/>
        <v/>
      </c>
    </row>
    <row r="158" spans="2:4" x14ac:dyDescent="0.45">
      <c r="B158" s="3">
        <v>43628</v>
      </c>
      <c r="C158">
        <v>9789994.7199249957</v>
      </c>
      <c r="D158">
        <f t="shared" si="2"/>
        <v>1</v>
      </c>
    </row>
    <row r="159" spans="2:4" hidden="1" x14ac:dyDescent="0.45">
      <c r="B159" s="3">
        <v>43629</v>
      </c>
      <c r="C159" t="s">
        <v>1037</v>
      </c>
      <c r="D159" t="str">
        <f t="shared" si="2"/>
        <v/>
      </c>
    </row>
    <row r="160" spans="2:4" x14ac:dyDescent="0.45">
      <c r="B160" s="3">
        <v>43629</v>
      </c>
      <c r="C160">
        <v>9803740.4074249957</v>
      </c>
      <c r="D160">
        <f t="shared" si="2"/>
        <v>1</v>
      </c>
    </row>
    <row r="161" spans="2:4" hidden="1" x14ac:dyDescent="0.45">
      <c r="B161" s="3">
        <v>43630</v>
      </c>
      <c r="C161" t="s">
        <v>1037</v>
      </c>
      <c r="D161" t="str">
        <f t="shared" si="2"/>
        <v/>
      </c>
    </row>
    <row r="162" spans="2:4" x14ac:dyDescent="0.45">
      <c r="B162" s="3">
        <v>43630</v>
      </c>
      <c r="C162">
        <v>9839468.1324249953</v>
      </c>
      <c r="D162">
        <f t="shared" si="2"/>
        <v>1</v>
      </c>
    </row>
    <row r="163" spans="2:4" hidden="1" x14ac:dyDescent="0.45">
      <c r="B163" s="3">
        <v>43633</v>
      </c>
      <c r="C163" t="s">
        <v>1037</v>
      </c>
      <c r="D163" t="str">
        <f t="shared" si="2"/>
        <v/>
      </c>
    </row>
    <row r="164" spans="2:4" x14ac:dyDescent="0.45">
      <c r="B164" s="3">
        <v>43633</v>
      </c>
      <c r="C164">
        <v>9815184.1574249957</v>
      </c>
      <c r="D164">
        <f t="shared" si="2"/>
        <v>1</v>
      </c>
    </row>
    <row r="165" spans="2:4" hidden="1" x14ac:dyDescent="0.45">
      <c r="B165" s="3">
        <v>43634</v>
      </c>
      <c r="C165" t="s">
        <v>1037</v>
      </c>
      <c r="D165" t="str">
        <f t="shared" si="2"/>
        <v/>
      </c>
    </row>
    <row r="166" spans="2:4" hidden="1" x14ac:dyDescent="0.45">
      <c r="B166" s="3">
        <v>43634</v>
      </c>
      <c r="C166" t="s">
        <v>1037</v>
      </c>
      <c r="D166" t="str">
        <f t="shared" si="2"/>
        <v/>
      </c>
    </row>
    <row r="167" spans="2:4" hidden="1" x14ac:dyDescent="0.45">
      <c r="B167" s="3">
        <v>43634</v>
      </c>
      <c r="C167" t="s">
        <v>1037</v>
      </c>
      <c r="D167" t="str">
        <f t="shared" si="2"/>
        <v/>
      </c>
    </row>
    <row r="168" spans="2:4" x14ac:dyDescent="0.45">
      <c r="B168" s="3">
        <v>43634</v>
      </c>
      <c r="C168">
        <v>9766676.5949249957</v>
      </c>
      <c r="D168">
        <f t="shared" si="2"/>
        <v>1</v>
      </c>
    </row>
    <row r="169" spans="2:4" hidden="1" x14ac:dyDescent="0.45">
      <c r="B169" s="3">
        <v>43635</v>
      </c>
      <c r="C169" t="s">
        <v>1037</v>
      </c>
      <c r="D169" t="str">
        <f t="shared" si="2"/>
        <v/>
      </c>
    </row>
    <row r="170" spans="2:4" hidden="1" x14ac:dyDescent="0.45">
      <c r="B170" s="3">
        <v>43635</v>
      </c>
      <c r="C170" t="s">
        <v>1037</v>
      </c>
      <c r="D170" t="str">
        <f t="shared" si="2"/>
        <v/>
      </c>
    </row>
    <row r="171" spans="2:4" hidden="1" x14ac:dyDescent="0.45">
      <c r="B171" s="3">
        <v>43635</v>
      </c>
      <c r="C171" t="s">
        <v>1037</v>
      </c>
      <c r="D171" t="str">
        <f t="shared" si="2"/>
        <v/>
      </c>
    </row>
    <row r="172" spans="2:4" x14ac:dyDescent="0.45">
      <c r="B172" s="3">
        <v>43635</v>
      </c>
      <c r="C172">
        <v>9684560.2199249957</v>
      </c>
      <c r="D172">
        <f t="shared" si="2"/>
        <v>1</v>
      </c>
    </row>
    <row r="173" spans="2:4" hidden="1" x14ac:dyDescent="0.45">
      <c r="B173" s="3">
        <v>43636</v>
      </c>
      <c r="C173" t="s">
        <v>1037</v>
      </c>
      <c r="D173" t="str">
        <f t="shared" si="2"/>
        <v/>
      </c>
    </row>
    <row r="174" spans="2:4" hidden="1" x14ac:dyDescent="0.45">
      <c r="B174" s="3">
        <v>43636</v>
      </c>
      <c r="C174" t="s">
        <v>1037</v>
      </c>
      <c r="D174" t="str">
        <f t="shared" si="2"/>
        <v/>
      </c>
    </row>
    <row r="175" spans="2:4" hidden="1" x14ac:dyDescent="0.45">
      <c r="B175" s="3">
        <v>43636</v>
      </c>
      <c r="C175" t="s">
        <v>1037</v>
      </c>
      <c r="D175" t="str">
        <f t="shared" si="2"/>
        <v/>
      </c>
    </row>
    <row r="176" spans="2:4" x14ac:dyDescent="0.45">
      <c r="B176" s="3">
        <v>43636</v>
      </c>
      <c r="C176">
        <v>9642791.0199249964</v>
      </c>
      <c r="D176">
        <f t="shared" si="2"/>
        <v>1</v>
      </c>
    </row>
    <row r="177" spans="2:4" x14ac:dyDescent="0.45">
      <c r="B177" s="3">
        <v>43637</v>
      </c>
      <c r="C177">
        <v>9636801.5199249964</v>
      </c>
      <c r="D177">
        <f t="shared" si="2"/>
        <v>1</v>
      </c>
    </row>
    <row r="178" spans="2:4" hidden="1" x14ac:dyDescent="0.45">
      <c r="B178" s="3">
        <v>43640</v>
      </c>
      <c r="C178" t="s">
        <v>1037</v>
      </c>
      <c r="D178" t="str">
        <f t="shared" si="2"/>
        <v/>
      </c>
    </row>
    <row r="179" spans="2:4" hidden="1" x14ac:dyDescent="0.45">
      <c r="B179" s="3">
        <v>43640</v>
      </c>
      <c r="C179" t="s">
        <v>1037</v>
      </c>
      <c r="D179" t="str">
        <f t="shared" si="2"/>
        <v/>
      </c>
    </row>
    <row r="180" spans="2:4" x14ac:dyDescent="0.45">
      <c r="B180" s="3">
        <v>43640</v>
      </c>
      <c r="C180">
        <v>9599018.5824249964</v>
      </c>
      <c r="D180">
        <f t="shared" si="2"/>
        <v>1</v>
      </c>
    </row>
    <row r="181" spans="2:4" hidden="1" x14ac:dyDescent="0.45">
      <c r="B181" s="3">
        <v>43641</v>
      </c>
      <c r="C181" t="s">
        <v>1037</v>
      </c>
      <c r="D181" t="str">
        <f t="shared" si="2"/>
        <v/>
      </c>
    </row>
    <row r="182" spans="2:4" hidden="1" x14ac:dyDescent="0.45">
      <c r="B182" s="3">
        <v>43641</v>
      </c>
      <c r="C182" t="s">
        <v>1037</v>
      </c>
      <c r="D182" t="str">
        <f t="shared" si="2"/>
        <v/>
      </c>
    </row>
    <row r="183" spans="2:4" hidden="1" x14ac:dyDescent="0.45">
      <c r="B183" s="3">
        <v>43641</v>
      </c>
      <c r="C183" t="s">
        <v>1037</v>
      </c>
      <c r="D183" t="str">
        <f t="shared" si="2"/>
        <v/>
      </c>
    </row>
    <row r="184" spans="2:4" x14ac:dyDescent="0.45">
      <c r="B184" s="3">
        <v>43641</v>
      </c>
      <c r="C184">
        <v>9595549.5824249964</v>
      </c>
      <c r="D184">
        <f t="shared" si="2"/>
        <v>1</v>
      </c>
    </row>
    <row r="185" spans="2:4" hidden="1" x14ac:dyDescent="0.45">
      <c r="B185" s="3">
        <v>43642</v>
      </c>
      <c r="C185" t="s">
        <v>1037</v>
      </c>
      <c r="D185" t="str">
        <f t="shared" si="2"/>
        <v/>
      </c>
    </row>
    <row r="186" spans="2:4" hidden="1" x14ac:dyDescent="0.45">
      <c r="B186" s="3">
        <v>43642</v>
      </c>
      <c r="C186" t="s">
        <v>1037</v>
      </c>
      <c r="D186" t="str">
        <f t="shared" si="2"/>
        <v/>
      </c>
    </row>
    <row r="187" spans="2:4" x14ac:dyDescent="0.45">
      <c r="B187" s="3">
        <v>43642</v>
      </c>
      <c r="C187">
        <v>9570193.2574249972</v>
      </c>
      <c r="D187">
        <f t="shared" si="2"/>
        <v>1</v>
      </c>
    </row>
    <row r="188" spans="2:4" hidden="1" x14ac:dyDescent="0.45">
      <c r="B188" s="3">
        <v>43643</v>
      </c>
      <c r="C188" t="s">
        <v>1037</v>
      </c>
      <c r="D188" t="str">
        <f t="shared" si="2"/>
        <v/>
      </c>
    </row>
    <row r="189" spans="2:4" x14ac:dyDescent="0.45">
      <c r="B189" s="3">
        <v>43643</v>
      </c>
      <c r="C189">
        <v>9558257.8824249972</v>
      </c>
      <c r="D189">
        <f t="shared" si="2"/>
        <v>1</v>
      </c>
    </row>
    <row r="190" spans="2:4" hidden="1" x14ac:dyDescent="0.45">
      <c r="B190" s="3">
        <v>43648</v>
      </c>
      <c r="C190" t="s">
        <v>1037</v>
      </c>
      <c r="D190" t="str">
        <f t="shared" si="2"/>
        <v/>
      </c>
    </row>
    <row r="191" spans="2:4" x14ac:dyDescent="0.45">
      <c r="B191" s="3">
        <v>43648</v>
      </c>
      <c r="C191">
        <v>9522346.6824249979</v>
      </c>
      <c r="D191">
        <f t="shared" si="2"/>
        <v>1</v>
      </c>
    </row>
    <row r="192" spans="2:4" x14ac:dyDescent="0.45">
      <c r="B192" s="3">
        <v>43650</v>
      </c>
      <c r="C192">
        <v>9498511.3324249983</v>
      </c>
      <c r="D192">
        <f t="shared" si="2"/>
        <v>1</v>
      </c>
    </row>
    <row r="193" spans="2:4" hidden="1" x14ac:dyDescent="0.45">
      <c r="B193" s="3">
        <v>43651</v>
      </c>
      <c r="C193" t="s">
        <v>1037</v>
      </c>
      <c r="D193" t="str">
        <f t="shared" si="2"/>
        <v/>
      </c>
    </row>
    <row r="194" spans="2:4" hidden="1" x14ac:dyDescent="0.45">
      <c r="B194" s="3">
        <v>43651</v>
      </c>
      <c r="C194" t="s">
        <v>1037</v>
      </c>
      <c r="D194" t="str">
        <f t="shared" si="2"/>
        <v/>
      </c>
    </row>
    <row r="195" spans="2:4" hidden="1" x14ac:dyDescent="0.45">
      <c r="B195" s="3">
        <v>43651</v>
      </c>
      <c r="C195" t="s">
        <v>1037</v>
      </c>
      <c r="D195" t="str">
        <f t="shared" si="2"/>
        <v/>
      </c>
    </row>
    <row r="196" spans="2:4" x14ac:dyDescent="0.45">
      <c r="B196" s="3">
        <v>43651</v>
      </c>
      <c r="C196">
        <v>9573600.8574249987</v>
      </c>
      <c r="D196">
        <f t="shared" ref="D196:D259" si="3">IF(B196&lt;&gt;B197,1,"")</f>
        <v>1</v>
      </c>
    </row>
    <row r="197" spans="2:4" hidden="1" x14ac:dyDescent="0.45">
      <c r="B197" s="3">
        <v>43654</v>
      </c>
      <c r="C197" t="s">
        <v>1037</v>
      </c>
      <c r="D197" t="str">
        <f t="shared" si="3"/>
        <v/>
      </c>
    </row>
    <row r="198" spans="2:4" hidden="1" x14ac:dyDescent="0.45">
      <c r="B198" s="3">
        <v>43654</v>
      </c>
      <c r="C198" t="s">
        <v>1037</v>
      </c>
      <c r="D198" t="str">
        <f t="shared" si="3"/>
        <v/>
      </c>
    </row>
    <row r="199" spans="2:4" hidden="1" x14ac:dyDescent="0.45">
      <c r="B199" s="3">
        <v>43654</v>
      </c>
      <c r="C199" t="s">
        <v>1037</v>
      </c>
      <c r="D199" t="str">
        <f t="shared" si="3"/>
        <v/>
      </c>
    </row>
    <row r="200" spans="2:4" x14ac:dyDescent="0.45">
      <c r="B200" s="3">
        <v>43654</v>
      </c>
      <c r="C200">
        <v>9724944.0449249987</v>
      </c>
      <c r="D200">
        <f t="shared" si="3"/>
        <v>1</v>
      </c>
    </row>
    <row r="201" spans="2:4" hidden="1" x14ac:dyDescent="0.45">
      <c r="B201" s="3">
        <v>43656</v>
      </c>
      <c r="C201" t="s">
        <v>1037</v>
      </c>
      <c r="D201" t="str">
        <f t="shared" si="3"/>
        <v/>
      </c>
    </row>
    <row r="202" spans="2:4" x14ac:dyDescent="0.45">
      <c r="B202" s="3">
        <v>43656</v>
      </c>
      <c r="C202">
        <v>9686485.1061132494</v>
      </c>
      <c r="D202">
        <f t="shared" si="3"/>
        <v>1</v>
      </c>
    </row>
    <row r="203" spans="2:4" x14ac:dyDescent="0.45">
      <c r="B203" s="3">
        <v>43658</v>
      </c>
      <c r="C203">
        <v>9672527.9436132498</v>
      </c>
      <c r="D203">
        <f t="shared" si="3"/>
        <v>1</v>
      </c>
    </row>
    <row r="204" spans="2:4" x14ac:dyDescent="0.45">
      <c r="B204" s="3">
        <v>43661</v>
      </c>
      <c r="C204">
        <v>9666170.1936132498</v>
      </c>
      <c r="D204">
        <f t="shared" si="3"/>
        <v>1</v>
      </c>
    </row>
    <row r="205" spans="2:4" hidden="1" x14ac:dyDescent="0.45">
      <c r="B205" s="3">
        <v>43662</v>
      </c>
      <c r="C205" t="s">
        <v>1037</v>
      </c>
      <c r="D205" t="str">
        <f t="shared" si="3"/>
        <v/>
      </c>
    </row>
    <row r="206" spans="2:4" hidden="1" x14ac:dyDescent="0.45">
      <c r="B206" s="3">
        <v>43662</v>
      </c>
      <c r="C206" t="s">
        <v>1037</v>
      </c>
      <c r="D206" t="str">
        <f t="shared" si="3"/>
        <v/>
      </c>
    </row>
    <row r="207" spans="2:4" hidden="1" x14ac:dyDescent="0.45">
      <c r="B207" s="3">
        <v>43662</v>
      </c>
      <c r="C207" t="s">
        <v>1037</v>
      </c>
      <c r="D207" t="str">
        <f t="shared" si="3"/>
        <v/>
      </c>
    </row>
    <row r="208" spans="2:4" x14ac:dyDescent="0.45">
      <c r="B208" s="3">
        <v>43662</v>
      </c>
      <c r="C208">
        <v>9670397.7686132491</v>
      </c>
      <c r="D208">
        <f t="shared" si="3"/>
        <v>1</v>
      </c>
    </row>
    <row r="209" spans="2:4" x14ac:dyDescent="0.45">
      <c r="B209" s="3">
        <v>43664</v>
      </c>
      <c r="C209">
        <v>9703628.3436132483</v>
      </c>
      <c r="D209">
        <f t="shared" si="3"/>
        <v>1</v>
      </c>
    </row>
    <row r="210" spans="2:4" hidden="1" x14ac:dyDescent="0.45">
      <c r="B210" s="3">
        <v>43665</v>
      </c>
      <c r="C210" t="s">
        <v>1037</v>
      </c>
      <c r="D210" t="str">
        <f t="shared" si="3"/>
        <v/>
      </c>
    </row>
    <row r="211" spans="2:4" hidden="1" x14ac:dyDescent="0.45">
      <c r="B211" s="3">
        <v>43665</v>
      </c>
      <c r="C211" t="s">
        <v>1037</v>
      </c>
      <c r="D211" t="str">
        <f t="shared" si="3"/>
        <v/>
      </c>
    </row>
    <row r="212" spans="2:4" hidden="1" x14ac:dyDescent="0.45">
      <c r="B212" s="3">
        <v>43665</v>
      </c>
      <c r="C212" t="s">
        <v>1037</v>
      </c>
      <c r="D212" t="str">
        <f t="shared" si="3"/>
        <v/>
      </c>
    </row>
    <row r="213" spans="2:4" x14ac:dyDescent="0.45">
      <c r="B213" s="3">
        <v>43665</v>
      </c>
      <c r="C213">
        <v>9801759.4311132487</v>
      </c>
      <c r="D213">
        <f t="shared" si="3"/>
        <v>1</v>
      </c>
    </row>
    <row r="214" spans="2:4" hidden="1" x14ac:dyDescent="0.45">
      <c r="B214" s="3">
        <v>43668</v>
      </c>
      <c r="C214" t="s">
        <v>1037</v>
      </c>
      <c r="D214" t="str">
        <f t="shared" si="3"/>
        <v/>
      </c>
    </row>
    <row r="215" spans="2:4" x14ac:dyDescent="0.45">
      <c r="B215" s="3">
        <v>43668</v>
      </c>
      <c r="C215">
        <v>9787181.1311132479</v>
      </c>
      <c r="D215">
        <f t="shared" si="3"/>
        <v>1</v>
      </c>
    </row>
    <row r="216" spans="2:4" hidden="1" x14ac:dyDescent="0.45">
      <c r="B216" s="3">
        <v>43670</v>
      </c>
      <c r="C216" t="s">
        <v>1037</v>
      </c>
      <c r="D216" t="str">
        <f t="shared" si="3"/>
        <v/>
      </c>
    </row>
    <row r="217" spans="2:4" hidden="1" x14ac:dyDescent="0.45">
      <c r="B217" s="3">
        <v>43670</v>
      </c>
      <c r="C217" t="s">
        <v>1037</v>
      </c>
      <c r="D217" t="str">
        <f t="shared" si="3"/>
        <v/>
      </c>
    </row>
    <row r="218" spans="2:4" hidden="1" x14ac:dyDescent="0.45">
      <c r="B218" s="3">
        <v>43670</v>
      </c>
      <c r="C218" t="s">
        <v>1037</v>
      </c>
      <c r="D218" t="str">
        <f t="shared" si="3"/>
        <v/>
      </c>
    </row>
    <row r="219" spans="2:4" x14ac:dyDescent="0.45">
      <c r="B219" s="3">
        <v>43670</v>
      </c>
      <c r="C219">
        <v>9739415.2811132483</v>
      </c>
      <c r="D219">
        <f t="shared" si="3"/>
        <v>1</v>
      </c>
    </row>
    <row r="220" spans="2:4" hidden="1" x14ac:dyDescent="0.45">
      <c r="B220" s="3">
        <v>43671</v>
      </c>
      <c r="C220" t="s">
        <v>1037</v>
      </c>
      <c r="D220" t="str">
        <f t="shared" si="3"/>
        <v/>
      </c>
    </row>
    <row r="221" spans="2:4" x14ac:dyDescent="0.45">
      <c r="B221" s="3">
        <v>43671</v>
      </c>
      <c r="C221">
        <v>9690813.9061132483</v>
      </c>
      <c r="D221">
        <f t="shared" si="3"/>
        <v>1</v>
      </c>
    </row>
    <row r="222" spans="2:4" hidden="1" x14ac:dyDescent="0.45">
      <c r="B222" s="3">
        <v>43672</v>
      </c>
      <c r="C222" t="s">
        <v>1037</v>
      </c>
      <c r="D222" t="str">
        <f t="shared" si="3"/>
        <v/>
      </c>
    </row>
    <row r="223" spans="2:4" x14ac:dyDescent="0.45">
      <c r="B223" s="3">
        <v>43672</v>
      </c>
      <c r="C223">
        <v>9676099.0186132491</v>
      </c>
      <c r="D223">
        <f t="shared" si="3"/>
        <v>1</v>
      </c>
    </row>
    <row r="224" spans="2:4" hidden="1" x14ac:dyDescent="0.45">
      <c r="B224" s="3">
        <v>43675</v>
      </c>
      <c r="C224" t="s">
        <v>1037</v>
      </c>
      <c r="D224" t="str">
        <f t="shared" si="3"/>
        <v/>
      </c>
    </row>
    <row r="225" spans="2:4" hidden="1" x14ac:dyDescent="0.45">
      <c r="B225" s="3">
        <v>43675</v>
      </c>
      <c r="C225" t="s">
        <v>1037</v>
      </c>
      <c r="D225" t="str">
        <f t="shared" si="3"/>
        <v/>
      </c>
    </row>
    <row r="226" spans="2:4" hidden="1" x14ac:dyDescent="0.45">
      <c r="B226" s="3">
        <v>43675</v>
      </c>
      <c r="C226" t="s">
        <v>1037</v>
      </c>
      <c r="D226" t="str">
        <f t="shared" si="3"/>
        <v/>
      </c>
    </row>
    <row r="227" spans="2:4" x14ac:dyDescent="0.45">
      <c r="B227" s="3">
        <v>43675</v>
      </c>
      <c r="C227">
        <v>9668067.0311132483</v>
      </c>
      <c r="D227">
        <f t="shared" si="3"/>
        <v>1</v>
      </c>
    </row>
    <row r="228" spans="2:4" hidden="1" x14ac:dyDescent="0.45">
      <c r="B228" s="3">
        <v>43676</v>
      </c>
      <c r="C228" t="s">
        <v>1037</v>
      </c>
      <c r="D228" t="str">
        <f t="shared" si="3"/>
        <v/>
      </c>
    </row>
    <row r="229" spans="2:4" hidden="1" x14ac:dyDescent="0.45">
      <c r="B229" s="3">
        <v>43676</v>
      </c>
      <c r="C229" t="s">
        <v>1037</v>
      </c>
      <c r="D229" t="str">
        <f t="shared" si="3"/>
        <v/>
      </c>
    </row>
    <row r="230" spans="2:4" hidden="1" x14ac:dyDescent="0.45">
      <c r="B230" s="3">
        <v>43676</v>
      </c>
      <c r="C230" t="s">
        <v>1037</v>
      </c>
      <c r="D230" t="str">
        <f t="shared" si="3"/>
        <v/>
      </c>
    </row>
    <row r="231" spans="2:4" x14ac:dyDescent="0.45">
      <c r="B231" s="3">
        <v>43676</v>
      </c>
      <c r="C231">
        <v>9771321.5811132491</v>
      </c>
      <c r="D231">
        <f t="shared" si="3"/>
        <v>1</v>
      </c>
    </row>
    <row r="232" spans="2:4" hidden="1" x14ac:dyDescent="0.45">
      <c r="B232" s="3">
        <v>43677</v>
      </c>
      <c r="C232" t="s">
        <v>1037</v>
      </c>
      <c r="D232" t="str">
        <f t="shared" si="3"/>
        <v/>
      </c>
    </row>
    <row r="233" spans="2:4" hidden="1" x14ac:dyDescent="0.45">
      <c r="B233" s="3">
        <v>43677</v>
      </c>
      <c r="C233" t="s">
        <v>1037</v>
      </c>
      <c r="D233" t="str">
        <f t="shared" si="3"/>
        <v/>
      </c>
    </row>
    <row r="234" spans="2:4" hidden="1" x14ac:dyDescent="0.45">
      <c r="B234" s="3">
        <v>43677</v>
      </c>
      <c r="C234" t="s">
        <v>1037</v>
      </c>
      <c r="D234" t="str">
        <f t="shared" si="3"/>
        <v/>
      </c>
    </row>
    <row r="235" spans="2:4" x14ac:dyDescent="0.45">
      <c r="B235" s="3">
        <v>43677</v>
      </c>
      <c r="C235">
        <v>9706695.8936132491</v>
      </c>
      <c r="D235">
        <f t="shared" si="3"/>
        <v>1</v>
      </c>
    </row>
    <row r="236" spans="2:4" hidden="1" x14ac:dyDescent="0.45">
      <c r="B236" s="3">
        <v>43678</v>
      </c>
      <c r="C236" t="s">
        <v>1037</v>
      </c>
      <c r="D236" t="str">
        <f t="shared" si="3"/>
        <v/>
      </c>
    </row>
    <row r="237" spans="2:4" hidden="1" x14ac:dyDescent="0.45">
      <c r="B237" s="3">
        <v>43678</v>
      </c>
      <c r="C237" t="s">
        <v>1037</v>
      </c>
      <c r="D237" t="str">
        <f t="shared" si="3"/>
        <v/>
      </c>
    </row>
    <row r="238" spans="2:4" hidden="1" x14ac:dyDescent="0.45">
      <c r="B238" s="3">
        <v>43678</v>
      </c>
      <c r="C238" t="s">
        <v>1037</v>
      </c>
      <c r="D238" t="str">
        <f t="shared" si="3"/>
        <v/>
      </c>
    </row>
    <row r="239" spans="2:4" x14ac:dyDescent="0.45">
      <c r="B239" s="3">
        <v>43678</v>
      </c>
      <c r="C239">
        <v>9692137.8936132491</v>
      </c>
      <c r="D239">
        <f t="shared" si="3"/>
        <v>1</v>
      </c>
    </row>
    <row r="240" spans="2:4" hidden="1" x14ac:dyDescent="0.45">
      <c r="B240" s="3">
        <v>43679</v>
      </c>
      <c r="C240" t="s">
        <v>1037</v>
      </c>
      <c r="D240" t="str">
        <f t="shared" si="3"/>
        <v/>
      </c>
    </row>
    <row r="241" spans="2:4" hidden="1" x14ac:dyDescent="0.45">
      <c r="B241" s="3">
        <v>43679</v>
      </c>
      <c r="C241" t="s">
        <v>1037</v>
      </c>
      <c r="D241" t="str">
        <f t="shared" si="3"/>
        <v/>
      </c>
    </row>
    <row r="242" spans="2:4" hidden="1" x14ac:dyDescent="0.45">
      <c r="B242" s="3">
        <v>43679</v>
      </c>
      <c r="C242" t="s">
        <v>1037</v>
      </c>
      <c r="D242" t="str">
        <f t="shared" si="3"/>
        <v/>
      </c>
    </row>
    <row r="243" spans="2:4" x14ac:dyDescent="0.45">
      <c r="B243" s="3">
        <v>43679</v>
      </c>
      <c r="C243">
        <v>9650637.6686132494</v>
      </c>
      <c r="D243">
        <f t="shared" si="3"/>
        <v>1</v>
      </c>
    </row>
    <row r="244" spans="2:4" hidden="1" x14ac:dyDescent="0.45">
      <c r="B244" s="3">
        <v>43682</v>
      </c>
      <c r="C244" t="s">
        <v>1037</v>
      </c>
      <c r="D244" t="str">
        <f t="shared" si="3"/>
        <v/>
      </c>
    </row>
    <row r="245" spans="2:4" x14ac:dyDescent="0.45">
      <c r="B245" s="3">
        <v>43682</v>
      </c>
      <c r="C245">
        <v>9634869.3436132502</v>
      </c>
      <c r="D245">
        <f t="shared" si="3"/>
        <v>1</v>
      </c>
    </row>
    <row r="246" spans="2:4" hidden="1" x14ac:dyDescent="0.45">
      <c r="B246" s="3">
        <v>43683</v>
      </c>
      <c r="C246" t="s">
        <v>1037</v>
      </c>
      <c r="D246" t="str">
        <f t="shared" si="3"/>
        <v/>
      </c>
    </row>
    <row r="247" spans="2:4" hidden="1" x14ac:dyDescent="0.45">
      <c r="B247" s="3">
        <v>43683</v>
      </c>
      <c r="C247" t="s">
        <v>1037</v>
      </c>
      <c r="D247" t="str">
        <f t="shared" si="3"/>
        <v/>
      </c>
    </row>
    <row r="248" spans="2:4" hidden="1" x14ac:dyDescent="0.45">
      <c r="B248" s="3">
        <v>43683</v>
      </c>
      <c r="C248" t="s">
        <v>1037</v>
      </c>
      <c r="D248" t="str">
        <f t="shared" si="3"/>
        <v/>
      </c>
    </row>
    <row r="249" spans="2:4" x14ac:dyDescent="0.45">
      <c r="B249" s="3">
        <v>43683</v>
      </c>
      <c r="C249">
        <v>9603249.0936132502</v>
      </c>
      <c r="D249">
        <f t="shared" si="3"/>
        <v>1</v>
      </c>
    </row>
    <row r="250" spans="2:4" x14ac:dyDescent="0.45">
      <c r="B250" s="3">
        <v>43684</v>
      </c>
      <c r="C250">
        <v>9590094.8436132502</v>
      </c>
      <c r="D250">
        <f t="shared" si="3"/>
        <v>1</v>
      </c>
    </row>
    <row r="251" spans="2:4" hidden="1" x14ac:dyDescent="0.45">
      <c r="B251" s="3">
        <v>43685</v>
      </c>
      <c r="C251" t="s">
        <v>1037</v>
      </c>
      <c r="D251" t="str">
        <f t="shared" si="3"/>
        <v/>
      </c>
    </row>
    <row r="252" spans="2:4" hidden="1" x14ac:dyDescent="0.45">
      <c r="B252" s="3">
        <v>43685</v>
      </c>
      <c r="C252" t="s">
        <v>1037</v>
      </c>
      <c r="D252" t="str">
        <f t="shared" si="3"/>
        <v/>
      </c>
    </row>
    <row r="253" spans="2:4" hidden="1" x14ac:dyDescent="0.45">
      <c r="B253" s="3">
        <v>43685</v>
      </c>
      <c r="C253" t="s">
        <v>1037</v>
      </c>
      <c r="D253" t="str">
        <f t="shared" si="3"/>
        <v/>
      </c>
    </row>
    <row r="254" spans="2:4" x14ac:dyDescent="0.45">
      <c r="B254" s="3">
        <v>43685</v>
      </c>
      <c r="C254">
        <v>9735294.0561132506</v>
      </c>
      <c r="D254">
        <f t="shared" si="3"/>
        <v>1</v>
      </c>
    </row>
    <row r="255" spans="2:4" hidden="1" x14ac:dyDescent="0.45">
      <c r="B255" s="3">
        <v>43686</v>
      </c>
      <c r="C255" t="s">
        <v>1037</v>
      </c>
      <c r="D255" t="str">
        <f t="shared" si="3"/>
        <v/>
      </c>
    </row>
    <row r="256" spans="2:4" x14ac:dyDescent="0.45">
      <c r="B256" s="3">
        <v>43686</v>
      </c>
      <c r="C256">
        <v>9699794.4186132513</v>
      </c>
      <c r="D256">
        <f t="shared" si="3"/>
        <v>1</v>
      </c>
    </row>
    <row r="257" spans="2:4" hidden="1" x14ac:dyDescent="0.45">
      <c r="B257" s="3">
        <v>43690</v>
      </c>
      <c r="C257" t="s">
        <v>1037</v>
      </c>
      <c r="D257" t="str">
        <f t="shared" si="3"/>
        <v/>
      </c>
    </row>
    <row r="258" spans="2:4" hidden="1" x14ac:dyDescent="0.45">
      <c r="B258" s="3">
        <v>43690</v>
      </c>
      <c r="C258" t="s">
        <v>1037</v>
      </c>
      <c r="D258" t="str">
        <f t="shared" si="3"/>
        <v/>
      </c>
    </row>
    <row r="259" spans="2:4" hidden="1" x14ac:dyDescent="0.45">
      <c r="B259" s="3">
        <v>43690</v>
      </c>
      <c r="C259" t="s">
        <v>1037</v>
      </c>
      <c r="D259" t="str">
        <f t="shared" si="3"/>
        <v/>
      </c>
    </row>
    <row r="260" spans="2:4" x14ac:dyDescent="0.45">
      <c r="B260" s="3">
        <v>43690</v>
      </c>
      <c r="C260">
        <v>9751481.7561132517</v>
      </c>
      <c r="D260">
        <f t="shared" ref="D260:D323" si="4">IF(B260&lt;&gt;B261,1,"")</f>
        <v>1</v>
      </c>
    </row>
    <row r="261" spans="2:4" hidden="1" x14ac:dyDescent="0.45">
      <c r="B261" s="3">
        <v>43691</v>
      </c>
      <c r="C261" t="s">
        <v>1037</v>
      </c>
      <c r="D261" t="str">
        <f t="shared" si="4"/>
        <v/>
      </c>
    </row>
    <row r="262" spans="2:4" hidden="1" x14ac:dyDescent="0.45">
      <c r="B262" s="3">
        <v>43691</v>
      </c>
      <c r="C262" t="s">
        <v>1037</v>
      </c>
      <c r="D262" t="str">
        <f t="shared" si="4"/>
        <v/>
      </c>
    </row>
    <row r="263" spans="2:4" hidden="1" x14ac:dyDescent="0.45">
      <c r="B263" s="3">
        <v>43691</v>
      </c>
      <c r="C263" t="s">
        <v>1037</v>
      </c>
      <c r="D263" t="str">
        <f t="shared" si="4"/>
        <v/>
      </c>
    </row>
    <row r="264" spans="2:4" x14ac:dyDescent="0.45">
      <c r="B264" s="3">
        <v>43691</v>
      </c>
      <c r="C264">
        <v>9688884.6811132524</v>
      </c>
      <c r="D264">
        <f t="shared" si="4"/>
        <v>1</v>
      </c>
    </row>
    <row r="265" spans="2:4" hidden="1" x14ac:dyDescent="0.45">
      <c r="B265" s="3">
        <v>43693</v>
      </c>
      <c r="C265" t="s">
        <v>1037</v>
      </c>
      <c r="D265" t="str">
        <f t="shared" si="4"/>
        <v/>
      </c>
    </row>
    <row r="266" spans="2:4" hidden="1" x14ac:dyDescent="0.45">
      <c r="B266" s="3">
        <v>43693</v>
      </c>
      <c r="C266" t="s">
        <v>1037</v>
      </c>
      <c r="D266" t="str">
        <f t="shared" si="4"/>
        <v/>
      </c>
    </row>
    <row r="267" spans="2:4" x14ac:dyDescent="0.45">
      <c r="B267" s="3">
        <v>43693</v>
      </c>
      <c r="C267">
        <v>9700779.7686132528</v>
      </c>
      <c r="D267">
        <f t="shared" si="4"/>
        <v>1</v>
      </c>
    </row>
    <row r="268" spans="2:4" x14ac:dyDescent="0.45">
      <c r="B268" s="3">
        <v>43697</v>
      </c>
      <c r="C268">
        <v>9694770.3936132528</v>
      </c>
      <c r="D268">
        <f t="shared" si="4"/>
        <v>1</v>
      </c>
    </row>
    <row r="269" spans="2:4" hidden="1" x14ac:dyDescent="0.45">
      <c r="B269" s="3">
        <v>43698</v>
      </c>
      <c r="C269" t="s">
        <v>1037</v>
      </c>
      <c r="D269" t="str">
        <f t="shared" si="4"/>
        <v/>
      </c>
    </row>
    <row r="270" spans="2:4" hidden="1" x14ac:dyDescent="0.45">
      <c r="B270" s="3">
        <v>43698</v>
      </c>
      <c r="C270" t="s">
        <v>1037</v>
      </c>
      <c r="D270" t="str">
        <f t="shared" si="4"/>
        <v/>
      </c>
    </row>
    <row r="271" spans="2:4" hidden="1" x14ac:dyDescent="0.45">
      <c r="B271" s="3">
        <v>43698</v>
      </c>
      <c r="C271" t="s">
        <v>1037</v>
      </c>
      <c r="D271" t="str">
        <f t="shared" si="4"/>
        <v/>
      </c>
    </row>
    <row r="272" spans="2:4" x14ac:dyDescent="0.45">
      <c r="B272" s="3">
        <v>43698</v>
      </c>
      <c r="C272">
        <v>9739139.718613252</v>
      </c>
      <c r="D272">
        <f t="shared" si="4"/>
        <v>1</v>
      </c>
    </row>
    <row r="273" spans="2:4" hidden="1" x14ac:dyDescent="0.45">
      <c r="B273" s="3">
        <v>43699</v>
      </c>
      <c r="C273" t="s">
        <v>1037</v>
      </c>
      <c r="D273" t="str">
        <f t="shared" si="4"/>
        <v/>
      </c>
    </row>
    <row r="274" spans="2:4" hidden="1" x14ac:dyDescent="0.45">
      <c r="B274" s="3">
        <v>43699</v>
      </c>
      <c r="C274" t="s">
        <v>1037</v>
      </c>
      <c r="D274" t="str">
        <f t="shared" si="4"/>
        <v/>
      </c>
    </row>
    <row r="275" spans="2:4" x14ac:dyDescent="0.45">
      <c r="B275" s="3">
        <v>43699</v>
      </c>
      <c r="C275">
        <v>9861309.4936132524</v>
      </c>
      <c r="D275">
        <f t="shared" si="4"/>
        <v>1</v>
      </c>
    </row>
    <row r="276" spans="2:4" hidden="1" x14ac:dyDescent="0.45">
      <c r="B276" s="3">
        <v>43700</v>
      </c>
      <c r="C276" t="s">
        <v>1037</v>
      </c>
      <c r="D276" t="str">
        <f t="shared" si="4"/>
        <v/>
      </c>
    </row>
    <row r="277" spans="2:4" hidden="1" x14ac:dyDescent="0.45">
      <c r="B277" s="3">
        <v>43700</v>
      </c>
      <c r="C277" t="s">
        <v>1037</v>
      </c>
      <c r="D277" t="str">
        <f t="shared" si="4"/>
        <v/>
      </c>
    </row>
    <row r="278" spans="2:4" hidden="1" x14ac:dyDescent="0.45">
      <c r="B278" s="3">
        <v>43700</v>
      </c>
      <c r="C278" t="s">
        <v>1037</v>
      </c>
      <c r="D278" t="str">
        <f t="shared" si="4"/>
        <v/>
      </c>
    </row>
    <row r="279" spans="2:4" x14ac:dyDescent="0.45">
      <c r="B279" s="3">
        <v>43700</v>
      </c>
      <c r="C279">
        <v>9925115.2061132528</v>
      </c>
      <c r="D279">
        <f t="shared" si="4"/>
        <v>1</v>
      </c>
    </row>
    <row r="280" spans="2:4" hidden="1" x14ac:dyDescent="0.45">
      <c r="B280" s="3">
        <v>43703</v>
      </c>
      <c r="C280" t="s">
        <v>1037</v>
      </c>
      <c r="D280" t="str">
        <f t="shared" si="4"/>
        <v/>
      </c>
    </row>
    <row r="281" spans="2:4" hidden="1" x14ac:dyDescent="0.45">
      <c r="B281" s="3">
        <v>43703</v>
      </c>
      <c r="C281" t="s">
        <v>1037</v>
      </c>
      <c r="D281" t="str">
        <f t="shared" si="4"/>
        <v/>
      </c>
    </row>
    <row r="282" spans="2:4" hidden="1" x14ac:dyDescent="0.45">
      <c r="B282" s="3">
        <v>43703</v>
      </c>
      <c r="C282" t="s">
        <v>1037</v>
      </c>
      <c r="D282" t="str">
        <f t="shared" si="4"/>
        <v/>
      </c>
    </row>
    <row r="283" spans="2:4" x14ac:dyDescent="0.45">
      <c r="B283" s="3">
        <v>43703</v>
      </c>
      <c r="C283">
        <v>9898062.7936132532</v>
      </c>
      <c r="D283">
        <f t="shared" si="4"/>
        <v>1</v>
      </c>
    </row>
    <row r="284" spans="2:4" hidden="1" x14ac:dyDescent="0.45">
      <c r="B284" s="3">
        <v>43705</v>
      </c>
      <c r="C284" t="s">
        <v>1037</v>
      </c>
      <c r="D284" t="str">
        <f t="shared" si="4"/>
        <v/>
      </c>
    </row>
    <row r="285" spans="2:4" hidden="1" x14ac:dyDescent="0.45">
      <c r="B285" s="3">
        <v>43705</v>
      </c>
      <c r="C285" t="s">
        <v>1037</v>
      </c>
      <c r="D285" t="str">
        <f t="shared" si="4"/>
        <v/>
      </c>
    </row>
    <row r="286" spans="2:4" hidden="1" x14ac:dyDescent="0.45">
      <c r="B286" s="3">
        <v>43705</v>
      </c>
      <c r="C286" t="s">
        <v>1037</v>
      </c>
      <c r="D286" t="str">
        <f t="shared" si="4"/>
        <v/>
      </c>
    </row>
    <row r="287" spans="2:4" x14ac:dyDescent="0.45">
      <c r="B287" s="3">
        <v>43705</v>
      </c>
      <c r="C287">
        <v>9884954.2061132528</v>
      </c>
      <c r="D287">
        <f t="shared" si="4"/>
        <v>1</v>
      </c>
    </row>
    <row r="288" spans="2:4" hidden="1" x14ac:dyDescent="0.45">
      <c r="B288" s="3">
        <v>43706</v>
      </c>
      <c r="C288" t="s">
        <v>1037</v>
      </c>
      <c r="D288" t="str">
        <f t="shared" si="4"/>
        <v/>
      </c>
    </row>
    <row r="289" spans="2:4" x14ac:dyDescent="0.45">
      <c r="B289" s="3">
        <v>43706</v>
      </c>
      <c r="C289">
        <v>9869284.906113252</v>
      </c>
      <c r="D289">
        <f t="shared" si="4"/>
        <v>1</v>
      </c>
    </row>
    <row r="290" spans="2:4" hidden="1" x14ac:dyDescent="0.45">
      <c r="B290" s="3">
        <v>43707</v>
      </c>
      <c r="C290" t="s">
        <v>1037</v>
      </c>
      <c r="D290" t="str">
        <f t="shared" si="4"/>
        <v/>
      </c>
    </row>
    <row r="291" spans="2:4" hidden="1" x14ac:dyDescent="0.45">
      <c r="B291" s="3">
        <v>43707</v>
      </c>
      <c r="C291" t="s">
        <v>1037</v>
      </c>
      <c r="D291" t="str">
        <f t="shared" si="4"/>
        <v/>
      </c>
    </row>
    <row r="292" spans="2:4" x14ac:dyDescent="0.45">
      <c r="B292" s="3">
        <v>43707</v>
      </c>
      <c r="C292">
        <v>9855124.0436132513</v>
      </c>
      <c r="D292">
        <f t="shared" si="4"/>
        <v>1</v>
      </c>
    </row>
    <row r="293" spans="2:4" hidden="1" x14ac:dyDescent="0.45">
      <c r="B293" s="3">
        <v>43711</v>
      </c>
      <c r="C293" t="s">
        <v>1037</v>
      </c>
      <c r="D293" t="str">
        <f t="shared" si="4"/>
        <v/>
      </c>
    </row>
    <row r="294" spans="2:4" hidden="1" x14ac:dyDescent="0.45">
      <c r="B294" s="3">
        <v>43711</v>
      </c>
      <c r="C294" t="s">
        <v>1037</v>
      </c>
      <c r="D294" t="str">
        <f t="shared" si="4"/>
        <v/>
      </c>
    </row>
    <row r="295" spans="2:4" hidden="1" x14ac:dyDescent="0.45">
      <c r="B295" s="3">
        <v>43711</v>
      </c>
      <c r="C295" t="s">
        <v>1037</v>
      </c>
      <c r="D295" t="str">
        <f t="shared" si="4"/>
        <v/>
      </c>
    </row>
    <row r="296" spans="2:4" x14ac:dyDescent="0.45">
      <c r="B296" s="3">
        <v>43711</v>
      </c>
      <c r="C296">
        <v>9869757.4436132517</v>
      </c>
      <c r="D296">
        <f t="shared" si="4"/>
        <v>1</v>
      </c>
    </row>
    <row r="297" spans="2:4" hidden="1" x14ac:dyDescent="0.45">
      <c r="B297" s="3">
        <v>43713</v>
      </c>
      <c r="C297" t="s">
        <v>1037</v>
      </c>
      <c r="D297" t="str">
        <f t="shared" si="4"/>
        <v/>
      </c>
    </row>
    <row r="298" spans="2:4" x14ac:dyDescent="0.45">
      <c r="B298" s="3">
        <v>43713</v>
      </c>
      <c r="C298">
        <v>9820000.3936132509</v>
      </c>
      <c r="D298">
        <f t="shared" si="4"/>
        <v>1</v>
      </c>
    </row>
    <row r="299" spans="2:4" hidden="1" x14ac:dyDescent="0.45">
      <c r="B299" s="3">
        <v>43717</v>
      </c>
      <c r="C299" t="s">
        <v>1037</v>
      </c>
      <c r="D299" t="str">
        <f t="shared" si="4"/>
        <v/>
      </c>
    </row>
    <row r="300" spans="2:4" hidden="1" x14ac:dyDescent="0.45">
      <c r="B300" s="3">
        <v>43717</v>
      </c>
      <c r="C300" t="s">
        <v>1037</v>
      </c>
      <c r="D300" t="str">
        <f t="shared" si="4"/>
        <v/>
      </c>
    </row>
    <row r="301" spans="2:4" hidden="1" x14ac:dyDescent="0.45">
      <c r="B301" s="3">
        <v>43717</v>
      </c>
      <c r="C301" t="s">
        <v>1037</v>
      </c>
      <c r="D301" t="str">
        <f t="shared" si="4"/>
        <v/>
      </c>
    </row>
    <row r="302" spans="2:4" x14ac:dyDescent="0.45">
      <c r="B302" s="3">
        <v>43717</v>
      </c>
      <c r="C302">
        <v>9806011.4811132513</v>
      </c>
      <c r="D302">
        <f t="shared" si="4"/>
        <v>1</v>
      </c>
    </row>
    <row r="303" spans="2:4" x14ac:dyDescent="0.45">
      <c r="B303" s="3">
        <v>43720</v>
      </c>
      <c r="C303">
        <v>9807372.5811132509</v>
      </c>
      <c r="D303">
        <f t="shared" si="4"/>
        <v>1</v>
      </c>
    </row>
    <row r="304" spans="2:4" hidden="1" x14ac:dyDescent="0.45">
      <c r="B304" s="3">
        <v>43721</v>
      </c>
      <c r="C304" t="s">
        <v>1037</v>
      </c>
      <c r="D304" t="str">
        <f t="shared" si="4"/>
        <v/>
      </c>
    </row>
    <row r="305" spans="2:4" hidden="1" x14ac:dyDescent="0.45">
      <c r="B305" s="3">
        <v>43721</v>
      </c>
      <c r="C305" t="s">
        <v>1037</v>
      </c>
      <c r="D305" t="str">
        <f t="shared" si="4"/>
        <v/>
      </c>
    </row>
    <row r="306" spans="2:4" hidden="1" x14ac:dyDescent="0.45">
      <c r="B306" s="3">
        <v>43721</v>
      </c>
      <c r="C306" t="s">
        <v>1037</v>
      </c>
      <c r="D306" t="str">
        <f t="shared" si="4"/>
        <v/>
      </c>
    </row>
    <row r="307" spans="2:4" x14ac:dyDescent="0.45">
      <c r="B307" s="3">
        <v>43721</v>
      </c>
      <c r="C307">
        <v>9769993.2186132502</v>
      </c>
      <c r="D307">
        <f t="shared" si="4"/>
        <v>1</v>
      </c>
    </row>
    <row r="308" spans="2:4" hidden="1" x14ac:dyDescent="0.45">
      <c r="B308" s="3">
        <v>43724</v>
      </c>
      <c r="C308" t="s">
        <v>1037</v>
      </c>
      <c r="D308" t="str">
        <f t="shared" si="4"/>
        <v/>
      </c>
    </row>
    <row r="309" spans="2:4" hidden="1" x14ac:dyDescent="0.45">
      <c r="B309" s="3">
        <v>43724</v>
      </c>
      <c r="C309" t="s">
        <v>1037</v>
      </c>
      <c r="D309" t="str">
        <f t="shared" si="4"/>
        <v/>
      </c>
    </row>
    <row r="310" spans="2:4" x14ac:dyDescent="0.45">
      <c r="B310" s="3">
        <v>43724</v>
      </c>
      <c r="C310">
        <v>9758351.8811132498</v>
      </c>
      <c r="D310">
        <f t="shared" si="4"/>
        <v>1</v>
      </c>
    </row>
    <row r="311" spans="2:4" hidden="1" x14ac:dyDescent="0.45">
      <c r="B311" s="3">
        <v>43725</v>
      </c>
      <c r="C311" t="s">
        <v>1037</v>
      </c>
      <c r="D311" t="str">
        <f t="shared" si="4"/>
        <v/>
      </c>
    </row>
    <row r="312" spans="2:4" hidden="1" x14ac:dyDescent="0.45">
      <c r="B312" s="3">
        <v>43725</v>
      </c>
      <c r="C312" t="s">
        <v>1037</v>
      </c>
      <c r="D312" t="str">
        <f t="shared" si="4"/>
        <v/>
      </c>
    </row>
    <row r="313" spans="2:4" hidden="1" x14ac:dyDescent="0.45">
      <c r="B313" s="3">
        <v>43725</v>
      </c>
      <c r="C313" t="s">
        <v>1037</v>
      </c>
      <c r="D313" t="str">
        <f t="shared" si="4"/>
        <v/>
      </c>
    </row>
    <row r="314" spans="2:4" x14ac:dyDescent="0.45">
      <c r="B314" s="3">
        <v>43725</v>
      </c>
      <c r="C314">
        <v>9795243.6061132494</v>
      </c>
      <c r="D314">
        <f t="shared" si="4"/>
        <v>1</v>
      </c>
    </row>
    <row r="315" spans="2:4" hidden="1" x14ac:dyDescent="0.45">
      <c r="B315" s="3">
        <v>43727</v>
      </c>
      <c r="C315" t="s">
        <v>1037</v>
      </c>
      <c r="D315" t="str">
        <f t="shared" si="4"/>
        <v/>
      </c>
    </row>
    <row r="316" spans="2:4" hidden="1" x14ac:dyDescent="0.45">
      <c r="B316" s="3">
        <v>43727</v>
      </c>
      <c r="C316" t="s">
        <v>1037</v>
      </c>
      <c r="D316" t="str">
        <f t="shared" si="4"/>
        <v/>
      </c>
    </row>
    <row r="317" spans="2:4" hidden="1" x14ac:dyDescent="0.45">
      <c r="B317" s="3">
        <v>43727</v>
      </c>
      <c r="C317" t="s">
        <v>1037</v>
      </c>
      <c r="D317" t="str">
        <f t="shared" si="4"/>
        <v/>
      </c>
    </row>
    <row r="318" spans="2:4" x14ac:dyDescent="0.45">
      <c r="B318" s="3">
        <v>43727</v>
      </c>
      <c r="C318">
        <v>9842797.1686132494</v>
      </c>
      <c r="D318">
        <f t="shared" si="4"/>
        <v>1</v>
      </c>
    </row>
    <row r="319" spans="2:4" hidden="1" x14ac:dyDescent="0.45">
      <c r="B319" s="3">
        <v>43728</v>
      </c>
      <c r="C319" t="s">
        <v>1037</v>
      </c>
      <c r="D319" t="str">
        <f t="shared" si="4"/>
        <v/>
      </c>
    </row>
    <row r="320" spans="2:4" hidden="1" x14ac:dyDescent="0.45">
      <c r="B320" s="3">
        <v>43728</v>
      </c>
      <c r="C320" t="s">
        <v>1037</v>
      </c>
      <c r="D320" t="str">
        <f t="shared" si="4"/>
        <v/>
      </c>
    </row>
    <row r="321" spans="2:4" hidden="1" x14ac:dyDescent="0.45">
      <c r="B321" s="3">
        <v>43728</v>
      </c>
      <c r="C321" t="s">
        <v>1037</v>
      </c>
      <c r="D321" t="str">
        <f t="shared" si="4"/>
        <v/>
      </c>
    </row>
    <row r="322" spans="2:4" x14ac:dyDescent="0.45">
      <c r="B322" s="3">
        <v>43728</v>
      </c>
      <c r="C322">
        <v>10266826.493613249</v>
      </c>
      <c r="D322">
        <f t="shared" si="4"/>
        <v>1</v>
      </c>
    </row>
    <row r="323" spans="2:4" hidden="1" x14ac:dyDescent="0.45">
      <c r="B323" s="3">
        <v>43731</v>
      </c>
      <c r="C323" t="s">
        <v>1037</v>
      </c>
      <c r="D323" t="str">
        <f t="shared" si="4"/>
        <v/>
      </c>
    </row>
    <row r="324" spans="2:4" hidden="1" x14ac:dyDescent="0.45">
      <c r="B324" s="3">
        <v>43731</v>
      </c>
      <c r="C324" t="s">
        <v>1037</v>
      </c>
      <c r="D324" t="str">
        <f t="shared" ref="D324:D387" si="5">IF(B324&lt;&gt;B325,1,"")</f>
        <v/>
      </c>
    </row>
    <row r="325" spans="2:4" x14ac:dyDescent="0.45">
      <c r="B325" s="3">
        <v>43731</v>
      </c>
      <c r="C325">
        <v>10265177.781113248</v>
      </c>
      <c r="D325">
        <f t="shared" si="5"/>
        <v>1</v>
      </c>
    </row>
    <row r="326" spans="2:4" x14ac:dyDescent="0.45">
      <c r="B326" s="3">
        <v>43732</v>
      </c>
      <c r="C326">
        <v>10257157.268613249</v>
      </c>
      <c r="D326">
        <f t="shared" si="5"/>
        <v>1</v>
      </c>
    </row>
    <row r="327" spans="2:4" hidden="1" x14ac:dyDescent="0.45">
      <c r="B327" s="3">
        <v>43733</v>
      </c>
      <c r="C327" t="s">
        <v>1037</v>
      </c>
      <c r="D327" t="str">
        <f t="shared" si="5"/>
        <v/>
      </c>
    </row>
    <row r="328" spans="2:4" hidden="1" x14ac:dyDescent="0.45">
      <c r="B328" s="3">
        <v>43733</v>
      </c>
      <c r="C328" t="s">
        <v>1037</v>
      </c>
      <c r="D328" t="str">
        <f t="shared" si="5"/>
        <v/>
      </c>
    </row>
    <row r="329" spans="2:4" hidden="1" x14ac:dyDescent="0.45">
      <c r="B329" s="3">
        <v>43733</v>
      </c>
      <c r="C329" t="s">
        <v>1037</v>
      </c>
      <c r="D329" t="str">
        <f t="shared" si="5"/>
        <v/>
      </c>
    </row>
    <row r="330" spans="2:4" x14ac:dyDescent="0.45">
      <c r="B330" s="3">
        <v>43733</v>
      </c>
      <c r="C330">
        <v>10221751.281113248</v>
      </c>
      <c r="D330">
        <f t="shared" si="5"/>
        <v>1</v>
      </c>
    </row>
    <row r="331" spans="2:4" hidden="1" x14ac:dyDescent="0.45">
      <c r="B331" s="3">
        <v>43734</v>
      </c>
      <c r="C331" t="s">
        <v>1037</v>
      </c>
      <c r="D331" t="str">
        <f t="shared" si="5"/>
        <v/>
      </c>
    </row>
    <row r="332" spans="2:4" hidden="1" x14ac:dyDescent="0.45">
      <c r="B332" s="3">
        <v>43734</v>
      </c>
      <c r="C332" t="s">
        <v>1037</v>
      </c>
      <c r="D332" t="str">
        <f t="shared" si="5"/>
        <v/>
      </c>
    </row>
    <row r="333" spans="2:4" hidden="1" x14ac:dyDescent="0.45">
      <c r="B333" s="3">
        <v>43734</v>
      </c>
      <c r="C333" t="s">
        <v>1037</v>
      </c>
      <c r="D333" t="str">
        <f t="shared" si="5"/>
        <v/>
      </c>
    </row>
    <row r="334" spans="2:4" x14ac:dyDescent="0.45">
      <c r="B334" s="3">
        <v>43734</v>
      </c>
      <c r="C334">
        <v>10170451.556113249</v>
      </c>
      <c r="D334">
        <f t="shared" si="5"/>
        <v>1</v>
      </c>
    </row>
    <row r="335" spans="2:4" x14ac:dyDescent="0.45">
      <c r="B335" s="3">
        <v>43735</v>
      </c>
      <c r="C335">
        <v>10159146.543613249</v>
      </c>
      <c r="D335">
        <f t="shared" si="5"/>
        <v>1</v>
      </c>
    </row>
    <row r="336" spans="2:4" x14ac:dyDescent="0.45">
      <c r="B336" s="3">
        <v>43738</v>
      </c>
      <c r="C336">
        <v>10137842.993613249</v>
      </c>
      <c r="D336">
        <f t="shared" si="5"/>
        <v>1</v>
      </c>
    </row>
    <row r="337" spans="2:4" hidden="1" x14ac:dyDescent="0.45">
      <c r="B337" s="3">
        <v>43739</v>
      </c>
      <c r="C337" t="s">
        <v>1037</v>
      </c>
      <c r="D337" t="str">
        <f t="shared" si="5"/>
        <v/>
      </c>
    </row>
    <row r="338" spans="2:4" hidden="1" x14ac:dyDescent="0.45">
      <c r="B338" s="3">
        <v>43739</v>
      </c>
      <c r="C338" t="s">
        <v>1037</v>
      </c>
      <c r="D338" t="str">
        <f t="shared" si="5"/>
        <v/>
      </c>
    </row>
    <row r="339" spans="2:4" hidden="1" x14ac:dyDescent="0.45">
      <c r="B339" s="3">
        <v>43739</v>
      </c>
      <c r="C339" t="s">
        <v>1037</v>
      </c>
      <c r="D339" t="str">
        <f t="shared" si="5"/>
        <v/>
      </c>
    </row>
    <row r="340" spans="2:4" x14ac:dyDescent="0.45">
      <c r="B340" s="3">
        <v>43739</v>
      </c>
      <c r="C340">
        <v>10430009.906113248</v>
      </c>
      <c r="D340">
        <f t="shared" si="5"/>
        <v>1</v>
      </c>
    </row>
    <row r="341" spans="2:4" x14ac:dyDescent="0.45">
      <c r="B341" s="3">
        <v>43741</v>
      </c>
      <c r="C341">
        <v>10403931.618613249</v>
      </c>
      <c r="D341">
        <f t="shared" si="5"/>
        <v>1</v>
      </c>
    </row>
    <row r="342" spans="2:4" hidden="1" x14ac:dyDescent="0.45">
      <c r="B342" s="3">
        <v>43742</v>
      </c>
      <c r="C342" t="s">
        <v>1037</v>
      </c>
      <c r="D342" t="str">
        <f t="shared" si="5"/>
        <v/>
      </c>
    </row>
    <row r="343" spans="2:4" hidden="1" x14ac:dyDescent="0.45">
      <c r="B343" s="3">
        <v>43742</v>
      </c>
      <c r="C343" t="s">
        <v>1037</v>
      </c>
      <c r="D343" t="str">
        <f t="shared" si="5"/>
        <v/>
      </c>
    </row>
    <row r="344" spans="2:4" hidden="1" x14ac:dyDescent="0.45">
      <c r="B344" s="3">
        <v>43742</v>
      </c>
      <c r="C344" t="s">
        <v>1037</v>
      </c>
      <c r="D344" t="str">
        <f t="shared" si="5"/>
        <v/>
      </c>
    </row>
    <row r="345" spans="2:4" x14ac:dyDescent="0.45">
      <c r="B345" s="3">
        <v>43742</v>
      </c>
      <c r="C345">
        <v>10434624.943613248</v>
      </c>
      <c r="D345">
        <f t="shared" si="5"/>
        <v>1</v>
      </c>
    </row>
    <row r="346" spans="2:4" hidden="1" x14ac:dyDescent="0.45">
      <c r="B346" s="3">
        <v>43747</v>
      </c>
      <c r="C346" t="s">
        <v>1037</v>
      </c>
      <c r="D346" t="str">
        <f t="shared" si="5"/>
        <v/>
      </c>
    </row>
    <row r="347" spans="2:4" hidden="1" x14ac:dyDescent="0.45">
      <c r="B347" s="3">
        <v>43747</v>
      </c>
      <c r="C347" t="s">
        <v>1037</v>
      </c>
      <c r="D347" t="str">
        <f t="shared" si="5"/>
        <v/>
      </c>
    </row>
    <row r="348" spans="2:4" hidden="1" x14ac:dyDescent="0.45">
      <c r="B348" s="3">
        <v>43747</v>
      </c>
      <c r="C348" t="s">
        <v>1037</v>
      </c>
      <c r="D348" t="str">
        <f t="shared" si="5"/>
        <v/>
      </c>
    </row>
    <row r="349" spans="2:4" x14ac:dyDescent="0.45">
      <c r="B349" s="3">
        <v>43747</v>
      </c>
      <c r="C349">
        <v>10460943.031113248</v>
      </c>
      <c r="D349">
        <f t="shared" si="5"/>
        <v>1</v>
      </c>
    </row>
    <row r="350" spans="2:4" hidden="1" x14ac:dyDescent="0.45">
      <c r="B350" s="3">
        <v>43748</v>
      </c>
      <c r="C350" t="s">
        <v>1037</v>
      </c>
      <c r="D350" t="str">
        <f t="shared" si="5"/>
        <v/>
      </c>
    </row>
    <row r="351" spans="2:4" hidden="1" x14ac:dyDescent="0.45">
      <c r="B351" s="3">
        <v>43748</v>
      </c>
      <c r="C351" t="s">
        <v>1037</v>
      </c>
      <c r="D351" t="str">
        <f t="shared" si="5"/>
        <v/>
      </c>
    </row>
    <row r="352" spans="2:4" x14ac:dyDescent="0.45">
      <c r="B352" s="3">
        <v>43748</v>
      </c>
      <c r="C352">
        <v>10408697.131113248</v>
      </c>
      <c r="D352">
        <f t="shared" si="5"/>
        <v>1</v>
      </c>
    </row>
    <row r="353" spans="2:4" hidden="1" x14ac:dyDescent="0.45">
      <c r="B353" s="3">
        <v>43749</v>
      </c>
      <c r="C353" t="s">
        <v>1037</v>
      </c>
      <c r="D353" t="str">
        <f t="shared" si="5"/>
        <v/>
      </c>
    </row>
    <row r="354" spans="2:4" hidden="1" x14ac:dyDescent="0.45">
      <c r="B354" s="3">
        <v>43749</v>
      </c>
      <c r="C354" t="s">
        <v>1037</v>
      </c>
      <c r="D354" t="str">
        <f t="shared" si="5"/>
        <v/>
      </c>
    </row>
    <row r="355" spans="2:4" x14ac:dyDescent="0.45">
      <c r="B355" s="3">
        <v>43749</v>
      </c>
      <c r="C355">
        <v>10394857.231113248</v>
      </c>
      <c r="D355">
        <f t="shared" si="5"/>
        <v>1</v>
      </c>
    </row>
    <row r="356" spans="2:4" hidden="1" x14ac:dyDescent="0.45">
      <c r="B356" s="3">
        <v>43752</v>
      </c>
      <c r="C356" t="s">
        <v>1037</v>
      </c>
      <c r="D356" t="str">
        <f t="shared" si="5"/>
        <v/>
      </c>
    </row>
    <row r="357" spans="2:4" x14ac:dyDescent="0.45">
      <c r="B357" s="3">
        <v>43752</v>
      </c>
      <c r="C357">
        <v>10385760.593613248</v>
      </c>
      <c r="D357">
        <f t="shared" si="5"/>
        <v>1</v>
      </c>
    </row>
    <row r="358" spans="2:4" hidden="1" x14ac:dyDescent="0.45">
      <c r="B358" s="3">
        <v>43753</v>
      </c>
      <c r="C358" t="s">
        <v>1037</v>
      </c>
      <c r="D358" t="str">
        <f t="shared" si="5"/>
        <v/>
      </c>
    </row>
    <row r="359" spans="2:4" hidden="1" x14ac:dyDescent="0.45">
      <c r="B359" s="3">
        <v>43753</v>
      </c>
      <c r="C359" t="s">
        <v>1037</v>
      </c>
      <c r="D359" t="str">
        <f t="shared" si="5"/>
        <v/>
      </c>
    </row>
    <row r="360" spans="2:4" x14ac:dyDescent="0.45">
      <c r="B360" s="3">
        <v>43753</v>
      </c>
      <c r="C360">
        <v>10390735.681113249</v>
      </c>
      <c r="D360">
        <f t="shared" si="5"/>
        <v>1</v>
      </c>
    </row>
    <row r="361" spans="2:4" hidden="1" x14ac:dyDescent="0.45">
      <c r="B361" s="3">
        <v>43755</v>
      </c>
      <c r="C361" t="s">
        <v>1037</v>
      </c>
      <c r="D361" t="str">
        <f t="shared" si="5"/>
        <v/>
      </c>
    </row>
    <row r="362" spans="2:4" hidden="1" x14ac:dyDescent="0.45">
      <c r="B362" s="3">
        <v>43755</v>
      </c>
      <c r="C362" t="s">
        <v>1037</v>
      </c>
      <c r="D362" t="str">
        <f t="shared" si="5"/>
        <v/>
      </c>
    </row>
    <row r="363" spans="2:4" x14ac:dyDescent="0.45">
      <c r="B363" s="3">
        <v>43755</v>
      </c>
      <c r="C363">
        <v>10517937.647203248</v>
      </c>
      <c r="D363">
        <f t="shared" si="5"/>
        <v>1</v>
      </c>
    </row>
    <row r="364" spans="2:4" hidden="1" x14ac:dyDescent="0.45">
      <c r="B364" s="3">
        <v>43756</v>
      </c>
      <c r="C364" t="s">
        <v>1037</v>
      </c>
      <c r="D364" t="str">
        <f t="shared" si="5"/>
        <v/>
      </c>
    </row>
    <row r="365" spans="2:4" hidden="1" x14ac:dyDescent="0.45">
      <c r="B365" s="3">
        <v>43756</v>
      </c>
      <c r="C365" t="s">
        <v>1037</v>
      </c>
      <c r="D365" t="str">
        <f t="shared" si="5"/>
        <v/>
      </c>
    </row>
    <row r="366" spans="2:4" hidden="1" x14ac:dyDescent="0.45">
      <c r="B366" s="3">
        <v>43756</v>
      </c>
      <c r="C366" t="s">
        <v>1037</v>
      </c>
      <c r="D366" t="str">
        <f t="shared" si="5"/>
        <v/>
      </c>
    </row>
    <row r="367" spans="2:4" x14ac:dyDescent="0.45">
      <c r="B367" s="3">
        <v>43756</v>
      </c>
      <c r="C367">
        <v>10502975.434703248</v>
      </c>
      <c r="D367">
        <f t="shared" si="5"/>
        <v>1</v>
      </c>
    </row>
    <row r="368" spans="2:4" hidden="1" x14ac:dyDescent="0.45">
      <c r="B368" s="3">
        <v>43761</v>
      </c>
      <c r="C368" t="s">
        <v>1037</v>
      </c>
      <c r="D368" t="str">
        <f t="shared" si="5"/>
        <v/>
      </c>
    </row>
    <row r="369" spans="2:4" x14ac:dyDescent="0.45">
      <c r="B369" s="3">
        <v>43761</v>
      </c>
      <c r="C369">
        <v>10496777.809703248</v>
      </c>
      <c r="D369">
        <f t="shared" si="5"/>
        <v>1</v>
      </c>
    </row>
    <row r="370" spans="2:4" hidden="1" x14ac:dyDescent="0.45">
      <c r="B370" s="3">
        <v>43762</v>
      </c>
      <c r="C370" t="s">
        <v>1037</v>
      </c>
      <c r="D370" t="str">
        <f t="shared" si="5"/>
        <v/>
      </c>
    </row>
    <row r="371" spans="2:4" hidden="1" x14ac:dyDescent="0.45">
      <c r="B371" s="3">
        <v>43762</v>
      </c>
      <c r="C371" t="s">
        <v>1037</v>
      </c>
      <c r="D371" t="str">
        <f t="shared" si="5"/>
        <v/>
      </c>
    </row>
    <row r="372" spans="2:4" hidden="1" x14ac:dyDescent="0.45">
      <c r="B372" s="3">
        <v>43762</v>
      </c>
      <c r="C372" t="s">
        <v>1037</v>
      </c>
      <c r="D372" t="str">
        <f t="shared" si="5"/>
        <v/>
      </c>
    </row>
    <row r="373" spans="2:4" x14ac:dyDescent="0.45">
      <c r="B373" s="3">
        <v>43762</v>
      </c>
      <c r="C373">
        <v>10489691.847203247</v>
      </c>
      <c r="D373">
        <f t="shared" si="5"/>
        <v>1</v>
      </c>
    </row>
    <row r="374" spans="2:4" hidden="1" x14ac:dyDescent="0.45">
      <c r="B374" s="3">
        <v>43763</v>
      </c>
      <c r="C374" t="s">
        <v>1037</v>
      </c>
      <c r="D374" t="str">
        <f t="shared" si="5"/>
        <v/>
      </c>
    </row>
    <row r="375" spans="2:4" x14ac:dyDescent="0.45">
      <c r="B375" s="3">
        <v>43763</v>
      </c>
      <c r="C375">
        <v>10450507.247203248</v>
      </c>
      <c r="D375">
        <f t="shared" si="5"/>
        <v>1</v>
      </c>
    </row>
    <row r="376" spans="2:4" hidden="1" x14ac:dyDescent="0.45">
      <c r="B376" s="3">
        <v>43767</v>
      </c>
      <c r="C376" t="s">
        <v>1037</v>
      </c>
      <c r="D376" t="str">
        <f t="shared" si="5"/>
        <v/>
      </c>
    </row>
    <row r="377" spans="2:4" hidden="1" x14ac:dyDescent="0.45">
      <c r="B377" s="3">
        <v>43767</v>
      </c>
      <c r="C377" t="s">
        <v>1037</v>
      </c>
      <c r="D377" t="str">
        <f t="shared" si="5"/>
        <v/>
      </c>
    </row>
    <row r="378" spans="2:4" hidden="1" x14ac:dyDescent="0.45">
      <c r="B378" s="3">
        <v>43767</v>
      </c>
      <c r="C378" t="s">
        <v>1037</v>
      </c>
      <c r="D378" t="str">
        <f t="shared" si="5"/>
        <v/>
      </c>
    </row>
    <row r="379" spans="2:4" x14ac:dyDescent="0.45">
      <c r="B379" s="3">
        <v>43767</v>
      </c>
      <c r="C379">
        <v>10508016.747203248</v>
      </c>
      <c r="D379">
        <f t="shared" si="5"/>
        <v>1</v>
      </c>
    </row>
    <row r="380" spans="2:4" hidden="1" x14ac:dyDescent="0.45">
      <c r="B380" s="3">
        <v>43768</v>
      </c>
      <c r="C380" t="s">
        <v>1037</v>
      </c>
      <c r="D380" t="str">
        <f t="shared" si="5"/>
        <v/>
      </c>
    </row>
    <row r="381" spans="2:4" x14ac:dyDescent="0.45">
      <c r="B381" s="3">
        <v>43768</v>
      </c>
      <c r="C381">
        <v>10497897.322203247</v>
      </c>
      <c r="D381">
        <f t="shared" si="5"/>
        <v>1</v>
      </c>
    </row>
    <row r="382" spans="2:4" x14ac:dyDescent="0.45">
      <c r="B382" s="3">
        <v>43769</v>
      </c>
      <c r="C382">
        <v>10471682.009703247</v>
      </c>
      <c r="D382">
        <f t="shared" si="5"/>
        <v>1</v>
      </c>
    </row>
    <row r="383" spans="2:4" x14ac:dyDescent="0.45">
      <c r="B383" s="3">
        <v>43773</v>
      </c>
      <c r="C383">
        <v>10466887.259703247</v>
      </c>
      <c r="D383">
        <f t="shared" si="5"/>
        <v>1</v>
      </c>
    </row>
    <row r="384" spans="2:4" hidden="1" x14ac:dyDescent="0.45">
      <c r="B384" s="3">
        <v>43774</v>
      </c>
      <c r="C384" t="s">
        <v>1037</v>
      </c>
      <c r="D384" t="str">
        <f t="shared" si="5"/>
        <v/>
      </c>
    </row>
    <row r="385" spans="2:4" hidden="1" x14ac:dyDescent="0.45">
      <c r="B385" s="3">
        <v>43774</v>
      </c>
      <c r="C385" t="s">
        <v>1037</v>
      </c>
      <c r="D385" t="str">
        <f t="shared" si="5"/>
        <v/>
      </c>
    </row>
    <row r="386" spans="2:4" hidden="1" x14ac:dyDescent="0.45">
      <c r="B386" s="3">
        <v>43774</v>
      </c>
      <c r="C386" t="s">
        <v>1037</v>
      </c>
      <c r="D386" t="str">
        <f t="shared" si="5"/>
        <v/>
      </c>
    </row>
    <row r="387" spans="2:4" x14ac:dyDescent="0.45">
      <c r="B387" s="3">
        <v>43774</v>
      </c>
      <c r="C387">
        <v>10443988.759703247</v>
      </c>
      <c r="D387">
        <f t="shared" si="5"/>
        <v>1</v>
      </c>
    </row>
    <row r="388" spans="2:4" hidden="1" x14ac:dyDescent="0.45">
      <c r="B388" s="3">
        <v>43775</v>
      </c>
      <c r="C388" t="s">
        <v>1037</v>
      </c>
      <c r="D388" t="str">
        <f t="shared" ref="D388:D451" si="6">IF(B388&lt;&gt;B389,1,"")</f>
        <v/>
      </c>
    </row>
    <row r="389" spans="2:4" hidden="1" x14ac:dyDescent="0.45">
      <c r="B389" s="3">
        <v>43775</v>
      </c>
      <c r="C389" t="s">
        <v>1037</v>
      </c>
      <c r="D389" t="str">
        <f t="shared" si="6"/>
        <v/>
      </c>
    </row>
    <row r="390" spans="2:4" hidden="1" x14ac:dyDescent="0.45">
      <c r="B390" s="3">
        <v>43775</v>
      </c>
      <c r="C390" t="s">
        <v>1037</v>
      </c>
      <c r="D390" t="str">
        <f t="shared" si="6"/>
        <v/>
      </c>
    </row>
    <row r="391" spans="2:4" x14ac:dyDescent="0.45">
      <c r="B391" s="3">
        <v>43775</v>
      </c>
      <c r="C391">
        <v>10403466.947203247</v>
      </c>
      <c r="D391">
        <f t="shared" si="6"/>
        <v>1</v>
      </c>
    </row>
    <row r="392" spans="2:4" x14ac:dyDescent="0.45">
      <c r="B392" s="3">
        <v>43776</v>
      </c>
      <c r="C392">
        <v>10377406.797203247</v>
      </c>
      <c r="D392">
        <f t="shared" si="6"/>
        <v>1</v>
      </c>
    </row>
    <row r="393" spans="2:4" hidden="1" x14ac:dyDescent="0.45">
      <c r="B393" s="3">
        <v>43777</v>
      </c>
      <c r="C393" t="s">
        <v>1037</v>
      </c>
      <c r="D393" t="str">
        <f t="shared" si="6"/>
        <v/>
      </c>
    </row>
    <row r="394" spans="2:4" hidden="1" x14ac:dyDescent="0.45">
      <c r="B394" s="3">
        <v>43777</v>
      </c>
      <c r="C394" t="s">
        <v>1037</v>
      </c>
      <c r="D394" t="str">
        <f t="shared" si="6"/>
        <v/>
      </c>
    </row>
    <row r="395" spans="2:4" x14ac:dyDescent="0.45">
      <c r="B395" s="3">
        <v>43777</v>
      </c>
      <c r="C395">
        <v>10340379.672203247</v>
      </c>
      <c r="D395">
        <f t="shared" si="6"/>
        <v>1</v>
      </c>
    </row>
    <row r="396" spans="2:4" hidden="1" x14ac:dyDescent="0.45">
      <c r="B396" s="3">
        <v>43780</v>
      </c>
      <c r="C396" t="s">
        <v>1037</v>
      </c>
      <c r="D396" t="str">
        <f t="shared" si="6"/>
        <v/>
      </c>
    </row>
    <row r="397" spans="2:4" hidden="1" x14ac:dyDescent="0.45">
      <c r="B397" s="3">
        <v>43780</v>
      </c>
      <c r="C397" t="s">
        <v>1037</v>
      </c>
      <c r="D397" t="str">
        <f t="shared" si="6"/>
        <v/>
      </c>
    </row>
    <row r="398" spans="2:4" hidden="1" x14ac:dyDescent="0.45">
      <c r="B398" s="3">
        <v>43780</v>
      </c>
      <c r="C398" t="s">
        <v>1037</v>
      </c>
      <c r="D398" t="str">
        <f t="shared" si="6"/>
        <v/>
      </c>
    </row>
    <row r="399" spans="2:4" x14ac:dyDescent="0.45">
      <c r="B399" s="3">
        <v>43780</v>
      </c>
      <c r="C399">
        <v>10298454.109703247</v>
      </c>
      <c r="D399">
        <f t="shared" si="6"/>
        <v>1</v>
      </c>
    </row>
    <row r="400" spans="2:4" hidden="1" x14ac:dyDescent="0.45">
      <c r="B400" s="3">
        <v>43782</v>
      </c>
      <c r="C400" t="s">
        <v>1037</v>
      </c>
      <c r="D400" t="str">
        <f t="shared" si="6"/>
        <v/>
      </c>
    </row>
    <row r="401" spans="2:4" x14ac:dyDescent="0.45">
      <c r="B401" s="3">
        <v>43782</v>
      </c>
      <c r="C401">
        <v>10287085.609703247</v>
      </c>
      <c r="D401">
        <f t="shared" si="6"/>
        <v>1</v>
      </c>
    </row>
    <row r="402" spans="2:4" x14ac:dyDescent="0.45">
      <c r="B402" s="3">
        <v>43783</v>
      </c>
      <c r="C402">
        <v>10260975.734703247</v>
      </c>
      <c r="D402">
        <f t="shared" si="6"/>
        <v>1</v>
      </c>
    </row>
    <row r="403" spans="2:4" x14ac:dyDescent="0.45">
      <c r="B403" s="3">
        <v>43788</v>
      </c>
      <c r="C403">
        <v>10258118.009703247</v>
      </c>
      <c r="D403">
        <f t="shared" si="6"/>
        <v>1</v>
      </c>
    </row>
    <row r="404" spans="2:4" hidden="1" x14ac:dyDescent="0.45">
      <c r="B404" s="3">
        <v>43789</v>
      </c>
      <c r="C404" t="s">
        <v>1037</v>
      </c>
      <c r="D404" t="str">
        <f t="shared" si="6"/>
        <v/>
      </c>
    </row>
    <row r="405" spans="2:4" hidden="1" x14ac:dyDescent="0.45">
      <c r="B405" s="3">
        <v>43789</v>
      </c>
      <c r="C405" t="s">
        <v>1037</v>
      </c>
      <c r="D405" t="str">
        <f t="shared" si="6"/>
        <v/>
      </c>
    </row>
    <row r="406" spans="2:4" hidden="1" x14ac:dyDescent="0.45">
      <c r="B406" s="3">
        <v>43789</v>
      </c>
      <c r="C406" t="s">
        <v>1037</v>
      </c>
      <c r="D406" t="str">
        <f t="shared" si="6"/>
        <v/>
      </c>
    </row>
    <row r="407" spans="2:4" x14ac:dyDescent="0.45">
      <c r="B407" s="3">
        <v>43789</v>
      </c>
      <c r="C407">
        <v>10196676.247203248</v>
      </c>
      <c r="D407">
        <f t="shared" si="6"/>
        <v>1</v>
      </c>
    </row>
    <row r="408" spans="2:4" x14ac:dyDescent="0.45">
      <c r="B408" s="3">
        <v>43790</v>
      </c>
      <c r="C408">
        <v>10189632.522203248</v>
      </c>
      <c r="D408">
        <f t="shared" si="6"/>
        <v>1</v>
      </c>
    </row>
    <row r="409" spans="2:4" x14ac:dyDescent="0.45">
      <c r="B409" s="3">
        <v>43791</v>
      </c>
      <c r="C409">
        <v>10180272.122203248</v>
      </c>
      <c r="D409">
        <f t="shared" si="6"/>
        <v>1</v>
      </c>
    </row>
    <row r="410" spans="2:4" hidden="1" x14ac:dyDescent="0.45">
      <c r="B410" s="3">
        <v>43794</v>
      </c>
      <c r="C410" t="s">
        <v>1037</v>
      </c>
      <c r="D410" t="str">
        <f t="shared" si="6"/>
        <v/>
      </c>
    </row>
    <row r="411" spans="2:4" hidden="1" x14ac:dyDescent="0.45">
      <c r="B411" s="3">
        <v>43794</v>
      </c>
      <c r="C411" t="s">
        <v>1037</v>
      </c>
      <c r="D411" t="str">
        <f t="shared" si="6"/>
        <v/>
      </c>
    </row>
    <row r="412" spans="2:4" hidden="1" x14ac:dyDescent="0.45">
      <c r="B412" s="3">
        <v>43794</v>
      </c>
      <c r="C412" t="s">
        <v>1037</v>
      </c>
      <c r="D412" t="str">
        <f t="shared" si="6"/>
        <v/>
      </c>
    </row>
    <row r="413" spans="2:4" x14ac:dyDescent="0.45">
      <c r="B413" s="3">
        <v>43794</v>
      </c>
      <c r="C413">
        <v>10289586.534703247</v>
      </c>
      <c r="D413">
        <f t="shared" si="6"/>
        <v>1</v>
      </c>
    </row>
    <row r="414" spans="2:4" hidden="1" x14ac:dyDescent="0.45">
      <c r="B414" s="3">
        <v>43795</v>
      </c>
      <c r="C414" t="s">
        <v>1037</v>
      </c>
      <c r="D414" t="str">
        <f t="shared" si="6"/>
        <v/>
      </c>
    </row>
    <row r="415" spans="2:4" hidden="1" x14ac:dyDescent="0.45">
      <c r="B415" s="3">
        <v>43795</v>
      </c>
      <c r="C415" t="s">
        <v>1037</v>
      </c>
      <c r="D415" t="str">
        <f t="shared" si="6"/>
        <v/>
      </c>
    </row>
    <row r="416" spans="2:4" x14ac:dyDescent="0.45">
      <c r="B416" s="3">
        <v>43795</v>
      </c>
      <c r="C416">
        <v>10242579.522203248</v>
      </c>
      <c r="D416">
        <f t="shared" si="6"/>
        <v>1</v>
      </c>
    </row>
    <row r="417" spans="2:4" hidden="1" x14ac:dyDescent="0.45">
      <c r="B417" s="3">
        <v>43798</v>
      </c>
      <c r="C417" t="s">
        <v>1037</v>
      </c>
      <c r="D417" t="str">
        <f t="shared" si="6"/>
        <v/>
      </c>
    </row>
    <row r="418" spans="2:4" hidden="1" x14ac:dyDescent="0.45">
      <c r="B418" s="3">
        <v>43798</v>
      </c>
      <c r="C418" t="s">
        <v>1037</v>
      </c>
      <c r="D418" t="str">
        <f t="shared" si="6"/>
        <v/>
      </c>
    </row>
    <row r="419" spans="2:4" hidden="1" x14ac:dyDescent="0.45">
      <c r="B419" s="3">
        <v>43798</v>
      </c>
      <c r="C419" t="s">
        <v>1037</v>
      </c>
      <c r="D419" t="str">
        <f t="shared" si="6"/>
        <v/>
      </c>
    </row>
    <row r="420" spans="2:4" x14ac:dyDescent="0.45">
      <c r="B420" s="3">
        <v>43798</v>
      </c>
      <c r="C420">
        <v>10221978.309703248</v>
      </c>
      <c r="D420">
        <f t="shared" si="6"/>
        <v>1</v>
      </c>
    </row>
    <row r="421" spans="2:4" hidden="1" x14ac:dyDescent="0.45">
      <c r="B421" s="3">
        <v>43802</v>
      </c>
      <c r="C421" t="s">
        <v>1037</v>
      </c>
      <c r="D421" t="str">
        <f t="shared" si="6"/>
        <v/>
      </c>
    </row>
    <row r="422" spans="2:4" hidden="1" x14ac:dyDescent="0.45">
      <c r="B422" s="3">
        <v>43802</v>
      </c>
      <c r="C422" t="s">
        <v>1037</v>
      </c>
      <c r="D422" t="str">
        <f t="shared" si="6"/>
        <v/>
      </c>
    </row>
    <row r="423" spans="2:4" hidden="1" x14ac:dyDescent="0.45">
      <c r="B423" s="3">
        <v>43802</v>
      </c>
      <c r="C423" t="s">
        <v>1037</v>
      </c>
      <c r="D423" t="str">
        <f t="shared" si="6"/>
        <v/>
      </c>
    </row>
    <row r="424" spans="2:4" x14ac:dyDescent="0.45">
      <c r="B424" s="3">
        <v>43802</v>
      </c>
      <c r="C424">
        <v>10239320.122203248</v>
      </c>
      <c r="D424">
        <f t="shared" si="6"/>
        <v>1</v>
      </c>
    </row>
    <row r="425" spans="2:4" hidden="1" x14ac:dyDescent="0.45">
      <c r="B425" s="3">
        <v>43803</v>
      </c>
      <c r="C425" t="s">
        <v>1037</v>
      </c>
      <c r="D425" t="str">
        <f t="shared" si="6"/>
        <v/>
      </c>
    </row>
    <row r="426" spans="2:4" hidden="1" x14ac:dyDescent="0.45">
      <c r="B426" s="3">
        <v>43803</v>
      </c>
      <c r="C426" t="s">
        <v>1037</v>
      </c>
      <c r="D426" t="str">
        <f t="shared" si="6"/>
        <v/>
      </c>
    </row>
    <row r="427" spans="2:4" hidden="1" x14ac:dyDescent="0.45">
      <c r="B427" s="3">
        <v>43803</v>
      </c>
      <c r="C427" t="s">
        <v>1037</v>
      </c>
      <c r="D427" t="str">
        <f t="shared" si="6"/>
        <v/>
      </c>
    </row>
    <row r="428" spans="2:4" x14ac:dyDescent="0.45">
      <c r="B428" s="3">
        <v>43803</v>
      </c>
      <c r="C428">
        <v>10226453.347203247</v>
      </c>
      <c r="D428">
        <f t="shared" si="6"/>
        <v>1</v>
      </c>
    </row>
    <row r="429" spans="2:4" x14ac:dyDescent="0.45">
      <c r="B429" s="3">
        <v>43804</v>
      </c>
      <c r="C429">
        <v>10200962.909703247</v>
      </c>
      <c r="D429">
        <f t="shared" si="6"/>
        <v>1</v>
      </c>
    </row>
    <row r="430" spans="2:4" hidden="1" x14ac:dyDescent="0.45">
      <c r="B430" s="3">
        <v>43805</v>
      </c>
      <c r="C430" t="s">
        <v>1037</v>
      </c>
      <c r="D430" t="str">
        <f t="shared" si="6"/>
        <v/>
      </c>
    </row>
    <row r="431" spans="2:4" hidden="1" x14ac:dyDescent="0.45">
      <c r="B431" s="3">
        <v>43805</v>
      </c>
      <c r="C431" t="s">
        <v>1037</v>
      </c>
      <c r="D431" t="str">
        <f t="shared" si="6"/>
        <v/>
      </c>
    </row>
    <row r="432" spans="2:4" hidden="1" x14ac:dyDescent="0.45">
      <c r="B432" s="3">
        <v>43805</v>
      </c>
      <c r="C432" t="s">
        <v>1037</v>
      </c>
      <c r="D432" t="str">
        <f t="shared" si="6"/>
        <v/>
      </c>
    </row>
    <row r="433" spans="2:4" x14ac:dyDescent="0.45">
      <c r="B433" s="3">
        <v>43805</v>
      </c>
      <c r="C433">
        <v>10222365.284703247</v>
      </c>
      <c r="D433">
        <f t="shared" si="6"/>
        <v>1</v>
      </c>
    </row>
    <row r="434" spans="2:4" hidden="1" x14ac:dyDescent="0.45">
      <c r="B434" s="3">
        <v>43809</v>
      </c>
      <c r="C434" t="s">
        <v>1037</v>
      </c>
      <c r="D434" t="str">
        <f t="shared" si="6"/>
        <v/>
      </c>
    </row>
    <row r="435" spans="2:4" hidden="1" x14ac:dyDescent="0.45">
      <c r="B435" s="3">
        <v>43809</v>
      </c>
      <c r="C435" t="s">
        <v>1037</v>
      </c>
      <c r="D435" t="str">
        <f t="shared" si="6"/>
        <v/>
      </c>
    </row>
    <row r="436" spans="2:4" hidden="1" x14ac:dyDescent="0.45">
      <c r="B436" s="3">
        <v>43809</v>
      </c>
      <c r="C436" t="s">
        <v>1037</v>
      </c>
      <c r="D436" t="str">
        <f t="shared" si="6"/>
        <v/>
      </c>
    </row>
    <row r="437" spans="2:4" x14ac:dyDescent="0.45">
      <c r="B437" s="3">
        <v>43809</v>
      </c>
      <c r="C437">
        <v>10214443.009703247</v>
      </c>
      <c r="D437">
        <f t="shared" si="6"/>
        <v>1</v>
      </c>
    </row>
    <row r="438" spans="2:4" x14ac:dyDescent="0.45">
      <c r="B438" s="3">
        <v>43811</v>
      </c>
      <c r="C438">
        <v>10213363.084703246</v>
      </c>
      <c r="D438">
        <f t="shared" si="6"/>
        <v>1</v>
      </c>
    </row>
    <row r="439" spans="2:4" hidden="1" x14ac:dyDescent="0.45">
      <c r="B439" s="3">
        <v>43812</v>
      </c>
      <c r="C439" t="s">
        <v>1037</v>
      </c>
      <c r="D439" t="str">
        <f t="shared" si="6"/>
        <v/>
      </c>
    </row>
    <row r="440" spans="2:4" hidden="1" x14ac:dyDescent="0.45">
      <c r="B440" s="3">
        <v>43812</v>
      </c>
      <c r="C440" t="s">
        <v>1037</v>
      </c>
      <c r="D440" t="str">
        <f t="shared" si="6"/>
        <v/>
      </c>
    </row>
    <row r="441" spans="2:4" hidden="1" x14ac:dyDescent="0.45">
      <c r="B441" s="3">
        <v>43812</v>
      </c>
      <c r="C441" t="s">
        <v>1037</v>
      </c>
      <c r="D441" t="str">
        <f t="shared" si="6"/>
        <v/>
      </c>
    </row>
    <row r="442" spans="2:4" x14ac:dyDescent="0.45">
      <c r="B442" s="3">
        <v>43812</v>
      </c>
      <c r="C442">
        <v>10210400.509703247</v>
      </c>
      <c r="D442">
        <f t="shared" si="6"/>
        <v>1</v>
      </c>
    </row>
    <row r="443" spans="2:4" x14ac:dyDescent="0.45">
      <c r="B443" s="3">
        <v>43815</v>
      </c>
      <c r="C443">
        <v>10202353.509703247</v>
      </c>
      <c r="D443">
        <f t="shared" si="6"/>
        <v>1</v>
      </c>
    </row>
    <row r="444" spans="2:4" hidden="1" x14ac:dyDescent="0.45">
      <c r="B444" s="3">
        <v>43816</v>
      </c>
      <c r="C444" t="s">
        <v>1037</v>
      </c>
      <c r="D444" t="str">
        <f t="shared" si="6"/>
        <v/>
      </c>
    </row>
    <row r="445" spans="2:4" hidden="1" x14ac:dyDescent="0.45">
      <c r="B445" s="3">
        <v>43816</v>
      </c>
      <c r="C445" t="s">
        <v>1037</v>
      </c>
      <c r="D445" t="str">
        <f t="shared" si="6"/>
        <v/>
      </c>
    </row>
    <row r="446" spans="2:4" x14ac:dyDescent="0.45">
      <c r="B446" s="3">
        <v>43816</v>
      </c>
      <c r="C446">
        <v>10210248.859703247</v>
      </c>
      <c r="D446">
        <f t="shared" si="6"/>
        <v>1</v>
      </c>
    </row>
    <row r="447" spans="2:4" hidden="1" x14ac:dyDescent="0.45">
      <c r="B447" s="3">
        <v>43817</v>
      </c>
      <c r="C447" t="s">
        <v>1037</v>
      </c>
      <c r="D447" t="str">
        <f t="shared" si="6"/>
        <v/>
      </c>
    </row>
    <row r="448" spans="2:4" hidden="1" x14ac:dyDescent="0.45">
      <c r="B448" s="3">
        <v>43817</v>
      </c>
      <c r="C448" t="s">
        <v>1037</v>
      </c>
      <c r="D448" t="str">
        <f t="shared" si="6"/>
        <v/>
      </c>
    </row>
    <row r="449" spans="2:4" x14ac:dyDescent="0.45">
      <c r="B449" s="3">
        <v>43817</v>
      </c>
      <c r="C449">
        <v>10168452.734703247</v>
      </c>
      <c r="D449">
        <f t="shared" si="6"/>
        <v>1</v>
      </c>
    </row>
    <row r="450" spans="2:4" hidden="1" x14ac:dyDescent="0.45">
      <c r="B450" s="3">
        <v>43825</v>
      </c>
      <c r="C450" t="s">
        <v>1037</v>
      </c>
      <c r="D450" t="str">
        <f t="shared" si="6"/>
        <v/>
      </c>
    </row>
    <row r="451" spans="2:4" x14ac:dyDescent="0.45">
      <c r="B451" s="3">
        <v>43825</v>
      </c>
      <c r="C451">
        <v>10328459.597203247</v>
      </c>
      <c r="D451">
        <f t="shared" si="6"/>
        <v>1</v>
      </c>
    </row>
    <row r="452" spans="2:4" hidden="1" x14ac:dyDescent="0.45">
      <c r="B452" s="3">
        <v>43826</v>
      </c>
      <c r="C452" t="s">
        <v>1037</v>
      </c>
      <c r="D452" t="str">
        <f t="shared" ref="D452:D515" si="7">IF(B452&lt;&gt;B453,1,"")</f>
        <v/>
      </c>
    </row>
    <row r="453" spans="2:4" hidden="1" x14ac:dyDescent="0.45">
      <c r="B453" s="3">
        <v>43826</v>
      </c>
      <c r="C453" t="s">
        <v>1037</v>
      </c>
      <c r="D453" t="str">
        <f t="shared" si="7"/>
        <v/>
      </c>
    </row>
    <row r="454" spans="2:4" hidden="1" x14ac:dyDescent="0.45">
      <c r="B454" s="3">
        <v>43826</v>
      </c>
      <c r="C454" t="s">
        <v>1037</v>
      </c>
      <c r="D454" t="str">
        <f t="shared" si="7"/>
        <v/>
      </c>
    </row>
    <row r="455" spans="2:4" x14ac:dyDescent="0.45">
      <c r="B455" s="3">
        <v>43826</v>
      </c>
      <c r="C455">
        <v>10268607.734703247</v>
      </c>
      <c r="D455">
        <f t="shared" si="7"/>
        <v>1</v>
      </c>
    </row>
    <row r="456" spans="2:4" hidden="1" x14ac:dyDescent="0.45">
      <c r="B456" s="3">
        <v>43832</v>
      </c>
      <c r="C456" t="s">
        <v>1037</v>
      </c>
      <c r="D456" t="str">
        <f t="shared" si="7"/>
        <v/>
      </c>
    </row>
    <row r="457" spans="2:4" x14ac:dyDescent="0.45">
      <c r="B457" s="3">
        <v>43832</v>
      </c>
      <c r="C457">
        <v>10341423.559703246</v>
      </c>
      <c r="D457">
        <f t="shared" si="7"/>
        <v>1</v>
      </c>
    </row>
    <row r="458" spans="2:4" hidden="1" x14ac:dyDescent="0.45">
      <c r="B458" s="3">
        <v>43833</v>
      </c>
      <c r="C458" t="s">
        <v>1037</v>
      </c>
      <c r="D458" t="str">
        <f t="shared" si="7"/>
        <v/>
      </c>
    </row>
    <row r="459" spans="2:4" hidden="1" x14ac:dyDescent="0.45">
      <c r="B459" s="3">
        <v>43833</v>
      </c>
      <c r="C459" t="s">
        <v>1037</v>
      </c>
      <c r="D459" t="str">
        <f t="shared" si="7"/>
        <v/>
      </c>
    </row>
    <row r="460" spans="2:4" x14ac:dyDescent="0.45">
      <c r="B460" s="3">
        <v>43833</v>
      </c>
      <c r="C460">
        <v>10382924.609703247</v>
      </c>
      <c r="D460">
        <f t="shared" si="7"/>
        <v>1</v>
      </c>
    </row>
    <row r="461" spans="2:4" hidden="1" x14ac:dyDescent="0.45">
      <c r="B461" s="3">
        <v>43836</v>
      </c>
      <c r="C461" t="s">
        <v>1037</v>
      </c>
      <c r="D461" t="str">
        <f t="shared" si="7"/>
        <v/>
      </c>
    </row>
    <row r="462" spans="2:4" hidden="1" x14ac:dyDescent="0.45">
      <c r="B462" s="3">
        <v>43836</v>
      </c>
      <c r="C462" t="s">
        <v>1037</v>
      </c>
      <c r="D462" t="str">
        <f t="shared" si="7"/>
        <v/>
      </c>
    </row>
    <row r="463" spans="2:4" hidden="1" x14ac:dyDescent="0.45">
      <c r="B463" s="3">
        <v>43836</v>
      </c>
      <c r="C463" t="s">
        <v>1037</v>
      </c>
      <c r="D463" t="str">
        <f t="shared" si="7"/>
        <v/>
      </c>
    </row>
    <row r="464" spans="2:4" x14ac:dyDescent="0.45">
      <c r="B464" s="3">
        <v>43836</v>
      </c>
      <c r="C464">
        <v>10324091.384703247</v>
      </c>
      <c r="D464">
        <f t="shared" si="7"/>
        <v>1</v>
      </c>
    </row>
    <row r="465" spans="2:4" hidden="1" x14ac:dyDescent="0.45">
      <c r="B465" s="3">
        <v>43837</v>
      </c>
      <c r="C465" t="s">
        <v>1037</v>
      </c>
      <c r="D465" t="str">
        <f t="shared" si="7"/>
        <v/>
      </c>
    </row>
    <row r="466" spans="2:4" hidden="1" x14ac:dyDescent="0.45">
      <c r="B466" s="3">
        <v>43837</v>
      </c>
      <c r="C466" t="s">
        <v>1037</v>
      </c>
      <c r="D466" t="str">
        <f t="shared" si="7"/>
        <v/>
      </c>
    </row>
    <row r="467" spans="2:4" hidden="1" x14ac:dyDescent="0.45">
      <c r="B467" s="3">
        <v>43837</v>
      </c>
      <c r="C467" t="s">
        <v>1037</v>
      </c>
      <c r="D467" t="str">
        <f t="shared" si="7"/>
        <v/>
      </c>
    </row>
    <row r="468" spans="2:4" x14ac:dyDescent="0.45">
      <c r="B468" s="3">
        <v>43837</v>
      </c>
      <c r="C468">
        <v>10341350.309703248</v>
      </c>
      <c r="D468">
        <f t="shared" si="7"/>
        <v>1</v>
      </c>
    </row>
    <row r="469" spans="2:4" hidden="1" x14ac:dyDescent="0.45">
      <c r="B469" s="3">
        <v>43838</v>
      </c>
      <c r="C469" t="s">
        <v>1037</v>
      </c>
      <c r="D469" t="str">
        <f t="shared" si="7"/>
        <v/>
      </c>
    </row>
    <row r="470" spans="2:4" hidden="1" x14ac:dyDescent="0.45">
      <c r="B470" s="3">
        <v>43838</v>
      </c>
      <c r="C470" t="s">
        <v>1037</v>
      </c>
      <c r="D470" t="str">
        <f t="shared" si="7"/>
        <v/>
      </c>
    </row>
    <row r="471" spans="2:4" x14ac:dyDescent="0.45">
      <c r="B471" s="3">
        <v>43838</v>
      </c>
      <c r="C471">
        <v>10466022.909703247</v>
      </c>
      <c r="D471">
        <f t="shared" si="7"/>
        <v>1</v>
      </c>
    </row>
    <row r="472" spans="2:4" x14ac:dyDescent="0.45">
      <c r="B472" s="3">
        <v>43839</v>
      </c>
      <c r="C472">
        <v>10459711.409703247</v>
      </c>
      <c r="D472">
        <f t="shared" si="7"/>
        <v>1</v>
      </c>
    </row>
    <row r="473" spans="2:4" hidden="1" x14ac:dyDescent="0.45">
      <c r="B473" s="3">
        <v>43840</v>
      </c>
      <c r="C473" t="s">
        <v>1037</v>
      </c>
      <c r="D473" t="str">
        <f t="shared" si="7"/>
        <v/>
      </c>
    </row>
    <row r="474" spans="2:4" hidden="1" x14ac:dyDescent="0.45">
      <c r="B474" s="3">
        <v>43840</v>
      </c>
      <c r="C474" t="s">
        <v>1037</v>
      </c>
      <c r="D474" t="str">
        <f t="shared" si="7"/>
        <v/>
      </c>
    </row>
    <row r="475" spans="2:4" x14ac:dyDescent="0.45">
      <c r="B475" s="3">
        <v>43840</v>
      </c>
      <c r="C475">
        <v>10459607.609703247</v>
      </c>
      <c r="D475">
        <f t="shared" si="7"/>
        <v>1</v>
      </c>
    </row>
    <row r="476" spans="2:4" x14ac:dyDescent="0.45">
      <c r="B476" s="3">
        <v>43844</v>
      </c>
      <c r="C476">
        <v>10446768.109703247</v>
      </c>
      <c r="D476">
        <f t="shared" si="7"/>
        <v>1</v>
      </c>
    </row>
    <row r="477" spans="2:4" x14ac:dyDescent="0.45">
      <c r="B477" s="3">
        <v>43845</v>
      </c>
      <c r="C477">
        <v>10424541.409703247</v>
      </c>
      <c r="D477">
        <f t="shared" si="7"/>
        <v>1</v>
      </c>
    </row>
    <row r="478" spans="2:4" x14ac:dyDescent="0.45">
      <c r="B478" s="3">
        <v>43846</v>
      </c>
      <c r="C478">
        <v>10403018.133861747</v>
      </c>
      <c r="D478">
        <f t="shared" si="7"/>
        <v>1</v>
      </c>
    </row>
    <row r="479" spans="2:4" hidden="1" x14ac:dyDescent="0.45">
      <c r="B479" s="3">
        <v>43847</v>
      </c>
      <c r="C479" t="s">
        <v>1037</v>
      </c>
      <c r="D479" t="str">
        <f t="shared" si="7"/>
        <v/>
      </c>
    </row>
    <row r="480" spans="2:4" hidden="1" x14ac:dyDescent="0.45">
      <c r="B480" s="3">
        <v>43847</v>
      </c>
      <c r="C480" t="s">
        <v>1037</v>
      </c>
      <c r="D480" t="str">
        <f t="shared" si="7"/>
        <v/>
      </c>
    </row>
    <row r="481" spans="2:4" x14ac:dyDescent="0.45">
      <c r="B481" s="3">
        <v>43847</v>
      </c>
      <c r="C481">
        <v>10393670.796361746</v>
      </c>
      <c r="D481">
        <f t="shared" si="7"/>
        <v>1</v>
      </c>
    </row>
    <row r="482" spans="2:4" hidden="1" x14ac:dyDescent="0.45">
      <c r="B482" s="3">
        <v>43850</v>
      </c>
      <c r="C482" t="s">
        <v>1037</v>
      </c>
      <c r="D482" t="str">
        <f t="shared" si="7"/>
        <v/>
      </c>
    </row>
    <row r="483" spans="2:4" hidden="1" x14ac:dyDescent="0.45">
      <c r="B483" s="3">
        <v>43850</v>
      </c>
      <c r="C483" t="s">
        <v>1037</v>
      </c>
      <c r="D483" t="str">
        <f t="shared" si="7"/>
        <v/>
      </c>
    </row>
    <row r="484" spans="2:4" hidden="1" x14ac:dyDescent="0.45">
      <c r="B484" s="3">
        <v>43850</v>
      </c>
      <c r="C484" t="s">
        <v>1037</v>
      </c>
      <c r="D484" t="str">
        <f t="shared" si="7"/>
        <v/>
      </c>
    </row>
    <row r="485" spans="2:4" x14ac:dyDescent="0.45">
      <c r="B485" s="3">
        <v>43850</v>
      </c>
      <c r="C485">
        <v>10522975.658861747</v>
      </c>
      <c r="D485">
        <f t="shared" si="7"/>
        <v>1</v>
      </c>
    </row>
    <row r="486" spans="2:4" hidden="1" x14ac:dyDescent="0.45">
      <c r="B486" s="3">
        <v>43851</v>
      </c>
      <c r="C486" t="s">
        <v>1037</v>
      </c>
      <c r="D486" t="str">
        <f t="shared" si="7"/>
        <v/>
      </c>
    </row>
    <row r="487" spans="2:4" x14ac:dyDescent="0.45">
      <c r="B487" s="3">
        <v>43851</v>
      </c>
      <c r="C487">
        <v>10491500.971361747</v>
      </c>
      <c r="D487">
        <f t="shared" si="7"/>
        <v>1</v>
      </c>
    </row>
    <row r="488" spans="2:4" hidden="1" x14ac:dyDescent="0.45">
      <c r="B488" s="3">
        <v>43852</v>
      </c>
      <c r="C488" t="s">
        <v>1037</v>
      </c>
      <c r="D488" t="str">
        <f t="shared" si="7"/>
        <v/>
      </c>
    </row>
    <row r="489" spans="2:4" hidden="1" x14ac:dyDescent="0.45">
      <c r="B489" s="3">
        <v>43852</v>
      </c>
      <c r="C489" t="s">
        <v>1037</v>
      </c>
      <c r="D489" t="str">
        <f t="shared" si="7"/>
        <v/>
      </c>
    </row>
    <row r="490" spans="2:4" hidden="1" x14ac:dyDescent="0.45">
      <c r="B490" s="3">
        <v>43852</v>
      </c>
      <c r="C490" t="s">
        <v>1037</v>
      </c>
      <c r="D490" t="str">
        <f t="shared" si="7"/>
        <v/>
      </c>
    </row>
    <row r="491" spans="2:4" x14ac:dyDescent="0.45">
      <c r="B491" s="3">
        <v>43852</v>
      </c>
      <c r="C491">
        <v>10558195.621361747</v>
      </c>
      <c r="D491">
        <f t="shared" si="7"/>
        <v>1</v>
      </c>
    </row>
    <row r="492" spans="2:4" hidden="1" x14ac:dyDescent="0.45">
      <c r="B492" s="3">
        <v>43853</v>
      </c>
      <c r="C492" t="s">
        <v>1037</v>
      </c>
      <c r="D492" t="str">
        <f t="shared" si="7"/>
        <v/>
      </c>
    </row>
    <row r="493" spans="2:4" hidden="1" x14ac:dyDescent="0.45">
      <c r="B493" s="3">
        <v>43853</v>
      </c>
      <c r="C493" t="s">
        <v>1037</v>
      </c>
      <c r="D493" t="str">
        <f t="shared" si="7"/>
        <v/>
      </c>
    </row>
    <row r="494" spans="2:4" x14ac:dyDescent="0.45">
      <c r="B494" s="3">
        <v>43853</v>
      </c>
      <c r="C494">
        <v>10593262.458861748</v>
      </c>
      <c r="D494">
        <f t="shared" si="7"/>
        <v>1</v>
      </c>
    </row>
    <row r="495" spans="2:4" hidden="1" x14ac:dyDescent="0.45">
      <c r="B495" s="3">
        <v>43854</v>
      </c>
      <c r="C495" t="s">
        <v>1037</v>
      </c>
      <c r="D495" t="str">
        <f t="shared" si="7"/>
        <v/>
      </c>
    </row>
    <row r="496" spans="2:4" x14ac:dyDescent="0.45">
      <c r="B496" s="3">
        <v>43854</v>
      </c>
      <c r="C496">
        <v>10564332.433861747</v>
      </c>
      <c r="D496">
        <f t="shared" si="7"/>
        <v>1</v>
      </c>
    </row>
    <row r="497" spans="2:4" hidden="1" x14ac:dyDescent="0.45">
      <c r="B497" s="3">
        <v>43857</v>
      </c>
      <c r="C497" t="s">
        <v>1037</v>
      </c>
      <c r="D497" t="str">
        <f t="shared" si="7"/>
        <v/>
      </c>
    </row>
    <row r="498" spans="2:4" x14ac:dyDescent="0.45">
      <c r="B498" s="3">
        <v>43857</v>
      </c>
      <c r="C498">
        <v>10557813.508861747</v>
      </c>
      <c r="D498">
        <f t="shared" si="7"/>
        <v>1</v>
      </c>
    </row>
    <row r="499" spans="2:4" hidden="1" x14ac:dyDescent="0.45">
      <c r="B499" s="3">
        <v>43858</v>
      </c>
      <c r="C499" t="s">
        <v>1037</v>
      </c>
      <c r="D499" t="str">
        <f t="shared" si="7"/>
        <v/>
      </c>
    </row>
    <row r="500" spans="2:4" hidden="1" x14ac:dyDescent="0.45">
      <c r="B500" s="3">
        <v>43858</v>
      </c>
      <c r="C500" t="s">
        <v>1037</v>
      </c>
      <c r="D500" t="str">
        <f t="shared" si="7"/>
        <v/>
      </c>
    </row>
    <row r="501" spans="2:4" x14ac:dyDescent="0.45">
      <c r="B501" s="3">
        <v>43858</v>
      </c>
      <c r="C501">
        <v>10520181.471361747</v>
      </c>
      <c r="D501">
        <f t="shared" si="7"/>
        <v>1</v>
      </c>
    </row>
    <row r="502" spans="2:4" hidden="1" x14ac:dyDescent="0.45">
      <c r="B502" s="3">
        <v>43859</v>
      </c>
      <c r="C502" t="s">
        <v>1037</v>
      </c>
      <c r="D502" t="str">
        <f t="shared" si="7"/>
        <v/>
      </c>
    </row>
    <row r="503" spans="2:4" x14ac:dyDescent="0.45">
      <c r="B503" s="3">
        <v>43859</v>
      </c>
      <c r="C503">
        <v>10474842.171361746</v>
      </c>
      <c r="D503">
        <f t="shared" si="7"/>
        <v>1</v>
      </c>
    </row>
    <row r="504" spans="2:4" hidden="1" x14ac:dyDescent="0.45">
      <c r="B504" s="3">
        <v>43860</v>
      </c>
      <c r="C504" t="s">
        <v>1037</v>
      </c>
      <c r="D504" t="str">
        <f t="shared" si="7"/>
        <v/>
      </c>
    </row>
    <row r="505" spans="2:4" x14ac:dyDescent="0.45">
      <c r="B505" s="3">
        <v>43860</v>
      </c>
      <c r="C505">
        <v>10471518.946361747</v>
      </c>
      <c r="D505">
        <f t="shared" si="7"/>
        <v>1</v>
      </c>
    </row>
    <row r="506" spans="2:4" hidden="1" x14ac:dyDescent="0.45">
      <c r="B506" s="3">
        <v>43861</v>
      </c>
      <c r="C506" t="s">
        <v>1037</v>
      </c>
      <c r="D506" t="str">
        <f t="shared" si="7"/>
        <v/>
      </c>
    </row>
    <row r="507" spans="2:4" x14ac:dyDescent="0.45">
      <c r="B507" s="3">
        <v>43861</v>
      </c>
      <c r="C507">
        <v>10486800.908861747</v>
      </c>
      <c r="D507">
        <f t="shared" si="7"/>
        <v>1</v>
      </c>
    </row>
    <row r="508" spans="2:4" hidden="1" x14ac:dyDescent="0.45">
      <c r="B508" s="3">
        <v>43862</v>
      </c>
      <c r="C508" t="s">
        <v>1037</v>
      </c>
      <c r="D508" t="str">
        <f t="shared" si="7"/>
        <v/>
      </c>
    </row>
    <row r="509" spans="2:4" hidden="1" x14ac:dyDescent="0.45">
      <c r="B509" s="3">
        <v>43862</v>
      </c>
      <c r="C509" t="s">
        <v>1037</v>
      </c>
      <c r="D509" t="str">
        <f t="shared" si="7"/>
        <v/>
      </c>
    </row>
    <row r="510" spans="2:4" hidden="1" x14ac:dyDescent="0.45">
      <c r="B510" s="3">
        <v>43862</v>
      </c>
      <c r="C510" t="s">
        <v>1037</v>
      </c>
      <c r="D510" t="str">
        <f t="shared" si="7"/>
        <v/>
      </c>
    </row>
    <row r="511" spans="2:4" x14ac:dyDescent="0.45">
      <c r="B511" s="3">
        <v>43862</v>
      </c>
      <c r="C511">
        <v>10472858.821361747</v>
      </c>
      <c r="D511">
        <f t="shared" si="7"/>
        <v>1</v>
      </c>
    </row>
    <row r="512" spans="2:4" hidden="1" x14ac:dyDescent="0.45">
      <c r="B512" s="3">
        <v>43864</v>
      </c>
      <c r="C512" t="s">
        <v>1037</v>
      </c>
      <c r="D512" t="str">
        <f t="shared" si="7"/>
        <v/>
      </c>
    </row>
    <row r="513" spans="2:4" x14ac:dyDescent="0.45">
      <c r="B513" s="3">
        <v>43864</v>
      </c>
      <c r="C513">
        <v>10479695.621361747</v>
      </c>
      <c r="D513">
        <f t="shared" si="7"/>
        <v>1</v>
      </c>
    </row>
    <row r="514" spans="2:4" hidden="1" x14ac:dyDescent="0.45">
      <c r="B514" s="3">
        <v>43865</v>
      </c>
      <c r="C514" t="s">
        <v>1037</v>
      </c>
      <c r="D514" t="str">
        <f t="shared" si="7"/>
        <v/>
      </c>
    </row>
    <row r="515" spans="2:4" hidden="1" x14ac:dyDescent="0.45">
      <c r="B515" s="3">
        <v>43865</v>
      </c>
      <c r="C515" t="s">
        <v>1037</v>
      </c>
      <c r="D515" t="str">
        <f t="shared" si="7"/>
        <v/>
      </c>
    </row>
    <row r="516" spans="2:4" hidden="1" x14ac:dyDescent="0.45">
      <c r="B516" s="3">
        <v>43865</v>
      </c>
      <c r="C516" t="s">
        <v>1037</v>
      </c>
      <c r="D516" t="str">
        <f t="shared" ref="D516:D579" si="8">IF(B516&lt;&gt;B517,1,"")</f>
        <v/>
      </c>
    </row>
    <row r="517" spans="2:4" x14ac:dyDescent="0.45">
      <c r="B517" s="3">
        <v>43865</v>
      </c>
      <c r="C517">
        <v>10561394.121361747</v>
      </c>
      <c r="D517">
        <f t="shared" si="8"/>
        <v>1</v>
      </c>
    </row>
    <row r="518" spans="2:4" hidden="1" x14ac:dyDescent="0.45">
      <c r="B518" s="3">
        <v>43866</v>
      </c>
      <c r="C518" t="s">
        <v>1037</v>
      </c>
      <c r="D518" t="str">
        <f t="shared" si="8"/>
        <v/>
      </c>
    </row>
    <row r="519" spans="2:4" hidden="1" x14ac:dyDescent="0.45">
      <c r="B519" s="3">
        <v>43866</v>
      </c>
      <c r="C519" t="s">
        <v>1037</v>
      </c>
      <c r="D519" t="str">
        <f t="shared" si="8"/>
        <v/>
      </c>
    </row>
    <row r="520" spans="2:4" hidden="1" x14ac:dyDescent="0.45">
      <c r="B520" s="3">
        <v>43866</v>
      </c>
      <c r="C520" t="s">
        <v>1037</v>
      </c>
      <c r="D520" t="str">
        <f t="shared" si="8"/>
        <v/>
      </c>
    </row>
    <row r="521" spans="2:4" x14ac:dyDescent="0.45">
      <c r="B521" s="3">
        <v>43866</v>
      </c>
      <c r="C521">
        <v>10684500.346361747</v>
      </c>
      <c r="D521">
        <f t="shared" si="8"/>
        <v>1</v>
      </c>
    </row>
    <row r="522" spans="2:4" hidden="1" x14ac:dyDescent="0.45">
      <c r="B522" s="3">
        <v>43871</v>
      </c>
      <c r="C522" t="s">
        <v>1037</v>
      </c>
      <c r="D522" t="str">
        <f t="shared" si="8"/>
        <v/>
      </c>
    </row>
    <row r="523" spans="2:4" hidden="1" x14ac:dyDescent="0.45">
      <c r="B523" s="3">
        <v>43871</v>
      </c>
      <c r="C523" t="s">
        <v>1037</v>
      </c>
      <c r="D523" t="str">
        <f t="shared" si="8"/>
        <v/>
      </c>
    </row>
    <row r="524" spans="2:4" x14ac:dyDescent="0.45">
      <c r="B524" s="3">
        <v>43871</v>
      </c>
      <c r="C524">
        <v>10627730.108861746</v>
      </c>
      <c r="D524">
        <f t="shared" si="8"/>
        <v>1</v>
      </c>
    </row>
    <row r="525" spans="2:4" hidden="1" x14ac:dyDescent="0.45">
      <c r="B525" s="3">
        <v>43872</v>
      </c>
      <c r="C525" t="s">
        <v>1037</v>
      </c>
      <c r="D525" t="str">
        <f t="shared" si="8"/>
        <v/>
      </c>
    </row>
    <row r="526" spans="2:4" x14ac:dyDescent="0.45">
      <c r="B526" s="3">
        <v>43872</v>
      </c>
      <c r="C526">
        <v>10621068.796361746</v>
      </c>
      <c r="D526">
        <f t="shared" si="8"/>
        <v>1</v>
      </c>
    </row>
    <row r="527" spans="2:4" hidden="1" x14ac:dyDescent="0.45">
      <c r="B527" s="3">
        <v>43873</v>
      </c>
      <c r="C527" t="s">
        <v>1037</v>
      </c>
      <c r="D527" t="str">
        <f t="shared" si="8"/>
        <v/>
      </c>
    </row>
    <row r="528" spans="2:4" hidden="1" x14ac:dyDescent="0.45">
      <c r="B528" s="3">
        <v>43873</v>
      </c>
      <c r="C528" t="s">
        <v>1037</v>
      </c>
      <c r="D528" t="str">
        <f t="shared" si="8"/>
        <v/>
      </c>
    </row>
    <row r="529" spans="2:4" x14ac:dyDescent="0.45">
      <c r="B529" s="3">
        <v>43873</v>
      </c>
      <c r="C529">
        <v>10580327.422846746</v>
      </c>
      <c r="D529">
        <f t="shared" si="8"/>
        <v>1</v>
      </c>
    </row>
    <row r="530" spans="2:4" x14ac:dyDescent="0.45">
      <c r="B530" s="3">
        <v>43874</v>
      </c>
      <c r="C530">
        <v>10553559.772846745</v>
      </c>
      <c r="D530">
        <f t="shared" si="8"/>
        <v>1</v>
      </c>
    </row>
    <row r="531" spans="2:4" hidden="1" x14ac:dyDescent="0.45">
      <c r="B531" s="3">
        <v>43875</v>
      </c>
      <c r="C531" t="s">
        <v>1037</v>
      </c>
      <c r="D531" t="str">
        <f t="shared" si="8"/>
        <v/>
      </c>
    </row>
    <row r="532" spans="2:4" hidden="1" x14ac:dyDescent="0.45">
      <c r="B532" s="3">
        <v>43875</v>
      </c>
      <c r="C532" t="s">
        <v>1037</v>
      </c>
      <c r="D532" t="str">
        <f t="shared" si="8"/>
        <v/>
      </c>
    </row>
    <row r="533" spans="2:4" hidden="1" x14ac:dyDescent="0.45">
      <c r="B533" s="3">
        <v>43875</v>
      </c>
      <c r="C533" t="s">
        <v>1037</v>
      </c>
      <c r="D533" t="str">
        <f t="shared" si="8"/>
        <v/>
      </c>
    </row>
    <row r="534" spans="2:4" x14ac:dyDescent="0.45">
      <c r="B534" s="3">
        <v>43875</v>
      </c>
      <c r="C534">
        <v>10555591.422846746</v>
      </c>
      <c r="D534">
        <f t="shared" si="8"/>
        <v>1</v>
      </c>
    </row>
    <row r="535" spans="2:4" hidden="1" x14ac:dyDescent="0.45">
      <c r="B535" s="3">
        <v>43878</v>
      </c>
      <c r="C535" t="s">
        <v>1037</v>
      </c>
      <c r="D535" t="str">
        <f t="shared" si="8"/>
        <v/>
      </c>
    </row>
    <row r="536" spans="2:4" hidden="1" x14ac:dyDescent="0.45">
      <c r="B536" s="3">
        <v>43878</v>
      </c>
      <c r="C536" t="s">
        <v>1037</v>
      </c>
      <c r="D536" t="str">
        <f t="shared" si="8"/>
        <v/>
      </c>
    </row>
    <row r="537" spans="2:4" x14ac:dyDescent="0.45">
      <c r="B537" s="3">
        <v>43878</v>
      </c>
      <c r="C537">
        <v>10606205.160346746</v>
      </c>
      <c r="D537">
        <f t="shared" si="8"/>
        <v>1</v>
      </c>
    </row>
    <row r="538" spans="2:4" hidden="1" x14ac:dyDescent="0.45">
      <c r="B538" s="3">
        <v>43879</v>
      </c>
      <c r="C538" t="s">
        <v>1037</v>
      </c>
      <c r="D538" t="str">
        <f t="shared" si="8"/>
        <v/>
      </c>
    </row>
    <row r="539" spans="2:4" hidden="1" x14ac:dyDescent="0.45">
      <c r="B539" s="3">
        <v>43879</v>
      </c>
      <c r="C539" t="s">
        <v>1037</v>
      </c>
      <c r="D539" t="str">
        <f t="shared" si="8"/>
        <v/>
      </c>
    </row>
    <row r="540" spans="2:4" hidden="1" x14ac:dyDescent="0.45">
      <c r="B540" s="3">
        <v>43879</v>
      </c>
      <c r="C540" t="s">
        <v>1037</v>
      </c>
      <c r="D540" t="str">
        <f t="shared" si="8"/>
        <v/>
      </c>
    </row>
    <row r="541" spans="2:4" x14ac:dyDescent="0.45">
      <c r="B541" s="3">
        <v>43879</v>
      </c>
      <c r="C541">
        <v>10506046.435346747</v>
      </c>
      <c r="D541">
        <f t="shared" si="8"/>
        <v>1</v>
      </c>
    </row>
    <row r="542" spans="2:4" hidden="1" x14ac:dyDescent="0.45">
      <c r="B542" s="3">
        <v>43880</v>
      </c>
      <c r="C542" t="s">
        <v>1037</v>
      </c>
      <c r="D542" t="str">
        <f t="shared" si="8"/>
        <v/>
      </c>
    </row>
    <row r="543" spans="2:4" x14ac:dyDescent="0.45">
      <c r="B543" s="3">
        <v>43880</v>
      </c>
      <c r="C543">
        <v>10470855.685346747</v>
      </c>
      <c r="D543">
        <f t="shared" si="8"/>
        <v>1</v>
      </c>
    </row>
    <row r="544" spans="2:4" x14ac:dyDescent="0.45">
      <c r="B544" s="3">
        <v>43881</v>
      </c>
      <c r="C544">
        <v>10444711.460346747</v>
      </c>
      <c r="D544">
        <f t="shared" si="8"/>
        <v>1</v>
      </c>
    </row>
    <row r="545" spans="2:4" hidden="1" x14ac:dyDescent="0.45">
      <c r="B545" s="3">
        <v>43885</v>
      </c>
      <c r="C545" t="s">
        <v>1037</v>
      </c>
      <c r="D545" t="str">
        <f t="shared" si="8"/>
        <v/>
      </c>
    </row>
    <row r="546" spans="2:4" hidden="1" x14ac:dyDescent="0.45">
      <c r="B546" s="3">
        <v>43885</v>
      </c>
      <c r="C546" t="s">
        <v>1037</v>
      </c>
      <c r="D546" t="str">
        <f t="shared" si="8"/>
        <v/>
      </c>
    </row>
    <row r="547" spans="2:4" hidden="1" x14ac:dyDescent="0.45">
      <c r="B547" s="3">
        <v>43885</v>
      </c>
      <c r="C547" t="s">
        <v>1037</v>
      </c>
      <c r="D547" t="str">
        <f t="shared" si="8"/>
        <v/>
      </c>
    </row>
    <row r="548" spans="2:4" x14ac:dyDescent="0.45">
      <c r="B548" s="3">
        <v>43885</v>
      </c>
      <c r="C548">
        <v>10461561.397846747</v>
      </c>
      <c r="D548">
        <f t="shared" si="8"/>
        <v>1</v>
      </c>
    </row>
    <row r="549" spans="2:4" hidden="1" x14ac:dyDescent="0.45">
      <c r="B549" s="3">
        <v>43887</v>
      </c>
      <c r="C549" t="s">
        <v>1037</v>
      </c>
      <c r="D549" t="str">
        <f t="shared" si="8"/>
        <v/>
      </c>
    </row>
    <row r="550" spans="2:4" hidden="1" x14ac:dyDescent="0.45">
      <c r="B550" s="3">
        <v>43887</v>
      </c>
      <c r="C550" t="s">
        <v>1037</v>
      </c>
      <c r="D550" t="str">
        <f t="shared" si="8"/>
        <v/>
      </c>
    </row>
    <row r="551" spans="2:4" x14ac:dyDescent="0.45">
      <c r="B551" s="3">
        <v>43887</v>
      </c>
      <c r="C551">
        <v>10449273.585346747</v>
      </c>
      <c r="D551">
        <f t="shared" si="8"/>
        <v>1</v>
      </c>
    </row>
    <row r="552" spans="2:4" hidden="1" x14ac:dyDescent="0.45">
      <c r="B552" s="3">
        <v>43888</v>
      </c>
      <c r="C552" t="s">
        <v>1037</v>
      </c>
      <c r="D552" t="str">
        <f t="shared" si="8"/>
        <v/>
      </c>
    </row>
    <row r="553" spans="2:4" x14ac:dyDescent="0.45">
      <c r="B553" s="3">
        <v>43888</v>
      </c>
      <c r="C553">
        <v>10396825.022846747</v>
      </c>
      <c r="D553">
        <f t="shared" si="8"/>
        <v>1</v>
      </c>
    </row>
    <row r="554" spans="2:4" hidden="1" x14ac:dyDescent="0.45">
      <c r="B554" s="3">
        <v>43889</v>
      </c>
      <c r="C554" t="s">
        <v>1037</v>
      </c>
      <c r="D554" t="str">
        <f t="shared" si="8"/>
        <v/>
      </c>
    </row>
    <row r="555" spans="2:4" hidden="1" x14ac:dyDescent="0.45">
      <c r="B555" s="3">
        <v>43889</v>
      </c>
      <c r="C555" t="s">
        <v>1037</v>
      </c>
      <c r="D555" t="str">
        <f t="shared" si="8"/>
        <v/>
      </c>
    </row>
    <row r="556" spans="2:4" hidden="1" x14ac:dyDescent="0.45">
      <c r="B556" s="3">
        <v>43889</v>
      </c>
      <c r="C556" t="s">
        <v>1037</v>
      </c>
      <c r="D556" t="str">
        <f t="shared" si="8"/>
        <v/>
      </c>
    </row>
    <row r="557" spans="2:4" x14ac:dyDescent="0.45">
      <c r="B557" s="3">
        <v>43889</v>
      </c>
      <c r="C557">
        <v>10358251.510346748</v>
      </c>
      <c r="D557">
        <f t="shared" si="8"/>
        <v>1</v>
      </c>
    </row>
    <row r="558" spans="2:4" hidden="1" x14ac:dyDescent="0.45">
      <c r="B558" s="3">
        <v>43892</v>
      </c>
      <c r="C558" t="s">
        <v>1037</v>
      </c>
      <c r="D558" t="str">
        <f t="shared" si="8"/>
        <v/>
      </c>
    </row>
    <row r="559" spans="2:4" hidden="1" x14ac:dyDescent="0.45">
      <c r="B559" s="3">
        <v>43892</v>
      </c>
      <c r="C559" t="s">
        <v>1037</v>
      </c>
      <c r="D559" t="str">
        <f t="shared" si="8"/>
        <v/>
      </c>
    </row>
    <row r="560" spans="2:4" x14ac:dyDescent="0.45">
      <c r="B560" s="3">
        <v>43892</v>
      </c>
      <c r="C560">
        <v>10333222.922846748</v>
      </c>
      <c r="D560">
        <f t="shared" si="8"/>
        <v>1</v>
      </c>
    </row>
    <row r="561" spans="2:4" hidden="1" x14ac:dyDescent="0.45">
      <c r="B561" s="3">
        <v>43893</v>
      </c>
      <c r="C561" t="s">
        <v>1037</v>
      </c>
      <c r="D561" t="str">
        <f t="shared" si="8"/>
        <v/>
      </c>
    </row>
    <row r="562" spans="2:4" x14ac:dyDescent="0.45">
      <c r="B562" s="3">
        <v>43893</v>
      </c>
      <c r="C562">
        <v>10301651.172846748</v>
      </c>
      <c r="D562">
        <f t="shared" si="8"/>
        <v>1</v>
      </c>
    </row>
    <row r="563" spans="2:4" hidden="1" x14ac:dyDescent="0.45">
      <c r="B563" s="3">
        <v>43894</v>
      </c>
      <c r="C563" t="s">
        <v>1037</v>
      </c>
      <c r="D563" t="str">
        <f t="shared" si="8"/>
        <v/>
      </c>
    </row>
    <row r="564" spans="2:4" hidden="1" x14ac:dyDescent="0.45">
      <c r="B564" s="3">
        <v>43894</v>
      </c>
      <c r="C564" t="s">
        <v>1037</v>
      </c>
      <c r="D564" t="str">
        <f t="shared" si="8"/>
        <v/>
      </c>
    </row>
    <row r="565" spans="2:4" hidden="1" x14ac:dyDescent="0.45">
      <c r="B565" s="3">
        <v>43894</v>
      </c>
      <c r="C565" t="s">
        <v>1037</v>
      </c>
      <c r="D565" t="str">
        <f t="shared" si="8"/>
        <v/>
      </c>
    </row>
    <row r="566" spans="2:4" x14ac:dyDescent="0.45">
      <c r="B566" s="3">
        <v>43894</v>
      </c>
      <c r="C566">
        <v>10203731.297846748</v>
      </c>
      <c r="D566">
        <f t="shared" si="8"/>
        <v>1</v>
      </c>
    </row>
    <row r="567" spans="2:4" x14ac:dyDescent="0.45">
      <c r="B567" s="3">
        <v>43895</v>
      </c>
      <c r="C567">
        <v>10177960.472846748</v>
      </c>
      <c r="D567">
        <f t="shared" si="8"/>
        <v>1</v>
      </c>
    </row>
    <row r="568" spans="2:4" hidden="1" x14ac:dyDescent="0.45">
      <c r="B568" s="3">
        <v>43899</v>
      </c>
      <c r="C568" t="s">
        <v>1037</v>
      </c>
      <c r="D568" t="str">
        <f t="shared" si="8"/>
        <v/>
      </c>
    </row>
    <row r="569" spans="2:4" hidden="1" x14ac:dyDescent="0.45">
      <c r="B569" s="3">
        <v>43899</v>
      </c>
      <c r="C569" t="s">
        <v>1037</v>
      </c>
      <c r="D569" t="str">
        <f t="shared" si="8"/>
        <v/>
      </c>
    </row>
    <row r="570" spans="2:4" hidden="1" x14ac:dyDescent="0.45">
      <c r="B570" s="3">
        <v>43899</v>
      </c>
      <c r="C570" t="s">
        <v>1037</v>
      </c>
      <c r="D570" t="str">
        <f t="shared" si="8"/>
        <v/>
      </c>
    </row>
    <row r="571" spans="2:4" x14ac:dyDescent="0.45">
      <c r="B571" s="3">
        <v>43899</v>
      </c>
      <c r="C571">
        <v>10187179.435346749</v>
      </c>
      <c r="D571">
        <f t="shared" si="8"/>
        <v>1</v>
      </c>
    </row>
    <row r="572" spans="2:4" hidden="1" x14ac:dyDescent="0.45">
      <c r="B572" s="3">
        <v>43902</v>
      </c>
      <c r="C572" t="s">
        <v>1037</v>
      </c>
      <c r="D572" t="str">
        <f t="shared" si="8"/>
        <v/>
      </c>
    </row>
    <row r="573" spans="2:4" hidden="1" x14ac:dyDescent="0.45">
      <c r="B573" s="3">
        <v>43902</v>
      </c>
      <c r="C573" t="s">
        <v>1037</v>
      </c>
      <c r="D573" t="str">
        <f t="shared" si="8"/>
        <v/>
      </c>
    </row>
    <row r="574" spans="2:4" hidden="1" x14ac:dyDescent="0.45">
      <c r="B574" s="3">
        <v>43902</v>
      </c>
      <c r="C574" t="s">
        <v>1037</v>
      </c>
      <c r="D574" t="str">
        <f t="shared" si="8"/>
        <v/>
      </c>
    </row>
    <row r="575" spans="2:4" x14ac:dyDescent="0.45">
      <c r="B575" s="3">
        <v>43902</v>
      </c>
      <c r="C575">
        <v>10493246.885346748</v>
      </c>
      <c r="D575">
        <f t="shared" si="8"/>
        <v>1</v>
      </c>
    </row>
    <row r="576" spans="2:4" hidden="1" x14ac:dyDescent="0.45">
      <c r="B576" s="3">
        <v>43903</v>
      </c>
      <c r="C576" t="s">
        <v>1037</v>
      </c>
      <c r="D576" t="str">
        <f t="shared" si="8"/>
        <v/>
      </c>
    </row>
    <row r="577" spans="2:4" hidden="1" x14ac:dyDescent="0.45">
      <c r="B577" s="3">
        <v>43903</v>
      </c>
      <c r="C577" t="s">
        <v>1037</v>
      </c>
      <c r="D577" t="str">
        <f t="shared" si="8"/>
        <v/>
      </c>
    </row>
    <row r="578" spans="2:4" hidden="1" x14ac:dyDescent="0.45">
      <c r="B578" s="3">
        <v>43903</v>
      </c>
      <c r="C578" t="s">
        <v>1037</v>
      </c>
      <c r="D578" t="str">
        <f t="shared" si="8"/>
        <v/>
      </c>
    </row>
    <row r="579" spans="2:4" x14ac:dyDescent="0.45">
      <c r="B579" s="3">
        <v>43903</v>
      </c>
      <c r="C579">
        <v>10471432.460346747</v>
      </c>
      <c r="D579">
        <f t="shared" si="8"/>
        <v>1</v>
      </c>
    </row>
    <row r="580" spans="2:4" hidden="1" x14ac:dyDescent="0.45">
      <c r="B580" s="3">
        <v>43906</v>
      </c>
      <c r="C580" t="s">
        <v>1037</v>
      </c>
      <c r="D580" t="str">
        <f t="shared" ref="D580:D643" si="9">IF(B580&lt;&gt;B581,1,"")</f>
        <v/>
      </c>
    </row>
    <row r="581" spans="2:4" hidden="1" x14ac:dyDescent="0.45">
      <c r="B581" s="3">
        <v>43906</v>
      </c>
      <c r="C581" t="s">
        <v>1037</v>
      </c>
      <c r="D581" t="str">
        <f t="shared" si="9"/>
        <v/>
      </c>
    </row>
    <row r="582" spans="2:4" hidden="1" x14ac:dyDescent="0.45">
      <c r="B582" s="3">
        <v>43906</v>
      </c>
      <c r="C582" t="s">
        <v>1037</v>
      </c>
      <c r="D582" t="str">
        <f t="shared" si="9"/>
        <v/>
      </c>
    </row>
    <row r="583" spans="2:4" x14ac:dyDescent="0.45">
      <c r="B583" s="3">
        <v>43906</v>
      </c>
      <c r="C583">
        <v>10467974.797846748</v>
      </c>
      <c r="D583">
        <f t="shared" si="9"/>
        <v>1</v>
      </c>
    </row>
    <row r="584" spans="2:4" hidden="1" x14ac:dyDescent="0.45">
      <c r="B584" s="3">
        <v>43908</v>
      </c>
      <c r="C584" t="s">
        <v>1037</v>
      </c>
      <c r="D584" t="str">
        <f t="shared" si="9"/>
        <v/>
      </c>
    </row>
    <row r="585" spans="2:4" hidden="1" x14ac:dyDescent="0.45">
      <c r="B585" s="3">
        <v>43908</v>
      </c>
      <c r="C585" t="s">
        <v>1037</v>
      </c>
      <c r="D585" t="str">
        <f t="shared" si="9"/>
        <v/>
      </c>
    </row>
    <row r="586" spans="2:4" hidden="1" x14ac:dyDescent="0.45">
      <c r="B586" s="3">
        <v>43908</v>
      </c>
      <c r="C586" t="s">
        <v>1037</v>
      </c>
      <c r="D586" t="str">
        <f t="shared" si="9"/>
        <v/>
      </c>
    </row>
    <row r="587" spans="2:4" x14ac:dyDescent="0.45">
      <c r="B587" s="3">
        <v>43908</v>
      </c>
      <c r="C587">
        <v>10685001.510346748</v>
      </c>
      <c r="D587">
        <f t="shared" si="9"/>
        <v>1</v>
      </c>
    </row>
    <row r="588" spans="2:4" hidden="1" x14ac:dyDescent="0.45">
      <c r="B588" s="3">
        <v>43909</v>
      </c>
      <c r="C588" t="s">
        <v>1037</v>
      </c>
      <c r="D588" t="str">
        <f t="shared" si="9"/>
        <v/>
      </c>
    </row>
    <row r="589" spans="2:4" hidden="1" x14ac:dyDescent="0.45">
      <c r="B589" s="3">
        <v>43909</v>
      </c>
      <c r="C589" t="s">
        <v>1037</v>
      </c>
      <c r="D589" t="str">
        <f t="shared" si="9"/>
        <v/>
      </c>
    </row>
    <row r="590" spans="2:4" hidden="1" x14ac:dyDescent="0.45">
      <c r="B590" s="3">
        <v>43909</v>
      </c>
      <c r="C590" t="s">
        <v>1037</v>
      </c>
      <c r="D590" t="str">
        <f t="shared" si="9"/>
        <v/>
      </c>
    </row>
    <row r="591" spans="2:4" x14ac:dyDescent="0.45">
      <c r="B591" s="3">
        <v>43909</v>
      </c>
      <c r="C591">
        <v>10622274.085346747</v>
      </c>
      <c r="D591">
        <f t="shared" si="9"/>
        <v>1</v>
      </c>
    </row>
    <row r="592" spans="2:4" hidden="1" x14ac:dyDescent="0.45">
      <c r="B592" s="3">
        <v>43910</v>
      </c>
      <c r="C592" t="s">
        <v>1037</v>
      </c>
      <c r="D592" t="str">
        <f t="shared" si="9"/>
        <v/>
      </c>
    </row>
    <row r="593" spans="2:4" hidden="1" x14ac:dyDescent="0.45">
      <c r="B593" s="3">
        <v>43910</v>
      </c>
      <c r="C593" t="s">
        <v>1037</v>
      </c>
      <c r="D593" t="str">
        <f t="shared" si="9"/>
        <v/>
      </c>
    </row>
    <row r="594" spans="2:4" hidden="1" x14ac:dyDescent="0.45">
      <c r="B594" s="3">
        <v>43910</v>
      </c>
      <c r="C594" t="s">
        <v>1037</v>
      </c>
      <c r="D594" t="str">
        <f t="shared" si="9"/>
        <v/>
      </c>
    </row>
    <row r="595" spans="2:4" x14ac:dyDescent="0.45">
      <c r="B595" s="3">
        <v>43910</v>
      </c>
      <c r="C595">
        <v>10537145.185346747</v>
      </c>
      <c r="D595">
        <f t="shared" si="9"/>
        <v>1</v>
      </c>
    </row>
    <row r="596" spans="2:4" hidden="1" x14ac:dyDescent="0.45">
      <c r="B596" s="3">
        <v>43913</v>
      </c>
      <c r="C596" t="s">
        <v>1037</v>
      </c>
      <c r="D596" t="str">
        <f t="shared" si="9"/>
        <v/>
      </c>
    </row>
    <row r="597" spans="2:4" hidden="1" x14ac:dyDescent="0.45">
      <c r="B597" s="3">
        <v>43913</v>
      </c>
      <c r="C597" t="s">
        <v>1037</v>
      </c>
      <c r="D597" t="str">
        <f t="shared" si="9"/>
        <v/>
      </c>
    </row>
    <row r="598" spans="2:4" hidden="1" x14ac:dyDescent="0.45">
      <c r="B598" s="3">
        <v>43913</v>
      </c>
      <c r="C598" t="s">
        <v>1037</v>
      </c>
      <c r="D598" t="str">
        <f t="shared" si="9"/>
        <v/>
      </c>
    </row>
    <row r="599" spans="2:4" x14ac:dyDescent="0.45">
      <c r="B599" s="3">
        <v>43913</v>
      </c>
      <c r="C599">
        <v>10498178.710346747</v>
      </c>
      <c r="D599">
        <f t="shared" si="9"/>
        <v>1</v>
      </c>
    </row>
    <row r="600" spans="2:4" hidden="1" x14ac:dyDescent="0.45">
      <c r="B600" s="3">
        <v>43914</v>
      </c>
      <c r="C600" t="s">
        <v>1037</v>
      </c>
      <c r="D600" t="str">
        <f t="shared" si="9"/>
        <v/>
      </c>
    </row>
    <row r="601" spans="2:4" x14ac:dyDescent="0.45">
      <c r="B601" s="3">
        <v>43914</v>
      </c>
      <c r="C601">
        <v>10474964.822846748</v>
      </c>
      <c r="D601">
        <f t="shared" si="9"/>
        <v>1</v>
      </c>
    </row>
    <row r="602" spans="2:4" hidden="1" x14ac:dyDescent="0.45">
      <c r="B602" s="3">
        <v>43915</v>
      </c>
      <c r="C602" t="s">
        <v>1037</v>
      </c>
      <c r="D602" t="str">
        <f t="shared" si="9"/>
        <v/>
      </c>
    </row>
    <row r="603" spans="2:4" hidden="1" x14ac:dyDescent="0.45">
      <c r="B603" s="3">
        <v>43915</v>
      </c>
      <c r="C603" t="s">
        <v>1037</v>
      </c>
      <c r="D603" t="str">
        <f t="shared" si="9"/>
        <v/>
      </c>
    </row>
    <row r="604" spans="2:4" hidden="1" x14ac:dyDescent="0.45">
      <c r="B604" s="3">
        <v>43915</v>
      </c>
      <c r="C604" t="s">
        <v>1037</v>
      </c>
      <c r="D604" t="str">
        <f t="shared" si="9"/>
        <v/>
      </c>
    </row>
    <row r="605" spans="2:4" x14ac:dyDescent="0.45">
      <c r="B605" s="3">
        <v>43915</v>
      </c>
      <c r="C605">
        <v>10522274.385346748</v>
      </c>
      <c r="D605">
        <f t="shared" si="9"/>
        <v>1</v>
      </c>
    </row>
    <row r="606" spans="2:4" hidden="1" x14ac:dyDescent="0.45">
      <c r="B606" s="3">
        <v>43916</v>
      </c>
      <c r="C606" t="s">
        <v>1037</v>
      </c>
      <c r="D606" t="str">
        <f t="shared" si="9"/>
        <v/>
      </c>
    </row>
    <row r="607" spans="2:4" x14ac:dyDescent="0.45">
      <c r="B607" s="3">
        <v>43916</v>
      </c>
      <c r="C607">
        <v>10467944.260346748</v>
      </c>
      <c r="D607">
        <f t="shared" si="9"/>
        <v>1</v>
      </c>
    </row>
    <row r="608" spans="2:4" hidden="1" x14ac:dyDescent="0.45">
      <c r="B608" s="3">
        <v>43917</v>
      </c>
      <c r="C608" t="s">
        <v>1037</v>
      </c>
      <c r="D608" t="str">
        <f t="shared" si="9"/>
        <v/>
      </c>
    </row>
    <row r="609" spans="2:4" hidden="1" x14ac:dyDescent="0.45">
      <c r="B609" s="3">
        <v>43917</v>
      </c>
      <c r="C609" t="s">
        <v>1037</v>
      </c>
      <c r="D609" t="str">
        <f t="shared" si="9"/>
        <v/>
      </c>
    </row>
    <row r="610" spans="2:4" hidden="1" x14ac:dyDescent="0.45">
      <c r="B610" s="3">
        <v>43917</v>
      </c>
      <c r="C610" t="s">
        <v>1037</v>
      </c>
      <c r="D610" t="str">
        <f t="shared" si="9"/>
        <v/>
      </c>
    </row>
    <row r="611" spans="2:4" x14ac:dyDescent="0.45">
      <c r="B611" s="3">
        <v>43917</v>
      </c>
      <c r="C611">
        <v>10482009.947846748</v>
      </c>
      <c r="D611">
        <f t="shared" si="9"/>
        <v>1</v>
      </c>
    </row>
    <row r="612" spans="2:4" x14ac:dyDescent="0.45">
      <c r="B612" s="3">
        <v>43921</v>
      </c>
      <c r="C612">
        <v>10463164.747846749</v>
      </c>
      <c r="D612">
        <f t="shared" si="9"/>
        <v>1</v>
      </c>
    </row>
    <row r="613" spans="2:4" hidden="1" x14ac:dyDescent="0.45">
      <c r="B613" s="3">
        <v>43922</v>
      </c>
      <c r="C613" t="s">
        <v>1037</v>
      </c>
      <c r="D613" t="str">
        <f t="shared" si="9"/>
        <v/>
      </c>
    </row>
    <row r="614" spans="2:4" x14ac:dyDescent="0.45">
      <c r="B614" s="3">
        <v>43922</v>
      </c>
      <c r="C614">
        <v>10447987.860346749</v>
      </c>
      <c r="D614">
        <f t="shared" si="9"/>
        <v>1</v>
      </c>
    </row>
    <row r="615" spans="2:4" hidden="1" x14ac:dyDescent="0.45">
      <c r="B615" s="3">
        <v>43928</v>
      </c>
      <c r="C615" t="s">
        <v>1037</v>
      </c>
      <c r="D615" t="str">
        <f t="shared" si="9"/>
        <v/>
      </c>
    </row>
    <row r="616" spans="2:4" hidden="1" x14ac:dyDescent="0.45">
      <c r="B616" s="3">
        <v>43928</v>
      </c>
      <c r="C616" t="s">
        <v>1037</v>
      </c>
      <c r="D616" t="str">
        <f t="shared" si="9"/>
        <v/>
      </c>
    </row>
    <row r="617" spans="2:4" hidden="1" x14ac:dyDescent="0.45">
      <c r="B617" s="3">
        <v>43928</v>
      </c>
      <c r="C617" t="s">
        <v>1037</v>
      </c>
      <c r="D617" t="str">
        <f t="shared" si="9"/>
        <v/>
      </c>
    </row>
    <row r="618" spans="2:4" x14ac:dyDescent="0.45">
      <c r="B618" s="3">
        <v>43928</v>
      </c>
      <c r="C618">
        <v>10499073.09784675</v>
      </c>
      <c r="D618">
        <f t="shared" si="9"/>
        <v>1</v>
      </c>
    </row>
    <row r="619" spans="2:4" hidden="1" x14ac:dyDescent="0.45">
      <c r="B619" s="3">
        <v>43929</v>
      </c>
      <c r="C619" t="s">
        <v>1037</v>
      </c>
      <c r="D619" t="str">
        <f t="shared" si="9"/>
        <v/>
      </c>
    </row>
    <row r="620" spans="2:4" hidden="1" x14ac:dyDescent="0.45">
      <c r="B620" s="3">
        <v>43929</v>
      </c>
      <c r="C620" t="s">
        <v>1037</v>
      </c>
      <c r="D620" t="str">
        <f t="shared" si="9"/>
        <v/>
      </c>
    </row>
    <row r="621" spans="2:4" hidden="1" x14ac:dyDescent="0.45">
      <c r="B621" s="3">
        <v>43929</v>
      </c>
      <c r="C621" t="s">
        <v>1037</v>
      </c>
      <c r="D621" t="str">
        <f t="shared" si="9"/>
        <v/>
      </c>
    </row>
    <row r="622" spans="2:4" x14ac:dyDescent="0.45">
      <c r="B622" s="3">
        <v>43929</v>
      </c>
      <c r="C622">
        <v>10454568.922846749</v>
      </c>
      <c r="D622">
        <f t="shared" si="9"/>
        <v>1</v>
      </c>
    </row>
    <row r="623" spans="2:4" hidden="1" x14ac:dyDescent="0.45">
      <c r="B623" s="3">
        <v>43930</v>
      </c>
      <c r="C623" t="s">
        <v>1037</v>
      </c>
      <c r="D623" t="str">
        <f t="shared" si="9"/>
        <v/>
      </c>
    </row>
    <row r="624" spans="2:4" hidden="1" x14ac:dyDescent="0.45">
      <c r="B624" s="3">
        <v>43930</v>
      </c>
      <c r="C624" t="s">
        <v>1037</v>
      </c>
      <c r="D624" t="str">
        <f t="shared" si="9"/>
        <v/>
      </c>
    </row>
    <row r="625" spans="2:4" x14ac:dyDescent="0.45">
      <c r="B625" s="3">
        <v>43930</v>
      </c>
      <c r="C625">
        <v>10468729.772846749</v>
      </c>
      <c r="D625">
        <f t="shared" si="9"/>
        <v>1</v>
      </c>
    </row>
    <row r="626" spans="2:4" hidden="1" x14ac:dyDescent="0.45">
      <c r="B626" s="3">
        <v>43936</v>
      </c>
      <c r="C626" t="s">
        <v>1037</v>
      </c>
      <c r="D626" t="str">
        <f t="shared" si="9"/>
        <v/>
      </c>
    </row>
    <row r="627" spans="2:4" hidden="1" x14ac:dyDescent="0.45">
      <c r="B627" s="3">
        <v>43936</v>
      </c>
      <c r="C627" t="s">
        <v>1037</v>
      </c>
      <c r="D627" t="str">
        <f t="shared" si="9"/>
        <v/>
      </c>
    </row>
    <row r="628" spans="2:4" hidden="1" x14ac:dyDescent="0.45">
      <c r="B628" s="3">
        <v>43936</v>
      </c>
      <c r="C628" t="s">
        <v>1037</v>
      </c>
      <c r="D628" t="str">
        <f t="shared" si="9"/>
        <v/>
      </c>
    </row>
    <row r="629" spans="2:4" x14ac:dyDescent="0.45">
      <c r="B629" s="3">
        <v>43936</v>
      </c>
      <c r="C629">
        <v>10474071.32284675</v>
      </c>
      <c r="D629">
        <f t="shared" si="9"/>
        <v>1</v>
      </c>
    </row>
    <row r="630" spans="2:4" hidden="1" x14ac:dyDescent="0.45">
      <c r="B630" s="3">
        <v>43937</v>
      </c>
      <c r="C630" t="s">
        <v>1037</v>
      </c>
      <c r="D630" t="str">
        <f t="shared" si="9"/>
        <v/>
      </c>
    </row>
    <row r="631" spans="2:4" x14ac:dyDescent="0.45">
      <c r="B631" s="3">
        <v>43937</v>
      </c>
      <c r="C631">
        <v>10473876.15155925</v>
      </c>
      <c r="D631">
        <f t="shared" si="9"/>
        <v>1</v>
      </c>
    </row>
    <row r="632" spans="2:4" hidden="1" x14ac:dyDescent="0.45">
      <c r="B632" s="3">
        <v>43938</v>
      </c>
      <c r="C632" t="s">
        <v>1037</v>
      </c>
      <c r="D632" t="str">
        <f t="shared" si="9"/>
        <v/>
      </c>
    </row>
    <row r="633" spans="2:4" hidden="1" x14ac:dyDescent="0.45">
      <c r="B633" s="3">
        <v>43938</v>
      </c>
      <c r="C633" t="s">
        <v>1037</v>
      </c>
      <c r="D633" t="str">
        <f t="shared" si="9"/>
        <v/>
      </c>
    </row>
    <row r="634" spans="2:4" x14ac:dyDescent="0.45">
      <c r="B634" s="3">
        <v>43938</v>
      </c>
      <c r="C634">
        <v>10434836.614059251</v>
      </c>
      <c r="D634">
        <f t="shared" si="9"/>
        <v>1</v>
      </c>
    </row>
    <row r="635" spans="2:4" hidden="1" x14ac:dyDescent="0.45">
      <c r="B635" s="3">
        <v>43942</v>
      </c>
      <c r="C635" t="s">
        <v>1037</v>
      </c>
      <c r="D635" t="str">
        <f t="shared" si="9"/>
        <v/>
      </c>
    </row>
    <row r="636" spans="2:4" x14ac:dyDescent="0.45">
      <c r="B636" s="3">
        <v>43942</v>
      </c>
      <c r="C636">
        <v>10423367.12655925</v>
      </c>
      <c r="D636">
        <f t="shared" si="9"/>
        <v>1</v>
      </c>
    </row>
    <row r="637" spans="2:4" hidden="1" x14ac:dyDescent="0.45">
      <c r="B637" s="3">
        <v>43943</v>
      </c>
      <c r="C637" t="s">
        <v>1037</v>
      </c>
      <c r="D637" t="str">
        <f t="shared" si="9"/>
        <v/>
      </c>
    </row>
    <row r="638" spans="2:4" hidden="1" x14ac:dyDescent="0.45">
      <c r="B638" s="3">
        <v>43943</v>
      </c>
      <c r="C638" t="s">
        <v>1037</v>
      </c>
      <c r="D638" t="str">
        <f t="shared" si="9"/>
        <v/>
      </c>
    </row>
    <row r="639" spans="2:4" hidden="1" x14ac:dyDescent="0.45">
      <c r="B639" s="3">
        <v>43943</v>
      </c>
      <c r="C639" t="s">
        <v>1037</v>
      </c>
      <c r="D639" t="str">
        <f t="shared" si="9"/>
        <v/>
      </c>
    </row>
    <row r="640" spans="2:4" x14ac:dyDescent="0.45">
      <c r="B640" s="3">
        <v>43943</v>
      </c>
      <c r="C640">
        <v>10431645.00155925</v>
      </c>
      <c r="D640">
        <f t="shared" si="9"/>
        <v>1</v>
      </c>
    </row>
    <row r="641" spans="2:4" x14ac:dyDescent="0.45">
      <c r="B641" s="3">
        <v>43944</v>
      </c>
      <c r="C641">
        <v>10441989.60155925</v>
      </c>
      <c r="D641">
        <f t="shared" si="9"/>
        <v>1</v>
      </c>
    </row>
    <row r="642" spans="2:4" hidden="1" x14ac:dyDescent="0.45">
      <c r="B642" s="3">
        <v>43948</v>
      </c>
      <c r="C642" t="s">
        <v>1037</v>
      </c>
      <c r="D642" t="str">
        <f t="shared" si="9"/>
        <v/>
      </c>
    </row>
    <row r="643" spans="2:4" x14ac:dyDescent="0.45">
      <c r="B643" s="3">
        <v>43948</v>
      </c>
      <c r="C643">
        <v>10438136.90155925</v>
      </c>
      <c r="D643">
        <f t="shared" si="9"/>
        <v>1</v>
      </c>
    </row>
    <row r="644" spans="2:4" x14ac:dyDescent="0.45">
      <c r="B644" s="3">
        <v>43949</v>
      </c>
      <c r="C644">
        <v>10416936.90155925</v>
      </c>
      <c r="D644">
        <f t="shared" ref="D644:D707" si="10">IF(B644&lt;&gt;B645,1,"")</f>
        <v>1</v>
      </c>
    </row>
    <row r="645" spans="2:4" hidden="1" x14ac:dyDescent="0.45">
      <c r="B645" s="3">
        <v>43950</v>
      </c>
      <c r="C645" t="s">
        <v>1037</v>
      </c>
      <c r="D645" t="str">
        <f t="shared" si="10"/>
        <v/>
      </c>
    </row>
    <row r="646" spans="2:4" hidden="1" x14ac:dyDescent="0.45">
      <c r="B646" s="3">
        <v>43950</v>
      </c>
      <c r="C646" t="s">
        <v>1037</v>
      </c>
      <c r="D646" t="str">
        <f t="shared" si="10"/>
        <v/>
      </c>
    </row>
    <row r="647" spans="2:4" hidden="1" x14ac:dyDescent="0.45">
      <c r="B647" s="3">
        <v>43950</v>
      </c>
      <c r="C647" t="s">
        <v>1037</v>
      </c>
      <c r="D647" t="str">
        <f t="shared" si="10"/>
        <v/>
      </c>
    </row>
    <row r="648" spans="2:4" x14ac:dyDescent="0.45">
      <c r="B648" s="3">
        <v>43950</v>
      </c>
      <c r="C648">
        <v>10666654.201559251</v>
      </c>
      <c r="D648">
        <f t="shared" si="10"/>
        <v>1</v>
      </c>
    </row>
    <row r="649" spans="2:4" hidden="1" x14ac:dyDescent="0.45">
      <c r="B649" s="3">
        <v>43951</v>
      </c>
      <c r="C649" t="s">
        <v>1037</v>
      </c>
      <c r="D649" t="str">
        <f t="shared" si="10"/>
        <v/>
      </c>
    </row>
    <row r="650" spans="2:4" hidden="1" x14ac:dyDescent="0.45">
      <c r="B650" s="3">
        <v>43951</v>
      </c>
      <c r="C650" t="s">
        <v>1037</v>
      </c>
      <c r="D650" t="str">
        <f t="shared" si="10"/>
        <v/>
      </c>
    </row>
    <row r="651" spans="2:4" hidden="1" x14ac:dyDescent="0.45">
      <c r="B651" s="3">
        <v>43951</v>
      </c>
      <c r="C651" t="s">
        <v>1037</v>
      </c>
      <c r="D651" t="str">
        <f t="shared" si="10"/>
        <v/>
      </c>
    </row>
    <row r="652" spans="2:4" x14ac:dyDescent="0.45">
      <c r="B652" s="3">
        <v>43951</v>
      </c>
      <c r="C652">
        <v>10661981.27655925</v>
      </c>
      <c r="D652">
        <f t="shared" si="10"/>
        <v>1</v>
      </c>
    </row>
    <row r="653" spans="2:4" hidden="1" x14ac:dyDescent="0.45">
      <c r="B653" s="3">
        <v>43955</v>
      </c>
      <c r="C653" t="s">
        <v>1037</v>
      </c>
      <c r="D653" t="str">
        <f t="shared" si="10"/>
        <v/>
      </c>
    </row>
    <row r="654" spans="2:4" hidden="1" x14ac:dyDescent="0.45">
      <c r="B654" s="3">
        <v>43955</v>
      </c>
      <c r="C654" t="s">
        <v>1037</v>
      </c>
      <c r="D654" t="str">
        <f t="shared" si="10"/>
        <v/>
      </c>
    </row>
    <row r="655" spans="2:4" hidden="1" x14ac:dyDescent="0.45">
      <c r="B655" s="3">
        <v>43955</v>
      </c>
      <c r="C655" t="s">
        <v>1037</v>
      </c>
      <c r="D655" t="str">
        <f t="shared" si="10"/>
        <v/>
      </c>
    </row>
    <row r="656" spans="2:4" x14ac:dyDescent="0.45">
      <c r="B656" s="3">
        <v>43955</v>
      </c>
      <c r="C656">
        <v>10625615.75155925</v>
      </c>
      <c r="D656">
        <f t="shared" si="10"/>
        <v>1</v>
      </c>
    </row>
    <row r="657" spans="2:4" hidden="1" x14ac:dyDescent="0.45">
      <c r="B657" s="3">
        <v>43956</v>
      </c>
      <c r="C657" t="s">
        <v>1037</v>
      </c>
      <c r="D657" t="str">
        <f t="shared" si="10"/>
        <v/>
      </c>
    </row>
    <row r="658" spans="2:4" hidden="1" x14ac:dyDescent="0.45">
      <c r="B658" s="3">
        <v>43956</v>
      </c>
      <c r="C658" t="s">
        <v>1037</v>
      </c>
      <c r="D658" t="str">
        <f t="shared" si="10"/>
        <v/>
      </c>
    </row>
    <row r="659" spans="2:4" x14ac:dyDescent="0.45">
      <c r="B659" s="3">
        <v>43956</v>
      </c>
      <c r="C659">
        <v>10630852.176559251</v>
      </c>
      <c r="D659">
        <f t="shared" si="10"/>
        <v>1</v>
      </c>
    </row>
    <row r="660" spans="2:4" hidden="1" x14ac:dyDescent="0.45">
      <c r="B660" s="3">
        <v>43957</v>
      </c>
      <c r="C660" t="s">
        <v>1037</v>
      </c>
      <c r="D660" t="str">
        <f t="shared" si="10"/>
        <v/>
      </c>
    </row>
    <row r="661" spans="2:4" hidden="1" x14ac:dyDescent="0.45">
      <c r="B661" s="3">
        <v>43957</v>
      </c>
      <c r="C661" t="s">
        <v>1037</v>
      </c>
      <c r="D661" t="str">
        <f t="shared" si="10"/>
        <v/>
      </c>
    </row>
    <row r="662" spans="2:4" x14ac:dyDescent="0.45">
      <c r="B662" s="3">
        <v>43957</v>
      </c>
      <c r="C662">
        <v>10560497.664059252</v>
      </c>
      <c r="D662">
        <f t="shared" si="10"/>
        <v>1</v>
      </c>
    </row>
    <row r="663" spans="2:4" x14ac:dyDescent="0.45">
      <c r="B663" s="3">
        <v>43959</v>
      </c>
      <c r="C663">
        <v>10549756.164059252</v>
      </c>
      <c r="D663">
        <f t="shared" si="10"/>
        <v>1</v>
      </c>
    </row>
    <row r="664" spans="2:4" hidden="1" x14ac:dyDescent="0.45">
      <c r="B664" s="3">
        <v>43962</v>
      </c>
      <c r="C664" t="s">
        <v>1037</v>
      </c>
      <c r="D664" t="str">
        <f t="shared" si="10"/>
        <v/>
      </c>
    </row>
    <row r="665" spans="2:4" hidden="1" x14ac:dyDescent="0.45">
      <c r="B665" s="3">
        <v>43962</v>
      </c>
      <c r="C665" t="s">
        <v>1037</v>
      </c>
      <c r="D665" t="str">
        <f t="shared" si="10"/>
        <v/>
      </c>
    </row>
    <row r="666" spans="2:4" hidden="1" x14ac:dyDescent="0.45">
      <c r="B666" s="3">
        <v>43962</v>
      </c>
      <c r="C666" t="s">
        <v>1037</v>
      </c>
      <c r="D666" t="str">
        <f t="shared" si="10"/>
        <v/>
      </c>
    </row>
    <row r="667" spans="2:4" x14ac:dyDescent="0.45">
      <c r="B667" s="3">
        <v>43962</v>
      </c>
      <c r="C667">
        <v>10544986.339059252</v>
      </c>
      <c r="D667">
        <f t="shared" si="10"/>
        <v>1</v>
      </c>
    </row>
    <row r="668" spans="2:4" hidden="1" x14ac:dyDescent="0.45">
      <c r="B668" s="3">
        <v>43963</v>
      </c>
      <c r="C668" t="s">
        <v>1037</v>
      </c>
      <c r="D668" t="str">
        <f t="shared" si="10"/>
        <v/>
      </c>
    </row>
    <row r="669" spans="2:4" hidden="1" x14ac:dyDescent="0.45">
      <c r="B669" s="3">
        <v>43963</v>
      </c>
      <c r="C669" t="s">
        <v>1037</v>
      </c>
      <c r="D669" t="str">
        <f t="shared" si="10"/>
        <v/>
      </c>
    </row>
    <row r="670" spans="2:4" hidden="1" x14ac:dyDescent="0.45">
      <c r="B670" s="3">
        <v>43963</v>
      </c>
      <c r="C670" t="s">
        <v>1037</v>
      </c>
      <c r="D670" t="str">
        <f t="shared" si="10"/>
        <v/>
      </c>
    </row>
    <row r="671" spans="2:4" x14ac:dyDescent="0.45">
      <c r="B671" s="3">
        <v>43963</v>
      </c>
      <c r="C671">
        <v>10632111.851559252</v>
      </c>
      <c r="D671">
        <f t="shared" si="10"/>
        <v>1</v>
      </c>
    </row>
    <row r="672" spans="2:4" hidden="1" x14ac:dyDescent="0.45">
      <c r="B672" s="3">
        <v>43964</v>
      </c>
      <c r="C672" t="s">
        <v>1037</v>
      </c>
      <c r="D672" t="str">
        <f t="shared" si="10"/>
        <v/>
      </c>
    </row>
    <row r="673" spans="2:4" hidden="1" x14ac:dyDescent="0.45">
      <c r="B673" s="3">
        <v>43964</v>
      </c>
      <c r="C673" t="s">
        <v>1037</v>
      </c>
      <c r="D673" t="str">
        <f t="shared" si="10"/>
        <v/>
      </c>
    </row>
    <row r="674" spans="2:4" hidden="1" x14ac:dyDescent="0.45">
      <c r="B674" s="3">
        <v>43964</v>
      </c>
      <c r="C674" t="s">
        <v>1037</v>
      </c>
      <c r="D674" t="str">
        <f t="shared" si="10"/>
        <v/>
      </c>
    </row>
    <row r="675" spans="2:4" x14ac:dyDescent="0.45">
      <c r="B675" s="3">
        <v>43964</v>
      </c>
      <c r="C675">
        <v>10672278.026559252</v>
      </c>
      <c r="D675">
        <f t="shared" si="10"/>
        <v>1</v>
      </c>
    </row>
    <row r="676" spans="2:4" x14ac:dyDescent="0.45">
      <c r="B676" s="3">
        <v>43966</v>
      </c>
      <c r="C676">
        <v>10670749.451559253</v>
      </c>
      <c r="D676">
        <f t="shared" si="10"/>
        <v>1</v>
      </c>
    </row>
    <row r="677" spans="2:4" hidden="1" x14ac:dyDescent="0.45">
      <c r="B677" s="3">
        <v>43969</v>
      </c>
      <c r="C677" t="s">
        <v>1037</v>
      </c>
      <c r="D677" t="str">
        <f t="shared" si="10"/>
        <v/>
      </c>
    </row>
    <row r="678" spans="2:4" hidden="1" x14ac:dyDescent="0.45">
      <c r="B678" s="3">
        <v>43969</v>
      </c>
      <c r="C678" t="s">
        <v>1037</v>
      </c>
      <c r="D678" t="str">
        <f t="shared" si="10"/>
        <v/>
      </c>
    </row>
    <row r="679" spans="2:4" hidden="1" x14ac:dyDescent="0.45">
      <c r="B679" s="3">
        <v>43969</v>
      </c>
      <c r="C679" t="s">
        <v>1037</v>
      </c>
      <c r="D679" t="str">
        <f t="shared" si="10"/>
        <v/>
      </c>
    </row>
    <row r="680" spans="2:4" x14ac:dyDescent="0.45">
      <c r="B680" s="3">
        <v>43969</v>
      </c>
      <c r="C680">
        <v>10651682.114059253</v>
      </c>
      <c r="D680">
        <f t="shared" si="10"/>
        <v>1</v>
      </c>
    </row>
    <row r="681" spans="2:4" hidden="1" x14ac:dyDescent="0.45">
      <c r="B681" s="3">
        <v>43971</v>
      </c>
      <c r="C681" t="s">
        <v>1037</v>
      </c>
      <c r="D681" t="str">
        <f t="shared" si="10"/>
        <v/>
      </c>
    </row>
    <row r="682" spans="2:4" hidden="1" x14ac:dyDescent="0.45">
      <c r="B682" s="3">
        <v>43971</v>
      </c>
      <c r="C682" t="s">
        <v>1037</v>
      </c>
      <c r="D682" t="str">
        <f t="shared" si="10"/>
        <v/>
      </c>
    </row>
    <row r="683" spans="2:4" hidden="1" x14ac:dyDescent="0.45">
      <c r="B683" s="3">
        <v>43971</v>
      </c>
      <c r="C683" t="s">
        <v>1037</v>
      </c>
      <c r="D683" t="str">
        <f t="shared" si="10"/>
        <v/>
      </c>
    </row>
    <row r="684" spans="2:4" x14ac:dyDescent="0.45">
      <c r="B684" s="3">
        <v>43971</v>
      </c>
      <c r="C684">
        <v>10647304.564059252</v>
      </c>
      <c r="D684">
        <f t="shared" si="10"/>
        <v>1</v>
      </c>
    </row>
    <row r="685" spans="2:4" x14ac:dyDescent="0.45">
      <c r="B685" s="3">
        <v>43972</v>
      </c>
      <c r="C685">
        <v>10620312.739059253</v>
      </c>
      <c r="D685">
        <f t="shared" si="10"/>
        <v>1</v>
      </c>
    </row>
    <row r="686" spans="2:4" hidden="1" x14ac:dyDescent="0.45">
      <c r="B686" s="3">
        <v>43973</v>
      </c>
      <c r="C686" t="s">
        <v>1037</v>
      </c>
      <c r="D686" t="str">
        <f t="shared" si="10"/>
        <v/>
      </c>
    </row>
    <row r="687" spans="2:4" x14ac:dyDescent="0.45">
      <c r="B687" s="3">
        <v>43973</v>
      </c>
      <c r="C687">
        <v>10620165.601559253</v>
      </c>
      <c r="D687">
        <f t="shared" si="10"/>
        <v>1</v>
      </c>
    </row>
    <row r="688" spans="2:4" hidden="1" x14ac:dyDescent="0.45">
      <c r="B688" s="3">
        <v>43977</v>
      </c>
      <c r="C688" t="s">
        <v>1037</v>
      </c>
      <c r="D688" t="str">
        <f t="shared" si="10"/>
        <v/>
      </c>
    </row>
    <row r="689" spans="2:4" hidden="1" x14ac:dyDescent="0.45">
      <c r="B689" s="3">
        <v>43977</v>
      </c>
      <c r="C689" t="s">
        <v>1037</v>
      </c>
      <c r="D689" t="str">
        <f t="shared" si="10"/>
        <v/>
      </c>
    </row>
    <row r="690" spans="2:4" x14ac:dyDescent="0.45">
      <c r="B690" s="3">
        <v>43977</v>
      </c>
      <c r="C690">
        <v>10593184.201559253</v>
      </c>
      <c r="D690">
        <f t="shared" si="10"/>
        <v>1</v>
      </c>
    </row>
    <row r="691" spans="2:4" hidden="1" x14ac:dyDescent="0.45">
      <c r="B691" s="3">
        <v>43978</v>
      </c>
      <c r="C691" t="s">
        <v>1037</v>
      </c>
      <c r="D691" t="str">
        <f t="shared" si="10"/>
        <v/>
      </c>
    </row>
    <row r="692" spans="2:4" hidden="1" x14ac:dyDescent="0.45">
      <c r="B692" s="3">
        <v>43978</v>
      </c>
      <c r="C692" t="s">
        <v>1037</v>
      </c>
      <c r="D692" t="str">
        <f t="shared" si="10"/>
        <v/>
      </c>
    </row>
    <row r="693" spans="2:4" hidden="1" x14ac:dyDescent="0.45">
      <c r="B693" s="3">
        <v>43978</v>
      </c>
      <c r="C693" t="s">
        <v>1037</v>
      </c>
      <c r="D693" t="str">
        <f t="shared" si="10"/>
        <v/>
      </c>
    </row>
    <row r="694" spans="2:4" x14ac:dyDescent="0.45">
      <c r="B694" s="3">
        <v>43978</v>
      </c>
      <c r="C694">
        <v>10751741.451559253</v>
      </c>
      <c r="D694">
        <f t="shared" si="10"/>
        <v>1</v>
      </c>
    </row>
    <row r="695" spans="2:4" hidden="1" x14ac:dyDescent="0.45">
      <c r="B695" s="3">
        <v>43979</v>
      </c>
      <c r="C695" t="s">
        <v>1037</v>
      </c>
      <c r="D695" t="str">
        <f t="shared" si="10"/>
        <v/>
      </c>
    </row>
    <row r="696" spans="2:4" hidden="1" x14ac:dyDescent="0.45">
      <c r="B696" s="3">
        <v>43979</v>
      </c>
      <c r="C696" t="s">
        <v>1037</v>
      </c>
      <c r="D696" t="str">
        <f t="shared" si="10"/>
        <v/>
      </c>
    </row>
    <row r="697" spans="2:4" hidden="1" x14ac:dyDescent="0.45">
      <c r="B697" s="3">
        <v>43979</v>
      </c>
      <c r="C697" t="s">
        <v>1037</v>
      </c>
      <c r="D697" t="str">
        <f t="shared" si="10"/>
        <v/>
      </c>
    </row>
    <row r="698" spans="2:4" x14ac:dyDescent="0.45">
      <c r="B698" s="3">
        <v>43979</v>
      </c>
      <c r="C698">
        <v>10826318.226559253</v>
      </c>
      <c r="D698">
        <f t="shared" si="10"/>
        <v>1</v>
      </c>
    </row>
    <row r="699" spans="2:4" hidden="1" x14ac:dyDescent="0.45">
      <c r="B699" s="3">
        <v>43980</v>
      </c>
      <c r="C699" t="s">
        <v>1037</v>
      </c>
      <c r="D699" t="str">
        <f t="shared" si="10"/>
        <v/>
      </c>
    </row>
    <row r="700" spans="2:4" hidden="1" x14ac:dyDescent="0.45">
      <c r="B700" s="3">
        <v>43980</v>
      </c>
      <c r="C700" t="s">
        <v>1037</v>
      </c>
      <c r="D700" t="str">
        <f t="shared" si="10"/>
        <v/>
      </c>
    </row>
    <row r="701" spans="2:4" hidden="1" x14ac:dyDescent="0.45">
      <c r="B701" s="3">
        <v>43980</v>
      </c>
      <c r="C701" t="s">
        <v>1037</v>
      </c>
      <c r="D701" t="str">
        <f t="shared" si="10"/>
        <v/>
      </c>
    </row>
    <row r="702" spans="2:4" x14ac:dyDescent="0.45">
      <c r="B702" s="3">
        <v>43980</v>
      </c>
      <c r="C702">
        <v>10954414.501559254</v>
      </c>
      <c r="D702">
        <f t="shared" si="10"/>
        <v>1</v>
      </c>
    </row>
    <row r="703" spans="2:4" hidden="1" x14ac:dyDescent="0.45">
      <c r="B703" s="3">
        <v>43983</v>
      </c>
      <c r="C703" t="s">
        <v>1037</v>
      </c>
      <c r="D703" t="str">
        <f t="shared" si="10"/>
        <v/>
      </c>
    </row>
    <row r="704" spans="2:4" hidden="1" x14ac:dyDescent="0.45">
      <c r="B704" s="3">
        <v>43983</v>
      </c>
      <c r="C704" t="s">
        <v>1037</v>
      </c>
      <c r="D704" t="str">
        <f t="shared" si="10"/>
        <v/>
      </c>
    </row>
    <row r="705" spans="2:4" hidden="1" x14ac:dyDescent="0.45">
      <c r="B705" s="3">
        <v>43983</v>
      </c>
      <c r="C705" t="s">
        <v>1037</v>
      </c>
      <c r="D705" t="str">
        <f t="shared" si="10"/>
        <v/>
      </c>
    </row>
    <row r="706" spans="2:4" x14ac:dyDescent="0.45">
      <c r="B706" s="3">
        <v>43983</v>
      </c>
      <c r="C706">
        <v>10928802.214059254</v>
      </c>
      <c r="D706">
        <f t="shared" si="10"/>
        <v>1</v>
      </c>
    </row>
    <row r="707" spans="2:4" hidden="1" x14ac:dyDescent="0.45">
      <c r="B707" s="3">
        <v>43984</v>
      </c>
      <c r="C707" t="s">
        <v>1037</v>
      </c>
      <c r="D707" t="str">
        <f t="shared" si="10"/>
        <v/>
      </c>
    </row>
    <row r="708" spans="2:4" hidden="1" x14ac:dyDescent="0.45">
      <c r="B708" s="3">
        <v>43984</v>
      </c>
      <c r="C708" t="s">
        <v>1037</v>
      </c>
      <c r="D708" t="str">
        <f t="shared" ref="D708:D771" si="11">IF(B708&lt;&gt;B709,1,"")</f>
        <v/>
      </c>
    </row>
    <row r="709" spans="2:4" hidden="1" x14ac:dyDescent="0.45">
      <c r="B709" s="3">
        <v>43984</v>
      </c>
      <c r="C709" t="s">
        <v>1037</v>
      </c>
      <c r="D709" t="str">
        <f t="shared" si="11"/>
        <v/>
      </c>
    </row>
    <row r="710" spans="2:4" x14ac:dyDescent="0.45">
      <c r="B710" s="3">
        <v>43984</v>
      </c>
      <c r="C710">
        <v>11036554.026559254</v>
      </c>
      <c r="D710">
        <f t="shared" si="11"/>
        <v>1</v>
      </c>
    </row>
    <row r="711" spans="2:4" hidden="1" x14ac:dyDescent="0.45">
      <c r="B711" s="3">
        <v>43985</v>
      </c>
      <c r="C711" t="s">
        <v>1037</v>
      </c>
      <c r="D711" t="str">
        <f t="shared" si="11"/>
        <v/>
      </c>
    </row>
    <row r="712" spans="2:4" x14ac:dyDescent="0.45">
      <c r="B712" s="3">
        <v>43985</v>
      </c>
      <c r="C712">
        <v>10999968.464059254</v>
      </c>
      <c r="D712">
        <f t="shared" si="11"/>
        <v>1</v>
      </c>
    </row>
    <row r="713" spans="2:4" hidden="1" x14ac:dyDescent="0.45">
      <c r="B713" s="3">
        <v>43986</v>
      </c>
      <c r="C713" t="s">
        <v>1037</v>
      </c>
      <c r="D713" t="str">
        <f t="shared" si="11"/>
        <v/>
      </c>
    </row>
    <row r="714" spans="2:4" hidden="1" x14ac:dyDescent="0.45">
      <c r="B714" s="3">
        <v>43986</v>
      </c>
      <c r="C714" t="s">
        <v>1037</v>
      </c>
      <c r="D714" t="str">
        <f t="shared" si="11"/>
        <v/>
      </c>
    </row>
    <row r="715" spans="2:4" x14ac:dyDescent="0.45">
      <c r="B715" s="3">
        <v>43986</v>
      </c>
      <c r="C715">
        <v>10932068.789059253</v>
      </c>
      <c r="D715">
        <f t="shared" si="11"/>
        <v>1</v>
      </c>
    </row>
    <row r="716" spans="2:4" x14ac:dyDescent="0.45">
      <c r="B716" s="3">
        <v>43987</v>
      </c>
      <c r="C716">
        <v>10947194.489059253</v>
      </c>
      <c r="D716">
        <f t="shared" si="11"/>
        <v>1</v>
      </c>
    </row>
    <row r="717" spans="2:4" hidden="1" x14ac:dyDescent="0.45">
      <c r="B717" s="3">
        <v>43990</v>
      </c>
      <c r="C717" t="s">
        <v>1037</v>
      </c>
      <c r="D717" t="str">
        <f t="shared" si="11"/>
        <v/>
      </c>
    </row>
    <row r="718" spans="2:4" hidden="1" x14ac:dyDescent="0.45">
      <c r="B718" s="3">
        <v>43990</v>
      </c>
      <c r="C718" t="s">
        <v>1037</v>
      </c>
      <c r="D718" t="str">
        <f t="shared" si="11"/>
        <v/>
      </c>
    </row>
    <row r="719" spans="2:4" hidden="1" x14ac:dyDescent="0.45">
      <c r="B719" s="3">
        <v>43990</v>
      </c>
      <c r="C719" t="s">
        <v>1037</v>
      </c>
      <c r="D719" t="str">
        <f t="shared" si="11"/>
        <v/>
      </c>
    </row>
    <row r="720" spans="2:4" x14ac:dyDescent="0.45">
      <c r="B720" s="3">
        <v>43990</v>
      </c>
      <c r="C720">
        <v>10943952.751559252</v>
      </c>
      <c r="D720">
        <f t="shared" si="11"/>
        <v>1</v>
      </c>
    </row>
    <row r="721" spans="2:4" hidden="1" x14ac:dyDescent="0.45">
      <c r="B721" s="3">
        <v>43991</v>
      </c>
      <c r="C721" t="s">
        <v>1037</v>
      </c>
      <c r="D721" t="str">
        <f t="shared" si="11"/>
        <v/>
      </c>
    </row>
    <row r="722" spans="2:4" hidden="1" x14ac:dyDescent="0.45">
      <c r="B722" s="3">
        <v>43991</v>
      </c>
      <c r="C722" t="s">
        <v>1037</v>
      </c>
      <c r="D722" t="str">
        <f t="shared" si="11"/>
        <v/>
      </c>
    </row>
    <row r="723" spans="2:4" hidden="1" x14ac:dyDescent="0.45">
      <c r="B723" s="3">
        <v>43991</v>
      </c>
      <c r="C723" t="s">
        <v>1037</v>
      </c>
      <c r="D723" t="str">
        <f t="shared" si="11"/>
        <v/>
      </c>
    </row>
    <row r="724" spans="2:4" x14ac:dyDescent="0.45">
      <c r="B724" s="3">
        <v>43991</v>
      </c>
      <c r="C724">
        <v>10884646.264059251</v>
      </c>
      <c r="D724">
        <f t="shared" si="11"/>
        <v>1</v>
      </c>
    </row>
    <row r="725" spans="2:4" hidden="1" x14ac:dyDescent="0.45">
      <c r="B725" s="3">
        <v>43992</v>
      </c>
      <c r="C725" t="s">
        <v>1037</v>
      </c>
      <c r="D725" t="str">
        <f t="shared" si="11"/>
        <v/>
      </c>
    </row>
    <row r="726" spans="2:4" x14ac:dyDescent="0.45">
      <c r="B726" s="3">
        <v>43992</v>
      </c>
      <c r="C726">
        <v>10846850.614059251</v>
      </c>
      <c r="D726">
        <f t="shared" si="11"/>
        <v>1</v>
      </c>
    </row>
    <row r="727" spans="2:4" hidden="1" x14ac:dyDescent="0.45">
      <c r="B727" s="3">
        <v>43993</v>
      </c>
      <c r="C727" t="s">
        <v>1037</v>
      </c>
      <c r="D727" t="str">
        <f t="shared" si="11"/>
        <v/>
      </c>
    </row>
    <row r="728" spans="2:4" hidden="1" x14ac:dyDescent="0.45">
      <c r="B728" s="3">
        <v>43993</v>
      </c>
      <c r="C728" t="s">
        <v>1037</v>
      </c>
      <c r="D728" t="str">
        <f t="shared" si="11"/>
        <v/>
      </c>
    </row>
    <row r="729" spans="2:4" hidden="1" x14ac:dyDescent="0.45">
      <c r="B729" s="3">
        <v>43993</v>
      </c>
      <c r="C729" t="s">
        <v>1037</v>
      </c>
      <c r="D729" t="str">
        <f t="shared" si="11"/>
        <v/>
      </c>
    </row>
    <row r="730" spans="2:4" x14ac:dyDescent="0.45">
      <c r="B730" s="3">
        <v>43993</v>
      </c>
      <c r="C730">
        <v>11019392.41863925</v>
      </c>
      <c r="D730">
        <f t="shared" si="11"/>
        <v>1</v>
      </c>
    </row>
    <row r="731" spans="2:4" hidden="1" x14ac:dyDescent="0.45">
      <c r="B731" s="3">
        <v>43994</v>
      </c>
      <c r="C731" t="s">
        <v>1037</v>
      </c>
      <c r="D731" t="str">
        <f t="shared" si="11"/>
        <v/>
      </c>
    </row>
    <row r="732" spans="2:4" hidden="1" x14ac:dyDescent="0.45">
      <c r="B732" s="3">
        <v>43994</v>
      </c>
      <c r="C732" t="s">
        <v>1037</v>
      </c>
      <c r="D732" t="str">
        <f t="shared" si="11"/>
        <v/>
      </c>
    </row>
    <row r="733" spans="2:4" hidden="1" x14ac:dyDescent="0.45">
      <c r="B733" s="3">
        <v>43994</v>
      </c>
      <c r="C733" t="s">
        <v>1037</v>
      </c>
      <c r="D733" t="str">
        <f t="shared" si="11"/>
        <v/>
      </c>
    </row>
    <row r="734" spans="2:4" x14ac:dyDescent="0.45">
      <c r="B734" s="3">
        <v>43994</v>
      </c>
      <c r="C734">
        <v>11058481.64363925</v>
      </c>
      <c r="D734">
        <f t="shared" si="11"/>
        <v>1</v>
      </c>
    </row>
    <row r="735" spans="2:4" hidden="1" x14ac:dyDescent="0.45">
      <c r="B735" s="3">
        <v>43997</v>
      </c>
      <c r="C735" t="s">
        <v>1037</v>
      </c>
      <c r="D735" t="str">
        <f t="shared" si="11"/>
        <v/>
      </c>
    </row>
    <row r="736" spans="2:4" hidden="1" x14ac:dyDescent="0.45">
      <c r="B736" s="3">
        <v>43997</v>
      </c>
      <c r="C736" t="s">
        <v>1037</v>
      </c>
      <c r="D736" t="str">
        <f t="shared" si="11"/>
        <v/>
      </c>
    </row>
    <row r="737" spans="2:4" hidden="1" x14ac:dyDescent="0.45">
      <c r="B737" s="3">
        <v>43997</v>
      </c>
      <c r="C737" t="s">
        <v>1037</v>
      </c>
      <c r="D737" t="str">
        <f t="shared" si="11"/>
        <v/>
      </c>
    </row>
    <row r="738" spans="2:4" x14ac:dyDescent="0.45">
      <c r="B738" s="3">
        <v>43997</v>
      </c>
      <c r="C738">
        <v>10968375.843639249</v>
      </c>
      <c r="D738">
        <f t="shared" si="11"/>
        <v>1</v>
      </c>
    </row>
    <row r="739" spans="2:4" hidden="1" x14ac:dyDescent="0.45">
      <c r="B739" s="3">
        <v>43998</v>
      </c>
      <c r="C739" t="s">
        <v>1037</v>
      </c>
      <c r="D739" t="str">
        <f t="shared" si="11"/>
        <v/>
      </c>
    </row>
    <row r="740" spans="2:4" hidden="1" x14ac:dyDescent="0.45">
      <c r="B740" s="3">
        <v>43998</v>
      </c>
      <c r="C740" t="s">
        <v>1037</v>
      </c>
      <c r="D740" t="str">
        <f t="shared" si="11"/>
        <v/>
      </c>
    </row>
    <row r="741" spans="2:4" hidden="1" x14ac:dyDescent="0.45">
      <c r="B741" s="3">
        <v>43998</v>
      </c>
      <c r="C741" t="s">
        <v>1037</v>
      </c>
      <c r="D741" t="str">
        <f t="shared" si="11"/>
        <v/>
      </c>
    </row>
    <row r="742" spans="2:4" x14ac:dyDescent="0.45">
      <c r="B742" s="3">
        <v>43998</v>
      </c>
      <c r="C742">
        <v>10977345.468639249</v>
      </c>
      <c r="D742">
        <f t="shared" si="11"/>
        <v>1</v>
      </c>
    </row>
    <row r="743" spans="2:4" hidden="1" x14ac:dyDescent="0.45">
      <c r="B743" s="3">
        <v>43999</v>
      </c>
      <c r="C743" t="s">
        <v>1037</v>
      </c>
      <c r="D743" t="str">
        <f t="shared" si="11"/>
        <v/>
      </c>
    </row>
    <row r="744" spans="2:4" hidden="1" x14ac:dyDescent="0.45">
      <c r="B744" s="3">
        <v>43999</v>
      </c>
      <c r="C744" t="s">
        <v>1037</v>
      </c>
      <c r="D744" t="str">
        <f t="shared" si="11"/>
        <v/>
      </c>
    </row>
    <row r="745" spans="2:4" x14ac:dyDescent="0.45">
      <c r="B745" s="3">
        <v>43999</v>
      </c>
      <c r="C745">
        <v>10902445.718639249</v>
      </c>
      <c r="D745">
        <f t="shared" si="11"/>
        <v>1</v>
      </c>
    </row>
    <row r="746" spans="2:4" hidden="1" x14ac:dyDescent="0.45">
      <c r="B746" s="3">
        <v>44000</v>
      </c>
      <c r="C746" t="s">
        <v>1037</v>
      </c>
      <c r="D746" t="str">
        <f t="shared" si="11"/>
        <v/>
      </c>
    </row>
    <row r="747" spans="2:4" hidden="1" x14ac:dyDescent="0.45">
      <c r="B747" s="3">
        <v>44000</v>
      </c>
      <c r="C747" t="s">
        <v>1037</v>
      </c>
      <c r="D747" t="str">
        <f t="shared" si="11"/>
        <v/>
      </c>
    </row>
    <row r="748" spans="2:4" hidden="1" x14ac:dyDescent="0.45">
      <c r="B748" s="3">
        <v>44000</v>
      </c>
      <c r="C748" t="s">
        <v>1037</v>
      </c>
      <c r="D748" t="str">
        <f t="shared" si="11"/>
        <v/>
      </c>
    </row>
    <row r="749" spans="2:4" x14ac:dyDescent="0.45">
      <c r="B749" s="3">
        <v>44000</v>
      </c>
      <c r="C749">
        <v>11163418.76863925</v>
      </c>
      <c r="D749">
        <f t="shared" si="11"/>
        <v>1</v>
      </c>
    </row>
    <row r="750" spans="2:4" hidden="1" x14ac:dyDescent="0.45">
      <c r="B750" s="3">
        <v>44001</v>
      </c>
      <c r="C750" t="s">
        <v>1037</v>
      </c>
      <c r="D750" t="str">
        <f t="shared" si="11"/>
        <v/>
      </c>
    </row>
    <row r="751" spans="2:4" x14ac:dyDescent="0.45">
      <c r="B751" s="3">
        <v>44001</v>
      </c>
      <c r="C751">
        <v>11166287.83113925</v>
      </c>
      <c r="D751">
        <f t="shared" si="11"/>
        <v>1</v>
      </c>
    </row>
    <row r="752" spans="2:4" hidden="1" x14ac:dyDescent="0.45">
      <c r="B752" s="3">
        <v>44004</v>
      </c>
      <c r="C752" t="s">
        <v>1037</v>
      </c>
      <c r="D752" t="str">
        <f t="shared" si="11"/>
        <v/>
      </c>
    </row>
    <row r="753" spans="2:4" x14ac:dyDescent="0.45">
      <c r="B753" s="3">
        <v>44004</v>
      </c>
      <c r="C753">
        <v>11150584.556139249</v>
      </c>
      <c r="D753">
        <f t="shared" si="11"/>
        <v>1</v>
      </c>
    </row>
    <row r="754" spans="2:4" hidden="1" x14ac:dyDescent="0.45">
      <c r="B754" s="3">
        <v>44005</v>
      </c>
      <c r="C754" t="s">
        <v>1037</v>
      </c>
      <c r="D754" t="str">
        <f t="shared" si="11"/>
        <v/>
      </c>
    </row>
    <row r="755" spans="2:4" hidden="1" x14ac:dyDescent="0.45">
      <c r="B755" s="3">
        <v>44005</v>
      </c>
      <c r="C755" t="s">
        <v>1037</v>
      </c>
      <c r="D755" t="str">
        <f t="shared" si="11"/>
        <v/>
      </c>
    </row>
    <row r="756" spans="2:4" hidden="1" x14ac:dyDescent="0.45">
      <c r="B756" s="3">
        <v>44005</v>
      </c>
      <c r="C756" t="s">
        <v>1037</v>
      </c>
      <c r="D756" t="str">
        <f t="shared" si="11"/>
        <v/>
      </c>
    </row>
    <row r="757" spans="2:4" x14ac:dyDescent="0.45">
      <c r="B757" s="3">
        <v>44005</v>
      </c>
      <c r="C757">
        <v>11184712.95613925</v>
      </c>
      <c r="D757">
        <f t="shared" si="11"/>
        <v>1</v>
      </c>
    </row>
    <row r="758" spans="2:4" hidden="1" x14ac:dyDescent="0.45">
      <c r="B758" s="3">
        <v>44006</v>
      </c>
      <c r="C758" t="s">
        <v>1037</v>
      </c>
      <c r="D758" t="str">
        <f t="shared" si="11"/>
        <v/>
      </c>
    </row>
    <row r="759" spans="2:4" hidden="1" x14ac:dyDescent="0.45">
      <c r="B759" s="3">
        <v>44006</v>
      </c>
      <c r="C759" t="s">
        <v>1037</v>
      </c>
      <c r="D759" t="str">
        <f t="shared" si="11"/>
        <v/>
      </c>
    </row>
    <row r="760" spans="2:4" hidden="1" x14ac:dyDescent="0.45">
      <c r="B760" s="3">
        <v>44006</v>
      </c>
      <c r="C760" t="s">
        <v>1037</v>
      </c>
      <c r="D760" t="str">
        <f t="shared" si="11"/>
        <v/>
      </c>
    </row>
    <row r="761" spans="2:4" x14ac:dyDescent="0.45">
      <c r="B761" s="3">
        <v>44006</v>
      </c>
      <c r="C761">
        <v>11393936.63113925</v>
      </c>
      <c r="D761">
        <f t="shared" si="11"/>
        <v>1</v>
      </c>
    </row>
    <row r="762" spans="2:4" hidden="1" x14ac:dyDescent="0.45">
      <c r="B762" s="3">
        <v>44007</v>
      </c>
      <c r="C762" t="s">
        <v>1037</v>
      </c>
      <c r="D762" t="str">
        <f t="shared" si="11"/>
        <v/>
      </c>
    </row>
    <row r="763" spans="2:4" x14ac:dyDescent="0.45">
      <c r="B763" s="3">
        <v>44007</v>
      </c>
      <c r="C763">
        <v>11358000.08113925</v>
      </c>
      <c r="D763">
        <f t="shared" si="11"/>
        <v>1</v>
      </c>
    </row>
    <row r="764" spans="2:4" x14ac:dyDescent="0.45">
      <c r="B764" s="3">
        <v>44011</v>
      </c>
      <c r="C764">
        <v>11341716.281139249</v>
      </c>
      <c r="D764">
        <f t="shared" si="11"/>
        <v>1</v>
      </c>
    </row>
    <row r="765" spans="2:4" hidden="1" x14ac:dyDescent="0.45">
      <c r="B765" s="3">
        <v>44012</v>
      </c>
      <c r="C765" t="s">
        <v>1037</v>
      </c>
      <c r="D765" t="str">
        <f t="shared" si="11"/>
        <v/>
      </c>
    </row>
    <row r="766" spans="2:4" hidden="1" x14ac:dyDescent="0.45">
      <c r="B766" s="3">
        <v>44012</v>
      </c>
      <c r="C766" t="s">
        <v>1037</v>
      </c>
      <c r="D766" t="str">
        <f t="shared" si="11"/>
        <v/>
      </c>
    </row>
    <row r="767" spans="2:4" hidden="1" x14ac:dyDescent="0.45">
      <c r="B767" s="3">
        <v>44012</v>
      </c>
      <c r="C767" t="s">
        <v>1037</v>
      </c>
      <c r="D767" t="str">
        <f t="shared" si="11"/>
        <v/>
      </c>
    </row>
    <row r="768" spans="2:4" x14ac:dyDescent="0.45">
      <c r="B768" s="3">
        <v>44012</v>
      </c>
      <c r="C768">
        <v>11307534.981139248</v>
      </c>
      <c r="D768">
        <f t="shared" si="11"/>
        <v>1</v>
      </c>
    </row>
    <row r="769" spans="2:4" hidden="1" x14ac:dyDescent="0.45">
      <c r="B769" s="3">
        <v>44013</v>
      </c>
      <c r="C769" t="s">
        <v>1037</v>
      </c>
      <c r="D769" t="str">
        <f t="shared" si="11"/>
        <v/>
      </c>
    </row>
    <row r="770" spans="2:4" hidden="1" x14ac:dyDescent="0.45">
      <c r="B770" s="3">
        <v>44013</v>
      </c>
      <c r="C770" t="s">
        <v>1037</v>
      </c>
      <c r="D770" t="str">
        <f t="shared" si="11"/>
        <v/>
      </c>
    </row>
    <row r="771" spans="2:4" hidden="1" x14ac:dyDescent="0.45">
      <c r="B771" s="3">
        <v>44013</v>
      </c>
      <c r="C771" t="s">
        <v>1037</v>
      </c>
      <c r="D771" t="str">
        <f t="shared" si="11"/>
        <v/>
      </c>
    </row>
    <row r="772" spans="2:4" x14ac:dyDescent="0.45">
      <c r="B772" s="3">
        <v>44013</v>
      </c>
      <c r="C772">
        <v>11352240.268639248</v>
      </c>
      <c r="D772">
        <f t="shared" ref="D772:D835" si="12">IF(B772&lt;&gt;B773,1,"")</f>
        <v>1</v>
      </c>
    </row>
    <row r="773" spans="2:4" hidden="1" x14ac:dyDescent="0.45">
      <c r="B773" s="3">
        <v>44014</v>
      </c>
      <c r="C773" t="s">
        <v>1037</v>
      </c>
      <c r="D773" t="str">
        <f t="shared" si="12"/>
        <v/>
      </c>
    </row>
    <row r="774" spans="2:4" x14ac:dyDescent="0.45">
      <c r="B774" s="3">
        <v>44014</v>
      </c>
      <c r="C774">
        <v>11296168.481139248</v>
      </c>
      <c r="D774">
        <f t="shared" si="12"/>
        <v>1</v>
      </c>
    </row>
    <row r="775" spans="2:4" hidden="1" x14ac:dyDescent="0.45">
      <c r="B775" s="3">
        <v>44018</v>
      </c>
      <c r="C775" t="s">
        <v>1037</v>
      </c>
      <c r="D775" t="str">
        <f t="shared" si="12"/>
        <v/>
      </c>
    </row>
    <row r="776" spans="2:4" hidden="1" x14ac:dyDescent="0.45">
      <c r="B776" s="3">
        <v>44018</v>
      </c>
      <c r="C776" t="s">
        <v>1037</v>
      </c>
      <c r="D776" t="str">
        <f t="shared" si="12"/>
        <v/>
      </c>
    </row>
    <row r="777" spans="2:4" hidden="1" x14ac:dyDescent="0.45">
      <c r="B777" s="3">
        <v>44018</v>
      </c>
      <c r="C777" t="s">
        <v>1037</v>
      </c>
      <c r="D777" t="str">
        <f t="shared" si="12"/>
        <v/>
      </c>
    </row>
    <row r="778" spans="2:4" x14ac:dyDescent="0.45">
      <c r="B778" s="3">
        <v>44018</v>
      </c>
      <c r="C778">
        <v>11290365.831139248</v>
      </c>
      <c r="D778">
        <f t="shared" si="12"/>
        <v>1</v>
      </c>
    </row>
    <row r="779" spans="2:4" x14ac:dyDescent="0.45">
      <c r="B779" s="3">
        <v>44019</v>
      </c>
      <c r="C779">
        <v>11274365.756139249</v>
      </c>
      <c r="D779">
        <f t="shared" si="12"/>
        <v>1</v>
      </c>
    </row>
    <row r="780" spans="2:4" hidden="1" x14ac:dyDescent="0.45">
      <c r="B780" s="3">
        <v>44020</v>
      </c>
      <c r="C780" t="s">
        <v>1037</v>
      </c>
      <c r="D780" t="str">
        <f t="shared" si="12"/>
        <v/>
      </c>
    </row>
    <row r="781" spans="2:4" hidden="1" x14ac:dyDescent="0.45">
      <c r="B781" s="3">
        <v>44020</v>
      </c>
      <c r="C781" t="s">
        <v>1037</v>
      </c>
      <c r="D781" t="str">
        <f t="shared" si="12"/>
        <v/>
      </c>
    </row>
    <row r="782" spans="2:4" x14ac:dyDescent="0.45">
      <c r="B782" s="3">
        <v>44020</v>
      </c>
      <c r="C782">
        <v>11231501.656139249</v>
      </c>
      <c r="D782">
        <f t="shared" si="12"/>
        <v>1</v>
      </c>
    </row>
    <row r="783" spans="2:4" x14ac:dyDescent="0.45">
      <c r="B783" s="3">
        <v>44025</v>
      </c>
      <c r="C783">
        <v>11230115.856139248</v>
      </c>
      <c r="D783">
        <f t="shared" si="12"/>
        <v>1</v>
      </c>
    </row>
    <row r="784" spans="2:4" hidden="1" x14ac:dyDescent="0.45">
      <c r="B784" s="3">
        <v>44026</v>
      </c>
      <c r="C784" t="s">
        <v>1037</v>
      </c>
      <c r="D784" t="str">
        <f t="shared" si="12"/>
        <v/>
      </c>
    </row>
    <row r="785" spans="2:4" hidden="1" x14ac:dyDescent="0.45">
      <c r="B785" s="3">
        <v>44026</v>
      </c>
      <c r="C785" t="s">
        <v>1037</v>
      </c>
      <c r="D785" t="str">
        <f t="shared" si="12"/>
        <v/>
      </c>
    </row>
    <row r="786" spans="2:4" hidden="1" x14ac:dyDescent="0.45">
      <c r="B786" s="3">
        <v>44026</v>
      </c>
      <c r="C786" t="s">
        <v>1037</v>
      </c>
      <c r="D786" t="str">
        <f t="shared" si="12"/>
        <v/>
      </c>
    </row>
    <row r="787" spans="2:4" x14ac:dyDescent="0.45">
      <c r="B787" s="3">
        <v>44026</v>
      </c>
      <c r="C787">
        <v>11210568.506139249</v>
      </c>
      <c r="D787">
        <f t="shared" si="12"/>
        <v>1</v>
      </c>
    </row>
    <row r="788" spans="2:4" hidden="1" x14ac:dyDescent="0.45">
      <c r="B788" s="3">
        <v>44027</v>
      </c>
      <c r="C788" t="s">
        <v>1037</v>
      </c>
      <c r="D788" t="str">
        <f t="shared" si="12"/>
        <v/>
      </c>
    </row>
    <row r="789" spans="2:4" hidden="1" x14ac:dyDescent="0.45">
      <c r="B789" s="3">
        <v>44027</v>
      </c>
      <c r="C789" t="s">
        <v>1037</v>
      </c>
      <c r="D789" t="str">
        <f t="shared" si="12"/>
        <v/>
      </c>
    </row>
    <row r="790" spans="2:4" hidden="1" x14ac:dyDescent="0.45">
      <c r="B790" s="3">
        <v>44027</v>
      </c>
      <c r="C790" t="s">
        <v>1037</v>
      </c>
      <c r="D790" t="str">
        <f t="shared" si="12"/>
        <v/>
      </c>
    </row>
    <row r="791" spans="2:4" x14ac:dyDescent="0.45">
      <c r="B791" s="3">
        <v>44027</v>
      </c>
      <c r="C791">
        <v>11104489.756139249</v>
      </c>
      <c r="D791">
        <f t="shared" si="12"/>
        <v>1</v>
      </c>
    </row>
    <row r="792" spans="2:4" x14ac:dyDescent="0.45">
      <c r="B792" s="3">
        <v>44028</v>
      </c>
      <c r="C792">
        <v>11076976.156139249</v>
      </c>
      <c r="D792">
        <f t="shared" si="12"/>
        <v>1</v>
      </c>
    </row>
    <row r="793" spans="2:4" hidden="1" x14ac:dyDescent="0.45">
      <c r="B793" s="3">
        <v>44029</v>
      </c>
      <c r="C793" t="s">
        <v>1037</v>
      </c>
      <c r="D793" t="str">
        <f t="shared" si="12"/>
        <v/>
      </c>
    </row>
    <row r="794" spans="2:4" hidden="1" x14ac:dyDescent="0.45">
      <c r="B794" s="3">
        <v>44029</v>
      </c>
      <c r="C794" t="s">
        <v>1037</v>
      </c>
      <c r="D794" t="str">
        <f t="shared" si="12"/>
        <v/>
      </c>
    </row>
    <row r="795" spans="2:4" hidden="1" x14ac:dyDescent="0.45">
      <c r="B795" s="3">
        <v>44029</v>
      </c>
      <c r="C795" t="s">
        <v>1037</v>
      </c>
      <c r="D795" t="str">
        <f t="shared" si="12"/>
        <v/>
      </c>
    </row>
    <row r="796" spans="2:4" x14ac:dyDescent="0.45">
      <c r="B796" s="3">
        <v>44029</v>
      </c>
      <c r="C796">
        <v>11136070.531139249</v>
      </c>
      <c r="D796">
        <f t="shared" si="12"/>
        <v>1</v>
      </c>
    </row>
    <row r="797" spans="2:4" hidden="1" x14ac:dyDescent="0.45">
      <c r="B797" s="3">
        <v>44033</v>
      </c>
      <c r="C797" t="s">
        <v>1037</v>
      </c>
      <c r="D797" t="str">
        <f t="shared" si="12"/>
        <v/>
      </c>
    </row>
    <row r="798" spans="2:4" x14ac:dyDescent="0.45">
      <c r="B798" s="3">
        <v>44033</v>
      </c>
      <c r="C798">
        <v>11127346.056139249</v>
      </c>
      <c r="D798">
        <f t="shared" si="12"/>
        <v>1</v>
      </c>
    </row>
    <row r="799" spans="2:4" hidden="1" x14ac:dyDescent="0.45">
      <c r="B799" s="3">
        <v>44034</v>
      </c>
      <c r="C799" t="s">
        <v>1037</v>
      </c>
      <c r="D799" t="str">
        <f t="shared" si="12"/>
        <v/>
      </c>
    </row>
    <row r="800" spans="2:4" hidden="1" x14ac:dyDescent="0.45">
      <c r="B800" s="3">
        <v>44034</v>
      </c>
      <c r="C800" t="s">
        <v>1037</v>
      </c>
      <c r="D800" t="str">
        <f t="shared" si="12"/>
        <v/>
      </c>
    </row>
    <row r="801" spans="2:4" hidden="1" x14ac:dyDescent="0.45">
      <c r="B801" s="3">
        <v>44034</v>
      </c>
      <c r="C801" t="s">
        <v>1037</v>
      </c>
      <c r="D801" t="str">
        <f t="shared" si="12"/>
        <v/>
      </c>
    </row>
    <row r="802" spans="2:4" x14ac:dyDescent="0.45">
      <c r="B802" s="3">
        <v>44034</v>
      </c>
      <c r="C802">
        <v>11065356.58113925</v>
      </c>
      <c r="D802">
        <f t="shared" si="12"/>
        <v>1</v>
      </c>
    </row>
    <row r="803" spans="2:4" hidden="1" x14ac:dyDescent="0.45">
      <c r="B803" s="3">
        <v>44035</v>
      </c>
      <c r="C803" t="s">
        <v>1037</v>
      </c>
      <c r="D803" t="str">
        <f t="shared" si="12"/>
        <v/>
      </c>
    </row>
    <row r="804" spans="2:4" hidden="1" x14ac:dyDescent="0.45">
      <c r="B804" s="3">
        <v>44035</v>
      </c>
      <c r="C804" t="s">
        <v>1037</v>
      </c>
      <c r="D804" t="str">
        <f t="shared" si="12"/>
        <v/>
      </c>
    </row>
    <row r="805" spans="2:4" hidden="1" x14ac:dyDescent="0.45">
      <c r="B805" s="3">
        <v>44035</v>
      </c>
      <c r="C805" t="s">
        <v>1037</v>
      </c>
      <c r="D805" t="str">
        <f t="shared" si="12"/>
        <v/>
      </c>
    </row>
    <row r="806" spans="2:4" x14ac:dyDescent="0.45">
      <c r="B806" s="3">
        <v>44035</v>
      </c>
      <c r="C806">
        <v>11048569.50811925</v>
      </c>
      <c r="D806">
        <f t="shared" si="12"/>
        <v>1</v>
      </c>
    </row>
    <row r="807" spans="2:4" hidden="1" x14ac:dyDescent="0.45">
      <c r="B807" s="3">
        <v>44039</v>
      </c>
      <c r="C807" t="s">
        <v>1037</v>
      </c>
      <c r="D807" t="str">
        <f t="shared" si="12"/>
        <v/>
      </c>
    </row>
    <row r="808" spans="2:4" x14ac:dyDescent="0.45">
      <c r="B808" s="3">
        <v>44039</v>
      </c>
      <c r="C808">
        <v>11029270.68311925</v>
      </c>
      <c r="D808">
        <f t="shared" si="12"/>
        <v>1</v>
      </c>
    </row>
    <row r="809" spans="2:4" hidden="1" x14ac:dyDescent="0.45">
      <c r="B809" s="3">
        <v>44040</v>
      </c>
      <c r="C809" t="s">
        <v>1037</v>
      </c>
      <c r="D809" t="str">
        <f t="shared" si="12"/>
        <v/>
      </c>
    </row>
    <row r="810" spans="2:4" hidden="1" x14ac:dyDescent="0.45">
      <c r="B810" s="3">
        <v>44040</v>
      </c>
      <c r="C810" t="s">
        <v>1037</v>
      </c>
      <c r="D810" t="str">
        <f t="shared" si="12"/>
        <v/>
      </c>
    </row>
    <row r="811" spans="2:4" hidden="1" x14ac:dyDescent="0.45">
      <c r="B811" s="3">
        <v>44040</v>
      </c>
      <c r="C811" t="s">
        <v>1037</v>
      </c>
      <c r="D811" t="str">
        <f t="shared" si="12"/>
        <v/>
      </c>
    </row>
    <row r="812" spans="2:4" x14ac:dyDescent="0.45">
      <c r="B812" s="3">
        <v>44040</v>
      </c>
      <c r="C812">
        <v>11087695.63311925</v>
      </c>
      <c r="D812">
        <f t="shared" si="12"/>
        <v>1</v>
      </c>
    </row>
    <row r="813" spans="2:4" hidden="1" x14ac:dyDescent="0.45">
      <c r="B813" s="3">
        <v>44041</v>
      </c>
      <c r="C813" t="s">
        <v>1037</v>
      </c>
      <c r="D813" t="str">
        <f t="shared" si="12"/>
        <v/>
      </c>
    </row>
    <row r="814" spans="2:4" hidden="1" x14ac:dyDescent="0.45">
      <c r="B814" s="3">
        <v>44041</v>
      </c>
      <c r="C814" t="s">
        <v>1037</v>
      </c>
      <c r="D814" t="str">
        <f t="shared" si="12"/>
        <v/>
      </c>
    </row>
    <row r="815" spans="2:4" hidden="1" x14ac:dyDescent="0.45">
      <c r="B815" s="3">
        <v>44041</v>
      </c>
      <c r="C815" t="s">
        <v>1037</v>
      </c>
      <c r="D815" t="str">
        <f t="shared" si="12"/>
        <v/>
      </c>
    </row>
    <row r="816" spans="2:4" x14ac:dyDescent="0.45">
      <c r="B816" s="3">
        <v>44041</v>
      </c>
      <c r="C816">
        <v>11017999.833119249</v>
      </c>
      <c r="D816">
        <f t="shared" si="12"/>
        <v>1</v>
      </c>
    </row>
    <row r="817" spans="2:4" hidden="1" x14ac:dyDescent="0.45">
      <c r="B817" s="3">
        <v>44042</v>
      </c>
      <c r="C817" t="s">
        <v>1037</v>
      </c>
      <c r="D817" t="str">
        <f t="shared" si="12"/>
        <v/>
      </c>
    </row>
    <row r="818" spans="2:4" hidden="1" x14ac:dyDescent="0.45">
      <c r="B818" s="3">
        <v>44042</v>
      </c>
      <c r="C818" t="s">
        <v>1037</v>
      </c>
      <c r="D818" t="str">
        <f t="shared" si="12"/>
        <v/>
      </c>
    </row>
    <row r="819" spans="2:4" hidden="1" x14ac:dyDescent="0.45">
      <c r="B819" s="3">
        <v>44042</v>
      </c>
      <c r="C819" t="s">
        <v>1037</v>
      </c>
      <c r="D819" t="str">
        <f t="shared" si="12"/>
        <v/>
      </c>
    </row>
    <row r="820" spans="2:4" x14ac:dyDescent="0.45">
      <c r="B820" s="3">
        <v>44042</v>
      </c>
      <c r="C820">
        <v>11078678.058119249</v>
      </c>
      <c r="D820">
        <f t="shared" si="12"/>
        <v>1</v>
      </c>
    </row>
    <row r="821" spans="2:4" hidden="1" x14ac:dyDescent="0.45">
      <c r="B821" s="3">
        <v>44047</v>
      </c>
      <c r="C821" t="s">
        <v>1037</v>
      </c>
      <c r="D821" t="str">
        <f t="shared" si="12"/>
        <v/>
      </c>
    </row>
    <row r="822" spans="2:4" hidden="1" x14ac:dyDescent="0.45">
      <c r="B822" s="3">
        <v>44047</v>
      </c>
      <c r="C822" t="s">
        <v>1037</v>
      </c>
      <c r="D822" t="str">
        <f t="shared" si="12"/>
        <v/>
      </c>
    </row>
    <row r="823" spans="2:4" hidden="1" x14ac:dyDescent="0.45">
      <c r="B823" s="3">
        <v>44047</v>
      </c>
      <c r="C823" t="s">
        <v>1037</v>
      </c>
      <c r="D823" t="str">
        <f t="shared" si="12"/>
        <v/>
      </c>
    </row>
    <row r="824" spans="2:4" x14ac:dyDescent="0.45">
      <c r="B824" s="3">
        <v>44047</v>
      </c>
      <c r="C824">
        <v>11140780.570619248</v>
      </c>
      <c r="D824">
        <f t="shared" si="12"/>
        <v>1</v>
      </c>
    </row>
    <row r="825" spans="2:4" hidden="1" x14ac:dyDescent="0.45">
      <c r="B825" s="3">
        <v>44048</v>
      </c>
      <c r="C825" t="s">
        <v>1037</v>
      </c>
      <c r="D825" t="str">
        <f t="shared" si="12"/>
        <v/>
      </c>
    </row>
    <row r="826" spans="2:4" hidden="1" x14ac:dyDescent="0.45">
      <c r="B826" s="3">
        <v>44048</v>
      </c>
      <c r="C826" t="s">
        <v>1037</v>
      </c>
      <c r="D826" t="str">
        <f t="shared" si="12"/>
        <v/>
      </c>
    </row>
    <row r="827" spans="2:4" hidden="1" x14ac:dyDescent="0.45">
      <c r="B827" s="3">
        <v>44048</v>
      </c>
      <c r="C827" t="s">
        <v>1037</v>
      </c>
      <c r="D827" t="str">
        <f t="shared" si="12"/>
        <v/>
      </c>
    </row>
    <row r="828" spans="2:4" x14ac:dyDescent="0.45">
      <c r="B828" s="3">
        <v>44048</v>
      </c>
      <c r="C828">
        <v>11069109.433119249</v>
      </c>
      <c r="D828">
        <f t="shared" si="12"/>
        <v>1</v>
      </c>
    </row>
    <row r="829" spans="2:4" hidden="1" x14ac:dyDescent="0.45">
      <c r="B829" s="3">
        <v>44049</v>
      </c>
      <c r="C829" t="s">
        <v>1037</v>
      </c>
      <c r="D829" t="str">
        <f t="shared" si="12"/>
        <v/>
      </c>
    </row>
    <row r="830" spans="2:4" x14ac:dyDescent="0.45">
      <c r="B830" s="3">
        <v>44049</v>
      </c>
      <c r="C830">
        <v>11030663.258119248</v>
      </c>
      <c r="D830">
        <f t="shared" si="12"/>
        <v>1</v>
      </c>
    </row>
    <row r="831" spans="2:4" x14ac:dyDescent="0.45">
      <c r="B831" s="3">
        <v>44053</v>
      </c>
      <c r="C831">
        <v>11032992.258119248</v>
      </c>
      <c r="D831">
        <f t="shared" si="12"/>
        <v>1</v>
      </c>
    </row>
    <row r="832" spans="2:4" x14ac:dyDescent="0.45">
      <c r="B832" s="3">
        <v>44055</v>
      </c>
      <c r="C832">
        <v>11035306.458119247</v>
      </c>
      <c r="D832">
        <f t="shared" si="12"/>
        <v>1</v>
      </c>
    </row>
    <row r="833" spans="2:4" x14ac:dyDescent="0.45">
      <c r="B833" s="3">
        <v>44056</v>
      </c>
      <c r="C833">
        <v>11007630.183119247</v>
      </c>
      <c r="D833">
        <f t="shared" si="12"/>
        <v>1</v>
      </c>
    </row>
    <row r="834" spans="2:4" hidden="1" x14ac:dyDescent="0.45">
      <c r="B834" s="3">
        <v>44057</v>
      </c>
      <c r="C834" t="s">
        <v>1037</v>
      </c>
      <c r="D834" t="str">
        <f t="shared" si="12"/>
        <v/>
      </c>
    </row>
    <row r="835" spans="2:4" hidden="1" x14ac:dyDescent="0.45">
      <c r="B835" s="3">
        <v>44057</v>
      </c>
      <c r="C835" t="s">
        <v>1037</v>
      </c>
      <c r="D835" t="str">
        <f t="shared" si="12"/>
        <v/>
      </c>
    </row>
    <row r="836" spans="2:4" hidden="1" x14ac:dyDescent="0.45">
      <c r="B836" s="3">
        <v>44057</v>
      </c>
      <c r="C836" t="s">
        <v>1037</v>
      </c>
      <c r="D836" t="str">
        <f t="shared" ref="D836:D899" si="13">IF(B836&lt;&gt;B837,1,"")</f>
        <v/>
      </c>
    </row>
    <row r="837" spans="2:4" x14ac:dyDescent="0.45">
      <c r="B837" s="3">
        <v>44057</v>
      </c>
      <c r="C837">
        <v>10998387.245619247</v>
      </c>
      <c r="D837">
        <f t="shared" si="13"/>
        <v>1</v>
      </c>
    </row>
    <row r="838" spans="2:4" x14ac:dyDescent="0.45">
      <c r="B838" s="3">
        <v>44060</v>
      </c>
      <c r="C838">
        <v>10983389.158119246</v>
      </c>
      <c r="D838">
        <f t="shared" si="13"/>
        <v>1</v>
      </c>
    </row>
    <row r="839" spans="2:4" hidden="1" x14ac:dyDescent="0.45">
      <c r="B839" s="3">
        <v>44061</v>
      </c>
      <c r="C839" t="s">
        <v>1037</v>
      </c>
      <c r="D839" t="str">
        <f t="shared" si="13"/>
        <v/>
      </c>
    </row>
    <row r="840" spans="2:4" hidden="1" x14ac:dyDescent="0.45">
      <c r="B840" s="3">
        <v>44061</v>
      </c>
      <c r="C840" t="s">
        <v>1037</v>
      </c>
      <c r="D840" t="str">
        <f t="shared" si="13"/>
        <v/>
      </c>
    </row>
    <row r="841" spans="2:4" hidden="1" x14ac:dyDescent="0.45">
      <c r="B841" s="3">
        <v>44061</v>
      </c>
      <c r="C841" t="s">
        <v>1037</v>
      </c>
      <c r="D841" t="str">
        <f t="shared" si="13"/>
        <v/>
      </c>
    </row>
    <row r="842" spans="2:4" x14ac:dyDescent="0.45">
      <c r="B842" s="3">
        <v>44061</v>
      </c>
      <c r="C842">
        <v>11068153.020619247</v>
      </c>
      <c r="D842">
        <f t="shared" si="13"/>
        <v>1</v>
      </c>
    </row>
    <row r="843" spans="2:4" hidden="1" x14ac:dyDescent="0.45">
      <c r="B843" s="3">
        <v>44067</v>
      </c>
      <c r="C843" t="s">
        <v>1037</v>
      </c>
      <c r="D843" t="str">
        <f t="shared" si="13"/>
        <v/>
      </c>
    </row>
    <row r="844" spans="2:4" hidden="1" x14ac:dyDescent="0.45">
      <c r="B844" s="3">
        <v>44067</v>
      </c>
      <c r="C844" t="s">
        <v>1037</v>
      </c>
      <c r="D844" t="str">
        <f t="shared" si="13"/>
        <v/>
      </c>
    </row>
    <row r="845" spans="2:4" hidden="1" x14ac:dyDescent="0.45">
      <c r="B845" s="3">
        <v>44067</v>
      </c>
      <c r="C845" t="s">
        <v>1037</v>
      </c>
      <c r="D845" t="str">
        <f t="shared" si="13"/>
        <v/>
      </c>
    </row>
    <row r="846" spans="2:4" x14ac:dyDescent="0.45">
      <c r="B846" s="3">
        <v>44067</v>
      </c>
      <c r="C846">
        <v>11066713.095619246</v>
      </c>
      <c r="D846">
        <f t="shared" si="13"/>
        <v>1</v>
      </c>
    </row>
    <row r="847" spans="2:4" hidden="1" x14ac:dyDescent="0.45">
      <c r="B847" s="3">
        <v>44068</v>
      </c>
      <c r="C847" t="s">
        <v>1037</v>
      </c>
      <c r="D847" t="str">
        <f t="shared" si="13"/>
        <v/>
      </c>
    </row>
    <row r="848" spans="2:4" x14ac:dyDescent="0.45">
      <c r="B848" s="3">
        <v>44068</v>
      </c>
      <c r="C848">
        <v>11046080.233119246</v>
      </c>
      <c r="D848">
        <f t="shared" si="13"/>
        <v>1</v>
      </c>
    </row>
    <row r="849" spans="2:4" hidden="1" x14ac:dyDescent="0.45">
      <c r="B849" s="3">
        <v>44069</v>
      </c>
      <c r="C849" t="s">
        <v>1037</v>
      </c>
      <c r="D849" t="str">
        <f t="shared" si="13"/>
        <v/>
      </c>
    </row>
    <row r="850" spans="2:4" hidden="1" x14ac:dyDescent="0.45">
      <c r="B850" s="3">
        <v>44069</v>
      </c>
      <c r="C850" t="s">
        <v>1037</v>
      </c>
      <c r="D850" t="str">
        <f t="shared" si="13"/>
        <v/>
      </c>
    </row>
    <row r="851" spans="2:4" x14ac:dyDescent="0.45">
      <c r="B851" s="3">
        <v>44069</v>
      </c>
      <c r="C851">
        <v>11077416.445619246</v>
      </c>
      <c r="D851">
        <f t="shared" si="13"/>
        <v>1</v>
      </c>
    </row>
    <row r="852" spans="2:4" hidden="1" x14ac:dyDescent="0.45">
      <c r="B852" s="3">
        <v>44071</v>
      </c>
      <c r="C852" t="s">
        <v>1037</v>
      </c>
      <c r="D852" t="str">
        <f t="shared" si="13"/>
        <v/>
      </c>
    </row>
    <row r="853" spans="2:4" x14ac:dyDescent="0.45">
      <c r="B853" s="3">
        <v>44071</v>
      </c>
      <c r="C853">
        <v>11102954.420619246</v>
      </c>
      <c r="D853">
        <f t="shared" si="13"/>
        <v>1</v>
      </c>
    </row>
    <row r="854" spans="2:4" hidden="1" x14ac:dyDescent="0.45">
      <c r="B854" s="3">
        <v>44074</v>
      </c>
      <c r="C854" t="s">
        <v>1037</v>
      </c>
      <c r="D854" t="str">
        <f t="shared" si="13"/>
        <v/>
      </c>
    </row>
    <row r="855" spans="2:4" hidden="1" x14ac:dyDescent="0.45">
      <c r="B855" s="3">
        <v>44074</v>
      </c>
      <c r="C855" t="s">
        <v>1037</v>
      </c>
      <c r="D855" t="str">
        <f t="shared" si="13"/>
        <v/>
      </c>
    </row>
    <row r="856" spans="2:4" hidden="1" x14ac:dyDescent="0.45">
      <c r="B856" s="3">
        <v>44074</v>
      </c>
      <c r="C856" t="s">
        <v>1037</v>
      </c>
      <c r="D856" t="str">
        <f t="shared" si="13"/>
        <v/>
      </c>
    </row>
    <row r="857" spans="2:4" x14ac:dyDescent="0.45">
      <c r="B857" s="3">
        <v>44074</v>
      </c>
      <c r="C857">
        <v>11319484.245619245</v>
      </c>
      <c r="D857">
        <f t="shared" si="13"/>
        <v>1</v>
      </c>
    </row>
    <row r="858" spans="2:4" hidden="1" x14ac:dyDescent="0.45">
      <c r="B858" s="3">
        <v>44075</v>
      </c>
      <c r="C858" t="s">
        <v>1037</v>
      </c>
      <c r="D858" t="str">
        <f t="shared" si="13"/>
        <v/>
      </c>
    </row>
    <row r="859" spans="2:4" hidden="1" x14ac:dyDescent="0.45">
      <c r="B859" s="3">
        <v>44075</v>
      </c>
      <c r="C859" t="s">
        <v>1037</v>
      </c>
      <c r="D859" t="str">
        <f t="shared" si="13"/>
        <v/>
      </c>
    </row>
    <row r="860" spans="2:4" x14ac:dyDescent="0.45">
      <c r="B860" s="3">
        <v>44075</v>
      </c>
      <c r="C860">
        <v>11283675.608119246</v>
      </c>
      <c r="D860">
        <f t="shared" si="13"/>
        <v>1</v>
      </c>
    </row>
    <row r="861" spans="2:4" x14ac:dyDescent="0.45">
      <c r="B861" s="3">
        <v>44078</v>
      </c>
      <c r="C861">
        <v>11276756.608119246</v>
      </c>
      <c r="D861">
        <f t="shared" si="13"/>
        <v>1</v>
      </c>
    </row>
    <row r="862" spans="2:4" hidden="1" x14ac:dyDescent="0.45">
      <c r="B862" s="3">
        <v>44082</v>
      </c>
      <c r="C862" t="s">
        <v>1037</v>
      </c>
      <c r="D862" t="str">
        <f t="shared" si="13"/>
        <v/>
      </c>
    </row>
    <row r="863" spans="2:4" x14ac:dyDescent="0.45">
      <c r="B863" s="3">
        <v>44082</v>
      </c>
      <c r="C863">
        <v>11228694.383119246</v>
      </c>
      <c r="D863">
        <f t="shared" si="13"/>
        <v>1</v>
      </c>
    </row>
    <row r="864" spans="2:4" x14ac:dyDescent="0.45">
      <c r="B864" s="3">
        <v>44084</v>
      </c>
      <c r="C864">
        <v>11227961.233119246</v>
      </c>
      <c r="D864">
        <f t="shared" si="13"/>
        <v>1</v>
      </c>
    </row>
    <row r="865" spans="2:4" hidden="1" x14ac:dyDescent="0.45">
      <c r="B865" s="3">
        <v>44088</v>
      </c>
      <c r="C865" t="s">
        <v>1037</v>
      </c>
      <c r="D865" t="str">
        <f t="shared" si="13"/>
        <v/>
      </c>
    </row>
    <row r="866" spans="2:4" hidden="1" x14ac:dyDescent="0.45">
      <c r="B866" s="3">
        <v>44088</v>
      </c>
      <c r="C866" t="s">
        <v>1037</v>
      </c>
      <c r="D866" t="str">
        <f t="shared" si="13"/>
        <v/>
      </c>
    </row>
    <row r="867" spans="2:4" hidden="1" x14ac:dyDescent="0.45">
      <c r="B867" s="3">
        <v>44088</v>
      </c>
      <c r="C867" t="s">
        <v>1037</v>
      </c>
      <c r="D867" t="str">
        <f t="shared" si="13"/>
        <v/>
      </c>
    </row>
    <row r="868" spans="2:4" x14ac:dyDescent="0.45">
      <c r="B868" s="3">
        <v>44088</v>
      </c>
      <c r="C868">
        <v>11197411.583119245</v>
      </c>
      <c r="D868">
        <f t="shared" si="13"/>
        <v>1</v>
      </c>
    </row>
    <row r="869" spans="2:4" hidden="1" x14ac:dyDescent="0.45">
      <c r="B869" s="3">
        <v>44090</v>
      </c>
      <c r="C869" t="s">
        <v>1037</v>
      </c>
      <c r="D869" t="str">
        <f t="shared" si="13"/>
        <v/>
      </c>
    </row>
    <row r="870" spans="2:4" x14ac:dyDescent="0.45">
      <c r="B870" s="3">
        <v>44090</v>
      </c>
      <c r="C870">
        <v>11154084.383119246</v>
      </c>
      <c r="D870">
        <f t="shared" si="13"/>
        <v>1</v>
      </c>
    </row>
    <row r="871" spans="2:4" hidden="1" x14ac:dyDescent="0.45">
      <c r="B871" s="3">
        <v>44091</v>
      </c>
      <c r="C871" t="s">
        <v>1037</v>
      </c>
      <c r="D871" t="str">
        <f t="shared" si="13"/>
        <v/>
      </c>
    </row>
    <row r="872" spans="2:4" x14ac:dyDescent="0.45">
      <c r="B872" s="3">
        <v>44091</v>
      </c>
      <c r="C872">
        <v>11098152.133119246</v>
      </c>
      <c r="D872">
        <f t="shared" si="13"/>
        <v>1</v>
      </c>
    </row>
    <row r="873" spans="2:4" hidden="1" x14ac:dyDescent="0.45">
      <c r="B873" s="3">
        <v>44092</v>
      </c>
      <c r="C873" t="s">
        <v>1037</v>
      </c>
      <c r="D873" t="str">
        <f t="shared" si="13"/>
        <v/>
      </c>
    </row>
    <row r="874" spans="2:4" x14ac:dyDescent="0.45">
      <c r="B874" s="3">
        <v>44092</v>
      </c>
      <c r="C874">
        <v>11079105.308119247</v>
      </c>
      <c r="D874">
        <f t="shared" si="13"/>
        <v>1</v>
      </c>
    </row>
    <row r="875" spans="2:4" hidden="1" x14ac:dyDescent="0.45">
      <c r="B875" s="3">
        <v>44095</v>
      </c>
      <c r="C875" t="s">
        <v>1037</v>
      </c>
      <c r="D875" t="str">
        <f t="shared" si="13"/>
        <v/>
      </c>
    </row>
    <row r="876" spans="2:4" hidden="1" x14ac:dyDescent="0.45">
      <c r="B876" s="3">
        <v>44095</v>
      </c>
      <c r="C876" t="s">
        <v>1037</v>
      </c>
      <c r="D876" t="str">
        <f t="shared" si="13"/>
        <v/>
      </c>
    </row>
    <row r="877" spans="2:4" hidden="1" x14ac:dyDescent="0.45">
      <c r="B877" s="3">
        <v>44095</v>
      </c>
      <c r="C877" t="s">
        <v>1037</v>
      </c>
      <c r="D877" t="str">
        <f t="shared" si="13"/>
        <v/>
      </c>
    </row>
    <row r="878" spans="2:4" x14ac:dyDescent="0.45">
      <c r="B878" s="3">
        <v>44095</v>
      </c>
      <c r="C878">
        <v>11192022.808119247</v>
      </c>
      <c r="D878">
        <f t="shared" si="13"/>
        <v>1</v>
      </c>
    </row>
    <row r="879" spans="2:4" hidden="1" x14ac:dyDescent="0.45">
      <c r="B879" s="3">
        <v>44096</v>
      </c>
      <c r="C879" t="s">
        <v>1037</v>
      </c>
      <c r="D879" t="str">
        <f t="shared" si="13"/>
        <v/>
      </c>
    </row>
    <row r="880" spans="2:4" hidden="1" x14ac:dyDescent="0.45">
      <c r="B880" s="3">
        <v>44096</v>
      </c>
      <c r="C880" t="s">
        <v>1037</v>
      </c>
      <c r="D880" t="str">
        <f t="shared" si="13"/>
        <v/>
      </c>
    </row>
    <row r="881" spans="2:4" hidden="1" x14ac:dyDescent="0.45">
      <c r="B881" s="3">
        <v>44096</v>
      </c>
      <c r="C881" t="s">
        <v>1037</v>
      </c>
      <c r="D881" t="str">
        <f t="shared" si="13"/>
        <v/>
      </c>
    </row>
    <row r="882" spans="2:4" x14ac:dyDescent="0.45">
      <c r="B882" s="3">
        <v>44096</v>
      </c>
      <c r="C882">
        <v>11126297.358119247</v>
      </c>
      <c r="D882">
        <f t="shared" si="13"/>
        <v>1</v>
      </c>
    </row>
    <row r="883" spans="2:4" hidden="1" x14ac:dyDescent="0.45">
      <c r="B883" s="3">
        <v>44097</v>
      </c>
      <c r="C883" t="s">
        <v>1037</v>
      </c>
      <c r="D883" t="str">
        <f t="shared" si="13"/>
        <v/>
      </c>
    </row>
    <row r="884" spans="2:4" hidden="1" x14ac:dyDescent="0.45">
      <c r="B884" s="3">
        <v>44097</v>
      </c>
      <c r="C884" t="s">
        <v>1037</v>
      </c>
      <c r="D884" t="str">
        <f t="shared" si="13"/>
        <v/>
      </c>
    </row>
    <row r="885" spans="2:4" hidden="1" x14ac:dyDescent="0.45">
      <c r="B885" s="3">
        <v>44097</v>
      </c>
      <c r="C885" t="s">
        <v>1037</v>
      </c>
      <c r="D885" t="str">
        <f t="shared" si="13"/>
        <v/>
      </c>
    </row>
    <row r="886" spans="2:4" x14ac:dyDescent="0.45">
      <c r="B886" s="3">
        <v>44097</v>
      </c>
      <c r="C886">
        <v>11309978.870619247</v>
      </c>
      <c r="D886">
        <f t="shared" si="13"/>
        <v>1</v>
      </c>
    </row>
    <row r="887" spans="2:4" hidden="1" x14ac:dyDescent="0.45">
      <c r="B887" s="3">
        <v>44098</v>
      </c>
      <c r="C887" t="s">
        <v>1037</v>
      </c>
      <c r="D887" t="str">
        <f t="shared" si="13"/>
        <v/>
      </c>
    </row>
    <row r="888" spans="2:4" hidden="1" x14ac:dyDescent="0.45">
      <c r="B888" s="3">
        <v>44098</v>
      </c>
      <c r="C888" t="s">
        <v>1037</v>
      </c>
      <c r="D888" t="str">
        <f t="shared" si="13"/>
        <v/>
      </c>
    </row>
    <row r="889" spans="2:4" hidden="1" x14ac:dyDescent="0.45">
      <c r="B889" s="3">
        <v>44098</v>
      </c>
      <c r="C889" t="s">
        <v>1037</v>
      </c>
      <c r="D889" t="str">
        <f t="shared" si="13"/>
        <v/>
      </c>
    </row>
    <row r="890" spans="2:4" x14ac:dyDescent="0.45">
      <c r="B890" s="3">
        <v>44098</v>
      </c>
      <c r="C890">
        <v>11534533.458119247</v>
      </c>
      <c r="D890">
        <f t="shared" si="13"/>
        <v>1</v>
      </c>
    </row>
    <row r="891" spans="2:4" hidden="1" x14ac:dyDescent="0.45">
      <c r="B891" s="3">
        <v>44099</v>
      </c>
      <c r="C891" t="s">
        <v>1037</v>
      </c>
      <c r="D891" t="str">
        <f t="shared" si="13"/>
        <v/>
      </c>
    </row>
    <row r="892" spans="2:4" hidden="1" x14ac:dyDescent="0.45">
      <c r="B892" s="3">
        <v>44099</v>
      </c>
      <c r="C892" t="s">
        <v>1037</v>
      </c>
      <c r="D892" t="str">
        <f t="shared" si="13"/>
        <v/>
      </c>
    </row>
    <row r="893" spans="2:4" hidden="1" x14ac:dyDescent="0.45">
      <c r="B893" s="3">
        <v>44099</v>
      </c>
      <c r="C893" t="s">
        <v>1037</v>
      </c>
      <c r="D893" t="str">
        <f t="shared" si="13"/>
        <v/>
      </c>
    </row>
    <row r="894" spans="2:4" x14ac:dyDescent="0.45">
      <c r="B894" s="3">
        <v>44099</v>
      </c>
      <c r="C894">
        <v>11564607.158119246</v>
      </c>
      <c r="D894">
        <f t="shared" si="13"/>
        <v>1</v>
      </c>
    </row>
    <row r="895" spans="2:4" hidden="1" x14ac:dyDescent="0.45">
      <c r="B895" s="3">
        <v>44102</v>
      </c>
      <c r="C895" t="s">
        <v>1037</v>
      </c>
      <c r="D895" t="str">
        <f t="shared" si="13"/>
        <v/>
      </c>
    </row>
    <row r="896" spans="2:4" hidden="1" x14ac:dyDescent="0.45">
      <c r="B896" s="3">
        <v>44102</v>
      </c>
      <c r="C896" t="s">
        <v>1037</v>
      </c>
      <c r="D896" t="str">
        <f t="shared" si="13"/>
        <v/>
      </c>
    </row>
    <row r="897" spans="2:4" hidden="1" x14ac:dyDescent="0.45">
      <c r="B897" s="3">
        <v>44102</v>
      </c>
      <c r="C897" t="s">
        <v>1037</v>
      </c>
      <c r="D897" t="str">
        <f t="shared" si="13"/>
        <v/>
      </c>
    </row>
    <row r="898" spans="2:4" x14ac:dyDescent="0.45">
      <c r="B898" s="3">
        <v>44102</v>
      </c>
      <c r="C898">
        <v>11596405.358119246</v>
      </c>
      <c r="D898">
        <f t="shared" si="13"/>
        <v>1</v>
      </c>
    </row>
    <row r="899" spans="2:4" hidden="1" x14ac:dyDescent="0.45">
      <c r="B899" s="3">
        <v>44103</v>
      </c>
      <c r="C899" t="s">
        <v>1037</v>
      </c>
      <c r="D899" t="str">
        <f t="shared" si="13"/>
        <v/>
      </c>
    </row>
    <row r="900" spans="2:4" x14ac:dyDescent="0.45">
      <c r="B900" s="3">
        <v>44103</v>
      </c>
      <c r="C900">
        <v>11582587.458119245</v>
      </c>
      <c r="D900">
        <f t="shared" ref="D900:D963" si="14">IF(B900&lt;&gt;B901,1,"")</f>
        <v>1</v>
      </c>
    </row>
    <row r="901" spans="2:4" hidden="1" x14ac:dyDescent="0.45">
      <c r="B901" s="3">
        <v>44104</v>
      </c>
      <c r="C901" t="s">
        <v>1037</v>
      </c>
      <c r="D901" t="str">
        <f t="shared" si="14"/>
        <v/>
      </c>
    </row>
    <row r="902" spans="2:4" hidden="1" x14ac:dyDescent="0.45">
      <c r="B902" s="3">
        <v>44104</v>
      </c>
      <c r="C902" t="s">
        <v>1037</v>
      </c>
      <c r="D902" t="str">
        <f t="shared" si="14"/>
        <v/>
      </c>
    </row>
    <row r="903" spans="2:4" x14ac:dyDescent="0.45">
      <c r="B903" s="3">
        <v>44104</v>
      </c>
      <c r="C903">
        <v>11584747.220619245</v>
      </c>
      <c r="D903">
        <f t="shared" si="14"/>
        <v>1</v>
      </c>
    </row>
    <row r="904" spans="2:4" hidden="1" x14ac:dyDescent="0.45">
      <c r="B904" s="3">
        <v>44105</v>
      </c>
      <c r="C904" t="s">
        <v>1037</v>
      </c>
      <c r="D904" t="str">
        <f t="shared" si="14"/>
        <v/>
      </c>
    </row>
    <row r="905" spans="2:4" hidden="1" x14ac:dyDescent="0.45">
      <c r="B905" s="3">
        <v>44105</v>
      </c>
      <c r="C905" t="s">
        <v>1037</v>
      </c>
      <c r="D905" t="str">
        <f t="shared" si="14"/>
        <v/>
      </c>
    </row>
    <row r="906" spans="2:4" x14ac:dyDescent="0.45">
      <c r="B906" s="3">
        <v>44105</v>
      </c>
      <c r="C906">
        <v>11580113.358119244</v>
      </c>
      <c r="D906">
        <f t="shared" si="14"/>
        <v>1</v>
      </c>
    </row>
    <row r="907" spans="2:4" hidden="1" x14ac:dyDescent="0.45">
      <c r="B907" s="3">
        <v>44109</v>
      </c>
      <c r="C907" t="s">
        <v>1037</v>
      </c>
      <c r="D907" t="str">
        <f t="shared" si="14"/>
        <v/>
      </c>
    </row>
    <row r="908" spans="2:4" x14ac:dyDescent="0.45">
      <c r="B908" s="3">
        <v>44109</v>
      </c>
      <c r="C908">
        <v>11588077.483119244</v>
      </c>
      <c r="D908">
        <f t="shared" si="14"/>
        <v>1</v>
      </c>
    </row>
    <row r="909" spans="2:4" hidden="1" x14ac:dyDescent="0.45">
      <c r="B909" s="3">
        <v>44110</v>
      </c>
      <c r="C909" t="s">
        <v>1037</v>
      </c>
      <c r="D909" t="str">
        <f t="shared" si="14"/>
        <v/>
      </c>
    </row>
    <row r="910" spans="2:4" x14ac:dyDescent="0.45">
      <c r="B910" s="3">
        <v>44110</v>
      </c>
      <c r="C910">
        <v>11584892.083119243</v>
      </c>
      <c r="D910">
        <f t="shared" si="14"/>
        <v>1</v>
      </c>
    </row>
    <row r="911" spans="2:4" hidden="1" x14ac:dyDescent="0.45">
      <c r="B911" s="3">
        <v>44111</v>
      </c>
      <c r="C911" t="s">
        <v>1037</v>
      </c>
      <c r="D911" t="str">
        <f t="shared" si="14"/>
        <v/>
      </c>
    </row>
    <row r="912" spans="2:4" hidden="1" x14ac:dyDescent="0.45">
      <c r="B912" s="3">
        <v>44111</v>
      </c>
      <c r="C912" t="s">
        <v>1037</v>
      </c>
      <c r="D912" t="str">
        <f t="shared" si="14"/>
        <v/>
      </c>
    </row>
    <row r="913" spans="2:4" hidden="1" x14ac:dyDescent="0.45">
      <c r="B913" s="3">
        <v>44111</v>
      </c>
      <c r="C913" t="s">
        <v>1037</v>
      </c>
      <c r="D913" t="str">
        <f t="shared" si="14"/>
        <v/>
      </c>
    </row>
    <row r="914" spans="2:4" x14ac:dyDescent="0.45">
      <c r="B914" s="3">
        <v>44111</v>
      </c>
      <c r="C914">
        <v>11692282.258119244</v>
      </c>
      <c r="D914">
        <f t="shared" si="14"/>
        <v>1</v>
      </c>
    </row>
    <row r="915" spans="2:4" hidden="1" x14ac:dyDescent="0.45">
      <c r="B915" s="3">
        <v>44112</v>
      </c>
      <c r="C915" t="s">
        <v>1037</v>
      </c>
      <c r="D915" t="str">
        <f t="shared" si="14"/>
        <v/>
      </c>
    </row>
    <row r="916" spans="2:4" hidden="1" x14ac:dyDescent="0.45">
      <c r="B916" s="3">
        <v>44112</v>
      </c>
      <c r="C916" t="s">
        <v>1037</v>
      </c>
      <c r="D916" t="str">
        <f t="shared" si="14"/>
        <v/>
      </c>
    </row>
    <row r="917" spans="2:4" x14ac:dyDescent="0.45">
      <c r="B917" s="3">
        <v>44112</v>
      </c>
      <c r="C917">
        <v>11628678.645619243</v>
      </c>
      <c r="D917">
        <f t="shared" si="14"/>
        <v>1</v>
      </c>
    </row>
    <row r="918" spans="2:4" hidden="1" x14ac:dyDescent="0.45">
      <c r="B918" s="3">
        <v>44116</v>
      </c>
      <c r="C918" t="s">
        <v>1037</v>
      </c>
      <c r="D918" t="str">
        <f t="shared" si="14"/>
        <v/>
      </c>
    </row>
    <row r="919" spans="2:4" hidden="1" x14ac:dyDescent="0.45">
      <c r="B919" s="3">
        <v>44116</v>
      </c>
      <c r="C919" t="s">
        <v>1037</v>
      </c>
      <c r="D919" t="str">
        <f t="shared" si="14"/>
        <v/>
      </c>
    </row>
    <row r="920" spans="2:4" hidden="1" x14ac:dyDescent="0.45">
      <c r="B920" s="3">
        <v>44116</v>
      </c>
      <c r="C920" t="s">
        <v>1037</v>
      </c>
      <c r="D920" t="str">
        <f t="shared" si="14"/>
        <v/>
      </c>
    </row>
    <row r="921" spans="2:4" x14ac:dyDescent="0.45">
      <c r="B921" s="3">
        <v>44116</v>
      </c>
      <c r="C921">
        <v>11611898.295619244</v>
      </c>
      <c r="D921">
        <f t="shared" si="14"/>
        <v>1</v>
      </c>
    </row>
    <row r="922" spans="2:4" hidden="1" x14ac:dyDescent="0.45">
      <c r="B922" s="3">
        <v>44118</v>
      </c>
      <c r="C922" t="s">
        <v>1037</v>
      </c>
      <c r="D922" t="str">
        <f t="shared" si="14"/>
        <v/>
      </c>
    </row>
    <row r="923" spans="2:4" hidden="1" x14ac:dyDescent="0.45">
      <c r="B923" s="3">
        <v>44118</v>
      </c>
      <c r="C923" t="s">
        <v>1037</v>
      </c>
      <c r="D923" t="str">
        <f t="shared" si="14"/>
        <v/>
      </c>
    </row>
    <row r="924" spans="2:4" x14ac:dyDescent="0.45">
      <c r="B924" s="3">
        <v>44118</v>
      </c>
      <c r="C924">
        <v>11572107.520619243</v>
      </c>
      <c r="D924">
        <f t="shared" si="14"/>
        <v>1</v>
      </c>
    </row>
    <row r="925" spans="2:4" hidden="1" x14ac:dyDescent="0.45">
      <c r="B925" s="3">
        <v>44119</v>
      </c>
      <c r="C925" t="s">
        <v>1037</v>
      </c>
      <c r="D925" t="str">
        <f t="shared" si="14"/>
        <v/>
      </c>
    </row>
    <row r="926" spans="2:4" hidden="1" x14ac:dyDescent="0.45">
      <c r="B926" s="3">
        <v>44119</v>
      </c>
      <c r="C926" t="s">
        <v>1037</v>
      </c>
      <c r="D926" t="str">
        <f t="shared" si="14"/>
        <v/>
      </c>
    </row>
    <row r="927" spans="2:4" hidden="1" x14ac:dyDescent="0.45">
      <c r="B927" s="3">
        <v>44119</v>
      </c>
      <c r="C927" t="s">
        <v>1037</v>
      </c>
      <c r="D927" t="str">
        <f t="shared" si="14"/>
        <v/>
      </c>
    </row>
    <row r="928" spans="2:4" x14ac:dyDescent="0.45">
      <c r="B928" s="3">
        <v>44119</v>
      </c>
      <c r="C928">
        <v>11998316.108119244</v>
      </c>
      <c r="D928">
        <f t="shared" si="14"/>
        <v>1</v>
      </c>
    </row>
    <row r="929" spans="2:4" x14ac:dyDescent="0.45">
      <c r="B929" s="3">
        <v>44120</v>
      </c>
      <c r="C929">
        <v>12002242.145619243</v>
      </c>
      <c r="D929">
        <f t="shared" si="14"/>
        <v>1</v>
      </c>
    </row>
    <row r="930" spans="2:4" hidden="1" x14ac:dyDescent="0.45">
      <c r="B930" s="3">
        <v>44124</v>
      </c>
      <c r="C930" t="s">
        <v>1037</v>
      </c>
      <c r="D930" t="str">
        <f t="shared" si="14"/>
        <v/>
      </c>
    </row>
    <row r="931" spans="2:4" hidden="1" x14ac:dyDescent="0.45">
      <c r="B931" s="3">
        <v>44124</v>
      </c>
      <c r="C931" t="s">
        <v>1037</v>
      </c>
      <c r="D931" t="str">
        <f t="shared" si="14"/>
        <v/>
      </c>
    </row>
    <row r="932" spans="2:4" x14ac:dyDescent="0.45">
      <c r="B932" s="3">
        <v>44124</v>
      </c>
      <c r="C932">
        <v>12006696.345619243</v>
      </c>
      <c r="D932">
        <f t="shared" si="14"/>
        <v>1</v>
      </c>
    </row>
    <row r="933" spans="2:4" hidden="1" x14ac:dyDescent="0.45">
      <c r="B933" s="3">
        <v>44125</v>
      </c>
      <c r="C933" t="s">
        <v>1037</v>
      </c>
      <c r="D933" t="str">
        <f t="shared" si="14"/>
        <v/>
      </c>
    </row>
    <row r="934" spans="2:4" hidden="1" x14ac:dyDescent="0.45">
      <c r="B934" s="3">
        <v>44125</v>
      </c>
      <c r="C934" t="s">
        <v>1037</v>
      </c>
      <c r="D934" t="str">
        <f t="shared" si="14"/>
        <v/>
      </c>
    </row>
    <row r="935" spans="2:4" hidden="1" x14ac:dyDescent="0.45">
      <c r="B935" s="3">
        <v>44125</v>
      </c>
      <c r="C935" t="s">
        <v>1037</v>
      </c>
      <c r="D935" t="str">
        <f t="shared" si="14"/>
        <v/>
      </c>
    </row>
    <row r="936" spans="2:4" x14ac:dyDescent="0.45">
      <c r="B936" s="3">
        <v>44125</v>
      </c>
      <c r="C936">
        <v>11945393.083119243</v>
      </c>
      <c r="D936">
        <f t="shared" si="14"/>
        <v>1</v>
      </c>
    </row>
    <row r="937" spans="2:4" x14ac:dyDescent="0.45">
      <c r="B937" s="3">
        <v>44126</v>
      </c>
      <c r="C937">
        <v>11915698.383119244</v>
      </c>
      <c r="D937">
        <f t="shared" si="14"/>
        <v>1</v>
      </c>
    </row>
    <row r="938" spans="2:4" hidden="1" x14ac:dyDescent="0.45">
      <c r="B938" s="3">
        <v>44130</v>
      </c>
      <c r="C938" t="s">
        <v>1037</v>
      </c>
      <c r="D938" t="str">
        <f t="shared" si="14"/>
        <v/>
      </c>
    </row>
    <row r="939" spans="2:4" hidden="1" x14ac:dyDescent="0.45">
      <c r="B939" s="3">
        <v>44130</v>
      </c>
      <c r="C939" t="s">
        <v>1037</v>
      </c>
      <c r="D939" t="str">
        <f t="shared" si="14"/>
        <v/>
      </c>
    </row>
    <row r="940" spans="2:4" hidden="1" x14ac:dyDescent="0.45">
      <c r="B940" s="3">
        <v>44130</v>
      </c>
      <c r="C940" t="s">
        <v>1037</v>
      </c>
      <c r="D940" t="str">
        <f t="shared" si="14"/>
        <v/>
      </c>
    </row>
    <row r="941" spans="2:4" x14ac:dyDescent="0.45">
      <c r="B941" s="3">
        <v>44130</v>
      </c>
      <c r="C941">
        <v>11932738.845619245</v>
      </c>
      <c r="D941">
        <f t="shared" si="14"/>
        <v>1</v>
      </c>
    </row>
    <row r="942" spans="2:4" hidden="1" x14ac:dyDescent="0.45">
      <c r="B942" s="3">
        <v>44131</v>
      </c>
      <c r="C942" t="s">
        <v>1037</v>
      </c>
      <c r="D942" t="str">
        <f t="shared" si="14"/>
        <v/>
      </c>
    </row>
    <row r="943" spans="2:4" x14ac:dyDescent="0.45">
      <c r="B943" s="3">
        <v>44131</v>
      </c>
      <c r="C943">
        <v>11924270.120619245</v>
      </c>
      <c r="D943">
        <f t="shared" si="14"/>
        <v>1</v>
      </c>
    </row>
    <row r="944" spans="2:4" hidden="1" x14ac:dyDescent="0.45">
      <c r="B944" s="3">
        <v>44132</v>
      </c>
      <c r="C944" t="s">
        <v>1037</v>
      </c>
      <c r="D944" t="str">
        <f t="shared" si="14"/>
        <v/>
      </c>
    </row>
    <row r="945" spans="2:4" hidden="1" x14ac:dyDescent="0.45">
      <c r="B945" s="3">
        <v>44132</v>
      </c>
      <c r="C945" t="s">
        <v>1037</v>
      </c>
      <c r="D945" t="str">
        <f t="shared" si="14"/>
        <v/>
      </c>
    </row>
    <row r="946" spans="2:4" hidden="1" x14ac:dyDescent="0.45">
      <c r="B946" s="3">
        <v>44132</v>
      </c>
      <c r="C946" t="s">
        <v>1037</v>
      </c>
      <c r="D946" t="str">
        <f t="shared" si="14"/>
        <v/>
      </c>
    </row>
    <row r="947" spans="2:4" x14ac:dyDescent="0.45">
      <c r="B947" s="3">
        <v>44132</v>
      </c>
      <c r="C947">
        <v>12062990.570619244</v>
      </c>
      <c r="D947">
        <f t="shared" si="14"/>
        <v>1</v>
      </c>
    </row>
    <row r="948" spans="2:4" x14ac:dyDescent="0.45">
      <c r="B948" s="3">
        <v>44133</v>
      </c>
      <c r="C948">
        <v>12032377.970619245</v>
      </c>
      <c r="D948">
        <f t="shared" si="14"/>
        <v>1</v>
      </c>
    </row>
    <row r="949" spans="2:4" hidden="1" x14ac:dyDescent="0.45">
      <c r="B949" s="3">
        <v>44134</v>
      </c>
      <c r="C949" t="s">
        <v>1037</v>
      </c>
      <c r="D949" t="str">
        <f t="shared" si="14"/>
        <v/>
      </c>
    </row>
    <row r="950" spans="2:4" hidden="1" x14ac:dyDescent="0.45">
      <c r="B950" s="3">
        <v>44134</v>
      </c>
      <c r="C950" t="s">
        <v>1037</v>
      </c>
      <c r="D950" t="str">
        <f t="shared" si="14"/>
        <v/>
      </c>
    </row>
    <row r="951" spans="2:4" x14ac:dyDescent="0.45">
      <c r="B951" s="3">
        <v>44134</v>
      </c>
      <c r="C951">
        <v>12000444.033119245</v>
      </c>
      <c r="D951">
        <f t="shared" si="14"/>
        <v>1</v>
      </c>
    </row>
    <row r="952" spans="2:4" hidden="1" x14ac:dyDescent="0.45">
      <c r="B952" s="3">
        <v>44137</v>
      </c>
      <c r="C952" t="s">
        <v>1037</v>
      </c>
      <c r="D952" t="str">
        <f t="shared" si="14"/>
        <v/>
      </c>
    </row>
    <row r="953" spans="2:4" x14ac:dyDescent="0.45">
      <c r="B953" s="3">
        <v>44137</v>
      </c>
      <c r="C953">
        <v>11969048.933119245</v>
      </c>
      <c r="D953">
        <f t="shared" si="14"/>
        <v>1</v>
      </c>
    </row>
    <row r="954" spans="2:4" x14ac:dyDescent="0.45">
      <c r="B954" s="3">
        <v>44138</v>
      </c>
      <c r="C954">
        <v>11972653.995619245</v>
      </c>
      <c r="D954">
        <f t="shared" si="14"/>
        <v>1</v>
      </c>
    </row>
    <row r="955" spans="2:4" x14ac:dyDescent="0.45">
      <c r="B955" s="3">
        <v>44141</v>
      </c>
      <c r="C955">
        <v>11996614.745619245</v>
      </c>
      <c r="D955">
        <f t="shared" si="14"/>
        <v>1</v>
      </c>
    </row>
    <row r="956" spans="2:4" hidden="1" x14ac:dyDescent="0.45">
      <c r="B956" s="3">
        <v>44144</v>
      </c>
      <c r="C956" t="s">
        <v>1037</v>
      </c>
      <c r="D956" t="str">
        <f t="shared" si="14"/>
        <v/>
      </c>
    </row>
    <row r="957" spans="2:4" x14ac:dyDescent="0.45">
      <c r="B957" s="3">
        <v>44144</v>
      </c>
      <c r="C957">
        <v>12022321.758119244</v>
      </c>
      <c r="D957">
        <f t="shared" si="14"/>
        <v>1</v>
      </c>
    </row>
    <row r="958" spans="2:4" hidden="1" x14ac:dyDescent="0.45">
      <c r="B958" s="3">
        <v>44145</v>
      </c>
      <c r="C958" t="s">
        <v>1037</v>
      </c>
      <c r="D958" t="str">
        <f t="shared" si="14"/>
        <v/>
      </c>
    </row>
    <row r="959" spans="2:4" hidden="1" x14ac:dyDescent="0.45">
      <c r="B959" s="3">
        <v>44145</v>
      </c>
      <c r="C959" t="s">
        <v>1037</v>
      </c>
      <c r="D959" t="str">
        <f t="shared" si="14"/>
        <v/>
      </c>
    </row>
    <row r="960" spans="2:4" hidden="1" x14ac:dyDescent="0.45">
      <c r="B960" s="3">
        <v>44145</v>
      </c>
      <c r="C960" t="s">
        <v>1037</v>
      </c>
      <c r="D960" t="str">
        <f t="shared" si="14"/>
        <v/>
      </c>
    </row>
    <row r="961" spans="2:4" x14ac:dyDescent="0.45">
      <c r="B961" s="3">
        <v>44145</v>
      </c>
      <c r="C961">
        <v>12057342.458119243</v>
      </c>
      <c r="D961">
        <f t="shared" si="14"/>
        <v>1</v>
      </c>
    </row>
    <row r="962" spans="2:4" hidden="1" x14ac:dyDescent="0.45">
      <c r="B962" s="3">
        <v>44146</v>
      </c>
      <c r="C962" t="s">
        <v>1037</v>
      </c>
      <c r="D962" t="str">
        <f t="shared" si="14"/>
        <v/>
      </c>
    </row>
    <row r="963" spans="2:4" hidden="1" x14ac:dyDescent="0.45">
      <c r="B963" s="3">
        <v>44146</v>
      </c>
      <c r="C963" t="s">
        <v>1037</v>
      </c>
      <c r="D963" t="str">
        <f t="shared" si="14"/>
        <v/>
      </c>
    </row>
    <row r="964" spans="2:4" hidden="1" x14ac:dyDescent="0.45">
      <c r="B964" s="3">
        <v>44146</v>
      </c>
      <c r="C964" t="s">
        <v>1037</v>
      </c>
      <c r="D964" t="str">
        <f t="shared" ref="D964:D1027" si="15">IF(B964&lt;&gt;B965,1,"")</f>
        <v/>
      </c>
    </row>
    <row r="965" spans="2:4" x14ac:dyDescent="0.45">
      <c r="B965" s="3">
        <v>44146</v>
      </c>
      <c r="C965">
        <v>11963956.220619243</v>
      </c>
      <c r="D965">
        <f t="shared" si="15"/>
        <v>1</v>
      </c>
    </row>
    <row r="966" spans="2:4" hidden="1" x14ac:dyDescent="0.45">
      <c r="B966" s="3">
        <v>44148</v>
      </c>
      <c r="C966" t="s">
        <v>1037</v>
      </c>
      <c r="D966" t="str">
        <f t="shared" si="15"/>
        <v/>
      </c>
    </row>
    <row r="967" spans="2:4" hidden="1" x14ac:dyDescent="0.45">
      <c r="B967" s="3">
        <v>44148</v>
      </c>
      <c r="C967" t="s">
        <v>1037</v>
      </c>
      <c r="D967" t="str">
        <f t="shared" si="15"/>
        <v/>
      </c>
    </row>
    <row r="968" spans="2:4" hidden="1" x14ac:dyDescent="0.45">
      <c r="B968" s="3">
        <v>44148</v>
      </c>
      <c r="C968" t="s">
        <v>1037</v>
      </c>
      <c r="D968" t="str">
        <f t="shared" si="15"/>
        <v/>
      </c>
    </row>
    <row r="969" spans="2:4" x14ac:dyDescent="0.45">
      <c r="B969" s="3">
        <v>44148</v>
      </c>
      <c r="C969">
        <v>11997121.858119242</v>
      </c>
      <c r="D969">
        <f t="shared" si="15"/>
        <v>1</v>
      </c>
    </row>
    <row r="970" spans="2:4" x14ac:dyDescent="0.45">
      <c r="B970" s="3">
        <v>44152</v>
      </c>
      <c r="C970">
        <v>11982055.183119241</v>
      </c>
      <c r="D970">
        <f t="shared" si="15"/>
        <v>1</v>
      </c>
    </row>
    <row r="971" spans="2:4" hidden="1" x14ac:dyDescent="0.45">
      <c r="B971" s="3">
        <v>44153</v>
      </c>
      <c r="C971" t="s">
        <v>1037</v>
      </c>
      <c r="D971" t="str">
        <f t="shared" si="15"/>
        <v/>
      </c>
    </row>
    <row r="972" spans="2:4" hidden="1" x14ac:dyDescent="0.45">
      <c r="B972" s="3">
        <v>44153</v>
      </c>
      <c r="C972" t="s">
        <v>1037</v>
      </c>
      <c r="D972" t="str">
        <f t="shared" si="15"/>
        <v/>
      </c>
    </row>
    <row r="973" spans="2:4" hidden="1" x14ac:dyDescent="0.45">
      <c r="B973" s="3">
        <v>44153</v>
      </c>
      <c r="C973" t="s">
        <v>1037</v>
      </c>
      <c r="D973" t="str">
        <f t="shared" si="15"/>
        <v/>
      </c>
    </row>
    <row r="974" spans="2:4" x14ac:dyDescent="0.45">
      <c r="B974" s="3">
        <v>44153</v>
      </c>
      <c r="C974">
        <v>11903485.270619242</v>
      </c>
      <c r="D974">
        <f t="shared" si="15"/>
        <v>1</v>
      </c>
    </row>
    <row r="975" spans="2:4" hidden="1" x14ac:dyDescent="0.45">
      <c r="B975" s="3">
        <v>44154</v>
      </c>
      <c r="C975" t="s">
        <v>1037</v>
      </c>
      <c r="D975" t="str">
        <f t="shared" si="15"/>
        <v/>
      </c>
    </row>
    <row r="976" spans="2:4" hidden="1" x14ac:dyDescent="0.45">
      <c r="B976" s="3">
        <v>44154</v>
      </c>
      <c r="C976" t="s">
        <v>1037</v>
      </c>
      <c r="D976" t="str">
        <f t="shared" si="15"/>
        <v/>
      </c>
    </row>
    <row r="977" spans="2:4" x14ac:dyDescent="0.45">
      <c r="B977" s="3">
        <v>44154</v>
      </c>
      <c r="C977">
        <v>11837863.158119241</v>
      </c>
      <c r="D977">
        <f t="shared" si="15"/>
        <v>1</v>
      </c>
    </row>
    <row r="978" spans="2:4" hidden="1" x14ac:dyDescent="0.45">
      <c r="B978" s="3">
        <v>44155</v>
      </c>
      <c r="C978" t="s">
        <v>1037</v>
      </c>
      <c r="D978" t="str">
        <f t="shared" si="15"/>
        <v/>
      </c>
    </row>
    <row r="979" spans="2:4" x14ac:dyDescent="0.45">
      <c r="B979" s="3">
        <v>44155</v>
      </c>
      <c r="C979">
        <v>11848563.708119242</v>
      </c>
      <c r="D979">
        <f t="shared" si="15"/>
        <v>1</v>
      </c>
    </row>
    <row r="980" spans="2:4" hidden="1" x14ac:dyDescent="0.45">
      <c r="B980" s="3">
        <v>44158</v>
      </c>
      <c r="C980" t="s">
        <v>1037</v>
      </c>
      <c r="D980" t="str">
        <f t="shared" si="15"/>
        <v/>
      </c>
    </row>
    <row r="981" spans="2:4" x14ac:dyDescent="0.45">
      <c r="B981" s="3">
        <v>44158</v>
      </c>
      <c r="C981">
        <v>11816986.008119242</v>
      </c>
      <c r="D981">
        <f t="shared" si="15"/>
        <v>1</v>
      </c>
    </row>
    <row r="982" spans="2:4" hidden="1" x14ac:dyDescent="0.45">
      <c r="B982" s="3">
        <v>44159</v>
      </c>
      <c r="C982" t="s">
        <v>1037</v>
      </c>
      <c r="D982" t="str">
        <f t="shared" si="15"/>
        <v/>
      </c>
    </row>
    <row r="983" spans="2:4" x14ac:dyDescent="0.45">
      <c r="B983" s="3">
        <v>44159</v>
      </c>
      <c r="C983">
        <v>11847302.983119242</v>
      </c>
      <c r="D983">
        <f t="shared" si="15"/>
        <v>1</v>
      </c>
    </row>
    <row r="984" spans="2:4" hidden="1" x14ac:dyDescent="0.45">
      <c r="B984" s="3">
        <v>44160</v>
      </c>
      <c r="C984" t="s">
        <v>1037</v>
      </c>
      <c r="D984" t="str">
        <f t="shared" si="15"/>
        <v/>
      </c>
    </row>
    <row r="985" spans="2:4" hidden="1" x14ac:dyDescent="0.45">
      <c r="B985" s="3">
        <v>44160</v>
      </c>
      <c r="C985" t="s">
        <v>1037</v>
      </c>
      <c r="D985" t="str">
        <f t="shared" si="15"/>
        <v/>
      </c>
    </row>
    <row r="986" spans="2:4" hidden="1" x14ac:dyDescent="0.45">
      <c r="B986" s="3">
        <v>44160</v>
      </c>
      <c r="C986" t="s">
        <v>1037</v>
      </c>
      <c r="D986" t="str">
        <f t="shared" si="15"/>
        <v/>
      </c>
    </row>
    <row r="987" spans="2:4" x14ac:dyDescent="0.45">
      <c r="B987" s="3">
        <v>44160</v>
      </c>
      <c r="C987">
        <v>12002826.508119242</v>
      </c>
      <c r="D987">
        <f t="shared" si="15"/>
        <v>1</v>
      </c>
    </row>
    <row r="988" spans="2:4" x14ac:dyDescent="0.45">
      <c r="B988" s="3">
        <v>44161</v>
      </c>
      <c r="C988">
        <v>11972181.120619243</v>
      </c>
      <c r="D988">
        <f t="shared" si="15"/>
        <v>1</v>
      </c>
    </row>
    <row r="989" spans="2:4" hidden="1" x14ac:dyDescent="0.45">
      <c r="B989" s="3">
        <v>44166</v>
      </c>
      <c r="C989" t="s">
        <v>1037</v>
      </c>
      <c r="D989" t="str">
        <f t="shared" si="15"/>
        <v/>
      </c>
    </row>
    <row r="990" spans="2:4" x14ac:dyDescent="0.45">
      <c r="B990" s="3">
        <v>44166</v>
      </c>
      <c r="C990">
        <v>11963150.770619243</v>
      </c>
      <c r="D990">
        <f t="shared" si="15"/>
        <v>1</v>
      </c>
    </row>
    <row r="991" spans="2:4" hidden="1" x14ac:dyDescent="0.45">
      <c r="B991" s="3">
        <v>44167</v>
      </c>
      <c r="C991" t="s">
        <v>1037</v>
      </c>
      <c r="D991" t="str">
        <f t="shared" si="15"/>
        <v/>
      </c>
    </row>
    <row r="992" spans="2:4" hidden="1" x14ac:dyDescent="0.45">
      <c r="B992" s="3">
        <v>44167</v>
      </c>
      <c r="C992" t="s">
        <v>1037</v>
      </c>
      <c r="D992" t="str">
        <f t="shared" si="15"/>
        <v/>
      </c>
    </row>
    <row r="993" spans="2:4" x14ac:dyDescent="0.45">
      <c r="B993" s="3">
        <v>44167</v>
      </c>
      <c r="C993">
        <v>11882886.658119243</v>
      </c>
      <c r="D993">
        <f t="shared" si="15"/>
        <v>1</v>
      </c>
    </row>
    <row r="994" spans="2:4" x14ac:dyDescent="0.45">
      <c r="B994" s="3">
        <v>44168</v>
      </c>
      <c r="C994">
        <v>11852912.070619242</v>
      </c>
      <c r="D994">
        <f t="shared" si="15"/>
        <v>1</v>
      </c>
    </row>
    <row r="995" spans="2:4" hidden="1" x14ac:dyDescent="0.45">
      <c r="B995" s="3">
        <v>44172</v>
      </c>
      <c r="C995" t="s">
        <v>1037</v>
      </c>
      <c r="D995" t="str">
        <f t="shared" si="15"/>
        <v/>
      </c>
    </row>
    <row r="996" spans="2:4" hidden="1" x14ac:dyDescent="0.45">
      <c r="B996" s="3">
        <v>44172</v>
      </c>
      <c r="C996" t="s">
        <v>1037</v>
      </c>
      <c r="D996" t="str">
        <f t="shared" si="15"/>
        <v/>
      </c>
    </row>
    <row r="997" spans="2:4" hidden="1" x14ac:dyDescent="0.45">
      <c r="B997" s="3">
        <v>44172</v>
      </c>
      <c r="C997" t="s">
        <v>1037</v>
      </c>
      <c r="D997" t="str">
        <f t="shared" si="15"/>
        <v/>
      </c>
    </row>
    <row r="998" spans="2:4" x14ac:dyDescent="0.45">
      <c r="B998" s="3">
        <v>44172</v>
      </c>
      <c r="C998">
        <v>11872708.074826742</v>
      </c>
      <c r="D998">
        <f t="shared" si="15"/>
        <v>1</v>
      </c>
    </row>
    <row r="999" spans="2:4" hidden="1" x14ac:dyDescent="0.45">
      <c r="B999" s="3">
        <v>44173</v>
      </c>
      <c r="C999" t="s">
        <v>1037</v>
      </c>
      <c r="D999" t="str">
        <f t="shared" si="15"/>
        <v/>
      </c>
    </row>
    <row r="1000" spans="2:4" x14ac:dyDescent="0.45">
      <c r="B1000" s="3">
        <v>44173</v>
      </c>
      <c r="C1000">
        <v>11867489.687326742</v>
      </c>
      <c r="D1000">
        <f t="shared" si="15"/>
        <v>1</v>
      </c>
    </row>
    <row r="1001" spans="2:4" hidden="1" x14ac:dyDescent="0.45">
      <c r="B1001" s="3">
        <v>44174</v>
      </c>
      <c r="C1001" t="s">
        <v>1037</v>
      </c>
      <c r="D1001" t="str">
        <f t="shared" si="15"/>
        <v/>
      </c>
    </row>
    <row r="1002" spans="2:4" hidden="1" x14ac:dyDescent="0.45">
      <c r="B1002" s="3">
        <v>44174</v>
      </c>
      <c r="C1002" t="s">
        <v>1037</v>
      </c>
      <c r="D1002" t="str">
        <f t="shared" si="15"/>
        <v/>
      </c>
    </row>
    <row r="1003" spans="2:4" hidden="1" x14ac:dyDescent="0.45">
      <c r="B1003" s="3">
        <v>44174</v>
      </c>
      <c r="C1003" t="s">
        <v>1037</v>
      </c>
      <c r="D1003" t="str">
        <f t="shared" si="15"/>
        <v/>
      </c>
    </row>
    <row r="1004" spans="2:4" x14ac:dyDescent="0.45">
      <c r="B1004" s="3">
        <v>44174</v>
      </c>
      <c r="C1004">
        <v>11813852.937326742</v>
      </c>
      <c r="D1004">
        <f t="shared" si="15"/>
        <v>1</v>
      </c>
    </row>
    <row r="1005" spans="2:4" hidden="1" x14ac:dyDescent="0.45">
      <c r="B1005" s="3">
        <v>44175</v>
      </c>
      <c r="C1005" t="s">
        <v>1037</v>
      </c>
      <c r="D1005" t="str">
        <f t="shared" si="15"/>
        <v/>
      </c>
    </row>
    <row r="1006" spans="2:4" x14ac:dyDescent="0.45">
      <c r="B1006" s="3">
        <v>44175</v>
      </c>
      <c r="C1006">
        <v>11754647.862326743</v>
      </c>
      <c r="D1006">
        <f t="shared" si="15"/>
        <v>1</v>
      </c>
    </row>
    <row r="1007" spans="2:4" hidden="1" x14ac:dyDescent="0.45">
      <c r="B1007" s="3">
        <v>44176</v>
      </c>
      <c r="C1007" t="s">
        <v>1037</v>
      </c>
      <c r="D1007" t="str">
        <f t="shared" si="15"/>
        <v/>
      </c>
    </row>
    <row r="1008" spans="2:4" hidden="1" x14ac:dyDescent="0.45">
      <c r="B1008" s="3">
        <v>44176</v>
      </c>
      <c r="C1008" t="s">
        <v>1037</v>
      </c>
      <c r="D1008" t="str">
        <f t="shared" si="15"/>
        <v/>
      </c>
    </row>
    <row r="1009" spans="2:4" hidden="1" x14ac:dyDescent="0.45">
      <c r="B1009" s="3">
        <v>44176</v>
      </c>
      <c r="C1009" t="s">
        <v>1037</v>
      </c>
      <c r="D1009" t="str">
        <f t="shared" si="15"/>
        <v/>
      </c>
    </row>
    <row r="1010" spans="2:4" x14ac:dyDescent="0.45">
      <c r="B1010" s="3">
        <v>44176</v>
      </c>
      <c r="C1010">
        <v>11679587.287326744</v>
      </c>
      <c r="D1010">
        <f t="shared" si="15"/>
        <v>1</v>
      </c>
    </row>
    <row r="1011" spans="2:4" hidden="1" x14ac:dyDescent="0.45">
      <c r="B1011" s="3">
        <v>44179</v>
      </c>
      <c r="C1011" t="s">
        <v>1037</v>
      </c>
      <c r="D1011" t="str">
        <f t="shared" si="15"/>
        <v/>
      </c>
    </row>
    <row r="1012" spans="2:4" hidden="1" x14ac:dyDescent="0.45">
      <c r="B1012" s="3">
        <v>44179</v>
      </c>
      <c r="C1012" t="s">
        <v>1037</v>
      </c>
      <c r="D1012" t="str">
        <f t="shared" si="15"/>
        <v/>
      </c>
    </row>
    <row r="1013" spans="2:4" x14ac:dyDescent="0.45">
      <c r="B1013" s="3">
        <v>44179</v>
      </c>
      <c r="C1013">
        <v>11661862.612326743</v>
      </c>
      <c r="D1013">
        <f t="shared" si="15"/>
        <v>1</v>
      </c>
    </row>
    <row r="1014" spans="2:4" hidden="1" x14ac:dyDescent="0.45">
      <c r="B1014" s="3">
        <v>44180</v>
      </c>
      <c r="C1014" t="s">
        <v>1037</v>
      </c>
      <c r="D1014" t="str">
        <f t="shared" si="15"/>
        <v/>
      </c>
    </row>
    <row r="1015" spans="2:4" x14ac:dyDescent="0.45">
      <c r="B1015" s="3">
        <v>44180</v>
      </c>
      <c r="C1015">
        <v>11615546.687326742</v>
      </c>
      <c r="D1015">
        <f t="shared" si="15"/>
        <v>1</v>
      </c>
    </row>
    <row r="1016" spans="2:4" x14ac:dyDescent="0.45">
      <c r="B1016" s="3">
        <v>44182</v>
      </c>
      <c r="C1016">
        <v>11586438.437326742</v>
      </c>
      <c r="D1016">
        <f t="shared" si="15"/>
        <v>1</v>
      </c>
    </row>
    <row r="1017" spans="2:4" x14ac:dyDescent="0.45">
      <c r="B1017" s="3">
        <v>44183</v>
      </c>
      <c r="C1017">
        <v>11578344.437326742</v>
      </c>
      <c r="D1017">
        <f t="shared" si="15"/>
        <v>1</v>
      </c>
    </row>
    <row r="1018" spans="2:4" hidden="1" x14ac:dyDescent="0.45">
      <c r="B1018" s="3">
        <v>44186</v>
      </c>
      <c r="C1018" t="s">
        <v>1037</v>
      </c>
      <c r="D1018" t="str">
        <f t="shared" si="15"/>
        <v/>
      </c>
    </row>
    <row r="1019" spans="2:4" hidden="1" x14ac:dyDescent="0.45">
      <c r="B1019" s="3">
        <v>44186</v>
      </c>
      <c r="C1019" t="s">
        <v>1037</v>
      </c>
      <c r="D1019" t="str">
        <f t="shared" si="15"/>
        <v/>
      </c>
    </row>
    <row r="1020" spans="2:4" hidden="1" x14ac:dyDescent="0.45">
      <c r="B1020" s="3">
        <v>44186</v>
      </c>
      <c r="C1020" t="s">
        <v>1037</v>
      </c>
      <c r="D1020" t="str">
        <f t="shared" si="15"/>
        <v/>
      </c>
    </row>
    <row r="1021" spans="2:4" x14ac:dyDescent="0.45">
      <c r="B1021" s="3">
        <v>44186</v>
      </c>
      <c r="C1021">
        <v>11776016.637326742</v>
      </c>
      <c r="D1021">
        <f t="shared" si="15"/>
        <v>1</v>
      </c>
    </row>
    <row r="1022" spans="2:4" hidden="1" x14ac:dyDescent="0.45">
      <c r="B1022" s="3">
        <v>44187</v>
      </c>
      <c r="C1022" t="s">
        <v>1037</v>
      </c>
      <c r="D1022" t="str">
        <f t="shared" si="15"/>
        <v/>
      </c>
    </row>
    <row r="1023" spans="2:4" hidden="1" x14ac:dyDescent="0.45">
      <c r="B1023" s="3">
        <v>44187</v>
      </c>
      <c r="C1023" t="s">
        <v>1037</v>
      </c>
      <c r="D1023" t="str">
        <f t="shared" si="15"/>
        <v/>
      </c>
    </row>
    <row r="1024" spans="2:4" hidden="1" x14ac:dyDescent="0.45">
      <c r="B1024" s="3">
        <v>44187</v>
      </c>
      <c r="C1024" t="s">
        <v>1037</v>
      </c>
      <c r="D1024" t="str">
        <f t="shared" si="15"/>
        <v/>
      </c>
    </row>
    <row r="1025" spans="2:4" x14ac:dyDescent="0.45">
      <c r="B1025" s="3">
        <v>44187</v>
      </c>
      <c r="C1025">
        <v>11678815.262326742</v>
      </c>
      <c r="D1025">
        <f t="shared" si="15"/>
        <v>1</v>
      </c>
    </row>
    <row r="1026" spans="2:4" hidden="1" x14ac:dyDescent="0.45">
      <c r="B1026" s="3">
        <v>44188</v>
      </c>
      <c r="C1026" t="s">
        <v>1037</v>
      </c>
      <c r="D1026" t="str">
        <f t="shared" si="15"/>
        <v/>
      </c>
    </row>
    <row r="1027" spans="2:4" hidden="1" x14ac:dyDescent="0.45">
      <c r="B1027" s="3">
        <v>44188</v>
      </c>
      <c r="C1027" t="s">
        <v>1037</v>
      </c>
      <c r="D1027" t="str">
        <f t="shared" si="15"/>
        <v/>
      </c>
    </row>
    <row r="1028" spans="2:4" hidden="1" x14ac:dyDescent="0.45">
      <c r="B1028" s="3">
        <v>44188</v>
      </c>
      <c r="C1028" t="s">
        <v>1037</v>
      </c>
      <c r="D1028" t="str">
        <f t="shared" ref="D1028:D1091" si="16">IF(B1028&lt;&gt;B1029,1,"")</f>
        <v/>
      </c>
    </row>
    <row r="1029" spans="2:4" x14ac:dyDescent="0.45">
      <c r="B1029" s="3">
        <v>44188</v>
      </c>
      <c r="C1029">
        <v>11771888.862326741</v>
      </c>
      <c r="D1029">
        <f t="shared" si="16"/>
        <v>1</v>
      </c>
    </row>
    <row r="1030" spans="2:4" hidden="1" x14ac:dyDescent="0.45">
      <c r="B1030" s="3">
        <v>44189</v>
      </c>
      <c r="C1030" t="s">
        <v>1037</v>
      </c>
      <c r="D1030" t="str">
        <f t="shared" si="16"/>
        <v/>
      </c>
    </row>
    <row r="1031" spans="2:4" hidden="1" x14ac:dyDescent="0.45">
      <c r="B1031" s="3">
        <v>44189</v>
      </c>
      <c r="C1031" t="s">
        <v>1037</v>
      </c>
      <c r="D1031" t="str">
        <f t="shared" si="16"/>
        <v/>
      </c>
    </row>
    <row r="1032" spans="2:4" x14ac:dyDescent="0.45">
      <c r="B1032" s="3">
        <v>44189</v>
      </c>
      <c r="C1032">
        <v>11758369.862326741</v>
      </c>
      <c r="D1032">
        <f t="shared" si="16"/>
        <v>1</v>
      </c>
    </row>
    <row r="1033" spans="2:4" hidden="1" x14ac:dyDescent="0.45">
      <c r="B1033" s="3">
        <v>44193</v>
      </c>
      <c r="C1033" t="s">
        <v>1037</v>
      </c>
      <c r="D1033" t="str">
        <f t="shared" si="16"/>
        <v/>
      </c>
    </row>
    <row r="1034" spans="2:4" x14ac:dyDescent="0.45">
      <c r="B1034" s="3">
        <v>44193</v>
      </c>
      <c r="C1034">
        <v>11773258.387326742</v>
      </c>
      <c r="D1034">
        <f t="shared" si="16"/>
        <v>1</v>
      </c>
    </row>
    <row r="1035" spans="2:4" hidden="1" x14ac:dyDescent="0.45">
      <c r="B1035" s="3">
        <v>44194</v>
      </c>
      <c r="C1035" t="s">
        <v>1037</v>
      </c>
      <c r="D1035" t="str">
        <f t="shared" si="16"/>
        <v/>
      </c>
    </row>
    <row r="1036" spans="2:4" x14ac:dyDescent="0.45">
      <c r="B1036" s="3">
        <v>44194</v>
      </c>
      <c r="C1036">
        <v>11742057.349826742</v>
      </c>
      <c r="D1036">
        <f t="shared" si="16"/>
        <v>1</v>
      </c>
    </row>
    <row r="1037" spans="2:4" hidden="1" x14ac:dyDescent="0.45">
      <c r="B1037" s="3">
        <v>44195</v>
      </c>
      <c r="C1037" t="s">
        <v>1037</v>
      </c>
      <c r="D1037" t="str">
        <f t="shared" si="16"/>
        <v/>
      </c>
    </row>
    <row r="1038" spans="2:4" hidden="1" x14ac:dyDescent="0.45">
      <c r="B1038" s="3">
        <v>44195</v>
      </c>
      <c r="C1038" t="s">
        <v>1037</v>
      </c>
      <c r="D1038" t="str">
        <f t="shared" si="16"/>
        <v/>
      </c>
    </row>
    <row r="1039" spans="2:4" x14ac:dyDescent="0.45">
      <c r="B1039" s="3">
        <v>44195</v>
      </c>
      <c r="C1039">
        <v>11760787.349826742</v>
      </c>
      <c r="D1039">
        <f t="shared" si="16"/>
        <v>1</v>
      </c>
    </row>
    <row r="1040" spans="2:4" hidden="1" x14ac:dyDescent="0.45">
      <c r="B1040" s="3">
        <v>44200</v>
      </c>
      <c r="C1040" t="s">
        <v>1037</v>
      </c>
      <c r="D1040" t="str">
        <f t="shared" si="16"/>
        <v/>
      </c>
    </row>
    <row r="1041" spans="2:4" x14ac:dyDescent="0.45">
      <c r="B1041" s="3">
        <v>44200</v>
      </c>
      <c r="C1041">
        <v>11727443.187326742</v>
      </c>
      <c r="D1041">
        <f t="shared" si="16"/>
        <v>1</v>
      </c>
    </row>
    <row r="1042" spans="2:4" hidden="1" x14ac:dyDescent="0.45">
      <c r="B1042" s="3">
        <v>44201</v>
      </c>
      <c r="C1042" t="s">
        <v>1037</v>
      </c>
      <c r="D1042" t="str">
        <f t="shared" si="16"/>
        <v/>
      </c>
    </row>
    <row r="1043" spans="2:4" hidden="1" x14ac:dyDescent="0.45">
      <c r="B1043" s="3">
        <v>44201</v>
      </c>
      <c r="C1043" t="s">
        <v>1037</v>
      </c>
      <c r="D1043" t="str">
        <f t="shared" si="16"/>
        <v/>
      </c>
    </row>
    <row r="1044" spans="2:4" hidden="1" x14ac:dyDescent="0.45">
      <c r="B1044" s="3">
        <v>44201</v>
      </c>
      <c r="C1044" t="s">
        <v>1037</v>
      </c>
      <c r="D1044" t="str">
        <f t="shared" si="16"/>
        <v/>
      </c>
    </row>
    <row r="1045" spans="2:4" x14ac:dyDescent="0.45">
      <c r="B1045" s="3">
        <v>44201</v>
      </c>
      <c r="C1045">
        <v>11758778.499826742</v>
      </c>
      <c r="D1045">
        <f t="shared" si="16"/>
        <v>1</v>
      </c>
    </row>
    <row r="1046" spans="2:4" hidden="1" x14ac:dyDescent="0.45">
      <c r="B1046" s="3">
        <v>44202</v>
      </c>
      <c r="C1046" t="s">
        <v>1037</v>
      </c>
      <c r="D1046" t="str">
        <f t="shared" si="16"/>
        <v/>
      </c>
    </row>
    <row r="1047" spans="2:4" hidden="1" x14ac:dyDescent="0.45">
      <c r="B1047" s="3">
        <v>44202</v>
      </c>
      <c r="C1047" t="s">
        <v>1037</v>
      </c>
      <c r="D1047" t="str">
        <f t="shared" si="16"/>
        <v/>
      </c>
    </row>
    <row r="1048" spans="2:4" hidden="1" x14ac:dyDescent="0.45">
      <c r="B1048" s="3">
        <v>44202</v>
      </c>
      <c r="C1048" t="s">
        <v>1037</v>
      </c>
      <c r="D1048" t="str">
        <f t="shared" si="16"/>
        <v/>
      </c>
    </row>
    <row r="1049" spans="2:4" x14ac:dyDescent="0.45">
      <c r="B1049" s="3">
        <v>44202</v>
      </c>
      <c r="C1049">
        <v>11650917.712326743</v>
      </c>
      <c r="D1049">
        <f t="shared" si="16"/>
        <v>1</v>
      </c>
    </row>
    <row r="1050" spans="2:4" hidden="1" x14ac:dyDescent="0.45">
      <c r="B1050" s="3">
        <v>44204</v>
      </c>
      <c r="C1050" t="s">
        <v>1037</v>
      </c>
      <c r="D1050" t="str">
        <f t="shared" si="16"/>
        <v/>
      </c>
    </row>
    <row r="1051" spans="2:4" hidden="1" x14ac:dyDescent="0.45">
      <c r="B1051" s="3">
        <v>44204</v>
      </c>
      <c r="C1051" t="s">
        <v>1037</v>
      </c>
      <c r="D1051" t="str">
        <f t="shared" si="16"/>
        <v/>
      </c>
    </row>
    <row r="1052" spans="2:4" hidden="1" x14ac:dyDescent="0.45">
      <c r="B1052" s="3">
        <v>44204</v>
      </c>
      <c r="C1052" t="s">
        <v>1037</v>
      </c>
      <c r="D1052" t="str">
        <f t="shared" si="16"/>
        <v/>
      </c>
    </row>
    <row r="1053" spans="2:4" x14ac:dyDescent="0.45">
      <c r="B1053" s="3">
        <v>44204</v>
      </c>
      <c r="C1053">
        <v>11688749.449826743</v>
      </c>
      <c r="D1053">
        <f t="shared" si="16"/>
        <v>1</v>
      </c>
    </row>
    <row r="1054" spans="2:4" hidden="1" x14ac:dyDescent="0.45">
      <c r="B1054" s="3">
        <v>44207</v>
      </c>
      <c r="C1054" t="s">
        <v>1037</v>
      </c>
      <c r="D1054" t="str">
        <f t="shared" si="16"/>
        <v/>
      </c>
    </row>
    <row r="1055" spans="2:4" x14ac:dyDescent="0.45">
      <c r="B1055" s="3">
        <v>44207</v>
      </c>
      <c r="C1055">
        <v>11675753.312326744</v>
      </c>
      <c r="D1055">
        <f t="shared" si="16"/>
        <v>1</v>
      </c>
    </row>
    <row r="1056" spans="2:4" hidden="1" x14ac:dyDescent="0.45">
      <c r="B1056" s="3">
        <v>44208</v>
      </c>
      <c r="C1056" t="s">
        <v>1037</v>
      </c>
      <c r="D1056" t="str">
        <f t="shared" si="16"/>
        <v/>
      </c>
    </row>
    <row r="1057" spans="2:4" hidden="1" x14ac:dyDescent="0.45">
      <c r="B1057" s="3">
        <v>44208</v>
      </c>
      <c r="C1057" t="s">
        <v>1037</v>
      </c>
      <c r="D1057" t="str">
        <f t="shared" si="16"/>
        <v/>
      </c>
    </row>
    <row r="1058" spans="2:4" hidden="1" x14ac:dyDescent="0.45">
      <c r="B1058" s="3">
        <v>44208</v>
      </c>
      <c r="C1058" t="s">
        <v>1037</v>
      </c>
      <c r="D1058" t="str">
        <f t="shared" si="16"/>
        <v/>
      </c>
    </row>
    <row r="1059" spans="2:4" x14ac:dyDescent="0.45">
      <c r="B1059" s="3">
        <v>44208</v>
      </c>
      <c r="C1059">
        <v>11692756.024826745</v>
      </c>
      <c r="D1059">
        <f t="shared" si="16"/>
        <v>1</v>
      </c>
    </row>
    <row r="1060" spans="2:4" hidden="1" x14ac:dyDescent="0.45">
      <c r="B1060" s="3">
        <v>44209</v>
      </c>
      <c r="C1060" t="s">
        <v>1037</v>
      </c>
      <c r="D1060" t="str">
        <f t="shared" si="16"/>
        <v/>
      </c>
    </row>
    <row r="1061" spans="2:4" hidden="1" x14ac:dyDescent="0.45">
      <c r="B1061" s="3">
        <v>44209</v>
      </c>
      <c r="C1061" t="s">
        <v>1037</v>
      </c>
      <c r="D1061" t="str">
        <f t="shared" si="16"/>
        <v/>
      </c>
    </row>
    <row r="1062" spans="2:4" hidden="1" x14ac:dyDescent="0.45">
      <c r="B1062" s="3">
        <v>44209</v>
      </c>
      <c r="C1062" t="s">
        <v>1037</v>
      </c>
      <c r="D1062" t="str">
        <f t="shared" si="16"/>
        <v/>
      </c>
    </row>
    <row r="1063" spans="2:4" x14ac:dyDescent="0.45">
      <c r="B1063" s="3">
        <v>44209</v>
      </c>
      <c r="C1063">
        <v>11622953.924826745</v>
      </c>
      <c r="D1063">
        <f t="shared" si="16"/>
        <v>1</v>
      </c>
    </row>
    <row r="1064" spans="2:4" x14ac:dyDescent="0.45">
      <c r="B1064" s="3">
        <v>44210</v>
      </c>
      <c r="C1064">
        <v>11593319.624826744</v>
      </c>
      <c r="D1064">
        <f t="shared" si="16"/>
        <v>1</v>
      </c>
    </row>
    <row r="1065" spans="2:4" hidden="1" x14ac:dyDescent="0.45">
      <c r="B1065" s="3">
        <v>44211</v>
      </c>
      <c r="C1065" t="s">
        <v>1037</v>
      </c>
      <c r="D1065" t="str">
        <f t="shared" si="16"/>
        <v/>
      </c>
    </row>
    <row r="1066" spans="2:4" hidden="1" x14ac:dyDescent="0.45">
      <c r="B1066" s="3">
        <v>44211</v>
      </c>
      <c r="C1066" t="s">
        <v>1037</v>
      </c>
      <c r="D1066" t="str">
        <f t="shared" si="16"/>
        <v/>
      </c>
    </row>
    <row r="1067" spans="2:4" hidden="1" x14ac:dyDescent="0.45">
      <c r="B1067" s="3">
        <v>44211</v>
      </c>
      <c r="C1067" t="s">
        <v>1037</v>
      </c>
      <c r="D1067" t="str">
        <f t="shared" si="16"/>
        <v/>
      </c>
    </row>
    <row r="1068" spans="2:4" x14ac:dyDescent="0.45">
      <c r="B1068" s="3">
        <v>44211</v>
      </c>
      <c r="C1068">
        <v>11609390.424826745</v>
      </c>
      <c r="D1068">
        <f t="shared" si="16"/>
        <v>1</v>
      </c>
    </row>
    <row r="1069" spans="2:4" hidden="1" x14ac:dyDescent="0.45">
      <c r="B1069" s="3">
        <v>44214</v>
      </c>
      <c r="C1069" t="s">
        <v>1037</v>
      </c>
      <c r="D1069" t="str">
        <f t="shared" si="16"/>
        <v/>
      </c>
    </row>
    <row r="1070" spans="2:4" x14ac:dyDescent="0.45">
      <c r="B1070" s="3">
        <v>44214</v>
      </c>
      <c r="C1070">
        <v>11578849.262326745</v>
      </c>
      <c r="D1070">
        <f t="shared" si="16"/>
        <v>1</v>
      </c>
    </row>
    <row r="1071" spans="2:4" hidden="1" x14ac:dyDescent="0.45">
      <c r="B1071" s="3">
        <v>44215</v>
      </c>
      <c r="C1071" t="s">
        <v>1037</v>
      </c>
      <c r="D1071" t="str">
        <f t="shared" si="16"/>
        <v/>
      </c>
    </row>
    <row r="1072" spans="2:4" hidden="1" x14ac:dyDescent="0.45">
      <c r="B1072" s="3">
        <v>44215</v>
      </c>
      <c r="C1072" t="s">
        <v>1037</v>
      </c>
      <c r="D1072" t="str">
        <f t="shared" si="16"/>
        <v/>
      </c>
    </row>
    <row r="1073" spans="2:4" hidden="1" x14ac:dyDescent="0.45">
      <c r="B1073" s="3">
        <v>44215</v>
      </c>
      <c r="C1073" t="s">
        <v>1037</v>
      </c>
      <c r="D1073" t="str">
        <f t="shared" si="16"/>
        <v/>
      </c>
    </row>
    <row r="1074" spans="2:4" x14ac:dyDescent="0.45">
      <c r="B1074" s="3">
        <v>44215</v>
      </c>
      <c r="C1074">
        <v>11593666.974826746</v>
      </c>
      <c r="D1074">
        <f t="shared" si="16"/>
        <v>1</v>
      </c>
    </row>
    <row r="1075" spans="2:4" hidden="1" x14ac:dyDescent="0.45">
      <c r="B1075" s="3">
        <v>44216</v>
      </c>
      <c r="C1075" t="s">
        <v>1037</v>
      </c>
      <c r="D1075" t="str">
        <f t="shared" si="16"/>
        <v/>
      </c>
    </row>
    <row r="1076" spans="2:4" hidden="1" x14ac:dyDescent="0.45">
      <c r="B1076" s="3">
        <v>44216</v>
      </c>
      <c r="C1076" t="s">
        <v>1037</v>
      </c>
      <c r="D1076" t="str">
        <f t="shared" si="16"/>
        <v/>
      </c>
    </row>
    <row r="1077" spans="2:4" hidden="1" x14ac:dyDescent="0.45">
      <c r="B1077" s="3">
        <v>44216</v>
      </c>
      <c r="C1077" t="s">
        <v>1037</v>
      </c>
      <c r="D1077" t="str">
        <f t="shared" si="16"/>
        <v/>
      </c>
    </row>
    <row r="1078" spans="2:4" x14ac:dyDescent="0.45">
      <c r="B1078" s="3">
        <v>44216</v>
      </c>
      <c r="C1078">
        <v>11709086.754901746</v>
      </c>
      <c r="D1078">
        <f t="shared" si="16"/>
        <v>1</v>
      </c>
    </row>
    <row r="1079" spans="2:4" hidden="1" x14ac:dyDescent="0.45">
      <c r="B1079" s="3">
        <v>44218</v>
      </c>
      <c r="C1079" t="s">
        <v>1037</v>
      </c>
      <c r="D1079" t="str">
        <f t="shared" si="16"/>
        <v/>
      </c>
    </row>
    <row r="1080" spans="2:4" hidden="1" x14ac:dyDescent="0.45">
      <c r="B1080" s="3">
        <v>44218</v>
      </c>
      <c r="C1080" t="s">
        <v>1037</v>
      </c>
      <c r="D1080" t="str">
        <f t="shared" si="16"/>
        <v/>
      </c>
    </row>
    <row r="1081" spans="2:4" hidden="1" x14ac:dyDescent="0.45">
      <c r="B1081" s="3">
        <v>44218</v>
      </c>
      <c r="C1081" t="s">
        <v>1037</v>
      </c>
      <c r="D1081" t="str">
        <f t="shared" si="16"/>
        <v/>
      </c>
    </row>
    <row r="1082" spans="2:4" x14ac:dyDescent="0.45">
      <c r="B1082" s="3">
        <v>44218</v>
      </c>
      <c r="C1082">
        <v>11677459.054901747</v>
      </c>
      <c r="D1082">
        <f t="shared" si="16"/>
        <v>1</v>
      </c>
    </row>
    <row r="1083" spans="2:4" hidden="1" x14ac:dyDescent="0.45">
      <c r="B1083" s="3">
        <v>44221</v>
      </c>
      <c r="C1083" t="s">
        <v>1037</v>
      </c>
      <c r="D1083" t="str">
        <f t="shared" si="16"/>
        <v/>
      </c>
    </row>
    <row r="1084" spans="2:4" hidden="1" x14ac:dyDescent="0.45">
      <c r="B1084" s="3">
        <v>44221</v>
      </c>
      <c r="C1084" t="s">
        <v>1037</v>
      </c>
      <c r="D1084" t="str">
        <f t="shared" si="16"/>
        <v/>
      </c>
    </row>
    <row r="1085" spans="2:4" hidden="1" x14ac:dyDescent="0.45">
      <c r="B1085" s="3">
        <v>44221</v>
      </c>
      <c r="C1085" t="s">
        <v>1037</v>
      </c>
      <c r="D1085" t="str">
        <f t="shared" si="16"/>
        <v/>
      </c>
    </row>
    <row r="1086" spans="2:4" x14ac:dyDescent="0.45">
      <c r="B1086" s="3">
        <v>44221</v>
      </c>
      <c r="C1086">
        <v>11753003.779901747</v>
      </c>
      <c r="D1086">
        <f t="shared" si="16"/>
        <v>1</v>
      </c>
    </row>
    <row r="1087" spans="2:4" hidden="1" x14ac:dyDescent="0.45">
      <c r="B1087" s="3">
        <v>44223</v>
      </c>
      <c r="C1087" t="s">
        <v>1037</v>
      </c>
      <c r="D1087" t="str">
        <f t="shared" si="16"/>
        <v/>
      </c>
    </row>
    <row r="1088" spans="2:4" hidden="1" x14ac:dyDescent="0.45">
      <c r="B1088" s="3">
        <v>44223</v>
      </c>
      <c r="C1088" t="s">
        <v>1037</v>
      </c>
      <c r="D1088" t="str">
        <f t="shared" si="16"/>
        <v/>
      </c>
    </row>
    <row r="1089" spans="2:4" hidden="1" x14ac:dyDescent="0.45">
      <c r="B1089" s="3">
        <v>44223</v>
      </c>
      <c r="C1089" t="s">
        <v>1037</v>
      </c>
      <c r="D1089" t="str">
        <f t="shared" si="16"/>
        <v/>
      </c>
    </row>
    <row r="1090" spans="2:4" x14ac:dyDescent="0.45">
      <c r="B1090" s="3">
        <v>44223</v>
      </c>
      <c r="C1090">
        <v>11947697.192401746</v>
      </c>
      <c r="D1090">
        <f t="shared" si="16"/>
        <v>1</v>
      </c>
    </row>
    <row r="1091" spans="2:4" x14ac:dyDescent="0.45">
      <c r="B1091" s="3">
        <v>44224</v>
      </c>
      <c r="C1091">
        <v>11917425.629901746</v>
      </c>
      <c r="D1091">
        <f t="shared" si="16"/>
        <v>1</v>
      </c>
    </row>
    <row r="1092" spans="2:4" hidden="1" x14ac:dyDescent="0.45">
      <c r="B1092" s="3">
        <v>44225</v>
      </c>
      <c r="C1092" t="s">
        <v>1037</v>
      </c>
      <c r="D1092" t="str">
        <f t="shared" ref="D1092:D1155" si="17">IF(B1092&lt;&gt;B1093,1,"")</f>
        <v/>
      </c>
    </row>
    <row r="1093" spans="2:4" hidden="1" x14ac:dyDescent="0.45">
      <c r="B1093" s="3">
        <v>44225</v>
      </c>
      <c r="C1093" t="s">
        <v>1037</v>
      </c>
      <c r="D1093" t="str">
        <f t="shared" si="17"/>
        <v/>
      </c>
    </row>
    <row r="1094" spans="2:4" hidden="1" x14ac:dyDescent="0.45">
      <c r="B1094" s="3">
        <v>44225</v>
      </c>
      <c r="C1094" t="s">
        <v>1037</v>
      </c>
      <c r="D1094" t="str">
        <f t="shared" si="17"/>
        <v/>
      </c>
    </row>
    <row r="1095" spans="2:4" x14ac:dyDescent="0.45">
      <c r="B1095" s="3">
        <v>44225</v>
      </c>
      <c r="C1095">
        <v>11920830.954901746</v>
      </c>
      <c r="D1095">
        <f t="shared" si="17"/>
        <v>1</v>
      </c>
    </row>
    <row r="1096" spans="2:4" hidden="1" x14ac:dyDescent="0.45">
      <c r="B1096" s="3">
        <v>44228</v>
      </c>
      <c r="C1096" t="s">
        <v>1037</v>
      </c>
      <c r="D1096" t="str">
        <f t="shared" si="17"/>
        <v/>
      </c>
    </row>
    <row r="1097" spans="2:4" hidden="1" x14ac:dyDescent="0.45">
      <c r="B1097" s="3">
        <v>44228</v>
      </c>
      <c r="C1097" t="s">
        <v>1037</v>
      </c>
      <c r="D1097" t="str">
        <f t="shared" si="17"/>
        <v/>
      </c>
    </row>
    <row r="1098" spans="2:4" hidden="1" x14ac:dyDescent="0.45">
      <c r="B1098" s="3">
        <v>44228</v>
      </c>
      <c r="C1098" t="s">
        <v>1037</v>
      </c>
      <c r="D1098" t="str">
        <f t="shared" si="17"/>
        <v/>
      </c>
    </row>
    <row r="1099" spans="2:4" x14ac:dyDescent="0.45">
      <c r="B1099" s="3">
        <v>44228</v>
      </c>
      <c r="C1099">
        <v>12161887.367401745</v>
      </c>
      <c r="D1099">
        <f t="shared" si="17"/>
        <v>1</v>
      </c>
    </row>
    <row r="1100" spans="2:4" hidden="1" x14ac:dyDescent="0.45">
      <c r="B1100" s="3">
        <v>44229</v>
      </c>
      <c r="C1100" t="s">
        <v>1037</v>
      </c>
      <c r="D1100" t="str">
        <f t="shared" si="17"/>
        <v/>
      </c>
    </row>
    <row r="1101" spans="2:4" hidden="1" x14ac:dyDescent="0.45">
      <c r="B1101" s="3">
        <v>44229</v>
      </c>
      <c r="C1101" t="s">
        <v>1037</v>
      </c>
      <c r="D1101" t="str">
        <f t="shared" si="17"/>
        <v/>
      </c>
    </row>
    <row r="1102" spans="2:4" hidden="1" x14ac:dyDescent="0.45">
      <c r="B1102" s="3">
        <v>44229</v>
      </c>
      <c r="C1102" t="s">
        <v>1037</v>
      </c>
      <c r="D1102" t="str">
        <f t="shared" si="17"/>
        <v/>
      </c>
    </row>
    <row r="1103" spans="2:4" x14ac:dyDescent="0.45">
      <c r="B1103" s="3">
        <v>44229</v>
      </c>
      <c r="C1103">
        <v>12165634.904901745</v>
      </c>
      <c r="D1103">
        <f t="shared" si="17"/>
        <v>1</v>
      </c>
    </row>
    <row r="1104" spans="2:4" hidden="1" x14ac:dyDescent="0.45">
      <c r="B1104" s="3">
        <v>44230</v>
      </c>
      <c r="C1104" t="s">
        <v>1037</v>
      </c>
      <c r="D1104" t="str">
        <f t="shared" si="17"/>
        <v/>
      </c>
    </row>
    <row r="1105" spans="2:4" hidden="1" x14ac:dyDescent="0.45">
      <c r="B1105" s="3">
        <v>44230</v>
      </c>
      <c r="C1105" t="s">
        <v>1037</v>
      </c>
      <c r="D1105" t="str">
        <f t="shared" si="17"/>
        <v/>
      </c>
    </row>
    <row r="1106" spans="2:4" x14ac:dyDescent="0.45">
      <c r="B1106" s="3">
        <v>44230</v>
      </c>
      <c r="C1106">
        <v>12100197.879901744</v>
      </c>
      <c r="D1106">
        <f t="shared" si="17"/>
        <v>1</v>
      </c>
    </row>
    <row r="1107" spans="2:4" hidden="1" x14ac:dyDescent="0.45">
      <c r="B1107" s="3">
        <v>44231</v>
      </c>
      <c r="C1107" t="s">
        <v>1037</v>
      </c>
      <c r="D1107" t="str">
        <f t="shared" si="17"/>
        <v/>
      </c>
    </row>
    <row r="1108" spans="2:4" x14ac:dyDescent="0.45">
      <c r="B1108" s="3">
        <v>44231</v>
      </c>
      <c r="C1108">
        <v>12090699.829901744</v>
      </c>
      <c r="D1108">
        <f t="shared" si="17"/>
        <v>1</v>
      </c>
    </row>
    <row r="1109" spans="2:4" x14ac:dyDescent="0.45">
      <c r="B1109" s="3">
        <v>44232</v>
      </c>
      <c r="C1109">
        <v>12073744.429901743</v>
      </c>
      <c r="D1109">
        <f t="shared" si="17"/>
        <v>1</v>
      </c>
    </row>
    <row r="1110" spans="2:4" x14ac:dyDescent="0.45">
      <c r="B1110" s="3">
        <v>44236</v>
      </c>
      <c r="C1110">
        <v>12057916.279901743</v>
      </c>
      <c r="D1110">
        <f t="shared" si="17"/>
        <v>1</v>
      </c>
    </row>
    <row r="1111" spans="2:4" hidden="1" x14ac:dyDescent="0.45">
      <c r="B1111" s="3">
        <v>44237</v>
      </c>
      <c r="C1111" t="s">
        <v>1037</v>
      </c>
      <c r="D1111" t="str">
        <f t="shared" si="17"/>
        <v/>
      </c>
    </row>
    <row r="1112" spans="2:4" hidden="1" x14ac:dyDescent="0.45">
      <c r="B1112" s="3">
        <v>44237</v>
      </c>
      <c r="C1112" t="s">
        <v>1037</v>
      </c>
      <c r="D1112" t="str">
        <f t="shared" si="17"/>
        <v/>
      </c>
    </row>
    <row r="1113" spans="2:4" hidden="1" x14ac:dyDescent="0.45">
      <c r="B1113" s="3">
        <v>44237</v>
      </c>
      <c r="C1113" t="s">
        <v>1037</v>
      </c>
      <c r="D1113" t="str">
        <f t="shared" si="17"/>
        <v/>
      </c>
    </row>
    <row r="1114" spans="2:4" x14ac:dyDescent="0.45">
      <c r="B1114" s="3">
        <v>44237</v>
      </c>
      <c r="C1114">
        <v>11982791.192401743</v>
      </c>
      <c r="D1114">
        <f t="shared" si="17"/>
        <v>1</v>
      </c>
    </row>
    <row r="1115" spans="2:4" x14ac:dyDescent="0.45">
      <c r="B1115" s="3">
        <v>44238</v>
      </c>
      <c r="C1115">
        <v>11965630.867401743</v>
      </c>
      <c r="D1115">
        <f t="shared" si="17"/>
        <v>1</v>
      </c>
    </row>
    <row r="1116" spans="2:4" hidden="1" x14ac:dyDescent="0.45">
      <c r="B1116" s="3">
        <v>44239</v>
      </c>
      <c r="C1116" t="s">
        <v>1037</v>
      </c>
      <c r="D1116" t="str">
        <f t="shared" si="17"/>
        <v/>
      </c>
    </row>
    <row r="1117" spans="2:4" x14ac:dyDescent="0.45">
      <c r="B1117" s="3">
        <v>44239</v>
      </c>
      <c r="C1117">
        <v>11949778.079901744</v>
      </c>
      <c r="D1117">
        <f t="shared" si="17"/>
        <v>1</v>
      </c>
    </row>
    <row r="1118" spans="2:4" hidden="1" x14ac:dyDescent="0.45">
      <c r="B1118" s="3">
        <v>44242</v>
      </c>
      <c r="C1118" t="s">
        <v>1037</v>
      </c>
      <c r="D1118" t="str">
        <f t="shared" si="17"/>
        <v/>
      </c>
    </row>
    <row r="1119" spans="2:4" x14ac:dyDescent="0.45">
      <c r="B1119" s="3">
        <v>44242</v>
      </c>
      <c r="C1119">
        <v>11975099.129901744</v>
      </c>
      <c r="D1119">
        <f t="shared" si="17"/>
        <v>1</v>
      </c>
    </row>
    <row r="1120" spans="2:4" hidden="1" x14ac:dyDescent="0.45">
      <c r="B1120" s="3">
        <v>44243</v>
      </c>
      <c r="C1120" t="s">
        <v>1037</v>
      </c>
      <c r="D1120" t="str">
        <f t="shared" si="17"/>
        <v/>
      </c>
    </row>
    <row r="1121" spans="2:4" hidden="1" x14ac:dyDescent="0.45">
      <c r="B1121" s="3">
        <v>44243</v>
      </c>
      <c r="C1121" t="s">
        <v>1037</v>
      </c>
      <c r="D1121" t="str">
        <f t="shared" si="17"/>
        <v/>
      </c>
    </row>
    <row r="1122" spans="2:4" x14ac:dyDescent="0.45">
      <c r="B1122" s="3">
        <v>44243</v>
      </c>
      <c r="C1122">
        <v>11971761.792401744</v>
      </c>
      <c r="D1122">
        <f t="shared" si="17"/>
        <v>1</v>
      </c>
    </row>
    <row r="1123" spans="2:4" hidden="1" x14ac:dyDescent="0.45">
      <c r="B1123" s="3">
        <v>44244</v>
      </c>
      <c r="C1123" t="s">
        <v>1037</v>
      </c>
      <c r="D1123" t="str">
        <f t="shared" si="17"/>
        <v/>
      </c>
    </row>
    <row r="1124" spans="2:4" x14ac:dyDescent="0.45">
      <c r="B1124" s="3">
        <v>44244</v>
      </c>
      <c r="C1124">
        <v>11948063.279901745</v>
      </c>
      <c r="D1124">
        <f t="shared" si="17"/>
        <v>1</v>
      </c>
    </row>
    <row r="1125" spans="2:4" hidden="1" x14ac:dyDescent="0.45">
      <c r="B1125" s="3">
        <v>44245</v>
      </c>
      <c r="C1125" t="s">
        <v>1037</v>
      </c>
      <c r="D1125" t="str">
        <f t="shared" si="17"/>
        <v/>
      </c>
    </row>
    <row r="1126" spans="2:4" x14ac:dyDescent="0.45">
      <c r="B1126" s="3">
        <v>44245</v>
      </c>
      <c r="C1126">
        <v>11909994.979901744</v>
      </c>
      <c r="D1126">
        <f t="shared" si="17"/>
        <v>1</v>
      </c>
    </row>
    <row r="1127" spans="2:4" hidden="1" x14ac:dyDescent="0.45">
      <c r="B1127" s="3">
        <v>44246</v>
      </c>
      <c r="C1127" t="s">
        <v>1037</v>
      </c>
      <c r="D1127" t="str">
        <f t="shared" si="17"/>
        <v/>
      </c>
    </row>
    <row r="1128" spans="2:4" hidden="1" x14ac:dyDescent="0.45">
      <c r="B1128" s="3">
        <v>44246</v>
      </c>
      <c r="C1128" t="s">
        <v>1037</v>
      </c>
      <c r="D1128" t="str">
        <f t="shared" si="17"/>
        <v/>
      </c>
    </row>
    <row r="1129" spans="2:4" x14ac:dyDescent="0.45">
      <c r="B1129" s="3">
        <v>44246</v>
      </c>
      <c r="C1129">
        <v>11893492.079901744</v>
      </c>
      <c r="D1129">
        <f t="shared" si="17"/>
        <v>1</v>
      </c>
    </row>
    <row r="1130" spans="2:4" hidden="1" x14ac:dyDescent="0.45">
      <c r="B1130" s="3">
        <v>44249</v>
      </c>
      <c r="C1130" t="s">
        <v>1037</v>
      </c>
      <c r="D1130" t="str">
        <f t="shared" si="17"/>
        <v/>
      </c>
    </row>
    <row r="1131" spans="2:4" hidden="1" x14ac:dyDescent="0.45">
      <c r="B1131" s="3">
        <v>44249</v>
      </c>
      <c r="C1131" t="s">
        <v>1037</v>
      </c>
      <c r="D1131" t="str">
        <f t="shared" si="17"/>
        <v/>
      </c>
    </row>
    <row r="1132" spans="2:4" hidden="1" x14ac:dyDescent="0.45">
      <c r="B1132" s="3">
        <v>44249</v>
      </c>
      <c r="C1132" t="s">
        <v>1037</v>
      </c>
      <c r="D1132" t="str">
        <f t="shared" si="17"/>
        <v/>
      </c>
    </row>
    <row r="1133" spans="2:4" x14ac:dyDescent="0.45">
      <c r="B1133" s="3">
        <v>44249</v>
      </c>
      <c r="C1133">
        <v>11923990.817401744</v>
      </c>
      <c r="D1133">
        <f t="shared" si="17"/>
        <v>1</v>
      </c>
    </row>
    <row r="1134" spans="2:4" hidden="1" x14ac:dyDescent="0.45">
      <c r="B1134" s="3">
        <v>44250</v>
      </c>
      <c r="C1134" t="s">
        <v>1037</v>
      </c>
      <c r="D1134" t="str">
        <f t="shared" si="17"/>
        <v/>
      </c>
    </row>
    <row r="1135" spans="2:4" x14ac:dyDescent="0.45">
      <c r="B1135" s="3">
        <v>44250</v>
      </c>
      <c r="C1135">
        <v>11890548.754901744</v>
      </c>
      <c r="D1135">
        <f t="shared" si="17"/>
        <v>1</v>
      </c>
    </row>
    <row r="1136" spans="2:4" x14ac:dyDescent="0.45">
      <c r="B1136" s="3">
        <v>44251</v>
      </c>
      <c r="C1136">
        <v>11961200.179901745</v>
      </c>
      <c r="D1136">
        <f t="shared" si="17"/>
        <v>1</v>
      </c>
    </row>
    <row r="1137" spans="2:4" hidden="1" x14ac:dyDescent="0.45">
      <c r="B1137" s="3">
        <v>44252</v>
      </c>
      <c r="C1137" t="s">
        <v>1037</v>
      </c>
      <c r="D1137" t="str">
        <f t="shared" si="17"/>
        <v/>
      </c>
    </row>
    <row r="1138" spans="2:4" x14ac:dyDescent="0.45">
      <c r="B1138" s="3">
        <v>44252</v>
      </c>
      <c r="C1138">
        <v>11900954.804901745</v>
      </c>
      <c r="D1138">
        <f t="shared" si="17"/>
        <v>1</v>
      </c>
    </row>
    <row r="1139" spans="2:4" hidden="1" x14ac:dyDescent="0.45">
      <c r="B1139" s="3">
        <v>44253</v>
      </c>
      <c r="C1139" t="s">
        <v>1037</v>
      </c>
      <c r="D1139" t="str">
        <f t="shared" si="17"/>
        <v/>
      </c>
    </row>
    <row r="1140" spans="2:4" hidden="1" x14ac:dyDescent="0.45">
      <c r="B1140" s="3">
        <v>44253</v>
      </c>
      <c r="C1140" t="s">
        <v>1037</v>
      </c>
      <c r="D1140" t="str">
        <f t="shared" si="17"/>
        <v/>
      </c>
    </row>
    <row r="1141" spans="2:4" hidden="1" x14ac:dyDescent="0.45">
      <c r="B1141" s="3">
        <v>44253</v>
      </c>
      <c r="C1141" t="s">
        <v>1037</v>
      </c>
      <c r="D1141" t="str">
        <f t="shared" si="17"/>
        <v/>
      </c>
    </row>
    <row r="1142" spans="2:4" x14ac:dyDescent="0.45">
      <c r="B1142" s="3">
        <v>44253</v>
      </c>
      <c r="C1142">
        <v>11922904.454901746</v>
      </c>
      <c r="D1142">
        <f t="shared" si="17"/>
        <v>1</v>
      </c>
    </row>
    <row r="1143" spans="2:4" hidden="1" x14ac:dyDescent="0.45">
      <c r="B1143" s="3">
        <v>44258</v>
      </c>
      <c r="C1143" t="s">
        <v>1037</v>
      </c>
      <c r="D1143" t="str">
        <f t="shared" si="17"/>
        <v/>
      </c>
    </row>
    <row r="1144" spans="2:4" hidden="1" x14ac:dyDescent="0.45">
      <c r="B1144" s="3">
        <v>44258</v>
      </c>
      <c r="C1144" t="s">
        <v>1037</v>
      </c>
      <c r="D1144" t="str">
        <f t="shared" si="17"/>
        <v/>
      </c>
    </row>
    <row r="1145" spans="2:4" hidden="1" x14ac:dyDescent="0.45">
      <c r="B1145" s="3">
        <v>44258</v>
      </c>
      <c r="C1145" t="s">
        <v>1037</v>
      </c>
      <c r="D1145" t="str">
        <f t="shared" si="17"/>
        <v/>
      </c>
    </row>
    <row r="1146" spans="2:4" x14ac:dyDescent="0.45">
      <c r="B1146" s="3">
        <v>44258</v>
      </c>
      <c r="C1146">
        <v>11846665.054901745</v>
      </c>
      <c r="D1146">
        <f t="shared" si="17"/>
        <v>1</v>
      </c>
    </row>
    <row r="1147" spans="2:4" hidden="1" x14ac:dyDescent="0.45">
      <c r="B1147" s="3">
        <v>44259</v>
      </c>
      <c r="C1147" t="s">
        <v>1037</v>
      </c>
      <c r="D1147" t="str">
        <f t="shared" si="17"/>
        <v/>
      </c>
    </row>
    <row r="1148" spans="2:4" hidden="1" x14ac:dyDescent="0.45">
      <c r="B1148" s="3">
        <v>44259</v>
      </c>
      <c r="C1148" t="s">
        <v>1037</v>
      </c>
      <c r="D1148" t="str">
        <f t="shared" si="17"/>
        <v/>
      </c>
    </row>
    <row r="1149" spans="2:4" x14ac:dyDescent="0.45">
      <c r="B1149" s="3">
        <v>44259</v>
      </c>
      <c r="C1149">
        <v>11789133.867401745</v>
      </c>
      <c r="D1149">
        <f t="shared" si="17"/>
        <v>1</v>
      </c>
    </row>
    <row r="1150" spans="2:4" hidden="1" x14ac:dyDescent="0.45">
      <c r="B1150" s="3">
        <v>44264</v>
      </c>
      <c r="C1150" t="s">
        <v>1037</v>
      </c>
      <c r="D1150" t="str">
        <f t="shared" si="17"/>
        <v/>
      </c>
    </row>
    <row r="1151" spans="2:4" x14ac:dyDescent="0.45">
      <c r="B1151" s="3">
        <v>44264</v>
      </c>
      <c r="C1151">
        <v>11732624.417401746</v>
      </c>
      <c r="D1151">
        <f t="shared" si="17"/>
        <v>1</v>
      </c>
    </row>
    <row r="1152" spans="2:4" hidden="1" x14ac:dyDescent="0.45">
      <c r="B1152" s="3">
        <v>44267</v>
      </c>
      <c r="C1152" t="s">
        <v>1037</v>
      </c>
      <c r="D1152" t="str">
        <f t="shared" si="17"/>
        <v/>
      </c>
    </row>
    <row r="1153" spans="2:4" hidden="1" x14ac:dyDescent="0.45">
      <c r="B1153" s="3">
        <v>44267</v>
      </c>
      <c r="C1153" t="s">
        <v>1037</v>
      </c>
      <c r="D1153" t="str">
        <f t="shared" si="17"/>
        <v/>
      </c>
    </row>
    <row r="1154" spans="2:4" hidden="1" x14ac:dyDescent="0.45">
      <c r="B1154" s="3">
        <v>44267</v>
      </c>
      <c r="C1154" t="s">
        <v>1037</v>
      </c>
      <c r="D1154" t="str">
        <f t="shared" si="17"/>
        <v/>
      </c>
    </row>
    <row r="1155" spans="2:4" x14ac:dyDescent="0.45">
      <c r="B1155" s="3">
        <v>44267</v>
      </c>
      <c r="C1155">
        <v>11812957.017401746</v>
      </c>
      <c r="D1155">
        <f t="shared" si="17"/>
        <v>1</v>
      </c>
    </row>
    <row r="1156" spans="2:4" hidden="1" x14ac:dyDescent="0.45">
      <c r="B1156" s="3">
        <v>44270</v>
      </c>
      <c r="C1156" t="s">
        <v>1037</v>
      </c>
      <c r="D1156" t="str">
        <f t="shared" ref="D1156:D1219" si="18">IF(B1156&lt;&gt;B1157,1,"")</f>
        <v/>
      </c>
    </row>
    <row r="1157" spans="2:4" hidden="1" x14ac:dyDescent="0.45">
      <c r="B1157" s="3">
        <v>44270</v>
      </c>
      <c r="C1157" t="s">
        <v>1037</v>
      </c>
      <c r="D1157" t="str">
        <f t="shared" si="18"/>
        <v/>
      </c>
    </row>
    <row r="1158" spans="2:4" hidden="1" x14ac:dyDescent="0.45">
      <c r="B1158" s="3">
        <v>44270</v>
      </c>
      <c r="C1158" t="s">
        <v>1037</v>
      </c>
      <c r="D1158" t="str">
        <f t="shared" si="18"/>
        <v/>
      </c>
    </row>
    <row r="1159" spans="2:4" x14ac:dyDescent="0.45">
      <c r="B1159" s="3">
        <v>44270</v>
      </c>
      <c r="C1159">
        <v>11742104.204901746</v>
      </c>
      <c r="D1159">
        <f t="shared" si="18"/>
        <v>1</v>
      </c>
    </row>
    <row r="1160" spans="2:4" hidden="1" x14ac:dyDescent="0.45">
      <c r="B1160" s="3">
        <v>44272</v>
      </c>
      <c r="C1160" t="s">
        <v>1037</v>
      </c>
      <c r="D1160" t="str">
        <f t="shared" si="18"/>
        <v/>
      </c>
    </row>
    <row r="1161" spans="2:4" hidden="1" x14ac:dyDescent="0.45">
      <c r="B1161" s="3">
        <v>44272</v>
      </c>
      <c r="C1161" t="s">
        <v>1037</v>
      </c>
      <c r="D1161" t="str">
        <f t="shared" si="18"/>
        <v/>
      </c>
    </row>
    <row r="1162" spans="2:4" hidden="1" x14ac:dyDescent="0.45">
      <c r="B1162" s="3">
        <v>44272</v>
      </c>
      <c r="C1162" t="s">
        <v>1037</v>
      </c>
      <c r="D1162" t="str">
        <f t="shared" si="18"/>
        <v/>
      </c>
    </row>
    <row r="1163" spans="2:4" x14ac:dyDescent="0.45">
      <c r="B1163" s="3">
        <v>44272</v>
      </c>
      <c r="C1163">
        <v>11668952.392401746</v>
      </c>
      <c r="D1163">
        <f t="shared" si="18"/>
        <v>1</v>
      </c>
    </row>
    <row r="1164" spans="2:4" hidden="1" x14ac:dyDescent="0.45">
      <c r="B1164" s="3">
        <v>44273</v>
      </c>
      <c r="C1164" t="s">
        <v>1037</v>
      </c>
      <c r="D1164" t="str">
        <f t="shared" si="18"/>
        <v/>
      </c>
    </row>
    <row r="1165" spans="2:4" hidden="1" x14ac:dyDescent="0.45">
      <c r="B1165" s="3">
        <v>44273</v>
      </c>
      <c r="C1165" t="s">
        <v>1037</v>
      </c>
      <c r="D1165" t="str">
        <f t="shared" si="18"/>
        <v/>
      </c>
    </row>
    <row r="1166" spans="2:4" hidden="1" x14ac:dyDescent="0.45">
      <c r="B1166" s="3">
        <v>44273</v>
      </c>
      <c r="C1166" t="s">
        <v>1037</v>
      </c>
      <c r="D1166" t="str">
        <f t="shared" si="18"/>
        <v/>
      </c>
    </row>
    <row r="1167" spans="2:4" x14ac:dyDescent="0.45">
      <c r="B1167" s="3">
        <v>44273</v>
      </c>
      <c r="C1167">
        <v>11930551.954901746</v>
      </c>
      <c r="D1167">
        <f t="shared" si="18"/>
        <v>1</v>
      </c>
    </row>
    <row r="1168" spans="2:4" hidden="1" x14ac:dyDescent="0.45">
      <c r="B1168" s="3">
        <v>44274</v>
      </c>
      <c r="C1168" t="s">
        <v>1037</v>
      </c>
      <c r="D1168" t="str">
        <f t="shared" si="18"/>
        <v/>
      </c>
    </row>
    <row r="1169" spans="2:4" hidden="1" x14ac:dyDescent="0.45">
      <c r="B1169" s="3">
        <v>44274</v>
      </c>
      <c r="C1169" t="s">
        <v>1037</v>
      </c>
      <c r="D1169" t="str">
        <f t="shared" si="18"/>
        <v/>
      </c>
    </row>
    <row r="1170" spans="2:4" hidden="1" x14ac:dyDescent="0.45">
      <c r="B1170" s="3">
        <v>44274</v>
      </c>
      <c r="C1170" t="s">
        <v>1037</v>
      </c>
      <c r="D1170" t="str">
        <f t="shared" si="18"/>
        <v/>
      </c>
    </row>
    <row r="1171" spans="2:4" x14ac:dyDescent="0.45">
      <c r="B1171" s="3">
        <v>44274</v>
      </c>
      <c r="C1171">
        <v>11928505.492401745</v>
      </c>
      <c r="D1171">
        <f t="shared" si="18"/>
        <v>1</v>
      </c>
    </row>
    <row r="1172" spans="2:4" hidden="1" x14ac:dyDescent="0.45">
      <c r="B1172" s="3">
        <v>44277</v>
      </c>
      <c r="C1172" t="s">
        <v>1037</v>
      </c>
      <c r="D1172" t="str">
        <f t="shared" si="18"/>
        <v/>
      </c>
    </row>
    <row r="1173" spans="2:4" x14ac:dyDescent="0.45">
      <c r="B1173" s="3">
        <v>44277</v>
      </c>
      <c r="C1173">
        <v>11897046.694381746</v>
      </c>
      <c r="D1173">
        <f t="shared" si="18"/>
        <v>1</v>
      </c>
    </row>
    <row r="1174" spans="2:4" x14ac:dyDescent="0.45">
      <c r="B1174" s="3">
        <v>44278</v>
      </c>
      <c r="C1174">
        <v>11880819.569381746</v>
      </c>
      <c r="D1174">
        <f t="shared" si="18"/>
        <v>1</v>
      </c>
    </row>
    <row r="1175" spans="2:4" hidden="1" x14ac:dyDescent="0.45">
      <c r="B1175" s="3">
        <v>44279</v>
      </c>
      <c r="C1175" t="s">
        <v>1037</v>
      </c>
      <c r="D1175" t="str">
        <f t="shared" si="18"/>
        <v/>
      </c>
    </row>
    <row r="1176" spans="2:4" hidden="1" x14ac:dyDescent="0.45">
      <c r="B1176" s="3">
        <v>44279</v>
      </c>
      <c r="C1176" t="s">
        <v>1037</v>
      </c>
      <c r="D1176" t="str">
        <f t="shared" si="18"/>
        <v/>
      </c>
    </row>
    <row r="1177" spans="2:4" hidden="1" x14ac:dyDescent="0.45">
      <c r="B1177" s="3">
        <v>44279</v>
      </c>
      <c r="C1177" t="s">
        <v>1037</v>
      </c>
      <c r="D1177" t="str">
        <f t="shared" si="18"/>
        <v/>
      </c>
    </row>
    <row r="1178" spans="2:4" x14ac:dyDescent="0.45">
      <c r="B1178" s="3">
        <v>44279</v>
      </c>
      <c r="C1178">
        <v>11956472.519381745</v>
      </c>
      <c r="D1178">
        <f t="shared" si="18"/>
        <v>1</v>
      </c>
    </row>
    <row r="1179" spans="2:4" hidden="1" x14ac:dyDescent="0.45">
      <c r="B1179" s="3">
        <v>44280</v>
      </c>
      <c r="C1179" t="s">
        <v>1037</v>
      </c>
      <c r="D1179" t="str">
        <f t="shared" si="18"/>
        <v/>
      </c>
    </row>
    <row r="1180" spans="2:4" hidden="1" x14ac:dyDescent="0.45">
      <c r="B1180" s="3">
        <v>44280</v>
      </c>
      <c r="C1180" t="s">
        <v>1037</v>
      </c>
      <c r="D1180" t="str">
        <f t="shared" si="18"/>
        <v/>
      </c>
    </row>
    <row r="1181" spans="2:4" hidden="1" x14ac:dyDescent="0.45">
      <c r="B1181" s="3">
        <v>44280</v>
      </c>
      <c r="C1181" t="s">
        <v>1037</v>
      </c>
      <c r="D1181" t="str">
        <f t="shared" si="18"/>
        <v/>
      </c>
    </row>
    <row r="1182" spans="2:4" x14ac:dyDescent="0.45">
      <c r="B1182" s="3">
        <v>44280</v>
      </c>
      <c r="C1182">
        <v>11971577.569381746</v>
      </c>
      <c r="D1182">
        <f t="shared" si="18"/>
        <v>1</v>
      </c>
    </row>
    <row r="1183" spans="2:4" hidden="1" x14ac:dyDescent="0.45">
      <c r="B1183" s="3">
        <v>44285</v>
      </c>
      <c r="C1183" t="s">
        <v>1037</v>
      </c>
      <c r="D1183" t="str">
        <f t="shared" si="18"/>
        <v/>
      </c>
    </row>
    <row r="1184" spans="2:4" hidden="1" x14ac:dyDescent="0.45">
      <c r="B1184" s="3">
        <v>44285</v>
      </c>
      <c r="C1184" t="s">
        <v>1037</v>
      </c>
      <c r="D1184" t="str">
        <f t="shared" si="18"/>
        <v/>
      </c>
    </row>
    <row r="1185" spans="2:4" hidden="1" x14ac:dyDescent="0.45">
      <c r="B1185" s="3">
        <v>44285</v>
      </c>
      <c r="C1185" t="s">
        <v>1037</v>
      </c>
      <c r="D1185" t="str">
        <f t="shared" si="18"/>
        <v/>
      </c>
    </row>
    <row r="1186" spans="2:4" x14ac:dyDescent="0.45">
      <c r="B1186" s="3">
        <v>44285</v>
      </c>
      <c r="C1186">
        <v>11978589.106881745</v>
      </c>
      <c r="D1186">
        <f t="shared" si="18"/>
        <v>1</v>
      </c>
    </row>
    <row r="1187" spans="2:4" hidden="1" x14ac:dyDescent="0.45">
      <c r="B1187" s="3">
        <v>44286</v>
      </c>
      <c r="C1187" t="s">
        <v>1037</v>
      </c>
      <c r="D1187" t="str">
        <f t="shared" si="18"/>
        <v/>
      </c>
    </row>
    <row r="1188" spans="2:4" x14ac:dyDescent="0.45">
      <c r="B1188" s="3">
        <v>44286</v>
      </c>
      <c r="C1188">
        <v>11939087.556881744</v>
      </c>
      <c r="D1188">
        <f t="shared" si="18"/>
        <v>1</v>
      </c>
    </row>
    <row r="1189" spans="2:4" hidden="1" x14ac:dyDescent="0.45">
      <c r="B1189" s="3">
        <v>44287</v>
      </c>
      <c r="C1189" t="s">
        <v>1037</v>
      </c>
      <c r="D1189" t="str">
        <f t="shared" si="18"/>
        <v/>
      </c>
    </row>
    <row r="1190" spans="2:4" x14ac:dyDescent="0.45">
      <c r="B1190" s="3">
        <v>44287</v>
      </c>
      <c r="C1190">
        <v>11879169.331881745</v>
      </c>
      <c r="D1190">
        <f t="shared" si="18"/>
        <v>1</v>
      </c>
    </row>
    <row r="1191" spans="2:4" hidden="1" x14ac:dyDescent="0.45">
      <c r="B1191" s="3">
        <v>44291</v>
      </c>
      <c r="C1191" t="s">
        <v>1037</v>
      </c>
      <c r="D1191" t="str">
        <f t="shared" si="18"/>
        <v/>
      </c>
    </row>
    <row r="1192" spans="2:4" hidden="1" x14ac:dyDescent="0.45">
      <c r="B1192" s="3">
        <v>44291</v>
      </c>
      <c r="C1192" t="s">
        <v>1037</v>
      </c>
      <c r="D1192" t="str">
        <f t="shared" si="18"/>
        <v/>
      </c>
    </row>
    <row r="1193" spans="2:4" hidden="1" x14ac:dyDescent="0.45">
      <c r="B1193" s="3">
        <v>44291</v>
      </c>
      <c r="C1193" t="s">
        <v>1037</v>
      </c>
      <c r="D1193" t="str">
        <f t="shared" si="18"/>
        <v/>
      </c>
    </row>
    <row r="1194" spans="2:4" x14ac:dyDescent="0.45">
      <c r="B1194" s="3">
        <v>44291</v>
      </c>
      <c r="C1194">
        <v>11847245.131881746</v>
      </c>
      <c r="D1194">
        <f t="shared" si="18"/>
        <v>1</v>
      </c>
    </row>
    <row r="1195" spans="2:4" hidden="1" x14ac:dyDescent="0.45">
      <c r="B1195" s="3">
        <v>44292</v>
      </c>
      <c r="C1195" t="s">
        <v>1037</v>
      </c>
      <c r="D1195" t="str">
        <f t="shared" si="18"/>
        <v/>
      </c>
    </row>
    <row r="1196" spans="2:4" x14ac:dyDescent="0.45">
      <c r="B1196" s="3">
        <v>44292</v>
      </c>
      <c r="C1196">
        <v>11823030.006881746</v>
      </c>
      <c r="D1196">
        <f t="shared" si="18"/>
        <v>1</v>
      </c>
    </row>
    <row r="1197" spans="2:4" hidden="1" x14ac:dyDescent="0.45">
      <c r="B1197" s="3">
        <v>44293</v>
      </c>
      <c r="C1197" t="s">
        <v>1037</v>
      </c>
      <c r="D1197" t="str">
        <f t="shared" si="18"/>
        <v/>
      </c>
    </row>
    <row r="1198" spans="2:4" hidden="1" x14ac:dyDescent="0.45">
      <c r="B1198" s="3">
        <v>44293</v>
      </c>
      <c r="C1198" t="s">
        <v>1037</v>
      </c>
      <c r="D1198" t="str">
        <f t="shared" si="18"/>
        <v/>
      </c>
    </row>
    <row r="1199" spans="2:4" hidden="1" x14ac:dyDescent="0.45">
      <c r="B1199" s="3">
        <v>44293</v>
      </c>
      <c r="C1199" t="s">
        <v>1037</v>
      </c>
      <c r="D1199" t="str">
        <f t="shared" si="18"/>
        <v/>
      </c>
    </row>
    <row r="1200" spans="2:4" x14ac:dyDescent="0.45">
      <c r="B1200" s="3">
        <v>44293</v>
      </c>
      <c r="C1200">
        <v>11855994.094381746</v>
      </c>
      <c r="D1200">
        <f t="shared" si="18"/>
        <v>1</v>
      </c>
    </row>
    <row r="1201" spans="2:4" x14ac:dyDescent="0.45">
      <c r="B1201" s="3">
        <v>44294</v>
      </c>
      <c r="C1201">
        <v>11826525.844381746</v>
      </c>
      <c r="D1201">
        <f t="shared" si="18"/>
        <v>1</v>
      </c>
    </row>
    <row r="1202" spans="2:4" hidden="1" x14ac:dyDescent="0.45">
      <c r="B1202" s="3">
        <v>44298</v>
      </c>
      <c r="C1202" t="s">
        <v>1037</v>
      </c>
      <c r="D1202" t="str">
        <f t="shared" si="18"/>
        <v/>
      </c>
    </row>
    <row r="1203" spans="2:4" hidden="1" x14ac:dyDescent="0.45">
      <c r="B1203" s="3">
        <v>44298</v>
      </c>
      <c r="C1203" t="s">
        <v>1037</v>
      </c>
      <c r="D1203" t="str">
        <f t="shared" si="18"/>
        <v/>
      </c>
    </row>
    <row r="1204" spans="2:4" hidden="1" x14ac:dyDescent="0.45">
      <c r="B1204" s="3">
        <v>44298</v>
      </c>
      <c r="C1204" t="s">
        <v>1037</v>
      </c>
      <c r="D1204" t="str">
        <f t="shared" si="18"/>
        <v/>
      </c>
    </row>
    <row r="1205" spans="2:4" x14ac:dyDescent="0.45">
      <c r="B1205" s="3">
        <v>44298</v>
      </c>
      <c r="C1205">
        <v>11824219.079654247</v>
      </c>
      <c r="D1205">
        <f t="shared" si="18"/>
        <v>1</v>
      </c>
    </row>
    <row r="1206" spans="2:4" hidden="1" x14ac:dyDescent="0.45">
      <c r="B1206" s="3">
        <v>44301</v>
      </c>
      <c r="C1206" t="s">
        <v>1037</v>
      </c>
      <c r="D1206" t="str">
        <f t="shared" si="18"/>
        <v/>
      </c>
    </row>
    <row r="1207" spans="2:4" x14ac:dyDescent="0.45">
      <c r="B1207" s="3">
        <v>44301</v>
      </c>
      <c r="C1207">
        <v>11765474.517154247</v>
      </c>
      <c r="D1207">
        <f t="shared" si="18"/>
        <v>1</v>
      </c>
    </row>
    <row r="1208" spans="2:4" x14ac:dyDescent="0.45">
      <c r="B1208" s="3">
        <v>44302</v>
      </c>
      <c r="C1208">
        <v>11740205.517154247</v>
      </c>
      <c r="D1208">
        <f t="shared" si="18"/>
        <v>1</v>
      </c>
    </row>
    <row r="1209" spans="2:4" hidden="1" x14ac:dyDescent="0.45">
      <c r="B1209" s="3">
        <v>44306</v>
      </c>
      <c r="C1209" t="s">
        <v>1037</v>
      </c>
      <c r="D1209" t="str">
        <f t="shared" si="18"/>
        <v/>
      </c>
    </row>
    <row r="1210" spans="2:4" hidden="1" x14ac:dyDescent="0.45">
      <c r="B1210" s="3">
        <v>44306</v>
      </c>
      <c r="C1210" t="s">
        <v>1037</v>
      </c>
      <c r="D1210" t="str">
        <f t="shared" si="18"/>
        <v/>
      </c>
    </row>
    <row r="1211" spans="2:4" hidden="1" x14ac:dyDescent="0.45">
      <c r="B1211" s="3">
        <v>44306</v>
      </c>
      <c r="C1211" t="s">
        <v>1037</v>
      </c>
      <c r="D1211" t="str">
        <f t="shared" si="18"/>
        <v/>
      </c>
    </row>
    <row r="1212" spans="2:4" x14ac:dyDescent="0.45">
      <c r="B1212" s="3">
        <v>44306</v>
      </c>
      <c r="C1212">
        <v>11872342.442154247</v>
      </c>
      <c r="D1212">
        <f t="shared" si="18"/>
        <v>1</v>
      </c>
    </row>
    <row r="1213" spans="2:4" hidden="1" x14ac:dyDescent="0.45">
      <c r="B1213" s="3">
        <v>44308</v>
      </c>
      <c r="C1213" t="s">
        <v>1037</v>
      </c>
      <c r="D1213" t="str">
        <f t="shared" si="18"/>
        <v/>
      </c>
    </row>
    <row r="1214" spans="2:4" hidden="1" x14ac:dyDescent="0.45">
      <c r="B1214" s="3">
        <v>44308</v>
      </c>
      <c r="C1214" t="s">
        <v>1037</v>
      </c>
      <c r="D1214" t="str">
        <f t="shared" si="18"/>
        <v/>
      </c>
    </row>
    <row r="1215" spans="2:4" hidden="1" x14ac:dyDescent="0.45">
      <c r="B1215" s="3">
        <v>44308</v>
      </c>
      <c r="C1215" t="s">
        <v>1037</v>
      </c>
      <c r="D1215" t="str">
        <f t="shared" si="18"/>
        <v/>
      </c>
    </row>
    <row r="1216" spans="2:4" x14ac:dyDescent="0.45">
      <c r="B1216" s="3">
        <v>44308</v>
      </c>
      <c r="C1216">
        <v>11944338.479654247</v>
      </c>
      <c r="D1216">
        <f t="shared" si="18"/>
        <v>1</v>
      </c>
    </row>
    <row r="1217" spans="2:4" hidden="1" x14ac:dyDescent="0.45">
      <c r="B1217" s="3">
        <v>44312</v>
      </c>
      <c r="C1217" t="s">
        <v>1037</v>
      </c>
      <c r="D1217" t="str">
        <f t="shared" si="18"/>
        <v/>
      </c>
    </row>
    <row r="1218" spans="2:4" x14ac:dyDescent="0.45">
      <c r="B1218" s="3">
        <v>44312</v>
      </c>
      <c r="C1218">
        <v>11931045.979654247</v>
      </c>
      <c r="D1218">
        <f t="shared" si="18"/>
        <v>1</v>
      </c>
    </row>
    <row r="1219" spans="2:4" hidden="1" x14ac:dyDescent="0.45">
      <c r="B1219" s="3">
        <v>44313</v>
      </c>
      <c r="C1219" t="s">
        <v>1037</v>
      </c>
      <c r="D1219" t="str">
        <f t="shared" si="18"/>
        <v/>
      </c>
    </row>
    <row r="1220" spans="2:4" hidden="1" x14ac:dyDescent="0.45">
      <c r="B1220" s="3">
        <v>44313</v>
      </c>
      <c r="C1220" t="s">
        <v>1037</v>
      </c>
      <c r="D1220" t="str">
        <f t="shared" ref="D1220:D1283" si="19">IF(B1220&lt;&gt;B1221,1,"")</f>
        <v/>
      </c>
    </row>
    <row r="1221" spans="2:4" x14ac:dyDescent="0.45">
      <c r="B1221" s="3">
        <v>44313</v>
      </c>
      <c r="C1221">
        <v>11965135.679654246</v>
      </c>
      <c r="D1221">
        <f t="shared" si="19"/>
        <v>1</v>
      </c>
    </row>
    <row r="1222" spans="2:4" hidden="1" x14ac:dyDescent="0.45">
      <c r="B1222" s="3">
        <v>44314</v>
      </c>
      <c r="C1222" t="s">
        <v>1037</v>
      </c>
      <c r="D1222" t="str">
        <f t="shared" si="19"/>
        <v/>
      </c>
    </row>
    <row r="1223" spans="2:4" hidden="1" x14ac:dyDescent="0.45">
      <c r="B1223" s="3">
        <v>44314</v>
      </c>
      <c r="C1223" t="s">
        <v>1037</v>
      </c>
      <c r="D1223" t="str">
        <f t="shared" si="19"/>
        <v/>
      </c>
    </row>
    <row r="1224" spans="2:4" hidden="1" x14ac:dyDescent="0.45">
      <c r="B1224" s="3">
        <v>44314</v>
      </c>
      <c r="C1224" t="s">
        <v>1037</v>
      </c>
      <c r="D1224" t="str">
        <f t="shared" si="19"/>
        <v/>
      </c>
    </row>
    <row r="1225" spans="2:4" x14ac:dyDescent="0.45">
      <c r="B1225" s="3">
        <v>44314</v>
      </c>
      <c r="C1225">
        <v>12193629.554654246</v>
      </c>
      <c r="D1225">
        <f t="shared" si="19"/>
        <v>1</v>
      </c>
    </row>
    <row r="1226" spans="2:4" hidden="1" x14ac:dyDescent="0.45">
      <c r="B1226" s="3">
        <v>44315</v>
      </c>
      <c r="C1226" t="s">
        <v>1037</v>
      </c>
      <c r="D1226" t="str">
        <f t="shared" si="19"/>
        <v/>
      </c>
    </row>
    <row r="1227" spans="2:4" x14ac:dyDescent="0.45">
      <c r="B1227" s="3">
        <v>44315</v>
      </c>
      <c r="C1227">
        <v>12133815.617154246</v>
      </c>
      <c r="D1227">
        <f t="shared" si="19"/>
        <v>1</v>
      </c>
    </row>
    <row r="1228" spans="2:4" hidden="1" x14ac:dyDescent="0.45">
      <c r="B1228" s="3">
        <v>44319</v>
      </c>
      <c r="C1228" t="s">
        <v>1037</v>
      </c>
      <c r="D1228" t="str">
        <f t="shared" si="19"/>
        <v/>
      </c>
    </row>
    <row r="1229" spans="2:4" hidden="1" x14ac:dyDescent="0.45">
      <c r="B1229" s="3">
        <v>44319</v>
      </c>
      <c r="C1229" t="s">
        <v>1037</v>
      </c>
      <c r="D1229" t="str">
        <f t="shared" si="19"/>
        <v/>
      </c>
    </row>
    <row r="1230" spans="2:4" hidden="1" x14ac:dyDescent="0.45">
      <c r="B1230" s="3">
        <v>44319</v>
      </c>
      <c r="C1230" t="s">
        <v>1037</v>
      </c>
      <c r="D1230" t="str">
        <f t="shared" si="19"/>
        <v/>
      </c>
    </row>
    <row r="1231" spans="2:4" x14ac:dyDescent="0.45">
      <c r="B1231" s="3">
        <v>44319</v>
      </c>
      <c r="C1231">
        <v>12157353.842154246</v>
      </c>
      <c r="D1231">
        <f t="shared" si="19"/>
        <v>1</v>
      </c>
    </row>
    <row r="1232" spans="2:4" hidden="1" x14ac:dyDescent="0.45">
      <c r="B1232" s="3">
        <v>44320</v>
      </c>
      <c r="C1232" t="s">
        <v>1037</v>
      </c>
      <c r="D1232" t="str">
        <f t="shared" si="19"/>
        <v/>
      </c>
    </row>
    <row r="1233" spans="2:4" hidden="1" x14ac:dyDescent="0.45">
      <c r="B1233" s="3">
        <v>44320</v>
      </c>
      <c r="C1233" t="s">
        <v>1037</v>
      </c>
      <c r="D1233" t="str">
        <f t="shared" si="19"/>
        <v/>
      </c>
    </row>
    <row r="1234" spans="2:4" hidden="1" x14ac:dyDescent="0.45">
      <c r="B1234" s="3">
        <v>44320</v>
      </c>
      <c r="C1234" t="s">
        <v>1037</v>
      </c>
      <c r="D1234" t="str">
        <f t="shared" si="19"/>
        <v/>
      </c>
    </row>
    <row r="1235" spans="2:4" x14ac:dyDescent="0.45">
      <c r="B1235" s="3">
        <v>44320</v>
      </c>
      <c r="C1235">
        <v>12142842.554654246</v>
      </c>
      <c r="D1235">
        <f t="shared" si="19"/>
        <v>1</v>
      </c>
    </row>
    <row r="1236" spans="2:4" x14ac:dyDescent="0.45">
      <c r="B1236" s="3">
        <v>44321</v>
      </c>
      <c r="C1236">
        <v>12116720.204654247</v>
      </c>
      <c r="D1236">
        <f t="shared" si="19"/>
        <v>1</v>
      </c>
    </row>
    <row r="1237" spans="2:4" x14ac:dyDescent="0.45">
      <c r="B1237" s="3">
        <v>44327</v>
      </c>
      <c r="C1237">
        <v>12091026.554654246</v>
      </c>
      <c r="D1237">
        <f t="shared" si="19"/>
        <v>1</v>
      </c>
    </row>
    <row r="1238" spans="2:4" x14ac:dyDescent="0.45">
      <c r="B1238" s="3">
        <v>44328</v>
      </c>
      <c r="C1238">
        <v>12091895.929654246</v>
      </c>
      <c r="D1238">
        <f t="shared" si="19"/>
        <v>1</v>
      </c>
    </row>
    <row r="1239" spans="2:4" hidden="1" x14ac:dyDescent="0.45">
      <c r="B1239" s="3">
        <v>44333</v>
      </c>
      <c r="C1239" t="s">
        <v>1037</v>
      </c>
      <c r="D1239" t="str">
        <f t="shared" si="19"/>
        <v/>
      </c>
    </row>
    <row r="1240" spans="2:4" hidden="1" x14ac:dyDescent="0.45">
      <c r="B1240" s="3">
        <v>44333</v>
      </c>
      <c r="C1240" t="s">
        <v>1037</v>
      </c>
      <c r="D1240" t="str">
        <f t="shared" si="19"/>
        <v/>
      </c>
    </row>
    <row r="1241" spans="2:4" hidden="1" x14ac:dyDescent="0.45">
      <c r="B1241" s="3">
        <v>44333</v>
      </c>
      <c r="C1241" t="s">
        <v>1037</v>
      </c>
      <c r="D1241" t="str">
        <f t="shared" si="19"/>
        <v/>
      </c>
    </row>
    <row r="1242" spans="2:4" x14ac:dyDescent="0.45">
      <c r="B1242" s="3">
        <v>44333</v>
      </c>
      <c r="C1242">
        <v>12267665.179654246</v>
      </c>
      <c r="D1242">
        <f t="shared" si="19"/>
        <v>1</v>
      </c>
    </row>
    <row r="1243" spans="2:4" x14ac:dyDescent="0.45">
      <c r="B1243" s="3">
        <v>44335</v>
      </c>
      <c r="C1243">
        <v>12242966.292154247</v>
      </c>
      <c r="D1243">
        <f t="shared" si="19"/>
        <v>1</v>
      </c>
    </row>
    <row r="1244" spans="2:4" x14ac:dyDescent="0.45">
      <c r="B1244" s="3">
        <v>44336</v>
      </c>
      <c r="C1244">
        <v>12230355.542154247</v>
      </c>
      <c r="D1244">
        <f t="shared" si="19"/>
        <v>1</v>
      </c>
    </row>
    <row r="1245" spans="2:4" hidden="1" x14ac:dyDescent="0.45">
      <c r="B1245" s="3">
        <v>44337</v>
      </c>
      <c r="C1245" t="s">
        <v>1037</v>
      </c>
      <c r="D1245" t="str">
        <f t="shared" si="19"/>
        <v/>
      </c>
    </row>
    <row r="1246" spans="2:4" hidden="1" x14ac:dyDescent="0.45">
      <c r="B1246" s="3">
        <v>44337</v>
      </c>
      <c r="C1246" t="s">
        <v>1037</v>
      </c>
      <c r="D1246" t="str">
        <f t="shared" si="19"/>
        <v/>
      </c>
    </row>
    <row r="1247" spans="2:4" hidden="1" x14ac:dyDescent="0.45">
      <c r="B1247" s="3">
        <v>44337</v>
      </c>
      <c r="C1247" t="s">
        <v>1037</v>
      </c>
      <c r="D1247" t="str">
        <f t="shared" si="19"/>
        <v/>
      </c>
    </row>
    <row r="1248" spans="2:4" x14ac:dyDescent="0.45">
      <c r="B1248" s="3">
        <v>44337</v>
      </c>
      <c r="C1248">
        <v>12276124.404654248</v>
      </c>
      <c r="D1248">
        <f t="shared" si="19"/>
        <v>1</v>
      </c>
    </row>
    <row r="1249" spans="2:4" x14ac:dyDescent="0.45">
      <c r="B1249" s="3">
        <v>44340</v>
      </c>
      <c r="C1249">
        <v>12256694.904654248</v>
      </c>
      <c r="D1249">
        <f t="shared" si="19"/>
        <v>1</v>
      </c>
    </row>
    <row r="1250" spans="2:4" hidden="1" x14ac:dyDescent="0.45">
      <c r="B1250" s="3">
        <v>44341</v>
      </c>
      <c r="C1250" t="s">
        <v>1037</v>
      </c>
      <c r="D1250" t="str">
        <f t="shared" si="19"/>
        <v/>
      </c>
    </row>
    <row r="1251" spans="2:4" hidden="1" x14ac:dyDescent="0.45">
      <c r="B1251" s="3">
        <v>44341</v>
      </c>
      <c r="C1251" t="s">
        <v>1037</v>
      </c>
      <c r="D1251" t="str">
        <f t="shared" si="19"/>
        <v/>
      </c>
    </row>
    <row r="1252" spans="2:4" hidden="1" x14ac:dyDescent="0.45">
      <c r="B1252" s="3">
        <v>44341</v>
      </c>
      <c r="C1252" t="s">
        <v>1037</v>
      </c>
      <c r="D1252" t="str">
        <f t="shared" si="19"/>
        <v/>
      </c>
    </row>
    <row r="1253" spans="2:4" x14ac:dyDescent="0.45">
      <c r="B1253" s="3">
        <v>44341</v>
      </c>
      <c r="C1253">
        <v>12196229.617154248</v>
      </c>
      <c r="D1253">
        <f t="shared" si="19"/>
        <v>1</v>
      </c>
    </row>
    <row r="1254" spans="2:4" hidden="1" x14ac:dyDescent="0.45">
      <c r="B1254" s="3">
        <v>44342</v>
      </c>
      <c r="C1254" t="s">
        <v>1037</v>
      </c>
      <c r="D1254" t="str">
        <f t="shared" si="19"/>
        <v/>
      </c>
    </row>
    <row r="1255" spans="2:4" x14ac:dyDescent="0.45">
      <c r="B1255" s="3">
        <v>44342</v>
      </c>
      <c r="C1255">
        <v>12176674.742154248</v>
      </c>
      <c r="D1255">
        <f t="shared" si="19"/>
        <v>1</v>
      </c>
    </row>
    <row r="1256" spans="2:4" hidden="1" x14ac:dyDescent="0.45">
      <c r="B1256" s="3">
        <v>44347</v>
      </c>
      <c r="C1256" t="s">
        <v>1037</v>
      </c>
      <c r="D1256" t="str">
        <f t="shared" si="19"/>
        <v/>
      </c>
    </row>
    <row r="1257" spans="2:4" hidden="1" x14ac:dyDescent="0.45">
      <c r="B1257" s="3">
        <v>44347</v>
      </c>
      <c r="C1257" t="s">
        <v>1037</v>
      </c>
      <c r="D1257" t="str">
        <f t="shared" si="19"/>
        <v/>
      </c>
    </row>
    <row r="1258" spans="2:4" hidden="1" x14ac:dyDescent="0.45">
      <c r="B1258" s="3">
        <v>44347</v>
      </c>
      <c r="C1258" t="s">
        <v>1037</v>
      </c>
      <c r="D1258" t="str">
        <f t="shared" si="19"/>
        <v/>
      </c>
    </row>
    <row r="1259" spans="2:4" x14ac:dyDescent="0.45">
      <c r="B1259" s="3">
        <v>44347</v>
      </c>
      <c r="C1259">
        <v>12205225.500199247</v>
      </c>
      <c r="D1259">
        <f t="shared" si="19"/>
        <v>1</v>
      </c>
    </row>
    <row r="1260" spans="2:4" hidden="1" x14ac:dyDescent="0.45">
      <c r="B1260" s="3">
        <v>44349</v>
      </c>
      <c r="C1260" t="s">
        <v>1037</v>
      </c>
      <c r="D1260" t="str">
        <f t="shared" si="19"/>
        <v/>
      </c>
    </row>
    <row r="1261" spans="2:4" x14ac:dyDescent="0.45">
      <c r="B1261" s="3">
        <v>44349</v>
      </c>
      <c r="C1261">
        <v>12147815.400199248</v>
      </c>
      <c r="D1261">
        <f t="shared" si="19"/>
        <v>1</v>
      </c>
    </row>
    <row r="1262" spans="2:4" x14ac:dyDescent="0.45">
      <c r="B1262" s="3">
        <v>44355</v>
      </c>
      <c r="C1262">
        <v>12132600.900199248</v>
      </c>
      <c r="D1262">
        <f t="shared" si="19"/>
        <v>1</v>
      </c>
    </row>
    <row r="1263" spans="2:4" hidden="1" x14ac:dyDescent="0.45">
      <c r="B1263" s="3">
        <v>44356</v>
      </c>
      <c r="C1263" t="s">
        <v>1037</v>
      </c>
      <c r="D1263" t="str">
        <f t="shared" si="19"/>
        <v/>
      </c>
    </row>
    <row r="1264" spans="2:4" hidden="1" x14ac:dyDescent="0.45">
      <c r="B1264" s="3">
        <v>44356</v>
      </c>
      <c r="C1264" t="s">
        <v>1037</v>
      </c>
      <c r="D1264" t="str">
        <f t="shared" si="19"/>
        <v/>
      </c>
    </row>
    <row r="1265" spans="2:4" hidden="1" x14ac:dyDescent="0.45">
      <c r="B1265" s="3">
        <v>44356</v>
      </c>
      <c r="C1265" t="s">
        <v>1037</v>
      </c>
      <c r="D1265" t="str">
        <f t="shared" si="19"/>
        <v/>
      </c>
    </row>
    <row r="1266" spans="2:4" x14ac:dyDescent="0.45">
      <c r="B1266" s="3">
        <v>44356</v>
      </c>
      <c r="C1266">
        <v>12091711.500199247</v>
      </c>
      <c r="D1266">
        <f t="shared" si="19"/>
        <v>1</v>
      </c>
    </row>
    <row r="1267" spans="2:4" x14ac:dyDescent="0.45">
      <c r="B1267" s="3">
        <v>44357</v>
      </c>
      <c r="C1267">
        <v>12089848.787699247</v>
      </c>
      <c r="D1267">
        <f t="shared" si="19"/>
        <v>1</v>
      </c>
    </row>
    <row r="1268" spans="2:4" x14ac:dyDescent="0.45">
      <c r="B1268" s="3">
        <v>44361</v>
      </c>
      <c r="C1268">
        <v>12068517.250199247</v>
      </c>
      <c r="D1268">
        <f t="shared" si="19"/>
        <v>1</v>
      </c>
    </row>
    <row r="1269" spans="2:4" hidden="1" x14ac:dyDescent="0.45">
      <c r="B1269" s="3">
        <v>44363</v>
      </c>
      <c r="C1269" t="s">
        <v>1037</v>
      </c>
      <c r="D1269" t="str">
        <f t="shared" si="19"/>
        <v/>
      </c>
    </row>
    <row r="1270" spans="2:4" x14ac:dyDescent="0.45">
      <c r="B1270" s="3">
        <v>44363</v>
      </c>
      <c r="C1270">
        <v>12102071.062699247</v>
      </c>
      <c r="D1270">
        <f t="shared" si="19"/>
        <v>1</v>
      </c>
    </row>
    <row r="1271" spans="2:4" hidden="1" x14ac:dyDescent="0.45">
      <c r="B1271" s="3">
        <v>44365</v>
      </c>
      <c r="C1271" t="s">
        <v>1037</v>
      </c>
      <c r="D1271" t="str">
        <f t="shared" si="19"/>
        <v/>
      </c>
    </row>
    <row r="1272" spans="2:4" hidden="1" x14ac:dyDescent="0.45">
      <c r="B1272" s="3">
        <v>44365</v>
      </c>
      <c r="C1272" t="s">
        <v>1037</v>
      </c>
      <c r="D1272" t="str">
        <f t="shared" si="19"/>
        <v/>
      </c>
    </row>
    <row r="1273" spans="2:4" hidden="1" x14ac:dyDescent="0.45">
      <c r="B1273" s="3">
        <v>44365</v>
      </c>
      <c r="C1273" t="s">
        <v>1037</v>
      </c>
      <c r="D1273" t="str">
        <f t="shared" si="19"/>
        <v/>
      </c>
    </row>
    <row r="1274" spans="2:4" x14ac:dyDescent="0.45">
      <c r="B1274" s="3">
        <v>44365</v>
      </c>
      <c r="C1274">
        <v>12106979.012699246</v>
      </c>
      <c r="D1274">
        <f t="shared" si="19"/>
        <v>1</v>
      </c>
    </row>
    <row r="1275" spans="2:4" hidden="1" x14ac:dyDescent="0.45">
      <c r="B1275" s="3">
        <v>44368</v>
      </c>
      <c r="C1275" t="s">
        <v>1037</v>
      </c>
      <c r="D1275" t="str">
        <f t="shared" si="19"/>
        <v/>
      </c>
    </row>
    <row r="1276" spans="2:4" hidden="1" x14ac:dyDescent="0.45">
      <c r="B1276" s="3">
        <v>44368</v>
      </c>
      <c r="C1276" t="s">
        <v>1037</v>
      </c>
      <c r="D1276" t="str">
        <f t="shared" si="19"/>
        <v/>
      </c>
    </row>
    <row r="1277" spans="2:4" hidden="1" x14ac:dyDescent="0.45">
      <c r="B1277" s="3">
        <v>44368</v>
      </c>
      <c r="C1277" t="s">
        <v>1037</v>
      </c>
      <c r="D1277" t="str">
        <f t="shared" si="19"/>
        <v/>
      </c>
    </row>
    <row r="1278" spans="2:4" x14ac:dyDescent="0.45">
      <c r="B1278" s="3">
        <v>44368</v>
      </c>
      <c r="C1278">
        <v>12215372.087699246</v>
      </c>
      <c r="D1278">
        <f t="shared" si="19"/>
        <v>1</v>
      </c>
    </row>
    <row r="1279" spans="2:4" hidden="1" x14ac:dyDescent="0.45">
      <c r="B1279" s="3">
        <v>44369</v>
      </c>
      <c r="C1279" t="s">
        <v>1037</v>
      </c>
      <c r="D1279" t="str">
        <f t="shared" si="19"/>
        <v/>
      </c>
    </row>
    <row r="1280" spans="2:4" x14ac:dyDescent="0.45">
      <c r="B1280" s="3">
        <v>44369</v>
      </c>
      <c r="C1280">
        <v>12186535.362699246</v>
      </c>
      <c r="D1280">
        <f t="shared" si="19"/>
        <v>1</v>
      </c>
    </row>
    <row r="1281" spans="2:4" hidden="1" x14ac:dyDescent="0.45">
      <c r="B1281" s="3">
        <v>44370</v>
      </c>
      <c r="C1281" t="s">
        <v>1037</v>
      </c>
      <c r="D1281" t="str">
        <f t="shared" si="19"/>
        <v/>
      </c>
    </row>
    <row r="1282" spans="2:4" hidden="1" x14ac:dyDescent="0.45">
      <c r="B1282" s="3">
        <v>44370</v>
      </c>
      <c r="C1282" t="s">
        <v>1037</v>
      </c>
      <c r="D1282" t="str">
        <f t="shared" si="19"/>
        <v/>
      </c>
    </row>
    <row r="1283" spans="2:4" hidden="1" x14ac:dyDescent="0.45">
      <c r="B1283" s="3">
        <v>44370</v>
      </c>
      <c r="C1283" t="s">
        <v>1037</v>
      </c>
      <c r="D1283" t="str">
        <f t="shared" si="19"/>
        <v/>
      </c>
    </row>
    <row r="1284" spans="2:4" x14ac:dyDescent="0.45">
      <c r="B1284" s="3">
        <v>44370</v>
      </c>
      <c r="C1284">
        <v>12192186.800199246</v>
      </c>
      <c r="D1284">
        <f t="shared" ref="D1284:D1347" si="20">IF(B1284&lt;&gt;B1285,1,"")</f>
        <v>1</v>
      </c>
    </row>
    <row r="1285" spans="2:4" hidden="1" x14ac:dyDescent="0.45">
      <c r="B1285" s="3">
        <v>44371</v>
      </c>
      <c r="C1285" t="s">
        <v>1037</v>
      </c>
      <c r="D1285" t="str">
        <f t="shared" si="20"/>
        <v/>
      </c>
    </row>
    <row r="1286" spans="2:4" x14ac:dyDescent="0.45">
      <c r="B1286" s="3">
        <v>44371</v>
      </c>
      <c r="C1286">
        <v>12156153.525199246</v>
      </c>
      <c r="D1286">
        <f t="shared" si="20"/>
        <v>1</v>
      </c>
    </row>
    <row r="1287" spans="2:4" hidden="1" x14ac:dyDescent="0.45">
      <c r="B1287" s="3">
        <v>44375</v>
      </c>
      <c r="C1287" t="s">
        <v>1037</v>
      </c>
      <c r="D1287" t="str">
        <f t="shared" si="20"/>
        <v/>
      </c>
    </row>
    <row r="1288" spans="2:4" hidden="1" x14ac:dyDescent="0.45">
      <c r="B1288" s="3">
        <v>44375</v>
      </c>
      <c r="C1288" t="s">
        <v>1037</v>
      </c>
      <c r="D1288" t="str">
        <f t="shared" si="20"/>
        <v/>
      </c>
    </row>
    <row r="1289" spans="2:4" x14ac:dyDescent="0.45">
      <c r="B1289" s="3">
        <v>44375</v>
      </c>
      <c r="C1289">
        <v>12159008.112699246</v>
      </c>
      <c r="D1289">
        <f t="shared" si="20"/>
        <v>1</v>
      </c>
    </row>
    <row r="1290" spans="2:4" hidden="1" x14ac:dyDescent="0.45">
      <c r="B1290" s="3">
        <v>44377</v>
      </c>
      <c r="C1290" t="s">
        <v>1037</v>
      </c>
      <c r="D1290" t="str">
        <f t="shared" si="20"/>
        <v/>
      </c>
    </row>
    <row r="1291" spans="2:4" x14ac:dyDescent="0.45">
      <c r="B1291" s="3">
        <v>44377</v>
      </c>
      <c r="C1291">
        <v>12106536.425199246</v>
      </c>
      <c r="D1291">
        <f t="shared" si="20"/>
        <v>1</v>
      </c>
    </row>
    <row r="1292" spans="2:4" hidden="1" x14ac:dyDescent="0.45">
      <c r="B1292" s="3">
        <v>44378</v>
      </c>
      <c r="C1292" t="s">
        <v>1037</v>
      </c>
      <c r="D1292" t="str">
        <f t="shared" si="20"/>
        <v/>
      </c>
    </row>
    <row r="1293" spans="2:4" x14ac:dyDescent="0.45">
      <c r="B1293" s="3">
        <v>44378</v>
      </c>
      <c r="C1293">
        <v>12119780.200199246</v>
      </c>
      <c r="D1293">
        <f t="shared" si="20"/>
        <v>1</v>
      </c>
    </row>
    <row r="1294" spans="2:4" hidden="1" x14ac:dyDescent="0.45">
      <c r="B1294" s="3">
        <v>44383</v>
      </c>
      <c r="C1294" t="s">
        <v>1037</v>
      </c>
      <c r="D1294" t="str">
        <f t="shared" si="20"/>
        <v/>
      </c>
    </row>
    <row r="1295" spans="2:4" hidden="1" x14ac:dyDescent="0.45">
      <c r="B1295" s="3">
        <v>44383</v>
      </c>
      <c r="C1295" t="s">
        <v>1037</v>
      </c>
      <c r="D1295" t="str">
        <f t="shared" si="20"/>
        <v/>
      </c>
    </row>
    <row r="1296" spans="2:4" hidden="1" x14ac:dyDescent="0.45">
      <c r="B1296" s="3">
        <v>44383</v>
      </c>
      <c r="C1296" t="s">
        <v>1037</v>
      </c>
      <c r="D1296" t="str">
        <f t="shared" si="20"/>
        <v/>
      </c>
    </row>
    <row r="1297" spans="2:4" x14ac:dyDescent="0.45">
      <c r="B1297" s="3">
        <v>44383</v>
      </c>
      <c r="C1297">
        <v>12033961.125199247</v>
      </c>
      <c r="D1297">
        <f t="shared" si="20"/>
        <v>1</v>
      </c>
    </row>
    <row r="1298" spans="2:4" hidden="1" x14ac:dyDescent="0.45">
      <c r="B1298" s="3">
        <v>44384</v>
      </c>
      <c r="C1298" t="s">
        <v>1037</v>
      </c>
      <c r="D1298" t="str">
        <f t="shared" si="20"/>
        <v/>
      </c>
    </row>
    <row r="1299" spans="2:4" hidden="1" x14ac:dyDescent="0.45">
      <c r="B1299" s="3">
        <v>44384</v>
      </c>
      <c r="C1299" t="s">
        <v>1037</v>
      </c>
      <c r="D1299" t="str">
        <f t="shared" si="20"/>
        <v/>
      </c>
    </row>
    <row r="1300" spans="2:4" hidden="1" x14ac:dyDescent="0.45">
      <c r="B1300" s="3">
        <v>44384</v>
      </c>
      <c r="C1300" t="s">
        <v>1037</v>
      </c>
      <c r="D1300" t="str">
        <f t="shared" si="20"/>
        <v/>
      </c>
    </row>
    <row r="1301" spans="2:4" x14ac:dyDescent="0.45">
      <c r="B1301" s="3">
        <v>44384</v>
      </c>
      <c r="C1301">
        <v>12022262.375199247</v>
      </c>
      <c r="D1301">
        <f t="shared" si="20"/>
        <v>1</v>
      </c>
    </row>
    <row r="1302" spans="2:4" hidden="1" x14ac:dyDescent="0.45">
      <c r="B1302" s="3">
        <v>44385</v>
      </c>
      <c r="C1302" t="s">
        <v>1037</v>
      </c>
      <c r="D1302" t="str">
        <f t="shared" si="20"/>
        <v/>
      </c>
    </row>
    <row r="1303" spans="2:4" x14ac:dyDescent="0.45">
      <c r="B1303" s="3">
        <v>44385</v>
      </c>
      <c r="C1303">
        <v>12061247.125199247</v>
      </c>
      <c r="D1303">
        <f t="shared" si="20"/>
        <v>1</v>
      </c>
    </row>
    <row r="1304" spans="2:4" hidden="1" x14ac:dyDescent="0.45">
      <c r="B1304" s="3">
        <v>44389</v>
      </c>
      <c r="C1304" t="s">
        <v>1037</v>
      </c>
      <c r="D1304" t="str">
        <f t="shared" si="20"/>
        <v/>
      </c>
    </row>
    <row r="1305" spans="2:4" hidden="1" x14ac:dyDescent="0.45">
      <c r="B1305" s="3">
        <v>44389</v>
      </c>
      <c r="C1305" t="s">
        <v>1037</v>
      </c>
      <c r="D1305" t="str">
        <f t="shared" si="20"/>
        <v/>
      </c>
    </row>
    <row r="1306" spans="2:4" hidden="1" x14ac:dyDescent="0.45">
      <c r="B1306" s="3">
        <v>44389</v>
      </c>
      <c r="C1306" t="s">
        <v>1037</v>
      </c>
      <c r="D1306" t="str">
        <f t="shared" si="20"/>
        <v/>
      </c>
    </row>
    <row r="1307" spans="2:4" x14ac:dyDescent="0.45">
      <c r="B1307" s="3">
        <v>44389</v>
      </c>
      <c r="C1307">
        <v>11976282.900199248</v>
      </c>
      <c r="D1307">
        <f t="shared" si="20"/>
        <v>1</v>
      </c>
    </row>
    <row r="1308" spans="2:4" hidden="1" x14ac:dyDescent="0.45">
      <c r="B1308" s="3">
        <v>44391</v>
      </c>
      <c r="C1308" t="s">
        <v>1037</v>
      </c>
      <c r="D1308" t="str">
        <f t="shared" si="20"/>
        <v/>
      </c>
    </row>
    <row r="1309" spans="2:4" hidden="1" x14ac:dyDescent="0.45">
      <c r="B1309" s="3">
        <v>44391</v>
      </c>
      <c r="C1309" t="s">
        <v>1037</v>
      </c>
      <c r="D1309" t="str">
        <f t="shared" si="20"/>
        <v/>
      </c>
    </row>
    <row r="1310" spans="2:4" hidden="1" x14ac:dyDescent="0.45">
      <c r="B1310" s="3">
        <v>44391</v>
      </c>
      <c r="C1310" t="s">
        <v>1037</v>
      </c>
      <c r="D1310" t="str">
        <f t="shared" si="20"/>
        <v/>
      </c>
    </row>
    <row r="1311" spans="2:4" x14ac:dyDescent="0.45">
      <c r="B1311" s="3">
        <v>44391</v>
      </c>
      <c r="C1311">
        <v>11949744.542279247</v>
      </c>
      <c r="D1311">
        <f t="shared" si="20"/>
        <v>1</v>
      </c>
    </row>
    <row r="1312" spans="2:4" hidden="1" x14ac:dyDescent="0.45">
      <c r="B1312" s="3">
        <v>44392</v>
      </c>
      <c r="C1312" t="s">
        <v>1037</v>
      </c>
      <c r="D1312" t="str">
        <f t="shared" si="20"/>
        <v/>
      </c>
    </row>
    <row r="1313" spans="2:4" x14ac:dyDescent="0.45">
      <c r="B1313" s="3">
        <v>44392</v>
      </c>
      <c r="C1313">
        <v>11915779.854779247</v>
      </c>
      <c r="D1313">
        <f t="shared" si="20"/>
        <v>1</v>
      </c>
    </row>
    <row r="1314" spans="2:4" hidden="1" x14ac:dyDescent="0.45">
      <c r="B1314" s="3">
        <v>44396</v>
      </c>
      <c r="C1314" t="s">
        <v>1037</v>
      </c>
      <c r="D1314" t="str">
        <f t="shared" si="20"/>
        <v/>
      </c>
    </row>
    <row r="1315" spans="2:4" hidden="1" x14ac:dyDescent="0.45">
      <c r="B1315" s="3">
        <v>44396</v>
      </c>
      <c r="C1315" t="s">
        <v>1037</v>
      </c>
      <c r="D1315" t="str">
        <f t="shared" si="20"/>
        <v/>
      </c>
    </row>
    <row r="1316" spans="2:4" x14ac:dyDescent="0.45">
      <c r="B1316" s="3">
        <v>44396</v>
      </c>
      <c r="C1316">
        <v>11904074.654779248</v>
      </c>
      <c r="D1316">
        <f t="shared" si="20"/>
        <v>1</v>
      </c>
    </row>
    <row r="1317" spans="2:4" hidden="1" x14ac:dyDescent="0.45">
      <c r="B1317" s="3">
        <v>44397</v>
      </c>
      <c r="C1317" t="s">
        <v>1037</v>
      </c>
      <c r="D1317" t="str">
        <f t="shared" si="20"/>
        <v/>
      </c>
    </row>
    <row r="1318" spans="2:4" hidden="1" x14ac:dyDescent="0.45">
      <c r="B1318" s="3">
        <v>44397</v>
      </c>
      <c r="C1318" t="s">
        <v>1037</v>
      </c>
      <c r="D1318" t="str">
        <f t="shared" si="20"/>
        <v/>
      </c>
    </row>
    <row r="1319" spans="2:4" hidden="1" x14ac:dyDescent="0.45">
      <c r="B1319" s="3">
        <v>44397</v>
      </c>
      <c r="C1319" t="s">
        <v>1037</v>
      </c>
      <c r="D1319" t="str">
        <f t="shared" si="20"/>
        <v/>
      </c>
    </row>
    <row r="1320" spans="2:4" x14ac:dyDescent="0.45">
      <c r="B1320" s="3">
        <v>44397</v>
      </c>
      <c r="C1320">
        <v>11799807.479779247</v>
      </c>
      <c r="D1320">
        <f t="shared" si="20"/>
        <v>1</v>
      </c>
    </row>
    <row r="1321" spans="2:4" x14ac:dyDescent="0.45">
      <c r="B1321" s="3">
        <v>44399</v>
      </c>
      <c r="C1321">
        <v>11803894.679779246</v>
      </c>
      <c r="D1321">
        <f t="shared" si="20"/>
        <v>1</v>
      </c>
    </row>
    <row r="1322" spans="2:4" hidden="1" x14ac:dyDescent="0.45">
      <c r="B1322" s="3">
        <v>44404</v>
      </c>
      <c r="C1322" t="s">
        <v>1037</v>
      </c>
      <c r="D1322" t="str">
        <f t="shared" si="20"/>
        <v/>
      </c>
    </row>
    <row r="1323" spans="2:4" hidden="1" x14ac:dyDescent="0.45">
      <c r="B1323" s="3">
        <v>44404</v>
      </c>
      <c r="C1323" t="s">
        <v>1037</v>
      </c>
      <c r="D1323" t="str">
        <f t="shared" si="20"/>
        <v/>
      </c>
    </row>
    <row r="1324" spans="2:4" hidden="1" x14ac:dyDescent="0.45">
      <c r="B1324" s="3">
        <v>44404</v>
      </c>
      <c r="C1324" t="s">
        <v>1037</v>
      </c>
      <c r="D1324" t="str">
        <f t="shared" si="20"/>
        <v/>
      </c>
    </row>
    <row r="1325" spans="2:4" x14ac:dyDescent="0.45">
      <c r="B1325" s="3">
        <v>44404</v>
      </c>
      <c r="C1325">
        <v>11851994.329779247</v>
      </c>
      <c r="D1325">
        <f t="shared" si="20"/>
        <v>1</v>
      </c>
    </row>
    <row r="1326" spans="2:4" hidden="1" x14ac:dyDescent="0.45">
      <c r="B1326" s="3">
        <v>44405</v>
      </c>
      <c r="C1326" t="s">
        <v>1037</v>
      </c>
      <c r="D1326" t="str">
        <f t="shared" si="20"/>
        <v/>
      </c>
    </row>
    <row r="1327" spans="2:4" hidden="1" x14ac:dyDescent="0.45">
      <c r="B1327" s="3">
        <v>44405</v>
      </c>
      <c r="C1327" t="s">
        <v>1037</v>
      </c>
      <c r="D1327" t="str">
        <f t="shared" si="20"/>
        <v/>
      </c>
    </row>
    <row r="1328" spans="2:4" x14ac:dyDescent="0.45">
      <c r="B1328" s="3">
        <v>44405</v>
      </c>
      <c r="C1328">
        <v>11770219.967279246</v>
      </c>
      <c r="D1328">
        <f t="shared" si="20"/>
        <v>1</v>
      </c>
    </row>
    <row r="1329" spans="2:4" hidden="1" x14ac:dyDescent="0.45">
      <c r="B1329" s="3">
        <v>44406</v>
      </c>
      <c r="C1329" t="s">
        <v>1037</v>
      </c>
      <c r="D1329" t="str">
        <f t="shared" si="20"/>
        <v/>
      </c>
    </row>
    <row r="1330" spans="2:4" x14ac:dyDescent="0.45">
      <c r="B1330" s="3">
        <v>44406</v>
      </c>
      <c r="C1330">
        <v>11730462.892279247</v>
      </c>
      <c r="D1330">
        <f t="shared" si="20"/>
        <v>1</v>
      </c>
    </row>
    <row r="1331" spans="2:4" x14ac:dyDescent="0.45">
      <c r="B1331" s="3">
        <v>44410</v>
      </c>
      <c r="C1331">
        <v>11738045.742279246</v>
      </c>
      <c r="D1331">
        <f t="shared" si="20"/>
        <v>1</v>
      </c>
    </row>
    <row r="1332" spans="2:4" hidden="1" x14ac:dyDescent="0.45">
      <c r="B1332" s="3">
        <v>44411</v>
      </c>
      <c r="C1332" t="s">
        <v>1037</v>
      </c>
      <c r="D1332" t="str">
        <f t="shared" si="20"/>
        <v/>
      </c>
    </row>
    <row r="1333" spans="2:4" hidden="1" x14ac:dyDescent="0.45">
      <c r="B1333" s="3">
        <v>44411</v>
      </c>
      <c r="C1333" t="s">
        <v>1037</v>
      </c>
      <c r="D1333" t="str">
        <f t="shared" si="20"/>
        <v/>
      </c>
    </row>
    <row r="1334" spans="2:4" hidden="1" x14ac:dyDescent="0.45">
      <c r="B1334" s="3">
        <v>44411</v>
      </c>
      <c r="C1334" t="s">
        <v>1037</v>
      </c>
      <c r="D1334" t="str">
        <f t="shared" si="20"/>
        <v/>
      </c>
    </row>
    <row r="1335" spans="2:4" x14ac:dyDescent="0.45">
      <c r="B1335" s="3">
        <v>44411</v>
      </c>
      <c r="C1335">
        <v>12059248.254779246</v>
      </c>
      <c r="D1335">
        <f t="shared" si="20"/>
        <v>1</v>
      </c>
    </row>
    <row r="1336" spans="2:4" hidden="1" x14ac:dyDescent="0.45">
      <c r="B1336" s="3">
        <v>44412</v>
      </c>
      <c r="C1336" t="s">
        <v>1037</v>
      </c>
      <c r="D1336" t="str">
        <f t="shared" si="20"/>
        <v/>
      </c>
    </row>
    <row r="1337" spans="2:4" x14ac:dyDescent="0.45">
      <c r="B1337" s="3">
        <v>44412</v>
      </c>
      <c r="C1337">
        <v>12041021.629779246</v>
      </c>
      <c r="D1337">
        <f t="shared" si="20"/>
        <v>1</v>
      </c>
    </row>
    <row r="1338" spans="2:4" x14ac:dyDescent="0.45">
      <c r="B1338" s="3">
        <v>44413</v>
      </c>
      <c r="C1338">
        <v>12010897.129779246</v>
      </c>
      <c r="D1338">
        <f t="shared" si="20"/>
        <v>1</v>
      </c>
    </row>
    <row r="1339" spans="2:4" hidden="1" x14ac:dyDescent="0.45">
      <c r="B1339" s="3">
        <v>44417</v>
      </c>
      <c r="C1339" t="s">
        <v>1037</v>
      </c>
      <c r="D1339" t="str">
        <f t="shared" si="20"/>
        <v/>
      </c>
    </row>
    <row r="1340" spans="2:4" x14ac:dyDescent="0.45">
      <c r="B1340" s="3">
        <v>44417</v>
      </c>
      <c r="C1340">
        <v>11980453.067279246</v>
      </c>
      <c r="D1340">
        <f t="shared" si="20"/>
        <v>1</v>
      </c>
    </row>
    <row r="1341" spans="2:4" hidden="1" x14ac:dyDescent="0.45">
      <c r="B1341" s="3">
        <v>44418</v>
      </c>
      <c r="C1341" t="s">
        <v>1037</v>
      </c>
      <c r="D1341" t="str">
        <f t="shared" si="20"/>
        <v/>
      </c>
    </row>
    <row r="1342" spans="2:4" hidden="1" x14ac:dyDescent="0.45">
      <c r="B1342" s="3">
        <v>44418</v>
      </c>
      <c r="C1342" t="s">
        <v>1037</v>
      </c>
      <c r="D1342" t="str">
        <f t="shared" si="20"/>
        <v/>
      </c>
    </row>
    <row r="1343" spans="2:4" hidden="1" x14ac:dyDescent="0.45">
      <c r="B1343" s="3">
        <v>44418</v>
      </c>
      <c r="C1343" t="s">
        <v>1037</v>
      </c>
      <c r="D1343" t="str">
        <f t="shared" si="20"/>
        <v/>
      </c>
    </row>
    <row r="1344" spans="2:4" x14ac:dyDescent="0.45">
      <c r="B1344" s="3">
        <v>44418</v>
      </c>
      <c r="C1344">
        <v>11935485.717279246</v>
      </c>
      <c r="D1344">
        <f t="shared" si="20"/>
        <v>1</v>
      </c>
    </row>
    <row r="1345" spans="2:4" hidden="1" x14ac:dyDescent="0.45">
      <c r="B1345" s="3">
        <v>44419</v>
      </c>
      <c r="C1345" t="s">
        <v>1037</v>
      </c>
      <c r="D1345" t="str">
        <f t="shared" si="20"/>
        <v/>
      </c>
    </row>
    <row r="1346" spans="2:4" hidden="1" x14ac:dyDescent="0.45">
      <c r="B1346" s="3">
        <v>44419</v>
      </c>
      <c r="C1346" t="s">
        <v>1037</v>
      </c>
      <c r="D1346" t="str">
        <f t="shared" si="20"/>
        <v/>
      </c>
    </row>
    <row r="1347" spans="2:4" hidden="1" x14ac:dyDescent="0.45">
      <c r="B1347" s="3">
        <v>44419</v>
      </c>
      <c r="C1347" t="s">
        <v>1037</v>
      </c>
      <c r="D1347" t="str">
        <f t="shared" si="20"/>
        <v/>
      </c>
    </row>
    <row r="1348" spans="2:4" x14ac:dyDescent="0.45">
      <c r="B1348" s="3">
        <v>44419</v>
      </c>
      <c r="C1348">
        <v>11836411.217279246</v>
      </c>
      <c r="D1348">
        <f t="shared" ref="D1348:D1411" si="21">IF(B1348&lt;&gt;B1349,1,"")</f>
        <v>1</v>
      </c>
    </row>
    <row r="1349" spans="2:4" x14ac:dyDescent="0.45">
      <c r="B1349" s="3">
        <v>44420</v>
      </c>
      <c r="C1349">
        <v>11826736.517279247</v>
      </c>
      <c r="D1349">
        <f t="shared" si="21"/>
        <v>1</v>
      </c>
    </row>
    <row r="1350" spans="2:4" hidden="1" x14ac:dyDescent="0.45">
      <c r="B1350" s="3">
        <v>44421</v>
      </c>
      <c r="C1350" t="s">
        <v>1037</v>
      </c>
      <c r="D1350" t="str">
        <f t="shared" si="21"/>
        <v/>
      </c>
    </row>
    <row r="1351" spans="2:4" hidden="1" x14ac:dyDescent="0.45">
      <c r="B1351" s="3">
        <v>44421</v>
      </c>
      <c r="C1351" t="s">
        <v>1037</v>
      </c>
      <c r="D1351" t="str">
        <f t="shared" si="21"/>
        <v/>
      </c>
    </row>
    <row r="1352" spans="2:4" hidden="1" x14ac:dyDescent="0.45">
      <c r="B1352" s="3">
        <v>44421</v>
      </c>
      <c r="C1352" t="s">
        <v>1037</v>
      </c>
      <c r="D1352" t="str">
        <f t="shared" si="21"/>
        <v/>
      </c>
    </row>
    <row r="1353" spans="2:4" x14ac:dyDescent="0.45">
      <c r="B1353" s="3">
        <v>44421</v>
      </c>
      <c r="C1353">
        <v>11851137.217279246</v>
      </c>
      <c r="D1353">
        <f t="shared" si="21"/>
        <v>1</v>
      </c>
    </row>
    <row r="1354" spans="2:4" x14ac:dyDescent="0.45">
      <c r="B1354" s="3">
        <v>44424</v>
      </c>
      <c r="C1354">
        <v>11837946.429779246</v>
      </c>
      <c r="D1354">
        <f t="shared" si="21"/>
        <v>1</v>
      </c>
    </row>
    <row r="1355" spans="2:4" hidden="1" x14ac:dyDescent="0.45">
      <c r="B1355" s="3">
        <v>44425</v>
      </c>
      <c r="C1355" t="s">
        <v>1037</v>
      </c>
      <c r="D1355" t="str">
        <f t="shared" si="21"/>
        <v/>
      </c>
    </row>
    <row r="1356" spans="2:4" x14ac:dyDescent="0.45">
      <c r="B1356" s="3">
        <v>44425</v>
      </c>
      <c r="C1356">
        <v>11827467.104779247</v>
      </c>
      <c r="D1356">
        <f t="shared" si="21"/>
        <v>1</v>
      </c>
    </row>
    <row r="1357" spans="2:4" hidden="1" x14ac:dyDescent="0.45">
      <c r="B1357" s="3">
        <v>44426</v>
      </c>
      <c r="C1357" t="s">
        <v>1037</v>
      </c>
      <c r="D1357" t="str">
        <f t="shared" si="21"/>
        <v/>
      </c>
    </row>
    <row r="1358" spans="2:4" x14ac:dyDescent="0.45">
      <c r="B1358" s="3">
        <v>44426</v>
      </c>
      <c r="C1358">
        <v>11790862.242279246</v>
      </c>
      <c r="D1358">
        <f t="shared" si="21"/>
        <v>1</v>
      </c>
    </row>
    <row r="1359" spans="2:4" x14ac:dyDescent="0.45">
      <c r="B1359" s="3">
        <v>44428</v>
      </c>
      <c r="C1359">
        <v>11799730.992279246</v>
      </c>
      <c r="D1359">
        <f t="shared" si="21"/>
        <v>1</v>
      </c>
    </row>
    <row r="1360" spans="2:4" hidden="1" x14ac:dyDescent="0.45">
      <c r="B1360" s="3">
        <v>44431</v>
      </c>
      <c r="C1360" t="s">
        <v>1037</v>
      </c>
      <c r="D1360" t="str">
        <f t="shared" si="21"/>
        <v/>
      </c>
    </row>
    <row r="1361" spans="2:4" hidden="1" x14ac:dyDescent="0.45">
      <c r="B1361" s="3">
        <v>44431</v>
      </c>
      <c r="C1361" t="s">
        <v>1037</v>
      </c>
      <c r="D1361" t="str">
        <f t="shared" si="21"/>
        <v/>
      </c>
    </row>
    <row r="1362" spans="2:4" x14ac:dyDescent="0.45">
      <c r="B1362" s="3">
        <v>44431</v>
      </c>
      <c r="C1362">
        <v>11752834.667279247</v>
      </c>
      <c r="D1362">
        <f t="shared" si="21"/>
        <v>1</v>
      </c>
    </row>
    <row r="1363" spans="2:4" hidden="1" x14ac:dyDescent="0.45">
      <c r="B1363" s="3">
        <v>44432</v>
      </c>
      <c r="C1363" t="s">
        <v>1037</v>
      </c>
      <c r="D1363" t="str">
        <f t="shared" si="21"/>
        <v/>
      </c>
    </row>
    <row r="1364" spans="2:4" x14ac:dyDescent="0.45">
      <c r="B1364" s="3">
        <v>44432</v>
      </c>
      <c r="C1364">
        <v>11769404.000324247</v>
      </c>
      <c r="D1364">
        <f t="shared" si="21"/>
        <v>1</v>
      </c>
    </row>
    <row r="1365" spans="2:4" x14ac:dyDescent="0.45">
      <c r="B1365" s="3">
        <v>44433</v>
      </c>
      <c r="C1365">
        <v>11746697.675324248</v>
      </c>
      <c r="D1365">
        <f t="shared" si="21"/>
        <v>1</v>
      </c>
    </row>
    <row r="1366" spans="2:4" x14ac:dyDescent="0.45">
      <c r="B1366" s="3">
        <v>44434</v>
      </c>
      <c r="C1366">
        <v>11717293.025324248</v>
      </c>
      <c r="D1366">
        <f t="shared" si="21"/>
        <v>1</v>
      </c>
    </row>
    <row r="1367" spans="2:4" hidden="1" x14ac:dyDescent="0.45">
      <c r="B1367" s="3">
        <v>44435</v>
      </c>
      <c r="C1367" t="s">
        <v>1037</v>
      </c>
      <c r="D1367" t="str">
        <f t="shared" si="21"/>
        <v/>
      </c>
    </row>
    <row r="1368" spans="2:4" x14ac:dyDescent="0.45">
      <c r="B1368" s="3">
        <v>44435</v>
      </c>
      <c r="C1368">
        <v>11741521.387824249</v>
      </c>
      <c r="D1368">
        <f t="shared" si="21"/>
        <v>1</v>
      </c>
    </row>
    <row r="1369" spans="2:4" hidden="1" x14ac:dyDescent="0.45">
      <c r="B1369" s="3">
        <v>44438</v>
      </c>
      <c r="C1369" t="s">
        <v>1037</v>
      </c>
      <c r="D1369" t="str">
        <f t="shared" si="21"/>
        <v/>
      </c>
    </row>
    <row r="1370" spans="2:4" hidden="1" x14ac:dyDescent="0.45">
      <c r="B1370" s="3">
        <v>44438</v>
      </c>
      <c r="C1370" t="s">
        <v>1037</v>
      </c>
      <c r="D1370" t="str">
        <f t="shared" si="21"/>
        <v/>
      </c>
    </row>
    <row r="1371" spans="2:4" hidden="1" x14ac:dyDescent="0.45">
      <c r="B1371" s="3">
        <v>44438</v>
      </c>
      <c r="C1371" t="s">
        <v>1037</v>
      </c>
      <c r="D1371" t="str">
        <f t="shared" si="21"/>
        <v/>
      </c>
    </row>
    <row r="1372" spans="2:4" x14ac:dyDescent="0.45">
      <c r="B1372" s="3">
        <v>44438</v>
      </c>
      <c r="C1372">
        <v>11836286.275324248</v>
      </c>
      <c r="D1372">
        <f t="shared" si="21"/>
        <v>1</v>
      </c>
    </row>
    <row r="1373" spans="2:4" hidden="1" x14ac:dyDescent="0.45">
      <c r="B1373" s="3">
        <v>44439</v>
      </c>
      <c r="C1373" t="s">
        <v>1037</v>
      </c>
      <c r="D1373" t="str">
        <f t="shared" si="21"/>
        <v/>
      </c>
    </row>
    <row r="1374" spans="2:4" hidden="1" x14ac:dyDescent="0.45">
      <c r="B1374" s="3">
        <v>44439</v>
      </c>
      <c r="C1374" t="s">
        <v>1037</v>
      </c>
      <c r="D1374" t="str">
        <f t="shared" si="21"/>
        <v/>
      </c>
    </row>
    <row r="1375" spans="2:4" hidden="1" x14ac:dyDescent="0.45">
      <c r="B1375" s="3">
        <v>44439</v>
      </c>
      <c r="C1375" t="s">
        <v>1037</v>
      </c>
      <c r="D1375" t="str">
        <f t="shared" si="21"/>
        <v/>
      </c>
    </row>
    <row r="1376" spans="2:4" x14ac:dyDescent="0.45">
      <c r="B1376" s="3">
        <v>44439</v>
      </c>
      <c r="C1376">
        <v>12010614.100324247</v>
      </c>
      <c r="D1376">
        <f t="shared" si="21"/>
        <v>1</v>
      </c>
    </row>
    <row r="1377" spans="2:4" hidden="1" x14ac:dyDescent="0.45">
      <c r="B1377" s="3">
        <v>44440</v>
      </c>
      <c r="C1377" t="s">
        <v>1037</v>
      </c>
      <c r="D1377" t="str">
        <f t="shared" si="21"/>
        <v/>
      </c>
    </row>
    <row r="1378" spans="2:4" x14ac:dyDescent="0.45">
      <c r="B1378" s="3">
        <v>44440</v>
      </c>
      <c r="C1378">
        <v>11958916.900324248</v>
      </c>
      <c r="D1378">
        <f t="shared" si="21"/>
        <v>1</v>
      </c>
    </row>
    <row r="1379" spans="2:4" hidden="1" x14ac:dyDescent="0.45">
      <c r="B1379" s="3">
        <v>44441</v>
      </c>
      <c r="C1379" t="s">
        <v>1037</v>
      </c>
      <c r="D1379" t="str">
        <f t="shared" si="21"/>
        <v/>
      </c>
    </row>
    <row r="1380" spans="2:4" hidden="1" x14ac:dyDescent="0.45">
      <c r="B1380" s="3">
        <v>44441</v>
      </c>
      <c r="C1380" t="s">
        <v>1037</v>
      </c>
      <c r="D1380" t="str">
        <f t="shared" si="21"/>
        <v/>
      </c>
    </row>
    <row r="1381" spans="2:4" hidden="1" x14ac:dyDescent="0.45">
      <c r="B1381" s="3">
        <v>44441</v>
      </c>
      <c r="C1381" t="s">
        <v>1037</v>
      </c>
      <c r="D1381" t="str">
        <f t="shared" si="21"/>
        <v/>
      </c>
    </row>
    <row r="1382" spans="2:4" x14ac:dyDescent="0.45">
      <c r="B1382" s="3">
        <v>44441</v>
      </c>
      <c r="C1382">
        <v>12103606.125324247</v>
      </c>
      <c r="D1382">
        <f t="shared" si="21"/>
        <v>1</v>
      </c>
    </row>
    <row r="1383" spans="2:4" x14ac:dyDescent="0.45">
      <c r="B1383" s="3">
        <v>44446</v>
      </c>
      <c r="C1383">
        <v>12090313.687824247</v>
      </c>
      <c r="D1383">
        <f t="shared" si="21"/>
        <v>1</v>
      </c>
    </row>
    <row r="1384" spans="2:4" hidden="1" x14ac:dyDescent="0.45">
      <c r="B1384" s="3">
        <v>44447</v>
      </c>
      <c r="C1384" t="s">
        <v>1037</v>
      </c>
      <c r="D1384" t="str">
        <f t="shared" si="21"/>
        <v/>
      </c>
    </row>
    <row r="1385" spans="2:4" hidden="1" x14ac:dyDescent="0.45">
      <c r="B1385" s="3">
        <v>44447</v>
      </c>
      <c r="C1385" t="s">
        <v>1037</v>
      </c>
      <c r="D1385" t="str">
        <f t="shared" si="21"/>
        <v/>
      </c>
    </row>
    <row r="1386" spans="2:4" hidden="1" x14ac:dyDescent="0.45">
      <c r="B1386" s="3">
        <v>44447</v>
      </c>
      <c r="C1386" t="s">
        <v>1037</v>
      </c>
      <c r="D1386" t="str">
        <f t="shared" si="21"/>
        <v/>
      </c>
    </row>
    <row r="1387" spans="2:4" x14ac:dyDescent="0.45">
      <c r="B1387" s="3">
        <v>44447</v>
      </c>
      <c r="C1387">
        <v>12009896.100324247</v>
      </c>
      <c r="D1387">
        <f t="shared" si="21"/>
        <v>1</v>
      </c>
    </row>
    <row r="1388" spans="2:4" x14ac:dyDescent="0.45">
      <c r="B1388" s="3">
        <v>44452</v>
      </c>
      <c r="C1388">
        <v>11988446.662824247</v>
      </c>
      <c r="D1388">
        <f t="shared" si="21"/>
        <v>1</v>
      </c>
    </row>
    <row r="1389" spans="2:4" hidden="1" x14ac:dyDescent="0.45">
      <c r="B1389" s="3">
        <v>44454</v>
      </c>
      <c r="C1389" t="s">
        <v>1037</v>
      </c>
      <c r="D1389" t="str">
        <f t="shared" si="21"/>
        <v/>
      </c>
    </row>
    <row r="1390" spans="2:4" hidden="1" x14ac:dyDescent="0.45">
      <c r="B1390" s="3">
        <v>44454</v>
      </c>
      <c r="C1390" t="s">
        <v>1037</v>
      </c>
      <c r="D1390" t="str">
        <f t="shared" si="21"/>
        <v/>
      </c>
    </row>
    <row r="1391" spans="2:4" hidden="1" x14ac:dyDescent="0.45">
      <c r="B1391" s="3">
        <v>44454</v>
      </c>
      <c r="C1391" t="s">
        <v>1037</v>
      </c>
      <c r="D1391" t="str">
        <f t="shared" si="21"/>
        <v/>
      </c>
    </row>
    <row r="1392" spans="2:4" x14ac:dyDescent="0.45">
      <c r="B1392" s="3">
        <v>44454</v>
      </c>
      <c r="C1392">
        <v>12138906.812824247</v>
      </c>
      <c r="D1392">
        <f t="shared" si="21"/>
        <v>1</v>
      </c>
    </row>
    <row r="1393" spans="2:4" hidden="1" x14ac:dyDescent="0.45">
      <c r="B1393" s="3">
        <v>44455</v>
      </c>
      <c r="C1393" t="s">
        <v>1037</v>
      </c>
      <c r="D1393" t="str">
        <f t="shared" si="21"/>
        <v/>
      </c>
    </row>
    <row r="1394" spans="2:4" hidden="1" x14ac:dyDescent="0.45">
      <c r="B1394" s="3">
        <v>44455</v>
      </c>
      <c r="C1394" t="s">
        <v>1037</v>
      </c>
      <c r="D1394" t="str">
        <f t="shared" si="21"/>
        <v/>
      </c>
    </row>
    <row r="1395" spans="2:4" x14ac:dyDescent="0.45">
      <c r="B1395" s="3">
        <v>44455</v>
      </c>
      <c r="C1395">
        <v>12133396.337824248</v>
      </c>
      <c r="D1395">
        <f t="shared" si="21"/>
        <v>1</v>
      </c>
    </row>
    <row r="1396" spans="2:4" hidden="1" x14ac:dyDescent="0.45">
      <c r="B1396" s="3">
        <v>44456</v>
      </c>
      <c r="C1396" t="s">
        <v>1037</v>
      </c>
      <c r="D1396" t="str">
        <f t="shared" si="21"/>
        <v/>
      </c>
    </row>
    <row r="1397" spans="2:4" hidden="1" x14ac:dyDescent="0.45">
      <c r="B1397" s="3">
        <v>44456</v>
      </c>
      <c r="C1397" t="s">
        <v>1037</v>
      </c>
      <c r="D1397" t="str">
        <f t="shared" si="21"/>
        <v/>
      </c>
    </row>
    <row r="1398" spans="2:4" hidden="1" x14ac:dyDescent="0.45">
      <c r="B1398" s="3">
        <v>44456</v>
      </c>
      <c r="C1398" t="s">
        <v>1037</v>
      </c>
      <c r="D1398" t="str">
        <f t="shared" si="21"/>
        <v/>
      </c>
    </row>
    <row r="1399" spans="2:4" x14ac:dyDescent="0.45">
      <c r="B1399" s="3">
        <v>44456</v>
      </c>
      <c r="C1399">
        <v>12113016.387824249</v>
      </c>
      <c r="D1399">
        <f t="shared" si="21"/>
        <v>1</v>
      </c>
    </row>
    <row r="1400" spans="2:4" hidden="1" x14ac:dyDescent="0.45">
      <c r="B1400" s="3">
        <v>44459</v>
      </c>
      <c r="C1400" t="s">
        <v>1037</v>
      </c>
      <c r="D1400" t="str">
        <f t="shared" si="21"/>
        <v/>
      </c>
    </row>
    <row r="1401" spans="2:4" hidden="1" x14ac:dyDescent="0.45">
      <c r="B1401" s="3">
        <v>44459</v>
      </c>
      <c r="C1401" t="s">
        <v>1037</v>
      </c>
      <c r="D1401" t="str">
        <f t="shared" si="21"/>
        <v/>
      </c>
    </row>
    <row r="1402" spans="2:4" x14ac:dyDescent="0.45">
      <c r="B1402" s="3">
        <v>44459</v>
      </c>
      <c r="C1402">
        <v>12080019.509359248</v>
      </c>
      <c r="D1402">
        <f t="shared" si="21"/>
        <v>1</v>
      </c>
    </row>
    <row r="1403" spans="2:4" x14ac:dyDescent="0.45">
      <c r="B1403" s="3">
        <v>44460</v>
      </c>
      <c r="C1403">
        <v>12083917.309359249</v>
      </c>
      <c r="D1403">
        <f t="shared" si="21"/>
        <v>1</v>
      </c>
    </row>
    <row r="1404" spans="2:4" hidden="1" x14ac:dyDescent="0.45">
      <c r="B1404" s="3">
        <v>44462</v>
      </c>
      <c r="C1404" t="s">
        <v>1037</v>
      </c>
      <c r="D1404" t="str">
        <f t="shared" si="21"/>
        <v/>
      </c>
    </row>
    <row r="1405" spans="2:4" hidden="1" x14ac:dyDescent="0.45">
      <c r="B1405" s="3">
        <v>44462</v>
      </c>
      <c r="C1405" t="s">
        <v>1037</v>
      </c>
      <c r="D1405" t="str">
        <f t="shared" si="21"/>
        <v/>
      </c>
    </row>
    <row r="1406" spans="2:4" hidden="1" x14ac:dyDescent="0.45">
      <c r="B1406" s="3">
        <v>44462</v>
      </c>
      <c r="C1406" t="s">
        <v>1037</v>
      </c>
      <c r="D1406" t="str">
        <f t="shared" si="21"/>
        <v/>
      </c>
    </row>
    <row r="1407" spans="2:4" x14ac:dyDescent="0.45">
      <c r="B1407" s="3">
        <v>44462</v>
      </c>
      <c r="C1407">
        <v>12253992.284359248</v>
      </c>
      <c r="D1407">
        <f t="shared" si="21"/>
        <v>1</v>
      </c>
    </row>
    <row r="1408" spans="2:4" hidden="1" x14ac:dyDescent="0.45">
      <c r="B1408" s="3">
        <v>44466</v>
      </c>
      <c r="C1408" t="s">
        <v>1037</v>
      </c>
      <c r="D1408" t="str">
        <f t="shared" si="21"/>
        <v/>
      </c>
    </row>
    <row r="1409" spans="2:4" x14ac:dyDescent="0.45">
      <c r="B1409" s="3">
        <v>44466</v>
      </c>
      <c r="C1409">
        <v>12234324.346859248</v>
      </c>
      <c r="D1409">
        <f t="shared" si="21"/>
        <v>1</v>
      </c>
    </row>
    <row r="1410" spans="2:4" hidden="1" x14ac:dyDescent="0.45">
      <c r="B1410" s="3">
        <v>44467</v>
      </c>
      <c r="C1410" t="s">
        <v>1037</v>
      </c>
      <c r="D1410" t="str">
        <f t="shared" si="21"/>
        <v/>
      </c>
    </row>
    <row r="1411" spans="2:4" hidden="1" x14ac:dyDescent="0.45">
      <c r="B1411" s="3">
        <v>44467</v>
      </c>
      <c r="C1411" t="s">
        <v>1037</v>
      </c>
      <c r="D1411" t="str">
        <f t="shared" si="21"/>
        <v/>
      </c>
    </row>
    <row r="1412" spans="2:4" hidden="1" x14ac:dyDescent="0.45">
      <c r="B1412" s="3">
        <v>44467</v>
      </c>
      <c r="C1412" t="s">
        <v>1037</v>
      </c>
      <c r="D1412" t="str">
        <f t="shared" ref="D1412:D1475" si="22">IF(B1412&lt;&gt;B1413,1,"")</f>
        <v/>
      </c>
    </row>
    <row r="1413" spans="2:4" x14ac:dyDescent="0.45">
      <c r="B1413" s="3">
        <v>44467</v>
      </c>
      <c r="C1413">
        <v>12303118.971859248</v>
      </c>
      <c r="D1413">
        <f t="shared" si="22"/>
        <v>1</v>
      </c>
    </row>
    <row r="1414" spans="2:4" hidden="1" x14ac:dyDescent="0.45">
      <c r="B1414" s="3">
        <v>44468</v>
      </c>
      <c r="C1414" t="s">
        <v>1037</v>
      </c>
      <c r="D1414" t="str">
        <f t="shared" si="22"/>
        <v/>
      </c>
    </row>
    <row r="1415" spans="2:4" hidden="1" x14ac:dyDescent="0.45">
      <c r="B1415" s="3">
        <v>44468</v>
      </c>
      <c r="C1415" t="s">
        <v>1037</v>
      </c>
      <c r="D1415" t="str">
        <f t="shared" si="22"/>
        <v/>
      </c>
    </row>
    <row r="1416" spans="2:4" x14ac:dyDescent="0.45">
      <c r="B1416" s="3">
        <v>44468</v>
      </c>
      <c r="C1416">
        <v>12251781.584359249</v>
      </c>
      <c r="D1416">
        <f t="shared" si="22"/>
        <v>1</v>
      </c>
    </row>
    <row r="1417" spans="2:4" hidden="1" x14ac:dyDescent="0.45">
      <c r="B1417" s="3">
        <v>44469</v>
      </c>
      <c r="C1417" t="s">
        <v>1037</v>
      </c>
      <c r="D1417" t="str">
        <f t="shared" si="22"/>
        <v/>
      </c>
    </row>
    <row r="1418" spans="2:4" x14ac:dyDescent="0.45">
      <c r="B1418" s="3">
        <v>44469</v>
      </c>
      <c r="C1418">
        <v>12249073.334359249</v>
      </c>
      <c r="D1418">
        <f t="shared" si="22"/>
        <v>1</v>
      </c>
    </row>
    <row r="1419" spans="2:4" x14ac:dyDescent="0.45">
      <c r="B1419" s="3">
        <v>44470</v>
      </c>
      <c r="C1419">
        <v>12256546.596859248</v>
      </c>
      <c r="D1419">
        <f t="shared" si="22"/>
        <v>1</v>
      </c>
    </row>
    <row r="1420" spans="2:4" hidden="1" x14ac:dyDescent="0.45">
      <c r="B1420" s="3">
        <v>44473</v>
      </c>
      <c r="C1420" t="s">
        <v>1037</v>
      </c>
      <c r="D1420" t="str">
        <f t="shared" si="22"/>
        <v/>
      </c>
    </row>
    <row r="1421" spans="2:4" hidden="1" x14ac:dyDescent="0.45">
      <c r="B1421" s="3">
        <v>44473</v>
      </c>
      <c r="C1421" t="s">
        <v>1037</v>
      </c>
      <c r="D1421" t="str">
        <f t="shared" si="22"/>
        <v/>
      </c>
    </row>
    <row r="1422" spans="2:4" x14ac:dyDescent="0.45">
      <c r="B1422" s="3">
        <v>44473</v>
      </c>
      <c r="C1422">
        <v>12222324.896859249</v>
      </c>
      <c r="D1422">
        <f t="shared" si="22"/>
        <v>1</v>
      </c>
    </row>
    <row r="1423" spans="2:4" hidden="1" x14ac:dyDescent="0.45">
      <c r="B1423" s="3">
        <v>44474</v>
      </c>
      <c r="C1423" t="s">
        <v>1037</v>
      </c>
      <c r="D1423" t="str">
        <f t="shared" si="22"/>
        <v/>
      </c>
    </row>
    <row r="1424" spans="2:4" hidden="1" x14ac:dyDescent="0.45">
      <c r="B1424" s="3">
        <v>44474</v>
      </c>
      <c r="C1424" t="s">
        <v>1037</v>
      </c>
      <c r="D1424" t="str">
        <f t="shared" si="22"/>
        <v/>
      </c>
    </row>
    <row r="1425" spans="2:4" hidden="1" x14ac:dyDescent="0.45">
      <c r="B1425" s="3">
        <v>44474</v>
      </c>
      <c r="C1425" t="s">
        <v>1037</v>
      </c>
      <c r="D1425" t="str">
        <f t="shared" si="22"/>
        <v/>
      </c>
    </row>
    <row r="1426" spans="2:4" x14ac:dyDescent="0.45">
      <c r="B1426" s="3">
        <v>44474</v>
      </c>
      <c r="C1426">
        <v>12278952.992404249</v>
      </c>
      <c r="D1426">
        <f t="shared" si="22"/>
        <v>1</v>
      </c>
    </row>
    <row r="1427" spans="2:4" hidden="1" x14ac:dyDescent="0.45">
      <c r="B1427" s="3">
        <v>44475</v>
      </c>
      <c r="C1427" t="s">
        <v>1037</v>
      </c>
      <c r="D1427" t="str">
        <f t="shared" si="22"/>
        <v/>
      </c>
    </row>
    <row r="1428" spans="2:4" hidden="1" x14ac:dyDescent="0.45">
      <c r="B1428" s="3">
        <v>44475</v>
      </c>
      <c r="C1428" t="s">
        <v>1037</v>
      </c>
      <c r="D1428" t="str">
        <f t="shared" si="22"/>
        <v/>
      </c>
    </row>
    <row r="1429" spans="2:4" hidden="1" x14ac:dyDescent="0.45">
      <c r="B1429" s="3">
        <v>44475</v>
      </c>
      <c r="C1429" t="s">
        <v>1037</v>
      </c>
      <c r="D1429" t="str">
        <f t="shared" si="22"/>
        <v/>
      </c>
    </row>
    <row r="1430" spans="2:4" x14ac:dyDescent="0.45">
      <c r="B1430" s="3">
        <v>44475</v>
      </c>
      <c r="C1430">
        <v>12223922.642404249</v>
      </c>
      <c r="D1430">
        <f t="shared" si="22"/>
        <v>1</v>
      </c>
    </row>
    <row r="1431" spans="2:4" x14ac:dyDescent="0.45">
      <c r="B1431" s="3">
        <v>44476</v>
      </c>
      <c r="C1431">
        <v>12193023.242404249</v>
      </c>
      <c r="D1431">
        <f t="shared" si="22"/>
        <v>1</v>
      </c>
    </row>
    <row r="1432" spans="2:4" hidden="1" x14ac:dyDescent="0.45">
      <c r="B1432" s="3">
        <v>44480</v>
      </c>
      <c r="C1432" t="s">
        <v>1037</v>
      </c>
      <c r="D1432" t="str">
        <f t="shared" si="22"/>
        <v/>
      </c>
    </row>
    <row r="1433" spans="2:4" hidden="1" x14ac:dyDescent="0.45">
      <c r="B1433" s="3">
        <v>44480</v>
      </c>
      <c r="C1433" t="s">
        <v>1037</v>
      </c>
      <c r="D1433" t="str">
        <f t="shared" si="22"/>
        <v/>
      </c>
    </row>
    <row r="1434" spans="2:4" hidden="1" x14ac:dyDescent="0.45">
      <c r="B1434" s="3">
        <v>44480</v>
      </c>
      <c r="C1434" t="s">
        <v>1037</v>
      </c>
      <c r="D1434" t="str">
        <f t="shared" si="22"/>
        <v/>
      </c>
    </row>
    <row r="1435" spans="2:4" x14ac:dyDescent="0.45">
      <c r="B1435" s="3">
        <v>44480</v>
      </c>
      <c r="C1435">
        <v>12134786.704904249</v>
      </c>
      <c r="D1435">
        <f t="shared" si="22"/>
        <v>1</v>
      </c>
    </row>
    <row r="1436" spans="2:4" hidden="1" x14ac:dyDescent="0.45">
      <c r="B1436" s="3">
        <v>44482</v>
      </c>
      <c r="C1436" t="s">
        <v>1037</v>
      </c>
      <c r="D1436" t="str">
        <f t="shared" si="22"/>
        <v/>
      </c>
    </row>
    <row r="1437" spans="2:4" hidden="1" x14ac:dyDescent="0.45">
      <c r="B1437" s="3">
        <v>44482</v>
      </c>
      <c r="C1437" t="s">
        <v>1037</v>
      </c>
      <c r="D1437" t="str">
        <f t="shared" si="22"/>
        <v/>
      </c>
    </row>
    <row r="1438" spans="2:4" hidden="1" x14ac:dyDescent="0.45">
      <c r="B1438" s="3">
        <v>44482</v>
      </c>
      <c r="C1438" t="s">
        <v>1037</v>
      </c>
      <c r="D1438" t="str">
        <f t="shared" si="22"/>
        <v/>
      </c>
    </row>
    <row r="1439" spans="2:4" x14ac:dyDescent="0.45">
      <c r="B1439" s="3">
        <v>44482</v>
      </c>
      <c r="C1439">
        <v>12224281.367404249</v>
      </c>
      <c r="D1439">
        <f t="shared" si="22"/>
        <v>1</v>
      </c>
    </row>
    <row r="1440" spans="2:4" x14ac:dyDescent="0.45">
      <c r="B1440" s="3">
        <v>44483</v>
      </c>
      <c r="C1440">
        <v>12247504.567404248</v>
      </c>
      <c r="D1440">
        <f t="shared" si="22"/>
        <v>1</v>
      </c>
    </row>
    <row r="1441" spans="2:4" x14ac:dyDescent="0.45">
      <c r="B1441" s="3">
        <v>44487</v>
      </c>
      <c r="C1441">
        <v>12247755.567404248</v>
      </c>
      <c r="D1441">
        <f t="shared" si="22"/>
        <v>1</v>
      </c>
    </row>
    <row r="1442" spans="2:4" hidden="1" x14ac:dyDescent="0.45">
      <c r="B1442" s="3">
        <v>44488</v>
      </c>
      <c r="C1442" t="s">
        <v>1037</v>
      </c>
      <c r="D1442" t="str">
        <f t="shared" si="22"/>
        <v/>
      </c>
    </row>
    <row r="1443" spans="2:4" hidden="1" x14ac:dyDescent="0.45">
      <c r="B1443" s="3">
        <v>44488</v>
      </c>
      <c r="C1443" t="s">
        <v>1037</v>
      </c>
      <c r="D1443" t="str">
        <f t="shared" si="22"/>
        <v/>
      </c>
    </row>
    <row r="1444" spans="2:4" hidden="1" x14ac:dyDescent="0.45">
      <c r="B1444" s="3">
        <v>44488</v>
      </c>
      <c r="C1444" t="s">
        <v>1037</v>
      </c>
      <c r="D1444" t="str">
        <f t="shared" si="22"/>
        <v/>
      </c>
    </row>
    <row r="1445" spans="2:4" x14ac:dyDescent="0.45">
      <c r="B1445" s="3">
        <v>44488</v>
      </c>
      <c r="C1445">
        <v>12242046.429904249</v>
      </c>
      <c r="D1445">
        <f t="shared" si="22"/>
        <v>1</v>
      </c>
    </row>
    <row r="1446" spans="2:4" hidden="1" x14ac:dyDescent="0.45">
      <c r="B1446" s="3">
        <v>44489</v>
      </c>
      <c r="C1446" t="s">
        <v>1037</v>
      </c>
      <c r="D1446" t="str">
        <f t="shared" si="22"/>
        <v/>
      </c>
    </row>
    <row r="1447" spans="2:4" hidden="1" x14ac:dyDescent="0.45">
      <c r="B1447" s="3">
        <v>44489</v>
      </c>
      <c r="C1447" t="s">
        <v>1037</v>
      </c>
      <c r="D1447" t="str">
        <f t="shared" si="22"/>
        <v/>
      </c>
    </row>
    <row r="1448" spans="2:4" hidden="1" x14ac:dyDescent="0.45">
      <c r="B1448" s="3">
        <v>44489</v>
      </c>
      <c r="C1448" t="s">
        <v>1037</v>
      </c>
      <c r="D1448" t="str">
        <f t="shared" si="22"/>
        <v/>
      </c>
    </row>
    <row r="1449" spans="2:4" x14ac:dyDescent="0.45">
      <c r="B1449" s="3">
        <v>44489</v>
      </c>
      <c r="C1449">
        <v>12181436.695869248</v>
      </c>
      <c r="D1449">
        <f t="shared" si="22"/>
        <v>1</v>
      </c>
    </row>
    <row r="1450" spans="2:4" hidden="1" x14ac:dyDescent="0.45">
      <c r="B1450" s="3">
        <v>44490</v>
      </c>
      <c r="C1450" t="s">
        <v>1037</v>
      </c>
      <c r="D1450" t="str">
        <f t="shared" si="22"/>
        <v/>
      </c>
    </row>
    <row r="1451" spans="2:4" hidden="1" x14ac:dyDescent="0.45">
      <c r="B1451" s="3">
        <v>44490</v>
      </c>
      <c r="C1451" t="s">
        <v>1037</v>
      </c>
      <c r="D1451" t="str">
        <f t="shared" si="22"/>
        <v/>
      </c>
    </row>
    <row r="1452" spans="2:4" hidden="1" x14ac:dyDescent="0.45">
      <c r="B1452" s="3">
        <v>44490</v>
      </c>
      <c r="C1452" t="s">
        <v>1037</v>
      </c>
      <c r="D1452" t="str">
        <f t="shared" si="22"/>
        <v/>
      </c>
    </row>
    <row r="1453" spans="2:4" x14ac:dyDescent="0.45">
      <c r="B1453" s="3">
        <v>44490</v>
      </c>
      <c r="C1453">
        <v>12156338.633369248</v>
      </c>
      <c r="D1453">
        <f t="shared" si="22"/>
        <v>1</v>
      </c>
    </row>
    <row r="1454" spans="2:4" hidden="1" x14ac:dyDescent="0.45">
      <c r="B1454" s="3">
        <v>44491</v>
      </c>
      <c r="C1454" t="s">
        <v>1037</v>
      </c>
      <c r="D1454" t="str">
        <f t="shared" si="22"/>
        <v/>
      </c>
    </row>
    <row r="1455" spans="2:4" hidden="1" x14ac:dyDescent="0.45">
      <c r="B1455" s="3">
        <v>44491</v>
      </c>
      <c r="C1455" t="s">
        <v>1037</v>
      </c>
      <c r="D1455" t="str">
        <f t="shared" si="22"/>
        <v/>
      </c>
    </row>
    <row r="1456" spans="2:4" hidden="1" x14ac:dyDescent="0.45">
      <c r="B1456" s="3">
        <v>44491</v>
      </c>
      <c r="C1456" t="s">
        <v>1037</v>
      </c>
      <c r="D1456" t="str">
        <f t="shared" si="22"/>
        <v/>
      </c>
    </row>
    <row r="1457" spans="2:4" x14ac:dyDescent="0.45">
      <c r="B1457" s="3">
        <v>44491</v>
      </c>
      <c r="C1457">
        <v>12124071.635596748</v>
      </c>
      <c r="D1457">
        <f t="shared" si="22"/>
        <v>1</v>
      </c>
    </row>
    <row r="1458" spans="2:4" hidden="1" x14ac:dyDescent="0.45">
      <c r="B1458" s="3">
        <v>44494</v>
      </c>
      <c r="C1458" t="s">
        <v>1037</v>
      </c>
      <c r="D1458" t="str">
        <f t="shared" si="22"/>
        <v/>
      </c>
    </row>
    <row r="1459" spans="2:4" x14ac:dyDescent="0.45">
      <c r="B1459" s="3">
        <v>44494</v>
      </c>
      <c r="C1459">
        <v>12081676.535596749</v>
      </c>
      <c r="D1459">
        <f t="shared" si="22"/>
        <v>1</v>
      </c>
    </row>
    <row r="1460" spans="2:4" x14ac:dyDescent="0.45">
      <c r="B1460" s="3">
        <v>44495</v>
      </c>
      <c r="C1460">
        <v>12083475.410596749</v>
      </c>
      <c r="D1460">
        <f t="shared" si="22"/>
        <v>1</v>
      </c>
    </row>
    <row r="1461" spans="2:4" hidden="1" x14ac:dyDescent="0.45">
      <c r="B1461" s="3">
        <v>44496</v>
      </c>
      <c r="C1461" t="s">
        <v>1037</v>
      </c>
      <c r="D1461" t="str">
        <f t="shared" si="22"/>
        <v/>
      </c>
    </row>
    <row r="1462" spans="2:4" x14ac:dyDescent="0.45">
      <c r="B1462" s="3">
        <v>44496</v>
      </c>
      <c r="C1462">
        <v>12098816.96059675</v>
      </c>
      <c r="D1462">
        <f t="shared" si="22"/>
        <v>1</v>
      </c>
    </row>
    <row r="1463" spans="2:4" hidden="1" x14ac:dyDescent="0.45">
      <c r="B1463" s="3">
        <v>44497</v>
      </c>
      <c r="C1463" t="s">
        <v>1037</v>
      </c>
      <c r="D1463" t="str">
        <f t="shared" si="22"/>
        <v/>
      </c>
    </row>
    <row r="1464" spans="2:4" hidden="1" x14ac:dyDescent="0.45">
      <c r="B1464" s="3">
        <v>44497</v>
      </c>
      <c r="C1464" t="s">
        <v>1037</v>
      </c>
      <c r="D1464" t="str">
        <f t="shared" si="22"/>
        <v/>
      </c>
    </row>
    <row r="1465" spans="2:4" hidden="1" x14ac:dyDescent="0.45">
      <c r="B1465" s="3">
        <v>44497</v>
      </c>
      <c r="C1465" t="s">
        <v>1037</v>
      </c>
      <c r="D1465" t="str">
        <f t="shared" si="22"/>
        <v/>
      </c>
    </row>
    <row r="1466" spans="2:4" x14ac:dyDescent="0.45">
      <c r="B1466" s="3">
        <v>44497</v>
      </c>
      <c r="C1466">
        <v>12335635.248096749</v>
      </c>
      <c r="D1466">
        <f t="shared" si="22"/>
        <v>1</v>
      </c>
    </row>
    <row r="1467" spans="2:4" hidden="1" x14ac:dyDescent="0.45">
      <c r="B1467" s="3">
        <v>44498</v>
      </c>
      <c r="C1467" t="s">
        <v>1037</v>
      </c>
      <c r="D1467" t="str">
        <f t="shared" si="22"/>
        <v/>
      </c>
    </row>
    <row r="1468" spans="2:4" x14ac:dyDescent="0.45">
      <c r="B1468" s="3">
        <v>44498</v>
      </c>
      <c r="C1468">
        <v>12301113.873096749</v>
      </c>
      <c r="D1468">
        <f t="shared" si="22"/>
        <v>1</v>
      </c>
    </row>
    <row r="1469" spans="2:4" hidden="1" x14ac:dyDescent="0.45">
      <c r="B1469" s="3">
        <v>44501</v>
      </c>
      <c r="C1469" t="s">
        <v>1037</v>
      </c>
      <c r="D1469" t="str">
        <f t="shared" si="22"/>
        <v/>
      </c>
    </row>
    <row r="1470" spans="2:4" hidden="1" x14ac:dyDescent="0.45">
      <c r="B1470" s="3">
        <v>44501</v>
      </c>
      <c r="C1470" t="s">
        <v>1037</v>
      </c>
      <c r="D1470" t="str">
        <f t="shared" si="22"/>
        <v/>
      </c>
    </row>
    <row r="1471" spans="2:4" hidden="1" x14ac:dyDescent="0.45">
      <c r="B1471" s="3">
        <v>44501</v>
      </c>
      <c r="C1471" t="s">
        <v>1037</v>
      </c>
      <c r="D1471" t="str">
        <f t="shared" si="22"/>
        <v/>
      </c>
    </row>
    <row r="1472" spans="2:4" x14ac:dyDescent="0.45">
      <c r="B1472" s="3">
        <v>44501</v>
      </c>
      <c r="C1472">
        <v>12326843.135596748</v>
      </c>
      <c r="D1472">
        <f t="shared" si="22"/>
        <v>1</v>
      </c>
    </row>
    <row r="1473" spans="2:4" hidden="1" x14ac:dyDescent="0.45">
      <c r="B1473" s="3">
        <v>44502</v>
      </c>
      <c r="C1473" t="s">
        <v>1037</v>
      </c>
      <c r="D1473" t="str">
        <f t="shared" si="22"/>
        <v/>
      </c>
    </row>
    <row r="1474" spans="2:4" hidden="1" x14ac:dyDescent="0.45">
      <c r="B1474" s="3">
        <v>44502</v>
      </c>
      <c r="C1474" t="s">
        <v>1037</v>
      </c>
      <c r="D1474" t="str">
        <f t="shared" si="22"/>
        <v/>
      </c>
    </row>
    <row r="1475" spans="2:4" hidden="1" x14ac:dyDescent="0.45">
      <c r="B1475" s="3">
        <v>44502</v>
      </c>
      <c r="C1475" t="s">
        <v>1037</v>
      </c>
      <c r="D1475" t="str">
        <f t="shared" si="22"/>
        <v/>
      </c>
    </row>
    <row r="1476" spans="2:4" x14ac:dyDescent="0.45">
      <c r="B1476" s="3">
        <v>44502</v>
      </c>
      <c r="C1476">
        <v>12239793.973096749</v>
      </c>
      <c r="D1476">
        <f t="shared" ref="D1476:D1539" si="23">IF(B1476&lt;&gt;B1477,1,"")</f>
        <v>1</v>
      </c>
    </row>
    <row r="1477" spans="2:4" hidden="1" x14ac:dyDescent="0.45">
      <c r="B1477" s="3">
        <v>44503</v>
      </c>
      <c r="C1477" t="s">
        <v>1037</v>
      </c>
      <c r="D1477" t="str">
        <f t="shared" si="23"/>
        <v/>
      </c>
    </row>
    <row r="1478" spans="2:4" hidden="1" x14ac:dyDescent="0.45">
      <c r="B1478" s="3">
        <v>44503</v>
      </c>
      <c r="C1478" t="s">
        <v>1037</v>
      </c>
      <c r="D1478" t="str">
        <f t="shared" si="23"/>
        <v/>
      </c>
    </row>
    <row r="1479" spans="2:4" x14ac:dyDescent="0.45">
      <c r="B1479" s="3">
        <v>44503</v>
      </c>
      <c r="C1479">
        <v>12196807.323096748</v>
      </c>
      <c r="D1479">
        <f t="shared" si="23"/>
        <v>1</v>
      </c>
    </row>
    <row r="1480" spans="2:4" hidden="1" x14ac:dyDescent="0.45">
      <c r="B1480" s="3">
        <v>44508</v>
      </c>
      <c r="C1480" t="s">
        <v>1037</v>
      </c>
      <c r="D1480" t="str">
        <f t="shared" si="23"/>
        <v/>
      </c>
    </row>
    <row r="1481" spans="2:4" hidden="1" x14ac:dyDescent="0.45">
      <c r="B1481" s="3">
        <v>44508</v>
      </c>
      <c r="C1481" t="s">
        <v>1037</v>
      </c>
      <c r="D1481" t="str">
        <f t="shared" si="23"/>
        <v/>
      </c>
    </row>
    <row r="1482" spans="2:4" hidden="1" x14ac:dyDescent="0.45">
      <c r="B1482" s="3">
        <v>44508</v>
      </c>
      <c r="C1482" t="s">
        <v>1037</v>
      </c>
      <c r="D1482" t="str">
        <f t="shared" si="23"/>
        <v/>
      </c>
    </row>
    <row r="1483" spans="2:4" x14ac:dyDescent="0.45">
      <c r="B1483" s="3">
        <v>44508</v>
      </c>
      <c r="C1483">
        <v>12170428.248096749</v>
      </c>
      <c r="D1483">
        <f t="shared" si="23"/>
        <v>1</v>
      </c>
    </row>
    <row r="1484" spans="2:4" x14ac:dyDescent="0.45">
      <c r="B1484" s="3">
        <v>44509</v>
      </c>
      <c r="C1484">
        <v>12179213.373096749</v>
      </c>
      <c r="D1484">
        <f t="shared" si="23"/>
        <v>1</v>
      </c>
    </row>
    <row r="1485" spans="2:4" x14ac:dyDescent="0.45">
      <c r="B1485" s="3">
        <v>44510</v>
      </c>
      <c r="C1485">
        <v>12156709.54809675</v>
      </c>
      <c r="D1485">
        <f t="shared" si="23"/>
        <v>1</v>
      </c>
    </row>
    <row r="1486" spans="2:4" hidden="1" x14ac:dyDescent="0.45">
      <c r="B1486" s="3">
        <v>44511</v>
      </c>
      <c r="C1486" t="s">
        <v>1037</v>
      </c>
      <c r="D1486" t="str">
        <f t="shared" si="23"/>
        <v/>
      </c>
    </row>
    <row r="1487" spans="2:4" hidden="1" x14ac:dyDescent="0.45">
      <c r="B1487" s="3">
        <v>44511</v>
      </c>
      <c r="C1487" t="s">
        <v>1037</v>
      </c>
      <c r="D1487" t="str">
        <f t="shared" si="23"/>
        <v/>
      </c>
    </row>
    <row r="1488" spans="2:4" hidden="1" x14ac:dyDescent="0.45">
      <c r="B1488" s="3">
        <v>44511</v>
      </c>
      <c r="C1488" t="s">
        <v>1037</v>
      </c>
      <c r="D1488" t="str">
        <f t="shared" si="23"/>
        <v/>
      </c>
    </row>
    <row r="1489" spans="2:4" x14ac:dyDescent="0.45">
      <c r="B1489" s="3">
        <v>44511</v>
      </c>
      <c r="C1489">
        <v>12083603.95007675</v>
      </c>
      <c r="D1489">
        <f t="shared" si="23"/>
        <v>1</v>
      </c>
    </row>
    <row r="1490" spans="2:4" hidden="1" x14ac:dyDescent="0.45">
      <c r="B1490" s="3">
        <v>44512</v>
      </c>
      <c r="C1490" t="s">
        <v>1037</v>
      </c>
      <c r="D1490" t="str">
        <f t="shared" si="23"/>
        <v/>
      </c>
    </row>
    <row r="1491" spans="2:4" hidden="1" x14ac:dyDescent="0.45">
      <c r="B1491" s="3">
        <v>44512</v>
      </c>
      <c r="C1491" t="s">
        <v>1037</v>
      </c>
      <c r="D1491" t="str">
        <f t="shared" si="23"/>
        <v/>
      </c>
    </row>
    <row r="1492" spans="2:4" hidden="1" x14ac:dyDescent="0.45">
      <c r="B1492" s="3">
        <v>44512</v>
      </c>
      <c r="C1492" t="s">
        <v>1037</v>
      </c>
      <c r="D1492" t="str">
        <f t="shared" si="23"/>
        <v/>
      </c>
    </row>
    <row r="1493" spans="2:4" x14ac:dyDescent="0.45">
      <c r="B1493" s="3">
        <v>44512</v>
      </c>
      <c r="C1493">
        <v>12125542.900076749</v>
      </c>
      <c r="D1493">
        <f t="shared" si="23"/>
        <v>1</v>
      </c>
    </row>
    <row r="1494" spans="2:4" hidden="1" x14ac:dyDescent="0.45">
      <c r="B1494" s="3">
        <v>44515</v>
      </c>
      <c r="C1494" t="s">
        <v>1037</v>
      </c>
      <c r="D1494" t="str">
        <f t="shared" si="23"/>
        <v/>
      </c>
    </row>
    <row r="1495" spans="2:4" x14ac:dyDescent="0.45">
      <c r="B1495" s="3">
        <v>44515</v>
      </c>
      <c r="C1495">
        <v>12108824.600076748</v>
      </c>
      <c r="D1495">
        <f t="shared" si="23"/>
        <v>1</v>
      </c>
    </row>
    <row r="1496" spans="2:4" x14ac:dyDescent="0.45">
      <c r="B1496" s="3">
        <v>44516</v>
      </c>
      <c r="C1496">
        <v>12125760.200076748</v>
      </c>
      <c r="D1496">
        <f t="shared" si="23"/>
        <v>1</v>
      </c>
    </row>
    <row r="1497" spans="2:4" hidden="1" x14ac:dyDescent="0.45">
      <c r="B1497" s="3">
        <v>44518</v>
      </c>
      <c r="C1497" t="s">
        <v>1037</v>
      </c>
      <c r="D1497" t="str">
        <f t="shared" si="23"/>
        <v/>
      </c>
    </row>
    <row r="1498" spans="2:4" hidden="1" x14ac:dyDescent="0.45">
      <c r="B1498" s="3">
        <v>44518</v>
      </c>
      <c r="C1498" t="s">
        <v>1037</v>
      </c>
      <c r="D1498" t="str">
        <f t="shared" si="23"/>
        <v/>
      </c>
    </row>
    <row r="1499" spans="2:4" hidden="1" x14ac:dyDescent="0.45">
      <c r="B1499" s="3">
        <v>44518</v>
      </c>
      <c r="C1499" t="s">
        <v>1037</v>
      </c>
      <c r="D1499" t="str">
        <f t="shared" si="23"/>
        <v/>
      </c>
    </row>
    <row r="1500" spans="2:4" x14ac:dyDescent="0.45">
      <c r="B1500" s="3">
        <v>44518</v>
      </c>
      <c r="C1500">
        <v>12126631.625076748</v>
      </c>
      <c r="D1500">
        <f t="shared" si="23"/>
        <v>1</v>
      </c>
    </row>
    <row r="1501" spans="2:4" hidden="1" x14ac:dyDescent="0.45">
      <c r="B1501" s="3">
        <v>44522</v>
      </c>
      <c r="C1501" t="s">
        <v>1037</v>
      </c>
      <c r="D1501" t="str">
        <f t="shared" si="23"/>
        <v/>
      </c>
    </row>
    <row r="1502" spans="2:4" hidden="1" x14ac:dyDescent="0.45">
      <c r="B1502" s="3">
        <v>44522</v>
      </c>
      <c r="C1502" t="s">
        <v>1037</v>
      </c>
      <c r="D1502" t="str">
        <f t="shared" si="23"/>
        <v/>
      </c>
    </row>
    <row r="1503" spans="2:4" hidden="1" x14ac:dyDescent="0.45">
      <c r="B1503" s="3">
        <v>44522</v>
      </c>
      <c r="C1503" t="s">
        <v>1037</v>
      </c>
      <c r="D1503" t="str">
        <f t="shared" si="23"/>
        <v/>
      </c>
    </row>
    <row r="1504" spans="2:4" x14ac:dyDescent="0.45">
      <c r="B1504" s="3">
        <v>44522</v>
      </c>
      <c r="C1504">
        <v>12308058.637576748</v>
      </c>
      <c r="D1504">
        <f t="shared" si="23"/>
        <v>1</v>
      </c>
    </row>
    <row r="1505" spans="2:4" hidden="1" x14ac:dyDescent="0.45">
      <c r="B1505" s="3">
        <v>44523</v>
      </c>
      <c r="C1505" t="s">
        <v>1037</v>
      </c>
      <c r="D1505" t="str">
        <f t="shared" si="23"/>
        <v/>
      </c>
    </row>
    <row r="1506" spans="2:4" hidden="1" x14ac:dyDescent="0.45">
      <c r="B1506" s="3">
        <v>44523</v>
      </c>
      <c r="C1506" t="s">
        <v>1037</v>
      </c>
      <c r="D1506" t="str">
        <f t="shared" si="23"/>
        <v/>
      </c>
    </row>
    <row r="1507" spans="2:4" hidden="1" x14ac:dyDescent="0.45">
      <c r="B1507" s="3">
        <v>44523</v>
      </c>
      <c r="C1507" t="s">
        <v>1037</v>
      </c>
      <c r="D1507" t="str">
        <f t="shared" si="23"/>
        <v/>
      </c>
    </row>
    <row r="1508" spans="2:4" x14ac:dyDescent="0.45">
      <c r="B1508" s="3">
        <v>44523</v>
      </c>
      <c r="C1508">
        <v>12365073.975076748</v>
      </c>
      <c r="D1508">
        <f t="shared" si="23"/>
        <v>1</v>
      </c>
    </row>
    <row r="1509" spans="2:4" hidden="1" x14ac:dyDescent="0.45">
      <c r="B1509" s="3">
        <v>44524</v>
      </c>
      <c r="C1509" t="s">
        <v>1037</v>
      </c>
      <c r="D1509" t="str">
        <f t="shared" si="23"/>
        <v/>
      </c>
    </row>
    <row r="1510" spans="2:4" x14ac:dyDescent="0.45">
      <c r="B1510" s="3">
        <v>44524</v>
      </c>
      <c r="C1510">
        <v>12359816.675076747</v>
      </c>
      <c r="D1510">
        <f t="shared" si="23"/>
        <v>1</v>
      </c>
    </row>
    <row r="1511" spans="2:4" hidden="1" x14ac:dyDescent="0.45">
      <c r="B1511" s="3">
        <v>44525</v>
      </c>
      <c r="C1511" t="s">
        <v>1037</v>
      </c>
      <c r="D1511" t="str">
        <f t="shared" si="23"/>
        <v/>
      </c>
    </row>
    <row r="1512" spans="2:4" x14ac:dyDescent="0.45">
      <c r="B1512" s="3">
        <v>44525</v>
      </c>
      <c r="C1512">
        <v>12395150.750076747</v>
      </c>
      <c r="D1512">
        <f t="shared" si="23"/>
        <v>1</v>
      </c>
    </row>
    <row r="1513" spans="2:4" hidden="1" x14ac:dyDescent="0.45">
      <c r="B1513" s="3">
        <v>44526</v>
      </c>
      <c r="C1513" t="s">
        <v>1037</v>
      </c>
      <c r="D1513" t="str">
        <f t="shared" si="23"/>
        <v/>
      </c>
    </row>
    <row r="1514" spans="2:4" hidden="1" x14ac:dyDescent="0.45">
      <c r="B1514" s="3">
        <v>44526</v>
      </c>
      <c r="C1514" t="s">
        <v>1037</v>
      </c>
      <c r="D1514" t="str">
        <f t="shared" si="23"/>
        <v/>
      </c>
    </row>
    <row r="1515" spans="2:4" hidden="1" x14ac:dyDescent="0.45">
      <c r="B1515" s="3">
        <v>44526</v>
      </c>
      <c r="C1515" t="s">
        <v>1037</v>
      </c>
      <c r="D1515" t="str">
        <f t="shared" si="23"/>
        <v/>
      </c>
    </row>
    <row r="1516" spans="2:4" x14ac:dyDescent="0.45">
      <c r="B1516" s="3">
        <v>44526</v>
      </c>
      <c r="C1516">
        <v>12503566.425076747</v>
      </c>
      <c r="D1516">
        <f t="shared" si="23"/>
        <v>1</v>
      </c>
    </row>
    <row r="1517" spans="2:4" x14ac:dyDescent="0.45">
      <c r="B1517" s="3">
        <v>44529</v>
      </c>
      <c r="C1517">
        <v>12497627.775076747</v>
      </c>
      <c r="D1517">
        <f t="shared" si="23"/>
        <v>1</v>
      </c>
    </row>
    <row r="1518" spans="2:4" hidden="1" x14ac:dyDescent="0.45">
      <c r="B1518" s="3">
        <v>44530</v>
      </c>
      <c r="C1518" t="s">
        <v>1037</v>
      </c>
      <c r="D1518" t="str">
        <f t="shared" si="23"/>
        <v/>
      </c>
    </row>
    <row r="1519" spans="2:4" x14ac:dyDescent="0.45">
      <c r="B1519" s="3">
        <v>44530</v>
      </c>
      <c r="C1519">
        <v>12464985.512576748</v>
      </c>
      <c r="D1519">
        <f t="shared" si="23"/>
        <v>1</v>
      </c>
    </row>
    <row r="1520" spans="2:4" hidden="1" x14ac:dyDescent="0.45">
      <c r="B1520" s="3">
        <v>44531</v>
      </c>
      <c r="C1520" t="s">
        <v>1037</v>
      </c>
      <c r="D1520" t="str">
        <f t="shared" si="23"/>
        <v/>
      </c>
    </row>
    <row r="1521" spans="2:4" x14ac:dyDescent="0.45">
      <c r="B1521" s="3">
        <v>44531</v>
      </c>
      <c r="C1521">
        <v>12451786.250076748</v>
      </c>
      <c r="D1521">
        <f t="shared" si="23"/>
        <v>1</v>
      </c>
    </row>
    <row r="1522" spans="2:4" hidden="1" x14ac:dyDescent="0.45">
      <c r="B1522" s="3">
        <v>44532</v>
      </c>
      <c r="C1522" t="s">
        <v>1037</v>
      </c>
      <c r="D1522" t="str">
        <f t="shared" si="23"/>
        <v/>
      </c>
    </row>
    <row r="1523" spans="2:4" x14ac:dyDescent="0.45">
      <c r="B1523" s="3">
        <v>44532</v>
      </c>
      <c r="C1523">
        <v>12558295.225076748</v>
      </c>
      <c r="D1523">
        <f t="shared" si="23"/>
        <v>1</v>
      </c>
    </row>
    <row r="1524" spans="2:4" hidden="1" x14ac:dyDescent="0.45">
      <c r="B1524" s="3">
        <v>44533</v>
      </c>
      <c r="C1524" t="s">
        <v>1037</v>
      </c>
      <c r="D1524" t="str">
        <f t="shared" si="23"/>
        <v/>
      </c>
    </row>
    <row r="1525" spans="2:4" hidden="1" x14ac:dyDescent="0.45">
      <c r="B1525" s="3">
        <v>44533</v>
      </c>
      <c r="C1525" t="s">
        <v>1037</v>
      </c>
      <c r="D1525" t="str">
        <f t="shared" si="23"/>
        <v/>
      </c>
    </row>
    <row r="1526" spans="2:4" hidden="1" x14ac:dyDescent="0.45">
      <c r="B1526" s="3">
        <v>44533</v>
      </c>
      <c r="C1526" t="s">
        <v>1037</v>
      </c>
      <c r="D1526" t="str">
        <f t="shared" si="23"/>
        <v/>
      </c>
    </row>
    <row r="1527" spans="2:4" x14ac:dyDescent="0.45">
      <c r="B1527" s="3">
        <v>44533</v>
      </c>
      <c r="C1527">
        <v>12612561.825076748</v>
      </c>
      <c r="D1527">
        <f t="shared" si="23"/>
        <v>1</v>
      </c>
    </row>
    <row r="1528" spans="2:4" hidden="1" x14ac:dyDescent="0.45">
      <c r="B1528" s="3">
        <v>44536</v>
      </c>
      <c r="C1528" t="s">
        <v>1037</v>
      </c>
      <c r="D1528" t="str">
        <f t="shared" si="23"/>
        <v/>
      </c>
    </row>
    <row r="1529" spans="2:4" hidden="1" x14ac:dyDescent="0.45">
      <c r="B1529" s="3">
        <v>44536</v>
      </c>
      <c r="C1529" t="s">
        <v>1037</v>
      </c>
      <c r="D1529" t="str">
        <f t="shared" si="23"/>
        <v/>
      </c>
    </row>
    <row r="1530" spans="2:4" hidden="1" x14ac:dyDescent="0.45">
      <c r="B1530" s="3">
        <v>44536</v>
      </c>
      <c r="C1530" t="s">
        <v>1037</v>
      </c>
      <c r="D1530" t="str">
        <f t="shared" si="23"/>
        <v/>
      </c>
    </row>
    <row r="1531" spans="2:4" x14ac:dyDescent="0.45">
      <c r="B1531" s="3">
        <v>44536</v>
      </c>
      <c r="C1531">
        <v>12599721.837576747</v>
      </c>
      <c r="D1531">
        <f t="shared" si="23"/>
        <v>1</v>
      </c>
    </row>
    <row r="1532" spans="2:4" hidden="1" x14ac:dyDescent="0.45">
      <c r="B1532" s="3">
        <v>44537</v>
      </c>
      <c r="C1532" t="s">
        <v>1037</v>
      </c>
      <c r="D1532" t="str">
        <f t="shared" si="23"/>
        <v/>
      </c>
    </row>
    <row r="1533" spans="2:4" hidden="1" x14ac:dyDescent="0.45">
      <c r="B1533" s="3">
        <v>44537</v>
      </c>
      <c r="C1533" t="s">
        <v>1037</v>
      </c>
      <c r="D1533" t="str">
        <f t="shared" si="23"/>
        <v/>
      </c>
    </row>
    <row r="1534" spans="2:4" hidden="1" x14ac:dyDescent="0.45">
      <c r="B1534" s="3">
        <v>44537</v>
      </c>
      <c r="C1534" t="s">
        <v>1037</v>
      </c>
      <c r="D1534" t="str">
        <f t="shared" si="23"/>
        <v/>
      </c>
    </row>
    <row r="1535" spans="2:4" x14ac:dyDescent="0.45">
      <c r="B1535" s="3">
        <v>44537</v>
      </c>
      <c r="C1535">
        <v>12702448.350076746</v>
      </c>
      <c r="D1535">
        <f t="shared" si="23"/>
        <v>1</v>
      </c>
    </row>
    <row r="1536" spans="2:4" hidden="1" x14ac:dyDescent="0.45">
      <c r="B1536" s="3">
        <v>44538</v>
      </c>
      <c r="C1536" t="s">
        <v>1037</v>
      </c>
      <c r="D1536" t="str">
        <f t="shared" si="23"/>
        <v/>
      </c>
    </row>
    <row r="1537" spans="2:4" hidden="1" x14ac:dyDescent="0.45">
      <c r="B1537" s="3">
        <v>44538</v>
      </c>
      <c r="C1537" t="s">
        <v>1037</v>
      </c>
      <c r="D1537" t="str">
        <f t="shared" si="23"/>
        <v/>
      </c>
    </row>
    <row r="1538" spans="2:4" hidden="1" x14ac:dyDescent="0.45">
      <c r="B1538" s="3">
        <v>44538</v>
      </c>
      <c r="C1538" t="s">
        <v>1037</v>
      </c>
      <c r="D1538" t="str">
        <f t="shared" si="23"/>
        <v/>
      </c>
    </row>
    <row r="1539" spans="2:4" x14ac:dyDescent="0.45">
      <c r="B1539" s="3">
        <v>44538</v>
      </c>
      <c r="C1539">
        <v>12780520.050076745</v>
      </c>
      <c r="D1539">
        <f t="shared" si="23"/>
        <v>1</v>
      </c>
    </row>
    <row r="1540" spans="2:4" hidden="1" x14ac:dyDescent="0.45">
      <c r="B1540" s="3">
        <v>44539</v>
      </c>
      <c r="C1540" t="s">
        <v>1037</v>
      </c>
      <c r="D1540" t="str">
        <f t="shared" ref="D1540:D1603" si="24">IF(B1540&lt;&gt;B1541,1,"")</f>
        <v/>
      </c>
    </row>
    <row r="1541" spans="2:4" x14ac:dyDescent="0.45">
      <c r="B1541" s="3">
        <v>44539</v>
      </c>
      <c r="C1541">
        <v>12715168.362576745</v>
      </c>
      <c r="D1541">
        <f t="shared" si="24"/>
        <v>1</v>
      </c>
    </row>
    <row r="1542" spans="2:4" hidden="1" x14ac:dyDescent="0.45">
      <c r="B1542" s="3">
        <v>44543</v>
      </c>
      <c r="C1542" t="s">
        <v>1037</v>
      </c>
      <c r="D1542" t="str">
        <f t="shared" si="24"/>
        <v/>
      </c>
    </row>
    <row r="1543" spans="2:4" hidden="1" x14ac:dyDescent="0.45">
      <c r="B1543" s="3">
        <v>44543</v>
      </c>
      <c r="C1543" t="s">
        <v>1037</v>
      </c>
      <c r="D1543" t="str">
        <f t="shared" si="24"/>
        <v/>
      </c>
    </row>
    <row r="1544" spans="2:4" hidden="1" x14ac:dyDescent="0.45">
      <c r="B1544" s="3">
        <v>44543</v>
      </c>
      <c r="C1544" t="s">
        <v>1037</v>
      </c>
      <c r="D1544" t="str">
        <f t="shared" si="24"/>
        <v/>
      </c>
    </row>
    <row r="1545" spans="2:4" x14ac:dyDescent="0.45">
      <c r="B1545" s="3">
        <v>44543</v>
      </c>
      <c r="C1545">
        <v>12814979.837576745</v>
      </c>
      <c r="D1545">
        <f t="shared" si="24"/>
        <v>1</v>
      </c>
    </row>
    <row r="1546" spans="2:4" hidden="1" x14ac:dyDescent="0.45">
      <c r="B1546" s="3">
        <v>44544</v>
      </c>
      <c r="C1546" t="s">
        <v>1037</v>
      </c>
      <c r="D1546" t="str">
        <f t="shared" si="24"/>
        <v/>
      </c>
    </row>
    <row r="1547" spans="2:4" x14ac:dyDescent="0.45">
      <c r="B1547" s="3">
        <v>44544</v>
      </c>
      <c r="C1547">
        <v>12793749.537576744</v>
      </c>
      <c r="D1547">
        <f t="shared" si="24"/>
        <v>1</v>
      </c>
    </row>
    <row r="1548" spans="2:4" hidden="1" x14ac:dyDescent="0.45">
      <c r="B1548" s="3">
        <v>44545</v>
      </c>
      <c r="C1548" t="s">
        <v>1037</v>
      </c>
      <c r="D1548" t="str">
        <f t="shared" si="24"/>
        <v/>
      </c>
    </row>
    <row r="1549" spans="2:4" hidden="1" x14ac:dyDescent="0.45">
      <c r="B1549" s="3">
        <v>44545</v>
      </c>
      <c r="C1549" t="s">
        <v>1037</v>
      </c>
      <c r="D1549" t="str">
        <f t="shared" si="24"/>
        <v/>
      </c>
    </row>
    <row r="1550" spans="2:4" x14ac:dyDescent="0.45">
      <c r="B1550" s="3">
        <v>44545</v>
      </c>
      <c r="C1550">
        <v>12711299.250076745</v>
      </c>
      <c r="D1550">
        <f t="shared" si="24"/>
        <v>1</v>
      </c>
    </row>
    <row r="1551" spans="2:4" x14ac:dyDescent="0.45">
      <c r="B1551" s="3">
        <v>44546</v>
      </c>
      <c r="C1551">
        <v>12679101.950076744</v>
      </c>
      <c r="D1551">
        <f t="shared" si="24"/>
        <v>1</v>
      </c>
    </row>
    <row r="1552" spans="2:4" hidden="1" x14ac:dyDescent="0.45">
      <c r="B1552" s="3">
        <v>44547</v>
      </c>
      <c r="C1552" t="s">
        <v>1037</v>
      </c>
      <c r="D1552" t="str">
        <f t="shared" si="24"/>
        <v/>
      </c>
    </row>
    <row r="1553" spans="2:4" hidden="1" x14ac:dyDescent="0.45">
      <c r="B1553" s="3">
        <v>44547</v>
      </c>
      <c r="C1553" t="s">
        <v>1037</v>
      </c>
      <c r="D1553" t="str">
        <f t="shared" si="24"/>
        <v/>
      </c>
    </row>
    <row r="1554" spans="2:4" hidden="1" x14ac:dyDescent="0.45">
      <c r="B1554" s="3">
        <v>44547</v>
      </c>
      <c r="C1554" t="s">
        <v>1037</v>
      </c>
      <c r="D1554" t="str">
        <f t="shared" si="24"/>
        <v/>
      </c>
    </row>
    <row r="1555" spans="2:4" x14ac:dyDescent="0.45">
      <c r="B1555" s="3">
        <v>44547</v>
      </c>
      <c r="C1555">
        <v>12784289.950076744</v>
      </c>
      <c r="D1555">
        <f t="shared" si="24"/>
        <v>1</v>
      </c>
    </row>
    <row r="1556" spans="2:4" hidden="1" x14ac:dyDescent="0.45">
      <c r="B1556" s="3">
        <v>44550</v>
      </c>
      <c r="C1556" t="s">
        <v>1037</v>
      </c>
      <c r="D1556" t="str">
        <f t="shared" si="24"/>
        <v/>
      </c>
    </row>
    <row r="1557" spans="2:4" hidden="1" x14ac:dyDescent="0.45">
      <c r="B1557" s="3">
        <v>44550</v>
      </c>
      <c r="C1557" t="s">
        <v>1037</v>
      </c>
      <c r="D1557" t="str">
        <f t="shared" si="24"/>
        <v/>
      </c>
    </row>
    <row r="1558" spans="2:4" hidden="1" x14ac:dyDescent="0.45">
      <c r="B1558" s="3">
        <v>44550</v>
      </c>
      <c r="C1558" t="s">
        <v>1037</v>
      </c>
      <c r="D1558" t="str">
        <f t="shared" si="24"/>
        <v/>
      </c>
    </row>
    <row r="1559" spans="2:4" x14ac:dyDescent="0.45">
      <c r="B1559" s="3">
        <v>44550</v>
      </c>
      <c r="C1559">
        <v>12720699.937576745</v>
      </c>
      <c r="D1559">
        <f t="shared" si="24"/>
        <v>1</v>
      </c>
    </row>
    <row r="1560" spans="2:4" hidden="1" x14ac:dyDescent="0.45">
      <c r="B1560" s="3">
        <v>44551</v>
      </c>
      <c r="C1560" t="s">
        <v>1037</v>
      </c>
      <c r="D1560" t="str">
        <f t="shared" si="24"/>
        <v/>
      </c>
    </row>
    <row r="1561" spans="2:4" hidden="1" x14ac:dyDescent="0.45">
      <c r="B1561" s="3">
        <v>44551</v>
      </c>
      <c r="C1561" t="s">
        <v>1037</v>
      </c>
      <c r="D1561" t="str">
        <f t="shared" si="24"/>
        <v/>
      </c>
    </row>
    <row r="1562" spans="2:4" hidden="1" x14ac:dyDescent="0.45">
      <c r="B1562" s="3">
        <v>44551</v>
      </c>
      <c r="C1562" t="s">
        <v>1037</v>
      </c>
      <c r="D1562" t="str">
        <f t="shared" si="24"/>
        <v/>
      </c>
    </row>
    <row r="1563" spans="2:4" x14ac:dyDescent="0.45">
      <c r="B1563" s="3">
        <v>44551</v>
      </c>
      <c r="C1563">
        <v>12705807.787576744</v>
      </c>
      <c r="D1563">
        <f t="shared" si="24"/>
        <v>1</v>
      </c>
    </row>
    <row r="1564" spans="2:4" hidden="1" x14ac:dyDescent="0.45">
      <c r="B1564" s="3">
        <v>44553</v>
      </c>
      <c r="C1564" t="s">
        <v>1037</v>
      </c>
      <c r="D1564" t="str">
        <f t="shared" si="24"/>
        <v/>
      </c>
    </row>
    <row r="1565" spans="2:4" x14ac:dyDescent="0.45">
      <c r="B1565" s="3">
        <v>44553</v>
      </c>
      <c r="C1565">
        <v>12654140.612576744</v>
      </c>
      <c r="D1565">
        <f t="shared" si="24"/>
        <v>1</v>
      </c>
    </row>
    <row r="1566" spans="2:4" hidden="1" x14ac:dyDescent="0.45">
      <c r="B1566" s="3">
        <v>44554</v>
      </c>
      <c r="C1566" t="s">
        <v>1037</v>
      </c>
      <c r="D1566" t="str">
        <f t="shared" si="24"/>
        <v/>
      </c>
    </row>
    <row r="1567" spans="2:4" hidden="1" x14ac:dyDescent="0.45">
      <c r="B1567" s="3">
        <v>44554</v>
      </c>
      <c r="C1567" t="s">
        <v>1037</v>
      </c>
      <c r="D1567" t="str">
        <f t="shared" si="24"/>
        <v/>
      </c>
    </row>
    <row r="1568" spans="2:4" x14ac:dyDescent="0.45">
      <c r="B1568" s="3">
        <v>44554</v>
      </c>
      <c r="C1568">
        <v>12674218.987576744</v>
      </c>
      <c r="D1568">
        <f t="shared" si="24"/>
        <v>1</v>
      </c>
    </row>
    <row r="1569" spans="2:4" hidden="1" x14ac:dyDescent="0.45">
      <c r="B1569" s="3">
        <v>44557</v>
      </c>
      <c r="C1569" t="s">
        <v>1037</v>
      </c>
      <c r="D1569" t="str">
        <f t="shared" si="24"/>
        <v/>
      </c>
    </row>
    <row r="1570" spans="2:4" hidden="1" x14ac:dyDescent="0.45">
      <c r="B1570" s="3">
        <v>44557</v>
      </c>
      <c r="C1570" t="s">
        <v>1037</v>
      </c>
      <c r="D1570" t="str">
        <f t="shared" si="24"/>
        <v/>
      </c>
    </row>
    <row r="1571" spans="2:4" x14ac:dyDescent="0.45">
      <c r="B1571" s="3">
        <v>44557</v>
      </c>
      <c r="C1571">
        <v>12716190.650076743</v>
      </c>
      <c r="D1571">
        <f t="shared" si="24"/>
        <v>1</v>
      </c>
    </row>
    <row r="1572" spans="2:4" x14ac:dyDescent="0.45">
      <c r="B1572" s="3">
        <v>44560</v>
      </c>
      <c r="C1572">
        <v>12684487.025076743</v>
      </c>
      <c r="D1572">
        <f t="shared" si="24"/>
        <v>1</v>
      </c>
    </row>
    <row r="1573" spans="2:4" hidden="1" x14ac:dyDescent="0.45">
      <c r="B1573" s="3">
        <v>44561</v>
      </c>
      <c r="C1573" t="s">
        <v>1037</v>
      </c>
      <c r="D1573" t="str">
        <f t="shared" si="24"/>
        <v/>
      </c>
    </row>
    <row r="1574" spans="2:4" x14ac:dyDescent="0.45">
      <c r="B1574" s="3">
        <v>44561</v>
      </c>
      <c r="C1574">
        <v>12691999.600076742</v>
      </c>
      <c r="D1574">
        <f t="shared" si="24"/>
        <v>1</v>
      </c>
    </row>
    <row r="1575" spans="2:4" hidden="1" x14ac:dyDescent="0.45">
      <c r="B1575" s="3">
        <v>44564</v>
      </c>
      <c r="C1575" t="s">
        <v>1037</v>
      </c>
      <c r="D1575" t="str">
        <f t="shared" si="24"/>
        <v/>
      </c>
    </row>
    <row r="1576" spans="2:4" hidden="1" x14ac:dyDescent="0.45">
      <c r="B1576" s="3">
        <v>44564</v>
      </c>
      <c r="C1576" t="s">
        <v>1037</v>
      </c>
      <c r="D1576" t="str">
        <f t="shared" si="24"/>
        <v/>
      </c>
    </row>
    <row r="1577" spans="2:4" hidden="1" x14ac:dyDescent="0.45">
      <c r="B1577" s="3">
        <v>44564</v>
      </c>
      <c r="C1577" t="s">
        <v>1037</v>
      </c>
      <c r="D1577" t="str">
        <f t="shared" si="24"/>
        <v/>
      </c>
    </row>
    <row r="1578" spans="2:4" x14ac:dyDescent="0.45">
      <c r="B1578" s="3">
        <v>44564</v>
      </c>
      <c r="C1578">
        <v>12811892.025076743</v>
      </c>
      <c r="D1578">
        <f t="shared" si="24"/>
        <v>1</v>
      </c>
    </row>
    <row r="1579" spans="2:4" hidden="1" x14ac:dyDescent="0.45">
      <c r="B1579" s="3">
        <v>44565</v>
      </c>
      <c r="C1579" t="s">
        <v>1037</v>
      </c>
      <c r="D1579" t="str">
        <f t="shared" si="24"/>
        <v/>
      </c>
    </row>
    <row r="1580" spans="2:4" hidden="1" x14ac:dyDescent="0.45">
      <c r="B1580" s="3">
        <v>44565</v>
      </c>
      <c r="C1580" t="s">
        <v>1037</v>
      </c>
      <c r="D1580" t="str">
        <f t="shared" si="24"/>
        <v/>
      </c>
    </row>
    <row r="1581" spans="2:4" x14ac:dyDescent="0.45">
      <c r="B1581" s="3">
        <v>44565</v>
      </c>
      <c r="C1581">
        <v>12805428.725076742</v>
      </c>
      <c r="D1581">
        <f t="shared" si="24"/>
        <v>1</v>
      </c>
    </row>
    <row r="1582" spans="2:4" hidden="1" x14ac:dyDescent="0.45">
      <c r="B1582" s="3">
        <v>44566</v>
      </c>
      <c r="C1582" t="s">
        <v>1037</v>
      </c>
      <c r="D1582" t="str">
        <f t="shared" si="24"/>
        <v/>
      </c>
    </row>
    <row r="1583" spans="2:4" hidden="1" x14ac:dyDescent="0.45">
      <c r="B1583" s="3">
        <v>44566</v>
      </c>
      <c r="C1583" t="s">
        <v>1037</v>
      </c>
      <c r="D1583" t="str">
        <f t="shared" si="24"/>
        <v/>
      </c>
    </row>
    <row r="1584" spans="2:4" hidden="1" x14ac:dyDescent="0.45">
      <c r="B1584" s="3">
        <v>44566</v>
      </c>
      <c r="C1584" t="s">
        <v>1037</v>
      </c>
      <c r="D1584" t="str">
        <f t="shared" si="24"/>
        <v/>
      </c>
    </row>
    <row r="1585" spans="2:4" x14ac:dyDescent="0.45">
      <c r="B1585" s="3">
        <v>44566</v>
      </c>
      <c r="C1585">
        <v>12705355.012576742</v>
      </c>
      <c r="D1585">
        <f t="shared" si="24"/>
        <v>1</v>
      </c>
    </row>
    <row r="1586" spans="2:4" hidden="1" x14ac:dyDescent="0.45">
      <c r="B1586" s="3">
        <v>44567</v>
      </c>
      <c r="C1586" t="s">
        <v>1037</v>
      </c>
      <c r="D1586" t="str">
        <f t="shared" si="24"/>
        <v/>
      </c>
    </row>
    <row r="1587" spans="2:4" x14ac:dyDescent="0.45">
      <c r="B1587" s="3">
        <v>44567</v>
      </c>
      <c r="C1587">
        <v>12643848.287576742</v>
      </c>
      <c r="D1587">
        <f t="shared" si="24"/>
        <v>1</v>
      </c>
    </row>
    <row r="1588" spans="2:4" hidden="1" x14ac:dyDescent="0.45">
      <c r="B1588" s="3">
        <v>44571</v>
      </c>
      <c r="C1588" t="s">
        <v>1037</v>
      </c>
      <c r="D1588" t="str">
        <f t="shared" si="24"/>
        <v/>
      </c>
    </row>
    <row r="1589" spans="2:4" x14ac:dyDescent="0.45">
      <c r="B1589" s="3">
        <v>44571</v>
      </c>
      <c r="C1589">
        <v>12656803.462576743</v>
      </c>
      <c r="D1589">
        <f t="shared" si="24"/>
        <v>1</v>
      </c>
    </row>
    <row r="1590" spans="2:4" x14ac:dyDescent="0.45">
      <c r="B1590" s="3">
        <v>44573</v>
      </c>
      <c r="C1590">
        <v>12650291.962576743</v>
      </c>
      <c r="D1590">
        <f t="shared" si="24"/>
        <v>1</v>
      </c>
    </row>
    <row r="1591" spans="2:4" x14ac:dyDescent="0.45">
      <c r="B1591" s="3">
        <v>44574</v>
      </c>
      <c r="C1591">
        <v>12618133.837576743</v>
      </c>
      <c r="D1591">
        <f t="shared" si="24"/>
        <v>1</v>
      </c>
    </row>
    <row r="1592" spans="2:4" hidden="1" x14ac:dyDescent="0.45">
      <c r="B1592" s="3">
        <v>44575</v>
      </c>
      <c r="C1592" t="s">
        <v>1037</v>
      </c>
      <c r="D1592" t="str">
        <f t="shared" si="24"/>
        <v/>
      </c>
    </row>
    <row r="1593" spans="2:4" x14ac:dyDescent="0.45">
      <c r="B1593" s="3">
        <v>44575</v>
      </c>
      <c r="C1593">
        <v>12609540.400076743</v>
      </c>
      <c r="D1593">
        <f t="shared" si="24"/>
        <v>1</v>
      </c>
    </row>
    <row r="1594" spans="2:4" hidden="1" x14ac:dyDescent="0.45">
      <c r="B1594" s="3">
        <v>44579</v>
      </c>
      <c r="C1594" t="s">
        <v>1037</v>
      </c>
      <c r="D1594" t="str">
        <f t="shared" si="24"/>
        <v/>
      </c>
    </row>
    <row r="1595" spans="2:4" hidden="1" x14ac:dyDescent="0.45">
      <c r="B1595" s="3">
        <v>44579</v>
      </c>
      <c r="C1595" t="s">
        <v>1037</v>
      </c>
      <c r="D1595" t="str">
        <f t="shared" si="24"/>
        <v/>
      </c>
    </row>
    <row r="1596" spans="2:4" hidden="1" x14ac:dyDescent="0.45">
      <c r="B1596" s="3">
        <v>44579</v>
      </c>
      <c r="C1596" t="s">
        <v>1037</v>
      </c>
      <c r="D1596" t="str">
        <f t="shared" si="24"/>
        <v/>
      </c>
    </row>
    <row r="1597" spans="2:4" x14ac:dyDescent="0.45">
      <c r="B1597" s="3">
        <v>44579</v>
      </c>
      <c r="C1597">
        <v>12779055.137576744</v>
      </c>
      <c r="D1597">
        <f t="shared" si="24"/>
        <v>1</v>
      </c>
    </row>
    <row r="1598" spans="2:4" hidden="1" x14ac:dyDescent="0.45">
      <c r="B1598" s="3">
        <v>44580</v>
      </c>
      <c r="C1598" t="s">
        <v>1037</v>
      </c>
      <c r="D1598" t="str">
        <f t="shared" si="24"/>
        <v/>
      </c>
    </row>
    <row r="1599" spans="2:4" hidden="1" x14ac:dyDescent="0.45">
      <c r="B1599" s="3">
        <v>44580</v>
      </c>
      <c r="C1599" t="s">
        <v>1037</v>
      </c>
      <c r="D1599" t="str">
        <f t="shared" si="24"/>
        <v/>
      </c>
    </row>
    <row r="1600" spans="2:4" hidden="1" x14ac:dyDescent="0.45">
      <c r="B1600" s="3">
        <v>44580</v>
      </c>
      <c r="C1600" t="s">
        <v>1037</v>
      </c>
      <c r="D1600" t="str">
        <f t="shared" si="24"/>
        <v/>
      </c>
    </row>
    <row r="1601" spans="2:4" x14ac:dyDescent="0.45">
      <c r="B1601" s="3">
        <v>44580</v>
      </c>
      <c r="C1601">
        <v>12777267.050076744</v>
      </c>
      <c r="D1601">
        <f t="shared" si="24"/>
        <v>1</v>
      </c>
    </row>
    <row r="1602" spans="2:4" hidden="1" x14ac:dyDescent="0.45">
      <c r="B1602" s="3">
        <v>44581</v>
      </c>
      <c r="C1602" t="s">
        <v>1037</v>
      </c>
      <c r="D1602" t="str">
        <f t="shared" si="24"/>
        <v/>
      </c>
    </row>
    <row r="1603" spans="2:4" hidden="1" x14ac:dyDescent="0.45">
      <c r="B1603" s="3">
        <v>44581</v>
      </c>
      <c r="C1603" t="s">
        <v>1037</v>
      </c>
      <c r="D1603" t="str">
        <f t="shared" si="24"/>
        <v/>
      </c>
    </row>
    <row r="1604" spans="2:4" hidden="1" x14ac:dyDescent="0.45">
      <c r="B1604" s="3">
        <v>44581</v>
      </c>
      <c r="C1604" t="s">
        <v>1037</v>
      </c>
      <c r="D1604" t="str">
        <f t="shared" ref="D1604:D1667" si="25">IF(B1604&lt;&gt;B1605,1,"")</f>
        <v/>
      </c>
    </row>
    <row r="1605" spans="2:4" x14ac:dyDescent="0.45">
      <c r="B1605" s="3">
        <v>44581</v>
      </c>
      <c r="C1605">
        <v>12914433.450076744</v>
      </c>
      <c r="D1605">
        <f t="shared" si="25"/>
        <v>1</v>
      </c>
    </row>
    <row r="1606" spans="2:4" hidden="1" x14ac:dyDescent="0.45">
      <c r="B1606" s="3">
        <v>44582</v>
      </c>
      <c r="C1606" t="s">
        <v>1037</v>
      </c>
      <c r="D1606" t="str">
        <f t="shared" si="25"/>
        <v/>
      </c>
    </row>
    <row r="1607" spans="2:4" x14ac:dyDescent="0.45">
      <c r="B1607" s="3">
        <v>44582</v>
      </c>
      <c r="C1607">
        <v>12925136.475076744</v>
      </c>
      <c r="D1607">
        <f t="shared" si="25"/>
        <v>1</v>
      </c>
    </row>
    <row r="1608" spans="2:4" hidden="1" x14ac:dyDescent="0.45">
      <c r="B1608" s="3">
        <v>44585</v>
      </c>
      <c r="C1608" t="s">
        <v>1037</v>
      </c>
      <c r="D1608" t="str">
        <f t="shared" si="25"/>
        <v/>
      </c>
    </row>
    <row r="1609" spans="2:4" hidden="1" x14ac:dyDescent="0.45">
      <c r="B1609" s="3">
        <v>44585</v>
      </c>
      <c r="C1609" t="s">
        <v>1037</v>
      </c>
      <c r="D1609" t="str">
        <f t="shared" si="25"/>
        <v/>
      </c>
    </row>
    <row r="1610" spans="2:4" hidden="1" x14ac:dyDescent="0.45">
      <c r="B1610" s="3">
        <v>44585</v>
      </c>
      <c r="C1610" t="s">
        <v>1037</v>
      </c>
      <c r="D1610" t="str">
        <f t="shared" si="25"/>
        <v/>
      </c>
    </row>
    <row r="1611" spans="2:4" x14ac:dyDescent="0.45">
      <c r="B1611" s="3">
        <v>44585</v>
      </c>
      <c r="C1611">
        <v>13175663.175076744</v>
      </c>
      <c r="D1611">
        <f t="shared" si="25"/>
        <v>1</v>
      </c>
    </row>
    <row r="1612" spans="2:4" hidden="1" x14ac:dyDescent="0.45">
      <c r="B1612" s="3">
        <v>44586</v>
      </c>
      <c r="C1612" t="s">
        <v>1037</v>
      </c>
      <c r="D1612" t="str">
        <f t="shared" si="25"/>
        <v/>
      </c>
    </row>
    <row r="1613" spans="2:4" hidden="1" x14ac:dyDescent="0.45">
      <c r="B1613" s="3">
        <v>44586</v>
      </c>
      <c r="C1613" t="s">
        <v>1037</v>
      </c>
      <c r="D1613" t="str">
        <f t="shared" si="25"/>
        <v/>
      </c>
    </row>
    <row r="1614" spans="2:4" hidden="1" x14ac:dyDescent="0.45">
      <c r="B1614" s="3">
        <v>44586</v>
      </c>
      <c r="C1614" t="s">
        <v>1037</v>
      </c>
      <c r="D1614" t="str">
        <f t="shared" si="25"/>
        <v/>
      </c>
    </row>
    <row r="1615" spans="2:4" x14ac:dyDescent="0.45">
      <c r="B1615" s="3">
        <v>44586</v>
      </c>
      <c r="C1615">
        <v>13064507.575076744</v>
      </c>
      <c r="D1615">
        <f t="shared" si="25"/>
        <v>1</v>
      </c>
    </row>
    <row r="1616" spans="2:4" x14ac:dyDescent="0.45">
      <c r="B1616" s="3">
        <v>44593</v>
      </c>
      <c r="C1616">
        <v>13032771.850076744</v>
      </c>
      <c r="D1616">
        <f t="shared" si="25"/>
        <v>1</v>
      </c>
    </row>
    <row r="1617" spans="2:4" hidden="1" x14ac:dyDescent="0.45">
      <c r="B1617" s="3">
        <v>44595</v>
      </c>
      <c r="C1617" t="s">
        <v>1037</v>
      </c>
      <c r="D1617" t="str">
        <f t="shared" si="25"/>
        <v/>
      </c>
    </row>
    <row r="1618" spans="2:4" hidden="1" x14ac:dyDescent="0.45">
      <c r="B1618" s="3">
        <v>44595</v>
      </c>
      <c r="C1618" t="s">
        <v>1037</v>
      </c>
      <c r="D1618" t="str">
        <f t="shared" si="25"/>
        <v/>
      </c>
    </row>
    <row r="1619" spans="2:4" hidden="1" x14ac:dyDescent="0.45">
      <c r="B1619" s="3">
        <v>44595</v>
      </c>
      <c r="C1619" t="s">
        <v>1037</v>
      </c>
      <c r="D1619" t="str">
        <f t="shared" si="25"/>
        <v/>
      </c>
    </row>
    <row r="1620" spans="2:4" x14ac:dyDescent="0.45">
      <c r="B1620" s="3">
        <v>44595</v>
      </c>
      <c r="C1620">
        <v>13185191.312576745</v>
      </c>
      <c r="D1620">
        <f t="shared" si="25"/>
        <v>1</v>
      </c>
    </row>
    <row r="1621" spans="2:4" hidden="1" x14ac:dyDescent="0.45">
      <c r="B1621" s="3">
        <v>44599</v>
      </c>
      <c r="C1621" t="s">
        <v>1037</v>
      </c>
      <c r="D1621" t="str">
        <f t="shared" si="25"/>
        <v/>
      </c>
    </row>
    <row r="1622" spans="2:4" hidden="1" x14ac:dyDescent="0.45">
      <c r="B1622" s="3">
        <v>44599</v>
      </c>
      <c r="C1622" t="s">
        <v>1037</v>
      </c>
      <c r="D1622" t="str">
        <f t="shared" si="25"/>
        <v/>
      </c>
    </row>
    <row r="1623" spans="2:4" hidden="1" x14ac:dyDescent="0.45">
      <c r="B1623" s="3">
        <v>44599</v>
      </c>
      <c r="C1623" t="s">
        <v>1037</v>
      </c>
      <c r="D1623" t="str">
        <f t="shared" si="25"/>
        <v/>
      </c>
    </row>
    <row r="1624" spans="2:4" x14ac:dyDescent="0.45">
      <c r="B1624" s="3">
        <v>44599</v>
      </c>
      <c r="C1624">
        <v>13197716.312576745</v>
      </c>
      <c r="D1624">
        <f t="shared" si="25"/>
        <v>1</v>
      </c>
    </row>
    <row r="1625" spans="2:4" hidden="1" x14ac:dyDescent="0.45">
      <c r="B1625" s="3">
        <v>44600</v>
      </c>
      <c r="C1625" t="s">
        <v>1037</v>
      </c>
      <c r="D1625" t="str">
        <f t="shared" si="25"/>
        <v/>
      </c>
    </row>
    <row r="1626" spans="2:4" hidden="1" x14ac:dyDescent="0.45">
      <c r="B1626" s="3">
        <v>44600</v>
      </c>
      <c r="C1626" t="s">
        <v>1037</v>
      </c>
      <c r="D1626" t="str">
        <f t="shared" si="25"/>
        <v/>
      </c>
    </row>
    <row r="1627" spans="2:4" x14ac:dyDescent="0.45">
      <c r="B1627" s="3">
        <v>44600</v>
      </c>
      <c r="C1627">
        <v>13111670.737576745</v>
      </c>
      <c r="D1627">
        <f t="shared" si="25"/>
        <v>1</v>
      </c>
    </row>
    <row r="1628" spans="2:4" hidden="1" x14ac:dyDescent="0.45">
      <c r="B1628" s="3">
        <v>44601</v>
      </c>
      <c r="C1628" t="s">
        <v>1037</v>
      </c>
      <c r="D1628" t="str">
        <f t="shared" si="25"/>
        <v/>
      </c>
    </row>
    <row r="1629" spans="2:4" hidden="1" x14ac:dyDescent="0.45">
      <c r="B1629" s="3">
        <v>44601</v>
      </c>
      <c r="C1629" t="s">
        <v>1037</v>
      </c>
      <c r="D1629" t="str">
        <f t="shared" si="25"/>
        <v/>
      </c>
    </row>
    <row r="1630" spans="2:4" x14ac:dyDescent="0.45">
      <c r="B1630" s="3">
        <v>44601</v>
      </c>
      <c r="C1630">
        <v>13156069.300076745</v>
      </c>
      <c r="D1630">
        <f t="shared" si="25"/>
        <v>1</v>
      </c>
    </row>
    <row r="1631" spans="2:4" hidden="1" x14ac:dyDescent="0.45">
      <c r="B1631" s="3">
        <v>44602</v>
      </c>
      <c r="C1631" t="s">
        <v>1037</v>
      </c>
      <c r="D1631" t="str">
        <f t="shared" si="25"/>
        <v/>
      </c>
    </row>
    <row r="1632" spans="2:4" hidden="1" x14ac:dyDescent="0.45">
      <c r="B1632" s="3">
        <v>44602</v>
      </c>
      <c r="C1632" t="s">
        <v>1037</v>
      </c>
      <c r="D1632" t="str">
        <f t="shared" si="25"/>
        <v/>
      </c>
    </row>
    <row r="1633" spans="2:4" hidden="1" x14ac:dyDescent="0.45">
      <c r="B1633" s="3">
        <v>44602</v>
      </c>
      <c r="C1633" t="s">
        <v>1037</v>
      </c>
      <c r="D1633" t="str">
        <f t="shared" si="25"/>
        <v/>
      </c>
    </row>
    <row r="1634" spans="2:4" x14ac:dyDescent="0.45">
      <c r="B1634" s="3">
        <v>44602</v>
      </c>
      <c r="C1634">
        <v>13060997.300076745</v>
      </c>
      <c r="D1634">
        <f t="shared" si="25"/>
        <v>1</v>
      </c>
    </row>
    <row r="1635" spans="2:4" hidden="1" x14ac:dyDescent="0.45">
      <c r="B1635" s="3">
        <v>44603</v>
      </c>
      <c r="C1635" t="s">
        <v>1037</v>
      </c>
      <c r="D1635" t="str">
        <f t="shared" si="25"/>
        <v/>
      </c>
    </row>
    <row r="1636" spans="2:4" x14ac:dyDescent="0.45">
      <c r="B1636" s="3">
        <v>44603</v>
      </c>
      <c r="C1636">
        <v>13135223.650076745</v>
      </c>
      <c r="D1636">
        <f t="shared" si="25"/>
        <v>1</v>
      </c>
    </row>
    <row r="1637" spans="2:4" hidden="1" x14ac:dyDescent="0.45">
      <c r="B1637" s="3">
        <v>44606</v>
      </c>
      <c r="C1637" t="s">
        <v>1037</v>
      </c>
      <c r="D1637" t="str">
        <f t="shared" si="25"/>
        <v/>
      </c>
    </row>
    <row r="1638" spans="2:4" hidden="1" x14ac:dyDescent="0.45">
      <c r="B1638" s="3">
        <v>44606</v>
      </c>
      <c r="C1638" t="s">
        <v>1037</v>
      </c>
      <c r="D1638" t="str">
        <f t="shared" si="25"/>
        <v/>
      </c>
    </row>
    <row r="1639" spans="2:4" x14ac:dyDescent="0.45">
      <c r="B1639" s="3">
        <v>44606</v>
      </c>
      <c r="C1639">
        <v>13144099.562576745</v>
      </c>
      <c r="D1639">
        <f t="shared" si="25"/>
        <v>1</v>
      </c>
    </row>
    <row r="1640" spans="2:4" hidden="1" x14ac:dyDescent="0.45">
      <c r="B1640" s="3">
        <v>44607</v>
      </c>
      <c r="C1640" t="s">
        <v>1037</v>
      </c>
      <c r="D1640" t="str">
        <f t="shared" si="25"/>
        <v/>
      </c>
    </row>
    <row r="1641" spans="2:4" hidden="1" x14ac:dyDescent="0.45">
      <c r="B1641" s="3">
        <v>44607</v>
      </c>
      <c r="C1641" t="s">
        <v>1037</v>
      </c>
      <c r="D1641" t="str">
        <f t="shared" si="25"/>
        <v/>
      </c>
    </row>
    <row r="1642" spans="2:4" hidden="1" x14ac:dyDescent="0.45">
      <c r="B1642" s="3">
        <v>44607</v>
      </c>
      <c r="C1642" t="s">
        <v>1037</v>
      </c>
      <c r="D1642" t="str">
        <f t="shared" si="25"/>
        <v/>
      </c>
    </row>
    <row r="1643" spans="2:4" x14ac:dyDescent="0.45">
      <c r="B1643" s="3">
        <v>44607</v>
      </c>
      <c r="C1643">
        <v>13352947.250076745</v>
      </c>
      <c r="D1643">
        <f t="shared" si="25"/>
        <v>1</v>
      </c>
    </row>
    <row r="1644" spans="2:4" hidden="1" x14ac:dyDescent="0.45">
      <c r="B1644" s="3">
        <v>44608</v>
      </c>
      <c r="C1644" t="s">
        <v>1037</v>
      </c>
      <c r="D1644" t="str">
        <f t="shared" si="25"/>
        <v/>
      </c>
    </row>
    <row r="1645" spans="2:4" hidden="1" x14ac:dyDescent="0.45">
      <c r="B1645" s="3">
        <v>44608</v>
      </c>
      <c r="C1645" t="s">
        <v>1037</v>
      </c>
      <c r="D1645" t="str">
        <f t="shared" si="25"/>
        <v/>
      </c>
    </row>
    <row r="1646" spans="2:4" x14ac:dyDescent="0.45">
      <c r="B1646" s="3">
        <v>44608</v>
      </c>
      <c r="C1646">
        <v>13268938.150076745</v>
      </c>
      <c r="D1646">
        <f t="shared" si="25"/>
        <v>1</v>
      </c>
    </row>
    <row r="1647" spans="2:4" hidden="1" x14ac:dyDescent="0.45">
      <c r="B1647" s="3">
        <v>44609</v>
      </c>
      <c r="C1647" t="s">
        <v>1037</v>
      </c>
      <c r="D1647" t="str">
        <f t="shared" si="25"/>
        <v/>
      </c>
    </row>
    <row r="1648" spans="2:4" x14ac:dyDescent="0.45">
      <c r="B1648" s="3">
        <v>44609</v>
      </c>
      <c r="C1648">
        <v>13220563.850076744</v>
      </c>
      <c r="D1648">
        <f t="shared" si="25"/>
        <v>1</v>
      </c>
    </row>
    <row r="1649" spans="2:4" hidden="1" x14ac:dyDescent="0.45">
      <c r="B1649" s="3">
        <v>44614</v>
      </c>
      <c r="C1649" t="s">
        <v>1037</v>
      </c>
      <c r="D1649" t="str">
        <f t="shared" si="25"/>
        <v/>
      </c>
    </row>
    <row r="1650" spans="2:4" hidden="1" x14ac:dyDescent="0.45">
      <c r="B1650" s="3">
        <v>44614</v>
      </c>
      <c r="C1650" t="s">
        <v>1037</v>
      </c>
      <c r="D1650" t="str">
        <f t="shared" si="25"/>
        <v/>
      </c>
    </row>
    <row r="1651" spans="2:4" hidden="1" x14ac:dyDescent="0.45">
      <c r="B1651" s="3">
        <v>44614</v>
      </c>
      <c r="C1651" t="s">
        <v>1037</v>
      </c>
      <c r="D1651" t="str">
        <f t="shared" si="25"/>
        <v/>
      </c>
    </row>
    <row r="1652" spans="2:4" x14ac:dyDescent="0.45">
      <c r="B1652" s="3">
        <v>44614</v>
      </c>
      <c r="C1652">
        <v>13217215.550076744</v>
      </c>
      <c r="D1652">
        <f t="shared" si="25"/>
        <v>1</v>
      </c>
    </row>
    <row r="1653" spans="2:4" hidden="1" x14ac:dyDescent="0.45">
      <c r="B1653" s="3">
        <v>44616</v>
      </c>
      <c r="C1653" t="s">
        <v>1037</v>
      </c>
      <c r="D1653" t="str">
        <f t="shared" si="25"/>
        <v/>
      </c>
    </row>
    <row r="1654" spans="2:4" hidden="1" x14ac:dyDescent="0.45">
      <c r="B1654" s="3">
        <v>44616</v>
      </c>
      <c r="C1654" t="s">
        <v>1037</v>
      </c>
      <c r="D1654" t="str">
        <f t="shared" si="25"/>
        <v/>
      </c>
    </row>
    <row r="1655" spans="2:4" hidden="1" x14ac:dyDescent="0.45">
      <c r="B1655" s="3">
        <v>44616</v>
      </c>
      <c r="C1655" t="s">
        <v>1037</v>
      </c>
      <c r="D1655" t="str">
        <f t="shared" si="25"/>
        <v/>
      </c>
    </row>
    <row r="1656" spans="2:4" x14ac:dyDescent="0.45">
      <c r="B1656" s="3">
        <v>44616</v>
      </c>
      <c r="C1656">
        <v>13390388.175076744</v>
      </c>
      <c r="D1656">
        <f t="shared" si="25"/>
        <v>1</v>
      </c>
    </row>
    <row r="1657" spans="2:4" hidden="1" x14ac:dyDescent="0.45">
      <c r="B1657" s="3">
        <v>44617</v>
      </c>
      <c r="C1657" t="s">
        <v>1037</v>
      </c>
      <c r="D1657" t="str">
        <f t="shared" si="25"/>
        <v/>
      </c>
    </row>
    <row r="1658" spans="2:4" x14ac:dyDescent="0.45">
      <c r="B1658" s="3">
        <v>44617</v>
      </c>
      <c r="C1658">
        <v>13356997.150076743</v>
      </c>
      <c r="D1658">
        <f t="shared" si="25"/>
        <v>1</v>
      </c>
    </row>
    <row r="1659" spans="2:4" hidden="1" x14ac:dyDescent="0.45">
      <c r="B1659" s="3">
        <v>44620</v>
      </c>
      <c r="C1659" t="s">
        <v>1037</v>
      </c>
      <c r="D1659" t="str">
        <f t="shared" si="25"/>
        <v/>
      </c>
    </row>
    <row r="1660" spans="2:4" hidden="1" x14ac:dyDescent="0.45">
      <c r="B1660" s="3">
        <v>44620</v>
      </c>
      <c r="C1660" t="s">
        <v>1037</v>
      </c>
      <c r="D1660" t="str">
        <f t="shared" si="25"/>
        <v/>
      </c>
    </row>
    <row r="1661" spans="2:4" hidden="1" x14ac:dyDescent="0.45">
      <c r="B1661" s="3">
        <v>44620</v>
      </c>
      <c r="C1661" t="s">
        <v>1037</v>
      </c>
      <c r="D1661" t="str">
        <f t="shared" si="25"/>
        <v/>
      </c>
    </row>
    <row r="1662" spans="2:4" x14ac:dyDescent="0.45">
      <c r="B1662" s="3">
        <v>44620</v>
      </c>
      <c r="C1662">
        <v>13302298.675076744</v>
      </c>
      <c r="D1662">
        <f t="shared" si="25"/>
        <v>1</v>
      </c>
    </row>
    <row r="1663" spans="2:4" x14ac:dyDescent="0.45">
      <c r="B1663" s="3">
        <v>44623</v>
      </c>
      <c r="C1663">
        <v>13292874.425076744</v>
      </c>
      <c r="D1663">
        <f t="shared" si="25"/>
        <v>1</v>
      </c>
    </row>
    <row r="1664" spans="2:4" x14ac:dyDescent="0.45">
      <c r="B1664" s="3">
        <v>44624</v>
      </c>
      <c r="C1664">
        <v>13266733.800076744</v>
      </c>
      <c r="D1664">
        <f t="shared" si="25"/>
        <v>1</v>
      </c>
    </row>
    <row r="1665" spans="2:4" hidden="1" x14ac:dyDescent="0.45">
      <c r="B1665" s="3">
        <v>44627</v>
      </c>
      <c r="C1665" t="s">
        <v>1037</v>
      </c>
      <c r="D1665" t="str">
        <f t="shared" si="25"/>
        <v/>
      </c>
    </row>
    <row r="1666" spans="2:4" hidden="1" x14ac:dyDescent="0.45">
      <c r="B1666" s="3">
        <v>44627</v>
      </c>
      <c r="C1666" t="s">
        <v>1037</v>
      </c>
      <c r="D1666" t="str">
        <f t="shared" si="25"/>
        <v/>
      </c>
    </row>
    <row r="1667" spans="2:4" hidden="1" x14ac:dyDescent="0.45">
      <c r="B1667" s="3">
        <v>44627</v>
      </c>
      <c r="C1667" t="s">
        <v>1037</v>
      </c>
      <c r="D1667" t="str">
        <f t="shared" si="25"/>
        <v/>
      </c>
    </row>
    <row r="1668" spans="2:4" x14ac:dyDescent="0.45">
      <c r="B1668" s="3">
        <v>44627</v>
      </c>
      <c r="C1668">
        <v>13235834.775076743</v>
      </c>
      <c r="D1668">
        <f t="shared" ref="D1668:D1731" si="26">IF(B1668&lt;&gt;B1669,1,"")</f>
        <v>1</v>
      </c>
    </row>
    <row r="1669" spans="2:4" hidden="1" x14ac:dyDescent="0.45">
      <c r="B1669" s="3">
        <v>44628</v>
      </c>
      <c r="C1669" t="s">
        <v>1037</v>
      </c>
      <c r="D1669" t="str">
        <f t="shared" si="26"/>
        <v/>
      </c>
    </row>
    <row r="1670" spans="2:4" x14ac:dyDescent="0.45">
      <c r="B1670" s="3">
        <v>44628</v>
      </c>
      <c r="C1670">
        <v>13249322.837576743</v>
      </c>
      <c r="D1670">
        <f t="shared" si="26"/>
        <v>1</v>
      </c>
    </row>
    <row r="1671" spans="2:4" hidden="1" x14ac:dyDescent="0.45">
      <c r="B1671" s="3">
        <v>44629</v>
      </c>
      <c r="C1671" t="s">
        <v>1037</v>
      </c>
      <c r="D1671" t="str">
        <f t="shared" si="26"/>
        <v/>
      </c>
    </row>
    <row r="1672" spans="2:4" hidden="1" x14ac:dyDescent="0.45">
      <c r="B1672" s="3">
        <v>44629</v>
      </c>
      <c r="C1672" t="s">
        <v>1037</v>
      </c>
      <c r="D1672" t="str">
        <f t="shared" si="26"/>
        <v/>
      </c>
    </row>
    <row r="1673" spans="2:4" hidden="1" x14ac:dyDescent="0.45">
      <c r="B1673" s="3">
        <v>44629</v>
      </c>
      <c r="C1673" t="s">
        <v>1037</v>
      </c>
      <c r="D1673" t="str">
        <f t="shared" si="26"/>
        <v/>
      </c>
    </row>
    <row r="1674" spans="2:4" x14ac:dyDescent="0.45">
      <c r="B1674" s="3">
        <v>44629</v>
      </c>
      <c r="C1674">
        <v>13551584.587576743</v>
      </c>
      <c r="D1674">
        <f t="shared" si="26"/>
        <v>1</v>
      </c>
    </row>
    <row r="1675" spans="2:4" hidden="1" x14ac:dyDescent="0.45">
      <c r="B1675" s="3">
        <v>44630</v>
      </c>
      <c r="C1675" t="s">
        <v>1037</v>
      </c>
      <c r="D1675" t="str">
        <f t="shared" si="26"/>
        <v/>
      </c>
    </row>
    <row r="1676" spans="2:4" hidden="1" x14ac:dyDescent="0.45">
      <c r="B1676" s="3">
        <v>44630</v>
      </c>
      <c r="C1676" t="s">
        <v>1037</v>
      </c>
      <c r="D1676" t="str">
        <f t="shared" si="26"/>
        <v/>
      </c>
    </row>
    <row r="1677" spans="2:4" x14ac:dyDescent="0.45">
      <c r="B1677" s="3">
        <v>44630</v>
      </c>
      <c r="C1677">
        <v>13475933.937576743</v>
      </c>
      <c r="D1677">
        <f t="shared" si="26"/>
        <v>1</v>
      </c>
    </row>
    <row r="1678" spans="2:4" x14ac:dyDescent="0.45">
      <c r="B1678" s="3">
        <v>44631</v>
      </c>
      <c r="C1678">
        <v>13473910.737576744</v>
      </c>
      <c r="D1678">
        <f t="shared" si="26"/>
        <v>1</v>
      </c>
    </row>
    <row r="1679" spans="2:4" hidden="1" x14ac:dyDescent="0.45">
      <c r="B1679" s="3">
        <v>44634</v>
      </c>
      <c r="C1679" t="s">
        <v>1037</v>
      </c>
      <c r="D1679" t="str">
        <f t="shared" si="26"/>
        <v/>
      </c>
    </row>
    <row r="1680" spans="2:4" hidden="1" x14ac:dyDescent="0.45">
      <c r="B1680" s="3">
        <v>44634</v>
      </c>
      <c r="C1680" t="s">
        <v>1037</v>
      </c>
      <c r="D1680" t="str">
        <f t="shared" si="26"/>
        <v/>
      </c>
    </row>
    <row r="1681" spans="2:4" hidden="1" x14ac:dyDescent="0.45">
      <c r="B1681" s="3">
        <v>44634</v>
      </c>
      <c r="C1681" t="s">
        <v>1037</v>
      </c>
      <c r="D1681" t="str">
        <f t="shared" si="26"/>
        <v/>
      </c>
    </row>
    <row r="1682" spans="2:4" x14ac:dyDescent="0.45">
      <c r="B1682" s="3">
        <v>44634</v>
      </c>
      <c r="C1682">
        <v>13490824.925076744</v>
      </c>
      <c r="D1682">
        <f t="shared" si="26"/>
        <v>1</v>
      </c>
    </row>
    <row r="1683" spans="2:4" hidden="1" x14ac:dyDescent="0.45">
      <c r="B1683" s="3">
        <v>44635</v>
      </c>
      <c r="C1683" t="s">
        <v>1037</v>
      </c>
      <c r="D1683" t="str">
        <f t="shared" si="26"/>
        <v/>
      </c>
    </row>
    <row r="1684" spans="2:4" hidden="1" x14ac:dyDescent="0.45">
      <c r="B1684" s="3">
        <v>44635</v>
      </c>
      <c r="C1684" t="s">
        <v>1037</v>
      </c>
      <c r="D1684" t="str">
        <f t="shared" si="26"/>
        <v/>
      </c>
    </row>
    <row r="1685" spans="2:4" hidden="1" x14ac:dyDescent="0.45">
      <c r="B1685" s="3">
        <v>44635</v>
      </c>
      <c r="C1685" t="s">
        <v>1037</v>
      </c>
      <c r="D1685" t="str">
        <f t="shared" si="26"/>
        <v/>
      </c>
    </row>
    <row r="1686" spans="2:4" x14ac:dyDescent="0.45">
      <c r="B1686" s="3">
        <v>44635</v>
      </c>
      <c r="C1686">
        <v>13400210.362576744</v>
      </c>
      <c r="D1686">
        <f t="shared" si="26"/>
        <v>1</v>
      </c>
    </row>
    <row r="1687" spans="2:4" hidden="1" x14ac:dyDescent="0.45">
      <c r="B1687" s="3">
        <v>44636</v>
      </c>
      <c r="C1687" t="s">
        <v>1037</v>
      </c>
      <c r="D1687" t="str">
        <f t="shared" si="26"/>
        <v/>
      </c>
    </row>
    <row r="1688" spans="2:4" hidden="1" x14ac:dyDescent="0.45">
      <c r="B1688" s="3">
        <v>44636</v>
      </c>
      <c r="C1688" t="s">
        <v>1037</v>
      </c>
      <c r="D1688" t="str">
        <f t="shared" si="26"/>
        <v/>
      </c>
    </row>
    <row r="1689" spans="2:4" x14ac:dyDescent="0.45">
      <c r="B1689" s="3">
        <v>44636</v>
      </c>
      <c r="C1689">
        <v>13472292.950076744</v>
      </c>
      <c r="D1689">
        <f t="shared" si="26"/>
        <v>1</v>
      </c>
    </row>
    <row r="1690" spans="2:4" hidden="1" x14ac:dyDescent="0.45">
      <c r="B1690" s="3">
        <v>44637</v>
      </c>
      <c r="C1690" t="s">
        <v>1037</v>
      </c>
      <c r="D1690" t="str">
        <f t="shared" si="26"/>
        <v/>
      </c>
    </row>
    <row r="1691" spans="2:4" x14ac:dyDescent="0.45">
      <c r="B1691" s="3">
        <v>44637</v>
      </c>
      <c r="C1691">
        <v>13404632.825076744</v>
      </c>
      <c r="D1691">
        <f t="shared" si="26"/>
        <v>1</v>
      </c>
    </row>
    <row r="1692" spans="2:4" hidden="1" x14ac:dyDescent="0.45">
      <c r="B1692" s="3">
        <v>44641</v>
      </c>
      <c r="C1692" t="s">
        <v>1037</v>
      </c>
      <c r="D1692" t="str">
        <f t="shared" si="26"/>
        <v/>
      </c>
    </row>
    <row r="1693" spans="2:4" hidden="1" x14ac:dyDescent="0.45">
      <c r="B1693" s="3">
        <v>44641</v>
      </c>
      <c r="C1693" t="s">
        <v>1037</v>
      </c>
      <c r="D1693" t="str">
        <f t="shared" si="26"/>
        <v/>
      </c>
    </row>
    <row r="1694" spans="2:4" hidden="1" x14ac:dyDescent="0.45">
      <c r="B1694" s="3">
        <v>44641</v>
      </c>
      <c r="C1694" t="s">
        <v>1037</v>
      </c>
      <c r="D1694" t="str">
        <f t="shared" si="26"/>
        <v/>
      </c>
    </row>
    <row r="1695" spans="2:4" x14ac:dyDescent="0.45">
      <c r="B1695" s="3">
        <v>44641</v>
      </c>
      <c r="C1695">
        <v>13424580.387576744</v>
      </c>
      <c r="D1695">
        <f t="shared" si="26"/>
        <v>1</v>
      </c>
    </row>
    <row r="1696" spans="2:4" hidden="1" x14ac:dyDescent="0.45">
      <c r="B1696" s="3">
        <v>44642</v>
      </c>
      <c r="C1696" t="s">
        <v>1037</v>
      </c>
      <c r="D1696" t="str">
        <f t="shared" si="26"/>
        <v/>
      </c>
    </row>
    <row r="1697" spans="2:4" hidden="1" x14ac:dyDescent="0.45">
      <c r="B1697" s="3">
        <v>44642</v>
      </c>
      <c r="C1697" t="s">
        <v>1037</v>
      </c>
      <c r="D1697" t="str">
        <f t="shared" si="26"/>
        <v/>
      </c>
    </row>
    <row r="1698" spans="2:4" hidden="1" x14ac:dyDescent="0.45">
      <c r="B1698" s="3">
        <v>44642</v>
      </c>
      <c r="C1698" t="s">
        <v>1037</v>
      </c>
      <c r="D1698" t="str">
        <f t="shared" si="26"/>
        <v/>
      </c>
    </row>
    <row r="1699" spans="2:4" x14ac:dyDescent="0.45">
      <c r="B1699" s="3">
        <v>44642</v>
      </c>
      <c r="C1699">
        <v>13458500.350076744</v>
      </c>
      <c r="D1699">
        <f t="shared" si="26"/>
        <v>1</v>
      </c>
    </row>
    <row r="1700" spans="2:4" hidden="1" x14ac:dyDescent="0.45">
      <c r="B1700" s="3">
        <v>44643</v>
      </c>
      <c r="C1700" t="s">
        <v>1037</v>
      </c>
      <c r="D1700" t="str">
        <f t="shared" si="26"/>
        <v/>
      </c>
    </row>
    <row r="1701" spans="2:4" hidden="1" x14ac:dyDescent="0.45">
      <c r="B1701" s="3">
        <v>44643</v>
      </c>
      <c r="C1701" t="s">
        <v>1037</v>
      </c>
      <c r="D1701" t="str">
        <f t="shared" si="26"/>
        <v/>
      </c>
    </row>
    <row r="1702" spans="2:4" hidden="1" x14ac:dyDescent="0.45">
      <c r="B1702" s="3">
        <v>44643</v>
      </c>
      <c r="C1702" t="s">
        <v>1037</v>
      </c>
      <c r="D1702" t="str">
        <f t="shared" si="26"/>
        <v/>
      </c>
    </row>
    <row r="1703" spans="2:4" x14ac:dyDescent="0.45">
      <c r="B1703" s="3">
        <v>44643</v>
      </c>
      <c r="C1703">
        <v>13516782.775076745</v>
      </c>
      <c r="D1703">
        <f t="shared" si="26"/>
        <v>1</v>
      </c>
    </row>
    <row r="1704" spans="2:4" x14ac:dyDescent="0.45">
      <c r="B1704" s="3">
        <v>44644</v>
      </c>
      <c r="C1704">
        <v>13482386.525076745</v>
      </c>
      <c r="D1704">
        <f t="shared" si="26"/>
        <v>1</v>
      </c>
    </row>
    <row r="1705" spans="2:4" hidden="1" x14ac:dyDescent="0.45">
      <c r="B1705" s="3">
        <v>44645</v>
      </c>
      <c r="C1705" t="s">
        <v>1037</v>
      </c>
      <c r="D1705" t="str">
        <f t="shared" si="26"/>
        <v/>
      </c>
    </row>
    <row r="1706" spans="2:4" hidden="1" x14ac:dyDescent="0.45">
      <c r="B1706" s="3">
        <v>44645</v>
      </c>
      <c r="C1706" t="s">
        <v>1037</v>
      </c>
      <c r="D1706" t="str">
        <f t="shared" si="26"/>
        <v/>
      </c>
    </row>
    <row r="1707" spans="2:4" x14ac:dyDescent="0.45">
      <c r="B1707" s="3">
        <v>44645</v>
      </c>
      <c r="C1707">
        <v>13448194.675076745</v>
      </c>
      <c r="D1707">
        <f t="shared" si="26"/>
        <v>1</v>
      </c>
    </row>
    <row r="1708" spans="2:4" hidden="1" x14ac:dyDescent="0.45">
      <c r="B1708" s="3">
        <v>44648</v>
      </c>
      <c r="C1708" t="s">
        <v>1037</v>
      </c>
      <c r="D1708" t="str">
        <f t="shared" si="26"/>
        <v/>
      </c>
    </row>
    <row r="1709" spans="2:4" x14ac:dyDescent="0.45">
      <c r="B1709" s="3">
        <v>44648</v>
      </c>
      <c r="C1709">
        <v>13394399.262576746</v>
      </c>
      <c r="D1709">
        <f t="shared" si="26"/>
        <v>1</v>
      </c>
    </row>
    <row r="1710" spans="2:4" hidden="1" x14ac:dyDescent="0.45">
      <c r="B1710" s="3">
        <v>44650</v>
      </c>
      <c r="C1710" t="s">
        <v>1037</v>
      </c>
      <c r="D1710" t="str">
        <f t="shared" si="26"/>
        <v/>
      </c>
    </row>
    <row r="1711" spans="2:4" x14ac:dyDescent="0.45">
      <c r="B1711" s="3">
        <v>44650</v>
      </c>
      <c r="C1711">
        <v>13383796.787576746</v>
      </c>
      <c r="D1711">
        <f t="shared" si="26"/>
        <v>1</v>
      </c>
    </row>
    <row r="1712" spans="2:4" hidden="1" x14ac:dyDescent="0.45">
      <c r="B1712" s="3">
        <v>44652</v>
      </c>
      <c r="C1712" t="s">
        <v>1037</v>
      </c>
      <c r="D1712" t="str">
        <f t="shared" si="26"/>
        <v/>
      </c>
    </row>
    <row r="1713" spans="2:4" hidden="1" x14ac:dyDescent="0.45">
      <c r="B1713" s="3">
        <v>44652</v>
      </c>
      <c r="C1713" t="s">
        <v>1037</v>
      </c>
      <c r="D1713" t="str">
        <f t="shared" si="26"/>
        <v/>
      </c>
    </row>
    <row r="1714" spans="2:4" hidden="1" x14ac:dyDescent="0.45">
      <c r="B1714" s="3">
        <v>44652</v>
      </c>
      <c r="C1714" t="s">
        <v>1037</v>
      </c>
      <c r="D1714" t="str">
        <f t="shared" si="26"/>
        <v/>
      </c>
    </row>
    <row r="1715" spans="2:4" x14ac:dyDescent="0.45">
      <c r="B1715" s="3">
        <v>44652</v>
      </c>
      <c r="C1715">
        <v>13435439.287576746</v>
      </c>
      <c r="D1715">
        <f t="shared" si="26"/>
        <v>1</v>
      </c>
    </row>
    <row r="1716" spans="2:4" hidden="1" x14ac:dyDescent="0.45">
      <c r="B1716" s="3">
        <v>44655</v>
      </c>
      <c r="C1716" t="s">
        <v>1037</v>
      </c>
      <c r="D1716" t="str">
        <f t="shared" si="26"/>
        <v/>
      </c>
    </row>
    <row r="1717" spans="2:4" hidden="1" x14ac:dyDescent="0.45">
      <c r="B1717" s="3">
        <v>44655</v>
      </c>
      <c r="C1717" t="s">
        <v>1037</v>
      </c>
      <c r="D1717" t="str">
        <f t="shared" si="26"/>
        <v/>
      </c>
    </row>
    <row r="1718" spans="2:4" hidden="1" x14ac:dyDescent="0.45">
      <c r="B1718" s="3">
        <v>44655</v>
      </c>
      <c r="C1718" t="s">
        <v>1037</v>
      </c>
      <c r="D1718" t="str">
        <f t="shared" si="26"/>
        <v/>
      </c>
    </row>
    <row r="1719" spans="2:4" x14ac:dyDescent="0.45">
      <c r="B1719" s="3">
        <v>44655</v>
      </c>
      <c r="C1719">
        <v>13484420.362576745</v>
      </c>
      <c r="D1719">
        <f t="shared" si="26"/>
        <v>1</v>
      </c>
    </row>
    <row r="1720" spans="2:4" hidden="1" x14ac:dyDescent="0.45">
      <c r="B1720" s="3">
        <v>44656</v>
      </c>
      <c r="C1720" t="s">
        <v>1037</v>
      </c>
      <c r="D1720" t="str">
        <f t="shared" si="26"/>
        <v/>
      </c>
    </row>
    <row r="1721" spans="2:4" x14ac:dyDescent="0.45">
      <c r="B1721" s="3">
        <v>44656</v>
      </c>
      <c r="C1721">
        <v>13509767.700076746</v>
      </c>
      <c r="D1721">
        <f t="shared" si="26"/>
        <v>1</v>
      </c>
    </row>
    <row r="1722" spans="2:4" x14ac:dyDescent="0.45">
      <c r="B1722" s="3">
        <v>44657</v>
      </c>
      <c r="C1722">
        <v>13508874.225076746</v>
      </c>
      <c r="D1722">
        <f t="shared" si="26"/>
        <v>1</v>
      </c>
    </row>
    <row r="1723" spans="2:4" hidden="1" x14ac:dyDescent="0.45">
      <c r="B1723" s="3">
        <v>44659</v>
      </c>
      <c r="C1723" t="s">
        <v>1037</v>
      </c>
      <c r="D1723" t="str">
        <f t="shared" si="26"/>
        <v/>
      </c>
    </row>
    <row r="1724" spans="2:4" hidden="1" x14ac:dyDescent="0.45">
      <c r="B1724" s="3">
        <v>44659</v>
      </c>
      <c r="C1724" t="s">
        <v>1037</v>
      </c>
      <c r="D1724" t="str">
        <f t="shared" si="26"/>
        <v/>
      </c>
    </row>
    <row r="1725" spans="2:4" hidden="1" x14ac:dyDescent="0.45">
      <c r="B1725" s="3">
        <v>44659</v>
      </c>
      <c r="C1725" t="s">
        <v>1037</v>
      </c>
      <c r="D1725" t="str">
        <f t="shared" si="26"/>
        <v/>
      </c>
    </row>
    <row r="1726" spans="2:4" x14ac:dyDescent="0.45">
      <c r="B1726" s="3">
        <v>44659</v>
      </c>
      <c r="C1726">
        <v>13435343.262576746</v>
      </c>
      <c r="D1726">
        <f t="shared" si="26"/>
        <v>1</v>
      </c>
    </row>
    <row r="1727" spans="2:4" x14ac:dyDescent="0.45">
      <c r="B1727" s="3">
        <v>44662</v>
      </c>
      <c r="C1727">
        <v>13449636.462576745</v>
      </c>
      <c r="D1727">
        <f t="shared" si="26"/>
        <v>1</v>
      </c>
    </row>
    <row r="1728" spans="2:4" hidden="1" x14ac:dyDescent="0.45">
      <c r="B1728" s="3">
        <v>44663</v>
      </c>
      <c r="C1728" t="s">
        <v>1037</v>
      </c>
      <c r="D1728" t="str">
        <f t="shared" si="26"/>
        <v/>
      </c>
    </row>
    <row r="1729" spans="2:4" hidden="1" x14ac:dyDescent="0.45">
      <c r="B1729" s="3">
        <v>44663</v>
      </c>
      <c r="C1729" t="s">
        <v>1037</v>
      </c>
      <c r="D1729" t="str">
        <f t="shared" si="26"/>
        <v/>
      </c>
    </row>
    <row r="1730" spans="2:4" hidden="1" x14ac:dyDescent="0.45">
      <c r="B1730" s="3">
        <v>44663</v>
      </c>
      <c r="C1730" t="s">
        <v>1037</v>
      </c>
      <c r="D1730" t="str">
        <f t="shared" si="26"/>
        <v/>
      </c>
    </row>
    <row r="1731" spans="2:4" x14ac:dyDescent="0.45">
      <c r="B1731" s="3">
        <v>44663</v>
      </c>
      <c r="C1731">
        <v>13325576.325076746</v>
      </c>
      <c r="D1731">
        <f t="shared" si="26"/>
        <v>1</v>
      </c>
    </row>
    <row r="1732" spans="2:4" hidden="1" x14ac:dyDescent="0.45">
      <c r="B1732" s="3">
        <v>44664</v>
      </c>
      <c r="C1732" t="s">
        <v>1037</v>
      </c>
      <c r="D1732" t="str">
        <f t="shared" ref="D1732:D1795" si="27">IF(B1732&lt;&gt;B1733,1,"")</f>
        <v/>
      </c>
    </row>
    <row r="1733" spans="2:4" hidden="1" x14ac:dyDescent="0.45">
      <c r="B1733" s="3">
        <v>44664</v>
      </c>
      <c r="C1733" t="s">
        <v>1037</v>
      </c>
      <c r="D1733" t="str">
        <f t="shared" si="27"/>
        <v/>
      </c>
    </row>
    <row r="1734" spans="2:4" hidden="1" x14ac:dyDescent="0.45">
      <c r="B1734" s="3">
        <v>44664</v>
      </c>
      <c r="C1734" t="s">
        <v>1037</v>
      </c>
      <c r="D1734" t="str">
        <f t="shared" si="27"/>
        <v/>
      </c>
    </row>
    <row r="1735" spans="2:4" x14ac:dyDescent="0.45">
      <c r="B1735" s="3">
        <v>44664</v>
      </c>
      <c r="C1735">
        <v>13270464.850076746</v>
      </c>
      <c r="D1735">
        <f t="shared" si="27"/>
        <v>1</v>
      </c>
    </row>
    <row r="1736" spans="2:4" hidden="1" x14ac:dyDescent="0.45">
      <c r="B1736" s="3">
        <v>44669</v>
      </c>
      <c r="C1736" t="s">
        <v>1037</v>
      </c>
      <c r="D1736" t="str">
        <f t="shared" si="27"/>
        <v/>
      </c>
    </row>
    <row r="1737" spans="2:4" hidden="1" x14ac:dyDescent="0.45">
      <c r="B1737" s="3">
        <v>44669</v>
      </c>
      <c r="C1737" t="s">
        <v>1037</v>
      </c>
      <c r="D1737" t="str">
        <f t="shared" si="27"/>
        <v/>
      </c>
    </row>
    <row r="1738" spans="2:4" x14ac:dyDescent="0.45">
      <c r="B1738" s="3">
        <v>44669</v>
      </c>
      <c r="C1738">
        <v>13201029.125076747</v>
      </c>
      <c r="D1738">
        <f t="shared" si="27"/>
        <v>1</v>
      </c>
    </row>
    <row r="1739" spans="2:4" hidden="1" x14ac:dyDescent="0.45">
      <c r="B1739" s="3">
        <v>44670</v>
      </c>
      <c r="C1739" t="s">
        <v>1037</v>
      </c>
      <c r="D1739" t="str">
        <f t="shared" si="27"/>
        <v/>
      </c>
    </row>
    <row r="1740" spans="2:4" hidden="1" x14ac:dyDescent="0.45">
      <c r="B1740" s="3">
        <v>44670</v>
      </c>
      <c r="C1740" t="s">
        <v>1037</v>
      </c>
      <c r="D1740" t="str">
        <f t="shared" si="27"/>
        <v/>
      </c>
    </row>
    <row r="1741" spans="2:4" hidden="1" x14ac:dyDescent="0.45">
      <c r="B1741" s="3">
        <v>44670</v>
      </c>
      <c r="C1741" t="s">
        <v>1037</v>
      </c>
      <c r="D1741" t="str">
        <f t="shared" si="27"/>
        <v/>
      </c>
    </row>
    <row r="1742" spans="2:4" x14ac:dyDescent="0.45">
      <c r="B1742" s="3">
        <v>44670</v>
      </c>
      <c r="C1742">
        <v>13262557.512576746</v>
      </c>
      <c r="D1742">
        <f t="shared" si="27"/>
        <v>1</v>
      </c>
    </row>
    <row r="1743" spans="2:4" hidden="1" x14ac:dyDescent="0.45">
      <c r="B1743" s="3">
        <v>44671</v>
      </c>
      <c r="C1743" t="s">
        <v>1037</v>
      </c>
      <c r="D1743" t="str">
        <f t="shared" si="27"/>
        <v/>
      </c>
    </row>
    <row r="1744" spans="2:4" hidden="1" x14ac:dyDescent="0.45">
      <c r="B1744" s="3">
        <v>44671</v>
      </c>
      <c r="C1744" t="s">
        <v>1037</v>
      </c>
      <c r="D1744" t="str">
        <f t="shared" si="27"/>
        <v/>
      </c>
    </row>
    <row r="1745" spans="2:4" hidden="1" x14ac:dyDescent="0.45">
      <c r="B1745" s="3">
        <v>44671</v>
      </c>
      <c r="C1745" t="s">
        <v>1037</v>
      </c>
      <c r="D1745" t="str">
        <f t="shared" si="27"/>
        <v/>
      </c>
    </row>
    <row r="1746" spans="2:4" x14ac:dyDescent="0.45">
      <c r="B1746" s="3">
        <v>44671</v>
      </c>
      <c r="C1746">
        <v>13331315.075076746</v>
      </c>
      <c r="D1746">
        <f t="shared" si="27"/>
        <v>1</v>
      </c>
    </row>
    <row r="1747" spans="2:4" hidden="1" x14ac:dyDescent="0.45">
      <c r="B1747" s="3">
        <v>44672</v>
      </c>
      <c r="C1747" t="s">
        <v>1037</v>
      </c>
      <c r="D1747" t="str">
        <f t="shared" si="27"/>
        <v/>
      </c>
    </row>
    <row r="1748" spans="2:4" hidden="1" x14ac:dyDescent="0.45">
      <c r="B1748" s="3">
        <v>44672</v>
      </c>
      <c r="C1748" t="s">
        <v>1037</v>
      </c>
      <c r="D1748" t="str">
        <f t="shared" si="27"/>
        <v/>
      </c>
    </row>
    <row r="1749" spans="2:4" hidden="1" x14ac:dyDescent="0.45">
      <c r="B1749" s="3">
        <v>44672</v>
      </c>
      <c r="C1749" t="s">
        <v>1037</v>
      </c>
      <c r="D1749" t="str">
        <f t="shared" si="27"/>
        <v/>
      </c>
    </row>
    <row r="1750" spans="2:4" x14ac:dyDescent="0.45">
      <c r="B1750" s="3">
        <v>44672</v>
      </c>
      <c r="C1750">
        <v>13397714.237576745</v>
      </c>
      <c r="D1750">
        <f t="shared" si="27"/>
        <v>1</v>
      </c>
    </row>
    <row r="1751" spans="2:4" hidden="1" x14ac:dyDescent="0.45">
      <c r="B1751" s="3">
        <v>44676</v>
      </c>
      <c r="C1751" t="s">
        <v>1037</v>
      </c>
      <c r="D1751" t="str">
        <f t="shared" si="27"/>
        <v/>
      </c>
    </row>
    <row r="1752" spans="2:4" x14ac:dyDescent="0.45">
      <c r="B1752" s="3">
        <v>44676</v>
      </c>
      <c r="C1752">
        <v>13350751.462576745</v>
      </c>
      <c r="D1752">
        <f t="shared" si="27"/>
        <v>1</v>
      </c>
    </row>
    <row r="1753" spans="2:4" hidden="1" x14ac:dyDescent="0.45">
      <c r="B1753" s="3">
        <v>44678</v>
      </c>
      <c r="C1753" t="s">
        <v>1037</v>
      </c>
      <c r="D1753" t="str">
        <f t="shared" si="27"/>
        <v/>
      </c>
    </row>
    <row r="1754" spans="2:4" hidden="1" x14ac:dyDescent="0.45">
      <c r="B1754" s="3">
        <v>44678</v>
      </c>
      <c r="C1754" t="s">
        <v>1037</v>
      </c>
      <c r="D1754" t="str">
        <f t="shared" si="27"/>
        <v/>
      </c>
    </row>
    <row r="1755" spans="2:4" hidden="1" x14ac:dyDescent="0.45">
      <c r="B1755" s="3">
        <v>44678</v>
      </c>
      <c r="C1755" t="s">
        <v>1037</v>
      </c>
      <c r="D1755" t="str">
        <f t="shared" si="27"/>
        <v/>
      </c>
    </row>
    <row r="1756" spans="2:4" x14ac:dyDescent="0.45">
      <c r="B1756" s="3">
        <v>44678</v>
      </c>
      <c r="C1756">
        <v>13232006.187576745</v>
      </c>
      <c r="D1756">
        <f t="shared" si="27"/>
        <v>1</v>
      </c>
    </row>
    <row r="1757" spans="2:4" hidden="1" x14ac:dyDescent="0.45">
      <c r="B1757" s="3">
        <v>44679</v>
      </c>
      <c r="C1757" t="s">
        <v>1037</v>
      </c>
      <c r="D1757" t="str">
        <f t="shared" si="27"/>
        <v/>
      </c>
    </row>
    <row r="1758" spans="2:4" hidden="1" x14ac:dyDescent="0.45">
      <c r="B1758" s="3">
        <v>44679</v>
      </c>
      <c r="C1758" t="s">
        <v>1037</v>
      </c>
      <c r="D1758" t="str">
        <f t="shared" si="27"/>
        <v/>
      </c>
    </row>
    <row r="1759" spans="2:4" hidden="1" x14ac:dyDescent="0.45">
      <c r="B1759" s="3">
        <v>44679</v>
      </c>
      <c r="C1759" t="s">
        <v>1037</v>
      </c>
      <c r="D1759" t="str">
        <f t="shared" si="27"/>
        <v/>
      </c>
    </row>
    <row r="1760" spans="2:4" x14ac:dyDescent="0.45">
      <c r="B1760" s="3">
        <v>44679</v>
      </c>
      <c r="C1760">
        <v>13170798.525076745</v>
      </c>
      <c r="D1760">
        <f t="shared" si="27"/>
        <v>1</v>
      </c>
    </row>
    <row r="1761" spans="2:4" hidden="1" x14ac:dyDescent="0.45">
      <c r="B1761" s="3">
        <v>44680</v>
      </c>
      <c r="C1761" t="s">
        <v>1037</v>
      </c>
      <c r="D1761" t="str">
        <f t="shared" si="27"/>
        <v/>
      </c>
    </row>
    <row r="1762" spans="2:4" hidden="1" x14ac:dyDescent="0.45">
      <c r="B1762" s="3">
        <v>44680</v>
      </c>
      <c r="C1762" t="s">
        <v>1037</v>
      </c>
      <c r="D1762" t="str">
        <f t="shared" si="27"/>
        <v/>
      </c>
    </row>
    <row r="1763" spans="2:4" hidden="1" x14ac:dyDescent="0.45">
      <c r="B1763" s="3">
        <v>44680</v>
      </c>
      <c r="C1763" t="s">
        <v>1037</v>
      </c>
      <c r="D1763" t="str">
        <f t="shared" si="27"/>
        <v/>
      </c>
    </row>
    <row r="1764" spans="2:4" x14ac:dyDescent="0.45">
      <c r="B1764" s="3">
        <v>44680</v>
      </c>
      <c r="C1764">
        <v>13279797.487576745</v>
      </c>
      <c r="D1764">
        <f t="shared" si="27"/>
        <v>1</v>
      </c>
    </row>
    <row r="1765" spans="2:4" hidden="1" x14ac:dyDescent="0.45">
      <c r="B1765" s="3">
        <v>44683</v>
      </c>
      <c r="C1765" t="s">
        <v>1037</v>
      </c>
      <c r="D1765" t="str">
        <f t="shared" si="27"/>
        <v/>
      </c>
    </row>
    <row r="1766" spans="2:4" hidden="1" x14ac:dyDescent="0.45">
      <c r="B1766" s="3">
        <v>44683</v>
      </c>
      <c r="C1766" t="s">
        <v>1037</v>
      </c>
      <c r="D1766" t="str">
        <f t="shared" si="27"/>
        <v/>
      </c>
    </row>
    <row r="1767" spans="2:4" hidden="1" x14ac:dyDescent="0.45">
      <c r="B1767" s="3">
        <v>44683</v>
      </c>
      <c r="C1767" t="s">
        <v>1037</v>
      </c>
      <c r="D1767" t="str">
        <f t="shared" si="27"/>
        <v/>
      </c>
    </row>
    <row r="1768" spans="2:4" x14ac:dyDescent="0.45">
      <c r="B1768" s="3">
        <v>44683</v>
      </c>
      <c r="C1768">
        <v>13264542.250076745</v>
      </c>
      <c r="D1768">
        <f t="shared" si="27"/>
        <v>1</v>
      </c>
    </row>
    <row r="1769" spans="2:4" hidden="1" x14ac:dyDescent="0.45">
      <c r="B1769" s="3">
        <v>44685</v>
      </c>
      <c r="C1769" t="s">
        <v>1037</v>
      </c>
      <c r="D1769" t="str">
        <f t="shared" si="27"/>
        <v/>
      </c>
    </row>
    <row r="1770" spans="2:4" hidden="1" x14ac:dyDescent="0.45">
      <c r="B1770" s="3">
        <v>44685</v>
      </c>
      <c r="C1770" t="s">
        <v>1037</v>
      </c>
      <c r="D1770" t="str">
        <f t="shared" si="27"/>
        <v/>
      </c>
    </row>
    <row r="1771" spans="2:4" hidden="1" x14ac:dyDescent="0.45">
      <c r="B1771" s="3">
        <v>44685</v>
      </c>
      <c r="C1771" t="s">
        <v>1037</v>
      </c>
      <c r="D1771" t="str">
        <f t="shared" si="27"/>
        <v/>
      </c>
    </row>
    <row r="1772" spans="2:4" x14ac:dyDescent="0.45">
      <c r="B1772" s="3">
        <v>44685</v>
      </c>
      <c r="C1772">
        <v>13298973.425076745</v>
      </c>
      <c r="D1772">
        <f t="shared" si="27"/>
        <v>1</v>
      </c>
    </row>
    <row r="1773" spans="2:4" hidden="1" x14ac:dyDescent="0.45">
      <c r="B1773" s="3">
        <v>44686</v>
      </c>
      <c r="C1773" t="s">
        <v>1037</v>
      </c>
      <c r="D1773" t="str">
        <f t="shared" si="27"/>
        <v/>
      </c>
    </row>
    <row r="1774" spans="2:4" x14ac:dyDescent="0.45">
      <c r="B1774" s="3">
        <v>44686</v>
      </c>
      <c r="C1774">
        <v>13232151.987576745</v>
      </c>
      <c r="D1774">
        <f t="shared" si="27"/>
        <v>1</v>
      </c>
    </row>
    <row r="1775" spans="2:4" x14ac:dyDescent="0.45">
      <c r="B1775" s="3">
        <v>44687</v>
      </c>
      <c r="C1775">
        <v>13238864.112576745</v>
      </c>
      <c r="D1775">
        <f t="shared" si="27"/>
        <v>1</v>
      </c>
    </row>
    <row r="1776" spans="2:4" hidden="1" x14ac:dyDescent="0.45">
      <c r="B1776" s="3">
        <v>44690</v>
      </c>
      <c r="C1776" t="s">
        <v>1037</v>
      </c>
      <c r="D1776" t="str">
        <f t="shared" si="27"/>
        <v/>
      </c>
    </row>
    <row r="1777" spans="2:4" hidden="1" x14ac:dyDescent="0.45">
      <c r="B1777" s="3">
        <v>44690</v>
      </c>
      <c r="C1777" t="s">
        <v>1037</v>
      </c>
      <c r="D1777" t="str">
        <f t="shared" si="27"/>
        <v/>
      </c>
    </row>
    <row r="1778" spans="2:4" x14ac:dyDescent="0.45">
      <c r="B1778" s="3">
        <v>44690</v>
      </c>
      <c r="C1778">
        <v>13204442.687576745</v>
      </c>
      <c r="D1778">
        <f t="shared" si="27"/>
        <v>1</v>
      </c>
    </row>
    <row r="1779" spans="2:4" x14ac:dyDescent="0.45">
      <c r="B1779" s="3">
        <v>44691</v>
      </c>
      <c r="C1779">
        <v>13186030.475076744</v>
      </c>
      <c r="D1779">
        <f t="shared" si="27"/>
        <v>1</v>
      </c>
    </row>
    <row r="1780" spans="2:4" hidden="1" x14ac:dyDescent="0.45">
      <c r="B1780" s="3">
        <v>44692</v>
      </c>
      <c r="C1780" t="s">
        <v>1037</v>
      </c>
      <c r="D1780" t="str">
        <f t="shared" si="27"/>
        <v/>
      </c>
    </row>
    <row r="1781" spans="2:4" hidden="1" x14ac:dyDescent="0.45">
      <c r="B1781" s="3">
        <v>44692</v>
      </c>
      <c r="C1781" t="s">
        <v>1037</v>
      </c>
      <c r="D1781" t="str">
        <f t="shared" si="27"/>
        <v/>
      </c>
    </row>
    <row r="1782" spans="2:4" hidden="1" x14ac:dyDescent="0.45">
      <c r="B1782" s="3">
        <v>44692</v>
      </c>
      <c r="C1782" t="s">
        <v>1037</v>
      </c>
      <c r="D1782" t="str">
        <f t="shared" si="27"/>
        <v/>
      </c>
    </row>
    <row r="1783" spans="2:4" x14ac:dyDescent="0.45">
      <c r="B1783" s="3">
        <v>44692</v>
      </c>
      <c r="C1783">
        <v>13246450.000076745</v>
      </c>
      <c r="D1783">
        <f t="shared" si="27"/>
        <v>1</v>
      </c>
    </row>
    <row r="1784" spans="2:4" hidden="1" x14ac:dyDescent="0.45">
      <c r="B1784" s="3">
        <v>44693</v>
      </c>
      <c r="C1784" t="s">
        <v>1037</v>
      </c>
      <c r="D1784" t="str">
        <f t="shared" si="27"/>
        <v/>
      </c>
    </row>
    <row r="1785" spans="2:4" hidden="1" x14ac:dyDescent="0.45">
      <c r="B1785" s="3">
        <v>44693</v>
      </c>
      <c r="C1785" t="s">
        <v>1037</v>
      </c>
      <c r="D1785" t="str">
        <f t="shared" si="27"/>
        <v/>
      </c>
    </row>
    <row r="1786" spans="2:4" hidden="1" x14ac:dyDescent="0.45">
      <c r="B1786" s="3">
        <v>44693</v>
      </c>
      <c r="C1786" t="s">
        <v>1037</v>
      </c>
      <c r="D1786" t="str">
        <f t="shared" si="27"/>
        <v/>
      </c>
    </row>
    <row r="1787" spans="2:4" x14ac:dyDescent="0.45">
      <c r="B1787" s="3">
        <v>44693</v>
      </c>
      <c r="C1787">
        <v>13219834.975076744</v>
      </c>
      <c r="D1787">
        <f t="shared" si="27"/>
        <v>1</v>
      </c>
    </row>
    <row r="1788" spans="2:4" hidden="1" x14ac:dyDescent="0.45">
      <c r="B1788" s="3">
        <v>44694</v>
      </c>
      <c r="C1788" t="s">
        <v>1037</v>
      </c>
      <c r="D1788" t="str">
        <f t="shared" si="27"/>
        <v/>
      </c>
    </row>
    <row r="1789" spans="2:4" hidden="1" x14ac:dyDescent="0.45">
      <c r="B1789" s="3">
        <v>44694</v>
      </c>
      <c r="C1789" t="s">
        <v>1037</v>
      </c>
      <c r="D1789" t="str">
        <f t="shared" si="27"/>
        <v/>
      </c>
    </row>
    <row r="1790" spans="2:4" hidden="1" x14ac:dyDescent="0.45">
      <c r="B1790" s="3">
        <v>44694</v>
      </c>
      <c r="C1790" t="s">
        <v>1037</v>
      </c>
      <c r="D1790" t="str">
        <f t="shared" si="27"/>
        <v/>
      </c>
    </row>
    <row r="1791" spans="2:4" x14ac:dyDescent="0.45">
      <c r="B1791" s="3">
        <v>44694</v>
      </c>
      <c r="C1791">
        <v>13172971.612576744</v>
      </c>
      <c r="D1791">
        <f t="shared" si="27"/>
        <v>1</v>
      </c>
    </row>
    <row r="1792" spans="2:4" hidden="1" x14ac:dyDescent="0.45">
      <c r="B1792" s="3">
        <v>44697</v>
      </c>
      <c r="C1792" t="s">
        <v>1037</v>
      </c>
      <c r="D1792" t="str">
        <f t="shared" si="27"/>
        <v/>
      </c>
    </row>
    <row r="1793" spans="2:4" x14ac:dyDescent="0.45">
      <c r="B1793" s="3">
        <v>44697</v>
      </c>
      <c r="C1793">
        <v>13160153.112576744</v>
      </c>
      <c r="D1793">
        <f t="shared" si="27"/>
        <v>1</v>
      </c>
    </row>
    <row r="1794" spans="2:4" hidden="1" x14ac:dyDescent="0.45">
      <c r="B1794" s="3">
        <v>44698</v>
      </c>
      <c r="C1794" t="s">
        <v>1037</v>
      </c>
      <c r="D1794" t="str">
        <f t="shared" si="27"/>
        <v/>
      </c>
    </row>
    <row r="1795" spans="2:4" hidden="1" x14ac:dyDescent="0.45">
      <c r="B1795" s="3">
        <v>44698</v>
      </c>
      <c r="C1795" t="s">
        <v>1037</v>
      </c>
      <c r="D1795" t="str">
        <f t="shared" si="27"/>
        <v/>
      </c>
    </row>
    <row r="1796" spans="2:4" hidden="1" x14ac:dyDescent="0.45">
      <c r="B1796" s="3">
        <v>44698</v>
      </c>
      <c r="C1796" t="s">
        <v>1037</v>
      </c>
      <c r="D1796" t="str">
        <f t="shared" ref="D1796:D1859" si="28">IF(B1796&lt;&gt;B1797,1,"")</f>
        <v/>
      </c>
    </row>
    <row r="1797" spans="2:4" x14ac:dyDescent="0.45">
      <c r="B1797" s="3">
        <v>44698</v>
      </c>
      <c r="C1797">
        <v>13295958.012576744</v>
      </c>
      <c r="D1797">
        <f t="shared" si="28"/>
        <v>1</v>
      </c>
    </row>
    <row r="1798" spans="2:4" hidden="1" x14ac:dyDescent="0.45">
      <c r="B1798" s="3">
        <v>44699</v>
      </c>
      <c r="C1798" t="s">
        <v>1037</v>
      </c>
      <c r="D1798" t="str">
        <f t="shared" si="28"/>
        <v/>
      </c>
    </row>
    <row r="1799" spans="2:4" x14ac:dyDescent="0.45">
      <c r="B1799" s="3">
        <v>44699</v>
      </c>
      <c r="C1799">
        <v>13306543.587576743</v>
      </c>
      <c r="D1799">
        <f t="shared" si="28"/>
        <v>1</v>
      </c>
    </row>
    <row r="1800" spans="2:4" hidden="1" x14ac:dyDescent="0.45">
      <c r="B1800" s="3">
        <v>44700</v>
      </c>
      <c r="C1800" t="s">
        <v>1037</v>
      </c>
      <c r="D1800" t="str">
        <f t="shared" si="28"/>
        <v/>
      </c>
    </row>
    <row r="1801" spans="2:4" x14ac:dyDescent="0.45">
      <c r="B1801" s="3">
        <v>44700</v>
      </c>
      <c r="C1801">
        <v>13315022.212576743</v>
      </c>
      <c r="D1801">
        <f t="shared" si="28"/>
        <v>1</v>
      </c>
    </row>
    <row r="1802" spans="2:4" hidden="1" x14ac:dyDescent="0.45">
      <c r="B1802" s="3">
        <v>44701</v>
      </c>
      <c r="C1802" t="s">
        <v>1037</v>
      </c>
      <c r="D1802" t="str">
        <f t="shared" si="28"/>
        <v/>
      </c>
    </row>
    <row r="1803" spans="2:4" hidden="1" x14ac:dyDescent="0.45">
      <c r="B1803" s="3">
        <v>44701</v>
      </c>
      <c r="C1803" t="s">
        <v>1037</v>
      </c>
      <c r="D1803" t="str">
        <f t="shared" si="28"/>
        <v/>
      </c>
    </row>
    <row r="1804" spans="2:4" hidden="1" x14ac:dyDescent="0.45">
      <c r="B1804" s="3">
        <v>44701</v>
      </c>
      <c r="C1804" t="s">
        <v>1037</v>
      </c>
      <c r="D1804" t="str">
        <f t="shared" si="28"/>
        <v/>
      </c>
    </row>
    <row r="1805" spans="2:4" x14ac:dyDescent="0.45">
      <c r="B1805" s="3">
        <v>44701</v>
      </c>
      <c r="C1805">
        <v>13377346.412576742</v>
      </c>
      <c r="D1805">
        <f t="shared" si="28"/>
        <v>1</v>
      </c>
    </row>
    <row r="1806" spans="2:4" x14ac:dyDescent="0.45">
      <c r="B1806" s="3">
        <v>44704</v>
      </c>
      <c r="C1806">
        <v>13379098.912576742</v>
      </c>
      <c r="D1806">
        <f t="shared" si="28"/>
        <v>1</v>
      </c>
    </row>
    <row r="1807" spans="2:4" hidden="1" x14ac:dyDescent="0.45">
      <c r="B1807" s="3">
        <v>44706</v>
      </c>
      <c r="C1807" t="s">
        <v>1037</v>
      </c>
      <c r="D1807" t="str">
        <f t="shared" si="28"/>
        <v/>
      </c>
    </row>
    <row r="1808" spans="2:4" hidden="1" x14ac:dyDescent="0.45">
      <c r="B1808" s="3">
        <v>44706</v>
      </c>
      <c r="C1808" t="s">
        <v>1037</v>
      </c>
      <c r="D1808" t="str">
        <f t="shared" si="28"/>
        <v/>
      </c>
    </row>
    <row r="1809" spans="2:4" hidden="1" x14ac:dyDescent="0.45">
      <c r="B1809" s="3">
        <v>44706</v>
      </c>
      <c r="C1809" t="s">
        <v>1037</v>
      </c>
      <c r="D1809" t="str">
        <f t="shared" si="28"/>
        <v/>
      </c>
    </row>
    <row r="1810" spans="2:4" x14ac:dyDescent="0.45">
      <c r="B1810" s="3">
        <v>44706</v>
      </c>
      <c r="C1810">
        <v>13297638.112576742</v>
      </c>
      <c r="D1810">
        <f t="shared" si="28"/>
        <v>1</v>
      </c>
    </row>
    <row r="1811" spans="2:4" hidden="1" x14ac:dyDescent="0.45">
      <c r="B1811" s="3">
        <v>44707</v>
      </c>
      <c r="C1811" t="s">
        <v>1037</v>
      </c>
      <c r="D1811" t="str">
        <f t="shared" si="28"/>
        <v/>
      </c>
    </row>
    <row r="1812" spans="2:4" x14ac:dyDescent="0.45">
      <c r="B1812" s="3">
        <v>44707</v>
      </c>
      <c r="C1812">
        <v>13231077.412576742</v>
      </c>
      <c r="D1812">
        <f t="shared" si="28"/>
        <v>1</v>
      </c>
    </row>
    <row r="1813" spans="2:4" hidden="1" x14ac:dyDescent="0.45">
      <c r="B1813" s="3">
        <v>44711</v>
      </c>
      <c r="C1813" t="s">
        <v>1037</v>
      </c>
      <c r="D1813" t="str">
        <f t="shared" si="28"/>
        <v/>
      </c>
    </row>
    <row r="1814" spans="2:4" hidden="1" x14ac:dyDescent="0.45">
      <c r="B1814" s="3">
        <v>44711</v>
      </c>
      <c r="C1814" t="s">
        <v>1037</v>
      </c>
      <c r="D1814" t="str">
        <f t="shared" si="28"/>
        <v/>
      </c>
    </row>
    <row r="1815" spans="2:4" x14ac:dyDescent="0.45">
      <c r="B1815" s="3">
        <v>44711</v>
      </c>
      <c r="C1815">
        <v>13205966.862576742</v>
      </c>
      <c r="D1815">
        <f t="shared" si="28"/>
        <v>1</v>
      </c>
    </row>
    <row r="1816" spans="2:4" hidden="1" x14ac:dyDescent="0.45">
      <c r="B1816" s="3">
        <v>44712</v>
      </c>
      <c r="C1816" t="s">
        <v>1037</v>
      </c>
      <c r="D1816" t="str">
        <f t="shared" si="28"/>
        <v/>
      </c>
    </row>
    <row r="1817" spans="2:4" x14ac:dyDescent="0.45">
      <c r="B1817" s="3">
        <v>44712</v>
      </c>
      <c r="C1817">
        <v>13178989.862576742</v>
      </c>
      <c r="D1817">
        <f t="shared" si="28"/>
        <v>1</v>
      </c>
    </row>
    <row r="1818" spans="2:4" hidden="1" x14ac:dyDescent="0.45">
      <c r="B1818" s="3">
        <v>44713</v>
      </c>
      <c r="C1818" t="s">
        <v>1037</v>
      </c>
      <c r="D1818" t="str">
        <f t="shared" si="28"/>
        <v/>
      </c>
    </row>
    <row r="1819" spans="2:4" hidden="1" x14ac:dyDescent="0.45">
      <c r="B1819" s="3">
        <v>44713</v>
      </c>
      <c r="C1819" t="s">
        <v>1037</v>
      </c>
      <c r="D1819" t="str">
        <f t="shared" si="28"/>
        <v/>
      </c>
    </row>
    <row r="1820" spans="2:4" x14ac:dyDescent="0.45">
      <c r="B1820" s="3">
        <v>44713</v>
      </c>
      <c r="C1820">
        <v>13157226.212576741</v>
      </c>
      <c r="D1820">
        <f t="shared" si="28"/>
        <v>1</v>
      </c>
    </row>
    <row r="1821" spans="2:4" hidden="1" x14ac:dyDescent="0.45">
      <c r="B1821" s="3">
        <v>44714</v>
      </c>
      <c r="C1821" t="s">
        <v>1037</v>
      </c>
      <c r="D1821" t="str">
        <f t="shared" si="28"/>
        <v/>
      </c>
    </row>
    <row r="1822" spans="2:4" hidden="1" x14ac:dyDescent="0.45">
      <c r="B1822" s="3">
        <v>44714</v>
      </c>
      <c r="C1822" t="s">
        <v>1037</v>
      </c>
      <c r="D1822" t="str">
        <f t="shared" si="28"/>
        <v/>
      </c>
    </row>
    <row r="1823" spans="2:4" hidden="1" x14ac:dyDescent="0.45">
      <c r="B1823" s="3">
        <v>44714</v>
      </c>
      <c r="C1823" t="s">
        <v>1037</v>
      </c>
      <c r="D1823" t="str">
        <f t="shared" si="28"/>
        <v/>
      </c>
    </row>
    <row r="1824" spans="2:4" x14ac:dyDescent="0.45">
      <c r="B1824" s="3">
        <v>44714</v>
      </c>
      <c r="C1824">
        <v>13199772.812576741</v>
      </c>
      <c r="D1824">
        <f t="shared" si="28"/>
        <v>1</v>
      </c>
    </row>
    <row r="1825" spans="2:4" hidden="1" x14ac:dyDescent="0.45">
      <c r="B1825" s="3">
        <v>44715</v>
      </c>
      <c r="C1825" t="s">
        <v>1037</v>
      </c>
      <c r="D1825" t="str">
        <f t="shared" si="28"/>
        <v/>
      </c>
    </row>
    <row r="1826" spans="2:4" hidden="1" x14ac:dyDescent="0.45">
      <c r="B1826" s="3">
        <v>44715</v>
      </c>
      <c r="C1826" t="s">
        <v>1037</v>
      </c>
      <c r="D1826" t="str">
        <f t="shared" si="28"/>
        <v/>
      </c>
    </row>
    <row r="1827" spans="2:4" x14ac:dyDescent="0.45">
      <c r="B1827" s="3">
        <v>44715</v>
      </c>
      <c r="C1827">
        <v>13207906.88757674</v>
      </c>
      <c r="D1827">
        <f t="shared" si="28"/>
        <v>1</v>
      </c>
    </row>
    <row r="1828" spans="2:4" hidden="1" x14ac:dyDescent="0.45">
      <c r="B1828" s="3">
        <v>44719</v>
      </c>
      <c r="C1828" t="s">
        <v>1037</v>
      </c>
      <c r="D1828" t="str">
        <f t="shared" si="28"/>
        <v/>
      </c>
    </row>
    <row r="1829" spans="2:4" x14ac:dyDescent="0.45">
      <c r="B1829" s="3">
        <v>44719</v>
      </c>
      <c r="C1829">
        <v>13181460.187576741</v>
      </c>
      <c r="D1829">
        <f t="shared" si="28"/>
        <v>1</v>
      </c>
    </row>
    <row r="1830" spans="2:4" hidden="1" x14ac:dyDescent="0.45">
      <c r="B1830" s="3">
        <v>44720</v>
      </c>
      <c r="C1830" t="s">
        <v>1037</v>
      </c>
      <c r="D1830" t="str">
        <f t="shared" si="28"/>
        <v/>
      </c>
    </row>
    <row r="1831" spans="2:4" x14ac:dyDescent="0.45">
      <c r="B1831" s="3">
        <v>44720</v>
      </c>
      <c r="C1831">
        <v>13168748.162576741</v>
      </c>
      <c r="D1831">
        <f t="shared" si="28"/>
        <v>1</v>
      </c>
    </row>
    <row r="1832" spans="2:4" hidden="1" x14ac:dyDescent="0.45">
      <c r="B1832" s="3">
        <v>44721</v>
      </c>
      <c r="C1832" t="s">
        <v>1037</v>
      </c>
      <c r="D1832" t="str">
        <f t="shared" si="28"/>
        <v/>
      </c>
    </row>
    <row r="1833" spans="2:4" hidden="1" x14ac:dyDescent="0.45">
      <c r="B1833" s="3">
        <v>44721</v>
      </c>
      <c r="C1833" t="s">
        <v>1037</v>
      </c>
      <c r="D1833" t="str">
        <f t="shared" si="28"/>
        <v/>
      </c>
    </row>
    <row r="1834" spans="2:4" x14ac:dyDescent="0.45">
      <c r="B1834" s="3">
        <v>44721</v>
      </c>
      <c r="C1834">
        <v>13285508.97705674</v>
      </c>
      <c r="D1834">
        <f t="shared" si="28"/>
        <v>1</v>
      </c>
    </row>
    <row r="1835" spans="2:4" hidden="1" x14ac:dyDescent="0.45">
      <c r="B1835" s="3">
        <v>44722</v>
      </c>
      <c r="C1835" t="s">
        <v>1037</v>
      </c>
      <c r="D1835" t="str">
        <f t="shared" si="28"/>
        <v/>
      </c>
    </row>
    <row r="1836" spans="2:4" hidden="1" x14ac:dyDescent="0.45">
      <c r="B1836" s="3">
        <v>44722</v>
      </c>
      <c r="C1836" t="s">
        <v>1037</v>
      </c>
      <c r="D1836" t="str">
        <f t="shared" si="28"/>
        <v/>
      </c>
    </row>
    <row r="1837" spans="2:4" hidden="1" x14ac:dyDescent="0.45">
      <c r="B1837" s="3">
        <v>44722</v>
      </c>
      <c r="C1837" t="s">
        <v>1037</v>
      </c>
      <c r="D1837" t="str">
        <f t="shared" si="28"/>
        <v/>
      </c>
    </row>
    <row r="1838" spans="2:4" x14ac:dyDescent="0.45">
      <c r="B1838" s="3">
        <v>44722</v>
      </c>
      <c r="C1838">
        <v>13471862.927056739</v>
      </c>
      <c r="D1838">
        <f t="shared" si="28"/>
        <v>1</v>
      </c>
    </row>
    <row r="1839" spans="2:4" hidden="1" x14ac:dyDescent="0.45">
      <c r="B1839" s="3">
        <v>44725</v>
      </c>
      <c r="C1839" t="s">
        <v>1037</v>
      </c>
      <c r="D1839" t="str">
        <f t="shared" si="28"/>
        <v/>
      </c>
    </row>
    <row r="1840" spans="2:4" hidden="1" x14ac:dyDescent="0.45">
      <c r="B1840" s="3">
        <v>44725</v>
      </c>
      <c r="C1840" t="s">
        <v>1037</v>
      </c>
      <c r="D1840" t="str">
        <f t="shared" si="28"/>
        <v/>
      </c>
    </row>
    <row r="1841" spans="2:4" x14ac:dyDescent="0.45">
      <c r="B1841" s="3">
        <v>44725</v>
      </c>
      <c r="C1841">
        <v>13464156.302056739</v>
      </c>
      <c r="D1841">
        <f t="shared" si="28"/>
        <v>1</v>
      </c>
    </row>
    <row r="1842" spans="2:4" x14ac:dyDescent="0.45">
      <c r="B1842" s="3">
        <v>44726</v>
      </c>
      <c r="C1842">
        <v>13448882.802056739</v>
      </c>
      <c r="D1842">
        <f t="shared" si="28"/>
        <v>1</v>
      </c>
    </row>
    <row r="1843" spans="2:4" hidden="1" x14ac:dyDescent="0.45">
      <c r="B1843" s="3">
        <v>44728</v>
      </c>
      <c r="C1843" t="s">
        <v>1037</v>
      </c>
      <c r="D1843" t="str">
        <f t="shared" si="28"/>
        <v/>
      </c>
    </row>
    <row r="1844" spans="2:4" hidden="1" x14ac:dyDescent="0.45">
      <c r="B1844" s="3">
        <v>44728</v>
      </c>
      <c r="C1844" t="s">
        <v>1037</v>
      </c>
      <c r="D1844" t="str">
        <f t="shared" si="28"/>
        <v/>
      </c>
    </row>
    <row r="1845" spans="2:4" hidden="1" x14ac:dyDescent="0.45">
      <c r="B1845" s="3">
        <v>44728</v>
      </c>
      <c r="C1845" t="s">
        <v>1037</v>
      </c>
      <c r="D1845" t="str">
        <f t="shared" si="28"/>
        <v/>
      </c>
    </row>
    <row r="1846" spans="2:4" x14ac:dyDescent="0.45">
      <c r="B1846" s="3">
        <v>44728</v>
      </c>
      <c r="C1846">
        <v>13811648.177056739</v>
      </c>
      <c r="D1846">
        <f t="shared" si="28"/>
        <v>1</v>
      </c>
    </row>
    <row r="1847" spans="2:4" hidden="1" x14ac:dyDescent="0.45">
      <c r="B1847" s="3">
        <v>44733</v>
      </c>
      <c r="C1847" t="s">
        <v>1037</v>
      </c>
      <c r="D1847" t="str">
        <f t="shared" si="28"/>
        <v/>
      </c>
    </row>
    <row r="1848" spans="2:4" hidden="1" x14ac:dyDescent="0.45">
      <c r="B1848" s="3">
        <v>44733</v>
      </c>
      <c r="C1848" t="s">
        <v>1037</v>
      </c>
      <c r="D1848" t="str">
        <f t="shared" si="28"/>
        <v/>
      </c>
    </row>
    <row r="1849" spans="2:4" hidden="1" x14ac:dyDescent="0.45">
      <c r="B1849" s="3">
        <v>44733</v>
      </c>
      <c r="C1849" t="s">
        <v>1037</v>
      </c>
      <c r="D1849" t="str">
        <f t="shared" si="28"/>
        <v/>
      </c>
    </row>
    <row r="1850" spans="2:4" x14ac:dyDescent="0.45">
      <c r="B1850" s="3">
        <v>44733</v>
      </c>
      <c r="C1850">
        <v>13741022.97705674</v>
      </c>
      <c r="D1850">
        <f t="shared" si="28"/>
        <v>1</v>
      </c>
    </row>
    <row r="1851" spans="2:4" hidden="1" x14ac:dyDescent="0.45">
      <c r="B1851" s="3">
        <v>44734</v>
      </c>
      <c r="C1851" t="s">
        <v>1037</v>
      </c>
      <c r="D1851" t="str">
        <f t="shared" si="28"/>
        <v/>
      </c>
    </row>
    <row r="1852" spans="2:4" hidden="1" x14ac:dyDescent="0.45">
      <c r="B1852" s="3">
        <v>44734</v>
      </c>
      <c r="C1852" t="s">
        <v>1037</v>
      </c>
      <c r="D1852" t="str">
        <f t="shared" si="28"/>
        <v/>
      </c>
    </row>
    <row r="1853" spans="2:4" hidden="1" x14ac:dyDescent="0.45">
      <c r="B1853" s="3">
        <v>44734</v>
      </c>
      <c r="C1853" t="s">
        <v>1037</v>
      </c>
      <c r="D1853" t="str">
        <f t="shared" si="28"/>
        <v/>
      </c>
    </row>
    <row r="1854" spans="2:4" x14ac:dyDescent="0.45">
      <c r="B1854" s="3">
        <v>44734</v>
      </c>
      <c r="C1854">
        <v>13695792.764556739</v>
      </c>
      <c r="D1854">
        <f t="shared" si="28"/>
        <v>1</v>
      </c>
    </row>
    <row r="1855" spans="2:4" hidden="1" x14ac:dyDescent="0.45">
      <c r="B1855" s="3">
        <v>44735</v>
      </c>
      <c r="C1855" t="s">
        <v>1037</v>
      </c>
      <c r="D1855" t="str">
        <f t="shared" si="28"/>
        <v/>
      </c>
    </row>
    <row r="1856" spans="2:4" x14ac:dyDescent="0.45">
      <c r="B1856" s="3">
        <v>44735</v>
      </c>
      <c r="C1856">
        <v>13630855.639556739</v>
      </c>
      <c r="D1856">
        <f t="shared" si="28"/>
        <v>1</v>
      </c>
    </row>
    <row r="1857" spans="2:4" x14ac:dyDescent="0.45">
      <c r="B1857" s="3">
        <v>44736</v>
      </c>
      <c r="C1857">
        <v>13644516.43955674</v>
      </c>
      <c r="D1857">
        <f t="shared" si="28"/>
        <v>1</v>
      </c>
    </row>
    <row r="1858" spans="2:4" hidden="1" x14ac:dyDescent="0.45">
      <c r="B1858" s="3">
        <v>44741</v>
      </c>
      <c r="C1858" t="s">
        <v>1037</v>
      </c>
      <c r="D1858" t="str">
        <f t="shared" si="28"/>
        <v/>
      </c>
    </row>
    <row r="1859" spans="2:4" hidden="1" x14ac:dyDescent="0.45">
      <c r="B1859" s="3">
        <v>44741</v>
      </c>
      <c r="C1859" t="s">
        <v>1037</v>
      </c>
      <c r="D1859" t="str">
        <f t="shared" si="28"/>
        <v/>
      </c>
    </row>
    <row r="1860" spans="2:4" x14ac:dyDescent="0.45">
      <c r="B1860" s="3">
        <v>44741</v>
      </c>
      <c r="C1860">
        <v>13647503.60205674</v>
      </c>
      <c r="D1860">
        <f t="shared" ref="D1860:D1923" si="29">IF(B1860&lt;&gt;B1861,1,"")</f>
        <v>1</v>
      </c>
    </row>
    <row r="1861" spans="2:4" x14ac:dyDescent="0.45">
      <c r="B1861" s="3">
        <v>44742</v>
      </c>
      <c r="C1861">
        <v>13612228.35205674</v>
      </c>
      <c r="D1861">
        <f t="shared" si="29"/>
        <v>1</v>
      </c>
    </row>
    <row r="1862" spans="2:4" hidden="1" x14ac:dyDescent="0.45">
      <c r="B1862" s="3">
        <v>44743</v>
      </c>
      <c r="C1862" t="s">
        <v>1037</v>
      </c>
      <c r="D1862" t="str">
        <f t="shared" si="29"/>
        <v/>
      </c>
    </row>
    <row r="1863" spans="2:4" x14ac:dyDescent="0.45">
      <c r="B1863" s="3">
        <v>44743</v>
      </c>
      <c r="C1863">
        <v>13567208.827056739</v>
      </c>
      <c r="D1863">
        <f t="shared" si="29"/>
        <v>1</v>
      </c>
    </row>
    <row r="1864" spans="2:4" hidden="1" x14ac:dyDescent="0.45">
      <c r="B1864" s="3">
        <v>44746</v>
      </c>
      <c r="C1864" t="s">
        <v>1037</v>
      </c>
      <c r="D1864" t="str">
        <f t="shared" si="29"/>
        <v/>
      </c>
    </row>
    <row r="1865" spans="2:4" x14ac:dyDescent="0.45">
      <c r="B1865" s="3">
        <v>44746</v>
      </c>
      <c r="C1865">
        <v>13515929.139556739</v>
      </c>
      <c r="D1865">
        <f t="shared" si="29"/>
        <v>1</v>
      </c>
    </row>
    <row r="1866" spans="2:4" hidden="1" x14ac:dyDescent="0.45">
      <c r="B1866" s="3">
        <v>44747</v>
      </c>
      <c r="C1866" t="s">
        <v>1037</v>
      </c>
      <c r="D1866" t="str">
        <f t="shared" si="29"/>
        <v/>
      </c>
    </row>
    <row r="1867" spans="2:4" hidden="1" x14ac:dyDescent="0.45">
      <c r="B1867" s="3">
        <v>44747</v>
      </c>
      <c r="C1867" t="s">
        <v>1037</v>
      </c>
      <c r="D1867" t="str">
        <f t="shared" si="29"/>
        <v/>
      </c>
    </row>
    <row r="1868" spans="2:4" hidden="1" x14ac:dyDescent="0.45">
      <c r="B1868" s="3">
        <v>44747</v>
      </c>
      <c r="C1868" t="s">
        <v>1037</v>
      </c>
      <c r="D1868" t="str">
        <f t="shared" si="29"/>
        <v/>
      </c>
    </row>
    <row r="1869" spans="2:4" x14ac:dyDescent="0.45">
      <c r="B1869" s="3">
        <v>44747</v>
      </c>
      <c r="C1869">
        <v>13427952.114556739</v>
      </c>
      <c r="D1869">
        <f t="shared" si="29"/>
        <v>1</v>
      </c>
    </row>
    <row r="1870" spans="2:4" hidden="1" x14ac:dyDescent="0.45">
      <c r="B1870" s="3">
        <v>44748</v>
      </c>
      <c r="C1870" t="s">
        <v>1037</v>
      </c>
      <c r="D1870" t="str">
        <f t="shared" si="29"/>
        <v/>
      </c>
    </row>
    <row r="1871" spans="2:4" hidden="1" x14ac:dyDescent="0.45">
      <c r="B1871" s="3">
        <v>44748</v>
      </c>
      <c r="C1871" t="s">
        <v>1037</v>
      </c>
      <c r="D1871" t="str">
        <f t="shared" si="29"/>
        <v/>
      </c>
    </row>
    <row r="1872" spans="2:4" hidden="1" x14ac:dyDescent="0.45">
      <c r="B1872" s="3">
        <v>44748</v>
      </c>
      <c r="C1872" t="s">
        <v>1037</v>
      </c>
      <c r="D1872" t="str">
        <f t="shared" si="29"/>
        <v/>
      </c>
    </row>
    <row r="1873" spans="2:4" x14ac:dyDescent="0.45">
      <c r="B1873" s="3">
        <v>44748</v>
      </c>
      <c r="C1873">
        <v>13657374.077056739</v>
      </c>
      <c r="D1873">
        <f t="shared" si="29"/>
        <v>1</v>
      </c>
    </row>
    <row r="1874" spans="2:4" x14ac:dyDescent="0.45">
      <c r="B1874" s="3">
        <v>44753</v>
      </c>
      <c r="C1874">
        <v>13638626.452056739</v>
      </c>
      <c r="D1874">
        <f t="shared" si="29"/>
        <v>1</v>
      </c>
    </row>
    <row r="1875" spans="2:4" hidden="1" x14ac:dyDescent="0.45">
      <c r="B1875" s="3">
        <v>44755</v>
      </c>
      <c r="C1875" t="s">
        <v>1037</v>
      </c>
      <c r="D1875" t="str">
        <f t="shared" si="29"/>
        <v/>
      </c>
    </row>
    <row r="1876" spans="2:4" hidden="1" x14ac:dyDescent="0.45">
      <c r="B1876" s="3">
        <v>44755</v>
      </c>
      <c r="C1876" t="s">
        <v>1037</v>
      </c>
      <c r="D1876" t="str">
        <f t="shared" si="29"/>
        <v/>
      </c>
    </row>
    <row r="1877" spans="2:4" hidden="1" x14ac:dyDescent="0.45">
      <c r="B1877" s="3">
        <v>44755</v>
      </c>
      <c r="C1877" t="s">
        <v>1037</v>
      </c>
      <c r="D1877" t="str">
        <f t="shared" si="29"/>
        <v/>
      </c>
    </row>
    <row r="1878" spans="2:4" x14ac:dyDescent="0.45">
      <c r="B1878" s="3">
        <v>44755</v>
      </c>
      <c r="C1878">
        <v>13615885.53955674</v>
      </c>
      <c r="D1878">
        <f t="shared" si="29"/>
        <v>1</v>
      </c>
    </row>
    <row r="1879" spans="2:4" x14ac:dyDescent="0.45">
      <c r="B1879" s="3">
        <v>44756</v>
      </c>
      <c r="C1879">
        <v>13581567.60205674</v>
      </c>
      <c r="D1879">
        <f t="shared" si="29"/>
        <v>1</v>
      </c>
    </row>
    <row r="1880" spans="2:4" x14ac:dyDescent="0.45">
      <c r="B1880" s="3">
        <v>44757</v>
      </c>
      <c r="C1880">
        <v>13594864.35205674</v>
      </c>
      <c r="D1880">
        <f t="shared" si="29"/>
        <v>1</v>
      </c>
    </row>
    <row r="1881" spans="2:4" hidden="1" x14ac:dyDescent="0.45">
      <c r="B1881" s="3">
        <v>44760</v>
      </c>
      <c r="C1881" t="s">
        <v>1037</v>
      </c>
      <c r="D1881" t="str">
        <f t="shared" si="29"/>
        <v/>
      </c>
    </row>
    <row r="1882" spans="2:4" hidden="1" x14ac:dyDescent="0.45">
      <c r="B1882" s="3">
        <v>44760</v>
      </c>
      <c r="C1882" t="s">
        <v>1037</v>
      </c>
      <c r="D1882" t="str">
        <f t="shared" si="29"/>
        <v/>
      </c>
    </row>
    <row r="1883" spans="2:4" x14ac:dyDescent="0.45">
      <c r="B1883" s="3">
        <v>44760</v>
      </c>
      <c r="C1883">
        <v>13561185.93955674</v>
      </c>
      <c r="D1883">
        <f t="shared" si="29"/>
        <v>1</v>
      </c>
    </row>
    <row r="1884" spans="2:4" hidden="1" x14ac:dyDescent="0.45">
      <c r="B1884" s="3">
        <v>44761</v>
      </c>
      <c r="C1884" t="s">
        <v>1037</v>
      </c>
      <c r="D1884" t="str">
        <f t="shared" si="29"/>
        <v/>
      </c>
    </row>
    <row r="1885" spans="2:4" hidden="1" x14ac:dyDescent="0.45">
      <c r="B1885" s="3">
        <v>44761</v>
      </c>
      <c r="C1885" t="s">
        <v>1037</v>
      </c>
      <c r="D1885" t="str">
        <f t="shared" si="29"/>
        <v/>
      </c>
    </row>
    <row r="1886" spans="2:4" hidden="1" x14ac:dyDescent="0.45">
      <c r="B1886" s="3">
        <v>44761</v>
      </c>
      <c r="C1886" t="s">
        <v>1037</v>
      </c>
      <c r="D1886" t="str">
        <f t="shared" si="29"/>
        <v/>
      </c>
    </row>
    <row r="1887" spans="2:4" x14ac:dyDescent="0.45">
      <c r="B1887" s="3">
        <v>44761</v>
      </c>
      <c r="C1887">
        <v>13747311.60205674</v>
      </c>
      <c r="D1887">
        <f t="shared" si="29"/>
        <v>1</v>
      </c>
    </row>
    <row r="1888" spans="2:4" hidden="1" x14ac:dyDescent="0.45">
      <c r="B1888" s="3">
        <v>44762</v>
      </c>
      <c r="C1888" t="s">
        <v>1037</v>
      </c>
      <c r="D1888" t="str">
        <f t="shared" si="29"/>
        <v/>
      </c>
    </row>
    <row r="1889" spans="2:4" hidden="1" x14ac:dyDescent="0.45">
      <c r="B1889" s="3">
        <v>44762</v>
      </c>
      <c r="C1889" t="s">
        <v>1037</v>
      </c>
      <c r="D1889" t="str">
        <f t="shared" si="29"/>
        <v/>
      </c>
    </row>
    <row r="1890" spans="2:4" x14ac:dyDescent="0.45">
      <c r="B1890" s="3">
        <v>44762</v>
      </c>
      <c r="C1890">
        <v>13675953.714556741</v>
      </c>
      <c r="D1890">
        <f t="shared" si="29"/>
        <v>1</v>
      </c>
    </row>
    <row r="1891" spans="2:4" hidden="1" x14ac:dyDescent="0.45">
      <c r="B1891" s="3">
        <v>44764</v>
      </c>
      <c r="C1891" t="s">
        <v>1037</v>
      </c>
      <c r="D1891" t="str">
        <f t="shared" si="29"/>
        <v/>
      </c>
    </row>
    <row r="1892" spans="2:4" x14ac:dyDescent="0.45">
      <c r="B1892" s="3">
        <v>44764</v>
      </c>
      <c r="C1892">
        <v>13657481.00205674</v>
      </c>
      <c r="D1892">
        <f t="shared" si="29"/>
        <v>1</v>
      </c>
    </row>
    <row r="1893" spans="2:4" hidden="1" x14ac:dyDescent="0.45">
      <c r="B1893" s="3">
        <v>44767</v>
      </c>
      <c r="C1893" t="s">
        <v>1037</v>
      </c>
      <c r="D1893" t="str">
        <f t="shared" si="29"/>
        <v/>
      </c>
    </row>
    <row r="1894" spans="2:4" hidden="1" x14ac:dyDescent="0.45">
      <c r="B1894" s="3">
        <v>44767</v>
      </c>
      <c r="C1894" t="s">
        <v>1037</v>
      </c>
      <c r="D1894" t="str">
        <f t="shared" si="29"/>
        <v/>
      </c>
    </row>
    <row r="1895" spans="2:4" x14ac:dyDescent="0.45">
      <c r="B1895" s="3">
        <v>44767</v>
      </c>
      <c r="C1895">
        <v>13636051.327056739</v>
      </c>
      <c r="D1895">
        <f t="shared" si="29"/>
        <v>1</v>
      </c>
    </row>
    <row r="1896" spans="2:4" hidden="1" x14ac:dyDescent="0.45">
      <c r="B1896" s="3">
        <v>44768</v>
      </c>
      <c r="C1896" t="s">
        <v>1037</v>
      </c>
      <c r="D1896" t="str">
        <f t="shared" si="29"/>
        <v/>
      </c>
    </row>
    <row r="1897" spans="2:4" x14ac:dyDescent="0.45">
      <c r="B1897" s="3">
        <v>44768</v>
      </c>
      <c r="C1897">
        <v>13641965.264556739</v>
      </c>
      <c r="D1897">
        <f t="shared" si="29"/>
        <v>1</v>
      </c>
    </row>
    <row r="1898" spans="2:4" hidden="1" x14ac:dyDescent="0.45">
      <c r="B1898" s="3">
        <v>44769</v>
      </c>
      <c r="C1898" t="s">
        <v>1037</v>
      </c>
      <c r="D1898" t="str">
        <f t="shared" si="29"/>
        <v/>
      </c>
    </row>
    <row r="1899" spans="2:4" hidden="1" x14ac:dyDescent="0.45">
      <c r="B1899" s="3">
        <v>44769</v>
      </c>
      <c r="C1899" t="s">
        <v>1037</v>
      </c>
      <c r="D1899" t="str">
        <f t="shared" si="29"/>
        <v/>
      </c>
    </row>
    <row r="1900" spans="2:4" hidden="1" x14ac:dyDescent="0.45">
      <c r="B1900" s="3">
        <v>44769</v>
      </c>
      <c r="C1900" t="s">
        <v>1037</v>
      </c>
      <c r="D1900" t="str">
        <f t="shared" si="29"/>
        <v/>
      </c>
    </row>
    <row r="1901" spans="2:4" x14ac:dyDescent="0.45">
      <c r="B1901" s="3">
        <v>44769</v>
      </c>
      <c r="C1901">
        <v>13877138.777056739</v>
      </c>
      <c r="D1901">
        <f t="shared" si="29"/>
        <v>1</v>
      </c>
    </row>
    <row r="1902" spans="2:4" hidden="1" x14ac:dyDescent="0.45">
      <c r="B1902" s="3">
        <v>44770</v>
      </c>
      <c r="C1902" t="s">
        <v>1037</v>
      </c>
      <c r="D1902" t="str">
        <f t="shared" si="29"/>
        <v/>
      </c>
    </row>
    <row r="1903" spans="2:4" hidden="1" x14ac:dyDescent="0.45">
      <c r="B1903" s="3">
        <v>44770</v>
      </c>
      <c r="C1903" t="s">
        <v>1037</v>
      </c>
      <c r="D1903" t="str">
        <f t="shared" si="29"/>
        <v/>
      </c>
    </row>
    <row r="1904" spans="2:4" hidden="1" x14ac:dyDescent="0.45">
      <c r="B1904" s="3">
        <v>44770</v>
      </c>
      <c r="C1904" t="s">
        <v>1037</v>
      </c>
      <c r="D1904" t="str">
        <f t="shared" si="29"/>
        <v/>
      </c>
    </row>
    <row r="1905" spans="2:4" x14ac:dyDescent="0.45">
      <c r="B1905" s="3">
        <v>44770</v>
      </c>
      <c r="C1905">
        <v>14027826.814556738</v>
      </c>
      <c r="D1905">
        <f t="shared" si="29"/>
        <v>1</v>
      </c>
    </row>
    <row r="1906" spans="2:4" x14ac:dyDescent="0.45">
      <c r="B1906" s="3">
        <v>44771</v>
      </c>
      <c r="C1906">
        <v>14035419.702056738</v>
      </c>
      <c r="D1906">
        <f t="shared" si="29"/>
        <v>1</v>
      </c>
    </row>
    <row r="1907" spans="2:4" hidden="1" x14ac:dyDescent="0.45">
      <c r="B1907" s="3">
        <v>44774</v>
      </c>
      <c r="C1907" t="s">
        <v>1037</v>
      </c>
      <c r="D1907" t="str">
        <f t="shared" si="29"/>
        <v/>
      </c>
    </row>
    <row r="1908" spans="2:4" hidden="1" x14ac:dyDescent="0.45">
      <c r="B1908" s="3">
        <v>44774</v>
      </c>
      <c r="C1908" t="s">
        <v>1037</v>
      </c>
      <c r="D1908" t="str">
        <f t="shared" si="29"/>
        <v/>
      </c>
    </row>
    <row r="1909" spans="2:4" x14ac:dyDescent="0.45">
      <c r="B1909" s="3">
        <v>44774</v>
      </c>
      <c r="C1909">
        <v>14005721.727056738</v>
      </c>
      <c r="D1909">
        <f t="shared" si="29"/>
        <v>1</v>
      </c>
    </row>
    <row r="1910" spans="2:4" hidden="1" x14ac:dyDescent="0.45">
      <c r="B1910" s="3">
        <v>44775</v>
      </c>
      <c r="C1910" t="s">
        <v>1037</v>
      </c>
      <c r="D1910" t="str">
        <f t="shared" si="29"/>
        <v/>
      </c>
    </row>
    <row r="1911" spans="2:4" hidden="1" x14ac:dyDescent="0.45">
      <c r="B1911" s="3">
        <v>44775</v>
      </c>
      <c r="C1911" t="s">
        <v>1037</v>
      </c>
      <c r="D1911" t="str">
        <f t="shared" si="29"/>
        <v/>
      </c>
    </row>
    <row r="1912" spans="2:4" hidden="1" x14ac:dyDescent="0.45">
      <c r="B1912" s="3">
        <v>44775</v>
      </c>
      <c r="C1912" t="s">
        <v>1037</v>
      </c>
      <c r="D1912" t="str">
        <f t="shared" si="29"/>
        <v/>
      </c>
    </row>
    <row r="1913" spans="2:4" x14ac:dyDescent="0.45">
      <c r="B1913" s="3">
        <v>44775</v>
      </c>
      <c r="C1913">
        <v>13949893.602056738</v>
      </c>
      <c r="D1913">
        <f t="shared" si="29"/>
        <v>1</v>
      </c>
    </row>
    <row r="1914" spans="2:4" hidden="1" x14ac:dyDescent="0.45">
      <c r="B1914" s="3">
        <v>44776</v>
      </c>
      <c r="C1914" t="s">
        <v>1037</v>
      </c>
      <c r="D1914" t="str">
        <f t="shared" si="29"/>
        <v/>
      </c>
    </row>
    <row r="1915" spans="2:4" hidden="1" x14ac:dyDescent="0.45">
      <c r="B1915" s="3">
        <v>44776</v>
      </c>
      <c r="C1915" t="s">
        <v>1037</v>
      </c>
      <c r="D1915" t="str">
        <f t="shared" si="29"/>
        <v/>
      </c>
    </row>
    <row r="1916" spans="2:4" x14ac:dyDescent="0.45">
      <c r="B1916" s="3">
        <v>44776</v>
      </c>
      <c r="C1916">
        <v>13852137.852056738</v>
      </c>
      <c r="D1916">
        <f t="shared" si="29"/>
        <v>1</v>
      </c>
    </row>
    <row r="1917" spans="2:4" hidden="1" x14ac:dyDescent="0.45">
      <c r="B1917" s="3">
        <v>44777</v>
      </c>
      <c r="C1917" t="s">
        <v>1037</v>
      </c>
      <c r="D1917" t="str">
        <f t="shared" si="29"/>
        <v/>
      </c>
    </row>
    <row r="1918" spans="2:4" hidden="1" x14ac:dyDescent="0.45">
      <c r="B1918" s="3">
        <v>44777</v>
      </c>
      <c r="C1918" t="s">
        <v>1037</v>
      </c>
      <c r="D1918" t="str">
        <f t="shared" si="29"/>
        <v/>
      </c>
    </row>
    <row r="1919" spans="2:4" hidden="1" x14ac:dyDescent="0.45">
      <c r="B1919" s="3">
        <v>44777</v>
      </c>
      <c r="C1919" t="s">
        <v>1037</v>
      </c>
      <c r="D1919" t="str">
        <f t="shared" si="29"/>
        <v/>
      </c>
    </row>
    <row r="1920" spans="2:4" x14ac:dyDescent="0.45">
      <c r="B1920" s="3">
        <v>44777</v>
      </c>
      <c r="C1920">
        <v>13756229.702056738</v>
      </c>
      <c r="D1920">
        <f t="shared" si="29"/>
        <v>1</v>
      </c>
    </row>
    <row r="1921" spans="2:4" hidden="1" x14ac:dyDescent="0.45">
      <c r="B1921" s="3">
        <v>44781</v>
      </c>
      <c r="C1921" t="s">
        <v>1037</v>
      </c>
      <c r="D1921" t="str">
        <f t="shared" si="29"/>
        <v/>
      </c>
    </row>
    <row r="1922" spans="2:4" hidden="1" x14ac:dyDescent="0.45">
      <c r="B1922" s="3">
        <v>44781</v>
      </c>
      <c r="C1922" t="s">
        <v>1037</v>
      </c>
      <c r="D1922" t="str">
        <f t="shared" si="29"/>
        <v/>
      </c>
    </row>
    <row r="1923" spans="2:4" hidden="1" x14ac:dyDescent="0.45">
      <c r="B1923" s="3">
        <v>44781</v>
      </c>
      <c r="C1923" t="s">
        <v>1037</v>
      </c>
      <c r="D1923" t="str">
        <f t="shared" si="29"/>
        <v/>
      </c>
    </row>
    <row r="1924" spans="2:4" x14ac:dyDescent="0.45">
      <c r="B1924" s="3">
        <v>44781</v>
      </c>
      <c r="C1924">
        <v>13736219.852056738</v>
      </c>
      <c r="D1924">
        <f t="shared" ref="D1924:D1987" si="30">IF(B1924&lt;&gt;B1925,1,"")</f>
        <v>1</v>
      </c>
    </row>
    <row r="1925" spans="2:4" hidden="1" x14ac:dyDescent="0.45">
      <c r="B1925" s="3">
        <v>44783</v>
      </c>
      <c r="C1925" t="s">
        <v>1037</v>
      </c>
      <c r="D1925" t="str">
        <f t="shared" si="30"/>
        <v/>
      </c>
    </row>
    <row r="1926" spans="2:4" x14ac:dyDescent="0.45">
      <c r="B1926" s="3">
        <v>44783</v>
      </c>
      <c r="C1926">
        <v>13670065.852056738</v>
      </c>
      <c r="D1926">
        <f t="shared" si="30"/>
        <v>1</v>
      </c>
    </row>
    <row r="1927" spans="2:4" x14ac:dyDescent="0.45">
      <c r="B1927" s="3">
        <v>44784</v>
      </c>
      <c r="C1927">
        <v>13636173.352056738</v>
      </c>
      <c r="D1927">
        <f t="shared" si="30"/>
        <v>1</v>
      </c>
    </row>
    <row r="1928" spans="2:4" hidden="1" x14ac:dyDescent="0.45">
      <c r="B1928" s="3">
        <v>44790</v>
      </c>
      <c r="C1928" t="s">
        <v>1037</v>
      </c>
      <c r="D1928" t="str">
        <f t="shared" si="30"/>
        <v/>
      </c>
    </row>
    <row r="1929" spans="2:4" hidden="1" x14ac:dyDescent="0.45">
      <c r="B1929" s="3">
        <v>44790</v>
      </c>
      <c r="C1929" t="s">
        <v>1037</v>
      </c>
      <c r="D1929" t="str">
        <f t="shared" si="30"/>
        <v/>
      </c>
    </row>
    <row r="1930" spans="2:4" hidden="1" x14ac:dyDescent="0.45">
      <c r="B1930" s="3">
        <v>44790</v>
      </c>
      <c r="C1930" t="s">
        <v>1037</v>
      </c>
      <c r="D1930" t="str">
        <f t="shared" si="30"/>
        <v/>
      </c>
    </row>
    <row r="1931" spans="2:4" x14ac:dyDescent="0.45">
      <c r="B1931" s="3">
        <v>44790</v>
      </c>
      <c r="C1931">
        <v>13573859.985349238</v>
      </c>
      <c r="D1931">
        <f t="shared" si="30"/>
        <v>1</v>
      </c>
    </row>
    <row r="1932" spans="2:4" hidden="1" x14ac:dyDescent="0.45">
      <c r="B1932" s="3">
        <v>44792</v>
      </c>
      <c r="C1932" t="s">
        <v>1037</v>
      </c>
      <c r="D1932" t="str">
        <f t="shared" si="30"/>
        <v/>
      </c>
    </row>
    <row r="1933" spans="2:4" hidden="1" x14ac:dyDescent="0.45">
      <c r="B1933" s="3">
        <v>44792</v>
      </c>
      <c r="C1933" t="s">
        <v>1037</v>
      </c>
      <c r="D1933" t="str">
        <f t="shared" si="30"/>
        <v/>
      </c>
    </row>
    <row r="1934" spans="2:4" hidden="1" x14ac:dyDescent="0.45">
      <c r="B1934" s="3">
        <v>44792</v>
      </c>
      <c r="C1934" t="s">
        <v>1037</v>
      </c>
      <c r="D1934" t="str">
        <f t="shared" si="30"/>
        <v/>
      </c>
    </row>
    <row r="1935" spans="2:4" x14ac:dyDescent="0.45">
      <c r="B1935" s="3">
        <v>44792</v>
      </c>
      <c r="C1935">
        <v>13650701.972849239</v>
      </c>
      <c r="D1935">
        <f t="shared" si="30"/>
        <v>1</v>
      </c>
    </row>
    <row r="1936" spans="2:4" hidden="1" x14ac:dyDescent="0.45">
      <c r="B1936" s="3">
        <v>44795</v>
      </c>
      <c r="C1936" t="s">
        <v>1037</v>
      </c>
      <c r="D1936" t="str">
        <f t="shared" si="30"/>
        <v/>
      </c>
    </row>
    <row r="1937" spans="2:4" hidden="1" x14ac:dyDescent="0.45">
      <c r="B1937" s="3">
        <v>44795</v>
      </c>
      <c r="C1937" t="s">
        <v>1037</v>
      </c>
      <c r="D1937" t="str">
        <f t="shared" si="30"/>
        <v/>
      </c>
    </row>
    <row r="1938" spans="2:4" hidden="1" x14ac:dyDescent="0.45">
      <c r="B1938" s="3">
        <v>44795</v>
      </c>
      <c r="C1938" t="s">
        <v>1037</v>
      </c>
      <c r="D1938" t="str">
        <f t="shared" si="30"/>
        <v/>
      </c>
    </row>
    <row r="1939" spans="2:4" x14ac:dyDescent="0.45">
      <c r="B1939" s="3">
        <v>44795</v>
      </c>
      <c r="C1939">
        <v>13748146.860349238</v>
      </c>
      <c r="D1939">
        <f t="shared" si="30"/>
        <v>1</v>
      </c>
    </row>
    <row r="1940" spans="2:4" hidden="1" x14ac:dyDescent="0.45">
      <c r="B1940" s="3">
        <v>44796</v>
      </c>
      <c r="C1940" t="s">
        <v>1037</v>
      </c>
      <c r="D1940" t="str">
        <f t="shared" si="30"/>
        <v/>
      </c>
    </row>
    <row r="1941" spans="2:4" hidden="1" x14ac:dyDescent="0.45">
      <c r="B1941" s="3">
        <v>44796</v>
      </c>
      <c r="C1941" t="s">
        <v>1037</v>
      </c>
      <c r="D1941" t="str">
        <f t="shared" si="30"/>
        <v/>
      </c>
    </row>
    <row r="1942" spans="2:4" hidden="1" x14ac:dyDescent="0.45">
      <c r="B1942" s="3">
        <v>44796</v>
      </c>
      <c r="C1942" t="s">
        <v>1037</v>
      </c>
      <c r="D1942" t="str">
        <f t="shared" si="30"/>
        <v/>
      </c>
    </row>
    <row r="1943" spans="2:4" x14ac:dyDescent="0.45">
      <c r="B1943" s="3">
        <v>44796</v>
      </c>
      <c r="C1943">
        <v>13765496.310349237</v>
      </c>
      <c r="D1943">
        <f t="shared" si="30"/>
        <v>1</v>
      </c>
    </row>
    <row r="1944" spans="2:4" x14ac:dyDescent="0.45">
      <c r="B1944" s="3">
        <v>44797</v>
      </c>
      <c r="C1944">
        <v>13768023.510349236</v>
      </c>
      <c r="D1944">
        <f t="shared" si="30"/>
        <v>1</v>
      </c>
    </row>
    <row r="1945" spans="2:4" hidden="1" x14ac:dyDescent="0.45">
      <c r="B1945" s="3">
        <v>44798</v>
      </c>
      <c r="C1945" t="s">
        <v>1037</v>
      </c>
      <c r="D1945" t="str">
        <f t="shared" si="30"/>
        <v/>
      </c>
    </row>
    <row r="1946" spans="2:4" x14ac:dyDescent="0.45">
      <c r="B1946" s="3">
        <v>44798</v>
      </c>
      <c r="C1946">
        <v>13720729.210349236</v>
      </c>
      <c r="D1946">
        <f t="shared" si="30"/>
        <v>1</v>
      </c>
    </row>
    <row r="1947" spans="2:4" x14ac:dyDescent="0.45">
      <c r="B1947" s="3">
        <v>44799</v>
      </c>
      <c r="C1947">
        <v>13766345.385349236</v>
      </c>
      <c r="D1947">
        <f t="shared" si="30"/>
        <v>1</v>
      </c>
    </row>
    <row r="1948" spans="2:4" hidden="1" x14ac:dyDescent="0.45">
      <c r="B1948" s="3">
        <v>44802</v>
      </c>
      <c r="C1948" t="s">
        <v>1037</v>
      </c>
      <c r="D1948" t="str">
        <f t="shared" si="30"/>
        <v/>
      </c>
    </row>
    <row r="1949" spans="2:4" hidden="1" x14ac:dyDescent="0.45">
      <c r="B1949" s="3">
        <v>44802</v>
      </c>
      <c r="C1949" t="s">
        <v>1037</v>
      </c>
      <c r="D1949" t="str">
        <f t="shared" si="30"/>
        <v/>
      </c>
    </row>
    <row r="1950" spans="2:4" x14ac:dyDescent="0.45">
      <c r="B1950" s="3">
        <v>44802</v>
      </c>
      <c r="C1950">
        <v>13774529.685349237</v>
      </c>
      <c r="D1950">
        <f t="shared" si="30"/>
        <v>1</v>
      </c>
    </row>
    <row r="1951" spans="2:4" hidden="1" x14ac:dyDescent="0.45">
      <c r="B1951" s="3">
        <v>44803</v>
      </c>
      <c r="C1951" t="s">
        <v>1037</v>
      </c>
      <c r="D1951" t="str">
        <f t="shared" si="30"/>
        <v/>
      </c>
    </row>
    <row r="1952" spans="2:4" hidden="1" x14ac:dyDescent="0.45">
      <c r="B1952" s="3">
        <v>44803</v>
      </c>
      <c r="C1952" t="s">
        <v>1037</v>
      </c>
      <c r="D1952" t="str">
        <f t="shared" si="30"/>
        <v/>
      </c>
    </row>
    <row r="1953" spans="2:4" hidden="1" x14ac:dyDescent="0.45">
      <c r="B1953" s="3">
        <v>44803</v>
      </c>
      <c r="C1953" t="s">
        <v>1037</v>
      </c>
      <c r="D1953" t="str">
        <f t="shared" si="30"/>
        <v/>
      </c>
    </row>
    <row r="1954" spans="2:4" x14ac:dyDescent="0.45">
      <c r="B1954" s="3">
        <v>44803</v>
      </c>
      <c r="C1954">
        <v>13761303.810349237</v>
      </c>
      <c r="D1954">
        <f t="shared" si="30"/>
        <v>1</v>
      </c>
    </row>
    <row r="1955" spans="2:4" hidden="1" x14ac:dyDescent="0.45">
      <c r="B1955" s="3">
        <v>44805</v>
      </c>
      <c r="C1955" t="s">
        <v>1037</v>
      </c>
      <c r="D1955" t="str">
        <f t="shared" si="30"/>
        <v/>
      </c>
    </row>
    <row r="1956" spans="2:4" hidden="1" x14ac:dyDescent="0.45">
      <c r="B1956" s="3">
        <v>44805</v>
      </c>
      <c r="C1956" t="s">
        <v>1037</v>
      </c>
      <c r="D1956" t="str">
        <f t="shared" si="30"/>
        <v/>
      </c>
    </row>
    <row r="1957" spans="2:4" x14ac:dyDescent="0.45">
      <c r="B1957" s="3">
        <v>44805</v>
      </c>
      <c r="C1957">
        <v>13678861.185349237</v>
      </c>
      <c r="D1957">
        <f t="shared" si="30"/>
        <v>1</v>
      </c>
    </row>
    <row r="1958" spans="2:4" hidden="1" x14ac:dyDescent="0.45">
      <c r="B1958" s="3">
        <v>44809</v>
      </c>
      <c r="C1958" t="s">
        <v>1037</v>
      </c>
      <c r="D1958" t="str">
        <f t="shared" si="30"/>
        <v/>
      </c>
    </row>
    <row r="1959" spans="2:4" x14ac:dyDescent="0.45">
      <c r="B1959" s="3">
        <v>44809</v>
      </c>
      <c r="C1959">
        <v>13689643.210349238</v>
      </c>
      <c r="D1959">
        <f t="shared" si="30"/>
        <v>1</v>
      </c>
    </row>
    <row r="1960" spans="2:4" x14ac:dyDescent="0.45">
      <c r="B1960" s="3">
        <v>44810</v>
      </c>
      <c r="C1960">
        <v>13694677.960349238</v>
      </c>
      <c r="D1960">
        <f t="shared" si="30"/>
        <v>1</v>
      </c>
    </row>
    <row r="1961" spans="2:4" hidden="1" x14ac:dyDescent="0.45">
      <c r="B1961" s="3">
        <v>44811</v>
      </c>
      <c r="C1961" t="s">
        <v>1037</v>
      </c>
      <c r="D1961" t="str">
        <f t="shared" si="30"/>
        <v/>
      </c>
    </row>
    <row r="1962" spans="2:4" x14ac:dyDescent="0.45">
      <c r="B1962" s="3">
        <v>44811</v>
      </c>
      <c r="C1962">
        <v>13715046.360349238</v>
      </c>
      <c r="D1962">
        <f t="shared" si="30"/>
        <v>1</v>
      </c>
    </row>
    <row r="1963" spans="2:4" hidden="1" x14ac:dyDescent="0.45">
      <c r="B1963" s="3">
        <v>44813</v>
      </c>
      <c r="C1963" t="s">
        <v>1037</v>
      </c>
      <c r="D1963" t="str">
        <f t="shared" si="30"/>
        <v/>
      </c>
    </row>
    <row r="1964" spans="2:4" x14ac:dyDescent="0.45">
      <c r="B1964" s="3">
        <v>44813</v>
      </c>
      <c r="C1964">
        <v>13684463.360349238</v>
      </c>
      <c r="D1964">
        <f t="shared" si="30"/>
        <v>1</v>
      </c>
    </row>
    <row r="1965" spans="2:4" x14ac:dyDescent="0.45">
      <c r="B1965" s="3">
        <v>44816</v>
      </c>
      <c r="C1965">
        <v>13686210.110349238</v>
      </c>
      <c r="D1965">
        <f t="shared" si="30"/>
        <v>1</v>
      </c>
    </row>
    <row r="1966" spans="2:4" hidden="1" x14ac:dyDescent="0.45">
      <c r="B1966" s="3">
        <v>44818</v>
      </c>
      <c r="C1966" t="s">
        <v>1037</v>
      </c>
      <c r="D1966" t="str">
        <f t="shared" si="30"/>
        <v/>
      </c>
    </row>
    <row r="1967" spans="2:4" hidden="1" x14ac:dyDescent="0.45">
      <c r="B1967" s="3">
        <v>44818</v>
      </c>
      <c r="C1967" t="s">
        <v>1037</v>
      </c>
      <c r="D1967" t="str">
        <f t="shared" si="30"/>
        <v/>
      </c>
    </row>
    <row r="1968" spans="2:4" hidden="1" x14ac:dyDescent="0.45">
      <c r="B1968" s="3">
        <v>44818</v>
      </c>
      <c r="C1968" t="s">
        <v>1037</v>
      </c>
      <c r="D1968" t="str">
        <f t="shared" si="30"/>
        <v/>
      </c>
    </row>
    <row r="1969" spans="2:4" x14ac:dyDescent="0.45">
      <c r="B1969" s="3">
        <v>44818</v>
      </c>
      <c r="C1969">
        <v>13694150.560349237</v>
      </c>
      <c r="D1969">
        <f t="shared" si="30"/>
        <v>1</v>
      </c>
    </row>
    <row r="1970" spans="2:4" hidden="1" x14ac:dyDescent="0.45">
      <c r="B1970" s="3">
        <v>44819</v>
      </c>
      <c r="C1970" t="s">
        <v>1037</v>
      </c>
      <c r="D1970" t="str">
        <f t="shared" si="30"/>
        <v/>
      </c>
    </row>
    <row r="1971" spans="2:4" hidden="1" x14ac:dyDescent="0.45">
      <c r="B1971" s="3">
        <v>44819</v>
      </c>
      <c r="C1971" t="s">
        <v>1037</v>
      </c>
      <c r="D1971" t="str">
        <f t="shared" si="30"/>
        <v/>
      </c>
    </row>
    <row r="1972" spans="2:4" hidden="1" x14ac:dyDescent="0.45">
      <c r="B1972" s="3">
        <v>44819</v>
      </c>
      <c r="C1972" t="s">
        <v>1037</v>
      </c>
      <c r="D1972" t="str">
        <f t="shared" si="30"/>
        <v/>
      </c>
    </row>
    <row r="1973" spans="2:4" x14ac:dyDescent="0.45">
      <c r="B1973" s="3">
        <v>44819</v>
      </c>
      <c r="C1973">
        <v>13738888.197849236</v>
      </c>
      <c r="D1973">
        <f t="shared" si="30"/>
        <v>1</v>
      </c>
    </row>
    <row r="1974" spans="2:4" hidden="1" x14ac:dyDescent="0.45">
      <c r="B1974" s="3">
        <v>44820</v>
      </c>
      <c r="C1974" t="s">
        <v>1037</v>
      </c>
      <c r="D1974" t="str">
        <f t="shared" si="30"/>
        <v/>
      </c>
    </row>
    <row r="1975" spans="2:4" hidden="1" x14ac:dyDescent="0.45">
      <c r="B1975" s="3">
        <v>44820</v>
      </c>
      <c r="C1975" t="s">
        <v>1037</v>
      </c>
      <c r="D1975" t="str">
        <f t="shared" si="30"/>
        <v/>
      </c>
    </row>
    <row r="1976" spans="2:4" hidden="1" x14ac:dyDescent="0.45">
      <c r="B1976" s="3">
        <v>44820</v>
      </c>
      <c r="C1976" t="s">
        <v>1037</v>
      </c>
      <c r="D1976" t="str">
        <f t="shared" si="30"/>
        <v/>
      </c>
    </row>
    <row r="1977" spans="2:4" x14ac:dyDescent="0.45">
      <c r="B1977" s="3">
        <v>44820</v>
      </c>
      <c r="C1977">
        <v>13792684.385349236</v>
      </c>
      <c r="D1977">
        <f t="shared" si="30"/>
        <v>1</v>
      </c>
    </row>
    <row r="1978" spans="2:4" x14ac:dyDescent="0.45">
      <c r="B1978" s="3">
        <v>44823</v>
      </c>
      <c r="C1978">
        <v>13800585.710349236</v>
      </c>
      <c r="D1978">
        <f t="shared" si="30"/>
        <v>1</v>
      </c>
    </row>
    <row r="1979" spans="2:4" hidden="1" x14ac:dyDescent="0.45">
      <c r="B1979" s="3">
        <v>44824</v>
      </c>
      <c r="C1979" t="s">
        <v>1037</v>
      </c>
      <c r="D1979" t="str">
        <f t="shared" si="30"/>
        <v/>
      </c>
    </row>
    <row r="1980" spans="2:4" hidden="1" x14ac:dyDescent="0.45">
      <c r="B1980" s="3">
        <v>44824</v>
      </c>
      <c r="C1980" t="s">
        <v>1037</v>
      </c>
      <c r="D1980" t="str">
        <f t="shared" si="30"/>
        <v/>
      </c>
    </row>
    <row r="1981" spans="2:4" hidden="1" x14ac:dyDescent="0.45">
      <c r="B1981" s="3">
        <v>44824</v>
      </c>
      <c r="C1981" t="s">
        <v>1037</v>
      </c>
      <c r="D1981" t="str">
        <f t="shared" si="30"/>
        <v/>
      </c>
    </row>
    <row r="1982" spans="2:4" x14ac:dyDescent="0.45">
      <c r="B1982" s="3">
        <v>44824</v>
      </c>
      <c r="C1982">
        <v>13768953.635349236</v>
      </c>
      <c r="D1982">
        <f t="shared" si="30"/>
        <v>1</v>
      </c>
    </row>
    <row r="1983" spans="2:4" hidden="1" x14ac:dyDescent="0.45">
      <c r="B1983" s="3">
        <v>44825</v>
      </c>
      <c r="C1983" t="s">
        <v>1037</v>
      </c>
      <c r="D1983" t="str">
        <f t="shared" si="30"/>
        <v/>
      </c>
    </row>
    <row r="1984" spans="2:4" hidden="1" x14ac:dyDescent="0.45">
      <c r="B1984" s="3">
        <v>44825</v>
      </c>
      <c r="C1984" t="s">
        <v>1037</v>
      </c>
      <c r="D1984" t="str">
        <f t="shared" si="30"/>
        <v/>
      </c>
    </row>
    <row r="1985" spans="2:4" hidden="1" x14ac:dyDescent="0.45">
      <c r="B1985" s="3">
        <v>44825</v>
      </c>
      <c r="C1985" t="s">
        <v>1037</v>
      </c>
      <c r="D1985" t="str">
        <f t="shared" si="30"/>
        <v/>
      </c>
    </row>
    <row r="1986" spans="2:4" x14ac:dyDescent="0.45">
      <c r="B1986" s="3">
        <v>44825</v>
      </c>
      <c r="C1986">
        <v>13732523.235349236</v>
      </c>
      <c r="D1986">
        <f t="shared" si="30"/>
        <v>1</v>
      </c>
    </row>
    <row r="1987" spans="2:4" x14ac:dyDescent="0.45">
      <c r="B1987" s="3">
        <v>44826</v>
      </c>
      <c r="C1987">
        <v>13698798.435349235</v>
      </c>
      <c r="D1987">
        <f t="shared" si="30"/>
        <v>1</v>
      </c>
    </row>
    <row r="1988" spans="2:4" hidden="1" x14ac:dyDescent="0.45">
      <c r="B1988" s="3">
        <v>44827</v>
      </c>
      <c r="C1988" t="s">
        <v>1037</v>
      </c>
      <c r="D1988" t="str">
        <f t="shared" ref="D1988:D2051" si="31">IF(B1988&lt;&gt;B1989,1,"")</f>
        <v/>
      </c>
    </row>
    <row r="1989" spans="2:4" hidden="1" x14ac:dyDescent="0.45">
      <c r="B1989" s="3">
        <v>44827</v>
      </c>
      <c r="C1989" t="s">
        <v>1037</v>
      </c>
      <c r="D1989" t="str">
        <f t="shared" si="31"/>
        <v/>
      </c>
    </row>
    <row r="1990" spans="2:4" hidden="1" x14ac:dyDescent="0.45">
      <c r="B1990" s="3">
        <v>44827</v>
      </c>
      <c r="C1990" t="s">
        <v>1037</v>
      </c>
      <c r="D1990" t="str">
        <f t="shared" si="31"/>
        <v/>
      </c>
    </row>
    <row r="1991" spans="2:4" x14ac:dyDescent="0.45">
      <c r="B1991" s="3">
        <v>44827</v>
      </c>
      <c r="C1991">
        <v>13803108.647849236</v>
      </c>
      <c r="D1991">
        <f t="shared" si="31"/>
        <v>1</v>
      </c>
    </row>
    <row r="1992" spans="2:4" hidden="1" x14ac:dyDescent="0.45">
      <c r="B1992" s="3">
        <v>44830</v>
      </c>
      <c r="C1992" t="s">
        <v>1037</v>
      </c>
      <c r="D1992" t="str">
        <f t="shared" si="31"/>
        <v/>
      </c>
    </row>
    <row r="1993" spans="2:4" hidden="1" x14ac:dyDescent="0.45">
      <c r="B1993" s="3">
        <v>44830</v>
      </c>
      <c r="C1993" t="s">
        <v>1037</v>
      </c>
      <c r="D1993" t="str">
        <f t="shared" si="31"/>
        <v/>
      </c>
    </row>
    <row r="1994" spans="2:4" x14ac:dyDescent="0.45">
      <c r="B1994" s="3">
        <v>44830</v>
      </c>
      <c r="C1994">
        <v>13764380.485349236</v>
      </c>
      <c r="D1994">
        <f t="shared" si="31"/>
        <v>1</v>
      </c>
    </row>
    <row r="1995" spans="2:4" x14ac:dyDescent="0.45">
      <c r="B1995" s="3">
        <v>44831</v>
      </c>
      <c r="C1995">
        <v>13771922.860349236</v>
      </c>
      <c r="D1995">
        <f t="shared" si="31"/>
        <v>1</v>
      </c>
    </row>
    <row r="1996" spans="2:4" hidden="1" x14ac:dyDescent="0.45">
      <c r="B1996" s="3">
        <v>44832</v>
      </c>
      <c r="C1996" t="s">
        <v>1037</v>
      </c>
      <c r="D1996" t="str">
        <f t="shared" si="31"/>
        <v/>
      </c>
    </row>
    <row r="1997" spans="2:4" hidden="1" x14ac:dyDescent="0.45">
      <c r="B1997" s="3">
        <v>44832</v>
      </c>
      <c r="C1997" t="s">
        <v>1037</v>
      </c>
      <c r="D1997" t="str">
        <f t="shared" si="31"/>
        <v/>
      </c>
    </row>
    <row r="1998" spans="2:4" x14ac:dyDescent="0.45">
      <c r="B1998" s="3">
        <v>44832</v>
      </c>
      <c r="C1998">
        <v>13742788.410349237</v>
      </c>
      <c r="D1998">
        <f t="shared" si="31"/>
        <v>1</v>
      </c>
    </row>
    <row r="1999" spans="2:4" hidden="1" x14ac:dyDescent="0.45">
      <c r="B1999" s="3">
        <v>44833</v>
      </c>
      <c r="C1999" t="s">
        <v>1037</v>
      </c>
      <c r="D1999" t="str">
        <f t="shared" si="31"/>
        <v/>
      </c>
    </row>
    <row r="2000" spans="2:4" hidden="1" x14ac:dyDescent="0.45">
      <c r="B2000" s="3">
        <v>44833</v>
      </c>
      <c r="C2000" t="s">
        <v>1037</v>
      </c>
      <c r="D2000" t="str">
        <f t="shared" si="31"/>
        <v/>
      </c>
    </row>
    <row r="2001" spans="2:4" hidden="1" x14ac:dyDescent="0.45">
      <c r="B2001" s="3">
        <v>44833</v>
      </c>
      <c r="C2001" t="s">
        <v>1037</v>
      </c>
      <c r="D2001" t="str">
        <f t="shared" si="31"/>
        <v/>
      </c>
    </row>
    <row r="2002" spans="2:4" x14ac:dyDescent="0.45">
      <c r="B2002" s="3">
        <v>44833</v>
      </c>
      <c r="C2002">
        <v>13746619.322849236</v>
      </c>
      <c r="D2002">
        <f t="shared" si="31"/>
        <v>1</v>
      </c>
    </row>
    <row r="2003" spans="2:4" hidden="1" x14ac:dyDescent="0.45">
      <c r="B2003" s="3">
        <v>44834</v>
      </c>
      <c r="C2003" t="s">
        <v>1037</v>
      </c>
      <c r="D2003" t="str">
        <f t="shared" si="31"/>
        <v/>
      </c>
    </row>
    <row r="2004" spans="2:4" hidden="1" x14ac:dyDescent="0.45">
      <c r="B2004" s="3">
        <v>44834</v>
      </c>
      <c r="C2004" t="s">
        <v>1037</v>
      </c>
      <c r="D2004" t="str">
        <f t="shared" si="31"/>
        <v/>
      </c>
    </row>
    <row r="2005" spans="2:4" hidden="1" x14ac:dyDescent="0.45">
      <c r="B2005" s="3">
        <v>44834</v>
      </c>
      <c r="C2005" t="s">
        <v>1037</v>
      </c>
      <c r="D2005" t="str">
        <f t="shared" si="31"/>
        <v/>
      </c>
    </row>
    <row r="2006" spans="2:4" x14ac:dyDescent="0.45">
      <c r="B2006" s="3">
        <v>44834</v>
      </c>
      <c r="C2006">
        <v>13760911.885349236</v>
      </c>
      <c r="D2006">
        <f t="shared" si="31"/>
        <v>1</v>
      </c>
    </row>
    <row r="2007" spans="2:4" hidden="1" x14ac:dyDescent="0.45">
      <c r="B2007" s="3">
        <v>44837</v>
      </c>
      <c r="C2007" t="s">
        <v>1037</v>
      </c>
      <c r="D2007" t="str">
        <f t="shared" si="31"/>
        <v/>
      </c>
    </row>
    <row r="2008" spans="2:4" hidden="1" x14ac:dyDescent="0.45">
      <c r="B2008" s="3">
        <v>44837</v>
      </c>
      <c r="C2008" t="s">
        <v>1037</v>
      </c>
      <c r="D2008" t="str">
        <f t="shared" si="31"/>
        <v/>
      </c>
    </row>
    <row r="2009" spans="2:4" hidden="1" x14ac:dyDescent="0.45">
      <c r="B2009" s="3">
        <v>44837</v>
      </c>
      <c r="C2009" t="s">
        <v>1037</v>
      </c>
      <c r="D2009" t="str">
        <f t="shared" si="31"/>
        <v/>
      </c>
    </row>
    <row r="2010" spans="2:4" x14ac:dyDescent="0.45">
      <c r="B2010" s="3">
        <v>44837</v>
      </c>
      <c r="C2010">
        <v>13674585.322849236</v>
      </c>
      <c r="D2010">
        <f t="shared" si="31"/>
        <v>1</v>
      </c>
    </row>
    <row r="2011" spans="2:4" hidden="1" x14ac:dyDescent="0.45">
      <c r="B2011" s="3">
        <v>44838</v>
      </c>
      <c r="C2011" t="s">
        <v>1037</v>
      </c>
      <c r="D2011" t="str">
        <f t="shared" si="31"/>
        <v/>
      </c>
    </row>
    <row r="2012" spans="2:4" hidden="1" x14ac:dyDescent="0.45">
      <c r="B2012" s="3">
        <v>44838</v>
      </c>
      <c r="C2012" t="s">
        <v>1037</v>
      </c>
      <c r="D2012" t="str">
        <f t="shared" si="31"/>
        <v/>
      </c>
    </row>
    <row r="2013" spans="2:4" hidden="1" x14ac:dyDescent="0.45">
      <c r="B2013" s="3">
        <v>44838</v>
      </c>
      <c r="C2013" t="s">
        <v>1037</v>
      </c>
      <c r="D2013" t="str">
        <f t="shared" si="31"/>
        <v/>
      </c>
    </row>
    <row r="2014" spans="2:4" x14ac:dyDescent="0.45">
      <c r="B2014" s="3">
        <v>44838</v>
      </c>
      <c r="C2014">
        <v>13789091.272849236</v>
      </c>
      <c r="D2014">
        <f t="shared" si="31"/>
        <v>1</v>
      </c>
    </row>
    <row r="2015" spans="2:4" hidden="1" x14ac:dyDescent="0.45">
      <c r="B2015" s="3">
        <v>44844</v>
      </c>
      <c r="C2015" t="s">
        <v>1037</v>
      </c>
      <c r="D2015" t="str">
        <f t="shared" si="31"/>
        <v/>
      </c>
    </row>
    <row r="2016" spans="2:4" hidden="1" x14ac:dyDescent="0.45">
      <c r="B2016" s="3">
        <v>44844</v>
      </c>
      <c r="C2016" t="s">
        <v>1037</v>
      </c>
      <c r="D2016" t="str">
        <f t="shared" si="31"/>
        <v/>
      </c>
    </row>
    <row r="2017" spans="2:4" hidden="1" x14ac:dyDescent="0.45">
      <c r="B2017" s="3">
        <v>44844</v>
      </c>
      <c r="C2017" t="s">
        <v>1037</v>
      </c>
      <c r="D2017" t="str">
        <f t="shared" si="31"/>
        <v/>
      </c>
    </row>
    <row r="2018" spans="2:4" x14ac:dyDescent="0.45">
      <c r="B2018" s="3">
        <v>44844</v>
      </c>
      <c r="C2018">
        <v>13752495.547849236</v>
      </c>
      <c r="D2018">
        <f t="shared" si="31"/>
        <v>1</v>
      </c>
    </row>
    <row r="2019" spans="2:4" hidden="1" x14ac:dyDescent="0.45">
      <c r="B2019" s="3">
        <v>44845</v>
      </c>
      <c r="C2019" t="s">
        <v>1037</v>
      </c>
      <c r="D2019" t="str">
        <f t="shared" si="31"/>
        <v/>
      </c>
    </row>
    <row r="2020" spans="2:4" hidden="1" x14ac:dyDescent="0.45">
      <c r="B2020" s="3">
        <v>44845</v>
      </c>
      <c r="C2020" t="s">
        <v>1037</v>
      </c>
      <c r="D2020" t="str">
        <f t="shared" si="31"/>
        <v/>
      </c>
    </row>
    <row r="2021" spans="2:4" hidden="1" x14ac:dyDescent="0.45">
      <c r="B2021" s="3">
        <v>44845</v>
      </c>
      <c r="C2021" t="s">
        <v>1037</v>
      </c>
      <c r="D2021" t="str">
        <f t="shared" si="31"/>
        <v/>
      </c>
    </row>
    <row r="2022" spans="2:4" x14ac:dyDescent="0.45">
      <c r="B2022" s="3">
        <v>44845</v>
      </c>
      <c r="C2022">
        <v>13806483.772849236</v>
      </c>
      <c r="D2022">
        <f t="shared" si="31"/>
        <v>1</v>
      </c>
    </row>
    <row r="2023" spans="2:4" hidden="1" x14ac:dyDescent="0.45">
      <c r="B2023" s="3">
        <v>44846</v>
      </c>
      <c r="C2023" t="s">
        <v>1037</v>
      </c>
      <c r="D2023" t="str">
        <f t="shared" si="31"/>
        <v/>
      </c>
    </row>
    <row r="2024" spans="2:4" hidden="1" x14ac:dyDescent="0.45">
      <c r="B2024" s="3">
        <v>44846</v>
      </c>
      <c r="C2024" t="s">
        <v>1037</v>
      </c>
      <c r="D2024" t="str">
        <f t="shared" si="31"/>
        <v/>
      </c>
    </row>
    <row r="2025" spans="2:4" hidden="1" x14ac:dyDescent="0.45">
      <c r="B2025" s="3">
        <v>44846</v>
      </c>
      <c r="C2025" t="s">
        <v>1037</v>
      </c>
      <c r="D2025" t="str">
        <f t="shared" si="31"/>
        <v/>
      </c>
    </row>
    <row r="2026" spans="2:4" x14ac:dyDescent="0.45">
      <c r="B2026" s="3">
        <v>44846</v>
      </c>
      <c r="C2026">
        <v>13733190.822849236</v>
      </c>
      <c r="D2026">
        <f t="shared" si="31"/>
        <v>1</v>
      </c>
    </row>
    <row r="2027" spans="2:4" hidden="1" x14ac:dyDescent="0.45">
      <c r="B2027" s="3">
        <v>44847</v>
      </c>
      <c r="C2027" t="s">
        <v>1037</v>
      </c>
      <c r="D2027" t="str">
        <f t="shared" si="31"/>
        <v/>
      </c>
    </row>
    <row r="2028" spans="2:4" x14ac:dyDescent="0.45">
      <c r="B2028" s="3">
        <v>44847</v>
      </c>
      <c r="C2028">
        <v>13683840.660349237</v>
      </c>
      <c r="D2028">
        <f t="shared" si="31"/>
        <v>1</v>
      </c>
    </row>
    <row r="2029" spans="2:4" hidden="1" x14ac:dyDescent="0.45">
      <c r="B2029" s="3">
        <v>44851</v>
      </c>
      <c r="C2029" t="s">
        <v>1037</v>
      </c>
      <c r="D2029" t="str">
        <f t="shared" si="31"/>
        <v/>
      </c>
    </row>
    <row r="2030" spans="2:4" x14ac:dyDescent="0.45">
      <c r="B2030" s="3">
        <v>44851</v>
      </c>
      <c r="C2030">
        <v>13723995.510349236</v>
      </c>
      <c r="D2030">
        <f t="shared" si="31"/>
        <v>1</v>
      </c>
    </row>
    <row r="2031" spans="2:4" x14ac:dyDescent="0.45">
      <c r="B2031" s="3">
        <v>44852</v>
      </c>
      <c r="C2031">
        <v>13719800.897849236</v>
      </c>
      <c r="D2031">
        <f t="shared" si="31"/>
        <v>1</v>
      </c>
    </row>
    <row r="2032" spans="2:4" x14ac:dyDescent="0.45">
      <c r="B2032" s="3">
        <v>44854</v>
      </c>
      <c r="C2032">
        <v>13733713.022849236</v>
      </c>
      <c r="D2032">
        <f t="shared" si="31"/>
        <v>1</v>
      </c>
    </row>
    <row r="2033" spans="2:4" x14ac:dyDescent="0.45">
      <c r="B2033" s="3">
        <v>44855</v>
      </c>
      <c r="C2033">
        <v>13701827.597849235</v>
      </c>
      <c r="D2033">
        <f t="shared" si="31"/>
        <v>1</v>
      </c>
    </row>
    <row r="2034" spans="2:4" hidden="1" x14ac:dyDescent="0.45">
      <c r="B2034" s="3">
        <v>44859</v>
      </c>
      <c r="C2034" t="s">
        <v>1037</v>
      </c>
      <c r="D2034" t="str">
        <f t="shared" si="31"/>
        <v/>
      </c>
    </row>
    <row r="2035" spans="2:4" hidden="1" x14ac:dyDescent="0.45">
      <c r="B2035" s="3">
        <v>44859</v>
      </c>
      <c r="C2035" t="s">
        <v>1037</v>
      </c>
      <c r="D2035" t="str">
        <f t="shared" si="31"/>
        <v/>
      </c>
    </row>
    <row r="2036" spans="2:4" hidden="1" x14ac:dyDescent="0.45">
      <c r="B2036" s="3">
        <v>44859</v>
      </c>
      <c r="C2036" t="s">
        <v>1037</v>
      </c>
      <c r="D2036" t="str">
        <f t="shared" si="31"/>
        <v/>
      </c>
    </row>
    <row r="2037" spans="2:4" x14ac:dyDescent="0.45">
      <c r="B2037" s="3">
        <v>44859</v>
      </c>
      <c r="C2037">
        <v>13608005.897849236</v>
      </c>
      <c r="D2037">
        <f t="shared" si="31"/>
        <v>1</v>
      </c>
    </row>
    <row r="2038" spans="2:4" hidden="1" x14ac:dyDescent="0.45">
      <c r="B2038" s="3">
        <v>44865</v>
      </c>
      <c r="C2038" t="s">
        <v>1037</v>
      </c>
      <c r="D2038" t="str">
        <f t="shared" si="31"/>
        <v/>
      </c>
    </row>
    <row r="2039" spans="2:4" hidden="1" x14ac:dyDescent="0.45">
      <c r="B2039" s="3">
        <v>44865</v>
      </c>
      <c r="C2039" t="s">
        <v>1037</v>
      </c>
      <c r="D2039" t="str">
        <f t="shared" si="31"/>
        <v/>
      </c>
    </row>
    <row r="2040" spans="2:4" x14ac:dyDescent="0.45">
      <c r="B2040" s="3">
        <v>44865</v>
      </c>
      <c r="C2040">
        <v>13662907.785349235</v>
      </c>
      <c r="D2040">
        <f t="shared" si="31"/>
        <v>1</v>
      </c>
    </row>
    <row r="2041" spans="2:4" x14ac:dyDescent="0.45">
      <c r="B2041" s="3">
        <v>44866</v>
      </c>
      <c r="C2041">
        <v>13659161.910349235</v>
      </c>
      <c r="D2041">
        <f t="shared" si="31"/>
        <v>1</v>
      </c>
    </row>
    <row r="2042" spans="2:4" hidden="1" x14ac:dyDescent="0.45">
      <c r="B2042" s="3">
        <v>44867</v>
      </c>
      <c r="C2042" t="s">
        <v>1037</v>
      </c>
      <c r="D2042" t="str">
        <f t="shared" si="31"/>
        <v/>
      </c>
    </row>
    <row r="2043" spans="2:4" hidden="1" x14ac:dyDescent="0.45">
      <c r="B2043" s="3">
        <v>44867</v>
      </c>
      <c r="C2043" t="s">
        <v>1037</v>
      </c>
      <c r="D2043" t="str">
        <f t="shared" si="31"/>
        <v/>
      </c>
    </row>
    <row r="2044" spans="2:4" x14ac:dyDescent="0.45">
      <c r="B2044" s="3">
        <v>44867</v>
      </c>
      <c r="C2044">
        <v>13684513.810349235</v>
      </c>
      <c r="D2044">
        <f t="shared" si="31"/>
        <v>1</v>
      </c>
    </row>
    <row r="2045" spans="2:4" hidden="1" x14ac:dyDescent="0.45">
      <c r="B2045" s="3">
        <v>44872</v>
      </c>
      <c r="C2045" t="s">
        <v>1037</v>
      </c>
      <c r="D2045" t="str">
        <f t="shared" si="31"/>
        <v/>
      </c>
    </row>
    <row r="2046" spans="2:4" hidden="1" x14ac:dyDescent="0.45">
      <c r="B2046" s="3">
        <v>44872</v>
      </c>
      <c r="C2046" t="s">
        <v>1037</v>
      </c>
      <c r="D2046" t="str">
        <f t="shared" si="31"/>
        <v/>
      </c>
    </row>
    <row r="2047" spans="2:4" hidden="1" x14ac:dyDescent="0.45">
      <c r="B2047" s="3">
        <v>44872</v>
      </c>
      <c r="C2047" t="s">
        <v>1037</v>
      </c>
      <c r="D2047" t="str">
        <f t="shared" si="31"/>
        <v/>
      </c>
    </row>
    <row r="2048" spans="2:4" x14ac:dyDescent="0.45">
      <c r="B2048" s="3">
        <v>44872</v>
      </c>
      <c r="C2048">
        <v>13579342.435349235</v>
      </c>
      <c r="D2048">
        <f t="shared" si="31"/>
        <v>1</v>
      </c>
    </row>
    <row r="2049" spans="2:4" hidden="1" x14ac:dyDescent="0.45">
      <c r="B2049" s="3">
        <v>44874</v>
      </c>
      <c r="C2049" t="s">
        <v>1037</v>
      </c>
      <c r="D2049" t="str">
        <f t="shared" si="31"/>
        <v/>
      </c>
    </row>
    <row r="2050" spans="2:4" hidden="1" x14ac:dyDescent="0.45">
      <c r="B2050" s="3">
        <v>44874</v>
      </c>
      <c r="C2050" t="s">
        <v>1037</v>
      </c>
      <c r="D2050" t="str">
        <f t="shared" si="31"/>
        <v/>
      </c>
    </row>
    <row r="2051" spans="2:4" hidden="1" x14ac:dyDescent="0.45">
      <c r="B2051" s="3">
        <v>44874</v>
      </c>
      <c r="C2051" t="s">
        <v>1037</v>
      </c>
      <c r="D2051" t="str">
        <f t="shared" si="31"/>
        <v/>
      </c>
    </row>
    <row r="2052" spans="2:4" x14ac:dyDescent="0.45">
      <c r="B2052" s="3">
        <v>44874</v>
      </c>
      <c r="C2052">
        <v>13687762.710349236</v>
      </c>
      <c r="D2052">
        <f t="shared" ref="D2052:D2070" si="32">IF(B2052&lt;&gt;B2053,1,"")</f>
        <v>1</v>
      </c>
    </row>
    <row r="2053" spans="2:4" hidden="1" x14ac:dyDescent="0.45">
      <c r="B2053" s="3">
        <v>44875</v>
      </c>
      <c r="C2053" t="s">
        <v>1037</v>
      </c>
      <c r="D2053" t="str">
        <f t="shared" si="32"/>
        <v/>
      </c>
    </row>
    <row r="2054" spans="2:4" x14ac:dyDescent="0.45">
      <c r="B2054" s="3">
        <v>44875</v>
      </c>
      <c r="C2054">
        <v>13619354.697849236</v>
      </c>
      <c r="D2054">
        <f t="shared" si="32"/>
        <v>1</v>
      </c>
    </row>
    <row r="2055" spans="2:4" hidden="1" x14ac:dyDescent="0.45">
      <c r="B2055" s="3">
        <v>44876</v>
      </c>
      <c r="C2055" t="s">
        <v>1037</v>
      </c>
      <c r="D2055" t="str">
        <f t="shared" si="32"/>
        <v/>
      </c>
    </row>
    <row r="2056" spans="2:4" x14ac:dyDescent="0.45">
      <c r="B2056" s="3">
        <v>44876</v>
      </c>
      <c r="C2056">
        <v>13625198.110349236</v>
      </c>
      <c r="D2056">
        <f t="shared" si="32"/>
        <v>1</v>
      </c>
    </row>
    <row r="2057" spans="2:4" x14ac:dyDescent="0.45">
      <c r="B2057" s="3">
        <v>44879</v>
      </c>
      <c r="C2057">
        <v>13613293.735349236</v>
      </c>
      <c r="D2057">
        <f t="shared" si="32"/>
        <v>1</v>
      </c>
    </row>
    <row r="2058" spans="2:4" x14ac:dyDescent="0.45">
      <c r="B2058" s="3">
        <v>44880</v>
      </c>
      <c r="C2058">
        <v>13603035.935349235</v>
      </c>
      <c r="D2058">
        <f t="shared" si="32"/>
        <v>1</v>
      </c>
    </row>
    <row r="2059" spans="2:4" hidden="1" x14ac:dyDescent="0.45">
      <c r="B2059" s="3">
        <v>44883</v>
      </c>
      <c r="C2059" t="s">
        <v>1037</v>
      </c>
      <c r="D2059" t="str">
        <f t="shared" si="32"/>
        <v/>
      </c>
    </row>
    <row r="2060" spans="2:4" hidden="1" x14ac:dyDescent="0.45">
      <c r="B2060" s="3">
        <v>44883</v>
      </c>
      <c r="C2060" t="s">
        <v>1037</v>
      </c>
      <c r="D2060" t="str">
        <f t="shared" si="32"/>
        <v/>
      </c>
    </row>
    <row r="2061" spans="2:4" hidden="1" x14ac:dyDescent="0.45">
      <c r="B2061" s="3">
        <v>44883</v>
      </c>
      <c r="C2061" t="s">
        <v>1037</v>
      </c>
      <c r="D2061" t="str">
        <f t="shared" si="32"/>
        <v/>
      </c>
    </row>
    <row r="2062" spans="2:4" x14ac:dyDescent="0.45">
      <c r="B2062" s="3">
        <v>44883</v>
      </c>
      <c r="C2062">
        <v>13577868.647849236</v>
      </c>
      <c r="D2062">
        <f t="shared" si="32"/>
        <v>1</v>
      </c>
    </row>
    <row r="2063" spans="2:4" hidden="1" x14ac:dyDescent="0.45">
      <c r="B2063" s="3">
        <v>44886</v>
      </c>
      <c r="C2063" t="s">
        <v>1037</v>
      </c>
      <c r="D2063" t="str">
        <f t="shared" si="32"/>
        <v/>
      </c>
    </row>
    <row r="2064" spans="2:4" hidden="1" x14ac:dyDescent="0.45">
      <c r="B2064" s="3">
        <v>44886</v>
      </c>
      <c r="C2064" t="s">
        <v>1037</v>
      </c>
      <c r="D2064" t="str">
        <f t="shared" si="32"/>
        <v/>
      </c>
    </row>
    <row r="2065" spans="2:4" x14ac:dyDescent="0.45">
      <c r="B2065" s="3">
        <v>44886</v>
      </c>
      <c r="C2065">
        <v>13549555.910349235</v>
      </c>
      <c r="D2065">
        <f t="shared" si="32"/>
        <v>1</v>
      </c>
    </row>
    <row r="2066" spans="2:4" hidden="1" x14ac:dyDescent="0.45">
      <c r="B2066" s="3">
        <v>44887</v>
      </c>
      <c r="C2066" t="s">
        <v>1037</v>
      </c>
      <c r="D2066" t="str">
        <f t="shared" si="32"/>
        <v/>
      </c>
    </row>
    <row r="2067" spans="2:4" x14ac:dyDescent="0.45">
      <c r="B2067" s="3">
        <v>44887</v>
      </c>
      <c r="C2067">
        <v>13565800.097849235</v>
      </c>
      <c r="D2067">
        <f t="shared" si="32"/>
        <v>1</v>
      </c>
    </row>
    <row r="2068" spans="2:4" x14ac:dyDescent="0.45">
      <c r="B2068" s="3">
        <v>44888</v>
      </c>
      <c r="C2068">
        <v>13549715.860349234</v>
      </c>
      <c r="D2068">
        <f t="shared" si="32"/>
        <v>1</v>
      </c>
    </row>
    <row r="2069" spans="2:4" hidden="1" x14ac:dyDescent="0.45">
      <c r="B2069" s="3">
        <v>44889</v>
      </c>
      <c r="C2069" t="s">
        <v>1037</v>
      </c>
      <c r="D2069" t="str">
        <f t="shared" si="32"/>
        <v/>
      </c>
    </row>
    <row r="2070" spans="2:4" x14ac:dyDescent="0.45">
      <c r="B2070" s="3">
        <v>44889</v>
      </c>
      <c r="C2070">
        <v>13905009.185349233</v>
      </c>
      <c r="D2070">
        <f t="shared" si="32"/>
        <v>1</v>
      </c>
    </row>
  </sheetData>
  <autoFilter ref="B2:D2070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466"/>
  <sheetViews>
    <sheetView workbookViewId="0">
      <selection activeCell="E2" sqref="E2:F1384"/>
    </sheetView>
  </sheetViews>
  <sheetFormatPr defaultRowHeight="14.25" x14ac:dyDescent="0.45"/>
  <cols>
    <col min="2" max="2" width="16.265625" bestFit="1" customWidth="1"/>
    <col min="5" max="5" width="16.265625" bestFit="1" customWidth="1"/>
  </cols>
  <sheetData>
    <row r="2" spans="2:6" x14ac:dyDescent="0.45">
      <c r="B2" s="3">
        <v>43507</v>
      </c>
      <c r="C2">
        <v>10000000</v>
      </c>
      <c r="E2" s="3">
        <v>43507</v>
      </c>
      <c r="F2">
        <v>10000000</v>
      </c>
    </row>
    <row r="3" spans="2:6" x14ac:dyDescent="0.45">
      <c r="B3" s="3">
        <v>43508</v>
      </c>
      <c r="C3">
        <v>9952336.1500000004</v>
      </c>
      <c r="E3" s="3">
        <v>43508</v>
      </c>
      <c r="F3">
        <v>9952336.1500000004</v>
      </c>
    </row>
    <row r="4" spans="2:6" x14ac:dyDescent="0.45">
      <c r="B4" s="3">
        <v>43509</v>
      </c>
      <c r="C4">
        <v>9979800.9749999996</v>
      </c>
      <c r="E4" s="3">
        <v>43509</v>
      </c>
      <c r="F4">
        <v>9979800.9749999996</v>
      </c>
    </row>
    <row r="5" spans="2:6" x14ac:dyDescent="0.45">
      <c r="B5" s="3">
        <v>43510</v>
      </c>
      <c r="C5">
        <v>9954717.9874999989</v>
      </c>
      <c r="E5" s="3">
        <v>43510</v>
      </c>
      <c r="F5">
        <v>9954717.9874999989</v>
      </c>
    </row>
    <row r="6" spans="2:6" x14ac:dyDescent="0.45">
      <c r="B6" s="3">
        <v>43511</v>
      </c>
      <c r="C6">
        <v>9916277.0249999985</v>
      </c>
      <c r="E6" s="3">
        <v>43511</v>
      </c>
      <c r="F6">
        <v>9916277.0249999985</v>
      </c>
    </row>
    <row r="7" spans="2:6" x14ac:dyDescent="0.45">
      <c r="B7" s="3">
        <v>43514</v>
      </c>
      <c r="C7">
        <v>9914342.2124999985</v>
      </c>
      <c r="E7" s="3">
        <v>43512</v>
      </c>
      <c r="F7">
        <v>9916277.0249999985</v>
      </c>
    </row>
    <row r="8" spans="2:6" x14ac:dyDescent="0.45">
      <c r="B8" s="3">
        <v>43515</v>
      </c>
      <c r="C8">
        <v>9897948.7124999985</v>
      </c>
      <c r="E8" s="3">
        <v>43513</v>
      </c>
      <c r="F8">
        <v>9916277.0249999985</v>
      </c>
    </row>
    <row r="9" spans="2:6" x14ac:dyDescent="0.45">
      <c r="B9" s="3">
        <v>43516</v>
      </c>
      <c r="C9">
        <v>9889187.9624999985</v>
      </c>
      <c r="E9" s="3">
        <v>43514</v>
      </c>
      <c r="F9">
        <v>9914342.2124999985</v>
      </c>
    </row>
    <row r="10" spans="2:6" x14ac:dyDescent="0.45">
      <c r="B10" s="3">
        <v>43517</v>
      </c>
      <c r="C10">
        <v>9864232.9749999978</v>
      </c>
      <c r="E10" s="3">
        <v>43515</v>
      </c>
      <c r="F10">
        <v>9897948.7124999985</v>
      </c>
    </row>
    <row r="11" spans="2:6" x14ac:dyDescent="0.45">
      <c r="B11" s="3">
        <v>43521</v>
      </c>
      <c r="C11">
        <v>9837989.8249999974</v>
      </c>
      <c r="E11" s="3">
        <v>43516</v>
      </c>
      <c r="F11">
        <v>9889187.9624999985</v>
      </c>
    </row>
    <row r="12" spans="2:6" x14ac:dyDescent="0.45">
      <c r="B12" s="3">
        <v>43522</v>
      </c>
      <c r="C12">
        <v>9796312.2499999981</v>
      </c>
      <c r="E12" s="3">
        <v>43517</v>
      </c>
      <c r="F12">
        <v>9864232.9749999978</v>
      </c>
    </row>
    <row r="13" spans="2:6" x14ac:dyDescent="0.45">
      <c r="B13" s="3">
        <v>43523</v>
      </c>
      <c r="C13">
        <v>9715670.5499999989</v>
      </c>
      <c r="E13" s="3">
        <v>43518</v>
      </c>
      <c r="F13">
        <v>9864232.9749999978</v>
      </c>
    </row>
    <row r="14" spans="2:6" x14ac:dyDescent="0.45">
      <c r="B14" s="3">
        <v>43529</v>
      </c>
      <c r="C14">
        <v>9807642.6749999989</v>
      </c>
      <c r="E14" s="3">
        <v>43519</v>
      </c>
      <c r="F14">
        <v>9864232.9749999978</v>
      </c>
    </row>
    <row r="15" spans="2:6" x14ac:dyDescent="0.45">
      <c r="B15" s="3">
        <v>43535</v>
      </c>
      <c r="C15">
        <v>9873893.9249999989</v>
      </c>
      <c r="E15" s="3">
        <v>43520</v>
      </c>
      <c r="F15">
        <v>9864232.9749999978</v>
      </c>
    </row>
    <row r="16" spans="2:6" x14ac:dyDescent="0.45">
      <c r="B16" s="3">
        <v>43536</v>
      </c>
      <c r="C16">
        <v>9883825.1749999989</v>
      </c>
      <c r="E16" s="3">
        <v>43521</v>
      </c>
      <c r="F16">
        <v>9837989.8249999974</v>
      </c>
    </row>
    <row r="17" spans="2:6" x14ac:dyDescent="0.45">
      <c r="B17" s="3">
        <v>43537</v>
      </c>
      <c r="C17">
        <v>9876851.3999999985</v>
      </c>
      <c r="E17" s="3">
        <v>43522</v>
      </c>
      <c r="F17">
        <v>9796312.2499999981</v>
      </c>
    </row>
    <row r="18" spans="2:6" x14ac:dyDescent="0.45">
      <c r="B18" s="3">
        <v>43539</v>
      </c>
      <c r="C18">
        <v>9913526.1124999989</v>
      </c>
      <c r="E18" s="3">
        <v>43523</v>
      </c>
      <c r="F18">
        <v>9715670.5499999989</v>
      </c>
    </row>
    <row r="19" spans="2:6" x14ac:dyDescent="0.45">
      <c r="B19" s="3">
        <v>43542</v>
      </c>
      <c r="C19">
        <v>9889148.8499999996</v>
      </c>
      <c r="E19" s="3">
        <v>43524</v>
      </c>
      <c r="F19">
        <v>9715670.5499999989</v>
      </c>
    </row>
    <row r="20" spans="2:6" x14ac:dyDescent="0.45">
      <c r="B20" s="3">
        <v>43543</v>
      </c>
      <c r="C20">
        <v>9865504.25</v>
      </c>
      <c r="E20" s="3">
        <v>43525</v>
      </c>
      <c r="F20">
        <v>9715670.5499999989</v>
      </c>
    </row>
    <row r="21" spans="2:6" x14ac:dyDescent="0.45">
      <c r="B21" s="3">
        <v>43546</v>
      </c>
      <c r="C21">
        <v>9916467.0749999993</v>
      </c>
      <c r="E21" s="3">
        <v>43526</v>
      </c>
      <c r="F21">
        <v>9715670.5499999989</v>
      </c>
    </row>
    <row r="22" spans="2:6" x14ac:dyDescent="0.45">
      <c r="B22" s="3">
        <v>43549</v>
      </c>
      <c r="C22">
        <v>9904797.4499999993</v>
      </c>
      <c r="E22" s="3">
        <v>43527</v>
      </c>
      <c r="F22">
        <v>9715670.5499999989</v>
      </c>
    </row>
    <row r="23" spans="2:6" x14ac:dyDescent="0.45">
      <c r="B23" s="3">
        <v>43550</v>
      </c>
      <c r="C23">
        <v>9993278.5499999989</v>
      </c>
      <c r="E23" s="3">
        <v>43528</v>
      </c>
      <c r="F23">
        <v>9715670.5499999989</v>
      </c>
    </row>
    <row r="24" spans="2:6" x14ac:dyDescent="0.45">
      <c r="B24" s="3">
        <v>43551</v>
      </c>
      <c r="C24">
        <v>9984845.0499999989</v>
      </c>
      <c r="E24" s="3">
        <v>43529</v>
      </c>
      <c r="F24">
        <v>9807642.6749999989</v>
      </c>
    </row>
    <row r="25" spans="2:6" x14ac:dyDescent="0.45">
      <c r="B25" s="3">
        <v>43552</v>
      </c>
      <c r="C25">
        <v>10014482.874999998</v>
      </c>
      <c r="E25" s="3">
        <v>43530</v>
      </c>
      <c r="F25">
        <v>9807642.6749999989</v>
      </c>
    </row>
    <row r="26" spans="2:6" x14ac:dyDescent="0.45">
      <c r="B26" s="3">
        <v>43553</v>
      </c>
      <c r="C26">
        <v>9997210.8124999981</v>
      </c>
      <c r="E26" s="3">
        <v>43531</v>
      </c>
      <c r="F26">
        <v>9807642.6749999989</v>
      </c>
    </row>
    <row r="27" spans="2:6" x14ac:dyDescent="0.45">
      <c r="B27" s="3">
        <v>43558</v>
      </c>
      <c r="C27">
        <v>9989159.5624999981</v>
      </c>
      <c r="E27" s="3">
        <v>43532</v>
      </c>
      <c r="F27">
        <v>9807642.6749999989</v>
      </c>
    </row>
    <row r="28" spans="2:6" x14ac:dyDescent="0.45">
      <c r="B28" s="3">
        <v>43559</v>
      </c>
      <c r="C28">
        <v>9985542.4999999981</v>
      </c>
      <c r="E28" s="3">
        <v>43533</v>
      </c>
      <c r="F28">
        <v>9807642.6749999989</v>
      </c>
    </row>
    <row r="29" spans="2:6" x14ac:dyDescent="0.45">
      <c r="B29" s="3">
        <v>43563</v>
      </c>
      <c r="C29">
        <v>9955666.7624999974</v>
      </c>
      <c r="E29" s="3">
        <v>43534</v>
      </c>
      <c r="F29">
        <v>9807642.6749999989</v>
      </c>
    </row>
    <row r="30" spans="2:6" x14ac:dyDescent="0.45">
      <c r="B30" s="3">
        <v>43564</v>
      </c>
      <c r="C30">
        <v>9935042.424999997</v>
      </c>
      <c r="E30" s="3">
        <v>43535</v>
      </c>
      <c r="F30">
        <v>9873893.9249999989</v>
      </c>
    </row>
    <row r="31" spans="2:6" x14ac:dyDescent="0.45">
      <c r="B31" s="3">
        <v>43565</v>
      </c>
      <c r="C31">
        <v>9961460.9749999978</v>
      </c>
      <c r="E31" s="3">
        <v>43536</v>
      </c>
      <c r="F31">
        <v>9883825.1749999989</v>
      </c>
    </row>
    <row r="32" spans="2:6" x14ac:dyDescent="0.45">
      <c r="B32" s="3">
        <v>43566</v>
      </c>
      <c r="C32">
        <v>9911715.549999997</v>
      </c>
      <c r="E32" s="3">
        <v>43537</v>
      </c>
      <c r="F32">
        <v>9876851.3999999985</v>
      </c>
    </row>
    <row r="33" spans="2:6" x14ac:dyDescent="0.45">
      <c r="B33" s="3">
        <v>43567</v>
      </c>
      <c r="C33">
        <v>9911772.2499999963</v>
      </c>
      <c r="E33" s="3">
        <v>43538</v>
      </c>
      <c r="F33">
        <v>9876851.3999999985</v>
      </c>
    </row>
    <row r="34" spans="2:6" x14ac:dyDescent="0.45">
      <c r="B34" s="3">
        <v>43571</v>
      </c>
      <c r="C34">
        <v>9888505.9999999963</v>
      </c>
      <c r="E34" s="3">
        <v>43539</v>
      </c>
      <c r="F34">
        <v>9913526.1124999989</v>
      </c>
    </row>
    <row r="35" spans="2:6" x14ac:dyDescent="0.45">
      <c r="B35" s="3">
        <v>43573</v>
      </c>
      <c r="C35">
        <v>9835903.1249999963</v>
      </c>
      <c r="E35" s="3">
        <v>43540</v>
      </c>
      <c r="F35">
        <v>9913526.1124999989</v>
      </c>
    </row>
    <row r="36" spans="2:6" x14ac:dyDescent="0.45">
      <c r="B36" s="3">
        <v>43577</v>
      </c>
      <c r="C36">
        <v>9825289.3749999963</v>
      </c>
      <c r="E36" s="3">
        <v>43541</v>
      </c>
      <c r="F36">
        <v>9913526.1124999989</v>
      </c>
    </row>
    <row r="37" spans="2:6" x14ac:dyDescent="0.45">
      <c r="B37" s="3">
        <v>43578</v>
      </c>
      <c r="C37">
        <v>9778225.7874999959</v>
      </c>
      <c r="E37" s="3">
        <v>43542</v>
      </c>
      <c r="F37">
        <v>9889148.8499999996</v>
      </c>
    </row>
    <row r="38" spans="2:6" x14ac:dyDescent="0.45">
      <c r="B38" s="3">
        <v>43579</v>
      </c>
      <c r="C38">
        <v>9880782.7824249957</v>
      </c>
      <c r="E38" s="3">
        <v>43543</v>
      </c>
      <c r="F38">
        <v>9865504.25</v>
      </c>
    </row>
    <row r="39" spans="2:6" x14ac:dyDescent="0.45">
      <c r="B39" s="3">
        <v>43580</v>
      </c>
      <c r="C39">
        <v>9938732.9824249949</v>
      </c>
      <c r="E39" s="3">
        <v>43544</v>
      </c>
      <c r="F39">
        <v>9865504.25</v>
      </c>
    </row>
    <row r="40" spans="2:6" x14ac:dyDescent="0.45">
      <c r="B40" s="3">
        <v>43581</v>
      </c>
      <c r="C40">
        <v>9897781.9074249957</v>
      </c>
      <c r="E40" s="3">
        <v>43545</v>
      </c>
      <c r="F40">
        <v>9865504.25</v>
      </c>
    </row>
    <row r="41" spans="2:6" x14ac:dyDescent="0.45">
      <c r="B41" s="3">
        <v>43585</v>
      </c>
      <c r="C41">
        <v>9857182.557424996</v>
      </c>
      <c r="E41" s="3">
        <v>43546</v>
      </c>
      <c r="F41">
        <v>9916467.0749999993</v>
      </c>
    </row>
    <row r="42" spans="2:6" x14ac:dyDescent="0.45">
      <c r="B42" s="3">
        <v>43587</v>
      </c>
      <c r="C42">
        <v>9807747.432424996</v>
      </c>
      <c r="E42" s="3">
        <v>43547</v>
      </c>
      <c r="F42">
        <v>9916467.0749999993</v>
      </c>
    </row>
    <row r="43" spans="2:6" x14ac:dyDescent="0.45">
      <c r="B43" s="3">
        <v>43591</v>
      </c>
      <c r="C43">
        <v>9780968.2324249968</v>
      </c>
      <c r="E43" s="3">
        <v>43548</v>
      </c>
      <c r="F43">
        <v>9916467.0749999993</v>
      </c>
    </row>
    <row r="44" spans="2:6" x14ac:dyDescent="0.45">
      <c r="B44" s="3">
        <v>43592</v>
      </c>
      <c r="C44">
        <v>9997630.7574249972</v>
      </c>
      <c r="E44" s="3">
        <v>43549</v>
      </c>
      <c r="F44">
        <v>9904797.4499999993</v>
      </c>
    </row>
    <row r="45" spans="2:6" x14ac:dyDescent="0.45">
      <c r="B45" s="3">
        <v>43593</v>
      </c>
      <c r="C45">
        <v>10018287.469924998</v>
      </c>
      <c r="E45" s="3">
        <v>43550</v>
      </c>
      <c r="F45">
        <v>9993278.5499999989</v>
      </c>
    </row>
    <row r="46" spans="2:6" x14ac:dyDescent="0.45">
      <c r="B46" s="3">
        <v>43594</v>
      </c>
      <c r="C46">
        <v>9969180.2824249975</v>
      </c>
      <c r="E46" s="3">
        <v>43551</v>
      </c>
      <c r="F46">
        <v>9984845.0499999989</v>
      </c>
    </row>
    <row r="47" spans="2:6" x14ac:dyDescent="0.45">
      <c r="B47" s="3">
        <v>43598</v>
      </c>
      <c r="C47">
        <v>9975748.7324249968</v>
      </c>
      <c r="E47" s="3">
        <v>43552</v>
      </c>
      <c r="F47">
        <v>10014482.874999998</v>
      </c>
    </row>
    <row r="48" spans="2:6" x14ac:dyDescent="0.45">
      <c r="B48" s="3">
        <v>43599</v>
      </c>
      <c r="C48">
        <v>9962658.4824249968</v>
      </c>
      <c r="E48" s="3">
        <v>43553</v>
      </c>
      <c r="F48">
        <v>9997210.8124999981</v>
      </c>
    </row>
    <row r="49" spans="2:6" x14ac:dyDescent="0.45">
      <c r="B49" s="3">
        <v>43600</v>
      </c>
      <c r="C49">
        <v>9929998.182424996</v>
      </c>
      <c r="E49" s="3">
        <v>43554</v>
      </c>
      <c r="F49">
        <v>9997210.8124999981</v>
      </c>
    </row>
    <row r="50" spans="2:6" x14ac:dyDescent="0.45">
      <c r="B50" s="3">
        <v>43601</v>
      </c>
      <c r="C50">
        <v>9950417.494924996</v>
      </c>
      <c r="E50" s="3">
        <v>43555</v>
      </c>
      <c r="F50">
        <v>9997210.8124999981</v>
      </c>
    </row>
    <row r="51" spans="2:6" x14ac:dyDescent="0.45">
      <c r="B51" s="3">
        <v>43605</v>
      </c>
      <c r="C51">
        <v>9945219.057424996</v>
      </c>
      <c r="E51" s="3">
        <v>43556</v>
      </c>
      <c r="F51">
        <v>9997210.8124999981</v>
      </c>
    </row>
    <row r="52" spans="2:6" x14ac:dyDescent="0.45">
      <c r="B52" s="3">
        <v>43608</v>
      </c>
      <c r="C52">
        <v>9895062.244924996</v>
      </c>
      <c r="E52" s="3">
        <v>43557</v>
      </c>
      <c r="F52">
        <v>9997210.8124999981</v>
      </c>
    </row>
    <row r="53" spans="2:6" x14ac:dyDescent="0.45">
      <c r="B53" s="3">
        <v>43609</v>
      </c>
      <c r="C53">
        <v>9855285.182424996</v>
      </c>
      <c r="E53" s="3">
        <v>43558</v>
      </c>
      <c r="F53">
        <v>9989159.5624999981</v>
      </c>
    </row>
    <row r="54" spans="2:6" x14ac:dyDescent="0.45">
      <c r="B54" s="3">
        <v>43619</v>
      </c>
      <c r="C54">
        <v>9806843.682424996</v>
      </c>
      <c r="E54" s="3">
        <v>43559</v>
      </c>
      <c r="F54">
        <v>9985542.4999999981</v>
      </c>
    </row>
    <row r="55" spans="2:6" x14ac:dyDescent="0.45">
      <c r="B55" s="3">
        <v>43620</v>
      </c>
      <c r="C55">
        <v>9880086.7574249953</v>
      </c>
      <c r="E55" s="3">
        <v>43560</v>
      </c>
      <c r="F55">
        <v>9985542.4999999981</v>
      </c>
    </row>
    <row r="56" spans="2:6" x14ac:dyDescent="0.45">
      <c r="B56" s="3">
        <v>43622</v>
      </c>
      <c r="C56">
        <v>9847785.6324249953</v>
      </c>
      <c r="E56" s="3">
        <v>43561</v>
      </c>
      <c r="F56">
        <v>9985542.4999999981</v>
      </c>
    </row>
    <row r="57" spans="2:6" x14ac:dyDescent="0.45">
      <c r="B57" s="3">
        <v>43623</v>
      </c>
      <c r="C57">
        <v>9837458.7199249957</v>
      </c>
      <c r="E57" s="3">
        <v>43562</v>
      </c>
      <c r="F57">
        <v>9985542.4999999981</v>
      </c>
    </row>
    <row r="58" spans="2:6" x14ac:dyDescent="0.45">
      <c r="B58" s="3">
        <v>43626</v>
      </c>
      <c r="C58">
        <v>9834805.4074249957</v>
      </c>
      <c r="E58" s="3">
        <v>43563</v>
      </c>
      <c r="F58">
        <v>9955666.7624999974</v>
      </c>
    </row>
    <row r="59" spans="2:6" x14ac:dyDescent="0.45">
      <c r="B59" s="3">
        <v>43627</v>
      </c>
      <c r="C59">
        <v>9838468.2074249964</v>
      </c>
      <c r="E59" s="3">
        <v>43564</v>
      </c>
      <c r="F59">
        <v>9935042.424999997</v>
      </c>
    </row>
    <row r="60" spans="2:6" x14ac:dyDescent="0.45">
      <c r="B60" s="3">
        <v>43628</v>
      </c>
      <c r="C60">
        <v>9789994.7199249957</v>
      </c>
      <c r="E60" s="3">
        <v>43565</v>
      </c>
      <c r="F60">
        <v>9961460.9749999978</v>
      </c>
    </row>
    <row r="61" spans="2:6" x14ac:dyDescent="0.45">
      <c r="B61" s="3">
        <v>43629</v>
      </c>
      <c r="C61">
        <v>9803740.4074249957</v>
      </c>
      <c r="E61" s="3">
        <v>43566</v>
      </c>
      <c r="F61">
        <v>9911715.549999997</v>
      </c>
    </row>
    <row r="62" spans="2:6" x14ac:dyDescent="0.45">
      <c r="B62" s="3">
        <v>43630</v>
      </c>
      <c r="C62">
        <v>9839468.1324249953</v>
      </c>
      <c r="E62" s="3">
        <v>43567</v>
      </c>
      <c r="F62">
        <v>9911772.2499999963</v>
      </c>
    </row>
    <row r="63" spans="2:6" x14ac:dyDescent="0.45">
      <c r="B63" s="3">
        <v>43633</v>
      </c>
      <c r="C63">
        <v>9815184.1574249957</v>
      </c>
      <c r="E63" s="3">
        <v>43568</v>
      </c>
      <c r="F63">
        <v>9911772.2499999963</v>
      </c>
    </row>
    <row r="64" spans="2:6" x14ac:dyDescent="0.45">
      <c r="B64" s="3">
        <v>43634</v>
      </c>
      <c r="C64">
        <v>9766676.5949249957</v>
      </c>
      <c r="E64" s="3">
        <v>43569</v>
      </c>
      <c r="F64">
        <v>9911772.2499999963</v>
      </c>
    </row>
    <row r="65" spans="2:6" x14ac:dyDescent="0.45">
      <c r="B65" s="3">
        <v>43635</v>
      </c>
      <c r="C65">
        <v>9684560.2199249957</v>
      </c>
      <c r="E65" s="3">
        <v>43570</v>
      </c>
      <c r="F65">
        <v>9911772.2499999963</v>
      </c>
    </row>
    <row r="66" spans="2:6" x14ac:dyDescent="0.45">
      <c r="B66" s="3">
        <v>43636</v>
      </c>
      <c r="C66">
        <v>9642791.0199249964</v>
      </c>
      <c r="E66" s="3">
        <v>43571</v>
      </c>
      <c r="F66">
        <v>9888505.9999999963</v>
      </c>
    </row>
    <row r="67" spans="2:6" x14ac:dyDescent="0.45">
      <c r="B67" s="3">
        <v>43637</v>
      </c>
      <c r="C67">
        <v>9636801.5199249964</v>
      </c>
      <c r="E67" s="3">
        <v>43572</v>
      </c>
      <c r="F67">
        <v>9888505.9999999963</v>
      </c>
    </row>
    <row r="68" spans="2:6" x14ac:dyDescent="0.45">
      <c r="B68" s="3">
        <v>43640</v>
      </c>
      <c r="C68">
        <v>9599018.5824249964</v>
      </c>
      <c r="E68" s="3">
        <v>43573</v>
      </c>
      <c r="F68">
        <v>9835903.1249999963</v>
      </c>
    </row>
    <row r="69" spans="2:6" x14ac:dyDescent="0.45">
      <c r="B69" s="3">
        <v>43641</v>
      </c>
      <c r="C69">
        <v>9595549.5824249964</v>
      </c>
      <c r="E69" s="3">
        <v>43574</v>
      </c>
      <c r="F69">
        <v>9835903.1249999963</v>
      </c>
    </row>
    <row r="70" spans="2:6" x14ac:dyDescent="0.45">
      <c r="B70" s="3">
        <v>43642</v>
      </c>
      <c r="C70">
        <v>9570193.2574249972</v>
      </c>
      <c r="E70" s="3">
        <v>43575</v>
      </c>
      <c r="F70">
        <v>9835903.1249999963</v>
      </c>
    </row>
    <row r="71" spans="2:6" x14ac:dyDescent="0.45">
      <c r="B71" s="3">
        <v>43643</v>
      </c>
      <c r="C71">
        <v>9558257.8824249972</v>
      </c>
      <c r="E71" s="3">
        <v>43576</v>
      </c>
      <c r="F71">
        <v>9835903.1249999963</v>
      </c>
    </row>
    <row r="72" spans="2:6" x14ac:dyDescent="0.45">
      <c r="B72" s="3">
        <v>43648</v>
      </c>
      <c r="C72">
        <v>9522346.6824249979</v>
      </c>
      <c r="E72" s="3">
        <v>43577</v>
      </c>
      <c r="F72">
        <v>9825289.3749999963</v>
      </c>
    </row>
    <row r="73" spans="2:6" x14ac:dyDescent="0.45">
      <c r="B73" s="3">
        <v>43650</v>
      </c>
      <c r="C73">
        <v>9498511.3324249983</v>
      </c>
      <c r="E73" s="3">
        <v>43578</v>
      </c>
      <c r="F73">
        <v>9778225.7874999959</v>
      </c>
    </row>
    <row r="74" spans="2:6" x14ac:dyDescent="0.45">
      <c r="B74" s="3">
        <v>43651</v>
      </c>
      <c r="C74">
        <v>9573600.8574249987</v>
      </c>
      <c r="E74" s="3">
        <v>43579</v>
      </c>
      <c r="F74">
        <v>9880782.7824249957</v>
      </c>
    </row>
    <row r="75" spans="2:6" x14ac:dyDescent="0.45">
      <c r="B75" s="3">
        <v>43654</v>
      </c>
      <c r="C75">
        <v>9724944.0449249987</v>
      </c>
      <c r="E75" s="3">
        <v>43580</v>
      </c>
      <c r="F75">
        <v>9938732.9824249949</v>
      </c>
    </row>
    <row r="76" spans="2:6" x14ac:dyDescent="0.45">
      <c r="B76" s="3">
        <v>43656</v>
      </c>
      <c r="C76">
        <v>9686485.1061132494</v>
      </c>
      <c r="E76" s="3">
        <v>43581</v>
      </c>
      <c r="F76">
        <v>9897781.9074249957</v>
      </c>
    </row>
    <row r="77" spans="2:6" x14ac:dyDescent="0.45">
      <c r="B77" s="3">
        <v>43658</v>
      </c>
      <c r="C77">
        <v>9672527.9436132498</v>
      </c>
      <c r="E77" s="3">
        <v>43582</v>
      </c>
      <c r="F77">
        <v>9897781.9074249957</v>
      </c>
    </row>
    <row r="78" spans="2:6" x14ac:dyDescent="0.45">
      <c r="B78" s="3">
        <v>43661</v>
      </c>
      <c r="C78">
        <v>9666170.1936132498</v>
      </c>
      <c r="E78" s="3">
        <v>43583</v>
      </c>
      <c r="F78">
        <v>9897781.9074249957</v>
      </c>
    </row>
    <row r="79" spans="2:6" x14ac:dyDescent="0.45">
      <c r="B79" s="3">
        <v>43662</v>
      </c>
      <c r="C79">
        <v>9670397.7686132491</v>
      </c>
      <c r="E79" s="3">
        <v>43584</v>
      </c>
      <c r="F79">
        <v>9897781.9074249957</v>
      </c>
    </row>
    <row r="80" spans="2:6" x14ac:dyDescent="0.45">
      <c r="B80" s="3">
        <v>43664</v>
      </c>
      <c r="C80">
        <v>9703628.3436132483</v>
      </c>
      <c r="E80" s="3">
        <v>43585</v>
      </c>
      <c r="F80">
        <v>9857182.557424996</v>
      </c>
    </row>
    <row r="81" spans="2:6" x14ac:dyDescent="0.45">
      <c r="B81" s="3">
        <v>43665</v>
      </c>
      <c r="C81">
        <v>9801759.4311132487</v>
      </c>
      <c r="E81" s="3">
        <v>43586</v>
      </c>
      <c r="F81">
        <v>9857182.557424996</v>
      </c>
    </row>
    <row r="82" spans="2:6" x14ac:dyDescent="0.45">
      <c r="B82" s="3">
        <v>43668</v>
      </c>
      <c r="C82">
        <v>9787181.1311132479</v>
      </c>
      <c r="E82" s="3">
        <v>43587</v>
      </c>
      <c r="F82">
        <v>9807747.432424996</v>
      </c>
    </row>
    <row r="83" spans="2:6" x14ac:dyDescent="0.45">
      <c r="B83" s="3">
        <v>43670</v>
      </c>
      <c r="C83">
        <v>9739415.2811132483</v>
      </c>
      <c r="E83" s="3">
        <v>43588</v>
      </c>
      <c r="F83">
        <v>9807747.432424996</v>
      </c>
    </row>
    <row r="84" spans="2:6" x14ac:dyDescent="0.45">
      <c r="B84" s="3">
        <v>43671</v>
      </c>
      <c r="C84">
        <v>9690813.9061132483</v>
      </c>
      <c r="E84" s="3">
        <v>43589</v>
      </c>
      <c r="F84">
        <v>9807747.432424996</v>
      </c>
    </row>
    <row r="85" spans="2:6" x14ac:dyDescent="0.45">
      <c r="B85" s="3">
        <v>43672</v>
      </c>
      <c r="C85">
        <v>9676099.0186132491</v>
      </c>
      <c r="E85" s="3">
        <v>43590</v>
      </c>
      <c r="F85">
        <v>9807747.432424996</v>
      </c>
    </row>
    <row r="86" spans="2:6" x14ac:dyDescent="0.45">
      <c r="B86" s="3">
        <v>43675</v>
      </c>
      <c r="C86">
        <v>9668067.0311132483</v>
      </c>
      <c r="E86" s="3">
        <v>43591</v>
      </c>
      <c r="F86">
        <v>9780968.2324249968</v>
      </c>
    </row>
    <row r="87" spans="2:6" x14ac:dyDescent="0.45">
      <c r="B87" s="3">
        <v>43676</v>
      </c>
      <c r="C87">
        <v>9771321.5811132491</v>
      </c>
      <c r="E87" s="3">
        <v>43592</v>
      </c>
      <c r="F87">
        <v>9997630.7574249972</v>
      </c>
    </row>
    <row r="88" spans="2:6" x14ac:dyDescent="0.45">
      <c r="B88" s="3">
        <v>43677</v>
      </c>
      <c r="C88">
        <v>9706695.8936132491</v>
      </c>
      <c r="E88" s="3">
        <v>43593</v>
      </c>
      <c r="F88">
        <v>10018287.469924998</v>
      </c>
    </row>
    <row r="89" spans="2:6" x14ac:dyDescent="0.45">
      <c r="B89" s="3">
        <v>43678</v>
      </c>
      <c r="C89">
        <v>9692137.8936132491</v>
      </c>
      <c r="E89" s="3">
        <v>43594</v>
      </c>
      <c r="F89">
        <v>9969180.2824249975</v>
      </c>
    </row>
    <row r="90" spans="2:6" x14ac:dyDescent="0.45">
      <c r="B90" s="3">
        <v>43679</v>
      </c>
      <c r="C90">
        <v>9650637.6686132494</v>
      </c>
      <c r="E90" s="3">
        <v>43595</v>
      </c>
      <c r="F90">
        <v>9969180.2824249975</v>
      </c>
    </row>
    <row r="91" spans="2:6" x14ac:dyDescent="0.45">
      <c r="B91" s="3">
        <v>43682</v>
      </c>
      <c r="C91">
        <v>9634869.3436132502</v>
      </c>
      <c r="E91" s="3">
        <v>43596</v>
      </c>
      <c r="F91">
        <v>9969180.2824249975</v>
      </c>
    </row>
    <row r="92" spans="2:6" x14ac:dyDescent="0.45">
      <c r="B92" s="3">
        <v>43683</v>
      </c>
      <c r="C92">
        <v>9603249.0936132502</v>
      </c>
      <c r="E92" s="3">
        <v>43597</v>
      </c>
      <c r="F92">
        <v>9969180.2824249975</v>
      </c>
    </row>
    <row r="93" spans="2:6" x14ac:dyDescent="0.45">
      <c r="B93" s="3">
        <v>43684</v>
      </c>
      <c r="C93">
        <v>9590094.8436132502</v>
      </c>
      <c r="E93" s="3">
        <v>43598</v>
      </c>
      <c r="F93">
        <v>9975748.7324249968</v>
      </c>
    </row>
    <row r="94" spans="2:6" x14ac:dyDescent="0.45">
      <c r="B94" s="3">
        <v>43685</v>
      </c>
      <c r="C94">
        <v>9735294.0561132506</v>
      </c>
      <c r="E94" s="3">
        <v>43599</v>
      </c>
      <c r="F94">
        <v>9962658.4824249968</v>
      </c>
    </row>
    <row r="95" spans="2:6" x14ac:dyDescent="0.45">
      <c r="B95" s="3">
        <v>43686</v>
      </c>
      <c r="C95">
        <v>9699794.4186132513</v>
      </c>
      <c r="E95" s="3">
        <v>43600</v>
      </c>
      <c r="F95">
        <v>9929998.182424996</v>
      </c>
    </row>
    <row r="96" spans="2:6" x14ac:dyDescent="0.45">
      <c r="B96" s="3">
        <v>43690</v>
      </c>
      <c r="C96">
        <v>9751481.7561132517</v>
      </c>
      <c r="E96" s="3">
        <v>43601</v>
      </c>
      <c r="F96">
        <v>9950417.494924996</v>
      </c>
    </row>
    <row r="97" spans="2:6" x14ac:dyDescent="0.45">
      <c r="B97" s="3">
        <v>43691</v>
      </c>
      <c r="C97">
        <v>9688884.6811132524</v>
      </c>
      <c r="E97" s="3">
        <v>43602</v>
      </c>
      <c r="F97">
        <v>9950417.494924996</v>
      </c>
    </row>
    <row r="98" spans="2:6" x14ac:dyDescent="0.45">
      <c r="B98" s="3">
        <v>43693</v>
      </c>
      <c r="C98">
        <v>9700779.7686132528</v>
      </c>
      <c r="E98" s="3">
        <v>43603</v>
      </c>
      <c r="F98">
        <v>9950417.494924996</v>
      </c>
    </row>
    <row r="99" spans="2:6" x14ac:dyDescent="0.45">
      <c r="B99" s="3">
        <v>43697</v>
      </c>
      <c r="C99">
        <v>9694770.3936132528</v>
      </c>
      <c r="E99" s="3">
        <v>43604</v>
      </c>
      <c r="F99">
        <v>9950417.494924996</v>
      </c>
    </row>
    <row r="100" spans="2:6" x14ac:dyDescent="0.45">
      <c r="B100" s="3">
        <v>43698</v>
      </c>
      <c r="C100">
        <v>9739139.718613252</v>
      </c>
      <c r="E100" s="3">
        <v>43605</v>
      </c>
      <c r="F100">
        <v>9945219.057424996</v>
      </c>
    </row>
    <row r="101" spans="2:6" x14ac:dyDescent="0.45">
      <c r="B101" s="3">
        <v>43699</v>
      </c>
      <c r="C101">
        <v>9861309.4936132524</v>
      </c>
      <c r="E101" s="3">
        <v>43606</v>
      </c>
      <c r="F101">
        <v>9945219.057424996</v>
      </c>
    </row>
    <row r="102" spans="2:6" x14ac:dyDescent="0.45">
      <c r="B102" s="3">
        <v>43700</v>
      </c>
      <c r="C102">
        <v>9925115.2061132528</v>
      </c>
      <c r="E102" s="3">
        <v>43607</v>
      </c>
      <c r="F102">
        <v>9945219.057424996</v>
      </c>
    </row>
    <row r="103" spans="2:6" x14ac:dyDescent="0.45">
      <c r="B103" s="3">
        <v>43703</v>
      </c>
      <c r="C103">
        <v>9898062.7936132532</v>
      </c>
      <c r="E103" s="3">
        <v>43608</v>
      </c>
      <c r="F103">
        <v>9895062.244924996</v>
      </c>
    </row>
    <row r="104" spans="2:6" x14ac:dyDescent="0.45">
      <c r="B104" s="3">
        <v>43705</v>
      </c>
      <c r="C104">
        <v>9884954.2061132528</v>
      </c>
      <c r="E104" s="3">
        <v>43609</v>
      </c>
      <c r="F104">
        <v>9855285.182424996</v>
      </c>
    </row>
    <row r="105" spans="2:6" x14ac:dyDescent="0.45">
      <c r="B105" s="3">
        <v>43706</v>
      </c>
      <c r="C105">
        <v>9869284.906113252</v>
      </c>
      <c r="E105" s="3">
        <v>43610</v>
      </c>
      <c r="F105">
        <v>9855285.182424996</v>
      </c>
    </row>
    <row r="106" spans="2:6" x14ac:dyDescent="0.45">
      <c r="B106" s="3">
        <v>43707</v>
      </c>
      <c r="C106">
        <v>9855124.0436132513</v>
      </c>
      <c r="E106" s="3">
        <v>43611</v>
      </c>
      <c r="F106">
        <v>9855285.182424996</v>
      </c>
    </row>
    <row r="107" spans="2:6" x14ac:dyDescent="0.45">
      <c r="B107" s="3">
        <v>43711</v>
      </c>
      <c r="C107">
        <v>9869757.4436132517</v>
      </c>
      <c r="E107" s="3">
        <v>43612</v>
      </c>
      <c r="F107">
        <v>9855285.182424996</v>
      </c>
    </row>
    <row r="108" spans="2:6" x14ac:dyDescent="0.45">
      <c r="B108" s="3">
        <v>43713</v>
      </c>
      <c r="C108">
        <v>9820000.3936132509</v>
      </c>
      <c r="E108" s="3">
        <v>43613</v>
      </c>
      <c r="F108">
        <v>9855285.182424996</v>
      </c>
    </row>
    <row r="109" spans="2:6" x14ac:dyDescent="0.45">
      <c r="B109" s="3">
        <v>43717</v>
      </c>
      <c r="C109">
        <v>9806011.4811132513</v>
      </c>
      <c r="E109" s="3">
        <v>43614</v>
      </c>
      <c r="F109">
        <v>9855285.182424996</v>
      </c>
    </row>
    <row r="110" spans="2:6" x14ac:dyDescent="0.45">
      <c r="B110" s="3">
        <v>43720</v>
      </c>
      <c r="C110">
        <v>9807372.5811132509</v>
      </c>
      <c r="E110" s="3">
        <v>43615</v>
      </c>
      <c r="F110">
        <v>9855285.182424996</v>
      </c>
    </row>
    <row r="111" spans="2:6" x14ac:dyDescent="0.45">
      <c r="B111" s="3">
        <v>43721</v>
      </c>
      <c r="C111">
        <v>9769993.2186132502</v>
      </c>
      <c r="E111" s="3">
        <v>43616</v>
      </c>
      <c r="F111">
        <v>9855285.182424996</v>
      </c>
    </row>
    <row r="112" spans="2:6" x14ac:dyDescent="0.45">
      <c r="B112" s="3">
        <v>43724</v>
      </c>
      <c r="C112">
        <v>9758351.8811132498</v>
      </c>
      <c r="E112" s="3">
        <v>43617</v>
      </c>
      <c r="F112">
        <v>9855285.182424996</v>
      </c>
    </row>
    <row r="113" spans="2:6" x14ac:dyDescent="0.45">
      <c r="B113" s="3">
        <v>43725</v>
      </c>
      <c r="C113">
        <v>9795243.6061132494</v>
      </c>
      <c r="E113" s="3">
        <v>43618</v>
      </c>
      <c r="F113">
        <v>9855285.182424996</v>
      </c>
    </row>
    <row r="114" spans="2:6" x14ac:dyDescent="0.45">
      <c r="B114" s="3">
        <v>43727</v>
      </c>
      <c r="C114">
        <v>9842797.1686132494</v>
      </c>
      <c r="E114" s="3">
        <v>43619</v>
      </c>
      <c r="F114">
        <v>9806843.682424996</v>
      </c>
    </row>
    <row r="115" spans="2:6" x14ac:dyDescent="0.45">
      <c r="B115" s="3">
        <v>43728</v>
      </c>
      <c r="C115">
        <v>10266826.493613249</v>
      </c>
      <c r="E115" s="3">
        <v>43620</v>
      </c>
      <c r="F115">
        <v>9880086.7574249953</v>
      </c>
    </row>
    <row r="116" spans="2:6" x14ac:dyDescent="0.45">
      <c r="B116" s="3">
        <v>43731</v>
      </c>
      <c r="C116">
        <v>10265177.781113248</v>
      </c>
      <c r="E116" s="3">
        <v>43621</v>
      </c>
      <c r="F116">
        <v>9880086.7574249953</v>
      </c>
    </row>
    <row r="117" spans="2:6" x14ac:dyDescent="0.45">
      <c r="B117" s="3">
        <v>43732</v>
      </c>
      <c r="C117">
        <v>10257157.268613249</v>
      </c>
      <c r="E117" s="3">
        <v>43622</v>
      </c>
      <c r="F117">
        <v>9847785.6324249953</v>
      </c>
    </row>
    <row r="118" spans="2:6" x14ac:dyDescent="0.45">
      <c r="B118" s="3">
        <v>43733</v>
      </c>
      <c r="C118">
        <v>10221751.281113248</v>
      </c>
      <c r="E118" s="3">
        <v>43623</v>
      </c>
      <c r="F118">
        <v>9837458.7199249957</v>
      </c>
    </row>
    <row r="119" spans="2:6" x14ac:dyDescent="0.45">
      <c r="B119" s="3">
        <v>43734</v>
      </c>
      <c r="C119">
        <v>10170451.556113249</v>
      </c>
      <c r="E119" s="3">
        <v>43624</v>
      </c>
      <c r="F119">
        <v>9837458.7199249957</v>
      </c>
    </row>
    <row r="120" spans="2:6" x14ac:dyDescent="0.45">
      <c r="B120" s="3">
        <v>43735</v>
      </c>
      <c r="C120">
        <v>10159146.543613249</v>
      </c>
      <c r="E120" s="3">
        <v>43625</v>
      </c>
      <c r="F120">
        <v>9837458.7199249957</v>
      </c>
    </row>
    <row r="121" spans="2:6" x14ac:dyDescent="0.45">
      <c r="B121" s="3">
        <v>43738</v>
      </c>
      <c r="C121">
        <v>10137842.993613249</v>
      </c>
      <c r="E121" s="3">
        <v>43626</v>
      </c>
      <c r="F121">
        <v>9834805.4074249957</v>
      </c>
    </row>
    <row r="122" spans="2:6" x14ac:dyDescent="0.45">
      <c r="B122" s="3">
        <v>43739</v>
      </c>
      <c r="C122">
        <v>10430009.906113248</v>
      </c>
      <c r="E122" s="3">
        <v>43627</v>
      </c>
      <c r="F122">
        <v>9838468.2074249964</v>
      </c>
    </row>
    <row r="123" spans="2:6" x14ac:dyDescent="0.45">
      <c r="B123" s="3">
        <v>43741</v>
      </c>
      <c r="C123">
        <v>10403931.618613249</v>
      </c>
      <c r="E123" s="3">
        <v>43628</v>
      </c>
      <c r="F123">
        <v>9789994.7199249957</v>
      </c>
    </row>
    <row r="124" spans="2:6" x14ac:dyDescent="0.45">
      <c r="B124" s="3">
        <v>43742</v>
      </c>
      <c r="C124">
        <v>10434624.943613248</v>
      </c>
      <c r="E124" s="3">
        <v>43629</v>
      </c>
      <c r="F124">
        <v>9803740.4074249957</v>
      </c>
    </row>
    <row r="125" spans="2:6" x14ac:dyDescent="0.45">
      <c r="B125" s="3">
        <v>43747</v>
      </c>
      <c r="C125">
        <v>10460943.031113248</v>
      </c>
      <c r="E125" s="3">
        <v>43630</v>
      </c>
      <c r="F125">
        <v>9839468.1324249953</v>
      </c>
    </row>
    <row r="126" spans="2:6" x14ac:dyDescent="0.45">
      <c r="B126" s="3">
        <v>43748</v>
      </c>
      <c r="C126">
        <v>10408697.131113248</v>
      </c>
      <c r="E126" s="3">
        <v>43631</v>
      </c>
      <c r="F126">
        <v>9839468.1324249953</v>
      </c>
    </row>
    <row r="127" spans="2:6" x14ac:dyDescent="0.45">
      <c r="B127" s="3">
        <v>43749</v>
      </c>
      <c r="C127">
        <v>10394857.231113248</v>
      </c>
      <c r="E127" s="3">
        <v>43632</v>
      </c>
      <c r="F127">
        <v>9839468.1324249953</v>
      </c>
    </row>
    <row r="128" spans="2:6" x14ac:dyDescent="0.45">
      <c r="B128" s="3">
        <v>43752</v>
      </c>
      <c r="C128">
        <v>10385760.593613248</v>
      </c>
      <c r="E128" s="3">
        <v>43633</v>
      </c>
      <c r="F128">
        <v>9815184.1574249957</v>
      </c>
    </row>
    <row r="129" spans="2:6" x14ac:dyDescent="0.45">
      <c r="B129" s="3">
        <v>43753</v>
      </c>
      <c r="C129">
        <v>10390735.681113249</v>
      </c>
      <c r="E129" s="3">
        <v>43634</v>
      </c>
      <c r="F129">
        <v>9766676.5949249957</v>
      </c>
    </row>
    <row r="130" spans="2:6" x14ac:dyDescent="0.45">
      <c r="B130" s="3">
        <v>43755</v>
      </c>
      <c r="C130">
        <v>10517937.647203248</v>
      </c>
      <c r="E130" s="3">
        <v>43635</v>
      </c>
      <c r="F130">
        <v>9684560.2199249957</v>
      </c>
    </row>
    <row r="131" spans="2:6" x14ac:dyDescent="0.45">
      <c r="B131" s="3">
        <v>43756</v>
      </c>
      <c r="C131">
        <v>10502975.434703248</v>
      </c>
      <c r="E131" s="3">
        <v>43636</v>
      </c>
      <c r="F131">
        <v>9642791.0199249964</v>
      </c>
    </row>
    <row r="132" spans="2:6" x14ac:dyDescent="0.45">
      <c r="B132" s="3">
        <v>43761</v>
      </c>
      <c r="C132">
        <v>10496777.809703248</v>
      </c>
      <c r="E132" s="3">
        <v>43637</v>
      </c>
      <c r="F132">
        <v>9636801.5199249964</v>
      </c>
    </row>
    <row r="133" spans="2:6" x14ac:dyDescent="0.45">
      <c r="B133" s="3">
        <v>43762</v>
      </c>
      <c r="C133">
        <v>10489691.847203247</v>
      </c>
      <c r="E133" s="3">
        <v>43638</v>
      </c>
      <c r="F133">
        <v>9636801.5199249964</v>
      </c>
    </row>
    <row r="134" spans="2:6" x14ac:dyDescent="0.45">
      <c r="B134" s="3">
        <v>43763</v>
      </c>
      <c r="C134">
        <v>10450507.247203248</v>
      </c>
      <c r="E134" s="3">
        <v>43639</v>
      </c>
      <c r="F134">
        <v>9636801.5199249964</v>
      </c>
    </row>
    <row r="135" spans="2:6" x14ac:dyDescent="0.45">
      <c r="B135" s="3">
        <v>43767</v>
      </c>
      <c r="C135">
        <v>10508016.747203248</v>
      </c>
      <c r="E135" s="3">
        <v>43640</v>
      </c>
      <c r="F135">
        <v>9599018.5824249964</v>
      </c>
    </row>
    <row r="136" spans="2:6" x14ac:dyDescent="0.45">
      <c r="B136" s="3">
        <v>43768</v>
      </c>
      <c r="C136">
        <v>10497897.322203247</v>
      </c>
      <c r="E136" s="3">
        <v>43641</v>
      </c>
      <c r="F136">
        <v>9595549.5824249964</v>
      </c>
    </row>
    <row r="137" spans="2:6" x14ac:dyDescent="0.45">
      <c r="B137" s="3">
        <v>43769</v>
      </c>
      <c r="C137">
        <v>10471682.009703247</v>
      </c>
      <c r="E137" s="3">
        <v>43642</v>
      </c>
      <c r="F137">
        <v>9570193.2574249972</v>
      </c>
    </row>
    <row r="138" spans="2:6" x14ac:dyDescent="0.45">
      <c r="B138" s="3">
        <v>43773</v>
      </c>
      <c r="C138">
        <v>10466887.259703247</v>
      </c>
      <c r="E138" s="3">
        <v>43643</v>
      </c>
      <c r="F138">
        <v>9558257.8824249972</v>
      </c>
    </row>
    <row r="139" spans="2:6" x14ac:dyDescent="0.45">
      <c r="B139" s="3">
        <v>43774</v>
      </c>
      <c r="C139">
        <v>10443988.759703247</v>
      </c>
      <c r="E139" s="3">
        <v>43644</v>
      </c>
      <c r="F139">
        <v>9558257.8824249972</v>
      </c>
    </row>
    <row r="140" spans="2:6" x14ac:dyDescent="0.45">
      <c r="B140" s="3">
        <v>43775</v>
      </c>
      <c r="C140">
        <v>10403466.947203247</v>
      </c>
      <c r="E140" s="3">
        <v>43645</v>
      </c>
      <c r="F140">
        <v>9558257.8824249972</v>
      </c>
    </row>
    <row r="141" spans="2:6" x14ac:dyDescent="0.45">
      <c r="B141" s="3">
        <v>43776</v>
      </c>
      <c r="C141">
        <v>10377406.797203247</v>
      </c>
      <c r="E141" s="3">
        <v>43646</v>
      </c>
      <c r="F141">
        <v>9558257.8824249972</v>
      </c>
    </row>
    <row r="142" spans="2:6" x14ac:dyDescent="0.45">
      <c r="B142" s="3">
        <v>43777</v>
      </c>
      <c r="C142">
        <v>10340379.672203247</v>
      </c>
      <c r="E142" s="3">
        <v>43647</v>
      </c>
      <c r="F142">
        <v>9558257.8824249972</v>
      </c>
    </row>
    <row r="143" spans="2:6" x14ac:dyDescent="0.45">
      <c r="B143" s="3">
        <v>43780</v>
      </c>
      <c r="C143">
        <v>10298454.109703247</v>
      </c>
      <c r="E143" s="3">
        <v>43648</v>
      </c>
      <c r="F143">
        <v>9522346.6824249979</v>
      </c>
    </row>
    <row r="144" spans="2:6" x14ac:dyDescent="0.45">
      <c r="B144" s="3">
        <v>43782</v>
      </c>
      <c r="C144">
        <v>10287085.609703247</v>
      </c>
      <c r="E144" s="3">
        <v>43649</v>
      </c>
      <c r="F144">
        <v>9522346.6824249979</v>
      </c>
    </row>
    <row r="145" spans="2:6" x14ac:dyDescent="0.45">
      <c r="B145" s="3">
        <v>43783</v>
      </c>
      <c r="C145">
        <v>10260975.734703247</v>
      </c>
      <c r="E145" s="3">
        <v>43650</v>
      </c>
      <c r="F145">
        <v>9498511.3324249983</v>
      </c>
    </row>
    <row r="146" spans="2:6" x14ac:dyDescent="0.45">
      <c r="B146" s="3">
        <v>43788</v>
      </c>
      <c r="C146">
        <v>10258118.009703247</v>
      </c>
      <c r="E146" s="3">
        <v>43651</v>
      </c>
      <c r="F146">
        <v>9573600.8574249987</v>
      </c>
    </row>
    <row r="147" spans="2:6" x14ac:dyDescent="0.45">
      <c r="B147" s="3">
        <v>43789</v>
      </c>
      <c r="C147">
        <v>10196676.247203248</v>
      </c>
      <c r="E147" s="3">
        <v>43652</v>
      </c>
      <c r="F147">
        <v>9573600.8574249987</v>
      </c>
    </row>
    <row r="148" spans="2:6" x14ac:dyDescent="0.45">
      <c r="B148" s="3">
        <v>43790</v>
      </c>
      <c r="C148">
        <v>10189632.522203248</v>
      </c>
      <c r="E148" s="3">
        <v>43653</v>
      </c>
      <c r="F148">
        <v>9573600.8574249987</v>
      </c>
    </row>
    <row r="149" spans="2:6" x14ac:dyDescent="0.45">
      <c r="B149" s="3">
        <v>43791</v>
      </c>
      <c r="C149">
        <v>10180272.122203248</v>
      </c>
      <c r="E149" s="3">
        <v>43654</v>
      </c>
      <c r="F149">
        <v>9724944.0449249987</v>
      </c>
    </row>
    <row r="150" spans="2:6" x14ac:dyDescent="0.45">
      <c r="B150" s="3">
        <v>43794</v>
      </c>
      <c r="C150">
        <v>10289586.534703247</v>
      </c>
      <c r="E150" s="3">
        <v>43655</v>
      </c>
      <c r="F150">
        <v>9724944.0449249987</v>
      </c>
    </row>
    <row r="151" spans="2:6" x14ac:dyDescent="0.45">
      <c r="B151" s="3">
        <v>43795</v>
      </c>
      <c r="C151">
        <v>10242579.522203248</v>
      </c>
      <c r="E151" s="3">
        <v>43656</v>
      </c>
      <c r="F151">
        <v>9686485.1061132494</v>
      </c>
    </row>
    <row r="152" spans="2:6" x14ac:dyDescent="0.45">
      <c r="B152" s="3">
        <v>43798</v>
      </c>
      <c r="C152">
        <v>10221978.309703248</v>
      </c>
      <c r="E152" s="3">
        <v>43657</v>
      </c>
      <c r="F152">
        <v>9686485.1061132494</v>
      </c>
    </row>
    <row r="153" spans="2:6" x14ac:dyDescent="0.45">
      <c r="B153" s="3">
        <v>43802</v>
      </c>
      <c r="C153">
        <v>10239320.122203248</v>
      </c>
      <c r="E153" s="3">
        <v>43658</v>
      </c>
      <c r="F153">
        <v>9672527.9436132498</v>
      </c>
    </row>
    <row r="154" spans="2:6" x14ac:dyDescent="0.45">
      <c r="B154" s="3">
        <v>43803</v>
      </c>
      <c r="C154">
        <v>10226453.347203247</v>
      </c>
      <c r="E154" s="3">
        <v>43659</v>
      </c>
      <c r="F154">
        <v>9672527.9436132498</v>
      </c>
    </row>
    <row r="155" spans="2:6" x14ac:dyDescent="0.45">
      <c r="B155" s="3">
        <v>43804</v>
      </c>
      <c r="C155">
        <v>10200962.909703247</v>
      </c>
      <c r="E155" s="3">
        <v>43660</v>
      </c>
      <c r="F155">
        <v>9672527.9436132498</v>
      </c>
    </row>
    <row r="156" spans="2:6" x14ac:dyDescent="0.45">
      <c r="B156" s="3">
        <v>43805</v>
      </c>
      <c r="C156">
        <v>10222365.284703247</v>
      </c>
      <c r="E156" s="3">
        <v>43661</v>
      </c>
      <c r="F156">
        <v>9666170.1936132498</v>
      </c>
    </row>
    <row r="157" spans="2:6" x14ac:dyDescent="0.45">
      <c r="B157" s="3">
        <v>43809</v>
      </c>
      <c r="C157">
        <v>10214443.009703247</v>
      </c>
      <c r="E157" s="3">
        <v>43662</v>
      </c>
      <c r="F157">
        <v>9670397.7686132491</v>
      </c>
    </row>
    <row r="158" spans="2:6" x14ac:dyDescent="0.45">
      <c r="B158" s="3">
        <v>43811</v>
      </c>
      <c r="C158">
        <v>10213363.084703246</v>
      </c>
      <c r="E158" s="3">
        <v>43663</v>
      </c>
      <c r="F158">
        <v>9670397.7686132491</v>
      </c>
    </row>
    <row r="159" spans="2:6" x14ac:dyDescent="0.45">
      <c r="B159" s="3">
        <v>43812</v>
      </c>
      <c r="C159">
        <v>10210400.509703247</v>
      </c>
      <c r="E159" s="3">
        <v>43664</v>
      </c>
      <c r="F159">
        <v>9703628.3436132483</v>
      </c>
    </row>
    <row r="160" spans="2:6" x14ac:dyDescent="0.45">
      <c r="B160" s="3">
        <v>43815</v>
      </c>
      <c r="C160">
        <v>10202353.509703247</v>
      </c>
      <c r="E160" s="3">
        <v>43665</v>
      </c>
      <c r="F160">
        <v>9801759.4311132487</v>
      </c>
    </row>
    <row r="161" spans="2:6" x14ac:dyDescent="0.45">
      <c r="B161" s="3">
        <v>43816</v>
      </c>
      <c r="C161">
        <v>10210248.859703247</v>
      </c>
      <c r="E161" s="3">
        <v>43666</v>
      </c>
      <c r="F161">
        <v>9801759.4311132487</v>
      </c>
    </row>
    <row r="162" spans="2:6" x14ac:dyDescent="0.45">
      <c r="B162" s="3">
        <v>43817</v>
      </c>
      <c r="C162">
        <v>10168452.734703247</v>
      </c>
      <c r="E162" s="3">
        <v>43667</v>
      </c>
      <c r="F162">
        <v>9801759.4311132487</v>
      </c>
    </row>
    <row r="163" spans="2:6" x14ac:dyDescent="0.45">
      <c r="B163" s="3">
        <v>43825</v>
      </c>
      <c r="C163">
        <v>10328459.597203247</v>
      </c>
      <c r="E163" s="3">
        <v>43668</v>
      </c>
      <c r="F163">
        <v>9787181.1311132479</v>
      </c>
    </row>
    <row r="164" spans="2:6" x14ac:dyDescent="0.45">
      <c r="B164" s="3">
        <v>43826</v>
      </c>
      <c r="C164">
        <v>10268607.734703247</v>
      </c>
      <c r="E164" s="3">
        <v>43669</v>
      </c>
      <c r="F164">
        <v>9787181.1311132479</v>
      </c>
    </row>
    <row r="165" spans="2:6" x14ac:dyDescent="0.45">
      <c r="B165" s="3">
        <v>43832</v>
      </c>
      <c r="C165">
        <v>10341423.559703246</v>
      </c>
      <c r="E165" s="3">
        <v>43670</v>
      </c>
      <c r="F165">
        <v>9739415.2811132483</v>
      </c>
    </row>
    <row r="166" spans="2:6" x14ac:dyDescent="0.45">
      <c r="B166" s="3">
        <v>43833</v>
      </c>
      <c r="C166">
        <v>10382924.609703247</v>
      </c>
      <c r="E166" s="3">
        <v>43671</v>
      </c>
      <c r="F166">
        <v>9690813.9061132483</v>
      </c>
    </row>
    <row r="167" spans="2:6" x14ac:dyDescent="0.45">
      <c r="B167" s="3">
        <v>43836</v>
      </c>
      <c r="C167">
        <v>10324091.384703247</v>
      </c>
      <c r="E167" s="3">
        <v>43672</v>
      </c>
      <c r="F167">
        <v>9676099.0186132491</v>
      </c>
    </row>
    <row r="168" spans="2:6" x14ac:dyDescent="0.45">
      <c r="B168" s="3">
        <v>43837</v>
      </c>
      <c r="C168">
        <v>10341350.309703248</v>
      </c>
      <c r="E168" s="3">
        <v>43673</v>
      </c>
      <c r="F168">
        <v>9676099.0186132491</v>
      </c>
    </row>
    <row r="169" spans="2:6" x14ac:dyDescent="0.45">
      <c r="B169" s="3">
        <v>43838</v>
      </c>
      <c r="C169">
        <v>10466022.909703247</v>
      </c>
      <c r="E169" s="3">
        <v>43674</v>
      </c>
      <c r="F169">
        <v>9676099.0186132491</v>
      </c>
    </row>
    <row r="170" spans="2:6" x14ac:dyDescent="0.45">
      <c r="B170" s="3">
        <v>43839</v>
      </c>
      <c r="C170">
        <v>10459711.409703247</v>
      </c>
      <c r="E170" s="3">
        <v>43675</v>
      </c>
      <c r="F170">
        <v>9668067.0311132483</v>
      </c>
    </row>
    <row r="171" spans="2:6" x14ac:dyDescent="0.45">
      <c r="B171" s="3">
        <v>43840</v>
      </c>
      <c r="C171">
        <v>10459607.609703247</v>
      </c>
      <c r="E171" s="3">
        <v>43676</v>
      </c>
      <c r="F171">
        <v>9771321.5811132491</v>
      </c>
    </row>
    <row r="172" spans="2:6" x14ac:dyDescent="0.45">
      <c r="B172" s="3">
        <v>43844</v>
      </c>
      <c r="C172">
        <v>10446768.109703247</v>
      </c>
      <c r="E172" s="3">
        <v>43677</v>
      </c>
      <c r="F172">
        <v>9706695.8936132491</v>
      </c>
    </row>
    <row r="173" spans="2:6" x14ac:dyDescent="0.45">
      <c r="B173" s="3">
        <v>43845</v>
      </c>
      <c r="C173">
        <v>10424541.409703247</v>
      </c>
      <c r="E173" s="3">
        <v>43678</v>
      </c>
      <c r="F173">
        <v>9692137.8936132491</v>
      </c>
    </row>
    <row r="174" spans="2:6" x14ac:dyDescent="0.45">
      <c r="B174" s="3">
        <v>43846</v>
      </c>
      <c r="C174">
        <v>10403018.133861747</v>
      </c>
      <c r="E174" s="3">
        <v>43679</v>
      </c>
      <c r="F174">
        <v>9650637.6686132494</v>
      </c>
    </row>
    <row r="175" spans="2:6" x14ac:dyDescent="0.45">
      <c r="B175" s="3">
        <v>43847</v>
      </c>
      <c r="C175">
        <v>10393670.796361746</v>
      </c>
      <c r="E175" s="3">
        <v>43680</v>
      </c>
      <c r="F175">
        <v>9650637.6686132494</v>
      </c>
    </row>
    <row r="176" spans="2:6" x14ac:dyDescent="0.45">
      <c r="B176" s="3">
        <v>43850</v>
      </c>
      <c r="C176">
        <v>10522975.658861747</v>
      </c>
      <c r="E176" s="3">
        <v>43681</v>
      </c>
      <c r="F176">
        <v>9650637.6686132494</v>
      </c>
    </row>
    <row r="177" spans="2:6" x14ac:dyDescent="0.45">
      <c r="B177" s="3">
        <v>43851</v>
      </c>
      <c r="C177">
        <v>10491500.971361747</v>
      </c>
      <c r="E177" s="3">
        <v>43682</v>
      </c>
      <c r="F177">
        <v>9634869.3436132502</v>
      </c>
    </row>
    <row r="178" spans="2:6" x14ac:dyDescent="0.45">
      <c r="B178" s="3">
        <v>43852</v>
      </c>
      <c r="C178">
        <v>10558195.621361747</v>
      </c>
      <c r="E178" s="3">
        <v>43683</v>
      </c>
      <c r="F178">
        <v>9603249.0936132502</v>
      </c>
    </row>
    <row r="179" spans="2:6" x14ac:dyDescent="0.45">
      <c r="B179" s="3">
        <v>43853</v>
      </c>
      <c r="C179">
        <v>10593262.458861748</v>
      </c>
      <c r="E179" s="3">
        <v>43684</v>
      </c>
      <c r="F179">
        <v>9590094.8436132502</v>
      </c>
    </row>
    <row r="180" spans="2:6" x14ac:dyDescent="0.45">
      <c r="B180" s="3">
        <v>43854</v>
      </c>
      <c r="C180">
        <v>10564332.433861747</v>
      </c>
      <c r="E180" s="3">
        <v>43685</v>
      </c>
      <c r="F180">
        <v>9735294.0561132506</v>
      </c>
    </row>
    <row r="181" spans="2:6" x14ac:dyDescent="0.45">
      <c r="B181" s="3">
        <v>43857</v>
      </c>
      <c r="C181">
        <v>10557813.508861747</v>
      </c>
      <c r="E181" s="3">
        <v>43686</v>
      </c>
      <c r="F181">
        <v>9699794.4186132513</v>
      </c>
    </row>
    <row r="182" spans="2:6" x14ac:dyDescent="0.45">
      <c r="B182" s="3">
        <v>43858</v>
      </c>
      <c r="C182">
        <v>10520181.471361747</v>
      </c>
      <c r="E182" s="3">
        <v>43687</v>
      </c>
      <c r="F182">
        <v>9699794.4186132513</v>
      </c>
    </row>
    <row r="183" spans="2:6" x14ac:dyDescent="0.45">
      <c r="B183" s="3">
        <v>43859</v>
      </c>
      <c r="C183">
        <v>10474842.171361746</v>
      </c>
      <c r="E183" s="3">
        <v>43688</v>
      </c>
      <c r="F183">
        <v>9699794.4186132513</v>
      </c>
    </row>
    <row r="184" spans="2:6" x14ac:dyDescent="0.45">
      <c r="B184" s="3">
        <v>43860</v>
      </c>
      <c r="C184">
        <v>10471518.946361747</v>
      </c>
      <c r="E184" s="3">
        <v>43689</v>
      </c>
      <c r="F184">
        <v>9699794.4186132513</v>
      </c>
    </row>
    <row r="185" spans="2:6" x14ac:dyDescent="0.45">
      <c r="B185" s="3">
        <v>43861</v>
      </c>
      <c r="C185">
        <v>10486800.908861747</v>
      </c>
      <c r="E185" s="3">
        <v>43690</v>
      </c>
      <c r="F185">
        <v>9751481.7561132517</v>
      </c>
    </row>
    <row r="186" spans="2:6" x14ac:dyDescent="0.45">
      <c r="B186" s="3">
        <v>43862</v>
      </c>
      <c r="C186">
        <v>10472858.821361747</v>
      </c>
      <c r="E186" s="3">
        <v>43691</v>
      </c>
      <c r="F186">
        <v>9688884.6811132524</v>
      </c>
    </row>
    <row r="187" spans="2:6" x14ac:dyDescent="0.45">
      <c r="B187" s="3">
        <v>43864</v>
      </c>
      <c r="C187">
        <v>10479695.621361747</v>
      </c>
      <c r="E187" s="3">
        <v>43692</v>
      </c>
      <c r="F187">
        <v>9688884.6811132524</v>
      </c>
    </row>
    <row r="188" spans="2:6" x14ac:dyDescent="0.45">
      <c r="B188" s="3">
        <v>43865</v>
      </c>
      <c r="C188">
        <v>10561394.121361747</v>
      </c>
      <c r="E188" s="3">
        <v>43693</v>
      </c>
      <c r="F188">
        <v>9700779.7686132528</v>
      </c>
    </row>
    <row r="189" spans="2:6" x14ac:dyDescent="0.45">
      <c r="B189" s="3">
        <v>43866</v>
      </c>
      <c r="C189">
        <v>10684500.346361747</v>
      </c>
      <c r="E189" s="3">
        <v>43694</v>
      </c>
      <c r="F189">
        <v>9700779.7686132528</v>
      </c>
    </row>
    <row r="190" spans="2:6" x14ac:dyDescent="0.45">
      <c r="B190" s="3">
        <v>43871</v>
      </c>
      <c r="C190">
        <v>10627730.108861746</v>
      </c>
      <c r="E190" s="3">
        <v>43695</v>
      </c>
      <c r="F190">
        <v>9700779.7686132528</v>
      </c>
    </row>
    <row r="191" spans="2:6" x14ac:dyDescent="0.45">
      <c r="B191" s="3">
        <v>43872</v>
      </c>
      <c r="C191">
        <v>10621068.796361746</v>
      </c>
      <c r="E191" s="3">
        <v>43696</v>
      </c>
      <c r="F191">
        <v>9700779.7686132528</v>
      </c>
    </row>
    <row r="192" spans="2:6" x14ac:dyDescent="0.45">
      <c r="B192" s="3">
        <v>43873</v>
      </c>
      <c r="C192">
        <v>10580327.422846746</v>
      </c>
      <c r="E192" s="3">
        <v>43697</v>
      </c>
      <c r="F192">
        <v>9694770.3936132528</v>
      </c>
    </row>
    <row r="193" spans="2:6" x14ac:dyDescent="0.45">
      <c r="B193" s="3">
        <v>43874</v>
      </c>
      <c r="C193">
        <v>10553559.772846745</v>
      </c>
      <c r="E193" s="3">
        <v>43698</v>
      </c>
      <c r="F193">
        <v>9739139.718613252</v>
      </c>
    </row>
    <row r="194" spans="2:6" x14ac:dyDescent="0.45">
      <c r="B194" s="3">
        <v>43875</v>
      </c>
      <c r="C194">
        <v>10555591.422846746</v>
      </c>
      <c r="E194" s="3">
        <v>43699</v>
      </c>
      <c r="F194">
        <v>9861309.4936132524</v>
      </c>
    </row>
    <row r="195" spans="2:6" x14ac:dyDescent="0.45">
      <c r="B195" s="3">
        <v>43878</v>
      </c>
      <c r="C195">
        <v>10606205.160346746</v>
      </c>
      <c r="E195" s="3">
        <v>43700</v>
      </c>
      <c r="F195">
        <v>9925115.2061132528</v>
      </c>
    </row>
    <row r="196" spans="2:6" x14ac:dyDescent="0.45">
      <c r="B196" s="3">
        <v>43879</v>
      </c>
      <c r="C196">
        <v>10506046.435346747</v>
      </c>
      <c r="E196" s="3">
        <v>43701</v>
      </c>
      <c r="F196">
        <v>9925115.2061132528</v>
      </c>
    </row>
    <row r="197" spans="2:6" x14ac:dyDescent="0.45">
      <c r="B197" s="3">
        <v>43880</v>
      </c>
      <c r="C197">
        <v>10470855.685346747</v>
      </c>
      <c r="E197" s="3">
        <v>43702</v>
      </c>
      <c r="F197">
        <v>9925115.2061132528</v>
      </c>
    </row>
    <row r="198" spans="2:6" x14ac:dyDescent="0.45">
      <c r="B198" s="3">
        <v>43881</v>
      </c>
      <c r="C198">
        <v>10444711.460346747</v>
      </c>
      <c r="E198" s="3">
        <v>43703</v>
      </c>
      <c r="F198">
        <v>9898062.7936132532</v>
      </c>
    </row>
    <row r="199" spans="2:6" x14ac:dyDescent="0.45">
      <c r="B199" s="3">
        <v>43885</v>
      </c>
      <c r="C199">
        <v>10461561.397846747</v>
      </c>
      <c r="E199" s="3">
        <v>43704</v>
      </c>
      <c r="F199">
        <v>9898062.7936132532</v>
      </c>
    </row>
    <row r="200" spans="2:6" x14ac:dyDescent="0.45">
      <c r="B200" s="3">
        <v>43887</v>
      </c>
      <c r="C200">
        <v>10449273.585346747</v>
      </c>
      <c r="E200" s="3">
        <v>43705</v>
      </c>
      <c r="F200">
        <v>9884954.2061132528</v>
      </c>
    </row>
    <row r="201" spans="2:6" x14ac:dyDescent="0.45">
      <c r="B201" s="3">
        <v>43888</v>
      </c>
      <c r="C201">
        <v>10396825.022846747</v>
      </c>
      <c r="E201" s="3">
        <v>43706</v>
      </c>
      <c r="F201">
        <v>9869284.906113252</v>
      </c>
    </row>
    <row r="202" spans="2:6" x14ac:dyDescent="0.45">
      <c r="B202" s="3">
        <v>43889</v>
      </c>
      <c r="C202">
        <v>10358251.510346748</v>
      </c>
      <c r="E202" s="3">
        <v>43707</v>
      </c>
      <c r="F202">
        <v>9855124.0436132513</v>
      </c>
    </row>
    <row r="203" spans="2:6" x14ac:dyDescent="0.45">
      <c r="B203" s="3">
        <v>43892</v>
      </c>
      <c r="C203">
        <v>10333222.922846748</v>
      </c>
      <c r="E203" s="3">
        <v>43708</v>
      </c>
      <c r="F203">
        <v>9855124.0436132513</v>
      </c>
    </row>
    <row r="204" spans="2:6" x14ac:dyDescent="0.45">
      <c r="B204" s="3">
        <v>43893</v>
      </c>
      <c r="C204">
        <v>10301651.172846748</v>
      </c>
      <c r="E204" s="3">
        <v>43709</v>
      </c>
      <c r="F204">
        <v>9855124.0436132513</v>
      </c>
    </row>
    <row r="205" spans="2:6" x14ac:dyDescent="0.45">
      <c r="B205" s="3">
        <v>43894</v>
      </c>
      <c r="C205">
        <v>10203731.297846748</v>
      </c>
      <c r="E205" s="3">
        <v>43710</v>
      </c>
      <c r="F205">
        <v>9855124.0436132513</v>
      </c>
    </row>
    <row r="206" spans="2:6" x14ac:dyDescent="0.45">
      <c r="B206" s="3">
        <v>43895</v>
      </c>
      <c r="C206">
        <v>10177960.472846748</v>
      </c>
      <c r="E206" s="3">
        <v>43711</v>
      </c>
      <c r="F206">
        <v>9869757.4436132517</v>
      </c>
    </row>
    <row r="207" spans="2:6" x14ac:dyDescent="0.45">
      <c r="B207" s="3">
        <v>43899</v>
      </c>
      <c r="C207">
        <v>10187179.435346749</v>
      </c>
      <c r="E207" s="3">
        <v>43712</v>
      </c>
      <c r="F207">
        <v>9869757.4436132517</v>
      </c>
    </row>
    <row r="208" spans="2:6" x14ac:dyDescent="0.45">
      <c r="B208" s="3">
        <v>43902</v>
      </c>
      <c r="C208">
        <v>10493246.885346748</v>
      </c>
      <c r="E208" s="3">
        <v>43713</v>
      </c>
      <c r="F208">
        <v>9820000.3936132509</v>
      </c>
    </row>
    <row r="209" spans="2:6" x14ac:dyDescent="0.45">
      <c r="B209" s="3">
        <v>43903</v>
      </c>
      <c r="C209">
        <v>10471432.460346747</v>
      </c>
      <c r="E209" s="3">
        <v>43714</v>
      </c>
      <c r="F209">
        <v>9820000.3936132509</v>
      </c>
    </row>
    <row r="210" spans="2:6" x14ac:dyDescent="0.45">
      <c r="B210" s="3">
        <v>43906</v>
      </c>
      <c r="C210">
        <v>10467974.797846748</v>
      </c>
      <c r="E210" s="3">
        <v>43715</v>
      </c>
      <c r="F210">
        <v>9820000.3936132509</v>
      </c>
    </row>
    <row r="211" spans="2:6" x14ac:dyDescent="0.45">
      <c r="B211" s="3">
        <v>43908</v>
      </c>
      <c r="C211">
        <v>10685001.510346748</v>
      </c>
      <c r="E211" s="3">
        <v>43716</v>
      </c>
      <c r="F211">
        <v>9820000.3936132509</v>
      </c>
    </row>
    <row r="212" spans="2:6" x14ac:dyDescent="0.45">
      <c r="B212" s="3">
        <v>43909</v>
      </c>
      <c r="C212">
        <v>10622274.085346747</v>
      </c>
      <c r="E212" s="3">
        <v>43717</v>
      </c>
      <c r="F212">
        <v>9806011.4811132513</v>
      </c>
    </row>
    <row r="213" spans="2:6" x14ac:dyDescent="0.45">
      <c r="B213" s="3">
        <v>43910</v>
      </c>
      <c r="C213">
        <v>10537145.185346747</v>
      </c>
      <c r="E213" s="3">
        <v>43718</v>
      </c>
      <c r="F213">
        <v>9806011.4811132513</v>
      </c>
    </row>
    <row r="214" spans="2:6" x14ac:dyDescent="0.45">
      <c r="B214" s="3">
        <v>43913</v>
      </c>
      <c r="C214">
        <v>10498178.710346747</v>
      </c>
      <c r="E214" s="3">
        <v>43719</v>
      </c>
      <c r="F214">
        <v>9806011.4811132513</v>
      </c>
    </row>
    <row r="215" spans="2:6" x14ac:dyDescent="0.45">
      <c r="B215" s="3">
        <v>43914</v>
      </c>
      <c r="C215">
        <v>10474964.822846748</v>
      </c>
      <c r="E215" s="3">
        <v>43720</v>
      </c>
      <c r="F215">
        <v>9807372.5811132509</v>
      </c>
    </row>
    <row r="216" spans="2:6" x14ac:dyDescent="0.45">
      <c r="B216" s="3">
        <v>43915</v>
      </c>
      <c r="C216">
        <v>10522274.385346748</v>
      </c>
      <c r="E216" s="3">
        <v>43721</v>
      </c>
      <c r="F216">
        <v>9769993.2186132502</v>
      </c>
    </row>
    <row r="217" spans="2:6" x14ac:dyDescent="0.45">
      <c r="B217" s="3">
        <v>43916</v>
      </c>
      <c r="C217">
        <v>10467944.260346748</v>
      </c>
      <c r="E217" s="3">
        <v>43722</v>
      </c>
      <c r="F217">
        <v>9769993.2186132502</v>
      </c>
    </row>
    <row r="218" spans="2:6" x14ac:dyDescent="0.45">
      <c r="B218" s="3">
        <v>43917</v>
      </c>
      <c r="C218">
        <v>10482009.947846748</v>
      </c>
      <c r="E218" s="3">
        <v>43723</v>
      </c>
      <c r="F218">
        <v>9769993.2186132502</v>
      </c>
    </row>
    <row r="219" spans="2:6" x14ac:dyDescent="0.45">
      <c r="B219" s="3">
        <v>43921</v>
      </c>
      <c r="C219">
        <v>10463164.747846749</v>
      </c>
      <c r="E219" s="3">
        <v>43724</v>
      </c>
      <c r="F219">
        <v>9758351.8811132498</v>
      </c>
    </row>
    <row r="220" spans="2:6" x14ac:dyDescent="0.45">
      <c r="B220" s="3">
        <v>43922</v>
      </c>
      <c r="C220">
        <v>10447987.860346749</v>
      </c>
      <c r="E220" s="3">
        <v>43725</v>
      </c>
      <c r="F220">
        <v>9795243.6061132494</v>
      </c>
    </row>
    <row r="221" spans="2:6" x14ac:dyDescent="0.45">
      <c r="B221" s="3">
        <v>43928</v>
      </c>
      <c r="C221">
        <v>10499073.09784675</v>
      </c>
      <c r="E221" s="3">
        <v>43726</v>
      </c>
      <c r="F221">
        <v>9795243.6061132494</v>
      </c>
    </row>
    <row r="222" spans="2:6" x14ac:dyDescent="0.45">
      <c r="B222" s="3">
        <v>43929</v>
      </c>
      <c r="C222">
        <v>10454568.922846749</v>
      </c>
      <c r="E222" s="3">
        <v>43727</v>
      </c>
      <c r="F222">
        <v>9842797.1686132494</v>
      </c>
    </row>
    <row r="223" spans="2:6" x14ac:dyDescent="0.45">
      <c r="B223" s="3">
        <v>43930</v>
      </c>
      <c r="C223">
        <v>10468729.772846749</v>
      </c>
      <c r="E223" s="3">
        <v>43728</v>
      </c>
      <c r="F223">
        <v>10266826.493613249</v>
      </c>
    </row>
    <row r="224" spans="2:6" x14ac:dyDescent="0.45">
      <c r="B224" s="3">
        <v>43936</v>
      </c>
      <c r="C224">
        <v>10474071.32284675</v>
      </c>
      <c r="E224" s="3">
        <v>43729</v>
      </c>
      <c r="F224">
        <v>10266826.493613249</v>
      </c>
    </row>
    <row r="225" spans="2:6" x14ac:dyDescent="0.45">
      <c r="B225" s="3">
        <v>43937</v>
      </c>
      <c r="C225">
        <v>10473876.15155925</v>
      </c>
      <c r="E225" s="3">
        <v>43730</v>
      </c>
      <c r="F225">
        <v>10266826.493613249</v>
      </c>
    </row>
    <row r="226" spans="2:6" x14ac:dyDescent="0.45">
      <c r="B226" s="3">
        <v>43938</v>
      </c>
      <c r="C226">
        <v>10434836.614059251</v>
      </c>
      <c r="E226" s="3">
        <v>43731</v>
      </c>
      <c r="F226">
        <v>10265177.781113248</v>
      </c>
    </row>
    <row r="227" spans="2:6" x14ac:dyDescent="0.45">
      <c r="B227" s="3">
        <v>43942</v>
      </c>
      <c r="C227">
        <v>10423367.12655925</v>
      </c>
      <c r="E227" s="3">
        <v>43732</v>
      </c>
      <c r="F227">
        <v>10257157.268613249</v>
      </c>
    </row>
    <row r="228" spans="2:6" x14ac:dyDescent="0.45">
      <c r="B228" s="3">
        <v>43943</v>
      </c>
      <c r="C228">
        <v>10431645.00155925</v>
      </c>
      <c r="E228" s="3">
        <v>43733</v>
      </c>
      <c r="F228">
        <v>10221751.281113248</v>
      </c>
    </row>
    <row r="229" spans="2:6" x14ac:dyDescent="0.45">
      <c r="B229" s="3">
        <v>43944</v>
      </c>
      <c r="C229">
        <v>10441989.60155925</v>
      </c>
      <c r="E229" s="3">
        <v>43734</v>
      </c>
      <c r="F229">
        <v>10170451.556113249</v>
      </c>
    </row>
    <row r="230" spans="2:6" x14ac:dyDescent="0.45">
      <c r="B230" s="3">
        <v>43948</v>
      </c>
      <c r="C230">
        <v>10438136.90155925</v>
      </c>
      <c r="E230" s="3">
        <v>43735</v>
      </c>
      <c r="F230">
        <v>10159146.543613249</v>
      </c>
    </row>
    <row r="231" spans="2:6" x14ac:dyDescent="0.45">
      <c r="B231" s="3">
        <v>43949</v>
      </c>
      <c r="C231">
        <v>10416936.90155925</v>
      </c>
      <c r="E231" s="3">
        <v>43736</v>
      </c>
      <c r="F231">
        <v>10159146.543613249</v>
      </c>
    </row>
    <row r="232" spans="2:6" x14ac:dyDescent="0.45">
      <c r="B232" s="3">
        <v>43950</v>
      </c>
      <c r="C232">
        <v>10666654.201559251</v>
      </c>
      <c r="E232" s="3">
        <v>43737</v>
      </c>
      <c r="F232">
        <v>10159146.543613249</v>
      </c>
    </row>
    <row r="233" spans="2:6" x14ac:dyDescent="0.45">
      <c r="B233" s="3">
        <v>43951</v>
      </c>
      <c r="C233">
        <v>10661981.27655925</v>
      </c>
      <c r="E233" s="3">
        <v>43738</v>
      </c>
      <c r="F233">
        <v>10137842.993613249</v>
      </c>
    </row>
    <row r="234" spans="2:6" x14ac:dyDescent="0.45">
      <c r="B234" s="3">
        <v>43955</v>
      </c>
      <c r="C234">
        <v>10625615.75155925</v>
      </c>
      <c r="E234" s="3">
        <v>43739</v>
      </c>
      <c r="F234">
        <v>10430009.906113248</v>
      </c>
    </row>
    <row r="235" spans="2:6" x14ac:dyDescent="0.45">
      <c r="B235" s="3">
        <v>43956</v>
      </c>
      <c r="C235">
        <v>10630852.176559251</v>
      </c>
      <c r="E235" s="3">
        <v>43740</v>
      </c>
      <c r="F235">
        <v>10430009.906113248</v>
      </c>
    </row>
    <row r="236" spans="2:6" x14ac:dyDescent="0.45">
      <c r="B236" s="3">
        <v>43957</v>
      </c>
      <c r="C236">
        <v>10560497.664059252</v>
      </c>
      <c r="E236" s="3">
        <v>43741</v>
      </c>
      <c r="F236">
        <v>10403931.618613249</v>
      </c>
    </row>
    <row r="237" spans="2:6" x14ac:dyDescent="0.45">
      <c r="B237" s="3">
        <v>43959</v>
      </c>
      <c r="C237">
        <v>10549756.164059252</v>
      </c>
      <c r="E237" s="3">
        <v>43742</v>
      </c>
      <c r="F237">
        <v>10434624.943613248</v>
      </c>
    </row>
    <row r="238" spans="2:6" x14ac:dyDescent="0.45">
      <c r="B238" s="3">
        <v>43962</v>
      </c>
      <c r="C238">
        <v>10544986.339059252</v>
      </c>
      <c r="E238" s="3">
        <v>43743</v>
      </c>
      <c r="F238">
        <v>10434624.943613248</v>
      </c>
    </row>
    <row r="239" spans="2:6" x14ac:dyDescent="0.45">
      <c r="B239" s="3">
        <v>43963</v>
      </c>
      <c r="C239">
        <v>10632111.851559252</v>
      </c>
      <c r="E239" s="3">
        <v>43744</v>
      </c>
      <c r="F239">
        <v>10434624.943613248</v>
      </c>
    </row>
    <row r="240" spans="2:6" x14ac:dyDescent="0.45">
      <c r="B240" s="3">
        <v>43964</v>
      </c>
      <c r="C240">
        <v>10672278.026559252</v>
      </c>
      <c r="E240" s="3">
        <v>43745</v>
      </c>
      <c r="F240">
        <v>10434624.943613248</v>
      </c>
    </row>
    <row r="241" spans="2:6" x14ac:dyDescent="0.45">
      <c r="B241" s="3">
        <v>43966</v>
      </c>
      <c r="C241">
        <v>10670749.451559253</v>
      </c>
      <c r="E241" s="3">
        <v>43746</v>
      </c>
      <c r="F241">
        <v>10434624.943613248</v>
      </c>
    </row>
    <row r="242" spans="2:6" x14ac:dyDescent="0.45">
      <c r="B242" s="3">
        <v>43969</v>
      </c>
      <c r="C242">
        <v>10651682.114059253</v>
      </c>
      <c r="E242" s="3">
        <v>43747</v>
      </c>
      <c r="F242">
        <v>10460943.031113248</v>
      </c>
    </row>
    <row r="243" spans="2:6" x14ac:dyDescent="0.45">
      <c r="B243" s="3">
        <v>43971</v>
      </c>
      <c r="C243">
        <v>10647304.564059252</v>
      </c>
      <c r="E243" s="3">
        <v>43748</v>
      </c>
      <c r="F243">
        <v>10408697.131113248</v>
      </c>
    </row>
    <row r="244" spans="2:6" x14ac:dyDescent="0.45">
      <c r="B244" s="3">
        <v>43972</v>
      </c>
      <c r="C244">
        <v>10620312.739059253</v>
      </c>
      <c r="E244" s="3">
        <v>43749</v>
      </c>
      <c r="F244">
        <v>10394857.231113248</v>
      </c>
    </row>
    <row r="245" spans="2:6" x14ac:dyDescent="0.45">
      <c r="B245" s="3">
        <v>43973</v>
      </c>
      <c r="C245">
        <v>10620165.601559253</v>
      </c>
      <c r="E245" s="3">
        <v>43750</v>
      </c>
      <c r="F245">
        <v>10394857.231113248</v>
      </c>
    </row>
    <row r="246" spans="2:6" x14ac:dyDescent="0.45">
      <c r="B246" s="3">
        <v>43977</v>
      </c>
      <c r="C246">
        <v>10593184.201559253</v>
      </c>
      <c r="E246" s="3">
        <v>43751</v>
      </c>
      <c r="F246">
        <v>10394857.231113248</v>
      </c>
    </row>
    <row r="247" spans="2:6" x14ac:dyDescent="0.45">
      <c r="B247" s="3">
        <v>43978</v>
      </c>
      <c r="C247">
        <v>10751741.451559253</v>
      </c>
      <c r="E247" s="3">
        <v>43752</v>
      </c>
      <c r="F247">
        <v>10385760.593613248</v>
      </c>
    </row>
    <row r="248" spans="2:6" x14ac:dyDescent="0.45">
      <c r="B248" s="3">
        <v>43979</v>
      </c>
      <c r="C248">
        <v>10826318.226559253</v>
      </c>
      <c r="E248" s="3">
        <v>43753</v>
      </c>
      <c r="F248">
        <v>10390735.681113249</v>
      </c>
    </row>
    <row r="249" spans="2:6" x14ac:dyDescent="0.45">
      <c r="B249" s="3">
        <v>43980</v>
      </c>
      <c r="C249">
        <v>10954414.501559254</v>
      </c>
      <c r="E249" s="3">
        <v>43754</v>
      </c>
      <c r="F249">
        <v>10390735.681113249</v>
      </c>
    </row>
    <row r="250" spans="2:6" x14ac:dyDescent="0.45">
      <c r="B250" s="3">
        <v>43983</v>
      </c>
      <c r="C250">
        <v>10928802.214059254</v>
      </c>
      <c r="E250" s="3">
        <v>43755</v>
      </c>
      <c r="F250">
        <v>10517937.647203248</v>
      </c>
    </row>
    <row r="251" spans="2:6" x14ac:dyDescent="0.45">
      <c r="B251" s="3">
        <v>43984</v>
      </c>
      <c r="C251">
        <v>11036554.026559254</v>
      </c>
      <c r="E251" s="3">
        <v>43756</v>
      </c>
      <c r="F251">
        <v>10502975.434703248</v>
      </c>
    </row>
    <row r="252" spans="2:6" x14ac:dyDescent="0.45">
      <c r="B252" s="3">
        <v>43985</v>
      </c>
      <c r="C252">
        <v>10999968.464059254</v>
      </c>
      <c r="E252" s="3">
        <v>43757</v>
      </c>
      <c r="F252">
        <v>10502975.434703248</v>
      </c>
    </row>
    <row r="253" spans="2:6" x14ac:dyDescent="0.45">
      <c r="B253" s="3">
        <v>43986</v>
      </c>
      <c r="C253">
        <v>10932068.789059253</v>
      </c>
      <c r="E253" s="3">
        <v>43758</v>
      </c>
      <c r="F253">
        <v>10502975.434703248</v>
      </c>
    </row>
    <row r="254" spans="2:6" x14ac:dyDescent="0.45">
      <c r="B254" s="3">
        <v>43987</v>
      </c>
      <c r="C254">
        <v>10947194.489059253</v>
      </c>
      <c r="E254" s="3">
        <v>43759</v>
      </c>
      <c r="F254">
        <v>10502975.434703248</v>
      </c>
    </row>
    <row r="255" spans="2:6" x14ac:dyDescent="0.45">
      <c r="B255" s="3">
        <v>43990</v>
      </c>
      <c r="C255">
        <v>10943952.751559252</v>
      </c>
      <c r="E255" s="3">
        <v>43760</v>
      </c>
      <c r="F255">
        <v>10502975.434703248</v>
      </c>
    </row>
    <row r="256" spans="2:6" x14ac:dyDescent="0.45">
      <c r="B256" s="3">
        <v>43991</v>
      </c>
      <c r="C256">
        <v>10884646.264059251</v>
      </c>
      <c r="E256" s="3">
        <v>43761</v>
      </c>
      <c r="F256">
        <v>10496777.809703248</v>
      </c>
    </row>
    <row r="257" spans="2:6" x14ac:dyDescent="0.45">
      <c r="B257" s="3">
        <v>43992</v>
      </c>
      <c r="C257">
        <v>10846850.614059251</v>
      </c>
      <c r="E257" s="3">
        <v>43762</v>
      </c>
      <c r="F257">
        <v>10489691.847203247</v>
      </c>
    </row>
    <row r="258" spans="2:6" x14ac:dyDescent="0.45">
      <c r="B258" s="3">
        <v>43993</v>
      </c>
      <c r="C258">
        <v>11019392.41863925</v>
      </c>
      <c r="E258" s="3">
        <v>43763</v>
      </c>
      <c r="F258">
        <v>10450507.247203248</v>
      </c>
    </row>
    <row r="259" spans="2:6" x14ac:dyDescent="0.45">
      <c r="B259" s="3">
        <v>43994</v>
      </c>
      <c r="C259">
        <v>11058481.64363925</v>
      </c>
      <c r="E259" s="3">
        <v>43764</v>
      </c>
      <c r="F259">
        <v>10450507.247203248</v>
      </c>
    </row>
    <row r="260" spans="2:6" x14ac:dyDescent="0.45">
      <c r="B260" s="3">
        <v>43997</v>
      </c>
      <c r="C260">
        <v>10968375.843639249</v>
      </c>
      <c r="E260" s="3">
        <v>43765</v>
      </c>
      <c r="F260">
        <v>10450507.247203248</v>
      </c>
    </row>
    <row r="261" spans="2:6" x14ac:dyDescent="0.45">
      <c r="B261" s="3">
        <v>43998</v>
      </c>
      <c r="C261">
        <v>10977345.468639249</v>
      </c>
      <c r="E261" s="3">
        <v>43766</v>
      </c>
      <c r="F261">
        <v>10450507.247203248</v>
      </c>
    </row>
    <row r="262" spans="2:6" x14ac:dyDescent="0.45">
      <c r="B262" s="3">
        <v>43999</v>
      </c>
      <c r="C262">
        <v>10902445.718639249</v>
      </c>
      <c r="E262" s="3">
        <v>43767</v>
      </c>
      <c r="F262">
        <v>10508016.747203248</v>
      </c>
    </row>
    <row r="263" spans="2:6" x14ac:dyDescent="0.45">
      <c r="B263" s="3">
        <v>44000</v>
      </c>
      <c r="C263">
        <v>11163418.76863925</v>
      </c>
      <c r="E263" s="3">
        <v>43768</v>
      </c>
      <c r="F263">
        <v>10497897.322203247</v>
      </c>
    </row>
    <row r="264" spans="2:6" x14ac:dyDescent="0.45">
      <c r="B264" s="3">
        <v>44001</v>
      </c>
      <c r="C264">
        <v>11166287.83113925</v>
      </c>
      <c r="E264" s="3">
        <v>43769</v>
      </c>
      <c r="F264">
        <v>10471682.009703247</v>
      </c>
    </row>
    <row r="265" spans="2:6" x14ac:dyDescent="0.45">
      <c r="B265" s="3">
        <v>44004</v>
      </c>
      <c r="C265">
        <v>11150584.556139249</v>
      </c>
      <c r="E265" s="3">
        <v>43770</v>
      </c>
      <c r="F265">
        <v>10471682.009703247</v>
      </c>
    </row>
    <row r="266" spans="2:6" x14ac:dyDescent="0.45">
      <c r="B266" s="3">
        <v>44005</v>
      </c>
      <c r="C266">
        <v>11184712.95613925</v>
      </c>
      <c r="E266" s="3">
        <v>43771</v>
      </c>
      <c r="F266">
        <v>10471682.009703247</v>
      </c>
    </row>
    <row r="267" spans="2:6" x14ac:dyDescent="0.45">
      <c r="B267" s="3">
        <v>44006</v>
      </c>
      <c r="C267">
        <v>11393936.63113925</v>
      </c>
      <c r="E267" s="3">
        <v>43772</v>
      </c>
      <c r="F267">
        <v>10471682.009703247</v>
      </c>
    </row>
    <row r="268" spans="2:6" x14ac:dyDescent="0.45">
      <c r="B268" s="3">
        <v>44007</v>
      </c>
      <c r="C268">
        <v>11358000.08113925</v>
      </c>
      <c r="E268" s="3">
        <v>43773</v>
      </c>
      <c r="F268">
        <v>10466887.259703247</v>
      </c>
    </row>
    <row r="269" spans="2:6" x14ac:dyDescent="0.45">
      <c r="B269" s="3">
        <v>44011</v>
      </c>
      <c r="C269">
        <v>11341716.281139249</v>
      </c>
      <c r="E269" s="3">
        <v>43774</v>
      </c>
      <c r="F269">
        <v>10443988.759703247</v>
      </c>
    </row>
    <row r="270" spans="2:6" x14ac:dyDescent="0.45">
      <c r="B270" s="3">
        <v>44012</v>
      </c>
      <c r="C270">
        <v>11307534.981139248</v>
      </c>
      <c r="E270" s="3">
        <v>43775</v>
      </c>
      <c r="F270">
        <v>10403466.947203247</v>
      </c>
    </row>
    <row r="271" spans="2:6" x14ac:dyDescent="0.45">
      <c r="B271" s="3">
        <v>44013</v>
      </c>
      <c r="C271">
        <v>11352240.268639248</v>
      </c>
      <c r="E271" s="3">
        <v>43776</v>
      </c>
      <c r="F271">
        <v>10377406.797203247</v>
      </c>
    </row>
    <row r="272" spans="2:6" x14ac:dyDescent="0.45">
      <c r="B272" s="3">
        <v>44014</v>
      </c>
      <c r="C272">
        <v>11296168.481139248</v>
      </c>
      <c r="E272" s="3">
        <v>43777</v>
      </c>
      <c r="F272">
        <v>10340379.672203247</v>
      </c>
    </row>
    <row r="273" spans="2:6" x14ac:dyDescent="0.45">
      <c r="B273" s="3">
        <v>44018</v>
      </c>
      <c r="C273">
        <v>11290365.831139248</v>
      </c>
      <c r="E273" s="3">
        <v>43778</v>
      </c>
      <c r="F273">
        <v>10340379.672203247</v>
      </c>
    </row>
    <row r="274" spans="2:6" x14ac:dyDescent="0.45">
      <c r="B274" s="3">
        <v>44019</v>
      </c>
      <c r="C274">
        <v>11274365.756139249</v>
      </c>
      <c r="E274" s="3">
        <v>43779</v>
      </c>
      <c r="F274">
        <v>10340379.672203247</v>
      </c>
    </row>
    <row r="275" spans="2:6" x14ac:dyDescent="0.45">
      <c r="B275" s="3">
        <v>44020</v>
      </c>
      <c r="C275">
        <v>11231501.656139249</v>
      </c>
      <c r="E275" s="3">
        <v>43780</v>
      </c>
      <c r="F275">
        <v>10298454.109703247</v>
      </c>
    </row>
    <row r="276" spans="2:6" x14ac:dyDescent="0.45">
      <c r="B276" s="3">
        <v>44025</v>
      </c>
      <c r="C276">
        <v>11230115.856139248</v>
      </c>
      <c r="E276" s="3">
        <v>43781</v>
      </c>
      <c r="F276">
        <v>10298454.109703247</v>
      </c>
    </row>
    <row r="277" spans="2:6" x14ac:dyDescent="0.45">
      <c r="B277" s="3">
        <v>44026</v>
      </c>
      <c r="C277">
        <v>11210568.506139249</v>
      </c>
      <c r="E277" s="3">
        <v>43782</v>
      </c>
      <c r="F277">
        <v>10287085.609703247</v>
      </c>
    </row>
    <row r="278" spans="2:6" x14ac:dyDescent="0.45">
      <c r="B278" s="3">
        <v>44027</v>
      </c>
      <c r="C278">
        <v>11104489.756139249</v>
      </c>
      <c r="E278" s="3">
        <v>43783</v>
      </c>
      <c r="F278">
        <v>10260975.734703247</v>
      </c>
    </row>
    <row r="279" spans="2:6" x14ac:dyDescent="0.45">
      <c r="B279" s="3">
        <v>44028</v>
      </c>
      <c r="C279">
        <v>11076976.156139249</v>
      </c>
      <c r="E279" s="3">
        <v>43784</v>
      </c>
      <c r="F279">
        <v>10260975.734703247</v>
      </c>
    </row>
    <row r="280" spans="2:6" x14ac:dyDescent="0.45">
      <c r="B280" s="3">
        <v>44029</v>
      </c>
      <c r="C280">
        <v>11136070.531139249</v>
      </c>
      <c r="E280" s="3">
        <v>43785</v>
      </c>
      <c r="F280">
        <v>10260975.734703247</v>
      </c>
    </row>
    <row r="281" spans="2:6" x14ac:dyDescent="0.45">
      <c r="B281" s="3">
        <v>44033</v>
      </c>
      <c r="C281">
        <v>11127346.056139249</v>
      </c>
      <c r="E281" s="3">
        <v>43786</v>
      </c>
      <c r="F281">
        <v>10260975.734703247</v>
      </c>
    </row>
    <row r="282" spans="2:6" x14ac:dyDescent="0.45">
      <c r="B282" s="3">
        <v>44034</v>
      </c>
      <c r="C282">
        <v>11065356.58113925</v>
      </c>
      <c r="E282" s="3">
        <v>43787</v>
      </c>
      <c r="F282">
        <v>10260975.734703247</v>
      </c>
    </row>
    <row r="283" spans="2:6" x14ac:dyDescent="0.45">
      <c r="B283" s="3">
        <v>44035</v>
      </c>
      <c r="C283">
        <v>11048569.50811925</v>
      </c>
      <c r="E283" s="3">
        <v>43788</v>
      </c>
      <c r="F283">
        <v>10258118.009703247</v>
      </c>
    </row>
    <row r="284" spans="2:6" x14ac:dyDescent="0.45">
      <c r="B284" s="3">
        <v>44039</v>
      </c>
      <c r="C284">
        <v>11029270.68311925</v>
      </c>
      <c r="E284" s="3">
        <v>43789</v>
      </c>
      <c r="F284">
        <v>10196676.247203248</v>
      </c>
    </row>
    <row r="285" spans="2:6" x14ac:dyDescent="0.45">
      <c r="B285" s="3">
        <v>44040</v>
      </c>
      <c r="C285">
        <v>11087695.63311925</v>
      </c>
      <c r="E285" s="3">
        <v>43790</v>
      </c>
      <c r="F285">
        <v>10189632.522203248</v>
      </c>
    </row>
    <row r="286" spans="2:6" x14ac:dyDescent="0.45">
      <c r="B286" s="3">
        <v>44041</v>
      </c>
      <c r="C286">
        <v>11017999.833119249</v>
      </c>
      <c r="E286" s="3">
        <v>43791</v>
      </c>
      <c r="F286">
        <v>10180272.122203248</v>
      </c>
    </row>
    <row r="287" spans="2:6" x14ac:dyDescent="0.45">
      <c r="B287" s="3">
        <v>44042</v>
      </c>
      <c r="C287">
        <v>11078678.058119249</v>
      </c>
      <c r="E287" s="3">
        <v>43792</v>
      </c>
      <c r="F287">
        <v>10180272.122203248</v>
      </c>
    </row>
    <row r="288" spans="2:6" x14ac:dyDescent="0.45">
      <c r="B288" s="3">
        <v>44047</v>
      </c>
      <c r="C288">
        <v>11140780.570619248</v>
      </c>
      <c r="E288" s="3">
        <v>43793</v>
      </c>
      <c r="F288">
        <v>10180272.122203248</v>
      </c>
    </row>
    <row r="289" spans="2:6" x14ac:dyDescent="0.45">
      <c r="B289" s="3">
        <v>44048</v>
      </c>
      <c r="C289">
        <v>11069109.433119249</v>
      </c>
      <c r="E289" s="3">
        <v>43794</v>
      </c>
      <c r="F289">
        <v>10289586.534703247</v>
      </c>
    </row>
    <row r="290" spans="2:6" x14ac:dyDescent="0.45">
      <c r="B290" s="3">
        <v>44049</v>
      </c>
      <c r="C290">
        <v>11030663.258119248</v>
      </c>
      <c r="E290" s="3">
        <v>43795</v>
      </c>
      <c r="F290">
        <v>10242579.522203248</v>
      </c>
    </row>
    <row r="291" spans="2:6" x14ac:dyDescent="0.45">
      <c r="B291" s="3">
        <v>44053</v>
      </c>
      <c r="C291">
        <v>11032992.258119248</v>
      </c>
      <c r="E291" s="3">
        <v>43796</v>
      </c>
      <c r="F291">
        <v>10242579.522203248</v>
      </c>
    </row>
    <row r="292" spans="2:6" x14ac:dyDescent="0.45">
      <c r="B292" s="3">
        <v>44055</v>
      </c>
      <c r="C292">
        <v>11035306.458119247</v>
      </c>
      <c r="E292" s="3">
        <v>43797</v>
      </c>
      <c r="F292">
        <v>10242579.522203248</v>
      </c>
    </row>
    <row r="293" spans="2:6" x14ac:dyDescent="0.45">
      <c r="B293" s="3">
        <v>44056</v>
      </c>
      <c r="C293">
        <v>11007630.183119247</v>
      </c>
      <c r="E293" s="3">
        <v>43798</v>
      </c>
      <c r="F293">
        <v>10221978.309703248</v>
      </c>
    </row>
    <row r="294" spans="2:6" x14ac:dyDescent="0.45">
      <c r="B294" s="3">
        <v>44057</v>
      </c>
      <c r="C294">
        <v>10998387.245619247</v>
      </c>
      <c r="E294" s="3">
        <v>43799</v>
      </c>
      <c r="F294">
        <v>10221978.309703248</v>
      </c>
    </row>
    <row r="295" spans="2:6" x14ac:dyDescent="0.45">
      <c r="B295" s="3">
        <v>44060</v>
      </c>
      <c r="C295">
        <v>10983389.158119246</v>
      </c>
      <c r="E295" s="3">
        <v>43800</v>
      </c>
      <c r="F295">
        <v>10221978.309703248</v>
      </c>
    </row>
    <row r="296" spans="2:6" x14ac:dyDescent="0.45">
      <c r="B296" s="3">
        <v>44061</v>
      </c>
      <c r="C296">
        <v>11068153.020619247</v>
      </c>
      <c r="E296" s="3">
        <v>43801</v>
      </c>
      <c r="F296">
        <v>10221978.309703248</v>
      </c>
    </row>
    <row r="297" spans="2:6" x14ac:dyDescent="0.45">
      <c r="B297" s="3">
        <v>44067</v>
      </c>
      <c r="C297">
        <v>11066713.095619246</v>
      </c>
      <c r="E297" s="3">
        <v>43802</v>
      </c>
      <c r="F297">
        <v>10239320.122203248</v>
      </c>
    </row>
    <row r="298" spans="2:6" x14ac:dyDescent="0.45">
      <c r="B298" s="3">
        <v>44068</v>
      </c>
      <c r="C298">
        <v>11046080.233119246</v>
      </c>
      <c r="E298" s="3">
        <v>43803</v>
      </c>
      <c r="F298">
        <v>10226453.347203247</v>
      </c>
    </row>
    <row r="299" spans="2:6" x14ac:dyDescent="0.45">
      <c r="B299" s="3">
        <v>44069</v>
      </c>
      <c r="C299">
        <v>11077416.445619246</v>
      </c>
      <c r="E299" s="3">
        <v>43804</v>
      </c>
      <c r="F299">
        <v>10200962.909703247</v>
      </c>
    </row>
    <row r="300" spans="2:6" x14ac:dyDescent="0.45">
      <c r="B300" s="3">
        <v>44071</v>
      </c>
      <c r="C300">
        <v>11102954.420619246</v>
      </c>
      <c r="E300" s="3">
        <v>43805</v>
      </c>
      <c r="F300">
        <v>10222365.284703247</v>
      </c>
    </row>
    <row r="301" spans="2:6" x14ac:dyDescent="0.45">
      <c r="B301" s="3">
        <v>44074</v>
      </c>
      <c r="C301">
        <v>11319484.245619245</v>
      </c>
      <c r="E301" s="3">
        <v>43806</v>
      </c>
      <c r="F301">
        <v>10222365.284703247</v>
      </c>
    </row>
    <row r="302" spans="2:6" x14ac:dyDescent="0.45">
      <c r="B302" s="3">
        <v>44075</v>
      </c>
      <c r="C302">
        <v>11283675.608119246</v>
      </c>
      <c r="E302" s="3">
        <v>43807</v>
      </c>
      <c r="F302">
        <v>10222365.284703247</v>
      </c>
    </row>
    <row r="303" spans="2:6" x14ac:dyDescent="0.45">
      <c r="B303" s="3">
        <v>44078</v>
      </c>
      <c r="C303">
        <v>11276756.608119246</v>
      </c>
      <c r="E303" s="3">
        <v>43808</v>
      </c>
      <c r="F303">
        <v>10222365.284703247</v>
      </c>
    </row>
    <row r="304" spans="2:6" x14ac:dyDescent="0.45">
      <c r="B304" s="3">
        <v>44082</v>
      </c>
      <c r="C304">
        <v>11228694.383119246</v>
      </c>
      <c r="E304" s="3">
        <v>43809</v>
      </c>
      <c r="F304">
        <v>10214443.009703247</v>
      </c>
    </row>
    <row r="305" spans="2:6" x14ac:dyDescent="0.45">
      <c r="B305" s="3">
        <v>44084</v>
      </c>
      <c r="C305">
        <v>11227961.233119246</v>
      </c>
      <c r="E305" s="3">
        <v>43810</v>
      </c>
      <c r="F305">
        <v>10214443.009703247</v>
      </c>
    </row>
    <row r="306" spans="2:6" x14ac:dyDescent="0.45">
      <c r="B306" s="3">
        <v>44088</v>
      </c>
      <c r="C306">
        <v>11197411.583119245</v>
      </c>
      <c r="E306" s="3">
        <v>43811</v>
      </c>
      <c r="F306">
        <v>10213363.084703246</v>
      </c>
    </row>
    <row r="307" spans="2:6" x14ac:dyDescent="0.45">
      <c r="B307" s="3">
        <v>44090</v>
      </c>
      <c r="C307">
        <v>11154084.383119246</v>
      </c>
      <c r="E307" s="3">
        <v>43812</v>
      </c>
      <c r="F307">
        <v>10210400.509703247</v>
      </c>
    </row>
    <row r="308" spans="2:6" x14ac:dyDescent="0.45">
      <c r="B308" s="3">
        <v>44091</v>
      </c>
      <c r="C308">
        <v>11098152.133119246</v>
      </c>
      <c r="E308" s="3">
        <v>43813</v>
      </c>
      <c r="F308">
        <v>10210400.509703247</v>
      </c>
    </row>
    <row r="309" spans="2:6" x14ac:dyDescent="0.45">
      <c r="B309" s="3">
        <v>44092</v>
      </c>
      <c r="C309">
        <v>11079105.308119247</v>
      </c>
      <c r="E309" s="3">
        <v>43814</v>
      </c>
      <c r="F309">
        <v>10210400.509703247</v>
      </c>
    </row>
    <row r="310" spans="2:6" x14ac:dyDescent="0.45">
      <c r="B310" s="3">
        <v>44095</v>
      </c>
      <c r="C310">
        <v>11192022.808119247</v>
      </c>
      <c r="E310" s="3">
        <v>43815</v>
      </c>
      <c r="F310">
        <v>10202353.509703247</v>
      </c>
    </row>
    <row r="311" spans="2:6" x14ac:dyDescent="0.45">
      <c r="B311" s="3">
        <v>44096</v>
      </c>
      <c r="C311">
        <v>11126297.358119247</v>
      </c>
      <c r="E311" s="3">
        <v>43816</v>
      </c>
      <c r="F311">
        <v>10210248.859703247</v>
      </c>
    </row>
    <row r="312" spans="2:6" x14ac:dyDescent="0.45">
      <c r="B312" s="3">
        <v>44097</v>
      </c>
      <c r="C312">
        <v>11309978.870619247</v>
      </c>
      <c r="E312" s="3">
        <v>43817</v>
      </c>
      <c r="F312">
        <v>10168452.734703247</v>
      </c>
    </row>
    <row r="313" spans="2:6" x14ac:dyDescent="0.45">
      <c r="B313" s="3">
        <v>44098</v>
      </c>
      <c r="C313">
        <v>11534533.458119247</v>
      </c>
      <c r="E313" s="3">
        <v>43818</v>
      </c>
      <c r="F313">
        <v>10168452.734703247</v>
      </c>
    </row>
    <row r="314" spans="2:6" x14ac:dyDescent="0.45">
      <c r="B314" s="3">
        <v>44099</v>
      </c>
      <c r="C314">
        <v>11564607.158119246</v>
      </c>
      <c r="E314" s="3">
        <v>43819</v>
      </c>
      <c r="F314">
        <v>10168452.734703247</v>
      </c>
    </row>
    <row r="315" spans="2:6" x14ac:dyDescent="0.45">
      <c r="B315" s="3">
        <v>44102</v>
      </c>
      <c r="C315">
        <v>11596405.358119246</v>
      </c>
      <c r="E315" s="3">
        <v>43820</v>
      </c>
      <c r="F315">
        <v>10168452.734703247</v>
      </c>
    </row>
    <row r="316" spans="2:6" x14ac:dyDescent="0.45">
      <c r="B316" s="3">
        <v>44103</v>
      </c>
      <c r="C316">
        <v>11582587.458119245</v>
      </c>
      <c r="E316" s="3">
        <v>43821</v>
      </c>
      <c r="F316">
        <v>10168452.734703247</v>
      </c>
    </row>
    <row r="317" spans="2:6" x14ac:dyDescent="0.45">
      <c r="B317" s="3">
        <v>44104</v>
      </c>
      <c r="C317">
        <v>11584747.220619245</v>
      </c>
      <c r="E317" s="3">
        <v>43822</v>
      </c>
      <c r="F317">
        <v>10168452.734703247</v>
      </c>
    </row>
    <row r="318" spans="2:6" x14ac:dyDescent="0.45">
      <c r="B318" s="3">
        <v>44105</v>
      </c>
      <c r="C318">
        <v>11580113.358119244</v>
      </c>
      <c r="E318" s="3">
        <v>43823</v>
      </c>
      <c r="F318">
        <v>10168452.734703247</v>
      </c>
    </row>
    <row r="319" spans="2:6" x14ac:dyDescent="0.45">
      <c r="B319" s="3">
        <v>44109</v>
      </c>
      <c r="C319">
        <v>11588077.483119244</v>
      </c>
      <c r="E319" s="3">
        <v>43824</v>
      </c>
      <c r="F319">
        <v>10168452.734703247</v>
      </c>
    </row>
    <row r="320" spans="2:6" x14ac:dyDescent="0.45">
      <c r="B320" s="3">
        <v>44110</v>
      </c>
      <c r="C320">
        <v>11584892.083119243</v>
      </c>
      <c r="E320" s="3">
        <v>43825</v>
      </c>
      <c r="F320">
        <v>10328459.597203247</v>
      </c>
    </row>
    <row r="321" spans="2:6" x14ac:dyDescent="0.45">
      <c r="B321" s="3">
        <v>44111</v>
      </c>
      <c r="C321">
        <v>11692282.258119244</v>
      </c>
      <c r="E321" s="3">
        <v>43826</v>
      </c>
      <c r="F321">
        <v>10268607.734703247</v>
      </c>
    </row>
    <row r="322" spans="2:6" x14ac:dyDescent="0.45">
      <c r="B322" s="3">
        <v>44112</v>
      </c>
      <c r="C322">
        <v>11628678.645619243</v>
      </c>
      <c r="E322" s="3">
        <v>43827</v>
      </c>
      <c r="F322">
        <v>10268607.734703247</v>
      </c>
    </row>
    <row r="323" spans="2:6" x14ac:dyDescent="0.45">
      <c r="B323" s="3">
        <v>44116</v>
      </c>
      <c r="C323">
        <v>11611898.295619244</v>
      </c>
      <c r="E323" s="3">
        <v>43828</v>
      </c>
      <c r="F323">
        <v>10268607.734703247</v>
      </c>
    </row>
    <row r="324" spans="2:6" x14ac:dyDescent="0.45">
      <c r="B324" s="3">
        <v>44118</v>
      </c>
      <c r="C324">
        <v>11572107.520619243</v>
      </c>
      <c r="E324" s="3">
        <v>43829</v>
      </c>
      <c r="F324">
        <v>10268607.734703247</v>
      </c>
    </row>
    <row r="325" spans="2:6" x14ac:dyDescent="0.45">
      <c r="B325" s="3">
        <v>44119</v>
      </c>
      <c r="C325">
        <v>11998316.108119244</v>
      </c>
      <c r="E325" s="3">
        <v>43830</v>
      </c>
      <c r="F325">
        <v>10268607.734703247</v>
      </c>
    </row>
    <row r="326" spans="2:6" x14ac:dyDescent="0.45">
      <c r="B326" s="3">
        <v>44120</v>
      </c>
      <c r="C326">
        <v>12002242.145619243</v>
      </c>
      <c r="E326" s="3">
        <v>43831</v>
      </c>
      <c r="F326">
        <v>10268607.734703247</v>
      </c>
    </row>
    <row r="327" spans="2:6" x14ac:dyDescent="0.45">
      <c r="B327" s="3">
        <v>44124</v>
      </c>
      <c r="C327">
        <v>12006696.345619243</v>
      </c>
      <c r="E327" s="3">
        <v>43832</v>
      </c>
      <c r="F327">
        <v>10341423.559703246</v>
      </c>
    </row>
    <row r="328" spans="2:6" x14ac:dyDescent="0.45">
      <c r="B328" s="3">
        <v>44125</v>
      </c>
      <c r="C328">
        <v>11945393.083119243</v>
      </c>
      <c r="E328" s="3">
        <v>43833</v>
      </c>
      <c r="F328">
        <v>10382924.609703247</v>
      </c>
    </row>
    <row r="329" spans="2:6" x14ac:dyDescent="0.45">
      <c r="B329" s="3">
        <v>44126</v>
      </c>
      <c r="C329">
        <v>11915698.383119244</v>
      </c>
      <c r="E329" s="3">
        <v>43834</v>
      </c>
      <c r="F329">
        <v>10382924.609703247</v>
      </c>
    </row>
    <row r="330" spans="2:6" x14ac:dyDescent="0.45">
      <c r="B330" s="3">
        <v>44130</v>
      </c>
      <c r="C330">
        <v>11932738.845619245</v>
      </c>
      <c r="E330" s="3">
        <v>43835</v>
      </c>
      <c r="F330">
        <v>10382924.609703247</v>
      </c>
    </row>
    <row r="331" spans="2:6" x14ac:dyDescent="0.45">
      <c r="B331" s="3">
        <v>44131</v>
      </c>
      <c r="C331">
        <v>11924270.120619245</v>
      </c>
      <c r="E331" s="3">
        <v>43836</v>
      </c>
      <c r="F331">
        <v>10324091.384703247</v>
      </c>
    </row>
    <row r="332" spans="2:6" x14ac:dyDescent="0.45">
      <c r="B332" s="3">
        <v>44132</v>
      </c>
      <c r="C332">
        <v>12062990.570619244</v>
      </c>
      <c r="E332" s="3">
        <v>43837</v>
      </c>
      <c r="F332">
        <v>10341350.309703248</v>
      </c>
    </row>
    <row r="333" spans="2:6" x14ac:dyDescent="0.45">
      <c r="B333" s="3">
        <v>44133</v>
      </c>
      <c r="C333">
        <v>12032377.970619245</v>
      </c>
      <c r="E333" s="3">
        <v>43838</v>
      </c>
      <c r="F333">
        <v>10466022.909703247</v>
      </c>
    </row>
    <row r="334" spans="2:6" x14ac:dyDescent="0.45">
      <c r="B334" s="3">
        <v>44134</v>
      </c>
      <c r="C334">
        <v>12000444.033119245</v>
      </c>
      <c r="E334" s="3">
        <v>43839</v>
      </c>
      <c r="F334">
        <v>10459711.409703247</v>
      </c>
    </row>
    <row r="335" spans="2:6" x14ac:dyDescent="0.45">
      <c r="B335" s="3">
        <v>44137</v>
      </c>
      <c r="C335">
        <v>11969048.933119245</v>
      </c>
      <c r="E335" s="3">
        <v>43840</v>
      </c>
      <c r="F335">
        <v>10459607.609703247</v>
      </c>
    </row>
    <row r="336" spans="2:6" x14ac:dyDescent="0.45">
      <c r="B336" s="3">
        <v>44138</v>
      </c>
      <c r="C336">
        <v>11972653.995619245</v>
      </c>
      <c r="E336" s="3">
        <v>43841</v>
      </c>
      <c r="F336">
        <v>10459607.609703247</v>
      </c>
    </row>
    <row r="337" spans="2:6" x14ac:dyDescent="0.45">
      <c r="B337" s="3">
        <v>44141</v>
      </c>
      <c r="C337">
        <v>11996614.745619245</v>
      </c>
      <c r="E337" s="3">
        <v>43842</v>
      </c>
      <c r="F337">
        <v>10459607.609703247</v>
      </c>
    </row>
    <row r="338" spans="2:6" x14ac:dyDescent="0.45">
      <c r="B338" s="3">
        <v>44144</v>
      </c>
      <c r="C338">
        <v>12022321.758119244</v>
      </c>
      <c r="E338" s="3">
        <v>43843</v>
      </c>
      <c r="F338">
        <v>10459607.609703247</v>
      </c>
    </row>
    <row r="339" spans="2:6" x14ac:dyDescent="0.45">
      <c r="B339" s="3">
        <v>44145</v>
      </c>
      <c r="C339">
        <v>12057342.458119243</v>
      </c>
      <c r="E339" s="3">
        <v>43844</v>
      </c>
      <c r="F339">
        <v>10446768.109703247</v>
      </c>
    </row>
    <row r="340" spans="2:6" x14ac:dyDescent="0.45">
      <c r="B340" s="3">
        <v>44146</v>
      </c>
      <c r="C340">
        <v>11963956.220619243</v>
      </c>
      <c r="E340" s="3">
        <v>43845</v>
      </c>
      <c r="F340">
        <v>10424541.409703247</v>
      </c>
    </row>
    <row r="341" spans="2:6" x14ac:dyDescent="0.45">
      <c r="B341" s="3">
        <v>44148</v>
      </c>
      <c r="C341">
        <v>11997121.858119242</v>
      </c>
      <c r="E341" s="3">
        <v>43846</v>
      </c>
      <c r="F341">
        <v>10403018.133861747</v>
      </c>
    </row>
    <row r="342" spans="2:6" x14ac:dyDescent="0.45">
      <c r="B342" s="3">
        <v>44152</v>
      </c>
      <c r="C342">
        <v>11982055.183119241</v>
      </c>
      <c r="E342" s="3">
        <v>43847</v>
      </c>
      <c r="F342">
        <v>10393670.796361746</v>
      </c>
    </row>
    <row r="343" spans="2:6" x14ac:dyDescent="0.45">
      <c r="B343" s="3">
        <v>44153</v>
      </c>
      <c r="C343">
        <v>11903485.270619242</v>
      </c>
      <c r="E343" s="3">
        <v>43848</v>
      </c>
      <c r="F343">
        <v>10393670.796361746</v>
      </c>
    </row>
    <row r="344" spans="2:6" x14ac:dyDescent="0.45">
      <c r="B344" s="3">
        <v>44154</v>
      </c>
      <c r="C344">
        <v>11837863.158119241</v>
      </c>
      <c r="E344" s="3">
        <v>43849</v>
      </c>
      <c r="F344">
        <v>10393670.796361746</v>
      </c>
    </row>
    <row r="345" spans="2:6" x14ac:dyDescent="0.45">
      <c r="B345" s="3">
        <v>44155</v>
      </c>
      <c r="C345">
        <v>11848563.708119242</v>
      </c>
      <c r="E345" s="3">
        <v>43850</v>
      </c>
      <c r="F345">
        <v>10522975.658861747</v>
      </c>
    </row>
    <row r="346" spans="2:6" x14ac:dyDescent="0.45">
      <c r="B346" s="3">
        <v>44158</v>
      </c>
      <c r="C346">
        <v>11816986.008119242</v>
      </c>
      <c r="E346" s="3">
        <v>43851</v>
      </c>
      <c r="F346">
        <v>10491500.971361747</v>
      </c>
    </row>
    <row r="347" spans="2:6" x14ac:dyDescent="0.45">
      <c r="B347" s="3">
        <v>44159</v>
      </c>
      <c r="C347">
        <v>11847302.983119242</v>
      </c>
      <c r="E347" s="3">
        <v>43852</v>
      </c>
      <c r="F347">
        <v>10558195.621361747</v>
      </c>
    </row>
    <row r="348" spans="2:6" x14ac:dyDescent="0.45">
      <c r="B348" s="3">
        <v>44160</v>
      </c>
      <c r="C348">
        <v>12002826.508119242</v>
      </c>
      <c r="E348" s="3">
        <v>43853</v>
      </c>
      <c r="F348">
        <v>10593262.458861748</v>
      </c>
    </row>
    <row r="349" spans="2:6" x14ac:dyDescent="0.45">
      <c r="B349" s="3">
        <v>44161</v>
      </c>
      <c r="C349">
        <v>11972181.120619243</v>
      </c>
      <c r="E349" s="3">
        <v>43854</v>
      </c>
      <c r="F349">
        <v>10564332.433861747</v>
      </c>
    </row>
    <row r="350" spans="2:6" x14ac:dyDescent="0.45">
      <c r="B350" s="3">
        <v>44166</v>
      </c>
      <c r="C350">
        <v>11963150.770619243</v>
      </c>
      <c r="E350" s="3">
        <v>43855</v>
      </c>
      <c r="F350">
        <v>10564332.433861747</v>
      </c>
    </row>
    <row r="351" spans="2:6" x14ac:dyDescent="0.45">
      <c r="B351" s="3">
        <v>44167</v>
      </c>
      <c r="C351">
        <v>11882886.658119243</v>
      </c>
      <c r="E351" s="3">
        <v>43856</v>
      </c>
      <c r="F351">
        <v>10564332.433861747</v>
      </c>
    </row>
    <row r="352" spans="2:6" x14ac:dyDescent="0.45">
      <c r="B352" s="3">
        <v>44168</v>
      </c>
      <c r="C352">
        <v>11852912.070619242</v>
      </c>
      <c r="E352" s="3">
        <v>43857</v>
      </c>
      <c r="F352">
        <v>10557813.508861747</v>
      </c>
    </row>
    <row r="353" spans="2:6" x14ac:dyDescent="0.45">
      <c r="B353" s="3">
        <v>44172</v>
      </c>
      <c r="C353">
        <v>11872708.074826742</v>
      </c>
      <c r="E353" s="3">
        <v>43858</v>
      </c>
      <c r="F353">
        <v>10520181.471361747</v>
      </c>
    </row>
    <row r="354" spans="2:6" x14ac:dyDescent="0.45">
      <c r="B354" s="3">
        <v>44173</v>
      </c>
      <c r="C354">
        <v>11867489.687326742</v>
      </c>
      <c r="E354" s="3">
        <v>43859</v>
      </c>
      <c r="F354">
        <v>10474842.171361746</v>
      </c>
    </row>
    <row r="355" spans="2:6" x14ac:dyDescent="0.45">
      <c r="B355" s="3">
        <v>44174</v>
      </c>
      <c r="C355">
        <v>11813852.937326742</v>
      </c>
      <c r="E355" s="3">
        <v>43860</v>
      </c>
      <c r="F355">
        <v>10471518.946361747</v>
      </c>
    </row>
    <row r="356" spans="2:6" x14ac:dyDescent="0.45">
      <c r="B356" s="3">
        <v>44175</v>
      </c>
      <c r="C356">
        <v>11754647.862326743</v>
      </c>
      <c r="E356" s="3">
        <v>43861</v>
      </c>
      <c r="F356">
        <v>10486800.908861747</v>
      </c>
    </row>
    <row r="357" spans="2:6" x14ac:dyDescent="0.45">
      <c r="B357" s="3">
        <v>44176</v>
      </c>
      <c r="C357">
        <v>11679587.287326744</v>
      </c>
      <c r="E357" s="3">
        <v>43862</v>
      </c>
      <c r="F357">
        <v>10472858.821361747</v>
      </c>
    </row>
    <row r="358" spans="2:6" x14ac:dyDescent="0.45">
      <c r="B358" s="3">
        <v>44179</v>
      </c>
      <c r="C358">
        <v>11661862.612326743</v>
      </c>
      <c r="E358" s="3">
        <v>43863</v>
      </c>
      <c r="F358">
        <v>10472858.821361747</v>
      </c>
    </row>
    <row r="359" spans="2:6" x14ac:dyDescent="0.45">
      <c r="B359" s="3">
        <v>44180</v>
      </c>
      <c r="C359">
        <v>11615546.687326742</v>
      </c>
      <c r="E359" s="3">
        <v>43864</v>
      </c>
      <c r="F359">
        <v>10479695.621361747</v>
      </c>
    </row>
    <row r="360" spans="2:6" x14ac:dyDescent="0.45">
      <c r="B360" s="3">
        <v>44182</v>
      </c>
      <c r="C360">
        <v>11586438.437326742</v>
      </c>
      <c r="E360" s="3">
        <v>43865</v>
      </c>
      <c r="F360">
        <v>10561394.121361747</v>
      </c>
    </row>
    <row r="361" spans="2:6" x14ac:dyDescent="0.45">
      <c r="B361" s="3">
        <v>44183</v>
      </c>
      <c r="C361">
        <v>11578344.437326742</v>
      </c>
      <c r="E361" s="3">
        <v>43866</v>
      </c>
      <c r="F361">
        <v>10684500.346361747</v>
      </c>
    </row>
    <row r="362" spans="2:6" x14ac:dyDescent="0.45">
      <c r="B362" s="3">
        <v>44186</v>
      </c>
      <c r="C362">
        <v>11776016.637326742</v>
      </c>
      <c r="E362" s="3">
        <v>43867</v>
      </c>
      <c r="F362">
        <v>10684500.346361747</v>
      </c>
    </row>
    <row r="363" spans="2:6" x14ac:dyDescent="0.45">
      <c r="B363" s="3">
        <v>44187</v>
      </c>
      <c r="C363">
        <v>11678815.262326742</v>
      </c>
      <c r="E363" s="3">
        <v>43868</v>
      </c>
      <c r="F363">
        <v>10684500.346361747</v>
      </c>
    </row>
    <row r="364" spans="2:6" x14ac:dyDescent="0.45">
      <c r="B364" s="3">
        <v>44188</v>
      </c>
      <c r="C364">
        <v>11771888.862326741</v>
      </c>
      <c r="E364" s="3">
        <v>43869</v>
      </c>
      <c r="F364">
        <v>10684500.346361747</v>
      </c>
    </row>
    <row r="365" spans="2:6" x14ac:dyDescent="0.45">
      <c r="B365" s="3">
        <v>44189</v>
      </c>
      <c r="C365">
        <v>11758369.862326741</v>
      </c>
      <c r="E365" s="3">
        <v>43870</v>
      </c>
      <c r="F365">
        <v>10684500.346361747</v>
      </c>
    </row>
    <row r="366" spans="2:6" x14ac:dyDescent="0.45">
      <c r="B366" s="3">
        <v>44193</v>
      </c>
      <c r="C366">
        <v>11773258.387326742</v>
      </c>
      <c r="E366" s="3">
        <v>43871</v>
      </c>
      <c r="F366">
        <v>10627730.108861746</v>
      </c>
    </row>
    <row r="367" spans="2:6" x14ac:dyDescent="0.45">
      <c r="B367" s="3">
        <v>44194</v>
      </c>
      <c r="C367">
        <v>11742057.349826742</v>
      </c>
      <c r="E367" s="3">
        <v>43872</v>
      </c>
      <c r="F367">
        <v>10621068.796361746</v>
      </c>
    </row>
    <row r="368" spans="2:6" x14ac:dyDescent="0.45">
      <c r="B368" s="3">
        <v>44195</v>
      </c>
      <c r="C368">
        <v>11760787.349826742</v>
      </c>
      <c r="E368" s="3">
        <v>43873</v>
      </c>
      <c r="F368">
        <v>10580327.422846746</v>
      </c>
    </row>
    <row r="369" spans="2:6" x14ac:dyDescent="0.45">
      <c r="B369" s="3">
        <v>44200</v>
      </c>
      <c r="C369">
        <v>11727443.187326742</v>
      </c>
      <c r="E369" s="3">
        <v>43874</v>
      </c>
      <c r="F369">
        <v>10553559.772846745</v>
      </c>
    </row>
    <row r="370" spans="2:6" x14ac:dyDescent="0.45">
      <c r="B370" s="3">
        <v>44201</v>
      </c>
      <c r="C370">
        <v>11758778.499826742</v>
      </c>
      <c r="E370" s="3">
        <v>43875</v>
      </c>
      <c r="F370">
        <v>10555591.422846746</v>
      </c>
    </row>
    <row r="371" spans="2:6" x14ac:dyDescent="0.45">
      <c r="B371" s="3">
        <v>44202</v>
      </c>
      <c r="C371">
        <v>11650917.712326743</v>
      </c>
      <c r="E371" s="3">
        <v>43876</v>
      </c>
      <c r="F371">
        <v>10555591.422846746</v>
      </c>
    </row>
    <row r="372" spans="2:6" x14ac:dyDescent="0.45">
      <c r="B372" s="3">
        <v>44204</v>
      </c>
      <c r="C372">
        <v>11688749.449826743</v>
      </c>
      <c r="E372" s="3">
        <v>43877</v>
      </c>
      <c r="F372">
        <v>10555591.422846746</v>
      </c>
    </row>
    <row r="373" spans="2:6" x14ac:dyDescent="0.45">
      <c r="B373" s="3">
        <v>44207</v>
      </c>
      <c r="C373">
        <v>11675753.312326744</v>
      </c>
      <c r="E373" s="3">
        <v>43878</v>
      </c>
      <c r="F373">
        <v>10606205.160346746</v>
      </c>
    </row>
    <row r="374" spans="2:6" x14ac:dyDescent="0.45">
      <c r="B374" s="3">
        <v>44208</v>
      </c>
      <c r="C374">
        <v>11692756.024826745</v>
      </c>
      <c r="E374" s="3">
        <v>43879</v>
      </c>
      <c r="F374">
        <v>10506046.435346747</v>
      </c>
    </row>
    <row r="375" spans="2:6" x14ac:dyDescent="0.45">
      <c r="B375" s="3">
        <v>44209</v>
      </c>
      <c r="C375">
        <v>11622953.924826745</v>
      </c>
      <c r="E375" s="3">
        <v>43880</v>
      </c>
      <c r="F375">
        <v>10470855.685346747</v>
      </c>
    </row>
    <row r="376" spans="2:6" x14ac:dyDescent="0.45">
      <c r="B376" s="3">
        <v>44210</v>
      </c>
      <c r="C376">
        <v>11593319.624826744</v>
      </c>
      <c r="E376" s="3">
        <v>43881</v>
      </c>
      <c r="F376">
        <v>10444711.460346747</v>
      </c>
    </row>
    <row r="377" spans="2:6" x14ac:dyDescent="0.45">
      <c r="B377" s="3">
        <v>44211</v>
      </c>
      <c r="C377">
        <v>11609390.424826745</v>
      </c>
      <c r="E377" s="3">
        <v>43882</v>
      </c>
      <c r="F377">
        <v>10444711.460346747</v>
      </c>
    </row>
    <row r="378" spans="2:6" x14ac:dyDescent="0.45">
      <c r="B378" s="3">
        <v>44214</v>
      </c>
      <c r="C378">
        <v>11578849.262326745</v>
      </c>
      <c r="E378" s="3">
        <v>43883</v>
      </c>
      <c r="F378">
        <v>10444711.460346747</v>
      </c>
    </row>
    <row r="379" spans="2:6" x14ac:dyDescent="0.45">
      <c r="B379" s="3">
        <v>44215</v>
      </c>
      <c r="C379">
        <v>11593666.974826746</v>
      </c>
      <c r="E379" s="3">
        <v>43884</v>
      </c>
      <c r="F379">
        <v>10444711.460346747</v>
      </c>
    </row>
    <row r="380" spans="2:6" x14ac:dyDescent="0.45">
      <c r="B380" s="3">
        <v>44216</v>
      </c>
      <c r="C380">
        <v>11709086.754901746</v>
      </c>
      <c r="E380" s="3">
        <v>43885</v>
      </c>
      <c r="F380">
        <v>10461561.397846747</v>
      </c>
    </row>
    <row r="381" spans="2:6" x14ac:dyDescent="0.45">
      <c r="B381" s="3">
        <v>44218</v>
      </c>
      <c r="C381">
        <v>11677459.054901747</v>
      </c>
      <c r="E381" s="3">
        <v>43886</v>
      </c>
      <c r="F381">
        <v>10461561.397846747</v>
      </c>
    </row>
    <row r="382" spans="2:6" x14ac:dyDescent="0.45">
      <c r="B382" s="3">
        <v>44221</v>
      </c>
      <c r="C382">
        <v>11753003.779901747</v>
      </c>
      <c r="E382" s="3">
        <v>43887</v>
      </c>
      <c r="F382">
        <v>10449273.585346747</v>
      </c>
    </row>
    <row r="383" spans="2:6" x14ac:dyDescent="0.45">
      <c r="B383" s="3">
        <v>44223</v>
      </c>
      <c r="C383">
        <v>11947697.192401746</v>
      </c>
      <c r="E383" s="3">
        <v>43888</v>
      </c>
      <c r="F383">
        <v>10396825.022846747</v>
      </c>
    </row>
    <row r="384" spans="2:6" x14ac:dyDescent="0.45">
      <c r="B384" s="3">
        <v>44224</v>
      </c>
      <c r="C384">
        <v>11917425.629901746</v>
      </c>
      <c r="E384" s="3">
        <v>43889</v>
      </c>
      <c r="F384">
        <v>10358251.510346748</v>
      </c>
    </row>
    <row r="385" spans="2:6" x14ac:dyDescent="0.45">
      <c r="B385" s="3">
        <v>44225</v>
      </c>
      <c r="C385">
        <v>11920830.954901746</v>
      </c>
      <c r="E385" s="3">
        <v>43890</v>
      </c>
      <c r="F385">
        <v>10358251.510346748</v>
      </c>
    </row>
    <row r="386" spans="2:6" x14ac:dyDescent="0.45">
      <c r="B386" s="3">
        <v>44228</v>
      </c>
      <c r="C386">
        <v>12161887.367401745</v>
      </c>
      <c r="E386" s="3">
        <v>43891</v>
      </c>
      <c r="F386">
        <v>10358251.510346748</v>
      </c>
    </row>
    <row r="387" spans="2:6" x14ac:dyDescent="0.45">
      <c r="B387" s="3">
        <v>44229</v>
      </c>
      <c r="C387">
        <v>12165634.904901745</v>
      </c>
      <c r="E387" s="3">
        <v>43892</v>
      </c>
      <c r="F387">
        <v>10333222.922846748</v>
      </c>
    </row>
    <row r="388" spans="2:6" x14ac:dyDescent="0.45">
      <c r="B388" s="3">
        <v>44230</v>
      </c>
      <c r="C388">
        <v>12100197.879901744</v>
      </c>
      <c r="E388" s="3">
        <v>43893</v>
      </c>
      <c r="F388">
        <v>10301651.172846748</v>
      </c>
    </row>
    <row r="389" spans="2:6" x14ac:dyDescent="0.45">
      <c r="B389" s="3">
        <v>44231</v>
      </c>
      <c r="C389">
        <v>12090699.829901744</v>
      </c>
      <c r="E389" s="3">
        <v>43894</v>
      </c>
      <c r="F389">
        <v>10203731.297846748</v>
      </c>
    </row>
    <row r="390" spans="2:6" x14ac:dyDescent="0.45">
      <c r="B390" s="3">
        <v>44232</v>
      </c>
      <c r="C390">
        <v>12073744.429901743</v>
      </c>
      <c r="E390" s="3">
        <v>43895</v>
      </c>
      <c r="F390">
        <v>10177960.472846748</v>
      </c>
    </row>
    <row r="391" spans="2:6" x14ac:dyDescent="0.45">
      <c r="B391" s="3">
        <v>44236</v>
      </c>
      <c r="C391">
        <v>12057916.279901743</v>
      </c>
      <c r="E391" s="3">
        <v>43896</v>
      </c>
      <c r="F391">
        <v>10177960.472846748</v>
      </c>
    </row>
    <row r="392" spans="2:6" x14ac:dyDescent="0.45">
      <c r="B392" s="3">
        <v>44237</v>
      </c>
      <c r="C392">
        <v>11982791.192401743</v>
      </c>
      <c r="E392" s="3">
        <v>43897</v>
      </c>
      <c r="F392">
        <v>10177960.472846748</v>
      </c>
    </row>
    <row r="393" spans="2:6" x14ac:dyDescent="0.45">
      <c r="B393" s="3">
        <v>44238</v>
      </c>
      <c r="C393">
        <v>11965630.867401743</v>
      </c>
      <c r="E393" s="3">
        <v>43898</v>
      </c>
      <c r="F393">
        <v>10177960.472846748</v>
      </c>
    </row>
    <row r="394" spans="2:6" x14ac:dyDescent="0.45">
      <c r="B394" s="3">
        <v>44239</v>
      </c>
      <c r="C394">
        <v>11949778.079901744</v>
      </c>
      <c r="E394" s="3">
        <v>43899</v>
      </c>
      <c r="F394">
        <v>10187179.435346749</v>
      </c>
    </row>
    <row r="395" spans="2:6" x14ac:dyDescent="0.45">
      <c r="B395" s="3">
        <v>44242</v>
      </c>
      <c r="C395">
        <v>11975099.129901744</v>
      </c>
      <c r="E395" s="3">
        <v>43900</v>
      </c>
      <c r="F395">
        <v>10187179.435346749</v>
      </c>
    </row>
    <row r="396" spans="2:6" x14ac:dyDescent="0.45">
      <c r="B396" s="3">
        <v>44243</v>
      </c>
      <c r="C396">
        <v>11971761.792401744</v>
      </c>
      <c r="E396" s="3">
        <v>43901</v>
      </c>
      <c r="F396">
        <v>10187179.435346749</v>
      </c>
    </row>
    <row r="397" spans="2:6" x14ac:dyDescent="0.45">
      <c r="B397" s="3">
        <v>44244</v>
      </c>
      <c r="C397">
        <v>11948063.279901745</v>
      </c>
      <c r="E397" s="3">
        <v>43902</v>
      </c>
      <c r="F397">
        <v>10493246.885346748</v>
      </c>
    </row>
    <row r="398" spans="2:6" x14ac:dyDescent="0.45">
      <c r="B398" s="3">
        <v>44245</v>
      </c>
      <c r="C398">
        <v>11909994.979901744</v>
      </c>
      <c r="E398" s="3">
        <v>43903</v>
      </c>
      <c r="F398">
        <v>10471432.460346747</v>
      </c>
    </row>
    <row r="399" spans="2:6" x14ac:dyDescent="0.45">
      <c r="B399" s="3">
        <v>44246</v>
      </c>
      <c r="C399">
        <v>11893492.079901744</v>
      </c>
      <c r="E399" s="3">
        <v>43904</v>
      </c>
      <c r="F399">
        <v>10471432.460346747</v>
      </c>
    </row>
    <row r="400" spans="2:6" x14ac:dyDescent="0.45">
      <c r="B400" s="3">
        <v>44249</v>
      </c>
      <c r="C400">
        <v>11923990.817401744</v>
      </c>
      <c r="E400" s="3">
        <v>43905</v>
      </c>
      <c r="F400">
        <v>10471432.460346747</v>
      </c>
    </row>
    <row r="401" spans="2:6" x14ac:dyDescent="0.45">
      <c r="B401" s="3">
        <v>44250</v>
      </c>
      <c r="C401">
        <v>11890548.754901744</v>
      </c>
      <c r="E401" s="3">
        <v>43906</v>
      </c>
      <c r="F401">
        <v>10467974.797846748</v>
      </c>
    </row>
    <row r="402" spans="2:6" x14ac:dyDescent="0.45">
      <c r="B402" s="3">
        <v>44251</v>
      </c>
      <c r="C402">
        <v>11961200.179901745</v>
      </c>
      <c r="E402" s="3">
        <v>43907</v>
      </c>
      <c r="F402">
        <v>10467974.797846748</v>
      </c>
    </row>
    <row r="403" spans="2:6" x14ac:dyDescent="0.45">
      <c r="B403" s="3">
        <v>44252</v>
      </c>
      <c r="C403">
        <v>11900954.804901745</v>
      </c>
      <c r="E403" s="3">
        <v>43908</v>
      </c>
      <c r="F403">
        <v>10685001.510346748</v>
      </c>
    </row>
    <row r="404" spans="2:6" x14ac:dyDescent="0.45">
      <c r="B404" s="3">
        <v>44253</v>
      </c>
      <c r="C404">
        <v>11922904.454901746</v>
      </c>
      <c r="E404" s="3">
        <v>43909</v>
      </c>
      <c r="F404">
        <v>10622274.085346747</v>
      </c>
    </row>
    <row r="405" spans="2:6" x14ac:dyDescent="0.45">
      <c r="B405" s="3">
        <v>44258</v>
      </c>
      <c r="C405">
        <v>11846665.054901745</v>
      </c>
      <c r="E405" s="3">
        <v>43910</v>
      </c>
      <c r="F405">
        <v>10537145.185346747</v>
      </c>
    </row>
    <row r="406" spans="2:6" x14ac:dyDescent="0.45">
      <c r="B406" s="3">
        <v>44259</v>
      </c>
      <c r="C406">
        <v>11789133.867401745</v>
      </c>
      <c r="E406" s="3">
        <v>43911</v>
      </c>
      <c r="F406">
        <v>10537145.185346747</v>
      </c>
    </row>
    <row r="407" spans="2:6" x14ac:dyDescent="0.45">
      <c r="B407" s="3">
        <v>44264</v>
      </c>
      <c r="C407">
        <v>11732624.417401746</v>
      </c>
      <c r="E407" s="3">
        <v>43912</v>
      </c>
      <c r="F407">
        <v>10537145.185346747</v>
      </c>
    </row>
    <row r="408" spans="2:6" x14ac:dyDescent="0.45">
      <c r="B408" s="3">
        <v>44267</v>
      </c>
      <c r="C408">
        <v>11812957.017401746</v>
      </c>
      <c r="E408" s="3">
        <v>43913</v>
      </c>
      <c r="F408">
        <v>10498178.710346747</v>
      </c>
    </row>
    <row r="409" spans="2:6" x14ac:dyDescent="0.45">
      <c r="B409" s="3">
        <v>44270</v>
      </c>
      <c r="C409">
        <v>11742104.204901746</v>
      </c>
      <c r="E409" s="3">
        <v>43914</v>
      </c>
      <c r="F409">
        <v>10474964.822846748</v>
      </c>
    </row>
    <row r="410" spans="2:6" x14ac:dyDescent="0.45">
      <c r="B410" s="3">
        <v>44272</v>
      </c>
      <c r="C410">
        <v>11668952.392401746</v>
      </c>
      <c r="E410" s="3">
        <v>43915</v>
      </c>
      <c r="F410">
        <v>10522274.385346748</v>
      </c>
    </row>
    <row r="411" spans="2:6" x14ac:dyDescent="0.45">
      <c r="B411" s="3">
        <v>44273</v>
      </c>
      <c r="C411">
        <v>11930551.954901746</v>
      </c>
      <c r="E411" s="3">
        <v>43916</v>
      </c>
      <c r="F411">
        <v>10467944.260346748</v>
      </c>
    </row>
    <row r="412" spans="2:6" x14ac:dyDescent="0.45">
      <c r="B412" s="3">
        <v>44274</v>
      </c>
      <c r="C412">
        <v>11928505.492401745</v>
      </c>
      <c r="E412" s="3">
        <v>43917</v>
      </c>
      <c r="F412">
        <v>10482009.947846748</v>
      </c>
    </row>
    <row r="413" spans="2:6" x14ac:dyDescent="0.45">
      <c r="B413" s="3">
        <v>44277</v>
      </c>
      <c r="C413">
        <v>11897046.694381746</v>
      </c>
      <c r="E413" s="3">
        <v>43918</v>
      </c>
      <c r="F413">
        <v>10482009.947846748</v>
      </c>
    </row>
    <row r="414" spans="2:6" x14ac:dyDescent="0.45">
      <c r="B414" s="3">
        <v>44278</v>
      </c>
      <c r="C414">
        <v>11880819.569381746</v>
      </c>
      <c r="E414" s="3">
        <v>43919</v>
      </c>
      <c r="F414">
        <v>10482009.947846748</v>
      </c>
    </row>
    <row r="415" spans="2:6" x14ac:dyDescent="0.45">
      <c r="B415" s="3">
        <v>44279</v>
      </c>
      <c r="C415">
        <v>11956472.519381745</v>
      </c>
      <c r="E415" s="3">
        <v>43920</v>
      </c>
      <c r="F415">
        <v>10482009.947846748</v>
      </c>
    </row>
    <row r="416" spans="2:6" x14ac:dyDescent="0.45">
      <c r="B416" s="3">
        <v>44280</v>
      </c>
      <c r="C416">
        <v>11971577.569381746</v>
      </c>
      <c r="E416" s="3">
        <v>43921</v>
      </c>
      <c r="F416">
        <v>10463164.747846749</v>
      </c>
    </row>
    <row r="417" spans="2:6" x14ac:dyDescent="0.45">
      <c r="B417" s="3">
        <v>44285</v>
      </c>
      <c r="C417">
        <v>11978589.106881745</v>
      </c>
      <c r="E417" s="3">
        <v>43922</v>
      </c>
      <c r="F417">
        <v>10447987.860346749</v>
      </c>
    </row>
    <row r="418" spans="2:6" x14ac:dyDescent="0.45">
      <c r="B418" s="3">
        <v>44286</v>
      </c>
      <c r="C418">
        <v>11939087.556881744</v>
      </c>
      <c r="E418" s="3">
        <v>43923</v>
      </c>
      <c r="F418">
        <v>10447987.860346749</v>
      </c>
    </row>
    <row r="419" spans="2:6" x14ac:dyDescent="0.45">
      <c r="B419" s="3">
        <v>44287</v>
      </c>
      <c r="C419">
        <v>11879169.331881745</v>
      </c>
      <c r="E419" s="3">
        <v>43924</v>
      </c>
      <c r="F419">
        <v>10447987.860346749</v>
      </c>
    </row>
    <row r="420" spans="2:6" x14ac:dyDescent="0.45">
      <c r="B420" s="3">
        <v>44291</v>
      </c>
      <c r="C420">
        <v>11847245.131881746</v>
      </c>
      <c r="E420" s="3">
        <v>43925</v>
      </c>
      <c r="F420">
        <v>10447987.860346749</v>
      </c>
    </row>
    <row r="421" spans="2:6" x14ac:dyDescent="0.45">
      <c r="B421" s="3">
        <v>44292</v>
      </c>
      <c r="C421">
        <v>11823030.006881746</v>
      </c>
      <c r="E421" s="3">
        <v>43926</v>
      </c>
      <c r="F421">
        <v>10447987.860346749</v>
      </c>
    </row>
    <row r="422" spans="2:6" x14ac:dyDescent="0.45">
      <c r="B422" s="3">
        <v>44293</v>
      </c>
      <c r="C422">
        <v>11855994.094381746</v>
      </c>
      <c r="E422" s="3">
        <v>43927</v>
      </c>
      <c r="F422">
        <v>10447987.860346749</v>
      </c>
    </row>
    <row r="423" spans="2:6" x14ac:dyDescent="0.45">
      <c r="B423" s="3">
        <v>44294</v>
      </c>
      <c r="C423">
        <v>11826525.844381746</v>
      </c>
      <c r="E423" s="3">
        <v>43928</v>
      </c>
      <c r="F423">
        <v>10499073.09784675</v>
      </c>
    </row>
    <row r="424" spans="2:6" x14ac:dyDescent="0.45">
      <c r="B424" s="3">
        <v>44298</v>
      </c>
      <c r="C424">
        <v>11824219.079654247</v>
      </c>
      <c r="E424" s="3">
        <v>43929</v>
      </c>
      <c r="F424">
        <v>10454568.922846749</v>
      </c>
    </row>
    <row r="425" spans="2:6" x14ac:dyDescent="0.45">
      <c r="B425" s="3">
        <v>44301</v>
      </c>
      <c r="C425">
        <v>11765474.517154247</v>
      </c>
      <c r="E425" s="3">
        <v>43930</v>
      </c>
      <c r="F425">
        <v>10468729.772846749</v>
      </c>
    </row>
    <row r="426" spans="2:6" x14ac:dyDescent="0.45">
      <c r="B426" s="3">
        <v>44302</v>
      </c>
      <c r="C426">
        <v>11740205.517154247</v>
      </c>
      <c r="E426" s="3">
        <v>43931</v>
      </c>
      <c r="F426">
        <v>10468729.772846749</v>
      </c>
    </row>
    <row r="427" spans="2:6" x14ac:dyDescent="0.45">
      <c r="B427" s="3">
        <v>44306</v>
      </c>
      <c r="C427">
        <v>11872342.442154247</v>
      </c>
      <c r="E427" s="3">
        <v>43932</v>
      </c>
      <c r="F427">
        <v>10468729.772846749</v>
      </c>
    </row>
    <row r="428" spans="2:6" x14ac:dyDescent="0.45">
      <c r="B428" s="3">
        <v>44308</v>
      </c>
      <c r="C428">
        <v>11944338.479654247</v>
      </c>
      <c r="E428" s="3">
        <v>43933</v>
      </c>
      <c r="F428">
        <v>10468729.772846749</v>
      </c>
    </row>
    <row r="429" spans="2:6" x14ac:dyDescent="0.45">
      <c r="B429" s="3">
        <v>44312</v>
      </c>
      <c r="C429">
        <v>11931045.979654247</v>
      </c>
      <c r="E429" s="3">
        <v>43934</v>
      </c>
      <c r="F429">
        <v>10468729.772846749</v>
      </c>
    </row>
    <row r="430" spans="2:6" x14ac:dyDescent="0.45">
      <c r="B430" s="3">
        <v>44313</v>
      </c>
      <c r="C430">
        <v>11965135.679654246</v>
      </c>
      <c r="E430" s="3">
        <v>43935</v>
      </c>
      <c r="F430">
        <v>10468729.772846749</v>
      </c>
    </row>
    <row r="431" spans="2:6" x14ac:dyDescent="0.45">
      <c r="B431" s="3">
        <v>44314</v>
      </c>
      <c r="C431">
        <v>12193629.554654246</v>
      </c>
      <c r="E431" s="3">
        <v>43936</v>
      </c>
      <c r="F431">
        <v>10474071.32284675</v>
      </c>
    </row>
    <row r="432" spans="2:6" x14ac:dyDescent="0.45">
      <c r="B432" s="3">
        <v>44315</v>
      </c>
      <c r="C432">
        <v>12133815.617154246</v>
      </c>
      <c r="E432" s="3">
        <v>43937</v>
      </c>
      <c r="F432">
        <v>10473876.15155925</v>
      </c>
    </row>
    <row r="433" spans="2:6" x14ac:dyDescent="0.45">
      <c r="B433" s="3">
        <v>44319</v>
      </c>
      <c r="C433">
        <v>12157353.842154246</v>
      </c>
      <c r="E433" s="3">
        <v>43938</v>
      </c>
      <c r="F433">
        <v>10434836.614059251</v>
      </c>
    </row>
    <row r="434" spans="2:6" x14ac:dyDescent="0.45">
      <c r="B434" s="3">
        <v>44320</v>
      </c>
      <c r="C434">
        <v>12142842.554654246</v>
      </c>
      <c r="E434" s="3">
        <v>43939</v>
      </c>
      <c r="F434">
        <v>10434836.614059251</v>
      </c>
    </row>
    <row r="435" spans="2:6" x14ac:dyDescent="0.45">
      <c r="B435" s="3">
        <v>44321</v>
      </c>
      <c r="C435">
        <v>12116720.204654247</v>
      </c>
      <c r="E435" s="3">
        <v>43940</v>
      </c>
      <c r="F435">
        <v>10434836.614059251</v>
      </c>
    </row>
    <row r="436" spans="2:6" x14ac:dyDescent="0.45">
      <c r="B436" s="3">
        <v>44327</v>
      </c>
      <c r="C436">
        <v>12091026.554654246</v>
      </c>
      <c r="E436" s="3">
        <v>43941</v>
      </c>
      <c r="F436">
        <v>10434836.614059251</v>
      </c>
    </row>
    <row r="437" spans="2:6" x14ac:dyDescent="0.45">
      <c r="B437" s="3">
        <v>44328</v>
      </c>
      <c r="C437">
        <v>12091895.929654246</v>
      </c>
      <c r="E437" s="3">
        <v>43942</v>
      </c>
      <c r="F437">
        <v>10423367.12655925</v>
      </c>
    </row>
    <row r="438" spans="2:6" x14ac:dyDescent="0.45">
      <c r="B438" s="3">
        <v>44333</v>
      </c>
      <c r="C438">
        <v>12267665.179654246</v>
      </c>
      <c r="E438" s="3">
        <v>43943</v>
      </c>
      <c r="F438">
        <v>10431645.00155925</v>
      </c>
    </row>
    <row r="439" spans="2:6" x14ac:dyDescent="0.45">
      <c r="B439" s="3">
        <v>44335</v>
      </c>
      <c r="C439">
        <v>12242966.292154247</v>
      </c>
      <c r="E439" s="3">
        <v>43944</v>
      </c>
      <c r="F439">
        <v>10441989.60155925</v>
      </c>
    </row>
    <row r="440" spans="2:6" x14ac:dyDescent="0.45">
      <c r="B440" s="3">
        <v>44336</v>
      </c>
      <c r="C440">
        <v>12230355.542154247</v>
      </c>
      <c r="E440" s="3">
        <v>43945</v>
      </c>
      <c r="F440">
        <v>10441989.60155925</v>
      </c>
    </row>
    <row r="441" spans="2:6" x14ac:dyDescent="0.45">
      <c r="B441" s="3">
        <v>44337</v>
      </c>
      <c r="C441">
        <v>12276124.404654248</v>
      </c>
      <c r="E441" s="3">
        <v>43946</v>
      </c>
      <c r="F441">
        <v>10441989.60155925</v>
      </c>
    </row>
    <row r="442" spans="2:6" x14ac:dyDescent="0.45">
      <c r="B442" s="3">
        <v>44340</v>
      </c>
      <c r="C442">
        <v>12256694.904654248</v>
      </c>
      <c r="E442" s="3">
        <v>43947</v>
      </c>
      <c r="F442">
        <v>10441989.60155925</v>
      </c>
    </row>
    <row r="443" spans="2:6" x14ac:dyDescent="0.45">
      <c r="B443" s="3">
        <v>44341</v>
      </c>
      <c r="C443">
        <v>12196229.617154248</v>
      </c>
      <c r="E443" s="3">
        <v>43948</v>
      </c>
      <c r="F443">
        <v>10438136.90155925</v>
      </c>
    </row>
    <row r="444" spans="2:6" x14ac:dyDescent="0.45">
      <c r="B444" s="3">
        <v>44342</v>
      </c>
      <c r="C444">
        <v>12176674.742154248</v>
      </c>
      <c r="E444" s="3">
        <v>43949</v>
      </c>
      <c r="F444">
        <v>10416936.90155925</v>
      </c>
    </row>
    <row r="445" spans="2:6" x14ac:dyDescent="0.45">
      <c r="B445" s="3">
        <v>44347</v>
      </c>
      <c r="C445">
        <v>12205225.500199247</v>
      </c>
      <c r="E445" s="3">
        <v>43950</v>
      </c>
      <c r="F445">
        <v>10666654.201559251</v>
      </c>
    </row>
    <row r="446" spans="2:6" x14ac:dyDescent="0.45">
      <c r="B446" s="3">
        <v>44349</v>
      </c>
      <c r="C446">
        <v>12147815.400199248</v>
      </c>
      <c r="E446" s="3">
        <v>43951</v>
      </c>
      <c r="F446">
        <v>10661981.27655925</v>
      </c>
    </row>
    <row r="447" spans="2:6" x14ac:dyDescent="0.45">
      <c r="B447" s="3">
        <v>44355</v>
      </c>
      <c r="C447">
        <v>12132600.900199248</v>
      </c>
      <c r="E447" s="3">
        <v>43952</v>
      </c>
      <c r="F447">
        <v>10661981.27655925</v>
      </c>
    </row>
    <row r="448" spans="2:6" x14ac:dyDescent="0.45">
      <c r="B448" s="3">
        <v>44356</v>
      </c>
      <c r="C448">
        <v>12091711.500199247</v>
      </c>
      <c r="E448" s="3">
        <v>43953</v>
      </c>
      <c r="F448">
        <v>10661981.27655925</v>
      </c>
    </row>
    <row r="449" spans="2:6" x14ac:dyDescent="0.45">
      <c r="B449" s="3">
        <v>44357</v>
      </c>
      <c r="C449">
        <v>12089848.787699247</v>
      </c>
      <c r="E449" s="3">
        <v>43954</v>
      </c>
      <c r="F449">
        <v>10661981.27655925</v>
      </c>
    </row>
    <row r="450" spans="2:6" x14ac:dyDescent="0.45">
      <c r="B450" s="3">
        <v>44361</v>
      </c>
      <c r="C450">
        <v>12068517.250199247</v>
      </c>
      <c r="E450" s="3">
        <v>43955</v>
      </c>
      <c r="F450">
        <v>10625615.75155925</v>
      </c>
    </row>
    <row r="451" spans="2:6" x14ac:dyDescent="0.45">
      <c r="B451" s="3">
        <v>44363</v>
      </c>
      <c r="C451">
        <v>12102071.062699247</v>
      </c>
      <c r="E451" s="3">
        <v>43956</v>
      </c>
      <c r="F451">
        <v>10630852.176559251</v>
      </c>
    </row>
    <row r="452" spans="2:6" x14ac:dyDescent="0.45">
      <c r="B452" s="3">
        <v>44365</v>
      </c>
      <c r="C452">
        <v>12106979.012699246</v>
      </c>
      <c r="E452" s="3">
        <v>43957</v>
      </c>
      <c r="F452">
        <v>10560497.664059252</v>
      </c>
    </row>
    <row r="453" spans="2:6" x14ac:dyDescent="0.45">
      <c r="B453" s="3">
        <v>44368</v>
      </c>
      <c r="C453">
        <v>12215372.087699246</v>
      </c>
      <c r="E453" s="3">
        <v>43958</v>
      </c>
      <c r="F453">
        <v>10560497.664059252</v>
      </c>
    </row>
    <row r="454" spans="2:6" x14ac:dyDescent="0.45">
      <c r="B454" s="3">
        <v>44369</v>
      </c>
      <c r="C454">
        <v>12186535.362699246</v>
      </c>
      <c r="E454" s="3">
        <v>43959</v>
      </c>
      <c r="F454">
        <v>10549756.164059252</v>
      </c>
    </row>
    <row r="455" spans="2:6" x14ac:dyDescent="0.45">
      <c r="B455" s="3">
        <v>44370</v>
      </c>
      <c r="C455">
        <v>12192186.800199246</v>
      </c>
      <c r="E455" s="3">
        <v>43960</v>
      </c>
      <c r="F455">
        <v>10549756.164059252</v>
      </c>
    </row>
    <row r="456" spans="2:6" x14ac:dyDescent="0.45">
      <c r="B456" s="3">
        <v>44371</v>
      </c>
      <c r="C456">
        <v>12156153.525199246</v>
      </c>
      <c r="E456" s="3">
        <v>43961</v>
      </c>
      <c r="F456">
        <v>10549756.164059252</v>
      </c>
    </row>
    <row r="457" spans="2:6" x14ac:dyDescent="0.45">
      <c r="B457" s="3">
        <v>44375</v>
      </c>
      <c r="C457">
        <v>12159008.112699246</v>
      </c>
      <c r="E457" s="3">
        <v>43962</v>
      </c>
      <c r="F457">
        <v>10544986.339059252</v>
      </c>
    </row>
    <row r="458" spans="2:6" x14ac:dyDescent="0.45">
      <c r="B458" s="3">
        <v>44377</v>
      </c>
      <c r="C458">
        <v>12106536.425199246</v>
      </c>
      <c r="E458" s="3">
        <v>43963</v>
      </c>
      <c r="F458">
        <v>10632111.851559252</v>
      </c>
    </row>
    <row r="459" spans="2:6" x14ac:dyDescent="0.45">
      <c r="B459" s="3">
        <v>44378</v>
      </c>
      <c r="C459">
        <v>12119780.200199246</v>
      </c>
      <c r="E459" s="3">
        <v>43964</v>
      </c>
      <c r="F459">
        <v>10672278.026559252</v>
      </c>
    </row>
    <row r="460" spans="2:6" x14ac:dyDescent="0.45">
      <c r="B460" s="3">
        <v>44383</v>
      </c>
      <c r="C460">
        <v>12033961.125199247</v>
      </c>
      <c r="E460" s="3">
        <v>43965</v>
      </c>
      <c r="F460">
        <v>10672278.026559252</v>
      </c>
    </row>
    <row r="461" spans="2:6" x14ac:dyDescent="0.45">
      <c r="B461" s="3">
        <v>44384</v>
      </c>
      <c r="C461">
        <v>12022262.375199247</v>
      </c>
      <c r="E461" s="3">
        <v>43966</v>
      </c>
      <c r="F461">
        <v>10670749.451559253</v>
      </c>
    </row>
    <row r="462" spans="2:6" x14ac:dyDescent="0.45">
      <c r="B462" s="3">
        <v>44385</v>
      </c>
      <c r="C462">
        <v>12061247.125199247</v>
      </c>
      <c r="E462" s="3">
        <v>43967</v>
      </c>
      <c r="F462">
        <v>10670749.451559253</v>
      </c>
    </row>
    <row r="463" spans="2:6" x14ac:dyDescent="0.45">
      <c r="B463" s="3">
        <v>44389</v>
      </c>
      <c r="C463">
        <v>11976282.900199248</v>
      </c>
      <c r="E463" s="3">
        <v>43968</v>
      </c>
      <c r="F463">
        <v>10670749.451559253</v>
      </c>
    </row>
    <row r="464" spans="2:6" x14ac:dyDescent="0.45">
      <c r="B464" s="3">
        <v>44391</v>
      </c>
      <c r="C464">
        <v>11949744.542279247</v>
      </c>
      <c r="E464" s="3">
        <v>43969</v>
      </c>
      <c r="F464">
        <v>10651682.114059253</v>
      </c>
    </row>
    <row r="465" spans="2:6" x14ac:dyDescent="0.45">
      <c r="B465" s="3">
        <v>44392</v>
      </c>
      <c r="C465">
        <v>11915779.854779247</v>
      </c>
      <c r="E465" s="3">
        <v>43970</v>
      </c>
      <c r="F465">
        <v>10651682.114059253</v>
      </c>
    </row>
    <row r="466" spans="2:6" x14ac:dyDescent="0.45">
      <c r="B466" s="3">
        <v>44396</v>
      </c>
      <c r="C466">
        <v>11904074.654779248</v>
      </c>
      <c r="E466" s="3">
        <v>43971</v>
      </c>
      <c r="F466">
        <v>10647304.564059252</v>
      </c>
    </row>
    <row r="467" spans="2:6" x14ac:dyDescent="0.45">
      <c r="B467" s="3">
        <v>44397</v>
      </c>
      <c r="C467">
        <v>11799807.479779247</v>
      </c>
      <c r="E467" s="3">
        <v>43972</v>
      </c>
      <c r="F467">
        <v>10620312.739059253</v>
      </c>
    </row>
    <row r="468" spans="2:6" x14ac:dyDescent="0.45">
      <c r="B468" s="3">
        <v>44399</v>
      </c>
      <c r="C468">
        <v>11803894.679779246</v>
      </c>
      <c r="E468" s="3">
        <v>43973</v>
      </c>
      <c r="F468">
        <v>10620165.601559253</v>
      </c>
    </row>
    <row r="469" spans="2:6" x14ac:dyDescent="0.45">
      <c r="B469" s="3">
        <v>44404</v>
      </c>
      <c r="C469">
        <v>11851994.329779247</v>
      </c>
      <c r="E469" s="3">
        <v>43974</v>
      </c>
      <c r="F469">
        <v>10620165.601559253</v>
      </c>
    </row>
    <row r="470" spans="2:6" x14ac:dyDescent="0.45">
      <c r="B470" s="3">
        <v>44405</v>
      </c>
      <c r="C470">
        <v>11770219.967279246</v>
      </c>
      <c r="E470" s="3">
        <v>43975</v>
      </c>
      <c r="F470">
        <v>10620165.601559253</v>
      </c>
    </row>
    <row r="471" spans="2:6" x14ac:dyDescent="0.45">
      <c r="B471" s="3">
        <v>44406</v>
      </c>
      <c r="C471">
        <v>11730462.892279247</v>
      </c>
      <c r="E471" s="3">
        <v>43976</v>
      </c>
      <c r="F471">
        <v>10620165.601559253</v>
      </c>
    </row>
    <row r="472" spans="2:6" x14ac:dyDescent="0.45">
      <c r="B472" s="3">
        <v>44410</v>
      </c>
      <c r="C472">
        <v>11738045.742279246</v>
      </c>
      <c r="E472" s="3">
        <v>43977</v>
      </c>
      <c r="F472">
        <v>10593184.201559253</v>
      </c>
    </row>
    <row r="473" spans="2:6" x14ac:dyDescent="0.45">
      <c r="B473" s="3">
        <v>44411</v>
      </c>
      <c r="C473">
        <v>12059248.254779246</v>
      </c>
      <c r="E473" s="3">
        <v>43978</v>
      </c>
      <c r="F473">
        <v>10751741.451559253</v>
      </c>
    </row>
    <row r="474" spans="2:6" x14ac:dyDescent="0.45">
      <c r="B474" s="3">
        <v>44412</v>
      </c>
      <c r="C474">
        <v>12041021.629779246</v>
      </c>
      <c r="E474" s="3">
        <v>43979</v>
      </c>
      <c r="F474">
        <v>10826318.226559253</v>
      </c>
    </row>
    <row r="475" spans="2:6" x14ac:dyDescent="0.45">
      <c r="B475" s="3">
        <v>44413</v>
      </c>
      <c r="C475">
        <v>12010897.129779246</v>
      </c>
      <c r="E475" s="3">
        <v>43980</v>
      </c>
      <c r="F475">
        <v>10954414.501559254</v>
      </c>
    </row>
    <row r="476" spans="2:6" x14ac:dyDescent="0.45">
      <c r="B476" s="3">
        <v>44417</v>
      </c>
      <c r="C476">
        <v>11980453.067279246</v>
      </c>
      <c r="E476" s="3">
        <v>43981</v>
      </c>
      <c r="F476">
        <v>10954414.501559254</v>
      </c>
    </row>
    <row r="477" spans="2:6" x14ac:dyDescent="0.45">
      <c r="B477" s="3">
        <v>44418</v>
      </c>
      <c r="C477">
        <v>11935485.717279246</v>
      </c>
      <c r="E477" s="3">
        <v>43982</v>
      </c>
      <c r="F477">
        <v>10954414.501559254</v>
      </c>
    </row>
    <row r="478" spans="2:6" x14ac:dyDescent="0.45">
      <c r="B478" s="3">
        <v>44419</v>
      </c>
      <c r="C478">
        <v>11836411.217279246</v>
      </c>
      <c r="E478" s="3">
        <v>43983</v>
      </c>
      <c r="F478">
        <v>10928802.214059254</v>
      </c>
    </row>
    <row r="479" spans="2:6" x14ac:dyDescent="0.45">
      <c r="B479" s="3">
        <v>44420</v>
      </c>
      <c r="C479">
        <v>11826736.517279247</v>
      </c>
      <c r="E479" s="3">
        <v>43984</v>
      </c>
      <c r="F479">
        <v>11036554.026559254</v>
      </c>
    </row>
    <row r="480" spans="2:6" x14ac:dyDescent="0.45">
      <c r="B480" s="3">
        <v>44421</v>
      </c>
      <c r="C480">
        <v>11851137.217279246</v>
      </c>
      <c r="E480" s="3">
        <v>43985</v>
      </c>
      <c r="F480">
        <v>10999968.464059254</v>
      </c>
    </row>
    <row r="481" spans="2:6" x14ac:dyDescent="0.45">
      <c r="B481" s="3">
        <v>44424</v>
      </c>
      <c r="C481">
        <v>11837946.429779246</v>
      </c>
      <c r="E481" s="3">
        <v>43986</v>
      </c>
      <c r="F481">
        <v>10932068.789059253</v>
      </c>
    </row>
    <row r="482" spans="2:6" x14ac:dyDescent="0.45">
      <c r="B482" s="3">
        <v>44425</v>
      </c>
      <c r="C482">
        <v>11827467.104779247</v>
      </c>
      <c r="E482" s="3">
        <v>43987</v>
      </c>
      <c r="F482">
        <v>10947194.489059253</v>
      </c>
    </row>
    <row r="483" spans="2:6" x14ac:dyDescent="0.45">
      <c r="B483" s="3">
        <v>44426</v>
      </c>
      <c r="C483">
        <v>11790862.242279246</v>
      </c>
      <c r="E483" s="3">
        <v>43988</v>
      </c>
      <c r="F483">
        <v>10947194.489059253</v>
      </c>
    </row>
    <row r="484" spans="2:6" x14ac:dyDescent="0.45">
      <c r="B484" s="3">
        <v>44428</v>
      </c>
      <c r="C484">
        <v>11799730.992279246</v>
      </c>
      <c r="E484" s="3">
        <v>43989</v>
      </c>
      <c r="F484">
        <v>10947194.489059253</v>
      </c>
    </row>
    <row r="485" spans="2:6" x14ac:dyDescent="0.45">
      <c r="B485" s="3">
        <v>44431</v>
      </c>
      <c r="C485">
        <v>11752834.667279247</v>
      </c>
      <c r="E485" s="3">
        <v>43990</v>
      </c>
      <c r="F485">
        <v>10943952.751559252</v>
      </c>
    </row>
    <row r="486" spans="2:6" x14ac:dyDescent="0.45">
      <c r="B486" s="3">
        <v>44432</v>
      </c>
      <c r="C486">
        <v>11769404.000324247</v>
      </c>
      <c r="E486" s="3">
        <v>43991</v>
      </c>
      <c r="F486">
        <v>10884646.264059251</v>
      </c>
    </row>
    <row r="487" spans="2:6" x14ac:dyDescent="0.45">
      <c r="B487" s="3">
        <v>44433</v>
      </c>
      <c r="C487">
        <v>11746697.675324248</v>
      </c>
      <c r="E487" s="3">
        <v>43992</v>
      </c>
      <c r="F487">
        <v>10846850.614059251</v>
      </c>
    </row>
    <row r="488" spans="2:6" x14ac:dyDescent="0.45">
      <c r="B488" s="3">
        <v>44434</v>
      </c>
      <c r="C488">
        <v>11717293.025324248</v>
      </c>
      <c r="E488" s="3">
        <v>43993</v>
      </c>
      <c r="F488">
        <v>11019392.41863925</v>
      </c>
    </row>
    <row r="489" spans="2:6" x14ac:dyDescent="0.45">
      <c r="B489" s="3">
        <v>44435</v>
      </c>
      <c r="C489">
        <v>11741521.387824249</v>
      </c>
      <c r="E489" s="3">
        <v>43994</v>
      </c>
      <c r="F489">
        <v>11058481.64363925</v>
      </c>
    </row>
    <row r="490" spans="2:6" x14ac:dyDescent="0.45">
      <c r="B490" s="3">
        <v>44438</v>
      </c>
      <c r="C490">
        <v>11836286.275324248</v>
      </c>
      <c r="E490" s="3">
        <v>43995</v>
      </c>
      <c r="F490">
        <v>11058481.64363925</v>
      </c>
    </row>
    <row r="491" spans="2:6" x14ac:dyDescent="0.45">
      <c r="B491" s="3">
        <v>44439</v>
      </c>
      <c r="C491">
        <v>12010614.100324247</v>
      </c>
      <c r="E491" s="3">
        <v>43996</v>
      </c>
      <c r="F491">
        <v>11058481.64363925</v>
      </c>
    </row>
    <row r="492" spans="2:6" x14ac:dyDescent="0.45">
      <c r="B492" s="3">
        <v>44440</v>
      </c>
      <c r="C492">
        <v>11958916.900324248</v>
      </c>
      <c r="E492" s="3">
        <v>43997</v>
      </c>
      <c r="F492">
        <v>10968375.843639249</v>
      </c>
    </row>
    <row r="493" spans="2:6" x14ac:dyDescent="0.45">
      <c r="B493" s="3">
        <v>44441</v>
      </c>
      <c r="C493">
        <v>12103606.125324247</v>
      </c>
      <c r="E493" s="3">
        <v>43998</v>
      </c>
      <c r="F493">
        <v>10977345.468639249</v>
      </c>
    </row>
    <row r="494" spans="2:6" x14ac:dyDescent="0.45">
      <c r="B494" s="3">
        <v>44446</v>
      </c>
      <c r="C494">
        <v>12090313.687824247</v>
      </c>
      <c r="E494" s="3">
        <v>43999</v>
      </c>
      <c r="F494">
        <v>10902445.718639249</v>
      </c>
    </row>
    <row r="495" spans="2:6" x14ac:dyDescent="0.45">
      <c r="B495" s="3">
        <v>44447</v>
      </c>
      <c r="C495">
        <v>12009896.100324247</v>
      </c>
      <c r="E495" s="3">
        <v>44000</v>
      </c>
      <c r="F495">
        <v>11163418.76863925</v>
      </c>
    </row>
    <row r="496" spans="2:6" x14ac:dyDescent="0.45">
      <c r="B496" s="3">
        <v>44452</v>
      </c>
      <c r="C496">
        <v>11988446.662824247</v>
      </c>
      <c r="E496" s="3">
        <v>44001</v>
      </c>
      <c r="F496">
        <v>11166287.83113925</v>
      </c>
    </row>
    <row r="497" spans="2:6" x14ac:dyDescent="0.45">
      <c r="B497" s="3">
        <v>44454</v>
      </c>
      <c r="C497">
        <v>12138906.812824247</v>
      </c>
      <c r="E497" s="3">
        <v>44002</v>
      </c>
      <c r="F497">
        <v>11166287.83113925</v>
      </c>
    </row>
    <row r="498" spans="2:6" x14ac:dyDescent="0.45">
      <c r="B498" s="3">
        <v>44455</v>
      </c>
      <c r="C498">
        <v>12133396.337824248</v>
      </c>
      <c r="E498" s="3">
        <v>44003</v>
      </c>
      <c r="F498">
        <v>11166287.83113925</v>
      </c>
    </row>
    <row r="499" spans="2:6" x14ac:dyDescent="0.45">
      <c r="B499" s="3">
        <v>44456</v>
      </c>
      <c r="C499">
        <v>12113016.387824249</v>
      </c>
      <c r="E499" s="3">
        <v>44004</v>
      </c>
      <c r="F499">
        <v>11150584.556139249</v>
      </c>
    </row>
    <row r="500" spans="2:6" x14ac:dyDescent="0.45">
      <c r="B500" s="3">
        <v>44459</v>
      </c>
      <c r="C500">
        <v>12080019.509359248</v>
      </c>
      <c r="E500" s="3">
        <v>44005</v>
      </c>
      <c r="F500">
        <v>11184712.95613925</v>
      </c>
    </row>
    <row r="501" spans="2:6" x14ac:dyDescent="0.45">
      <c r="B501" s="3">
        <v>44460</v>
      </c>
      <c r="C501">
        <v>12083917.309359249</v>
      </c>
      <c r="E501" s="3">
        <v>44006</v>
      </c>
      <c r="F501">
        <v>11393936.63113925</v>
      </c>
    </row>
    <row r="502" spans="2:6" x14ac:dyDescent="0.45">
      <c r="B502" s="3">
        <v>44462</v>
      </c>
      <c r="C502">
        <v>12253992.284359248</v>
      </c>
      <c r="E502" s="3">
        <v>44007</v>
      </c>
      <c r="F502">
        <v>11358000.08113925</v>
      </c>
    </row>
    <row r="503" spans="2:6" x14ac:dyDescent="0.45">
      <c r="B503" s="3">
        <v>44466</v>
      </c>
      <c r="C503">
        <v>12234324.346859248</v>
      </c>
      <c r="E503" s="3">
        <v>44008</v>
      </c>
      <c r="F503">
        <v>11358000.08113925</v>
      </c>
    </row>
    <row r="504" spans="2:6" x14ac:dyDescent="0.45">
      <c r="B504" s="3">
        <v>44467</v>
      </c>
      <c r="C504">
        <v>12303118.971859248</v>
      </c>
      <c r="E504" s="3">
        <v>44009</v>
      </c>
      <c r="F504">
        <v>11358000.08113925</v>
      </c>
    </row>
    <row r="505" spans="2:6" x14ac:dyDescent="0.45">
      <c r="B505" s="3">
        <v>44468</v>
      </c>
      <c r="C505">
        <v>12251781.584359249</v>
      </c>
      <c r="E505" s="3">
        <v>44010</v>
      </c>
      <c r="F505">
        <v>11358000.08113925</v>
      </c>
    </row>
    <row r="506" spans="2:6" x14ac:dyDescent="0.45">
      <c r="B506" s="3">
        <v>44469</v>
      </c>
      <c r="C506">
        <v>12249073.334359249</v>
      </c>
      <c r="E506" s="3">
        <v>44011</v>
      </c>
      <c r="F506">
        <v>11341716.281139249</v>
      </c>
    </row>
    <row r="507" spans="2:6" x14ac:dyDescent="0.45">
      <c r="B507" s="3">
        <v>44470</v>
      </c>
      <c r="C507">
        <v>12256546.596859248</v>
      </c>
      <c r="E507" s="3">
        <v>44012</v>
      </c>
      <c r="F507">
        <v>11307534.981139248</v>
      </c>
    </row>
    <row r="508" spans="2:6" x14ac:dyDescent="0.45">
      <c r="B508" s="3">
        <v>44473</v>
      </c>
      <c r="C508">
        <v>12222324.896859249</v>
      </c>
      <c r="E508" s="3">
        <v>44013</v>
      </c>
      <c r="F508">
        <v>11352240.268639248</v>
      </c>
    </row>
    <row r="509" spans="2:6" x14ac:dyDescent="0.45">
      <c r="B509" s="3">
        <v>44474</v>
      </c>
      <c r="C509">
        <v>12278952.992404249</v>
      </c>
      <c r="E509" s="3">
        <v>44014</v>
      </c>
      <c r="F509">
        <v>11296168.481139248</v>
      </c>
    </row>
    <row r="510" spans="2:6" x14ac:dyDescent="0.45">
      <c r="B510" s="3">
        <v>44475</v>
      </c>
      <c r="C510">
        <v>12223922.642404249</v>
      </c>
      <c r="E510" s="3">
        <v>44015</v>
      </c>
      <c r="F510">
        <v>11296168.481139248</v>
      </c>
    </row>
    <row r="511" spans="2:6" x14ac:dyDescent="0.45">
      <c r="B511" s="3">
        <v>44476</v>
      </c>
      <c r="C511">
        <v>12193023.242404249</v>
      </c>
      <c r="E511" s="3">
        <v>44016</v>
      </c>
      <c r="F511">
        <v>11296168.481139248</v>
      </c>
    </row>
    <row r="512" spans="2:6" x14ac:dyDescent="0.45">
      <c r="B512" s="3">
        <v>44480</v>
      </c>
      <c r="C512">
        <v>12134786.704904249</v>
      </c>
      <c r="E512" s="3">
        <v>44017</v>
      </c>
      <c r="F512">
        <v>11296168.481139248</v>
      </c>
    </row>
    <row r="513" spans="2:6" x14ac:dyDescent="0.45">
      <c r="B513" s="3">
        <v>44482</v>
      </c>
      <c r="C513">
        <v>12224281.367404249</v>
      </c>
      <c r="E513" s="3">
        <v>44018</v>
      </c>
      <c r="F513">
        <v>11290365.831139248</v>
      </c>
    </row>
    <row r="514" spans="2:6" x14ac:dyDescent="0.45">
      <c r="B514" s="3">
        <v>44483</v>
      </c>
      <c r="C514">
        <v>12247504.567404248</v>
      </c>
      <c r="E514" s="3">
        <v>44019</v>
      </c>
      <c r="F514">
        <v>11274365.756139249</v>
      </c>
    </row>
    <row r="515" spans="2:6" x14ac:dyDescent="0.45">
      <c r="B515" s="3">
        <v>44487</v>
      </c>
      <c r="C515">
        <v>12247755.567404248</v>
      </c>
      <c r="E515" s="3">
        <v>44020</v>
      </c>
      <c r="F515">
        <v>11231501.656139249</v>
      </c>
    </row>
    <row r="516" spans="2:6" x14ac:dyDescent="0.45">
      <c r="B516" s="3">
        <v>44488</v>
      </c>
      <c r="C516">
        <v>12242046.429904249</v>
      </c>
      <c r="E516" s="3">
        <v>44021</v>
      </c>
      <c r="F516">
        <v>11231501.656139249</v>
      </c>
    </row>
    <row r="517" spans="2:6" x14ac:dyDescent="0.45">
      <c r="B517" s="3">
        <v>44489</v>
      </c>
      <c r="C517">
        <v>12181436.695869248</v>
      </c>
      <c r="E517" s="3">
        <v>44022</v>
      </c>
      <c r="F517">
        <v>11231501.656139249</v>
      </c>
    </row>
    <row r="518" spans="2:6" x14ac:dyDescent="0.45">
      <c r="B518" s="3">
        <v>44490</v>
      </c>
      <c r="C518">
        <v>12156338.633369248</v>
      </c>
      <c r="E518" s="3">
        <v>44023</v>
      </c>
      <c r="F518">
        <v>11231501.656139249</v>
      </c>
    </row>
    <row r="519" spans="2:6" x14ac:dyDescent="0.45">
      <c r="B519" s="3">
        <v>44491</v>
      </c>
      <c r="C519">
        <v>12124071.635596748</v>
      </c>
      <c r="E519" s="3">
        <v>44024</v>
      </c>
      <c r="F519">
        <v>11231501.656139249</v>
      </c>
    </row>
    <row r="520" spans="2:6" x14ac:dyDescent="0.45">
      <c r="B520" s="3">
        <v>44494</v>
      </c>
      <c r="C520">
        <v>12081676.535596749</v>
      </c>
      <c r="E520" s="3">
        <v>44025</v>
      </c>
      <c r="F520">
        <v>11230115.856139248</v>
      </c>
    </row>
    <row r="521" spans="2:6" x14ac:dyDescent="0.45">
      <c r="B521" s="3">
        <v>44495</v>
      </c>
      <c r="C521">
        <v>12083475.410596749</v>
      </c>
      <c r="E521" s="3">
        <v>44026</v>
      </c>
      <c r="F521">
        <v>11210568.506139249</v>
      </c>
    </row>
    <row r="522" spans="2:6" x14ac:dyDescent="0.45">
      <c r="B522" s="3">
        <v>44496</v>
      </c>
      <c r="C522">
        <v>12098816.96059675</v>
      </c>
      <c r="E522" s="3">
        <v>44027</v>
      </c>
      <c r="F522">
        <v>11104489.756139249</v>
      </c>
    </row>
    <row r="523" spans="2:6" x14ac:dyDescent="0.45">
      <c r="B523" s="3">
        <v>44497</v>
      </c>
      <c r="C523">
        <v>12335635.248096749</v>
      </c>
      <c r="E523" s="3">
        <v>44028</v>
      </c>
      <c r="F523">
        <v>11076976.156139249</v>
      </c>
    </row>
    <row r="524" spans="2:6" x14ac:dyDescent="0.45">
      <c r="B524" s="3">
        <v>44498</v>
      </c>
      <c r="C524">
        <v>12301113.873096749</v>
      </c>
      <c r="E524" s="3">
        <v>44029</v>
      </c>
      <c r="F524">
        <v>11136070.531139249</v>
      </c>
    </row>
    <row r="525" spans="2:6" x14ac:dyDescent="0.45">
      <c r="B525" s="3">
        <v>44501</v>
      </c>
      <c r="C525">
        <v>12326843.135596748</v>
      </c>
      <c r="E525" s="3">
        <v>44030</v>
      </c>
      <c r="F525">
        <v>11136070.531139249</v>
      </c>
    </row>
    <row r="526" spans="2:6" x14ac:dyDescent="0.45">
      <c r="B526" s="3">
        <v>44502</v>
      </c>
      <c r="C526">
        <v>12239793.973096749</v>
      </c>
      <c r="E526" s="3">
        <v>44031</v>
      </c>
      <c r="F526">
        <v>11136070.531139249</v>
      </c>
    </row>
    <row r="527" spans="2:6" x14ac:dyDescent="0.45">
      <c r="B527" s="3">
        <v>44503</v>
      </c>
      <c r="C527">
        <v>12196807.323096748</v>
      </c>
      <c r="E527" s="3">
        <v>44032</v>
      </c>
      <c r="F527">
        <v>11136070.531139249</v>
      </c>
    </row>
    <row r="528" spans="2:6" x14ac:dyDescent="0.45">
      <c r="B528" s="3">
        <v>44508</v>
      </c>
      <c r="C528">
        <v>12170428.248096749</v>
      </c>
      <c r="E528" s="3">
        <v>44033</v>
      </c>
      <c r="F528">
        <v>11127346.056139249</v>
      </c>
    </row>
    <row r="529" spans="2:6" x14ac:dyDescent="0.45">
      <c r="B529" s="3">
        <v>44509</v>
      </c>
      <c r="C529">
        <v>12179213.373096749</v>
      </c>
      <c r="E529" s="3">
        <v>44034</v>
      </c>
      <c r="F529">
        <v>11065356.58113925</v>
      </c>
    </row>
    <row r="530" spans="2:6" x14ac:dyDescent="0.45">
      <c r="B530" s="3">
        <v>44510</v>
      </c>
      <c r="C530">
        <v>12156709.54809675</v>
      </c>
      <c r="E530" s="3">
        <v>44035</v>
      </c>
      <c r="F530">
        <v>11048569.50811925</v>
      </c>
    </row>
    <row r="531" spans="2:6" x14ac:dyDescent="0.45">
      <c r="B531" s="3">
        <v>44511</v>
      </c>
      <c r="C531">
        <v>12083603.95007675</v>
      </c>
      <c r="E531" s="3">
        <v>44036</v>
      </c>
      <c r="F531">
        <v>11048569.50811925</v>
      </c>
    </row>
    <row r="532" spans="2:6" x14ac:dyDescent="0.45">
      <c r="B532" s="3">
        <v>44512</v>
      </c>
      <c r="C532">
        <v>12125542.900076749</v>
      </c>
      <c r="E532" s="3">
        <v>44037</v>
      </c>
      <c r="F532">
        <v>11048569.50811925</v>
      </c>
    </row>
    <row r="533" spans="2:6" x14ac:dyDescent="0.45">
      <c r="B533" s="3">
        <v>44515</v>
      </c>
      <c r="C533">
        <v>12108824.600076748</v>
      </c>
      <c r="E533" s="3">
        <v>44038</v>
      </c>
      <c r="F533">
        <v>11048569.50811925</v>
      </c>
    </row>
    <row r="534" spans="2:6" x14ac:dyDescent="0.45">
      <c r="B534" s="3">
        <v>44516</v>
      </c>
      <c r="C534">
        <v>12125760.200076748</v>
      </c>
      <c r="E534" s="3">
        <v>44039</v>
      </c>
      <c r="F534">
        <v>11029270.68311925</v>
      </c>
    </row>
    <row r="535" spans="2:6" x14ac:dyDescent="0.45">
      <c r="B535" s="3">
        <v>44518</v>
      </c>
      <c r="C535">
        <v>12126631.625076748</v>
      </c>
      <c r="E535" s="3">
        <v>44040</v>
      </c>
      <c r="F535">
        <v>11087695.63311925</v>
      </c>
    </row>
    <row r="536" spans="2:6" x14ac:dyDescent="0.45">
      <c r="B536" s="3">
        <v>44522</v>
      </c>
      <c r="C536">
        <v>12308058.637576748</v>
      </c>
      <c r="E536" s="3">
        <v>44041</v>
      </c>
      <c r="F536">
        <v>11017999.833119249</v>
      </c>
    </row>
    <row r="537" spans="2:6" x14ac:dyDescent="0.45">
      <c r="B537" s="3">
        <v>44523</v>
      </c>
      <c r="C537">
        <v>12365073.975076748</v>
      </c>
      <c r="E537" s="3">
        <v>44042</v>
      </c>
      <c r="F537">
        <v>11078678.058119249</v>
      </c>
    </row>
    <row r="538" spans="2:6" x14ac:dyDescent="0.45">
      <c r="B538" s="3">
        <v>44524</v>
      </c>
      <c r="C538">
        <v>12359816.675076747</v>
      </c>
      <c r="E538" s="3">
        <v>44043</v>
      </c>
      <c r="F538">
        <v>11078678.058119249</v>
      </c>
    </row>
    <row r="539" spans="2:6" x14ac:dyDescent="0.45">
      <c r="B539" s="3">
        <v>44525</v>
      </c>
      <c r="C539">
        <v>12395150.750076747</v>
      </c>
      <c r="E539" s="3">
        <v>44044</v>
      </c>
      <c r="F539">
        <v>11078678.058119249</v>
      </c>
    </row>
    <row r="540" spans="2:6" x14ac:dyDescent="0.45">
      <c r="B540" s="3">
        <v>44526</v>
      </c>
      <c r="C540">
        <v>12503566.425076747</v>
      </c>
      <c r="E540" s="3">
        <v>44045</v>
      </c>
      <c r="F540">
        <v>11078678.058119249</v>
      </c>
    </row>
    <row r="541" spans="2:6" x14ac:dyDescent="0.45">
      <c r="B541" s="3">
        <v>44529</v>
      </c>
      <c r="C541">
        <v>12497627.775076747</v>
      </c>
      <c r="E541" s="3">
        <v>44046</v>
      </c>
      <c r="F541">
        <v>11078678.058119249</v>
      </c>
    </row>
    <row r="542" spans="2:6" x14ac:dyDescent="0.45">
      <c r="B542" s="3">
        <v>44530</v>
      </c>
      <c r="C542">
        <v>12464985.512576748</v>
      </c>
      <c r="E542" s="3">
        <v>44047</v>
      </c>
      <c r="F542">
        <v>11140780.570619248</v>
      </c>
    </row>
    <row r="543" spans="2:6" x14ac:dyDescent="0.45">
      <c r="B543" s="3">
        <v>44531</v>
      </c>
      <c r="C543">
        <v>12451786.250076748</v>
      </c>
      <c r="E543" s="3">
        <v>44048</v>
      </c>
      <c r="F543">
        <v>11069109.433119249</v>
      </c>
    </row>
    <row r="544" spans="2:6" x14ac:dyDescent="0.45">
      <c r="B544" s="3">
        <v>44532</v>
      </c>
      <c r="C544">
        <v>12558295.225076748</v>
      </c>
      <c r="E544" s="3">
        <v>44049</v>
      </c>
      <c r="F544">
        <v>11030663.258119248</v>
      </c>
    </row>
    <row r="545" spans="2:6" x14ac:dyDescent="0.45">
      <c r="B545" s="3">
        <v>44533</v>
      </c>
      <c r="C545">
        <v>12612561.825076748</v>
      </c>
      <c r="E545" s="3">
        <v>44050</v>
      </c>
      <c r="F545">
        <v>11030663.258119248</v>
      </c>
    </row>
    <row r="546" spans="2:6" x14ac:dyDescent="0.45">
      <c r="B546" s="3">
        <v>44536</v>
      </c>
      <c r="C546">
        <v>12599721.837576747</v>
      </c>
      <c r="E546" s="3">
        <v>44051</v>
      </c>
      <c r="F546">
        <v>11030663.258119248</v>
      </c>
    </row>
    <row r="547" spans="2:6" x14ac:dyDescent="0.45">
      <c r="B547" s="3">
        <v>44537</v>
      </c>
      <c r="C547">
        <v>12702448.350076746</v>
      </c>
      <c r="E547" s="3">
        <v>44052</v>
      </c>
      <c r="F547">
        <v>11030663.258119248</v>
      </c>
    </row>
    <row r="548" spans="2:6" x14ac:dyDescent="0.45">
      <c r="B548" s="3">
        <v>44538</v>
      </c>
      <c r="C548">
        <v>12780520.050076745</v>
      </c>
      <c r="E548" s="3">
        <v>44053</v>
      </c>
      <c r="F548">
        <v>11032992.258119248</v>
      </c>
    </row>
    <row r="549" spans="2:6" x14ac:dyDescent="0.45">
      <c r="B549" s="3">
        <v>44539</v>
      </c>
      <c r="C549">
        <v>12715168.362576745</v>
      </c>
      <c r="E549" s="3">
        <v>44054</v>
      </c>
      <c r="F549">
        <v>11032992.258119248</v>
      </c>
    </row>
    <row r="550" spans="2:6" x14ac:dyDescent="0.45">
      <c r="B550" s="3">
        <v>44543</v>
      </c>
      <c r="C550">
        <v>12814979.837576745</v>
      </c>
      <c r="E550" s="3">
        <v>44055</v>
      </c>
      <c r="F550">
        <v>11035306.458119247</v>
      </c>
    </row>
    <row r="551" spans="2:6" x14ac:dyDescent="0.45">
      <c r="B551" s="3">
        <v>44544</v>
      </c>
      <c r="C551">
        <v>12793749.537576744</v>
      </c>
      <c r="E551" s="3">
        <v>44056</v>
      </c>
      <c r="F551">
        <v>11007630.183119247</v>
      </c>
    </row>
    <row r="552" spans="2:6" x14ac:dyDescent="0.45">
      <c r="B552" s="3">
        <v>44545</v>
      </c>
      <c r="C552">
        <v>12711299.250076745</v>
      </c>
      <c r="E552" s="3">
        <v>44057</v>
      </c>
      <c r="F552">
        <v>10998387.245619247</v>
      </c>
    </row>
    <row r="553" spans="2:6" x14ac:dyDescent="0.45">
      <c r="B553" s="3">
        <v>44546</v>
      </c>
      <c r="C553">
        <v>12679101.950076744</v>
      </c>
      <c r="E553" s="3">
        <v>44058</v>
      </c>
      <c r="F553">
        <v>10998387.245619247</v>
      </c>
    </row>
    <row r="554" spans="2:6" x14ac:dyDescent="0.45">
      <c r="B554" s="3">
        <v>44547</v>
      </c>
      <c r="C554">
        <v>12784289.950076744</v>
      </c>
      <c r="E554" s="3">
        <v>44059</v>
      </c>
      <c r="F554">
        <v>10998387.245619247</v>
      </c>
    </row>
    <row r="555" spans="2:6" x14ac:dyDescent="0.45">
      <c r="B555" s="3">
        <v>44550</v>
      </c>
      <c r="C555">
        <v>12720699.937576745</v>
      </c>
      <c r="E555" s="3">
        <v>44060</v>
      </c>
      <c r="F555">
        <v>10983389.158119246</v>
      </c>
    </row>
    <row r="556" spans="2:6" x14ac:dyDescent="0.45">
      <c r="B556" s="3">
        <v>44551</v>
      </c>
      <c r="C556">
        <v>12705807.787576744</v>
      </c>
      <c r="E556" s="3">
        <v>44061</v>
      </c>
      <c r="F556">
        <v>11068153.020619247</v>
      </c>
    </row>
    <row r="557" spans="2:6" x14ac:dyDescent="0.45">
      <c r="B557" s="3">
        <v>44553</v>
      </c>
      <c r="C557">
        <v>12654140.612576744</v>
      </c>
      <c r="E557" s="3">
        <v>44062</v>
      </c>
      <c r="F557">
        <v>11068153.020619247</v>
      </c>
    </row>
    <row r="558" spans="2:6" x14ac:dyDescent="0.45">
      <c r="B558" s="3">
        <v>44554</v>
      </c>
      <c r="C558">
        <v>12674218.987576744</v>
      </c>
      <c r="E558" s="3">
        <v>44063</v>
      </c>
      <c r="F558">
        <v>11068153.020619247</v>
      </c>
    </row>
    <row r="559" spans="2:6" x14ac:dyDescent="0.45">
      <c r="B559" s="3">
        <v>44557</v>
      </c>
      <c r="C559">
        <v>12716190.650076743</v>
      </c>
      <c r="E559" s="3">
        <v>44064</v>
      </c>
      <c r="F559">
        <v>11068153.020619247</v>
      </c>
    </row>
    <row r="560" spans="2:6" x14ac:dyDescent="0.45">
      <c r="B560" s="3">
        <v>44560</v>
      </c>
      <c r="C560">
        <v>12684487.025076743</v>
      </c>
      <c r="E560" s="3">
        <v>44065</v>
      </c>
      <c r="F560">
        <v>11068153.020619247</v>
      </c>
    </row>
    <row r="561" spans="2:6" x14ac:dyDescent="0.45">
      <c r="B561" s="3">
        <v>44561</v>
      </c>
      <c r="C561">
        <v>12691999.600076742</v>
      </c>
      <c r="E561" s="3">
        <v>44066</v>
      </c>
      <c r="F561">
        <v>11068153.020619247</v>
      </c>
    </row>
    <row r="562" spans="2:6" x14ac:dyDescent="0.45">
      <c r="B562" s="3">
        <v>44564</v>
      </c>
      <c r="C562">
        <v>12811892.025076743</v>
      </c>
      <c r="E562" s="3">
        <v>44067</v>
      </c>
      <c r="F562">
        <v>11066713.095619246</v>
      </c>
    </row>
    <row r="563" spans="2:6" x14ac:dyDescent="0.45">
      <c r="B563" s="3">
        <v>44565</v>
      </c>
      <c r="C563">
        <v>12805428.725076742</v>
      </c>
      <c r="E563" s="3">
        <v>44068</v>
      </c>
      <c r="F563">
        <v>11046080.233119246</v>
      </c>
    </row>
    <row r="564" spans="2:6" x14ac:dyDescent="0.45">
      <c r="B564" s="3">
        <v>44566</v>
      </c>
      <c r="C564">
        <v>12705355.012576742</v>
      </c>
      <c r="E564" s="3">
        <v>44069</v>
      </c>
      <c r="F564">
        <v>11077416.445619246</v>
      </c>
    </row>
    <row r="565" spans="2:6" x14ac:dyDescent="0.45">
      <c r="B565" s="3">
        <v>44567</v>
      </c>
      <c r="C565">
        <v>12643848.287576742</v>
      </c>
      <c r="E565" s="3">
        <v>44070</v>
      </c>
      <c r="F565">
        <v>11077416.445619246</v>
      </c>
    </row>
    <row r="566" spans="2:6" x14ac:dyDescent="0.45">
      <c r="B566" s="3">
        <v>44571</v>
      </c>
      <c r="C566">
        <v>12656803.462576743</v>
      </c>
      <c r="E566" s="3">
        <v>44071</v>
      </c>
      <c r="F566">
        <v>11102954.420619246</v>
      </c>
    </row>
    <row r="567" spans="2:6" x14ac:dyDescent="0.45">
      <c r="B567" s="3">
        <v>44573</v>
      </c>
      <c r="C567">
        <v>12650291.962576743</v>
      </c>
      <c r="E567" s="3">
        <v>44072</v>
      </c>
      <c r="F567">
        <v>11102954.420619246</v>
      </c>
    </row>
    <row r="568" spans="2:6" x14ac:dyDescent="0.45">
      <c r="B568" s="3">
        <v>44574</v>
      </c>
      <c r="C568">
        <v>12618133.837576743</v>
      </c>
      <c r="E568" s="3">
        <v>44073</v>
      </c>
      <c r="F568">
        <v>11102954.420619246</v>
      </c>
    </row>
    <row r="569" spans="2:6" x14ac:dyDescent="0.45">
      <c r="B569" s="3">
        <v>44575</v>
      </c>
      <c r="C569">
        <v>12609540.400076743</v>
      </c>
      <c r="E569" s="3">
        <v>44074</v>
      </c>
      <c r="F569">
        <v>11319484.245619245</v>
      </c>
    </row>
    <row r="570" spans="2:6" x14ac:dyDescent="0.45">
      <c r="B570" s="3">
        <v>44579</v>
      </c>
      <c r="C570">
        <v>12779055.137576744</v>
      </c>
      <c r="E570" s="3">
        <v>44075</v>
      </c>
      <c r="F570">
        <v>11283675.608119246</v>
      </c>
    </row>
    <row r="571" spans="2:6" x14ac:dyDescent="0.45">
      <c r="B571" s="3">
        <v>44580</v>
      </c>
      <c r="C571">
        <v>12777267.050076744</v>
      </c>
      <c r="E571" s="3">
        <v>44076</v>
      </c>
      <c r="F571">
        <v>11283675.608119246</v>
      </c>
    </row>
    <row r="572" spans="2:6" x14ac:dyDescent="0.45">
      <c r="B572" s="3">
        <v>44581</v>
      </c>
      <c r="C572">
        <v>12914433.450076744</v>
      </c>
      <c r="E572" s="3">
        <v>44077</v>
      </c>
      <c r="F572">
        <v>11283675.608119246</v>
      </c>
    </row>
    <row r="573" spans="2:6" x14ac:dyDescent="0.45">
      <c r="B573" s="3">
        <v>44582</v>
      </c>
      <c r="C573">
        <v>12925136.475076744</v>
      </c>
      <c r="E573" s="3">
        <v>44078</v>
      </c>
      <c r="F573">
        <v>11276756.608119246</v>
      </c>
    </row>
    <row r="574" spans="2:6" x14ac:dyDescent="0.45">
      <c r="B574" s="3">
        <v>44585</v>
      </c>
      <c r="C574">
        <v>13175663.175076744</v>
      </c>
      <c r="E574" s="3">
        <v>44079</v>
      </c>
      <c r="F574">
        <v>11276756.608119246</v>
      </c>
    </row>
    <row r="575" spans="2:6" x14ac:dyDescent="0.45">
      <c r="B575" s="3">
        <v>44586</v>
      </c>
      <c r="C575">
        <v>13064507.575076744</v>
      </c>
      <c r="E575" s="3">
        <v>44080</v>
      </c>
      <c r="F575">
        <v>11276756.608119246</v>
      </c>
    </row>
    <row r="576" spans="2:6" x14ac:dyDescent="0.45">
      <c r="B576" s="3">
        <v>44593</v>
      </c>
      <c r="C576">
        <v>13032771.850076744</v>
      </c>
      <c r="E576" s="3">
        <v>44081</v>
      </c>
      <c r="F576">
        <v>11276756.608119246</v>
      </c>
    </row>
    <row r="577" spans="2:6" x14ac:dyDescent="0.45">
      <c r="B577" s="3">
        <v>44595</v>
      </c>
      <c r="C577">
        <v>13185191.312576745</v>
      </c>
      <c r="E577" s="3">
        <v>44082</v>
      </c>
      <c r="F577">
        <v>11228694.383119246</v>
      </c>
    </row>
    <row r="578" spans="2:6" x14ac:dyDescent="0.45">
      <c r="B578" s="3">
        <v>44599</v>
      </c>
      <c r="C578">
        <v>13197716.312576745</v>
      </c>
      <c r="E578" s="3">
        <v>44083</v>
      </c>
      <c r="F578">
        <v>11228694.383119246</v>
      </c>
    </row>
    <row r="579" spans="2:6" x14ac:dyDescent="0.45">
      <c r="B579" s="3">
        <v>44600</v>
      </c>
      <c r="C579">
        <v>13111670.737576745</v>
      </c>
      <c r="E579" s="3">
        <v>44084</v>
      </c>
      <c r="F579">
        <v>11227961.233119246</v>
      </c>
    </row>
    <row r="580" spans="2:6" x14ac:dyDescent="0.45">
      <c r="B580" s="3">
        <v>44601</v>
      </c>
      <c r="C580">
        <v>13156069.300076745</v>
      </c>
      <c r="E580" s="3">
        <v>44085</v>
      </c>
      <c r="F580">
        <v>11227961.233119246</v>
      </c>
    </row>
    <row r="581" spans="2:6" x14ac:dyDescent="0.45">
      <c r="B581" s="3">
        <v>44602</v>
      </c>
      <c r="C581">
        <v>13060997.300076745</v>
      </c>
      <c r="E581" s="3">
        <v>44086</v>
      </c>
      <c r="F581">
        <v>11227961.233119246</v>
      </c>
    </row>
    <row r="582" spans="2:6" x14ac:dyDescent="0.45">
      <c r="B582" s="3">
        <v>44603</v>
      </c>
      <c r="C582">
        <v>13135223.650076745</v>
      </c>
      <c r="E582" s="3">
        <v>44087</v>
      </c>
      <c r="F582">
        <v>11227961.233119246</v>
      </c>
    </row>
    <row r="583" spans="2:6" x14ac:dyDescent="0.45">
      <c r="B583" s="3">
        <v>44606</v>
      </c>
      <c r="C583">
        <v>13144099.562576745</v>
      </c>
      <c r="E583" s="3">
        <v>44088</v>
      </c>
      <c r="F583">
        <v>11197411.583119245</v>
      </c>
    </row>
    <row r="584" spans="2:6" x14ac:dyDescent="0.45">
      <c r="B584" s="3">
        <v>44607</v>
      </c>
      <c r="C584">
        <v>13352947.250076745</v>
      </c>
      <c r="E584" s="3">
        <v>44089</v>
      </c>
      <c r="F584">
        <v>11197411.583119245</v>
      </c>
    </row>
    <row r="585" spans="2:6" x14ac:dyDescent="0.45">
      <c r="B585" s="3">
        <v>44608</v>
      </c>
      <c r="C585">
        <v>13268938.150076745</v>
      </c>
      <c r="E585" s="3">
        <v>44090</v>
      </c>
      <c r="F585">
        <v>11154084.383119246</v>
      </c>
    </row>
    <row r="586" spans="2:6" x14ac:dyDescent="0.45">
      <c r="B586" s="3">
        <v>44609</v>
      </c>
      <c r="C586">
        <v>13220563.850076744</v>
      </c>
      <c r="E586" s="3">
        <v>44091</v>
      </c>
      <c r="F586">
        <v>11098152.133119246</v>
      </c>
    </row>
    <row r="587" spans="2:6" x14ac:dyDescent="0.45">
      <c r="B587" s="3">
        <v>44614</v>
      </c>
      <c r="C587">
        <v>13217215.550076744</v>
      </c>
      <c r="E587" s="3">
        <v>44092</v>
      </c>
      <c r="F587">
        <v>11079105.308119247</v>
      </c>
    </row>
    <row r="588" spans="2:6" x14ac:dyDescent="0.45">
      <c r="B588" s="3">
        <v>44616</v>
      </c>
      <c r="C588">
        <v>13390388.175076744</v>
      </c>
      <c r="E588" s="3">
        <v>44093</v>
      </c>
      <c r="F588">
        <v>11079105.308119247</v>
      </c>
    </row>
    <row r="589" spans="2:6" x14ac:dyDescent="0.45">
      <c r="B589" s="3">
        <v>44617</v>
      </c>
      <c r="C589">
        <v>13356997.150076743</v>
      </c>
      <c r="E589" s="3">
        <v>44094</v>
      </c>
      <c r="F589">
        <v>11079105.308119247</v>
      </c>
    </row>
    <row r="590" spans="2:6" x14ac:dyDescent="0.45">
      <c r="B590" s="3">
        <v>44620</v>
      </c>
      <c r="C590">
        <v>13302298.675076744</v>
      </c>
      <c r="E590" s="3">
        <v>44095</v>
      </c>
      <c r="F590">
        <v>11192022.808119247</v>
      </c>
    </row>
    <row r="591" spans="2:6" x14ac:dyDescent="0.45">
      <c r="B591" s="3">
        <v>44623</v>
      </c>
      <c r="C591">
        <v>13292874.425076744</v>
      </c>
      <c r="E591" s="3">
        <v>44096</v>
      </c>
      <c r="F591">
        <v>11126297.358119247</v>
      </c>
    </row>
    <row r="592" spans="2:6" x14ac:dyDescent="0.45">
      <c r="B592" s="3">
        <v>44624</v>
      </c>
      <c r="C592">
        <v>13266733.800076744</v>
      </c>
      <c r="E592" s="3">
        <v>44097</v>
      </c>
      <c r="F592">
        <v>11309978.870619247</v>
      </c>
    </row>
    <row r="593" spans="2:6" x14ac:dyDescent="0.45">
      <c r="B593" s="3">
        <v>44627</v>
      </c>
      <c r="C593">
        <v>13235834.775076743</v>
      </c>
      <c r="E593" s="3">
        <v>44098</v>
      </c>
      <c r="F593">
        <v>11534533.458119247</v>
      </c>
    </row>
    <row r="594" spans="2:6" x14ac:dyDescent="0.45">
      <c r="B594" s="3">
        <v>44628</v>
      </c>
      <c r="C594">
        <v>13249322.837576743</v>
      </c>
      <c r="E594" s="3">
        <v>44099</v>
      </c>
      <c r="F594">
        <v>11564607.158119246</v>
      </c>
    </row>
    <row r="595" spans="2:6" x14ac:dyDescent="0.45">
      <c r="B595" s="3">
        <v>44629</v>
      </c>
      <c r="C595">
        <v>13551584.587576743</v>
      </c>
      <c r="E595" s="3">
        <v>44100</v>
      </c>
      <c r="F595">
        <v>11564607.158119246</v>
      </c>
    </row>
    <row r="596" spans="2:6" x14ac:dyDescent="0.45">
      <c r="B596" s="3">
        <v>44630</v>
      </c>
      <c r="C596">
        <v>13475933.937576743</v>
      </c>
      <c r="E596" s="3">
        <v>44101</v>
      </c>
      <c r="F596">
        <v>11564607.158119246</v>
      </c>
    </row>
    <row r="597" spans="2:6" x14ac:dyDescent="0.45">
      <c r="B597" s="3">
        <v>44631</v>
      </c>
      <c r="C597">
        <v>13473910.737576744</v>
      </c>
      <c r="E597" s="3">
        <v>44102</v>
      </c>
      <c r="F597">
        <v>11596405.358119246</v>
      </c>
    </row>
    <row r="598" spans="2:6" x14ac:dyDescent="0.45">
      <c r="B598" s="3">
        <v>44634</v>
      </c>
      <c r="C598">
        <v>13490824.925076744</v>
      </c>
      <c r="E598" s="3">
        <v>44103</v>
      </c>
      <c r="F598">
        <v>11582587.458119245</v>
      </c>
    </row>
    <row r="599" spans="2:6" x14ac:dyDescent="0.45">
      <c r="B599" s="3">
        <v>44635</v>
      </c>
      <c r="C599">
        <v>13400210.362576744</v>
      </c>
      <c r="E599" s="3">
        <v>44104</v>
      </c>
      <c r="F599">
        <v>11584747.220619245</v>
      </c>
    </row>
    <row r="600" spans="2:6" x14ac:dyDescent="0.45">
      <c r="B600" s="3">
        <v>44636</v>
      </c>
      <c r="C600">
        <v>13472292.950076744</v>
      </c>
      <c r="E600" s="3">
        <v>44105</v>
      </c>
      <c r="F600">
        <v>11580113.358119244</v>
      </c>
    </row>
    <row r="601" spans="2:6" x14ac:dyDescent="0.45">
      <c r="B601" s="3">
        <v>44637</v>
      </c>
      <c r="C601">
        <v>13404632.825076744</v>
      </c>
      <c r="E601" s="3">
        <v>44106</v>
      </c>
      <c r="F601">
        <v>11580113.358119244</v>
      </c>
    </row>
    <row r="602" spans="2:6" x14ac:dyDescent="0.45">
      <c r="B602" s="3">
        <v>44641</v>
      </c>
      <c r="C602">
        <v>13424580.387576744</v>
      </c>
      <c r="E602" s="3">
        <v>44107</v>
      </c>
      <c r="F602">
        <v>11580113.358119244</v>
      </c>
    </row>
    <row r="603" spans="2:6" x14ac:dyDescent="0.45">
      <c r="B603" s="3">
        <v>44642</v>
      </c>
      <c r="C603">
        <v>13458500.350076744</v>
      </c>
      <c r="E603" s="3">
        <v>44108</v>
      </c>
      <c r="F603">
        <v>11580113.358119244</v>
      </c>
    </row>
    <row r="604" spans="2:6" x14ac:dyDescent="0.45">
      <c r="B604" s="3">
        <v>44643</v>
      </c>
      <c r="C604">
        <v>13516782.775076745</v>
      </c>
      <c r="E604" s="3">
        <v>44109</v>
      </c>
      <c r="F604">
        <v>11588077.483119244</v>
      </c>
    </row>
    <row r="605" spans="2:6" x14ac:dyDescent="0.45">
      <c r="B605" s="3">
        <v>44644</v>
      </c>
      <c r="C605">
        <v>13482386.525076745</v>
      </c>
      <c r="E605" s="3">
        <v>44110</v>
      </c>
      <c r="F605">
        <v>11584892.083119243</v>
      </c>
    </row>
    <row r="606" spans="2:6" x14ac:dyDescent="0.45">
      <c r="B606" s="3">
        <v>44645</v>
      </c>
      <c r="C606">
        <v>13448194.675076745</v>
      </c>
      <c r="E606" s="3">
        <v>44111</v>
      </c>
      <c r="F606">
        <v>11692282.258119244</v>
      </c>
    </row>
    <row r="607" spans="2:6" x14ac:dyDescent="0.45">
      <c r="B607" s="3">
        <v>44648</v>
      </c>
      <c r="C607">
        <v>13394399.262576746</v>
      </c>
      <c r="E607" s="3">
        <v>44112</v>
      </c>
      <c r="F607">
        <v>11628678.645619243</v>
      </c>
    </row>
    <row r="608" spans="2:6" x14ac:dyDescent="0.45">
      <c r="B608" s="3">
        <v>44650</v>
      </c>
      <c r="C608">
        <v>13383796.787576746</v>
      </c>
      <c r="E608" s="3">
        <v>44113</v>
      </c>
      <c r="F608">
        <v>11628678.645619243</v>
      </c>
    </row>
    <row r="609" spans="2:6" x14ac:dyDescent="0.45">
      <c r="B609" s="3">
        <v>44652</v>
      </c>
      <c r="C609">
        <v>13435439.287576746</v>
      </c>
      <c r="E609" s="3">
        <v>44114</v>
      </c>
      <c r="F609">
        <v>11628678.645619243</v>
      </c>
    </row>
    <row r="610" spans="2:6" x14ac:dyDescent="0.45">
      <c r="B610" s="3">
        <v>44655</v>
      </c>
      <c r="C610">
        <v>13484420.362576745</v>
      </c>
      <c r="E610" s="3">
        <v>44115</v>
      </c>
      <c r="F610">
        <v>11628678.645619243</v>
      </c>
    </row>
    <row r="611" spans="2:6" x14ac:dyDescent="0.45">
      <c r="B611" s="3">
        <v>44656</v>
      </c>
      <c r="C611">
        <v>13509767.700076746</v>
      </c>
      <c r="E611" s="3">
        <v>44116</v>
      </c>
      <c r="F611">
        <v>11611898.295619244</v>
      </c>
    </row>
    <row r="612" spans="2:6" x14ac:dyDescent="0.45">
      <c r="B612" s="3">
        <v>44657</v>
      </c>
      <c r="C612">
        <v>13508874.225076746</v>
      </c>
      <c r="E612" s="3">
        <v>44117</v>
      </c>
      <c r="F612">
        <v>11611898.295619244</v>
      </c>
    </row>
    <row r="613" spans="2:6" x14ac:dyDescent="0.45">
      <c r="B613" s="3">
        <v>44659</v>
      </c>
      <c r="C613">
        <v>13435343.262576746</v>
      </c>
      <c r="E613" s="3">
        <v>44118</v>
      </c>
      <c r="F613">
        <v>11572107.520619243</v>
      </c>
    </row>
    <row r="614" spans="2:6" x14ac:dyDescent="0.45">
      <c r="B614" s="3">
        <v>44662</v>
      </c>
      <c r="C614">
        <v>13449636.462576745</v>
      </c>
      <c r="E614" s="3">
        <v>44119</v>
      </c>
      <c r="F614">
        <v>11998316.108119244</v>
      </c>
    </row>
    <row r="615" spans="2:6" x14ac:dyDescent="0.45">
      <c r="B615" s="3">
        <v>44663</v>
      </c>
      <c r="C615">
        <v>13325576.325076746</v>
      </c>
      <c r="E615" s="3">
        <v>44120</v>
      </c>
      <c r="F615">
        <v>12002242.145619243</v>
      </c>
    </row>
    <row r="616" spans="2:6" x14ac:dyDescent="0.45">
      <c r="B616" s="3">
        <v>44664</v>
      </c>
      <c r="C616">
        <v>13270464.850076746</v>
      </c>
      <c r="E616" s="3">
        <v>44121</v>
      </c>
      <c r="F616">
        <v>12002242.145619243</v>
      </c>
    </row>
    <row r="617" spans="2:6" x14ac:dyDescent="0.45">
      <c r="B617" s="3">
        <v>44669</v>
      </c>
      <c r="C617">
        <v>13201029.125076747</v>
      </c>
      <c r="E617" s="3">
        <v>44122</v>
      </c>
      <c r="F617">
        <v>12002242.145619243</v>
      </c>
    </row>
    <row r="618" spans="2:6" x14ac:dyDescent="0.45">
      <c r="B618" s="3">
        <v>44670</v>
      </c>
      <c r="C618">
        <v>13262557.512576746</v>
      </c>
      <c r="E618" s="3">
        <v>44123</v>
      </c>
      <c r="F618">
        <v>12002242.145619243</v>
      </c>
    </row>
    <row r="619" spans="2:6" x14ac:dyDescent="0.45">
      <c r="B619" s="3">
        <v>44671</v>
      </c>
      <c r="C619">
        <v>13331315.075076746</v>
      </c>
      <c r="E619" s="3">
        <v>44124</v>
      </c>
      <c r="F619">
        <v>12006696.345619243</v>
      </c>
    </row>
    <row r="620" spans="2:6" x14ac:dyDescent="0.45">
      <c r="B620" s="3">
        <v>44672</v>
      </c>
      <c r="C620">
        <v>13397714.237576745</v>
      </c>
      <c r="E620" s="3">
        <v>44125</v>
      </c>
      <c r="F620">
        <v>11945393.083119243</v>
      </c>
    </row>
    <row r="621" spans="2:6" x14ac:dyDescent="0.45">
      <c r="B621" s="3">
        <v>44676</v>
      </c>
      <c r="C621">
        <v>13350751.462576745</v>
      </c>
      <c r="E621" s="3">
        <v>44126</v>
      </c>
      <c r="F621">
        <v>11915698.383119244</v>
      </c>
    </row>
    <row r="622" spans="2:6" x14ac:dyDescent="0.45">
      <c r="B622" s="3">
        <v>44678</v>
      </c>
      <c r="C622">
        <v>13232006.187576745</v>
      </c>
      <c r="E622" s="3">
        <v>44127</v>
      </c>
      <c r="F622">
        <v>11915698.383119244</v>
      </c>
    </row>
    <row r="623" spans="2:6" x14ac:dyDescent="0.45">
      <c r="B623" s="3">
        <v>44679</v>
      </c>
      <c r="C623">
        <v>13170798.525076745</v>
      </c>
      <c r="E623" s="3">
        <v>44128</v>
      </c>
      <c r="F623">
        <v>11915698.383119244</v>
      </c>
    </row>
    <row r="624" spans="2:6" x14ac:dyDescent="0.45">
      <c r="B624" s="3">
        <v>44680</v>
      </c>
      <c r="C624">
        <v>13279797.487576745</v>
      </c>
      <c r="E624" s="3">
        <v>44129</v>
      </c>
      <c r="F624">
        <v>11915698.383119244</v>
      </c>
    </row>
    <row r="625" spans="2:6" x14ac:dyDescent="0.45">
      <c r="B625" s="3">
        <v>44683</v>
      </c>
      <c r="C625">
        <v>13264542.250076745</v>
      </c>
      <c r="E625" s="3">
        <v>44130</v>
      </c>
      <c r="F625">
        <v>11932738.845619245</v>
      </c>
    </row>
    <row r="626" spans="2:6" x14ac:dyDescent="0.45">
      <c r="B626" s="3">
        <v>44685</v>
      </c>
      <c r="C626">
        <v>13298973.425076745</v>
      </c>
      <c r="E626" s="3">
        <v>44131</v>
      </c>
      <c r="F626">
        <v>11924270.120619245</v>
      </c>
    </row>
    <row r="627" spans="2:6" x14ac:dyDescent="0.45">
      <c r="B627" s="3">
        <v>44686</v>
      </c>
      <c r="C627">
        <v>13232151.987576745</v>
      </c>
      <c r="E627" s="3">
        <v>44132</v>
      </c>
      <c r="F627">
        <v>12062990.570619244</v>
      </c>
    </row>
    <row r="628" spans="2:6" x14ac:dyDescent="0.45">
      <c r="B628" s="3">
        <v>44687</v>
      </c>
      <c r="C628">
        <v>13238864.112576745</v>
      </c>
      <c r="E628" s="3">
        <v>44133</v>
      </c>
      <c r="F628">
        <v>12032377.970619245</v>
      </c>
    </row>
    <row r="629" spans="2:6" x14ac:dyDescent="0.45">
      <c r="B629" s="3">
        <v>44690</v>
      </c>
      <c r="C629">
        <v>13204442.687576745</v>
      </c>
      <c r="E629" s="3">
        <v>44134</v>
      </c>
      <c r="F629">
        <v>12000444.033119245</v>
      </c>
    </row>
    <row r="630" spans="2:6" x14ac:dyDescent="0.45">
      <c r="B630" s="3">
        <v>44691</v>
      </c>
      <c r="C630">
        <v>13186030.475076744</v>
      </c>
      <c r="E630" s="3">
        <v>44135</v>
      </c>
      <c r="F630">
        <v>12000444.033119245</v>
      </c>
    </row>
    <row r="631" spans="2:6" x14ac:dyDescent="0.45">
      <c r="B631" s="3">
        <v>44692</v>
      </c>
      <c r="C631">
        <v>13246450.000076745</v>
      </c>
      <c r="E631" s="3">
        <v>44136</v>
      </c>
      <c r="F631">
        <v>12000444.033119245</v>
      </c>
    </row>
    <row r="632" spans="2:6" x14ac:dyDescent="0.45">
      <c r="B632" s="3">
        <v>44693</v>
      </c>
      <c r="C632">
        <v>13219834.975076744</v>
      </c>
      <c r="E632" s="3">
        <v>44137</v>
      </c>
      <c r="F632">
        <v>11969048.933119245</v>
      </c>
    </row>
    <row r="633" spans="2:6" x14ac:dyDescent="0.45">
      <c r="B633" s="3">
        <v>44694</v>
      </c>
      <c r="C633">
        <v>13172971.612576744</v>
      </c>
      <c r="E633" s="3">
        <v>44138</v>
      </c>
      <c r="F633">
        <v>11972653.995619245</v>
      </c>
    </row>
    <row r="634" spans="2:6" x14ac:dyDescent="0.45">
      <c r="B634" s="3">
        <v>44697</v>
      </c>
      <c r="C634">
        <v>13160153.112576744</v>
      </c>
      <c r="E634" s="3">
        <v>44139</v>
      </c>
      <c r="F634">
        <v>11972653.995619245</v>
      </c>
    </row>
    <row r="635" spans="2:6" x14ac:dyDescent="0.45">
      <c r="B635" s="3">
        <v>44698</v>
      </c>
      <c r="C635">
        <v>13295958.012576744</v>
      </c>
      <c r="E635" s="3">
        <v>44140</v>
      </c>
      <c r="F635">
        <v>11972653.995619245</v>
      </c>
    </row>
    <row r="636" spans="2:6" x14ac:dyDescent="0.45">
      <c r="B636" s="3">
        <v>44699</v>
      </c>
      <c r="C636">
        <v>13306543.587576743</v>
      </c>
      <c r="E636" s="3">
        <v>44141</v>
      </c>
      <c r="F636">
        <v>11996614.745619245</v>
      </c>
    </row>
    <row r="637" spans="2:6" x14ac:dyDescent="0.45">
      <c r="B637" s="3">
        <v>44700</v>
      </c>
      <c r="C637">
        <v>13315022.212576743</v>
      </c>
      <c r="E637" s="3">
        <v>44142</v>
      </c>
      <c r="F637">
        <v>11996614.745619245</v>
      </c>
    </row>
    <row r="638" spans="2:6" x14ac:dyDescent="0.45">
      <c r="B638" s="3">
        <v>44701</v>
      </c>
      <c r="C638">
        <v>13377346.412576742</v>
      </c>
      <c r="E638" s="3">
        <v>44143</v>
      </c>
      <c r="F638">
        <v>11996614.745619245</v>
      </c>
    </row>
    <row r="639" spans="2:6" x14ac:dyDescent="0.45">
      <c r="B639" s="3">
        <v>44704</v>
      </c>
      <c r="C639">
        <v>13379098.912576742</v>
      </c>
      <c r="E639" s="3">
        <v>44144</v>
      </c>
      <c r="F639">
        <v>12022321.758119244</v>
      </c>
    </row>
    <row r="640" spans="2:6" x14ac:dyDescent="0.45">
      <c r="B640" s="3">
        <v>44706</v>
      </c>
      <c r="C640">
        <v>13297638.112576742</v>
      </c>
      <c r="E640" s="3">
        <v>44145</v>
      </c>
      <c r="F640">
        <v>12057342.458119243</v>
      </c>
    </row>
    <row r="641" spans="2:6" x14ac:dyDescent="0.45">
      <c r="B641" s="3">
        <v>44707</v>
      </c>
      <c r="C641">
        <v>13231077.412576742</v>
      </c>
      <c r="E641" s="3">
        <v>44146</v>
      </c>
      <c r="F641">
        <v>11963956.220619243</v>
      </c>
    </row>
    <row r="642" spans="2:6" x14ac:dyDescent="0.45">
      <c r="B642" s="3">
        <v>44711</v>
      </c>
      <c r="C642">
        <v>13205966.862576742</v>
      </c>
      <c r="E642" s="3">
        <v>44147</v>
      </c>
      <c r="F642">
        <v>11963956.220619243</v>
      </c>
    </row>
    <row r="643" spans="2:6" x14ac:dyDescent="0.45">
      <c r="B643" s="3">
        <v>44712</v>
      </c>
      <c r="C643">
        <v>13178989.862576742</v>
      </c>
      <c r="E643" s="3">
        <v>44148</v>
      </c>
      <c r="F643">
        <v>11997121.858119242</v>
      </c>
    </row>
    <row r="644" spans="2:6" x14ac:dyDescent="0.45">
      <c r="B644" s="3">
        <v>44713</v>
      </c>
      <c r="C644">
        <v>13157226.212576741</v>
      </c>
      <c r="E644" s="3">
        <v>44149</v>
      </c>
      <c r="F644">
        <v>11997121.858119242</v>
      </c>
    </row>
    <row r="645" spans="2:6" x14ac:dyDescent="0.45">
      <c r="B645" s="3">
        <v>44714</v>
      </c>
      <c r="C645">
        <v>13199772.812576741</v>
      </c>
      <c r="E645" s="3">
        <v>44150</v>
      </c>
      <c r="F645">
        <v>11997121.858119242</v>
      </c>
    </row>
    <row r="646" spans="2:6" x14ac:dyDescent="0.45">
      <c r="B646" s="3">
        <v>44715</v>
      </c>
      <c r="C646">
        <v>13207906.88757674</v>
      </c>
      <c r="E646" s="3">
        <v>44151</v>
      </c>
      <c r="F646">
        <v>11997121.858119242</v>
      </c>
    </row>
    <row r="647" spans="2:6" x14ac:dyDescent="0.45">
      <c r="B647" s="3">
        <v>44719</v>
      </c>
      <c r="C647">
        <v>13181460.187576741</v>
      </c>
      <c r="E647" s="3">
        <v>44152</v>
      </c>
      <c r="F647">
        <v>11982055.183119241</v>
      </c>
    </row>
    <row r="648" spans="2:6" x14ac:dyDescent="0.45">
      <c r="B648" s="3">
        <v>44720</v>
      </c>
      <c r="C648">
        <v>13168748.162576741</v>
      </c>
      <c r="E648" s="3">
        <v>44153</v>
      </c>
      <c r="F648">
        <v>11903485.270619242</v>
      </c>
    </row>
    <row r="649" spans="2:6" x14ac:dyDescent="0.45">
      <c r="B649" s="3">
        <v>44721</v>
      </c>
      <c r="C649">
        <v>13285508.97705674</v>
      </c>
      <c r="E649" s="3">
        <v>44154</v>
      </c>
      <c r="F649">
        <v>11837863.158119241</v>
      </c>
    </row>
    <row r="650" spans="2:6" x14ac:dyDescent="0.45">
      <c r="B650" s="3">
        <v>44722</v>
      </c>
      <c r="C650">
        <v>13471862.927056739</v>
      </c>
      <c r="E650" s="3">
        <v>44155</v>
      </c>
      <c r="F650">
        <v>11848563.708119242</v>
      </c>
    </row>
    <row r="651" spans="2:6" x14ac:dyDescent="0.45">
      <c r="B651" s="3">
        <v>44725</v>
      </c>
      <c r="C651">
        <v>13464156.302056739</v>
      </c>
      <c r="E651" s="3">
        <v>44156</v>
      </c>
      <c r="F651">
        <v>11848563.708119242</v>
      </c>
    </row>
    <row r="652" spans="2:6" x14ac:dyDescent="0.45">
      <c r="B652" s="3">
        <v>44726</v>
      </c>
      <c r="C652">
        <v>13448882.802056739</v>
      </c>
      <c r="E652" s="3">
        <v>44157</v>
      </c>
      <c r="F652">
        <v>11848563.708119242</v>
      </c>
    </row>
    <row r="653" spans="2:6" x14ac:dyDescent="0.45">
      <c r="B653" s="3">
        <v>44728</v>
      </c>
      <c r="C653">
        <v>13811648.177056739</v>
      </c>
      <c r="E653" s="3">
        <v>44158</v>
      </c>
      <c r="F653">
        <v>11816986.008119242</v>
      </c>
    </row>
    <row r="654" spans="2:6" x14ac:dyDescent="0.45">
      <c r="B654" s="3">
        <v>44733</v>
      </c>
      <c r="C654">
        <v>13741022.97705674</v>
      </c>
      <c r="E654" s="3">
        <v>44159</v>
      </c>
      <c r="F654">
        <v>11847302.983119242</v>
      </c>
    </row>
    <row r="655" spans="2:6" x14ac:dyDescent="0.45">
      <c r="B655" s="3">
        <v>44734</v>
      </c>
      <c r="C655">
        <v>13695792.764556739</v>
      </c>
      <c r="E655" s="3">
        <v>44160</v>
      </c>
      <c r="F655">
        <v>12002826.508119242</v>
      </c>
    </row>
    <row r="656" spans="2:6" x14ac:dyDescent="0.45">
      <c r="B656" s="3">
        <v>44735</v>
      </c>
      <c r="C656">
        <v>13630855.639556739</v>
      </c>
      <c r="E656" s="3">
        <v>44161</v>
      </c>
      <c r="F656">
        <v>11972181.120619243</v>
      </c>
    </row>
    <row r="657" spans="2:6" x14ac:dyDescent="0.45">
      <c r="B657" s="3">
        <v>44736</v>
      </c>
      <c r="C657">
        <v>13644516.43955674</v>
      </c>
      <c r="E657" s="3">
        <v>44162</v>
      </c>
      <c r="F657">
        <v>11972181.120619243</v>
      </c>
    </row>
    <row r="658" spans="2:6" x14ac:dyDescent="0.45">
      <c r="B658" s="3">
        <v>44741</v>
      </c>
      <c r="C658">
        <v>13647503.60205674</v>
      </c>
      <c r="E658" s="3">
        <v>44163</v>
      </c>
      <c r="F658">
        <v>11972181.120619243</v>
      </c>
    </row>
    <row r="659" spans="2:6" x14ac:dyDescent="0.45">
      <c r="B659" s="3">
        <v>44742</v>
      </c>
      <c r="C659">
        <v>13612228.35205674</v>
      </c>
      <c r="E659" s="3">
        <v>44164</v>
      </c>
      <c r="F659">
        <v>11972181.120619243</v>
      </c>
    </row>
    <row r="660" spans="2:6" x14ac:dyDescent="0.45">
      <c r="B660" s="3">
        <v>44743</v>
      </c>
      <c r="C660">
        <v>13567208.827056739</v>
      </c>
      <c r="E660" s="3">
        <v>44165</v>
      </c>
      <c r="F660">
        <v>11972181.120619243</v>
      </c>
    </row>
    <row r="661" spans="2:6" x14ac:dyDescent="0.45">
      <c r="B661" s="3">
        <v>44746</v>
      </c>
      <c r="C661">
        <v>13515929.139556739</v>
      </c>
      <c r="E661" s="3">
        <v>44166</v>
      </c>
      <c r="F661">
        <v>11963150.770619243</v>
      </c>
    </row>
    <row r="662" spans="2:6" x14ac:dyDescent="0.45">
      <c r="B662" s="3">
        <v>44747</v>
      </c>
      <c r="C662">
        <v>13427952.114556739</v>
      </c>
      <c r="E662" s="3">
        <v>44167</v>
      </c>
      <c r="F662">
        <v>11882886.658119243</v>
      </c>
    </row>
    <row r="663" spans="2:6" x14ac:dyDescent="0.45">
      <c r="B663" s="3">
        <v>44748</v>
      </c>
      <c r="C663">
        <v>13657374.077056739</v>
      </c>
      <c r="E663" s="3">
        <v>44168</v>
      </c>
      <c r="F663">
        <v>11852912.070619242</v>
      </c>
    </row>
    <row r="664" spans="2:6" x14ac:dyDescent="0.45">
      <c r="B664" s="3">
        <v>44753</v>
      </c>
      <c r="C664">
        <v>13638626.452056739</v>
      </c>
      <c r="E664" s="3">
        <v>44169</v>
      </c>
      <c r="F664">
        <v>11852912.070619242</v>
      </c>
    </row>
    <row r="665" spans="2:6" x14ac:dyDescent="0.45">
      <c r="B665" s="3">
        <v>44755</v>
      </c>
      <c r="C665">
        <v>13615885.53955674</v>
      </c>
      <c r="E665" s="3">
        <v>44170</v>
      </c>
      <c r="F665">
        <v>11852912.070619242</v>
      </c>
    </row>
    <row r="666" spans="2:6" x14ac:dyDescent="0.45">
      <c r="B666" s="3">
        <v>44756</v>
      </c>
      <c r="C666">
        <v>13581567.60205674</v>
      </c>
      <c r="E666" s="3">
        <v>44171</v>
      </c>
      <c r="F666">
        <v>11852912.070619242</v>
      </c>
    </row>
    <row r="667" spans="2:6" x14ac:dyDescent="0.45">
      <c r="B667" s="3">
        <v>44757</v>
      </c>
      <c r="C667">
        <v>13594864.35205674</v>
      </c>
      <c r="E667" s="3">
        <v>44172</v>
      </c>
      <c r="F667">
        <v>11872708.074826742</v>
      </c>
    </row>
    <row r="668" spans="2:6" x14ac:dyDescent="0.45">
      <c r="B668" s="3">
        <v>44760</v>
      </c>
      <c r="C668">
        <v>13561185.93955674</v>
      </c>
      <c r="E668" s="3">
        <v>44173</v>
      </c>
      <c r="F668">
        <v>11867489.687326742</v>
      </c>
    </row>
    <row r="669" spans="2:6" x14ac:dyDescent="0.45">
      <c r="B669" s="3">
        <v>44761</v>
      </c>
      <c r="C669">
        <v>13747311.60205674</v>
      </c>
      <c r="E669" s="3">
        <v>44174</v>
      </c>
      <c r="F669">
        <v>11813852.937326742</v>
      </c>
    </row>
    <row r="670" spans="2:6" x14ac:dyDescent="0.45">
      <c r="B670" s="3">
        <v>44762</v>
      </c>
      <c r="C670">
        <v>13675953.714556741</v>
      </c>
      <c r="E670" s="3">
        <v>44175</v>
      </c>
      <c r="F670">
        <v>11754647.862326743</v>
      </c>
    </row>
    <row r="671" spans="2:6" x14ac:dyDescent="0.45">
      <c r="B671" s="3">
        <v>44764</v>
      </c>
      <c r="C671">
        <v>13657481.00205674</v>
      </c>
      <c r="E671" s="3">
        <v>44176</v>
      </c>
      <c r="F671">
        <v>11679587.287326744</v>
      </c>
    </row>
    <row r="672" spans="2:6" x14ac:dyDescent="0.45">
      <c r="B672" s="3">
        <v>44767</v>
      </c>
      <c r="C672">
        <v>13636051.327056739</v>
      </c>
      <c r="E672" s="3">
        <v>44177</v>
      </c>
      <c r="F672">
        <v>11679587.287326744</v>
      </c>
    </row>
    <row r="673" spans="2:6" x14ac:dyDescent="0.45">
      <c r="B673" s="3">
        <v>44768</v>
      </c>
      <c r="C673">
        <v>13641965.264556739</v>
      </c>
      <c r="E673" s="3">
        <v>44178</v>
      </c>
      <c r="F673">
        <v>11679587.287326744</v>
      </c>
    </row>
    <row r="674" spans="2:6" x14ac:dyDescent="0.45">
      <c r="B674" s="3">
        <v>44769</v>
      </c>
      <c r="C674">
        <v>13877138.777056739</v>
      </c>
      <c r="E674" s="3">
        <v>44179</v>
      </c>
      <c r="F674">
        <v>11661862.612326743</v>
      </c>
    </row>
    <row r="675" spans="2:6" x14ac:dyDescent="0.45">
      <c r="B675" s="3">
        <v>44770</v>
      </c>
      <c r="C675">
        <v>14027826.814556738</v>
      </c>
      <c r="E675" s="3">
        <v>44180</v>
      </c>
      <c r="F675">
        <v>11615546.687326742</v>
      </c>
    </row>
    <row r="676" spans="2:6" x14ac:dyDescent="0.45">
      <c r="B676" s="3">
        <v>44771</v>
      </c>
      <c r="C676">
        <v>14035419.702056738</v>
      </c>
      <c r="E676" s="3">
        <v>44181</v>
      </c>
      <c r="F676">
        <v>11615546.687326742</v>
      </c>
    </row>
    <row r="677" spans="2:6" x14ac:dyDescent="0.45">
      <c r="B677" s="3">
        <v>44774</v>
      </c>
      <c r="C677">
        <v>14005721.727056738</v>
      </c>
      <c r="E677" s="3">
        <v>44182</v>
      </c>
      <c r="F677">
        <v>11586438.437326742</v>
      </c>
    </row>
    <row r="678" spans="2:6" x14ac:dyDescent="0.45">
      <c r="B678" s="3">
        <v>44775</v>
      </c>
      <c r="C678">
        <v>13949893.602056738</v>
      </c>
      <c r="E678" s="3">
        <v>44183</v>
      </c>
      <c r="F678">
        <v>11578344.437326742</v>
      </c>
    </row>
    <row r="679" spans="2:6" x14ac:dyDescent="0.45">
      <c r="B679" s="3">
        <v>44776</v>
      </c>
      <c r="C679">
        <v>13852137.852056738</v>
      </c>
      <c r="E679" s="3">
        <v>44184</v>
      </c>
      <c r="F679">
        <v>11578344.437326742</v>
      </c>
    </row>
    <row r="680" spans="2:6" x14ac:dyDescent="0.45">
      <c r="B680" s="3">
        <v>44777</v>
      </c>
      <c r="C680">
        <v>13756229.702056738</v>
      </c>
      <c r="E680" s="3">
        <v>44185</v>
      </c>
      <c r="F680">
        <v>11578344.437326742</v>
      </c>
    </row>
    <row r="681" spans="2:6" x14ac:dyDescent="0.45">
      <c r="B681" s="3">
        <v>44781</v>
      </c>
      <c r="C681">
        <v>13736219.852056738</v>
      </c>
      <c r="E681" s="3">
        <v>44186</v>
      </c>
      <c r="F681">
        <v>11776016.637326742</v>
      </c>
    </row>
    <row r="682" spans="2:6" x14ac:dyDescent="0.45">
      <c r="B682" s="3">
        <v>44783</v>
      </c>
      <c r="C682">
        <v>13670065.852056738</v>
      </c>
      <c r="E682" s="3">
        <v>44187</v>
      </c>
      <c r="F682">
        <v>11678815.262326742</v>
      </c>
    </row>
    <row r="683" spans="2:6" x14ac:dyDescent="0.45">
      <c r="B683" s="3">
        <v>44784</v>
      </c>
      <c r="C683">
        <v>13636173.352056738</v>
      </c>
      <c r="E683" s="3">
        <v>44188</v>
      </c>
      <c r="F683">
        <v>11771888.862326741</v>
      </c>
    </row>
    <row r="684" spans="2:6" x14ac:dyDescent="0.45">
      <c r="B684" s="3">
        <v>44790</v>
      </c>
      <c r="C684">
        <v>13573859.985349238</v>
      </c>
      <c r="E684" s="3">
        <v>44189</v>
      </c>
      <c r="F684">
        <v>11758369.862326741</v>
      </c>
    </row>
    <row r="685" spans="2:6" x14ac:dyDescent="0.45">
      <c r="B685" s="3">
        <v>44792</v>
      </c>
      <c r="C685">
        <v>13650701.972849239</v>
      </c>
      <c r="E685" s="3">
        <v>44190</v>
      </c>
      <c r="F685">
        <v>11758369.862326741</v>
      </c>
    </row>
    <row r="686" spans="2:6" x14ac:dyDescent="0.45">
      <c r="B686" s="3">
        <v>44795</v>
      </c>
      <c r="C686">
        <v>13748146.860349238</v>
      </c>
      <c r="E686" s="3">
        <v>44191</v>
      </c>
      <c r="F686">
        <v>11758369.862326741</v>
      </c>
    </row>
    <row r="687" spans="2:6" x14ac:dyDescent="0.45">
      <c r="B687" s="3">
        <v>44796</v>
      </c>
      <c r="C687">
        <v>13765496.310349237</v>
      </c>
      <c r="E687" s="3">
        <v>44192</v>
      </c>
      <c r="F687">
        <v>11758369.862326741</v>
      </c>
    </row>
    <row r="688" spans="2:6" x14ac:dyDescent="0.45">
      <c r="B688" s="3">
        <v>44797</v>
      </c>
      <c r="C688">
        <v>13768023.510349236</v>
      </c>
      <c r="E688" s="3">
        <v>44193</v>
      </c>
      <c r="F688">
        <v>11773258.387326742</v>
      </c>
    </row>
    <row r="689" spans="2:6" x14ac:dyDescent="0.45">
      <c r="B689" s="3">
        <v>44798</v>
      </c>
      <c r="C689">
        <v>13720729.210349236</v>
      </c>
      <c r="E689" s="3">
        <v>44194</v>
      </c>
      <c r="F689">
        <v>11742057.349826742</v>
      </c>
    </row>
    <row r="690" spans="2:6" x14ac:dyDescent="0.45">
      <c r="B690" s="3">
        <v>44799</v>
      </c>
      <c r="C690">
        <v>13766345.385349236</v>
      </c>
      <c r="E690" s="3">
        <v>44195</v>
      </c>
      <c r="F690">
        <v>11760787.349826742</v>
      </c>
    </row>
    <row r="691" spans="2:6" x14ac:dyDescent="0.45">
      <c r="B691" s="3">
        <v>44802</v>
      </c>
      <c r="C691">
        <v>13774529.685349237</v>
      </c>
      <c r="E691" s="3">
        <v>44196</v>
      </c>
      <c r="F691">
        <v>11760787.349826742</v>
      </c>
    </row>
    <row r="692" spans="2:6" x14ac:dyDescent="0.45">
      <c r="B692" s="3">
        <v>44803</v>
      </c>
      <c r="C692">
        <v>13761303.810349237</v>
      </c>
      <c r="E692" s="3">
        <v>44197</v>
      </c>
      <c r="F692">
        <v>11760787.349826742</v>
      </c>
    </row>
    <row r="693" spans="2:6" x14ac:dyDescent="0.45">
      <c r="B693" s="3">
        <v>44805</v>
      </c>
      <c r="C693">
        <v>13678861.185349237</v>
      </c>
      <c r="E693" s="3">
        <v>44198</v>
      </c>
      <c r="F693">
        <v>11760787.349826742</v>
      </c>
    </row>
    <row r="694" spans="2:6" x14ac:dyDescent="0.45">
      <c r="B694" s="3">
        <v>44809</v>
      </c>
      <c r="C694">
        <v>13689643.210349238</v>
      </c>
      <c r="E694" s="3">
        <v>44199</v>
      </c>
      <c r="F694">
        <v>11760787.349826742</v>
      </c>
    </row>
    <row r="695" spans="2:6" x14ac:dyDescent="0.45">
      <c r="B695" s="3">
        <v>44810</v>
      </c>
      <c r="C695">
        <v>13694677.960349238</v>
      </c>
      <c r="E695" s="3">
        <v>44200</v>
      </c>
      <c r="F695">
        <v>11727443.187326742</v>
      </c>
    </row>
    <row r="696" spans="2:6" x14ac:dyDescent="0.45">
      <c r="B696" s="3">
        <v>44811</v>
      </c>
      <c r="C696">
        <v>13715046.360349238</v>
      </c>
      <c r="E696" s="3">
        <v>44201</v>
      </c>
      <c r="F696">
        <v>11758778.499826742</v>
      </c>
    </row>
    <row r="697" spans="2:6" x14ac:dyDescent="0.45">
      <c r="B697" s="3">
        <v>44813</v>
      </c>
      <c r="C697">
        <v>13684463.360349238</v>
      </c>
      <c r="E697" s="3">
        <v>44202</v>
      </c>
      <c r="F697">
        <v>11650917.712326743</v>
      </c>
    </row>
    <row r="698" spans="2:6" x14ac:dyDescent="0.45">
      <c r="B698" s="3">
        <v>44816</v>
      </c>
      <c r="C698">
        <v>13686210.110349238</v>
      </c>
      <c r="E698" s="3">
        <v>44203</v>
      </c>
      <c r="F698">
        <v>11650917.712326743</v>
      </c>
    </row>
    <row r="699" spans="2:6" x14ac:dyDescent="0.45">
      <c r="B699" s="3">
        <v>44818</v>
      </c>
      <c r="C699">
        <v>13694150.560349237</v>
      </c>
      <c r="E699" s="3">
        <v>44204</v>
      </c>
      <c r="F699">
        <v>11688749.449826743</v>
      </c>
    </row>
    <row r="700" spans="2:6" x14ac:dyDescent="0.45">
      <c r="B700" s="3">
        <v>44819</v>
      </c>
      <c r="C700">
        <v>13738888.197849236</v>
      </c>
      <c r="E700" s="3">
        <v>44205</v>
      </c>
      <c r="F700">
        <v>11688749.449826743</v>
      </c>
    </row>
    <row r="701" spans="2:6" x14ac:dyDescent="0.45">
      <c r="B701" s="3">
        <v>44820</v>
      </c>
      <c r="C701">
        <v>13792684.385349236</v>
      </c>
      <c r="E701" s="3">
        <v>44206</v>
      </c>
      <c r="F701">
        <v>11688749.449826743</v>
      </c>
    </row>
    <row r="702" spans="2:6" x14ac:dyDescent="0.45">
      <c r="B702" s="3">
        <v>44823</v>
      </c>
      <c r="C702">
        <v>13800585.710349236</v>
      </c>
      <c r="E702" s="3">
        <v>44207</v>
      </c>
      <c r="F702">
        <v>11675753.312326744</v>
      </c>
    </row>
    <row r="703" spans="2:6" x14ac:dyDescent="0.45">
      <c r="B703" s="3">
        <v>44824</v>
      </c>
      <c r="C703">
        <v>13768953.635349236</v>
      </c>
      <c r="E703" s="3">
        <v>44208</v>
      </c>
      <c r="F703">
        <v>11692756.024826745</v>
      </c>
    </row>
    <row r="704" spans="2:6" x14ac:dyDescent="0.45">
      <c r="B704" s="3">
        <v>44825</v>
      </c>
      <c r="C704">
        <v>13732523.235349236</v>
      </c>
      <c r="E704" s="3">
        <v>44209</v>
      </c>
      <c r="F704">
        <v>11622953.924826745</v>
      </c>
    </row>
    <row r="705" spans="2:6" x14ac:dyDescent="0.45">
      <c r="B705" s="3">
        <v>44826</v>
      </c>
      <c r="C705">
        <v>13698798.435349235</v>
      </c>
      <c r="E705" s="3">
        <v>44210</v>
      </c>
      <c r="F705">
        <v>11593319.624826744</v>
      </c>
    </row>
    <row r="706" spans="2:6" x14ac:dyDescent="0.45">
      <c r="B706" s="3">
        <v>44827</v>
      </c>
      <c r="C706">
        <v>13803108.647849236</v>
      </c>
      <c r="E706" s="3">
        <v>44211</v>
      </c>
      <c r="F706">
        <v>11609390.424826745</v>
      </c>
    </row>
    <row r="707" spans="2:6" x14ac:dyDescent="0.45">
      <c r="B707" s="3">
        <v>44830</v>
      </c>
      <c r="C707">
        <v>13764380.485349236</v>
      </c>
      <c r="E707" s="3">
        <v>44212</v>
      </c>
      <c r="F707">
        <v>11609390.424826745</v>
      </c>
    </row>
    <row r="708" spans="2:6" x14ac:dyDescent="0.45">
      <c r="B708" s="3">
        <v>44831</v>
      </c>
      <c r="C708">
        <v>13771922.860349236</v>
      </c>
      <c r="E708" s="3">
        <v>44213</v>
      </c>
      <c r="F708">
        <v>11609390.424826745</v>
      </c>
    </row>
    <row r="709" spans="2:6" x14ac:dyDescent="0.45">
      <c r="B709" s="3">
        <v>44832</v>
      </c>
      <c r="C709">
        <v>13742788.410349237</v>
      </c>
      <c r="E709" s="3">
        <v>44214</v>
      </c>
      <c r="F709">
        <v>11578849.262326745</v>
      </c>
    </row>
    <row r="710" spans="2:6" x14ac:dyDescent="0.45">
      <c r="B710" s="3">
        <v>44833</v>
      </c>
      <c r="C710">
        <v>13746619.322849236</v>
      </c>
      <c r="E710" s="3">
        <v>44215</v>
      </c>
      <c r="F710">
        <v>11593666.974826746</v>
      </c>
    </row>
    <row r="711" spans="2:6" x14ac:dyDescent="0.45">
      <c r="B711" s="3">
        <v>44834</v>
      </c>
      <c r="C711">
        <v>13760911.885349236</v>
      </c>
      <c r="E711" s="3">
        <v>44216</v>
      </c>
      <c r="F711">
        <v>11709086.754901746</v>
      </c>
    </row>
    <row r="712" spans="2:6" x14ac:dyDescent="0.45">
      <c r="B712" s="3">
        <v>44837</v>
      </c>
      <c r="C712">
        <v>13674585.322849236</v>
      </c>
      <c r="E712" s="3">
        <v>44217</v>
      </c>
      <c r="F712">
        <v>11709086.754901746</v>
      </c>
    </row>
    <row r="713" spans="2:6" x14ac:dyDescent="0.45">
      <c r="B713" s="3">
        <v>44838</v>
      </c>
      <c r="C713">
        <v>13789091.272849236</v>
      </c>
      <c r="E713" s="3">
        <v>44218</v>
      </c>
      <c r="F713">
        <v>11677459.054901747</v>
      </c>
    </row>
    <row r="714" spans="2:6" x14ac:dyDescent="0.45">
      <c r="B714" s="3">
        <v>44844</v>
      </c>
      <c r="C714">
        <v>13752495.547849236</v>
      </c>
      <c r="E714" s="3">
        <v>44219</v>
      </c>
      <c r="F714">
        <v>11677459.054901747</v>
      </c>
    </row>
    <row r="715" spans="2:6" x14ac:dyDescent="0.45">
      <c r="B715" s="3">
        <v>44845</v>
      </c>
      <c r="C715">
        <v>13806483.772849236</v>
      </c>
      <c r="E715" s="3">
        <v>44220</v>
      </c>
      <c r="F715">
        <v>11677459.054901747</v>
      </c>
    </row>
    <row r="716" spans="2:6" x14ac:dyDescent="0.45">
      <c r="B716" s="3">
        <v>44846</v>
      </c>
      <c r="C716">
        <v>13733190.822849236</v>
      </c>
      <c r="E716" s="3">
        <v>44221</v>
      </c>
      <c r="F716">
        <v>11753003.779901747</v>
      </c>
    </row>
    <row r="717" spans="2:6" x14ac:dyDescent="0.45">
      <c r="B717" s="3">
        <v>44847</v>
      </c>
      <c r="C717">
        <v>13683840.660349237</v>
      </c>
      <c r="E717" s="3">
        <v>44222</v>
      </c>
      <c r="F717">
        <v>11753003.779901747</v>
      </c>
    </row>
    <row r="718" spans="2:6" x14ac:dyDescent="0.45">
      <c r="B718" s="3">
        <v>44851</v>
      </c>
      <c r="C718">
        <v>13723995.510349236</v>
      </c>
      <c r="E718" s="3">
        <v>44223</v>
      </c>
      <c r="F718">
        <v>11947697.192401746</v>
      </c>
    </row>
    <row r="719" spans="2:6" x14ac:dyDescent="0.45">
      <c r="B719" s="3">
        <v>44852</v>
      </c>
      <c r="C719">
        <v>13719800.897849236</v>
      </c>
      <c r="E719" s="3">
        <v>44224</v>
      </c>
      <c r="F719">
        <v>11917425.629901746</v>
      </c>
    </row>
    <row r="720" spans="2:6" x14ac:dyDescent="0.45">
      <c r="B720" s="3">
        <v>44854</v>
      </c>
      <c r="C720">
        <v>13733713.022849236</v>
      </c>
      <c r="E720" s="3">
        <v>44225</v>
      </c>
      <c r="F720">
        <v>11920830.954901746</v>
      </c>
    </row>
    <row r="721" spans="2:6" x14ac:dyDescent="0.45">
      <c r="B721" s="3">
        <v>44855</v>
      </c>
      <c r="C721">
        <v>13701827.597849235</v>
      </c>
      <c r="E721" s="3">
        <v>44226</v>
      </c>
      <c r="F721">
        <v>11920830.954901746</v>
      </c>
    </row>
    <row r="722" spans="2:6" x14ac:dyDescent="0.45">
      <c r="B722" s="3">
        <v>44859</v>
      </c>
      <c r="C722">
        <v>13608005.897849236</v>
      </c>
      <c r="E722" s="3">
        <v>44227</v>
      </c>
      <c r="F722">
        <v>11920830.954901746</v>
      </c>
    </row>
    <row r="723" spans="2:6" x14ac:dyDescent="0.45">
      <c r="B723" s="3">
        <v>44865</v>
      </c>
      <c r="C723">
        <v>13662907.785349235</v>
      </c>
      <c r="E723" s="3">
        <v>44228</v>
      </c>
      <c r="F723">
        <v>12161887.367401745</v>
      </c>
    </row>
    <row r="724" spans="2:6" x14ac:dyDescent="0.45">
      <c r="B724" s="3">
        <v>44866</v>
      </c>
      <c r="C724">
        <v>13659161.910349235</v>
      </c>
      <c r="E724" s="3">
        <v>44229</v>
      </c>
      <c r="F724">
        <v>12165634.904901745</v>
      </c>
    </row>
    <row r="725" spans="2:6" x14ac:dyDescent="0.45">
      <c r="B725" s="3">
        <v>44867</v>
      </c>
      <c r="C725">
        <v>13684513.810349235</v>
      </c>
      <c r="E725" s="3">
        <v>44230</v>
      </c>
      <c r="F725">
        <v>12100197.879901744</v>
      </c>
    </row>
    <row r="726" spans="2:6" x14ac:dyDescent="0.45">
      <c r="B726" s="3">
        <v>44872</v>
      </c>
      <c r="C726">
        <v>13579342.435349235</v>
      </c>
      <c r="E726" s="3">
        <v>44231</v>
      </c>
      <c r="F726">
        <v>12090699.829901744</v>
      </c>
    </row>
    <row r="727" spans="2:6" x14ac:dyDescent="0.45">
      <c r="B727" s="3">
        <v>44874</v>
      </c>
      <c r="C727">
        <v>13687762.710349236</v>
      </c>
      <c r="E727" s="3">
        <v>44232</v>
      </c>
      <c r="F727">
        <v>12073744.429901743</v>
      </c>
    </row>
    <row r="728" spans="2:6" x14ac:dyDescent="0.45">
      <c r="B728" s="3">
        <v>44875</v>
      </c>
      <c r="C728">
        <v>13619354.697849236</v>
      </c>
      <c r="E728" s="3">
        <v>44233</v>
      </c>
      <c r="F728">
        <v>12073744.429901743</v>
      </c>
    </row>
    <row r="729" spans="2:6" x14ac:dyDescent="0.45">
      <c r="B729" s="3">
        <v>44876</v>
      </c>
      <c r="C729">
        <v>13625198.110349236</v>
      </c>
      <c r="E729" s="3">
        <v>44234</v>
      </c>
      <c r="F729">
        <v>12073744.429901743</v>
      </c>
    </row>
    <row r="730" spans="2:6" x14ac:dyDescent="0.45">
      <c r="B730" s="3">
        <v>44879</v>
      </c>
      <c r="C730">
        <v>13613293.735349236</v>
      </c>
      <c r="E730" s="3">
        <v>44235</v>
      </c>
      <c r="F730">
        <v>12073744.429901743</v>
      </c>
    </row>
    <row r="731" spans="2:6" x14ac:dyDescent="0.45">
      <c r="B731" s="3">
        <v>44880</v>
      </c>
      <c r="C731">
        <v>13603035.935349235</v>
      </c>
      <c r="E731" s="3">
        <v>44236</v>
      </c>
      <c r="F731">
        <v>12057916.279901743</v>
      </c>
    </row>
    <row r="732" spans="2:6" x14ac:dyDescent="0.45">
      <c r="B732" s="3">
        <v>44883</v>
      </c>
      <c r="C732">
        <v>13577868.647849236</v>
      </c>
      <c r="E732" s="3">
        <v>44237</v>
      </c>
      <c r="F732">
        <v>11982791.192401743</v>
      </c>
    </row>
    <row r="733" spans="2:6" x14ac:dyDescent="0.45">
      <c r="B733" s="3">
        <v>44886</v>
      </c>
      <c r="C733">
        <v>13549555.910349235</v>
      </c>
      <c r="E733" s="3">
        <v>44238</v>
      </c>
      <c r="F733">
        <v>11965630.867401743</v>
      </c>
    </row>
    <row r="734" spans="2:6" x14ac:dyDescent="0.45">
      <c r="B734" s="3">
        <v>44887</v>
      </c>
      <c r="C734">
        <v>13565800.097849235</v>
      </c>
      <c r="E734" s="3">
        <v>44239</v>
      </c>
      <c r="F734">
        <v>11949778.079901744</v>
      </c>
    </row>
    <row r="735" spans="2:6" x14ac:dyDescent="0.45">
      <c r="B735" s="3">
        <v>44888</v>
      </c>
      <c r="C735">
        <v>13549715.860349234</v>
      </c>
      <c r="E735" s="3">
        <v>44240</v>
      </c>
      <c r="F735">
        <v>11949778.079901744</v>
      </c>
    </row>
    <row r="736" spans="2:6" x14ac:dyDescent="0.45">
      <c r="B736" s="3">
        <v>44889</v>
      </c>
      <c r="C736">
        <v>13905009.185349233</v>
      </c>
      <c r="E736" s="3">
        <v>44241</v>
      </c>
      <c r="F736">
        <v>11949778.079901744</v>
      </c>
    </row>
    <row r="737" spans="5:6" x14ac:dyDescent="0.45">
      <c r="E737" s="3">
        <v>44242</v>
      </c>
      <c r="F737">
        <v>11975099.129901744</v>
      </c>
    </row>
    <row r="738" spans="5:6" x14ac:dyDescent="0.45">
      <c r="E738" s="3">
        <v>44243</v>
      </c>
      <c r="F738">
        <v>11971761.792401744</v>
      </c>
    </row>
    <row r="739" spans="5:6" x14ac:dyDescent="0.45">
      <c r="E739" s="3">
        <v>44244</v>
      </c>
      <c r="F739">
        <v>11948063.279901745</v>
      </c>
    </row>
    <row r="740" spans="5:6" x14ac:dyDescent="0.45">
      <c r="E740" s="3">
        <v>44245</v>
      </c>
      <c r="F740">
        <v>11909994.979901744</v>
      </c>
    </row>
    <row r="741" spans="5:6" x14ac:dyDescent="0.45">
      <c r="E741" s="3">
        <v>44246</v>
      </c>
      <c r="F741">
        <v>11893492.079901744</v>
      </c>
    </row>
    <row r="742" spans="5:6" x14ac:dyDescent="0.45">
      <c r="E742" s="3">
        <v>44247</v>
      </c>
      <c r="F742">
        <v>11893492.079901744</v>
      </c>
    </row>
    <row r="743" spans="5:6" x14ac:dyDescent="0.45">
      <c r="E743" s="3">
        <v>44248</v>
      </c>
      <c r="F743">
        <v>11893492.079901744</v>
      </c>
    </row>
    <row r="744" spans="5:6" x14ac:dyDescent="0.45">
      <c r="E744" s="3">
        <v>44249</v>
      </c>
      <c r="F744">
        <v>11923990.817401744</v>
      </c>
    </row>
    <row r="745" spans="5:6" x14ac:dyDescent="0.45">
      <c r="E745" s="3">
        <v>44250</v>
      </c>
      <c r="F745">
        <v>11890548.754901744</v>
      </c>
    </row>
    <row r="746" spans="5:6" x14ac:dyDescent="0.45">
      <c r="E746" s="3">
        <v>44251</v>
      </c>
      <c r="F746">
        <v>11961200.179901745</v>
      </c>
    </row>
    <row r="747" spans="5:6" x14ac:dyDescent="0.45">
      <c r="E747" s="3">
        <v>44252</v>
      </c>
      <c r="F747">
        <v>11900954.804901745</v>
      </c>
    </row>
    <row r="748" spans="5:6" x14ac:dyDescent="0.45">
      <c r="E748" s="3">
        <v>44253</v>
      </c>
      <c r="F748">
        <v>11922904.454901746</v>
      </c>
    </row>
    <row r="749" spans="5:6" x14ac:dyDescent="0.45">
      <c r="E749" s="3">
        <v>44254</v>
      </c>
      <c r="F749">
        <v>11922904.454901746</v>
      </c>
    </row>
    <row r="750" spans="5:6" x14ac:dyDescent="0.45">
      <c r="E750" s="3">
        <v>44255</v>
      </c>
      <c r="F750">
        <v>11922904.454901746</v>
      </c>
    </row>
    <row r="751" spans="5:6" x14ac:dyDescent="0.45">
      <c r="E751" s="3">
        <v>44256</v>
      </c>
      <c r="F751">
        <v>11922904.454901746</v>
      </c>
    </row>
    <row r="752" spans="5:6" x14ac:dyDescent="0.45">
      <c r="E752" s="3">
        <v>44257</v>
      </c>
      <c r="F752">
        <v>11922904.454901746</v>
      </c>
    </row>
    <row r="753" spans="5:6" x14ac:dyDescent="0.45">
      <c r="E753" s="3">
        <v>44258</v>
      </c>
      <c r="F753">
        <v>11846665.054901745</v>
      </c>
    </row>
    <row r="754" spans="5:6" x14ac:dyDescent="0.45">
      <c r="E754" s="3">
        <v>44259</v>
      </c>
      <c r="F754">
        <v>11789133.867401745</v>
      </c>
    </row>
    <row r="755" spans="5:6" x14ac:dyDescent="0.45">
      <c r="E755" s="3">
        <v>44260</v>
      </c>
      <c r="F755">
        <v>11789133.867401745</v>
      </c>
    </row>
    <row r="756" spans="5:6" x14ac:dyDescent="0.45">
      <c r="E756" s="3">
        <v>44261</v>
      </c>
      <c r="F756">
        <v>11789133.867401745</v>
      </c>
    </row>
    <row r="757" spans="5:6" x14ac:dyDescent="0.45">
      <c r="E757" s="3">
        <v>44262</v>
      </c>
      <c r="F757">
        <v>11789133.867401745</v>
      </c>
    </row>
    <row r="758" spans="5:6" x14ac:dyDescent="0.45">
      <c r="E758" s="3">
        <v>44263</v>
      </c>
      <c r="F758">
        <v>11789133.867401745</v>
      </c>
    </row>
    <row r="759" spans="5:6" x14ac:dyDescent="0.45">
      <c r="E759" s="3">
        <v>44264</v>
      </c>
      <c r="F759">
        <v>11732624.417401746</v>
      </c>
    </row>
    <row r="760" spans="5:6" x14ac:dyDescent="0.45">
      <c r="E760" s="3">
        <v>44265</v>
      </c>
      <c r="F760">
        <v>11732624.417401746</v>
      </c>
    </row>
    <row r="761" spans="5:6" x14ac:dyDescent="0.45">
      <c r="E761" s="3">
        <v>44266</v>
      </c>
      <c r="F761">
        <v>11732624.417401746</v>
      </c>
    </row>
    <row r="762" spans="5:6" x14ac:dyDescent="0.45">
      <c r="E762" s="3">
        <v>44267</v>
      </c>
      <c r="F762">
        <v>11812957.017401746</v>
      </c>
    </row>
    <row r="763" spans="5:6" x14ac:dyDescent="0.45">
      <c r="E763" s="3">
        <v>44268</v>
      </c>
      <c r="F763">
        <v>11812957.017401746</v>
      </c>
    </row>
    <row r="764" spans="5:6" x14ac:dyDescent="0.45">
      <c r="E764" s="3">
        <v>44269</v>
      </c>
      <c r="F764">
        <v>11812957.017401746</v>
      </c>
    </row>
    <row r="765" spans="5:6" x14ac:dyDescent="0.45">
      <c r="E765" s="3">
        <v>44270</v>
      </c>
      <c r="F765">
        <v>11742104.204901746</v>
      </c>
    </row>
    <row r="766" spans="5:6" x14ac:dyDescent="0.45">
      <c r="E766" s="3">
        <v>44271</v>
      </c>
      <c r="F766">
        <v>11742104.204901746</v>
      </c>
    </row>
    <row r="767" spans="5:6" x14ac:dyDescent="0.45">
      <c r="E767" s="3">
        <v>44272</v>
      </c>
      <c r="F767">
        <v>11668952.392401746</v>
      </c>
    </row>
    <row r="768" spans="5:6" x14ac:dyDescent="0.45">
      <c r="E768" s="3">
        <v>44273</v>
      </c>
      <c r="F768">
        <v>11930551.954901746</v>
      </c>
    </row>
    <row r="769" spans="5:6" x14ac:dyDescent="0.45">
      <c r="E769" s="3">
        <v>44274</v>
      </c>
      <c r="F769">
        <v>11928505.492401745</v>
      </c>
    </row>
    <row r="770" spans="5:6" x14ac:dyDescent="0.45">
      <c r="E770" s="3">
        <v>44275</v>
      </c>
      <c r="F770">
        <v>11928505.492401745</v>
      </c>
    </row>
    <row r="771" spans="5:6" x14ac:dyDescent="0.45">
      <c r="E771" s="3">
        <v>44276</v>
      </c>
      <c r="F771">
        <v>11928505.492401745</v>
      </c>
    </row>
    <row r="772" spans="5:6" x14ac:dyDescent="0.45">
      <c r="E772" s="3">
        <v>44277</v>
      </c>
      <c r="F772">
        <v>11897046.694381746</v>
      </c>
    </row>
    <row r="773" spans="5:6" x14ac:dyDescent="0.45">
      <c r="E773" s="3">
        <v>44278</v>
      </c>
      <c r="F773">
        <v>11880819.569381746</v>
      </c>
    </row>
    <row r="774" spans="5:6" x14ac:dyDescent="0.45">
      <c r="E774" s="3">
        <v>44279</v>
      </c>
      <c r="F774">
        <v>11956472.519381745</v>
      </c>
    </row>
    <row r="775" spans="5:6" x14ac:dyDescent="0.45">
      <c r="E775" s="3">
        <v>44280</v>
      </c>
      <c r="F775">
        <v>11971577.569381746</v>
      </c>
    </row>
    <row r="776" spans="5:6" x14ac:dyDescent="0.45">
      <c r="E776" s="3">
        <v>44281</v>
      </c>
      <c r="F776">
        <v>11971577.569381746</v>
      </c>
    </row>
    <row r="777" spans="5:6" x14ac:dyDescent="0.45">
      <c r="E777" s="3">
        <v>44282</v>
      </c>
      <c r="F777">
        <v>11971577.569381746</v>
      </c>
    </row>
    <row r="778" spans="5:6" x14ac:dyDescent="0.45">
      <c r="E778" s="3">
        <v>44283</v>
      </c>
      <c r="F778">
        <v>11971577.569381746</v>
      </c>
    </row>
    <row r="779" spans="5:6" x14ac:dyDescent="0.45">
      <c r="E779" s="3">
        <v>44284</v>
      </c>
      <c r="F779">
        <v>11971577.569381746</v>
      </c>
    </row>
    <row r="780" spans="5:6" x14ac:dyDescent="0.45">
      <c r="E780" s="3">
        <v>44285</v>
      </c>
      <c r="F780">
        <v>11978589.106881745</v>
      </c>
    </row>
    <row r="781" spans="5:6" x14ac:dyDescent="0.45">
      <c r="E781" s="3">
        <v>44286</v>
      </c>
      <c r="F781">
        <v>11939087.556881744</v>
      </c>
    </row>
    <row r="782" spans="5:6" x14ac:dyDescent="0.45">
      <c r="E782" s="3">
        <v>44287</v>
      </c>
      <c r="F782">
        <v>11879169.331881745</v>
      </c>
    </row>
    <row r="783" spans="5:6" x14ac:dyDescent="0.45">
      <c r="E783" s="3">
        <v>44288</v>
      </c>
      <c r="F783">
        <v>11879169.331881745</v>
      </c>
    </row>
    <row r="784" spans="5:6" x14ac:dyDescent="0.45">
      <c r="E784" s="3">
        <v>44289</v>
      </c>
      <c r="F784">
        <v>11879169.331881745</v>
      </c>
    </row>
    <row r="785" spans="5:6" x14ac:dyDescent="0.45">
      <c r="E785" s="3">
        <v>44290</v>
      </c>
      <c r="F785">
        <v>11879169.331881745</v>
      </c>
    </row>
    <row r="786" spans="5:6" x14ac:dyDescent="0.45">
      <c r="E786" s="3">
        <v>44291</v>
      </c>
      <c r="F786">
        <v>11847245.131881746</v>
      </c>
    </row>
    <row r="787" spans="5:6" x14ac:dyDescent="0.45">
      <c r="E787" s="3">
        <v>44292</v>
      </c>
      <c r="F787">
        <v>11823030.006881746</v>
      </c>
    </row>
    <row r="788" spans="5:6" x14ac:dyDescent="0.45">
      <c r="E788" s="3">
        <v>44293</v>
      </c>
      <c r="F788">
        <v>11855994.094381746</v>
      </c>
    </row>
    <row r="789" spans="5:6" x14ac:dyDescent="0.45">
      <c r="E789" s="3">
        <v>44294</v>
      </c>
      <c r="F789">
        <v>11826525.844381746</v>
      </c>
    </row>
    <row r="790" spans="5:6" x14ac:dyDescent="0.45">
      <c r="E790" s="3">
        <v>44295</v>
      </c>
      <c r="F790">
        <v>11826525.844381746</v>
      </c>
    </row>
    <row r="791" spans="5:6" x14ac:dyDescent="0.45">
      <c r="E791" s="3">
        <v>44296</v>
      </c>
      <c r="F791">
        <v>11826525.844381746</v>
      </c>
    </row>
    <row r="792" spans="5:6" x14ac:dyDescent="0.45">
      <c r="E792" s="3">
        <v>44297</v>
      </c>
      <c r="F792">
        <v>11826525.844381746</v>
      </c>
    </row>
    <row r="793" spans="5:6" x14ac:dyDescent="0.45">
      <c r="E793" s="3">
        <v>44298</v>
      </c>
      <c r="F793">
        <v>11824219.079654247</v>
      </c>
    </row>
    <row r="794" spans="5:6" x14ac:dyDescent="0.45">
      <c r="E794" s="3">
        <v>44299</v>
      </c>
      <c r="F794">
        <v>11824219.079654247</v>
      </c>
    </row>
    <row r="795" spans="5:6" x14ac:dyDescent="0.45">
      <c r="E795" s="3">
        <v>44300</v>
      </c>
      <c r="F795">
        <v>11824219.079654247</v>
      </c>
    </row>
    <row r="796" spans="5:6" x14ac:dyDescent="0.45">
      <c r="E796" s="3">
        <v>44301</v>
      </c>
      <c r="F796">
        <v>11765474.517154247</v>
      </c>
    </row>
    <row r="797" spans="5:6" x14ac:dyDescent="0.45">
      <c r="E797" s="3">
        <v>44302</v>
      </c>
      <c r="F797">
        <v>11740205.517154247</v>
      </c>
    </row>
    <row r="798" spans="5:6" x14ac:dyDescent="0.45">
      <c r="E798" s="3">
        <v>44303</v>
      </c>
      <c r="F798">
        <v>11740205.517154247</v>
      </c>
    </row>
    <row r="799" spans="5:6" x14ac:dyDescent="0.45">
      <c r="E799" s="3">
        <v>44304</v>
      </c>
      <c r="F799">
        <v>11740205.517154247</v>
      </c>
    </row>
    <row r="800" spans="5:6" x14ac:dyDescent="0.45">
      <c r="E800" s="3">
        <v>44305</v>
      </c>
      <c r="F800">
        <v>11740205.517154247</v>
      </c>
    </row>
    <row r="801" spans="5:6" x14ac:dyDescent="0.45">
      <c r="E801" s="3">
        <v>44306</v>
      </c>
      <c r="F801">
        <v>11872342.442154247</v>
      </c>
    </row>
    <row r="802" spans="5:6" x14ac:dyDescent="0.45">
      <c r="E802" s="3">
        <v>44307</v>
      </c>
      <c r="F802">
        <v>11872342.442154247</v>
      </c>
    </row>
    <row r="803" spans="5:6" x14ac:dyDescent="0.45">
      <c r="E803" s="3">
        <v>44308</v>
      </c>
      <c r="F803">
        <v>11944338.479654247</v>
      </c>
    </row>
    <row r="804" spans="5:6" x14ac:dyDescent="0.45">
      <c r="E804" s="3">
        <v>44309</v>
      </c>
      <c r="F804">
        <v>11944338.479654247</v>
      </c>
    </row>
    <row r="805" spans="5:6" x14ac:dyDescent="0.45">
      <c r="E805" s="3">
        <v>44310</v>
      </c>
      <c r="F805">
        <v>11944338.479654247</v>
      </c>
    </row>
    <row r="806" spans="5:6" x14ac:dyDescent="0.45">
      <c r="E806" s="3">
        <v>44311</v>
      </c>
      <c r="F806">
        <v>11944338.479654247</v>
      </c>
    </row>
    <row r="807" spans="5:6" x14ac:dyDescent="0.45">
      <c r="E807" s="3">
        <v>44312</v>
      </c>
      <c r="F807">
        <v>11931045.979654247</v>
      </c>
    </row>
    <row r="808" spans="5:6" x14ac:dyDescent="0.45">
      <c r="E808" s="3">
        <v>44313</v>
      </c>
      <c r="F808">
        <v>11965135.679654246</v>
      </c>
    </row>
    <row r="809" spans="5:6" x14ac:dyDescent="0.45">
      <c r="E809" s="3">
        <v>44314</v>
      </c>
      <c r="F809">
        <v>12193629.554654246</v>
      </c>
    </row>
    <row r="810" spans="5:6" x14ac:dyDescent="0.45">
      <c r="E810" s="3">
        <v>44315</v>
      </c>
      <c r="F810">
        <v>12133815.617154246</v>
      </c>
    </row>
    <row r="811" spans="5:6" x14ac:dyDescent="0.45">
      <c r="E811" s="3">
        <v>44316</v>
      </c>
      <c r="F811">
        <v>12133815.617154246</v>
      </c>
    </row>
    <row r="812" spans="5:6" x14ac:dyDescent="0.45">
      <c r="E812" s="3">
        <v>44317</v>
      </c>
      <c r="F812">
        <v>12133815.617154246</v>
      </c>
    </row>
    <row r="813" spans="5:6" x14ac:dyDescent="0.45">
      <c r="E813" s="3">
        <v>44318</v>
      </c>
      <c r="F813">
        <v>12133815.617154246</v>
      </c>
    </row>
    <row r="814" spans="5:6" x14ac:dyDescent="0.45">
      <c r="E814" s="3">
        <v>44319</v>
      </c>
      <c r="F814">
        <v>12157353.842154246</v>
      </c>
    </row>
    <row r="815" spans="5:6" x14ac:dyDescent="0.45">
      <c r="E815" s="3">
        <v>44320</v>
      </c>
      <c r="F815">
        <v>12142842.554654246</v>
      </c>
    </row>
    <row r="816" spans="5:6" x14ac:dyDescent="0.45">
      <c r="E816" s="3">
        <v>44321</v>
      </c>
      <c r="F816">
        <v>12116720.204654247</v>
      </c>
    </row>
    <row r="817" spans="5:6" x14ac:dyDescent="0.45">
      <c r="E817" s="3">
        <v>44322</v>
      </c>
      <c r="F817">
        <v>12116720.204654247</v>
      </c>
    </row>
    <row r="818" spans="5:6" x14ac:dyDescent="0.45">
      <c r="E818" s="3">
        <v>44323</v>
      </c>
      <c r="F818">
        <v>12116720.204654247</v>
      </c>
    </row>
    <row r="819" spans="5:6" x14ac:dyDescent="0.45">
      <c r="E819" s="3">
        <v>44324</v>
      </c>
      <c r="F819">
        <v>12116720.204654247</v>
      </c>
    </row>
    <row r="820" spans="5:6" x14ac:dyDescent="0.45">
      <c r="E820" s="3">
        <v>44325</v>
      </c>
      <c r="F820">
        <v>12116720.204654247</v>
      </c>
    </row>
    <row r="821" spans="5:6" x14ac:dyDescent="0.45">
      <c r="E821" s="3">
        <v>44326</v>
      </c>
      <c r="F821">
        <v>12116720.204654247</v>
      </c>
    </row>
    <row r="822" spans="5:6" x14ac:dyDescent="0.45">
      <c r="E822" s="3">
        <v>44327</v>
      </c>
      <c r="F822">
        <v>12091026.554654246</v>
      </c>
    </row>
    <row r="823" spans="5:6" x14ac:dyDescent="0.45">
      <c r="E823" s="3">
        <v>44328</v>
      </c>
      <c r="F823">
        <v>12091895.929654246</v>
      </c>
    </row>
    <row r="824" spans="5:6" x14ac:dyDescent="0.45">
      <c r="E824" s="3">
        <v>44329</v>
      </c>
      <c r="F824">
        <v>12091895.929654246</v>
      </c>
    </row>
    <row r="825" spans="5:6" x14ac:dyDescent="0.45">
      <c r="E825" s="3">
        <v>44330</v>
      </c>
      <c r="F825">
        <v>12091895.929654246</v>
      </c>
    </row>
    <row r="826" spans="5:6" x14ac:dyDescent="0.45">
      <c r="E826" s="3">
        <v>44331</v>
      </c>
      <c r="F826">
        <v>12091895.929654246</v>
      </c>
    </row>
    <row r="827" spans="5:6" x14ac:dyDescent="0.45">
      <c r="E827" s="3">
        <v>44332</v>
      </c>
      <c r="F827">
        <v>12091895.929654246</v>
      </c>
    </row>
    <row r="828" spans="5:6" x14ac:dyDescent="0.45">
      <c r="E828" s="3">
        <v>44333</v>
      </c>
      <c r="F828">
        <v>12267665.179654246</v>
      </c>
    </row>
    <row r="829" spans="5:6" x14ac:dyDescent="0.45">
      <c r="E829" s="3">
        <v>44334</v>
      </c>
      <c r="F829">
        <v>12267665.179654246</v>
      </c>
    </row>
    <row r="830" spans="5:6" x14ac:dyDescent="0.45">
      <c r="E830" s="3">
        <v>44335</v>
      </c>
      <c r="F830">
        <v>12242966.292154247</v>
      </c>
    </row>
    <row r="831" spans="5:6" x14ac:dyDescent="0.45">
      <c r="E831" s="3">
        <v>44336</v>
      </c>
      <c r="F831">
        <v>12230355.542154247</v>
      </c>
    </row>
    <row r="832" spans="5:6" x14ac:dyDescent="0.45">
      <c r="E832" s="3">
        <v>44337</v>
      </c>
      <c r="F832">
        <v>12276124.404654248</v>
      </c>
    </row>
    <row r="833" spans="5:6" x14ac:dyDescent="0.45">
      <c r="E833" s="3">
        <v>44338</v>
      </c>
      <c r="F833">
        <v>12276124.404654248</v>
      </c>
    </row>
    <row r="834" spans="5:6" x14ac:dyDescent="0.45">
      <c r="E834" s="3">
        <v>44339</v>
      </c>
      <c r="F834">
        <v>12276124.404654248</v>
      </c>
    </row>
    <row r="835" spans="5:6" x14ac:dyDescent="0.45">
      <c r="E835" s="3">
        <v>44340</v>
      </c>
      <c r="F835">
        <v>12256694.904654248</v>
      </c>
    </row>
    <row r="836" spans="5:6" x14ac:dyDescent="0.45">
      <c r="E836" s="3">
        <v>44341</v>
      </c>
      <c r="F836">
        <v>12196229.617154248</v>
      </c>
    </row>
    <row r="837" spans="5:6" x14ac:dyDescent="0.45">
      <c r="E837" s="3">
        <v>44342</v>
      </c>
      <c r="F837">
        <v>12176674.742154248</v>
      </c>
    </row>
    <row r="838" spans="5:6" x14ac:dyDescent="0.45">
      <c r="E838" s="3">
        <v>44343</v>
      </c>
      <c r="F838">
        <v>12176674.742154248</v>
      </c>
    </row>
    <row r="839" spans="5:6" x14ac:dyDescent="0.45">
      <c r="E839" s="3">
        <v>44344</v>
      </c>
      <c r="F839">
        <v>12176674.742154248</v>
      </c>
    </row>
    <row r="840" spans="5:6" x14ac:dyDescent="0.45">
      <c r="E840" s="3">
        <v>44345</v>
      </c>
      <c r="F840">
        <v>12176674.742154248</v>
      </c>
    </row>
    <row r="841" spans="5:6" x14ac:dyDescent="0.45">
      <c r="E841" s="3">
        <v>44346</v>
      </c>
      <c r="F841">
        <v>12176674.742154248</v>
      </c>
    </row>
    <row r="842" spans="5:6" x14ac:dyDescent="0.45">
      <c r="E842" s="3">
        <v>44347</v>
      </c>
      <c r="F842">
        <v>12205225.500199247</v>
      </c>
    </row>
    <row r="843" spans="5:6" x14ac:dyDescent="0.45">
      <c r="E843" s="3">
        <v>44348</v>
      </c>
      <c r="F843">
        <v>12205225.500199247</v>
      </c>
    </row>
    <row r="844" spans="5:6" x14ac:dyDescent="0.45">
      <c r="E844" s="3">
        <v>44349</v>
      </c>
      <c r="F844">
        <v>12147815.400199248</v>
      </c>
    </row>
    <row r="845" spans="5:6" x14ac:dyDescent="0.45">
      <c r="E845" s="3">
        <v>44350</v>
      </c>
      <c r="F845">
        <v>12147815.400199248</v>
      </c>
    </row>
    <row r="846" spans="5:6" x14ac:dyDescent="0.45">
      <c r="E846" s="3">
        <v>44351</v>
      </c>
      <c r="F846">
        <v>12147815.400199248</v>
      </c>
    </row>
    <row r="847" spans="5:6" x14ac:dyDescent="0.45">
      <c r="E847" s="3">
        <v>44352</v>
      </c>
      <c r="F847">
        <v>12147815.400199248</v>
      </c>
    </row>
    <row r="848" spans="5:6" x14ac:dyDescent="0.45">
      <c r="E848" s="3">
        <v>44353</v>
      </c>
      <c r="F848">
        <v>12147815.400199248</v>
      </c>
    </row>
    <row r="849" spans="5:6" x14ac:dyDescent="0.45">
      <c r="E849" s="3">
        <v>44354</v>
      </c>
      <c r="F849">
        <v>12147815.400199248</v>
      </c>
    </row>
    <row r="850" spans="5:6" x14ac:dyDescent="0.45">
      <c r="E850" s="3">
        <v>44355</v>
      </c>
      <c r="F850">
        <v>12132600.900199248</v>
      </c>
    </row>
    <row r="851" spans="5:6" x14ac:dyDescent="0.45">
      <c r="E851" s="3">
        <v>44356</v>
      </c>
      <c r="F851">
        <v>12091711.500199247</v>
      </c>
    </row>
    <row r="852" spans="5:6" x14ac:dyDescent="0.45">
      <c r="E852" s="3">
        <v>44357</v>
      </c>
      <c r="F852">
        <v>12089848.787699247</v>
      </c>
    </row>
    <row r="853" spans="5:6" x14ac:dyDescent="0.45">
      <c r="E853" s="3">
        <v>44358</v>
      </c>
      <c r="F853">
        <v>12089848.787699247</v>
      </c>
    </row>
    <row r="854" spans="5:6" x14ac:dyDescent="0.45">
      <c r="E854" s="3">
        <v>44359</v>
      </c>
      <c r="F854">
        <v>12089848.787699247</v>
      </c>
    </row>
    <row r="855" spans="5:6" x14ac:dyDescent="0.45">
      <c r="E855" s="3">
        <v>44360</v>
      </c>
      <c r="F855">
        <v>12089848.787699247</v>
      </c>
    </row>
    <row r="856" spans="5:6" x14ac:dyDescent="0.45">
      <c r="E856" s="3">
        <v>44361</v>
      </c>
      <c r="F856">
        <v>12068517.250199247</v>
      </c>
    </row>
    <row r="857" spans="5:6" x14ac:dyDescent="0.45">
      <c r="E857" s="3">
        <v>44362</v>
      </c>
      <c r="F857">
        <v>12068517.250199247</v>
      </c>
    </row>
    <row r="858" spans="5:6" x14ac:dyDescent="0.45">
      <c r="E858" s="3">
        <v>44363</v>
      </c>
      <c r="F858">
        <v>12102071.062699247</v>
      </c>
    </row>
    <row r="859" spans="5:6" x14ac:dyDescent="0.45">
      <c r="E859" s="3">
        <v>44364</v>
      </c>
      <c r="F859">
        <v>12102071.062699247</v>
      </c>
    </row>
    <row r="860" spans="5:6" x14ac:dyDescent="0.45">
      <c r="E860" s="3">
        <v>44365</v>
      </c>
      <c r="F860">
        <v>12106979.012699246</v>
      </c>
    </row>
    <row r="861" spans="5:6" x14ac:dyDescent="0.45">
      <c r="E861" s="3">
        <v>44366</v>
      </c>
      <c r="F861">
        <v>12106979.012699246</v>
      </c>
    </row>
    <row r="862" spans="5:6" x14ac:dyDescent="0.45">
      <c r="E862" s="3">
        <v>44367</v>
      </c>
      <c r="F862">
        <v>12106979.012699246</v>
      </c>
    </row>
    <row r="863" spans="5:6" x14ac:dyDescent="0.45">
      <c r="E863" s="3">
        <v>44368</v>
      </c>
      <c r="F863">
        <v>12215372.087699246</v>
      </c>
    </row>
    <row r="864" spans="5:6" x14ac:dyDescent="0.45">
      <c r="E864" s="3">
        <v>44369</v>
      </c>
      <c r="F864">
        <v>12186535.362699246</v>
      </c>
    </row>
    <row r="865" spans="5:6" x14ac:dyDescent="0.45">
      <c r="E865" s="3">
        <v>44370</v>
      </c>
      <c r="F865">
        <v>12192186.800199246</v>
      </c>
    </row>
    <row r="866" spans="5:6" x14ac:dyDescent="0.45">
      <c r="E866" s="3">
        <v>44371</v>
      </c>
      <c r="F866">
        <v>12156153.525199246</v>
      </c>
    </row>
    <row r="867" spans="5:6" x14ac:dyDescent="0.45">
      <c r="E867" s="3">
        <v>44372</v>
      </c>
      <c r="F867">
        <v>12156153.525199246</v>
      </c>
    </row>
    <row r="868" spans="5:6" x14ac:dyDescent="0.45">
      <c r="E868" s="3">
        <v>44373</v>
      </c>
      <c r="F868">
        <v>12156153.525199246</v>
      </c>
    </row>
    <row r="869" spans="5:6" x14ac:dyDescent="0.45">
      <c r="E869" s="3">
        <v>44374</v>
      </c>
      <c r="F869">
        <v>12156153.525199246</v>
      </c>
    </row>
    <row r="870" spans="5:6" x14ac:dyDescent="0.45">
      <c r="E870" s="3">
        <v>44375</v>
      </c>
      <c r="F870">
        <v>12159008.112699246</v>
      </c>
    </row>
    <row r="871" spans="5:6" x14ac:dyDescent="0.45">
      <c r="E871" s="3">
        <v>44376</v>
      </c>
      <c r="F871">
        <v>12159008.112699246</v>
      </c>
    </row>
    <row r="872" spans="5:6" x14ac:dyDescent="0.45">
      <c r="E872" s="3">
        <v>44377</v>
      </c>
      <c r="F872">
        <v>12106536.425199246</v>
      </c>
    </row>
    <row r="873" spans="5:6" x14ac:dyDescent="0.45">
      <c r="E873" s="3">
        <v>44378</v>
      </c>
      <c r="F873">
        <v>12119780.200199246</v>
      </c>
    </row>
    <row r="874" spans="5:6" x14ac:dyDescent="0.45">
      <c r="E874" s="3">
        <v>44379</v>
      </c>
      <c r="F874">
        <v>12119780.200199246</v>
      </c>
    </row>
    <row r="875" spans="5:6" x14ac:dyDescent="0.45">
      <c r="E875" s="3">
        <v>44380</v>
      </c>
      <c r="F875">
        <v>12119780.200199246</v>
      </c>
    </row>
    <row r="876" spans="5:6" x14ac:dyDescent="0.45">
      <c r="E876" s="3">
        <v>44381</v>
      </c>
      <c r="F876">
        <v>12119780.200199246</v>
      </c>
    </row>
    <row r="877" spans="5:6" x14ac:dyDescent="0.45">
      <c r="E877" s="3">
        <v>44382</v>
      </c>
      <c r="F877">
        <v>12119780.200199246</v>
      </c>
    </row>
    <row r="878" spans="5:6" x14ac:dyDescent="0.45">
      <c r="E878" s="3">
        <v>44383</v>
      </c>
      <c r="F878">
        <v>12033961.125199247</v>
      </c>
    </row>
    <row r="879" spans="5:6" x14ac:dyDescent="0.45">
      <c r="E879" s="3">
        <v>44384</v>
      </c>
      <c r="F879">
        <v>12022262.375199247</v>
      </c>
    </row>
    <row r="880" spans="5:6" x14ac:dyDescent="0.45">
      <c r="E880" s="3">
        <v>44385</v>
      </c>
      <c r="F880">
        <v>12061247.125199247</v>
      </c>
    </row>
    <row r="881" spans="5:6" x14ac:dyDescent="0.45">
      <c r="E881" s="3">
        <v>44386</v>
      </c>
      <c r="F881">
        <v>12061247.125199247</v>
      </c>
    </row>
    <row r="882" spans="5:6" x14ac:dyDescent="0.45">
      <c r="E882" s="3">
        <v>44387</v>
      </c>
      <c r="F882">
        <v>12061247.125199247</v>
      </c>
    </row>
    <row r="883" spans="5:6" x14ac:dyDescent="0.45">
      <c r="E883" s="3">
        <v>44388</v>
      </c>
      <c r="F883">
        <v>12061247.125199247</v>
      </c>
    </row>
    <row r="884" spans="5:6" x14ac:dyDescent="0.45">
      <c r="E884" s="3">
        <v>44389</v>
      </c>
      <c r="F884">
        <v>11976282.900199248</v>
      </c>
    </row>
    <row r="885" spans="5:6" x14ac:dyDescent="0.45">
      <c r="E885" s="3">
        <v>44390</v>
      </c>
      <c r="F885">
        <v>11976282.900199248</v>
      </c>
    </row>
    <row r="886" spans="5:6" x14ac:dyDescent="0.45">
      <c r="E886" s="3">
        <v>44391</v>
      </c>
      <c r="F886">
        <v>11949744.542279247</v>
      </c>
    </row>
    <row r="887" spans="5:6" x14ac:dyDescent="0.45">
      <c r="E887" s="3">
        <v>44392</v>
      </c>
      <c r="F887">
        <v>11915779.854779247</v>
      </c>
    </row>
    <row r="888" spans="5:6" x14ac:dyDescent="0.45">
      <c r="E888" s="3">
        <v>44393</v>
      </c>
      <c r="F888">
        <v>11915779.854779247</v>
      </c>
    </row>
    <row r="889" spans="5:6" x14ac:dyDescent="0.45">
      <c r="E889" s="3">
        <v>44394</v>
      </c>
      <c r="F889">
        <v>11915779.854779247</v>
      </c>
    </row>
    <row r="890" spans="5:6" x14ac:dyDescent="0.45">
      <c r="E890" s="3">
        <v>44395</v>
      </c>
      <c r="F890">
        <v>11915779.854779247</v>
      </c>
    </row>
    <row r="891" spans="5:6" x14ac:dyDescent="0.45">
      <c r="E891" s="3">
        <v>44396</v>
      </c>
      <c r="F891">
        <v>11904074.654779248</v>
      </c>
    </row>
    <row r="892" spans="5:6" x14ac:dyDescent="0.45">
      <c r="E892" s="3">
        <v>44397</v>
      </c>
      <c r="F892">
        <v>11799807.479779247</v>
      </c>
    </row>
    <row r="893" spans="5:6" x14ac:dyDescent="0.45">
      <c r="E893" s="3">
        <v>44398</v>
      </c>
      <c r="F893">
        <v>11799807.479779247</v>
      </c>
    </row>
    <row r="894" spans="5:6" x14ac:dyDescent="0.45">
      <c r="E894" s="3">
        <v>44399</v>
      </c>
      <c r="F894">
        <v>11803894.679779246</v>
      </c>
    </row>
    <row r="895" spans="5:6" x14ac:dyDescent="0.45">
      <c r="E895" s="3">
        <v>44400</v>
      </c>
      <c r="F895">
        <v>11803894.679779246</v>
      </c>
    </row>
    <row r="896" spans="5:6" x14ac:dyDescent="0.45">
      <c r="E896" s="3">
        <v>44401</v>
      </c>
      <c r="F896">
        <v>11803894.679779246</v>
      </c>
    </row>
    <row r="897" spans="5:6" x14ac:dyDescent="0.45">
      <c r="E897" s="3">
        <v>44402</v>
      </c>
      <c r="F897">
        <v>11803894.679779246</v>
      </c>
    </row>
    <row r="898" spans="5:6" x14ac:dyDescent="0.45">
      <c r="E898" s="3">
        <v>44403</v>
      </c>
      <c r="F898">
        <v>11803894.679779246</v>
      </c>
    </row>
    <row r="899" spans="5:6" x14ac:dyDescent="0.45">
      <c r="E899" s="3">
        <v>44404</v>
      </c>
      <c r="F899">
        <v>11851994.329779247</v>
      </c>
    </row>
    <row r="900" spans="5:6" x14ac:dyDescent="0.45">
      <c r="E900" s="3">
        <v>44405</v>
      </c>
      <c r="F900">
        <v>11770219.967279246</v>
      </c>
    </row>
    <row r="901" spans="5:6" x14ac:dyDescent="0.45">
      <c r="E901" s="3">
        <v>44406</v>
      </c>
      <c r="F901">
        <v>11730462.892279247</v>
      </c>
    </row>
    <row r="902" spans="5:6" x14ac:dyDescent="0.45">
      <c r="E902" s="3">
        <v>44407</v>
      </c>
      <c r="F902">
        <v>11730462.892279247</v>
      </c>
    </row>
    <row r="903" spans="5:6" x14ac:dyDescent="0.45">
      <c r="E903" s="3">
        <v>44408</v>
      </c>
      <c r="F903">
        <v>11730462.892279247</v>
      </c>
    </row>
    <row r="904" spans="5:6" x14ac:dyDescent="0.45">
      <c r="E904" s="3">
        <v>44409</v>
      </c>
      <c r="F904">
        <v>11730462.892279247</v>
      </c>
    </row>
    <row r="905" spans="5:6" x14ac:dyDescent="0.45">
      <c r="E905" s="3">
        <v>44410</v>
      </c>
      <c r="F905">
        <v>11738045.742279246</v>
      </c>
    </row>
    <row r="906" spans="5:6" x14ac:dyDescent="0.45">
      <c r="E906" s="3">
        <v>44411</v>
      </c>
      <c r="F906">
        <v>12059248.254779246</v>
      </c>
    </row>
    <row r="907" spans="5:6" x14ac:dyDescent="0.45">
      <c r="E907" s="3">
        <v>44412</v>
      </c>
      <c r="F907">
        <v>12041021.629779246</v>
      </c>
    </row>
    <row r="908" spans="5:6" x14ac:dyDescent="0.45">
      <c r="E908" s="3">
        <v>44413</v>
      </c>
      <c r="F908">
        <v>12010897.129779246</v>
      </c>
    </row>
    <row r="909" spans="5:6" x14ac:dyDescent="0.45">
      <c r="E909" s="3">
        <v>44414</v>
      </c>
      <c r="F909">
        <v>12010897.129779246</v>
      </c>
    </row>
    <row r="910" spans="5:6" x14ac:dyDescent="0.45">
      <c r="E910" s="3">
        <v>44415</v>
      </c>
      <c r="F910">
        <v>12010897.129779246</v>
      </c>
    </row>
    <row r="911" spans="5:6" x14ac:dyDescent="0.45">
      <c r="E911" s="3">
        <v>44416</v>
      </c>
      <c r="F911">
        <v>12010897.129779246</v>
      </c>
    </row>
    <row r="912" spans="5:6" x14ac:dyDescent="0.45">
      <c r="E912" s="3">
        <v>44417</v>
      </c>
      <c r="F912">
        <v>11980453.067279246</v>
      </c>
    </row>
    <row r="913" spans="5:6" x14ac:dyDescent="0.45">
      <c r="E913" s="3">
        <v>44418</v>
      </c>
      <c r="F913">
        <v>11935485.717279246</v>
      </c>
    </row>
    <row r="914" spans="5:6" x14ac:dyDescent="0.45">
      <c r="E914" s="3">
        <v>44419</v>
      </c>
      <c r="F914">
        <v>11836411.217279246</v>
      </c>
    </row>
    <row r="915" spans="5:6" x14ac:dyDescent="0.45">
      <c r="E915" s="3">
        <v>44420</v>
      </c>
      <c r="F915">
        <v>11826736.517279247</v>
      </c>
    </row>
    <row r="916" spans="5:6" x14ac:dyDescent="0.45">
      <c r="E916" s="3">
        <v>44421</v>
      </c>
      <c r="F916">
        <v>11851137.217279246</v>
      </c>
    </row>
    <row r="917" spans="5:6" x14ac:dyDescent="0.45">
      <c r="E917" s="3">
        <v>44422</v>
      </c>
      <c r="F917">
        <v>11851137.217279246</v>
      </c>
    </row>
    <row r="918" spans="5:6" x14ac:dyDescent="0.45">
      <c r="E918" s="3">
        <v>44423</v>
      </c>
      <c r="F918">
        <v>11851137.217279246</v>
      </c>
    </row>
    <row r="919" spans="5:6" x14ac:dyDescent="0.45">
      <c r="E919" s="3">
        <v>44424</v>
      </c>
      <c r="F919">
        <v>11837946.429779246</v>
      </c>
    </row>
    <row r="920" spans="5:6" x14ac:dyDescent="0.45">
      <c r="E920" s="3">
        <v>44425</v>
      </c>
      <c r="F920">
        <v>11827467.104779247</v>
      </c>
    </row>
    <row r="921" spans="5:6" x14ac:dyDescent="0.45">
      <c r="E921" s="3">
        <v>44426</v>
      </c>
      <c r="F921">
        <v>11790862.242279246</v>
      </c>
    </row>
    <row r="922" spans="5:6" x14ac:dyDescent="0.45">
      <c r="E922" s="3">
        <v>44427</v>
      </c>
      <c r="F922">
        <v>11790862.242279246</v>
      </c>
    </row>
    <row r="923" spans="5:6" x14ac:dyDescent="0.45">
      <c r="E923" s="3">
        <v>44428</v>
      </c>
      <c r="F923">
        <v>11799730.992279246</v>
      </c>
    </row>
    <row r="924" spans="5:6" x14ac:dyDescent="0.45">
      <c r="E924" s="3">
        <v>44429</v>
      </c>
      <c r="F924">
        <v>11799730.992279246</v>
      </c>
    </row>
    <row r="925" spans="5:6" x14ac:dyDescent="0.45">
      <c r="E925" s="3">
        <v>44430</v>
      </c>
      <c r="F925">
        <v>11799730.992279246</v>
      </c>
    </row>
    <row r="926" spans="5:6" x14ac:dyDescent="0.45">
      <c r="E926" s="3">
        <v>44431</v>
      </c>
      <c r="F926">
        <v>11752834.667279247</v>
      </c>
    </row>
    <row r="927" spans="5:6" x14ac:dyDescent="0.45">
      <c r="E927" s="3">
        <v>44432</v>
      </c>
      <c r="F927">
        <v>11769404.000324247</v>
      </c>
    </row>
    <row r="928" spans="5:6" x14ac:dyDescent="0.45">
      <c r="E928" s="3">
        <v>44433</v>
      </c>
      <c r="F928">
        <v>11746697.675324248</v>
      </c>
    </row>
    <row r="929" spans="5:6" x14ac:dyDescent="0.45">
      <c r="E929" s="3">
        <v>44434</v>
      </c>
      <c r="F929">
        <v>11717293.025324248</v>
      </c>
    </row>
    <row r="930" spans="5:6" x14ac:dyDescent="0.45">
      <c r="E930" s="3">
        <v>44435</v>
      </c>
      <c r="F930">
        <v>11741521.387824249</v>
      </c>
    </row>
    <row r="931" spans="5:6" x14ac:dyDescent="0.45">
      <c r="E931" s="3">
        <v>44436</v>
      </c>
      <c r="F931">
        <v>11741521.387824249</v>
      </c>
    </row>
    <row r="932" spans="5:6" x14ac:dyDescent="0.45">
      <c r="E932" s="3">
        <v>44437</v>
      </c>
      <c r="F932">
        <v>11741521.387824249</v>
      </c>
    </row>
    <row r="933" spans="5:6" x14ac:dyDescent="0.45">
      <c r="E933" s="3">
        <v>44438</v>
      </c>
      <c r="F933">
        <v>11836286.275324248</v>
      </c>
    </row>
    <row r="934" spans="5:6" x14ac:dyDescent="0.45">
      <c r="E934" s="3">
        <v>44439</v>
      </c>
      <c r="F934">
        <v>12010614.100324247</v>
      </c>
    </row>
    <row r="935" spans="5:6" x14ac:dyDescent="0.45">
      <c r="E935" s="3">
        <v>44440</v>
      </c>
      <c r="F935">
        <v>11958916.900324248</v>
      </c>
    </row>
    <row r="936" spans="5:6" x14ac:dyDescent="0.45">
      <c r="E936" s="3">
        <v>44441</v>
      </c>
      <c r="F936">
        <v>12103606.125324247</v>
      </c>
    </row>
    <row r="937" spans="5:6" x14ac:dyDescent="0.45">
      <c r="E937" s="3">
        <v>44442</v>
      </c>
      <c r="F937">
        <v>12103606.125324247</v>
      </c>
    </row>
    <row r="938" spans="5:6" x14ac:dyDescent="0.45">
      <c r="E938" s="3">
        <v>44443</v>
      </c>
      <c r="F938">
        <v>12103606.125324247</v>
      </c>
    </row>
    <row r="939" spans="5:6" x14ac:dyDescent="0.45">
      <c r="E939" s="3">
        <v>44444</v>
      </c>
      <c r="F939">
        <v>12103606.125324247</v>
      </c>
    </row>
    <row r="940" spans="5:6" x14ac:dyDescent="0.45">
      <c r="E940" s="3">
        <v>44445</v>
      </c>
      <c r="F940">
        <v>12103606.125324247</v>
      </c>
    </row>
    <row r="941" spans="5:6" x14ac:dyDescent="0.45">
      <c r="E941" s="3">
        <v>44446</v>
      </c>
      <c r="F941">
        <v>12090313.687824247</v>
      </c>
    </row>
    <row r="942" spans="5:6" x14ac:dyDescent="0.45">
      <c r="E942" s="3">
        <v>44447</v>
      </c>
      <c r="F942">
        <v>12009896.100324247</v>
      </c>
    </row>
    <row r="943" spans="5:6" x14ac:dyDescent="0.45">
      <c r="E943" s="3">
        <v>44448</v>
      </c>
      <c r="F943">
        <v>12009896.100324247</v>
      </c>
    </row>
    <row r="944" spans="5:6" x14ac:dyDescent="0.45">
      <c r="E944" s="3">
        <v>44449</v>
      </c>
      <c r="F944">
        <v>12009896.100324247</v>
      </c>
    </row>
    <row r="945" spans="5:6" x14ac:dyDescent="0.45">
      <c r="E945" s="3">
        <v>44450</v>
      </c>
      <c r="F945">
        <v>12009896.100324247</v>
      </c>
    </row>
    <row r="946" spans="5:6" x14ac:dyDescent="0.45">
      <c r="E946" s="3">
        <v>44451</v>
      </c>
      <c r="F946">
        <v>12009896.100324247</v>
      </c>
    </row>
    <row r="947" spans="5:6" x14ac:dyDescent="0.45">
      <c r="E947" s="3">
        <v>44452</v>
      </c>
      <c r="F947">
        <v>11988446.662824247</v>
      </c>
    </row>
    <row r="948" spans="5:6" x14ac:dyDescent="0.45">
      <c r="E948" s="3">
        <v>44453</v>
      </c>
      <c r="F948">
        <v>11988446.662824247</v>
      </c>
    </row>
    <row r="949" spans="5:6" x14ac:dyDescent="0.45">
      <c r="E949" s="3">
        <v>44454</v>
      </c>
      <c r="F949">
        <v>12138906.812824247</v>
      </c>
    </row>
    <row r="950" spans="5:6" x14ac:dyDescent="0.45">
      <c r="E950" s="3">
        <v>44455</v>
      </c>
      <c r="F950">
        <v>12133396.337824248</v>
      </c>
    </row>
    <row r="951" spans="5:6" x14ac:dyDescent="0.45">
      <c r="E951" s="3">
        <v>44456</v>
      </c>
      <c r="F951">
        <v>12113016.387824249</v>
      </c>
    </row>
    <row r="952" spans="5:6" x14ac:dyDescent="0.45">
      <c r="E952" s="3">
        <v>44457</v>
      </c>
      <c r="F952">
        <v>12113016.387824249</v>
      </c>
    </row>
    <row r="953" spans="5:6" x14ac:dyDescent="0.45">
      <c r="E953" s="3">
        <v>44458</v>
      </c>
      <c r="F953">
        <v>12113016.387824249</v>
      </c>
    </row>
    <row r="954" spans="5:6" x14ac:dyDescent="0.45">
      <c r="E954" s="3">
        <v>44459</v>
      </c>
      <c r="F954">
        <v>12080019.509359248</v>
      </c>
    </row>
    <row r="955" spans="5:6" x14ac:dyDescent="0.45">
      <c r="E955" s="3">
        <v>44460</v>
      </c>
      <c r="F955">
        <v>12083917.309359249</v>
      </c>
    </row>
    <row r="956" spans="5:6" x14ac:dyDescent="0.45">
      <c r="E956" s="3">
        <v>44461</v>
      </c>
      <c r="F956">
        <v>12083917.309359249</v>
      </c>
    </row>
    <row r="957" spans="5:6" x14ac:dyDescent="0.45">
      <c r="E957" s="3">
        <v>44462</v>
      </c>
      <c r="F957">
        <v>12253992.284359248</v>
      </c>
    </row>
    <row r="958" spans="5:6" x14ac:dyDescent="0.45">
      <c r="E958" s="3">
        <v>44463</v>
      </c>
      <c r="F958">
        <v>12253992.284359248</v>
      </c>
    </row>
    <row r="959" spans="5:6" x14ac:dyDescent="0.45">
      <c r="E959" s="3">
        <v>44464</v>
      </c>
      <c r="F959">
        <v>12253992.284359248</v>
      </c>
    </row>
    <row r="960" spans="5:6" x14ac:dyDescent="0.45">
      <c r="E960" s="3">
        <v>44465</v>
      </c>
      <c r="F960">
        <v>12253992.284359248</v>
      </c>
    </row>
    <row r="961" spans="5:6" x14ac:dyDescent="0.45">
      <c r="E961" s="3">
        <v>44466</v>
      </c>
      <c r="F961">
        <v>12234324.346859248</v>
      </c>
    </row>
    <row r="962" spans="5:6" x14ac:dyDescent="0.45">
      <c r="E962" s="3">
        <v>44467</v>
      </c>
      <c r="F962">
        <v>12303118.971859248</v>
      </c>
    </row>
    <row r="963" spans="5:6" x14ac:dyDescent="0.45">
      <c r="E963" s="3">
        <v>44468</v>
      </c>
      <c r="F963">
        <v>12251781.584359249</v>
      </c>
    </row>
    <row r="964" spans="5:6" x14ac:dyDescent="0.45">
      <c r="E964" s="3">
        <v>44469</v>
      </c>
      <c r="F964">
        <v>12249073.334359249</v>
      </c>
    </row>
    <row r="965" spans="5:6" x14ac:dyDescent="0.45">
      <c r="E965" s="3">
        <v>44470</v>
      </c>
      <c r="F965">
        <v>12256546.596859248</v>
      </c>
    </row>
    <row r="966" spans="5:6" x14ac:dyDescent="0.45">
      <c r="E966" s="3">
        <v>44471</v>
      </c>
      <c r="F966">
        <v>12256546.596859248</v>
      </c>
    </row>
    <row r="967" spans="5:6" x14ac:dyDescent="0.45">
      <c r="E967" s="3">
        <v>44472</v>
      </c>
      <c r="F967">
        <v>12256546.596859248</v>
      </c>
    </row>
    <row r="968" spans="5:6" x14ac:dyDescent="0.45">
      <c r="E968" s="3">
        <v>44473</v>
      </c>
      <c r="F968">
        <v>12222324.896859249</v>
      </c>
    </row>
    <row r="969" spans="5:6" x14ac:dyDescent="0.45">
      <c r="E969" s="3">
        <v>44474</v>
      </c>
      <c r="F969">
        <v>12278952.992404249</v>
      </c>
    </row>
    <row r="970" spans="5:6" x14ac:dyDescent="0.45">
      <c r="E970" s="3">
        <v>44475</v>
      </c>
      <c r="F970">
        <v>12223922.642404249</v>
      </c>
    </row>
    <row r="971" spans="5:6" x14ac:dyDescent="0.45">
      <c r="E971" s="3">
        <v>44476</v>
      </c>
      <c r="F971">
        <v>12193023.242404249</v>
      </c>
    </row>
    <row r="972" spans="5:6" x14ac:dyDescent="0.45">
      <c r="E972" s="3">
        <v>44477</v>
      </c>
      <c r="F972">
        <v>12193023.242404249</v>
      </c>
    </row>
    <row r="973" spans="5:6" x14ac:dyDescent="0.45">
      <c r="E973" s="3">
        <v>44478</v>
      </c>
      <c r="F973">
        <v>12193023.242404249</v>
      </c>
    </row>
    <row r="974" spans="5:6" x14ac:dyDescent="0.45">
      <c r="E974" s="3">
        <v>44479</v>
      </c>
      <c r="F974">
        <v>12193023.242404249</v>
      </c>
    </row>
    <row r="975" spans="5:6" x14ac:dyDescent="0.45">
      <c r="E975" s="3">
        <v>44480</v>
      </c>
      <c r="F975">
        <v>12134786.704904249</v>
      </c>
    </row>
    <row r="976" spans="5:6" x14ac:dyDescent="0.45">
      <c r="E976" s="3">
        <v>44481</v>
      </c>
      <c r="F976">
        <v>12134786.704904249</v>
      </c>
    </row>
    <row r="977" spans="5:6" x14ac:dyDescent="0.45">
      <c r="E977" s="3">
        <v>44482</v>
      </c>
      <c r="F977">
        <v>12224281.367404249</v>
      </c>
    </row>
    <row r="978" spans="5:6" x14ac:dyDescent="0.45">
      <c r="E978" s="3">
        <v>44483</v>
      </c>
      <c r="F978">
        <v>12247504.567404248</v>
      </c>
    </row>
    <row r="979" spans="5:6" x14ac:dyDescent="0.45">
      <c r="E979" s="3">
        <v>44484</v>
      </c>
      <c r="F979">
        <v>12247504.567404248</v>
      </c>
    </row>
    <row r="980" spans="5:6" x14ac:dyDescent="0.45">
      <c r="E980" s="3">
        <v>44485</v>
      </c>
      <c r="F980">
        <v>12247504.567404248</v>
      </c>
    </row>
    <row r="981" spans="5:6" x14ac:dyDescent="0.45">
      <c r="E981" s="3">
        <v>44486</v>
      </c>
      <c r="F981">
        <v>12247504.567404248</v>
      </c>
    </row>
    <row r="982" spans="5:6" x14ac:dyDescent="0.45">
      <c r="E982" s="3">
        <v>44487</v>
      </c>
      <c r="F982">
        <v>12247755.567404248</v>
      </c>
    </row>
    <row r="983" spans="5:6" x14ac:dyDescent="0.45">
      <c r="E983" s="3">
        <v>44488</v>
      </c>
      <c r="F983">
        <v>12242046.429904249</v>
      </c>
    </row>
    <row r="984" spans="5:6" x14ac:dyDescent="0.45">
      <c r="E984" s="3">
        <v>44489</v>
      </c>
      <c r="F984">
        <v>12181436.695869248</v>
      </c>
    </row>
    <row r="985" spans="5:6" x14ac:dyDescent="0.45">
      <c r="E985" s="3">
        <v>44490</v>
      </c>
      <c r="F985">
        <v>12156338.633369248</v>
      </c>
    </row>
    <row r="986" spans="5:6" x14ac:dyDescent="0.45">
      <c r="E986" s="3">
        <v>44491</v>
      </c>
      <c r="F986">
        <v>12124071.635596748</v>
      </c>
    </row>
    <row r="987" spans="5:6" x14ac:dyDescent="0.45">
      <c r="E987" s="3">
        <v>44492</v>
      </c>
      <c r="F987">
        <v>12124071.635596748</v>
      </c>
    </row>
    <row r="988" spans="5:6" x14ac:dyDescent="0.45">
      <c r="E988" s="3">
        <v>44493</v>
      </c>
      <c r="F988">
        <v>12124071.635596748</v>
      </c>
    </row>
    <row r="989" spans="5:6" x14ac:dyDescent="0.45">
      <c r="E989" s="3">
        <v>44494</v>
      </c>
      <c r="F989">
        <v>12081676.535596749</v>
      </c>
    </row>
    <row r="990" spans="5:6" x14ac:dyDescent="0.45">
      <c r="E990" s="3">
        <v>44495</v>
      </c>
      <c r="F990">
        <v>12083475.410596749</v>
      </c>
    </row>
    <row r="991" spans="5:6" x14ac:dyDescent="0.45">
      <c r="E991" s="3">
        <v>44496</v>
      </c>
      <c r="F991">
        <v>12098816.96059675</v>
      </c>
    </row>
    <row r="992" spans="5:6" x14ac:dyDescent="0.45">
      <c r="E992" s="3">
        <v>44497</v>
      </c>
      <c r="F992">
        <v>12335635.248096749</v>
      </c>
    </row>
    <row r="993" spans="5:6" x14ac:dyDescent="0.45">
      <c r="E993" s="3">
        <v>44498</v>
      </c>
      <c r="F993">
        <v>12301113.873096749</v>
      </c>
    </row>
    <row r="994" spans="5:6" x14ac:dyDescent="0.45">
      <c r="E994" s="3">
        <v>44499</v>
      </c>
      <c r="F994">
        <v>12301113.873096749</v>
      </c>
    </row>
    <row r="995" spans="5:6" x14ac:dyDescent="0.45">
      <c r="E995" s="3">
        <v>44500</v>
      </c>
      <c r="F995">
        <v>12301113.873096749</v>
      </c>
    </row>
    <row r="996" spans="5:6" x14ac:dyDescent="0.45">
      <c r="E996" s="3">
        <v>44501</v>
      </c>
      <c r="F996">
        <v>12326843.135596748</v>
      </c>
    </row>
    <row r="997" spans="5:6" x14ac:dyDescent="0.45">
      <c r="E997" s="3">
        <v>44502</v>
      </c>
      <c r="F997">
        <v>12239793.973096749</v>
      </c>
    </row>
    <row r="998" spans="5:6" x14ac:dyDescent="0.45">
      <c r="E998" s="3">
        <v>44503</v>
      </c>
      <c r="F998">
        <v>12196807.323096748</v>
      </c>
    </row>
    <row r="999" spans="5:6" x14ac:dyDescent="0.45">
      <c r="E999" s="3">
        <v>44504</v>
      </c>
      <c r="F999">
        <v>12196807.323096748</v>
      </c>
    </row>
    <row r="1000" spans="5:6" x14ac:dyDescent="0.45">
      <c r="E1000" s="3">
        <v>44505</v>
      </c>
      <c r="F1000">
        <v>12196807.323096748</v>
      </c>
    </row>
    <row r="1001" spans="5:6" x14ac:dyDescent="0.45">
      <c r="E1001" s="3">
        <v>44506</v>
      </c>
      <c r="F1001">
        <v>12196807.323096748</v>
      </c>
    </row>
    <row r="1002" spans="5:6" x14ac:dyDescent="0.45">
      <c r="E1002" s="3">
        <v>44507</v>
      </c>
      <c r="F1002">
        <v>12196807.323096748</v>
      </c>
    </row>
    <row r="1003" spans="5:6" x14ac:dyDescent="0.45">
      <c r="E1003" s="3">
        <v>44508</v>
      </c>
      <c r="F1003">
        <v>12170428.248096749</v>
      </c>
    </row>
    <row r="1004" spans="5:6" x14ac:dyDescent="0.45">
      <c r="E1004" s="3">
        <v>44509</v>
      </c>
      <c r="F1004">
        <v>12179213.373096749</v>
      </c>
    </row>
    <row r="1005" spans="5:6" x14ac:dyDescent="0.45">
      <c r="E1005" s="3">
        <v>44510</v>
      </c>
      <c r="F1005">
        <v>12156709.54809675</v>
      </c>
    </row>
    <row r="1006" spans="5:6" x14ac:dyDescent="0.45">
      <c r="E1006" s="3">
        <v>44511</v>
      </c>
      <c r="F1006">
        <v>12083603.95007675</v>
      </c>
    </row>
    <row r="1007" spans="5:6" x14ac:dyDescent="0.45">
      <c r="E1007" s="3">
        <v>44512</v>
      </c>
      <c r="F1007">
        <v>12125542.900076749</v>
      </c>
    </row>
    <row r="1008" spans="5:6" x14ac:dyDescent="0.45">
      <c r="E1008" s="3">
        <v>44513</v>
      </c>
      <c r="F1008">
        <v>12125542.900076749</v>
      </c>
    </row>
    <row r="1009" spans="5:6" x14ac:dyDescent="0.45">
      <c r="E1009" s="3">
        <v>44514</v>
      </c>
      <c r="F1009">
        <v>12125542.900076749</v>
      </c>
    </row>
    <row r="1010" spans="5:6" x14ac:dyDescent="0.45">
      <c r="E1010" s="3">
        <v>44515</v>
      </c>
      <c r="F1010">
        <v>12108824.600076748</v>
      </c>
    </row>
    <row r="1011" spans="5:6" x14ac:dyDescent="0.45">
      <c r="E1011" s="3">
        <v>44516</v>
      </c>
      <c r="F1011">
        <v>12125760.200076748</v>
      </c>
    </row>
    <row r="1012" spans="5:6" x14ac:dyDescent="0.45">
      <c r="E1012" s="3">
        <v>44517</v>
      </c>
      <c r="F1012">
        <v>12125760.200076748</v>
      </c>
    </row>
    <row r="1013" spans="5:6" x14ac:dyDescent="0.45">
      <c r="E1013" s="3">
        <v>44518</v>
      </c>
      <c r="F1013">
        <v>12126631.625076748</v>
      </c>
    </row>
    <row r="1014" spans="5:6" x14ac:dyDescent="0.45">
      <c r="E1014" s="3">
        <v>44519</v>
      </c>
      <c r="F1014">
        <v>12126631.625076748</v>
      </c>
    </row>
    <row r="1015" spans="5:6" x14ac:dyDescent="0.45">
      <c r="E1015" s="3">
        <v>44520</v>
      </c>
      <c r="F1015">
        <v>12126631.625076748</v>
      </c>
    </row>
    <row r="1016" spans="5:6" x14ac:dyDescent="0.45">
      <c r="E1016" s="3">
        <v>44521</v>
      </c>
      <c r="F1016">
        <v>12126631.625076748</v>
      </c>
    </row>
    <row r="1017" spans="5:6" x14ac:dyDescent="0.45">
      <c r="E1017" s="3">
        <v>44522</v>
      </c>
      <c r="F1017">
        <v>12308058.637576748</v>
      </c>
    </row>
    <row r="1018" spans="5:6" x14ac:dyDescent="0.45">
      <c r="E1018" s="3">
        <v>44523</v>
      </c>
      <c r="F1018">
        <v>12365073.975076748</v>
      </c>
    </row>
    <row r="1019" spans="5:6" x14ac:dyDescent="0.45">
      <c r="E1019" s="3">
        <v>44524</v>
      </c>
      <c r="F1019">
        <v>12359816.675076747</v>
      </c>
    </row>
    <row r="1020" spans="5:6" x14ac:dyDescent="0.45">
      <c r="E1020" s="3">
        <v>44525</v>
      </c>
      <c r="F1020">
        <v>12395150.750076747</v>
      </c>
    </row>
    <row r="1021" spans="5:6" x14ac:dyDescent="0.45">
      <c r="E1021" s="3">
        <v>44526</v>
      </c>
      <c r="F1021">
        <v>12503566.425076747</v>
      </c>
    </row>
    <row r="1022" spans="5:6" x14ac:dyDescent="0.45">
      <c r="E1022" s="3">
        <v>44527</v>
      </c>
      <c r="F1022">
        <v>12503566.425076747</v>
      </c>
    </row>
    <row r="1023" spans="5:6" x14ac:dyDescent="0.45">
      <c r="E1023" s="3">
        <v>44528</v>
      </c>
      <c r="F1023">
        <v>12503566.425076747</v>
      </c>
    </row>
    <row r="1024" spans="5:6" x14ac:dyDescent="0.45">
      <c r="E1024" s="3">
        <v>44529</v>
      </c>
      <c r="F1024">
        <v>12497627.775076747</v>
      </c>
    </row>
    <row r="1025" spans="5:6" x14ac:dyDescent="0.45">
      <c r="E1025" s="3">
        <v>44530</v>
      </c>
      <c r="F1025">
        <v>12464985.512576748</v>
      </c>
    </row>
    <row r="1026" spans="5:6" x14ac:dyDescent="0.45">
      <c r="E1026" s="3">
        <v>44531</v>
      </c>
      <c r="F1026">
        <v>12451786.250076748</v>
      </c>
    </row>
    <row r="1027" spans="5:6" x14ac:dyDescent="0.45">
      <c r="E1027" s="3">
        <v>44532</v>
      </c>
      <c r="F1027">
        <v>12558295.225076748</v>
      </c>
    </row>
    <row r="1028" spans="5:6" x14ac:dyDescent="0.45">
      <c r="E1028" s="3">
        <v>44533</v>
      </c>
      <c r="F1028">
        <v>12612561.825076748</v>
      </c>
    </row>
    <row r="1029" spans="5:6" x14ac:dyDescent="0.45">
      <c r="E1029" s="3">
        <v>44534</v>
      </c>
      <c r="F1029">
        <v>12612561.825076748</v>
      </c>
    </row>
    <row r="1030" spans="5:6" x14ac:dyDescent="0.45">
      <c r="E1030" s="3">
        <v>44535</v>
      </c>
      <c r="F1030">
        <v>12612561.825076748</v>
      </c>
    </row>
    <row r="1031" spans="5:6" x14ac:dyDescent="0.45">
      <c r="E1031" s="3">
        <v>44536</v>
      </c>
      <c r="F1031">
        <v>12599721.837576747</v>
      </c>
    </row>
    <row r="1032" spans="5:6" x14ac:dyDescent="0.45">
      <c r="E1032" s="3">
        <v>44537</v>
      </c>
      <c r="F1032">
        <v>12702448.350076746</v>
      </c>
    </row>
    <row r="1033" spans="5:6" x14ac:dyDescent="0.45">
      <c r="E1033" s="3">
        <v>44538</v>
      </c>
      <c r="F1033">
        <v>12780520.050076745</v>
      </c>
    </row>
    <row r="1034" spans="5:6" x14ac:dyDescent="0.45">
      <c r="E1034" s="3">
        <v>44539</v>
      </c>
      <c r="F1034">
        <v>12715168.362576745</v>
      </c>
    </row>
    <row r="1035" spans="5:6" x14ac:dyDescent="0.45">
      <c r="E1035" s="3">
        <v>44540</v>
      </c>
      <c r="F1035">
        <v>12715168.362576745</v>
      </c>
    </row>
    <row r="1036" spans="5:6" x14ac:dyDescent="0.45">
      <c r="E1036" s="3">
        <v>44541</v>
      </c>
      <c r="F1036">
        <v>12715168.362576745</v>
      </c>
    </row>
    <row r="1037" spans="5:6" x14ac:dyDescent="0.45">
      <c r="E1037" s="3">
        <v>44542</v>
      </c>
      <c r="F1037">
        <v>12715168.362576745</v>
      </c>
    </row>
    <row r="1038" spans="5:6" x14ac:dyDescent="0.45">
      <c r="E1038" s="3">
        <v>44543</v>
      </c>
      <c r="F1038">
        <v>12814979.837576745</v>
      </c>
    </row>
    <row r="1039" spans="5:6" x14ac:dyDescent="0.45">
      <c r="E1039" s="3">
        <v>44544</v>
      </c>
      <c r="F1039">
        <v>12793749.537576744</v>
      </c>
    </row>
    <row r="1040" spans="5:6" x14ac:dyDescent="0.45">
      <c r="E1040" s="3">
        <v>44545</v>
      </c>
      <c r="F1040">
        <v>12711299.250076745</v>
      </c>
    </row>
    <row r="1041" spans="5:6" x14ac:dyDescent="0.45">
      <c r="E1041" s="3">
        <v>44546</v>
      </c>
      <c r="F1041">
        <v>12679101.950076744</v>
      </c>
    </row>
    <row r="1042" spans="5:6" x14ac:dyDescent="0.45">
      <c r="E1042" s="3">
        <v>44547</v>
      </c>
      <c r="F1042">
        <v>12784289.950076744</v>
      </c>
    </row>
    <row r="1043" spans="5:6" x14ac:dyDescent="0.45">
      <c r="E1043" s="3">
        <v>44548</v>
      </c>
      <c r="F1043">
        <v>12784289.950076744</v>
      </c>
    </row>
    <row r="1044" spans="5:6" x14ac:dyDescent="0.45">
      <c r="E1044" s="3">
        <v>44549</v>
      </c>
      <c r="F1044">
        <v>12784289.950076744</v>
      </c>
    </row>
    <row r="1045" spans="5:6" x14ac:dyDescent="0.45">
      <c r="E1045" s="3">
        <v>44550</v>
      </c>
      <c r="F1045">
        <v>12720699.937576745</v>
      </c>
    </row>
    <row r="1046" spans="5:6" x14ac:dyDescent="0.45">
      <c r="E1046" s="3">
        <v>44551</v>
      </c>
      <c r="F1046">
        <v>12705807.787576744</v>
      </c>
    </row>
    <row r="1047" spans="5:6" x14ac:dyDescent="0.45">
      <c r="E1047" s="3">
        <v>44552</v>
      </c>
      <c r="F1047">
        <v>12705807.787576744</v>
      </c>
    </row>
    <row r="1048" spans="5:6" x14ac:dyDescent="0.45">
      <c r="E1048" s="3">
        <v>44553</v>
      </c>
      <c r="F1048">
        <v>12654140.612576744</v>
      </c>
    </row>
    <row r="1049" spans="5:6" x14ac:dyDescent="0.45">
      <c r="E1049" s="3">
        <v>44554</v>
      </c>
      <c r="F1049">
        <v>12674218.987576744</v>
      </c>
    </row>
    <row r="1050" spans="5:6" x14ac:dyDescent="0.45">
      <c r="E1050" s="3">
        <v>44555</v>
      </c>
      <c r="F1050">
        <v>12674218.987576744</v>
      </c>
    </row>
    <row r="1051" spans="5:6" x14ac:dyDescent="0.45">
      <c r="E1051" s="3">
        <v>44556</v>
      </c>
      <c r="F1051">
        <v>12674218.987576744</v>
      </c>
    </row>
    <row r="1052" spans="5:6" x14ac:dyDescent="0.45">
      <c r="E1052" s="3">
        <v>44557</v>
      </c>
      <c r="F1052">
        <v>12716190.650076743</v>
      </c>
    </row>
    <row r="1053" spans="5:6" x14ac:dyDescent="0.45">
      <c r="E1053" s="3">
        <v>44558</v>
      </c>
      <c r="F1053">
        <v>12716190.650076743</v>
      </c>
    </row>
    <row r="1054" spans="5:6" x14ac:dyDescent="0.45">
      <c r="E1054" s="3">
        <v>44559</v>
      </c>
      <c r="F1054">
        <v>12716190.650076743</v>
      </c>
    </row>
    <row r="1055" spans="5:6" x14ac:dyDescent="0.45">
      <c r="E1055" s="3">
        <v>44560</v>
      </c>
      <c r="F1055">
        <v>12684487.025076743</v>
      </c>
    </row>
    <row r="1056" spans="5:6" x14ac:dyDescent="0.45">
      <c r="E1056" s="3">
        <v>44561</v>
      </c>
      <c r="F1056">
        <v>12691999.600076742</v>
      </c>
    </row>
    <row r="1057" spans="5:6" x14ac:dyDescent="0.45">
      <c r="E1057" s="3">
        <v>44562</v>
      </c>
      <c r="F1057">
        <v>12691999.600076742</v>
      </c>
    </row>
    <row r="1058" spans="5:6" x14ac:dyDescent="0.45">
      <c r="E1058" s="3">
        <v>44563</v>
      </c>
      <c r="F1058">
        <v>12691999.600076742</v>
      </c>
    </row>
    <row r="1059" spans="5:6" x14ac:dyDescent="0.45">
      <c r="E1059" s="3">
        <v>44564</v>
      </c>
      <c r="F1059">
        <v>12811892.025076743</v>
      </c>
    </row>
    <row r="1060" spans="5:6" x14ac:dyDescent="0.45">
      <c r="E1060" s="3">
        <v>44565</v>
      </c>
      <c r="F1060">
        <v>12805428.725076742</v>
      </c>
    </row>
    <row r="1061" spans="5:6" x14ac:dyDescent="0.45">
      <c r="E1061" s="3">
        <v>44566</v>
      </c>
      <c r="F1061">
        <v>12705355.012576742</v>
      </c>
    </row>
    <row r="1062" spans="5:6" x14ac:dyDescent="0.45">
      <c r="E1062" s="3">
        <v>44567</v>
      </c>
      <c r="F1062">
        <v>12643848.287576742</v>
      </c>
    </row>
    <row r="1063" spans="5:6" x14ac:dyDescent="0.45">
      <c r="E1063" s="3">
        <v>44568</v>
      </c>
      <c r="F1063">
        <v>12643848.287576742</v>
      </c>
    </row>
    <row r="1064" spans="5:6" x14ac:dyDescent="0.45">
      <c r="E1064" s="3">
        <v>44569</v>
      </c>
      <c r="F1064">
        <v>12643848.287576742</v>
      </c>
    </row>
    <row r="1065" spans="5:6" x14ac:dyDescent="0.45">
      <c r="E1065" s="3">
        <v>44570</v>
      </c>
      <c r="F1065">
        <v>12643848.287576742</v>
      </c>
    </row>
    <row r="1066" spans="5:6" x14ac:dyDescent="0.45">
      <c r="E1066" s="3">
        <v>44571</v>
      </c>
      <c r="F1066">
        <v>12656803.462576743</v>
      </c>
    </row>
    <row r="1067" spans="5:6" x14ac:dyDescent="0.45">
      <c r="E1067" s="3">
        <v>44572</v>
      </c>
      <c r="F1067">
        <v>12656803.462576743</v>
      </c>
    </row>
    <row r="1068" spans="5:6" x14ac:dyDescent="0.45">
      <c r="E1068" s="3">
        <v>44573</v>
      </c>
      <c r="F1068">
        <v>12650291.962576743</v>
      </c>
    </row>
    <row r="1069" spans="5:6" x14ac:dyDescent="0.45">
      <c r="E1069" s="3">
        <v>44574</v>
      </c>
      <c r="F1069">
        <v>12618133.837576743</v>
      </c>
    </row>
    <row r="1070" spans="5:6" x14ac:dyDescent="0.45">
      <c r="E1070" s="3">
        <v>44575</v>
      </c>
      <c r="F1070">
        <v>12609540.400076743</v>
      </c>
    </row>
    <row r="1071" spans="5:6" x14ac:dyDescent="0.45">
      <c r="E1071" s="3">
        <v>44576</v>
      </c>
      <c r="F1071">
        <v>12609540.400076743</v>
      </c>
    </row>
    <row r="1072" spans="5:6" x14ac:dyDescent="0.45">
      <c r="E1072" s="3">
        <v>44577</v>
      </c>
      <c r="F1072">
        <v>12609540.400076743</v>
      </c>
    </row>
    <row r="1073" spans="5:6" x14ac:dyDescent="0.45">
      <c r="E1073" s="3">
        <v>44578</v>
      </c>
      <c r="F1073">
        <v>12609540.400076743</v>
      </c>
    </row>
    <row r="1074" spans="5:6" x14ac:dyDescent="0.45">
      <c r="E1074" s="3">
        <v>44579</v>
      </c>
      <c r="F1074">
        <v>12779055.137576744</v>
      </c>
    </row>
    <row r="1075" spans="5:6" x14ac:dyDescent="0.45">
      <c r="E1075" s="3">
        <v>44580</v>
      </c>
      <c r="F1075">
        <v>12777267.050076744</v>
      </c>
    </row>
    <row r="1076" spans="5:6" x14ac:dyDescent="0.45">
      <c r="E1076" s="3">
        <v>44581</v>
      </c>
      <c r="F1076">
        <v>12914433.450076744</v>
      </c>
    </row>
    <row r="1077" spans="5:6" x14ac:dyDescent="0.45">
      <c r="E1077" s="3">
        <v>44582</v>
      </c>
      <c r="F1077">
        <v>12925136.475076744</v>
      </c>
    </row>
    <row r="1078" spans="5:6" x14ac:dyDescent="0.45">
      <c r="E1078" s="3">
        <v>44583</v>
      </c>
      <c r="F1078">
        <v>12925136.475076744</v>
      </c>
    </row>
    <row r="1079" spans="5:6" x14ac:dyDescent="0.45">
      <c r="E1079" s="3">
        <v>44584</v>
      </c>
      <c r="F1079">
        <v>12925136.475076744</v>
      </c>
    </row>
    <row r="1080" spans="5:6" x14ac:dyDescent="0.45">
      <c r="E1080" s="3">
        <v>44585</v>
      </c>
      <c r="F1080">
        <v>13175663.175076744</v>
      </c>
    </row>
    <row r="1081" spans="5:6" x14ac:dyDescent="0.45">
      <c r="E1081" s="3">
        <v>44586</v>
      </c>
      <c r="F1081">
        <v>13064507.575076744</v>
      </c>
    </row>
    <row r="1082" spans="5:6" x14ac:dyDescent="0.45">
      <c r="E1082" s="3">
        <v>44587</v>
      </c>
      <c r="F1082">
        <v>13064507.575076744</v>
      </c>
    </row>
    <row r="1083" spans="5:6" x14ac:dyDescent="0.45">
      <c r="E1083" s="3">
        <v>44588</v>
      </c>
      <c r="F1083">
        <v>13064507.575076744</v>
      </c>
    </row>
    <row r="1084" spans="5:6" x14ac:dyDescent="0.45">
      <c r="E1084" s="3">
        <v>44589</v>
      </c>
      <c r="F1084">
        <v>13064507.575076744</v>
      </c>
    </row>
    <row r="1085" spans="5:6" x14ac:dyDescent="0.45">
      <c r="E1085" s="3">
        <v>44590</v>
      </c>
      <c r="F1085">
        <v>13064507.575076744</v>
      </c>
    </row>
    <row r="1086" spans="5:6" x14ac:dyDescent="0.45">
      <c r="E1086" s="3">
        <v>44591</v>
      </c>
      <c r="F1086">
        <v>13064507.575076744</v>
      </c>
    </row>
    <row r="1087" spans="5:6" x14ac:dyDescent="0.45">
      <c r="E1087" s="3">
        <v>44592</v>
      </c>
      <c r="F1087">
        <v>13064507.575076744</v>
      </c>
    </row>
    <row r="1088" spans="5:6" x14ac:dyDescent="0.45">
      <c r="E1088" s="3">
        <v>44593</v>
      </c>
      <c r="F1088">
        <v>13032771.850076744</v>
      </c>
    </row>
    <row r="1089" spans="5:6" x14ac:dyDescent="0.45">
      <c r="E1089" s="3">
        <v>44594</v>
      </c>
      <c r="F1089">
        <v>13032771.850076744</v>
      </c>
    </row>
    <row r="1090" spans="5:6" x14ac:dyDescent="0.45">
      <c r="E1090" s="3">
        <v>44595</v>
      </c>
      <c r="F1090">
        <v>13185191.312576745</v>
      </c>
    </row>
    <row r="1091" spans="5:6" x14ac:dyDescent="0.45">
      <c r="E1091" s="3">
        <v>44596</v>
      </c>
      <c r="F1091">
        <v>13185191.312576745</v>
      </c>
    </row>
    <row r="1092" spans="5:6" x14ac:dyDescent="0.45">
      <c r="E1092" s="3">
        <v>44597</v>
      </c>
      <c r="F1092">
        <v>13185191.312576745</v>
      </c>
    </row>
    <row r="1093" spans="5:6" x14ac:dyDescent="0.45">
      <c r="E1093" s="3">
        <v>44598</v>
      </c>
      <c r="F1093">
        <v>13185191.312576745</v>
      </c>
    </row>
    <row r="1094" spans="5:6" x14ac:dyDescent="0.45">
      <c r="E1094" s="3">
        <v>44599</v>
      </c>
      <c r="F1094">
        <v>13197716.312576745</v>
      </c>
    </row>
    <row r="1095" spans="5:6" x14ac:dyDescent="0.45">
      <c r="E1095" s="3">
        <v>44600</v>
      </c>
      <c r="F1095">
        <v>13111670.737576745</v>
      </c>
    </row>
    <row r="1096" spans="5:6" x14ac:dyDescent="0.45">
      <c r="E1096" s="3">
        <v>44601</v>
      </c>
      <c r="F1096">
        <v>13156069.300076745</v>
      </c>
    </row>
    <row r="1097" spans="5:6" x14ac:dyDescent="0.45">
      <c r="E1097" s="3">
        <v>44602</v>
      </c>
      <c r="F1097">
        <v>13060997.300076745</v>
      </c>
    </row>
    <row r="1098" spans="5:6" x14ac:dyDescent="0.45">
      <c r="E1098" s="3">
        <v>44603</v>
      </c>
      <c r="F1098">
        <v>13135223.650076745</v>
      </c>
    </row>
    <row r="1099" spans="5:6" x14ac:dyDescent="0.45">
      <c r="E1099" s="3">
        <v>44604</v>
      </c>
      <c r="F1099">
        <v>13135223.650076745</v>
      </c>
    </row>
    <row r="1100" spans="5:6" x14ac:dyDescent="0.45">
      <c r="E1100" s="3">
        <v>44605</v>
      </c>
      <c r="F1100">
        <v>13135223.650076745</v>
      </c>
    </row>
    <row r="1101" spans="5:6" x14ac:dyDescent="0.45">
      <c r="E1101" s="3">
        <v>44606</v>
      </c>
      <c r="F1101">
        <v>13144099.562576745</v>
      </c>
    </row>
    <row r="1102" spans="5:6" x14ac:dyDescent="0.45">
      <c r="E1102" s="3">
        <v>44607</v>
      </c>
      <c r="F1102">
        <v>13352947.250076745</v>
      </c>
    </row>
    <row r="1103" spans="5:6" x14ac:dyDescent="0.45">
      <c r="E1103" s="3">
        <v>44608</v>
      </c>
      <c r="F1103">
        <v>13268938.150076745</v>
      </c>
    </row>
    <row r="1104" spans="5:6" x14ac:dyDescent="0.45">
      <c r="E1104" s="3">
        <v>44609</v>
      </c>
      <c r="F1104">
        <v>13220563.850076744</v>
      </c>
    </row>
    <row r="1105" spans="5:6" x14ac:dyDescent="0.45">
      <c r="E1105" s="3">
        <v>44610</v>
      </c>
      <c r="F1105">
        <v>13220563.850076744</v>
      </c>
    </row>
    <row r="1106" spans="5:6" x14ac:dyDescent="0.45">
      <c r="E1106" s="3">
        <v>44611</v>
      </c>
      <c r="F1106">
        <v>13220563.850076744</v>
      </c>
    </row>
    <row r="1107" spans="5:6" x14ac:dyDescent="0.45">
      <c r="E1107" s="3">
        <v>44612</v>
      </c>
      <c r="F1107">
        <v>13220563.850076744</v>
      </c>
    </row>
    <row r="1108" spans="5:6" x14ac:dyDescent="0.45">
      <c r="E1108" s="3">
        <v>44613</v>
      </c>
      <c r="F1108">
        <v>13220563.850076744</v>
      </c>
    </row>
    <row r="1109" spans="5:6" x14ac:dyDescent="0.45">
      <c r="E1109" s="3">
        <v>44614</v>
      </c>
      <c r="F1109">
        <v>13217215.550076744</v>
      </c>
    </row>
    <row r="1110" spans="5:6" x14ac:dyDescent="0.45">
      <c r="E1110" s="3">
        <v>44615</v>
      </c>
      <c r="F1110">
        <v>13217215.550076744</v>
      </c>
    </row>
    <row r="1111" spans="5:6" x14ac:dyDescent="0.45">
      <c r="E1111" s="3">
        <v>44616</v>
      </c>
      <c r="F1111">
        <v>13390388.175076744</v>
      </c>
    </row>
    <row r="1112" spans="5:6" x14ac:dyDescent="0.45">
      <c r="E1112" s="3">
        <v>44617</v>
      </c>
      <c r="F1112">
        <v>13356997.150076743</v>
      </c>
    </row>
    <row r="1113" spans="5:6" x14ac:dyDescent="0.45">
      <c r="E1113" s="3">
        <v>44618</v>
      </c>
      <c r="F1113">
        <v>13356997.150076743</v>
      </c>
    </row>
    <row r="1114" spans="5:6" x14ac:dyDescent="0.45">
      <c r="E1114" s="3">
        <v>44619</v>
      </c>
      <c r="F1114">
        <v>13356997.150076743</v>
      </c>
    </row>
    <row r="1115" spans="5:6" x14ac:dyDescent="0.45">
      <c r="E1115" s="3">
        <v>44620</v>
      </c>
      <c r="F1115">
        <v>13302298.675076744</v>
      </c>
    </row>
    <row r="1116" spans="5:6" x14ac:dyDescent="0.45">
      <c r="E1116" s="3">
        <v>44621</v>
      </c>
      <c r="F1116">
        <v>13302298.675076744</v>
      </c>
    </row>
    <row r="1117" spans="5:6" x14ac:dyDescent="0.45">
      <c r="E1117" s="3">
        <v>44622</v>
      </c>
      <c r="F1117">
        <v>13302298.675076744</v>
      </c>
    </row>
    <row r="1118" spans="5:6" x14ac:dyDescent="0.45">
      <c r="E1118" s="3">
        <v>44623</v>
      </c>
      <c r="F1118">
        <v>13292874.425076744</v>
      </c>
    </row>
    <row r="1119" spans="5:6" x14ac:dyDescent="0.45">
      <c r="E1119" s="3">
        <v>44624</v>
      </c>
      <c r="F1119">
        <v>13266733.800076744</v>
      </c>
    </row>
    <row r="1120" spans="5:6" x14ac:dyDescent="0.45">
      <c r="E1120" s="3">
        <v>44625</v>
      </c>
      <c r="F1120">
        <v>13266733.800076744</v>
      </c>
    </row>
    <row r="1121" spans="5:6" x14ac:dyDescent="0.45">
      <c r="E1121" s="3">
        <v>44626</v>
      </c>
      <c r="F1121">
        <v>13266733.800076744</v>
      </c>
    </row>
    <row r="1122" spans="5:6" x14ac:dyDescent="0.45">
      <c r="E1122" s="3">
        <v>44627</v>
      </c>
      <c r="F1122">
        <v>13235834.775076743</v>
      </c>
    </row>
    <row r="1123" spans="5:6" x14ac:dyDescent="0.45">
      <c r="E1123" s="3">
        <v>44628</v>
      </c>
      <c r="F1123">
        <v>13249322.837576743</v>
      </c>
    </row>
    <row r="1124" spans="5:6" x14ac:dyDescent="0.45">
      <c r="E1124" s="3">
        <v>44629</v>
      </c>
      <c r="F1124">
        <v>13551584.587576743</v>
      </c>
    </row>
    <row r="1125" spans="5:6" x14ac:dyDescent="0.45">
      <c r="E1125" s="3">
        <v>44630</v>
      </c>
      <c r="F1125">
        <v>13475933.937576743</v>
      </c>
    </row>
    <row r="1126" spans="5:6" x14ac:dyDescent="0.45">
      <c r="E1126" s="3">
        <v>44631</v>
      </c>
      <c r="F1126">
        <v>13473910.737576744</v>
      </c>
    </row>
    <row r="1127" spans="5:6" x14ac:dyDescent="0.45">
      <c r="E1127" s="3">
        <v>44632</v>
      </c>
      <c r="F1127">
        <v>13473910.737576744</v>
      </c>
    </row>
    <row r="1128" spans="5:6" x14ac:dyDescent="0.45">
      <c r="E1128" s="3">
        <v>44633</v>
      </c>
      <c r="F1128">
        <v>13473910.737576744</v>
      </c>
    </row>
    <row r="1129" spans="5:6" x14ac:dyDescent="0.45">
      <c r="E1129" s="3">
        <v>44634</v>
      </c>
      <c r="F1129">
        <v>13490824.925076744</v>
      </c>
    </row>
    <row r="1130" spans="5:6" x14ac:dyDescent="0.45">
      <c r="E1130" s="3">
        <v>44635</v>
      </c>
      <c r="F1130">
        <v>13400210.362576744</v>
      </c>
    </row>
    <row r="1131" spans="5:6" x14ac:dyDescent="0.45">
      <c r="E1131" s="3">
        <v>44636</v>
      </c>
      <c r="F1131">
        <v>13472292.950076744</v>
      </c>
    </row>
    <row r="1132" spans="5:6" x14ac:dyDescent="0.45">
      <c r="E1132" s="3">
        <v>44637</v>
      </c>
      <c r="F1132">
        <v>13404632.825076744</v>
      </c>
    </row>
    <row r="1133" spans="5:6" x14ac:dyDescent="0.45">
      <c r="E1133" s="3">
        <v>44638</v>
      </c>
      <c r="F1133">
        <v>13404632.825076744</v>
      </c>
    </row>
    <row r="1134" spans="5:6" x14ac:dyDescent="0.45">
      <c r="E1134" s="3">
        <v>44639</v>
      </c>
      <c r="F1134">
        <v>13404632.825076744</v>
      </c>
    </row>
    <row r="1135" spans="5:6" x14ac:dyDescent="0.45">
      <c r="E1135" s="3">
        <v>44640</v>
      </c>
      <c r="F1135">
        <v>13404632.825076744</v>
      </c>
    </row>
    <row r="1136" spans="5:6" x14ac:dyDescent="0.45">
      <c r="E1136" s="3">
        <v>44641</v>
      </c>
      <c r="F1136">
        <v>13424580.387576744</v>
      </c>
    </row>
    <row r="1137" spans="5:6" x14ac:dyDescent="0.45">
      <c r="E1137" s="3">
        <v>44642</v>
      </c>
      <c r="F1137">
        <v>13458500.350076744</v>
      </c>
    </row>
    <row r="1138" spans="5:6" x14ac:dyDescent="0.45">
      <c r="E1138" s="3">
        <v>44643</v>
      </c>
      <c r="F1138">
        <v>13516782.775076745</v>
      </c>
    </row>
    <row r="1139" spans="5:6" x14ac:dyDescent="0.45">
      <c r="E1139" s="3">
        <v>44644</v>
      </c>
      <c r="F1139">
        <v>13482386.525076745</v>
      </c>
    </row>
    <row r="1140" spans="5:6" x14ac:dyDescent="0.45">
      <c r="E1140" s="3">
        <v>44645</v>
      </c>
      <c r="F1140">
        <v>13448194.675076745</v>
      </c>
    </row>
    <row r="1141" spans="5:6" x14ac:dyDescent="0.45">
      <c r="E1141" s="3">
        <v>44646</v>
      </c>
      <c r="F1141">
        <v>13448194.675076745</v>
      </c>
    </row>
    <row r="1142" spans="5:6" x14ac:dyDescent="0.45">
      <c r="E1142" s="3">
        <v>44647</v>
      </c>
      <c r="F1142">
        <v>13448194.675076745</v>
      </c>
    </row>
    <row r="1143" spans="5:6" x14ac:dyDescent="0.45">
      <c r="E1143" s="3">
        <v>44648</v>
      </c>
      <c r="F1143">
        <v>13394399.262576746</v>
      </c>
    </row>
    <row r="1144" spans="5:6" x14ac:dyDescent="0.45">
      <c r="E1144" s="3">
        <v>44649</v>
      </c>
      <c r="F1144">
        <v>13394399.262576746</v>
      </c>
    </row>
    <row r="1145" spans="5:6" x14ac:dyDescent="0.45">
      <c r="E1145" s="3">
        <v>44650</v>
      </c>
      <c r="F1145">
        <v>13383796.787576746</v>
      </c>
    </row>
    <row r="1146" spans="5:6" x14ac:dyDescent="0.45">
      <c r="E1146" s="3">
        <v>44651</v>
      </c>
      <c r="F1146">
        <v>13383796.787576746</v>
      </c>
    </row>
    <row r="1147" spans="5:6" x14ac:dyDescent="0.45">
      <c r="E1147" s="3">
        <v>44652</v>
      </c>
      <c r="F1147">
        <v>13435439.287576746</v>
      </c>
    </row>
    <row r="1148" spans="5:6" x14ac:dyDescent="0.45">
      <c r="E1148" s="3">
        <v>44653</v>
      </c>
      <c r="F1148">
        <v>13435439.287576746</v>
      </c>
    </row>
    <row r="1149" spans="5:6" x14ac:dyDescent="0.45">
      <c r="E1149" s="3">
        <v>44654</v>
      </c>
      <c r="F1149">
        <v>13435439.287576746</v>
      </c>
    </row>
    <row r="1150" spans="5:6" x14ac:dyDescent="0.45">
      <c r="E1150" s="3">
        <v>44655</v>
      </c>
      <c r="F1150">
        <v>13484420.362576745</v>
      </c>
    </row>
    <row r="1151" spans="5:6" x14ac:dyDescent="0.45">
      <c r="E1151" s="3">
        <v>44656</v>
      </c>
      <c r="F1151">
        <v>13509767.700076746</v>
      </c>
    </row>
    <row r="1152" spans="5:6" x14ac:dyDescent="0.45">
      <c r="E1152" s="3">
        <v>44657</v>
      </c>
      <c r="F1152">
        <v>13508874.225076746</v>
      </c>
    </row>
    <row r="1153" spans="5:6" x14ac:dyDescent="0.45">
      <c r="E1153" s="3">
        <v>44658</v>
      </c>
      <c r="F1153">
        <v>13508874.225076746</v>
      </c>
    </row>
    <row r="1154" spans="5:6" x14ac:dyDescent="0.45">
      <c r="E1154" s="3">
        <v>44659</v>
      </c>
      <c r="F1154">
        <v>13435343.262576746</v>
      </c>
    </row>
    <row r="1155" spans="5:6" x14ac:dyDescent="0.45">
      <c r="E1155" s="3">
        <v>44660</v>
      </c>
      <c r="F1155">
        <v>13435343.262576746</v>
      </c>
    </row>
    <row r="1156" spans="5:6" x14ac:dyDescent="0.45">
      <c r="E1156" s="3">
        <v>44661</v>
      </c>
      <c r="F1156">
        <v>13435343.262576746</v>
      </c>
    </row>
    <row r="1157" spans="5:6" x14ac:dyDescent="0.45">
      <c r="E1157" s="3">
        <v>44662</v>
      </c>
      <c r="F1157">
        <v>13449636.462576745</v>
      </c>
    </row>
    <row r="1158" spans="5:6" x14ac:dyDescent="0.45">
      <c r="E1158" s="3">
        <v>44663</v>
      </c>
      <c r="F1158">
        <v>13325576.325076746</v>
      </c>
    </row>
    <row r="1159" spans="5:6" x14ac:dyDescent="0.45">
      <c r="E1159" s="3">
        <v>44664</v>
      </c>
      <c r="F1159">
        <v>13270464.850076746</v>
      </c>
    </row>
    <row r="1160" spans="5:6" x14ac:dyDescent="0.45">
      <c r="E1160" s="3">
        <v>44665</v>
      </c>
      <c r="F1160">
        <v>13270464.850076746</v>
      </c>
    </row>
    <row r="1161" spans="5:6" x14ac:dyDescent="0.45">
      <c r="E1161" s="3">
        <v>44666</v>
      </c>
      <c r="F1161">
        <v>13270464.850076746</v>
      </c>
    </row>
    <row r="1162" spans="5:6" x14ac:dyDescent="0.45">
      <c r="E1162" s="3">
        <v>44667</v>
      </c>
      <c r="F1162">
        <v>13270464.850076746</v>
      </c>
    </row>
    <row r="1163" spans="5:6" x14ac:dyDescent="0.45">
      <c r="E1163" s="3">
        <v>44668</v>
      </c>
      <c r="F1163">
        <v>13270464.850076746</v>
      </c>
    </row>
    <row r="1164" spans="5:6" x14ac:dyDescent="0.45">
      <c r="E1164" s="3">
        <v>44669</v>
      </c>
      <c r="F1164">
        <v>13201029.125076747</v>
      </c>
    </row>
    <row r="1165" spans="5:6" x14ac:dyDescent="0.45">
      <c r="E1165" s="3">
        <v>44670</v>
      </c>
      <c r="F1165">
        <v>13262557.512576746</v>
      </c>
    </row>
    <row r="1166" spans="5:6" x14ac:dyDescent="0.45">
      <c r="E1166" s="3">
        <v>44671</v>
      </c>
      <c r="F1166">
        <v>13331315.075076746</v>
      </c>
    </row>
    <row r="1167" spans="5:6" x14ac:dyDescent="0.45">
      <c r="E1167" s="3">
        <v>44672</v>
      </c>
      <c r="F1167">
        <v>13397714.237576745</v>
      </c>
    </row>
    <row r="1168" spans="5:6" x14ac:dyDescent="0.45">
      <c r="E1168" s="3">
        <v>44673</v>
      </c>
      <c r="F1168">
        <v>13397714.237576745</v>
      </c>
    </row>
    <row r="1169" spans="5:6" x14ac:dyDescent="0.45">
      <c r="E1169" s="3">
        <v>44674</v>
      </c>
      <c r="F1169">
        <v>13397714.237576745</v>
      </c>
    </row>
    <row r="1170" spans="5:6" x14ac:dyDescent="0.45">
      <c r="E1170" s="3">
        <v>44675</v>
      </c>
      <c r="F1170">
        <v>13397714.237576745</v>
      </c>
    </row>
    <row r="1171" spans="5:6" x14ac:dyDescent="0.45">
      <c r="E1171" s="3">
        <v>44676</v>
      </c>
      <c r="F1171">
        <v>13350751.462576745</v>
      </c>
    </row>
    <row r="1172" spans="5:6" x14ac:dyDescent="0.45">
      <c r="E1172" s="3">
        <v>44677</v>
      </c>
      <c r="F1172">
        <v>13350751.462576745</v>
      </c>
    </row>
    <row r="1173" spans="5:6" x14ac:dyDescent="0.45">
      <c r="E1173" s="3">
        <v>44678</v>
      </c>
      <c r="F1173">
        <v>13232006.187576745</v>
      </c>
    </row>
    <row r="1174" spans="5:6" x14ac:dyDescent="0.45">
      <c r="E1174" s="3">
        <v>44679</v>
      </c>
      <c r="F1174">
        <v>13170798.525076745</v>
      </c>
    </row>
    <row r="1175" spans="5:6" x14ac:dyDescent="0.45">
      <c r="E1175" s="3">
        <v>44680</v>
      </c>
      <c r="F1175">
        <v>13279797.487576745</v>
      </c>
    </row>
    <row r="1176" spans="5:6" x14ac:dyDescent="0.45">
      <c r="E1176" s="3">
        <v>44681</v>
      </c>
      <c r="F1176">
        <v>13279797.487576745</v>
      </c>
    </row>
    <row r="1177" spans="5:6" x14ac:dyDescent="0.45">
      <c r="E1177" s="3">
        <v>44682</v>
      </c>
      <c r="F1177">
        <v>13279797.487576745</v>
      </c>
    </row>
    <row r="1178" spans="5:6" x14ac:dyDescent="0.45">
      <c r="E1178" s="3">
        <v>44683</v>
      </c>
      <c r="F1178">
        <v>13264542.250076745</v>
      </c>
    </row>
    <row r="1179" spans="5:6" x14ac:dyDescent="0.45">
      <c r="E1179" s="3">
        <v>44684</v>
      </c>
      <c r="F1179">
        <v>13264542.250076745</v>
      </c>
    </row>
    <row r="1180" spans="5:6" x14ac:dyDescent="0.45">
      <c r="E1180" s="3">
        <v>44685</v>
      </c>
      <c r="F1180">
        <v>13298973.425076745</v>
      </c>
    </row>
    <row r="1181" spans="5:6" x14ac:dyDescent="0.45">
      <c r="E1181" s="3">
        <v>44686</v>
      </c>
      <c r="F1181">
        <v>13232151.987576745</v>
      </c>
    </row>
    <row r="1182" spans="5:6" x14ac:dyDescent="0.45">
      <c r="E1182" s="3">
        <v>44687</v>
      </c>
      <c r="F1182">
        <v>13238864.112576745</v>
      </c>
    </row>
    <row r="1183" spans="5:6" x14ac:dyDescent="0.45">
      <c r="E1183" s="3">
        <v>44688</v>
      </c>
      <c r="F1183">
        <v>13238864.112576745</v>
      </c>
    </row>
    <row r="1184" spans="5:6" x14ac:dyDescent="0.45">
      <c r="E1184" s="3">
        <v>44689</v>
      </c>
      <c r="F1184">
        <v>13238864.112576745</v>
      </c>
    </row>
    <row r="1185" spans="5:6" x14ac:dyDescent="0.45">
      <c r="E1185" s="3">
        <v>44690</v>
      </c>
      <c r="F1185">
        <v>13204442.687576745</v>
      </c>
    </row>
    <row r="1186" spans="5:6" x14ac:dyDescent="0.45">
      <c r="E1186" s="3">
        <v>44691</v>
      </c>
      <c r="F1186">
        <v>13186030.475076744</v>
      </c>
    </row>
    <row r="1187" spans="5:6" x14ac:dyDescent="0.45">
      <c r="E1187" s="3">
        <v>44692</v>
      </c>
      <c r="F1187">
        <v>13246450.000076745</v>
      </c>
    </row>
    <row r="1188" spans="5:6" x14ac:dyDescent="0.45">
      <c r="E1188" s="3">
        <v>44693</v>
      </c>
      <c r="F1188">
        <v>13219834.975076744</v>
      </c>
    </row>
    <row r="1189" spans="5:6" x14ac:dyDescent="0.45">
      <c r="E1189" s="3">
        <v>44694</v>
      </c>
      <c r="F1189">
        <v>13172971.612576744</v>
      </c>
    </row>
    <row r="1190" spans="5:6" x14ac:dyDescent="0.45">
      <c r="E1190" s="3">
        <v>44695</v>
      </c>
      <c r="F1190">
        <v>13172971.612576744</v>
      </c>
    </row>
    <row r="1191" spans="5:6" x14ac:dyDescent="0.45">
      <c r="E1191" s="3">
        <v>44696</v>
      </c>
      <c r="F1191">
        <v>13172971.612576744</v>
      </c>
    </row>
    <row r="1192" spans="5:6" x14ac:dyDescent="0.45">
      <c r="E1192" s="3">
        <v>44697</v>
      </c>
      <c r="F1192">
        <v>13160153.112576744</v>
      </c>
    </row>
    <row r="1193" spans="5:6" x14ac:dyDescent="0.45">
      <c r="E1193" s="3">
        <v>44698</v>
      </c>
      <c r="F1193">
        <v>13295958.012576744</v>
      </c>
    </row>
    <row r="1194" spans="5:6" x14ac:dyDescent="0.45">
      <c r="E1194" s="3">
        <v>44699</v>
      </c>
      <c r="F1194">
        <v>13306543.587576743</v>
      </c>
    </row>
    <row r="1195" spans="5:6" x14ac:dyDescent="0.45">
      <c r="E1195" s="3">
        <v>44700</v>
      </c>
      <c r="F1195">
        <v>13315022.212576743</v>
      </c>
    </row>
    <row r="1196" spans="5:6" x14ac:dyDescent="0.45">
      <c r="E1196" s="3">
        <v>44701</v>
      </c>
      <c r="F1196">
        <v>13377346.412576742</v>
      </c>
    </row>
    <row r="1197" spans="5:6" x14ac:dyDescent="0.45">
      <c r="E1197" s="3">
        <v>44702</v>
      </c>
      <c r="F1197">
        <v>13377346.412576742</v>
      </c>
    </row>
    <row r="1198" spans="5:6" x14ac:dyDescent="0.45">
      <c r="E1198" s="3">
        <v>44703</v>
      </c>
      <c r="F1198">
        <v>13377346.412576742</v>
      </c>
    </row>
    <row r="1199" spans="5:6" x14ac:dyDescent="0.45">
      <c r="E1199" s="3">
        <v>44704</v>
      </c>
      <c r="F1199">
        <v>13379098.912576742</v>
      </c>
    </row>
    <row r="1200" spans="5:6" x14ac:dyDescent="0.45">
      <c r="E1200" s="3">
        <v>44705</v>
      </c>
      <c r="F1200">
        <v>13379098.912576742</v>
      </c>
    </row>
    <row r="1201" spans="5:6" x14ac:dyDescent="0.45">
      <c r="E1201" s="3">
        <v>44706</v>
      </c>
      <c r="F1201">
        <v>13297638.112576742</v>
      </c>
    </row>
    <row r="1202" spans="5:6" x14ac:dyDescent="0.45">
      <c r="E1202" s="3">
        <v>44707</v>
      </c>
      <c r="F1202">
        <v>13231077.412576742</v>
      </c>
    </row>
    <row r="1203" spans="5:6" x14ac:dyDescent="0.45">
      <c r="E1203" s="3">
        <v>44708</v>
      </c>
      <c r="F1203">
        <v>13231077.412576742</v>
      </c>
    </row>
    <row r="1204" spans="5:6" x14ac:dyDescent="0.45">
      <c r="E1204" s="3">
        <v>44709</v>
      </c>
      <c r="F1204">
        <v>13231077.412576742</v>
      </c>
    </row>
    <row r="1205" spans="5:6" x14ac:dyDescent="0.45">
      <c r="E1205" s="3">
        <v>44710</v>
      </c>
      <c r="F1205">
        <v>13231077.412576742</v>
      </c>
    </row>
    <row r="1206" spans="5:6" x14ac:dyDescent="0.45">
      <c r="E1206" s="3">
        <v>44711</v>
      </c>
      <c r="F1206">
        <v>13205966.862576742</v>
      </c>
    </row>
    <row r="1207" spans="5:6" x14ac:dyDescent="0.45">
      <c r="E1207" s="3">
        <v>44712</v>
      </c>
      <c r="F1207">
        <v>13178989.862576742</v>
      </c>
    </row>
    <row r="1208" spans="5:6" x14ac:dyDescent="0.45">
      <c r="E1208" s="3">
        <v>44713</v>
      </c>
      <c r="F1208">
        <v>13157226.212576741</v>
      </c>
    </row>
    <row r="1209" spans="5:6" x14ac:dyDescent="0.45">
      <c r="E1209" s="3">
        <v>44714</v>
      </c>
      <c r="F1209">
        <v>13199772.812576741</v>
      </c>
    </row>
    <row r="1210" spans="5:6" x14ac:dyDescent="0.45">
      <c r="E1210" s="3">
        <v>44715</v>
      </c>
      <c r="F1210">
        <v>13207906.88757674</v>
      </c>
    </row>
    <row r="1211" spans="5:6" x14ac:dyDescent="0.45">
      <c r="E1211" s="3">
        <v>44716</v>
      </c>
      <c r="F1211">
        <v>13207906.88757674</v>
      </c>
    </row>
    <row r="1212" spans="5:6" x14ac:dyDescent="0.45">
      <c r="E1212" s="3">
        <v>44717</v>
      </c>
      <c r="F1212">
        <v>13207906.88757674</v>
      </c>
    </row>
    <row r="1213" spans="5:6" x14ac:dyDescent="0.45">
      <c r="E1213" s="3">
        <v>44718</v>
      </c>
      <c r="F1213">
        <v>13207906.88757674</v>
      </c>
    </row>
    <row r="1214" spans="5:6" x14ac:dyDescent="0.45">
      <c r="E1214" s="3">
        <v>44719</v>
      </c>
      <c r="F1214">
        <v>13181460.187576741</v>
      </c>
    </row>
    <row r="1215" spans="5:6" x14ac:dyDescent="0.45">
      <c r="E1215" s="3">
        <v>44720</v>
      </c>
      <c r="F1215">
        <v>13168748.162576741</v>
      </c>
    </row>
    <row r="1216" spans="5:6" x14ac:dyDescent="0.45">
      <c r="E1216" s="3">
        <v>44721</v>
      </c>
      <c r="F1216">
        <v>13285508.97705674</v>
      </c>
    </row>
    <row r="1217" spans="5:6" x14ac:dyDescent="0.45">
      <c r="E1217" s="3">
        <v>44722</v>
      </c>
      <c r="F1217">
        <v>13471862.927056739</v>
      </c>
    </row>
    <row r="1218" spans="5:6" x14ac:dyDescent="0.45">
      <c r="E1218" s="3">
        <v>44723</v>
      </c>
      <c r="F1218">
        <v>13471862.927056739</v>
      </c>
    </row>
    <row r="1219" spans="5:6" x14ac:dyDescent="0.45">
      <c r="E1219" s="3">
        <v>44724</v>
      </c>
      <c r="F1219">
        <v>13471862.927056739</v>
      </c>
    </row>
    <row r="1220" spans="5:6" x14ac:dyDescent="0.45">
      <c r="E1220" s="3">
        <v>44725</v>
      </c>
      <c r="F1220">
        <v>13464156.302056739</v>
      </c>
    </row>
    <row r="1221" spans="5:6" x14ac:dyDescent="0.45">
      <c r="E1221" s="3">
        <v>44726</v>
      </c>
      <c r="F1221">
        <v>13448882.802056739</v>
      </c>
    </row>
    <row r="1222" spans="5:6" x14ac:dyDescent="0.45">
      <c r="E1222" s="3">
        <v>44727</v>
      </c>
      <c r="F1222">
        <v>13448882.802056739</v>
      </c>
    </row>
    <row r="1223" spans="5:6" x14ac:dyDescent="0.45">
      <c r="E1223" s="3">
        <v>44728</v>
      </c>
      <c r="F1223">
        <v>13811648.177056739</v>
      </c>
    </row>
    <row r="1224" spans="5:6" x14ac:dyDescent="0.45">
      <c r="E1224" s="3">
        <v>44729</v>
      </c>
      <c r="F1224">
        <v>13811648.177056739</v>
      </c>
    </row>
    <row r="1225" spans="5:6" x14ac:dyDescent="0.45">
      <c r="E1225" s="3">
        <v>44730</v>
      </c>
      <c r="F1225">
        <v>13811648.177056739</v>
      </c>
    </row>
    <row r="1226" spans="5:6" x14ac:dyDescent="0.45">
      <c r="E1226" s="3">
        <v>44731</v>
      </c>
      <c r="F1226">
        <v>13811648.177056739</v>
      </c>
    </row>
    <row r="1227" spans="5:6" x14ac:dyDescent="0.45">
      <c r="E1227" s="3">
        <v>44732</v>
      </c>
      <c r="F1227">
        <v>13811648.177056739</v>
      </c>
    </row>
    <row r="1228" spans="5:6" x14ac:dyDescent="0.45">
      <c r="E1228" s="3">
        <v>44733</v>
      </c>
      <c r="F1228">
        <v>13741022.97705674</v>
      </c>
    </row>
    <row r="1229" spans="5:6" x14ac:dyDescent="0.45">
      <c r="E1229" s="3">
        <v>44734</v>
      </c>
      <c r="F1229">
        <v>13695792.764556739</v>
      </c>
    </row>
    <row r="1230" spans="5:6" x14ac:dyDescent="0.45">
      <c r="E1230" s="3">
        <v>44735</v>
      </c>
      <c r="F1230">
        <v>13630855.639556739</v>
      </c>
    </row>
    <row r="1231" spans="5:6" x14ac:dyDescent="0.45">
      <c r="E1231" s="3">
        <v>44736</v>
      </c>
      <c r="F1231">
        <v>13644516.43955674</v>
      </c>
    </row>
    <row r="1232" spans="5:6" x14ac:dyDescent="0.45">
      <c r="E1232" s="3">
        <v>44737</v>
      </c>
      <c r="F1232">
        <v>13644516.43955674</v>
      </c>
    </row>
    <row r="1233" spans="5:6" x14ac:dyDescent="0.45">
      <c r="E1233" s="3">
        <v>44738</v>
      </c>
      <c r="F1233">
        <v>13644516.43955674</v>
      </c>
    </row>
    <row r="1234" spans="5:6" x14ac:dyDescent="0.45">
      <c r="E1234" s="3">
        <v>44739</v>
      </c>
      <c r="F1234">
        <v>13644516.43955674</v>
      </c>
    </row>
    <row r="1235" spans="5:6" x14ac:dyDescent="0.45">
      <c r="E1235" s="3">
        <v>44740</v>
      </c>
      <c r="F1235">
        <v>13644516.43955674</v>
      </c>
    </row>
    <row r="1236" spans="5:6" x14ac:dyDescent="0.45">
      <c r="E1236" s="3">
        <v>44741</v>
      </c>
      <c r="F1236">
        <v>13647503.60205674</v>
      </c>
    </row>
    <row r="1237" spans="5:6" x14ac:dyDescent="0.45">
      <c r="E1237" s="3">
        <v>44742</v>
      </c>
      <c r="F1237">
        <v>13612228.35205674</v>
      </c>
    </row>
    <row r="1238" spans="5:6" x14ac:dyDescent="0.45">
      <c r="E1238" s="3">
        <v>44743</v>
      </c>
      <c r="F1238">
        <v>13567208.827056739</v>
      </c>
    </row>
    <row r="1239" spans="5:6" x14ac:dyDescent="0.45">
      <c r="E1239" s="3">
        <v>44744</v>
      </c>
      <c r="F1239">
        <v>13567208.827056739</v>
      </c>
    </row>
    <row r="1240" spans="5:6" x14ac:dyDescent="0.45">
      <c r="E1240" s="3">
        <v>44745</v>
      </c>
      <c r="F1240">
        <v>13567208.827056739</v>
      </c>
    </row>
    <row r="1241" spans="5:6" x14ac:dyDescent="0.45">
      <c r="E1241" s="3">
        <v>44746</v>
      </c>
      <c r="F1241">
        <v>13515929.139556739</v>
      </c>
    </row>
    <row r="1242" spans="5:6" x14ac:dyDescent="0.45">
      <c r="E1242" s="3">
        <v>44747</v>
      </c>
      <c r="F1242">
        <v>13427952.114556739</v>
      </c>
    </row>
    <row r="1243" spans="5:6" x14ac:dyDescent="0.45">
      <c r="E1243" s="3">
        <v>44748</v>
      </c>
      <c r="F1243">
        <v>13657374.077056739</v>
      </c>
    </row>
    <row r="1244" spans="5:6" x14ac:dyDescent="0.45">
      <c r="E1244" s="3">
        <v>44749</v>
      </c>
      <c r="F1244">
        <v>13657374.077056739</v>
      </c>
    </row>
    <row r="1245" spans="5:6" x14ac:dyDescent="0.45">
      <c r="E1245" s="3">
        <v>44750</v>
      </c>
      <c r="F1245">
        <v>13657374.077056739</v>
      </c>
    </row>
    <row r="1246" spans="5:6" x14ac:dyDescent="0.45">
      <c r="E1246" s="3">
        <v>44751</v>
      </c>
      <c r="F1246">
        <v>13657374.077056739</v>
      </c>
    </row>
    <row r="1247" spans="5:6" x14ac:dyDescent="0.45">
      <c r="E1247" s="3">
        <v>44752</v>
      </c>
      <c r="F1247">
        <v>13657374.077056739</v>
      </c>
    </row>
    <row r="1248" spans="5:6" x14ac:dyDescent="0.45">
      <c r="E1248" s="3">
        <v>44753</v>
      </c>
      <c r="F1248">
        <v>13638626.452056739</v>
      </c>
    </row>
    <row r="1249" spans="5:6" x14ac:dyDescent="0.45">
      <c r="E1249" s="3">
        <v>44754</v>
      </c>
      <c r="F1249">
        <v>13638626.452056739</v>
      </c>
    </row>
    <row r="1250" spans="5:6" x14ac:dyDescent="0.45">
      <c r="E1250" s="3">
        <v>44755</v>
      </c>
      <c r="F1250">
        <v>13615885.53955674</v>
      </c>
    </row>
    <row r="1251" spans="5:6" x14ac:dyDescent="0.45">
      <c r="E1251" s="3">
        <v>44756</v>
      </c>
      <c r="F1251">
        <v>13581567.60205674</v>
      </c>
    </row>
    <row r="1252" spans="5:6" x14ac:dyDescent="0.45">
      <c r="E1252" s="3">
        <v>44757</v>
      </c>
      <c r="F1252">
        <v>13594864.35205674</v>
      </c>
    </row>
    <row r="1253" spans="5:6" x14ac:dyDescent="0.45">
      <c r="E1253" s="3">
        <v>44758</v>
      </c>
      <c r="F1253">
        <v>13594864.35205674</v>
      </c>
    </row>
    <row r="1254" spans="5:6" x14ac:dyDescent="0.45">
      <c r="E1254" s="3">
        <v>44759</v>
      </c>
      <c r="F1254">
        <v>13594864.35205674</v>
      </c>
    </row>
    <row r="1255" spans="5:6" x14ac:dyDescent="0.45">
      <c r="E1255" s="3">
        <v>44760</v>
      </c>
      <c r="F1255">
        <v>13561185.93955674</v>
      </c>
    </row>
    <row r="1256" spans="5:6" x14ac:dyDescent="0.45">
      <c r="E1256" s="3">
        <v>44761</v>
      </c>
      <c r="F1256">
        <v>13747311.60205674</v>
      </c>
    </row>
    <row r="1257" spans="5:6" x14ac:dyDescent="0.45">
      <c r="E1257" s="3">
        <v>44762</v>
      </c>
      <c r="F1257">
        <v>13675953.714556741</v>
      </c>
    </row>
    <row r="1258" spans="5:6" x14ac:dyDescent="0.45">
      <c r="E1258" s="3">
        <v>44763</v>
      </c>
      <c r="F1258">
        <v>13675953.714556741</v>
      </c>
    </row>
    <row r="1259" spans="5:6" x14ac:dyDescent="0.45">
      <c r="E1259" s="3">
        <v>44764</v>
      </c>
      <c r="F1259">
        <v>13657481.00205674</v>
      </c>
    </row>
    <row r="1260" spans="5:6" x14ac:dyDescent="0.45">
      <c r="E1260" s="3">
        <v>44765</v>
      </c>
      <c r="F1260">
        <v>13657481.00205674</v>
      </c>
    </row>
    <row r="1261" spans="5:6" x14ac:dyDescent="0.45">
      <c r="E1261" s="3">
        <v>44766</v>
      </c>
      <c r="F1261">
        <v>13657481.00205674</v>
      </c>
    </row>
    <row r="1262" spans="5:6" x14ac:dyDescent="0.45">
      <c r="E1262" s="3">
        <v>44767</v>
      </c>
      <c r="F1262">
        <v>13636051.327056739</v>
      </c>
    </row>
    <row r="1263" spans="5:6" x14ac:dyDescent="0.45">
      <c r="E1263" s="3">
        <v>44768</v>
      </c>
      <c r="F1263">
        <v>13641965.264556739</v>
      </c>
    </row>
    <row r="1264" spans="5:6" x14ac:dyDescent="0.45">
      <c r="E1264" s="3">
        <v>44769</v>
      </c>
      <c r="F1264">
        <v>13877138.777056739</v>
      </c>
    </row>
    <row r="1265" spans="5:6" x14ac:dyDescent="0.45">
      <c r="E1265" s="3">
        <v>44770</v>
      </c>
      <c r="F1265">
        <v>14027826.814556738</v>
      </c>
    </row>
    <row r="1266" spans="5:6" x14ac:dyDescent="0.45">
      <c r="E1266" s="3">
        <v>44771</v>
      </c>
      <c r="F1266">
        <v>14035419.702056738</v>
      </c>
    </row>
    <row r="1267" spans="5:6" x14ac:dyDescent="0.45">
      <c r="E1267" s="3">
        <v>44772</v>
      </c>
      <c r="F1267">
        <v>14035419.702056738</v>
      </c>
    </row>
    <row r="1268" spans="5:6" x14ac:dyDescent="0.45">
      <c r="E1268" s="3">
        <v>44773</v>
      </c>
      <c r="F1268">
        <v>14035419.702056738</v>
      </c>
    </row>
    <row r="1269" spans="5:6" x14ac:dyDescent="0.45">
      <c r="E1269" s="3">
        <v>44774</v>
      </c>
      <c r="F1269">
        <v>14005721.727056738</v>
      </c>
    </row>
    <row r="1270" spans="5:6" x14ac:dyDescent="0.45">
      <c r="E1270" s="3">
        <v>44775</v>
      </c>
      <c r="F1270">
        <v>13949893.602056738</v>
      </c>
    </row>
    <row r="1271" spans="5:6" x14ac:dyDescent="0.45">
      <c r="E1271" s="3">
        <v>44776</v>
      </c>
      <c r="F1271">
        <v>13852137.852056738</v>
      </c>
    </row>
    <row r="1272" spans="5:6" x14ac:dyDescent="0.45">
      <c r="E1272" s="3">
        <v>44777</v>
      </c>
      <c r="F1272">
        <v>13756229.702056738</v>
      </c>
    </row>
    <row r="1273" spans="5:6" x14ac:dyDescent="0.45">
      <c r="E1273" s="3">
        <v>44778</v>
      </c>
      <c r="F1273">
        <v>13756229.702056738</v>
      </c>
    </row>
    <row r="1274" spans="5:6" x14ac:dyDescent="0.45">
      <c r="E1274" s="3">
        <v>44779</v>
      </c>
      <c r="F1274">
        <v>13756229.702056738</v>
      </c>
    </row>
    <row r="1275" spans="5:6" x14ac:dyDescent="0.45">
      <c r="E1275" s="3">
        <v>44780</v>
      </c>
      <c r="F1275">
        <v>13756229.702056738</v>
      </c>
    </row>
    <row r="1276" spans="5:6" x14ac:dyDescent="0.45">
      <c r="E1276" s="3">
        <v>44781</v>
      </c>
      <c r="F1276">
        <v>13736219.852056738</v>
      </c>
    </row>
    <row r="1277" spans="5:6" x14ac:dyDescent="0.45">
      <c r="E1277" s="3">
        <v>44782</v>
      </c>
      <c r="F1277">
        <v>13736219.852056738</v>
      </c>
    </row>
    <row r="1278" spans="5:6" x14ac:dyDescent="0.45">
      <c r="E1278" s="3">
        <v>44783</v>
      </c>
      <c r="F1278">
        <v>13670065.852056738</v>
      </c>
    </row>
    <row r="1279" spans="5:6" x14ac:dyDescent="0.45">
      <c r="E1279" s="3">
        <v>44784</v>
      </c>
      <c r="F1279">
        <v>13636173.352056738</v>
      </c>
    </row>
    <row r="1280" spans="5:6" x14ac:dyDescent="0.45">
      <c r="E1280" s="3">
        <v>44785</v>
      </c>
      <c r="F1280">
        <v>13636173.352056738</v>
      </c>
    </row>
    <row r="1281" spans="5:6" x14ac:dyDescent="0.45">
      <c r="E1281" s="3">
        <v>44786</v>
      </c>
      <c r="F1281">
        <v>13636173.352056738</v>
      </c>
    </row>
    <row r="1282" spans="5:6" x14ac:dyDescent="0.45">
      <c r="E1282" s="3">
        <v>44787</v>
      </c>
      <c r="F1282">
        <v>13636173.352056738</v>
      </c>
    </row>
    <row r="1283" spans="5:6" x14ac:dyDescent="0.45">
      <c r="E1283" s="3">
        <v>44788</v>
      </c>
      <c r="F1283">
        <v>13636173.352056738</v>
      </c>
    </row>
    <row r="1284" spans="5:6" x14ac:dyDescent="0.45">
      <c r="E1284" s="3">
        <v>44789</v>
      </c>
      <c r="F1284">
        <v>13636173.352056738</v>
      </c>
    </row>
    <row r="1285" spans="5:6" x14ac:dyDescent="0.45">
      <c r="E1285" s="3">
        <v>44790</v>
      </c>
      <c r="F1285">
        <v>13573859.985349238</v>
      </c>
    </row>
    <row r="1286" spans="5:6" x14ac:dyDescent="0.45">
      <c r="E1286" s="3">
        <v>44791</v>
      </c>
      <c r="F1286">
        <v>13573859.985349238</v>
      </c>
    </row>
    <row r="1287" spans="5:6" x14ac:dyDescent="0.45">
      <c r="E1287" s="3">
        <v>44792</v>
      </c>
      <c r="F1287">
        <v>13650701.972849239</v>
      </c>
    </row>
    <row r="1288" spans="5:6" x14ac:dyDescent="0.45">
      <c r="E1288" s="3">
        <v>44793</v>
      </c>
      <c r="F1288">
        <v>13650701.972849239</v>
      </c>
    </row>
    <row r="1289" spans="5:6" x14ac:dyDescent="0.45">
      <c r="E1289" s="3">
        <v>44794</v>
      </c>
      <c r="F1289">
        <v>13650701.972849239</v>
      </c>
    </row>
    <row r="1290" spans="5:6" x14ac:dyDescent="0.45">
      <c r="E1290" s="3">
        <v>44795</v>
      </c>
      <c r="F1290">
        <v>13748146.860349238</v>
      </c>
    </row>
    <row r="1291" spans="5:6" x14ac:dyDescent="0.45">
      <c r="E1291" s="3">
        <v>44796</v>
      </c>
      <c r="F1291">
        <v>13765496.310349237</v>
      </c>
    </row>
    <row r="1292" spans="5:6" x14ac:dyDescent="0.45">
      <c r="E1292" s="3">
        <v>44797</v>
      </c>
      <c r="F1292">
        <v>13768023.510349236</v>
      </c>
    </row>
    <row r="1293" spans="5:6" x14ac:dyDescent="0.45">
      <c r="E1293" s="3">
        <v>44798</v>
      </c>
      <c r="F1293">
        <v>13720729.210349236</v>
      </c>
    </row>
    <row r="1294" spans="5:6" x14ac:dyDescent="0.45">
      <c r="E1294" s="3">
        <v>44799</v>
      </c>
      <c r="F1294">
        <v>13766345.385349236</v>
      </c>
    </row>
    <row r="1295" spans="5:6" x14ac:dyDescent="0.45">
      <c r="E1295" s="3">
        <v>44800</v>
      </c>
      <c r="F1295">
        <v>13766345.385349236</v>
      </c>
    </row>
    <row r="1296" spans="5:6" x14ac:dyDescent="0.45">
      <c r="E1296" s="3">
        <v>44801</v>
      </c>
      <c r="F1296">
        <v>13766345.385349236</v>
      </c>
    </row>
    <row r="1297" spans="5:6" x14ac:dyDescent="0.45">
      <c r="E1297" s="3">
        <v>44802</v>
      </c>
      <c r="F1297">
        <v>13774529.685349237</v>
      </c>
    </row>
    <row r="1298" spans="5:6" x14ac:dyDescent="0.45">
      <c r="E1298" s="3">
        <v>44803</v>
      </c>
      <c r="F1298">
        <v>13761303.810349237</v>
      </c>
    </row>
    <row r="1299" spans="5:6" x14ac:dyDescent="0.45">
      <c r="E1299" s="3">
        <v>44804</v>
      </c>
      <c r="F1299">
        <v>13761303.810349237</v>
      </c>
    </row>
    <row r="1300" spans="5:6" x14ac:dyDescent="0.45">
      <c r="E1300" s="3">
        <v>44805</v>
      </c>
      <c r="F1300">
        <v>13678861.185349237</v>
      </c>
    </row>
    <row r="1301" spans="5:6" x14ac:dyDescent="0.45">
      <c r="E1301" s="3">
        <v>44806</v>
      </c>
      <c r="F1301">
        <v>13678861.185349237</v>
      </c>
    </row>
    <row r="1302" spans="5:6" x14ac:dyDescent="0.45">
      <c r="E1302" s="3">
        <v>44807</v>
      </c>
      <c r="F1302">
        <v>13678861.185349237</v>
      </c>
    </row>
    <row r="1303" spans="5:6" x14ac:dyDescent="0.45">
      <c r="E1303" s="3">
        <v>44808</v>
      </c>
      <c r="F1303">
        <v>13678861.185349237</v>
      </c>
    </row>
    <row r="1304" spans="5:6" x14ac:dyDescent="0.45">
      <c r="E1304" s="3">
        <v>44809</v>
      </c>
      <c r="F1304">
        <v>13689643.210349238</v>
      </c>
    </row>
    <row r="1305" spans="5:6" x14ac:dyDescent="0.45">
      <c r="E1305" s="3">
        <v>44810</v>
      </c>
      <c r="F1305">
        <v>13694677.960349238</v>
      </c>
    </row>
    <row r="1306" spans="5:6" x14ac:dyDescent="0.45">
      <c r="E1306" s="3">
        <v>44811</v>
      </c>
      <c r="F1306">
        <v>13715046.360349238</v>
      </c>
    </row>
    <row r="1307" spans="5:6" x14ac:dyDescent="0.45">
      <c r="E1307" s="3">
        <v>44812</v>
      </c>
      <c r="F1307">
        <v>13715046.360349238</v>
      </c>
    </row>
    <row r="1308" spans="5:6" x14ac:dyDescent="0.45">
      <c r="E1308" s="3">
        <v>44813</v>
      </c>
      <c r="F1308">
        <v>13684463.360349238</v>
      </c>
    </row>
    <row r="1309" spans="5:6" x14ac:dyDescent="0.45">
      <c r="E1309" s="3">
        <v>44814</v>
      </c>
      <c r="F1309">
        <v>13684463.360349238</v>
      </c>
    </row>
    <row r="1310" spans="5:6" x14ac:dyDescent="0.45">
      <c r="E1310" s="3">
        <v>44815</v>
      </c>
      <c r="F1310">
        <v>13684463.360349238</v>
      </c>
    </row>
    <row r="1311" spans="5:6" x14ac:dyDescent="0.45">
      <c r="E1311" s="3">
        <v>44816</v>
      </c>
      <c r="F1311">
        <v>13686210.110349238</v>
      </c>
    </row>
    <row r="1312" spans="5:6" x14ac:dyDescent="0.45">
      <c r="E1312" s="3">
        <v>44817</v>
      </c>
      <c r="F1312">
        <v>13686210.110349238</v>
      </c>
    </row>
    <row r="1313" spans="5:6" x14ac:dyDescent="0.45">
      <c r="E1313" s="3">
        <v>44818</v>
      </c>
      <c r="F1313">
        <v>13694150.560349237</v>
      </c>
    </row>
    <row r="1314" spans="5:6" x14ac:dyDescent="0.45">
      <c r="E1314" s="3">
        <v>44819</v>
      </c>
      <c r="F1314">
        <v>13738888.197849236</v>
      </c>
    </row>
    <row r="1315" spans="5:6" x14ac:dyDescent="0.45">
      <c r="E1315" s="3">
        <v>44820</v>
      </c>
      <c r="F1315">
        <v>13792684.385349236</v>
      </c>
    </row>
    <row r="1316" spans="5:6" x14ac:dyDescent="0.45">
      <c r="E1316" s="3">
        <v>44821</v>
      </c>
      <c r="F1316">
        <v>13792684.385349236</v>
      </c>
    </row>
    <row r="1317" spans="5:6" x14ac:dyDescent="0.45">
      <c r="E1317" s="3">
        <v>44822</v>
      </c>
      <c r="F1317">
        <v>13792684.385349236</v>
      </c>
    </row>
    <row r="1318" spans="5:6" x14ac:dyDescent="0.45">
      <c r="E1318" s="3">
        <v>44823</v>
      </c>
      <c r="F1318">
        <v>13800585.710349236</v>
      </c>
    </row>
    <row r="1319" spans="5:6" x14ac:dyDescent="0.45">
      <c r="E1319" s="3">
        <v>44824</v>
      </c>
      <c r="F1319">
        <v>13768953.635349236</v>
      </c>
    </row>
    <row r="1320" spans="5:6" x14ac:dyDescent="0.45">
      <c r="E1320" s="3">
        <v>44825</v>
      </c>
      <c r="F1320">
        <v>13732523.235349236</v>
      </c>
    </row>
    <row r="1321" spans="5:6" x14ac:dyDescent="0.45">
      <c r="E1321" s="3">
        <v>44826</v>
      </c>
      <c r="F1321">
        <v>13698798.435349235</v>
      </c>
    </row>
    <row r="1322" spans="5:6" x14ac:dyDescent="0.45">
      <c r="E1322" s="3">
        <v>44827</v>
      </c>
      <c r="F1322">
        <v>13803108.647849236</v>
      </c>
    </row>
    <row r="1323" spans="5:6" x14ac:dyDescent="0.45">
      <c r="E1323" s="3">
        <v>44828</v>
      </c>
      <c r="F1323">
        <v>13803108.647849236</v>
      </c>
    </row>
    <row r="1324" spans="5:6" x14ac:dyDescent="0.45">
      <c r="E1324" s="3">
        <v>44829</v>
      </c>
      <c r="F1324">
        <v>13803108.647849236</v>
      </c>
    </row>
    <row r="1325" spans="5:6" x14ac:dyDescent="0.45">
      <c r="E1325" s="3">
        <v>44830</v>
      </c>
      <c r="F1325">
        <v>13764380.485349236</v>
      </c>
    </row>
    <row r="1326" spans="5:6" x14ac:dyDescent="0.45">
      <c r="E1326" s="3">
        <v>44831</v>
      </c>
      <c r="F1326">
        <v>13771922.860349236</v>
      </c>
    </row>
    <row r="1327" spans="5:6" x14ac:dyDescent="0.45">
      <c r="E1327" s="3">
        <v>44832</v>
      </c>
      <c r="F1327">
        <v>13742788.410349237</v>
      </c>
    </row>
    <row r="1328" spans="5:6" x14ac:dyDescent="0.45">
      <c r="E1328" s="3">
        <v>44833</v>
      </c>
      <c r="F1328">
        <v>13746619.322849236</v>
      </c>
    </row>
    <row r="1329" spans="5:6" x14ac:dyDescent="0.45">
      <c r="E1329" s="3">
        <v>44834</v>
      </c>
      <c r="F1329">
        <v>13760911.885349236</v>
      </c>
    </row>
    <row r="1330" spans="5:6" x14ac:dyDescent="0.45">
      <c r="E1330" s="3">
        <v>44835</v>
      </c>
      <c r="F1330">
        <v>13760911.885349236</v>
      </c>
    </row>
    <row r="1331" spans="5:6" x14ac:dyDescent="0.45">
      <c r="E1331" s="3">
        <v>44836</v>
      </c>
      <c r="F1331">
        <v>13760911.885349236</v>
      </c>
    </row>
    <row r="1332" spans="5:6" x14ac:dyDescent="0.45">
      <c r="E1332" s="3">
        <v>44837</v>
      </c>
      <c r="F1332">
        <v>13674585.322849236</v>
      </c>
    </row>
    <row r="1333" spans="5:6" x14ac:dyDescent="0.45">
      <c r="E1333" s="3">
        <v>44838</v>
      </c>
      <c r="F1333">
        <v>13789091.272849236</v>
      </c>
    </row>
    <row r="1334" spans="5:6" x14ac:dyDescent="0.45">
      <c r="E1334" s="3">
        <v>44839</v>
      </c>
      <c r="F1334">
        <v>13789091.272849236</v>
      </c>
    </row>
    <row r="1335" spans="5:6" x14ac:dyDescent="0.45">
      <c r="E1335" s="3">
        <v>44840</v>
      </c>
      <c r="F1335">
        <v>13789091.272849236</v>
      </c>
    </row>
    <row r="1336" spans="5:6" x14ac:dyDescent="0.45">
      <c r="E1336" s="3">
        <v>44841</v>
      </c>
      <c r="F1336">
        <v>13789091.272849236</v>
      </c>
    </row>
    <row r="1337" spans="5:6" x14ac:dyDescent="0.45">
      <c r="E1337" s="3">
        <v>44842</v>
      </c>
      <c r="F1337">
        <v>13789091.272849236</v>
      </c>
    </row>
    <row r="1338" spans="5:6" x14ac:dyDescent="0.45">
      <c r="E1338" s="3">
        <v>44843</v>
      </c>
      <c r="F1338">
        <v>13789091.272849236</v>
      </c>
    </row>
    <row r="1339" spans="5:6" x14ac:dyDescent="0.45">
      <c r="E1339" s="3">
        <v>44844</v>
      </c>
      <c r="F1339">
        <v>13752495.547849236</v>
      </c>
    </row>
    <row r="1340" spans="5:6" x14ac:dyDescent="0.45">
      <c r="E1340" s="3">
        <v>44845</v>
      </c>
      <c r="F1340">
        <v>13806483.772849236</v>
      </c>
    </row>
    <row r="1341" spans="5:6" x14ac:dyDescent="0.45">
      <c r="E1341" s="3">
        <v>44846</v>
      </c>
      <c r="F1341">
        <v>13733190.822849236</v>
      </c>
    </row>
    <row r="1342" spans="5:6" x14ac:dyDescent="0.45">
      <c r="E1342" s="3">
        <v>44847</v>
      </c>
      <c r="F1342">
        <v>13683840.660349237</v>
      </c>
    </row>
    <row r="1343" spans="5:6" x14ac:dyDescent="0.45">
      <c r="E1343" s="3">
        <v>44848</v>
      </c>
      <c r="F1343">
        <v>13683840.660349237</v>
      </c>
    </row>
    <row r="1344" spans="5:6" x14ac:dyDescent="0.45">
      <c r="E1344" s="3">
        <v>44849</v>
      </c>
      <c r="F1344">
        <v>13683840.660349237</v>
      </c>
    </row>
    <row r="1345" spans="5:6" x14ac:dyDescent="0.45">
      <c r="E1345" s="3">
        <v>44850</v>
      </c>
      <c r="F1345">
        <v>13683840.660349237</v>
      </c>
    </row>
    <row r="1346" spans="5:6" x14ac:dyDescent="0.45">
      <c r="E1346" s="3">
        <v>44851</v>
      </c>
      <c r="F1346">
        <v>13723995.510349236</v>
      </c>
    </row>
    <row r="1347" spans="5:6" x14ac:dyDescent="0.45">
      <c r="E1347" s="3">
        <v>44852</v>
      </c>
      <c r="F1347">
        <v>13719800.897849236</v>
      </c>
    </row>
    <row r="1348" spans="5:6" x14ac:dyDescent="0.45">
      <c r="E1348" s="3">
        <v>44853</v>
      </c>
      <c r="F1348">
        <v>13719800.897849236</v>
      </c>
    </row>
    <row r="1349" spans="5:6" x14ac:dyDescent="0.45">
      <c r="E1349" s="3">
        <v>44854</v>
      </c>
      <c r="F1349">
        <v>13733713.022849236</v>
      </c>
    </row>
    <row r="1350" spans="5:6" x14ac:dyDescent="0.45">
      <c r="E1350" s="3">
        <v>44855</v>
      </c>
      <c r="F1350">
        <v>13701827.597849235</v>
      </c>
    </row>
    <row r="1351" spans="5:6" x14ac:dyDescent="0.45">
      <c r="E1351" s="3">
        <v>44856</v>
      </c>
      <c r="F1351">
        <v>13701827.597849235</v>
      </c>
    </row>
    <row r="1352" spans="5:6" x14ac:dyDescent="0.45">
      <c r="E1352" s="3">
        <v>44857</v>
      </c>
      <c r="F1352">
        <v>13701827.597849235</v>
      </c>
    </row>
    <row r="1353" spans="5:6" x14ac:dyDescent="0.45">
      <c r="E1353" s="3">
        <v>44858</v>
      </c>
      <c r="F1353">
        <v>13701827.597849235</v>
      </c>
    </row>
    <row r="1354" spans="5:6" x14ac:dyDescent="0.45">
      <c r="E1354" s="3">
        <v>44859</v>
      </c>
      <c r="F1354">
        <v>13608005.897849236</v>
      </c>
    </row>
    <row r="1355" spans="5:6" x14ac:dyDescent="0.45">
      <c r="E1355" s="3">
        <v>44860</v>
      </c>
      <c r="F1355">
        <v>13608005.897849236</v>
      </c>
    </row>
    <row r="1356" spans="5:6" x14ac:dyDescent="0.45">
      <c r="E1356" s="3">
        <v>44861</v>
      </c>
      <c r="F1356">
        <v>13608005.897849236</v>
      </c>
    </row>
    <row r="1357" spans="5:6" x14ac:dyDescent="0.45">
      <c r="E1357" s="3">
        <v>44862</v>
      </c>
      <c r="F1357">
        <v>13608005.897849236</v>
      </c>
    </row>
    <row r="1358" spans="5:6" x14ac:dyDescent="0.45">
      <c r="E1358" s="3">
        <v>44863</v>
      </c>
      <c r="F1358">
        <v>13608005.897849236</v>
      </c>
    </row>
    <row r="1359" spans="5:6" x14ac:dyDescent="0.45">
      <c r="E1359" s="3">
        <v>44864</v>
      </c>
      <c r="F1359">
        <v>13608005.897849236</v>
      </c>
    </row>
    <row r="1360" spans="5:6" x14ac:dyDescent="0.45">
      <c r="E1360" s="3">
        <v>44865</v>
      </c>
      <c r="F1360">
        <v>13662907.785349235</v>
      </c>
    </row>
    <row r="1361" spans="5:6" x14ac:dyDescent="0.45">
      <c r="E1361" s="3">
        <v>44866</v>
      </c>
      <c r="F1361">
        <v>13659161.910349235</v>
      </c>
    </row>
    <row r="1362" spans="5:6" x14ac:dyDescent="0.45">
      <c r="E1362" s="3">
        <v>44867</v>
      </c>
      <c r="F1362">
        <v>13684513.810349235</v>
      </c>
    </row>
    <row r="1363" spans="5:6" x14ac:dyDescent="0.45">
      <c r="E1363" s="3">
        <v>44868</v>
      </c>
      <c r="F1363">
        <v>13684513.810349235</v>
      </c>
    </row>
    <row r="1364" spans="5:6" x14ac:dyDescent="0.45">
      <c r="E1364" s="3">
        <v>44869</v>
      </c>
      <c r="F1364">
        <v>13684513.810349235</v>
      </c>
    </row>
    <row r="1365" spans="5:6" x14ac:dyDescent="0.45">
      <c r="E1365" s="3">
        <v>44870</v>
      </c>
      <c r="F1365">
        <v>13684513.810349235</v>
      </c>
    </row>
    <row r="1366" spans="5:6" x14ac:dyDescent="0.45">
      <c r="E1366" s="3">
        <v>44871</v>
      </c>
      <c r="F1366">
        <v>13684513.810349235</v>
      </c>
    </row>
    <row r="1367" spans="5:6" x14ac:dyDescent="0.45">
      <c r="E1367" s="3">
        <v>44872</v>
      </c>
      <c r="F1367">
        <v>13579342.435349235</v>
      </c>
    </row>
    <row r="1368" spans="5:6" x14ac:dyDescent="0.45">
      <c r="E1368" s="3">
        <v>44873</v>
      </c>
      <c r="F1368">
        <v>13579342.435349235</v>
      </c>
    </row>
    <row r="1369" spans="5:6" x14ac:dyDescent="0.45">
      <c r="E1369" s="3">
        <v>44874</v>
      </c>
      <c r="F1369">
        <v>13687762.710349236</v>
      </c>
    </row>
    <row r="1370" spans="5:6" x14ac:dyDescent="0.45">
      <c r="E1370" s="3">
        <v>44875</v>
      </c>
      <c r="F1370">
        <v>13619354.697849236</v>
      </c>
    </row>
    <row r="1371" spans="5:6" x14ac:dyDescent="0.45">
      <c r="E1371" s="3">
        <v>44876</v>
      </c>
      <c r="F1371">
        <v>13625198.110349236</v>
      </c>
    </row>
    <row r="1372" spans="5:6" x14ac:dyDescent="0.45">
      <c r="E1372" s="3">
        <v>44877</v>
      </c>
      <c r="F1372">
        <v>13625198.110349236</v>
      </c>
    </row>
    <row r="1373" spans="5:6" x14ac:dyDescent="0.45">
      <c r="E1373" s="3">
        <v>44878</v>
      </c>
      <c r="F1373">
        <v>13625198.110349236</v>
      </c>
    </row>
    <row r="1374" spans="5:6" x14ac:dyDescent="0.45">
      <c r="E1374" s="3">
        <v>44879</v>
      </c>
      <c r="F1374">
        <v>13613293.735349236</v>
      </c>
    </row>
    <row r="1375" spans="5:6" x14ac:dyDescent="0.45">
      <c r="E1375" s="3">
        <v>44880</v>
      </c>
      <c r="F1375">
        <v>13603035.935349235</v>
      </c>
    </row>
    <row r="1376" spans="5:6" x14ac:dyDescent="0.45">
      <c r="E1376" s="3">
        <v>44881</v>
      </c>
      <c r="F1376">
        <v>13603035.935349235</v>
      </c>
    </row>
    <row r="1377" spans="5:6" x14ac:dyDescent="0.45">
      <c r="E1377" s="3">
        <v>44882</v>
      </c>
      <c r="F1377">
        <v>13603035.935349235</v>
      </c>
    </row>
    <row r="1378" spans="5:6" x14ac:dyDescent="0.45">
      <c r="E1378" s="3">
        <v>44883</v>
      </c>
      <c r="F1378">
        <v>13577868.647849236</v>
      </c>
    </row>
    <row r="1379" spans="5:6" x14ac:dyDescent="0.45">
      <c r="E1379" s="3">
        <v>44884</v>
      </c>
      <c r="F1379">
        <v>13577868.647849236</v>
      </c>
    </row>
    <row r="1380" spans="5:6" x14ac:dyDescent="0.45">
      <c r="E1380" s="3">
        <v>44885</v>
      </c>
      <c r="F1380">
        <v>13577868.647849236</v>
      </c>
    </row>
    <row r="1381" spans="5:6" x14ac:dyDescent="0.45">
      <c r="E1381" s="3">
        <v>44886</v>
      </c>
      <c r="F1381">
        <v>13549555.910349235</v>
      </c>
    </row>
    <row r="1382" spans="5:6" x14ac:dyDescent="0.45">
      <c r="E1382" s="3">
        <v>44887</v>
      </c>
      <c r="F1382">
        <v>13565800.097849235</v>
      </c>
    </row>
    <row r="1383" spans="5:6" x14ac:dyDescent="0.45">
      <c r="E1383" s="3">
        <v>44888</v>
      </c>
      <c r="F1383">
        <v>13549715.860349234</v>
      </c>
    </row>
    <row r="1384" spans="5:6" x14ac:dyDescent="0.45">
      <c r="E1384" s="3">
        <v>44889</v>
      </c>
      <c r="F1384">
        <v>13905009.185349233</v>
      </c>
    </row>
    <row r="1385" spans="5:6" x14ac:dyDescent="0.45">
      <c r="E1385" s="3"/>
    </row>
    <row r="1386" spans="5:6" x14ac:dyDescent="0.45">
      <c r="E1386" s="3"/>
    </row>
    <row r="1387" spans="5:6" x14ac:dyDescent="0.45">
      <c r="E1387" s="3"/>
    </row>
    <row r="1388" spans="5:6" x14ac:dyDescent="0.45">
      <c r="E1388" s="3"/>
    </row>
    <row r="1389" spans="5:6" x14ac:dyDescent="0.45">
      <c r="E1389" s="3"/>
    </row>
    <row r="1390" spans="5:6" x14ac:dyDescent="0.45">
      <c r="E1390" s="3"/>
    </row>
    <row r="1391" spans="5:6" x14ac:dyDescent="0.45">
      <c r="E1391" s="3"/>
    </row>
    <row r="1392" spans="5:6" x14ac:dyDescent="0.45">
      <c r="E1392" s="3"/>
    </row>
    <row r="1393" spans="5:5" x14ac:dyDescent="0.45">
      <c r="E1393" s="3"/>
    </row>
    <row r="1394" spans="5:5" x14ac:dyDescent="0.45">
      <c r="E1394" s="3"/>
    </row>
    <row r="1395" spans="5:5" x14ac:dyDescent="0.45">
      <c r="E1395" s="3"/>
    </row>
    <row r="1396" spans="5:5" x14ac:dyDescent="0.45">
      <c r="E1396" s="3"/>
    </row>
    <row r="1397" spans="5:5" x14ac:dyDescent="0.45">
      <c r="E1397" s="3"/>
    </row>
    <row r="1398" spans="5:5" x14ac:dyDescent="0.45">
      <c r="E1398" s="3"/>
    </row>
    <row r="1399" spans="5:5" x14ac:dyDescent="0.45">
      <c r="E1399" s="3"/>
    </row>
    <row r="1400" spans="5:5" x14ac:dyDescent="0.45">
      <c r="E1400" s="3"/>
    </row>
    <row r="1401" spans="5:5" x14ac:dyDescent="0.45">
      <c r="E1401" s="3"/>
    </row>
    <row r="1402" spans="5:5" x14ac:dyDescent="0.45">
      <c r="E1402" s="3"/>
    </row>
    <row r="1403" spans="5:5" x14ac:dyDescent="0.45">
      <c r="E1403" s="3"/>
    </row>
    <row r="1404" spans="5:5" x14ac:dyDescent="0.45">
      <c r="E1404" s="3"/>
    </row>
    <row r="1405" spans="5:5" x14ac:dyDescent="0.45">
      <c r="E1405" s="3"/>
    </row>
    <row r="1406" spans="5:5" x14ac:dyDescent="0.45">
      <c r="E1406" s="3"/>
    </row>
    <row r="1407" spans="5:5" x14ac:dyDescent="0.45">
      <c r="E1407" s="3"/>
    </row>
    <row r="1408" spans="5:5" x14ac:dyDescent="0.45">
      <c r="E1408" s="3"/>
    </row>
    <row r="1409" spans="5:5" x14ac:dyDescent="0.45">
      <c r="E1409" s="3"/>
    </row>
    <row r="1410" spans="5:5" x14ac:dyDescent="0.45">
      <c r="E1410" s="3"/>
    </row>
    <row r="1411" spans="5:5" x14ac:dyDescent="0.45">
      <c r="E1411" s="3"/>
    </row>
    <row r="1412" spans="5:5" x14ac:dyDescent="0.45">
      <c r="E1412" s="3"/>
    </row>
    <row r="1413" spans="5:5" x14ac:dyDescent="0.45">
      <c r="E1413" s="3"/>
    </row>
    <row r="1414" spans="5:5" x14ac:dyDescent="0.45">
      <c r="E1414" s="3"/>
    </row>
    <row r="1415" spans="5:5" x14ac:dyDescent="0.45">
      <c r="E1415" s="3"/>
    </row>
    <row r="1416" spans="5:5" x14ac:dyDescent="0.45">
      <c r="E1416" s="3"/>
    </row>
    <row r="1417" spans="5:5" x14ac:dyDescent="0.45">
      <c r="E1417" s="3"/>
    </row>
    <row r="1418" spans="5:5" x14ac:dyDescent="0.45">
      <c r="E1418" s="3"/>
    </row>
    <row r="1419" spans="5:5" x14ac:dyDescent="0.45">
      <c r="E1419" s="3"/>
    </row>
    <row r="1420" spans="5:5" x14ac:dyDescent="0.45">
      <c r="E1420" s="3"/>
    </row>
    <row r="1421" spans="5:5" x14ac:dyDescent="0.45">
      <c r="E1421" s="3"/>
    </row>
    <row r="1422" spans="5:5" x14ac:dyDescent="0.45">
      <c r="E1422" s="3"/>
    </row>
    <row r="1423" spans="5:5" x14ac:dyDescent="0.45">
      <c r="E1423" s="3"/>
    </row>
    <row r="1424" spans="5:5" x14ac:dyDescent="0.45">
      <c r="E1424" s="3"/>
    </row>
    <row r="1425" spans="5:5" x14ac:dyDescent="0.45">
      <c r="E1425" s="3"/>
    </row>
    <row r="1426" spans="5:5" x14ac:dyDescent="0.45">
      <c r="E1426" s="3"/>
    </row>
    <row r="1427" spans="5:5" x14ac:dyDescent="0.45">
      <c r="E1427" s="3"/>
    </row>
    <row r="1428" spans="5:5" x14ac:dyDescent="0.45">
      <c r="E1428" s="3"/>
    </row>
    <row r="1429" spans="5:5" x14ac:dyDescent="0.45">
      <c r="E1429" s="3"/>
    </row>
    <row r="1430" spans="5:5" x14ac:dyDescent="0.45">
      <c r="E1430" s="3"/>
    </row>
    <row r="1431" spans="5:5" x14ac:dyDescent="0.45">
      <c r="E1431" s="3"/>
    </row>
    <row r="1432" spans="5:5" x14ac:dyDescent="0.45">
      <c r="E1432" s="3"/>
    </row>
    <row r="1433" spans="5:5" x14ac:dyDescent="0.45">
      <c r="E1433" s="3"/>
    </row>
    <row r="1434" spans="5:5" x14ac:dyDescent="0.45">
      <c r="E1434" s="3"/>
    </row>
    <row r="1435" spans="5:5" x14ac:dyDescent="0.45">
      <c r="E1435" s="3"/>
    </row>
    <row r="1436" spans="5:5" x14ac:dyDescent="0.45">
      <c r="E1436" s="3"/>
    </row>
    <row r="1437" spans="5:5" x14ac:dyDescent="0.45">
      <c r="E1437" s="3"/>
    </row>
    <row r="1438" spans="5:5" x14ac:dyDescent="0.45">
      <c r="E1438" s="3"/>
    </row>
    <row r="1439" spans="5:5" x14ac:dyDescent="0.45">
      <c r="E1439" s="3"/>
    </row>
    <row r="1440" spans="5:5" x14ac:dyDescent="0.45">
      <c r="E1440" s="3"/>
    </row>
    <row r="1441" spans="5:5" x14ac:dyDescent="0.45">
      <c r="E1441" s="3"/>
    </row>
    <row r="1442" spans="5:5" x14ac:dyDescent="0.45">
      <c r="E1442" s="3"/>
    </row>
    <row r="1443" spans="5:5" x14ac:dyDescent="0.45">
      <c r="E1443" s="3"/>
    </row>
    <row r="1444" spans="5:5" x14ac:dyDescent="0.45">
      <c r="E1444" s="3"/>
    </row>
    <row r="1445" spans="5:5" x14ac:dyDescent="0.45">
      <c r="E1445" s="3"/>
    </row>
    <row r="1446" spans="5:5" x14ac:dyDescent="0.45">
      <c r="E1446" s="3"/>
    </row>
    <row r="1447" spans="5:5" x14ac:dyDescent="0.45">
      <c r="E1447" s="3"/>
    </row>
    <row r="1448" spans="5:5" x14ac:dyDescent="0.45">
      <c r="E1448" s="3"/>
    </row>
    <row r="1449" spans="5:5" x14ac:dyDescent="0.45">
      <c r="E1449" s="3"/>
    </row>
    <row r="1450" spans="5:5" x14ac:dyDescent="0.45">
      <c r="E1450" s="3"/>
    </row>
    <row r="1451" spans="5:5" x14ac:dyDescent="0.45">
      <c r="E1451" s="3"/>
    </row>
    <row r="1452" spans="5:5" x14ac:dyDescent="0.45">
      <c r="E1452" s="3"/>
    </row>
    <row r="1453" spans="5:5" x14ac:dyDescent="0.45">
      <c r="E1453" s="3"/>
    </row>
    <row r="1454" spans="5:5" x14ac:dyDescent="0.45">
      <c r="E1454" s="3"/>
    </row>
    <row r="1455" spans="5:5" x14ac:dyDescent="0.45">
      <c r="E1455" s="3"/>
    </row>
    <row r="1456" spans="5:5" x14ac:dyDescent="0.45">
      <c r="E1456" s="3"/>
    </row>
    <row r="1457" spans="5:5" x14ac:dyDescent="0.45">
      <c r="E1457" s="3"/>
    </row>
    <row r="1458" spans="5:5" x14ac:dyDescent="0.45">
      <c r="E1458" s="3"/>
    </row>
    <row r="1459" spans="5:5" x14ac:dyDescent="0.45">
      <c r="E1459" s="3"/>
    </row>
    <row r="1460" spans="5:5" x14ac:dyDescent="0.45">
      <c r="E1460" s="3"/>
    </row>
    <row r="1461" spans="5:5" x14ac:dyDescent="0.45">
      <c r="E1461" s="3"/>
    </row>
    <row r="1462" spans="5:5" x14ac:dyDescent="0.45">
      <c r="E1462" s="3"/>
    </row>
    <row r="1463" spans="5:5" x14ac:dyDescent="0.45">
      <c r="E1463" s="3"/>
    </row>
    <row r="1464" spans="5:5" x14ac:dyDescent="0.45">
      <c r="E1464" s="3"/>
    </row>
    <row r="1465" spans="5:5" x14ac:dyDescent="0.45">
      <c r="E1465" s="3"/>
    </row>
    <row r="1466" spans="5:5" x14ac:dyDescent="0.45">
      <c r="E146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Nifty Live Trades</vt:lpstr>
      <vt:lpstr>Nifty Backtest</vt:lpstr>
      <vt:lpstr>No Of Trades Count</vt:lpstr>
      <vt:lpstr>Trades Match</vt:lpstr>
      <vt:lpstr>Live PL</vt:lpstr>
      <vt:lpstr>Historical Performance</vt:lpstr>
      <vt:lpstr>Historical Performance (1 Min)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2022-12-05T10:19:27Z</dcterms:created>
  <dcterms:modified xsi:type="dcterms:W3CDTF">2023-01-24T06:31:20Z</dcterms:modified>
</cp:coreProperties>
</file>